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16.55.42\grupoelite\PAGOS\CINDY ALVIS\AIFT 010\AIFT10-JUNIO HASTA DIC\"/>
    </mc:Choice>
  </mc:AlternateContent>
  <xr:revisionPtr revIDLastSave="0" documentId="13_ncr:1_{EECB9C28-C116-48DC-AC2F-41E424A2D1E2}" xr6:coauthVersionLast="47" xr6:coauthVersionMax="47" xr10:uidLastSave="{00000000-0000-0000-0000-000000000000}"/>
  <bookViews>
    <workbookView xWindow="-120" yWindow="-120" windowWidth="20730" windowHeight="11160" xr2:uid="{8FD26443-49C1-4A67-A8FE-CD44C9AD9332}"/>
  </bookViews>
  <sheets>
    <sheet name="AIFT010" sheetId="2" r:id="rId1"/>
    <sheet name="FORMATO COOSALUD" sheetId="6" state="hidden" r:id="rId2"/>
    <sheet name="Hoja2" sheetId="3" state="hidden" r:id="rId3"/>
    <sheet name="Hoja3" sheetId="4" state="hidden" r:id="rId4"/>
    <sheet name="Hoja4" sheetId="5" state="hidden" r:id="rId5"/>
    <sheet name="PARTIDAS" sheetId="7" state="hidden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0" hidden="1">AIFT010!$A$8:$AM$2203</definedName>
    <definedName name="_xlnm._FilterDatabase" localSheetId="1" hidden="1">'FORMATO COOSALUD'!$A$1:$BH$2196</definedName>
    <definedName name="_xlnm._FilterDatabase" localSheetId="3" hidden="1">Hoja3!$A$1:$F$1066</definedName>
    <definedName name="_xlnm._FilterDatabase" localSheetId="5" hidden="1">PARTIDAS!$A$1:$U$2636</definedName>
    <definedName name="ANDREA" localSheetId="0">#REF!</definedName>
    <definedName name="ANDREA">#REF!</definedName>
    <definedName name="avance">#REF!</definedName>
    <definedName name="Benjamin">#REF!</definedName>
    <definedName name="CC">#REF!</definedName>
    <definedName name="Conciliacion">#REF!</definedName>
    <definedName name="Conciliar">#REF!</definedName>
    <definedName name="DANY" localSheetId="1">INDIRECT(Resultado)</definedName>
    <definedName name="DANY" localSheetId="2">INDIRECT(Resultado)</definedName>
    <definedName name="DANY" localSheetId="3">INDIRECT(Resultado)</definedName>
    <definedName name="DANY" localSheetId="4">INDIRECT(Resultado)</definedName>
    <definedName name="DANY" localSheetId="5">INDIRECT(Resultado)</definedName>
    <definedName name="DANY">INDIRECT(Resultado)</definedName>
    <definedName name="DEV" localSheetId="0">#REF!</definedName>
    <definedName name="DEV">#REF!</definedName>
    <definedName name="DIC">#REF!</definedName>
    <definedName name="DSA" localSheetId="1">#N/A</definedName>
    <definedName name="DSA" localSheetId="2">#N/A</definedName>
    <definedName name="DSA" localSheetId="3">#N/A</definedName>
    <definedName name="DSA" localSheetId="4">#N/A</definedName>
    <definedName name="DSA" localSheetId="5">#N/A</definedName>
    <definedName name="DSA">INDIRECT(AIFT010!Resultado)</definedName>
    <definedName name="dv">#REF!</definedName>
    <definedName name="EN">#REF!</definedName>
    <definedName name="eu">#REF!</definedName>
    <definedName name="FGH" localSheetId="1">#N/A</definedName>
    <definedName name="FGH" localSheetId="2">#N/A</definedName>
    <definedName name="FGH" localSheetId="3">#N/A</definedName>
    <definedName name="FGH" localSheetId="4">#N/A</definedName>
    <definedName name="FGH" localSheetId="5">#N/A</definedName>
    <definedName name="FGH">INDIRECT(AIFT010!Resultado)</definedName>
    <definedName name="FICHA">#REF!</definedName>
    <definedName name="GLO" localSheetId="0">[1]CRUCE!#REF!</definedName>
    <definedName name="GLO">[2]CRUCE!#REF!</definedName>
    <definedName name="ImagenElegida" localSheetId="0">INDIRECT(AIFT010!Resultado)</definedName>
    <definedName name="ImagenElegida" localSheetId="1">INDIRECT(Resultado)</definedName>
    <definedName name="ImagenElegida" localSheetId="2">INDIRECT(Resultado)</definedName>
    <definedName name="ImagenElegida" localSheetId="3">INDIRECT(Resultado)</definedName>
    <definedName name="ImagenElegida" localSheetId="4">INDIRECT(Resultado)</definedName>
    <definedName name="ImagenElegida" localSheetId="5">INDIRECT(Resultado)</definedName>
    <definedName name="ImagenElegida">INDIRECT(Resultado)</definedName>
    <definedName name="ip">#REF!</definedName>
    <definedName name="PAY" localSheetId="0">#REF!</definedName>
    <definedName name="PAY">#REF!</definedName>
    <definedName name="PAYI">#REF!</definedName>
    <definedName name="recobros" localSheetId="0">#REF!</definedName>
    <definedName name="recobros">#REF!</definedName>
    <definedName name="Resultado" localSheetId="0">'[3]Acta Nacional'!$C$216</definedName>
    <definedName name="Resultado">#REF!</definedName>
    <definedName name="REV">#REF!</definedName>
    <definedName name="RR">#REF!</definedName>
    <definedName name="RudolfCorp">#REF!</definedName>
    <definedName name="SAP" localSheetId="0">[1]CRUCE!#REF!</definedName>
    <definedName name="SAP">[2]CRUCE!#REF!</definedName>
    <definedName name="SS">#REF!</definedName>
    <definedName name="TD">#REF!</definedName>
    <definedName name="TDPA">#REF!</definedName>
    <definedName name="tt">#REF!</definedName>
    <definedName name="Yuly">#REF!</definedName>
  </definedNames>
  <calcPr calcId="191029"/>
  <pivotCaches>
    <pivotCache cacheId="7" r:id="rId11"/>
    <pivotCache cacheId="8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T3" i="6" l="1"/>
  <c r="AT4" i="6"/>
  <c r="AT6" i="6"/>
  <c r="AT7" i="6"/>
  <c r="AT8" i="6"/>
  <c r="AT9" i="6"/>
  <c r="AT10" i="6"/>
  <c r="AT11" i="6"/>
  <c r="AT12" i="6"/>
  <c r="AT13" i="6"/>
  <c r="AT14" i="6"/>
  <c r="AT15" i="6"/>
  <c r="AT16" i="6"/>
  <c r="AT17" i="6"/>
  <c r="AT18" i="6"/>
  <c r="AT19" i="6"/>
  <c r="AT20" i="6"/>
  <c r="AT21" i="6"/>
  <c r="AT22" i="6"/>
  <c r="AT23" i="6"/>
  <c r="AT24" i="6"/>
  <c r="AT25" i="6"/>
  <c r="AT26" i="6"/>
  <c r="AT27" i="6"/>
  <c r="AT28" i="6"/>
  <c r="AT29" i="6"/>
  <c r="AT30" i="6"/>
  <c r="AT31" i="6"/>
  <c r="AT33" i="6"/>
  <c r="AT34" i="6"/>
  <c r="AT35" i="6"/>
  <c r="AT36" i="6"/>
  <c r="AT37" i="6"/>
  <c r="AT38" i="6"/>
  <c r="AT39" i="6"/>
  <c r="AT40" i="6"/>
  <c r="AT41" i="6"/>
  <c r="AT42" i="6"/>
  <c r="AT43" i="6"/>
  <c r="AT44" i="6"/>
  <c r="AT45" i="6"/>
  <c r="AT46" i="6"/>
  <c r="AT47" i="6"/>
  <c r="AT48" i="6"/>
  <c r="AT49" i="6"/>
  <c r="AT50" i="6"/>
  <c r="AT51" i="6"/>
  <c r="AT52" i="6"/>
  <c r="AT53" i="6"/>
  <c r="AT54" i="6"/>
  <c r="AT55" i="6"/>
  <c r="AT56" i="6"/>
  <c r="AT57" i="6"/>
  <c r="AT58" i="6"/>
  <c r="AT59" i="6"/>
  <c r="AT60" i="6"/>
  <c r="AT61" i="6"/>
  <c r="AT62" i="6"/>
  <c r="AT63" i="6"/>
  <c r="AT64" i="6"/>
  <c r="AT65" i="6"/>
  <c r="AT66" i="6"/>
  <c r="AT67" i="6"/>
  <c r="AT68" i="6"/>
  <c r="AT69" i="6"/>
  <c r="AT70" i="6"/>
  <c r="AT71" i="6"/>
  <c r="AT72" i="6"/>
  <c r="AT73" i="6"/>
  <c r="AT74" i="6"/>
  <c r="AT75" i="6"/>
  <c r="AT76" i="6"/>
  <c r="AT77" i="6"/>
  <c r="AT78" i="6"/>
  <c r="AT79" i="6"/>
  <c r="AT80" i="6"/>
  <c r="AT81" i="6"/>
  <c r="AT82" i="6"/>
  <c r="AT83" i="6"/>
  <c r="AT84" i="6"/>
  <c r="AT85" i="6"/>
  <c r="AT86" i="6"/>
  <c r="AT87" i="6"/>
  <c r="AT88" i="6"/>
  <c r="AT89" i="6"/>
  <c r="AT90" i="6"/>
  <c r="AT91" i="6"/>
  <c r="AT92" i="6"/>
  <c r="AT93" i="6"/>
  <c r="AT94" i="6"/>
  <c r="AT95" i="6"/>
  <c r="AT96" i="6"/>
  <c r="AT97" i="6"/>
  <c r="AT98" i="6"/>
  <c r="AT99" i="6"/>
  <c r="AT100" i="6"/>
  <c r="AT101" i="6"/>
  <c r="AT102" i="6"/>
  <c r="AT103" i="6"/>
  <c r="AT104" i="6"/>
  <c r="AT105" i="6"/>
  <c r="AT106" i="6"/>
  <c r="AT107" i="6"/>
  <c r="AT108" i="6"/>
  <c r="AT109" i="6"/>
  <c r="AT110" i="6"/>
  <c r="AT111" i="6"/>
  <c r="AT112" i="6"/>
  <c r="AT113" i="6"/>
  <c r="AT114" i="6"/>
  <c r="AT116" i="6"/>
  <c r="AT117" i="6"/>
  <c r="AT118" i="6"/>
  <c r="AT119" i="6"/>
  <c r="AT120" i="6"/>
  <c r="AT121" i="6"/>
  <c r="AT122" i="6"/>
  <c r="AT127" i="6"/>
  <c r="AT130" i="6"/>
  <c r="AT131" i="6"/>
  <c r="AT132" i="6"/>
  <c r="AT133" i="6"/>
  <c r="AT134" i="6"/>
  <c r="AT138" i="6"/>
  <c r="AT139" i="6"/>
  <c r="AT142" i="6"/>
  <c r="AT144" i="6"/>
  <c r="AT146" i="6"/>
  <c r="AT147" i="6"/>
  <c r="AT148" i="6"/>
  <c r="AT149" i="6"/>
  <c r="AT150" i="6"/>
  <c r="AT151" i="6"/>
  <c r="AT152" i="6"/>
  <c r="AT153" i="6"/>
  <c r="AT154" i="6"/>
  <c r="AT155" i="6"/>
  <c r="AT156" i="6"/>
  <c r="AT157" i="6"/>
  <c r="AT158" i="6"/>
  <c r="AT159" i="6"/>
  <c r="AT160" i="6"/>
  <c r="AT161" i="6"/>
  <c r="AT162" i="6"/>
  <c r="AT163" i="6"/>
  <c r="AT164" i="6"/>
  <c r="AT165" i="6"/>
  <c r="AT166" i="6"/>
  <c r="AT167" i="6"/>
  <c r="AT168" i="6"/>
  <c r="AT169" i="6"/>
  <c r="AT170" i="6"/>
  <c r="AT171" i="6"/>
  <c r="AT172" i="6"/>
  <c r="AT173" i="6"/>
  <c r="AT174" i="6"/>
  <c r="AT175" i="6"/>
  <c r="AT176" i="6"/>
  <c r="AT177" i="6"/>
  <c r="AT178" i="6"/>
  <c r="AT179" i="6"/>
  <c r="AT180" i="6"/>
  <c r="AT181" i="6"/>
  <c r="AT182" i="6"/>
  <c r="AT183" i="6"/>
  <c r="AT184" i="6"/>
  <c r="AT185" i="6"/>
  <c r="AT186" i="6"/>
  <c r="AT187" i="6"/>
  <c r="AT188" i="6"/>
  <c r="AT189" i="6"/>
  <c r="AT190" i="6"/>
  <c r="AT191" i="6"/>
  <c r="AT192" i="6"/>
  <c r="AT193" i="6"/>
  <c r="AT194" i="6"/>
  <c r="AT195" i="6"/>
  <c r="AT196" i="6"/>
  <c r="AT197" i="6"/>
  <c r="AT198" i="6"/>
  <c r="AT199" i="6"/>
  <c r="AT200" i="6"/>
  <c r="AT201" i="6"/>
  <c r="AT202" i="6"/>
  <c r="AT203" i="6"/>
  <c r="AT204" i="6"/>
  <c r="AT205" i="6"/>
  <c r="AT206" i="6"/>
  <c r="AT207" i="6"/>
  <c r="AT208" i="6"/>
  <c r="AT209" i="6"/>
  <c r="AT210" i="6"/>
  <c r="AT211" i="6"/>
  <c r="AT212" i="6"/>
  <c r="AT213" i="6"/>
  <c r="AT214" i="6"/>
  <c r="AT215" i="6"/>
  <c r="AT216" i="6"/>
  <c r="AT217" i="6"/>
  <c r="AT218" i="6"/>
  <c r="AT219" i="6"/>
  <c r="AT220" i="6"/>
  <c r="AT221" i="6"/>
  <c r="AT222" i="6"/>
  <c r="AT223" i="6"/>
  <c r="AT224" i="6"/>
  <c r="AT225" i="6"/>
  <c r="AT226" i="6"/>
  <c r="AT227" i="6"/>
  <c r="AT228" i="6"/>
  <c r="AT229" i="6"/>
  <c r="AT230" i="6"/>
  <c r="AT231" i="6"/>
  <c r="AT232" i="6"/>
  <c r="AT233" i="6"/>
  <c r="AT234" i="6"/>
  <c r="AT235" i="6"/>
  <c r="AT236" i="6"/>
  <c r="AT237" i="6"/>
  <c r="AT238" i="6"/>
  <c r="AT239" i="6"/>
  <c r="AT246" i="6"/>
  <c r="AT254" i="6"/>
  <c r="AT261" i="6"/>
  <c r="AT263" i="6"/>
  <c r="AT267" i="6"/>
  <c r="AT289" i="6"/>
  <c r="AT304" i="6"/>
  <c r="AT305" i="6"/>
  <c r="AT309" i="6"/>
  <c r="AT312" i="6"/>
  <c r="AT313" i="6"/>
  <c r="AT314" i="6"/>
  <c r="AT315" i="6"/>
  <c r="AT316" i="6"/>
  <c r="AT317" i="6"/>
  <c r="AT318" i="6"/>
  <c r="AT319" i="6"/>
  <c r="AT320" i="6"/>
  <c r="AT321" i="6"/>
  <c r="AT322" i="6"/>
  <c r="AT323" i="6"/>
  <c r="AT324" i="6"/>
  <c r="AT325" i="6"/>
  <c r="AT326" i="6"/>
  <c r="AT327" i="6"/>
  <c r="AT328" i="6"/>
  <c r="AT329" i="6"/>
  <c r="AT330" i="6"/>
  <c r="AT331" i="6"/>
  <c r="AT332" i="6"/>
  <c r="AT333" i="6"/>
  <c r="AT334" i="6"/>
  <c r="AT335" i="6"/>
  <c r="AT338" i="6"/>
  <c r="AT353" i="6"/>
  <c r="AT359" i="6"/>
  <c r="AT369" i="6"/>
  <c r="AT370" i="6"/>
  <c r="AT371" i="6"/>
  <c r="AT372" i="6"/>
  <c r="AT373" i="6"/>
  <c r="AT374" i="6"/>
  <c r="AT375" i="6"/>
  <c r="AT376" i="6"/>
  <c r="AT378" i="6"/>
  <c r="AT379" i="6"/>
  <c r="AT382" i="6"/>
  <c r="AT385" i="6"/>
  <c r="AT399" i="6"/>
  <c r="AT409" i="6"/>
  <c r="AT410" i="6"/>
  <c r="AT419" i="6"/>
  <c r="AT422" i="6"/>
  <c r="AT428" i="6"/>
  <c r="AT429" i="6"/>
  <c r="AT435" i="6"/>
  <c r="AT436" i="6"/>
  <c r="AT437" i="6"/>
  <c r="AT438" i="6"/>
  <c r="AT439" i="6"/>
  <c r="AT440" i="6"/>
  <c r="AT441" i="6"/>
  <c r="AT442" i="6"/>
  <c r="AT443" i="6"/>
  <c r="AT444" i="6"/>
  <c r="AT445" i="6"/>
  <c r="AT446" i="6"/>
  <c r="AT447" i="6"/>
  <c r="AT448" i="6"/>
  <c r="AT449" i="6"/>
  <c r="AT450" i="6"/>
  <c r="AT451" i="6"/>
  <c r="AT452" i="6"/>
  <c r="AT453" i="6"/>
  <c r="AT454" i="6"/>
  <c r="AT455" i="6"/>
  <c r="AT456" i="6"/>
  <c r="AT457" i="6"/>
  <c r="AT458" i="6"/>
  <c r="AT459" i="6"/>
  <c r="AT460" i="6"/>
  <c r="AT461" i="6"/>
  <c r="AT462" i="6"/>
  <c r="AT463" i="6"/>
  <c r="AT464" i="6"/>
  <c r="AT465" i="6"/>
  <c r="AT466" i="6"/>
  <c r="AT467" i="6"/>
  <c r="AT468" i="6"/>
  <c r="AT469" i="6"/>
  <c r="AT470" i="6"/>
  <c r="AT471" i="6"/>
  <c r="AT472" i="6"/>
  <c r="AT473" i="6"/>
  <c r="AT474" i="6"/>
  <c r="AT475" i="6"/>
  <c r="AT476" i="6"/>
  <c r="AT477" i="6"/>
  <c r="AT478" i="6"/>
  <c r="AT479" i="6"/>
  <c r="AT480" i="6"/>
  <c r="AT481" i="6"/>
  <c r="AT482" i="6"/>
  <c r="AT483" i="6"/>
  <c r="AT484" i="6"/>
  <c r="AT485" i="6"/>
  <c r="AT486" i="6"/>
  <c r="AT487" i="6"/>
  <c r="AT488" i="6"/>
  <c r="AT489" i="6"/>
  <c r="AT490" i="6"/>
  <c r="AT491" i="6"/>
  <c r="AT492" i="6"/>
  <c r="AT493" i="6"/>
  <c r="AT494" i="6"/>
  <c r="AT495" i="6"/>
  <c r="AT496" i="6"/>
  <c r="AT497" i="6"/>
  <c r="AT498" i="6"/>
  <c r="AT499" i="6"/>
  <c r="AT500" i="6"/>
  <c r="AT501" i="6"/>
  <c r="AT502" i="6"/>
  <c r="AT503" i="6"/>
  <c r="AT504" i="6"/>
  <c r="AT505" i="6"/>
  <c r="AT506" i="6"/>
  <c r="AT507" i="6"/>
  <c r="AT508" i="6"/>
  <c r="AT509" i="6"/>
  <c r="AT510" i="6"/>
  <c r="AT511" i="6"/>
  <c r="AT512" i="6"/>
  <c r="AT513" i="6"/>
  <c r="AT514" i="6"/>
  <c r="AT515" i="6"/>
  <c r="AT516" i="6"/>
  <c r="AT517" i="6"/>
  <c r="AT518" i="6"/>
  <c r="AT519" i="6"/>
  <c r="AT520" i="6"/>
  <c r="AT521" i="6"/>
  <c r="AT522" i="6"/>
  <c r="AT523" i="6"/>
  <c r="AT524" i="6"/>
  <c r="AT525" i="6"/>
  <c r="AT526" i="6"/>
  <c r="AT527" i="6"/>
  <c r="AT528" i="6"/>
  <c r="AT529" i="6"/>
  <c r="AT530" i="6"/>
  <c r="AT531" i="6"/>
  <c r="AT532" i="6"/>
  <c r="AT533" i="6"/>
  <c r="AT534" i="6"/>
  <c r="AT535" i="6"/>
  <c r="AT536" i="6"/>
  <c r="AT537" i="6"/>
  <c r="AT538" i="6"/>
  <c r="AT539" i="6"/>
  <c r="AT540" i="6"/>
  <c r="AT541" i="6"/>
  <c r="AT542" i="6"/>
  <c r="AT543" i="6"/>
  <c r="AT544" i="6"/>
  <c r="AT545" i="6"/>
  <c r="AT546" i="6"/>
  <c r="AT547" i="6"/>
  <c r="AT548" i="6"/>
  <c r="AT549" i="6"/>
  <c r="AT550" i="6"/>
  <c r="AT551" i="6"/>
  <c r="AT552" i="6"/>
  <c r="AT553" i="6"/>
  <c r="AT554" i="6"/>
  <c r="AT555" i="6"/>
  <c r="AT556" i="6"/>
  <c r="AT557" i="6"/>
  <c r="AT558" i="6"/>
  <c r="AT559" i="6"/>
  <c r="AT560" i="6"/>
  <c r="AT561" i="6"/>
  <c r="AT562" i="6"/>
  <c r="AT563" i="6"/>
  <c r="AT564" i="6"/>
  <c r="AT565" i="6"/>
  <c r="AT566" i="6"/>
  <c r="AT567" i="6"/>
  <c r="AT568" i="6"/>
  <c r="AT569" i="6"/>
  <c r="AT570" i="6"/>
  <c r="AT571" i="6"/>
  <c r="AT572" i="6"/>
  <c r="AT573" i="6"/>
  <c r="AT574" i="6"/>
  <c r="AT575" i="6"/>
  <c r="AT576" i="6"/>
  <c r="AT577" i="6"/>
  <c r="AT578" i="6"/>
  <c r="AT579" i="6"/>
  <c r="AT580" i="6"/>
  <c r="AT581" i="6"/>
  <c r="AT582" i="6"/>
  <c r="AT583" i="6"/>
  <c r="AT584" i="6"/>
  <c r="AT585" i="6"/>
  <c r="AT586" i="6"/>
  <c r="AT587" i="6"/>
  <c r="AT588" i="6"/>
  <c r="AT589" i="6"/>
  <c r="AT590" i="6"/>
  <c r="AT591" i="6"/>
  <c r="AT592" i="6"/>
  <c r="AT593" i="6"/>
  <c r="AT594" i="6"/>
  <c r="AT595" i="6"/>
  <c r="AT596" i="6"/>
  <c r="AT597" i="6"/>
  <c r="AT598" i="6"/>
  <c r="AT599" i="6"/>
  <c r="AT600" i="6"/>
  <c r="AT601" i="6"/>
  <c r="AT602" i="6"/>
  <c r="AT603" i="6"/>
  <c r="AT604" i="6"/>
  <c r="AT605" i="6"/>
  <c r="AT606" i="6"/>
  <c r="AT607" i="6"/>
  <c r="AT608" i="6"/>
  <c r="AT609" i="6"/>
  <c r="AT610" i="6"/>
  <c r="AT611" i="6"/>
  <c r="AT612" i="6"/>
  <c r="AT613" i="6"/>
  <c r="AT614" i="6"/>
  <c r="AT615" i="6"/>
  <c r="AT616" i="6"/>
  <c r="AT617" i="6"/>
  <c r="AT618" i="6"/>
  <c r="AT619" i="6"/>
  <c r="AT620" i="6"/>
  <c r="AT621" i="6"/>
  <c r="AT622" i="6"/>
  <c r="AT623" i="6"/>
  <c r="AT624" i="6"/>
  <c r="AT625" i="6"/>
  <c r="AT626" i="6"/>
  <c r="AT627" i="6"/>
  <c r="AT628" i="6"/>
  <c r="AT629" i="6"/>
  <c r="AT630" i="6"/>
  <c r="AT631" i="6"/>
  <c r="AT632" i="6"/>
  <c r="AT633" i="6"/>
  <c r="AT634" i="6"/>
  <c r="AT635" i="6"/>
  <c r="AT636" i="6"/>
  <c r="AT637" i="6"/>
  <c r="AT638" i="6"/>
  <c r="AT639" i="6"/>
  <c r="AT640" i="6"/>
  <c r="AT641" i="6"/>
  <c r="AT642" i="6"/>
  <c r="AT643" i="6"/>
  <c r="AT644" i="6"/>
  <c r="AT645" i="6"/>
  <c r="AT646" i="6"/>
  <c r="AT647" i="6"/>
  <c r="AT648" i="6"/>
  <c r="AT649" i="6"/>
  <c r="AT650" i="6"/>
  <c r="AT651" i="6"/>
  <c r="AT652" i="6"/>
  <c r="AT653" i="6"/>
  <c r="AT654" i="6"/>
  <c r="AT656" i="6"/>
  <c r="AT657" i="6"/>
  <c r="AT658" i="6"/>
  <c r="AT659" i="6"/>
  <c r="AT660" i="6"/>
  <c r="AT661" i="6"/>
  <c r="AT662" i="6"/>
  <c r="AT663" i="6"/>
  <c r="AT664" i="6"/>
  <c r="AT665" i="6"/>
  <c r="AT666" i="6"/>
  <c r="AT667" i="6"/>
  <c r="AT668" i="6"/>
  <c r="AT669" i="6"/>
  <c r="AT670" i="6"/>
  <c r="AT671" i="6"/>
  <c r="AT672" i="6"/>
  <c r="AT673" i="6"/>
  <c r="AT674" i="6"/>
  <c r="AT675" i="6"/>
  <c r="AT676" i="6"/>
  <c r="AT678" i="6"/>
  <c r="AT679" i="6"/>
  <c r="AT680" i="6"/>
  <c r="AT681" i="6"/>
  <c r="AT682" i="6"/>
  <c r="AT683" i="6"/>
  <c r="AT684" i="6"/>
  <c r="AT685" i="6"/>
  <c r="AT686" i="6"/>
  <c r="AT687" i="6"/>
  <c r="AT688" i="6"/>
  <c r="AT689" i="6"/>
  <c r="AT690" i="6"/>
  <c r="AT691" i="6"/>
  <c r="AT692" i="6"/>
  <c r="AT693" i="6"/>
  <c r="AT694" i="6"/>
  <c r="AT695" i="6"/>
  <c r="AT696" i="6"/>
  <c r="AT697" i="6"/>
  <c r="AT698" i="6"/>
  <c r="AT699" i="6"/>
  <c r="AT700" i="6"/>
  <c r="AT701" i="6"/>
  <c r="AT702" i="6"/>
  <c r="AT703" i="6"/>
  <c r="AT704" i="6"/>
  <c r="AT705" i="6"/>
  <c r="AT706" i="6"/>
  <c r="AT707" i="6"/>
  <c r="AT708" i="6"/>
  <c r="AT709" i="6"/>
  <c r="AT710" i="6"/>
  <c r="AT711" i="6"/>
  <c r="AT712" i="6"/>
  <c r="AT713" i="6"/>
  <c r="AT714" i="6"/>
  <c r="AT715" i="6"/>
  <c r="AT716" i="6"/>
  <c r="AT717" i="6"/>
  <c r="AT718" i="6"/>
  <c r="AT719" i="6"/>
  <c r="AT720" i="6"/>
  <c r="AT721" i="6"/>
  <c r="AT722" i="6"/>
  <c r="AT723" i="6"/>
  <c r="AT724" i="6"/>
  <c r="AT725" i="6"/>
  <c r="AT726" i="6"/>
  <c r="AT727" i="6"/>
  <c r="AT728" i="6"/>
  <c r="AT729" i="6"/>
  <c r="AT730" i="6"/>
  <c r="AT731" i="6"/>
  <c r="AT732" i="6"/>
  <c r="AT733" i="6"/>
  <c r="AT734" i="6"/>
  <c r="AT735" i="6"/>
  <c r="AT736" i="6"/>
  <c r="AT737" i="6"/>
  <c r="AT738" i="6"/>
  <c r="AT739" i="6"/>
  <c r="AT740" i="6"/>
  <c r="AT741" i="6"/>
  <c r="AT742" i="6"/>
  <c r="AT743" i="6"/>
  <c r="AT744" i="6"/>
  <c r="AT745" i="6"/>
  <c r="AT746" i="6"/>
  <c r="AT747" i="6"/>
  <c r="AT748" i="6"/>
  <c r="AT749" i="6"/>
  <c r="AT750" i="6"/>
  <c r="AT751" i="6"/>
  <c r="AT752" i="6"/>
  <c r="AT753" i="6"/>
  <c r="AT754" i="6"/>
  <c r="AT755" i="6"/>
  <c r="AT756" i="6"/>
  <c r="AT757" i="6"/>
  <c r="AT758" i="6"/>
  <c r="AT759" i="6"/>
  <c r="AT760" i="6"/>
  <c r="AT761" i="6"/>
  <c r="AT762" i="6"/>
  <c r="AT763" i="6"/>
  <c r="AT764" i="6"/>
  <c r="AT765" i="6"/>
  <c r="AT766" i="6"/>
  <c r="AT767" i="6"/>
  <c r="AT768" i="6"/>
  <c r="AT769" i="6"/>
  <c r="AT770" i="6"/>
  <c r="AT771" i="6"/>
  <c r="AT772" i="6"/>
  <c r="AT773" i="6"/>
  <c r="AT774" i="6"/>
  <c r="AT775" i="6"/>
  <c r="AT776" i="6"/>
  <c r="AT777" i="6"/>
  <c r="AT778" i="6"/>
  <c r="AT779" i="6"/>
  <c r="AT780" i="6"/>
  <c r="AT781" i="6"/>
  <c r="AT782" i="6"/>
  <c r="AT783" i="6"/>
  <c r="AT784" i="6"/>
  <c r="AT785" i="6"/>
  <c r="AT786" i="6"/>
  <c r="AT787" i="6"/>
  <c r="AT788" i="6"/>
  <c r="AT789" i="6"/>
  <c r="AT790" i="6"/>
  <c r="AT791" i="6"/>
  <c r="AT792" i="6"/>
  <c r="AT793" i="6"/>
  <c r="AT794" i="6"/>
  <c r="AT795" i="6"/>
  <c r="AT796" i="6"/>
  <c r="AT797" i="6"/>
  <c r="AT798" i="6"/>
  <c r="AT799" i="6"/>
  <c r="AT800" i="6"/>
  <c r="AT801" i="6"/>
  <c r="AT802" i="6"/>
  <c r="AT803" i="6"/>
  <c r="AT804" i="6"/>
  <c r="AT805" i="6"/>
  <c r="AT806" i="6"/>
  <c r="AT807" i="6"/>
  <c r="AT808" i="6"/>
  <c r="AT809" i="6"/>
  <c r="AT810" i="6"/>
  <c r="AT811" i="6"/>
  <c r="AT812" i="6"/>
  <c r="AT813" i="6"/>
  <c r="AT814" i="6"/>
  <c r="AT815" i="6"/>
  <c r="AT816" i="6"/>
  <c r="AT817" i="6"/>
  <c r="AT818" i="6"/>
  <c r="AT819" i="6"/>
  <c r="AT820" i="6"/>
  <c r="AT821" i="6"/>
  <c r="AT822" i="6"/>
  <c r="AT823" i="6"/>
  <c r="AT824" i="6"/>
  <c r="AT825" i="6"/>
  <c r="AT826" i="6"/>
  <c r="AT827" i="6"/>
  <c r="AT828" i="6"/>
  <c r="AT829" i="6"/>
  <c r="AT830" i="6"/>
  <c r="AT831" i="6"/>
  <c r="AT832" i="6"/>
  <c r="AT833" i="6"/>
  <c r="AT834" i="6"/>
  <c r="AT835" i="6"/>
  <c r="AT836" i="6"/>
  <c r="AT837" i="6"/>
  <c r="AT838" i="6"/>
  <c r="AT839" i="6"/>
  <c r="AT840" i="6"/>
  <c r="AT841" i="6"/>
  <c r="AT842" i="6"/>
  <c r="AT843" i="6"/>
  <c r="AT844" i="6"/>
  <c r="AT845" i="6"/>
  <c r="AT846" i="6"/>
  <c r="AT847" i="6"/>
  <c r="AT848" i="6"/>
  <c r="AT849" i="6"/>
  <c r="AT850" i="6"/>
  <c r="AT851" i="6"/>
  <c r="AT852" i="6"/>
  <c r="AT853" i="6"/>
  <c r="AT854" i="6"/>
  <c r="AT855" i="6"/>
  <c r="AT856" i="6"/>
  <c r="AT857" i="6"/>
  <c r="AT858" i="6"/>
  <c r="AT859" i="6"/>
  <c r="AT860" i="6"/>
  <c r="AT861" i="6"/>
  <c r="AT862" i="6"/>
  <c r="AT863" i="6"/>
  <c r="AT864" i="6"/>
  <c r="AT865" i="6"/>
  <c r="AT866" i="6"/>
  <c r="AT867" i="6"/>
  <c r="AT868" i="6"/>
  <c r="AT869" i="6"/>
  <c r="AT870" i="6"/>
  <c r="AT871" i="6"/>
  <c r="AT872" i="6"/>
  <c r="AT873" i="6"/>
  <c r="AT874" i="6"/>
  <c r="AT875" i="6"/>
  <c r="AT876" i="6"/>
  <c r="AT877" i="6"/>
  <c r="AT878" i="6"/>
  <c r="AT879" i="6"/>
  <c r="AT880" i="6"/>
  <c r="AT881" i="6"/>
  <c r="AT882" i="6"/>
  <c r="AT883" i="6"/>
  <c r="AT884" i="6"/>
  <c r="AT885" i="6"/>
  <c r="AT886" i="6"/>
  <c r="AT887" i="6"/>
  <c r="AT888" i="6"/>
  <c r="AT889" i="6"/>
  <c r="AT890" i="6"/>
  <c r="AT891" i="6"/>
  <c r="AT892" i="6"/>
  <c r="AT893" i="6"/>
  <c r="AT894" i="6"/>
  <c r="AT895" i="6"/>
  <c r="AT896" i="6"/>
  <c r="AT897" i="6"/>
  <c r="AT898" i="6"/>
  <c r="AT899" i="6"/>
  <c r="AT900" i="6"/>
  <c r="AT901" i="6"/>
  <c r="AT902" i="6"/>
  <c r="AT903" i="6"/>
  <c r="AT904" i="6"/>
  <c r="AT905" i="6"/>
  <c r="AT906" i="6"/>
  <c r="AT907" i="6"/>
  <c r="AT908" i="6"/>
  <c r="AT909" i="6"/>
  <c r="AT910" i="6"/>
  <c r="AT911" i="6"/>
  <c r="AT912" i="6"/>
  <c r="AT913" i="6"/>
  <c r="AT914" i="6"/>
  <c r="AT915" i="6"/>
  <c r="AT916" i="6"/>
  <c r="AT917" i="6"/>
  <c r="AT918" i="6"/>
  <c r="AT919" i="6"/>
  <c r="AT920" i="6"/>
  <c r="AT921" i="6"/>
  <c r="AT922" i="6"/>
  <c r="AT923" i="6"/>
  <c r="AT924" i="6"/>
  <c r="AT925" i="6"/>
  <c r="AT926" i="6"/>
  <c r="AT927" i="6"/>
  <c r="AT928" i="6"/>
  <c r="AT929" i="6"/>
  <c r="AT930" i="6"/>
  <c r="AT931" i="6"/>
  <c r="AT932" i="6"/>
  <c r="AT933" i="6"/>
  <c r="AT934" i="6"/>
  <c r="AT935" i="6"/>
  <c r="AT936" i="6"/>
  <c r="AT937" i="6"/>
  <c r="AT938" i="6"/>
  <c r="AT939" i="6"/>
  <c r="AT940" i="6"/>
  <c r="AT941" i="6"/>
  <c r="AT942" i="6"/>
  <c r="AT943" i="6"/>
  <c r="AT944" i="6"/>
  <c r="AT945" i="6"/>
  <c r="AT946" i="6"/>
  <c r="AT947" i="6"/>
  <c r="AT948" i="6"/>
  <c r="AT949" i="6"/>
  <c r="AT950" i="6"/>
  <c r="AT951" i="6"/>
  <c r="AT952" i="6"/>
  <c r="AT953" i="6"/>
  <c r="AT954" i="6"/>
  <c r="AT955" i="6"/>
  <c r="AT956" i="6"/>
  <c r="AT957" i="6"/>
  <c r="AT958" i="6"/>
  <c r="AT959" i="6"/>
  <c r="AT960" i="6"/>
  <c r="AT961" i="6"/>
  <c r="AT962" i="6"/>
  <c r="AT963" i="6"/>
  <c r="AT964" i="6"/>
  <c r="AT965" i="6"/>
  <c r="AT966" i="6"/>
  <c r="AT967" i="6"/>
  <c r="AT968" i="6"/>
  <c r="AT969" i="6"/>
  <c r="AT970" i="6"/>
  <c r="AT971" i="6"/>
  <c r="AT972" i="6"/>
  <c r="AT973" i="6"/>
  <c r="AT974" i="6"/>
  <c r="AT975" i="6"/>
  <c r="AT976" i="6"/>
  <c r="AT977" i="6"/>
  <c r="AT978" i="6"/>
  <c r="AT979" i="6"/>
  <c r="AT980" i="6"/>
  <c r="AT981" i="6"/>
  <c r="AT982" i="6"/>
  <c r="AT983" i="6"/>
  <c r="AT984" i="6"/>
  <c r="AT985" i="6"/>
  <c r="AT986" i="6"/>
  <c r="AT987" i="6"/>
  <c r="AT988" i="6"/>
  <c r="AT989" i="6"/>
  <c r="AT990" i="6"/>
  <c r="AT991" i="6"/>
  <c r="AT992" i="6"/>
  <c r="AT993" i="6"/>
  <c r="AT994" i="6"/>
  <c r="AT995" i="6"/>
  <c r="AT996" i="6"/>
  <c r="AT997" i="6"/>
  <c r="AT998" i="6"/>
  <c r="AT999" i="6"/>
  <c r="AT1000" i="6"/>
  <c r="AT1001" i="6"/>
  <c r="AT1002" i="6"/>
  <c r="AT1003" i="6"/>
  <c r="AT1004" i="6"/>
  <c r="AT1005" i="6"/>
  <c r="AT1006" i="6"/>
  <c r="AT1007" i="6"/>
  <c r="AT1008" i="6"/>
  <c r="AT1009" i="6"/>
  <c r="AT1010" i="6"/>
  <c r="AT1011" i="6"/>
  <c r="AT1012" i="6"/>
  <c r="AT1013" i="6"/>
  <c r="AT1014" i="6"/>
  <c r="AT1015" i="6"/>
  <c r="AT1016" i="6"/>
  <c r="AT1017" i="6"/>
  <c r="AT1018" i="6"/>
  <c r="AT1019" i="6"/>
  <c r="AT1020" i="6"/>
  <c r="AT1021" i="6"/>
  <c r="AT1022" i="6"/>
  <c r="AT1023" i="6"/>
  <c r="AT1024" i="6"/>
  <c r="AT1025" i="6"/>
  <c r="AT1026" i="6"/>
  <c r="AT1027" i="6"/>
  <c r="AT1028" i="6"/>
  <c r="AT1029" i="6"/>
  <c r="AT1030" i="6"/>
  <c r="AT1031" i="6"/>
  <c r="AT1032" i="6"/>
  <c r="AT1033" i="6"/>
  <c r="AT1034" i="6"/>
  <c r="AT1035" i="6"/>
  <c r="AT1036" i="6"/>
  <c r="AT1037" i="6"/>
  <c r="AT1038" i="6"/>
  <c r="AT1039" i="6"/>
  <c r="AT1040" i="6"/>
  <c r="AT1041" i="6"/>
  <c r="AT1042" i="6"/>
  <c r="AT1043" i="6"/>
  <c r="AT1044" i="6"/>
  <c r="AT1045" i="6"/>
  <c r="AT1046" i="6"/>
  <c r="AT1047" i="6"/>
  <c r="AT1048" i="6"/>
  <c r="AT1049" i="6"/>
  <c r="AT1050" i="6"/>
  <c r="AT1051" i="6"/>
  <c r="AT1052" i="6"/>
  <c r="AT1053" i="6"/>
  <c r="AT1054" i="6"/>
  <c r="AT1055" i="6"/>
  <c r="AT1056" i="6"/>
  <c r="AT1057" i="6"/>
  <c r="AT1058" i="6"/>
  <c r="AT1059" i="6"/>
  <c r="AT1060" i="6"/>
  <c r="AT1061" i="6"/>
  <c r="AT1062" i="6"/>
  <c r="AT1063" i="6"/>
  <c r="AT1064" i="6"/>
  <c r="AT1065" i="6"/>
  <c r="AT1066" i="6"/>
  <c r="AT1067" i="6"/>
  <c r="AT1068" i="6"/>
  <c r="AT1069" i="6"/>
  <c r="AT1070" i="6"/>
  <c r="AT1071" i="6"/>
  <c r="AT1072" i="6"/>
  <c r="AT1073" i="6"/>
  <c r="AT1074" i="6"/>
  <c r="AT1075" i="6"/>
  <c r="AT1076" i="6"/>
  <c r="AT1077" i="6"/>
  <c r="AT1078" i="6"/>
  <c r="AT1079" i="6"/>
  <c r="AT1080" i="6"/>
  <c r="AT1081" i="6"/>
  <c r="AT1082" i="6"/>
  <c r="AT1083" i="6"/>
  <c r="AT1084" i="6"/>
  <c r="AT1085" i="6"/>
  <c r="AT1086" i="6"/>
  <c r="AT1087" i="6"/>
  <c r="AT1088" i="6"/>
  <c r="AT1089" i="6"/>
  <c r="AT1090" i="6"/>
  <c r="AT1091" i="6"/>
  <c r="AT1092" i="6"/>
  <c r="AT1093" i="6"/>
  <c r="AT1094" i="6"/>
  <c r="AT1095" i="6"/>
  <c r="AT1096" i="6"/>
  <c r="AT1097" i="6"/>
  <c r="AT1098" i="6"/>
  <c r="AT1099" i="6"/>
  <c r="AT1100" i="6"/>
  <c r="AT1101" i="6"/>
  <c r="AT1102" i="6"/>
  <c r="AT1103" i="6"/>
  <c r="AT1104" i="6"/>
  <c r="AT1105" i="6"/>
  <c r="AT1106" i="6"/>
  <c r="AT1107" i="6"/>
  <c r="AT1108" i="6"/>
  <c r="AT1109" i="6"/>
  <c r="AT1110" i="6"/>
  <c r="AT1111" i="6"/>
  <c r="AT1112" i="6"/>
  <c r="AT1113" i="6"/>
  <c r="AT1114" i="6"/>
  <c r="AT1115" i="6"/>
  <c r="AT1116" i="6"/>
  <c r="AT1117" i="6"/>
  <c r="AT1118" i="6"/>
  <c r="AT1119" i="6"/>
  <c r="AT1120" i="6"/>
  <c r="AT1121" i="6"/>
  <c r="AT1122" i="6"/>
  <c r="AT1123" i="6"/>
  <c r="AT1124" i="6"/>
  <c r="AT1125" i="6"/>
  <c r="AT1126" i="6"/>
  <c r="AT1127" i="6"/>
  <c r="AT1128" i="6"/>
  <c r="AT1129" i="6"/>
  <c r="AT1130" i="6"/>
  <c r="AT1131" i="6"/>
  <c r="AT1132" i="6"/>
  <c r="AT1133" i="6"/>
  <c r="AT1134" i="6"/>
  <c r="AT1135" i="6"/>
  <c r="AT1136" i="6"/>
  <c r="AT1137" i="6"/>
  <c r="AT1138" i="6"/>
  <c r="AT1139" i="6"/>
  <c r="AT1140" i="6"/>
  <c r="AT1141" i="6"/>
  <c r="AT1142" i="6"/>
  <c r="AT1143" i="6"/>
  <c r="AT1144" i="6"/>
  <c r="AT1145" i="6"/>
  <c r="AT1146" i="6"/>
  <c r="AT1147" i="6"/>
  <c r="AT1148" i="6"/>
  <c r="AT1149" i="6"/>
  <c r="AT1150" i="6"/>
  <c r="AT1151" i="6"/>
  <c r="AT1152" i="6"/>
  <c r="AT1153" i="6"/>
  <c r="AT1154" i="6"/>
  <c r="AT1155" i="6"/>
  <c r="AT1156" i="6"/>
  <c r="AT1157" i="6"/>
  <c r="AT1158" i="6"/>
  <c r="AT1159" i="6"/>
  <c r="AT1160" i="6"/>
  <c r="AT1161" i="6"/>
  <c r="AT1162" i="6"/>
  <c r="AT1163" i="6"/>
  <c r="AT1164" i="6"/>
  <c r="AT1165" i="6"/>
  <c r="AT1166" i="6"/>
  <c r="AT1167" i="6"/>
  <c r="AT1168" i="6"/>
  <c r="AT1169" i="6"/>
  <c r="AT1170" i="6"/>
  <c r="AT1171" i="6"/>
  <c r="AT1172" i="6"/>
  <c r="AT1173" i="6"/>
  <c r="AT1174" i="6"/>
  <c r="AT1175" i="6"/>
  <c r="AT1176" i="6"/>
  <c r="AT1177" i="6"/>
  <c r="AT1178" i="6"/>
  <c r="AT1179" i="6"/>
  <c r="AT1180" i="6"/>
  <c r="AT1181" i="6"/>
  <c r="AT1182" i="6"/>
  <c r="AT1183" i="6"/>
  <c r="AT1184" i="6"/>
  <c r="AT1185" i="6"/>
  <c r="AT1186" i="6"/>
  <c r="AT1187" i="6"/>
  <c r="AT1188" i="6"/>
  <c r="AT1189" i="6"/>
  <c r="AT1190" i="6"/>
  <c r="AT1191" i="6"/>
  <c r="AT1192" i="6"/>
  <c r="AT1193" i="6"/>
  <c r="AT1194" i="6"/>
  <c r="AT1195" i="6"/>
  <c r="AT1196" i="6"/>
  <c r="AT1197" i="6"/>
  <c r="AT1198" i="6"/>
  <c r="AT1199" i="6"/>
  <c r="AT1200" i="6"/>
  <c r="AT1201" i="6"/>
  <c r="AT1202" i="6"/>
  <c r="AT1203" i="6"/>
  <c r="AT1204" i="6"/>
  <c r="AT1205" i="6"/>
  <c r="AT1206" i="6"/>
  <c r="AT1207" i="6"/>
  <c r="AT1208" i="6"/>
  <c r="AT1209" i="6"/>
  <c r="AT1210" i="6"/>
  <c r="AT1211" i="6"/>
  <c r="AT1212" i="6"/>
  <c r="AT1213" i="6"/>
  <c r="AT1214" i="6"/>
  <c r="AT1215" i="6"/>
  <c r="AT1216" i="6"/>
  <c r="AT1217" i="6"/>
  <c r="AT1218" i="6"/>
  <c r="AT1219" i="6"/>
  <c r="AT1220" i="6"/>
  <c r="AT1221" i="6"/>
  <c r="AT1222" i="6"/>
  <c r="AT1223" i="6"/>
  <c r="AT1224" i="6"/>
  <c r="AT1225" i="6"/>
  <c r="AT1226" i="6"/>
  <c r="AT1227" i="6"/>
  <c r="AT1228" i="6"/>
  <c r="AT1229" i="6"/>
  <c r="AT1230" i="6"/>
  <c r="AT1231" i="6"/>
  <c r="AT1232" i="6"/>
  <c r="AT1233" i="6"/>
  <c r="AT1234" i="6"/>
  <c r="AT1235" i="6"/>
  <c r="AT1236" i="6"/>
  <c r="AT1237" i="6"/>
  <c r="AT1238" i="6"/>
  <c r="AT1239" i="6"/>
  <c r="AT1240" i="6"/>
  <c r="AT1241" i="6"/>
  <c r="AT1242" i="6"/>
  <c r="AT1243" i="6"/>
  <c r="AT1244" i="6"/>
  <c r="AT1245" i="6"/>
  <c r="AT1246" i="6"/>
  <c r="AT1247" i="6"/>
  <c r="AT1248" i="6"/>
  <c r="AT1249" i="6"/>
  <c r="AT1250" i="6"/>
  <c r="AT1251" i="6"/>
  <c r="AT1252" i="6"/>
  <c r="AT1253" i="6"/>
  <c r="AT1254" i="6"/>
  <c r="AT1255" i="6"/>
  <c r="AT1256" i="6"/>
  <c r="AT1257" i="6"/>
  <c r="AT1258" i="6"/>
  <c r="AT1259" i="6"/>
  <c r="AT1260" i="6"/>
  <c r="AT1261" i="6"/>
  <c r="AT1262" i="6"/>
  <c r="AT1263" i="6"/>
  <c r="AT1264" i="6"/>
  <c r="AT1265" i="6"/>
  <c r="AT1266" i="6"/>
  <c r="AT1267" i="6"/>
  <c r="AT1268" i="6"/>
  <c r="AT1269" i="6"/>
  <c r="AT1270" i="6"/>
  <c r="AT1271" i="6"/>
  <c r="AT1272" i="6"/>
  <c r="AT1273" i="6"/>
  <c r="AT1274" i="6"/>
  <c r="AT1275" i="6"/>
  <c r="AT1276" i="6"/>
  <c r="AT1277" i="6"/>
  <c r="AT1278" i="6"/>
  <c r="AT1279" i="6"/>
  <c r="AT1280" i="6"/>
  <c r="AT1281" i="6"/>
  <c r="AT1282" i="6"/>
  <c r="AT1283" i="6"/>
  <c r="AT1284" i="6"/>
  <c r="AT1285" i="6"/>
  <c r="AT1286" i="6"/>
  <c r="AT1287" i="6"/>
  <c r="AT1288" i="6"/>
  <c r="AT1289" i="6"/>
  <c r="AT1290" i="6"/>
  <c r="AT1291" i="6"/>
  <c r="AT1292" i="6"/>
  <c r="AT1293" i="6"/>
  <c r="AT1294" i="6"/>
  <c r="AT1295" i="6"/>
  <c r="AT1296" i="6"/>
  <c r="AT1297" i="6"/>
  <c r="AT1298" i="6"/>
  <c r="AT1299" i="6"/>
  <c r="AT1300" i="6"/>
  <c r="AT1301" i="6"/>
  <c r="AT1302" i="6"/>
  <c r="AT1303" i="6"/>
  <c r="AT1304" i="6"/>
  <c r="AT1305" i="6"/>
  <c r="AT1306" i="6"/>
  <c r="AT1307" i="6"/>
  <c r="AT1308" i="6"/>
  <c r="AT1309" i="6"/>
  <c r="AT1310" i="6"/>
  <c r="AT1311" i="6"/>
  <c r="AT1312" i="6"/>
  <c r="AT1313" i="6"/>
  <c r="AT1314" i="6"/>
  <c r="AT1315" i="6"/>
  <c r="AT1316" i="6"/>
  <c r="AT1317" i="6"/>
  <c r="AT1318" i="6"/>
  <c r="AT1319" i="6"/>
  <c r="AT1320" i="6"/>
  <c r="AT1321" i="6"/>
  <c r="AT1322" i="6"/>
  <c r="AT1323" i="6"/>
  <c r="AT1324" i="6"/>
  <c r="AT1325" i="6"/>
  <c r="AT1326" i="6"/>
  <c r="AT1327" i="6"/>
  <c r="AT1328" i="6"/>
  <c r="AT1329" i="6"/>
  <c r="AT1330" i="6"/>
  <c r="AT1331" i="6"/>
  <c r="AT1332" i="6"/>
  <c r="AT1333" i="6"/>
  <c r="AT1334" i="6"/>
  <c r="AT1335" i="6"/>
  <c r="AT1336" i="6"/>
  <c r="AT1337" i="6"/>
  <c r="AT1338" i="6"/>
  <c r="AT1339" i="6"/>
  <c r="AT1340" i="6"/>
  <c r="AT1341" i="6"/>
  <c r="AT1342" i="6"/>
  <c r="AT1343" i="6"/>
  <c r="AT1344" i="6"/>
  <c r="AT1345" i="6"/>
  <c r="AT1346" i="6"/>
  <c r="AT1347" i="6"/>
  <c r="AT1348" i="6"/>
  <c r="AT1349" i="6"/>
  <c r="AT1350" i="6"/>
  <c r="AT1351" i="6"/>
  <c r="AT1352" i="6"/>
  <c r="AT1353" i="6"/>
  <c r="AT1354" i="6"/>
  <c r="AT1355" i="6"/>
  <c r="AT1356" i="6"/>
  <c r="AT1357" i="6"/>
  <c r="AT1358" i="6"/>
  <c r="AT1359" i="6"/>
  <c r="AT1360" i="6"/>
  <c r="AT1361" i="6"/>
  <c r="AT1362" i="6"/>
  <c r="AT1363" i="6"/>
  <c r="AT1364" i="6"/>
  <c r="AT1365" i="6"/>
  <c r="AT1366" i="6"/>
  <c r="AT1367" i="6"/>
  <c r="AT1369" i="6"/>
  <c r="AT1370" i="6"/>
  <c r="AT1371" i="6"/>
  <c r="AT1372" i="6"/>
  <c r="AT1373" i="6"/>
  <c r="AT1374" i="6"/>
  <c r="AT1375" i="6"/>
  <c r="AT1376" i="6"/>
  <c r="AT1377" i="6"/>
  <c r="AT1378" i="6"/>
  <c r="AT1379" i="6"/>
  <c r="AT1380" i="6"/>
  <c r="AT1381" i="6"/>
  <c r="AT1382" i="6"/>
  <c r="AT1383" i="6"/>
  <c r="AT1384" i="6"/>
  <c r="AT1385" i="6"/>
  <c r="AT1386" i="6"/>
  <c r="AT1387" i="6"/>
  <c r="AT1388" i="6"/>
  <c r="AT1389" i="6"/>
  <c r="AT1390" i="6"/>
  <c r="AT1391" i="6"/>
  <c r="AT1392" i="6"/>
  <c r="AT1393" i="6"/>
  <c r="AT1394" i="6"/>
  <c r="AT1395" i="6"/>
  <c r="AT1396" i="6"/>
  <c r="AT1397" i="6"/>
  <c r="AT1400" i="6"/>
  <c r="AT1401" i="6"/>
  <c r="AT1402" i="6"/>
  <c r="AT1403" i="6"/>
  <c r="AT1404" i="6"/>
  <c r="AT1405" i="6"/>
  <c r="AT1406" i="6"/>
  <c r="AT1407" i="6"/>
  <c r="AT1408" i="6"/>
  <c r="AT1409" i="6"/>
  <c r="AT1410" i="6"/>
  <c r="AT1411" i="6"/>
  <c r="AT1412" i="6"/>
  <c r="AT1413" i="6"/>
  <c r="AT1414" i="6"/>
  <c r="AT1415" i="6"/>
  <c r="AT1416" i="6"/>
  <c r="AT1417" i="6"/>
  <c r="AT1418" i="6"/>
  <c r="AT1419" i="6"/>
  <c r="AT1420" i="6"/>
  <c r="AT1421" i="6"/>
  <c r="AT1422" i="6"/>
  <c r="AT1423" i="6"/>
  <c r="AT1424" i="6"/>
  <c r="AT1425" i="6"/>
  <c r="AT1426" i="6"/>
  <c r="AT1427" i="6"/>
  <c r="AT1428" i="6"/>
  <c r="AT1429" i="6"/>
  <c r="AT1430" i="6"/>
  <c r="AT1431" i="6"/>
  <c r="AT1432" i="6"/>
  <c r="AT1433" i="6"/>
  <c r="AT1434" i="6"/>
  <c r="AT1435" i="6"/>
  <c r="AT1436" i="6"/>
  <c r="AT1437" i="6"/>
  <c r="AT1438" i="6"/>
  <c r="AT1439" i="6"/>
  <c r="AT1440" i="6"/>
  <c r="AT1441" i="6"/>
  <c r="AT1442" i="6"/>
  <c r="AT1443" i="6"/>
  <c r="AT1444" i="6"/>
  <c r="AT1445" i="6"/>
  <c r="AT1446" i="6"/>
  <c r="AT1447" i="6"/>
  <c r="AT1448" i="6"/>
  <c r="AT1449" i="6"/>
  <c r="AT1450" i="6"/>
  <c r="AT1451" i="6"/>
  <c r="AT1452" i="6"/>
  <c r="AT1453" i="6"/>
  <c r="AT1454" i="6"/>
  <c r="AT1455" i="6"/>
  <c r="AT1456" i="6"/>
  <c r="AT1457" i="6"/>
  <c r="AT1458" i="6"/>
  <c r="AT1459" i="6"/>
  <c r="AT1460" i="6"/>
  <c r="AT1461" i="6"/>
  <c r="AT1462" i="6"/>
  <c r="AT1463" i="6"/>
  <c r="AT1464" i="6"/>
  <c r="AT1465" i="6"/>
  <c r="AT1466" i="6"/>
  <c r="AT1467" i="6"/>
  <c r="AT1468" i="6"/>
  <c r="AT1469" i="6"/>
  <c r="AT1470" i="6"/>
  <c r="AT1471" i="6"/>
  <c r="AT1472" i="6"/>
  <c r="AT1473" i="6"/>
  <c r="AT1474" i="6"/>
  <c r="AT1475" i="6"/>
  <c r="AT1476" i="6"/>
  <c r="AT1477" i="6"/>
  <c r="AT1478" i="6"/>
  <c r="AT1479" i="6"/>
  <c r="AT1480" i="6"/>
  <c r="AT1481" i="6"/>
  <c r="AT1482" i="6"/>
  <c r="AT1483" i="6"/>
  <c r="AT1484" i="6"/>
  <c r="AT1485" i="6"/>
  <c r="AT1486" i="6"/>
  <c r="AT1487" i="6"/>
  <c r="AT1488" i="6"/>
  <c r="AT1489" i="6"/>
  <c r="AT1490" i="6"/>
  <c r="AT1491" i="6"/>
  <c r="AT1492" i="6"/>
  <c r="AT1493" i="6"/>
  <c r="AT1494" i="6"/>
  <c r="AT1495" i="6"/>
  <c r="AT1496" i="6"/>
  <c r="AT1497" i="6"/>
  <c r="AT1498" i="6"/>
  <c r="AT1499" i="6"/>
  <c r="AT1500" i="6"/>
  <c r="AT1501" i="6"/>
  <c r="AT1502" i="6"/>
  <c r="AT1503" i="6"/>
  <c r="AT1504" i="6"/>
  <c r="AT1505" i="6"/>
  <c r="AT1506" i="6"/>
  <c r="AT1507" i="6"/>
  <c r="AT1508" i="6"/>
  <c r="AT1509" i="6"/>
  <c r="AT1510" i="6"/>
  <c r="AT1511" i="6"/>
  <c r="AT1512" i="6"/>
  <c r="AT1513" i="6"/>
  <c r="AT1514" i="6"/>
  <c r="AT1515" i="6"/>
  <c r="AT1516" i="6"/>
  <c r="AT1517" i="6"/>
  <c r="AT1518" i="6"/>
  <c r="AT1519" i="6"/>
  <c r="AT1520" i="6"/>
  <c r="AT1521" i="6"/>
  <c r="AT1522" i="6"/>
  <c r="AT1523" i="6"/>
  <c r="AT1524" i="6"/>
  <c r="AT1525" i="6"/>
  <c r="AT1526" i="6"/>
  <c r="AT1527" i="6"/>
  <c r="AT1528" i="6"/>
  <c r="AT1529" i="6"/>
  <c r="AT1530" i="6"/>
  <c r="AT1531" i="6"/>
  <c r="AT1532" i="6"/>
  <c r="AT1533" i="6"/>
  <c r="AT1541" i="6"/>
  <c r="AT1542" i="6"/>
  <c r="AT1545" i="6"/>
  <c r="AT1553" i="6"/>
  <c r="AT1563" i="6"/>
  <c r="AT1570" i="6"/>
  <c r="AT1575" i="6"/>
  <c r="AT1602" i="6"/>
  <c r="AT1603" i="6"/>
  <c r="AT1606" i="6"/>
  <c r="AT1608" i="6"/>
  <c r="AT1610" i="6"/>
  <c r="AT1611" i="6"/>
  <c r="AT1623" i="6"/>
  <c r="AT1625" i="6"/>
  <c r="AT1629" i="6"/>
  <c r="AT1643" i="6"/>
  <c r="AT1645" i="6"/>
  <c r="AT1656" i="6"/>
  <c r="AT1657" i="6"/>
  <c r="AT1658" i="6"/>
  <c r="AT1659" i="6"/>
  <c r="AT1660" i="6"/>
  <c r="AT1661" i="6"/>
  <c r="AT1662" i="6"/>
  <c r="AT1663" i="6"/>
  <c r="AT1664" i="6"/>
  <c r="AT1665" i="6"/>
  <c r="AT1666" i="6"/>
  <c r="AT1667" i="6"/>
  <c r="AT1668" i="6"/>
  <c r="AT1669" i="6"/>
  <c r="AT1670" i="6"/>
  <c r="AT1671" i="6"/>
  <c r="AT1672" i="6"/>
  <c r="AT1673" i="6"/>
  <c r="AT1674" i="6"/>
  <c r="AT1675" i="6"/>
  <c r="AT1676" i="6"/>
  <c r="AT1677" i="6"/>
  <c r="AT1678" i="6"/>
  <c r="AT1679" i="6"/>
  <c r="AT1680" i="6"/>
  <c r="AT1681" i="6"/>
  <c r="AT1682" i="6"/>
  <c r="AT1683" i="6"/>
  <c r="AT1684" i="6"/>
  <c r="AT1685" i="6"/>
  <c r="AT1686" i="6"/>
  <c r="AT1687" i="6"/>
  <c r="AT1688" i="6"/>
  <c r="AT1689" i="6"/>
  <c r="AT1690" i="6"/>
  <c r="AT1691" i="6"/>
  <c r="AT1692" i="6"/>
  <c r="AT1693" i="6"/>
  <c r="AT1694" i="6"/>
  <c r="AT1695" i="6"/>
  <c r="AT1696" i="6"/>
  <c r="AT1697" i="6"/>
  <c r="AT1698" i="6"/>
  <c r="AT1699" i="6"/>
  <c r="AT1700" i="6"/>
  <c r="AT1701" i="6"/>
  <c r="AT1702" i="6"/>
  <c r="AT1703" i="6"/>
  <c r="AT1704" i="6"/>
  <c r="AT1705" i="6"/>
  <c r="AT1706" i="6"/>
  <c r="AT1707" i="6"/>
  <c r="AT1708" i="6"/>
  <c r="AT1709" i="6"/>
  <c r="AT1710" i="6"/>
  <c r="AT1711" i="6"/>
  <c r="AT1712" i="6"/>
  <c r="AT1713" i="6"/>
  <c r="AT1714" i="6"/>
  <c r="AT1715" i="6"/>
  <c r="AT1716" i="6"/>
  <c r="AT1717" i="6"/>
  <c r="AT1718" i="6"/>
  <c r="AT1719" i="6"/>
  <c r="AT1720" i="6"/>
  <c r="AT1721" i="6"/>
  <c r="AT1722" i="6"/>
  <c r="AT1723" i="6"/>
  <c r="AT1724" i="6"/>
  <c r="AT1725" i="6"/>
  <c r="AT1726" i="6"/>
  <c r="AT1727" i="6"/>
  <c r="AT1728" i="6"/>
  <c r="AT1729" i="6"/>
  <c r="AT1730" i="6"/>
  <c r="AT1731" i="6"/>
  <c r="AT1732" i="6"/>
  <c r="AT1733" i="6"/>
  <c r="AT1734" i="6"/>
  <c r="AT1735" i="6"/>
  <c r="AT1736" i="6"/>
  <c r="AT1737" i="6"/>
  <c r="AT1738" i="6"/>
  <c r="AT1739" i="6"/>
  <c r="AT1740" i="6"/>
  <c r="AT1741" i="6"/>
  <c r="AT1742" i="6"/>
  <c r="AT1743" i="6"/>
  <c r="AT1744" i="6"/>
  <c r="AT1745" i="6"/>
  <c r="AT1746" i="6"/>
  <c r="AT1747" i="6"/>
  <c r="AT1748" i="6"/>
  <c r="AT1749" i="6"/>
  <c r="AT1750" i="6"/>
  <c r="AT1751" i="6"/>
  <c r="AT1752" i="6"/>
  <c r="AT1753" i="6"/>
  <c r="AT1754" i="6"/>
  <c r="AT1755" i="6"/>
  <c r="AT1756" i="6"/>
  <c r="AT1757" i="6"/>
  <c r="AT1758" i="6"/>
  <c r="AT1759" i="6"/>
  <c r="AT1760" i="6"/>
  <c r="AT1761" i="6"/>
  <c r="AT1762" i="6"/>
  <c r="AT1763" i="6"/>
  <c r="AT1764" i="6"/>
  <c r="AT1765" i="6"/>
  <c r="AT1766" i="6"/>
  <c r="AT1767" i="6"/>
  <c r="AT1768" i="6"/>
  <c r="AT1769" i="6"/>
  <c r="AT1770" i="6"/>
  <c r="AT1771" i="6"/>
  <c r="AT1772" i="6"/>
  <c r="AT1773" i="6"/>
  <c r="AT1774" i="6"/>
  <c r="AT1775" i="6"/>
  <c r="AT1776" i="6"/>
  <c r="AT1777" i="6"/>
  <c r="AT1798" i="6"/>
  <c r="AT2037" i="6"/>
  <c r="AT2043" i="6"/>
  <c r="AT2048" i="6"/>
  <c r="AT2049" i="6"/>
  <c r="AT2050" i="6"/>
  <c r="AT2051" i="6"/>
  <c r="AT2052" i="6"/>
  <c r="AT2053" i="6"/>
  <c r="AT2054" i="6"/>
  <c r="AT2055" i="6"/>
  <c r="AT2056" i="6"/>
  <c r="AT2057" i="6"/>
  <c r="AT2058" i="6"/>
  <c r="AT2059" i="6"/>
  <c r="AT2060" i="6"/>
  <c r="AT2061" i="6"/>
  <c r="AT2062" i="6"/>
  <c r="AT2063" i="6"/>
  <c r="AT2064" i="6"/>
  <c r="AT2065" i="6"/>
  <c r="AT2066" i="6"/>
  <c r="AT2067" i="6"/>
  <c r="AT2068" i="6"/>
  <c r="AT2069" i="6"/>
  <c r="AT2070" i="6"/>
  <c r="AT2071" i="6"/>
  <c r="AT2072" i="6"/>
  <c r="AT2073" i="6"/>
  <c r="AT2074" i="6"/>
  <c r="AT2075" i="6"/>
  <c r="AT2076" i="6"/>
  <c r="AT2077" i="6"/>
  <c r="AT2078" i="6"/>
  <c r="AT2079" i="6"/>
  <c r="AT2080" i="6"/>
  <c r="AT2081" i="6"/>
  <c r="AT2082" i="6"/>
  <c r="AT2083" i="6"/>
  <c r="AT2084" i="6"/>
  <c r="AT2085" i="6"/>
  <c r="AT2086" i="6"/>
  <c r="AT2087" i="6"/>
  <c r="AT2088" i="6"/>
  <c r="AT2089" i="6"/>
  <c r="AT2090" i="6"/>
  <c r="AT2091" i="6"/>
  <c r="AT2092" i="6"/>
  <c r="AT2093" i="6"/>
  <c r="AT2094" i="6"/>
  <c r="AT2095" i="6"/>
  <c r="AT2096" i="6"/>
  <c r="AT2097" i="6"/>
  <c r="AT2098" i="6"/>
  <c r="AT2099" i="6"/>
  <c r="AT2100" i="6"/>
  <c r="AT2101" i="6"/>
  <c r="AT2102" i="6"/>
  <c r="AT2103" i="6"/>
  <c r="AT2104" i="6"/>
  <c r="AT2105" i="6"/>
  <c r="AT2106" i="6"/>
  <c r="AT2107" i="6"/>
  <c r="AT2108" i="6"/>
  <c r="AT2109" i="6"/>
  <c r="AT2110" i="6"/>
  <c r="AT2111" i="6"/>
  <c r="AT2112" i="6"/>
  <c r="AT2113" i="6"/>
  <c r="AT2114" i="6"/>
  <c r="AT2115" i="6"/>
  <c r="AT2116" i="6"/>
  <c r="AT2117" i="6"/>
  <c r="AT2118" i="6"/>
  <c r="AT2119" i="6"/>
  <c r="AT2120" i="6"/>
  <c r="AT2121" i="6"/>
  <c r="AT2122" i="6"/>
  <c r="AT2123" i="6"/>
  <c r="AT2124" i="6"/>
  <c r="AT2125" i="6"/>
  <c r="AT2126" i="6"/>
  <c r="AT2127" i="6"/>
  <c r="AT2128" i="6"/>
  <c r="AT2129" i="6"/>
  <c r="AT2130" i="6"/>
  <c r="AT2131" i="6"/>
  <c r="AT2132" i="6"/>
  <c r="AT2133" i="6"/>
  <c r="AT2134" i="6"/>
  <c r="AT2135" i="6"/>
  <c r="AT2136" i="6"/>
  <c r="AT2137" i="6"/>
  <c r="AT2138" i="6"/>
  <c r="AT2139" i="6"/>
  <c r="AT2140" i="6"/>
  <c r="AT2141" i="6"/>
  <c r="AT2142" i="6"/>
  <c r="AT2143" i="6"/>
  <c r="AT2144" i="6"/>
  <c r="AT2145" i="6"/>
  <c r="AT2146" i="6"/>
  <c r="AT2147" i="6"/>
  <c r="AT2148" i="6"/>
  <c r="AT2149" i="6"/>
  <c r="AT2150" i="6"/>
  <c r="AT2151" i="6"/>
  <c r="AT2152" i="6"/>
  <c r="AT2153" i="6"/>
  <c r="AT2154" i="6"/>
  <c r="AT2155" i="6"/>
  <c r="AT2156" i="6"/>
  <c r="AT2157" i="6"/>
  <c r="AT2158" i="6"/>
  <c r="AT2159" i="6"/>
  <c r="AT2160" i="6"/>
  <c r="AT2161" i="6"/>
  <c r="AT2162" i="6"/>
  <c r="AT2163" i="6"/>
  <c r="AT2164" i="6"/>
  <c r="AT2165" i="6"/>
  <c r="AT2166" i="6"/>
  <c r="AT2167" i="6"/>
  <c r="AT2168" i="6"/>
  <c r="AT2169" i="6"/>
  <c r="AT2170" i="6"/>
  <c r="AT2171" i="6"/>
  <c r="AT2172" i="6"/>
  <c r="AT2173" i="6"/>
  <c r="AT2174" i="6"/>
  <c r="AT2175" i="6"/>
  <c r="AT2176" i="6"/>
  <c r="AT2177" i="6"/>
  <c r="AT2178" i="6"/>
  <c r="AT2179" i="6"/>
  <c r="AT2180" i="6"/>
  <c r="AT2181" i="6"/>
  <c r="AT2182" i="6"/>
  <c r="AT2183" i="6"/>
  <c r="AT2184" i="6"/>
  <c r="AT2185" i="6"/>
  <c r="AT2186" i="6"/>
  <c r="AT2187" i="6"/>
  <c r="AT2188" i="6"/>
  <c r="AT2189" i="6"/>
  <c r="AT2190" i="6"/>
  <c r="AT2191" i="6"/>
  <c r="AT2192" i="6"/>
  <c r="AT2193" i="6"/>
  <c r="AT2194" i="6"/>
  <c r="AT2195" i="6"/>
  <c r="AT2196" i="6"/>
  <c r="AT2" i="6"/>
  <c r="M2636" i="7" l="1"/>
  <c r="I2636" i="7"/>
  <c r="M2635" i="7"/>
  <c r="I2635" i="7"/>
  <c r="M2634" i="7"/>
  <c r="I2634" i="7"/>
  <c r="M2633" i="7"/>
  <c r="I2633" i="7"/>
  <c r="M2632" i="7"/>
  <c r="I2632" i="7"/>
  <c r="M2631" i="7"/>
  <c r="I2631" i="7"/>
  <c r="M2630" i="7"/>
  <c r="I2630" i="7"/>
  <c r="M2629" i="7"/>
  <c r="I2629" i="7"/>
  <c r="M2628" i="7"/>
  <c r="I2628" i="7"/>
  <c r="M2627" i="7"/>
  <c r="I2627" i="7"/>
  <c r="M2626" i="7"/>
  <c r="I2626" i="7"/>
  <c r="M2625" i="7"/>
  <c r="I2625" i="7"/>
  <c r="M2624" i="7"/>
  <c r="I2624" i="7"/>
  <c r="M2623" i="7"/>
  <c r="I2623" i="7"/>
  <c r="M2622" i="7"/>
  <c r="I2622" i="7"/>
  <c r="M2621" i="7"/>
  <c r="I2621" i="7"/>
  <c r="M2620" i="7"/>
  <c r="I2620" i="7"/>
  <c r="M2619" i="7"/>
  <c r="I2619" i="7"/>
  <c r="M2618" i="7"/>
  <c r="I2618" i="7"/>
  <c r="M2617" i="7"/>
  <c r="I2617" i="7"/>
  <c r="M2616" i="7"/>
  <c r="I2616" i="7"/>
  <c r="M2615" i="7"/>
  <c r="I2615" i="7"/>
  <c r="M2614" i="7"/>
  <c r="I2614" i="7"/>
  <c r="M2613" i="7"/>
  <c r="I2613" i="7"/>
  <c r="M2612" i="7"/>
  <c r="I2612" i="7"/>
  <c r="M2611" i="7"/>
  <c r="I2611" i="7"/>
  <c r="M2610" i="7"/>
  <c r="I2610" i="7"/>
  <c r="M2609" i="7"/>
  <c r="I2609" i="7"/>
  <c r="M2608" i="7"/>
  <c r="I2608" i="7"/>
  <c r="M2607" i="7"/>
  <c r="I2607" i="7"/>
  <c r="M2606" i="7"/>
  <c r="I2606" i="7"/>
  <c r="M2605" i="7"/>
  <c r="I2605" i="7"/>
  <c r="M2604" i="7"/>
  <c r="I2604" i="7"/>
  <c r="M2603" i="7"/>
  <c r="I2603" i="7"/>
  <c r="M2602" i="7"/>
  <c r="I2602" i="7"/>
  <c r="M2601" i="7"/>
  <c r="I2601" i="7"/>
  <c r="M2600" i="7"/>
  <c r="I2600" i="7"/>
  <c r="M2599" i="7"/>
  <c r="I2599" i="7"/>
  <c r="M2598" i="7"/>
  <c r="I2598" i="7"/>
  <c r="M2597" i="7"/>
  <c r="I2597" i="7"/>
  <c r="M2596" i="7"/>
  <c r="I2596" i="7"/>
  <c r="M2595" i="7"/>
  <c r="I2595" i="7"/>
  <c r="M2594" i="7"/>
  <c r="I2594" i="7"/>
  <c r="M2593" i="7"/>
  <c r="I2593" i="7"/>
  <c r="M2592" i="7"/>
  <c r="I2592" i="7"/>
  <c r="M2591" i="7"/>
  <c r="I2591" i="7"/>
  <c r="M2590" i="7"/>
  <c r="I2590" i="7"/>
  <c r="M2589" i="7"/>
  <c r="I2589" i="7"/>
  <c r="M2588" i="7"/>
  <c r="I2588" i="7"/>
  <c r="M2587" i="7"/>
  <c r="I2587" i="7"/>
  <c r="M2586" i="7"/>
  <c r="I2586" i="7"/>
  <c r="M2585" i="7"/>
  <c r="I2585" i="7"/>
  <c r="M2584" i="7"/>
  <c r="I2584" i="7"/>
  <c r="M2583" i="7"/>
  <c r="I2583" i="7"/>
  <c r="M2582" i="7"/>
  <c r="I2582" i="7"/>
  <c r="M2581" i="7"/>
  <c r="I2581" i="7"/>
  <c r="M2580" i="7"/>
  <c r="I2580" i="7"/>
  <c r="M2579" i="7"/>
  <c r="I2579" i="7"/>
  <c r="M2578" i="7"/>
  <c r="I2578" i="7"/>
  <c r="M2577" i="7"/>
  <c r="I2577" i="7"/>
  <c r="M2576" i="7"/>
  <c r="I2576" i="7"/>
  <c r="M2575" i="7"/>
  <c r="I2575" i="7"/>
  <c r="M2574" i="7"/>
  <c r="I2574" i="7"/>
  <c r="M2573" i="7"/>
  <c r="I2573" i="7"/>
  <c r="M2572" i="7"/>
  <c r="I2572" i="7"/>
  <c r="M2571" i="7"/>
  <c r="I2571" i="7"/>
  <c r="M2570" i="7"/>
  <c r="I2570" i="7"/>
  <c r="M2569" i="7"/>
  <c r="I2569" i="7"/>
  <c r="M2568" i="7"/>
  <c r="I2568" i="7"/>
  <c r="M2567" i="7"/>
  <c r="I2567" i="7"/>
  <c r="M2566" i="7"/>
  <c r="I2566" i="7"/>
  <c r="M2565" i="7"/>
  <c r="I2565" i="7"/>
  <c r="M2564" i="7"/>
  <c r="I2564" i="7"/>
  <c r="M2563" i="7"/>
  <c r="I2563" i="7"/>
  <c r="M2562" i="7"/>
  <c r="I2562" i="7"/>
  <c r="M2561" i="7"/>
  <c r="I2561" i="7"/>
  <c r="M2560" i="7"/>
  <c r="I2560" i="7"/>
  <c r="M2559" i="7"/>
  <c r="I2559" i="7"/>
  <c r="M2558" i="7"/>
  <c r="I2558" i="7"/>
  <c r="M2557" i="7"/>
  <c r="I2557" i="7"/>
  <c r="M2556" i="7"/>
  <c r="I2556" i="7"/>
  <c r="M2555" i="7"/>
  <c r="I2555" i="7"/>
  <c r="M2554" i="7"/>
  <c r="I2554" i="7"/>
  <c r="M2553" i="7"/>
  <c r="I2553" i="7"/>
  <c r="M2552" i="7"/>
  <c r="I2552" i="7"/>
  <c r="M2551" i="7"/>
  <c r="I2551" i="7"/>
  <c r="M2550" i="7"/>
  <c r="I2550" i="7"/>
  <c r="M2549" i="7"/>
  <c r="I2549" i="7"/>
  <c r="M2548" i="7"/>
  <c r="I2548" i="7"/>
  <c r="M2547" i="7"/>
  <c r="I2547" i="7"/>
  <c r="M2546" i="7"/>
  <c r="I2546" i="7"/>
  <c r="M2545" i="7"/>
  <c r="I2545" i="7"/>
  <c r="M2544" i="7"/>
  <c r="I2544" i="7"/>
  <c r="M2543" i="7"/>
  <c r="I2543" i="7"/>
  <c r="M2542" i="7"/>
  <c r="I2542" i="7"/>
  <c r="M2541" i="7"/>
  <c r="I2541" i="7"/>
  <c r="M2540" i="7"/>
  <c r="I2540" i="7"/>
  <c r="M2539" i="7"/>
  <c r="I2539" i="7"/>
  <c r="M2538" i="7"/>
  <c r="I2538" i="7"/>
  <c r="M2537" i="7"/>
  <c r="I2537" i="7"/>
  <c r="M2536" i="7"/>
  <c r="I2536" i="7"/>
  <c r="M2535" i="7"/>
  <c r="I2535" i="7"/>
  <c r="M2534" i="7"/>
  <c r="I2534" i="7"/>
  <c r="M2533" i="7"/>
  <c r="I2533" i="7"/>
  <c r="M2532" i="7"/>
  <c r="I2532" i="7"/>
  <c r="M2531" i="7"/>
  <c r="I2531" i="7"/>
  <c r="M2530" i="7"/>
  <c r="I2530" i="7"/>
  <c r="M2529" i="7"/>
  <c r="I2529" i="7"/>
  <c r="M2528" i="7"/>
  <c r="I2528" i="7"/>
  <c r="M2527" i="7"/>
  <c r="I2527" i="7"/>
  <c r="M2526" i="7"/>
  <c r="I2526" i="7"/>
  <c r="M2525" i="7"/>
  <c r="I2525" i="7"/>
  <c r="M2524" i="7"/>
  <c r="I2524" i="7"/>
  <c r="M2523" i="7"/>
  <c r="I2523" i="7"/>
  <c r="M2522" i="7"/>
  <c r="I2522" i="7"/>
  <c r="M2521" i="7"/>
  <c r="I2521" i="7"/>
  <c r="M2520" i="7"/>
  <c r="I2520" i="7"/>
  <c r="M2519" i="7"/>
  <c r="I2519" i="7"/>
  <c r="M2518" i="7"/>
  <c r="I2518" i="7"/>
  <c r="M2517" i="7"/>
  <c r="I2517" i="7"/>
  <c r="M2516" i="7"/>
  <c r="I2516" i="7"/>
  <c r="M2515" i="7"/>
  <c r="I2515" i="7"/>
  <c r="M2514" i="7"/>
  <c r="I2514" i="7"/>
  <c r="M2513" i="7"/>
  <c r="I2513" i="7"/>
  <c r="M2512" i="7"/>
  <c r="I2512" i="7"/>
  <c r="M2511" i="7"/>
  <c r="I2511" i="7"/>
  <c r="M2510" i="7"/>
  <c r="I2510" i="7"/>
  <c r="M2509" i="7"/>
  <c r="I2509" i="7"/>
  <c r="M2508" i="7"/>
  <c r="I2508" i="7"/>
  <c r="M2507" i="7"/>
  <c r="I2507" i="7"/>
  <c r="M2506" i="7"/>
  <c r="I2506" i="7"/>
  <c r="M2505" i="7"/>
  <c r="I2505" i="7"/>
  <c r="M2504" i="7"/>
  <c r="I2504" i="7"/>
  <c r="M2503" i="7"/>
  <c r="I2503" i="7"/>
  <c r="M2502" i="7"/>
  <c r="I2502" i="7"/>
  <c r="M2501" i="7"/>
  <c r="I2501" i="7"/>
  <c r="M2500" i="7"/>
  <c r="I2500" i="7"/>
  <c r="M2499" i="7"/>
  <c r="I2499" i="7"/>
  <c r="M2498" i="7"/>
  <c r="I2498" i="7"/>
  <c r="M2497" i="7"/>
  <c r="I2497" i="7"/>
  <c r="M2496" i="7"/>
  <c r="I2496" i="7"/>
  <c r="M2495" i="7"/>
  <c r="I2495" i="7"/>
  <c r="M2494" i="7"/>
  <c r="I2494" i="7"/>
  <c r="M2493" i="7"/>
  <c r="I2493" i="7"/>
  <c r="M2492" i="7"/>
  <c r="I2492" i="7"/>
  <c r="M2491" i="7"/>
  <c r="I2491" i="7"/>
  <c r="M2490" i="7"/>
  <c r="I2490" i="7"/>
  <c r="M2489" i="7"/>
  <c r="I2489" i="7"/>
  <c r="M2488" i="7"/>
  <c r="I2488" i="7"/>
  <c r="M2487" i="7"/>
  <c r="I2487" i="7"/>
  <c r="M2486" i="7"/>
  <c r="I2486" i="7"/>
  <c r="M2485" i="7"/>
  <c r="I2485" i="7"/>
  <c r="M2484" i="7"/>
  <c r="I2484" i="7"/>
  <c r="M2483" i="7"/>
  <c r="I2483" i="7"/>
  <c r="M2482" i="7"/>
  <c r="I2482" i="7"/>
  <c r="M2481" i="7"/>
  <c r="I2481" i="7"/>
  <c r="M2480" i="7"/>
  <c r="I2480" i="7"/>
  <c r="M2479" i="7"/>
  <c r="I2479" i="7"/>
  <c r="M2478" i="7"/>
  <c r="I2478" i="7"/>
  <c r="M2477" i="7"/>
  <c r="I2477" i="7"/>
  <c r="M2476" i="7"/>
  <c r="I2476" i="7"/>
  <c r="M2475" i="7"/>
  <c r="I2475" i="7"/>
  <c r="M2474" i="7"/>
  <c r="I2474" i="7"/>
  <c r="M2473" i="7"/>
  <c r="I2473" i="7"/>
  <c r="M2472" i="7"/>
  <c r="I2472" i="7"/>
  <c r="M2471" i="7"/>
  <c r="I2471" i="7"/>
  <c r="M2470" i="7"/>
  <c r="I2470" i="7"/>
  <c r="M2469" i="7"/>
  <c r="I2469" i="7"/>
  <c r="M2468" i="7"/>
  <c r="I2468" i="7"/>
  <c r="M2467" i="7"/>
  <c r="I2467" i="7"/>
  <c r="M2466" i="7"/>
  <c r="I2466" i="7"/>
  <c r="M2465" i="7"/>
  <c r="I2465" i="7"/>
  <c r="M2464" i="7"/>
  <c r="I2464" i="7"/>
  <c r="M2463" i="7"/>
  <c r="I2463" i="7"/>
  <c r="M2462" i="7"/>
  <c r="I2462" i="7"/>
  <c r="M2461" i="7"/>
  <c r="I2461" i="7"/>
  <c r="M2460" i="7"/>
  <c r="I2460" i="7"/>
  <c r="M2459" i="7"/>
  <c r="I2459" i="7"/>
  <c r="M2458" i="7"/>
  <c r="I2458" i="7"/>
  <c r="M2457" i="7"/>
  <c r="I2457" i="7"/>
  <c r="M2456" i="7"/>
  <c r="I2456" i="7"/>
  <c r="M2455" i="7"/>
  <c r="I2455" i="7"/>
  <c r="M2454" i="7"/>
  <c r="I2454" i="7"/>
  <c r="M2453" i="7"/>
  <c r="I2453" i="7"/>
  <c r="M2452" i="7"/>
  <c r="I2452" i="7"/>
  <c r="M2451" i="7"/>
  <c r="I2451" i="7"/>
  <c r="M2450" i="7"/>
  <c r="I2450" i="7"/>
  <c r="M2449" i="7"/>
  <c r="I2449" i="7"/>
  <c r="M2448" i="7"/>
  <c r="I2448" i="7"/>
  <c r="M2447" i="7"/>
  <c r="I2447" i="7"/>
  <c r="M2446" i="7"/>
  <c r="I2446" i="7"/>
  <c r="M2445" i="7"/>
  <c r="I2445" i="7"/>
  <c r="M2444" i="7"/>
  <c r="I2444" i="7"/>
  <c r="M2443" i="7"/>
  <c r="I2443" i="7"/>
  <c r="M2442" i="7"/>
  <c r="I2442" i="7"/>
  <c r="M2441" i="7"/>
  <c r="I2441" i="7"/>
  <c r="M2440" i="7"/>
  <c r="I2440" i="7"/>
  <c r="M2439" i="7"/>
  <c r="I2439" i="7"/>
  <c r="M2438" i="7"/>
  <c r="I2438" i="7"/>
  <c r="M2437" i="7"/>
  <c r="I2437" i="7"/>
  <c r="M2436" i="7"/>
  <c r="I2436" i="7"/>
  <c r="M2435" i="7"/>
  <c r="I2435" i="7"/>
  <c r="M2434" i="7"/>
  <c r="I2434" i="7"/>
  <c r="M2433" i="7"/>
  <c r="I2433" i="7"/>
  <c r="M2432" i="7"/>
  <c r="I2432" i="7"/>
  <c r="M2431" i="7"/>
  <c r="I2431" i="7"/>
  <c r="M2430" i="7"/>
  <c r="I2430" i="7"/>
  <c r="M2429" i="7"/>
  <c r="I2429" i="7"/>
  <c r="M2428" i="7"/>
  <c r="I2428" i="7"/>
  <c r="M2427" i="7"/>
  <c r="I2427" i="7"/>
  <c r="M2426" i="7"/>
  <c r="I2426" i="7"/>
  <c r="M2425" i="7"/>
  <c r="I2425" i="7"/>
  <c r="M2424" i="7"/>
  <c r="I2424" i="7"/>
  <c r="M2423" i="7"/>
  <c r="I2423" i="7"/>
  <c r="M2422" i="7"/>
  <c r="I2422" i="7"/>
  <c r="M2421" i="7"/>
  <c r="I2421" i="7"/>
  <c r="M2420" i="7"/>
  <c r="I2420" i="7"/>
  <c r="M2419" i="7"/>
  <c r="I2419" i="7"/>
  <c r="M2418" i="7"/>
  <c r="I2418" i="7"/>
  <c r="M2417" i="7"/>
  <c r="I2417" i="7"/>
  <c r="M2416" i="7"/>
  <c r="I2416" i="7"/>
  <c r="M2415" i="7"/>
  <c r="I2415" i="7"/>
  <c r="M2414" i="7"/>
  <c r="I2414" i="7"/>
  <c r="M2413" i="7"/>
  <c r="I2413" i="7"/>
  <c r="M2412" i="7"/>
  <c r="I2412" i="7"/>
  <c r="M2411" i="7"/>
  <c r="I2411" i="7"/>
  <c r="M2410" i="7"/>
  <c r="I2410" i="7"/>
  <c r="M2409" i="7"/>
  <c r="I2409" i="7"/>
  <c r="M2408" i="7"/>
  <c r="I2408" i="7"/>
  <c r="M2407" i="7"/>
  <c r="I2407" i="7"/>
  <c r="M2406" i="7"/>
  <c r="I2406" i="7"/>
  <c r="M2405" i="7"/>
  <c r="I2405" i="7"/>
  <c r="M2404" i="7"/>
  <c r="I2404" i="7"/>
  <c r="M2403" i="7"/>
  <c r="I2403" i="7"/>
  <c r="M2402" i="7"/>
  <c r="I2402" i="7"/>
  <c r="M2401" i="7"/>
  <c r="I2401" i="7"/>
  <c r="M2400" i="7"/>
  <c r="I2400" i="7"/>
  <c r="M2399" i="7"/>
  <c r="I2399" i="7"/>
  <c r="M2398" i="7"/>
  <c r="I2398" i="7"/>
  <c r="M2397" i="7"/>
  <c r="I2397" i="7"/>
  <c r="M2396" i="7"/>
  <c r="I2396" i="7"/>
  <c r="M2395" i="7"/>
  <c r="I2395" i="7"/>
  <c r="M2394" i="7"/>
  <c r="I2394" i="7"/>
  <c r="M2393" i="7"/>
  <c r="I2393" i="7"/>
  <c r="M2392" i="7"/>
  <c r="I2392" i="7"/>
  <c r="M2391" i="7"/>
  <c r="I2391" i="7"/>
  <c r="M2390" i="7"/>
  <c r="I2390" i="7"/>
  <c r="M2389" i="7"/>
  <c r="I2389" i="7"/>
  <c r="M2388" i="7"/>
  <c r="I2388" i="7"/>
  <c r="M2387" i="7"/>
  <c r="I2387" i="7"/>
  <c r="M2386" i="7"/>
  <c r="I2386" i="7"/>
  <c r="M2385" i="7"/>
  <c r="I2385" i="7"/>
  <c r="M2384" i="7"/>
  <c r="I2384" i="7"/>
  <c r="M2383" i="7"/>
  <c r="I2383" i="7"/>
  <c r="M2382" i="7"/>
  <c r="I2382" i="7"/>
  <c r="M2381" i="7"/>
  <c r="I2381" i="7"/>
  <c r="M2380" i="7"/>
  <c r="I2380" i="7"/>
  <c r="M2379" i="7"/>
  <c r="I2379" i="7"/>
  <c r="M2378" i="7"/>
  <c r="I2378" i="7"/>
  <c r="M2377" i="7"/>
  <c r="I2377" i="7"/>
  <c r="M2376" i="7"/>
  <c r="I2376" i="7"/>
  <c r="M2375" i="7"/>
  <c r="I2375" i="7"/>
  <c r="M2374" i="7"/>
  <c r="I2374" i="7"/>
  <c r="M2373" i="7"/>
  <c r="I2373" i="7"/>
  <c r="M2372" i="7"/>
  <c r="I2372" i="7"/>
  <c r="M2371" i="7"/>
  <c r="I2371" i="7"/>
  <c r="M2370" i="7"/>
  <c r="I2370" i="7"/>
  <c r="M2369" i="7"/>
  <c r="I2369" i="7"/>
  <c r="M2368" i="7"/>
  <c r="I2368" i="7"/>
  <c r="M2367" i="7"/>
  <c r="I2367" i="7"/>
  <c r="M2366" i="7"/>
  <c r="I2366" i="7"/>
  <c r="M2365" i="7"/>
  <c r="I2365" i="7"/>
  <c r="M2364" i="7"/>
  <c r="I2364" i="7"/>
  <c r="M2363" i="7"/>
  <c r="I2363" i="7"/>
  <c r="M2362" i="7"/>
  <c r="I2362" i="7"/>
  <c r="M2361" i="7"/>
  <c r="I2361" i="7"/>
  <c r="M2360" i="7"/>
  <c r="I2360" i="7"/>
  <c r="M2359" i="7"/>
  <c r="I2359" i="7"/>
  <c r="M2358" i="7"/>
  <c r="I2358" i="7"/>
  <c r="M2357" i="7"/>
  <c r="I2357" i="7"/>
  <c r="M2356" i="7"/>
  <c r="I2356" i="7"/>
  <c r="M2355" i="7"/>
  <c r="I2355" i="7"/>
  <c r="M2354" i="7"/>
  <c r="I2354" i="7"/>
  <c r="M2353" i="7"/>
  <c r="I2353" i="7"/>
  <c r="M2352" i="7"/>
  <c r="I2352" i="7"/>
  <c r="M2351" i="7"/>
  <c r="I2351" i="7"/>
  <c r="M2350" i="7"/>
  <c r="I2350" i="7"/>
  <c r="M2349" i="7"/>
  <c r="I2349" i="7"/>
  <c r="M2348" i="7"/>
  <c r="I2348" i="7"/>
  <c r="M2347" i="7"/>
  <c r="I2347" i="7"/>
  <c r="M2346" i="7"/>
  <c r="I2346" i="7"/>
  <c r="M2345" i="7"/>
  <c r="I2345" i="7"/>
  <c r="M2344" i="7"/>
  <c r="I2344" i="7"/>
  <c r="M2343" i="7"/>
  <c r="I2343" i="7"/>
  <c r="M2342" i="7"/>
  <c r="I2342" i="7"/>
  <c r="M2341" i="7"/>
  <c r="I2341" i="7"/>
  <c r="M2340" i="7"/>
  <c r="I2340" i="7"/>
  <c r="M2339" i="7"/>
  <c r="I2339" i="7"/>
  <c r="M2338" i="7"/>
  <c r="I2338" i="7"/>
  <c r="M2337" i="7"/>
  <c r="I2337" i="7"/>
  <c r="M2336" i="7"/>
  <c r="I2336" i="7"/>
  <c r="M2335" i="7"/>
  <c r="I2335" i="7"/>
  <c r="M2334" i="7"/>
  <c r="I2334" i="7"/>
  <c r="M2333" i="7"/>
  <c r="I2333" i="7"/>
  <c r="M2332" i="7"/>
  <c r="I2332" i="7"/>
  <c r="M2331" i="7"/>
  <c r="I2331" i="7"/>
  <c r="M2330" i="7"/>
  <c r="I2330" i="7"/>
  <c r="M2329" i="7"/>
  <c r="I2329" i="7"/>
  <c r="M2328" i="7"/>
  <c r="I2328" i="7"/>
  <c r="M2327" i="7"/>
  <c r="I2327" i="7"/>
  <c r="M2326" i="7"/>
  <c r="I2326" i="7"/>
  <c r="M2325" i="7"/>
  <c r="I2325" i="7"/>
  <c r="M2324" i="7"/>
  <c r="I2324" i="7"/>
  <c r="M2323" i="7"/>
  <c r="I2323" i="7"/>
  <c r="M2322" i="7"/>
  <c r="I2322" i="7"/>
  <c r="M2321" i="7"/>
  <c r="I2321" i="7"/>
  <c r="M2320" i="7"/>
  <c r="I2320" i="7"/>
  <c r="M2319" i="7"/>
  <c r="I2319" i="7"/>
  <c r="M2318" i="7"/>
  <c r="I2318" i="7"/>
  <c r="M2317" i="7"/>
  <c r="I2317" i="7"/>
  <c r="M2316" i="7"/>
  <c r="I2316" i="7"/>
  <c r="M2315" i="7"/>
  <c r="I2315" i="7"/>
  <c r="M2314" i="7"/>
  <c r="I2314" i="7"/>
  <c r="M2313" i="7"/>
  <c r="I2313" i="7"/>
  <c r="M2312" i="7"/>
  <c r="I2312" i="7"/>
  <c r="M2311" i="7"/>
  <c r="I2311" i="7"/>
  <c r="M2310" i="7"/>
  <c r="I2310" i="7"/>
  <c r="M2309" i="7"/>
  <c r="I2309" i="7"/>
  <c r="M2308" i="7"/>
  <c r="I2308" i="7"/>
  <c r="M2307" i="7"/>
  <c r="I2307" i="7"/>
  <c r="M2306" i="7"/>
  <c r="I2306" i="7"/>
  <c r="M2305" i="7"/>
  <c r="I2305" i="7"/>
  <c r="M2304" i="7"/>
  <c r="I2304" i="7"/>
  <c r="M2303" i="7"/>
  <c r="I2303" i="7"/>
  <c r="M2302" i="7"/>
  <c r="I2302" i="7"/>
  <c r="M2301" i="7"/>
  <c r="I2301" i="7"/>
  <c r="M2300" i="7"/>
  <c r="I2300" i="7"/>
  <c r="M2299" i="7"/>
  <c r="I2299" i="7"/>
  <c r="M2298" i="7"/>
  <c r="I2298" i="7"/>
  <c r="M2297" i="7"/>
  <c r="I2297" i="7"/>
  <c r="M2296" i="7"/>
  <c r="I2296" i="7"/>
  <c r="M2295" i="7"/>
  <c r="I2295" i="7"/>
  <c r="M2294" i="7"/>
  <c r="I2294" i="7"/>
  <c r="M2293" i="7"/>
  <c r="I2293" i="7"/>
  <c r="M2292" i="7"/>
  <c r="I2292" i="7"/>
  <c r="M2291" i="7"/>
  <c r="I2291" i="7"/>
  <c r="M2290" i="7"/>
  <c r="I2290" i="7"/>
  <c r="M2289" i="7"/>
  <c r="I2289" i="7"/>
  <c r="M2288" i="7"/>
  <c r="I2288" i="7"/>
  <c r="M2287" i="7"/>
  <c r="I2287" i="7"/>
  <c r="M2286" i="7"/>
  <c r="I2286" i="7"/>
  <c r="M2285" i="7"/>
  <c r="I2285" i="7"/>
  <c r="M2284" i="7"/>
  <c r="I2284" i="7"/>
  <c r="M2283" i="7"/>
  <c r="I2283" i="7"/>
  <c r="M2282" i="7"/>
  <c r="I2282" i="7"/>
  <c r="M2281" i="7"/>
  <c r="I2281" i="7"/>
  <c r="M2280" i="7"/>
  <c r="I2280" i="7"/>
  <c r="M2279" i="7"/>
  <c r="I2279" i="7"/>
  <c r="M2278" i="7"/>
  <c r="I2278" i="7"/>
  <c r="M2277" i="7"/>
  <c r="I2277" i="7"/>
  <c r="M2276" i="7"/>
  <c r="I2276" i="7"/>
  <c r="M2275" i="7"/>
  <c r="I2275" i="7"/>
  <c r="M2274" i="7"/>
  <c r="I2274" i="7"/>
  <c r="M2273" i="7"/>
  <c r="I2273" i="7"/>
  <c r="M2272" i="7"/>
  <c r="I2272" i="7"/>
  <c r="M2271" i="7"/>
  <c r="I2271" i="7"/>
  <c r="M2270" i="7"/>
  <c r="I2270" i="7"/>
  <c r="M2269" i="7"/>
  <c r="I2269" i="7"/>
  <c r="M2268" i="7"/>
  <c r="I2268" i="7"/>
  <c r="M2267" i="7"/>
  <c r="I2267" i="7"/>
  <c r="M2266" i="7"/>
  <c r="I2266" i="7"/>
  <c r="M2265" i="7"/>
  <c r="I2265" i="7"/>
  <c r="M2264" i="7"/>
  <c r="I2264" i="7"/>
  <c r="M2263" i="7"/>
  <c r="I2263" i="7"/>
  <c r="M2262" i="7"/>
  <c r="I2262" i="7"/>
  <c r="M2261" i="7"/>
  <c r="I2261" i="7"/>
  <c r="M2260" i="7"/>
  <c r="I2260" i="7"/>
  <c r="M2259" i="7"/>
  <c r="I2259" i="7"/>
  <c r="M2258" i="7"/>
  <c r="I2258" i="7"/>
  <c r="M2257" i="7"/>
  <c r="I2257" i="7"/>
  <c r="M2256" i="7"/>
  <c r="I2256" i="7"/>
  <c r="M2255" i="7"/>
  <c r="I2255" i="7"/>
  <c r="M2254" i="7"/>
  <c r="I2254" i="7"/>
  <c r="M2253" i="7"/>
  <c r="I2253" i="7"/>
  <c r="M2252" i="7"/>
  <c r="I2252" i="7"/>
  <c r="M2251" i="7"/>
  <c r="I2251" i="7"/>
  <c r="M2250" i="7"/>
  <c r="I2250" i="7"/>
  <c r="M2249" i="7"/>
  <c r="I2249" i="7"/>
  <c r="M2248" i="7"/>
  <c r="I2248" i="7"/>
  <c r="M2247" i="7"/>
  <c r="I2247" i="7"/>
  <c r="M2246" i="7"/>
  <c r="I2246" i="7"/>
  <c r="M2245" i="7"/>
  <c r="I2245" i="7"/>
  <c r="M2244" i="7"/>
  <c r="I2244" i="7"/>
  <c r="M2243" i="7"/>
  <c r="I2243" i="7"/>
  <c r="M2242" i="7"/>
  <c r="I2242" i="7"/>
  <c r="M2241" i="7"/>
  <c r="I2241" i="7"/>
  <c r="M2240" i="7"/>
  <c r="I2240" i="7"/>
  <c r="M2239" i="7"/>
  <c r="I2239" i="7"/>
  <c r="M2238" i="7"/>
  <c r="I2238" i="7"/>
  <c r="M2237" i="7"/>
  <c r="I2237" i="7"/>
  <c r="M2236" i="7"/>
  <c r="I2236" i="7"/>
  <c r="M2235" i="7"/>
  <c r="I2235" i="7"/>
  <c r="M2234" i="7"/>
  <c r="I2234" i="7"/>
  <c r="M2233" i="7"/>
  <c r="I2233" i="7"/>
  <c r="M2232" i="7"/>
  <c r="I2232" i="7"/>
  <c r="M2231" i="7"/>
  <c r="I2231" i="7"/>
  <c r="M2230" i="7"/>
  <c r="I2230" i="7"/>
  <c r="M2229" i="7"/>
  <c r="I2229" i="7"/>
  <c r="M2228" i="7"/>
  <c r="I2228" i="7"/>
  <c r="M2227" i="7"/>
  <c r="I2227" i="7"/>
  <c r="M2226" i="7"/>
  <c r="I2226" i="7"/>
  <c r="M2225" i="7"/>
  <c r="I2225" i="7"/>
  <c r="M2224" i="7"/>
  <c r="I2224" i="7"/>
  <c r="M2223" i="7"/>
  <c r="I2223" i="7"/>
  <c r="M2222" i="7"/>
  <c r="I2222" i="7"/>
  <c r="M2221" i="7"/>
  <c r="I2221" i="7"/>
  <c r="M2220" i="7"/>
  <c r="I2220" i="7"/>
  <c r="M2219" i="7"/>
  <c r="I2219" i="7"/>
  <c r="M2218" i="7"/>
  <c r="I2218" i="7"/>
  <c r="M2217" i="7"/>
  <c r="I2217" i="7"/>
  <c r="M2216" i="7"/>
  <c r="I2216" i="7"/>
  <c r="M2215" i="7"/>
  <c r="I2215" i="7"/>
  <c r="M2214" i="7"/>
  <c r="I2214" i="7"/>
  <c r="M2213" i="7"/>
  <c r="I2213" i="7"/>
  <c r="M2212" i="7"/>
  <c r="I2212" i="7"/>
  <c r="M2211" i="7"/>
  <c r="I2211" i="7"/>
  <c r="M2210" i="7"/>
  <c r="I2210" i="7"/>
  <c r="M2209" i="7"/>
  <c r="I2209" i="7"/>
  <c r="M2208" i="7"/>
  <c r="I2208" i="7"/>
  <c r="M2207" i="7"/>
  <c r="I2207" i="7"/>
  <c r="M2206" i="7"/>
  <c r="I2206" i="7"/>
  <c r="M2205" i="7"/>
  <c r="I2205" i="7"/>
  <c r="M2204" i="7"/>
  <c r="I2204" i="7"/>
  <c r="M2203" i="7"/>
  <c r="I2203" i="7"/>
  <c r="M2202" i="7"/>
  <c r="I2202" i="7"/>
  <c r="M2201" i="7"/>
  <c r="I2201" i="7"/>
  <c r="M2200" i="7"/>
  <c r="I2200" i="7"/>
  <c r="M2199" i="7"/>
  <c r="I2199" i="7"/>
  <c r="M2198" i="7"/>
  <c r="I2198" i="7"/>
  <c r="M2197" i="7"/>
  <c r="I2197" i="7"/>
  <c r="M2196" i="7"/>
  <c r="I2196" i="7"/>
  <c r="M2195" i="7"/>
  <c r="I2195" i="7"/>
  <c r="M2194" i="7"/>
  <c r="I2194" i="7"/>
  <c r="M2193" i="7"/>
  <c r="I2193" i="7"/>
  <c r="M2192" i="7"/>
  <c r="I2192" i="7"/>
  <c r="M2191" i="7"/>
  <c r="I2191" i="7"/>
  <c r="M2190" i="7"/>
  <c r="I2190" i="7"/>
  <c r="M2189" i="7"/>
  <c r="I2189" i="7"/>
  <c r="M2188" i="7"/>
  <c r="I2188" i="7"/>
  <c r="M2187" i="7"/>
  <c r="I2187" i="7"/>
  <c r="M2186" i="7"/>
  <c r="I2186" i="7"/>
  <c r="M2185" i="7"/>
  <c r="I2185" i="7"/>
  <c r="M2184" i="7"/>
  <c r="I2184" i="7"/>
  <c r="M2183" i="7"/>
  <c r="I2183" i="7"/>
  <c r="M2182" i="7"/>
  <c r="I2182" i="7"/>
  <c r="M2181" i="7"/>
  <c r="I2181" i="7"/>
  <c r="M2180" i="7"/>
  <c r="I2180" i="7"/>
  <c r="M2179" i="7"/>
  <c r="I2179" i="7"/>
  <c r="M2178" i="7"/>
  <c r="I2178" i="7"/>
  <c r="M2177" i="7"/>
  <c r="I2177" i="7"/>
  <c r="M2176" i="7"/>
  <c r="I2176" i="7"/>
  <c r="M2175" i="7"/>
  <c r="I2175" i="7"/>
  <c r="M2174" i="7"/>
  <c r="I2174" i="7"/>
  <c r="M2173" i="7"/>
  <c r="I2173" i="7"/>
  <c r="M2172" i="7"/>
  <c r="I2172" i="7"/>
  <c r="M2171" i="7"/>
  <c r="I2171" i="7"/>
  <c r="M2170" i="7"/>
  <c r="I2170" i="7"/>
  <c r="M2169" i="7"/>
  <c r="I2169" i="7"/>
  <c r="M2168" i="7"/>
  <c r="I2168" i="7"/>
  <c r="M2167" i="7"/>
  <c r="I2167" i="7"/>
  <c r="M2166" i="7"/>
  <c r="I2166" i="7"/>
  <c r="M2165" i="7"/>
  <c r="I2165" i="7"/>
  <c r="M2164" i="7"/>
  <c r="I2164" i="7"/>
  <c r="M2163" i="7"/>
  <c r="I2163" i="7"/>
  <c r="M2162" i="7"/>
  <c r="I2162" i="7"/>
  <c r="M2161" i="7"/>
  <c r="I2161" i="7"/>
  <c r="M2160" i="7"/>
  <c r="I2160" i="7"/>
  <c r="M2159" i="7"/>
  <c r="I2159" i="7"/>
  <c r="M2158" i="7"/>
  <c r="I2158" i="7"/>
  <c r="M2157" i="7"/>
  <c r="I2157" i="7"/>
  <c r="M2156" i="7"/>
  <c r="I2156" i="7"/>
  <c r="M2155" i="7"/>
  <c r="I2155" i="7"/>
  <c r="M2154" i="7"/>
  <c r="I2154" i="7"/>
  <c r="M2153" i="7"/>
  <c r="I2153" i="7"/>
  <c r="M2152" i="7"/>
  <c r="I2152" i="7"/>
  <c r="M2151" i="7"/>
  <c r="I2151" i="7"/>
  <c r="M2150" i="7"/>
  <c r="I2150" i="7"/>
  <c r="M2149" i="7"/>
  <c r="I2149" i="7"/>
  <c r="M2148" i="7"/>
  <c r="I2148" i="7"/>
  <c r="M2147" i="7"/>
  <c r="I2147" i="7"/>
  <c r="M2146" i="7"/>
  <c r="I2146" i="7"/>
  <c r="M2145" i="7"/>
  <c r="I2145" i="7"/>
  <c r="M2144" i="7"/>
  <c r="I2144" i="7"/>
  <c r="M2143" i="7"/>
  <c r="I2143" i="7"/>
  <c r="M2142" i="7"/>
  <c r="I2142" i="7"/>
  <c r="M2141" i="7"/>
  <c r="I2141" i="7"/>
  <c r="M2140" i="7"/>
  <c r="I2140" i="7"/>
  <c r="M2139" i="7"/>
  <c r="I2139" i="7"/>
  <c r="M2138" i="7"/>
  <c r="I2138" i="7"/>
  <c r="M2137" i="7"/>
  <c r="I2137" i="7"/>
  <c r="M2136" i="7"/>
  <c r="I2136" i="7"/>
  <c r="M2135" i="7"/>
  <c r="I2135" i="7"/>
  <c r="M2134" i="7"/>
  <c r="I2134" i="7"/>
  <c r="M2133" i="7"/>
  <c r="I2133" i="7"/>
  <c r="M2132" i="7"/>
  <c r="I2132" i="7"/>
  <c r="M2131" i="7"/>
  <c r="I2131" i="7"/>
  <c r="M2130" i="7"/>
  <c r="I2130" i="7"/>
  <c r="M2129" i="7"/>
  <c r="I2129" i="7"/>
  <c r="M2128" i="7"/>
  <c r="I2128" i="7"/>
  <c r="M2127" i="7"/>
  <c r="I2127" i="7"/>
  <c r="M2126" i="7"/>
  <c r="I2126" i="7"/>
  <c r="M2125" i="7"/>
  <c r="I2125" i="7"/>
  <c r="M2124" i="7"/>
  <c r="I2124" i="7"/>
  <c r="M2123" i="7"/>
  <c r="I2123" i="7"/>
  <c r="M2122" i="7"/>
  <c r="I2122" i="7"/>
  <c r="M2121" i="7"/>
  <c r="I2121" i="7"/>
  <c r="M2120" i="7"/>
  <c r="I2120" i="7"/>
  <c r="M2119" i="7"/>
  <c r="I2119" i="7"/>
  <c r="M2118" i="7"/>
  <c r="I2118" i="7"/>
  <c r="M2117" i="7"/>
  <c r="I2117" i="7"/>
  <c r="M2116" i="7"/>
  <c r="I2116" i="7"/>
  <c r="M2115" i="7"/>
  <c r="I2115" i="7"/>
  <c r="M2114" i="7"/>
  <c r="I2114" i="7"/>
  <c r="M2113" i="7"/>
  <c r="I2113" i="7"/>
  <c r="M2112" i="7"/>
  <c r="I2112" i="7"/>
  <c r="M2111" i="7"/>
  <c r="I2111" i="7"/>
  <c r="M2110" i="7"/>
  <c r="I2110" i="7"/>
  <c r="M2109" i="7"/>
  <c r="I2109" i="7"/>
  <c r="M2108" i="7"/>
  <c r="I2108" i="7"/>
  <c r="M2107" i="7"/>
  <c r="I2107" i="7"/>
  <c r="M2106" i="7"/>
  <c r="I2106" i="7"/>
  <c r="M2105" i="7"/>
  <c r="I2105" i="7"/>
  <c r="M2104" i="7"/>
  <c r="I2104" i="7"/>
  <c r="M2103" i="7"/>
  <c r="I2103" i="7"/>
  <c r="M2102" i="7"/>
  <c r="I2102" i="7"/>
  <c r="M2101" i="7"/>
  <c r="I2101" i="7"/>
  <c r="M2100" i="7"/>
  <c r="I2100" i="7"/>
  <c r="M2099" i="7"/>
  <c r="I2099" i="7"/>
  <c r="M2098" i="7"/>
  <c r="I2098" i="7"/>
  <c r="M2097" i="7"/>
  <c r="I2097" i="7"/>
  <c r="M2096" i="7"/>
  <c r="I2096" i="7"/>
  <c r="M2095" i="7"/>
  <c r="I2095" i="7"/>
  <c r="M2094" i="7"/>
  <c r="I2094" i="7"/>
  <c r="M2093" i="7"/>
  <c r="I2093" i="7"/>
  <c r="M2092" i="7"/>
  <c r="I2092" i="7"/>
  <c r="M2091" i="7"/>
  <c r="I2091" i="7"/>
  <c r="M2090" i="7"/>
  <c r="I2090" i="7"/>
  <c r="M2089" i="7"/>
  <c r="I2089" i="7"/>
  <c r="M2088" i="7"/>
  <c r="I2088" i="7"/>
  <c r="M2087" i="7"/>
  <c r="I2087" i="7"/>
  <c r="M2086" i="7"/>
  <c r="I2086" i="7"/>
  <c r="M2085" i="7"/>
  <c r="I2085" i="7"/>
  <c r="M2084" i="7"/>
  <c r="I2084" i="7"/>
  <c r="M2083" i="7"/>
  <c r="I2083" i="7"/>
  <c r="M2082" i="7"/>
  <c r="I2082" i="7"/>
  <c r="M2081" i="7"/>
  <c r="I2081" i="7"/>
  <c r="M2080" i="7"/>
  <c r="I2080" i="7"/>
  <c r="M2079" i="7"/>
  <c r="I2079" i="7"/>
  <c r="M2078" i="7"/>
  <c r="I2078" i="7"/>
  <c r="M2077" i="7"/>
  <c r="I2077" i="7"/>
  <c r="M2076" i="7"/>
  <c r="I2076" i="7"/>
  <c r="M2075" i="7"/>
  <c r="I2075" i="7"/>
  <c r="M2074" i="7"/>
  <c r="I2074" i="7"/>
  <c r="M2073" i="7"/>
  <c r="I2073" i="7"/>
  <c r="M2072" i="7"/>
  <c r="I2072" i="7"/>
  <c r="M2071" i="7"/>
  <c r="I2071" i="7"/>
  <c r="M2070" i="7"/>
  <c r="I2070" i="7"/>
  <c r="M2069" i="7"/>
  <c r="I2069" i="7"/>
  <c r="M2068" i="7"/>
  <c r="I2068" i="7"/>
  <c r="M2067" i="7"/>
  <c r="I2067" i="7"/>
  <c r="M2066" i="7"/>
  <c r="I2066" i="7"/>
  <c r="M2065" i="7"/>
  <c r="I2065" i="7"/>
  <c r="M2064" i="7"/>
  <c r="I2064" i="7"/>
  <c r="M2063" i="7"/>
  <c r="I2063" i="7"/>
  <c r="M2062" i="7"/>
  <c r="I2062" i="7"/>
  <c r="M2061" i="7"/>
  <c r="I2061" i="7"/>
  <c r="M2060" i="7"/>
  <c r="I2060" i="7"/>
  <c r="M2059" i="7"/>
  <c r="I2059" i="7"/>
  <c r="M2058" i="7"/>
  <c r="I2058" i="7"/>
  <c r="M2057" i="7"/>
  <c r="I2057" i="7"/>
  <c r="M2056" i="7"/>
  <c r="I2056" i="7"/>
  <c r="M2055" i="7"/>
  <c r="I2055" i="7"/>
  <c r="M2054" i="7"/>
  <c r="I2054" i="7"/>
  <c r="M2053" i="7"/>
  <c r="I2053" i="7"/>
  <c r="M2052" i="7"/>
  <c r="I2052" i="7"/>
  <c r="M2051" i="7"/>
  <c r="I2051" i="7"/>
  <c r="M2050" i="7"/>
  <c r="I2050" i="7"/>
  <c r="M2049" i="7"/>
  <c r="I2049" i="7"/>
  <c r="M2048" i="7"/>
  <c r="I2048" i="7"/>
  <c r="M2047" i="7"/>
  <c r="I2047" i="7"/>
  <c r="M2046" i="7"/>
  <c r="I2046" i="7"/>
  <c r="M2045" i="7"/>
  <c r="I2045" i="7"/>
  <c r="M2044" i="7"/>
  <c r="I2044" i="7"/>
  <c r="M2043" i="7"/>
  <c r="I2043" i="7"/>
  <c r="M2042" i="7"/>
  <c r="I2042" i="7"/>
  <c r="M2041" i="7"/>
  <c r="I2041" i="7"/>
  <c r="M2040" i="7"/>
  <c r="I2040" i="7"/>
  <c r="M2039" i="7"/>
  <c r="I2039" i="7"/>
  <c r="M2038" i="7"/>
  <c r="I2038" i="7"/>
  <c r="M2037" i="7"/>
  <c r="I2037" i="7"/>
  <c r="M2036" i="7"/>
  <c r="I2036" i="7"/>
  <c r="M2035" i="7"/>
  <c r="I2035" i="7"/>
  <c r="M2034" i="7"/>
  <c r="I2034" i="7"/>
  <c r="M2033" i="7"/>
  <c r="I2033" i="7"/>
  <c r="M2032" i="7"/>
  <c r="I2032" i="7"/>
  <c r="M2031" i="7"/>
  <c r="I2031" i="7"/>
  <c r="M2030" i="7"/>
  <c r="I2030" i="7"/>
  <c r="M2029" i="7"/>
  <c r="I2029" i="7"/>
  <c r="M2028" i="7"/>
  <c r="I2028" i="7"/>
  <c r="M2027" i="7"/>
  <c r="I2027" i="7"/>
  <c r="M2026" i="7"/>
  <c r="I2026" i="7"/>
  <c r="M2025" i="7"/>
  <c r="I2025" i="7"/>
  <c r="M2024" i="7"/>
  <c r="I2024" i="7"/>
  <c r="M2023" i="7"/>
  <c r="I2023" i="7"/>
  <c r="M2022" i="7"/>
  <c r="I2022" i="7"/>
  <c r="M2021" i="7"/>
  <c r="I2021" i="7"/>
  <c r="M2020" i="7"/>
  <c r="I2020" i="7"/>
  <c r="M2019" i="7"/>
  <c r="I2019" i="7"/>
  <c r="M2018" i="7"/>
  <c r="I2018" i="7"/>
  <c r="M2017" i="7"/>
  <c r="I2017" i="7"/>
  <c r="M2016" i="7"/>
  <c r="I2016" i="7"/>
  <c r="M2015" i="7"/>
  <c r="I2015" i="7"/>
  <c r="M2014" i="7"/>
  <c r="I2014" i="7"/>
  <c r="M2013" i="7"/>
  <c r="I2013" i="7"/>
  <c r="M2012" i="7"/>
  <c r="I2012" i="7"/>
  <c r="M2011" i="7"/>
  <c r="I2011" i="7"/>
  <c r="M2010" i="7"/>
  <c r="I2010" i="7"/>
  <c r="M2009" i="7"/>
  <c r="I2009" i="7"/>
  <c r="M2008" i="7"/>
  <c r="I2008" i="7"/>
  <c r="M2007" i="7"/>
  <c r="I2007" i="7"/>
  <c r="M2006" i="7"/>
  <c r="I2006" i="7"/>
  <c r="M2005" i="7"/>
  <c r="I2005" i="7"/>
  <c r="M2004" i="7"/>
  <c r="I2004" i="7"/>
  <c r="M2003" i="7"/>
  <c r="I2003" i="7"/>
  <c r="M2002" i="7"/>
  <c r="I2002" i="7"/>
  <c r="M2001" i="7"/>
  <c r="I2001" i="7"/>
  <c r="M2000" i="7"/>
  <c r="I2000" i="7"/>
  <c r="M1999" i="7"/>
  <c r="I1999" i="7"/>
  <c r="M1998" i="7"/>
  <c r="I1998" i="7"/>
  <c r="M1997" i="7"/>
  <c r="I1997" i="7"/>
  <c r="M1996" i="7"/>
  <c r="I1996" i="7"/>
  <c r="M1995" i="7"/>
  <c r="I1995" i="7"/>
  <c r="M1994" i="7"/>
  <c r="I1994" i="7"/>
  <c r="M1993" i="7"/>
  <c r="I1993" i="7"/>
  <c r="M1992" i="7"/>
  <c r="I1992" i="7"/>
  <c r="M1991" i="7"/>
  <c r="I1991" i="7"/>
  <c r="M1990" i="7"/>
  <c r="I1990" i="7"/>
  <c r="M1989" i="7"/>
  <c r="I1989" i="7"/>
  <c r="M1988" i="7"/>
  <c r="I1988" i="7"/>
  <c r="M1987" i="7"/>
  <c r="I1987" i="7"/>
  <c r="M1986" i="7"/>
  <c r="I1986" i="7"/>
  <c r="M1985" i="7"/>
  <c r="I1985" i="7"/>
  <c r="M1984" i="7"/>
  <c r="I1984" i="7"/>
  <c r="M1983" i="7"/>
  <c r="I1983" i="7"/>
  <c r="M1982" i="7"/>
  <c r="I1982" i="7"/>
  <c r="M1981" i="7"/>
  <c r="I1981" i="7"/>
  <c r="M1980" i="7"/>
  <c r="I1980" i="7"/>
  <c r="M1979" i="7"/>
  <c r="I1979" i="7"/>
  <c r="M1978" i="7"/>
  <c r="I1978" i="7"/>
  <c r="M1977" i="7"/>
  <c r="I1977" i="7"/>
  <c r="M1976" i="7"/>
  <c r="I1976" i="7"/>
  <c r="M1975" i="7"/>
  <c r="I1975" i="7"/>
  <c r="M1974" i="7"/>
  <c r="I1974" i="7"/>
  <c r="M1973" i="7"/>
  <c r="I1973" i="7"/>
  <c r="M1972" i="7"/>
  <c r="I1972" i="7"/>
  <c r="M1971" i="7"/>
  <c r="I1971" i="7"/>
  <c r="M1970" i="7"/>
  <c r="I1970" i="7"/>
  <c r="M1969" i="7"/>
  <c r="I1969" i="7"/>
  <c r="M1968" i="7"/>
  <c r="I1968" i="7"/>
  <c r="M1967" i="7"/>
  <c r="I1967" i="7"/>
  <c r="M1966" i="7"/>
  <c r="I1966" i="7"/>
  <c r="M1965" i="7"/>
  <c r="I1965" i="7"/>
  <c r="M1964" i="7"/>
  <c r="I1964" i="7"/>
  <c r="M1963" i="7"/>
  <c r="I1963" i="7"/>
  <c r="M1962" i="7"/>
  <c r="I1962" i="7"/>
  <c r="M1961" i="7"/>
  <c r="I1961" i="7"/>
  <c r="M1960" i="7"/>
  <c r="I1960" i="7"/>
  <c r="M1959" i="7"/>
  <c r="I1959" i="7"/>
  <c r="M1958" i="7"/>
  <c r="I1958" i="7"/>
  <c r="M1957" i="7"/>
  <c r="I1957" i="7"/>
  <c r="M1956" i="7"/>
  <c r="I1956" i="7"/>
  <c r="M1955" i="7"/>
  <c r="I1955" i="7"/>
  <c r="M1954" i="7"/>
  <c r="I1954" i="7"/>
  <c r="M1953" i="7"/>
  <c r="I1953" i="7"/>
  <c r="M1952" i="7"/>
  <c r="I1952" i="7"/>
  <c r="M1951" i="7"/>
  <c r="I1951" i="7"/>
  <c r="M1950" i="7"/>
  <c r="I1950" i="7"/>
  <c r="M1949" i="7"/>
  <c r="I1949" i="7"/>
  <c r="M1948" i="7"/>
  <c r="I1948" i="7"/>
  <c r="M1947" i="7"/>
  <c r="I1947" i="7"/>
  <c r="M1946" i="7"/>
  <c r="I1946" i="7"/>
  <c r="M1945" i="7"/>
  <c r="I1945" i="7"/>
  <c r="M1944" i="7"/>
  <c r="I1944" i="7"/>
  <c r="M1943" i="7"/>
  <c r="I1943" i="7"/>
  <c r="M1942" i="7"/>
  <c r="I1942" i="7"/>
  <c r="M1941" i="7"/>
  <c r="I1941" i="7"/>
  <c r="M1940" i="7"/>
  <c r="I1940" i="7"/>
  <c r="M1939" i="7"/>
  <c r="I1939" i="7"/>
  <c r="M1938" i="7"/>
  <c r="I1938" i="7"/>
  <c r="M1937" i="7"/>
  <c r="I1937" i="7"/>
  <c r="M1936" i="7"/>
  <c r="I1936" i="7"/>
  <c r="M1935" i="7"/>
  <c r="I1935" i="7"/>
  <c r="M1934" i="7"/>
  <c r="I1934" i="7"/>
  <c r="M1933" i="7"/>
  <c r="I1933" i="7"/>
  <c r="M1932" i="7"/>
  <c r="I1932" i="7"/>
  <c r="M1931" i="7"/>
  <c r="I1931" i="7"/>
  <c r="M1930" i="7"/>
  <c r="I1930" i="7"/>
  <c r="M1929" i="7"/>
  <c r="I1929" i="7"/>
  <c r="M1928" i="7"/>
  <c r="I1928" i="7"/>
  <c r="M1927" i="7"/>
  <c r="I1927" i="7"/>
  <c r="M1926" i="7"/>
  <c r="I1926" i="7"/>
  <c r="M1925" i="7"/>
  <c r="I1925" i="7"/>
  <c r="M1924" i="7"/>
  <c r="I1924" i="7"/>
  <c r="M1923" i="7"/>
  <c r="I1923" i="7"/>
  <c r="M1922" i="7"/>
  <c r="I1922" i="7"/>
  <c r="M1921" i="7"/>
  <c r="I1921" i="7"/>
  <c r="M1920" i="7"/>
  <c r="I1920" i="7"/>
  <c r="M1919" i="7"/>
  <c r="I1919" i="7"/>
  <c r="M1918" i="7"/>
  <c r="I1918" i="7"/>
  <c r="M1917" i="7"/>
  <c r="I1917" i="7"/>
  <c r="M1916" i="7"/>
  <c r="I1916" i="7"/>
  <c r="M1915" i="7"/>
  <c r="I1915" i="7"/>
  <c r="M1914" i="7"/>
  <c r="I1914" i="7"/>
  <c r="M1913" i="7"/>
  <c r="I1913" i="7"/>
  <c r="M1912" i="7"/>
  <c r="I1912" i="7"/>
  <c r="M1911" i="7"/>
  <c r="I1911" i="7"/>
  <c r="M1910" i="7"/>
  <c r="I1910" i="7"/>
  <c r="M1909" i="7"/>
  <c r="I1909" i="7"/>
  <c r="M1908" i="7"/>
  <c r="I1908" i="7"/>
  <c r="M1907" i="7"/>
  <c r="I1907" i="7"/>
  <c r="M1906" i="7"/>
  <c r="I1906" i="7"/>
  <c r="M1905" i="7"/>
  <c r="I1905" i="7"/>
  <c r="M1904" i="7"/>
  <c r="I1904" i="7"/>
  <c r="M1903" i="7"/>
  <c r="I1903" i="7"/>
  <c r="M1902" i="7"/>
  <c r="I1902" i="7"/>
  <c r="M1901" i="7"/>
  <c r="I1901" i="7"/>
  <c r="M1900" i="7"/>
  <c r="I1900" i="7"/>
  <c r="M1899" i="7"/>
  <c r="I1899" i="7"/>
  <c r="M1898" i="7"/>
  <c r="I1898" i="7"/>
  <c r="M1897" i="7"/>
  <c r="I1897" i="7"/>
  <c r="M1896" i="7"/>
  <c r="I1896" i="7"/>
  <c r="M1895" i="7"/>
  <c r="I1895" i="7"/>
  <c r="M1894" i="7"/>
  <c r="I1894" i="7"/>
  <c r="M1893" i="7"/>
  <c r="I1893" i="7"/>
  <c r="M1892" i="7"/>
  <c r="I1892" i="7"/>
  <c r="M1891" i="7"/>
  <c r="I1891" i="7"/>
  <c r="M1890" i="7"/>
  <c r="I1890" i="7"/>
  <c r="M1889" i="7"/>
  <c r="I1889" i="7"/>
  <c r="M1888" i="7"/>
  <c r="I1888" i="7"/>
  <c r="M1887" i="7"/>
  <c r="I1887" i="7"/>
  <c r="M1886" i="7"/>
  <c r="I1886" i="7"/>
  <c r="M1885" i="7"/>
  <c r="I1885" i="7"/>
  <c r="M1884" i="7"/>
  <c r="I1884" i="7"/>
  <c r="M1883" i="7"/>
  <c r="I1883" i="7"/>
  <c r="M1882" i="7"/>
  <c r="I1882" i="7"/>
  <c r="M1881" i="7"/>
  <c r="I1881" i="7"/>
  <c r="M1880" i="7"/>
  <c r="I1880" i="7"/>
  <c r="M1879" i="7"/>
  <c r="I1879" i="7"/>
  <c r="M1878" i="7"/>
  <c r="I1878" i="7"/>
  <c r="M1877" i="7"/>
  <c r="I1877" i="7"/>
  <c r="M1876" i="7"/>
  <c r="I1876" i="7"/>
  <c r="M1875" i="7"/>
  <c r="I1875" i="7"/>
  <c r="M1874" i="7"/>
  <c r="I1874" i="7"/>
  <c r="M1873" i="7"/>
  <c r="I1873" i="7"/>
  <c r="M1872" i="7"/>
  <c r="I1872" i="7"/>
  <c r="M1871" i="7"/>
  <c r="I1871" i="7"/>
  <c r="M1870" i="7"/>
  <c r="I1870" i="7"/>
  <c r="M1869" i="7"/>
  <c r="I1869" i="7"/>
  <c r="M1868" i="7"/>
  <c r="I1868" i="7"/>
  <c r="M1867" i="7"/>
  <c r="I1867" i="7"/>
  <c r="M1866" i="7"/>
  <c r="I1866" i="7"/>
  <c r="M1865" i="7"/>
  <c r="I1865" i="7"/>
  <c r="M1864" i="7"/>
  <c r="I1864" i="7"/>
  <c r="M1863" i="7"/>
  <c r="I1863" i="7"/>
  <c r="M1862" i="7"/>
  <c r="I1862" i="7"/>
  <c r="M1861" i="7"/>
  <c r="I1861" i="7"/>
  <c r="M1860" i="7"/>
  <c r="I1860" i="7"/>
  <c r="M1859" i="7"/>
  <c r="I1859" i="7"/>
  <c r="M1858" i="7"/>
  <c r="I1858" i="7"/>
  <c r="M1857" i="7"/>
  <c r="I1857" i="7"/>
  <c r="M1856" i="7"/>
  <c r="I1856" i="7"/>
  <c r="M1855" i="7"/>
  <c r="I1855" i="7"/>
  <c r="M1854" i="7"/>
  <c r="I1854" i="7"/>
  <c r="M1853" i="7"/>
  <c r="I1853" i="7"/>
  <c r="M1852" i="7"/>
  <c r="I1852" i="7"/>
  <c r="M1851" i="7"/>
  <c r="I1851" i="7"/>
  <c r="M1850" i="7"/>
  <c r="I1850" i="7"/>
  <c r="M1849" i="7"/>
  <c r="I1849" i="7"/>
  <c r="M1848" i="7"/>
  <c r="I1848" i="7"/>
  <c r="M1847" i="7"/>
  <c r="I1847" i="7"/>
  <c r="M1846" i="7"/>
  <c r="I1846" i="7"/>
  <c r="M1845" i="7"/>
  <c r="I1845" i="7"/>
  <c r="M1844" i="7"/>
  <c r="I1844" i="7"/>
  <c r="M1843" i="7"/>
  <c r="I1843" i="7"/>
  <c r="M1842" i="7"/>
  <c r="I1842" i="7"/>
  <c r="M1841" i="7"/>
  <c r="I1841" i="7"/>
  <c r="M1840" i="7"/>
  <c r="I1840" i="7"/>
  <c r="M1839" i="7"/>
  <c r="I1839" i="7"/>
  <c r="M1838" i="7"/>
  <c r="I1838" i="7"/>
  <c r="M1837" i="7"/>
  <c r="I1837" i="7"/>
  <c r="M1836" i="7"/>
  <c r="I1836" i="7"/>
  <c r="M1835" i="7"/>
  <c r="I1835" i="7"/>
  <c r="M1834" i="7"/>
  <c r="I1834" i="7"/>
  <c r="M1833" i="7"/>
  <c r="I1833" i="7"/>
  <c r="M1832" i="7"/>
  <c r="I1832" i="7"/>
  <c r="M1831" i="7"/>
  <c r="I1831" i="7"/>
  <c r="M1830" i="7"/>
  <c r="I1830" i="7"/>
  <c r="M1829" i="7"/>
  <c r="I1829" i="7"/>
  <c r="M1828" i="7"/>
  <c r="I1828" i="7"/>
  <c r="M1827" i="7"/>
  <c r="I1827" i="7"/>
  <c r="M1826" i="7"/>
  <c r="I1826" i="7"/>
  <c r="M1825" i="7"/>
  <c r="I1825" i="7"/>
  <c r="M1824" i="7"/>
  <c r="I1824" i="7"/>
  <c r="M1823" i="7"/>
  <c r="I1823" i="7"/>
  <c r="M1822" i="7"/>
  <c r="I1822" i="7"/>
  <c r="M1821" i="7"/>
  <c r="I1821" i="7"/>
  <c r="M1820" i="7"/>
  <c r="I1820" i="7"/>
  <c r="M1819" i="7"/>
  <c r="I1819" i="7"/>
  <c r="M1818" i="7"/>
  <c r="I1818" i="7"/>
  <c r="M1817" i="7"/>
  <c r="I1817" i="7"/>
  <c r="M1816" i="7"/>
  <c r="I1816" i="7"/>
  <c r="M1815" i="7"/>
  <c r="I1815" i="7"/>
  <c r="M1814" i="7"/>
  <c r="I1814" i="7"/>
  <c r="M1813" i="7"/>
  <c r="I1813" i="7"/>
  <c r="M1812" i="7"/>
  <c r="I1812" i="7"/>
  <c r="M1811" i="7"/>
  <c r="I1811" i="7"/>
  <c r="M1810" i="7"/>
  <c r="I1810" i="7"/>
  <c r="M1809" i="7"/>
  <c r="I1809" i="7"/>
  <c r="M1808" i="7"/>
  <c r="I1808" i="7"/>
  <c r="M1807" i="7"/>
  <c r="I1807" i="7"/>
  <c r="M1806" i="7"/>
  <c r="I1806" i="7"/>
  <c r="M1805" i="7"/>
  <c r="I1805" i="7"/>
  <c r="M1804" i="7"/>
  <c r="I1804" i="7"/>
  <c r="M1803" i="7"/>
  <c r="I1803" i="7"/>
  <c r="M1802" i="7"/>
  <c r="I1802" i="7"/>
  <c r="M1801" i="7"/>
  <c r="I1801" i="7"/>
  <c r="M1800" i="7"/>
  <c r="I1800" i="7"/>
  <c r="M1799" i="7"/>
  <c r="I1799" i="7"/>
  <c r="M1798" i="7"/>
  <c r="I1798" i="7"/>
  <c r="M1797" i="7"/>
  <c r="I1797" i="7"/>
  <c r="M1796" i="7"/>
  <c r="I1796" i="7"/>
  <c r="M1795" i="7"/>
  <c r="I1795" i="7"/>
  <c r="M1794" i="7"/>
  <c r="I1794" i="7"/>
  <c r="M1793" i="7"/>
  <c r="I1793" i="7"/>
  <c r="M1792" i="7"/>
  <c r="I1792" i="7"/>
  <c r="M1791" i="7"/>
  <c r="I1791" i="7"/>
  <c r="M1790" i="7"/>
  <c r="I1790" i="7"/>
  <c r="M1789" i="7"/>
  <c r="I1789" i="7"/>
  <c r="M1788" i="7"/>
  <c r="I1788" i="7"/>
  <c r="M1787" i="7"/>
  <c r="I1787" i="7"/>
  <c r="M1786" i="7"/>
  <c r="I1786" i="7"/>
  <c r="M1785" i="7"/>
  <c r="I1785" i="7"/>
  <c r="M1784" i="7"/>
  <c r="I1784" i="7"/>
  <c r="M1783" i="7"/>
  <c r="I1783" i="7"/>
  <c r="M1782" i="7"/>
  <c r="I1782" i="7"/>
  <c r="M1781" i="7"/>
  <c r="I1781" i="7"/>
  <c r="M1780" i="7"/>
  <c r="I1780" i="7"/>
  <c r="M1779" i="7"/>
  <c r="I1779" i="7"/>
  <c r="M1778" i="7"/>
  <c r="I1778" i="7"/>
  <c r="M1777" i="7"/>
  <c r="I1777" i="7"/>
  <c r="M1776" i="7"/>
  <c r="I1776" i="7"/>
  <c r="M1775" i="7"/>
  <c r="I1775" i="7"/>
  <c r="M1774" i="7"/>
  <c r="I1774" i="7"/>
  <c r="M1773" i="7"/>
  <c r="I1773" i="7"/>
  <c r="M1772" i="7"/>
  <c r="I1772" i="7"/>
  <c r="M1771" i="7"/>
  <c r="I1771" i="7"/>
  <c r="M1770" i="7"/>
  <c r="I1770" i="7"/>
  <c r="M1769" i="7"/>
  <c r="I1769" i="7"/>
  <c r="M1768" i="7"/>
  <c r="I1768" i="7"/>
  <c r="M1767" i="7"/>
  <c r="I1767" i="7"/>
  <c r="M1766" i="7"/>
  <c r="I1766" i="7"/>
  <c r="M1765" i="7"/>
  <c r="I1765" i="7"/>
  <c r="M1764" i="7"/>
  <c r="I1764" i="7"/>
  <c r="M1763" i="7"/>
  <c r="I1763" i="7"/>
  <c r="M1762" i="7"/>
  <c r="I1762" i="7"/>
  <c r="M1761" i="7"/>
  <c r="I1761" i="7"/>
  <c r="M1760" i="7"/>
  <c r="I1760" i="7"/>
  <c r="M1759" i="7"/>
  <c r="I1759" i="7"/>
  <c r="M1758" i="7"/>
  <c r="I1758" i="7"/>
  <c r="M1757" i="7"/>
  <c r="I1757" i="7"/>
  <c r="M1756" i="7"/>
  <c r="I1756" i="7"/>
  <c r="M1755" i="7"/>
  <c r="I1755" i="7"/>
  <c r="M1754" i="7"/>
  <c r="I1754" i="7"/>
  <c r="M1753" i="7"/>
  <c r="I1753" i="7"/>
  <c r="M1752" i="7"/>
  <c r="I1752" i="7"/>
  <c r="M1751" i="7"/>
  <c r="I1751" i="7"/>
  <c r="M1750" i="7"/>
  <c r="I1750" i="7"/>
  <c r="M1749" i="7"/>
  <c r="I1749" i="7"/>
  <c r="M1748" i="7"/>
  <c r="I1748" i="7"/>
  <c r="M1747" i="7"/>
  <c r="I1747" i="7"/>
  <c r="M1746" i="7"/>
  <c r="I1746" i="7"/>
  <c r="M1745" i="7"/>
  <c r="I1745" i="7"/>
  <c r="M1744" i="7"/>
  <c r="I1744" i="7"/>
  <c r="M1743" i="7"/>
  <c r="I1743" i="7"/>
  <c r="M1742" i="7"/>
  <c r="I1742" i="7"/>
  <c r="M1741" i="7"/>
  <c r="I1741" i="7"/>
  <c r="M1740" i="7"/>
  <c r="I1740" i="7"/>
  <c r="M1739" i="7"/>
  <c r="I1739" i="7"/>
  <c r="M1738" i="7"/>
  <c r="I1738" i="7"/>
  <c r="M1737" i="7"/>
  <c r="I1737" i="7"/>
  <c r="M1736" i="7"/>
  <c r="I1736" i="7"/>
  <c r="M1735" i="7"/>
  <c r="I1735" i="7"/>
  <c r="M1734" i="7"/>
  <c r="I1734" i="7"/>
  <c r="M1733" i="7"/>
  <c r="I1733" i="7"/>
  <c r="M1732" i="7"/>
  <c r="I1732" i="7"/>
  <c r="M1731" i="7"/>
  <c r="I1731" i="7"/>
  <c r="M1730" i="7"/>
  <c r="I1730" i="7"/>
  <c r="M1729" i="7"/>
  <c r="I1729" i="7"/>
  <c r="M1728" i="7"/>
  <c r="I1728" i="7"/>
  <c r="M1727" i="7"/>
  <c r="I1727" i="7"/>
  <c r="M1726" i="7"/>
  <c r="I1726" i="7"/>
  <c r="M1725" i="7"/>
  <c r="I1725" i="7"/>
  <c r="M1724" i="7"/>
  <c r="I1724" i="7"/>
  <c r="M1723" i="7"/>
  <c r="I1723" i="7"/>
  <c r="M1722" i="7"/>
  <c r="I1722" i="7"/>
  <c r="M1721" i="7"/>
  <c r="I1721" i="7"/>
  <c r="M1720" i="7"/>
  <c r="I1720" i="7"/>
  <c r="M1719" i="7"/>
  <c r="I1719" i="7"/>
  <c r="M1718" i="7"/>
  <c r="I1718" i="7"/>
  <c r="M1717" i="7"/>
  <c r="I1717" i="7"/>
  <c r="M1716" i="7"/>
  <c r="I1716" i="7"/>
  <c r="M1715" i="7"/>
  <c r="I1715" i="7"/>
  <c r="M1714" i="7"/>
  <c r="I1714" i="7"/>
  <c r="M1713" i="7"/>
  <c r="I1713" i="7"/>
  <c r="M1712" i="7"/>
  <c r="I1712" i="7"/>
  <c r="M1711" i="7"/>
  <c r="I1711" i="7"/>
  <c r="M1710" i="7"/>
  <c r="I1710" i="7"/>
  <c r="M1709" i="7"/>
  <c r="I1709" i="7"/>
  <c r="M1708" i="7"/>
  <c r="I1708" i="7"/>
  <c r="M1707" i="7"/>
  <c r="I1707" i="7"/>
  <c r="M1706" i="7"/>
  <c r="I1706" i="7"/>
  <c r="M1705" i="7"/>
  <c r="I1705" i="7"/>
  <c r="M1704" i="7"/>
  <c r="I1704" i="7"/>
  <c r="M1703" i="7"/>
  <c r="I1703" i="7"/>
  <c r="M1702" i="7"/>
  <c r="I1702" i="7"/>
  <c r="M1701" i="7"/>
  <c r="I1701" i="7"/>
  <c r="M1700" i="7"/>
  <c r="I1700" i="7"/>
  <c r="M1699" i="7"/>
  <c r="I1699" i="7"/>
  <c r="M1698" i="7"/>
  <c r="I1698" i="7"/>
  <c r="M1697" i="7"/>
  <c r="I1697" i="7"/>
  <c r="M1696" i="7"/>
  <c r="I1696" i="7"/>
  <c r="M1695" i="7"/>
  <c r="I1695" i="7"/>
  <c r="M1694" i="7"/>
  <c r="I1694" i="7"/>
  <c r="M1693" i="7"/>
  <c r="I1693" i="7"/>
  <c r="M1692" i="7"/>
  <c r="I1692" i="7"/>
  <c r="M1691" i="7"/>
  <c r="I1691" i="7"/>
  <c r="M1690" i="7"/>
  <c r="I1690" i="7"/>
  <c r="M1689" i="7"/>
  <c r="I1689" i="7"/>
  <c r="M1688" i="7"/>
  <c r="I1688" i="7"/>
  <c r="M1687" i="7"/>
  <c r="I1687" i="7"/>
  <c r="M1686" i="7"/>
  <c r="I1686" i="7"/>
  <c r="M1685" i="7"/>
  <c r="I1685" i="7"/>
  <c r="M1684" i="7"/>
  <c r="I1684" i="7"/>
  <c r="M1683" i="7"/>
  <c r="I1683" i="7"/>
  <c r="M1682" i="7"/>
  <c r="I1682" i="7"/>
  <c r="M1681" i="7"/>
  <c r="I1681" i="7"/>
  <c r="M1680" i="7"/>
  <c r="I1680" i="7"/>
  <c r="M1679" i="7"/>
  <c r="I1679" i="7"/>
  <c r="M1678" i="7"/>
  <c r="I1678" i="7"/>
  <c r="M1677" i="7"/>
  <c r="I1677" i="7"/>
  <c r="M1676" i="7"/>
  <c r="I1676" i="7"/>
  <c r="M1675" i="7"/>
  <c r="I1675" i="7"/>
  <c r="M1674" i="7"/>
  <c r="I1674" i="7"/>
  <c r="M1673" i="7"/>
  <c r="I1673" i="7"/>
  <c r="M1672" i="7"/>
  <c r="I1672" i="7"/>
  <c r="M1671" i="7"/>
  <c r="I1671" i="7"/>
  <c r="M1670" i="7"/>
  <c r="I1670" i="7"/>
  <c r="M1669" i="7"/>
  <c r="I1669" i="7"/>
  <c r="M1668" i="7"/>
  <c r="I1668" i="7"/>
  <c r="M1667" i="7"/>
  <c r="I1667" i="7"/>
  <c r="M1666" i="7"/>
  <c r="I1666" i="7"/>
  <c r="M1665" i="7"/>
  <c r="I1665" i="7"/>
  <c r="M1664" i="7"/>
  <c r="I1664" i="7"/>
  <c r="M1663" i="7"/>
  <c r="I1663" i="7"/>
  <c r="M1662" i="7"/>
  <c r="I1662" i="7"/>
  <c r="M1661" i="7"/>
  <c r="I1661" i="7"/>
  <c r="M1660" i="7"/>
  <c r="I1660" i="7"/>
  <c r="M1659" i="7"/>
  <c r="I1659" i="7"/>
  <c r="M1658" i="7"/>
  <c r="I1658" i="7"/>
  <c r="M1657" i="7"/>
  <c r="I1657" i="7"/>
  <c r="M1656" i="7"/>
  <c r="I1656" i="7"/>
  <c r="M1655" i="7"/>
  <c r="I1655" i="7"/>
  <c r="M1654" i="7"/>
  <c r="I1654" i="7"/>
  <c r="M1653" i="7"/>
  <c r="I1653" i="7"/>
  <c r="M1652" i="7"/>
  <c r="I1652" i="7"/>
  <c r="M1651" i="7"/>
  <c r="I1651" i="7"/>
  <c r="M1650" i="7"/>
  <c r="I1650" i="7"/>
  <c r="M1649" i="7"/>
  <c r="I1649" i="7"/>
  <c r="M1648" i="7"/>
  <c r="I1648" i="7"/>
  <c r="M1647" i="7"/>
  <c r="I1647" i="7"/>
  <c r="M1646" i="7"/>
  <c r="I1646" i="7"/>
  <c r="M1645" i="7"/>
  <c r="I1645" i="7"/>
  <c r="M1644" i="7"/>
  <c r="I1644" i="7"/>
  <c r="M1643" i="7"/>
  <c r="I1643" i="7"/>
  <c r="M1642" i="7"/>
  <c r="I1642" i="7"/>
  <c r="M1641" i="7"/>
  <c r="I1641" i="7"/>
  <c r="M1640" i="7"/>
  <c r="I1640" i="7"/>
  <c r="M1639" i="7"/>
  <c r="I1639" i="7"/>
  <c r="M1638" i="7"/>
  <c r="I1638" i="7"/>
  <c r="M1637" i="7"/>
  <c r="I1637" i="7"/>
  <c r="M1636" i="7"/>
  <c r="I1636" i="7"/>
  <c r="M1635" i="7"/>
  <c r="I1635" i="7"/>
  <c r="M1634" i="7"/>
  <c r="I1634" i="7"/>
  <c r="M1633" i="7"/>
  <c r="I1633" i="7"/>
  <c r="M1632" i="7"/>
  <c r="I1632" i="7"/>
  <c r="M1631" i="7"/>
  <c r="I1631" i="7"/>
  <c r="M1630" i="7"/>
  <c r="I1630" i="7"/>
  <c r="M1629" i="7"/>
  <c r="I1629" i="7"/>
  <c r="M1628" i="7"/>
  <c r="I1628" i="7"/>
  <c r="M1627" i="7"/>
  <c r="I1627" i="7"/>
  <c r="M1626" i="7"/>
  <c r="I1626" i="7"/>
  <c r="M1625" i="7"/>
  <c r="I1625" i="7"/>
  <c r="M1624" i="7"/>
  <c r="I1624" i="7"/>
  <c r="M1623" i="7"/>
  <c r="I1623" i="7"/>
  <c r="M1622" i="7"/>
  <c r="I1622" i="7"/>
  <c r="M1621" i="7"/>
  <c r="I1621" i="7"/>
  <c r="M1620" i="7"/>
  <c r="I1620" i="7"/>
  <c r="M1619" i="7"/>
  <c r="I1619" i="7"/>
  <c r="M1618" i="7"/>
  <c r="I1618" i="7"/>
  <c r="M1617" i="7"/>
  <c r="I1617" i="7"/>
  <c r="M1616" i="7"/>
  <c r="I1616" i="7"/>
  <c r="M1615" i="7"/>
  <c r="I1615" i="7"/>
  <c r="M1614" i="7"/>
  <c r="I1614" i="7"/>
  <c r="M1613" i="7"/>
  <c r="I1613" i="7"/>
  <c r="M1612" i="7"/>
  <c r="I1612" i="7"/>
  <c r="M1611" i="7"/>
  <c r="I1611" i="7"/>
  <c r="M1610" i="7"/>
  <c r="I1610" i="7"/>
  <c r="M1609" i="7"/>
  <c r="I1609" i="7"/>
  <c r="M1608" i="7"/>
  <c r="I1608" i="7"/>
  <c r="M1607" i="7"/>
  <c r="I1607" i="7"/>
  <c r="M1606" i="7"/>
  <c r="I1606" i="7"/>
  <c r="M1605" i="7"/>
  <c r="I1605" i="7"/>
  <c r="M1604" i="7"/>
  <c r="I1604" i="7"/>
  <c r="M1603" i="7"/>
  <c r="I1603" i="7"/>
  <c r="M1602" i="7"/>
  <c r="I1602" i="7"/>
  <c r="M1601" i="7"/>
  <c r="I1601" i="7"/>
  <c r="M1600" i="7"/>
  <c r="I1600" i="7"/>
  <c r="M1599" i="7"/>
  <c r="I1599" i="7"/>
  <c r="M1598" i="7"/>
  <c r="I1598" i="7"/>
  <c r="M1597" i="7"/>
  <c r="I1597" i="7"/>
  <c r="M1596" i="7"/>
  <c r="I1596" i="7"/>
  <c r="M1595" i="7"/>
  <c r="I1595" i="7"/>
  <c r="M1594" i="7"/>
  <c r="I1594" i="7"/>
  <c r="M1593" i="7"/>
  <c r="I1593" i="7"/>
  <c r="M1592" i="7"/>
  <c r="I1592" i="7"/>
  <c r="M1591" i="7"/>
  <c r="I1591" i="7"/>
  <c r="M1590" i="7"/>
  <c r="I1590" i="7"/>
  <c r="M1589" i="7"/>
  <c r="I1589" i="7"/>
  <c r="M1588" i="7"/>
  <c r="I1588" i="7"/>
  <c r="M1587" i="7"/>
  <c r="I1587" i="7"/>
  <c r="M1586" i="7"/>
  <c r="I1586" i="7"/>
  <c r="M1585" i="7"/>
  <c r="I1585" i="7"/>
  <c r="M1584" i="7"/>
  <c r="I1584" i="7"/>
  <c r="M1583" i="7"/>
  <c r="I1583" i="7"/>
  <c r="M1582" i="7"/>
  <c r="I1582" i="7"/>
  <c r="M1581" i="7"/>
  <c r="I1581" i="7"/>
  <c r="M1580" i="7"/>
  <c r="I1580" i="7"/>
  <c r="M1579" i="7"/>
  <c r="I1579" i="7"/>
  <c r="M1578" i="7"/>
  <c r="I1578" i="7"/>
  <c r="M1577" i="7"/>
  <c r="I1577" i="7"/>
  <c r="M1576" i="7"/>
  <c r="I1576" i="7"/>
  <c r="M1575" i="7"/>
  <c r="I1575" i="7"/>
  <c r="M1574" i="7"/>
  <c r="I1574" i="7"/>
  <c r="M1573" i="7"/>
  <c r="I1573" i="7"/>
  <c r="M1572" i="7"/>
  <c r="I1572" i="7"/>
  <c r="M1571" i="7"/>
  <c r="I1571" i="7"/>
  <c r="M1570" i="7"/>
  <c r="I1570" i="7"/>
  <c r="M1569" i="7"/>
  <c r="I1569" i="7"/>
  <c r="M1568" i="7"/>
  <c r="I1568" i="7"/>
  <c r="M1567" i="7"/>
  <c r="I1567" i="7"/>
  <c r="M1566" i="7"/>
  <c r="I1566" i="7"/>
  <c r="M1565" i="7"/>
  <c r="I1565" i="7"/>
  <c r="M1564" i="7"/>
  <c r="I1564" i="7"/>
  <c r="M1563" i="7"/>
  <c r="I1563" i="7"/>
  <c r="M1562" i="7"/>
  <c r="I1562" i="7"/>
  <c r="M1561" i="7"/>
  <c r="I1561" i="7"/>
  <c r="M1560" i="7"/>
  <c r="I1560" i="7"/>
  <c r="M1559" i="7"/>
  <c r="I1559" i="7"/>
  <c r="M1558" i="7"/>
  <c r="I1558" i="7"/>
  <c r="M1557" i="7"/>
  <c r="I1557" i="7"/>
  <c r="M1556" i="7"/>
  <c r="I1556" i="7"/>
  <c r="M1555" i="7"/>
  <c r="I1555" i="7"/>
  <c r="M1554" i="7"/>
  <c r="I1554" i="7"/>
  <c r="M1553" i="7"/>
  <c r="I1553" i="7"/>
  <c r="M1552" i="7"/>
  <c r="I1552" i="7"/>
  <c r="M1551" i="7"/>
  <c r="I1551" i="7"/>
  <c r="M1550" i="7"/>
  <c r="I1550" i="7"/>
  <c r="M1549" i="7"/>
  <c r="I1549" i="7"/>
  <c r="M1548" i="7"/>
  <c r="I1548" i="7"/>
  <c r="M1547" i="7"/>
  <c r="I1547" i="7"/>
  <c r="M1546" i="7"/>
  <c r="I1546" i="7"/>
  <c r="M1545" i="7"/>
  <c r="I1545" i="7"/>
  <c r="M1544" i="7"/>
  <c r="I1544" i="7"/>
  <c r="M1543" i="7"/>
  <c r="I1543" i="7"/>
  <c r="M1542" i="7"/>
  <c r="I1542" i="7"/>
  <c r="M1541" i="7"/>
  <c r="I1541" i="7"/>
  <c r="M1540" i="7"/>
  <c r="I1540" i="7"/>
  <c r="M1539" i="7"/>
  <c r="I1539" i="7"/>
  <c r="M1538" i="7"/>
  <c r="I1538" i="7"/>
  <c r="M1537" i="7"/>
  <c r="I1537" i="7"/>
  <c r="M1536" i="7"/>
  <c r="I1536" i="7"/>
  <c r="M1535" i="7"/>
  <c r="I1535" i="7"/>
  <c r="M1534" i="7"/>
  <c r="I1534" i="7"/>
  <c r="M1533" i="7"/>
  <c r="I1533" i="7"/>
  <c r="M1532" i="7"/>
  <c r="I1532" i="7"/>
  <c r="M1531" i="7"/>
  <c r="I1531" i="7"/>
  <c r="M1530" i="7"/>
  <c r="I1530" i="7"/>
  <c r="M1529" i="7"/>
  <c r="I1529" i="7"/>
  <c r="M1528" i="7"/>
  <c r="I1528" i="7"/>
  <c r="M1527" i="7"/>
  <c r="I1527" i="7"/>
  <c r="M1526" i="7"/>
  <c r="I1526" i="7"/>
  <c r="M1525" i="7"/>
  <c r="I1525" i="7"/>
  <c r="M1524" i="7"/>
  <c r="I1524" i="7"/>
  <c r="M1523" i="7"/>
  <c r="I1523" i="7"/>
  <c r="M1522" i="7"/>
  <c r="I1522" i="7"/>
  <c r="M1521" i="7"/>
  <c r="I1521" i="7"/>
  <c r="M1520" i="7"/>
  <c r="I1520" i="7"/>
  <c r="M1519" i="7"/>
  <c r="I1519" i="7"/>
  <c r="M1518" i="7"/>
  <c r="I1518" i="7"/>
  <c r="M1517" i="7"/>
  <c r="I1517" i="7"/>
  <c r="M1516" i="7"/>
  <c r="I1516" i="7"/>
  <c r="M1515" i="7"/>
  <c r="I1515" i="7"/>
  <c r="M1514" i="7"/>
  <c r="I1514" i="7"/>
  <c r="M1513" i="7"/>
  <c r="I1513" i="7"/>
  <c r="M1512" i="7"/>
  <c r="I1512" i="7"/>
  <c r="M1511" i="7"/>
  <c r="I1511" i="7"/>
  <c r="M1510" i="7"/>
  <c r="I1510" i="7"/>
  <c r="M1509" i="7"/>
  <c r="I1509" i="7"/>
  <c r="M1508" i="7"/>
  <c r="I1508" i="7"/>
  <c r="M1507" i="7"/>
  <c r="I1507" i="7"/>
  <c r="M1506" i="7"/>
  <c r="I1506" i="7"/>
  <c r="M1505" i="7"/>
  <c r="I1505" i="7"/>
  <c r="M1504" i="7"/>
  <c r="I1504" i="7"/>
  <c r="M1503" i="7"/>
  <c r="I1503" i="7"/>
  <c r="M1502" i="7"/>
  <c r="I1502" i="7"/>
  <c r="M1501" i="7"/>
  <c r="I1501" i="7"/>
  <c r="M1500" i="7"/>
  <c r="I1500" i="7"/>
  <c r="M1499" i="7"/>
  <c r="I1499" i="7"/>
  <c r="M1498" i="7"/>
  <c r="I1498" i="7"/>
  <c r="M1497" i="7"/>
  <c r="I1497" i="7"/>
  <c r="M1496" i="7"/>
  <c r="I1496" i="7"/>
  <c r="M1495" i="7"/>
  <c r="I1495" i="7"/>
  <c r="M1494" i="7"/>
  <c r="I1494" i="7"/>
  <c r="M1493" i="7"/>
  <c r="I1493" i="7"/>
  <c r="M1492" i="7"/>
  <c r="I1492" i="7"/>
  <c r="M1491" i="7"/>
  <c r="I1491" i="7"/>
  <c r="M1490" i="7"/>
  <c r="I1490" i="7"/>
  <c r="M1489" i="7"/>
  <c r="I1489" i="7"/>
  <c r="M1488" i="7"/>
  <c r="I1488" i="7"/>
  <c r="M1487" i="7"/>
  <c r="I1487" i="7"/>
  <c r="M1486" i="7"/>
  <c r="I1486" i="7"/>
  <c r="M1485" i="7"/>
  <c r="I1485" i="7"/>
  <c r="M1484" i="7"/>
  <c r="I1484" i="7"/>
  <c r="M1483" i="7"/>
  <c r="I1483" i="7"/>
  <c r="M1482" i="7"/>
  <c r="I1482" i="7"/>
  <c r="M1481" i="7"/>
  <c r="I1481" i="7"/>
  <c r="M1480" i="7"/>
  <c r="I1480" i="7"/>
  <c r="M1479" i="7"/>
  <c r="I1479" i="7"/>
  <c r="M1478" i="7"/>
  <c r="I1478" i="7"/>
  <c r="M1477" i="7"/>
  <c r="I1477" i="7"/>
  <c r="M1476" i="7"/>
  <c r="I1476" i="7"/>
  <c r="M1475" i="7"/>
  <c r="I1475" i="7"/>
  <c r="M1474" i="7"/>
  <c r="I1474" i="7"/>
  <c r="M1473" i="7"/>
  <c r="I1473" i="7"/>
  <c r="M1472" i="7"/>
  <c r="I1472" i="7"/>
  <c r="M1471" i="7"/>
  <c r="I1471" i="7"/>
  <c r="M1470" i="7"/>
  <c r="I1470" i="7"/>
  <c r="M1469" i="7"/>
  <c r="I1469" i="7"/>
  <c r="M1468" i="7"/>
  <c r="I1468" i="7"/>
  <c r="M1467" i="7"/>
  <c r="I1467" i="7"/>
  <c r="M1466" i="7"/>
  <c r="I1466" i="7"/>
  <c r="M1465" i="7"/>
  <c r="I1465" i="7"/>
  <c r="M1464" i="7"/>
  <c r="I1464" i="7"/>
  <c r="M1463" i="7"/>
  <c r="I1463" i="7"/>
  <c r="M1462" i="7"/>
  <c r="I1462" i="7"/>
  <c r="M1461" i="7"/>
  <c r="I1461" i="7"/>
  <c r="M1460" i="7"/>
  <c r="I1460" i="7"/>
  <c r="M1459" i="7"/>
  <c r="I1459" i="7"/>
  <c r="M1458" i="7"/>
  <c r="I1458" i="7"/>
  <c r="M1457" i="7"/>
  <c r="I1457" i="7"/>
  <c r="M1456" i="7"/>
  <c r="I1456" i="7"/>
  <c r="M1455" i="7"/>
  <c r="I1455" i="7"/>
  <c r="M1454" i="7"/>
  <c r="I1454" i="7"/>
  <c r="M1453" i="7"/>
  <c r="I1453" i="7"/>
  <c r="M1452" i="7"/>
  <c r="I1452" i="7"/>
  <c r="M1451" i="7"/>
  <c r="I1451" i="7"/>
  <c r="M1450" i="7"/>
  <c r="I1450" i="7"/>
  <c r="M1449" i="7"/>
  <c r="I1449" i="7"/>
  <c r="M1448" i="7"/>
  <c r="I1448" i="7"/>
  <c r="M1447" i="7"/>
  <c r="I1447" i="7"/>
  <c r="M1446" i="7"/>
  <c r="I1446" i="7"/>
  <c r="M1445" i="7"/>
  <c r="I1445" i="7"/>
  <c r="M1444" i="7"/>
  <c r="I1444" i="7"/>
  <c r="M1443" i="7"/>
  <c r="I1443" i="7"/>
  <c r="M1442" i="7"/>
  <c r="I1442" i="7"/>
  <c r="M1441" i="7"/>
  <c r="I1441" i="7"/>
  <c r="M1440" i="7"/>
  <c r="I1440" i="7"/>
  <c r="M1439" i="7"/>
  <c r="I1439" i="7"/>
  <c r="M1438" i="7"/>
  <c r="I1438" i="7"/>
  <c r="M1437" i="7"/>
  <c r="I1437" i="7"/>
  <c r="M1436" i="7"/>
  <c r="I1436" i="7"/>
  <c r="M1435" i="7"/>
  <c r="I1435" i="7"/>
  <c r="M1434" i="7"/>
  <c r="I1434" i="7"/>
  <c r="M1433" i="7"/>
  <c r="I1433" i="7"/>
  <c r="M1432" i="7"/>
  <c r="I1432" i="7"/>
  <c r="M1431" i="7"/>
  <c r="I1431" i="7"/>
  <c r="M1430" i="7"/>
  <c r="I1430" i="7"/>
  <c r="M1429" i="7"/>
  <c r="I1429" i="7"/>
  <c r="M1428" i="7"/>
  <c r="I1428" i="7"/>
  <c r="M1427" i="7"/>
  <c r="I1427" i="7"/>
  <c r="M1426" i="7"/>
  <c r="I1426" i="7"/>
  <c r="M1425" i="7"/>
  <c r="I1425" i="7"/>
  <c r="M1424" i="7"/>
  <c r="I1424" i="7"/>
  <c r="M1423" i="7"/>
  <c r="I1423" i="7"/>
  <c r="M1422" i="7"/>
  <c r="I1422" i="7"/>
  <c r="M1421" i="7"/>
  <c r="I1421" i="7"/>
  <c r="M1420" i="7"/>
  <c r="I1420" i="7"/>
  <c r="M1419" i="7"/>
  <c r="I1419" i="7"/>
  <c r="M1418" i="7"/>
  <c r="I1418" i="7"/>
  <c r="M1417" i="7"/>
  <c r="I1417" i="7"/>
  <c r="M1416" i="7"/>
  <c r="I1416" i="7"/>
  <c r="M1415" i="7"/>
  <c r="I1415" i="7"/>
  <c r="M1414" i="7"/>
  <c r="I1414" i="7"/>
  <c r="M1413" i="7"/>
  <c r="I1413" i="7"/>
  <c r="M1412" i="7"/>
  <c r="I1412" i="7"/>
  <c r="M1411" i="7"/>
  <c r="I1411" i="7"/>
  <c r="M1410" i="7"/>
  <c r="I1410" i="7"/>
  <c r="M1409" i="7"/>
  <c r="I1409" i="7"/>
  <c r="M1408" i="7"/>
  <c r="I1408" i="7"/>
  <c r="M1407" i="7"/>
  <c r="I1407" i="7"/>
  <c r="M1406" i="7"/>
  <c r="I1406" i="7"/>
  <c r="M1405" i="7"/>
  <c r="I1405" i="7"/>
  <c r="M1404" i="7"/>
  <c r="I1404" i="7"/>
  <c r="M1403" i="7"/>
  <c r="I1403" i="7"/>
  <c r="M1402" i="7"/>
  <c r="I1402" i="7"/>
  <c r="M1401" i="7"/>
  <c r="I1401" i="7"/>
  <c r="M1400" i="7"/>
  <c r="I1400" i="7"/>
  <c r="M1399" i="7"/>
  <c r="I1399" i="7"/>
  <c r="M1398" i="7"/>
  <c r="I1398" i="7"/>
  <c r="M1397" i="7"/>
  <c r="I1397" i="7"/>
  <c r="M1396" i="7"/>
  <c r="I1396" i="7"/>
  <c r="M1395" i="7"/>
  <c r="I1395" i="7"/>
  <c r="M1394" i="7"/>
  <c r="I1394" i="7"/>
  <c r="M1393" i="7"/>
  <c r="I1393" i="7"/>
  <c r="M1392" i="7"/>
  <c r="I1392" i="7"/>
  <c r="M1391" i="7"/>
  <c r="I1391" i="7"/>
  <c r="M1390" i="7"/>
  <c r="I1390" i="7"/>
  <c r="M1389" i="7"/>
  <c r="I1389" i="7"/>
  <c r="M1388" i="7"/>
  <c r="I1388" i="7"/>
  <c r="M1387" i="7"/>
  <c r="I1387" i="7"/>
  <c r="M1386" i="7"/>
  <c r="I1386" i="7"/>
  <c r="M1385" i="7"/>
  <c r="I1385" i="7"/>
  <c r="M1384" i="7"/>
  <c r="I1384" i="7"/>
  <c r="M1383" i="7"/>
  <c r="I1383" i="7"/>
  <c r="M1382" i="7"/>
  <c r="I1382" i="7"/>
  <c r="M1381" i="7"/>
  <c r="I1381" i="7"/>
  <c r="M1380" i="7"/>
  <c r="I1380" i="7"/>
  <c r="M1379" i="7"/>
  <c r="I1379" i="7"/>
  <c r="M1378" i="7"/>
  <c r="I1378" i="7"/>
  <c r="M1377" i="7"/>
  <c r="I1377" i="7"/>
  <c r="M1376" i="7"/>
  <c r="I1376" i="7"/>
  <c r="M1375" i="7"/>
  <c r="I1375" i="7"/>
  <c r="M1374" i="7"/>
  <c r="I1374" i="7"/>
  <c r="M1373" i="7"/>
  <c r="I1373" i="7"/>
  <c r="M1372" i="7"/>
  <c r="I1372" i="7"/>
  <c r="M1371" i="7"/>
  <c r="I1371" i="7"/>
  <c r="M1370" i="7"/>
  <c r="I1370" i="7"/>
  <c r="M1369" i="7"/>
  <c r="I1369" i="7"/>
  <c r="M1368" i="7"/>
  <c r="I1368" i="7"/>
  <c r="M1367" i="7"/>
  <c r="I1367" i="7"/>
  <c r="M1366" i="7"/>
  <c r="I1366" i="7"/>
  <c r="M1365" i="7"/>
  <c r="I1365" i="7"/>
  <c r="M1364" i="7"/>
  <c r="I1364" i="7"/>
  <c r="M1363" i="7"/>
  <c r="I1363" i="7"/>
  <c r="M1362" i="7"/>
  <c r="I1362" i="7"/>
  <c r="M1361" i="7"/>
  <c r="I1361" i="7"/>
  <c r="M1360" i="7"/>
  <c r="I1360" i="7"/>
  <c r="M1359" i="7"/>
  <c r="I1359" i="7"/>
  <c r="M1358" i="7"/>
  <c r="I1358" i="7"/>
  <c r="M1357" i="7"/>
  <c r="I1357" i="7"/>
  <c r="M1356" i="7"/>
  <c r="I1356" i="7"/>
  <c r="M1355" i="7"/>
  <c r="I1355" i="7"/>
  <c r="M1354" i="7"/>
  <c r="I1354" i="7"/>
  <c r="M1353" i="7"/>
  <c r="I1353" i="7"/>
  <c r="M1352" i="7"/>
  <c r="I1352" i="7"/>
  <c r="M1351" i="7"/>
  <c r="I1351" i="7"/>
  <c r="M1350" i="7"/>
  <c r="I1350" i="7"/>
  <c r="M1349" i="7"/>
  <c r="I1349" i="7"/>
  <c r="M1348" i="7"/>
  <c r="I1348" i="7"/>
  <c r="M1347" i="7"/>
  <c r="I1347" i="7"/>
  <c r="M1346" i="7"/>
  <c r="I1346" i="7"/>
  <c r="M1345" i="7"/>
  <c r="I1345" i="7"/>
  <c r="M1344" i="7"/>
  <c r="I1344" i="7"/>
  <c r="M1343" i="7"/>
  <c r="I1343" i="7"/>
  <c r="M1342" i="7"/>
  <c r="I1342" i="7"/>
  <c r="M1341" i="7"/>
  <c r="I1341" i="7"/>
  <c r="M1340" i="7"/>
  <c r="I1340" i="7"/>
  <c r="M1339" i="7"/>
  <c r="I1339" i="7"/>
  <c r="M1338" i="7"/>
  <c r="I1338" i="7"/>
  <c r="M1337" i="7"/>
  <c r="I1337" i="7"/>
  <c r="M1336" i="7"/>
  <c r="I1336" i="7"/>
  <c r="M1335" i="7"/>
  <c r="I1335" i="7"/>
  <c r="M1334" i="7"/>
  <c r="I1334" i="7"/>
  <c r="M1333" i="7"/>
  <c r="I1333" i="7"/>
  <c r="M1332" i="7"/>
  <c r="I1332" i="7"/>
  <c r="M1331" i="7"/>
  <c r="I1331" i="7"/>
  <c r="M1330" i="7"/>
  <c r="I1330" i="7"/>
  <c r="M1329" i="7"/>
  <c r="I1329" i="7"/>
  <c r="M1328" i="7"/>
  <c r="I1328" i="7"/>
  <c r="M1327" i="7"/>
  <c r="I1327" i="7"/>
  <c r="M1326" i="7"/>
  <c r="I1326" i="7"/>
  <c r="M1325" i="7"/>
  <c r="I1325" i="7"/>
  <c r="M1324" i="7"/>
  <c r="I1324" i="7"/>
  <c r="M1323" i="7"/>
  <c r="I1323" i="7"/>
  <c r="M1322" i="7"/>
  <c r="I1322" i="7"/>
  <c r="M1321" i="7"/>
  <c r="I1321" i="7"/>
  <c r="M1320" i="7"/>
  <c r="I1320" i="7"/>
  <c r="M1319" i="7"/>
  <c r="I1319" i="7"/>
  <c r="M1318" i="7"/>
  <c r="I1318" i="7"/>
  <c r="M1317" i="7"/>
  <c r="I1317" i="7"/>
  <c r="M1316" i="7"/>
  <c r="I1316" i="7"/>
  <c r="M1315" i="7"/>
  <c r="I1315" i="7"/>
  <c r="M1314" i="7"/>
  <c r="I1314" i="7"/>
  <c r="M1313" i="7"/>
  <c r="I1313" i="7"/>
  <c r="M1312" i="7"/>
  <c r="I1312" i="7"/>
  <c r="M1311" i="7"/>
  <c r="I1311" i="7"/>
  <c r="M1310" i="7"/>
  <c r="I1310" i="7"/>
  <c r="M1309" i="7"/>
  <c r="I1309" i="7"/>
  <c r="M1308" i="7"/>
  <c r="I1308" i="7"/>
  <c r="M1307" i="7"/>
  <c r="I1307" i="7"/>
  <c r="M1306" i="7"/>
  <c r="I1306" i="7"/>
  <c r="M1305" i="7"/>
  <c r="I1305" i="7"/>
  <c r="M1304" i="7"/>
  <c r="I1304" i="7"/>
  <c r="M1303" i="7"/>
  <c r="I1303" i="7"/>
  <c r="M1302" i="7"/>
  <c r="I1302" i="7"/>
  <c r="M1301" i="7"/>
  <c r="I1301" i="7"/>
  <c r="M1300" i="7"/>
  <c r="I1300" i="7"/>
  <c r="M1299" i="7"/>
  <c r="I1299" i="7"/>
  <c r="M1298" i="7"/>
  <c r="I1298" i="7"/>
  <c r="M1297" i="7"/>
  <c r="I1297" i="7"/>
  <c r="M1296" i="7"/>
  <c r="I1296" i="7"/>
  <c r="M1295" i="7"/>
  <c r="I1295" i="7"/>
  <c r="M1294" i="7"/>
  <c r="I1294" i="7"/>
  <c r="M1293" i="7"/>
  <c r="I1293" i="7"/>
  <c r="M1292" i="7"/>
  <c r="I1292" i="7"/>
  <c r="M1291" i="7"/>
  <c r="I1291" i="7"/>
  <c r="M1290" i="7"/>
  <c r="I1290" i="7"/>
  <c r="M1289" i="7"/>
  <c r="I1289" i="7"/>
  <c r="M1288" i="7"/>
  <c r="I1288" i="7"/>
  <c r="M1287" i="7"/>
  <c r="I1287" i="7"/>
  <c r="M1286" i="7"/>
  <c r="I1286" i="7"/>
  <c r="M1285" i="7"/>
  <c r="I1285" i="7"/>
  <c r="M1284" i="7"/>
  <c r="I1284" i="7"/>
  <c r="M1283" i="7"/>
  <c r="I1283" i="7"/>
  <c r="M1282" i="7"/>
  <c r="I1282" i="7"/>
  <c r="M1281" i="7"/>
  <c r="I1281" i="7"/>
  <c r="M1280" i="7"/>
  <c r="I1280" i="7"/>
  <c r="M1279" i="7"/>
  <c r="I1279" i="7"/>
  <c r="M1278" i="7"/>
  <c r="I1278" i="7"/>
  <c r="M1277" i="7"/>
  <c r="I1277" i="7"/>
  <c r="M1276" i="7"/>
  <c r="I1276" i="7"/>
  <c r="M1275" i="7"/>
  <c r="I1275" i="7"/>
  <c r="M1274" i="7"/>
  <c r="I1274" i="7"/>
  <c r="M1273" i="7"/>
  <c r="I1273" i="7"/>
  <c r="M1272" i="7"/>
  <c r="I1272" i="7"/>
  <c r="M1271" i="7"/>
  <c r="I1271" i="7"/>
  <c r="M1270" i="7"/>
  <c r="I1270" i="7"/>
  <c r="M1269" i="7"/>
  <c r="I1269" i="7"/>
  <c r="M1268" i="7"/>
  <c r="I1268" i="7"/>
  <c r="M1267" i="7"/>
  <c r="I1267" i="7"/>
  <c r="M1266" i="7"/>
  <c r="I1266" i="7"/>
  <c r="M1265" i="7"/>
  <c r="I1265" i="7"/>
  <c r="M1264" i="7"/>
  <c r="I1264" i="7"/>
  <c r="M1263" i="7"/>
  <c r="I1263" i="7"/>
  <c r="M1262" i="7"/>
  <c r="I1262" i="7"/>
  <c r="M1261" i="7"/>
  <c r="I1261" i="7"/>
  <c r="M1260" i="7"/>
  <c r="I1260" i="7"/>
  <c r="M1259" i="7"/>
  <c r="I1259" i="7"/>
  <c r="M1258" i="7"/>
  <c r="I1258" i="7"/>
  <c r="M1257" i="7"/>
  <c r="I1257" i="7"/>
  <c r="M1256" i="7"/>
  <c r="I1256" i="7"/>
  <c r="M1255" i="7"/>
  <c r="I1255" i="7"/>
  <c r="M1254" i="7"/>
  <c r="I1254" i="7"/>
  <c r="M1253" i="7"/>
  <c r="I1253" i="7"/>
  <c r="M1252" i="7"/>
  <c r="I1252" i="7"/>
  <c r="M1251" i="7"/>
  <c r="I1251" i="7"/>
  <c r="M1250" i="7"/>
  <c r="I1250" i="7"/>
  <c r="M1249" i="7"/>
  <c r="I1249" i="7"/>
  <c r="M1248" i="7"/>
  <c r="I1248" i="7"/>
  <c r="M1247" i="7"/>
  <c r="I1247" i="7"/>
  <c r="M1246" i="7"/>
  <c r="I1246" i="7"/>
  <c r="M1245" i="7"/>
  <c r="I1245" i="7"/>
  <c r="M1244" i="7"/>
  <c r="I1244" i="7"/>
  <c r="M1243" i="7"/>
  <c r="I1243" i="7"/>
  <c r="M1242" i="7"/>
  <c r="I1242" i="7"/>
  <c r="M1241" i="7"/>
  <c r="I1241" i="7"/>
  <c r="M1240" i="7"/>
  <c r="I1240" i="7"/>
  <c r="M1239" i="7"/>
  <c r="I1239" i="7"/>
  <c r="M1238" i="7"/>
  <c r="I1238" i="7"/>
  <c r="M1237" i="7"/>
  <c r="I1237" i="7"/>
  <c r="M1236" i="7"/>
  <c r="I1236" i="7"/>
  <c r="M1235" i="7"/>
  <c r="I1235" i="7"/>
  <c r="M1234" i="7"/>
  <c r="I1234" i="7"/>
  <c r="M1233" i="7"/>
  <c r="I1233" i="7"/>
  <c r="M1232" i="7"/>
  <c r="I1232" i="7"/>
  <c r="M1231" i="7"/>
  <c r="I1231" i="7"/>
  <c r="M1230" i="7"/>
  <c r="I1230" i="7"/>
  <c r="M1229" i="7"/>
  <c r="I1229" i="7"/>
  <c r="M1228" i="7"/>
  <c r="I1228" i="7"/>
  <c r="M1227" i="7"/>
  <c r="I1227" i="7"/>
  <c r="M1226" i="7"/>
  <c r="I1226" i="7"/>
  <c r="M1225" i="7"/>
  <c r="I1225" i="7"/>
  <c r="M1224" i="7"/>
  <c r="I1224" i="7"/>
  <c r="M1223" i="7"/>
  <c r="I1223" i="7"/>
  <c r="M1222" i="7"/>
  <c r="I1222" i="7"/>
  <c r="M1221" i="7"/>
  <c r="I1221" i="7"/>
  <c r="M1220" i="7"/>
  <c r="I1220" i="7"/>
  <c r="M1219" i="7"/>
  <c r="I1219" i="7"/>
  <c r="M1218" i="7"/>
  <c r="I1218" i="7"/>
  <c r="M1217" i="7"/>
  <c r="I1217" i="7"/>
  <c r="M1216" i="7"/>
  <c r="I1216" i="7"/>
  <c r="M1215" i="7"/>
  <c r="I1215" i="7"/>
  <c r="M1214" i="7"/>
  <c r="I1214" i="7"/>
  <c r="M1213" i="7"/>
  <c r="I1213" i="7"/>
  <c r="M1212" i="7"/>
  <c r="I1212" i="7"/>
  <c r="M1211" i="7"/>
  <c r="I1211" i="7"/>
  <c r="M1210" i="7"/>
  <c r="I1210" i="7"/>
  <c r="M1209" i="7"/>
  <c r="I1209" i="7"/>
  <c r="M1208" i="7"/>
  <c r="I1208" i="7"/>
  <c r="M1207" i="7"/>
  <c r="I1207" i="7"/>
  <c r="M1206" i="7"/>
  <c r="I1206" i="7"/>
  <c r="M1205" i="7"/>
  <c r="I1205" i="7"/>
  <c r="M1204" i="7"/>
  <c r="I1204" i="7"/>
  <c r="M1203" i="7"/>
  <c r="I1203" i="7"/>
  <c r="M1202" i="7"/>
  <c r="I1202" i="7"/>
  <c r="M1201" i="7"/>
  <c r="I1201" i="7"/>
  <c r="M1200" i="7"/>
  <c r="I1200" i="7"/>
  <c r="M1199" i="7"/>
  <c r="I1199" i="7"/>
  <c r="M1198" i="7"/>
  <c r="I1198" i="7"/>
  <c r="M1197" i="7"/>
  <c r="I1197" i="7"/>
  <c r="M1196" i="7"/>
  <c r="I1196" i="7"/>
  <c r="M1195" i="7"/>
  <c r="I1195" i="7"/>
  <c r="M1194" i="7"/>
  <c r="I1194" i="7"/>
  <c r="M1193" i="7"/>
  <c r="I1193" i="7"/>
  <c r="M1192" i="7"/>
  <c r="I1192" i="7"/>
  <c r="M1191" i="7"/>
  <c r="I1191" i="7"/>
  <c r="M1190" i="7"/>
  <c r="I1190" i="7"/>
  <c r="M1189" i="7"/>
  <c r="I1189" i="7"/>
  <c r="M1188" i="7"/>
  <c r="I1188" i="7"/>
  <c r="M1187" i="7"/>
  <c r="I1187" i="7"/>
  <c r="M1186" i="7"/>
  <c r="I1186" i="7"/>
  <c r="M1185" i="7"/>
  <c r="I1185" i="7"/>
  <c r="M1184" i="7"/>
  <c r="I1184" i="7"/>
  <c r="M1183" i="7"/>
  <c r="I1183" i="7"/>
  <c r="M1182" i="7"/>
  <c r="I1182" i="7"/>
  <c r="M1181" i="7"/>
  <c r="I1181" i="7"/>
  <c r="M1180" i="7"/>
  <c r="I1180" i="7"/>
  <c r="M1179" i="7"/>
  <c r="I1179" i="7"/>
  <c r="M1178" i="7"/>
  <c r="I1178" i="7"/>
  <c r="M1177" i="7"/>
  <c r="I1177" i="7"/>
  <c r="M1176" i="7"/>
  <c r="I1176" i="7"/>
  <c r="M1175" i="7"/>
  <c r="I1175" i="7"/>
  <c r="M1174" i="7"/>
  <c r="I1174" i="7"/>
  <c r="M1173" i="7"/>
  <c r="I1173" i="7"/>
  <c r="M1172" i="7"/>
  <c r="I1172" i="7"/>
  <c r="M1171" i="7"/>
  <c r="I1171" i="7"/>
  <c r="M1170" i="7"/>
  <c r="I1170" i="7"/>
  <c r="M1169" i="7"/>
  <c r="I1169" i="7"/>
  <c r="M1168" i="7"/>
  <c r="I1168" i="7"/>
  <c r="M1167" i="7"/>
  <c r="I1167" i="7"/>
  <c r="M1166" i="7"/>
  <c r="I1166" i="7"/>
  <c r="M1165" i="7"/>
  <c r="I1165" i="7"/>
  <c r="M1164" i="7"/>
  <c r="I1164" i="7"/>
  <c r="M1163" i="7"/>
  <c r="I1163" i="7"/>
  <c r="M1162" i="7"/>
  <c r="I1162" i="7"/>
  <c r="M1161" i="7"/>
  <c r="I1161" i="7"/>
  <c r="M1160" i="7"/>
  <c r="I1160" i="7"/>
  <c r="M1159" i="7"/>
  <c r="I1159" i="7"/>
  <c r="M1158" i="7"/>
  <c r="I1158" i="7"/>
  <c r="M1157" i="7"/>
  <c r="I1157" i="7"/>
  <c r="M1156" i="7"/>
  <c r="I1156" i="7"/>
  <c r="M1155" i="7"/>
  <c r="I1155" i="7"/>
  <c r="M1154" i="7"/>
  <c r="I1154" i="7"/>
  <c r="M1153" i="7"/>
  <c r="I1153" i="7"/>
  <c r="M1152" i="7"/>
  <c r="I1152" i="7"/>
  <c r="M1151" i="7"/>
  <c r="I1151" i="7"/>
  <c r="M1150" i="7"/>
  <c r="I1150" i="7"/>
  <c r="M1149" i="7"/>
  <c r="I1149" i="7"/>
  <c r="M1148" i="7"/>
  <c r="I1148" i="7"/>
  <c r="M1147" i="7"/>
  <c r="I1147" i="7"/>
  <c r="M1146" i="7"/>
  <c r="I1146" i="7"/>
  <c r="M1145" i="7"/>
  <c r="I1145" i="7"/>
  <c r="M1144" i="7"/>
  <c r="I1144" i="7"/>
  <c r="M1143" i="7"/>
  <c r="I1143" i="7"/>
  <c r="M1142" i="7"/>
  <c r="I1142" i="7"/>
  <c r="M1141" i="7"/>
  <c r="I1141" i="7"/>
  <c r="M1140" i="7"/>
  <c r="I1140" i="7"/>
  <c r="M1139" i="7"/>
  <c r="I1139" i="7"/>
  <c r="M1138" i="7"/>
  <c r="I1138" i="7"/>
  <c r="M1137" i="7"/>
  <c r="I1137" i="7"/>
  <c r="M1136" i="7"/>
  <c r="I1136" i="7"/>
  <c r="M1135" i="7"/>
  <c r="I1135" i="7"/>
  <c r="M1134" i="7"/>
  <c r="I1134" i="7"/>
  <c r="M1133" i="7"/>
  <c r="I1133" i="7"/>
  <c r="M1132" i="7"/>
  <c r="I1132" i="7"/>
  <c r="M1131" i="7"/>
  <c r="I1131" i="7"/>
  <c r="M1130" i="7"/>
  <c r="I1130" i="7"/>
  <c r="M1129" i="7"/>
  <c r="I1129" i="7"/>
  <c r="M1128" i="7"/>
  <c r="I1128" i="7"/>
  <c r="M1127" i="7"/>
  <c r="I1127" i="7"/>
  <c r="M1126" i="7"/>
  <c r="I1126" i="7"/>
  <c r="M1125" i="7"/>
  <c r="I1125" i="7"/>
  <c r="M1124" i="7"/>
  <c r="I1124" i="7"/>
  <c r="M1123" i="7"/>
  <c r="I1123" i="7"/>
  <c r="M1122" i="7"/>
  <c r="I1122" i="7"/>
  <c r="M1121" i="7"/>
  <c r="I1121" i="7"/>
  <c r="M1120" i="7"/>
  <c r="I1120" i="7"/>
  <c r="M1119" i="7"/>
  <c r="I1119" i="7"/>
  <c r="M1118" i="7"/>
  <c r="I1118" i="7"/>
  <c r="M1117" i="7"/>
  <c r="I1117" i="7"/>
  <c r="M1116" i="7"/>
  <c r="I1116" i="7"/>
  <c r="M1115" i="7"/>
  <c r="I1115" i="7"/>
  <c r="M1114" i="7"/>
  <c r="I1114" i="7"/>
  <c r="M1113" i="7"/>
  <c r="I1113" i="7"/>
  <c r="M1112" i="7"/>
  <c r="I1112" i="7"/>
  <c r="M1111" i="7"/>
  <c r="I1111" i="7"/>
  <c r="M1110" i="7"/>
  <c r="I1110" i="7"/>
  <c r="M1109" i="7"/>
  <c r="I1109" i="7"/>
  <c r="M1108" i="7"/>
  <c r="I1108" i="7"/>
  <c r="M1107" i="7"/>
  <c r="I1107" i="7"/>
  <c r="M1106" i="7"/>
  <c r="I1106" i="7"/>
  <c r="M1105" i="7"/>
  <c r="I1105" i="7"/>
  <c r="M1104" i="7"/>
  <c r="I1104" i="7"/>
  <c r="M1103" i="7"/>
  <c r="I1103" i="7"/>
  <c r="M1102" i="7"/>
  <c r="I1102" i="7"/>
  <c r="M1101" i="7"/>
  <c r="I1101" i="7"/>
  <c r="M1100" i="7"/>
  <c r="I1100" i="7"/>
  <c r="M1099" i="7"/>
  <c r="I1099" i="7"/>
  <c r="M1098" i="7"/>
  <c r="I1098" i="7"/>
  <c r="M1097" i="7"/>
  <c r="I1097" i="7"/>
  <c r="M1096" i="7"/>
  <c r="I1096" i="7"/>
  <c r="M1095" i="7"/>
  <c r="I1095" i="7"/>
  <c r="M1094" i="7"/>
  <c r="I1094" i="7"/>
  <c r="M1093" i="7"/>
  <c r="I1093" i="7"/>
  <c r="M1092" i="7"/>
  <c r="I1092" i="7"/>
  <c r="M1091" i="7"/>
  <c r="I1091" i="7"/>
  <c r="M1090" i="7"/>
  <c r="I1090" i="7"/>
  <c r="M1089" i="7"/>
  <c r="I1089" i="7"/>
  <c r="M1088" i="7"/>
  <c r="I1088" i="7"/>
  <c r="M1087" i="7"/>
  <c r="I1087" i="7"/>
  <c r="M1086" i="7"/>
  <c r="I1086" i="7"/>
  <c r="M1085" i="7"/>
  <c r="I1085" i="7"/>
  <c r="M1084" i="7"/>
  <c r="I1084" i="7"/>
  <c r="M1083" i="7"/>
  <c r="I1083" i="7"/>
  <c r="M1082" i="7"/>
  <c r="I1082" i="7"/>
  <c r="M1081" i="7"/>
  <c r="I1081" i="7"/>
  <c r="M1080" i="7"/>
  <c r="I1080" i="7"/>
  <c r="M1079" i="7"/>
  <c r="I1079" i="7"/>
  <c r="M1078" i="7"/>
  <c r="I1078" i="7"/>
  <c r="M1077" i="7"/>
  <c r="I1077" i="7"/>
  <c r="M1076" i="7"/>
  <c r="I1076" i="7"/>
  <c r="M1075" i="7"/>
  <c r="I1075" i="7"/>
  <c r="M1074" i="7"/>
  <c r="I1074" i="7"/>
  <c r="M1073" i="7"/>
  <c r="I1073" i="7"/>
  <c r="M1072" i="7"/>
  <c r="I1072" i="7"/>
  <c r="M1071" i="7"/>
  <c r="I1071" i="7"/>
  <c r="M1070" i="7"/>
  <c r="I1070" i="7"/>
  <c r="M1069" i="7"/>
  <c r="I1069" i="7"/>
  <c r="M1068" i="7"/>
  <c r="I1068" i="7"/>
  <c r="M1067" i="7"/>
  <c r="I1067" i="7"/>
  <c r="M1066" i="7"/>
  <c r="I1066" i="7"/>
  <c r="M1065" i="7"/>
  <c r="I1065" i="7"/>
  <c r="M1064" i="7"/>
  <c r="I1064" i="7"/>
  <c r="M1063" i="7"/>
  <c r="I1063" i="7"/>
  <c r="M1062" i="7"/>
  <c r="I1062" i="7"/>
  <c r="M1061" i="7"/>
  <c r="I1061" i="7"/>
  <c r="M1060" i="7"/>
  <c r="I1060" i="7"/>
  <c r="M1059" i="7"/>
  <c r="I1059" i="7"/>
  <c r="M1058" i="7"/>
  <c r="I1058" i="7"/>
  <c r="M1057" i="7"/>
  <c r="I1057" i="7"/>
  <c r="M1056" i="7"/>
  <c r="I1056" i="7"/>
  <c r="M1055" i="7"/>
  <c r="I1055" i="7"/>
  <c r="M1054" i="7"/>
  <c r="I1054" i="7"/>
  <c r="M1053" i="7"/>
  <c r="I1053" i="7"/>
  <c r="M1052" i="7"/>
  <c r="I1052" i="7"/>
  <c r="M1051" i="7"/>
  <c r="I1051" i="7"/>
  <c r="M1050" i="7"/>
  <c r="I1050" i="7"/>
  <c r="M1049" i="7"/>
  <c r="I1049" i="7"/>
  <c r="M1048" i="7"/>
  <c r="I1048" i="7"/>
  <c r="M1047" i="7"/>
  <c r="I1047" i="7"/>
  <c r="M1046" i="7"/>
  <c r="I1046" i="7"/>
  <c r="M1045" i="7"/>
  <c r="I1045" i="7"/>
  <c r="M1044" i="7"/>
  <c r="I1044" i="7"/>
  <c r="M1043" i="7"/>
  <c r="I1043" i="7"/>
  <c r="M1042" i="7"/>
  <c r="I1042" i="7"/>
  <c r="M1041" i="7"/>
  <c r="I1041" i="7"/>
  <c r="M1040" i="7"/>
  <c r="I1040" i="7"/>
  <c r="M1039" i="7"/>
  <c r="I1039" i="7"/>
  <c r="M1038" i="7"/>
  <c r="I1038" i="7"/>
  <c r="M1037" i="7"/>
  <c r="I1037" i="7"/>
  <c r="M1036" i="7"/>
  <c r="I1036" i="7"/>
  <c r="M1035" i="7"/>
  <c r="I1035" i="7"/>
  <c r="M1034" i="7"/>
  <c r="I1034" i="7"/>
  <c r="M1033" i="7"/>
  <c r="I1033" i="7"/>
  <c r="M1032" i="7"/>
  <c r="I1032" i="7"/>
  <c r="M1031" i="7"/>
  <c r="I1031" i="7"/>
  <c r="M1030" i="7"/>
  <c r="I1030" i="7"/>
  <c r="M1029" i="7"/>
  <c r="I1029" i="7"/>
  <c r="M1028" i="7"/>
  <c r="I1028" i="7"/>
  <c r="M1027" i="7"/>
  <c r="I1027" i="7"/>
  <c r="M1026" i="7"/>
  <c r="I1026" i="7"/>
  <c r="M1025" i="7"/>
  <c r="I1025" i="7"/>
  <c r="M1024" i="7"/>
  <c r="I1024" i="7"/>
  <c r="M1023" i="7"/>
  <c r="I1023" i="7"/>
  <c r="M1022" i="7"/>
  <c r="I1022" i="7"/>
  <c r="M1021" i="7"/>
  <c r="I1021" i="7"/>
  <c r="M1020" i="7"/>
  <c r="I1020" i="7"/>
  <c r="M1019" i="7"/>
  <c r="I1019" i="7"/>
  <c r="M1018" i="7"/>
  <c r="I1018" i="7"/>
  <c r="M1017" i="7"/>
  <c r="I1017" i="7"/>
  <c r="M1016" i="7"/>
  <c r="I1016" i="7"/>
  <c r="M1015" i="7"/>
  <c r="I1015" i="7"/>
  <c r="M1014" i="7"/>
  <c r="I1014" i="7"/>
  <c r="M1013" i="7"/>
  <c r="I1013" i="7"/>
  <c r="M1012" i="7"/>
  <c r="I1012" i="7"/>
  <c r="M1011" i="7"/>
  <c r="I1011" i="7"/>
  <c r="M1010" i="7"/>
  <c r="I1010" i="7"/>
  <c r="M1009" i="7"/>
  <c r="I1009" i="7"/>
  <c r="M1008" i="7"/>
  <c r="I1008" i="7"/>
  <c r="M1007" i="7"/>
  <c r="I1007" i="7"/>
  <c r="M1006" i="7"/>
  <c r="I1006" i="7"/>
  <c r="M1005" i="7"/>
  <c r="I1005" i="7"/>
  <c r="M1004" i="7"/>
  <c r="I1004" i="7"/>
  <c r="M1003" i="7"/>
  <c r="I1003" i="7"/>
  <c r="M1002" i="7"/>
  <c r="I1002" i="7"/>
  <c r="M1001" i="7"/>
  <c r="I1001" i="7"/>
  <c r="M1000" i="7"/>
  <c r="I1000" i="7"/>
  <c r="M999" i="7"/>
  <c r="I999" i="7"/>
  <c r="M998" i="7"/>
  <c r="I998" i="7"/>
  <c r="M997" i="7"/>
  <c r="I997" i="7"/>
  <c r="M996" i="7"/>
  <c r="I996" i="7"/>
  <c r="M995" i="7"/>
  <c r="I995" i="7"/>
  <c r="M994" i="7"/>
  <c r="I994" i="7"/>
  <c r="M993" i="7"/>
  <c r="I993" i="7"/>
  <c r="M992" i="7"/>
  <c r="I992" i="7"/>
  <c r="M991" i="7"/>
  <c r="I991" i="7"/>
  <c r="M990" i="7"/>
  <c r="I990" i="7"/>
  <c r="M989" i="7"/>
  <c r="I989" i="7"/>
  <c r="M988" i="7"/>
  <c r="I988" i="7"/>
  <c r="M987" i="7"/>
  <c r="I987" i="7"/>
  <c r="M986" i="7"/>
  <c r="I986" i="7"/>
  <c r="M985" i="7"/>
  <c r="I985" i="7"/>
  <c r="M984" i="7"/>
  <c r="I984" i="7"/>
  <c r="M983" i="7"/>
  <c r="I983" i="7"/>
  <c r="M982" i="7"/>
  <c r="I982" i="7"/>
  <c r="M981" i="7"/>
  <c r="I981" i="7"/>
  <c r="M980" i="7"/>
  <c r="I980" i="7"/>
  <c r="M979" i="7"/>
  <c r="I979" i="7"/>
  <c r="M978" i="7"/>
  <c r="I978" i="7"/>
  <c r="M977" i="7"/>
  <c r="I977" i="7"/>
  <c r="M976" i="7"/>
  <c r="I976" i="7"/>
  <c r="M975" i="7"/>
  <c r="I975" i="7"/>
  <c r="M974" i="7"/>
  <c r="I974" i="7"/>
  <c r="M973" i="7"/>
  <c r="I973" i="7"/>
  <c r="M972" i="7"/>
  <c r="I972" i="7"/>
  <c r="M971" i="7"/>
  <c r="I971" i="7"/>
  <c r="M970" i="7"/>
  <c r="I970" i="7"/>
  <c r="M969" i="7"/>
  <c r="I969" i="7"/>
  <c r="M968" i="7"/>
  <c r="I968" i="7"/>
  <c r="M967" i="7"/>
  <c r="I967" i="7"/>
  <c r="M966" i="7"/>
  <c r="I966" i="7"/>
  <c r="M965" i="7"/>
  <c r="I965" i="7"/>
  <c r="M964" i="7"/>
  <c r="I964" i="7"/>
  <c r="M963" i="7"/>
  <c r="I963" i="7"/>
  <c r="M962" i="7"/>
  <c r="I962" i="7"/>
  <c r="M961" i="7"/>
  <c r="I961" i="7"/>
  <c r="M960" i="7"/>
  <c r="I960" i="7"/>
  <c r="M959" i="7"/>
  <c r="I959" i="7"/>
  <c r="M958" i="7"/>
  <c r="I958" i="7"/>
  <c r="M957" i="7"/>
  <c r="I957" i="7"/>
  <c r="M956" i="7"/>
  <c r="I956" i="7"/>
  <c r="M955" i="7"/>
  <c r="I955" i="7"/>
  <c r="M954" i="7"/>
  <c r="I954" i="7"/>
  <c r="M953" i="7"/>
  <c r="I953" i="7"/>
  <c r="M952" i="7"/>
  <c r="I952" i="7"/>
  <c r="M951" i="7"/>
  <c r="I951" i="7"/>
  <c r="M950" i="7"/>
  <c r="I950" i="7"/>
  <c r="M949" i="7"/>
  <c r="I949" i="7"/>
  <c r="M948" i="7"/>
  <c r="I948" i="7"/>
  <c r="M947" i="7"/>
  <c r="I947" i="7"/>
  <c r="M946" i="7"/>
  <c r="I946" i="7"/>
  <c r="M945" i="7"/>
  <c r="I945" i="7"/>
  <c r="M944" i="7"/>
  <c r="I944" i="7"/>
  <c r="M943" i="7"/>
  <c r="I943" i="7"/>
  <c r="M942" i="7"/>
  <c r="I942" i="7"/>
  <c r="M941" i="7"/>
  <c r="I941" i="7"/>
  <c r="M940" i="7"/>
  <c r="I940" i="7"/>
  <c r="M939" i="7"/>
  <c r="I939" i="7"/>
  <c r="M938" i="7"/>
  <c r="I938" i="7"/>
  <c r="M937" i="7"/>
  <c r="I937" i="7"/>
  <c r="M936" i="7"/>
  <c r="I936" i="7"/>
  <c r="M935" i="7"/>
  <c r="I935" i="7"/>
  <c r="M934" i="7"/>
  <c r="I934" i="7"/>
  <c r="M933" i="7"/>
  <c r="I933" i="7"/>
  <c r="M932" i="7"/>
  <c r="I932" i="7"/>
  <c r="M931" i="7"/>
  <c r="I931" i="7"/>
  <c r="M930" i="7"/>
  <c r="I930" i="7"/>
  <c r="M929" i="7"/>
  <c r="I929" i="7"/>
  <c r="M928" i="7"/>
  <c r="I928" i="7"/>
  <c r="M927" i="7"/>
  <c r="I927" i="7"/>
  <c r="M926" i="7"/>
  <c r="I926" i="7"/>
  <c r="M925" i="7"/>
  <c r="I925" i="7"/>
  <c r="M924" i="7"/>
  <c r="I924" i="7"/>
  <c r="M923" i="7"/>
  <c r="I923" i="7"/>
  <c r="M922" i="7"/>
  <c r="I922" i="7"/>
  <c r="M921" i="7"/>
  <c r="I921" i="7"/>
  <c r="M920" i="7"/>
  <c r="I920" i="7"/>
  <c r="M919" i="7"/>
  <c r="I919" i="7"/>
  <c r="M918" i="7"/>
  <c r="I918" i="7"/>
  <c r="M917" i="7"/>
  <c r="I917" i="7"/>
  <c r="M916" i="7"/>
  <c r="I916" i="7"/>
  <c r="M915" i="7"/>
  <c r="I915" i="7"/>
  <c r="M914" i="7"/>
  <c r="I914" i="7"/>
  <c r="M913" i="7"/>
  <c r="I913" i="7"/>
  <c r="M912" i="7"/>
  <c r="I912" i="7"/>
  <c r="M911" i="7"/>
  <c r="I911" i="7"/>
  <c r="M910" i="7"/>
  <c r="I910" i="7"/>
  <c r="M909" i="7"/>
  <c r="I909" i="7"/>
  <c r="M908" i="7"/>
  <c r="I908" i="7"/>
  <c r="M907" i="7"/>
  <c r="I907" i="7"/>
  <c r="M906" i="7"/>
  <c r="I906" i="7"/>
  <c r="M905" i="7"/>
  <c r="I905" i="7"/>
  <c r="M904" i="7"/>
  <c r="I904" i="7"/>
  <c r="M903" i="7"/>
  <c r="I903" i="7"/>
  <c r="M902" i="7"/>
  <c r="I902" i="7"/>
  <c r="M901" i="7"/>
  <c r="I901" i="7"/>
  <c r="M900" i="7"/>
  <c r="I900" i="7"/>
  <c r="M899" i="7"/>
  <c r="I899" i="7"/>
  <c r="M898" i="7"/>
  <c r="I898" i="7"/>
  <c r="M897" i="7"/>
  <c r="I897" i="7"/>
  <c r="M896" i="7"/>
  <c r="I896" i="7"/>
  <c r="M895" i="7"/>
  <c r="I895" i="7"/>
  <c r="M894" i="7"/>
  <c r="I894" i="7"/>
  <c r="M893" i="7"/>
  <c r="I893" i="7"/>
  <c r="M892" i="7"/>
  <c r="I892" i="7"/>
  <c r="M891" i="7"/>
  <c r="I891" i="7"/>
  <c r="M890" i="7"/>
  <c r="I890" i="7"/>
  <c r="M889" i="7"/>
  <c r="I889" i="7"/>
  <c r="M888" i="7"/>
  <c r="I888" i="7"/>
  <c r="M887" i="7"/>
  <c r="I887" i="7"/>
  <c r="M886" i="7"/>
  <c r="I886" i="7"/>
  <c r="M885" i="7"/>
  <c r="I885" i="7"/>
  <c r="M884" i="7"/>
  <c r="I884" i="7"/>
  <c r="M883" i="7"/>
  <c r="I883" i="7"/>
  <c r="M882" i="7"/>
  <c r="I882" i="7"/>
  <c r="M881" i="7"/>
  <c r="I881" i="7"/>
  <c r="M880" i="7"/>
  <c r="I880" i="7"/>
  <c r="M879" i="7"/>
  <c r="I879" i="7"/>
  <c r="M878" i="7"/>
  <c r="I878" i="7"/>
  <c r="M877" i="7"/>
  <c r="I877" i="7"/>
  <c r="M876" i="7"/>
  <c r="I876" i="7"/>
  <c r="M875" i="7"/>
  <c r="I875" i="7"/>
  <c r="M874" i="7"/>
  <c r="I874" i="7"/>
  <c r="M873" i="7"/>
  <c r="I873" i="7"/>
  <c r="M872" i="7"/>
  <c r="I872" i="7"/>
  <c r="M871" i="7"/>
  <c r="I871" i="7"/>
  <c r="M870" i="7"/>
  <c r="I870" i="7"/>
  <c r="M869" i="7"/>
  <c r="I869" i="7"/>
  <c r="M868" i="7"/>
  <c r="I868" i="7"/>
  <c r="M867" i="7"/>
  <c r="I867" i="7"/>
  <c r="M866" i="7"/>
  <c r="I866" i="7"/>
  <c r="M865" i="7"/>
  <c r="I865" i="7"/>
  <c r="M864" i="7"/>
  <c r="I864" i="7"/>
  <c r="M863" i="7"/>
  <c r="I863" i="7"/>
  <c r="M862" i="7"/>
  <c r="I862" i="7"/>
  <c r="M861" i="7"/>
  <c r="I861" i="7"/>
  <c r="M860" i="7"/>
  <c r="I860" i="7"/>
  <c r="M859" i="7"/>
  <c r="I859" i="7"/>
  <c r="M858" i="7"/>
  <c r="I858" i="7"/>
  <c r="M857" i="7"/>
  <c r="I857" i="7"/>
  <c r="M856" i="7"/>
  <c r="I856" i="7"/>
  <c r="M855" i="7"/>
  <c r="I855" i="7"/>
  <c r="M854" i="7"/>
  <c r="I854" i="7"/>
  <c r="M853" i="7"/>
  <c r="I853" i="7"/>
  <c r="M852" i="7"/>
  <c r="I852" i="7"/>
  <c r="M851" i="7"/>
  <c r="I851" i="7"/>
  <c r="M850" i="7"/>
  <c r="I850" i="7"/>
  <c r="M849" i="7"/>
  <c r="I849" i="7"/>
  <c r="M848" i="7"/>
  <c r="I848" i="7"/>
  <c r="M847" i="7"/>
  <c r="I847" i="7"/>
  <c r="M846" i="7"/>
  <c r="I846" i="7"/>
  <c r="M845" i="7"/>
  <c r="I845" i="7"/>
  <c r="M844" i="7"/>
  <c r="I844" i="7"/>
  <c r="M843" i="7"/>
  <c r="I843" i="7"/>
  <c r="M842" i="7"/>
  <c r="I842" i="7"/>
  <c r="M841" i="7"/>
  <c r="I841" i="7"/>
  <c r="M840" i="7"/>
  <c r="I840" i="7"/>
  <c r="M839" i="7"/>
  <c r="I839" i="7"/>
  <c r="M838" i="7"/>
  <c r="I838" i="7"/>
  <c r="M837" i="7"/>
  <c r="I837" i="7"/>
  <c r="M836" i="7"/>
  <c r="I836" i="7"/>
  <c r="M835" i="7"/>
  <c r="I835" i="7"/>
  <c r="M834" i="7"/>
  <c r="I834" i="7"/>
  <c r="M833" i="7"/>
  <c r="I833" i="7"/>
  <c r="M832" i="7"/>
  <c r="I832" i="7"/>
  <c r="M831" i="7"/>
  <c r="I831" i="7"/>
  <c r="M830" i="7"/>
  <c r="I830" i="7"/>
  <c r="M829" i="7"/>
  <c r="I829" i="7"/>
  <c r="M828" i="7"/>
  <c r="I828" i="7"/>
  <c r="M827" i="7"/>
  <c r="I827" i="7"/>
  <c r="M826" i="7"/>
  <c r="I826" i="7"/>
  <c r="M825" i="7"/>
  <c r="I825" i="7"/>
  <c r="M824" i="7"/>
  <c r="I824" i="7"/>
  <c r="M823" i="7"/>
  <c r="I823" i="7"/>
  <c r="M822" i="7"/>
  <c r="I822" i="7"/>
  <c r="M821" i="7"/>
  <c r="I821" i="7"/>
  <c r="M820" i="7"/>
  <c r="I820" i="7"/>
  <c r="M819" i="7"/>
  <c r="I819" i="7"/>
  <c r="M818" i="7"/>
  <c r="I818" i="7"/>
  <c r="M817" i="7"/>
  <c r="I817" i="7"/>
  <c r="M816" i="7"/>
  <c r="I816" i="7"/>
  <c r="M815" i="7"/>
  <c r="I815" i="7"/>
  <c r="M814" i="7"/>
  <c r="I814" i="7"/>
  <c r="M813" i="7"/>
  <c r="I813" i="7"/>
  <c r="M812" i="7"/>
  <c r="I812" i="7"/>
  <c r="M811" i="7"/>
  <c r="I811" i="7"/>
  <c r="M810" i="7"/>
  <c r="I810" i="7"/>
  <c r="M809" i="7"/>
  <c r="I809" i="7"/>
  <c r="M808" i="7"/>
  <c r="I808" i="7"/>
  <c r="M807" i="7"/>
  <c r="I807" i="7"/>
  <c r="M806" i="7"/>
  <c r="I806" i="7"/>
  <c r="M805" i="7"/>
  <c r="I805" i="7"/>
  <c r="M804" i="7"/>
  <c r="I804" i="7"/>
  <c r="M803" i="7"/>
  <c r="I803" i="7"/>
  <c r="M802" i="7"/>
  <c r="I802" i="7"/>
  <c r="M801" i="7"/>
  <c r="I801" i="7"/>
  <c r="M800" i="7"/>
  <c r="I800" i="7"/>
  <c r="M799" i="7"/>
  <c r="I799" i="7"/>
  <c r="M798" i="7"/>
  <c r="I798" i="7"/>
  <c r="M797" i="7"/>
  <c r="I797" i="7"/>
  <c r="M796" i="7"/>
  <c r="I796" i="7"/>
  <c r="M795" i="7"/>
  <c r="I795" i="7"/>
  <c r="M794" i="7"/>
  <c r="I794" i="7"/>
  <c r="M793" i="7"/>
  <c r="I793" i="7"/>
  <c r="M792" i="7"/>
  <c r="I792" i="7"/>
  <c r="M791" i="7"/>
  <c r="I791" i="7"/>
  <c r="M790" i="7"/>
  <c r="I790" i="7"/>
  <c r="M789" i="7"/>
  <c r="I789" i="7"/>
  <c r="M788" i="7"/>
  <c r="I788" i="7"/>
  <c r="M787" i="7"/>
  <c r="I787" i="7"/>
  <c r="M786" i="7"/>
  <c r="I786" i="7"/>
  <c r="M785" i="7"/>
  <c r="I785" i="7"/>
  <c r="M784" i="7"/>
  <c r="I784" i="7"/>
  <c r="M783" i="7"/>
  <c r="I783" i="7"/>
  <c r="M782" i="7"/>
  <c r="I782" i="7"/>
  <c r="M781" i="7"/>
  <c r="I781" i="7"/>
  <c r="M780" i="7"/>
  <c r="I780" i="7"/>
  <c r="M779" i="7"/>
  <c r="I779" i="7"/>
  <c r="M778" i="7"/>
  <c r="I778" i="7"/>
  <c r="M777" i="7"/>
  <c r="I777" i="7"/>
  <c r="M776" i="7"/>
  <c r="I776" i="7"/>
  <c r="M775" i="7"/>
  <c r="I775" i="7"/>
  <c r="M774" i="7"/>
  <c r="I774" i="7"/>
  <c r="M773" i="7"/>
  <c r="I773" i="7"/>
  <c r="M772" i="7"/>
  <c r="I772" i="7"/>
  <c r="M771" i="7"/>
  <c r="I771" i="7"/>
  <c r="M770" i="7"/>
  <c r="I770" i="7"/>
  <c r="M769" i="7"/>
  <c r="I769" i="7"/>
  <c r="M768" i="7"/>
  <c r="I768" i="7"/>
  <c r="M767" i="7"/>
  <c r="I767" i="7"/>
  <c r="M766" i="7"/>
  <c r="I766" i="7"/>
  <c r="M765" i="7"/>
  <c r="I765" i="7"/>
  <c r="M764" i="7"/>
  <c r="I764" i="7"/>
  <c r="M763" i="7"/>
  <c r="I763" i="7"/>
  <c r="M762" i="7"/>
  <c r="I762" i="7"/>
  <c r="M761" i="7"/>
  <c r="I761" i="7"/>
  <c r="M760" i="7"/>
  <c r="I760" i="7"/>
  <c r="M759" i="7"/>
  <c r="I759" i="7"/>
  <c r="M758" i="7"/>
  <c r="I758" i="7"/>
  <c r="M757" i="7"/>
  <c r="I757" i="7"/>
  <c r="M756" i="7"/>
  <c r="I756" i="7"/>
  <c r="M755" i="7"/>
  <c r="I755" i="7"/>
  <c r="M754" i="7"/>
  <c r="I754" i="7"/>
  <c r="M753" i="7"/>
  <c r="I753" i="7"/>
  <c r="M752" i="7"/>
  <c r="I752" i="7"/>
  <c r="M751" i="7"/>
  <c r="I751" i="7"/>
  <c r="M750" i="7"/>
  <c r="I750" i="7"/>
  <c r="M749" i="7"/>
  <c r="I749" i="7"/>
  <c r="M748" i="7"/>
  <c r="I748" i="7"/>
  <c r="M747" i="7"/>
  <c r="I747" i="7"/>
  <c r="M746" i="7"/>
  <c r="I746" i="7"/>
  <c r="M745" i="7"/>
  <c r="I745" i="7"/>
  <c r="M744" i="7"/>
  <c r="I744" i="7"/>
  <c r="M743" i="7"/>
  <c r="I743" i="7"/>
  <c r="M742" i="7"/>
  <c r="I742" i="7"/>
  <c r="M741" i="7"/>
  <c r="I741" i="7"/>
  <c r="M740" i="7"/>
  <c r="I740" i="7"/>
  <c r="M739" i="7"/>
  <c r="I739" i="7"/>
  <c r="M738" i="7"/>
  <c r="I738" i="7"/>
  <c r="M737" i="7"/>
  <c r="I737" i="7"/>
  <c r="M736" i="7"/>
  <c r="I736" i="7"/>
  <c r="M735" i="7"/>
  <c r="I735" i="7"/>
  <c r="M734" i="7"/>
  <c r="I734" i="7"/>
  <c r="M733" i="7"/>
  <c r="I733" i="7"/>
  <c r="M732" i="7"/>
  <c r="I732" i="7"/>
  <c r="M731" i="7"/>
  <c r="I731" i="7"/>
  <c r="M730" i="7"/>
  <c r="I730" i="7"/>
  <c r="M729" i="7"/>
  <c r="I729" i="7"/>
  <c r="M728" i="7"/>
  <c r="I728" i="7"/>
  <c r="M727" i="7"/>
  <c r="I727" i="7"/>
  <c r="M726" i="7"/>
  <c r="I726" i="7"/>
  <c r="M725" i="7"/>
  <c r="I725" i="7"/>
  <c r="M724" i="7"/>
  <c r="I724" i="7"/>
  <c r="M723" i="7"/>
  <c r="I723" i="7"/>
  <c r="M722" i="7"/>
  <c r="I722" i="7"/>
  <c r="M721" i="7"/>
  <c r="I721" i="7"/>
  <c r="M720" i="7"/>
  <c r="I720" i="7"/>
  <c r="M719" i="7"/>
  <c r="I719" i="7"/>
  <c r="M718" i="7"/>
  <c r="I718" i="7"/>
  <c r="M717" i="7"/>
  <c r="I717" i="7"/>
  <c r="M716" i="7"/>
  <c r="I716" i="7"/>
  <c r="M715" i="7"/>
  <c r="I715" i="7"/>
  <c r="M714" i="7"/>
  <c r="I714" i="7"/>
  <c r="M713" i="7"/>
  <c r="I713" i="7"/>
  <c r="M712" i="7"/>
  <c r="I712" i="7"/>
  <c r="M711" i="7"/>
  <c r="I711" i="7"/>
  <c r="M710" i="7"/>
  <c r="I710" i="7"/>
  <c r="M709" i="7"/>
  <c r="I709" i="7"/>
  <c r="M708" i="7"/>
  <c r="I708" i="7"/>
  <c r="M707" i="7"/>
  <c r="I707" i="7"/>
  <c r="M706" i="7"/>
  <c r="I706" i="7"/>
  <c r="M705" i="7"/>
  <c r="I705" i="7"/>
  <c r="M704" i="7"/>
  <c r="I704" i="7"/>
  <c r="M703" i="7"/>
  <c r="I703" i="7"/>
  <c r="M702" i="7"/>
  <c r="I702" i="7"/>
  <c r="M701" i="7"/>
  <c r="I701" i="7"/>
  <c r="M700" i="7"/>
  <c r="I700" i="7"/>
  <c r="M699" i="7"/>
  <c r="I699" i="7"/>
  <c r="M698" i="7"/>
  <c r="I698" i="7"/>
  <c r="M697" i="7"/>
  <c r="I697" i="7"/>
  <c r="M696" i="7"/>
  <c r="I696" i="7"/>
  <c r="M695" i="7"/>
  <c r="I695" i="7"/>
  <c r="M694" i="7"/>
  <c r="I694" i="7"/>
  <c r="M693" i="7"/>
  <c r="I693" i="7"/>
  <c r="M692" i="7"/>
  <c r="I692" i="7"/>
  <c r="M691" i="7"/>
  <c r="I691" i="7"/>
  <c r="M690" i="7"/>
  <c r="I690" i="7"/>
  <c r="M689" i="7"/>
  <c r="I689" i="7"/>
  <c r="M688" i="7"/>
  <c r="I688" i="7"/>
  <c r="M687" i="7"/>
  <c r="I687" i="7"/>
  <c r="M686" i="7"/>
  <c r="I686" i="7"/>
  <c r="M685" i="7"/>
  <c r="I685" i="7"/>
  <c r="M684" i="7"/>
  <c r="I684" i="7"/>
  <c r="M683" i="7"/>
  <c r="I683" i="7"/>
  <c r="M682" i="7"/>
  <c r="I682" i="7"/>
  <c r="M681" i="7"/>
  <c r="I681" i="7"/>
  <c r="M680" i="7"/>
  <c r="I680" i="7"/>
  <c r="M679" i="7"/>
  <c r="I679" i="7"/>
  <c r="M678" i="7"/>
  <c r="I678" i="7"/>
  <c r="M677" i="7"/>
  <c r="I677" i="7"/>
  <c r="M676" i="7"/>
  <c r="I676" i="7"/>
  <c r="M675" i="7"/>
  <c r="I675" i="7"/>
  <c r="M674" i="7"/>
  <c r="I674" i="7"/>
  <c r="M673" i="7"/>
  <c r="I673" i="7"/>
  <c r="M672" i="7"/>
  <c r="I672" i="7"/>
  <c r="M671" i="7"/>
  <c r="I671" i="7"/>
  <c r="M670" i="7"/>
  <c r="I670" i="7"/>
  <c r="M669" i="7"/>
  <c r="I669" i="7"/>
  <c r="M668" i="7"/>
  <c r="I668" i="7"/>
  <c r="M667" i="7"/>
  <c r="I667" i="7"/>
  <c r="M666" i="7"/>
  <c r="I666" i="7"/>
  <c r="M665" i="7"/>
  <c r="I665" i="7"/>
  <c r="M664" i="7"/>
  <c r="I664" i="7"/>
  <c r="M663" i="7"/>
  <c r="I663" i="7"/>
  <c r="M662" i="7"/>
  <c r="I662" i="7"/>
  <c r="M661" i="7"/>
  <c r="I661" i="7"/>
  <c r="M660" i="7"/>
  <c r="I660" i="7"/>
  <c r="M659" i="7"/>
  <c r="I659" i="7"/>
  <c r="M658" i="7"/>
  <c r="I658" i="7"/>
  <c r="M657" i="7"/>
  <c r="I657" i="7"/>
  <c r="M656" i="7"/>
  <c r="I656" i="7"/>
  <c r="M655" i="7"/>
  <c r="I655" i="7"/>
  <c r="M654" i="7"/>
  <c r="I654" i="7"/>
  <c r="M653" i="7"/>
  <c r="I653" i="7"/>
  <c r="M652" i="7"/>
  <c r="I652" i="7"/>
  <c r="M651" i="7"/>
  <c r="I651" i="7"/>
  <c r="M650" i="7"/>
  <c r="I650" i="7"/>
  <c r="M649" i="7"/>
  <c r="I649" i="7"/>
  <c r="M648" i="7"/>
  <c r="I648" i="7"/>
  <c r="M647" i="7"/>
  <c r="I647" i="7"/>
  <c r="M646" i="7"/>
  <c r="I646" i="7"/>
  <c r="M645" i="7"/>
  <c r="I645" i="7"/>
  <c r="M644" i="7"/>
  <c r="I644" i="7"/>
  <c r="M643" i="7"/>
  <c r="I643" i="7"/>
  <c r="M642" i="7"/>
  <c r="I642" i="7"/>
  <c r="M641" i="7"/>
  <c r="I641" i="7"/>
  <c r="M640" i="7"/>
  <c r="I640" i="7"/>
  <c r="M639" i="7"/>
  <c r="I639" i="7"/>
  <c r="M638" i="7"/>
  <c r="I638" i="7"/>
  <c r="M637" i="7"/>
  <c r="I637" i="7"/>
  <c r="M636" i="7"/>
  <c r="I636" i="7"/>
  <c r="M635" i="7"/>
  <c r="I635" i="7"/>
  <c r="M634" i="7"/>
  <c r="I634" i="7"/>
  <c r="M633" i="7"/>
  <c r="I633" i="7"/>
  <c r="M632" i="7"/>
  <c r="I632" i="7"/>
  <c r="M631" i="7"/>
  <c r="I631" i="7"/>
  <c r="M630" i="7"/>
  <c r="I630" i="7"/>
  <c r="M629" i="7"/>
  <c r="I629" i="7"/>
  <c r="M628" i="7"/>
  <c r="I628" i="7"/>
  <c r="M627" i="7"/>
  <c r="I627" i="7"/>
  <c r="M626" i="7"/>
  <c r="I626" i="7"/>
  <c r="M625" i="7"/>
  <c r="I625" i="7"/>
  <c r="M624" i="7"/>
  <c r="I624" i="7"/>
  <c r="M623" i="7"/>
  <c r="I623" i="7"/>
  <c r="M622" i="7"/>
  <c r="I622" i="7"/>
  <c r="M621" i="7"/>
  <c r="I621" i="7"/>
  <c r="M620" i="7"/>
  <c r="I620" i="7"/>
  <c r="M619" i="7"/>
  <c r="I619" i="7"/>
  <c r="M618" i="7"/>
  <c r="I618" i="7"/>
  <c r="M617" i="7"/>
  <c r="I617" i="7"/>
  <c r="M616" i="7"/>
  <c r="I616" i="7"/>
  <c r="M615" i="7"/>
  <c r="I615" i="7"/>
  <c r="M614" i="7"/>
  <c r="I614" i="7"/>
  <c r="M613" i="7"/>
  <c r="I613" i="7"/>
  <c r="M612" i="7"/>
  <c r="I612" i="7"/>
  <c r="M611" i="7"/>
  <c r="I611" i="7"/>
  <c r="M610" i="7"/>
  <c r="I610" i="7"/>
  <c r="M609" i="7"/>
  <c r="I609" i="7"/>
  <c r="M608" i="7"/>
  <c r="I608" i="7"/>
  <c r="M607" i="7"/>
  <c r="I607" i="7"/>
  <c r="M606" i="7"/>
  <c r="I606" i="7"/>
  <c r="M605" i="7"/>
  <c r="I605" i="7"/>
  <c r="M604" i="7"/>
  <c r="I604" i="7"/>
  <c r="M603" i="7"/>
  <c r="I603" i="7"/>
  <c r="M602" i="7"/>
  <c r="I602" i="7"/>
  <c r="M601" i="7"/>
  <c r="I601" i="7"/>
  <c r="M600" i="7"/>
  <c r="I600" i="7"/>
  <c r="M599" i="7"/>
  <c r="I599" i="7"/>
  <c r="M598" i="7"/>
  <c r="I598" i="7"/>
  <c r="M597" i="7"/>
  <c r="I597" i="7"/>
  <c r="M596" i="7"/>
  <c r="I596" i="7"/>
  <c r="M595" i="7"/>
  <c r="I595" i="7"/>
  <c r="M594" i="7"/>
  <c r="I594" i="7"/>
  <c r="M593" i="7"/>
  <c r="I593" i="7"/>
  <c r="M592" i="7"/>
  <c r="I592" i="7"/>
  <c r="M591" i="7"/>
  <c r="I591" i="7"/>
  <c r="M590" i="7"/>
  <c r="I590" i="7"/>
  <c r="M589" i="7"/>
  <c r="I589" i="7"/>
  <c r="M588" i="7"/>
  <c r="I588" i="7"/>
  <c r="M587" i="7"/>
  <c r="I587" i="7"/>
  <c r="M586" i="7"/>
  <c r="I586" i="7"/>
  <c r="M585" i="7"/>
  <c r="I585" i="7"/>
  <c r="M584" i="7"/>
  <c r="I584" i="7"/>
  <c r="M583" i="7"/>
  <c r="I583" i="7"/>
  <c r="M582" i="7"/>
  <c r="I582" i="7"/>
  <c r="M581" i="7"/>
  <c r="I581" i="7"/>
  <c r="M580" i="7"/>
  <c r="I580" i="7"/>
  <c r="M579" i="7"/>
  <c r="I579" i="7"/>
  <c r="M578" i="7"/>
  <c r="I578" i="7"/>
  <c r="M577" i="7"/>
  <c r="I577" i="7"/>
  <c r="M576" i="7"/>
  <c r="I576" i="7"/>
  <c r="M575" i="7"/>
  <c r="I575" i="7"/>
  <c r="M574" i="7"/>
  <c r="I574" i="7"/>
  <c r="M573" i="7"/>
  <c r="I573" i="7"/>
  <c r="M572" i="7"/>
  <c r="I572" i="7"/>
  <c r="M571" i="7"/>
  <c r="I571" i="7"/>
  <c r="M570" i="7"/>
  <c r="I570" i="7"/>
  <c r="M569" i="7"/>
  <c r="I569" i="7"/>
  <c r="M568" i="7"/>
  <c r="I568" i="7"/>
  <c r="M567" i="7"/>
  <c r="I567" i="7"/>
  <c r="M566" i="7"/>
  <c r="I566" i="7"/>
  <c r="M565" i="7"/>
  <c r="I565" i="7"/>
  <c r="M564" i="7"/>
  <c r="I564" i="7"/>
  <c r="M563" i="7"/>
  <c r="I563" i="7"/>
  <c r="M562" i="7"/>
  <c r="I562" i="7"/>
  <c r="M561" i="7"/>
  <c r="I561" i="7"/>
  <c r="M560" i="7"/>
  <c r="I560" i="7"/>
  <c r="M559" i="7"/>
  <c r="I559" i="7"/>
  <c r="M558" i="7"/>
  <c r="I558" i="7"/>
  <c r="M557" i="7"/>
  <c r="I557" i="7"/>
  <c r="M556" i="7"/>
  <c r="I556" i="7"/>
  <c r="M555" i="7"/>
  <c r="I555" i="7"/>
  <c r="M554" i="7"/>
  <c r="I554" i="7"/>
  <c r="M553" i="7"/>
  <c r="I553" i="7"/>
  <c r="M552" i="7"/>
  <c r="I552" i="7"/>
  <c r="M551" i="7"/>
  <c r="I551" i="7"/>
  <c r="M550" i="7"/>
  <c r="I550" i="7"/>
  <c r="M549" i="7"/>
  <c r="I549" i="7"/>
  <c r="M548" i="7"/>
  <c r="I548" i="7"/>
  <c r="M547" i="7"/>
  <c r="I547" i="7"/>
  <c r="M546" i="7"/>
  <c r="I546" i="7"/>
  <c r="M545" i="7"/>
  <c r="I545" i="7"/>
  <c r="M544" i="7"/>
  <c r="I544" i="7"/>
  <c r="M543" i="7"/>
  <c r="I543" i="7"/>
  <c r="M542" i="7"/>
  <c r="I542" i="7"/>
  <c r="M541" i="7"/>
  <c r="I541" i="7"/>
  <c r="M540" i="7"/>
  <c r="I540" i="7"/>
  <c r="M539" i="7"/>
  <c r="I539" i="7"/>
  <c r="M538" i="7"/>
  <c r="I538" i="7"/>
  <c r="M537" i="7"/>
  <c r="I537" i="7"/>
  <c r="M536" i="7"/>
  <c r="I536" i="7"/>
  <c r="M535" i="7"/>
  <c r="I535" i="7"/>
  <c r="M534" i="7"/>
  <c r="I534" i="7"/>
  <c r="M533" i="7"/>
  <c r="I533" i="7"/>
  <c r="M532" i="7"/>
  <c r="I532" i="7"/>
  <c r="M531" i="7"/>
  <c r="I531" i="7"/>
  <c r="M530" i="7"/>
  <c r="I530" i="7"/>
  <c r="M529" i="7"/>
  <c r="I529" i="7"/>
  <c r="M528" i="7"/>
  <c r="I528" i="7"/>
  <c r="M527" i="7"/>
  <c r="I527" i="7"/>
  <c r="M526" i="7"/>
  <c r="I526" i="7"/>
  <c r="M525" i="7"/>
  <c r="I525" i="7"/>
  <c r="M524" i="7"/>
  <c r="I524" i="7"/>
  <c r="M523" i="7"/>
  <c r="I523" i="7"/>
  <c r="M522" i="7"/>
  <c r="I522" i="7"/>
  <c r="M521" i="7"/>
  <c r="I521" i="7"/>
  <c r="M520" i="7"/>
  <c r="I520" i="7"/>
  <c r="M519" i="7"/>
  <c r="I519" i="7"/>
  <c r="M518" i="7"/>
  <c r="I518" i="7"/>
  <c r="M517" i="7"/>
  <c r="I517" i="7"/>
  <c r="M516" i="7"/>
  <c r="I516" i="7"/>
  <c r="M515" i="7"/>
  <c r="I515" i="7"/>
  <c r="M514" i="7"/>
  <c r="I514" i="7"/>
  <c r="M513" i="7"/>
  <c r="I513" i="7"/>
  <c r="M512" i="7"/>
  <c r="I512" i="7"/>
  <c r="M511" i="7"/>
  <c r="I511" i="7"/>
  <c r="M510" i="7"/>
  <c r="I510" i="7"/>
  <c r="M509" i="7"/>
  <c r="I509" i="7"/>
  <c r="M508" i="7"/>
  <c r="I508" i="7"/>
  <c r="M507" i="7"/>
  <c r="I507" i="7"/>
  <c r="M506" i="7"/>
  <c r="I506" i="7"/>
  <c r="M505" i="7"/>
  <c r="I505" i="7"/>
  <c r="M504" i="7"/>
  <c r="I504" i="7"/>
  <c r="M503" i="7"/>
  <c r="I503" i="7"/>
  <c r="M502" i="7"/>
  <c r="I502" i="7"/>
  <c r="M501" i="7"/>
  <c r="I501" i="7"/>
  <c r="M500" i="7"/>
  <c r="I500" i="7"/>
  <c r="M499" i="7"/>
  <c r="I499" i="7"/>
  <c r="M498" i="7"/>
  <c r="I498" i="7"/>
  <c r="M497" i="7"/>
  <c r="I497" i="7"/>
  <c r="M496" i="7"/>
  <c r="I496" i="7"/>
  <c r="M495" i="7"/>
  <c r="I495" i="7"/>
  <c r="M494" i="7"/>
  <c r="I494" i="7"/>
  <c r="M493" i="7"/>
  <c r="I493" i="7"/>
  <c r="M492" i="7"/>
  <c r="I492" i="7"/>
  <c r="M491" i="7"/>
  <c r="I491" i="7"/>
  <c r="M490" i="7"/>
  <c r="I490" i="7"/>
  <c r="M489" i="7"/>
  <c r="I489" i="7"/>
  <c r="M488" i="7"/>
  <c r="I488" i="7"/>
  <c r="M487" i="7"/>
  <c r="I487" i="7"/>
  <c r="M486" i="7"/>
  <c r="I486" i="7"/>
  <c r="M485" i="7"/>
  <c r="I485" i="7"/>
  <c r="M484" i="7"/>
  <c r="I484" i="7"/>
  <c r="M483" i="7"/>
  <c r="I483" i="7"/>
  <c r="M482" i="7"/>
  <c r="I482" i="7"/>
  <c r="M481" i="7"/>
  <c r="I481" i="7"/>
  <c r="M480" i="7"/>
  <c r="I480" i="7"/>
  <c r="M479" i="7"/>
  <c r="I479" i="7"/>
  <c r="M478" i="7"/>
  <c r="I478" i="7"/>
  <c r="M477" i="7"/>
  <c r="I477" i="7"/>
  <c r="M476" i="7"/>
  <c r="I476" i="7"/>
  <c r="M475" i="7"/>
  <c r="I475" i="7"/>
  <c r="M474" i="7"/>
  <c r="I474" i="7"/>
  <c r="M473" i="7"/>
  <c r="I473" i="7"/>
  <c r="M472" i="7"/>
  <c r="I472" i="7"/>
  <c r="M471" i="7"/>
  <c r="I471" i="7"/>
  <c r="M470" i="7"/>
  <c r="I470" i="7"/>
  <c r="M469" i="7"/>
  <c r="I469" i="7"/>
  <c r="M468" i="7"/>
  <c r="I468" i="7"/>
  <c r="M467" i="7"/>
  <c r="I467" i="7"/>
  <c r="M466" i="7"/>
  <c r="I466" i="7"/>
  <c r="M465" i="7"/>
  <c r="I465" i="7"/>
  <c r="M464" i="7"/>
  <c r="I464" i="7"/>
  <c r="M463" i="7"/>
  <c r="I463" i="7"/>
  <c r="M462" i="7"/>
  <c r="I462" i="7"/>
  <c r="M461" i="7"/>
  <c r="I461" i="7"/>
  <c r="M460" i="7"/>
  <c r="I460" i="7"/>
  <c r="M459" i="7"/>
  <c r="I459" i="7"/>
  <c r="M458" i="7"/>
  <c r="I458" i="7"/>
  <c r="M457" i="7"/>
  <c r="I457" i="7"/>
  <c r="M456" i="7"/>
  <c r="I456" i="7"/>
  <c r="M455" i="7"/>
  <c r="I455" i="7"/>
  <c r="M454" i="7"/>
  <c r="I454" i="7"/>
  <c r="M453" i="7"/>
  <c r="I453" i="7"/>
  <c r="M452" i="7"/>
  <c r="I452" i="7"/>
  <c r="M451" i="7"/>
  <c r="I451" i="7"/>
  <c r="M450" i="7"/>
  <c r="I450" i="7"/>
  <c r="M449" i="7"/>
  <c r="I449" i="7"/>
  <c r="M448" i="7"/>
  <c r="I448" i="7"/>
  <c r="M447" i="7"/>
  <c r="I447" i="7"/>
  <c r="M446" i="7"/>
  <c r="I446" i="7"/>
  <c r="M445" i="7"/>
  <c r="I445" i="7"/>
  <c r="M444" i="7"/>
  <c r="I444" i="7"/>
  <c r="M443" i="7"/>
  <c r="I443" i="7"/>
  <c r="M442" i="7"/>
  <c r="I442" i="7"/>
  <c r="M441" i="7"/>
  <c r="I441" i="7"/>
  <c r="M440" i="7"/>
  <c r="I440" i="7"/>
  <c r="M439" i="7"/>
  <c r="I439" i="7"/>
  <c r="M438" i="7"/>
  <c r="I438" i="7"/>
  <c r="M437" i="7"/>
  <c r="I437" i="7"/>
  <c r="M436" i="7"/>
  <c r="I436" i="7"/>
  <c r="M435" i="7"/>
  <c r="I435" i="7"/>
  <c r="M434" i="7"/>
  <c r="I434" i="7"/>
  <c r="M433" i="7"/>
  <c r="I433" i="7"/>
  <c r="M432" i="7"/>
  <c r="I432" i="7"/>
  <c r="M431" i="7"/>
  <c r="I431" i="7"/>
  <c r="M430" i="7"/>
  <c r="I430" i="7"/>
  <c r="M429" i="7"/>
  <c r="I429" i="7"/>
  <c r="M428" i="7"/>
  <c r="I428" i="7"/>
  <c r="M427" i="7"/>
  <c r="I427" i="7"/>
  <c r="M426" i="7"/>
  <c r="I426" i="7"/>
  <c r="M425" i="7"/>
  <c r="I425" i="7"/>
  <c r="M424" i="7"/>
  <c r="I424" i="7"/>
  <c r="M423" i="7"/>
  <c r="I423" i="7"/>
  <c r="M422" i="7"/>
  <c r="I422" i="7"/>
  <c r="M421" i="7"/>
  <c r="I421" i="7"/>
  <c r="M420" i="7"/>
  <c r="I420" i="7"/>
  <c r="M419" i="7"/>
  <c r="I419" i="7"/>
  <c r="M418" i="7"/>
  <c r="I418" i="7"/>
  <c r="M417" i="7"/>
  <c r="I417" i="7"/>
  <c r="M416" i="7"/>
  <c r="I416" i="7"/>
  <c r="M415" i="7"/>
  <c r="I415" i="7"/>
  <c r="M414" i="7"/>
  <c r="I414" i="7"/>
  <c r="M413" i="7"/>
  <c r="I413" i="7"/>
  <c r="M412" i="7"/>
  <c r="I412" i="7"/>
  <c r="M411" i="7"/>
  <c r="I411" i="7"/>
  <c r="M410" i="7"/>
  <c r="I410" i="7"/>
  <c r="M409" i="7"/>
  <c r="I409" i="7"/>
  <c r="M408" i="7"/>
  <c r="I408" i="7"/>
  <c r="M407" i="7"/>
  <c r="I407" i="7"/>
  <c r="M406" i="7"/>
  <c r="I406" i="7"/>
  <c r="M405" i="7"/>
  <c r="I405" i="7"/>
  <c r="M404" i="7"/>
  <c r="I404" i="7"/>
  <c r="M403" i="7"/>
  <c r="I403" i="7"/>
  <c r="M402" i="7"/>
  <c r="I402" i="7"/>
  <c r="M401" i="7"/>
  <c r="I401" i="7"/>
  <c r="M400" i="7"/>
  <c r="I400" i="7"/>
  <c r="M399" i="7"/>
  <c r="I399" i="7"/>
  <c r="M398" i="7"/>
  <c r="I398" i="7"/>
  <c r="M397" i="7"/>
  <c r="I397" i="7"/>
  <c r="M396" i="7"/>
  <c r="I396" i="7"/>
  <c r="M395" i="7"/>
  <c r="I395" i="7"/>
  <c r="M394" i="7"/>
  <c r="I394" i="7"/>
  <c r="M393" i="7"/>
  <c r="I393" i="7"/>
  <c r="M392" i="7"/>
  <c r="I392" i="7"/>
  <c r="M391" i="7"/>
  <c r="I391" i="7"/>
  <c r="M390" i="7"/>
  <c r="I390" i="7"/>
  <c r="M389" i="7"/>
  <c r="I389" i="7"/>
  <c r="M388" i="7"/>
  <c r="I388" i="7"/>
  <c r="M387" i="7"/>
  <c r="I387" i="7"/>
  <c r="M386" i="7"/>
  <c r="I386" i="7"/>
  <c r="M385" i="7"/>
  <c r="I385" i="7"/>
  <c r="M384" i="7"/>
  <c r="I384" i="7"/>
  <c r="M383" i="7"/>
  <c r="I383" i="7"/>
  <c r="M382" i="7"/>
  <c r="I382" i="7"/>
  <c r="M381" i="7"/>
  <c r="I381" i="7"/>
  <c r="M380" i="7"/>
  <c r="I380" i="7"/>
  <c r="M379" i="7"/>
  <c r="I379" i="7"/>
  <c r="M378" i="7"/>
  <c r="I378" i="7"/>
  <c r="M377" i="7"/>
  <c r="I377" i="7"/>
  <c r="M376" i="7"/>
  <c r="I376" i="7"/>
  <c r="M375" i="7"/>
  <c r="I375" i="7"/>
  <c r="M374" i="7"/>
  <c r="I374" i="7"/>
  <c r="M373" i="7"/>
  <c r="I373" i="7"/>
  <c r="M372" i="7"/>
  <c r="I372" i="7"/>
  <c r="M371" i="7"/>
  <c r="I371" i="7"/>
  <c r="M370" i="7"/>
  <c r="I370" i="7"/>
  <c r="M369" i="7"/>
  <c r="I369" i="7"/>
  <c r="M368" i="7"/>
  <c r="I368" i="7"/>
  <c r="M367" i="7"/>
  <c r="I367" i="7"/>
  <c r="M366" i="7"/>
  <c r="I366" i="7"/>
  <c r="M365" i="7"/>
  <c r="I365" i="7"/>
  <c r="M364" i="7"/>
  <c r="I364" i="7"/>
  <c r="M363" i="7"/>
  <c r="I363" i="7"/>
  <c r="M362" i="7"/>
  <c r="I362" i="7"/>
  <c r="M361" i="7"/>
  <c r="I361" i="7"/>
  <c r="M360" i="7"/>
  <c r="I360" i="7"/>
  <c r="M359" i="7"/>
  <c r="I359" i="7"/>
  <c r="M358" i="7"/>
  <c r="I358" i="7"/>
  <c r="M357" i="7"/>
  <c r="I357" i="7"/>
  <c r="M356" i="7"/>
  <c r="I356" i="7"/>
  <c r="M355" i="7"/>
  <c r="I355" i="7"/>
  <c r="M354" i="7"/>
  <c r="I354" i="7"/>
  <c r="M353" i="7"/>
  <c r="I353" i="7"/>
  <c r="M352" i="7"/>
  <c r="I352" i="7"/>
  <c r="M351" i="7"/>
  <c r="I351" i="7"/>
  <c r="M350" i="7"/>
  <c r="I350" i="7"/>
  <c r="M349" i="7"/>
  <c r="I349" i="7"/>
  <c r="M348" i="7"/>
  <c r="I348" i="7"/>
  <c r="M347" i="7"/>
  <c r="I347" i="7"/>
  <c r="M346" i="7"/>
  <c r="I346" i="7"/>
  <c r="M345" i="7"/>
  <c r="I345" i="7"/>
  <c r="M344" i="7"/>
  <c r="I344" i="7"/>
  <c r="M343" i="7"/>
  <c r="I343" i="7"/>
  <c r="M342" i="7"/>
  <c r="I342" i="7"/>
  <c r="M341" i="7"/>
  <c r="I341" i="7"/>
  <c r="M340" i="7"/>
  <c r="I340" i="7"/>
  <c r="M339" i="7"/>
  <c r="I339" i="7"/>
  <c r="M338" i="7"/>
  <c r="I338" i="7"/>
  <c r="M337" i="7"/>
  <c r="I337" i="7"/>
  <c r="M336" i="7"/>
  <c r="I336" i="7"/>
  <c r="M335" i="7"/>
  <c r="I335" i="7"/>
  <c r="M334" i="7"/>
  <c r="I334" i="7"/>
  <c r="M333" i="7"/>
  <c r="I333" i="7"/>
  <c r="M332" i="7"/>
  <c r="I332" i="7"/>
  <c r="M331" i="7"/>
  <c r="I331" i="7"/>
  <c r="M330" i="7"/>
  <c r="I330" i="7"/>
  <c r="M329" i="7"/>
  <c r="I329" i="7"/>
  <c r="M328" i="7"/>
  <c r="I328" i="7"/>
  <c r="M327" i="7"/>
  <c r="I327" i="7"/>
  <c r="M326" i="7"/>
  <c r="I326" i="7"/>
  <c r="M325" i="7"/>
  <c r="I325" i="7"/>
  <c r="M324" i="7"/>
  <c r="I324" i="7"/>
  <c r="M323" i="7"/>
  <c r="I323" i="7"/>
  <c r="M322" i="7"/>
  <c r="I322" i="7"/>
  <c r="M321" i="7"/>
  <c r="I321" i="7"/>
  <c r="M320" i="7"/>
  <c r="I320" i="7"/>
  <c r="M319" i="7"/>
  <c r="I319" i="7"/>
  <c r="M318" i="7"/>
  <c r="I318" i="7"/>
  <c r="M317" i="7"/>
  <c r="I317" i="7"/>
  <c r="M316" i="7"/>
  <c r="I316" i="7"/>
  <c r="M315" i="7"/>
  <c r="I315" i="7"/>
  <c r="M314" i="7"/>
  <c r="I314" i="7"/>
  <c r="M313" i="7"/>
  <c r="I313" i="7"/>
  <c r="M312" i="7"/>
  <c r="I312" i="7"/>
  <c r="M311" i="7"/>
  <c r="I311" i="7"/>
  <c r="M310" i="7"/>
  <c r="I310" i="7"/>
  <c r="M309" i="7"/>
  <c r="I309" i="7"/>
  <c r="M308" i="7"/>
  <c r="I308" i="7"/>
  <c r="M307" i="7"/>
  <c r="I307" i="7"/>
  <c r="M306" i="7"/>
  <c r="I306" i="7"/>
  <c r="M305" i="7"/>
  <c r="I305" i="7"/>
  <c r="M304" i="7"/>
  <c r="I304" i="7"/>
  <c r="M303" i="7"/>
  <c r="I303" i="7"/>
  <c r="M302" i="7"/>
  <c r="I302" i="7"/>
  <c r="M301" i="7"/>
  <c r="I301" i="7"/>
  <c r="M300" i="7"/>
  <c r="I300" i="7"/>
  <c r="M299" i="7"/>
  <c r="I299" i="7"/>
  <c r="M298" i="7"/>
  <c r="I298" i="7"/>
  <c r="M297" i="7"/>
  <c r="I297" i="7"/>
  <c r="M296" i="7"/>
  <c r="I296" i="7"/>
  <c r="M295" i="7"/>
  <c r="I295" i="7"/>
  <c r="M294" i="7"/>
  <c r="I294" i="7"/>
  <c r="M293" i="7"/>
  <c r="I293" i="7"/>
  <c r="M292" i="7"/>
  <c r="I292" i="7"/>
  <c r="M291" i="7"/>
  <c r="I291" i="7"/>
  <c r="M290" i="7"/>
  <c r="I290" i="7"/>
  <c r="M289" i="7"/>
  <c r="I289" i="7"/>
  <c r="M288" i="7"/>
  <c r="I288" i="7"/>
  <c r="M287" i="7"/>
  <c r="I287" i="7"/>
  <c r="M286" i="7"/>
  <c r="I286" i="7"/>
  <c r="M285" i="7"/>
  <c r="I285" i="7"/>
  <c r="M284" i="7"/>
  <c r="I284" i="7"/>
  <c r="M283" i="7"/>
  <c r="I283" i="7"/>
  <c r="M282" i="7"/>
  <c r="I282" i="7"/>
  <c r="M281" i="7"/>
  <c r="I281" i="7"/>
  <c r="M280" i="7"/>
  <c r="I280" i="7"/>
  <c r="M279" i="7"/>
  <c r="I279" i="7"/>
  <c r="M278" i="7"/>
  <c r="I278" i="7"/>
  <c r="M277" i="7"/>
  <c r="I277" i="7"/>
  <c r="M276" i="7"/>
  <c r="I276" i="7"/>
  <c r="M275" i="7"/>
  <c r="I275" i="7"/>
  <c r="M274" i="7"/>
  <c r="I274" i="7"/>
  <c r="M273" i="7"/>
  <c r="I273" i="7"/>
  <c r="M272" i="7"/>
  <c r="I272" i="7"/>
  <c r="M271" i="7"/>
  <c r="I271" i="7"/>
  <c r="M270" i="7"/>
  <c r="I270" i="7"/>
  <c r="M269" i="7"/>
  <c r="I269" i="7"/>
  <c r="M268" i="7"/>
  <c r="I268" i="7"/>
  <c r="M267" i="7"/>
  <c r="I267" i="7"/>
  <c r="M266" i="7"/>
  <c r="I266" i="7"/>
  <c r="M265" i="7"/>
  <c r="I265" i="7"/>
  <c r="M264" i="7"/>
  <c r="I264" i="7"/>
  <c r="M263" i="7"/>
  <c r="I263" i="7"/>
  <c r="M262" i="7"/>
  <c r="I262" i="7"/>
  <c r="M261" i="7"/>
  <c r="I261" i="7"/>
  <c r="M260" i="7"/>
  <c r="I260" i="7"/>
  <c r="M259" i="7"/>
  <c r="I259" i="7"/>
  <c r="M258" i="7"/>
  <c r="I258" i="7"/>
  <c r="M257" i="7"/>
  <c r="I257" i="7"/>
  <c r="M256" i="7"/>
  <c r="I256" i="7"/>
  <c r="M255" i="7"/>
  <c r="I255" i="7"/>
  <c r="M254" i="7"/>
  <c r="I254" i="7"/>
  <c r="M253" i="7"/>
  <c r="I253" i="7"/>
  <c r="M252" i="7"/>
  <c r="I252" i="7"/>
  <c r="M251" i="7"/>
  <c r="I251" i="7"/>
  <c r="M250" i="7"/>
  <c r="I250" i="7"/>
  <c r="M249" i="7"/>
  <c r="I249" i="7"/>
  <c r="M248" i="7"/>
  <c r="I248" i="7"/>
  <c r="M247" i="7"/>
  <c r="I247" i="7"/>
  <c r="M246" i="7"/>
  <c r="I246" i="7"/>
  <c r="M245" i="7"/>
  <c r="I245" i="7"/>
  <c r="M244" i="7"/>
  <c r="I244" i="7"/>
  <c r="M243" i="7"/>
  <c r="I243" i="7"/>
  <c r="M242" i="7"/>
  <c r="I242" i="7"/>
  <c r="M241" i="7"/>
  <c r="I241" i="7"/>
  <c r="M240" i="7"/>
  <c r="I240" i="7"/>
  <c r="M239" i="7"/>
  <c r="I239" i="7"/>
  <c r="M238" i="7"/>
  <c r="I238" i="7"/>
  <c r="M237" i="7"/>
  <c r="I237" i="7"/>
  <c r="M236" i="7"/>
  <c r="I236" i="7"/>
  <c r="M235" i="7"/>
  <c r="I235" i="7"/>
  <c r="M234" i="7"/>
  <c r="I234" i="7"/>
  <c r="M233" i="7"/>
  <c r="I233" i="7"/>
  <c r="M232" i="7"/>
  <c r="I232" i="7"/>
  <c r="M231" i="7"/>
  <c r="I231" i="7"/>
  <c r="M230" i="7"/>
  <c r="I230" i="7"/>
  <c r="M229" i="7"/>
  <c r="I229" i="7"/>
  <c r="M228" i="7"/>
  <c r="I228" i="7"/>
  <c r="M227" i="7"/>
  <c r="I227" i="7"/>
  <c r="M226" i="7"/>
  <c r="I226" i="7"/>
  <c r="M225" i="7"/>
  <c r="I225" i="7"/>
  <c r="M224" i="7"/>
  <c r="I224" i="7"/>
  <c r="M223" i="7"/>
  <c r="I223" i="7"/>
  <c r="M222" i="7"/>
  <c r="I222" i="7"/>
  <c r="M221" i="7"/>
  <c r="I221" i="7"/>
  <c r="M220" i="7"/>
  <c r="I220" i="7"/>
  <c r="M219" i="7"/>
  <c r="I219" i="7"/>
  <c r="M218" i="7"/>
  <c r="I218" i="7"/>
  <c r="M217" i="7"/>
  <c r="I217" i="7"/>
  <c r="M216" i="7"/>
  <c r="I216" i="7"/>
  <c r="M215" i="7"/>
  <c r="I215" i="7"/>
  <c r="M214" i="7"/>
  <c r="I214" i="7"/>
  <c r="M213" i="7"/>
  <c r="I213" i="7"/>
  <c r="M212" i="7"/>
  <c r="I212" i="7"/>
  <c r="M211" i="7"/>
  <c r="I211" i="7"/>
  <c r="M210" i="7"/>
  <c r="I210" i="7"/>
  <c r="M209" i="7"/>
  <c r="I209" i="7"/>
  <c r="M208" i="7"/>
  <c r="I208" i="7"/>
  <c r="M207" i="7"/>
  <c r="I207" i="7"/>
  <c r="M206" i="7"/>
  <c r="I206" i="7"/>
  <c r="M205" i="7"/>
  <c r="I205" i="7"/>
  <c r="M204" i="7"/>
  <c r="I204" i="7"/>
  <c r="M203" i="7"/>
  <c r="I203" i="7"/>
  <c r="M202" i="7"/>
  <c r="I202" i="7"/>
  <c r="M201" i="7"/>
  <c r="I201" i="7"/>
  <c r="M200" i="7"/>
  <c r="I200" i="7"/>
  <c r="M199" i="7"/>
  <c r="I199" i="7"/>
  <c r="M198" i="7"/>
  <c r="I198" i="7"/>
  <c r="M197" i="7"/>
  <c r="I197" i="7"/>
  <c r="M196" i="7"/>
  <c r="I196" i="7"/>
  <c r="M195" i="7"/>
  <c r="I195" i="7"/>
  <c r="M194" i="7"/>
  <c r="I194" i="7"/>
  <c r="M193" i="7"/>
  <c r="I193" i="7"/>
  <c r="M192" i="7"/>
  <c r="I192" i="7"/>
  <c r="M191" i="7"/>
  <c r="I191" i="7"/>
  <c r="M190" i="7"/>
  <c r="I190" i="7"/>
  <c r="M189" i="7"/>
  <c r="I189" i="7"/>
  <c r="M188" i="7"/>
  <c r="I188" i="7"/>
  <c r="M187" i="7"/>
  <c r="I187" i="7"/>
  <c r="M186" i="7"/>
  <c r="I186" i="7"/>
  <c r="M185" i="7"/>
  <c r="I185" i="7"/>
  <c r="M184" i="7"/>
  <c r="I184" i="7"/>
  <c r="M183" i="7"/>
  <c r="I183" i="7"/>
  <c r="M182" i="7"/>
  <c r="I182" i="7"/>
  <c r="M181" i="7"/>
  <c r="I181" i="7"/>
  <c r="M180" i="7"/>
  <c r="I180" i="7"/>
  <c r="M179" i="7"/>
  <c r="I179" i="7"/>
  <c r="M178" i="7"/>
  <c r="I178" i="7"/>
  <c r="M177" i="7"/>
  <c r="I177" i="7"/>
  <c r="M176" i="7"/>
  <c r="I176" i="7"/>
  <c r="M175" i="7"/>
  <c r="I175" i="7"/>
  <c r="M174" i="7"/>
  <c r="I174" i="7"/>
  <c r="M173" i="7"/>
  <c r="I173" i="7"/>
  <c r="M172" i="7"/>
  <c r="I172" i="7"/>
  <c r="M171" i="7"/>
  <c r="I171" i="7"/>
  <c r="M170" i="7"/>
  <c r="I170" i="7"/>
  <c r="M169" i="7"/>
  <c r="I169" i="7"/>
  <c r="M168" i="7"/>
  <c r="I168" i="7"/>
  <c r="M167" i="7"/>
  <c r="I167" i="7"/>
  <c r="M166" i="7"/>
  <c r="I166" i="7"/>
  <c r="M165" i="7"/>
  <c r="I165" i="7"/>
  <c r="M164" i="7"/>
  <c r="I164" i="7"/>
  <c r="M163" i="7"/>
  <c r="I163" i="7"/>
  <c r="M162" i="7"/>
  <c r="I162" i="7"/>
  <c r="M161" i="7"/>
  <c r="I161" i="7"/>
  <c r="M160" i="7"/>
  <c r="I160" i="7"/>
  <c r="M159" i="7"/>
  <c r="I159" i="7"/>
  <c r="M158" i="7"/>
  <c r="I158" i="7"/>
  <c r="M157" i="7"/>
  <c r="I157" i="7"/>
  <c r="M156" i="7"/>
  <c r="I156" i="7"/>
  <c r="M155" i="7"/>
  <c r="I155" i="7"/>
  <c r="M154" i="7"/>
  <c r="I154" i="7"/>
  <c r="M153" i="7"/>
  <c r="I153" i="7"/>
  <c r="M152" i="7"/>
  <c r="I152" i="7"/>
  <c r="M151" i="7"/>
  <c r="I151" i="7"/>
  <c r="M150" i="7"/>
  <c r="I150" i="7"/>
  <c r="M149" i="7"/>
  <c r="I149" i="7"/>
  <c r="M148" i="7"/>
  <c r="I148" i="7"/>
  <c r="M147" i="7"/>
  <c r="I147" i="7"/>
  <c r="M146" i="7"/>
  <c r="I146" i="7"/>
  <c r="M145" i="7"/>
  <c r="I145" i="7"/>
  <c r="M144" i="7"/>
  <c r="I144" i="7"/>
  <c r="M143" i="7"/>
  <c r="I143" i="7"/>
  <c r="M142" i="7"/>
  <c r="I142" i="7"/>
  <c r="M141" i="7"/>
  <c r="I141" i="7"/>
  <c r="M140" i="7"/>
  <c r="I140" i="7"/>
  <c r="M139" i="7"/>
  <c r="I139" i="7"/>
  <c r="M138" i="7"/>
  <c r="I138" i="7"/>
  <c r="M137" i="7"/>
  <c r="I137" i="7"/>
  <c r="M136" i="7"/>
  <c r="I136" i="7"/>
  <c r="M135" i="7"/>
  <c r="I135" i="7"/>
  <c r="M134" i="7"/>
  <c r="I134" i="7"/>
  <c r="M133" i="7"/>
  <c r="I133" i="7"/>
  <c r="M132" i="7"/>
  <c r="I132" i="7"/>
  <c r="M131" i="7"/>
  <c r="I131" i="7"/>
  <c r="M130" i="7"/>
  <c r="I130" i="7"/>
  <c r="M129" i="7"/>
  <c r="I129" i="7"/>
  <c r="M128" i="7"/>
  <c r="I128" i="7"/>
  <c r="M127" i="7"/>
  <c r="I127" i="7"/>
  <c r="M126" i="7"/>
  <c r="I126" i="7"/>
  <c r="M125" i="7"/>
  <c r="I125" i="7"/>
  <c r="M124" i="7"/>
  <c r="I124" i="7"/>
  <c r="M123" i="7"/>
  <c r="I123" i="7"/>
  <c r="M122" i="7"/>
  <c r="I122" i="7"/>
  <c r="M121" i="7"/>
  <c r="I121" i="7"/>
  <c r="M120" i="7"/>
  <c r="I120" i="7"/>
  <c r="M119" i="7"/>
  <c r="I119" i="7"/>
  <c r="M118" i="7"/>
  <c r="I118" i="7"/>
  <c r="M117" i="7"/>
  <c r="I117" i="7"/>
  <c r="M116" i="7"/>
  <c r="I116" i="7"/>
  <c r="M115" i="7"/>
  <c r="I115" i="7"/>
  <c r="M114" i="7"/>
  <c r="I114" i="7"/>
  <c r="M113" i="7"/>
  <c r="I113" i="7"/>
  <c r="M112" i="7"/>
  <c r="I112" i="7"/>
  <c r="M111" i="7"/>
  <c r="I111" i="7"/>
  <c r="M110" i="7"/>
  <c r="I110" i="7"/>
  <c r="M109" i="7"/>
  <c r="I109" i="7"/>
  <c r="M108" i="7"/>
  <c r="I108" i="7"/>
  <c r="M107" i="7"/>
  <c r="I107" i="7"/>
  <c r="M106" i="7"/>
  <c r="I106" i="7"/>
  <c r="M105" i="7"/>
  <c r="I105" i="7"/>
  <c r="M104" i="7"/>
  <c r="I104" i="7"/>
  <c r="M103" i="7"/>
  <c r="I103" i="7"/>
  <c r="M102" i="7"/>
  <c r="I102" i="7"/>
  <c r="M101" i="7"/>
  <c r="I101" i="7"/>
  <c r="M100" i="7"/>
  <c r="I100" i="7"/>
  <c r="M99" i="7"/>
  <c r="I99" i="7"/>
  <c r="M98" i="7"/>
  <c r="I98" i="7"/>
  <c r="M97" i="7"/>
  <c r="I97" i="7"/>
  <c r="M96" i="7"/>
  <c r="I96" i="7"/>
  <c r="M95" i="7"/>
  <c r="I95" i="7"/>
  <c r="M94" i="7"/>
  <c r="I94" i="7"/>
  <c r="M93" i="7"/>
  <c r="I93" i="7"/>
  <c r="M92" i="7"/>
  <c r="I92" i="7"/>
  <c r="M91" i="7"/>
  <c r="I91" i="7"/>
  <c r="M90" i="7"/>
  <c r="I90" i="7"/>
  <c r="M89" i="7"/>
  <c r="I89" i="7"/>
  <c r="M88" i="7"/>
  <c r="I88" i="7"/>
  <c r="M87" i="7"/>
  <c r="I87" i="7"/>
  <c r="M86" i="7"/>
  <c r="I86" i="7"/>
  <c r="M85" i="7"/>
  <c r="I85" i="7"/>
  <c r="M84" i="7"/>
  <c r="I84" i="7"/>
  <c r="M83" i="7"/>
  <c r="I83" i="7"/>
  <c r="M82" i="7"/>
  <c r="I82" i="7"/>
  <c r="M81" i="7"/>
  <c r="I81" i="7"/>
  <c r="M80" i="7"/>
  <c r="I80" i="7"/>
  <c r="M79" i="7"/>
  <c r="I79" i="7"/>
  <c r="M78" i="7"/>
  <c r="I78" i="7"/>
  <c r="M77" i="7"/>
  <c r="I77" i="7"/>
  <c r="M76" i="7"/>
  <c r="I76" i="7"/>
  <c r="M75" i="7"/>
  <c r="I75" i="7"/>
  <c r="M74" i="7"/>
  <c r="I74" i="7"/>
  <c r="M73" i="7"/>
  <c r="I73" i="7"/>
  <c r="M72" i="7"/>
  <c r="I72" i="7"/>
  <c r="M71" i="7"/>
  <c r="I71" i="7"/>
  <c r="M70" i="7"/>
  <c r="I70" i="7"/>
  <c r="M69" i="7"/>
  <c r="I69" i="7"/>
  <c r="M68" i="7"/>
  <c r="I68" i="7"/>
  <c r="M67" i="7"/>
  <c r="I67" i="7"/>
  <c r="M66" i="7"/>
  <c r="I66" i="7"/>
  <c r="M65" i="7"/>
  <c r="I65" i="7"/>
  <c r="M64" i="7"/>
  <c r="I64" i="7"/>
  <c r="M63" i="7"/>
  <c r="I63" i="7"/>
  <c r="M62" i="7"/>
  <c r="I62" i="7"/>
  <c r="M61" i="7"/>
  <c r="I61" i="7"/>
  <c r="M60" i="7"/>
  <c r="I60" i="7"/>
  <c r="M59" i="7"/>
  <c r="I59" i="7"/>
  <c r="M58" i="7"/>
  <c r="I58" i="7"/>
  <c r="M57" i="7"/>
  <c r="I57" i="7"/>
  <c r="M56" i="7"/>
  <c r="I56" i="7"/>
  <c r="M55" i="7"/>
  <c r="I55" i="7"/>
  <c r="M54" i="7"/>
  <c r="I54" i="7"/>
  <c r="M53" i="7"/>
  <c r="I53" i="7"/>
  <c r="M52" i="7"/>
  <c r="I52" i="7"/>
  <c r="M51" i="7"/>
  <c r="I51" i="7"/>
  <c r="M50" i="7"/>
  <c r="I50" i="7"/>
  <c r="M49" i="7"/>
  <c r="I49" i="7"/>
  <c r="M48" i="7"/>
  <c r="I48" i="7"/>
  <c r="M47" i="7"/>
  <c r="I47" i="7"/>
  <c r="M46" i="7"/>
  <c r="I46" i="7"/>
  <c r="M45" i="7"/>
  <c r="I45" i="7"/>
  <c r="M44" i="7"/>
  <c r="I44" i="7"/>
  <c r="M43" i="7"/>
  <c r="I43" i="7"/>
  <c r="M42" i="7"/>
  <c r="I42" i="7"/>
  <c r="M41" i="7"/>
  <c r="I41" i="7"/>
  <c r="M40" i="7"/>
  <c r="I40" i="7"/>
  <c r="M39" i="7"/>
  <c r="I39" i="7"/>
  <c r="M38" i="7"/>
  <c r="I38" i="7"/>
  <c r="M37" i="7"/>
  <c r="I37" i="7"/>
  <c r="M36" i="7"/>
  <c r="I36" i="7"/>
  <c r="M35" i="7"/>
  <c r="I35" i="7"/>
  <c r="M34" i="7"/>
  <c r="I34" i="7"/>
  <c r="M33" i="7"/>
  <c r="I33" i="7"/>
  <c r="M32" i="7"/>
  <c r="I32" i="7"/>
  <c r="M31" i="7"/>
  <c r="I31" i="7"/>
  <c r="M30" i="7"/>
  <c r="I30" i="7"/>
  <c r="M29" i="7"/>
  <c r="I29" i="7"/>
  <c r="M28" i="7"/>
  <c r="I28" i="7"/>
  <c r="M27" i="7"/>
  <c r="I27" i="7"/>
  <c r="M26" i="7"/>
  <c r="I26" i="7"/>
  <c r="M25" i="7"/>
  <c r="I25" i="7"/>
  <c r="M24" i="7"/>
  <c r="I24" i="7"/>
  <c r="M23" i="7"/>
  <c r="I23" i="7"/>
  <c r="M22" i="7"/>
  <c r="I22" i="7"/>
  <c r="M21" i="7"/>
  <c r="I21" i="7"/>
  <c r="M20" i="7"/>
  <c r="I20" i="7"/>
  <c r="M19" i="7"/>
  <c r="I19" i="7"/>
  <c r="M18" i="7"/>
  <c r="I18" i="7"/>
  <c r="M17" i="7"/>
  <c r="I17" i="7"/>
  <c r="M16" i="7"/>
  <c r="I16" i="7"/>
  <c r="M15" i="7"/>
  <c r="I15" i="7"/>
  <c r="M14" i="7"/>
  <c r="I14" i="7"/>
  <c r="M13" i="7"/>
  <c r="I13" i="7"/>
  <c r="M12" i="7"/>
  <c r="I12" i="7"/>
  <c r="M11" i="7"/>
  <c r="I11" i="7"/>
  <c r="M10" i="7"/>
  <c r="I10" i="7"/>
  <c r="M9" i="7"/>
  <c r="I9" i="7"/>
  <c r="M8" i="7"/>
  <c r="I8" i="7"/>
  <c r="M7" i="7"/>
  <c r="I7" i="7"/>
  <c r="M6" i="7"/>
  <c r="I6" i="7"/>
  <c r="M5" i="7"/>
  <c r="I5" i="7"/>
  <c r="M4" i="7"/>
  <c r="I4" i="7"/>
  <c r="M3" i="7"/>
  <c r="I3" i="7"/>
  <c r="M2" i="7"/>
  <c r="I2" i="7"/>
  <c r="BF2196" i="6"/>
  <c r="BG2196" i="6" s="1"/>
  <c r="BD2196" i="6"/>
  <c r="BE2196" i="6" s="1"/>
  <c r="AU2196" i="6"/>
  <c r="BB2196" i="6" s="1"/>
  <c r="AJ2196" i="6"/>
  <c r="G2196" i="6"/>
  <c r="F2196" i="6"/>
  <c r="BF2195" i="6"/>
  <c r="BG2195" i="6" s="1"/>
  <c r="BD2195" i="6"/>
  <c r="BE2195" i="6" s="1"/>
  <c r="AU2195" i="6"/>
  <c r="BB2195" i="6" s="1"/>
  <c r="AJ2195" i="6"/>
  <c r="G2195" i="6"/>
  <c r="F2195" i="6"/>
  <c r="BF2194" i="6"/>
  <c r="BG2194" i="6" s="1"/>
  <c r="BD2194" i="6"/>
  <c r="BE2194" i="6" s="1"/>
  <c r="AU2194" i="6"/>
  <c r="BB2194" i="6" s="1"/>
  <c r="AJ2194" i="6"/>
  <c r="G2194" i="6"/>
  <c r="F2194" i="6"/>
  <c r="BF2193" i="6"/>
  <c r="BG2193" i="6" s="1"/>
  <c r="BD2193" i="6"/>
  <c r="BE2193" i="6" s="1"/>
  <c r="AU2193" i="6"/>
  <c r="BB2193" i="6" s="1"/>
  <c r="AJ2193" i="6"/>
  <c r="G2193" i="6"/>
  <c r="F2193" i="6"/>
  <c r="BF2192" i="6"/>
  <c r="BG2192" i="6" s="1"/>
  <c r="BD2192" i="6"/>
  <c r="BE2192" i="6" s="1"/>
  <c r="AU2192" i="6"/>
  <c r="BB2192" i="6" s="1"/>
  <c r="AJ2192" i="6"/>
  <c r="G2192" i="6"/>
  <c r="F2192" i="6"/>
  <c r="BF2191" i="6"/>
  <c r="BG2191" i="6" s="1"/>
  <c r="BD2191" i="6"/>
  <c r="BE2191" i="6" s="1"/>
  <c r="AU2191" i="6"/>
  <c r="BB2191" i="6" s="1"/>
  <c r="AJ2191" i="6"/>
  <c r="G2191" i="6"/>
  <c r="F2191" i="6"/>
  <c r="BF2190" i="6"/>
  <c r="BG2190" i="6" s="1"/>
  <c r="BD2190" i="6"/>
  <c r="BE2190" i="6" s="1"/>
  <c r="AU2190" i="6"/>
  <c r="BB2190" i="6" s="1"/>
  <c r="AJ2190" i="6"/>
  <c r="G2190" i="6"/>
  <c r="F2190" i="6"/>
  <c r="BF2189" i="6"/>
  <c r="BG2189" i="6" s="1"/>
  <c r="BD2189" i="6"/>
  <c r="BE2189" i="6" s="1"/>
  <c r="AU2189" i="6"/>
  <c r="BB2189" i="6" s="1"/>
  <c r="AJ2189" i="6"/>
  <c r="G2189" i="6"/>
  <c r="F2189" i="6"/>
  <c r="BF2188" i="6"/>
  <c r="BG2188" i="6" s="1"/>
  <c r="BD2188" i="6"/>
  <c r="BE2188" i="6" s="1"/>
  <c r="AU2188" i="6"/>
  <c r="BB2188" i="6" s="1"/>
  <c r="AJ2188" i="6"/>
  <c r="G2188" i="6"/>
  <c r="F2188" i="6"/>
  <c r="BF2187" i="6"/>
  <c r="BG2187" i="6" s="1"/>
  <c r="BD2187" i="6"/>
  <c r="BE2187" i="6" s="1"/>
  <c r="AU2187" i="6"/>
  <c r="BB2187" i="6" s="1"/>
  <c r="AJ2187" i="6"/>
  <c r="G2187" i="6"/>
  <c r="F2187" i="6"/>
  <c r="BF2186" i="6"/>
  <c r="BG2186" i="6" s="1"/>
  <c r="BD2186" i="6"/>
  <c r="BE2186" i="6" s="1"/>
  <c r="AU2186" i="6"/>
  <c r="BB2186" i="6" s="1"/>
  <c r="AJ2186" i="6"/>
  <c r="G2186" i="6"/>
  <c r="F2186" i="6"/>
  <c r="BF2185" i="6"/>
  <c r="BG2185" i="6" s="1"/>
  <c r="BD2185" i="6"/>
  <c r="BE2185" i="6" s="1"/>
  <c r="AU2185" i="6"/>
  <c r="BB2185" i="6" s="1"/>
  <c r="AJ2185" i="6"/>
  <c r="G2185" i="6"/>
  <c r="F2185" i="6"/>
  <c r="BF2184" i="6"/>
  <c r="BG2184" i="6" s="1"/>
  <c r="BD2184" i="6"/>
  <c r="BE2184" i="6" s="1"/>
  <c r="AU2184" i="6"/>
  <c r="BB2184" i="6" s="1"/>
  <c r="AJ2184" i="6"/>
  <c r="G2184" i="6"/>
  <c r="F2184" i="6"/>
  <c r="BF2183" i="6"/>
  <c r="BG2183" i="6" s="1"/>
  <c r="BD2183" i="6"/>
  <c r="BE2183" i="6" s="1"/>
  <c r="AU2183" i="6"/>
  <c r="BB2183" i="6" s="1"/>
  <c r="AJ2183" i="6"/>
  <c r="G2183" i="6"/>
  <c r="F2183" i="6"/>
  <c r="BF2182" i="6"/>
  <c r="BG2182" i="6" s="1"/>
  <c r="BD2182" i="6"/>
  <c r="BE2182" i="6" s="1"/>
  <c r="AU2182" i="6"/>
  <c r="BB2182" i="6" s="1"/>
  <c r="AJ2182" i="6"/>
  <c r="G2182" i="6"/>
  <c r="F2182" i="6"/>
  <c r="BF2181" i="6"/>
  <c r="BG2181" i="6" s="1"/>
  <c r="BD2181" i="6"/>
  <c r="BE2181" i="6" s="1"/>
  <c r="AU2181" i="6"/>
  <c r="BB2181" i="6" s="1"/>
  <c r="AJ2181" i="6"/>
  <c r="G2181" i="6"/>
  <c r="F2181" i="6"/>
  <c r="BF2180" i="6"/>
  <c r="BG2180" i="6" s="1"/>
  <c r="BD2180" i="6"/>
  <c r="BE2180" i="6" s="1"/>
  <c r="AU2180" i="6"/>
  <c r="BB2180" i="6" s="1"/>
  <c r="AJ2180" i="6"/>
  <c r="G2180" i="6"/>
  <c r="F2180" i="6"/>
  <c r="BF2179" i="6"/>
  <c r="BG2179" i="6" s="1"/>
  <c r="BD2179" i="6"/>
  <c r="BE2179" i="6" s="1"/>
  <c r="AU2179" i="6"/>
  <c r="BB2179" i="6" s="1"/>
  <c r="AJ2179" i="6"/>
  <c r="G2179" i="6"/>
  <c r="F2179" i="6"/>
  <c r="BF2178" i="6"/>
  <c r="BG2178" i="6" s="1"/>
  <c r="BD2178" i="6"/>
  <c r="BE2178" i="6" s="1"/>
  <c r="AU2178" i="6"/>
  <c r="BB2178" i="6" s="1"/>
  <c r="AJ2178" i="6"/>
  <c r="G2178" i="6"/>
  <c r="F2178" i="6"/>
  <c r="BF2177" i="6"/>
  <c r="BG2177" i="6" s="1"/>
  <c r="BD2177" i="6"/>
  <c r="BE2177" i="6" s="1"/>
  <c r="AU2177" i="6"/>
  <c r="BB2177" i="6" s="1"/>
  <c r="AJ2177" i="6"/>
  <c r="G2177" i="6"/>
  <c r="F2177" i="6"/>
  <c r="BF2176" i="6"/>
  <c r="BG2176" i="6" s="1"/>
  <c r="BD2176" i="6"/>
  <c r="BE2176" i="6" s="1"/>
  <c r="AU2176" i="6"/>
  <c r="BB2176" i="6" s="1"/>
  <c r="AJ2176" i="6"/>
  <c r="G2176" i="6"/>
  <c r="F2176" i="6"/>
  <c r="BF2175" i="6"/>
  <c r="BG2175" i="6" s="1"/>
  <c r="BD2175" i="6"/>
  <c r="BE2175" i="6" s="1"/>
  <c r="AU2175" i="6"/>
  <c r="BB2175" i="6" s="1"/>
  <c r="AJ2175" i="6"/>
  <c r="G2175" i="6"/>
  <c r="F2175" i="6"/>
  <c r="BF2174" i="6"/>
  <c r="BG2174" i="6" s="1"/>
  <c r="BD2174" i="6"/>
  <c r="BE2174" i="6" s="1"/>
  <c r="AU2174" i="6"/>
  <c r="BB2174" i="6" s="1"/>
  <c r="AJ2174" i="6"/>
  <c r="G2174" i="6"/>
  <c r="F2174" i="6"/>
  <c r="BF2173" i="6"/>
  <c r="BG2173" i="6" s="1"/>
  <c r="BD2173" i="6"/>
  <c r="BE2173" i="6" s="1"/>
  <c r="AU2173" i="6"/>
  <c r="BB2173" i="6" s="1"/>
  <c r="AJ2173" i="6"/>
  <c r="G2173" i="6"/>
  <c r="F2173" i="6"/>
  <c r="BF2172" i="6"/>
  <c r="BG2172" i="6" s="1"/>
  <c r="BD2172" i="6"/>
  <c r="BE2172" i="6" s="1"/>
  <c r="AU2172" i="6"/>
  <c r="BB2172" i="6" s="1"/>
  <c r="AJ2172" i="6"/>
  <c r="G2172" i="6"/>
  <c r="F2172" i="6"/>
  <c r="BF2171" i="6"/>
  <c r="BG2171" i="6" s="1"/>
  <c r="BD2171" i="6"/>
  <c r="BE2171" i="6" s="1"/>
  <c r="AU2171" i="6"/>
  <c r="BB2171" i="6" s="1"/>
  <c r="AJ2171" i="6"/>
  <c r="G2171" i="6"/>
  <c r="F2171" i="6"/>
  <c r="BF2170" i="6"/>
  <c r="BG2170" i="6" s="1"/>
  <c r="BD2170" i="6"/>
  <c r="BE2170" i="6" s="1"/>
  <c r="AU2170" i="6"/>
  <c r="BB2170" i="6" s="1"/>
  <c r="AJ2170" i="6"/>
  <c r="G2170" i="6"/>
  <c r="F2170" i="6"/>
  <c r="BF2169" i="6"/>
  <c r="BG2169" i="6" s="1"/>
  <c r="BD2169" i="6"/>
  <c r="BE2169" i="6" s="1"/>
  <c r="AU2169" i="6"/>
  <c r="BB2169" i="6" s="1"/>
  <c r="AJ2169" i="6"/>
  <c r="G2169" i="6"/>
  <c r="F2169" i="6"/>
  <c r="BF2168" i="6"/>
  <c r="BG2168" i="6" s="1"/>
  <c r="BD2168" i="6"/>
  <c r="BE2168" i="6" s="1"/>
  <c r="AU2168" i="6"/>
  <c r="BB2168" i="6" s="1"/>
  <c r="AJ2168" i="6"/>
  <c r="G2168" i="6"/>
  <c r="F2168" i="6"/>
  <c r="BF2167" i="6"/>
  <c r="BG2167" i="6" s="1"/>
  <c r="BD2167" i="6"/>
  <c r="BE2167" i="6" s="1"/>
  <c r="AU2167" i="6"/>
  <c r="BB2167" i="6" s="1"/>
  <c r="AJ2167" i="6"/>
  <c r="G2167" i="6"/>
  <c r="F2167" i="6"/>
  <c r="BF2166" i="6"/>
  <c r="BG2166" i="6" s="1"/>
  <c r="BD2166" i="6"/>
  <c r="BE2166" i="6" s="1"/>
  <c r="AU2166" i="6"/>
  <c r="BB2166" i="6" s="1"/>
  <c r="AJ2166" i="6"/>
  <c r="G2166" i="6"/>
  <c r="F2166" i="6"/>
  <c r="BF2165" i="6"/>
  <c r="BG2165" i="6" s="1"/>
  <c r="BD2165" i="6"/>
  <c r="BE2165" i="6" s="1"/>
  <c r="AU2165" i="6"/>
  <c r="BB2165" i="6" s="1"/>
  <c r="AJ2165" i="6"/>
  <c r="G2165" i="6"/>
  <c r="F2165" i="6"/>
  <c r="BF2164" i="6"/>
  <c r="BG2164" i="6" s="1"/>
  <c r="BD2164" i="6"/>
  <c r="BE2164" i="6" s="1"/>
  <c r="AU2164" i="6"/>
  <c r="BB2164" i="6" s="1"/>
  <c r="AJ2164" i="6"/>
  <c r="G2164" i="6"/>
  <c r="F2164" i="6"/>
  <c r="BF2163" i="6"/>
  <c r="BG2163" i="6" s="1"/>
  <c r="BD2163" i="6"/>
  <c r="BE2163" i="6" s="1"/>
  <c r="AU2163" i="6"/>
  <c r="BB2163" i="6" s="1"/>
  <c r="AJ2163" i="6"/>
  <c r="G2163" i="6"/>
  <c r="F2163" i="6"/>
  <c r="BF2162" i="6"/>
  <c r="BG2162" i="6" s="1"/>
  <c r="BD2162" i="6"/>
  <c r="BE2162" i="6" s="1"/>
  <c r="AU2162" i="6"/>
  <c r="BB2162" i="6" s="1"/>
  <c r="AJ2162" i="6"/>
  <c r="G2162" i="6"/>
  <c r="F2162" i="6"/>
  <c r="BF2161" i="6"/>
  <c r="BG2161" i="6" s="1"/>
  <c r="BD2161" i="6"/>
  <c r="BE2161" i="6" s="1"/>
  <c r="AU2161" i="6"/>
  <c r="BB2161" i="6" s="1"/>
  <c r="AJ2161" i="6"/>
  <c r="G2161" i="6"/>
  <c r="F2161" i="6"/>
  <c r="BF2160" i="6"/>
  <c r="BG2160" i="6" s="1"/>
  <c r="BD2160" i="6"/>
  <c r="BE2160" i="6" s="1"/>
  <c r="AU2160" i="6"/>
  <c r="BB2160" i="6" s="1"/>
  <c r="AJ2160" i="6"/>
  <c r="G2160" i="6"/>
  <c r="F2160" i="6"/>
  <c r="BF2159" i="6"/>
  <c r="BG2159" i="6" s="1"/>
  <c r="BD2159" i="6"/>
  <c r="BE2159" i="6" s="1"/>
  <c r="AU2159" i="6"/>
  <c r="BB2159" i="6" s="1"/>
  <c r="AJ2159" i="6"/>
  <c r="G2159" i="6"/>
  <c r="F2159" i="6"/>
  <c r="BF2158" i="6"/>
  <c r="BG2158" i="6" s="1"/>
  <c r="BD2158" i="6"/>
  <c r="BE2158" i="6" s="1"/>
  <c r="AU2158" i="6"/>
  <c r="BB2158" i="6" s="1"/>
  <c r="AJ2158" i="6"/>
  <c r="G2158" i="6"/>
  <c r="F2158" i="6"/>
  <c r="BF2157" i="6"/>
  <c r="BG2157" i="6" s="1"/>
  <c r="BD2157" i="6"/>
  <c r="BE2157" i="6" s="1"/>
  <c r="AU2157" i="6"/>
  <c r="BB2157" i="6" s="1"/>
  <c r="AJ2157" i="6"/>
  <c r="G2157" i="6"/>
  <c r="F2157" i="6"/>
  <c r="BF2156" i="6"/>
  <c r="BG2156" i="6" s="1"/>
  <c r="BD2156" i="6"/>
  <c r="BE2156" i="6" s="1"/>
  <c r="AU2156" i="6"/>
  <c r="BB2156" i="6" s="1"/>
  <c r="AJ2156" i="6"/>
  <c r="G2156" i="6"/>
  <c r="F2156" i="6"/>
  <c r="BF2155" i="6"/>
  <c r="BG2155" i="6" s="1"/>
  <c r="BD2155" i="6"/>
  <c r="BE2155" i="6" s="1"/>
  <c r="AU2155" i="6"/>
  <c r="BB2155" i="6" s="1"/>
  <c r="AJ2155" i="6"/>
  <c r="G2155" i="6"/>
  <c r="F2155" i="6"/>
  <c r="BF2154" i="6"/>
  <c r="BG2154" i="6" s="1"/>
  <c r="BD2154" i="6"/>
  <c r="BE2154" i="6" s="1"/>
  <c r="AU2154" i="6"/>
  <c r="BB2154" i="6" s="1"/>
  <c r="AJ2154" i="6"/>
  <c r="G2154" i="6"/>
  <c r="F2154" i="6"/>
  <c r="BF2153" i="6"/>
  <c r="BG2153" i="6" s="1"/>
  <c r="BD2153" i="6"/>
  <c r="BE2153" i="6" s="1"/>
  <c r="AU2153" i="6"/>
  <c r="BB2153" i="6" s="1"/>
  <c r="AJ2153" i="6"/>
  <c r="G2153" i="6"/>
  <c r="F2153" i="6"/>
  <c r="BF2152" i="6"/>
  <c r="BG2152" i="6" s="1"/>
  <c r="BD2152" i="6"/>
  <c r="BE2152" i="6" s="1"/>
  <c r="AU2152" i="6"/>
  <c r="BB2152" i="6" s="1"/>
  <c r="AJ2152" i="6"/>
  <c r="G2152" i="6"/>
  <c r="F2152" i="6"/>
  <c r="BF2151" i="6"/>
  <c r="BG2151" i="6" s="1"/>
  <c r="BD2151" i="6"/>
  <c r="BE2151" i="6" s="1"/>
  <c r="AU2151" i="6"/>
  <c r="BB2151" i="6" s="1"/>
  <c r="AJ2151" i="6"/>
  <c r="G2151" i="6"/>
  <c r="F2151" i="6"/>
  <c r="BF2150" i="6"/>
  <c r="BG2150" i="6" s="1"/>
  <c r="BD2150" i="6"/>
  <c r="BE2150" i="6" s="1"/>
  <c r="AU2150" i="6"/>
  <c r="BB2150" i="6" s="1"/>
  <c r="AJ2150" i="6"/>
  <c r="G2150" i="6"/>
  <c r="F2150" i="6"/>
  <c r="BF2149" i="6"/>
  <c r="BG2149" i="6" s="1"/>
  <c r="BD2149" i="6"/>
  <c r="BE2149" i="6" s="1"/>
  <c r="AU2149" i="6"/>
  <c r="BB2149" i="6" s="1"/>
  <c r="AJ2149" i="6"/>
  <c r="G2149" i="6"/>
  <c r="F2149" i="6"/>
  <c r="BF2148" i="6"/>
  <c r="BG2148" i="6" s="1"/>
  <c r="BD2148" i="6"/>
  <c r="BE2148" i="6" s="1"/>
  <c r="AU2148" i="6"/>
  <c r="BB2148" i="6" s="1"/>
  <c r="AJ2148" i="6"/>
  <c r="G2148" i="6"/>
  <c r="F2148" i="6"/>
  <c r="BF2147" i="6"/>
  <c r="BG2147" i="6" s="1"/>
  <c r="BD2147" i="6"/>
  <c r="BE2147" i="6" s="1"/>
  <c r="AU2147" i="6"/>
  <c r="BB2147" i="6" s="1"/>
  <c r="AJ2147" i="6"/>
  <c r="G2147" i="6"/>
  <c r="F2147" i="6"/>
  <c r="BF2146" i="6"/>
  <c r="BG2146" i="6" s="1"/>
  <c r="BD2146" i="6"/>
  <c r="BE2146" i="6" s="1"/>
  <c r="AU2146" i="6"/>
  <c r="BB2146" i="6" s="1"/>
  <c r="AJ2146" i="6"/>
  <c r="G2146" i="6"/>
  <c r="F2146" i="6"/>
  <c r="BF2145" i="6"/>
  <c r="BG2145" i="6" s="1"/>
  <c r="BD2145" i="6"/>
  <c r="BE2145" i="6" s="1"/>
  <c r="AU2145" i="6"/>
  <c r="BB2145" i="6" s="1"/>
  <c r="AJ2145" i="6"/>
  <c r="G2145" i="6"/>
  <c r="F2145" i="6"/>
  <c r="BF2144" i="6"/>
  <c r="BG2144" i="6" s="1"/>
  <c r="BD2144" i="6"/>
  <c r="BE2144" i="6" s="1"/>
  <c r="AU2144" i="6"/>
  <c r="BB2144" i="6" s="1"/>
  <c r="AJ2144" i="6"/>
  <c r="G2144" i="6"/>
  <c r="F2144" i="6"/>
  <c r="BF2143" i="6"/>
  <c r="BG2143" i="6" s="1"/>
  <c r="BD2143" i="6"/>
  <c r="BE2143" i="6" s="1"/>
  <c r="AU2143" i="6"/>
  <c r="BB2143" i="6" s="1"/>
  <c r="AJ2143" i="6"/>
  <c r="G2143" i="6"/>
  <c r="F2143" i="6"/>
  <c r="BF2142" i="6"/>
  <c r="BG2142" i="6" s="1"/>
  <c r="BD2142" i="6"/>
  <c r="BE2142" i="6" s="1"/>
  <c r="AU2142" i="6"/>
  <c r="BB2142" i="6" s="1"/>
  <c r="AJ2142" i="6"/>
  <c r="G2142" i="6"/>
  <c r="F2142" i="6"/>
  <c r="BF2141" i="6"/>
  <c r="BG2141" i="6" s="1"/>
  <c r="BD2141" i="6"/>
  <c r="BE2141" i="6" s="1"/>
  <c r="AU2141" i="6"/>
  <c r="BB2141" i="6" s="1"/>
  <c r="AJ2141" i="6"/>
  <c r="G2141" i="6"/>
  <c r="F2141" i="6"/>
  <c r="BF2140" i="6"/>
  <c r="BG2140" i="6" s="1"/>
  <c r="BD2140" i="6"/>
  <c r="BE2140" i="6" s="1"/>
  <c r="AU2140" i="6"/>
  <c r="BB2140" i="6" s="1"/>
  <c r="AJ2140" i="6"/>
  <c r="G2140" i="6"/>
  <c r="F2140" i="6"/>
  <c r="BF2139" i="6"/>
  <c r="BG2139" i="6" s="1"/>
  <c r="BD2139" i="6"/>
  <c r="BE2139" i="6" s="1"/>
  <c r="AU2139" i="6"/>
  <c r="BB2139" i="6" s="1"/>
  <c r="AJ2139" i="6"/>
  <c r="G2139" i="6"/>
  <c r="F2139" i="6"/>
  <c r="BF2138" i="6"/>
  <c r="BG2138" i="6" s="1"/>
  <c r="BD2138" i="6"/>
  <c r="BE2138" i="6" s="1"/>
  <c r="AU2138" i="6"/>
  <c r="BB2138" i="6" s="1"/>
  <c r="AJ2138" i="6"/>
  <c r="G2138" i="6"/>
  <c r="F2138" i="6"/>
  <c r="BF2137" i="6"/>
  <c r="BG2137" i="6" s="1"/>
  <c r="BD2137" i="6"/>
  <c r="BE2137" i="6" s="1"/>
  <c r="AU2137" i="6"/>
  <c r="BB2137" i="6" s="1"/>
  <c r="AJ2137" i="6"/>
  <c r="G2137" i="6"/>
  <c r="F2137" i="6"/>
  <c r="BF2136" i="6"/>
  <c r="BG2136" i="6" s="1"/>
  <c r="BD2136" i="6"/>
  <c r="BE2136" i="6" s="1"/>
  <c r="AU2136" i="6"/>
  <c r="BB2136" i="6" s="1"/>
  <c r="AJ2136" i="6"/>
  <c r="G2136" i="6"/>
  <c r="F2136" i="6"/>
  <c r="BF2135" i="6"/>
  <c r="BG2135" i="6" s="1"/>
  <c r="BD2135" i="6"/>
  <c r="BE2135" i="6" s="1"/>
  <c r="AU2135" i="6"/>
  <c r="BB2135" i="6" s="1"/>
  <c r="AJ2135" i="6"/>
  <c r="G2135" i="6"/>
  <c r="F2135" i="6"/>
  <c r="BF2134" i="6"/>
  <c r="BG2134" i="6" s="1"/>
  <c r="BD2134" i="6"/>
  <c r="BE2134" i="6" s="1"/>
  <c r="AU2134" i="6"/>
  <c r="BB2134" i="6" s="1"/>
  <c r="AJ2134" i="6"/>
  <c r="G2134" i="6"/>
  <c r="F2134" i="6"/>
  <c r="BF2133" i="6"/>
  <c r="BG2133" i="6" s="1"/>
  <c r="BD2133" i="6"/>
  <c r="BE2133" i="6" s="1"/>
  <c r="AU2133" i="6"/>
  <c r="BB2133" i="6" s="1"/>
  <c r="AJ2133" i="6"/>
  <c r="G2133" i="6"/>
  <c r="F2133" i="6"/>
  <c r="BF2132" i="6"/>
  <c r="BG2132" i="6" s="1"/>
  <c r="BD2132" i="6"/>
  <c r="BE2132" i="6" s="1"/>
  <c r="AU2132" i="6"/>
  <c r="BB2132" i="6" s="1"/>
  <c r="AJ2132" i="6"/>
  <c r="G2132" i="6"/>
  <c r="F2132" i="6"/>
  <c r="BF2131" i="6"/>
  <c r="BG2131" i="6" s="1"/>
  <c r="BD2131" i="6"/>
  <c r="BE2131" i="6" s="1"/>
  <c r="AU2131" i="6"/>
  <c r="BB2131" i="6" s="1"/>
  <c r="AJ2131" i="6"/>
  <c r="G2131" i="6"/>
  <c r="F2131" i="6"/>
  <c r="BF2130" i="6"/>
  <c r="BG2130" i="6" s="1"/>
  <c r="BD2130" i="6"/>
  <c r="BE2130" i="6" s="1"/>
  <c r="AU2130" i="6"/>
  <c r="BB2130" i="6" s="1"/>
  <c r="AJ2130" i="6"/>
  <c r="G2130" i="6"/>
  <c r="F2130" i="6"/>
  <c r="BF2129" i="6"/>
  <c r="BG2129" i="6" s="1"/>
  <c r="BD2129" i="6"/>
  <c r="BE2129" i="6" s="1"/>
  <c r="AU2129" i="6"/>
  <c r="BB2129" i="6" s="1"/>
  <c r="AJ2129" i="6"/>
  <c r="G2129" i="6"/>
  <c r="F2129" i="6"/>
  <c r="BF2128" i="6"/>
  <c r="BG2128" i="6" s="1"/>
  <c r="BD2128" i="6"/>
  <c r="BE2128" i="6" s="1"/>
  <c r="AU2128" i="6"/>
  <c r="BB2128" i="6" s="1"/>
  <c r="AJ2128" i="6"/>
  <c r="G2128" i="6"/>
  <c r="F2128" i="6"/>
  <c r="BF2127" i="6"/>
  <c r="BG2127" i="6" s="1"/>
  <c r="BD2127" i="6"/>
  <c r="BE2127" i="6" s="1"/>
  <c r="AU2127" i="6"/>
  <c r="BB2127" i="6" s="1"/>
  <c r="AJ2127" i="6"/>
  <c r="G2127" i="6"/>
  <c r="F2127" i="6"/>
  <c r="BF2126" i="6"/>
  <c r="BG2126" i="6" s="1"/>
  <c r="BD2126" i="6"/>
  <c r="BE2126" i="6" s="1"/>
  <c r="AU2126" i="6"/>
  <c r="BB2126" i="6" s="1"/>
  <c r="AJ2126" i="6"/>
  <c r="G2126" i="6"/>
  <c r="F2126" i="6"/>
  <c r="BF2125" i="6"/>
  <c r="BG2125" i="6" s="1"/>
  <c r="BD2125" i="6"/>
  <c r="BE2125" i="6" s="1"/>
  <c r="AU2125" i="6"/>
  <c r="BB2125" i="6" s="1"/>
  <c r="AJ2125" i="6"/>
  <c r="G2125" i="6"/>
  <c r="F2125" i="6"/>
  <c r="BF2124" i="6"/>
  <c r="BG2124" i="6" s="1"/>
  <c r="BD2124" i="6"/>
  <c r="BE2124" i="6" s="1"/>
  <c r="AU2124" i="6"/>
  <c r="BB2124" i="6" s="1"/>
  <c r="AJ2124" i="6"/>
  <c r="G2124" i="6"/>
  <c r="F2124" i="6"/>
  <c r="BF2123" i="6"/>
  <c r="BG2123" i="6" s="1"/>
  <c r="BD2123" i="6"/>
  <c r="BE2123" i="6" s="1"/>
  <c r="AU2123" i="6"/>
  <c r="BB2123" i="6" s="1"/>
  <c r="AJ2123" i="6"/>
  <c r="G2123" i="6"/>
  <c r="F2123" i="6"/>
  <c r="BF2122" i="6"/>
  <c r="BG2122" i="6" s="1"/>
  <c r="BD2122" i="6"/>
  <c r="BE2122" i="6" s="1"/>
  <c r="AU2122" i="6"/>
  <c r="BB2122" i="6" s="1"/>
  <c r="AJ2122" i="6"/>
  <c r="G2122" i="6"/>
  <c r="F2122" i="6"/>
  <c r="BF2121" i="6"/>
  <c r="BG2121" i="6" s="1"/>
  <c r="BD2121" i="6"/>
  <c r="BE2121" i="6" s="1"/>
  <c r="AU2121" i="6"/>
  <c r="BB2121" i="6" s="1"/>
  <c r="AJ2121" i="6"/>
  <c r="G2121" i="6"/>
  <c r="F2121" i="6"/>
  <c r="BF2120" i="6"/>
  <c r="BG2120" i="6" s="1"/>
  <c r="BD2120" i="6"/>
  <c r="BE2120" i="6" s="1"/>
  <c r="AU2120" i="6"/>
  <c r="BB2120" i="6" s="1"/>
  <c r="AJ2120" i="6"/>
  <c r="G2120" i="6"/>
  <c r="F2120" i="6"/>
  <c r="BF2119" i="6"/>
  <c r="BG2119" i="6" s="1"/>
  <c r="BD2119" i="6"/>
  <c r="BE2119" i="6" s="1"/>
  <c r="AU2119" i="6"/>
  <c r="BB2119" i="6" s="1"/>
  <c r="AJ2119" i="6"/>
  <c r="G2119" i="6"/>
  <c r="F2119" i="6"/>
  <c r="BF2118" i="6"/>
  <c r="BG2118" i="6" s="1"/>
  <c r="BD2118" i="6"/>
  <c r="BE2118" i="6" s="1"/>
  <c r="AU2118" i="6"/>
  <c r="BB2118" i="6" s="1"/>
  <c r="AJ2118" i="6"/>
  <c r="G2118" i="6"/>
  <c r="F2118" i="6"/>
  <c r="BF2117" i="6"/>
  <c r="BG2117" i="6" s="1"/>
  <c r="BD2117" i="6"/>
  <c r="BE2117" i="6" s="1"/>
  <c r="AU2117" i="6"/>
  <c r="BB2117" i="6" s="1"/>
  <c r="AJ2117" i="6"/>
  <c r="G2117" i="6"/>
  <c r="F2117" i="6"/>
  <c r="BF2116" i="6"/>
  <c r="BG2116" i="6" s="1"/>
  <c r="BD2116" i="6"/>
  <c r="BE2116" i="6" s="1"/>
  <c r="AU2116" i="6"/>
  <c r="BB2116" i="6" s="1"/>
  <c r="AJ2116" i="6"/>
  <c r="G2116" i="6"/>
  <c r="F2116" i="6"/>
  <c r="BF2115" i="6"/>
  <c r="BG2115" i="6" s="1"/>
  <c r="BD2115" i="6"/>
  <c r="BE2115" i="6" s="1"/>
  <c r="AU2115" i="6"/>
  <c r="BB2115" i="6" s="1"/>
  <c r="AJ2115" i="6"/>
  <c r="G2115" i="6"/>
  <c r="F2115" i="6"/>
  <c r="BF2114" i="6"/>
  <c r="BG2114" i="6" s="1"/>
  <c r="BD2114" i="6"/>
  <c r="BE2114" i="6" s="1"/>
  <c r="AU2114" i="6"/>
  <c r="BB2114" i="6" s="1"/>
  <c r="AJ2114" i="6"/>
  <c r="G2114" i="6"/>
  <c r="F2114" i="6"/>
  <c r="BF2113" i="6"/>
  <c r="BG2113" i="6" s="1"/>
  <c r="BD2113" i="6"/>
  <c r="BE2113" i="6" s="1"/>
  <c r="AU2113" i="6"/>
  <c r="BB2113" i="6" s="1"/>
  <c r="AJ2113" i="6"/>
  <c r="G2113" i="6"/>
  <c r="F2113" i="6"/>
  <c r="BF2112" i="6"/>
  <c r="BG2112" i="6" s="1"/>
  <c r="BD2112" i="6"/>
  <c r="BE2112" i="6" s="1"/>
  <c r="AU2112" i="6"/>
  <c r="BB2112" i="6" s="1"/>
  <c r="AJ2112" i="6"/>
  <c r="G2112" i="6"/>
  <c r="F2112" i="6"/>
  <c r="BF2111" i="6"/>
  <c r="BG2111" i="6" s="1"/>
  <c r="BD2111" i="6"/>
  <c r="BE2111" i="6" s="1"/>
  <c r="AU2111" i="6"/>
  <c r="BB2111" i="6" s="1"/>
  <c r="AJ2111" i="6"/>
  <c r="G2111" i="6"/>
  <c r="F2111" i="6"/>
  <c r="BF2110" i="6"/>
  <c r="BG2110" i="6" s="1"/>
  <c r="BD2110" i="6"/>
  <c r="BE2110" i="6" s="1"/>
  <c r="AU2110" i="6"/>
  <c r="BB2110" i="6" s="1"/>
  <c r="AJ2110" i="6"/>
  <c r="G2110" i="6"/>
  <c r="F2110" i="6"/>
  <c r="BF2109" i="6"/>
  <c r="BG2109" i="6" s="1"/>
  <c r="BD2109" i="6"/>
  <c r="BE2109" i="6" s="1"/>
  <c r="AU2109" i="6"/>
  <c r="BB2109" i="6" s="1"/>
  <c r="AJ2109" i="6"/>
  <c r="G2109" i="6"/>
  <c r="F2109" i="6"/>
  <c r="BF2108" i="6"/>
  <c r="BG2108" i="6" s="1"/>
  <c r="BD2108" i="6"/>
  <c r="BE2108" i="6" s="1"/>
  <c r="AU2108" i="6"/>
  <c r="BB2108" i="6" s="1"/>
  <c r="AJ2108" i="6"/>
  <c r="G2108" i="6"/>
  <c r="F2108" i="6"/>
  <c r="BF2107" i="6"/>
  <c r="BG2107" i="6" s="1"/>
  <c r="BD2107" i="6"/>
  <c r="BE2107" i="6" s="1"/>
  <c r="AU2107" i="6"/>
  <c r="BB2107" i="6" s="1"/>
  <c r="AJ2107" i="6"/>
  <c r="G2107" i="6"/>
  <c r="F2107" i="6"/>
  <c r="BF2106" i="6"/>
  <c r="BG2106" i="6" s="1"/>
  <c r="BD2106" i="6"/>
  <c r="BE2106" i="6" s="1"/>
  <c r="AU2106" i="6"/>
  <c r="BB2106" i="6" s="1"/>
  <c r="AJ2106" i="6"/>
  <c r="G2106" i="6"/>
  <c r="F2106" i="6"/>
  <c r="BF2105" i="6"/>
  <c r="BG2105" i="6" s="1"/>
  <c r="BD2105" i="6"/>
  <c r="BE2105" i="6" s="1"/>
  <c r="AU2105" i="6"/>
  <c r="BB2105" i="6" s="1"/>
  <c r="AJ2105" i="6"/>
  <c r="G2105" i="6"/>
  <c r="F2105" i="6"/>
  <c r="BF2104" i="6"/>
  <c r="BG2104" i="6" s="1"/>
  <c r="BD2104" i="6"/>
  <c r="BE2104" i="6" s="1"/>
  <c r="AU2104" i="6"/>
  <c r="BB2104" i="6" s="1"/>
  <c r="AJ2104" i="6"/>
  <c r="G2104" i="6"/>
  <c r="F2104" i="6"/>
  <c r="BF2103" i="6"/>
  <c r="BG2103" i="6" s="1"/>
  <c r="BD2103" i="6"/>
  <c r="BE2103" i="6" s="1"/>
  <c r="AU2103" i="6"/>
  <c r="BB2103" i="6" s="1"/>
  <c r="AJ2103" i="6"/>
  <c r="G2103" i="6"/>
  <c r="F2103" i="6"/>
  <c r="BF2102" i="6"/>
  <c r="BG2102" i="6" s="1"/>
  <c r="BD2102" i="6"/>
  <c r="BE2102" i="6" s="1"/>
  <c r="AU2102" i="6"/>
  <c r="BB2102" i="6" s="1"/>
  <c r="AJ2102" i="6"/>
  <c r="G2102" i="6"/>
  <c r="F2102" i="6"/>
  <c r="BF2101" i="6"/>
  <c r="BG2101" i="6" s="1"/>
  <c r="BD2101" i="6"/>
  <c r="BE2101" i="6" s="1"/>
  <c r="AU2101" i="6"/>
  <c r="BB2101" i="6" s="1"/>
  <c r="AJ2101" i="6"/>
  <c r="G2101" i="6"/>
  <c r="F2101" i="6"/>
  <c r="BF2100" i="6"/>
  <c r="BG2100" i="6" s="1"/>
  <c r="BD2100" i="6"/>
  <c r="BE2100" i="6" s="1"/>
  <c r="AU2100" i="6"/>
  <c r="BB2100" i="6" s="1"/>
  <c r="AJ2100" i="6"/>
  <c r="G2100" i="6"/>
  <c r="F2100" i="6"/>
  <c r="BF2099" i="6"/>
  <c r="BG2099" i="6" s="1"/>
  <c r="BD2099" i="6"/>
  <c r="BE2099" i="6" s="1"/>
  <c r="AU2099" i="6"/>
  <c r="BB2099" i="6" s="1"/>
  <c r="AJ2099" i="6"/>
  <c r="G2099" i="6"/>
  <c r="F2099" i="6"/>
  <c r="BF2098" i="6"/>
  <c r="BG2098" i="6" s="1"/>
  <c r="BD2098" i="6"/>
  <c r="BE2098" i="6" s="1"/>
  <c r="AU2098" i="6"/>
  <c r="BB2098" i="6" s="1"/>
  <c r="AJ2098" i="6"/>
  <c r="G2098" i="6"/>
  <c r="F2098" i="6"/>
  <c r="BF2097" i="6"/>
  <c r="BG2097" i="6" s="1"/>
  <c r="BD2097" i="6"/>
  <c r="BE2097" i="6" s="1"/>
  <c r="AU2097" i="6"/>
  <c r="BB2097" i="6" s="1"/>
  <c r="AJ2097" i="6"/>
  <c r="G2097" i="6"/>
  <c r="F2097" i="6"/>
  <c r="BF2096" i="6"/>
  <c r="BG2096" i="6" s="1"/>
  <c r="BD2096" i="6"/>
  <c r="BE2096" i="6" s="1"/>
  <c r="AU2096" i="6"/>
  <c r="BB2096" i="6" s="1"/>
  <c r="AJ2096" i="6"/>
  <c r="G2096" i="6"/>
  <c r="F2096" i="6"/>
  <c r="BF2095" i="6"/>
  <c r="BG2095" i="6" s="1"/>
  <c r="BD2095" i="6"/>
  <c r="BE2095" i="6" s="1"/>
  <c r="AU2095" i="6"/>
  <c r="BB2095" i="6" s="1"/>
  <c r="AJ2095" i="6"/>
  <c r="G2095" i="6"/>
  <c r="F2095" i="6"/>
  <c r="BF2094" i="6"/>
  <c r="BG2094" i="6" s="1"/>
  <c r="BD2094" i="6"/>
  <c r="BE2094" i="6" s="1"/>
  <c r="AU2094" i="6"/>
  <c r="BB2094" i="6" s="1"/>
  <c r="AJ2094" i="6"/>
  <c r="G2094" i="6"/>
  <c r="F2094" i="6"/>
  <c r="BF2093" i="6"/>
  <c r="BG2093" i="6" s="1"/>
  <c r="BD2093" i="6"/>
  <c r="BE2093" i="6" s="1"/>
  <c r="AU2093" i="6"/>
  <c r="BB2093" i="6" s="1"/>
  <c r="AJ2093" i="6"/>
  <c r="G2093" i="6"/>
  <c r="F2093" i="6"/>
  <c r="BF2092" i="6"/>
  <c r="BG2092" i="6" s="1"/>
  <c r="BD2092" i="6"/>
  <c r="BE2092" i="6" s="1"/>
  <c r="AU2092" i="6"/>
  <c r="BB2092" i="6" s="1"/>
  <c r="AJ2092" i="6"/>
  <c r="G2092" i="6"/>
  <c r="F2092" i="6"/>
  <c r="BF2091" i="6"/>
  <c r="BG2091" i="6" s="1"/>
  <c r="BD2091" i="6"/>
  <c r="BE2091" i="6" s="1"/>
  <c r="AU2091" i="6"/>
  <c r="BB2091" i="6" s="1"/>
  <c r="AJ2091" i="6"/>
  <c r="G2091" i="6"/>
  <c r="F2091" i="6"/>
  <c r="BF2090" i="6"/>
  <c r="BG2090" i="6" s="1"/>
  <c r="BD2090" i="6"/>
  <c r="BE2090" i="6" s="1"/>
  <c r="AU2090" i="6"/>
  <c r="BB2090" i="6" s="1"/>
  <c r="AJ2090" i="6"/>
  <c r="G2090" i="6"/>
  <c r="F2090" i="6"/>
  <c r="BF2089" i="6"/>
  <c r="BG2089" i="6" s="1"/>
  <c r="BD2089" i="6"/>
  <c r="BE2089" i="6" s="1"/>
  <c r="AU2089" i="6"/>
  <c r="BB2089" i="6" s="1"/>
  <c r="AJ2089" i="6"/>
  <c r="G2089" i="6"/>
  <c r="F2089" i="6"/>
  <c r="BF2088" i="6"/>
  <c r="BG2088" i="6" s="1"/>
  <c r="BD2088" i="6"/>
  <c r="BE2088" i="6" s="1"/>
  <c r="AU2088" i="6"/>
  <c r="BB2088" i="6" s="1"/>
  <c r="AJ2088" i="6"/>
  <c r="G2088" i="6"/>
  <c r="F2088" i="6"/>
  <c r="BF2087" i="6"/>
  <c r="BG2087" i="6" s="1"/>
  <c r="BD2087" i="6"/>
  <c r="BE2087" i="6" s="1"/>
  <c r="AU2087" i="6"/>
  <c r="BB2087" i="6" s="1"/>
  <c r="AJ2087" i="6"/>
  <c r="G2087" i="6"/>
  <c r="F2087" i="6"/>
  <c r="BF2086" i="6"/>
  <c r="BG2086" i="6" s="1"/>
  <c r="BD2086" i="6"/>
  <c r="BE2086" i="6" s="1"/>
  <c r="AU2086" i="6"/>
  <c r="BB2086" i="6" s="1"/>
  <c r="AJ2086" i="6"/>
  <c r="G2086" i="6"/>
  <c r="F2086" i="6"/>
  <c r="BF2085" i="6"/>
  <c r="BG2085" i="6" s="1"/>
  <c r="BD2085" i="6"/>
  <c r="BE2085" i="6" s="1"/>
  <c r="AU2085" i="6"/>
  <c r="BB2085" i="6" s="1"/>
  <c r="AJ2085" i="6"/>
  <c r="G2085" i="6"/>
  <c r="F2085" i="6"/>
  <c r="BF2084" i="6"/>
  <c r="BG2084" i="6" s="1"/>
  <c r="BD2084" i="6"/>
  <c r="BE2084" i="6" s="1"/>
  <c r="AU2084" i="6"/>
  <c r="BB2084" i="6" s="1"/>
  <c r="AJ2084" i="6"/>
  <c r="G2084" i="6"/>
  <c r="F2084" i="6"/>
  <c r="BF2083" i="6"/>
  <c r="BG2083" i="6" s="1"/>
  <c r="BD2083" i="6"/>
  <c r="BE2083" i="6" s="1"/>
  <c r="AU2083" i="6"/>
  <c r="BB2083" i="6" s="1"/>
  <c r="AJ2083" i="6"/>
  <c r="G2083" i="6"/>
  <c r="F2083" i="6"/>
  <c r="BF2082" i="6"/>
  <c r="BG2082" i="6" s="1"/>
  <c r="BD2082" i="6"/>
  <c r="BE2082" i="6" s="1"/>
  <c r="AU2082" i="6"/>
  <c r="BB2082" i="6" s="1"/>
  <c r="AJ2082" i="6"/>
  <c r="G2082" i="6"/>
  <c r="F2082" i="6"/>
  <c r="BF2081" i="6"/>
  <c r="BG2081" i="6" s="1"/>
  <c r="BD2081" i="6"/>
  <c r="BE2081" i="6" s="1"/>
  <c r="AU2081" i="6"/>
  <c r="BB2081" i="6" s="1"/>
  <c r="AJ2081" i="6"/>
  <c r="G2081" i="6"/>
  <c r="F2081" i="6"/>
  <c r="BF2080" i="6"/>
  <c r="BG2080" i="6" s="1"/>
  <c r="BD2080" i="6"/>
  <c r="BE2080" i="6" s="1"/>
  <c r="AU2080" i="6"/>
  <c r="BB2080" i="6" s="1"/>
  <c r="AJ2080" i="6"/>
  <c r="G2080" i="6"/>
  <c r="F2080" i="6"/>
  <c r="BF2079" i="6"/>
  <c r="BG2079" i="6" s="1"/>
  <c r="BD2079" i="6"/>
  <c r="BE2079" i="6" s="1"/>
  <c r="AU2079" i="6"/>
  <c r="BB2079" i="6" s="1"/>
  <c r="AJ2079" i="6"/>
  <c r="G2079" i="6"/>
  <c r="F2079" i="6"/>
  <c r="BF2078" i="6"/>
  <c r="BG2078" i="6" s="1"/>
  <c r="BD2078" i="6"/>
  <c r="BE2078" i="6" s="1"/>
  <c r="AU2078" i="6"/>
  <c r="BB2078" i="6" s="1"/>
  <c r="AJ2078" i="6"/>
  <c r="G2078" i="6"/>
  <c r="F2078" i="6"/>
  <c r="BF2077" i="6"/>
  <c r="BG2077" i="6" s="1"/>
  <c r="BD2077" i="6"/>
  <c r="BE2077" i="6" s="1"/>
  <c r="AU2077" i="6"/>
  <c r="BB2077" i="6" s="1"/>
  <c r="AJ2077" i="6"/>
  <c r="G2077" i="6"/>
  <c r="F2077" i="6"/>
  <c r="BF2076" i="6"/>
  <c r="BG2076" i="6" s="1"/>
  <c r="BD2076" i="6"/>
  <c r="BE2076" i="6" s="1"/>
  <c r="AU2076" i="6"/>
  <c r="BB2076" i="6" s="1"/>
  <c r="AJ2076" i="6"/>
  <c r="G2076" i="6"/>
  <c r="F2076" i="6"/>
  <c r="BF2075" i="6"/>
  <c r="BG2075" i="6" s="1"/>
  <c r="BD2075" i="6"/>
  <c r="BE2075" i="6" s="1"/>
  <c r="AU2075" i="6"/>
  <c r="BB2075" i="6" s="1"/>
  <c r="AJ2075" i="6"/>
  <c r="G2075" i="6"/>
  <c r="F2075" i="6"/>
  <c r="BF2074" i="6"/>
  <c r="BG2074" i="6" s="1"/>
  <c r="BD2074" i="6"/>
  <c r="BE2074" i="6" s="1"/>
  <c r="AU2074" i="6"/>
  <c r="BB2074" i="6" s="1"/>
  <c r="AJ2074" i="6"/>
  <c r="G2074" i="6"/>
  <c r="F2074" i="6"/>
  <c r="BF2073" i="6"/>
  <c r="BG2073" i="6" s="1"/>
  <c r="BD2073" i="6"/>
  <c r="BE2073" i="6" s="1"/>
  <c r="AU2073" i="6"/>
  <c r="BB2073" i="6" s="1"/>
  <c r="AJ2073" i="6"/>
  <c r="G2073" i="6"/>
  <c r="F2073" i="6"/>
  <c r="BF2072" i="6"/>
  <c r="BG2072" i="6" s="1"/>
  <c r="BD2072" i="6"/>
  <c r="BE2072" i="6" s="1"/>
  <c r="AU2072" i="6"/>
  <c r="BB2072" i="6" s="1"/>
  <c r="AJ2072" i="6"/>
  <c r="G2072" i="6"/>
  <c r="F2072" i="6"/>
  <c r="BF2071" i="6"/>
  <c r="BG2071" i="6" s="1"/>
  <c r="BD2071" i="6"/>
  <c r="BE2071" i="6" s="1"/>
  <c r="AU2071" i="6"/>
  <c r="BB2071" i="6" s="1"/>
  <c r="AJ2071" i="6"/>
  <c r="G2071" i="6"/>
  <c r="F2071" i="6"/>
  <c r="BF2070" i="6"/>
  <c r="BG2070" i="6" s="1"/>
  <c r="BD2070" i="6"/>
  <c r="BE2070" i="6" s="1"/>
  <c r="AU2070" i="6"/>
  <c r="BB2070" i="6" s="1"/>
  <c r="AJ2070" i="6"/>
  <c r="G2070" i="6"/>
  <c r="F2070" i="6"/>
  <c r="BF2069" i="6"/>
  <c r="BG2069" i="6" s="1"/>
  <c r="BD2069" i="6"/>
  <c r="BE2069" i="6" s="1"/>
  <c r="AQ2069" i="6"/>
  <c r="BB2069" i="6" s="1"/>
  <c r="AJ2069" i="6"/>
  <c r="G2069" i="6"/>
  <c r="F2069" i="6"/>
  <c r="BF2068" i="6"/>
  <c r="BG2068" i="6" s="1"/>
  <c r="BD2068" i="6"/>
  <c r="BE2068" i="6" s="1"/>
  <c r="AU2068" i="6"/>
  <c r="BB2068" i="6" s="1"/>
  <c r="AJ2068" i="6"/>
  <c r="G2068" i="6"/>
  <c r="F2068" i="6"/>
  <c r="BF2067" i="6"/>
  <c r="BG2067" i="6" s="1"/>
  <c r="BD2067" i="6"/>
  <c r="BE2067" i="6" s="1"/>
  <c r="AW2067" i="6"/>
  <c r="AO2067" i="6"/>
  <c r="AM2067" i="6"/>
  <c r="AK2067" i="6"/>
  <c r="AJ2067" i="6"/>
  <c r="G2067" i="6"/>
  <c r="F2067" i="6"/>
  <c r="BF2066" i="6"/>
  <c r="BG2066" i="6" s="1"/>
  <c r="BD2066" i="6"/>
  <c r="BE2066" i="6" s="1"/>
  <c r="AU2066" i="6"/>
  <c r="BB2066" i="6" s="1"/>
  <c r="AJ2066" i="6"/>
  <c r="G2066" i="6"/>
  <c r="F2066" i="6"/>
  <c r="BF2065" i="6"/>
  <c r="BG2065" i="6" s="1"/>
  <c r="BD2065" i="6"/>
  <c r="BE2065" i="6" s="1"/>
  <c r="AU2065" i="6"/>
  <c r="BB2065" i="6" s="1"/>
  <c r="AJ2065" i="6"/>
  <c r="G2065" i="6"/>
  <c r="F2065" i="6"/>
  <c r="BF2064" i="6"/>
  <c r="BG2064" i="6" s="1"/>
  <c r="BD2064" i="6"/>
  <c r="BE2064" i="6" s="1"/>
  <c r="AU2064" i="6"/>
  <c r="BB2064" i="6" s="1"/>
  <c r="AJ2064" i="6"/>
  <c r="G2064" i="6"/>
  <c r="F2064" i="6"/>
  <c r="BF2063" i="6"/>
  <c r="BG2063" i="6" s="1"/>
  <c r="BD2063" i="6"/>
  <c r="BE2063" i="6" s="1"/>
  <c r="AU2063" i="6"/>
  <c r="BB2063" i="6" s="1"/>
  <c r="AJ2063" i="6"/>
  <c r="G2063" i="6"/>
  <c r="F2063" i="6"/>
  <c r="BF2062" i="6"/>
  <c r="BG2062" i="6" s="1"/>
  <c r="BD2062" i="6"/>
  <c r="BE2062" i="6" s="1"/>
  <c r="AU2062" i="6"/>
  <c r="BB2062" i="6" s="1"/>
  <c r="AJ2062" i="6"/>
  <c r="G2062" i="6"/>
  <c r="F2062" i="6"/>
  <c r="BF2061" i="6"/>
  <c r="BG2061" i="6" s="1"/>
  <c r="BD2061" i="6"/>
  <c r="BE2061" i="6" s="1"/>
  <c r="AQ2061" i="6"/>
  <c r="BB2061" i="6" s="1"/>
  <c r="AJ2061" i="6"/>
  <c r="G2061" i="6"/>
  <c r="F2061" i="6"/>
  <c r="BF2060" i="6"/>
  <c r="BG2060" i="6" s="1"/>
  <c r="BD2060" i="6"/>
  <c r="BE2060" i="6" s="1"/>
  <c r="AU2060" i="6"/>
  <c r="BB2060" i="6" s="1"/>
  <c r="AJ2060" i="6"/>
  <c r="G2060" i="6"/>
  <c r="F2060" i="6"/>
  <c r="BF2059" i="6"/>
  <c r="BG2059" i="6" s="1"/>
  <c r="BD2059" i="6"/>
  <c r="BE2059" i="6" s="1"/>
  <c r="AW2059" i="6"/>
  <c r="AO2059" i="6"/>
  <c r="AM2059" i="6"/>
  <c r="AK2059" i="6"/>
  <c r="AJ2059" i="6"/>
  <c r="G2059" i="6"/>
  <c r="F2059" i="6"/>
  <c r="BF2058" i="6"/>
  <c r="BG2058" i="6" s="1"/>
  <c r="BD2058" i="6"/>
  <c r="BE2058" i="6" s="1"/>
  <c r="AU2058" i="6"/>
  <c r="BB2058" i="6" s="1"/>
  <c r="AJ2058" i="6"/>
  <c r="G2058" i="6"/>
  <c r="F2058" i="6"/>
  <c r="BF2057" i="6"/>
  <c r="BG2057" i="6" s="1"/>
  <c r="BD2057" i="6"/>
  <c r="BE2057" i="6" s="1"/>
  <c r="AU2057" i="6"/>
  <c r="BB2057" i="6" s="1"/>
  <c r="AJ2057" i="6"/>
  <c r="G2057" i="6"/>
  <c r="F2057" i="6"/>
  <c r="BF2056" i="6"/>
  <c r="BG2056" i="6" s="1"/>
  <c r="BD2056" i="6"/>
  <c r="BE2056" i="6" s="1"/>
  <c r="AU2056" i="6"/>
  <c r="BB2056" i="6" s="1"/>
  <c r="AJ2056" i="6"/>
  <c r="G2056" i="6"/>
  <c r="F2056" i="6"/>
  <c r="BF2055" i="6"/>
  <c r="BG2055" i="6" s="1"/>
  <c r="BD2055" i="6"/>
  <c r="BE2055" i="6" s="1"/>
  <c r="AU2055" i="6"/>
  <c r="BB2055" i="6" s="1"/>
  <c r="AJ2055" i="6"/>
  <c r="G2055" i="6"/>
  <c r="F2055" i="6"/>
  <c r="BF2054" i="6"/>
  <c r="BG2054" i="6" s="1"/>
  <c r="BD2054" i="6"/>
  <c r="BE2054" i="6" s="1"/>
  <c r="AU2054" i="6"/>
  <c r="BB2054" i="6" s="1"/>
  <c r="AJ2054" i="6"/>
  <c r="G2054" i="6"/>
  <c r="F2054" i="6"/>
  <c r="BF2053" i="6"/>
  <c r="BG2053" i="6" s="1"/>
  <c r="BD2053" i="6"/>
  <c r="BE2053" i="6" s="1"/>
  <c r="AU2053" i="6"/>
  <c r="BB2053" i="6" s="1"/>
  <c r="AJ2053" i="6"/>
  <c r="G2053" i="6"/>
  <c r="F2053" i="6"/>
  <c r="BF2052" i="6"/>
  <c r="BG2052" i="6" s="1"/>
  <c r="BD2052" i="6"/>
  <c r="BE2052" i="6" s="1"/>
  <c r="AU2052" i="6"/>
  <c r="BB2052" i="6" s="1"/>
  <c r="AJ2052" i="6"/>
  <c r="G2052" i="6"/>
  <c r="F2052" i="6"/>
  <c r="BF2051" i="6"/>
  <c r="BG2051" i="6" s="1"/>
  <c r="BD2051" i="6"/>
  <c r="BE2051" i="6" s="1"/>
  <c r="AU2051" i="6"/>
  <c r="BB2051" i="6" s="1"/>
  <c r="AJ2051" i="6"/>
  <c r="G2051" i="6"/>
  <c r="F2051" i="6"/>
  <c r="BF2050" i="6"/>
  <c r="BG2050" i="6" s="1"/>
  <c r="BD2050" i="6"/>
  <c r="BE2050" i="6" s="1"/>
  <c r="AU2050" i="6"/>
  <c r="BB2050" i="6" s="1"/>
  <c r="AJ2050" i="6"/>
  <c r="G2050" i="6"/>
  <c r="F2050" i="6"/>
  <c r="BF2049" i="6"/>
  <c r="BG2049" i="6" s="1"/>
  <c r="BD2049" i="6"/>
  <c r="BE2049" i="6" s="1"/>
  <c r="AU2049" i="6"/>
  <c r="BB2049" i="6" s="1"/>
  <c r="AJ2049" i="6"/>
  <c r="G2049" i="6"/>
  <c r="F2049" i="6"/>
  <c r="BF2048" i="6"/>
  <c r="BG2048" i="6" s="1"/>
  <c r="BD2048" i="6"/>
  <c r="BE2048" i="6" s="1"/>
  <c r="AU2048" i="6"/>
  <c r="BB2048" i="6" s="1"/>
  <c r="AJ2048" i="6"/>
  <c r="G2048" i="6"/>
  <c r="F2048" i="6"/>
  <c r="BF2047" i="6"/>
  <c r="BG2047" i="6" s="1"/>
  <c r="BD2047" i="6"/>
  <c r="BE2047" i="6" s="1"/>
  <c r="AR2047" i="6"/>
  <c r="AT2047" i="6" s="1"/>
  <c r="AJ2047" i="6"/>
  <c r="G2047" i="6"/>
  <c r="F2047" i="6"/>
  <c r="BF2046" i="6"/>
  <c r="BG2046" i="6" s="1"/>
  <c r="BD2046" i="6"/>
  <c r="BE2046" i="6" s="1"/>
  <c r="AR2046" i="6"/>
  <c r="AT2046" i="6" s="1"/>
  <c r="AJ2046" i="6"/>
  <c r="G2046" i="6"/>
  <c r="F2046" i="6"/>
  <c r="BF2045" i="6"/>
  <c r="BG2045" i="6" s="1"/>
  <c r="BD2045" i="6"/>
  <c r="BE2045" i="6" s="1"/>
  <c r="AR2045" i="6"/>
  <c r="AT2045" i="6" s="1"/>
  <c r="AJ2045" i="6"/>
  <c r="G2045" i="6"/>
  <c r="F2045" i="6"/>
  <c r="BF2044" i="6"/>
  <c r="BG2044" i="6" s="1"/>
  <c r="BD2044" i="6"/>
  <c r="BE2044" i="6" s="1"/>
  <c r="AR2044" i="6"/>
  <c r="AT2044" i="6" s="1"/>
  <c r="AJ2044" i="6"/>
  <c r="G2044" i="6"/>
  <c r="F2044" i="6"/>
  <c r="BF2043" i="6"/>
  <c r="BG2043" i="6" s="1"/>
  <c r="BD2043" i="6"/>
  <c r="BE2043" i="6" s="1"/>
  <c r="AU2043" i="6"/>
  <c r="BB2043" i="6" s="1"/>
  <c r="AJ2043" i="6"/>
  <c r="G2043" i="6"/>
  <c r="F2043" i="6"/>
  <c r="BF2042" i="6"/>
  <c r="BG2042" i="6" s="1"/>
  <c r="BD2042" i="6"/>
  <c r="BE2042" i="6" s="1"/>
  <c r="AR2042" i="6"/>
  <c r="AT2042" i="6" s="1"/>
  <c r="AJ2042" i="6"/>
  <c r="G2042" i="6"/>
  <c r="F2042" i="6"/>
  <c r="BF2041" i="6"/>
  <c r="BG2041" i="6" s="1"/>
  <c r="BD2041" i="6"/>
  <c r="BE2041" i="6" s="1"/>
  <c r="AR2041" i="6"/>
  <c r="AT2041" i="6" s="1"/>
  <c r="AJ2041" i="6"/>
  <c r="G2041" i="6"/>
  <c r="F2041" i="6"/>
  <c r="BF2040" i="6"/>
  <c r="BG2040" i="6" s="1"/>
  <c r="BD2040" i="6"/>
  <c r="BE2040" i="6" s="1"/>
  <c r="AR2040" i="6"/>
  <c r="AT2040" i="6" s="1"/>
  <c r="AJ2040" i="6"/>
  <c r="G2040" i="6"/>
  <c r="F2040" i="6"/>
  <c r="BF2039" i="6"/>
  <c r="BG2039" i="6" s="1"/>
  <c r="BD2039" i="6"/>
  <c r="BE2039" i="6" s="1"/>
  <c r="AR2039" i="6"/>
  <c r="AT2039" i="6" s="1"/>
  <c r="AJ2039" i="6"/>
  <c r="G2039" i="6"/>
  <c r="F2039" i="6"/>
  <c r="BF2038" i="6"/>
  <c r="BG2038" i="6" s="1"/>
  <c r="BD2038" i="6"/>
  <c r="BE2038" i="6" s="1"/>
  <c r="AR2038" i="6"/>
  <c r="AT2038" i="6" s="1"/>
  <c r="AJ2038" i="6"/>
  <c r="G2038" i="6"/>
  <c r="F2038" i="6"/>
  <c r="BF2037" i="6"/>
  <c r="BG2037" i="6" s="1"/>
  <c r="BD2037" i="6"/>
  <c r="BE2037" i="6" s="1"/>
  <c r="AU2037" i="6"/>
  <c r="BB2037" i="6" s="1"/>
  <c r="AJ2037" i="6"/>
  <c r="G2037" i="6"/>
  <c r="F2037" i="6"/>
  <c r="BF2036" i="6"/>
  <c r="BG2036" i="6" s="1"/>
  <c r="BD2036" i="6"/>
  <c r="BE2036" i="6" s="1"/>
  <c r="AR2036" i="6"/>
  <c r="AT2036" i="6" s="1"/>
  <c r="AJ2036" i="6"/>
  <c r="G2036" i="6"/>
  <c r="F2036" i="6"/>
  <c r="BF2035" i="6"/>
  <c r="BG2035" i="6" s="1"/>
  <c r="BD2035" i="6"/>
  <c r="BE2035" i="6" s="1"/>
  <c r="AR2035" i="6"/>
  <c r="AT2035" i="6" s="1"/>
  <c r="AJ2035" i="6"/>
  <c r="G2035" i="6"/>
  <c r="F2035" i="6"/>
  <c r="BF2034" i="6"/>
  <c r="BG2034" i="6" s="1"/>
  <c r="BD2034" i="6"/>
  <c r="BE2034" i="6" s="1"/>
  <c r="AR2034" i="6"/>
  <c r="AT2034" i="6" s="1"/>
  <c r="AJ2034" i="6"/>
  <c r="G2034" i="6"/>
  <c r="F2034" i="6"/>
  <c r="BF2033" i="6"/>
  <c r="BG2033" i="6" s="1"/>
  <c r="BD2033" i="6"/>
  <c r="BE2033" i="6" s="1"/>
  <c r="AR2033" i="6"/>
  <c r="AT2033" i="6" s="1"/>
  <c r="AJ2033" i="6"/>
  <c r="G2033" i="6"/>
  <c r="F2033" i="6"/>
  <c r="BF2032" i="6"/>
  <c r="BG2032" i="6" s="1"/>
  <c r="BD2032" i="6"/>
  <c r="BE2032" i="6" s="1"/>
  <c r="AR2032" i="6"/>
  <c r="AT2032" i="6" s="1"/>
  <c r="AJ2032" i="6"/>
  <c r="G2032" i="6"/>
  <c r="F2032" i="6"/>
  <c r="BF2031" i="6"/>
  <c r="BG2031" i="6" s="1"/>
  <c r="BD2031" i="6"/>
  <c r="BE2031" i="6" s="1"/>
  <c r="AR2031" i="6"/>
  <c r="AT2031" i="6" s="1"/>
  <c r="AJ2031" i="6"/>
  <c r="G2031" i="6"/>
  <c r="F2031" i="6"/>
  <c r="BF2030" i="6"/>
  <c r="BG2030" i="6" s="1"/>
  <c r="BD2030" i="6"/>
  <c r="BE2030" i="6" s="1"/>
  <c r="AR2030" i="6"/>
  <c r="AT2030" i="6" s="1"/>
  <c r="AJ2030" i="6"/>
  <c r="G2030" i="6"/>
  <c r="F2030" i="6"/>
  <c r="BF2029" i="6"/>
  <c r="BG2029" i="6" s="1"/>
  <c r="BD2029" i="6"/>
  <c r="BE2029" i="6" s="1"/>
  <c r="AR2029" i="6"/>
  <c r="AT2029" i="6" s="1"/>
  <c r="AJ2029" i="6"/>
  <c r="G2029" i="6"/>
  <c r="F2029" i="6"/>
  <c r="BF2028" i="6"/>
  <c r="BG2028" i="6" s="1"/>
  <c r="BD2028" i="6"/>
  <c r="BE2028" i="6" s="1"/>
  <c r="AR2028" i="6"/>
  <c r="AT2028" i="6" s="1"/>
  <c r="AJ2028" i="6"/>
  <c r="G2028" i="6"/>
  <c r="F2028" i="6"/>
  <c r="BF2027" i="6"/>
  <c r="BG2027" i="6" s="1"/>
  <c r="BD2027" i="6"/>
  <c r="BE2027" i="6" s="1"/>
  <c r="AR2027" i="6"/>
  <c r="AT2027" i="6" s="1"/>
  <c r="AJ2027" i="6"/>
  <c r="G2027" i="6"/>
  <c r="F2027" i="6"/>
  <c r="BF2026" i="6"/>
  <c r="BG2026" i="6" s="1"/>
  <c r="BD2026" i="6"/>
  <c r="BE2026" i="6" s="1"/>
  <c r="AR2026" i="6"/>
  <c r="AT2026" i="6" s="1"/>
  <c r="AJ2026" i="6"/>
  <c r="G2026" i="6"/>
  <c r="F2026" i="6"/>
  <c r="BF2025" i="6"/>
  <c r="BG2025" i="6" s="1"/>
  <c r="BD2025" i="6"/>
  <c r="BE2025" i="6" s="1"/>
  <c r="AR2025" i="6"/>
  <c r="AT2025" i="6" s="1"/>
  <c r="AJ2025" i="6"/>
  <c r="G2025" i="6"/>
  <c r="F2025" i="6"/>
  <c r="BF2024" i="6"/>
  <c r="BG2024" i="6" s="1"/>
  <c r="BD2024" i="6"/>
  <c r="BE2024" i="6" s="1"/>
  <c r="AR2024" i="6"/>
  <c r="AT2024" i="6" s="1"/>
  <c r="AJ2024" i="6"/>
  <c r="G2024" i="6"/>
  <c r="F2024" i="6"/>
  <c r="BF2023" i="6"/>
  <c r="BG2023" i="6" s="1"/>
  <c r="BD2023" i="6"/>
  <c r="BE2023" i="6" s="1"/>
  <c r="AR2023" i="6"/>
  <c r="AT2023" i="6" s="1"/>
  <c r="AJ2023" i="6"/>
  <c r="G2023" i="6"/>
  <c r="F2023" i="6"/>
  <c r="BF2022" i="6"/>
  <c r="BG2022" i="6" s="1"/>
  <c r="BD2022" i="6"/>
  <c r="BE2022" i="6" s="1"/>
  <c r="AR2022" i="6"/>
  <c r="AT2022" i="6" s="1"/>
  <c r="AJ2022" i="6"/>
  <c r="G2022" i="6"/>
  <c r="F2022" i="6"/>
  <c r="BF2021" i="6"/>
  <c r="BG2021" i="6" s="1"/>
  <c r="BD2021" i="6"/>
  <c r="BE2021" i="6" s="1"/>
  <c r="AR2021" i="6"/>
  <c r="AT2021" i="6" s="1"/>
  <c r="AJ2021" i="6"/>
  <c r="G2021" i="6"/>
  <c r="F2021" i="6"/>
  <c r="BF2020" i="6"/>
  <c r="BG2020" i="6" s="1"/>
  <c r="BD2020" i="6"/>
  <c r="BE2020" i="6" s="1"/>
  <c r="AR2020" i="6"/>
  <c r="AT2020" i="6" s="1"/>
  <c r="AJ2020" i="6"/>
  <c r="G2020" i="6"/>
  <c r="F2020" i="6"/>
  <c r="BF2019" i="6"/>
  <c r="BG2019" i="6" s="1"/>
  <c r="BD2019" i="6"/>
  <c r="BE2019" i="6" s="1"/>
  <c r="AR2019" i="6"/>
  <c r="AT2019" i="6" s="1"/>
  <c r="AJ2019" i="6"/>
  <c r="G2019" i="6"/>
  <c r="F2019" i="6"/>
  <c r="BF2018" i="6"/>
  <c r="BG2018" i="6" s="1"/>
  <c r="BD2018" i="6"/>
  <c r="BE2018" i="6" s="1"/>
  <c r="AR2018" i="6"/>
  <c r="AT2018" i="6" s="1"/>
  <c r="AJ2018" i="6"/>
  <c r="G2018" i="6"/>
  <c r="F2018" i="6"/>
  <c r="BF2017" i="6"/>
  <c r="BG2017" i="6" s="1"/>
  <c r="BD2017" i="6"/>
  <c r="BE2017" i="6" s="1"/>
  <c r="AR2017" i="6"/>
  <c r="AT2017" i="6" s="1"/>
  <c r="AJ2017" i="6"/>
  <c r="G2017" i="6"/>
  <c r="F2017" i="6"/>
  <c r="BF2016" i="6"/>
  <c r="BG2016" i="6" s="1"/>
  <c r="BD2016" i="6"/>
  <c r="BE2016" i="6" s="1"/>
  <c r="AR2016" i="6"/>
  <c r="AT2016" i="6" s="1"/>
  <c r="AJ2016" i="6"/>
  <c r="G2016" i="6"/>
  <c r="F2016" i="6"/>
  <c r="BF2015" i="6"/>
  <c r="BG2015" i="6" s="1"/>
  <c r="BD2015" i="6"/>
  <c r="BE2015" i="6" s="1"/>
  <c r="AR2015" i="6"/>
  <c r="AT2015" i="6" s="1"/>
  <c r="AJ2015" i="6"/>
  <c r="G2015" i="6"/>
  <c r="F2015" i="6"/>
  <c r="BF2014" i="6"/>
  <c r="BG2014" i="6" s="1"/>
  <c r="BD2014" i="6"/>
  <c r="BE2014" i="6" s="1"/>
  <c r="AR2014" i="6"/>
  <c r="AT2014" i="6" s="1"/>
  <c r="AJ2014" i="6"/>
  <c r="G2014" i="6"/>
  <c r="F2014" i="6"/>
  <c r="BF2013" i="6"/>
  <c r="BG2013" i="6" s="1"/>
  <c r="BD2013" i="6"/>
  <c r="BE2013" i="6" s="1"/>
  <c r="AR2013" i="6"/>
  <c r="AT2013" i="6" s="1"/>
  <c r="AJ2013" i="6"/>
  <c r="G2013" i="6"/>
  <c r="F2013" i="6"/>
  <c r="BF2012" i="6"/>
  <c r="BG2012" i="6" s="1"/>
  <c r="BD2012" i="6"/>
  <c r="BE2012" i="6" s="1"/>
  <c r="AR2012" i="6"/>
  <c r="AT2012" i="6" s="1"/>
  <c r="AJ2012" i="6"/>
  <c r="G2012" i="6"/>
  <c r="F2012" i="6"/>
  <c r="BF2011" i="6"/>
  <c r="BG2011" i="6" s="1"/>
  <c r="BD2011" i="6"/>
  <c r="BE2011" i="6" s="1"/>
  <c r="AR2011" i="6"/>
  <c r="AT2011" i="6" s="1"/>
  <c r="AJ2011" i="6"/>
  <c r="G2011" i="6"/>
  <c r="F2011" i="6"/>
  <c r="BF2010" i="6"/>
  <c r="BG2010" i="6" s="1"/>
  <c r="BD2010" i="6"/>
  <c r="BE2010" i="6" s="1"/>
  <c r="AR2010" i="6"/>
  <c r="AT2010" i="6" s="1"/>
  <c r="AJ2010" i="6"/>
  <c r="G2010" i="6"/>
  <c r="F2010" i="6"/>
  <c r="BF2009" i="6"/>
  <c r="BG2009" i="6" s="1"/>
  <c r="BD2009" i="6"/>
  <c r="BE2009" i="6" s="1"/>
  <c r="AR2009" i="6"/>
  <c r="AT2009" i="6" s="1"/>
  <c r="AJ2009" i="6"/>
  <c r="G2009" i="6"/>
  <c r="F2009" i="6"/>
  <c r="BF2008" i="6"/>
  <c r="BG2008" i="6" s="1"/>
  <c r="BD2008" i="6"/>
  <c r="BE2008" i="6" s="1"/>
  <c r="AR2008" i="6"/>
  <c r="AT2008" i="6" s="1"/>
  <c r="AJ2008" i="6"/>
  <c r="G2008" i="6"/>
  <c r="F2008" i="6"/>
  <c r="BF2007" i="6"/>
  <c r="BG2007" i="6" s="1"/>
  <c r="BD2007" i="6"/>
  <c r="BE2007" i="6" s="1"/>
  <c r="AR2007" i="6"/>
  <c r="AT2007" i="6" s="1"/>
  <c r="AJ2007" i="6"/>
  <c r="G2007" i="6"/>
  <c r="F2007" i="6"/>
  <c r="BF2006" i="6"/>
  <c r="BG2006" i="6" s="1"/>
  <c r="BD2006" i="6"/>
  <c r="BE2006" i="6" s="1"/>
  <c r="AR2006" i="6"/>
  <c r="AT2006" i="6" s="1"/>
  <c r="AJ2006" i="6"/>
  <c r="G2006" i="6"/>
  <c r="F2006" i="6"/>
  <c r="BF2005" i="6"/>
  <c r="BG2005" i="6" s="1"/>
  <c r="BD2005" i="6"/>
  <c r="BE2005" i="6" s="1"/>
  <c r="AR2005" i="6"/>
  <c r="AT2005" i="6" s="1"/>
  <c r="AJ2005" i="6"/>
  <c r="G2005" i="6"/>
  <c r="F2005" i="6"/>
  <c r="BF2004" i="6"/>
  <c r="BG2004" i="6" s="1"/>
  <c r="BD2004" i="6"/>
  <c r="BE2004" i="6" s="1"/>
  <c r="AR2004" i="6"/>
  <c r="AT2004" i="6" s="1"/>
  <c r="AJ2004" i="6"/>
  <c r="G2004" i="6"/>
  <c r="F2004" i="6"/>
  <c r="BF2003" i="6"/>
  <c r="BG2003" i="6" s="1"/>
  <c r="BD2003" i="6"/>
  <c r="BE2003" i="6" s="1"/>
  <c r="AR2003" i="6"/>
  <c r="AT2003" i="6" s="1"/>
  <c r="AJ2003" i="6"/>
  <c r="G2003" i="6"/>
  <c r="F2003" i="6"/>
  <c r="BF2002" i="6"/>
  <c r="BG2002" i="6" s="1"/>
  <c r="BD2002" i="6"/>
  <c r="BE2002" i="6" s="1"/>
  <c r="AR2002" i="6"/>
  <c r="AT2002" i="6" s="1"/>
  <c r="AJ2002" i="6"/>
  <c r="G2002" i="6"/>
  <c r="F2002" i="6"/>
  <c r="BF2001" i="6"/>
  <c r="BG2001" i="6" s="1"/>
  <c r="BD2001" i="6"/>
  <c r="BE2001" i="6" s="1"/>
  <c r="AR2001" i="6"/>
  <c r="AT2001" i="6" s="1"/>
  <c r="AJ2001" i="6"/>
  <c r="G2001" i="6"/>
  <c r="F2001" i="6"/>
  <c r="BF2000" i="6"/>
  <c r="BG2000" i="6" s="1"/>
  <c r="BD2000" i="6"/>
  <c r="BE2000" i="6" s="1"/>
  <c r="AR2000" i="6"/>
  <c r="AT2000" i="6" s="1"/>
  <c r="AJ2000" i="6"/>
  <c r="G2000" i="6"/>
  <c r="F2000" i="6"/>
  <c r="BF1999" i="6"/>
  <c r="BG1999" i="6" s="1"/>
  <c r="BD1999" i="6"/>
  <c r="BE1999" i="6" s="1"/>
  <c r="AR1999" i="6"/>
  <c r="AT1999" i="6" s="1"/>
  <c r="AJ1999" i="6"/>
  <c r="G1999" i="6"/>
  <c r="F1999" i="6"/>
  <c r="BF1998" i="6"/>
  <c r="BG1998" i="6" s="1"/>
  <c r="BD1998" i="6"/>
  <c r="BE1998" i="6" s="1"/>
  <c r="AR1998" i="6"/>
  <c r="AT1998" i="6" s="1"/>
  <c r="AJ1998" i="6"/>
  <c r="G1998" i="6"/>
  <c r="F1998" i="6"/>
  <c r="BF1997" i="6"/>
  <c r="BG1997" i="6" s="1"/>
  <c r="BD1997" i="6"/>
  <c r="BE1997" i="6" s="1"/>
  <c r="AR1997" i="6"/>
  <c r="AT1997" i="6" s="1"/>
  <c r="AJ1997" i="6"/>
  <c r="G1997" i="6"/>
  <c r="F1997" i="6"/>
  <c r="BF1996" i="6"/>
  <c r="BG1996" i="6" s="1"/>
  <c r="BD1996" i="6"/>
  <c r="BE1996" i="6" s="1"/>
  <c r="AR1996" i="6"/>
  <c r="AT1996" i="6" s="1"/>
  <c r="AJ1996" i="6"/>
  <c r="G1996" i="6"/>
  <c r="F1996" i="6"/>
  <c r="BF1995" i="6"/>
  <c r="BG1995" i="6" s="1"/>
  <c r="BD1995" i="6"/>
  <c r="BE1995" i="6" s="1"/>
  <c r="AR1995" i="6"/>
  <c r="AT1995" i="6" s="1"/>
  <c r="AJ1995" i="6"/>
  <c r="G1995" i="6"/>
  <c r="F1995" i="6"/>
  <c r="BF1994" i="6"/>
  <c r="BG1994" i="6" s="1"/>
  <c r="BD1994" i="6"/>
  <c r="BE1994" i="6" s="1"/>
  <c r="AR1994" i="6"/>
  <c r="AT1994" i="6" s="1"/>
  <c r="AJ1994" i="6"/>
  <c r="G1994" i="6"/>
  <c r="F1994" i="6"/>
  <c r="BF1993" i="6"/>
  <c r="BG1993" i="6" s="1"/>
  <c r="BD1993" i="6"/>
  <c r="BE1993" i="6" s="1"/>
  <c r="AR1993" i="6"/>
  <c r="AT1993" i="6" s="1"/>
  <c r="AJ1993" i="6"/>
  <c r="G1993" i="6"/>
  <c r="F1993" i="6"/>
  <c r="BF1992" i="6"/>
  <c r="BG1992" i="6" s="1"/>
  <c r="BD1992" i="6"/>
  <c r="BE1992" i="6" s="1"/>
  <c r="AR1992" i="6"/>
  <c r="AT1992" i="6" s="1"/>
  <c r="AJ1992" i="6"/>
  <c r="G1992" i="6"/>
  <c r="F1992" i="6"/>
  <c r="BF1991" i="6"/>
  <c r="BG1991" i="6" s="1"/>
  <c r="BD1991" i="6"/>
  <c r="BE1991" i="6" s="1"/>
  <c r="AR1991" i="6"/>
  <c r="AT1991" i="6" s="1"/>
  <c r="AJ1991" i="6"/>
  <c r="G1991" i="6"/>
  <c r="F1991" i="6"/>
  <c r="BF1990" i="6"/>
  <c r="BG1990" i="6" s="1"/>
  <c r="BD1990" i="6"/>
  <c r="BE1990" i="6" s="1"/>
  <c r="AR1990" i="6"/>
  <c r="AT1990" i="6" s="1"/>
  <c r="AJ1990" i="6"/>
  <c r="G1990" i="6"/>
  <c r="F1990" i="6"/>
  <c r="BF1989" i="6"/>
  <c r="BG1989" i="6" s="1"/>
  <c r="BD1989" i="6"/>
  <c r="BE1989" i="6" s="1"/>
  <c r="AR1989" i="6"/>
  <c r="AT1989" i="6" s="1"/>
  <c r="AJ1989" i="6"/>
  <c r="G1989" i="6"/>
  <c r="F1989" i="6"/>
  <c r="BF1988" i="6"/>
  <c r="BG1988" i="6" s="1"/>
  <c r="BD1988" i="6"/>
  <c r="BE1988" i="6" s="1"/>
  <c r="AR1988" i="6"/>
  <c r="AT1988" i="6" s="1"/>
  <c r="AJ1988" i="6"/>
  <c r="G1988" i="6"/>
  <c r="F1988" i="6"/>
  <c r="BF1987" i="6"/>
  <c r="BG1987" i="6" s="1"/>
  <c r="BD1987" i="6"/>
  <c r="BE1987" i="6" s="1"/>
  <c r="AR1987" i="6"/>
  <c r="AT1987" i="6" s="1"/>
  <c r="AJ1987" i="6"/>
  <c r="G1987" i="6"/>
  <c r="F1987" i="6"/>
  <c r="BF1986" i="6"/>
  <c r="BG1986" i="6" s="1"/>
  <c r="BD1986" i="6"/>
  <c r="BE1986" i="6" s="1"/>
  <c r="AR1986" i="6"/>
  <c r="AT1986" i="6" s="1"/>
  <c r="AJ1986" i="6"/>
  <c r="G1986" i="6"/>
  <c r="F1986" i="6"/>
  <c r="BF1985" i="6"/>
  <c r="BG1985" i="6" s="1"/>
  <c r="BD1985" i="6"/>
  <c r="BE1985" i="6" s="1"/>
  <c r="AR1985" i="6"/>
  <c r="AT1985" i="6" s="1"/>
  <c r="AJ1985" i="6"/>
  <c r="G1985" i="6"/>
  <c r="F1985" i="6"/>
  <c r="BF1984" i="6"/>
  <c r="BG1984" i="6" s="1"/>
  <c r="BD1984" i="6"/>
  <c r="BE1984" i="6" s="1"/>
  <c r="AR1984" i="6"/>
  <c r="AT1984" i="6" s="1"/>
  <c r="AJ1984" i="6"/>
  <c r="G1984" i="6"/>
  <c r="F1984" i="6"/>
  <c r="BF1983" i="6"/>
  <c r="BG1983" i="6" s="1"/>
  <c r="BD1983" i="6"/>
  <c r="BE1983" i="6" s="1"/>
  <c r="AR1983" i="6"/>
  <c r="AT1983" i="6" s="1"/>
  <c r="AJ1983" i="6"/>
  <c r="G1983" i="6"/>
  <c r="F1983" i="6"/>
  <c r="BF1982" i="6"/>
  <c r="BG1982" i="6" s="1"/>
  <c r="BD1982" i="6"/>
  <c r="BE1982" i="6" s="1"/>
  <c r="AR1982" i="6"/>
  <c r="AT1982" i="6" s="1"/>
  <c r="AJ1982" i="6"/>
  <c r="G1982" i="6"/>
  <c r="F1982" i="6"/>
  <c r="BF1981" i="6"/>
  <c r="BG1981" i="6" s="1"/>
  <c r="BD1981" i="6"/>
  <c r="BE1981" i="6" s="1"/>
  <c r="AR1981" i="6"/>
  <c r="AT1981" i="6" s="1"/>
  <c r="AJ1981" i="6"/>
  <c r="G1981" i="6"/>
  <c r="F1981" i="6"/>
  <c r="BF1980" i="6"/>
  <c r="BG1980" i="6" s="1"/>
  <c r="BD1980" i="6"/>
  <c r="BE1980" i="6" s="1"/>
  <c r="AR1980" i="6"/>
  <c r="AT1980" i="6" s="1"/>
  <c r="AJ1980" i="6"/>
  <c r="G1980" i="6"/>
  <c r="F1980" i="6"/>
  <c r="BF1979" i="6"/>
  <c r="BG1979" i="6" s="1"/>
  <c r="BD1979" i="6"/>
  <c r="BE1979" i="6" s="1"/>
  <c r="AR1979" i="6"/>
  <c r="AT1979" i="6" s="1"/>
  <c r="AJ1979" i="6"/>
  <c r="G1979" i="6"/>
  <c r="F1979" i="6"/>
  <c r="BF1978" i="6"/>
  <c r="BG1978" i="6" s="1"/>
  <c r="BD1978" i="6"/>
  <c r="BE1978" i="6" s="1"/>
  <c r="AR1978" i="6"/>
  <c r="AT1978" i="6" s="1"/>
  <c r="AJ1978" i="6"/>
  <c r="G1978" i="6"/>
  <c r="F1978" i="6"/>
  <c r="BF1977" i="6"/>
  <c r="BG1977" i="6" s="1"/>
  <c r="BD1977" i="6"/>
  <c r="BE1977" i="6" s="1"/>
  <c r="AR1977" i="6"/>
  <c r="AT1977" i="6" s="1"/>
  <c r="AJ1977" i="6"/>
  <c r="G1977" i="6"/>
  <c r="F1977" i="6"/>
  <c r="BF1976" i="6"/>
  <c r="BG1976" i="6" s="1"/>
  <c r="BD1976" i="6"/>
  <c r="BE1976" i="6" s="1"/>
  <c r="AR1976" i="6"/>
  <c r="AT1976" i="6" s="1"/>
  <c r="AJ1976" i="6"/>
  <c r="G1976" i="6"/>
  <c r="F1976" i="6"/>
  <c r="BF1975" i="6"/>
  <c r="BG1975" i="6" s="1"/>
  <c r="BD1975" i="6"/>
  <c r="BE1975" i="6" s="1"/>
  <c r="AR1975" i="6"/>
  <c r="AT1975" i="6" s="1"/>
  <c r="AJ1975" i="6"/>
  <c r="G1975" i="6"/>
  <c r="F1975" i="6"/>
  <c r="BF1974" i="6"/>
  <c r="BG1974" i="6" s="1"/>
  <c r="BD1974" i="6"/>
  <c r="BE1974" i="6" s="1"/>
  <c r="AR1974" i="6"/>
  <c r="AT1974" i="6" s="1"/>
  <c r="AJ1974" i="6"/>
  <c r="G1974" i="6"/>
  <c r="F1974" i="6"/>
  <c r="BF1973" i="6"/>
  <c r="BG1973" i="6" s="1"/>
  <c r="BD1973" i="6"/>
  <c r="BE1973" i="6" s="1"/>
  <c r="AR1973" i="6"/>
  <c r="AT1973" i="6" s="1"/>
  <c r="AJ1973" i="6"/>
  <c r="G1973" i="6"/>
  <c r="F1973" i="6"/>
  <c r="BF1972" i="6"/>
  <c r="BG1972" i="6" s="1"/>
  <c r="BD1972" i="6"/>
  <c r="BE1972" i="6" s="1"/>
  <c r="AR1972" i="6"/>
  <c r="AT1972" i="6" s="1"/>
  <c r="AJ1972" i="6"/>
  <c r="G1972" i="6"/>
  <c r="F1972" i="6"/>
  <c r="BF1971" i="6"/>
  <c r="BG1971" i="6" s="1"/>
  <c r="BD1971" i="6"/>
  <c r="BE1971" i="6" s="1"/>
  <c r="AR1971" i="6"/>
  <c r="AT1971" i="6" s="1"/>
  <c r="AJ1971" i="6"/>
  <c r="G1971" i="6"/>
  <c r="F1971" i="6"/>
  <c r="BF1970" i="6"/>
  <c r="BG1970" i="6" s="1"/>
  <c r="BD1970" i="6"/>
  <c r="BE1970" i="6" s="1"/>
  <c r="AR1970" i="6"/>
  <c r="AT1970" i="6" s="1"/>
  <c r="AJ1970" i="6"/>
  <c r="G1970" i="6"/>
  <c r="F1970" i="6"/>
  <c r="BF1969" i="6"/>
  <c r="BG1969" i="6" s="1"/>
  <c r="BD1969" i="6"/>
  <c r="BE1969" i="6" s="1"/>
  <c r="AR1969" i="6"/>
  <c r="AT1969" i="6" s="1"/>
  <c r="AJ1969" i="6"/>
  <c r="G1969" i="6"/>
  <c r="F1969" i="6"/>
  <c r="BF1968" i="6"/>
  <c r="BG1968" i="6" s="1"/>
  <c r="BD1968" i="6"/>
  <c r="BE1968" i="6" s="1"/>
  <c r="AR1968" i="6"/>
  <c r="AT1968" i="6" s="1"/>
  <c r="AJ1968" i="6"/>
  <c r="G1968" i="6"/>
  <c r="F1968" i="6"/>
  <c r="BF1967" i="6"/>
  <c r="BG1967" i="6" s="1"/>
  <c r="BD1967" i="6"/>
  <c r="BE1967" i="6" s="1"/>
  <c r="AR1967" i="6"/>
  <c r="AT1967" i="6" s="1"/>
  <c r="AJ1967" i="6"/>
  <c r="G1967" i="6"/>
  <c r="F1967" i="6"/>
  <c r="BF1966" i="6"/>
  <c r="BG1966" i="6" s="1"/>
  <c r="BD1966" i="6"/>
  <c r="BE1966" i="6" s="1"/>
  <c r="AR1966" i="6"/>
  <c r="AT1966" i="6" s="1"/>
  <c r="AJ1966" i="6"/>
  <c r="G1966" i="6"/>
  <c r="F1966" i="6"/>
  <c r="BF1965" i="6"/>
  <c r="BG1965" i="6" s="1"/>
  <c r="BD1965" i="6"/>
  <c r="BE1965" i="6" s="1"/>
  <c r="AR1965" i="6"/>
  <c r="AT1965" i="6" s="1"/>
  <c r="AJ1965" i="6"/>
  <c r="G1965" i="6"/>
  <c r="F1965" i="6"/>
  <c r="BF1964" i="6"/>
  <c r="BG1964" i="6" s="1"/>
  <c r="BD1964" i="6"/>
  <c r="BE1964" i="6" s="1"/>
  <c r="AR1964" i="6"/>
  <c r="AT1964" i="6" s="1"/>
  <c r="AJ1964" i="6"/>
  <c r="G1964" i="6"/>
  <c r="F1964" i="6"/>
  <c r="BF1963" i="6"/>
  <c r="BG1963" i="6" s="1"/>
  <c r="BD1963" i="6"/>
  <c r="BE1963" i="6" s="1"/>
  <c r="AR1963" i="6"/>
  <c r="AT1963" i="6" s="1"/>
  <c r="AJ1963" i="6"/>
  <c r="G1963" i="6"/>
  <c r="F1963" i="6"/>
  <c r="BF1962" i="6"/>
  <c r="BG1962" i="6" s="1"/>
  <c r="BD1962" i="6"/>
  <c r="BE1962" i="6" s="1"/>
  <c r="AR1962" i="6"/>
  <c r="AT1962" i="6" s="1"/>
  <c r="AJ1962" i="6"/>
  <c r="G1962" i="6"/>
  <c r="F1962" i="6"/>
  <c r="BF1961" i="6"/>
  <c r="BG1961" i="6" s="1"/>
  <c r="BD1961" i="6"/>
  <c r="BE1961" i="6" s="1"/>
  <c r="AR1961" i="6"/>
  <c r="AT1961" i="6" s="1"/>
  <c r="AJ1961" i="6"/>
  <c r="G1961" i="6"/>
  <c r="F1961" i="6"/>
  <c r="BF1960" i="6"/>
  <c r="BG1960" i="6" s="1"/>
  <c r="BD1960" i="6"/>
  <c r="BE1960" i="6" s="1"/>
  <c r="AR1960" i="6"/>
  <c r="AT1960" i="6" s="1"/>
  <c r="AJ1960" i="6"/>
  <c r="G1960" i="6"/>
  <c r="F1960" i="6"/>
  <c r="BF1959" i="6"/>
  <c r="BG1959" i="6" s="1"/>
  <c r="BD1959" i="6"/>
  <c r="BE1959" i="6" s="1"/>
  <c r="AR1959" i="6"/>
  <c r="AT1959" i="6" s="1"/>
  <c r="AJ1959" i="6"/>
  <c r="G1959" i="6"/>
  <c r="F1959" i="6"/>
  <c r="BF1958" i="6"/>
  <c r="BG1958" i="6" s="1"/>
  <c r="BD1958" i="6"/>
  <c r="BE1958" i="6" s="1"/>
  <c r="AR1958" i="6"/>
  <c r="AT1958" i="6" s="1"/>
  <c r="AJ1958" i="6"/>
  <c r="G1958" i="6"/>
  <c r="F1958" i="6"/>
  <c r="BF1957" i="6"/>
  <c r="BG1957" i="6" s="1"/>
  <c r="BD1957" i="6"/>
  <c r="BE1957" i="6" s="1"/>
  <c r="AR1957" i="6"/>
  <c r="AT1957" i="6" s="1"/>
  <c r="AJ1957" i="6"/>
  <c r="G1957" i="6"/>
  <c r="F1957" i="6"/>
  <c r="BF1956" i="6"/>
  <c r="BG1956" i="6" s="1"/>
  <c r="BD1956" i="6"/>
  <c r="BE1956" i="6" s="1"/>
  <c r="AR1956" i="6"/>
  <c r="AT1956" i="6" s="1"/>
  <c r="AJ1956" i="6"/>
  <c r="G1956" i="6"/>
  <c r="F1956" i="6"/>
  <c r="BF1955" i="6"/>
  <c r="BG1955" i="6" s="1"/>
  <c r="BD1955" i="6"/>
  <c r="BE1955" i="6" s="1"/>
  <c r="AR1955" i="6"/>
  <c r="AT1955" i="6" s="1"/>
  <c r="AJ1955" i="6"/>
  <c r="G1955" i="6"/>
  <c r="F1955" i="6"/>
  <c r="BF1954" i="6"/>
  <c r="BG1954" i="6" s="1"/>
  <c r="BD1954" i="6"/>
  <c r="BE1954" i="6" s="1"/>
  <c r="AR1954" i="6"/>
  <c r="AT1954" i="6" s="1"/>
  <c r="AJ1954" i="6"/>
  <c r="G1954" i="6"/>
  <c r="F1954" i="6"/>
  <c r="BF1953" i="6"/>
  <c r="BG1953" i="6" s="1"/>
  <c r="BD1953" i="6"/>
  <c r="BE1953" i="6" s="1"/>
  <c r="AR1953" i="6"/>
  <c r="AT1953" i="6" s="1"/>
  <c r="AJ1953" i="6"/>
  <c r="G1953" i="6"/>
  <c r="F1953" i="6"/>
  <c r="BF1952" i="6"/>
  <c r="BG1952" i="6" s="1"/>
  <c r="BD1952" i="6"/>
  <c r="BE1952" i="6" s="1"/>
  <c r="AR1952" i="6"/>
  <c r="AT1952" i="6" s="1"/>
  <c r="AJ1952" i="6"/>
  <c r="G1952" i="6"/>
  <c r="F1952" i="6"/>
  <c r="BF1951" i="6"/>
  <c r="BG1951" i="6" s="1"/>
  <c r="BD1951" i="6"/>
  <c r="BE1951" i="6" s="1"/>
  <c r="AR1951" i="6"/>
  <c r="AT1951" i="6" s="1"/>
  <c r="AJ1951" i="6"/>
  <c r="G1951" i="6"/>
  <c r="F1951" i="6"/>
  <c r="BF1950" i="6"/>
  <c r="BG1950" i="6" s="1"/>
  <c r="BD1950" i="6"/>
  <c r="BE1950" i="6" s="1"/>
  <c r="AR1950" i="6"/>
  <c r="AT1950" i="6" s="1"/>
  <c r="AJ1950" i="6"/>
  <c r="G1950" i="6"/>
  <c r="F1950" i="6"/>
  <c r="BF1949" i="6"/>
  <c r="BG1949" i="6" s="1"/>
  <c r="BD1949" i="6"/>
  <c r="BE1949" i="6" s="1"/>
  <c r="AR1949" i="6"/>
  <c r="AT1949" i="6" s="1"/>
  <c r="AJ1949" i="6"/>
  <c r="G1949" i="6"/>
  <c r="F1949" i="6"/>
  <c r="BF1948" i="6"/>
  <c r="BG1948" i="6" s="1"/>
  <c r="BD1948" i="6"/>
  <c r="BE1948" i="6" s="1"/>
  <c r="AR1948" i="6"/>
  <c r="AT1948" i="6" s="1"/>
  <c r="AJ1948" i="6"/>
  <c r="G1948" i="6"/>
  <c r="F1948" i="6"/>
  <c r="BF1947" i="6"/>
  <c r="BG1947" i="6" s="1"/>
  <c r="BD1947" i="6"/>
  <c r="BE1947" i="6" s="1"/>
  <c r="AR1947" i="6"/>
  <c r="AT1947" i="6" s="1"/>
  <c r="AJ1947" i="6"/>
  <c r="G1947" i="6"/>
  <c r="F1947" i="6"/>
  <c r="BF1946" i="6"/>
  <c r="BG1946" i="6" s="1"/>
  <c r="BD1946" i="6"/>
  <c r="BE1946" i="6" s="1"/>
  <c r="AR1946" i="6"/>
  <c r="AT1946" i="6" s="1"/>
  <c r="AJ1946" i="6"/>
  <c r="G1946" i="6"/>
  <c r="F1946" i="6"/>
  <c r="BF1945" i="6"/>
  <c r="BG1945" i="6" s="1"/>
  <c r="BD1945" i="6"/>
  <c r="BE1945" i="6" s="1"/>
  <c r="AR1945" i="6"/>
  <c r="AT1945" i="6" s="1"/>
  <c r="AJ1945" i="6"/>
  <c r="G1945" i="6"/>
  <c r="F1945" i="6"/>
  <c r="BF1944" i="6"/>
  <c r="BG1944" i="6" s="1"/>
  <c r="BD1944" i="6"/>
  <c r="BE1944" i="6" s="1"/>
  <c r="AR1944" i="6"/>
  <c r="AT1944" i="6" s="1"/>
  <c r="AJ1944" i="6"/>
  <c r="G1944" i="6"/>
  <c r="F1944" i="6"/>
  <c r="BF1943" i="6"/>
  <c r="BG1943" i="6" s="1"/>
  <c r="BD1943" i="6"/>
  <c r="BE1943" i="6" s="1"/>
  <c r="AR1943" i="6"/>
  <c r="AT1943" i="6" s="1"/>
  <c r="AJ1943" i="6"/>
  <c r="G1943" i="6"/>
  <c r="F1943" i="6"/>
  <c r="BF1942" i="6"/>
  <c r="BG1942" i="6" s="1"/>
  <c r="BD1942" i="6"/>
  <c r="BE1942" i="6" s="1"/>
  <c r="AR1942" i="6"/>
  <c r="AT1942" i="6" s="1"/>
  <c r="AJ1942" i="6"/>
  <c r="G1942" i="6"/>
  <c r="F1942" i="6"/>
  <c r="BF1941" i="6"/>
  <c r="BG1941" i="6" s="1"/>
  <c r="BD1941" i="6"/>
  <c r="BE1941" i="6" s="1"/>
  <c r="AR1941" i="6"/>
  <c r="AT1941" i="6" s="1"/>
  <c r="AJ1941" i="6"/>
  <c r="G1941" i="6"/>
  <c r="F1941" i="6"/>
  <c r="BF1940" i="6"/>
  <c r="BG1940" i="6" s="1"/>
  <c r="BD1940" i="6"/>
  <c r="BE1940" i="6" s="1"/>
  <c r="AR1940" i="6"/>
  <c r="AT1940" i="6" s="1"/>
  <c r="AJ1940" i="6"/>
  <c r="G1940" i="6"/>
  <c r="F1940" i="6"/>
  <c r="BF1939" i="6"/>
  <c r="BG1939" i="6" s="1"/>
  <c r="BD1939" i="6"/>
  <c r="BE1939" i="6" s="1"/>
  <c r="AR1939" i="6"/>
  <c r="AT1939" i="6" s="1"/>
  <c r="AJ1939" i="6"/>
  <c r="G1939" i="6"/>
  <c r="F1939" i="6"/>
  <c r="BF1938" i="6"/>
  <c r="BG1938" i="6" s="1"/>
  <c r="BD1938" i="6"/>
  <c r="BE1938" i="6" s="1"/>
  <c r="AR1938" i="6"/>
  <c r="AT1938" i="6" s="1"/>
  <c r="AJ1938" i="6"/>
  <c r="G1938" i="6"/>
  <c r="F1938" i="6"/>
  <c r="BF1937" i="6"/>
  <c r="BG1937" i="6" s="1"/>
  <c r="BD1937" i="6"/>
  <c r="BE1937" i="6" s="1"/>
  <c r="AR1937" i="6"/>
  <c r="AT1937" i="6" s="1"/>
  <c r="AJ1937" i="6"/>
  <c r="G1937" i="6"/>
  <c r="F1937" i="6"/>
  <c r="BF1936" i="6"/>
  <c r="BG1936" i="6" s="1"/>
  <c r="BD1936" i="6"/>
  <c r="BE1936" i="6" s="1"/>
  <c r="AR1936" i="6"/>
  <c r="AT1936" i="6" s="1"/>
  <c r="AJ1936" i="6"/>
  <c r="G1936" i="6"/>
  <c r="F1936" i="6"/>
  <c r="BF1935" i="6"/>
  <c r="BG1935" i="6" s="1"/>
  <c r="BD1935" i="6"/>
  <c r="BE1935" i="6" s="1"/>
  <c r="AR1935" i="6"/>
  <c r="AT1935" i="6" s="1"/>
  <c r="AJ1935" i="6"/>
  <c r="G1935" i="6"/>
  <c r="F1935" i="6"/>
  <c r="BF1934" i="6"/>
  <c r="BG1934" i="6" s="1"/>
  <c r="BD1934" i="6"/>
  <c r="BE1934" i="6" s="1"/>
  <c r="AR1934" i="6"/>
  <c r="AT1934" i="6" s="1"/>
  <c r="AJ1934" i="6"/>
  <c r="G1934" i="6"/>
  <c r="F1934" i="6"/>
  <c r="BF1933" i="6"/>
  <c r="BG1933" i="6" s="1"/>
  <c r="BD1933" i="6"/>
  <c r="BE1933" i="6" s="1"/>
  <c r="AR1933" i="6"/>
  <c r="AT1933" i="6" s="1"/>
  <c r="AJ1933" i="6"/>
  <c r="G1933" i="6"/>
  <c r="F1933" i="6"/>
  <c r="BF1932" i="6"/>
  <c r="BG1932" i="6" s="1"/>
  <c r="BD1932" i="6"/>
  <c r="BE1932" i="6" s="1"/>
  <c r="AR1932" i="6"/>
  <c r="AT1932" i="6" s="1"/>
  <c r="AJ1932" i="6"/>
  <c r="G1932" i="6"/>
  <c r="F1932" i="6"/>
  <c r="BF1931" i="6"/>
  <c r="BG1931" i="6" s="1"/>
  <c r="BD1931" i="6"/>
  <c r="BE1931" i="6" s="1"/>
  <c r="AR1931" i="6"/>
  <c r="AT1931" i="6" s="1"/>
  <c r="AJ1931" i="6"/>
  <c r="G1931" i="6"/>
  <c r="F1931" i="6"/>
  <c r="BF1930" i="6"/>
  <c r="BG1930" i="6" s="1"/>
  <c r="BD1930" i="6"/>
  <c r="BE1930" i="6" s="1"/>
  <c r="AR1930" i="6"/>
  <c r="AT1930" i="6" s="1"/>
  <c r="AJ1930" i="6"/>
  <c r="G1930" i="6"/>
  <c r="F1930" i="6"/>
  <c r="BF1929" i="6"/>
  <c r="BG1929" i="6" s="1"/>
  <c r="BD1929" i="6"/>
  <c r="BE1929" i="6" s="1"/>
  <c r="AR1929" i="6"/>
  <c r="AT1929" i="6" s="1"/>
  <c r="AJ1929" i="6"/>
  <c r="G1929" i="6"/>
  <c r="F1929" i="6"/>
  <c r="BF1928" i="6"/>
  <c r="BG1928" i="6" s="1"/>
  <c r="BD1928" i="6"/>
  <c r="BE1928" i="6" s="1"/>
  <c r="AR1928" i="6"/>
  <c r="AT1928" i="6" s="1"/>
  <c r="AJ1928" i="6"/>
  <c r="G1928" i="6"/>
  <c r="F1928" i="6"/>
  <c r="BF1927" i="6"/>
  <c r="BG1927" i="6" s="1"/>
  <c r="BD1927" i="6"/>
  <c r="BE1927" i="6" s="1"/>
  <c r="AR1927" i="6"/>
  <c r="AT1927" i="6" s="1"/>
  <c r="AJ1927" i="6"/>
  <c r="G1927" i="6"/>
  <c r="F1927" i="6"/>
  <c r="BF1926" i="6"/>
  <c r="BG1926" i="6" s="1"/>
  <c r="BD1926" i="6"/>
  <c r="BE1926" i="6" s="1"/>
  <c r="AR1926" i="6"/>
  <c r="AT1926" i="6" s="1"/>
  <c r="AJ1926" i="6"/>
  <c r="G1926" i="6"/>
  <c r="F1926" i="6"/>
  <c r="BF1925" i="6"/>
  <c r="BG1925" i="6" s="1"/>
  <c r="BD1925" i="6"/>
  <c r="BE1925" i="6" s="1"/>
  <c r="AR1925" i="6"/>
  <c r="AT1925" i="6" s="1"/>
  <c r="AJ1925" i="6"/>
  <c r="G1925" i="6"/>
  <c r="F1925" i="6"/>
  <c r="BF1924" i="6"/>
  <c r="BG1924" i="6" s="1"/>
  <c r="BD1924" i="6"/>
  <c r="BE1924" i="6" s="1"/>
  <c r="AR1924" i="6"/>
  <c r="AT1924" i="6" s="1"/>
  <c r="AJ1924" i="6"/>
  <c r="G1924" i="6"/>
  <c r="F1924" i="6"/>
  <c r="BF1923" i="6"/>
  <c r="BG1923" i="6" s="1"/>
  <c r="BD1923" i="6"/>
  <c r="BE1923" i="6" s="1"/>
  <c r="AR1923" i="6"/>
  <c r="AT1923" i="6" s="1"/>
  <c r="AJ1923" i="6"/>
  <c r="G1923" i="6"/>
  <c r="F1923" i="6"/>
  <c r="BF1922" i="6"/>
  <c r="BG1922" i="6" s="1"/>
  <c r="BD1922" i="6"/>
  <c r="BE1922" i="6" s="1"/>
  <c r="AR1922" i="6"/>
  <c r="AT1922" i="6" s="1"/>
  <c r="AJ1922" i="6"/>
  <c r="G1922" i="6"/>
  <c r="F1922" i="6"/>
  <c r="BF1921" i="6"/>
  <c r="BG1921" i="6" s="1"/>
  <c r="BD1921" i="6"/>
  <c r="BE1921" i="6" s="1"/>
  <c r="AR1921" i="6"/>
  <c r="AT1921" i="6" s="1"/>
  <c r="AJ1921" i="6"/>
  <c r="G1921" i="6"/>
  <c r="F1921" i="6"/>
  <c r="BF1920" i="6"/>
  <c r="BG1920" i="6" s="1"/>
  <c r="BD1920" i="6"/>
  <c r="BE1920" i="6" s="1"/>
  <c r="AR1920" i="6"/>
  <c r="AT1920" i="6" s="1"/>
  <c r="AJ1920" i="6"/>
  <c r="G1920" i="6"/>
  <c r="F1920" i="6"/>
  <c r="BF1919" i="6"/>
  <c r="BG1919" i="6" s="1"/>
  <c r="BD1919" i="6"/>
  <c r="BE1919" i="6" s="1"/>
  <c r="AR1919" i="6"/>
  <c r="AT1919" i="6" s="1"/>
  <c r="AJ1919" i="6"/>
  <c r="G1919" i="6"/>
  <c r="F1919" i="6"/>
  <c r="BF1918" i="6"/>
  <c r="BG1918" i="6" s="1"/>
  <c r="BD1918" i="6"/>
  <c r="BE1918" i="6" s="1"/>
  <c r="AR1918" i="6"/>
  <c r="AT1918" i="6" s="1"/>
  <c r="AJ1918" i="6"/>
  <c r="G1918" i="6"/>
  <c r="F1918" i="6"/>
  <c r="BF1917" i="6"/>
  <c r="BG1917" i="6" s="1"/>
  <c r="BD1917" i="6"/>
  <c r="BE1917" i="6" s="1"/>
  <c r="AR1917" i="6"/>
  <c r="AT1917" i="6" s="1"/>
  <c r="AJ1917" i="6"/>
  <c r="G1917" i="6"/>
  <c r="F1917" i="6"/>
  <c r="BF1916" i="6"/>
  <c r="BG1916" i="6" s="1"/>
  <c r="BD1916" i="6"/>
  <c r="BE1916" i="6" s="1"/>
  <c r="AR1916" i="6"/>
  <c r="AT1916" i="6" s="1"/>
  <c r="AJ1916" i="6"/>
  <c r="G1916" i="6"/>
  <c r="F1916" i="6"/>
  <c r="BF1915" i="6"/>
  <c r="BG1915" i="6" s="1"/>
  <c r="BD1915" i="6"/>
  <c r="BE1915" i="6" s="1"/>
  <c r="AR1915" i="6"/>
  <c r="AT1915" i="6" s="1"/>
  <c r="AJ1915" i="6"/>
  <c r="G1915" i="6"/>
  <c r="F1915" i="6"/>
  <c r="BF1914" i="6"/>
  <c r="BG1914" i="6" s="1"/>
  <c r="BD1914" i="6"/>
  <c r="BE1914" i="6" s="1"/>
  <c r="AR1914" i="6"/>
  <c r="AT1914" i="6" s="1"/>
  <c r="AJ1914" i="6"/>
  <c r="G1914" i="6"/>
  <c r="F1914" i="6"/>
  <c r="BF1913" i="6"/>
  <c r="BG1913" i="6" s="1"/>
  <c r="BD1913" i="6"/>
  <c r="BE1913" i="6" s="1"/>
  <c r="AR1913" i="6"/>
  <c r="AT1913" i="6" s="1"/>
  <c r="AJ1913" i="6"/>
  <c r="G1913" i="6"/>
  <c r="F1913" i="6"/>
  <c r="BF1912" i="6"/>
  <c r="BG1912" i="6" s="1"/>
  <c r="BD1912" i="6"/>
  <c r="BE1912" i="6" s="1"/>
  <c r="AR1912" i="6"/>
  <c r="AT1912" i="6" s="1"/>
  <c r="AJ1912" i="6"/>
  <c r="G1912" i="6"/>
  <c r="F1912" i="6"/>
  <c r="BF1911" i="6"/>
  <c r="BG1911" i="6" s="1"/>
  <c r="BD1911" i="6"/>
  <c r="BE1911" i="6" s="1"/>
  <c r="AR1911" i="6"/>
  <c r="AT1911" i="6" s="1"/>
  <c r="AJ1911" i="6"/>
  <c r="G1911" i="6"/>
  <c r="F1911" i="6"/>
  <c r="BF1910" i="6"/>
  <c r="BG1910" i="6" s="1"/>
  <c r="BD1910" i="6"/>
  <c r="BE1910" i="6" s="1"/>
  <c r="AR1910" i="6"/>
  <c r="AT1910" i="6" s="1"/>
  <c r="AJ1910" i="6"/>
  <c r="G1910" i="6"/>
  <c r="F1910" i="6"/>
  <c r="BF1909" i="6"/>
  <c r="BG1909" i="6" s="1"/>
  <c r="BD1909" i="6"/>
  <c r="BE1909" i="6" s="1"/>
  <c r="AR1909" i="6"/>
  <c r="AT1909" i="6" s="1"/>
  <c r="AJ1909" i="6"/>
  <c r="G1909" i="6"/>
  <c r="F1909" i="6"/>
  <c r="BF1908" i="6"/>
  <c r="BG1908" i="6" s="1"/>
  <c r="BD1908" i="6"/>
  <c r="BE1908" i="6" s="1"/>
  <c r="AR1908" i="6"/>
  <c r="AT1908" i="6" s="1"/>
  <c r="AJ1908" i="6"/>
  <c r="G1908" i="6"/>
  <c r="F1908" i="6"/>
  <c r="BF1907" i="6"/>
  <c r="BG1907" i="6" s="1"/>
  <c r="BD1907" i="6"/>
  <c r="BE1907" i="6" s="1"/>
  <c r="AR1907" i="6"/>
  <c r="AT1907" i="6" s="1"/>
  <c r="AJ1907" i="6"/>
  <c r="G1907" i="6"/>
  <c r="F1907" i="6"/>
  <c r="BF1906" i="6"/>
  <c r="BG1906" i="6" s="1"/>
  <c r="BD1906" i="6"/>
  <c r="BE1906" i="6" s="1"/>
  <c r="AR1906" i="6"/>
  <c r="AT1906" i="6" s="1"/>
  <c r="AJ1906" i="6"/>
  <c r="G1906" i="6"/>
  <c r="F1906" i="6"/>
  <c r="BF1905" i="6"/>
  <c r="BG1905" i="6" s="1"/>
  <c r="BD1905" i="6"/>
  <c r="BE1905" i="6" s="1"/>
  <c r="AR1905" i="6"/>
  <c r="AT1905" i="6" s="1"/>
  <c r="AJ1905" i="6"/>
  <c r="G1905" i="6"/>
  <c r="F1905" i="6"/>
  <c r="BF1904" i="6"/>
  <c r="BG1904" i="6" s="1"/>
  <c r="BD1904" i="6"/>
  <c r="BE1904" i="6" s="1"/>
  <c r="AR1904" i="6"/>
  <c r="AT1904" i="6" s="1"/>
  <c r="AJ1904" i="6"/>
  <c r="G1904" i="6"/>
  <c r="F1904" i="6"/>
  <c r="BF1903" i="6"/>
  <c r="BG1903" i="6" s="1"/>
  <c r="BD1903" i="6"/>
  <c r="BE1903" i="6" s="1"/>
  <c r="AR1903" i="6"/>
  <c r="AT1903" i="6" s="1"/>
  <c r="AJ1903" i="6"/>
  <c r="G1903" i="6"/>
  <c r="F1903" i="6"/>
  <c r="BF1902" i="6"/>
  <c r="BG1902" i="6" s="1"/>
  <c r="BD1902" i="6"/>
  <c r="BE1902" i="6" s="1"/>
  <c r="AR1902" i="6"/>
  <c r="AT1902" i="6" s="1"/>
  <c r="AJ1902" i="6"/>
  <c r="G1902" i="6"/>
  <c r="F1902" i="6"/>
  <c r="BF1901" i="6"/>
  <c r="BG1901" i="6" s="1"/>
  <c r="BD1901" i="6"/>
  <c r="BE1901" i="6" s="1"/>
  <c r="AR1901" i="6"/>
  <c r="AT1901" i="6" s="1"/>
  <c r="AJ1901" i="6"/>
  <c r="G1901" i="6"/>
  <c r="F1901" i="6"/>
  <c r="BF1900" i="6"/>
  <c r="BG1900" i="6" s="1"/>
  <c r="BD1900" i="6"/>
  <c r="BE1900" i="6" s="1"/>
  <c r="AR1900" i="6"/>
  <c r="AT1900" i="6" s="1"/>
  <c r="AJ1900" i="6"/>
  <c r="G1900" i="6"/>
  <c r="F1900" i="6"/>
  <c r="BF1899" i="6"/>
  <c r="BG1899" i="6" s="1"/>
  <c r="BD1899" i="6"/>
  <c r="BE1899" i="6" s="1"/>
  <c r="AR1899" i="6"/>
  <c r="AT1899" i="6" s="1"/>
  <c r="AJ1899" i="6"/>
  <c r="G1899" i="6"/>
  <c r="F1899" i="6"/>
  <c r="BF1898" i="6"/>
  <c r="BG1898" i="6" s="1"/>
  <c r="BD1898" i="6"/>
  <c r="BE1898" i="6" s="1"/>
  <c r="AR1898" i="6"/>
  <c r="AT1898" i="6" s="1"/>
  <c r="AJ1898" i="6"/>
  <c r="G1898" i="6"/>
  <c r="F1898" i="6"/>
  <c r="BF1897" i="6"/>
  <c r="BG1897" i="6" s="1"/>
  <c r="BD1897" i="6"/>
  <c r="BE1897" i="6" s="1"/>
  <c r="AR1897" i="6"/>
  <c r="AT1897" i="6" s="1"/>
  <c r="AJ1897" i="6"/>
  <c r="G1897" i="6"/>
  <c r="F1897" i="6"/>
  <c r="BF1896" i="6"/>
  <c r="BG1896" i="6" s="1"/>
  <c r="BD1896" i="6"/>
  <c r="BE1896" i="6" s="1"/>
  <c r="AR1896" i="6"/>
  <c r="AT1896" i="6" s="1"/>
  <c r="AJ1896" i="6"/>
  <c r="G1896" i="6"/>
  <c r="F1896" i="6"/>
  <c r="BF1895" i="6"/>
  <c r="BG1895" i="6" s="1"/>
  <c r="BD1895" i="6"/>
  <c r="BE1895" i="6" s="1"/>
  <c r="AR1895" i="6"/>
  <c r="AT1895" i="6" s="1"/>
  <c r="AJ1895" i="6"/>
  <c r="G1895" i="6"/>
  <c r="F1895" i="6"/>
  <c r="BF1894" i="6"/>
  <c r="BG1894" i="6" s="1"/>
  <c r="BD1894" i="6"/>
  <c r="BE1894" i="6" s="1"/>
  <c r="AR1894" i="6"/>
  <c r="AT1894" i="6" s="1"/>
  <c r="AJ1894" i="6"/>
  <c r="G1894" i="6"/>
  <c r="F1894" i="6"/>
  <c r="BF1893" i="6"/>
  <c r="BG1893" i="6" s="1"/>
  <c r="BD1893" i="6"/>
  <c r="BE1893" i="6" s="1"/>
  <c r="AR1893" i="6"/>
  <c r="AT1893" i="6" s="1"/>
  <c r="AJ1893" i="6"/>
  <c r="G1893" i="6"/>
  <c r="F1893" i="6"/>
  <c r="BF1892" i="6"/>
  <c r="BG1892" i="6" s="1"/>
  <c r="BD1892" i="6"/>
  <c r="BE1892" i="6" s="1"/>
  <c r="AR1892" i="6"/>
  <c r="AT1892" i="6" s="1"/>
  <c r="AJ1892" i="6"/>
  <c r="G1892" i="6"/>
  <c r="F1892" i="6"/>
  <c r="BF1891" i="6"/>
  <c r="BG1891" i="6" s="1"/>
  <c r="BD1891" i="6"/>
  <c r="BE1891" i="6" s="1"/>
  <c r="AR1891" i="6"/>
  <c r="AT1891" i="6" s="1"/>
  <c r="AJ1891" i="6"/>
  <c r="G1891" i="6"/>
  <c r="F1891" i="6"/>
  <c r="BF1890" i="6"/>
  <c r="BG1890" i="6" s="1"/>
  <c r="BD1890" i="6"/>
  <c r="BE1890" i="6" s="1"/>
  <c r="AR1890" i="6"/>
  <c r="AT1890" i="6" s="1"/>
  <c r="AJ1890" i="6"/>
  <c r="G1890" i="6"/>
  <c r="F1890" i="6"/>
  <c r="BF1889" i="6"/>
  <c r="BG1889" i="6" s="1"/>
  <c r="BD1889" i="6"/>
  <c r="BE1889" i="6" s="1"/>
  <c r="AR1889" i="6"/>
  <c r="AT1889" i="6" s="1"/>
  <c r="AJ1889" i="6"/>
  <c r="G1889" i="6"/>
  <c r="F1889" i="6"/>
  <c r="BF1888" i="6"/>
  <c r="BG1888" i="6" s="1"/>
  <c r="BD1888" i="6"/>
  <c r="BE1888" i="6" s="1"/>
  <c r="AR1888" i="6"/>
  <c r="AT1888" i="6" s="1"/>
  <c r="AJ1888" i="6"/>
  <c r="G1888" i="6"/>
  <c r="F1888" i="6"/>
  <c r="BF1887" i="6"/>
  <c r="BG1887" i="6" s="1"/>
  <c r="BD1887" i="6"/>
  <c r="BE1887" i="6" s="1"/>
  <c r="AR1887" i="6"/>
  <c r="AT1887" i="6" s="1"/>
  <c r="AJ1887" i="6"/>
  <c r="G1887" i="6"/>
  <c r="F1887" i="6"/>
  <c r="BF1886" i="6"/>
  <c r="BG1886" i="6" s="1"/>
  <c r="BD1886" i="6"/>
  <c r="BE1886" i="6" s="1"/>
  <c r="AR1886" i="6"/>
  <c r="AT1886" i="6" s="1"/>
  <c r="AJ1886" i="6"/>
  <c r="G1886" i="6"/>
  <c r="F1886" i="6"/>
  <c r="BF1885" i="6"/>
  <c r="BG1885" i="6" s="1"/>
  <c r="BD1885" i="6"/>
  <c r="BE1885" i="6" s="1"/>
  <c r="AR1885" i="6"/>
  <c r="AT1885" i="6" s="1"/>
  <c r="AJ1885" i="6"/>
  <c r="G1885" i="6"/>
  <c r="F1885" i="6"/>
  <c r="BF1884" i="6"/>
  <c r="BG1884" i="6" s="1"/>
  <c r="BD1884" i="6"/>
  <c r="BE1884" i="6" s="1"/>
  <c r="AR1884" i="6"/>
  <c r="AT1884" i="6" s="1"/>
  <c r="AJ1884" i="6"/>
  <c r="G1884" i="6"/>
  <c r="F1884" i="6"/>
  <c r="BF1883" i="6"/>
  <c r="BG1883" i="6" s="1"/>
  <c r="BD1883" i="6"/>
  <c r="BE1883" i="6" s="1"/>
  <c r="AR1883" i="6"/>
  <c r="AT1883" i="6" s="1"/>
  <c r="AJ1883" i="6"/>
  <c r="G1883" i="6"/>
  <c r="F1883" i="6"/>
  <c r="BF1882" i="6"/>
  <c r="BG1882" i="6" s="1"/>
  <c r="BD1882" i="6"/>
  <c r="BE1882" i="6" s="1"/>
  <c r="AR1882" i="6"/>
  <c r="AT1882" i="6" s="1"/>
  <c r="AJ1882" i="6"/>
  <c r="G1882" i="6"/>
  <c r="F1882" i="6"/>
  <c r="BF1881" i="6"/>
  <c r="BG1881" i="6" s="1"/>
  <c r="BD1881" i="6"/>
  <c r="BE1881" i="6" s="1"/>
  <c r="AR1881" i="6"/>
  <c r="AT1881" i="6" s="1"/>
  <c r="AJ1881" i="6"/>
  <c r="G1881" i="6"/>
  <c r="F1881" i="6"/>
  <c r="BF1880" i="6"/>
  <c r="BG1880" i="6" s="1"/>
  <c r="BD1880" i="6"/>
  <c r="BE1880" i="6" s="1"/>
  <c r="AR1880" i="6"/>
  <c r="AT1880" i="6" s="1"/>
  <c r="AJ1880" i="6"/>
  <c r="G1880" i="6"/>
  <c r="F1880" i="6"/>
  <c r="BF1879" i="6"/>
  <c r="BG1879" i="6" s="1"/>
  <c r="BD1879" i="6"/>
  <c r="BE1879" i="6" s="1"/>
  <c r="AR1879" i="6"/>
  <c r="AT1879" i="6" s="1"/>
  <c r="AJ1879" i="6"/>
  <c r="G1879" i="6"/>
  <c r="F1879" i="6"/>
  <c r="BF1878" i="6"/>
  <c r="BG1878" i="6" s="1"/>
  <c r="BD1878" i="6"/>
  <c r="BE1878" i="6" s="1"/>
  <c r="AR1878" i="6"/>
  <c r="AT1878" i="6" s="1"/>
  <c r="AJ1878" i="6"/>
  <c r="G1878" i="6"/>
  <c r="F1878" i="6"/>
  <c r="BF1877" i="6"/>
  <c r="BG1877" i="6" s="1"/>
  <c r="BD1877" i="6"/>
  <c r="BE1877" i="6" s="1"/>
  <c r="AR1877" i="6"/>
  <c r="AT1877" i="6" s="1"/>
  <c r="AJ1877" i="6"/>
  <c r="G1877" i="6"/>
  <c r="F1877" i="6"/>
  <c r="BF1876" i="6"/>
  <c r="BG1876" i="6" s="1"/>
  <c r="BD1876" i="6"/>
  <c r="BE1876" i="6" s="1"/>
  <c r="AR1876" i="6"/>
  <c r="AT1876" i="6" s="1"/>
  <c r="AJ1876" i="6"/>
  <c r="G1876" i="6"/>
  <c r="F1876" i="6"/>
  <c r="BF1875" i="6"/>
  <c r="BG1875" i="6" s="1"/>
  <c r="BD1875" i="6"/>
  <c r="BE1875" i="6" s="1"/>
  <c r="AR1875" i="6"/>
  <c r="AT1875" i="6" s="1"/>
  <c r="AJ1875" i="6"/>
  <c r="G1875" i="6"/>
  <c r="F1875" i="6"/>
  <c r="BF1874" i="6"/>
  <c r="BG1874" i="6" s="1"/>
  <c r="BD1874" i="6"/>
  <c r="BE1874" i="6" s="1"/>
  <c r="AR1874" i="6"/>
  <c r="AT1874" i="6" s="1"/>
  <c r="AJ1874" i="6"/>
  <c r="G1874" i="6"/>
  <c r="F1874" i="6"/>
  <c r="BF1873" i="6"/>
  <c r="BG1873" i="6" s="1"/>
  <c r="BD1873" i="6"/>
  <c r="BE1873" i="6" s="1"/>
  <c r="AR1873" i="6"/>
  <c r="AT1873" i="6" s="1"/>
  <c r="AJ1873" i="6"/>
  <c r="G1873" i="6"/>
  <c r="F1873" i="6"/>
  <c r="BF1872" i="6"/>
  <c r="BG1872" i="6" s="1"/>
  <c r="BD1872" i="6"/>
  <c r="BE1872" i="6" s="1"/>
  <c r="AR1872" i="6"/>
  <c r="AT1872" i="6" s="1"/>
  <c r="AJ1872" i="6"/>
  <c r="G1872" i="6"/>
  <c r="F1872" i="6"/>
  <c r="BF1871" i="6"/>
  <c r="BG1871" i="6" s="1"/>
  <c r="BD1871" i="6"/>
  <c r="BE1871" i="6" s="1"/>
  <c r="AR1871" i="6"/>
  <c r="AT1871" i="6" s="1"/>
  <c r="AJ1871" i="6"/>
  <c r="G1871" i="6"/>
  <c r="F1871" i="6"/>
  <c r="BF1870" i="6"/>
  <c r="BG1870" i="6" s="1"/>
  <c r="BD1870" i="6"/>
  <c r="BE1870" i="6" s="1"/>
  <c r="AR1870" i="6"/>
  <c r="AT1870" i="6" s="1"/>
  <c r="AJ1870" i="6"/>
  <c r="G1870" i="6"/>
  <c r="F1870" i="6"/>
  <c r="BF1869" i="6"/>
  <c r="BG1869" i="6" s="1"/>
  <c r="BD1869" i="6"/>
  <c r="BE1869" i="6" s="1"/>
  <c r="AR1869" i="6"/>
  <c r="AT1869" i="6" s="1"/>
  <c r="AJ1869" i="6"/>
  <c r="G1869" i="6"/>
  <c r="F1869" i="6"/>
  <c r="BF1868" i="6"/>
  <c r="BG1868" i="6" s="1"/>
  <c r="BD1868" i="6"/>
  <c r="BE1868" i="6" s="1"/>
  <c r="AR1868" i="6"/>
  <c r="AT1868" i="6" s="1"/>
  <c r="AJ1868" i="6"/>
  <c r="G1868" i="6"/>
  <c r="F1868" i="6"/>
  <c r="BF1867" i="6"/>
  <c r="BG1867" i="6" s="1"/>
  <c r="BD1867" i="6"/>
  <c r="BE1867" i="6" s="1"/>
  <c r="AR1867" i="6"/>
  <c r="AT1867" i="6" s="1"/>
  <c r="AJ1867" i="6"/>
  <c r="G1867" i="6"/>
  <c r="F1867" i="6"/>
  <c r="BF1866" i="6"/>
  <c r="BG1866" i="6" s="1"/>
  <c r="BD1866" i="6"/>
  <c r="BE1866" i="6" s="1"/>
  <c r="AR1866" i="6"/>
  <c r="AT1866" i="6" s="1"/>
  <c r="AJ1866" i="6"/>
  <c r="G1866" i="6"/>
  <c r="F1866" i="6"/>
  <c r="BF1865" i="6"/>
  <c r="BG1865" i="6" s="1"/>
  <c r="BD1865" i="6"/>
  <c r="BE1865" i="6" s="1"/>
  <c r="AR1865" i="6"/>
  <c r="AT1865" i="6" s="1"/>
  <c r="AJ1865" i="6"/>
  <c r="G1865" i="6"/>
  <c r="F1865" i="6"/>
  <c r="BF1864" i="6"/>
  <c r="BG1864" i="6" s="1"/>
  <c r="BD1864" i="6"/>
  <c r="BE1864" i="6" s="1"/>
  <c r="AR1864" i="6"/>
  <c r="AT1864" i="6" s="1"/>
  <c r="AJ1864" i="6"/>
  <c r="G1864" i="6"/>
  <c r="F1864" i="6"/>
  <c r="BF1863" i="6"/>
  <c r="BG1863" i="6" s="1"/>
  <c r="BD1863" i="6"/>
  <c r="BE1863" i="6" s="1"/>
  <c r="AR1863" i="6"/>
  <c r="AT1863" i="6" s="1"/>
  <c r="AJ1863" i="6"/>
  <c r="G1863" i="6"/>
  <c r="F1863" i="6"/>
  <c r="BF1862" i="6"/>
  <c r="BG1862" i="6" s="1"/>
  <c r="BD1862" i="6"/>
  <c r="BE1862" i="6" s="1"/>
  <c r="AR1862" i="6"/>
  <c r="AT1862" i="6" s="1"/>
  <c r="AJ1862" i="6"/>
  <c r="G1862" i="6"/>
  <c r="F1862" i="6"/>
  <c r="BF1861" i="6"/>
  <c r="BG1861" i="6" s="1"/>
  <c r="BD1861" i="6"/>
  <c r="BE1861" i="6" s="1"/>
  <c r="AR1861" i="6"/>
  <c r="AT1861" i="6" s="1"/>
  <c r="AJ1861" i="6"/>
  <c r="G1861" i="6"/>
  <c r="F1861" i="6"/>
  <c r="BF1860" i="6"/>
  <c r="BG1860" i="6" s="1"/>
  <c r="BD1860" i="6"/>
  <c r="BE1860" i="6" s="1"/>
  <c r="AR1860" i="6"/>
  <c r="AT1860" i="6" s="1"/>
  <c r="AJ1860" i="6"/>
  <c r="G1860" i="6"/>
  <c r="F1860" i="6"/>
  <c r="BF1859" i="6"/>
  <c r="BG1859" i="6" s="1"/>
  <c r="BD1859" i="6"/>
  <c r="BE1859" i="6" s="1"/>
  <c r="AR1859" i="6"/>
  <c r="AT1859" i="6" s="1"/>
  <c r="AJ1859" i="6"/>
  <c r="G1859" i="6"/>
  <c r="F1859" i="6"/>
  <c r="BF1858" i="6"/>
  <c r="BG1858" i="6" s="1"/>
  <c r="BD1858" i="6"/>
  <c r="BE1858" i="6" s="1"/>
  <c r="AR1858" i="6"/>
  <c r="AT1858" i="6" s="1"/>
  <c r="AJ1858" i="6"/>
  <c r="G1858" i="6"/>
  <c r="F1858" i="6"/>
  <c r="BF1857" i="6"/>
  <c r="BG1857" i="6" s="1"/>
  <c r="BD1857" i="6"/>
  <c r="BE1857" i="6" s="1"/>
  <c r="AR1857" i="6"/>
  <c r="AT1857" i="6" s="1"/>
  <c r="AJ1857" i="6"/>
  <c r="G1857" i="6"/>
  <c r="F1857" i="6"/>
  <c r="BF1856" i="6"/>
  <c r="BG1856" i="6" s="1"/>
  <c r="BD1856" i="6"/>
  <c r="BE1856" i="6" s="1"/>
  <c r="AR1856" i="6"/>
  <c r="AT1856" i="6" s="1"/>
  <c r="AJ1856" i="6"/>
  <c r="G1856" i="6"/>
  <c r="F1856" i="6"/>
  <c r="BF1855" i="6"/>
  <c r="BG1855" i="6" s="1"/>
  <c r="BD1855" i="6"/>
  <c r="BE1855" i="6" s="1"/>
  <c r="AR1855" i="6"/>
  <c r="AT1855" i="6" s="1"/>
  <c r="AJ1855" i="6"/>
  <c r="G1855" i="6"/>
  <c r="F1855" i="6"/>
  <c r="BF1854" i="6"/>
  <c r="BG1854" i="6" s="1"/>
  <c r="BD1854" i="6"/>
  <c r="BE1854" i="6" s="1"/>
  <c r="AR1854" i="6"/>
  <c r="AT1854" i="6" s="1"/>
  <c r="AJ1854" i="6"/>
  <c r="G1854" i="6"/>
  <c r="F1854" i="6"/>
  <c r="BF1853" i="6"/>
  <c r="BG1853" i="6" s="1"/>
  <c r="BD1853" i="6"/>
  <c r="BE1853" i="6" s="1"/>
  <c r="AR1853" i="6"/>
  <c r="AT1853" i="6" s="1"/>
  <c r="AJ1853" i="6"/>
  <c r="G1853" i="6"/>
  <c r="F1853" i="6"/>
  <c r="BF1852" i="6"/>
  <c r="BG1852" i="6" s="1"/>
  <c r="BD1852" i="6"/>
  <c r="BE1852" i="6" s="1"/>
  <c r="AR1852" i="6"/>
  <c r="AT1852" i="6" s="1"/>
  <c r="AJ1852" i="6"/>
  <c r="G1852" i="6"/>
  <c r="F1852" i="6"/>
  <c r="BF1851" i="6"/>
  <c r="BG1851" i="6" s="1"/>
  <c r="BD1851" i="6"/>
  <c r="BE1851" i="6" s="1"/>
  <c r="AR1851" i="6"/>
  <c r="AT1851" i="6" s="1"/>
  <c r="AJ1851" i="6"/>
  <c r="G1851" i="6"/>
  <c r="F1851" i="6"/>
  <c r="BF1850" i="6"/>
  <c r="BG1850" i="6" s="1"/>
  <c r="BD1850" i="6"/>
  <c r="BE1850" i="6" s="1"/>
  <c r="AR1850" i="6"/>
  <c r="AT1850" i="6" s="1"/>
  <c r="AJ1850" i="6"/>
  <c r="G1850" i="6"/>
  <c r="F1850" i="6"/>
  <c r="BF1849" i="6"/>
  <c r="BG1849" i="6" s="1"/>
  <c r="BD1849" i="6"/>
  <c r="BE1849" i="6" s="1"/>
  <c r="AR1849" i="6"/>
  <c r="AT1849" i="6" s="1"/>
  <c r="AJ1849" i="6"/>
  <c r="G1849" i="6"/>
  <c r="F1849" i="6"/>
  <c r="BF1848" i="6"/>
  <c r="BG1848" i="6" s="1"/>
  <c r="BD1848" i="6"/>
  <c r="BE1848" i="6" s="1"/>
  <c r="AR1848" i="6"/>
  <c r="AT1848" i="6" s="1"/>
  <c r="AJ1848" i="6"/>
  <c r="G1848" i="6"/>
  <c r="F1848" i="6"/>
  <c r="BF1847" i="6"/>
  <c r="BG1847" i="6" s="1"/>
  <c r="BD1847" i="6"/>
  <c r="BE1847" i="6" s="1"/>
  <c r="AR1847" i="6"/>
  <c r="AT1847" i="6" s="1"/>
  <c r="AJ1847" i="6"/>
  <c r="G1847" i="6"/>
  <c r="F1847" i="6"/>
  <c r="BF1846" i="6"/>
  <c r="BG1846" i="6" s="1"/>
  <c r="BD1846" i="6"/>
  <c r="BE1846" i="6" s="1"/>
  <c r="AR1846" i="6"/>
  <c r="AT1846" i="6" s="1"/>
  <c r="AJ1846" i="6"/>
  <c r="G1846" i="6"/>
  <c r="F1846" i="6"/>
  <c r="BF1845" i="6"/>
  <c r="BG1845" i="6" s="1"/>
  <c r="BD1845" i="6"/>
  <c r="BE1845" i="6" s="1"/>
  <c r="AR1845" i="6"/>
  <c r="AT1845" i="6" s="1"/>
  <c r="AJ1845" i="6"/>
  <c r="G1845" i="6"/>
  <c r="F1845" i="6"/>
  <c r="BF1844" i="6"/>
  <c r="BG1844" i="6" s="1"/>
  <c r="BD1844" i="6"/>
  <c r="BE1844" i="6" s="1"/>
  <c r="AR1844" i="6"/>
  <c r="AT1844" i="6" s="1"/>
  <c r="AJ1844" i="6"/>
  <c r="G1844" i="6"/>
  <c r="F1844" i="6"/>
  <c r="BF1843" i="6"/>
  <c r="BG1843" i="6" s="1"/>
  <c r="BD1843" i="6"/>
  <c r="BE1843" i="6" s="1"/>
  <c r="AR1843" i="6"/>
  <c r="AT1843" i="6" s="1"/>
  <c r="AJ1843" i="6"/>
  <c r="G1843" i="6"/>
  <c r="F1843" i="6"/>
  <c r="BF1842" i="6"/>
  <c r="BG1842" i="6" s="1"/>
  <c r="BD1842" i="6"/>
  <c r="BE1842" i="6" s="1"/>
  <c r="AR1842" i="6"/>
  <c r="AT1842" i="6" s="1"/>
  <c r="AJ1842" i="6"/>
  <c r="G1842" i="6"/>
  <c r="F1842" i="6"/>
  <c r="BF1841" i="6"/>
  <c r="BG1841" i="6" s="1"/>
  <c r="BD1841" i="6"/>
  <c r="BE1841" i="6" s="1"/>
  <c r="AR1841" i="6"/>
  <c r="AT1841" i="6" s="1"/>
  <c r="AJ1841" i="6"/>
  <c r="G1841" i="6"/>
  <c r="F1841" i="6"/>
  <c r="BF1840" i="6"/>
  <c r="BG1840" i="6" s="1"/>
  <c r="BD1840" i="6"/>
  <c r="BE1840" i="6" s="1"/>
  <c r="AR1840" i="6"/>
  <c r="AT1840" i="6" s="1"/>
  <c r="AJ1840" i="6"/>
  <c r="G1840" i="6"/>
  <c r="F1840" i="6"/>
  <c r="BF1839" i="6"/>
  <c r="BG1839" i="6" s="1"/>
  <c r="BD1839" i="6"/>
  <c r="BE1839" i="6" s="1"/>
  <c r="AR1839" i="6"/>
  <c r="AT1839" i="6" s="1"/>
  <c r="AJ1839" i="6"/>
  <c r="G1839" i="6"/>
  <c r="F1839" i="6"/>
  <c r="BF1838" i="6"/>
  <c r="BG1838" i="6" s="1"/>
  <c r="BD1838" i="6"/>
  <c r="BE1838" i="6" s="1"/>
  <c r="AR1838" i="6"/>
  <c r="AT1838" i="6" s="1"/>
  <c r="AJ1838" i="6"/>
  <c r="G1838" i="6"/>
  <c r="F1838" i="6"/>
  <c r="BF1837" i="6"/>
  <c r="BG1837" i="6" s="1"/>
  <c r="BD1837" i="6"/>
  <c r="BE1837" i="6" s="1"/>
  <c r="AR1837" i="6"/>
  <c r="AT1837" i="6" s="1"/>
  <c r="AJ1837" i="6"/>
  <c r="G1837" i="6"/>
  <c r="F1837" i="6"/>
  <c r="BF1836" i="6"/>
  <c r="BG1836" i="6" s="1"/>
  <c r="BD1836" i="6"/>
  <c r="BE1836" i="6" s="1"/>
  <c r="AR1836" i="6"/>
  <c r="AT1836" i="6" s="1"/>
  <c r="AJ1836" i="6"/>
  <c r="G1836" i="6"/>
  <c r="F1836" i="6"/>
  <c r="BF1835" i="6"/>
  <c r="BG1835" i="6" s="1"/>
  <c r="BD1835" i="6"/>
  <c r="BE1835" i="6" s="1"/>
  <c r="AR1835" i="6"/>
  <c r="AT1835" i="6" s="1"/>
  <c r="AJ1835" i="6"/>
  <c r="G1835" i="6"/>
  <c r="F1835" i="6"/>
  <c r="BF1834" i="6"/>
  <c r="BG1834" i="6" s="1"/>
  <c r="BD1834" i="6"/>
  <c r="BE1834" i="6" s="1"/>
  <c r="AR1834" i="6"/>
  <c r="AT1834" i="6" s="1"/>
  <c r="AJ1834" i="6"/>
  <c r="G1834" i="6"/>
  <c r="F1834" i="6"/>
  <c r="BF1833" i="6"/>
  <c r="BG1833" i="6" s="1"/>
  <c r="BD1833" i="6"/>
  <c r="BE1833" i="6" s="1"/>
  <c r="AR1833" i="6"/>
  <c r="AT1833" i="6" s="1"/>
  <c r="AJ1833" i="6"/>
  <c r="G1833" i="6"/>
  <c r="F1833" i="6"/>
  <c r="BF1832" i="6"/>
  <c r="BG1832" i="6" s="1"/>
  <c r="BD1832" i="6"/>
  <c r="BE1832" i="6" s="1"/>
  <c r="AR1832" i="6"/>
  <c r="AT1832" i="6" s="1"/>
  <c r="AJ1832" i="6"/>
  <c r="G1832" i="6"/>
  <c r="F1832" i="6"/>
  <c r="BF1831" i="6"/>
  <c r="BG1831" i="6" s="1"/>
  <c r="BD1831" i="6"/>
  <c r="BE1831" i="6" s="1"/>
  <c r="AR1831" i="6"/>
  <c r="AT1831" i="6" s="1"/>
  <c r="AJ1831" i="6"/>
  <c r="G1831" i="6"/>
  <c r="F1831" i="6"/>
  <c r="BF1830" i="6"/>
  <c r="BG1830" i="6" s="1"/>
  <c r="BD1830" i="6"/>
  <c r="BE1830" i="6" s="1"/>
  <c r="AR1830" i="6"/>
  <c r="AT1830" i="6" s="1"/>
  <c r="AJ1830" i="6"/>
  <c r="G1830" i="6"/>
  <c r="F1830" i="6"/>
  <c r="BF1829" i="6"/>
  <c r="BG1829" i="6" s="1"/>
  <c r="BD1829" i="6"/>
  <c r="BE1829" i="6" s="1"/>
  <c r="AR1829" i="6"/>
  <c r="AT1829" i="6" s="1"/>
  <c r="AJ1829" i="6"/>
  <c r="G1829" i="6"/>
  <c r="F1829" i="6"/>
  <c r="BF1828" i="6"/>
  <c r="BG1828" i="6" s="1"/>
  <c r="BD1828" i="6"/>
  <c r="BE1828" i="6" s="1"/>
  <c r="AR1828" i="6"/>
  <c r="AT1828" i="6" s="1"/>
  <c r="AJ1828" i="6"/>
  <c r="G1828" i="6"/>
  <c r="F1828" i="6"/>
  <c r="BF1827" i="6"/>
  <c r="BG1827" i="6" s="1"/>
  <c r="BD1827" i="6"/>
  <c r="BE1827" i="6" s="1"/>
  <c r="AR1827" i="6"/>
  <c r="AT1827" i="6" s="1"/>
  <c r="AJ1827" i="6"/>
  <c r="G1827" i="6"/>
  <c r="F1827" i="6"/>
  <c r="BF1826" i="6"/>
  <c r="BG1826" i="6" s="1"/>
  <c r="BD1826" i="6"/>
  <c r="BE1826" i="6" s="1"/>
  <c r="AR1826" i="6"/>
  <c r="AT1826" i="6" s="1"/>
  <c r="AJ1826" i="6"/>
  <c r="G1826" i="6"/>
  <c r="F1826" i="6"/>
  <c r="BF1825" i="6"/>
  <c r="BG1825" i="6" s="1"/>
  <c r="BD1825" i="6"/>
  <c r="BE1825" i="6" s="1"/>
  <c r="AR1825" i="6"/>
  <c r="AT1825" i="6" s="1"/>
  <c r="AJ1825" i="6"/>
  <c r="G1825" i="6"/>
  <c r="F1825" i="6"/>
  <c r="BF1824" i="6"/>
  <c r="BG1824" i="6" s="1"/>
  <c r="BD1824" i="6"/>
  <c r="BE1824" i="6" s="1"/>
  <c r="AR1824" i="6"/>
  <c r="AT1824" i="6" s="1"/>
  <c r="AJ1824" i="6"/>
  <c r="G1824" i="6"/>
  <c r="F1824" i="6"/>
  <c r="BF1823" i="6"/>
  <c r="BG1823" i="6" s="1"/>
  <c r="BD1823" i="6"/>
  <c r="BE1823" i="6" s="1"/>
  <c r="AR1823" i="6"/>
  <c r="AT1823" i="6" s="1"/>
  <c r="AJ1823" i="6"/>
  <c r="G1823" i="6"/>
  <c r="F1823" i="6"/>
  <c r="BF1822" i="6"/>
  <c r="BG1822" i="6" s="1"/>
  <c r="BD1822" i="6"/>
  <c r="BE1822" i="6" s="1"/>
  <c r="AR1822" i="6"/>
  <c r="AT1822" i="6" s="1"/>
  <c r="AJ1822" i="6"/>
  <c r="G1822" i="6"/>
  <c r="F1822" i="6"/>
  <c r="BF1821" i="6"/>
  <c r="BG1821" i="6" s="1"/>
  <c r="BD1821" i="6"/>
  <c r="BE1821" i="6" s="1"/>
  <c r="AR1821" i="6"/>
  <c r="AT1821" i="6" s="1"/>
  <c r="AJ1821" i="6"/>
  <c r="G1821" i="6"/>
  <c r="F1821" i="6"/>
  <c r="BF1820" i="6"/>
  <c r="BG1820" i="6" s="1"/>
  <c r="BD1820" i="6"/>
  <c r="BE1820" i="6" s="1"/>
  <c r="AR1820" i="6"/>
  <c r="AT1820" i="6" s="1"/>
  <c r="AJ1820" i="6"/>
  <c r="G1820" i="6"/>
  <c r="F1820" i="6"/>
  <c r="BF1819" i="6"/>
  <c r="BG1819" i="6" s="1"/>
  <c r="BD1819" i="6"/>
  <c r="BE1819" i="6" s="1"/>
  <c r="AR1819" i="6"/>
  <c r="AT1819" i="6" s="1"/>
  <c r="AJ1819" i="6"/>
  <c r="G1819" i="6"/>
  <c r="F1819" i="6"/>
  <c r="BF1818" i="6"/>
  <c r="BG1818" i="6" s="1"/>
  <c r="BD1818" i="6"/>
  <c r="BE1818" i="6" s="1"/>
  <c r="AR1818" i="6"/>
  <c r="AT1818" i="6" s="1"/>
  <c r="AJ1818" i="6"/>
  <c r="G1818" i="6"/>
  <c r="F1818" i="6"/>
  <c r="BF1817" i="6"/>
  <c r="BG1817" i="6" s="1"/>
  <c r="BD1817" i="6"/>
  <c r="BE1817" i="6" s="1"/>
  <c r="AR1817" i="6"/>
  <c r="AT1817" i="6" s="1"/>
  <c r="AJ1817" i="6"/>
  <c r="G1817" i="6"/>
  <c r="F1817" i="6"/>
  <c r="BF1816" i="6"/>
  <c r="BG1816" i="6" s="1"/>
  <c r="BD1816" i="6"/>
  <c r="BE1816" i="6" s="1"/>
  <c r="AR1816" i="6"/>
  <c r="AT1816" i="6" s="1"/>
  <c r="AJ1816" i="6"/>
  <c r="G1816" i="6"/>
  <c r="F1816" i="6"/>
  <c r="BF1815" i="6"/>
  <c r="BG1815" i="6" s="1"/>
  <c r="BD1815" i="6"/>
  <c r="BE1815" i="6" s="1"/>
  <c r="AR1815" i="6"/>
  <c r="AT1815" i="6" s="1"/>
  <c r="AJ1815" i="6"/>
  <c r="G1815" i="6"/>
  <c r="F1815" i="6"/>
  <c r="BF1814" i="6"/>
  <c r="BG1814" i="6" s="1"/>
  <c r="BD1814" i="6"/>
  <c r="BE1814" i="6" s="1"/>
  <c r="AR1814" i="6"/>
  <c r="AT1814" i="6" s="1"/>
  <c r="AJ1814" i="6"/>
  <c r="G1814" i="6"/>
  <c r="F1814" i="6"/>
  <c r="BF1813" i="6"/>
  <c r="BG1813" i="6" s="1"/>
  <c r="BD1813" i="6"/>
  <c r="BE1813" i="6" s="1"/>
  <c r="AR1813" i="6"/>
  <c r="AT1813" i="6" s="1"/>
  <c r="AJ1813" i="6"/>
  <c r="G1813" i="6"/>
  <c r="F1813" i="6"/>
  <c r="BF1812" i="6"/>
  <c r="BG1812" i="6" s="1"/>
  <c r="BD1812" i="6"/>
  <c r="BE1812" i="6" s="1"/>
  <c r="AR1812" i="6"/>
  <c r="AT1812" i="6" s="1"/>
  <c r="AJ1812" i="6"/>
  <c r="G1812" i="6"/>
  <c r="F1812" i="6"/>
  <c r="BF1811" i="6"/>
  <c r="BG1811" i="6" s="1"/>
  <c r="BD1811" i="6"/>
  <c r="BE1811" i="6" s="1"/>
  <c r="AR1811" i="6"/>
  <c r="AT1811" i="6" s="1"/>
  <c r="AJ1811" i="6"/>
  <c r="G1811" i="6"/>
  <c r="F1811" i="6"/>
  <c r="BF1810" i="6"/>
  <c r="BG1810" i="6" s="1"/>
  <c r="BD1810" i="6"/>
  <c r="BE1810" i="6" s="1"/>
  <c r="AR1810" i="6"/>
  <c r="AT1810" i="6" s="1"/>
  <c r="AJ1810" i="6"/>
  <c r="G1810" i="6"/>
  <c r="F1810" i="6"/>
  <c r="BF1809" i="6"/>
  <c r="BG1809" i="6" s="1"/>
  <c r="BD1809" i="6"/>
  <c r="BE1809" i="6" s="1"/>
  <c r="AR1809" i="6"/>
  <c r="AT1809" i="6" s="1"/>
  <c r="AJ1809" i="6"/>
  <c r="G1809" i="6"/>
  <c r="F1809" i="6"/>
  <c r="BF1808" i="6"/>
  <c r="BG1808" i="6" s="1"/>
  <c r="BD1808" i="6"/>
  <c r="BE1808" i="6" s="1"/>
  <c r="AR1808" i="6"/>
  <c r="AT1808" i="6" s="1"/>
  <c r="AJ1808" i="6"/>
  <c r="G1808" i="6"/>
  <c r="F1808" i="6"/>
  <c r="BF1807" i="6"/>
  <c r="BG1807" i="6" s="1"/>
  <c r="BD1807" i="6"/>
  <c r="BE1807" i="6" s="1"/>
  <c r="AR1807" i="6"/>
  <c r="AT1807" i="6" s="1"/>
  <c r="AJ1807" i="6"/>
  <c r="G1807" i="6"/>
  <c r="F1807" i="6"/>
  <c r="BF1806" i="6"/>
  <c r="BG1806" i="6" s="1"/>
  <c r="BD1806" i="6"/>
  <c r="BE1806" i="6" s="1"/>
  <c r="AR1806" i="6"/>
  <c r="AT1806" i="6" s="1"/>
  <c r="AJ1806" i="6"/>
  <c r="G1806" i="6"/>
  <c r="F1806" i="6"/>
  <c r="BF1805" i="6"/>
  <c r="BG1805" i="6" s="1"/>
  <c r="BD1805" i="6"/>
  <c r="BE1805" i="6" s="1"/>
  <c r="AR1805" i="6"/>
  <c r="AT1805" i="6" s="1"/>
  <c r="AJ1805" i="6"/>
  <c r="G1805" i="6"/>
  <c r="F1805" i="6"/>
  <c r="BF1804" i="6"/>
  <c r="BG1804" i="6" s="1"/>
  <c r="BD1804" i="6"/>
  <c r="BE1804" i="6" s="1"/>
  <c r="AR1804" i="6"/>
  <c r="AT1804" i="6" s="1"/>
  <c r="AJ1804" i="6"/>
  <c r="G1804" i="6"/>
  <c r="F1804" i="6"/>
  <c r="BF1803" i="6"/>
  <c r="BG1803" i="6" s="1"/>
  <c r="BD1803" i="6"/>
  <c r="BE1803" i="6" s="1"/>
  <c r="AR1803" i="6"/>
  <c r="AT1803" i="6" s="1"/>
  <c r="AJ1803" i="6"/>
  <c r="G1803" i="6"/>
  <c r="F1803" i="6"/>
  <c r="BF1802" i="6"/>
  <c r="BG1802" i="6" s="1"/>
  <c r="BD1802" i="6"/>
  <c r="BE1802" i="6" s="1"/>
  <c r="AR1802" i="6"/>
  <c r="AT1802" i="6" s="1"/>
  <c r="AJ1802" i="6"/>
  <c r="G1802" i="6"/>
  <c r="F1802" i="6"/>
  <c r="BF1801" i="6"/>
  <c r="BG1801" i="6" s="1"/>
  <c r="BD1801" i="6"/>
  <c r="BE1801" i="6" s="1"/>
  <c r="AR1801" i="6"/>
  <c r="AT1801" i="6" s="1"/>
  <c r="AJ1801" i="6"/>
  <c r="G1801" i="6"/>
  <c r="F1801" i="6"/>
  <c r="BF1800" i="6"/>
  <c r="BG1800" i="6" s="1"/>
  <c r="BD1800" i="6"/>
  <c r="BE1800" i="6" s="1"/>
  <c r="AR1800" i="6"/>
  <c r="AT1800" i="6" s="1"/>
  <c r="AJ1800" i="6"/>
  <c r="G1800" i="6"/>
  <c r="F1800" i="6"/>
  <c r="BF1799" i="6"/>
  <c r="BG1799" i="6" s="1"/>
  <c r="BD1799" i="6"/>
  <c r="BE1799" i="6" s="1"/>
  <c r="AR1799" i="6"/>
  <c r="AT1799" i="6" s="1"/>
  <c r="AJ1799" i="6"/>
  <c r="G1799" i="6"/>
  <c r="F1799" i="6"/>
  <c r="BF1798" i="6"/>
  <c r="BG1798" i="6" s="1"/>
  <c r="BD1798" i="6"/>
  <c r="BE1798" i="6" s="1"/>
  <c r="AU1798" i="6"/>
  <c r="BB1798" i="6" s="1"/>
  <c r="AJ1798" i="6"/>
  <c r="G1798" i="6"/>
  <c r="F1798" i="6"/>
  <c r="BF1797" i="6"/>
  <c r="BG1797" i="6" s="1"/>
  <c r="BD1797" i="6"/>
  <c r="BE1797" i="6" s="1"/>
  <c r="AR1797" i="6"/>
  <c r="AT1797" i="6" s="1"/>
  <c r="AJ1797" i="6"/>
  <c r="G1797" i="6"/>
  <c r="F1797" i="6"/>
  <c r="BF1796" i="6"/>
  <c r="BG1796" i="6" s="1"/>
  <c r="BD1796" i="6"/>
  <c r="BE1796" i="6" s="1"/>
  <c r="AR1796" i="6"/>
  <c r="AT1796" i="6" s="1"/>
  <c r="AJ1796" i="6"/>
  <c r="G1796" i="6"/>
  <c r="F1796" i="6"/>
  <c r="BF1795" i="6"/>
  <c r="BG1795" i="6" s="1"/>
  <c r="BD1795" i="6"/>
  <c r="BE1795" i="6" s="1"/>
  <c r="AR1795" i="6"/>
  <c r="AT1795" i="6" s="1"/>
  <c r="AJ1795" i="6"/>
  <c r="G1795" i="6"/>
  <c r="F1795" i="6"/>
  <c r="BF1794" i="6"/>
  <c r="BG1794" i="6" s="1"/>
  <c r="BD1794" i="6"/>
  <c r="BE1794" i="6" s="1"/>
  <c r="AR1794" i="6"/>
  <c r="AT1794" i="6" s="1"/>
  <c r="AJ1794" i="6"/>
  <c r="G1794" i="6"/>
  <c r="F1794" i="6"/>
  <c r="BF1793" i="6"/>
  <c r="BG1793" i="6" s="1"/>
  <c r="BD1793" i="6"/>
  <c r="BE1793" i="6" s="1"/>
  <c r="AR1793" i="6"/>
  <c r="AT1793" i="6" s="1"/>
  <c r="AJ1793" i="6"/>
  <c r="G1793" i="6"/>
  <c r="F1793" i="6"/>
  <c r="BF1792" i="6"/>
  <c r="BG1792" i="6" s="1"/>
  <c r="BD1792" i="6"/>
  <c r="BE1792" i="6" s="1"/>
  <c r="AR1792" i="6"/>
  <c r="AT1792" i="6" s="1"/>
  <c r="AJ1792" i="6"/>
  <c r="G1792" i="6"/>
  <c r="F1792" i="6"/>
  <c r="BF1791" i="6"/>
  <c r="BG1791" i="6" s="1"/>
  <c r="BD1791" i="6"/>
  <c r="BE1791" i="6" s="1"/>
  <c r="AR1791" i="6"/>
  <c r="AT1791" i="6" s="1"/>
  <c r="AJ1791" i="6"/>
  <c r="G1791" i="6"/>
  <c r="F1791" i="6"/>
  <c r="BF1790" i="6"/>
  <c r="BG1790" i="6" s="1"/>
  <c r="BD1790" i="6"/>
  <c r="BE1790" i="6" s="1"/>
  <c r="AR1790" i="6"/>
  <c r="AT1790" i="6" s="1"/>
  <c r="AJ1790" i="6"/>
  <c r="G1790" i="6"/>
  <c r="F1790" i="6"/>
  <c r="BF1789" i="6"/>
  <c r="BG1789" i="6" s="1"/>
  <c r="BD1789" i="6"/>
  <c r="BE1789" i="6" s="1"/>
  <c r="AR1789" i="6"/>
  <c r="AT1789" i="6" s="1"/>
  <c r="AJ1789" i="6"/>
  <c r="G1789" i="6"/>
  <c r="F1789" i="6"/>
  <c r="BF1788" i="6"/>
  <c r="BG1788" i="6" s="1"/>
  <c r="BD1788" i="6"/>
  <c r="BE1788" i="6" s="1"/>
  <c r="AR1788" i="6"/>
  <c r="AT1788" i="6" s="1"/>
  <c r="AJ1788" i="6"/>
  <c r="G1788" i="6"/>
  <c r="F1788" i="6"/>
  <c r="BF1787" i="6"/>
  <c r="BG1787" i="6" s="1"/>
  <c r="BD1787" i="6"/>
  <c r="BE1787" i="6" s="1"/>
  <c r="AR1787" i="6"/>
  <c r="AT1787" i="6" s="1"/>
  <c r="AJ1787" i="6"/>
  <c r="G1787" i="6"/>
  <c r="F1787" i="6"/>
  <c r="BF1786" i="6"/>
  <c r="BG1786" i="6" s="1"/>
  <c r="BD1786" i="6"/>
  <c r="BE1786" i="6" s="1"/>
  <c r="AR1786" i="6"/>
  <c r="AT1786" i="6" s="1"/>
  <c r="AJ1786" i="6"/>
  <c r="G1786" i="6"/>
  <c r="F1786" i="6"/>
  <c r="BF1785" i="6"/>
  <c r="BG1785" i="6" s="1"/>
  <c r="BD1785" i="6"/>
  <c r="BE1785" i="6" s="1"/>
  <c r="AR1785" i="6"/>
  <c r="AT1785" i="6" s="1"/>
  <c r="AJ1785" i="6"/>
  <c r="G1785" i="6"/>
  <c r="F1785" i="6"/>
  <c r="BF1784" i="6"/>
  <c r="BG1784" i="6" s="1"/>
  <c r="BD1784" i="6"/>
  <c r="BE1784" i="6" s="1"/>
  <c r="AR1784" i="6"/>
  <c r="AT1784" i="6" s="1"/>
  <c r="AJ1784" i="6"/>
  <c r="G1784" i="6"/>
  <c r="F1784" i="6"/>
  <c r="BF1783" i="6"/>
  <c r="BG1783" i="6" s="1"/>
  <c r="BD1783" i="6"/>
  <c r="BE1783" i="6" s="1"/>
  <c r="AR1783" i="6"/>
  <c r="AT1783" i="6" s="1"/>
  <c r="AJ1783" i="6"/>
  <c r="G1783" i="6"/>
  <c r="F1783" i="6"/>
  <c r="BF1782" i="6"/>
  <c r="BG1782" i="6" s="1"/>
  <c r="BD1782" i="6"/>
  <c r="BE1782" i="6" s="1"/>
  <c r="AR1782" i="6"/>
  <c r="AT1782" i="6" s="1"/>
  <c r="AJ1782" i="6"/>
  <c r="G1782" i="6"/>
  <c r="F1782" i="6"/>
  <c r="BF1781" i="6"/>
  <c r="BG1781" i="6" s="1"/>
  <c r="BD1781" i="6"/>
  <c r="BE1781" i="6" s="1"/>
  <c r="AR1781" i="6"/>
  <c r="AT1781" i="6" s="1"/>
  <c r="AJ1781" i="6"/>
  <c r="G1781" i="6"/>
  <c r="F1781" i="6"/>
  <c r="BF1780" i="6"/>
  <c r="BG1780" i="6" s="1"/>
  <c r="BD1780" i="6"/>
  <c r="BE1780" i="6" s="1"/>
  <c r="AR1780" i="6"/>
  <c r="AT1780" i="6" s="1"/>
  <c r="AJ1780" i="6"/>
  <c r="G1780" i="6"/>
  <c r="F1780" i="6"/>
  <c r="BF1779" i="6"/>
  <c r="BG1779" i="6" s="1"/>
  <c r="BD1779" i="6"/>
  <c r="BE1779" i="6" s="1"/>
  <c r="AR1779" i="6"/>
  <c r="AT1779" i="6" s="1"/>
  <c r="AJ1779" i="6"/>
  <c r="G1779" i="6"/>
  <c r="F1779" i="6"/>
  <c r="BF1778" i="6"/>
  <c r="BG1778" i="6" s="1"/>
  <c r="BD1778" i="6"/>
  <c r="BE1778" i="6" s="1"/>
  <c r="AR1778" i="6"/>
  <c r="AT1778" i="6" s="1"/>
  <c r="AJ1778" i="6"/>
  <c r="G1778" i="6"/>
  <c r="F1778" i="6"/>
  <c r="BF1777" i="6"/>
  <c r="BG1777" i="6" s="1"/>
  <c r="BD1777" i="6"/>
  <c r="BE1777" i="6" s="1"/>
  <c r="BA1777" i="6"/>
  <c r="AO1777" i="6"/>
  <c r="AM1777" i="6"/>
  <c r="AK1777" i="6"/>
  <c r="AJ1777" i="6"/>
  <c r="G1777" i="6"/>
  <c r="F1777" i="6"/>
  <c r="BF1776" i="6"/>
  <c r="BG1776" i="6" s="1"/>
  <c r="BD1776" i="6"/>
  <c r="BE1776" i="6" s="1"/>
  <c r="BA1776" i="6"/>
  <c r="AO1776" i="6"/>
  <c r="AM1776" i="6"/>
  <c r="AK1776" i="6"/>
  <c r="AJ1776" i="6"/>
  <c r="G1776" i="6"/>
  <c r="F1776" i="6"/>
  <c r="BF1775" i="6"/>
  <c r="BG1775" i="6" s="1"/>
  <c r="BD1775" i="6"/>
  <c r="BE1775" i="6" s="1"/>
  <c r="BA1775" i="6"/>
  <c r="AO1775" i="6"/>
  <c r="AM1775" i="6"/>
  <c r="AK1775" i="6"/>
  <c r="AJ1775" i="6"/>
  <c r="G1775" i="6"/>
  <c r="F1775" i="6"/>
  <c r="BF1774" i="6"/>
  <c r="BG1774" i="6" s="1"/>
  <c r="BD1774" i="6"/>
  <c r="BE1774" i="6" s="1"/>
  <c r="BA1774" i="6"/>
  <c r="AO1774" i="6"/>
  <c r="AM1774" i="6"/>
  <c r="AK1774" i="6"/>
  <c r="AJ1774" i="6"/>
  <c r="G1774" i="6"/>
  <c r="F1774" i="6"/>
  <c r="BF1773" i="6"/>
  <c r="BG1773" i="6" s="1"/>
  <c r="BD1773" i="6"/>
  <c r="BE1773" i="6" s="1"/>
  <c r="AQ1773" i="6"/>
  <c r="BB1773" i="6" s="1"/>
  <c r="AJ1773" i="6"/>
  <c r="G1773" i="6"/>
  <c r="F1773" i="6"/>
  <c r="BF1772" i="6"/>
  <c r="BG1772" i="6" s="1"/>
  <c r="BD1772" i="6"/>
  <c r="BE1772" i="6" s="1"/>
  <c r="BA1772" i="6"/>
  <c r="AO1772" i="6"/>
  <c r="AM1772" i="6"/>
  <c r="AK1772" i="6"/>
  <c r="AJ1772" i="6"/>
  <c r="G1772" i="6"/>
  <c r="F1772" i="6"/>
  <c r="BF1771" i="6"/>
  <c r="BG1771" i="6" s="1"/>
  <c r="BD1771" i="6"/>
  <c r="BE1771" i="6" s="1"/>
  <c r="BA1771" i="6"/>
  <c r="AO1771" i="6"/>
  <c r="AM1771" i="6"/>
  <c r="AK1771" i="6"/>
  <c r="AJ1771" i="6"/>
  <c r="G1771" i="6"/>
  <c r="F1771" i="6"/>
  <c r="BF1770" i="6"/>
  <c r="BG1770" i="6" s="1"/>
  <c r="BD1770" i="6"/>
  <c r="BE1770" i="6" s="1"/>
  <c r="BA1770" i="6"/>
  <c r="AO1770" i="6"/>
  <c r="AM1770" i="6"/>
  <c r="AK1770" i="6"/>
  <c r="AJ1770" i="6"/>
  <c r="G1770" i="6"/>
  <c r="F1770" i="6"/>
  <c r="BF1769" i="6"/>
  <c r="BG1769" i="6" s="1"/>
  <c r="BD1769" i="6"/>
  <c r="BE1769" i="6" s="1"/>
  <c r="BA1769" i="6"/>
  <c r="AO1769" i="6"/>
  <c r="AM1769" i="6"/>
  <c r="AK1769" i="6"/>
  <c r="AJ1769" i="6"/>
  <c r="G1769" i="6"/>
  <c r="F1769" i="6"/>
  <c r="BF1768" i="6"/>
  <c r="BG1768" i="6" s="1"/>
  <c r="BD1768" i="6"/>
  <c r="BE1768" i="6" s="1"/>
  <c r="AQ1768" i="6"/>
  <c r="BB1768" i="6" s="1"/>
  <c r="AJ1768" i="6"/>
  <c r="G1768" i="6"/>
  <c r="F1768" i="6"/>
  <c r="BF1767" i="6"/>
  <c r="BG1767" i="6" s="1"/>
  <c r="BD1767" i="6"/>
  <c r="BE1767" i="6" s="1"/>
  <c r="BA1767" i="6"/>
  <c r="AO1767" i="6"/>
  <c r="AM1767" i="6"/>
  <c r="AK1767" i="6"/>
  <c r="AJ1767" i="6"/>
  <c r="G1767" i="6"/>
  <c r="F1767" i="6"/>
  <c r="BF1766" i="6"/>
  <c r="BG1766" i="6" s="1"/>
  <c r="BD1766" i="6"/>
  <c r="BE1766" i="6" s="1"/>
  <c r="BA1766" i="6"/>
  <c r="AO1766" i="6"/>
  <c r="AM1766" i="6"/>
  <c r="AK1766" i="6"/>
  <c r="AJ1766" i="6"/>
  <c r="G1766" i="6"/>
  <c r="F1766" i="6"/>
  <c r="BF1765" i="6"/>
  <c r="BG1765" i="6" s="1"/>
  <c r="BD1765" i="6"/>
  <c r="BE1765" i="6" s="1"/>
  <c r="BA1765" i="6"/>
  <c r="AO1765" i="6"/>
  <c r="AM1765" i="6"/>
  <c r="AK1765" i="6"/>
  <c r="AJ1765" i="6"/>
  <c r="G1765" i="6"/>
  <c r="F1765" i="6"/>
  <c r="BF1764" i="6"/>
  <c r="BG1764" i="6" s="1"/>
  <c r="BD1764" i="6"/>
  <c r="BE1764" i="6" s="1"/>
  <c r="AQ1764" i="6"/>
  <c r="BB1764" i="6" s="1"/>
  <c r="AJ1764" i="6"/>
  <c r="G1764" i="6"/>
  <c r="F1764" i="6"/>
  <c r="BF1763" i="6"/>
  <c r="BG1763" i="6" s="1"/>
  <c r="BD1763" i="6"/>
  <c r="BE1763" i="6" s="1"/>
  <c r="BA1763" i="6"/>
  <c r="AO1763" i="6"/>
  <c r="AM1763" i="6"/>
  <c r="AK1763" i="6"/>
  <c r="AJ1763" i="6"/>
  <c r="G1763" i="6"/>
  <c r="F1763" i="6"/>
  <c r="BF1762" i="6"/>
  <c r="BG1762" i="6" s="1"/>
  <c r="BD1762" i="6"/>
  <c r="BE1762" i="6" s="1"/>
  <c r="BA1762" i="6"/>
  <c r="AO1762" i="6"/>
  <c r="AM1762" i="6"/>
  <c r="AK1762" i="6"/>
  <c r="AJ1762" i="6"/>
  <c r="G1762" i="6"/>
  <c r="F1762" i="6"/>
  <c r="BF1761" i="6"/>
  <c r="BG1761" i="6" s="1"/>
  <c r="BD1761" i="6"/>
  <c r="BE1761" i="6" s="1"/>
  <c r="BA1761" i="6"/>
  <c r="AO1761" i="6"/>
  <c r="AM1761" i="6"/>
  <c r="AK1761" i="6"/>
  <c r="AJ1761" i="6"/>
  <c r="G1761" i="6"/>
  <c r="F1761" i="6"/>
  <c r="BF1760" i="6"/>
  <c r="BG1760" i="6" s="1"/>
  <c r="BD1760" i="6"/>
  <c r="BE1760" i="6" s="1"/>
  <c r="AQ1760" i="6"/>
  <c r="BB1760" i="6" s="1"/>
  <c r="AJ1760" i="6"/>
  <c r="G1760" i="6"/>
  <c r="F1760" i="6"/>
  <c r="BF1759" i="6"/>
  <c r="BG1759" i="6" s="1"/>
  <c r="BD1759" i="6"/>
  <c r="BE1759" i="6" s="1"/>
  <c r="BA1759" i="6"/>
  <c r="AO1759" i="6"/>
  <c r="AM1759" i="6"/>
  <c r="AK1759" i="6"/>
  <c r="AJ1759" i="6"/>
  <c r="G1759" i="6"/>
  <c r="F1759" i="6"/>
  <c r="BF1758" i="6"/>
  <c r="BG1758" i="6" s="1"/>
  <c r="BD1758" i="6"/>
  <c r="BE1758" i="6" s="1"/>
  <c r="BA1758" i="6"/>
  <c r="AO1758" i="6"/>
  <c r="AM1758" i="6"/>
  <c r="AK1758" i="6"/>
  <c r="AJ1758" i="6"/>
  <c r="G1758" i="6"/>
  <c r="F1758" i="6"/>
  <c r="BF1757" i="6"/>
  <c r="BG1757" i="6" s="1"/>
  <c r="BD1757" i="6"/>
  <c r="BE1757" i="6" s="1"/>
  <c r="BA1757" i="6"/>
  <c r="AO1757" i="6"/>
  <c r="AM1757" i="6"/>
  <c r="AK1757" i="6"/>
  <c r="AJ1757" i="6"/>
  <c r="G1757" i="6"/>
  <c r="F1757" i="6"/>
  <c r="BF1756" i="6"/>
  <c r="BG1756" i="6" s="1"/>
  <c r="BD1756" i="6"/>
  <c r="BE1756" i="6" s="1"/>
  <c r="BA1756" i="6"/>
  <c r="AO1756" i="6"/>
  <c r="AM1756" i="6"/>
  <c r="AK1756" i="6"/>
  <c r="AJ1756" i="6"/>
  <c r="G1756" i="6"/>
  <c r="F1756" i="6"/>
  <c r="BF1755" i="6"/>
  <c r="BG1755" i="6" s="1"/>
  <c r="BD1755" i="6"/>
  <c r="BE1755" i="6" s="1"/>
  <c r="BA1755" i="6"/>
  <c r="AO1755" i="6"/>
  <c r="AM1755" i="6"/>
  <c r="AK1755" i="6"/>
  <c r="AJ1755" i="6"/>
  <c r="G1755" i="6"/>
  <c r="F1755" i="6"/>
  <c r="BF1754" i="6"/>
  <c r="BG1754" i="6" s="1"/>
  <c r="BD1754" i="6"/>
  <c r="BE1754" i="6" s="1"/>
  <c r="BA1754" i="6"/>
  <c r="AO1754" i="6"/>
  <c r="AM1754" i="6"/>
  <c r="AK1754" i="6"/>
  <c r="AJ1754" i="6"/>
  <c r="G1754" i="6"/>
  <c r="F1754" i="6"/>
  <c r="BF1753" i="6"/>
  <c r="BG1753" i="6" s="1"/>
  <c r="BD1753" i="6"/>
  <c r="BE1753" i="6" s="1"/>
  <c r="BA1753" i="6"/>
  <c r="AO1753" i="6"/>
  <c r="AM1753" i="6"/>
  <c r="AK1753" i="6"/>
  <c r="AJ1753" i="6"/>
  <c r="G1753" i="6"/>
  <c r="F1753" i="6"/>
  <c r="BF1752" i="6"/>
  <c r="BG1752" i="6" s="1"/>
  <c r="BD1752" i="6"/>
  <c r="BE1752" i="6" s="1"/>
  <c r="BA1752" i="6"/>
  <c r="AO1752" i="6"/>
  <c r="AM1752" i="6"/>
  <c r="AK1752" i="6"/>
  <c r="AJ1752" i="6"/>
  <c r="G1752" i="6"/>
  <c r="F1752" i="6"/>
  <c r="BF1751" i="6"/>
  <c r="BG1751" i="6" s="1"/>
  <c r="BD1751" i="6"/>
  <c r="BE1751" i="6" s="1"/>
  <c r="BA1751" i="6"/>
  <c r="AO1751" i="6"/>
  <c r="AM1751" i="6"/>
  <c r="AK1751" i="6"/>
  <c r="AJ1751" i="6"/>
  <c r="G1751" i="6"/>
  <c r="F1751" i="6"/>
  <c r="BF1750" i="6"/>
  <c r="BG1750" i="6" s="1"/>
  <c r="BD1750" i="6"/>
  <c r="BE1750" i="6" s="1"/>
  <c r="BA1750" i="6"/>
  <c r="AO1750" i="6"/>
  <c r="AM1750" i="6"/>
  <c r="AK1750" i="6"/>
  <c r="AJ1750" i="6"/>
  <c r="G1750" i="6"/>
  <c r="F1750" i="6"/>
  <c r="BF1749" i="6"/>
  <c r="BG1749" i="6" s="1"/>
  <c r="BD1749" i="6"/>
  <c r="BE1749" i="6" s="1"/>
  <c r="BA1749" i="6"/>
  <c r="AO1749" i="6"/>
  <c r="AM1749" i="6"/>
  <c r="AK1749" i="6"/>
  <c r="AJ1749" i="6"/>
  <c r="G1749" i="6"/>
  <c r="F1749" i="6"/>
  <c r="BF1748" i="6"/>
  <c r="BG1748" i="6" s="1"/>
  <c r="BD1748" i="6"/>
  <c r="BE1748" i="6" s="1"/>
  <c r="AQ1748" i="6"/>
  <c r="BB1748" i="6" s="1"/>
  <c r="AJ1748" i="6"/>
  <c r="G1748" i="6"/>
  <c r="F1748" i="6"/>
  <c r="BF1747" i="6"/>
  <c r="BG1747" i="6" s="1"/>
  <c r="BD1747" i="6"/>
  <c r="BE1747" i="6" s="1"/>
  <c r="BA1747" i="6"/>
  <c r="AO1747" i="6"/>
  <c r="AM1747" i="6"/>
  <c r="AK1747" i="6"/>
  <c r="AJ1747" i="6"/>
  <c r="G1747" i="6"/>
  <c r="F1747" i="6"/>
  <c r="BF1746" i="6"/>
  <c r="BG1746" i="6" s="1"/>
  <c r="BD1746" i="6"/>
  <c r="BE1746" i="6" s="1"/>
  <c r="BA1746" i="6"/>
  <c r="AO1746" i="6"/>
  <c r="AM1746" i="6"/>
  <c r="AK1746" i="6"/>
  <c r="AJ1746" i="6"/>
  <c r="G1746" i="6"/>
  <c r="F1746" i="6"/>
  <c r="BF1745" i="6"/>
  <c r="BG1745" i="6" s="1"/>
  <c r="BD1745" i="6"/>
  <c r="BE1745" i="6" s="1"/>
  <c r="BA1745" i="6"/>
  <c r="AO1745" i="6"/>
  <c r="AM1745" i="6"/>
  <c r="AK1745" i="6"/>
  <c r="AJ1745" i="6"/>
  <c r="G1745" i="6"/>
  <c r="F1745" i="6"/>
  <c r="BF1744" i="6"/>
  <c r="BG1744" i="6" s="1"/>
  <c r="BD1744" i="6"/>
  <c r="BE1744" i="6" s="1"/>
  <c r="BA1744" i="6"/>
  <c r="AO1744" i="6"/>
  <c r="AM1744" i="6"/>
  <c r="AK1744" i="6"/>
  <c r="AJ1744" i="6"/>
  <c r="G1744" i="6"/>
  <c r="F1744" i="6"/>
  <c r="BF1743" i="6"/>
  <c r="BG1743" i="6" s="1"/>
  <c r="BD1743" i="6"/>
  <c r="BE1743" i="6" s="1"/>
  <c r="BA1743" i="6"/>
  <c r="AO1743" i="6"/>
  <c r="AM1743" i="6"/>
  <c r="AK1743" i="6"/>
  <c r="AJ1743" i="6"/>
  <c r="G1743" i="6"/>
  <c r="F1743" i="6"/>
  <c r="BF1742" i="6"/>
  <c r="BG1742" i="6" s="1"/>
  <c r="BD1742" i="6"/>
  <c r="BE1742" i="6" s="1"/>
  <c r="BA1742" i="6"/>
  <c r="AO1742" i="6"/>
  <c r="AM1742" i="6"/>
  <c r="AK1742" i="6"/>
  <c r="AJ1742" i="6"/>
  <c r="G1742" i="6"/>
  <c r="F1742" i="6"/>
  <c r="BF1741" i="6"/>
  <c r="BG1741" i="6" s="1"/>
  <c r="BD1741" i="6"/>
  <c r="BE1741" i="6" s="1"/>
  <c r="BA1741" i="6"/>
  <c r="AO1741" i="6"/>
  <c r="AM1741" i="6"/>
  <c r="AK1741" i="6"/>
  <c r="AJ1741" i="6"/>
  <c r="G1741" i="6"/>
  <c r="F1741" i="6"/>
  <c r="BF1740" i="6"/>
  <c r="BG1740" i="6" s="1"/>
  <c r="BD1740" i="6"/>
  <c r="BE1740" i="6" s="1"/>
  <c r="BA1740" i="6"/>
  <c r="AO1740" i="6"/>
  <c r="AM1740" i="6"/>
  <c r="AK1740" i="6"/>
  <c r="AJ1740" i="6"/>
  <c r="G1740" i="6"/>
  <c r="F1740" i="6"/>
  <c r="BF1739" i="6"/>
  <c r="BG1739" i="6" s="1"/>
  <c r="BD1739" i="6"/>
  <c r="BE1739" i="6" s="1"/>
  <c r="BA1739" i="6"/>
  <c r="AO1739" i="6"/>
  <c r="AM1739" i="6"/>
  <c r="AK1739" i="6"/>
  <c r="AJ1739" i="6"/>
  <c r="G1739" i="6"/>
  <c r="F1739" i="6"/>
  <c r="BF1738" i="6"/>
  <c r="BG1738" i="6" s="1"/>
  <c r="BD1738" i="6"/>
  <c r="BE1738" i="6" s="1"/>
  <c r="BA1738" i="6"/>
  <c r="AO1738" i="6"/>
  <c r="AM1738" i="6"/>
  <c r="AK1738" i="6"/>
  <c r="AJ1738" i="6"/>
  <c r="G1738" i="6"/>
  <c r="F1738" i="6"/>
  <c r="BF1737" i="6"/>
  <c r="BG1737" i="6" s="1"/>
  <c r="BD1737" i="6"/>
  <c r="BE1737" i="6" s="1"/>
  <c r="BA1737" i="6"/>
  <c r="AO1737" i="6"/>
  <c r="AM1737" i="6"/>
  <c r="AK1737" i="6"/>
  <c r="AJ1737" i="6"/>
  <c r="G1737" i="6"/>
  <c r="F1737" i="6"/>
  <c r="BF1736" i="6"/>
  <c r="BG1736" i="6" s="1"/>
  <c r="BD1736" i="6"/>
  <c r="BE1736" i="6" s="1"/>
  <c r="BA1736" i="6"/>
  <c r="AO1736" i="6"/>
  <c r="AM1736" i="6"/>
  <c r="AK1736" i="6"/>
  <c r="AJ1736" i="6"/>
  <c r="G1736" i="6"/>
  <c r="F1736" i="6"/>
  <c r="BF1735" i="6"/>
  <c r="BG1735" i="6" s="1"/>
  <c r="BD1735" i="6"/>
  <c r="BE1735" i="6" s="1"/>
  <c r="BA1735" i="6"/>
  <c r="AO1735" i="6"/>
  <c r="AM1735" i="6"/>
  <c r="AK1735" i="6"/>
  <c r="AJ1735" i="6"/>
  <c r="G1735" i="6"/>
  <c r="F1735" i="6"/>
  <c r="BF1734" i="6"/>
  <c r="BG1734" i="6" s="1"/>
  <c r="BD1734" i="6"/>
  <c r="BE1734" i="6" s="1"/>
  <c r="BA1734" i="6"/>
  <c r="AO1734" i="6"/>
  <c r="AM1734" i="6"/>
  <c r="AK1734" i="6"/>
  <c r="AJ1734" i="6"/>
  <c r="G1734" i="6"/>
  <c r="F1734" i="6"/>
  <c r="BF1733" i="6"/>
  <c r="BG1733" i="6" s="1"/>
  <c r="BD1733" i="6"/>
  <c r="BE1733" i="6" s="1"/>
  <c r="BA1733" i="6"/>
  <c r="AO1733" i="6"/>
  <c r="AM1733" i="6"/>
  <c r="AK1733" i="6"/>
  <c r="AJ1733" i="6"/>
  <c r="G1733" i="6"/>
  <c r="F1733" i="6"/>
  <c r="BF1732" i="6"/>
  <c r="BG1732" i="6" s="1"/>
  <c r="BD1732" i="6"/>
  <c r="BE1732" i="6" s="1"/>
  <c r="BA1732" i="6"/>
  <c r="AO1732" i="6"/>
  <c r="AM1732" i="6"/>
  <c r="AK1732" i="6"/>
  <c r="AJ1732" i="6"/>
  <c r="G1732" i="6"/>
  <c r="F1732" i="6"/>
  <c r="BF1731" i="6"/>
  <c r="BG1731" i="6" s="1"/>
  <c r="BD1731" i="6"/>
  <c r="BE1731" i="6" s="1"/>
  <c r="BA1731" i="6"/>
  <c r="AO1731" i="6"/>
  <c r="AM1731" i="6"/>
  <c r="AK1731" i="6"/>
  <c r="AJ1731" i="6"/>
  <c r="G1731" i="6"/>
  <c r="F1731" i="6"/>
  <c r="BF1730" i="6"/>
  <c r="BG1730" i="6" s="1"/>
  <c r="BD1730" i="6"/>
  <c r="BE1730" i="6" s="1"/>
  <c r="BA1730" i="6"/>
  <c r="AO1730" i="6"/>
  <c r="AM1730" i="6"/>
  <c r="AK1730" i="6"/>
  <c r="AJ1730" i="6"/>
  <c r="G1730" i="6"/>
  <c r="F1730" i="6"/>
  <c r="BF1729" i="6"/>
  <c r="BG1729" i="6" s="1"/>
  <c r="BD1729" i="6"/>
  <c r="BE1729" i="6" s="1"/>
  <c r="BA1729" i="6"/>
  <c r="AO1729" i="6"/>
  <c r="AM1729" i="6"/>
  <c r="AK1729" i="6"/>
  <c r="AJ1729" i="6"/>
  <c r="G1729" i="6"/>
  <c r="F1729" i="6"/>
  <c r="BF1728" i="6"/>
  <c r="BG1728" i="6" s="1"/>
  <c r="BD1728" i="6"/>
  <c r="BE1728" i="6" s="1"/>
  <c r="BA1728" i="6"/>
  <c r="AO1728" i="6"/>
  <c r="AM1728" i="6"/>
  <c r="AK1728" i="6"/>
  <c r="AJ1728" i="6"/>
  <c r="G1728" i="6"/>
  <c r="F1728" i="6"/>
  <c r="BF1727" i="6"/>
  <c r="BG1727" i="6" s="1"/>
  <c r="BD1727" i="6"/>
  <c r="BE1727" i="6" s="1"/>
  <c r="BA1727" i="6"/>
  <c r="AO1727" i="6"/>
  <c r="AM1727" i="6"/>
  <c r="AK1727" i="6"/>
  <c r="AJ1727" i="6"/>
  <c r="G1727" i="6"/>
  <c r="F1727" i="6"/>
  <c r="BF1726" i="6"/>
  <c r="BG1726" i="6" s="1"/>
  <c r="BD1726" i="6"/>
  <c r="BE1726" i="6" s="1"/>
  <c r="BA1726" i="6"/>
  <c r="AO1726" i="6"/>
  <c r="AM1726" i="6"/>
  <c r="AK1726" i="6"/>
  <c r="AJ1726" i="6"/>
  <c r="G1726" i="6"/>
  <c r="F1726" i="6"/>
  <c r="BF1725" i="6"/>
  <c r="BG1725" i="6" s="1"/>
  <c r="BD1725" i="6"/>
  <c r="BE1725" i="6" s="1"/>
  <c r="BA1725" i="6"/>
  <c r="AO1725" i="6"/>
  <c r="AM1725" i="6"/>
  <c r="AK1725" i="6"/>
  <c r="AJ1725" i="6"/>
  <c r="G1725" i="6"/>
  <c r="F1725" i="6"/>
  <c r="BF1724" i="6"/>
  <c r="BG1724" i="6" s="1"/>
  <c r="BD1724" i="6"/>
  <c r="BE1724" i="6" s="1"/>
  <c r="BA1724" i="6"/>
  <c r="AO1724" i="6"/>
  <c r="AM1724" i="6"/>
  <c r="AK1724" i="6"/>
  <c r="AJ1724" i="6"/>
  <c r="G1724" i="6"/>
  <c r="F1724" i="6"/>
  <c r="BF1723" i="6"/>
  <c r="BG1723" i="6" s="1"/>
  <c r="BD1723" i="6"/>
  <c r="BE1723" i="6" s="1"/>
  <c r="BA1723" i="6"/>
  <c r="AO1723" i="6"/>
  <c r="AM1723" i="6"/>
  <c r="AK1723" i="6"/>
  <c r="AJ1723" i="6"/>
  <c r="G1723" i="6"/>
  <c r="F1723" i="6"/>
  <c r="BF1722" i="6"/>
  <c r="BG1722" i="6" s="1"/>
  <c r="BD1722" i="6"/>
  <c r="BE1722" i="6" s="1"/>
  <c r="BA1722" i="6"/>
  <c r="AO1722" i="6"/>
  <c r="AM1722" i="6"/>
  <c r="AK1722" i="6"/>
  <c r="AJ1722" i="6"/>
  <c r="G1722" i="6"/>
  <c r="F1722" i="6"/>
  <c r="BF1721" i="6"/>
  <c r="BG1721" i="6" s="1"/>
  <c r="BD1721" i="6"/>
  <c r="BE1721" i="6" s="1"/>
  <c r="BA1721" i="6"/>
  <c r="AO1721" i="6"/>
  <c r="AM1721" i="6"/>
  <c r="AK1721" i="6"/>
  <c r="AJ1721" i="6"/>
  <c r="G1721" i="6"/>
  <c r="F1721" i="6"/>
  <c r="BF1720" i="6"/>
  <c r="BG1720" i="6" s="1"/>
  <c r="BD1720" i="6"/>
  <c r="BE1720" i="6" s="1"/>
  <c r="BA1720" i="6"/>
  <c r="AO1720" i="6"/>
  <c r="AM1720" i="6"/>
  <c r="AK1720" i="6"/>
  <c r="AJ1720" i="6"/>
  <c r="G1720" i="6"/>
  <c r="F1720" i="6"/>
  <c r="BF1719" i="6"/>
  <c r="BG1719" i="6" s="1"/>
  <c r="BD1719" i="6"/>
  <c r="BE1719" i="6" s="1"/>
  <c r="BA1719" i="6"/>
  <c r="AO1719" i="6"/>
  <c r="AM1719" i="6"/>
  <c r="AK1719" i="6"/>
  <c r="AJ1719" i="6"/>
  <c r="G1719" i="6"/>
  <c r="F1719" i="6"/>
  <c r="BF1718" i="6"/>
  <c r="BG1718" i="6" s="1"/>
  <c r="BD1718" i="6"/>
  <c r="BE1718" i="6" s="1"/>
  <c r="BA1718" i="6"/>
  <c r="AO1718" i="6"/>
  <c r="AM1718" i="6"/>
  <c r="AK1718" i="6"/>
  <c r="AJ1718" i="6"/>
  <c r="G1718" i="6"/>
  <c r="F1718" i="6"/>
  <c r="BF1717" i="6"/>
  <c r="BG1717" i="6" s="1"/>
  <c r="BD1717" i="6"/>
  <c r="BE1717" i="6" s="1"/>
  <c r="AQ1717" i="6"/>
  <c r="BB1717" i="6" s="1"/>
  <c r="AJ1717" i="6"/>
  <c r="G1717" i="6"/>
  <c r="F1717" i="6"/>
  <c r="BF1716" i="6"/>
  <c r="BG1716" i="6" s="1"/>
  <c r="BD1716" i="6"/>
  <c r="BE1716" i="6" s="1"/>
  <c r="BA1716" i="6"/>
  <c r="AO1716" i="6"/>
  <c r="AM1716" i="6"/>
  <c r="AK1716" i="6"/>
  <c r="AJ1716" i="6"/>
  <c r="G1716" i="6"/>
  <c r="F1716" i="6"/>
  <c r="BF1715" i="6"/>
  <c r="BG1715" i="6" s="1"/>
  <c r="BD1715" i="6"/>
  <c r="BE1715" i="6" s="1"/>
  <c r="BA1715" i="6"/>
  <c r="AO1715" i="6"/>
  <c r="AM1715" i="6"/>
  <c r="AK1715" i="6"/>
  <c r="AJ1715" i="6"/>
  <c r="G1715" i="6"/>
  <c r="F1715" i="6"/>
  <c r="BF1714" i="6"/>
  <c r="BG1714" i="6" s="1"/>
  <c r="BD1714" i="6"/>
  <c r="BE1714" i="6" s="1"/>
  <c r="BA1714" i="6"/>
  <c r="AO1714" i="6"/>
  <c r="AM1714" i="6"/>
  <c r="AK1714" i="6"/>
  <c r="AJ1714" i="6"/>
  <c r="G1714" i="6"/>
  <c r="F1714" i="6"/>
  <c r="BF1713" i="6"/>
  <c r="BG1713" i="6" s="1"/>
  <c r="BD1713" i="6"/>
  <c r="BE1713" i="6" s="1"/>
  <c r="BA1713" i="6"/>
  <c r="AO1713" i="6"/>
  <c r="AM1713" i="6"/>
  <c r="AK1713" i="6"/>
  <c r="AJ1713" i="6"/>
  <c r="G1713" i="6"/>
  <c r="F1713" i="6"/>
  <c r="BF1712" i="6"/>
  <c r="BG1712" i="6" s="1"/>
  <c r="BD1712" i="6"/>
  <c r="BE1712" i="6" s="1"/>
  <c r="BA1712" i="6"/>
  <c r="AO1712" i="6"/>
  <c r="AM1712" i="6"/>
  <c r="AK1712" i="6"/>
  <c r="AJ1712" i="6"/>
  <c r="G1712" i="6"/>
  <c r="F1712" i="6"/>
  <c r="BF1711" i="6"/>
  <c r="BG1711" i="6" s="1"/>
  <c r="BD1711" i="6"/>
  <c r="BE1711" i="6" s="1"/>
  <c r="BA1711" i="6"/>
  <c r="AO1711" i="6"/>
  <c r="AM1711" i="6"/>
  <c r="AK1711" i="6"/>
  <c r="AJ1711" i="6"/>
  <c r="G1711" i="6"/>
  <c r="F1711" i="6"/>
  <c r="BF1710" i="6"/>
  <c r="BG1710" i="6" s="1"/>
  <c r="BD1710" i="6"/>
  <c r="BE1710" i="6" s="1"/>
  <c r="BA1710" i="6"/>
  <c r="AO1710" i="6"/>
  <c r="AM1710" i="6"/>
  <c r="AK1710" i="6"/>
  <c r="AJ1710" i="6"/>
  <c r="G1710" i="6"/>
  <c r="F1710" i="6"/>
  <c r="BF1709" i="6"/>
  <c r="BG1709" i="6" s="1"/>
  <c r="BD1709" i="6"/>
  <c r="BE1709" i="6" s="1"/>
  <c r="BA1709" i="6"/>
  <c r="AO1709" i="6"/>
  <c r="AM1709" i="6"/>
  <c r="AK1709" i="6"/>
  <c r="AJ1709" i="6"/>
  <c r="G1709" i="6"/>
  <c r="F1709" i="6"/>
  <c r="BF1708" i="6"/>
  <c r="BG1708" i="6" s="1"/>
  <c r="BD1708" i="6"/>
  <c r="BE1708" i="6" s="1"/>
  <c r="BA1708" i="6"/>
  <c r="AO1708" i="6"/>
  <c r="AM1708" i="6"/>
  <c r="AK1708" i="6"/>
  <c r="AJ1708" i="6"/>
  <c r="G1708" i="6"/>
  <c r="F1708" i="6"/>
  <c r="BF1707" i="6"/>
  <c r="BG1707" i="6" s="1"/>
  <c r="BD1707" i="6"/>
  <c r="BE1707" i="6" s="1"/>
  <c r="BA1707" i="6"/>
  <c r="AO1707" i="6"/>
  <c r="AM1707" i="6"/>
  <c r="AK1707" i="6"/>
  <c r="AJ1707" i="6"/>
  <c r="G1707" i="6"/>
  <c r="F1707" i="6"/>
  <c r="BF1706" i="6"/>
  <c r="BG1706" i="6" s="1"/>
  <c r="BD1706" i="6"/>
  <c r="BE1706" i="6" s="1"/>
  <c r="BA1706" i="6"/>
  <c r="AO1706" i="6"/>
  <c r="AM1706" i="6"/>
  <c r="AK1706" i="6"/>
  <c r="AJ1706" i="6"/>
  <c r="G1706" i="6"/>
  <c r="F1706" i="6"/>
  <c r="BF1705" i="6"/>
  <c r="BG1705" i="6" s="1"/>
  <c r="BD1705" i="6"/>
  <c r="BE1705" i="6" s="1"/>
  <c r="BA1705" i="6"/>
  <c r="AO1705" i="6"/>
  <c r="AM1705" i="6"/>
  <c r="AK1705" i="6"/>
  <c r="AJ1705" i="6"/>
  <c r="G1705" i="6"/>
  <c r="F1705" i="6"/>
  <c r="BF1704" i="6"/>
  <c r="BG1704" i="6" s="1"/>
  <c r="BD1704" i="6"/>
  <c r="BE1704" i="6" s="1"/>
  <c r="BA1704" i="6"/>
  <c r="AO1704" i="6"/>
  <c r="AM1704" i="6"/>
  <c r="AK1704" i="6"/>
  <c r="AJ1704" i="6"/>
  <c r="G1704" i="6"/>
  <c r="F1704" i="6"/>
  <c r="BF1703" i="6"/>
  <c r="BG1703" i="6" s="1"/>
  <c r="BD1703" i="6"/>
  <c r="BE1703" i="6" s="1"/>
  <c r="AQ1703" i="6"/>
  <c r="BB1703" i="6" s="1"/>
  <c r="AJ1703" i="6"/>
  <c r="G1703" i="6"/>
  <c r="F1703" i="6"/>
  <c r="BF1702" i="6"/>
  <c r="BG1702" i="6" s="1"/>
  <c r="BD1702" i="6"/>
  <c r="BE1702" i="6" s="1"/>
  <c r="BA1702" i="6"/>
  <c r="AO1702" i="6"/>
  <c r="AM1702" i="6"/>
  <c r="AK1702" i="6"/>
  <c r="AJ1702" i="6"/>
  <c r="G1702" i="6"/>
  <c r="F1702" i="6"/>
  <c r="BF1701" i="6"/>
  <c r="BG1701" i="6" s="1"/>
  <c r="BD1701" i="6"/>
  <c r="BE1701" i="6" s="1"/>
  <c r="BA1701" i="6"/>
  <c r="AO1701" i="6"/>
  <c r="AM1701" i="6"/>
  <c r="AK1701" i="6"/>
  <c r="AJ1701" i="6"/>
  <c r="G1701" i="6"/>
  <c r="F1701" i="6"/>
  <c r="BF1700" i="6"/>
  <c r="BG1700" i="6" s="1"/>
  <c r="BD1700" i="6"/>
  <c r="BE1700" i="6" s="1"/>
  <c r="BA1700" i="6"/>
  <c r="AO1700" i="6"/>
  <c r="AM1700" i="6"/>
  <c r="AK1700" i="6"/>
  <c r="AJ1700" i="6"/>
  <c r="G1700" i="6"/>
  <c r="F1700" i="6"/>
  <c r="BF1699" i="6"/>
  <c r="BG1699" i="6" s="1"/>
  <c r="BD1699" i="6"/>
  <c r="BE1699" i="6" s="1"/>
  <c r="BA1699" i="6"/>
  <c r="AO1699" i="6"/>
  <c r="AM1699" i="6"/>
  <c r="AK1699" i="6"/>
  <c r="AJ1699" i="6"/>
  <c r="G1699" i="6"/>
  <c r="F1699" i="6"/>
  <c r="BF1698" i="6"/>
  <c r="BG1698" i="6" s="1"/>
  <c r="BD1698" i="6"/>
  <c r="BE1698" i="6" s="1"/>
  <c r="BA1698" i="6"/>
  <c r="AO1698" i="6"/>
  <c r="AM1698" i="6"/>
  <c r="AK1698" i="6"/>
  <c r="AJ1698" i="6"/>
  <c r="G1698" i="6"/>
  <c r="F1698" i="6"/>
  <c r="BF1697" i="6"/>
  <c r="BG1697" i="6" s="1"/>
  <c r="BD1697" i="6"/>
  <c r="BE1697" i="6" s="1"/>
  <c r="BA1697" i="6"/>
  <c r="AO1697" i="6"/>
  <c r="AM1697" i="6"/>
  <c r="AK1697" i="6"/>
  <c r="AJ1697" i="6"/>
  <c r="G1697" i="6"/>
  <c r="F1697" i="6"/>
  <c r="BF1696" i="6"/>
  <c r="BG1696" i="6" s="1"/>
  <c r="BD1696" i="6"/>
  <c r="BE1696" i="6" s="1"/>
  <c r="BA1696" i="6"/>
  <c r="AO1696" i="6"/>
  <c r="AM1696" i="6"/>
  <c r="AK1696" i="6"/>
  <c r="AJ1696" i="6"/>
  <c r="G1696" i="6"/>
  <c r="F1696" i="6"/>
  <c r="BF1695" i="6"/>
  <c r="BG1695" i="6" s="1"/>
  <c r="BD1695" i="6"/>
  <c r="BE1695" i="6" s="1"/>
  <c r="AQ1695" i="6"/>
  <c r="BB1695" i="6" s="1"/>
  <c r="AJ1695" i="6"/>
  <c r="G1695" i="6"/>
  <c r="F1695" i="6"/>
  <c r="BF1694" i="6"/>
  <c r="BG1694" i="6" s="1"/>
  <c r="BD1694" i="6"/>
  <c r="BE1694" i="6" s="1"/>
  <c r="BA1694" i="6"/>
  <c r="AO1694" i="6"/>
  <c r="AM1694" i="6"/>
  <c r="AK1694" i="6"/>
  <c r="AJ1694" i="6"/>
  <c r="G1694" i="6"/>
  <c r="F1694" i="6"/>
  <c r="BF1693" i="6"/>
  <c r="BG1693" i="6" s="1"/>
  <c r="BD1693" i="6"/>
  <c r="BE1693" i="6" s="1"/>
  <c r="BA1693" i="6"/>
  <c r="AO1693" i="6"/>
  <c r="AM1693" i="6"/>
  <c r="AK1693" i="6"/>
  <c r="AJ1693" i="6"/>
  <c r="G1693" i="6"/>
  <c r="F1693" i="6"/>
  <c r="BF1692" i="6"/>
  <c r="BG1692" i="6" s="1"/>
  <c r="BD1692" i="6"/>
  <c r="BE1692" i="6" s="1"/>
  <c r="BA1692" i="6"/>
  <c r="AO1692" i="6"/>
  <c r="AM1692" i="6"/>
  <c r="AK1692" i="6"/>
  <c r="AJ1692" i="6"/>
  <c r="G1692" i="6"/>
  <c r="F1692" i="6"/>
  <c r="BF1691" i="6"/>
  <c r="BG1691" i="6" s="1"/>
  <c r="BD1691" i="6"/>
  <c r="BE1691" i="6" s="1"/>
  <c r="BA1691" i="6"/>
  <c r="AO1691" i="6"/>
  <c r="AM1691" i="6"/>
  <c r="AK1691" i="6"/>
  <c r="AJ1691" i="6"/>
  <c r="G1691" i="6"/>
  <c r="F1691" i="6"/>
  <c r="BF1690" i="6"/>
  <c r="BG1690" i="6" s="1"/>
  <c r="BD1690" i="6"/>
  <c r="BE1690" i="6" s="1"/>
  <c r="AQ1690" i="6"/>
  <c r="BB1690" i="6" s="1"/>
  <c r="AJ1690" i="6"/>
  <c r="G1690" i="6"/>
  <c r="F1690" i="6"/>
  <c r="BF1689" i="6"/>
  <c r="BG1689" i="6" s="1"/>
  <c r="BD1689" i="6"/>
  <c r="BE1689" i="6" s="1"/>
  <c r="BA1689" i="6"/>
  <c r="AO1689" i="6"/>
  <c r="AM1689" i="6"/>
  <c r="AK1689" i="6"/>
  <c r="AJ1689" i="6"/>
  <c r="G1689" i="6"/>
  <c r="F1689" i="6"/>
  <c r="BF1688" i="6"/>
  <c r="BG1688" i="6" s="1"/>
  <c r="BD1688" i="6"/>
  <c r="BE1688" i="6" s="1"/>
  <c r="BA1688" i="6"/>
  <c r="AO1688" i="6"/>
  <c r="AM1688" i="6"/>
  <c r="AK1688" i="6"/>
  <c r="AJ1688" i="6"/>
  <c r="G1688" i="6"/>
  <c r="F1688" i="6"/>
  <c r="BF1687" i="6"/>
  <c r="BG1687" i="6" s="1"/>
  <c r="BD1687" i="6"/>
  <c r="BE1687" i="6" s="1"/>
  <c r="BA1687" i="6"/>
  <c r="AO1687" i="6"/>
  <c r="AM1687" i="6"/>
  <c r="AK1687" i="6"/>
  <c r="AJ1687" i="6"/>
  <c r="G1687" i="6"/>
  <c r="F1687" i="6"/>
  <c r="BF1686" i="6"/>
  <c r="BG1686" i="6" s="1"/>
  <c r="BD1686" i="6"/>
  <c r="BE1686" i="6" s="1"/>
  <c r="BA1686" i="6"/>
  <c r="AO1686" i="6"/>
  <c r="AM1686" i="6"/>
  <c r="AK1686" i="6"/>
  <c r="AJ1686" i="6"/>
  <c r="G1686" i="6"/>
  <c r="F1686" i="6"/>
  <c r="BF1685" i="6"/>
  <c r="BG1685" i="6" s="1"/>
  <c r="BD1685" i="6"/>
  <c r="BE1685" i="6" s="1"/>
  <c r="BA1685" i="6"/>
  <c r="AO1685" i="6"/>
  <c r="AM1685" i="6"/>
  <c r="AK1685" i="6"/>
  <c r="AJ1685" i="6"/>
  <c r="G1685" i="6"/>
  <c r="F1685" i="6"/>
  <c r="BF1684" i="6"/>
  <c r="BG1684" i="6" s="1"/>
  <c r="BD1684" i="6"/>
  <c r="BE1684" i="6" s="1"/>
  <c r="BA1684" i="6"/>
  <c r="AO1684" i="6"/>
  <c r="AM1684" i="6"/>
  <c r="AK1684" i="6"/>
  <c r="AJ1684" i="6"/>
  <c r="G1684" i="6"/>
  <c r="F1684" i="6"/>
  <c r="BF1683" i="6"/>
  <c r="BG1683" i="6" s="1"/>
  <c r="BD1683" i="6"/>
  <c r="BE1683" i="6" s="1"/>
  <c r="BA1683" i="6"/>
  <c r="AO1683" i="6"/>
  <c r="AM1683" i="6"/>
  <c r="AK1683" i="6"/>
  <c r="AJ1683" i="6"/>
  <c r="G1683" i="6"/>
  <c r="F1683" i="6"/>
  <c r="BF1682" i="6"/>
  <c r="BG1682" i="6" s="1"/>
  <c r="BD1682" i="6"/>
  <c r="BE1682" i="6" s="1"/>
  <c r="BA1682" i="6"/>
  <c r="AO1682" i="6"/>
  <c r="AM1682" i="6"/>
  <c r="AK1682" i="6"/>
  <c r="AJ1682" i="6"/>
  <c r="G1682" i="6"/>
  <c r="F1682" i="6"/>
  <c r="BF1681" i="6"/>
  <c r="BG1681" i="6" s="1"/>
  <c r="BD1681" i="6"/>
  <c r="BE1681" i="6" s="1"/>
  <c r="BA1681" i="6"/>
  <c r="AO1681" i="6"/>
  <c r="AM1681" i="6"/>
  <c r="AK1681" i="6"/>
  <c r="AJ1681" i="6"/>
  <c r="G1681" i="6"/>
  <c r="F1681" i="6"/>
  <c r="BF1680" i="6"/>
  <c r="BG1680" i="6" s="1"/>
  <c r="BD1680" i="6"/>
  <c r="BE1680" i="6" s="1"/>
  <c r="BA1680" i="6"/>
  <c r="AO1680" i="6"/>
  <c r="AM1680" i="6"/>
  <c r="AK1680" i="6"/>
  <c r="AJ1680" i="6"/>
  <c r="G1680" i="6"/>
  <c r="F1680" i="6"/>
  <c r="BF1679" i="6"/>
  <c r="BG1679" i="6" s="1"/>
  <c r="BD1679" i="6"/>
  <c r="BE1679" i="6" s="1"/>
  <c r="BA1679" i="6"/>
  <c r="AO1679" i="6"/>
  <c r="AM1679" i="6"/>
  <c r="AK1679" i="6"/>
  <c r="AJ1679" i="6"/>
  <c r="G1679" i="6"/>
  <c r="F1679" i="6"/>
  <c r="BF1678" i="6"/>
  <c r="BG1678" i="6" s="1"/>
  <c r="BD1678" i="6"/>
  <c r="BE1678" i="6" s="1"/>
  <c r="BA1678" i="6"/>
  <c r="AO1678" i="6"/>
  <c r="AM1678" i="6"/>
  <c r="AK1678" i="6"/>
  <c r="AJ1678" i="6"/>
  <c r="G1678" i="6"/>
  <c r="F1678" i="6"/>
  <c r="BF1677" i="6"/>
  <c r="BG1677" i="6" s="1"/>
  <c r="BD1677" i="6"/>
  <c r="BE1677" i="6" s="1"/>
  <c r="BA1677" i="6"/>
  <c r="AO1677" i="6"/>
  <c r="AM1677" i="6"/>
  <c r="AK1677" i="6"/>
  <c r="AJ1677" i="6"/>
  <c r="G1677" i="6"/>
  <c r="F1677" i="6"/>
  <c r="BF1676" i="6"/>
  <c r="BG1676" i="6" s="1"/>
  <c r="BD1676" i="6"/>
  <c r="BE1676" i="6" s="1"/>
  <c r="BA1676" i="6"/>
  <c r="AO1676" i="6"/>
  <c r="AM1676" i="6"/>
  <c r="AK1676" i="6"/>
  <c r="AJ1676" i="6"/>
  <c r="G1676" i="6"/>
  <c r="F1676" i="6"/>
  <c r="BF1675" i="6"/>
  <c r="BG1675" i="6" s="1"/>
  <c r="BD1675" i="6"/>
  <c r="BE1675" i="6" s="1"/>
  <c r="AQ1675" i="6"/>
  <c r="BB1675" i="6" s="1"/>
  <c r="AJ1675" i="6"/>
  <c r="G1675" i="6"/>
  <c r="F1675" i="6"/>
  <c r="BF1674" i="6"/>
  <c r="BG1674" i="6" s="1"/>
  <c r="BD1674" i="6"/>
  <c r="BE1674" i="6" s="1"/>
  <c r="BA1674" i="6"/>
  <c r="AO1674" i="6"/>
  <c r="AM1674" i="6"/>
  <c r="AK1674" i="6"/>
  <c r="AJ1674" i="6"/>
  <c r="G1674" i="6"/>
  <c r="F1674" i="6"/>
  <c r="BF1673" i="6"/>
  <c r="BG1673" i="6" s="1"/>
  <c r="BD1673" i="6"/>
  <c r="BE1673" i="6" s="1"/>
  <c r="BA1673" i="6"/>
  <c r="AO1673" i="6"/>
  <c r="AM1673" i="6"/>
  <c r="AK1673" i="6"/>
  <c r="AJ1673" i="6"/>
  <c r="G1673" i="6"/>
  <c r="F1673" i="6"/>
  <c r="BF1672" i="6"/>
  <c r="BG1672" i="6" s="1"/>
  <c r="BD1672" i="6"/>
  <c r="BE1672" i="6" s="1"/>
  <c r="BA1672" i="6"/>
  <c r="AO1672" i="6"/>
  <c r="AM1672" i="6"/>
  <c r="AK1672" i="6"/>
  <c r="AJ1672" i="6"/>
  <c r="G1672" i="6"/>
  <c r="F1672" i="6"/>
  <c r="BF1671" i="6"/>
  <c r="BG1671" i="6" s="1"/>
  <c r="BD1671" i="6"/>
  <c r="BE1671" i="6" s="1"/>
  <c r="BA1671" i="6"/>
  <c r="AO1671" i="6"/>
  <c r="AM1671" i="6"/>
  <c r="AK1671" i="6"/>
  <c r="AJ1671" i="6"/>
  <c r="G1671" i="6"/>
  <c r="F1671" i="6"/>
  <c r="BF1670" i="6"/>
  <c r="BG1670" i="6" s="1"/>
  <c r="BD1670" i="6"/>
  <c r="BE1670" i="6" s="1"/>
  <c r="BA1670" i="6"/>
  <c r="AO1670" i="6"/>
  <c r="AM1670" i="6"/>
  <c r="AK1670" i="6"/>
  <c r="AJ1670" i="6"/>
  <c r="G1670" i="6"/>
  <c r="F1670" i="6"/>
  <c r="BF1669" i="6"/>
  <c r="BG1669" i="6" s="1"/>
  <c r="BD1669" i="6"/>
  <c r="BE1669" i="6" s="1"/>
  <c r="BA1669" i="6"/>
  <c r="AO1669" i="6"/>
  <c r="AM1669" i="6"/>
  <c r="AK1669" i="6"/>
  <c r="AJ1669" i="6"/>
  <c r="G1669" i="6"/>
  <c r="F1669" i="6"/>
  <c r="BF1668" i="6"/>
  <c r="BG1668" i="6" s="1"/>
  <c r="BD1668" i="6"/>
  <c r="BE1668" i="6" s="1"/>
  <c r="BA1668" i="6"/>
  <c r="AO1668" i="6"/>
  <c r="AM1668" i="6"/>
  <c r="AK1668" i="6"/>
  <c r="AJ1668" i="6"/>
  <c r="G1668" i="6"/>
  <c r="F1668" i="6"/>
  <c r="BF1667" i="6"/>
  <c r="BG1667" i="6" s="1"/>
  <c r="BD1667" i="6"/>
  <c r="BE1667" i="6" s="1"/>
  <c r="BA1667" i="6"/>
  <c r="AO1667" i="6"/>
  <c r="AM1667" i="6"/>
  <c r="AK1667" i="6"/>
  <c r="AJ1667" i="6"/>
  <c r="G1667" i="6"/>
  <c r="F1667" i="6"/>
  <c r="BF1666" i="6"/>
  <c r="BG1666" i="6" s="1"/>
  <c r="BD1666" i="6"/>
  <c r="BE1666" i="6" s="1"/>
  <c r="BA1666" i="6"/>
  <c r="AO1666" i="6"/>
  <c r="AM1666" i="6"/>
  <c r="AK1666" i="6"/>
  <c r="AJ1666" i="6"/>
  <c r="G1666" i="6"/>
  <c r="F1666" i="6"/>
  <c r="BF1665" i="6"/>
  <c r="BG1665" i="6" s="1"/>
  <c r="BD1665" i="6"/>
  <c r="BE1665" i="6" s="1"/>
  <c r="BA1665" i="6"/>
  <c r="AO1665" i="6"/>
  <c r="AM1665" i="6"/>
  <c r="AK1665" i="6"/>
  <c r="AJ1665" i="6"/>
  <c r="G1665" i="6"/>
  <c r="F1665" i="6"/>
  <c r="BF1664" i="6"/>
  <c r="BG1664" i="6" s="1"/>
  <c r="BD1664" i="6"/>
  <c r="BE1664" i="6" s="1"/>
  <c r="BA1664" i="6"/>
  <c r="AO1664" i="6"/>
  <c r="AM1664" i="6"/>
  <c r="AK1664" i="6"/>
  <c r="AJ1664" i="6"/>
  <c r="G1664" i="6"/>
  <c r="F1664" i="6"/>
  <c r="BF1663" i="6"/>
  <c r="BG1663" i="6" s="1"/>
  <c r="BD1663" i="6"/>
  <c r="BE1663" i="6" s="1"/>
  <c r="BA1663" i="6"/>
  <c r="AO1663" i="6"/>
  <c r="AM1663" i="6"/>
  <c r="AK1663" i="6"/>
  <c r="AJ1663" i="6"/>
  <c r="G1663" i="6"/>
  <c r="F1663" i="6"/>
  <c r="BF1662" i="6"/>
  <c r="BG1662" i="6" s="1"/>
  <c r="BD1662" i="6"/>
  <c r="BE1662" i="6" s="1"/>
  <c r="BA1662" i="6"/>
  <c r="AO1662" i="6"/>
  <c r="AM1662" i="6"/>
  <c r="AK1662" i="6"/>
  <c r="AJ1662" i="6"/>
  <c r="G1662" i="6"/>
  <c r="F1662" i="6"/>
  <c r="BF1661" i="6"/>
  <c r="BG1661" i="6" s="1"/>
  <c r="BD1661" i="6"/>
  <c r="BE1661" i="6" s="1"/>
  <c r="AQ1661" i="6"/>
  <c r="BB1661" i="6" s="1"/>
  <c r="AJ1661" i="6"/>
  <c r="G1661" i="6"/>
  <c r="F1661" i="6"/>
  <c r="BF1660" i="6"/>
  <c r="BG1660" i="6" s="1"/>
  <c r="BD1660" i="6"/>
  <c r="BE1660" i="6" s="1"/>
  <c r="BA1660" i="6"/>
  <c r="AO1660" i="6"/>
  <c r="AM1660" i="6"/>
  <c r="AK1660" i="6"/>
  <c r="AJ1660" i="6"/>
  <c r="G1660" i="6"/>
  <c r="F1660" i="6"/>
  <c r="BF1659" i="6"/>
  <c r="BG1659" i="6" s="1"/>
  <c r="BD1659" i="6"/>
  <c r="BE1659" i="6" s="1"/>
  <c r="BA1659" i="6"/>
  <c r="AO1659" i="6"/>
  <c r="AM1659" i="6"/>
  <c r="AK1659" i="6"/>
  <c r="AJ1659" i="6"/>
  <c r="G1659" i="6"/>
  <c r="F1659" i="6"/>
  <c r="BF1658" i="6"/>
  <c r="BG1658" i="6" s="1"/>
  <c r="BD1658" i="6"/>
  <c r="BE1658" i="6" s="1"/>
  <c r="BA1658" i="6"/>
  <c r="AO1658" i="6"/>
  <c r="AM1658" i="6"/>
  <c r="AK1658" i="6"/>
  <c r="AJ1658" i="6"/>
  <c r="G1658" i="6"/>
  <c r="F1658" i="6"/>
  <c r="BF1657" i="6"/>
  <c r="BG1657" i="6" s="1"/>
  <c r="BD1657" i="6"/>
  <c r="BE1657" i="6" s="1"/>
  <c r="BA1657" i="6"/>
  <c r="AO1657" i="6"/>
  <c r="AM1657" i="6"/>
  <c r="AK1657" i="6"/>
  <c r="AJ1657" i="6"/>
  <c r="G1657" i="6"/>
  <c r="F1657" i="6"/>
  <c r="BF1656" i="6"/>
  <c r="BG1656" i="6" s="1"/>
  <c r="BD1656" i="6"/>
  <c r="BE1656" i="6" s="1"/>
  <c r="BA1656" i="6"/>
  <c r="AO1656" i="6"/>
  <c r="AM1656" i="6"/>
  <c r="AK1656" i="6"/>
  <c r="AJ1656" i="6"/>
  <c r="G1656" i="6"/>
  <c r="F1656" i="6"/>
  <c r="BF1655" i="6"/>
  <c r="BG1655" i="6" s="1"/>
  <c r="BD1655" i="6"/>
  <c r="BE1655" i="6" s="1"/>
  <c r="AS1655" i="6"/>
  <c r="AT1655" i="6" s="1"/>
  <c r="AJ1655" i="6"/>
  <c r="G1655" i="6"/>
  <c r="F1655" i="6"/>
  <c r="BF1654" i="6"/>
  <c r="BG1654" i="6" s="1"/>
  <c r="BD1654" i="6"/>
  <c r="BE1654" i="6" s="1"/>
  <c r="AS1654" i="6"/>
  <c r="AT1654" i="6" s="1"/>
  <c r="AJ1654" i="6"/>
  <c r="G1654" i="6"/>
  <c r="F1654" i="6"/>
  <c r="BF1653" i="6"/>
  <c r="BG1653" i="6" s="1"/>
  <c r="BD1653" i="6"/>
  <c r="BE1653" i="6" s="1"/>
  <c r="AS1653" i="6"/>
  <c r="AT1653" i="6" s="1"/>
  <c r="AJ1653" i="6"/>
  <c r="G1653" i="6"/>
  <c r="F1653" i="6"/>
  <c r="BF1652" i="6"/>
  <c r="BG1652" i="6" s="1"/>
  <c r="BD1652" i="6"/>
  <c r="BE1652" i="6" s="1"/>
  <c r="AS1652" i="6"/>
  <c r="AT1652" i="6" s="1"/>
  <c r="AJ1652" i="6"/>
  <c r="G1652" i="6"/>
  <c r="F1652" i="6"/>
  <c r="BF1651" i="6"/>
  <c r="BG1651" i="6" s="1"/>
  <c r="BD1651" i="6"/>
  <c r="BE1651" i="6" s="1"/>
  <c r="AS1651" i="6"/>
  <c r="AT1651" i="6" s="1"/>
  <c r="AJ1651" i="6"/>
  <c r="G1651" i="6"/>
  <c r="F1651" i="6"/>
  <c r="BF1650" i="6"/>
  <c r="BG1650" i="6" s="1"/>
  <c r="BD1650" i="6"/>
  <c r="BE1650" i="6" s="1"/>
  <c r="AS1650" i="6"/>
  <c r="AT1650" i="6" s="1"/>
  <c r="AJ1650" i="6"/>
  <c r="G1650" i="6"/>
  <c r="F1650" i="6"/>
  <c r="BF1649" i="6"/>
  <c r="BG1649" i="6" s="1"/>
  <c r="BD1649" i="6"/>
  <c r="BE1649" i="6" s="1"/>
  <c r="AS1649" i="6"/>
  <c r="AT1649" i="6" s="1"/>
  <c r="AJ1649" i="6"/>
  <c r="G1649" i="6"/>
  <c r="F1649" i="6"/>
  <c r="BF1648" i="6"/>
  <c r="BG1648" i="6" s="1"/>
  <c r="BD1648" i="6"/>
  <c r="BE1648" i="6" s="1"/>
  <c r="AS1648" i="6"/>
  <c r="AT1648" i="6" s="1"/>
  <c r="AJ1648" i="6"/>
  <c r="G1648" i="6"/>
  <c r="F1648" i="6"/>
  <c r="BF1647" i="6"/>
  <c r="BG1647" i="6" s="1"/>
  <c r="BD1647" i="6"/>
  <c r="BE1647" i="6" s="1"/>
  <c r="AS1647" i="6"/>
  <c r="AT1647" i="6" s="1"/>
  <c r="AJ1647" i="6"/>
  <c r="G1647" i="6"/>
  <c r="F1647" i="6"/>
  <c r="BF1646" i="6"/>
  <c r="BG1646" i="6" s="1"/>
  <c r="BD1646" i="6"/>
  <c r="BE1646" i="6" s="1"/>
  <c r="AS1646" i="6"/>
  <c r="AT1646" i="6" s="1"/>
  <c r="AJ1646" i="6"/>
  <c r="G1646" i="6"/>
  <c r="F1646" i="6"/>
  <c r="BF1645" i="6"/>
  <c r="BG1645" i="6" s="1"/>
  <c r="BD1645" i="6"/>
  <c r="BE1645" i="6" s="1"/>
  <c r="AQ1645" i="6"/>
  <c r="BB1645" i="6" s="1"/>
  <c r="AJ1645" i="6"/>
  <c r="G1645" i="6"/>
  <c r="F1645" i="6"/>
  <c r="BF1644" i="6"/>
  <c r="BG1644" i="6" s="1"/>
  <c r="BD1644" i="6"/>
  <c r="BE1644" i="6" s="1"/>
  <c r="AS1644" i="6"/>
  <c r="AT1644" i="6" s="1"/>
  <c r="AJ1644" i="6"/>
  <c r="G1644" i="6"/>
  <c r="F1644" i="6"/>
  <c r="BF1643" i="6"/>
  <c r="BG1643" i="6" s="1"/>
  <c r="BD1643" i="6"/>
  <c r="BE1643" i="6" s="1"/>
  <c r="AQ1643" i="6"/>
  <c r="BB1643" i="6" s="1"/>
  <c r="AJ1643" i="6"/>
  <c r="G1643" i="6"/>
  <c r="F1643" i="6"/>
  <c r="BF1642" i="6"/>
  <c r="BG1642" i="6" s="1"/>
  <c r="BD1642" i="6"/>
  <c r="BE1642" i="6" s="1"/>
  <c r="AS1642" i="6"/>
  <c r="AT1642" i="6" s="1"/>
  <c r="AJ1642" i="6"/>
  <c r="G1642" i="6"/>
  <c r="F1642" i="6"/>
  <c r="BF1641" i="6"/>
  <c r="BG1641" i="6" s="1"/>
  <c r="BD1641" i="6"/>
  <c r="BE1641" i="6" s="1"/>
  <c r="AS1641" i="6"/>
  <c r="AT1641" i="6" s="1"/>
  <c r="AJ1641" i="6"/>
  <c r="G1641" i="6"/>
  <c r="F1641" i="6"/>
  <c r="BF1640" i="6"/>
  <c r="BG1640" i="6" s="1"/>
  <c r="BD1640" i="6"/>
  <c r="BE1640" i="6" s="1"/>
  <c r="AS1640" i="6"/>
  <c r="AT1640" i="6" s="1"/>
  <c r="AJ1640" i="6"/>
  <c r="G1640" i="6"/>
  <c r="F1640" i="6"/>
  <c r="BF1639" i="6"/>
  <c r="BG1639" i="6" s="1"/>
  <c r="BD1639" i="6"/>
  <c r="BE1639" i="6" s="1"/>
  <c r="AS1639" i="6"/>
  <c r="AT1639" i="6" s="1"/>
  <c r="AJ1639" i="6"/>
  <c r="G1639" i="6"/>
  <c r="F1639" i="6"/>
  <c r="BF1638" i="6"/>
  <c r="BG1638" i="6" s="1"/>
  <c r="BD1638" i="6"/>
  <c r="BE1638" i="6" s="1"/>
  <c r="AS1638" i="6"/>
  <c r="AT1638" i="6" s="1"/>
  <c r="AJ1638" i="6"/>
  <c r="G1638" i="6"/>
  <c r="F1638" i="6"/>
  <c r="BF1637" i="6"/>
  <c r="BG1637" i="6" s="1"/>
  <c r="BD1637" i="6"/>
  <c r="BE1637" i="6" s="1"/>
  <c r="AS1637" i="6"/>
  <c r="AT1637" i="6" s="1"/>
  <c r="AJ1637" i="6"/>
  <c r="G1637" i="6"/>
  <c r="F1637" i="6"/>
  <c r="BF1636" i="6"/>
  <c r="BG1636" i="6" s="1"/>
  <c r="BD1636" i="6"/>
  <c r="BE1636" i="6" s="1"/>
  <c r="AS1636" i="6"/>
  <c r="AT1636" i="6" s="1"/>
  <c r="AJ1636" i="6"/>
  <c r="G1636" i="6"/>
  <c r="F1636" i="6"/>
  <c r="BF1635" i="6"/>
  <c r="BG1635" i="6" s="1"/>
  <c r="BD1635" i="6"/>
  <c r="BE1635" i="6" s="1"/>
  <c r="AS1635" i="6"/>
  <c r="AT1635" i="6" s="1"/>
  <c r="AJ1635" i="6"/>
  <c r="G1635" i="6"/>
  <c r="F1635" i="6"/>
  <c r="BF1634" i="6"/>
  <c r="BG1634" i="6" s="1"/>
  <c r="BD1634" i="6"/>
  <c r="BE1634" i="6" s="1"/>
  <c r="AS1634" i="6"/>
  <c r="AT1634" i="6" s="1"/>
  <c r="AJ1634" i="6"/>
  <c r="G1634" i="6"/>
  <c r="F1634" i="6"/>
  <c r="BF1633" i="6"/>
  <c r="BG1633" i="6" s="1"/>
  <c r="BD1633" i="6"/>
  <c r="BE1633" i="6" s="1"/>
  <c r="AS1633" i="6"/>
  <c r="AT1633" i="6" s="1"/>
  <c r="AJ1633" i="6"/>
  <c r="G1633" i="6"/>
  <c r="F1633" i="6"/>
  <c r="BF1632" i="6"/>
  <c r="BG1632" i="6" s="1"/>
  <c r="BD1632" i="6"/>
  <c r="BE1632" i="6" s="1"/>
  <c r="AS1632" i="6"/>
  <c r="AT1632" i="6" s="1"/>
  <c r="AJ1632" i="6"/>
  <c r="G1632" i="6"/>
  <c r="F1632" i="6"/>
  <c r="BF1631" i="6"/>
  <c r="BG1631" i="6" s="1"/>
  <c r="BD1631" i="6"/>
  <c r="BE1631" i="6" s="1"/>
  <c r="AS1631" i="6"/>
  <c r="AT1631" i="6" s="1"/>
  <c r="AJ1631" i="6"/>
  <c r="G1631" i="6"/>
  <c r="F1631" i="6"/>
  <c r="BF1630" i="6"/>
  <c r="BG1630" i="6" s="1"/>
  <c r="BD1630" i="6"/>
  <c r="BE1630" i="6" s="1"/>
  <c r="AS1630" i="6"/>
  <c r="AT1630" i="6" s="1"/>
  <c r="AJ1630" i="6"/>
  <c r="G1630" i="6"/>
  <c r="F1630" i="6"/>
  <c r="BF1629" i="6"/>
  <c r="BG1629" i="6" s="1"/>
  <c r="BD1629" i="6"/>
  <c r="BE1629" i="6" s="1"/>
  <c r="AQ1629" i="6"/>
  <c r="BB1629" i="6" s="1"/>
  <c r="AJ1629" i="6"/>
  <c r="G1629" i="6"/>
  <c r="F1629" i="6"/>
  <c r="BF1628" i="6"/>
  <c r="BG1628" i="6" s="1"/>
  <c r="BD1628" i="6"/>
  <c r="BE1628" i="6" s="1"/>
  <c r="AS1628" i="6"/>
  <c r="AT1628" i="6" s="1"/>
  <c r="AJ1628" i="6"/>
  <c r="G1628" i="6"/>
  <c r="F1628" i="6"/>
  <c r="BF1627" i="6"/>
  <c r="BG1627" i="6" s="1"/>
  <c r="BD1627" i="6"/>
  <c r="BE1627" i="6" s="1"/>
  <c r="AS1627" i="6"/>
  <c r="AT1627" i="6" s="1"/>
  <c r="AJ1627" i="6"/>
  <c r="G1627" i="6"/>
  <c r="F1627" i="6"/>
  <c r="BF1626" i="6"/>
  <c r="BG1626" i="6" s="1"/>
  <c r="BD1626" i="6"/>
  <c r="BE1626" i="6" s="1"/>
  <c r="AS1626" i="6"/>
  <c r="AT1626" i="6" s="1"/>
  <c r="AJ1626" i="6"/>
  <c r="G1626" i="6"/>
  <c r="F1626" i="6"/>
  <c r="BF1625" i="6"/>
  <c r="BG1625" i="6" s="1"/>
  <c r="BD1625" i="6"/>
  <c r="BE1625" i="6" s="1"/>
  <c r="AQ1625" i="6"/>
  <c r="BB1625" i="6" s="1"/>
  <c r="AJ1625" i="6"/>
  <c r="G1625" i="6"/>
  <c r="F1625" i="6"/>
  <c r="BF1624" i="6"/>
  <c r="BG1624" i="6" s="1"/>
  <c r="BD1624" i="6"/>
  <c r="BE1624" i="6" s="1"/>
  <c r="AS1624" i="6"/>
  <c r="AT1624" i="6" s="1"/>
  <c r="AJ1624" i="6"/>
  <c r="G1624" i="6"/>
  <c r="F1624" i="6"/>
  <c r="BF1623" i="6"/>
  <c r="BG1623" i="6" s="1"/>
  <c r="BD1623" i="6"/>
  <c r="BE1623" i="6" s="1"/>
  <c r="AQ1623" i="6"/>
  <c r="BB1623" i="6" s="1"/>
  <c r="AJ1623" i="6"/>
  <c r="G1623" i="6"/>
  <c r="F1623" i="6"/>
  <c r="BF1622" i="6"/>
  <c r="BG1622" i="6" s="1"/>
  <c r="BD1622" i="6"/>
  <c r="BE1622" i="6" s="1"/>
  <c r="AS1622" i="6"/>
  <c r="AT1622" i="6" s="1"/>
  <c r="AJ1622" i="6"/>
  <c r="G1622" i="6"/>
  <c r="F1622" i="6"/>
  <c r="BF1621" i="6"/>
  <c r="BG1621" i="6" s="1"/>
  <c r="BD1621" i="6"/>
  <c r="BE1621" i="6" s="1"/>
  <c r="AS1621" i="6"/>
  <c r="AT1621" i="6" s="1"/>
  <c r="AJ1621" i="6"/>
  <c r="G1621" i="6"/>
  <c r="F1621" i="6"/>
  <c r="BF1620" i="6"/>
  <c r="BG1620" i="6" s="1"/>
  <c r="BD1620" i="6"/>
  <c r="BE1620" i="6" s="1"/>
  <c r="AS1620" i="6"/>
  <c r="AT1620" i="6" s="1"/>
  <c r="AJ1620" i="6"/>
  <c r="G1620" i="6"/>
  <c r="F1620" i="6"/>
  <c r="BF1619" i="6"/>
  <c r="BG1619" i="6" s="1"/>
  <c r="BD1619" i="6"/>
  <c r="BE1619" i="6" s="1"/>
  <c r="AS1619" i="6"/>
  <c r="AT1619" i="6" s="1"/>
  <c r="AJ1619" i="6"/>
  <c r="G1619" i="6"/>
  <c r="F1619" i="6"/>
  <c r="BF1618" i="6"/>
  <c r="BG1618" i="6" s="1"/>
  <c r="BD1618" i="6"/>
  <c r="BE1618" i="6" s="1"/>
  <c r="AS1618" i="6"/>
  <c r="AT1618" i="6" s="1"/>
  <c r="AJ1618" i="6"/>
  <c r="G1618" i="6"/>
  <c r="F1618" i="6"/>
  <c r="BF1617" i="6"/>
  <c r="BG1617" i="6" s="1"/>
  <c r="BD1617" i="6"/>
  <c r="BE1617" i="6" s="1"/>
  <c r="AS1617" i="6"/>
  <c r="AT1617" i="6" s="1"/>
  <c r="AJ1617" i="6"/>
  <c r="G1617" i="6"/>
  <c r="F1617" i="6"/>
  <c r="BF1616" i="6"/>
  <c r="BG1616" i="6" s="1"/>
  <c r="BD1616" i="6"/>
  <c r="BE1616" i="6" s="1"/>
  <c r="AS1616" i="6"/>
  <c r="AT1616" i="6" s="1"/>
  <c r="AJ1616" i="6"/>
  <c r="G1616" i="6"/>
  <c r="F1616" i="6"/>
  <c r="BF1615" i="6"/>
  <c r="BG1615" i="6" s="1"/>
  <c r="BD1615" i="6"/>
  <c r="BE1615" i="6" s="1"/>
  <c r="AS1615" i="6"/>
  <c r="AT1615" i="6" s="1"/>
  <c r="AJ1615" i="6"/>
  <c r="G1615" i="6"/>
  <c r="F1615" i="6"/>
  <c r="BF1614" i="6"/>
  <c r="BG1614" i="6" s="1"/>
  <c r="BD1614" i="6"/>
  <c r="BE1614" i="6" s="1"/>
  <c r="AS1614" i="6"/>
  <c r="AT1614" i="6" s="1"/>
  <c r="AJ1614" i="6"/>
  <c r="G1614" i="6"/>
  <c r="F1614" i="6"/>
  <c r="BF1613" i="6"/>
  <c r="BG1613" i="6" s="1"/>
  <c r="BD1613" i="6"/>
  <c r="BE1613" i="6" s="1"/>
  <c r="AS1613" i="6"/>
  <c r="AT1613" i="6" s="1"/>
  <c r="AJ1613" i="6"/>
  <c r="G1613" i="6"/>
  <c r="F1613" i="6"/>
  <c r="BF1612" i="6"/>
  <c r="BG1612" i="6" s="1"/>
  <c r="BD1612" i="6"/>
  <c r="BE1612" i="6" s="1"/>
  <c r="AS1612" i="6"/>
  <c r="AT1612" i="6" s="1"/>
  <c r="AJ1612" i="6"/>
  <c r="G1612" i="6"/>
  <c r="F1612" i="6"/>
  <c r="BF1611" i="6"/>
  <c r="BG1611" i="6" s="1"/>
  <c r="BD1611" i="6"/>
  <c r="BE1611" i="6" s="1"/>
  <c r="AQ1611" i="6"/>
  <c r="BB1611" i="6" s="1"/>
  <c r="AJ1611" i="6"/>
  <c r="G1611" i="6"/>
  <c r="F1611" i="6"/>
  <c r="BF1610" i="6"/>
  <c r="BG1610" i="6" s="1"/>
  <c r="BD1610" i="6"/>
  <c r="BE1610" i="6" s="1"/>
  <c r="AQ1610" i="6"/>
  <c r="BB1610" i="6" s="1"/>
  <c r="AJ1610" i="6"/>
  <c r="G1610" i="6"/>
  <c r="F1610" i="6"/>
  <c r="BF1609" i="6"/>
  <c r="BG1609" i="6" s="1"/>
  <c r="BD1609" i="6"/>
  <c r="BE1609" i="6" s="1"/>
  <c r="AS1609" i="6"/>
  <c r="AT1609" i="6" s="1"/>
  <c r="AJ1609" i="6"/>
  <c r="G1609" i="6"/>
  <c r="F1609" i="6"/>
  <c r="BF1608" i="6"/>
  <c r="BG1608" i="6" s="1"/>
  <c r="BD1608" i="6"/>
  <c r="BE1608" i="6" s="1"/>
  <c r="AU1608" i="6"/>
  <c r="BB1608" i="6" s="1"/>
  <c r="AJ1608" i="6"/>
  <c r="G1608" i="6"/>
  <c r="F1608" i="6"/>
  <c r="BF1607" i="6"/>
  <c r="BG1607" i="6" s="1"/>
  <c r="BD1607" i="6"/>
  <c r="BE1607" i="6" s="1"/>
  <c r="AS1607" i="6"/>
  <c r="AT1607" i="6" s="1"/>
  <c r="AJ1607" i="6"/>
  <c r="G1607" i="6"/>
  <c r="F1607" i="6"/>
  <c r="BF1606" i="6"/>
  <c r="BG1606" i="6" s="1"/>
  <c r="BD1606" i="6"/>
  <c r="BE1606" i="6" s="1"/>
  <c r="AQ1606" i="6"/>
  <c r="BB1606" i="6" s="1"/>
  <c r="AJ1606" i="6"/>
  <c r="G1606" i="6"/>
  <c r="F1606" i="6"/>
  <c r="BF1605" i="6"/>
  <c r="BG1605" i="6" s="1"/>
  <c r="BD1605" i="6"/>
  <c r="BE1605" i="6" s="1"/>
  <c r="AS1605" i="6"/>
  <c r="AT1605" i="6" s="1"/>
  <c r="AJ1605" i="6"/>
  <c r="G1605" i="6"/>
  <c r="F1605" i="6"/>
  <c r="BF1604" i="6"/>
  <c r="BG1604" i="6" s="1"/>
  <c r="BD1604" i="6"/>
  <c r="BE1604" i="6" s="1"/>
  <c r="AS1604" i="6"/>
  <c r="AT1604" i="6" s="1"/>
  <c r="AJ1604" i="6"/>
  <c r="G1604" i="6"/>
  <c r="F1604" i="6"/>
  <c r="BF1603" i="6"/>
  <c r="BG1603" i="6" s="1"/>
  <c r="BD1603" i="6"/>
  <c r="BE1603" i="6" s="1"/>
  <c r="AQ1603" i="6"/>
  <c r="BB1603" i="6" s="1"/>
  <c r="AJ1603" i="6"/>
  <c r="G1603" i="6"/>
  <c r="F1603" i="6"/>
  <c r="BF1602" i="6"/>
  <c r="BG1602" i="6" s="1"/>
  <c r="BD1602" i="6"/>
  <c r="BE1602" i="6" s="1"/>
  <c r="AQ1602" i="6"/>
  <c r="BB1602" i="6" s="1"/>
  <c r="AJ1602" i="6"/>
  <c r="G1602" i="6"/>
  <c r="F1602" i="6"/>
  <c r="BF1601" i="6"/>
  <c r="BG1601" i="6" s="1"/>
  <c r="BD1601" i="6"/>
  <c r="BE1601" i="6" s="1"/>
  <c r="AS1601" i="6"/>
  <c r="AT1601" i="6" s="1"/>
  <c r="AJ1601" i="6"/>
  <c r="G1601" i="6"/>
  <c r="F1601" i="6"/>
  <c r="BF1600" i="6"/>
  <c r="BG1600" i="6" s="1"/>
  <c r="BD1600" i="6"/>
  <c r="BE1600" i="6" s="1"/>
  <c r="AS1600" i="6"/>
  <c r="AT1600" i="6" s="1"/>
  <c r="AJ1600" i="6"/>
  <c r="G1600" i="6"/>
  <c r="F1600" i="6"/>
  <c r="BF1599" i="6"/>
  <c r="BG1599" i="6" s="1"/>
  <c r="BD1599" i="6"/>
  <c r="BE1599" i="6" s="1"/>
  <c r="AS1599" i="6"/>
  <c r="AT1599" i="6" s="1"/>
  <c r="AJ1599" i="6"/>
  <c r="G1599" i="6"/>
  <c r="F1599" i="6"/>
  <c r="BF1598" i="6"/>
  <c r="BG1598" i="6" s="1"/>
  <c r="BD1598" i="6"/>
  <c r="BE1598" i="6" s="1"/>
  <c r="AS1598" i="6"/>
  <c r="AT1598" i="6" s="1"/>
  <c r="AJ1598" i="6"/>
  <c r="G1598" i="6"/>
  <c r="F1598" i="6"/>
  <c r="BF1597" i="6"/>
  <c r="BG1597" i="6" s="1"/>
  <c r="BD1597" i="6"/>
  <c r="BE1597" i="6" s="1"/>
  <c r="AS1597" i="6"/>
  <c r="AT1597" i="6" s="1"/>
  <c r="AJ1597" i="6"/>
  <c r="G1597" i="6"/>
  <c r="F1597" i="6"/>
  <c r="BF1596" i="6"/>
  <c r="BG1596" i="6" s="1"/>
  <c r="BD1596" i="6"/>
  <c r="BE1596" i="6" s="1"/>
  <c r="AS1596" i="6"/>
  <c r="AT1596" i="6" s="1"/>
  <c r="AJ1596" i="6"/>
  <c r="G1596" i="6"/>
  <c r="F1596" i="6"/>
  <c r="BF1595" i="6"/>
  <c r="BG1595" i="6" s="1"/>
  <c r="BD1595" i="6"/>
  <c r="BE1595" i="6" s="1"/>
  <c r="AS1595" i="6"/>
  <c r="AT1595" i="6" s="1"/>
  <c r="AJ1595" i="6"/>
  <c r="G1595" i="6"/>
  <c r="F1595" i="6"/>
  <c r="BF1594" i="6"/>
  <c r="BG1594" i="6" s="1"/>
  <c r="BD1594" i="6"/>
  <c r="BE1594" i="6" s="1"/>
  <c r="AS1594" i="6"/>
  <c r="AT1594" i="6" s="1"/>
  <c r="AJ1594" i="6"/>
  <c r="G1594" i="6"/>
  <c r="F1594" i="6"/>
  <c r="BF1593" i="6"/>
  <c r="BG1593" i="6" s="1"/>
  <c r="BD1593" i="6"/>
  <c r="BE1593" i="6" s="1"/>
  <c r="AS1593" i="6"/>
  <c r="AT1593" i="6" s="1"/>
  <c r="AJ1593" i="6"/>
  <c r="G1593" i="6"/>
  <c r="F1593" i="6"/>
  <c r="BF1592" i="6"/>
  <c r="BG1592" i="6" s="1"/>
  <c r="BD1592" i="6"/>
  <c r="BE1592" i="6" s="1"/>
  <c r="AS1592" i="6"/>
  <c r="AT1592" i="6" s="1"/>
  <c r="AJ1592" i="6"/>
  <c r="G1592" i="6"/>
  <c r="F1592" i="6"/>
  <c r="BF1591" i="6"/>
  <c r="BG1591" i="6" s="1"/>
  <c r="BD1591" i="6"/>
  <c r="BE1591" i="6" s="1"/>
  <c r="AS1591" i="6"/>
  <c r="AT1591" i="6" s="1"/>
  <c r="AJ1591" i="6"/>
  <c r="G1591" i="6"/>
  <c r="F1591" i="6"/>
  <c r="BF1590" i="6"/>
  <c r="BG1590" i="6" s="1"/>
  <c r="BD1590" i="6"/>
  <c r="BE1590" i="6" s="1"/>
  <c r="AS1590" i="6"/>
  <c r="AT1590" i="6" s="1"/>
  <c r="AJ1590" i="6"/>
  <c r="G1590" i="6"/>
  <c r="F1590" i="6"/>
  <c r="BF1589" i="6"/>
  <c r="BG1589" i="6" s="1"/>
  <c r="BD1589" i="6"/>
  <c r="BE1589" i="6" s="1"/>
  <c r="AS1589" i="6"/>
  <c r="AT1589" i="6" s="1"/>
  <c r="AJ1589" i="6"/>
  <c r="G1589" i="6"/>
  <c r="F1589" i="6"/>
  <c r="BF1588" i="6"/>
  <c r="BG1588" i="6" s="1"/>
  <c r="BD1588" i="6"/>
  <c r="BE1588" i="6" s="1"/>
  <c r="AS1588" i="6"/>
  <c r="AT1588" i="6" s="1"/>
  <c r="AJ1588" i="6"/>
  <c r="G1588" i="6"/>
  <c r="F1588" i="6"/>
  <c r="BF1587" i="6"/>
  <c r="BG1587" i="6" s="1"/>
  <c r="BD1587" i="6"/>
  <c r="BE1587" i="6" s="1"/>
  <c r="AS1587" i="6"/>
  <c r="AT1587" i="6" s="1"/>
  <c r="AJ1587" i="6"/>
  <c r="G1587" i="6"/>
  <c r="F1587" i="6"/>
  <c r="BF1586" i="6"/>
  <c r="BG1586" i="6" s="1"/>
  <c r="BD1586" i="6"/>
  <c r="BE1586" i="6" s="1"/>
  <c r="AS1586" i="6"/>
  <c r="AT1586" i="6" s="1"/>
  <c r="AJ1586" i="6"/>
  <c r="G1586" i="6"/>
  <c r="F1586" i="6"/>
  <c r="BF1585" i="6"/>
  <c r="BG1585" i="6" s="1"/>
  <c r="BD1585" i="6"/>
  <c r="BE1585" i="6" s="1"/>
  <c r="AS1585" i="6"/>
  <c r="AT1585" i="6" s="1"/>
  <c r="AJ1585" i="6"/>
  <c r="G1585" i="6"/>
  <c r="F1585" i="6"/>
  <c r="BF1584" i="6"/>
  <c r="BG1584" i="6" s="1"/>
  <c r="BD1584" i="6"/>
  <c r="BE1584" i="6" s="1"/>
  <c r="AS1584" i="6"/>
  <c r="AT1584" i="6" s="1"/>
  <c r="AJ1584" i="6"/>
  <c r="G1584" i="6"/>
  <c r="F1584" i="6"/>
  <c r="BF1583" i="6"/>
  <c r="BG1583" i="6" s="1"/>
  <c r="BD1583" i="6"/>
  <c r="BE1583" i="6" s="1"/>
  <c r="AS1583" i="6"/>
  <c r="AT1583" i="6" s="1"/>
  <c r="AJ1583" i="6"/>
  <c r="G1583" i="6"/>
  <c r="F1583" i="6"/>
  <c r="BF1582" i="6"/>
  <c r="BG1582" i="6" s="1"/>
  <c r="BD1582" i="6"/>
  <c r="BE1582" i="6" s="1"/>
  <c r="AS1582" i="6"/>
  <c r="AT1582" i="6" s="1"/>
  <c r="AJ1582" i="6"/>
  <c r="G1582" i="6"/>
  <c r="F1582" i="6"/>
  <c r="BF1581" i="6"/>
  <c r="BG1581" i="6" s="1"/>
  <c r="BD1581" i="6"/>
  <c r="BE1581" i="6" s="1"/>
  <c r="AS1581" i="6"/>
  <c r="AT1581" i="6" s="1"/>
  <c r="AJ1581" i="6"/>
  <c r="G1581" i="6"/>
  <c r="F1581" i="6"/>
  <c r="BF1580" i="6"/>
  <c r="BG1580" i="6" s="1"/>
  <c r="BD1580" i="6"/>
  <c r="BE1580" i="6" s="1"/>
  <c r="AS1580" i="6"/>
  <c r="AT1580" i="6" s="1"/>
  <c r="AJ1580" i="6"/>
  <c r="G1580" i="6"/>
  <c r="F1580" i="6"/>
  <c r="BF1579" i="6"/>
  <c r="BG1579" i="6" s="1"/>
  <c r="BD1579" i="6"/>
  <c r="BE1579" i="6" s="1"/>
  <c r="AS1579" i="6"/>
  <c r="AT1579" i="6" s="1"/>
  <c r="AJ1579" i="6"/>
  <c r="G1579" i="6"/>
  <c r="F1579" i="6"/>
  <c r="BF1578" i="6"/>
  <c r="BG1578" i="6" s="1"/>
  <c r="BD1578" i="6"/>
  <c r="BE1578" i="6" s="1"/>
  <c r="AS1578" i="6"/>
  <c r="AT1578" i="6" s="1"/>
  <c r="AJ1578" i="6"/>
  <c r="G1578" i="6"/>
  <c r="F1578" i="6"/>
  <c r="BF1577" i="6"/>
  <c r="BG1577" i="6" s="1"/>
  <c r="BD1577" i="6"/>
  <c r="BE1577" i="6" s="1"/>
  <c r="AS1577" i="6"/>
  <c r="AT1577" i="6" s="1"/>
  <c r="AJ1577" i="6"/>
  <c r="G1577" i="6"/>
  <c r="F1577" i="6"/>
  <c r="BF1576" i="6"/>
  <c r="BG1576" i="6" s="1"/>
  <c r="BD1576" i="6"/>
  <c r="BE1576" i="6" s="1"/>
  <c r="AS1576" i="6"/>
  <c r="AT1576" i="6" s="1"/>
  <c r="AJ1576" i="6"/>
  <c r="G1576" i="6"/>
  <c r="F1576" i="6"/>
  <c r="BF1575" i="6"/>
  <c r="BG1575" i="6" s="1"/>
  <c r="BD1575" i="6"/>
  <c r="BE1575" i="6" s="1"/>
  <c r="AQ1575" i="6"/>
  <c r="BB1575" i="6" s="1"/>
  <c r="AJ1575" i="6"/>
  <c r="G1575" i="6"/>
  <c r="F1575" i="6"/>
  <c r="BF1574" i="6"/>
  <c r="BG1574" i="6" s="1"/>
  <c r="BD1574" i="6"/>
  <c r="BE1574" i="6" s="1"/>
  <c r="AS1574" i="6"/>
  <c r="AT1574" i="6" s="1"/>
  <c r="AJ1574" i="6"/>
  <c r="G1574" i="6"/>
  <c r="F1574" i="6"/>
  <c r="BF1573" i="6"/>
  <c r="BG1573" i="6" s="1"/>
  <c r="BD1573" i="6"/>
  <c r="BE1573" i="6" s="1"/>
  <c r="AS1573" i="6"/>
  <c r="AT1573" i="6" s="1"/>
  <c r="AJ1573" i="6"/>
  <c r="G1573" i="6"/>
  <c r="F1573" i="6"/>
  <c r="BF1572" i="6"/>
  <c r="BG1572" i="6" s="1"/>
  <c r="BD1572" i="6"/>
  <c r="BE1572" i="6" s="1"/>
  <c r="AS1572" i="6"/>
  <c r="AT1572" i="6" s="1"/>
  <c r="AJ1572" i="6"/>
  <c r="G1572" i="6"/>
  <c r="F1572" i="6"/>
  <c r="BF1571" i="6"/>
  <c r="BG1571" i="6" s="1"/>
  <c r="BD1571" i="6"/>
  <c r="BE1571" i="6" s="1"/>
  <c r="AS1571" i="6"/>
  <c r="AT1571" i="6" s="1"/>
  <c r="AJ1571" i="6"/>
  <c r="G1571" i="6"/>
  <c r="F1571" i="6"/>
  <c r="BF1570" i="6"/>
  <c r="BG1570" i="6" s="1"/>
  <c r="BD1570" i="6"/>
  <c r="BE1570" i="6" s="1"/>
  <c r="AQ1570" i="6"/>
  <c r="BB1570" i="6" s="1"/>
  <c r="AJ1570" i="6"/>
  <c r="G1570" i="6"/>
  <c r="F1570" i="6"/>
  <c r="BF1569" i="6"/>
  <c r="BG1569" i="6" s="1"/>
  <c r="BD1569" i="6"/>
  <c r="BE1569" i="6" s="1"/>
  <c r="AS1569" i="6"/>
  <c r="AT1569" i="6" s="1"/>
  <c r="AJ1569" i="6"/>
  <c r="G1569" i="6"/>
  <c r="F1569" i="6"/>
  <c r="BF1568" i="6"/>
  <c r="BG1568" i="6" s="1"/>
  <c r="BD1568" i="6"/>
  <c r="BE1568" i="6" s="1"/>
  <c r="AS1568" i="6"/>
  <c r="AT1568" i="6" s="1"/>
  <c r="AJ1568" i="6"/>
  <c r="G1568" i="6"/>
  <c r="F1568" i="6"/>
  <c r="BF1567" i="6"/>
  <c r="BG1567" i="6" s="1"/>
  <c r="BD1567" i="6"/>
  <c r="BE1567" i="6" s="1"/>
  <c r="AS1567" i="6"/>
  <c r="AT1567" i="6" s="1"/>
  <c r="AJ1567" i="6"/>
  <c r="G1567" i="6"/>
  <c r="F1567" i="6"/>
  <c r="BF1566" i="6"/>
  <c r="BG1566" i="6" s="1"/>
  <c r="BD1566" i="6"/>
  <c r="BE1566" i="6" s="1"/>
  <c r="AS1566" i="6"/>
  <c r="AT1566" i="6" s="1"/>
  <c r="AJ1566" i="6"/>
  <c r="G1566" i="6"/>
  <c r="F1566" i="6"/>
  <c r="BF1565" i="6"/>
  <c r="BG1565" i="6" s="1"/>
  <c r="BD1565" i="6"/>
  <c r="BE1565" i="6" s="1"/>
  <c r="AS1565" i="6"/>
  <c r="AT1565" i="6" s="1"/>
  <c r="AJ1565" i="6"/>
  <c r="G1565" i="6"/>
  <c r="F1565" i="6"/>
  <c r="BF1564" i="6"/>
  <c r="BG1564" i="6" s="1"/>
  <c r="BD1564" i="6"/>
  <c r="BE1564" i="6" s="1"/>
  <c r="AS1564" i="6"/>
  <c r="AT1564" i="6" s="1"/>
  <c r="AJ1564" i="6"/>
  <c r="G1564" i="6"/>
  <c r="F1564" i="6"/>
  <c r="BF1563" i="6"/>
  <c r="BG1563" i="6" s="1"/>
  <c r="BD1563" i="6"/>
  <c r="BE1563" i="6" s="1"/>
  <c r="AQ1563" i="6"/>
  <c r="BB1563" i="6" s="1"/>
  <c r="AJ1563" i="6"/>
  <c r="G1563" i="6"/>
  <c r="F1563" i="6"/>
  <c r="BF1562" i="6"/>
  <c r="BG1562" i="6" s="1"/>
  <c r="BD1562" i="6"/>
  <c r="BE1562" i="6" s="1"/>
  <c r="AS1562" i="6"/>
  <c r="AT1562" i="6" s="1"/>
  <c r="AJ1562" i="6"/>
  <c r="G1562" i="6"/>
  <c r="F1562" i="6"/>
  <c r="BF1561" i="6"/>
  <c r="BG1561" i="6" s="1"/>
  <c r="BD1561" i="6"/>
  <c r="BE1561" i="6" s="1"/>
  <c r="AS1561" i="6"/>
  <c r="AT1561" i="6" s="1"/>
  <c r="AJ1561" i="6"/>
  <c r="G1561" i="6"/>
  <c r="F1561" i="6"/>
  <c r="BF1560" i="6"/>
  <c r="BG1560" i="6" s="1"/>
  <c r="BD1560" i="6"/>
  <c r="BE1560" i="6" s="1"/>
  <c r="AS1560" i="6"/>
  <c r="AT1560" i="6" s="1"/>
  <c r="AJ1560" i="6"/>
  <c r="G1560" i="6"/>
  <c r="F1560" i="6"/>
  <c r="BF1559" i="6"/>
  <c r="BG1559" i="6" s="1"/>
  <c r="BD1559" i="6"/>
  <c r="BE1559" i="6" s="1"/>
  <c r="AS1559" i="6"/>
  <c r="AT1559" i="6" s="1"/>
  <c r="AJ1559" i="6"/>
  <c r="G1559" i="6"/>
  <c r="F1559" i="6"/>
  <c r="BF1558" i="6"/>
  <c r="BG1558" i="6" s="1"/>
  <c r="BD1558" i="6"/>
  <c r="BE1558" i="6" s="1"/>
  <c r="AS1558" i="6"/>
  <c r="AT1558" i="6" s="1"/>
  <c r="AJ1558" i="6"/>
  <c r="G1558" i="6"/>
  <c r="F1558" i="6"/>
  <c r="BF1557" i="6"/>
  <c r="BG1557" i="6" s="1"/>
  <c r="BD1557" i="6"/>
  <c r="BE1557" i="6" s="1"/>
  <c r="AS1557" i="6"/>
  <c r="AT1557" i="6" s="1"/>
  <c r="AJ1557" i="6"/>
  <c r="G1557" i="6"/>
  <c r="F1557" i="6"/>
  <c r="BF1556" i="6"/>
  <c r="BG1556" i="6" s="1"/>
  <c r="BD1556" i="6"/>
  <c r="BE1556" i="6" s="1"/>
  <c r="AS1556" i="6"/>
  <c r="AT1556" i="6" s="1"/>
  <c r="AJ1556" i="6"/>
  <c r="G1556" i="6"/>
  <c r="F1556" i="6"/>
  <c r="BF1555" i="6"/>
  <c r="BG1555" i="6" s="1"/>
  <c r="BD1555" i="6"/>
  <c r="BE1555" i="6" s="1"/>
  <c r="AS1555" i="6"/>
  <c r="AT1555" i="6" s="1"/>
  <c r="AJ1555" i="6"/>
  <c r="G1555" i="6"/>
  <c r="F1555" i="6"/>
  <c r="BF1554" i="6"/>
  <c r="BG1554" i="6" s="1"/>
  <c r="BD1554" i="6"/>
  <c r="BE1554" i="6" s="1"/>
  <c r="AS1554" i="6"/>
  <c r="AT1554" i="6" s="1"/>
  <c r="AJ1554" i="6"/>
  <c r="G1554" i="6"/>
  <c r="F1554" i="6"/>
  <c r="BF1553" i="6"/>
  <c r="BG1553" i="6" s="1"/>
  <c r="BD1553" i="6"/>
  <c r="BE1553" i="6" s="1"/>
  <c r="AQ1553" i="6"/>
  <c r="BB1553" i="6" s="1"/>
  <c r="AJ1553" i="6"/>
  <c r="G1553" i="6"/>
  <c r="F1553" i="6"/>
  <c r="BF1552" i="6"/>
  <c r="BG1552" i="6" s="1"/>
  <c r="BD1552" i="6"/>
  <c r="BE1552" i="6" s="1"/>
  <c r="AS1552" i="6"/>
  <c r="AT1552" i="6" s="1"/>
  <c r="AJ1552" i="6"/>
  <c r="G1552" i="6"/>
  <c r="F1552" i="6"/>
  <c r="BF1551" i="6"/>
  <c r="BG1551" i="6" s="1"/>
  <c r="BD1551" i="6"/>
  <c r="BE1551" i="6" s="1"/>
  <c r="AS1551" i="6"/>
  <c r="AT1551" i="6" s="1"/>
  <c r="AJ1551" i="6"/>
  <c r="G1551" i="6"/>
  <c r="F1551" i="6"/>
  <c r="BF1550" i="6"/>
  <c r="BG1550" i="6" s="1"/>
  <c r="BD1550" i="6"/>
  <c r="BE1550" i="6" s="1"/>
  <c r="AS1550" i="6"/>
  <c r="AT1550" i="6" s="1"/>
  <c r="AJ1550" i="6"/>
  <c r="G1550" i="6"/>
  <c r="F1550" i="6"/>
  <c r="BF1549" i="6"/>
  <c r="BG1549" i="6" s="1"/>
  <c r="BD1549" i="6"/>
  <c r="BE1549" i="6" s="1"/>
  <c r="AS1549" i="6"/>
  <c r="AT1549" i="6" s="1"/>
  <c r="AJ1549" i="6"/>
  <c r="G1549" i="6"/>
  <c r="F1549" i="6"/>
  <c r="BF1548" i="6"/>
  <c r="BG1548" i="6" s="1"/>
  <c r="BD1548" i="6"/>
  <c r="BE1548" i="6" s="1"/>
  <c r="AS1548" i="6"/>
  <c r="AT1548" i="6" s="1"/>
  <c r="AJ1548" i="6"/>
  <c r="G1548" i="6"/>
  <c r="F1548" i="6"/>
  <c r="BF1547" i="6"/>
  <c r="BG1547" i="6" s="1"/>
  <c r="BD1547" i="6"/>
  <c r="BE1547" i="6" s="1"/>
  <c r="AS1547" i="6"/>
  <c r="AT1547" i="6" s="1"/>
  <c r="AJ1547" i="6"/>
  <c r="G1547" i="6"/>
  <c r="F1547" i="6"/>
  <c r="BF1546" i="6"/>
  <c r="BG1546" i="6" s="1"/>
  <c r="BD1546" i="6"/>
  <c r="BE1546" i="6" s="1"/>
  <c r="AS1546" i="6"/>
  <c r="AT1546" i="6" s="1"/>
  <c r="AJ1546" i="6"/>
  <c r="G1546" i="6"/>
  <c r="F1546" i="6"/>
  <c r="BF1545" i="6"/>
  <c r="BG1545" i="6" s="1"/>
  <c r="BD1545" i="6"/>
  <c r="BE1545" i="6" s="1"/>
  <c r="AQ1545" i="6"/>
  <c r="BB1545" i="6" s="1"/>
  <c r="AJ1545" i="6"/>
  <c r="G1545" i="6"/>
  <c r="F1545" i="6"/>
  <c r="BF1544" i="6"/>
  <c r="BG1544" i="6" s="1"/>
  <c r="BD1544" i="6"/>
  <c r="BE1544" i="6" s="1"/>
  <c r="AS1544" i="6"/>
  <c r="AT1544" i="6" s="1"/>
  <c r="AJ1544" i="6"/>
  <c r="G1544" i="6"/>
  <c r="F1544" i="6"/>
  <c r="BF1543" i="6"/>
  <c r="BG1543" i="6" s="1"/>
  <c r="BD1543" i="6"/>
  <c r="BE1543" i="6" s="1"/>
  <c r="AS1543" i="6"/>
  <c r="AT1543" i="6" s="1"/>
  <c r="AJ1543" i="6"/>
  <c r="G1543" i="6"/>
  <c r="F1543" i="6"/>
  <c r="BF1542" i="6"/>
  <c r="BG1542" i="6" s="1"/>
  <c r="BD1542" i="6"/>
  <c r="BE1542" i="6" s="1"/>
  <c r="AQ1542" i="6"/>
  <c r="BB1542" i="6" s="1"/>
  <c r="AJ1542" i="6"/>
  <c r="G1542" i="6"/>
  <c r="F1542" i="6"/>
  <c r="BF1541" i="6"/>
  <c r="BG1541" i="6" s="1"/>
  <c r="BD1541" i="6"/>
  <c r="BE1541" i="6" s="1"/>
  <c r="AQ1541" i="6"/>
  <c r="BB1541" i="6" s="1"/>
  <c r="AJ1541" i="6"/>
  <c r="G1541" i="6"/>
  <c r="F1541" i="6"/>
  <c r="BF1540" i="6"/>
  <c r="BG1540" i="6" s="1"/>
  <c r="BD1540" i="6"/>
  <c r="BE1540" i="6" s="1"/>
  <c r="AS1540" i="6"/>
  <c r="AT1540" i="6" s="1"/>
  <c r="AJ1540" i="6"/>
  <c r="G1540" i="6"/>
  <c r="F1540" i="6"/>
  <c r="BF1539" i="6"/>
  <c r="BG1539" i="6" s="1"/>
  <c r="BD1539" i="6"/>
  <c r="BE1539" i="6" s="1"/>
  <c r="AS1539" i="6"/>
  <c r="AT1539" i="6" s="1"/>
  <c r="AJ1539" i="6"/>
  <c r="G1539" i="6"/>
  <c r="F1539" i="6"/>
  <c r="BF1538" i="6"/>
  <c r="BG1538" i="6" s="1"/>
  <c r="BD1538" i="6"/>
  <c r="BE1538" i="6" s="1"/>
  <c r="AS1538" i="6"/>
  <c r="AT1538" i="6" s="1"/>
  <c r="AJ1538" i="6"/>
  <c r="G1538" i="6"/>
  <c r="F1538" i="6"/>
  <c r="BF1537" i="6"/>
  <c r="BG1537" i="6" s="1"/>
  <c r="BD1537" i="6"/>
  <c r="BE1537" i="6" s="1"/>
  <c r="AS1537" i="6"/>
  <c r="AT1537" i="6" s="1"/>
  <c r="AJ1537" i="6"/>
  <c r="G1537" i="6"/>
  <c r="F1537" i="6"/>
  <c r="BF1536" i="6"/>
  <c r="BG1536" i="6" s="1"/>
  <c r="BD1536" i="6"/>
  <c r="BE1536" i="6" s="1"/>
  <c r="AS1536" i="6"/>
  <c r="AT1536" i="6" s="1"/>
  <c r="AJ1536" i="6"/>
  <c r="G1536" i="6"/>
  <c r="F1536" i="6"/>
  <c r="BF1535" i="6"/>
  <c r="BG1535" i="6" s="1"/>
  <c r="BD1535" i="6"/>
  <c r="BE1535" i="6" s="1"/>
  <c r="AS1535" i="6"/>
  <c r="AT1535" i="6" s="1"/>
  <c r="AJ1535" i="6"/>
  <c r="G1535" i="6"/>
  <c r="F1535" i="6"/>
  <c r="BF1534" i="6"/>
  <c r="BG1534" i="6" s="1"/>
  <c r="BD1534" i="6"/>
  <c r="BE1534" i="6" s="1"/>
  <c r="AS1534" i="6"/>
  <c r="AT1534" i="6" s="1"/>
  <c r="AJ1534" i="6"/>
  <c r="G1534" i="6"/>
  <c r="F1534" i="6"/>
  <c r="BF1533" i="6"/>
  <c r="BG1533" i="6" s="1"/>
  <c r="BD1533" i="6"/>
  <c r="BE1533" i="6" s="1"/>
  <c r="AQ1533" i="6"/>
  <c r="BB1533" i="6" s="1"/>
  <c r="AJ1533" i="6"/>
  <c r="G1533" i="6"/>
  <c r="F1533" i="6"/>
  <c r="BF1532" i="6"/>
  <c r="BG1532" i="6" s="1"/>
  <c r="BD1532" i="6"/>
  <c r="BE1532" i="6" s="1"/>
  <c r="AQ1532" i="6"/>
  <c r="BB1532" i="6" s="1"/>
  <c r="AJ1532" i="6"/>
  <c r="G1532" i="6"/>
  <c r="F1532" i="6"/>
  <c r="BF1531" i="6"/>
  <c r="BG1531" i="6" s="1"/>
  <c r="BD1531" i="6"/>
  <c r="BE1531" i="6" s="1"/>
  <c r="AQ1531" i="6"/>
  <c r="BB1531" i="6" s="1"/>
  <c r="AJ1531" i="6"/>
  <c r="G1531" i="6"/>
  <c r="F1531" i="6"/>
  <c r="BF1530" i="6"/>
  <c r="BG1530" i="6" s="1"/>
  <c r="BD1530" i="6"/>
  <c r="BE1530" i="6" s="1"/>
  <c r="AQ1530" i="6"/>
  <c r="BB1530" i="6" s="1"/>
  <c r="AJ1530" i="6"/>
  <c r="G1530" i="6"/>
  <c r="F1530" i="6"/>
  <c r="BF1529" i="6"/>
  <c r="BG1529" i="6" s="1"/>
  <c r="BD1529" i="6"/>
  <c r="BE1529" i="6" s="1"/>
  <c r="AQ1529" i="6"/>
  <c r="BB1529" i="6" s="1"/>
  <c r="AJ1529" i="6"/>
  <c r="G1529" i="6"/>
  <c r="F1529" i="6"/>
  <c r="BF1528" i="6"/>
  <c r="BG1528" i="6" s="1"/>
  <c r="BD1528" i="6"/>
  <c r="BE1528" i="6" s="1"/>
  <c r="AQ1528" i="6"/>
  <c r="BB1528" i="6" s="1"/>
  <c r="AJ1528" i="6"/>
  <c r="G1528" i="6"/>
  <c r="F1528" i="6"/>
  <c r="BF1527" i="6"/>
  <c r="BG1527" i="6" s="1"/>
  <c r="BD1527" i="6"/>
  <c r="BE1527" i="6" s="1"/>
  <c r="AQ1527" i="6"/>
  <c r="BB1527" i="6" s="1"/>
  <c r="AJ1527" i="6"/>
  <c r="G1527" i="6"/>
  <c r="F1527" i="6"/>
  <c r="BF1526" i="6"/>
  <c r="BG1526" i="6" s="1"/>
  <c r="BD1526" i="6"/>
  <c r="BE1526" i="6" s="1"/>
  <c r="AQ1526" i="6"/>
  <c r="BB1526" i="6" s="1"/>
  <c r="AJ1526" i="6"/>
  <c r="G1526" i="6"/>
  <c r="F1526" i="6"/>
  <c r="BF1525" i="6"/>
  <c r="BG1525" i="6" s="1"/>
  <c r="BD1525" i="6"/>
  <c r="BE1525" i="6" s="1"/>
  <c r="AQ1525" i="6"/>
  <c r="BB1525" i="6" s="1"/>
  <c r="AJ1525" i="6"/>
  <c r="G1525" i="6"/>
  <c r="F1525" i="6"/>
  <c r="BF1524" i="6"/>
  <c r="BG1524" i="6" s="1"/>
  <c r="BD1524" i="6"/>
  <c r="BE1524" i="6" s="1"/>
  <c r="AQ1524" i="6"/>
  <c r="BB1524" i="6" s="1"/>
  <c r="AJ1524" i="6"/>
  <c r="G1524" i="6"/>
  <c r="F1524" i="6"/>
  <c r="BF1523" i="6"/>
  <c r="BG1523" i="6" s="1"/>
  <c r="BD1523" i="6"/>
  <c r="BE1523" i="6" s="1"/>
  <c r="AQ1523" i="6"/>
  <c r="BB1523" i="6" s="1"/>
  <c r="AJ1523" i="6"/>
  <c r="G1523" i="6"/>
  <c r="F1523" i="6"/>
  <c r="BF1522" i="6"/>
  <c r="BG1522" i="6" s="1"/>
  <c r="BD1522" i="6"/>
  <c r="BE1522" i="6" s="1"/>
  <c r="AQ1522" i="6"/>
  <c r="BB1522" i="6" s="1"/>
  <c r="AJ1522" i="6"/>
  <c r="G1522" i="6"/>
  <c r="F1522" i="6"/>
  <c r="BF1521" i="6"/>
  <c r="BG1521" i="6" s="1"/>
  <c r="BD1521" i="6"/>
  <c r="BE1521" i="6" s="1"/>
  <c r="AQ1521" i="6"/>
  <c r="BB1521" i="6" s="1"/>
  <c r="AJ1521" i="6"/>
  <c r="G1521" i="6"/>
  <c r="F1521" i="6"/>
  <c r="BF1520" i="6"/>
  <c r="BG1520" i="6" s="1"/>
  <c r="BD1520" i="6"/>
  <c r="BE1520" i="6" s="1"/>
  <c r="AQ1520" i="6"/>
  <c r="BB1520" i="6" s="1"/>
  <c r="AJ1520" i="6"/>
  <c r="G1520" i="6"/>
  <c r="F1520" i="6"/>
  <c r="BF1519" i="6"/>
  <c r="BG1519" i="6" s="1"/>
  <c r="BD1519" i="6"/>
  <c r="BE1519" i="6" s="1"/>
  <c r="BA1519" i="6"/>
  <c r="AO1519" i="6"/>
  <c r="AM1519" i="6"/>
  <c r="AK1519" i="6"/>
  <c r="AJ1519" i="6"/>
  <c r="G1519" i="6"/>
  <c r="F1519" i="6"/>
  <c r="BF1518" i="6"/>
  <c r="BG1518" i="6" s="1"/>
  <c r="BD1518" i="6"/>
  <c r="BE1518" i="6" s="1"/>
  <c r="BA1518" i="6"/>
  <c r="AO1518" i="6"/>
  <c r="AM1518" i="6"/>
  <c r="AK1518" i="6"/>
  <c r="AJ1518" i="6"/>
  <c r="G1518" i="6"/>
  <c r="F1518" i="6"/>
  <c r="BF1517" i="6"/>
  <c r="BG1517" i="6" s="1"/>
  <c r="BD1517" i="6"/>
  <c r="BE1517" i="6" s="1"/>
  <c r="BA1517" i="6"/>
  <c r="AO1517" i="6"/>
  <c r="AM1517" i="6"/>
  <c r="AK1517" i="6"/>
  <c r="AJ1517" i="6"/>
  <c r="G1517" i="6"/>
  <c r="F1517" i="6"/>
  <c r="BF1516" i="6"/>
  <c r="BG1516" i="6" s="1"/>
  <c r="BD1516" i="6"/>
  <c r="BE1516" i="6" s="1"/>
  <c r="BA1516" i="6"/>
  <c r="AO1516" i="6"/>
  <c r="AM1516" i="6"/>
  <c r="AK1516" i="6"/>
  <c r="AJ1516" i="6"/>
  <c r="G1516" i="6"/>
  <c r="F1516" i="6"/>
  <c r="BF1515" i="6"/>
  <c r="BG1515" i="6" s="1"/>
  <c r="BD1515" i="6"/>
  <c r="BE1515" i="6" s="1"/>
  <c r="BA1515" i="6"/>
  <c r="AO1515" i="6"/>
  <c r="AM1515" i="6"/>
  <c r="AK1515" i="6"/>
  <c r="AJ1515" i="6"/>
  <c r="G1515" i="6"/>
  <c r="F1515" i="6"/>
  <c r="BF1514" i="6"/>
  <c r="BG1514" i="6" s="1"/>
  <c r="BD1514" i="6"/>
  <c r="BE1514" i="6" s="1"/>
  <c r="BA1514" i="6"/>
  <c r="AO1514" i="6"/>
  <c r="AM1514" i="6"/>
  <c r="AK1514" i="6"/>
  <c r="AJ1514" i="6"/>
  <c r="G1514" i="6"/>
  <c r="F1514" i="6"/>
  <c r="BF1513" i="6"/>
  <c r="BG1513" i="6" s="1"/>
  <c r="BD1513" i="6"/>
  <c r="BE1513" i="6" s="1"/>
  <c r="BA1513" i="6"/>
  <c r="AO1513" i="6"/>
  <c r="AM1513" i="6"/>
  <c r="AK1513" i="6"/>
  <c r="AJ1513" i="6"/>
  <c r="G1513" i="6"/>
  <c r="F1513" i="6"/>
  <c r="BF1512" i="6"/>
  <c r="BG1512" i="6" s="1"/>
  <c r="BD1512" i="6"/>
  <c r="BE1512" i="6" s="1"/>
  <c r="AQ1512" i="6"/>
  <c r="BB1512" i="6" s="1"/>
  <c r="AJ1512" i="6"/>
  <c r="G1512" i="6"/>
  <c r="F1512" i="6"/>
  <c r="BF1511" i="6"/>
  <c r="BG1511" i="6" s="1"/>
  <c r="BD1511" i="6"/>
  <c r="BE1511" i="6" s="1"/>
  <c r="AQ1511" i="6"/>
  <c r="BB1511" i="6" s="1"/>
  <c r="AJ1511" i="6"/>
  <c r="G1511" i="6"/>
  <c r="F1511" i="6"/>
  <c r="BF1510" i="6"/>
  <c r="BG1510" i="6" s="1"/>
  <c r="BD1510" i="6"/>
  <c r="BE1510" i="6" s="1"/>
  <c r="AQ1510" i="6"/>
  <c r="BB1510" i="6" s="1"/>
  <c r="AJ1510" i="6"/>
  <c r="G1510" i="6"/>
  <c r="F1510" i="6"/>
  <c r="BF1509" i="6"/>
  <c r="BG1509" i="6" s="1"/>
  <c r="BD1509" i="6"/>
  <c r="BE1509" i="6" s="1"/>
  <c r="BA1509" i="6"/>
  <c r="AO1509" i="6"/>
  <c r="AM1509" i="6"/>
  <c r="AK1509" i="6"/>
  <c r="AJ1509" i="6"/>
  <c r="G1509" i="6"/>
  <c r="F1509" i="6"/>
  <c r="BF1508" i="6"/>
  <c r="BG1508" i="6" s="1"/>
  <c r="BD1508" i="6"/>
  <c r="BE1508" i="6" s="1"/>
  <c r="AQ1508" i="6"/>
  <c r="BB1508" i="6" s="1"/>
  <c r="AJ1508" i="6"/>
  <c r="G1508" i="6"/>
  <c r="F1508" i="6"/>
  <c r="BF1507" i="6"/>
  <c r="BG1507" i="6" s="1"/>
  <c r="BD1507" i="6"/>
  <c r="BE1507" i="6" s="1"/>
  <c r="BA1507" i="6"/>
  <c r="AO1507" i="6"/>
  <c r="AM1507" i="6"/>
  <c r="AK1507" i="6"/>
  <c r="AJ1507" i="6"/>
  <c r="G1507" i="6"/>
  <c r="F1507" i="6"/>
  <c r="BF1506" i="6"/>
  <c r="BG1506" i="6" s="1"/>
  <c r="BD1506" i="6"/>
  <c r="BE1506" i="6" s="1"/>
  <c r="AQ1506" i="6"/>
  <c r="BB1506" i="6" s="1"/>
  <c r="AJ1506" i="6"/>
  <c r="G1506" i="6"/>
  <c r="F1506" i="6"/>
  <c r="BF1505" i="6"/>
  <c r="BG1505" i="6" s="1"/>
  <c r="BD1505" i="6"/>
  <c r="BE1505" i="6" s="1"/>
  <c r="BA1505" i="6"/>
  <c r="AO1505" i="6"/>
  <c r="AM1505" i="6"/>
  <c r="AK1505" i="6"/>
  <c r="AJ1505" i="6"/>
  <c r="G1505" i="6"/>
  <c r="F1505" i="6"/>
  <c r="BF1504" i="6"/>
  <c r="BG1504" i="6" s="1"/>
  <c r="BD1504" i="6"/>
  <c r="BE1504" i="6" s="1"/>
  <c r="BA1504" i="6"/>
  <c r="AO1504" i="6"/>
  <c r="AM1504" i="6"/>
  <c r="AK1504" i="6"/>
  <c r="AJ1504" i="6"/>
  <c r="G1504" i="6"/>
  <c r="F1504" i="6"/>
  <c r="BF1503" i="6"/>
  <c r="BG1503" i="6" s="1"/>
  <c r="BD1503" i="6"/>
  <c r="BE1503" i="6" s="1"/>
  <c r="BA1503" i="6"/>
  <c r="AO1503" i="6"/>
  <c r="AM1503" i="6"/>
  <c r="AK1503" i="6"/>
  <c r="AJ1503" i="6"/>
  <c r="G1503" i="6"/>
  <c r="F1503" i="6"/>
  <c r="BF1502" i="6"/>
  <c r="BG1502" i="6" s="1"/>
  <c r="BD1502" i="6"/>
  <c r="BE1502" i="6" s="1"/>
  <c r="AQ1502" i="6"/>
  <c r="BB1502" i="6" s="1"/>
  <c r="AJ1502" i="6"/>
  <c r="G1502" i="6"/>
  <c r="F1502" i="6"/>
  <c r="BF1501" i="6"/>
  <c r="BG1501" i="6" s="1"/>
  <c r="BD1501" i="6"/>
  <c r="BE1501" i="6" s="1"/>
  <c r="AQ1501" i="6"/>
  <c r="BB1501" i="6" s="1"/>
  <c r="AJ1501" i="6"/>
  <c r="G1501" i="6"/>
  <c r="F1501" i="6"/>
  <c r="BF1500" i="6"/>
  <c r="BG1500" i="6" s="1"/>
  <c r="BD1500" i="6"/>
  <c r="BE1500" i="6" s="1"/>
  <c r="AQ1500" i="6"/>
  <c r="BB1500" i="6" s="1"/>
  <c r="AJ1500" i="6"/>
  <c r="G1500" i="6"/>
  <c r="F1500" i="6"/>
  <c r="BF1499" i="6"/>
  <c r="BG1499" i="6" s="1"/>
  <c r="BD1499" i="6"/>
  <c r="BE1499" i="6" s="1"/>
  <c r="BA1499" i="6"/>
  <c r="AO1499" i="6"/>
  <c r="AM1499" i="6"/>
  <c r="AK1499" i="6"/>
  <c r="AJ1499" i="6"/>
  <c r="G1499" i="6"/>
  <c r="F1499" i="6"/>
  <c r="BF1498" i="6"/>
  <c r="BG1498" i="6" s="1"/>
  <c r="BD1498" i="6"/>
  <c r="BE1498" i="6" s="1"/>
  <c r="AQ1498" i="6"/>
  <c r="BB1498" i="6" s="1"/>
  <c r="AJ1498" i="6"/>
  <c r="G1498" i="6"/>
  <c r="F1498" i="6"/>
  <c r="BF1497" i="6"/>
  <c r="BG1497" i="6" s="1"/>
  <c r="BD1497" i="6"/>
  <c r="BE1497" i="6" s="1"/>
  <c r="AQ1497" i="6"/>
  <c r="BB1497" i="6" s="1"/>
  <c r="AJ1497" i="6"/>
  <c r="G1497" i="6"/>
  <c r="F1497" i="6"/>
  <c r="BF1496" i="6"/>
  <c r="BG1496" i="6" s="1"/>
  <c r="BD1496" i="6"/>
  <c r="BE1496" i="6" s="1"/>
  <c r="AQ1496" i="6"/>
  <c r="BB1496" i="6" s="1"/>
  <c r="AJ1496" i="6"/>
  <c r="G1496" i="6"/>
  <c r="F1496" i="6"/>
  <c r="BF1495" i="6"/>
  <c r="BG1495" i="6" s="1"/>
  <c r="BD1495" i="6"/>
  <c r="BE1495" i="6" s="1"/>
  <c r="BA1495" i="6"/>
  <c r="AO1495" i="6"/>
  <c r="AM1495" i="6"/>
  <c r="AK1495" i="6"/>
  <c r="AJ1495" i="6"/>
  <c r="G1495" i="6"/>
  <c r="F1495" i="6"/>
  <c r="BF1494" i="6"/>
  <c r="BG1494" i="6" s="1"/>
  <c r="BD1494" i="6"/>
  <c r="BE1494" i="6" s="1"/>
  <c r="BA1494" i="6"/>
  <c r="AO1494" i="6"/>
  <c r="AM1494" i="6"/>
  <c r="AK1494" i="6"/>
  <c r="AJ1494" i="6"/>
  <c r="G1494" i="6"/>
  <c r="F1494" i="6"/>
  <c r="BF1493" i="6"/>
  <c r="BG1493" i="6" s="1"/>
  <c r="BD1493" i="6"/>
  <c r="BE1493" i="6" s="1"/>
  <c r="AQ1493" i="6"/>
  <c r="BB1493" i="6" s="1"/>
  <c r="AJ1493" i="6"/>
  <c r="G1493" i="6"/>
  <c r="F1493" i="6"/>
  <c r="BF1492" i="6"/>
  <c r="BG1492" i="6" s="1"/>
  <c r="BD1492" i="6"/>
  <c r="BE1492" i="6" s="1"/>
  <c r="AQ1492" i="6"/>
  <c r="BB1492" i="6" s="1"/>
  <c r="AJ1492" i="6"/>
  <c r="G1492" i="6"/>
  <c r="F1492" i="6"/>
  <c r="BF1491" i="6"/>
  <c r="BG1491" i="6" s="1"/>
  <c r="BD1491" i="6"/>
  <c r="BE1491" i="6" s="1"/>
  <c r="AQ1491" i="6"/>
  <c r="BB1491" i="6" s="1"/>
  <c r="AJ1491" i="6"/>
  <c r="G1491" i="6"/>
  <c r="F1491" i="6"/>
  <c r="BF1490" i="6"/>
  <c r="BG1490" i="6" s="1"/>
  <c r="BD1490" i="6"/>
  <c r="BE1490" i="6" s="1"/>
  <c r="AQ1490" i="6"/>
  <c r="BB1490" i="6" s="1"/>
  <c r="AJ1490" i="6"/>
  <c r="G1490" i="6"/>
  <c r="F1490" i="6"/>
  <c r="BF1489" i="6"/>
  <c r="BG1489" i="6" s="1"/>
  <c r="BD1489" i="6"/>
  <c r="BE1489" i="6" s="1"/>
  <c r="AQ1489" i="6"/>
  <c r="BB1489" i="6" s="1"/>
  <c r="AJ1489" i="6"/>
  <c r="G1489" i="6"/>
  <c r="F1489" i="6"/>
  <c r="BF1488" i="6"/>
  <c r="BG1488" i="6" s="1"/>
  <c r="BD1488" i="6"/>
  <c r="BE1488" i="6" s="1"/>
  <c r="AQ1488" i="6"/>
  <c r="BB1488" i="6" s="1"/>
  <c r="AJ1488" i="6"/>
  <c r="G1488" i="6"/>
  <c r="F1488" i="6"/>
  <c r="BF1487" i="6"/>
  <c r="BG1487" i="6" s="1"/>
  <c r="BD1487" i="6"/>
  <c r="BE1487" i="6" s="1"/>
  <c r="AQ1487" i="6"/>
  <c r="BB1487" i="6" s="1"/>
  <c r="AJ1487" i="6"/>
  <c r="G1487" i="6"/>
  <c r="F1487" i="6"/>
  <c r="BF1486" i="6"/>
  <c r="BG1486" i="6" s="1"/>
  <c r="BD1486" i="6"/>
  <c r="BE1486" i="6" s="1"/>
  <c r="AQ1486" i="6"/>
  <c r="BB1486" i="6" s="1"/>
  <c r="AJ1486" i="6"/>
  <c r="G1486" i="6"/>
  <c r="F1486" i="6"/>
  <c r="BF1485" i="6"/>
  <c r="BG1485" i="6" s="1"/>
  <c r="BD1485" i="6"/>
  <c r="BE1485" i="6" s="1"/>
  <c r="AQ1485" i="6"/>
  <c r="BB1485" i="6" s="1"/>
  <c r="AJ1485" i="6"/>
  <c r="G1485" i="6"/>
  <c r="F1485" i="6"/>
  <c r="BF1484" i="6"/>
  <c r="BG1484" i="6" s="1"/>
  <c r="BD1484" i="6"/>
  <c r="BE1484" i="6" s="1"/>
  <c r="BA1484" i="6"/>
  <c r="AO1484" i="6"/>
  <c r="AM1484" i="6"/>
  <c r="AK1484" i="6"/>
  <c r="AJ1484" i="6"/>
  <c r="G1484" i="6"/>
  <c r="F1484" i="6"/>
  <c r="BF1483" i="6"/>
  <c r="BG1483" i="6" s="1"/>
  <c r="BD1483" i="6"/>
  <c r="BE1483" i="6" s="1"/>
  <c r="BA1483" i="6"/>
  <c r="AO1483" i="6"/>
  <c r="AM1483" i="6"/>
  <c r="AK1483" i="6"/>
  <c r="AJ1483" i="6"/>
  <c r="G1483" i="6"/>
  <c r="F1483" i="6"/>
  <c r="BF1482" i="6"/>
  <c r="BG1482" i="6" s="1"/>
  <c r="BD1482" i="6"/>
  <c r="BE1482" i="6" s="1"/>
  <c r="AQ1482" i="6"/>
  <c r="BB1482" i="6" s="1"/>
  <c r="AJ1482" i="6"/>
  <c r="G1482" i="6"/>
  <c r="F1482" i="6"/>
  <c r="BF1481" i="6"/>
  <c r="BG1481" i="6" s="1"/>
  <c r="BD1481" i="6"/>
  <c r="BE1481" i="6" s="1"/>
  <c r="BA1481" i="6"/>
  <c r="AO1481" i="6"/>
  <c r="AM1481" i="6"/>
  <c r="AK1481" i="6"/>
  <c r="AJ1481" i="6"/>
  <c r="G1481" i="6"/>
  <c r="F1481" i="6"/>
  <c r="BF1480" i="6"/>
  <c r="BG1480" i="6" s="1"/>
  <c r="BD1480" i="6"/>
  <c r="BE1480" i="6" s="1"/>
  <c r="AQ1480" i="6"/>
  <c r="BB1480" i="6" s="1"/>
  <c r="AJ1480" i="6"/>
  <c r="G1480" i="6"/>
  <c r="F1480" i="6"/>
  <c r="BF1479" i="6"/>
  <c r="BG1479" i="6" s="1"/>
  <c r="BD1479" i="6"/>
  <c r="BE1479" i="6" s="1"/>
  <c r="BA1479" i="6"/>
  <c r="AO1479" i="6"/>
  <c r="AM1479" i="6"/>
  <c r="AK1479" i="6"/>
  <c r="AJ1479" i="6"/>
  <c r="G1479" i="6"/>
  <c r="F1479" i="6"/>
  <c r="BF1478" i="6"/>
  <c r="BG1478" i="6" s="1"/>
  <c r="BD1478" i="6"/>
  <c r="BE1478" i="6" s="1"/>
  <c r="AQ1478" i="6"/>
  <c r="BB1478" i="6" s="1"/>
  <c r="AJ1478" i="6"/>
  <c r="G1478" i="6"/>
  <c r="F1478" i="6"/>
  <c r="BF1477" i="6"/>
  <c r="BG1477" i="6" s="1"/>
  <c r="BD1477" i="6"/>
  <c r="BE1477" i="6" s="1"/>
  <c r="AQ1477" i="6"/>
  <c r="BB1477" i="6" s="1"/>
  <c r="AJ1477" i="6"/>
  <c r="G1477" i="6"/>
  <c r="F1477" i="6"/>
  <c r="BF1476" i="6"/>
  <c r="BG1476" i="6" s="1"/>
  <c r="BD1476" i="6"/>
  <c r="BE1476" i="6" s="1"/>
  <c r="BA1476" i="6"/>
  <c r="AO1476" i="6"/>
  <c r="AM1476" i="6"/>
  <c r="AK1476" i="6"/>
  <c r="AJ1476" i="6"/>
  <c r="G1476" i="6"/>
  <c r="F1476" i="6"/>
  <c r="BF1475" i="6"/>
  <c r="BG1475" i="6" s="1"/>
  <c r="BD1475" i="6"/>
  <c r="BE1475" i="6" s="1"/>
  <c r="BA1475" i="6"/>
  <c r="AO1475" i="6"/>
  <c r="AM1475" i="6"/>
  <c r="AK1475" i="6"/>
  <c r="AJ1475" i="6"/>
  <c r="G1475" i="6"/>
  <c r="F1475" i="6"/>
  <c r="BF1474" i="6"/>
  <c r="BG1474" i="6" s="1"/>
  <c r="BD1474" i="6"/>
  <c r="BE1474" i="6" s="1"/>
  <c r="AQ1474" i="6"/>
  <c r="BB1474" i="6" s="1"/>
  <c r="AJ1474" i="6"/>
  <c r="G1474" i="6"/>
  <c r="F1474" i="6"/>
  <c r="BF1473" i="6"/>
  <c r="BG1473" i="6" s="1"/>
  <c r="BD1473" i="6"/>
  <c r="BE1473" i="6" s="1"/>
  <c r="AQ1473" i="6"/>
  <c r="BB1473" i="6" s="1"/>
  <c r="AJ1473" i="6"/>
  <c r="G1473" i="6"/>
  <c r="F1473" i="6"/>
  <c r="BF1472" i="6"/>
  <c r="BG1472" i="6" s="1"/>
  <c r="BD1472" i="6"/>
  <c r="BE1472" i="6" s="1"/>
  <c r="BA1472" i="6"/>
  <c r="AO1472" i="6"/>
  <c r="AM1472" i="6"/>
  <c r="AK1472" i="6"/>
  <c r="AJ1472" i="6"/>
  <c r="G1472" i="6"/>
  <c r="F1472" i="6"/>
  <c r="BF1471" i="6"/>
  <c r="BG1471" i="6" s="1"/>
  <c r="BD1471" i="6"/>
  <c r="BE1471" i="6" s="1"/>
  <c r="AQ1471" i="6"/>
  <c r="BB1471" i="6" s="1"/>
  <c r="AJ1471" i="6"/>
  <c r="G1471" i="6"/>
  <c r="F1471" i="6"/>
  <c r="BF1470" i="6"/>
  <c r="BG1470" i="6" s="1"/>
  <c r="BD1470" i="6"/>
  <c r="BE1470" i="6" s="1"/>
  <c r="AQ1470" i="6"/>
  <c r="BB1470" i="6" s="1"/>
  <c r="AJ1470" i="6"/>
  <c r="G1470" i="6"/>
  <c r="F1470" i="6"/>
  <c r="BF1469" i="6"/>
  <c r="BG1469" i="6" s="1"/>
  <c r="BD1469" i="6"/>
  <c r="BE1469" i="6" s="1"/>
  <c r="AQ1469" i="6"/>
  <c r="BB1469" i="6" s="1"/>
  <c r="AJ1469" i="6"/>
  <c r="G1469" i="6"/>
  <c r="F1469" i="6"/>
  <c r="BF1468" i="6"/>
  <c r="BG1468" i="6" s="1"/>
  <c r="BD1468" i="6"/>
  <c r="BE1468" i="6" s="1"/>
  <c r="AQ1468" i="6"/>
  <c r="BB1468" i="6" s="1"/>
  <c r="AJ1468" i="6"/>
  <c r="G1468" i="6"/>
  <c r="F1468" i="6"/>
  <c r="BF1467" i="6"/>
  <c r="BG1467" i="6" s="1"/>
  <c r="BD1467" i="6"/>
  <c r="BE1467" i="6" s="1"/>
  <c r="BA1467" i="6"/>
  <c r="AO1467" i="6"/>
  <c r="AM1467" i="6"/>
  <c r="AK1467" i="6"/>
  <c r="AJ1467" i="6"/>
  <c r="G1467" i="6"/>
  <c r="F1467" i="6"/>
  <c r="BF1466" i="6"/>
  <c r="BG1466" i="6" s="1"/>
  <c r="BD1466" i="6"/>
  <c r="BE1466" i="6" s="1"/>
  <c r="AQ1466" i="6"/>
  <c r="BB1466" i="6" s="1"/>
  <c r="AJ1466" i="6"/>
  <c r="G1466" i="6"/>
  <c r="F1466" i="6"/>
  <c r="BF1465" i="6"/>
  <c r="BG1465" i="6" s="1"/>
  <c r="BD1465" i="6"/>
  <c r="BE1465" i="6" s="1"/>
  <c r="AQ1465" i="6"/>
  <c r="BB1465" i="6" s="1"/>
  <c r="AJ1465" i="6"/>
  <c r="G1465" i="6"/>
  <c r="F1465" i="6"/>
  <c r="BF1464" i="6"/>
  <c r="BG1464" i="6" s="1"/>
  <c r="BD1464" i="6"/>
  <c r="BE1464" i="6" s="1"/>
  <c r="AQ1464" i="6"/>
  <c r="BB1464" i="6" s="1"/>
  <c r="AJ1464" i="6"/>
  <c r="G1464" i="6"/>
  <c r="F1464" i="6"/>
  <c r="BF1463" i="6"/>
  <c r="BG1463" i="6" s="1"/>
  <c r="BD1463" i="6"/>
  <c r="BE1463" i="6" s="1"/>
  <c r="AQ1463" i="6"/>
  <c r="BB1463" i="6" s="1"/>
  <c r="AJ1463" i="6"/>
  <c r="G1463" i="6"/>
  <c r="F1463" i="6"/>
  <c r="BF1462" i="6"/>
  <c r="BG1462" i="6" s="1"/>
  <c r="BD1462" i="6"/>
  <c r="BE1462" i="6" s="1"/>
  <c r="AQ1462" i="6"/>
  <c r="BB1462" i="6" s="1"/>
  <c r="AJ1462" i="6"/>
  <c r="G1462" i="6"/>
  <c r="F1462" i="6"/>
  <c r="BF1461" i="6"/>
  <c r="BG1461" i="6" s="1"/>
  <c r="BD1461" i="6"/>
  <c r="BE1461" i="6" s="1"/>
  <c r="AQ1461" i="6"/>
  <c r="BB1461" i="6" s="1"/>
  <c r="AJ1461" i="6"/>
  <c r="G1461" i="6"/>
  <c r="F1461" i="6"/>
  <c r="BF1460" i="6"/>
  <c r="BG1460" i="6" s="1"/>
  <c r="BD1460" i="6"/>
  <c r="BE1460" i="6" s="1"/>
  <c r="AQ1460" i="6"/>
  <c r="BB1460" i="6" s="1"/>
  <c r="AJ1460" i="6"/>
  <c r="G1460" i="6"/>
  <c r="F1460" i="6"/>
  <c r="BF1459" i="6"/>
  <c r="BG1459" i="6" s="1"/>
  <c r="BD1459" i="6"/>
  <c r="BE1459" i="6" s="1"/>
  <c r="BA1459" i="6"/>
  <c r="AO1459" i="6"/>
  <c r="AM1459" i="6"/>
  <c r="AK1459" i="6"/>
  <c r="AJ1459" i="6"/>
  <c r="G1459" i="6"/>
  <c r="F1459" i="6"/>
  <c r="BF1458" i="6"/>
  <c r="BG1458" i="6" s="1"/>
  <c r="BD1458" i="6"/>
  <c r="BE1458" i="6" s="1"/>
  <c r="BA1458" i="6"/>
  <c r="AO1458" i="6"/>
  <c r="AM1458" i="6"/>
  <c r="AK1458" i="6"/>
  <c r="AJ1458" i="6"/>
  <c r="G1458" i="6"/>
  <c r="F1458" i="6"/>
  <c r="BF1457" i="6"/>
  <c r="BG1457" i="6" s="1"/>
  <c r="BD1457" i="6"/>
  <c r="BE1457" i="6" s="1"/>
  <c r="AQ1457" i="6"/>
  <c r="BB1457" i="6" s="1"/>
  <c r="AJ1457" i="6"/>
  <c r="G1457" i="6"/>
  <c r="F1457" i="6"/>
  <c r="BF1456" i="6"/>
  <c r="BG1456" i="6" s="1"/>
  <c r="BD1456" i="6"/>
  <c r="BE1456" i="6" s="1"/>
  <c r="AQ1456" i="6"/>
  <c r="BB1456" i="6" s="1"/>
  <c r="AJ1456" i="6"/>
  <c r="G1456" i="6"/>
  <c r="F1456" i="6"/>
  <c r="BF1455" i="6"/>
  <c r="BG1455" i="6" s="1"/>
  <c r="BD1455" i="6"/>
  <c r="BE1455" i="6" s="1"/>
  <c r="AQ1455" i="6"/>
  <c r="BB1455" i="6" s="1"/>
  <c r="AJ1455" i="6"/>
  <c r="G1455" i="6"/>
  <c r="F1455" i="6"/>
  <c r="BF1454" i="6"/>
  <c r="BG1454" i="6" s="1"/>
  <c r="BD1454" i="6"/>
  <c r="BE1454" i="6" s="1"/>
  <c r="AQ1454" i="6"/>
  <c r="BB1454" i="6" s="1"/>
  <c r="AJ1454" i="6"/>
  <c r="G1454" i="6"/>
  <c r="F1454" i="6"/>
  <c r="BF1453" i="6"/>
  <c r="BG1453" i="6" s="1"/>
  <c r="BD1453" i="6"/>
  <c r="BE1453" i="6" s="1"/>
  <c r="BA1453" i="6"/>
  <c r="AO1453" i="6"/>
  <c r="AM1453" i="6"/>
  <c r="AK1453" i="6"/>
  <c r="AJ1453" i="6"/>
  <c r="G1453" i="6"/>
  <c r="F1453" i="6"/>
  <c r="BF1452" i="6"/>
  <c r="BG1452" i="6" s="1"/>
  <c r="BD1452" i="6"/>
  <c r="BE1452" i="6" s="1"/>
  <c r="AQ1452" i="6"/>
  <c r="BB1452" i="6" s="1"/>
  <c r="AJ1452" i="6"/>
  <c r="G1452" i="6"/>
  <c r="F1452" i="6"/>
  <c r="BF1451" i="6"/>
  <c r="BG1451" i="6" s="1"/>
  <c r="BD1451" i="6"/>
  <c r="BE1451" i="6" s="1"/>
  <c r="AQ1451" i="6"/>
  <c r="BB1451" i="6" s="1"/>
  <c r="AJ1451" i="6"/>
  <c r="G1451" i="6"/>
  <c r="F1451" i="6"/>
  <c r="BF1450" i="6"/>
  <c r="BG1450" i="6" s="1"/>
  <c r="BD1450" i="6"/>
  <c r="BE1450" i="6" s="1"/>
  <c r="AQ1450" i="6"/>
  <c r="BB1450" i="6" s="1"/>
  <c r="AJ1450" i="6"/>
  <c r="G1450" i="6"/>
  <c r="F1450" i="6"/>
  <c r="BF1449" i="6"/>
  <c r="BG1449" i="6" s="1"/>
  <c r="BD1449" i="6"/>
  <c r="BE1449" i="6" s="1"/>
  <c r="AQ1449" i="6"/>
  <c r="BB1449" i="6" s="1"/>
  <c r="AJ1449" i="6"/>
  <c r="G1449" i="6"/>
  <c r="F1449" i="6"/>
  <c r="BF1448" i="6"/>
  <c r="BG1448" i="6" s="1"/>
  <c r="BD1448" i="6"/>
  <c r="BE1448" i="6" s="1"/>
  <c r="AQ1448" i="6"/>
  <c r="BB1448" i="6" s="1"/>
  <c r="AJ1448" i="6"/>
  <c r="G1448" i="6"/>
  <c r="F1448" i="6"/>
  <c r="BF1447" i="6"/>
  <c r="BG1447" i="6" s="1"/>
  <c r="BD1447" i="6"/>
  <c r="BE1447" i="6" s="1"/>
  <c r="BA1447" i="6"/>
  <c r="AO1447" i="6"/>
  <c r="AM1447" i="6"/>
  <c r="AK1447" i="6"/>
  <c r="AJ1447" i="6"/>
  <c r="G1447" i="6"/>
  <c r="F1447" i="6"/>
  <c r="BF1446" i="6"/>
  <c r="BG1446" i="6" s="1"/>
  <c r="BD1446" i="6"/>
  <c r="BE1446" i="6" s="1"/>
  <c r="AQ1446" i="6"/>
  <c r="BB1446" i="6" s="1"/>
  <c r="AJ1446" i="6"/>
  <c r="G1446" i="6"/>
  <c r="F1446" i="6"/>
  <c r="BF1445" i="6"/>
  <c r="BG1445" i="6" s="1"/>
  <c r="BD1445" i="6"/>
  <c r="BE1445" i="6" s="1"/>
  <c r="AQ1445" i="6"/>
  <c r="BB1445" i="6" s="1"/>
  <c r="AJ1445" i="6"/>
  <c r="G1445" i="6"/>
  <c r="F1445" i="6"/>
  <c r="BF1444" i="6"/>
  <c r="BG1444" i="6" s="1"/>
  <c r="BD1444" i="6"/>
  <c r="BE1444" i="6" s="1"/>
  <c r="AQ1444" i="6"/>
  <c r="BB1444" i="6" s="1"/>
  <c r="AJ1444" i="6"/>
  <c r="G1444" i="6"/>
  <c r="F1444" i="6"/>
  <c r="BF1443" i="6"/>
  <c r="BG1443" i="6" s="1"/>
  <c r="BD1443" i="6"/>
  <c r="BE1443" i="6" s="1"/>
  <c r="AQ1443" i="6"/>
  <c r="BB1443" i="6" s="1"/>
  <c r="AJ1443" i="6"/>
  <c r="G1443" i="6"/>
  <c r="F1443" i="6"/>
  <c r="BF1442" i="6"/>
  <c r="BG1442" i="6" s="1"/>
  <c r="BD1442" i="6"/>
  <c r="BE1442" i="6" s="1"/>
  <c r="AQ1442" i="6"/>
  <c r="BB1442" i="6" s="1"/>
  <c r="AJ1442" i="6"/>
  <c r="G1442" i="6"/>
  <c r="F1442" i="6"/>
  <c r="BF1441" i="6"/>
  <c r="BG1441" i="6" s="1"/>
  <c r="BD1441" i="6"/>
  <c r="BE1441" i="6" s="1"/>
  <c r="AQ1441" i="6"/>
  <c r="BB1441" i="6" s="1"/>
  <c r="AJ1441" i="6"/>
  <c r="G1441" i="6"/>
  <c r="F1441" i="6"/>
  <c r="BF1440" i="6"/>
  <c r="BG1440" i="6" s="1"/>
  <c r="BD1440" i="6"/>
  <c r="BE1440" i="6" s="1"/>
  <c r="BA1440" i="6"/>
  <c r="AO1440" i="6"/>
  <c r="AM1440" i="6"/>
  <c r="AK1440" i="6"/>
  <c r="AJ1440" i="6"/>
  <c r="G1440" i="6"/>
  <c r="F1440" i="6"/>
  <c r="BF1439" i="6"/>
  <c r="BG1439" i="6" s="1"/>
  <c r="BD1439" i="6"/>
  <c r="BE1439" i="6" s="1"/>
  <c r="AQ1439" i="6"/>
  <c r="BB1439" i="6" s="1"/>
  <c r="AJ1439" i="6"/>
  <c r="G1439" i="6"/>
  <c r="F1439" i="6"/>
  <c r="BF1438" i="6"/>
  <c r="BG1438" i="6" s="1"/>
  <c r="BD1438" i="6"/>
  <c r="BE1438" i="6" s="1"/>
  <c r="BA1438" i="6"/>
  <c r="AO1438" i="6"/>
  <c r="AM1438" i="6"/>
  <c r="AK1438" i="6"/>
  <c r="AJ1438" i="6"/>
  <c r="G1438" i="6"/>
  <c r="F1438" i="6"/>
  <c r="BF1437" i="6"/>
  <c r="BG1437" i="6" s="1"/>
  <c r="BD1437" i="6"/>
  <c r="BE1437" i="6" s="1"/>
  <c r="AQ1437" i="6"/>
  <c r="BB1437" i="6" s="1"/>
  <c r="AJ1437" i="6"/>
  <c r="G1437" i="6"/>
  <c r="F1437" i="6"/>
  <c r="BF1436" i="6"/>
  <c r="BG1436" i="6" s="1"/>
  <c r="BD1436" i="6"/>
  <c r="BE1436" i="6" s="1"/>
  <c r="AQ1436" i="6"/>
  <c r="BB1436" i="6" s="1"/>
  <c r="AJ1436" i="6"/>
  <c r="G1436" i="6"/>
  <c r="F1436" i="6"/>
  <c r="BF1435" i="6"/>
  <c r="BG1435" i="6" s="1"/>
  <c r="BD1435" i="6"/>
  <c r="BE1435" i="6" s="1"/>
  <c r="BA1435" i="6"/>
  <c r="AO1435" i="6"/>
  <c r="AM1435" i="6"/>
  <c r="AK1435" i="6"/>
  <c r="AJ1435" i="6"/>
  <c r="G1435" i="6"/>
  <c r="F1435" i="6"/>
  <c r="BF1434" i="6"/>
  <c r="BG1434" i="6" s="1"/>
  <c r="BD1434" i="6"/>
  <c r="BE1434" i="6" s="1"/>
  <c r="AQ1434" i="6"/>
  <c r="BB1434" i="6" s="1"/>
  <c r="AJ1434" i="6"/>
  <c r="G1434" i="6"/>
  <c r="F1434" i="6"/>
  <c r="BF1433" i="6"/>
  <c r="BG1433" i="6" s="1"/>
  <c r="BD1433" i="6"/>
  <c r="BE1433" i="6" s="1"/>
  <c r="AQ1433" i="6"/>
  <c r="BB1433" i="6" s="1"/>
  <c r="AJ1433" i="6"/>
  <c r="G1433" i="6"/>
  <c r="F1433" i="6"/>
  <c r="BF1432" i="6"/>
  <c r="BG1432" i="6" s="1"/>
  <c r="BD1432" i="6"/>
  <c r="BE1432" i="6" s="1"/>
  <c r="AQ1432" i="6"/>
  <c r="BB1432" i="6" s="1"/>
  <c r="AJ1432" i="6"/>
  <c r="G1432" i="6"/>
  <c r="F1432" i="6"/>
  <c r="BF1431" i="6"/>
  <c r="BG1431" i="6" s="1"/>
  <c r="BD1431" i="6"/>
  <c r="BE1431" i="6" s="1"/>
  <c r="BA1431" i="6"/>
  <c r="AO1431" i="6"/>
  <c r="AM1431" i="6"/>
  <c r="AK1431" i="6"/>
  <c r="AJ1431" i="6"/>
  <c r="G1431" i="6"/>
  <c r="F1431" i="6"/>
  <c r="BF1430" i="6"/>
  <c r="BG1430" i="6" s="1"/>
  <c r="BD1430" i="6"/>
  <c r="BE1430" i="6" s="1"/>
  <c r="AQ1430" i="6"/>
  <c r="BB1430" i="6" s="1"/>
  <c r="AJ1430" i="6"/>
  <c r="G1430" i="6"/>
  <c r="F1430" i="6"/>
  <c r="BF1429" i="6"/>
  <c r="BG1429" i="6" s="1"/>
  <c r="BD1429" i="6"/>
  <c r="BE1429" i="6" s="1"/>
  <c r="BA1429" i="6"/>
  <c r="AO1429" i="6"/>
  <c r="AM1429" i="6"/>
  <c r="AK1429" i="6"/>
  <c r="AJ1429" i="6"/>
  <c r="G1429" i="6"/>
  <c r="F1429" i="6"/>
  <c r="BF1428" i="6"/>
  <c r="BG1428" i="6" s="1"/>
  <c r="BD1428" i="6"/>
  <c r="BE1428" i="6" s="1"/>
  <c r="BA1428" i="6"/>
  <c r="AO1428" i="6"/>
  <c r="AM1428" i="6"/>
  <c r="AK1428" i="6"/>
  <c r="AJ1428" i="6"/>
  <c r="G1428" i="6"/>
  <c r="F1428" i="6"/>
  <c r="BF1427" i="6"/>
  <c r="BG1427" i="6" s="1"/>
  <c r="BD1427" i="6"/>
  <c r="BE1427" i="6" s="1"/>
  <c r="BA1427" i="6"/>
  <c r="AO1427" i="6"/>
  <c r="AM1427" i="6"/>
  <c r="AK1427" i="6"/>
  <c r="AJ1427" i="6"/>
  <c r="G1427" i="6"/>
  <c r="F1427" i="6"/>
  <c r="BF1426" i="6"/>
  <c r="BG1426" i="6" s="1"/>
  <c r="BD1426" i="6"/>
  <c r="BE1426" i="6" s="1"/>
  <c r="BA1426" i="6"/>
  <c r="AO1426" i="6"/>
  <c r="AM1426" i="6"/>
  <c r="AK1426" i="6"/>
  <c r="AJ1426" i="6"/>
  <c r="G1426" i="6"/>
  <c r="F1426" i="6"/>
  <c r="BF1425" i="6"/>
  <c r="BG1425" i="6" s="1"/>
  <c r="BD1425" i="6"/>
  <c r="BE1425" i="6" s="1"/>
  <c r="AQ1425" i="6"/>
  <c r="BB1425" i="6" s="1"/>
  <c r="AJ1425" i="6"/>
  <c r="G1425" i="6"/>
  <c r="F1425" i="6"/>
  <c r="BF1424" i="6"/>
  <c r="BG1424" i="6" s="1"/>
  <c r="BD1424" i="6"/>
  <c r="BE1424" i="6" s="1"/>
  <c r="BA1424" i="6"/>
  <c r="AO1424" i="6"/>
  <c r="AM1424" i="6"/>
  <c r="AK1424" i="6"/>
  <c r="AJ1424" i="6"/>
  <c r="G1424" i="6"/>
  <c r="F1424" i="6"/>
  <c r="BF1423" i="6"/>
  <c r="BG1423" i="6" s="1"/>
  <c r="BD1423" i="6"/>
  <c r="BE1423" i="6" s="1"/>
  <c r="BA1423" i="6"/>
  <c r="AO1423" i="6"/>
  <c r="AM1423" i="6"/>
  <c r="AK1423" i="6"/>
  <c r="AJ1423" i="6"/>
  <c r="G1423" i="6"/>
  <c r="F1423" i="6"/>
  <c r="BF1422" i="6"/>
  <c r="BG1422" i="6" s="1"/>
  <c r="BD1422" i="6"/>
  <c r="BE1422" i="6" s="1"/>
  <c r="BA1422" i="6"/>
  <c r="AO1422" i="6"/>
  <c r="AM1422" i="6"/>
  <c r="AK1422" i="6"/>
  <c r="AJ1422" i="6"/>
  <c r="G1422" i="6"/>
  <c r="F1422" i="6"/>
  <c r="BF1421" i="6"/>
  <c r="BG1421" i="6" s="1"/>
  <c r="BD1421" i="6"/>
  <c r="BE1421" i="6" s="1"/>
  <c r="BA1421" i="6"/>
  <c r="AO1421" i="6"/>
  <c r="AM1421" i="6"/>
  <c r="AK1421" i="6"/>
  <c r="AJ1421" i="6"/>
  <c r="G1421" i="6"/>
  <c r="F1421" i="6"/>
  <c r="BF1420" i="6"/>
  <c r="BG1420" i="6" s="1"/>
  <c r="BD1420" i="6"/>
  <c r="BE1420" i="6" s="1"/>
  <c r="BA1420" i="6"/>
  <c r="AO1420" i="6"/>
  <c r="AM1420" i="6"/>
  <c r="AK1420" i="6"/>
  <c r="AJ1420" i="6"/>
  <c r="G1420" i="6"/>
  <c r="F1420" i="6"/>
  <c r="BF1419" i="6"/>
  <c r="BG1419" i="6" s="1"/>
  <c r="BD1419" i="6"/>
  <c r="BE1419" i="6" s="1"/>
  <c r="BA1419" i="6"/>
  <c r="AO1419" i="6"/>
  <c r="AM1419" i="6"/>
  <c r="AK1419" i="6"/>
  <c r="AJ1419" i="6"/>
  <c r="G1419" i="6"/>
  <c r="F1419" i="6"/>
  <c r="BF1418" i="6"/>
  <c r="BG1418" i="6" s="1"/>
  <c r="BD1418" i="6"/>
  <c r="BE1418" i="6" s="1"/>
  <c r="BA1418" i="6"/>
  <c r="AO1418" i="6"/>
  <c r="AM1418" i="6"/>
  <c r="AK1418" i="6"/>
  <c r="AJ1418" i="6"/>
  <c r="G1418" i="6"/>
  <c r="F1418" i="6"/>
  <c r="BF1417" i="6"/>
  <c r="BG1417" i="6" s="1"/>
  <c r="BD1417" i="6"/>
  <c r="BE1417" i="6" s="1"/>
  <c r="BA1417" i="6"/>
  <c r="AO1417" i="6"/>
  <c r="AM1417" i="6"/>
  <c r="AK1417" i="6"/>
  <c r="AJ1417" i="6"/>
  <c r="G1417" i="6"/>
  <c r="F1417" i="6"/>
  <c r="BF1416" i="6"/>
  <c r="BG1416" i="6" s="1"/>
  <c r="BD1416" i="6"/>
  <c r="BE1416" i="6" s="1"/>
  <c r="BA1416" i="6"/>
  <c r="AO1416" i="6"/>
  <c r="AM1416" i="6"/>
  <c r="AK1416" i="6"/>
  <c r="AJ1416" i="6"/>
  <c r="G1416" i="6"/>
  <c r="F1416" i="6"/>
  <c r="BF1415" i="6"/>
  <c r="BG1415" i="6" s="1"/>
  <c r="BD1415" i="6"/>
  <c r="BE1415" i="6" s="1"/>
  <c r="AQ1415" i="6"/>
  <c r="BB1415" i="6" s="1"/>
  <c r="AJ1415" i="6"/>
  <c r="G1415" i="6"/>
  <c r="F1415" i="6"/>
  <c r="BF1414" i="6"/>
  <c r="BG1414" i="6" s="1"/>
  <c r="BD1414" i="6"/>
  <c r="BE1414" i="6" s="1"/>
  <c r="BA1414" i="6"/>
  <c r="AO1414" i="6"/>
  <c r="AM1414" i="6"/>
  <c r="AK1414" i="6"/>
  <c r="AJ1414" i="6"/>
  <c r="G1414" i="6"/>
  <c r="F1414" i="6"/>
  <c r="BF1413" i="6"/>
  <c r="BG1413" i="6" s="1"/>
  <c r="BD1413" i="6"/>
  <c r="BE1413" i="6" s="1"/>
  <c r="BA1413" i="6"/>
  <c r="AO1413" i="6"/>
  <c r="AM1413" i="6"/>
  <c r="AK1413" i="6"/>
  <c r="AJ1413" i="6"/>
  <c r="G1413" i="6"/>
  <c r="F1413" i="6"/>
  <c r="BF1412" i="6"/>
  <c r="BG1412" i="6" s="1"/>
  <c r="BD1412" i="6"/>
  <c r="BE1412" i="6" s="1"/>
  <c r="BA1412" i="6"/>
  <c r="AO1412" i="6"/>
  <c r="AM1412" i="6"/>
  <c r="AK1412" i="6"/>
  <c r="AJ1412" i="6"/>
  <c r="G1412" i="6"/>
  <c r="F1412" i="6"/>
  <c r="BF1411" i="6"/>
  <c r="BG1411" i="6" s="1"/>
  <c r="BD1411" i="6"/>
  <c r="BE1411" i="6" s="1"/>
  <c r="BA1411" i="6"/>
  <c r="AO1411" i="6"/>
  <c r="AM1411" i="6"/>
  <c r="AK1411" i="6"/>
  <c r="AJ1411" i="6"/>
  <c r="G1411" i="6"/>
  <c r="F1411" i="6"/>
  <c r="BF1410" i="6"/>
  <c r="BG1410" i="6" s="1"/>
  <c r="BD1410" i="6"/>
  <c r="BE1410" i="6" s="1"/>
  <c r="BA1410" i="6"/>
  <c r="AO1410" i="6"/>
  <c r="AM1410" i="6"/>
  <c r="AK1410" i="6"/>
  <c r="AJ1410" i="6"/>
  <c r="G1410" i="6"/>
  <c r="F1410" i="6"/>
  <c r="BF1409" i="6"/>
  <c r="BG1409" i="6" s="1"/>
  <c r="BD1409" i="6"/>
  <c r="BE1409" i="6" s="1"/>
  <c r="BA1409" i="6"/>
  <c r="AO1409" i="6"/>
  <c r="AM1409" i="6"/>
  <c r="AK1409" i="6"/>
  <c r="AJ1409" i="6"/>
  <c r="G1409" i="6"/>
  <c r="F1409" i="6"/>
  <c r="BF1408" i="6"/>
  <c r="BG1408" i="6" s="1"/>
  <c r="BD1408" i="6"/>
  <c r="BE1408" i="6" s="1"/>
  <c r="BA1408" i="6"/>
  <c r="AO1408" i="6"/>
  <c r="AM1408" i="6"/>
  <c r="AK1408" i="6"/>
  <c r="AJ1408" i="6"/>
  <c r="G1408" i="6"/>
  <c r="F1408" i="6"/>
  <c r="BF1407" i="6"/>
  <c r="BG1407" i="6" s="1"/>
  <c r="BD1407" i="6"/>
  <c r="BE1407" i="6" s="1"/>
  <c r="BA1407" i="6"/>
  <c r="AO1407" i="6"/>
  <c r="AM1407" i="6"/>
  <c r="AK1407" i="6"/>
  <c r="AJ1407" i="6"/>
  <c r="G1407" i="6"/>
  <c r="F1407" i="6"/>
  <c r="BF1406" i="6"/>
  <c r="BG1406" i="6" s="1"/>
  <c r="BD1406" i="6"/>
  <c r="BE1406" i="6" s="1"/>
  <c r="BA1406" i="6"/>
  <c r="AO1406" i="6"/>
  <c r="AM1406" i="6"/>
  <c r="AK1406" i="6"/>
  <c r="AJ1406" i="6"/>
  <c r="G1406" i="6"/>
  <c r="F1406" i="6"/>
  <c r="BF1405" i="6"/>
  <c r="BG1405" i="6" s="1"/>
  <c r="BD1405" i="6"/>
  <c r="BE1405" i="6" s="1"/>
  <c r="BA1405" i="6"/>
  <c r="AO1405" i="6"/>
  <c r="AM1405" i="6"/>
  <c r="AK1405" i="6"/>
  <c r="AJ1405" i="6"/>
  <c r="G1405" i="6"/>
  <c r="F1405" i="6"/>
  <c r="BF1404" i="6"/>
  <c r="BG1404" i="6" s="1"/>
  <c r="BD1404" i="6"/>
  <c r="BE1404" i="6" s="1"/>
  <c r="BA1404" i="6"/>
  <c r="AO1404" i="6"/>
  <c r="AM1404" i="6"/>
  <c r="AK1404" i="6"/>
  <c r="AJ1404" i="6"/>
  <c r="G1404" i="6"/>
  <c r="F1404" i="6"/>
  <c r="BF1403" i="6"/>
  <c r="BG1403" i="6" s="1"/>
  <c r="BD1403" i="6"/>
  <c r="BE1403" i="6" s="1"/>
  <c r="BA1403" i="6"/>
  <c r="AO1403" i="6"/>
  <c r="AM1403" i="6"/>
  <c r="AK1403" i="6"/>
  <c r="AJ1403" i="6"/>
  <c r="G1403" i="6"/>
  <c r="F1403" i="6"/>
  <c r="BF1402" i="6"/>
  <c r="BG1402" i="6" s="1"/>
  <c r="BD1402" i="6"/>
  <c r="BE1402" i="6" s="1"/>
  <c r="BA1402" i="6"/>
  <c r="AO1402" i="6"/>
  <c r="AM1402" i="6"/>
  <c r="AK1402" i="6"/>
  <c r="AJ1402" i="6"/>
  <c r="G1402" i="6"/>
  <c r="F1402" i="6"/>
  <c r="BF1401" i="6"/>
  <c r="BG1401" i="6" s="1"/>
  <c r="BD1401" i="6"/>
  <c r="BE1401" i="6" s="1"/>
  <c r="BA1401" i="6"/>
  <c r="AO1401" i="6"/>
  <c r="AM1401" i="6"/>
  <c r="AK1401" i="6"/>
  <c r="AJ1401" i="6"/>
  <c r="G1401" i="6"/>
  <c r="F1401" i="6"/>
  <c r="BF1400" i="6"/>
  <c r="BG1400" i="6" s="1"/>
  <c r="BD1400" i="6"/>
  <c r="BE1400" i="6" s="1"/>
  <c r="BA1400" i="6"/>
  <c r="AO1400" i="6"/>
  <c r="AM1400" i="6"/>
  <c r="AK1400" i="6"/>
  <c r="AJ1400" i="6"/>
  <c r="G1400" i="6"/>
  <c r="F1400" i="6"/>
  <c r="BF1399" i="6"/>
  <c r="BG1399" i="6" s="1"/>
  <c r="BD1399" i="6"/>
  <c r="BE1399" i="6" s="1"/>
  <c r="AS1399" i="6"/>
  <c r="AT1399" i="6" s="1"/>
  <c r="AJ1399" i="6"/>
  <c r="G1399" i="6"/>
  <c r="F1399" i="6"/>
  <c r="BF1398" i="6"/>
  <c r="BG1398" i="6" s="1"/>
  <c r="BD1398" i="6"/>
  <c r="BE1398" i="6" s="1"/>
  <c r="AS1398" i="6"/>
  <c r="AT1398" i="6" s="1"/>
  <c r="AJ1398" i="6"/>
  <c r="G1398" i="6"/>
  <c r="F1398" i="6"/>
  <c r="BF1397" i="6"/>
  <c r="BG1397" i="6" s="1"/>
  <c r="BD1397" i="6"/>
  <c r="BE1397" i="6" s="1"/>
  <c r="BA1397" i="6"/>
  <c r="AO1397" i="6"/>
  <c r="AM1397" i="6"/>
  <c r="AK1397" i="6"/>
  <c r="AJ1397" i="6"/>
  <c r="G1397" i="6"/>
  <c r="F1397" i="6"/>
  <c r="BF1396" i="6"/>
  <c r="BG1396" i="6" s="1"/>
  <c r="BD1396" i="6"/>
  <c r="BE1396" i="6" s="1"/>
  <c r="BA1396" i="6"/>
  <c r="AO1396" i="6"/>
  <c r="AM1396" i="6"/>
  <c r="AK1396" i="6"/>
  <c r="AJ1396" i="6"/>
  <c r="G1396" i="6"/>
  <c r="F1396" i="6"/>
  <c r="BF1395" i="6"/>
  <c r="BG1395" i="6" s="1"/>
  <c r="BD1395" i="6"/>
  <c r="BE1395" i="6" s="1"/>
  <c r="BA1395" i="6"/>
  <c r="AO1395" i="6"/>
  <c r="AM1395" i="6"/>
  <c r="AK1395" i="6"/>
  <c r="AJ1395" i="6"/>
  <c r="G1395" i="6"/>
  <c r="F1395" i="6"/>
  <c r="BF1394" i="6"/>
  <c r="BG1394" i="6" s="1"/>
  <c r="BD1394" i="6"/>
  <c r="BE1394" i="6" s="1"/>
  <c r="BA1394" i="6"/>
  <c r="AO1394" i="6"/>
  <c r="AM1394" i="6"/>
  <c r="AK1394" i="6"/>
  <c r="AJ1394" i="6"/>
  <c r="G1394" i="6"/>
  <c r="F1394" i="6"/>
  <c r="BF1393" i="6"/>
  <c r="BG1393" i="6" s="1"/>
  <c r="BD1393" i="6"/>
  <c r="BE1393" i="6" s="1"/>
  <c r="BA1393" i="6"/>
  <c r="AO1393" i="6"/>
  <c r="AM1393" i="6"/>
  <c r="AK1393" i="6"/>
  <c r="AJ1393" i="6"/>
  <c r="G1393" i="6"/>
  <c r="F1393" i="6"/>
  <c r="BF1392" i="6"/>
  <c r="BG1392" i="6" s="1"/>
  <c r="BD1392" i="6"/>
  <c r="BE1392" i="6" s="1"/>
  <c r="BA1392" i="6"/>
  <c r="AO1392" i="6"/>
  <c r="AM1392" i="6"/>
  <c r="AK1392" i="6"/>
  <c r="AJ1392" i="6"/>
  <c r="G1392" i="6"/>
  <c r="F1392" i="6"/>
  <c r="BF1391" i="6"/>
  <c r="BG1391" i="6" s="1"/>
  <c r="BD1391" i="6"/>
  <c r="BE1391" i="6" s="1"/>
  <c r="BA1391" i="6"/>
  <c r="AO1391" i="6"/>
  <c r="AM1391" i="6"/>
  <c r="AK1391" i="6"/>
  <c r="AJ1391" i="6"/>
  <c r="G1391" i="6"/>
  <c r="F1391" i="6"/>
  <c r="BF1390" i="6"/>
  <c r="BG1390" i="6" s="1"/>
  <c r="BD1390" i="6"/>
  <c r="BE1390" i="6" s="1"/>
  <c r="BA1390" i="6"/>
  <c r="AO1390" i="6"/>
  <c r="AM1390" i="6"/>
  <c r="AK1390" i="6"/>
  <c r="AJ1390" i="6"/>
  <c r="G1390" i="6"/>
  <c r="F1390" i="6"/>
  <c r="BF1389" i="6"/>
  <c r="BG1389" i="6" s="1"/>
  <c r="BD1389" i="6"/>
  <c r="BE1389" i="6" s="1"/>
  <c r="BA1389" i="6"/>
  <c r="AO1389" i="6"/>
  <c r="AM1389" i="6"/>
  <c r="AK1389" i="6"/>
  <c r="AJ1389" i="6"/>
  <c r="G1389" i="6"/>
  <c r="F1389" i="6"/>
  <c r="BF1388" i="6"/>
  <c r="BG1388" i="6" s="1"/>
  <c r="BD1388" i="6"/>
  <c r="BE1388" i="6" s="1"/>
  <c r="BA1388" i="6"/>
  <c r="AO1388" i="6"/>
  <c r="AM1388" i="6"/>
  <c r="AK1388" i="6"/>
  <c r="AJ1388" i="6"/>
  <c r="G1388" i="6"/>
  <c r="F1388" i="6"/>
  <c r="BF1387" i="6"/>
  <c r="BG1387" i="6" s="1"/>
  <c r="BD1387" i="6"/>
  <c r="BE1387" i="6" s="1"/>
  <c r="BA1387" i="6"/>
  <c r="AO1387" i="6"/>
  <c r="AM1387" i="6"/>
  <c r="AK1387" i="6"/>
  <c r="AJ1387" i="6"/>
  <c r="G1387" i="6"/>
  <c r="F1387" i="6"/>
  <c r="BF1386" i="6"/>
  <c r="BG1386" i="6" s="1"/>
  <c r="BD1386" i="6"/>
  <c r="BE1386" i="6" s="1"/>
  <c r="AQ1386" i="6"/>
  <c r="BB1386" i="6" s="1"/>
  <c r="AJ1386" i="6"/>
  <c r="G1386" i="6"/>
  <c r="F1386" i="6"/>
  <c r="BF1385" i="6"/>
  <c r="BG1385" i="6" s="1"/>
  <c r="BD1385" i="6"/>
  <c r="BE1385" i="6" s="1"/>
  <c r="BA1385" i="6"/>
  <c r="AO1385" i="6"/>
  <c r="AM1385" i="6"/>
  <c r="AK1385" i="6"/>
  <c r="AJ1385" i="6"/>
  <c r="G1385" i="6"/>
  <c r="F1385" i="6"/>
  <c r="BF1384" i="6"/>
  <c r="BG1384" i="6" s="1"/>
  <c r="BD1384" i="6"/>
  <c r="BE1384" i="6" s="1"/>
  <c r="BA1384" i="6"/>
  <c r="AO1384" i="6"/>
  <c r="AM1384" i="6"/>
  <c r="AK1384" i="6"/>
  <c r="AJ1384" i="6"/>
  <c r="G1384" i="6"/>
  <c r="F1384" i="6"/>
  <c r="BF1383" i="6"/>
  <c r="BG1383" i="6" s="1"/>
  <c r="BD1383" i="6"/>
  <c r="BE1383" i="6" s="1"/>
  <c r="BA1383" i="6"/>
  <c r="AO1383" i="6"/>
  <c r="AM1383" i="6"/>
  <c r="AK1383" i="6"/>
  <c r="AJ1383" i="6"/>
  <c r="G1383" i="6"/>
  <c r="F1383" i="6"/>
  <c r="BF1382" i="6"/>
  <c r="BG1382" i="6" s="1"/>
  <c r="BD1382" i="6"/>
  <c r="BE1382" i="6" s="1"/>
  <c r="AQ1382" i="6"/>
  <c r="BB1382" i="6" s="1"/>
  <c r="AJ1382" i="6"/>
  <c r="G1382" i="6"/>
  <c r="F1382" i="6"/>
  <c r="BF1381" i="6"/>
  <c r="BG1381" i="6" s="1"/>
  <c r="BD1381" i="6"/>
  <c r="BE1381" i="6" s="1"/>
  <c r="BA1381" i="6"/>
  <c r="AO1381" i="6"/>
  <c r="AM1381" i="6"/>
  <c r="AK1381" i="6"/>
  <c r="AJ1381" i="6"/>
  <c r="G1381" i="6"/>
  <c r="F1381" i="6"/>
  <c r="BF1380" i="6"/>
  <c r="BG1380" i="6" s="1"/>
  <c r="BD1380" i="6"/>
  <c r="BE1380" i="6" s="1"/>
  <c r="BA1380" i="6"/>
  <c r="AO1380" i="6"/>
  <c r="AM1380" i="6"/>
  <c r="AK1380" i="6"/>
  <c r="AJ1380" i="6"/>
  <c r="G1380" i="6"/>
  <c r="F1380" i="6"/>
  <c r="BF1379" i="6"/>
  <c r="BG1379" i="6" s="1"/>
  <c r="BD1379" i="6"/>
  <c r="BE1379" i="6" s="1"/>
  <c r="BA1379" i="6"/>
  <c r="AO1379" i="6"/>
  <c r="AM1379" i="6"/>
  <c r="AK1379" i="6"/>
  <c r="AJ1379" i="6"/>
  <c r="G1379" i="6"/>
  <c r="F1379" i="6"/>
  <c r="BF1378" i="6"/>
  <c r="BG1378" i="6" s="1"/>
  <c r="BD1378" i="6"/>
  <c r="BE1378" i="6" s="1"/>
  <c r="BA1378" i="6"/>
  <c r="AO1378" i="6"/>
  <c r="AM1378" i="6"/>
  <c r="AK1378" i="6"/>
  <c r="AJ1378" i="6"/>
  <c r="G1378" i="6"/>
  <c r="F1378" i="6"/>
  <c r="BF1377" i="6"/>
  <c r="BG1377" i="6" s="1"/>
  <c r="BD1377" i="6"/>
  <c r="BE1377" i="6" s="1"/>
  <c r="BA1377" i="6"/>
  <c r="AO1377" i="6"/>
  <c r="AM1377" i="6"/>
  <c r="AK1377" i="6"/>
  <c r="AJ1377" i="6"/>
  <c r="G1377" i="6"/>
  <c r="F1377" i="6"/>
  <c r="BF1376" i="6"/>
  <c r="BG1376" i="6" s="1"/>
  <c r="BD1376" i="6"/>
  <c r="BE1376" i="6" s="1"/>
  <c r="BA1376" i="6"/>
  <c r="AO1376" i="6"/>
  <c r="AM1376" i="6"/>
  <c r="AK1376" i="6"/>
  <c r="AJ1376" i="6"/>
  <c r="G1376" i="6"/>
  <c r="F1376" i="6"/>
  <c r="BF1375" i="6"/>
  <c r="BG1375" i="6" s="1"/>
  <c r="BD1375" i="6"/>
  <c r="BE1375" i="6" s="1"/>
  <c r="BA1375" i="6"/>
  <c r="AO1375" i="6"/>
  <c r="AM1375" i="6"/>
  <c r="AK1375" i="6"/>
  <c r="AJ1375" i="6"/>
  <c r="G1375" i="6"/>
  <c r="F1375" i="6"/>
  <c r="BF1374" i="6"/>
  <c r="BG1374" i="6" s="1"/>
  <c r="BD1374" i="6"/>
  <c r="BE1374" i="6" s="1"/>
  <c r="BA1374" i="6"/>
  <c r="AO1374" i="6"/>
  <c r="AM1374" i="6"/>
  <c r="AK1374" i="6"/>
  <c r="AJ1374" i="6"/>
  <c r="G1374" i="6"/>
  <c r="F1374" i="6"/>
  <c r="BF1373" i="6"/>
  <c r="BG1373" i="6" s="1"/>
  <c r="BD1373" i="6"/>
  <c r="BE1373" i="6" s="1"/>
  <c r="BA1373" i="6"/>
  <c r="AO1373" i="6"/>
  <c r="AM1373" i="6"/>
  <c r="AK1373" i="6"/>
  <c r="AJ1373" i="6"/>
  <c r="G1373" i="6"/>
  <c r="F1373" i="6"/>
  <c r="BF1372" i="6"/>
  <c r="BG1372" i="6" s="1"/>
  <c r="BD1372" i="6"/>
  <c r="BE1372" i="6" s="1"/>
  <c r="BA1372" i="6"/>
  <c r="AO1372" i="6"/>
  <c r="AM1372" i="6"/>
  <c r="AK1372" i="6"/>
  <c r="AJ1372" i="6"/>
  <c r="G1372" i="6"/>
  <c r="F1372" i="6"/>
  <c r="BF1371" i="6"/>
  <c r="BG1371" i="6" s="1"/>
  <c r="BD1371" i="6"/>
  <c r="BE1371" i="6" s="1"/>
  <c r="BA1371" i="6"/>
  <c r="AO1371" i="6"/>
  <c r="AM1371" i="6"/>
  <c r="AK1371" i="6"/>
  <c r="AJ1371" i="6"/>
  <c r="G1371" i="6"/>
  <c r="F1371" i="6"/>
  <c r="BF1370" i="6"/>
  <c r="BG1370" i="6" s="1"/>
  <c r="BD1370" i="6"/>
  <c r="BE1370" i="6" s="1"/>
  <c r="BA1370" i="6"/>
  <c r="AO1370" i="6"/>
  <c r="AM1370" i="6"/>
  <c r="AK1370" i="6"/>
  <c r="AJ1370" i="6"/>
  <c r="G1370" i="6"/>
  <c r="F1370" i="6"/>
  <c r="BF1369" i="6"/>
  <c r="BG1369" i="6" s="1"/>
  <c r="BD1369" i="6"/>
  <c r="BE1369" i="6" s="1"/>
  <c r="BA1369" i="6"/>
  <c r="AO1369" i="6"/>
  <c r="AM1369" i="6"/>
  <c r="AK1369" i="6"/>
  <c r="AJ1369" i="6"/>
  <c r="G1369" i="6"/>
  <c r="F1369" i="6"/>
  <c r="BF1368" i="6"/>
  <c r="BG1368" i="6" s="1"/>
  <c r="BD1368" i="6"/>
  <c r="BE1368" i="6" s="1"/>
  <c r="AS1368" i="6"/>
  <c r="AT1368" i="6" s="1"/>
  <c r="AJ1368" i="6"/>
  <c r="G1368" i="6"/>
  <c r="F1368" i="6"/>
  <c r="BF1367" i="6"/>
  <c r="BG1367" i="6" s="1"/>
  <c r="BD1367" i="6"/>
  <c r="BE1367" i="6" s="1"/>
  <c r="BA1367" i="6"/>
  <c r="AO1367" i="6"/>
  <c r="AM1367" i="6"/>
  <c r="AK1367" i="6"/>
  <c r="AJ1367" i="6"/>
  <c r="G1367" i="6"/>
  <c r="F1367" i="6"/>
  <c r="BF1366" i="6"/>
  <c r="BG1366" i="6" s="1"/>
  <c r="BD1366" i="6"/>
  <c r="BE1366" i="6" s="1"/>
  <c r="BA1366" i="6"/>
  <c r="AO1366" i="6"/>
  <c r="AM1366" i="6"/>
  <c r="AK1366" i="6"/>
  <c r="AJ1366" i="6"/>
  <c r="G1366" i="6"/>
  <c r="F1366" i="6"/>
  <c r="BF1365" i="6"/>
  <c r="BG1365" i="6" s="1"/>
  <c r="BD1365" i="6"/>
  <c r="BE1365" i="6" s="1"/>
  <c r="BA1365" i="6"/>
  <c r="AO1365" i="6"/>
  <c r="AM1365" i="6"/>
  <c r="AK1365" i="6"/>
  <c r="AJ1365" i="6"/>
  <c r="G1365" i="6"/>
  <c r="F1365" i="6"/>
  <c r="BF1364" i="6"/>
  <c r="BG1364" i="6" s="1"/>
  <c r="BD1364" i="6"/>
  <c r="BE1364" i="6" s="1"/>
  <c r="BA1364" i="6"/>
  <c r="AO1364" i="6"/>
  <c r="AM1364" i="6"/>
  <c r="AK1364" i="6"/>
  <c r="AJ1364" i="6"/>
  <c r="G1364" i="6"/>
  <c r="F1364" i="6"/>
  <c r="BF1363" i="6"/>
  <c r="BG1363" i="6" s="1"/>
  <c r="BD1363" i="6"/>
  <c r="BE1363" i="6" s="1"/>
  <c r="BA1363" i="6"/>
  <c r="AO1363" i="6"/>
  <c r="AM1363" i="6"/>
  <c r="AK1363" i="6"/>
  <c r="AJ1363" i="6"/>
  <c r="G1363" i="6"/>
  <c r="F1363" i="6"/>
  <c r="BF1362" i="6"/>
  <c r="BG1362" i="6" s="1"/>
  <c r="BD1362" i="6"/>
  <c r="BE1362" i="6" s="1"/>
  <c r="BA1362" i="6"/>
  <c r="AO1362" i="6"/>
  <c r="AM1362" i="6"/>
  <c r="AK1362" i="6"/>
  <c r="AJ1362" i="6"/>
  <c r="G1362" i="6"/>
  <c r="F1362" i="6"/>
  <c r="BF1361" i="6"/>
  <c r="BG1361" i="6" s="1"/>
  <c r="BD1361" i="6"/>
  <c r="BE1361" i="6" s="1"/>
  <c r="BA1361" i="6"/>
  <c r="AO1361" i="6"/>
  <c r="AM1361" i="6"/>
  <c r="AK1361" i="6"/>
  <c r="AJ1361" i="6"/>
  <c r="G1361" i="6"/>
  <c r="F1361" i="6"/>
  <c r="BF1360" i="6"/>
  <c r="BG1360" i="6" s="1"/>
  <c r="BD1360" i="6"/>
  <c r="BE1360" i="6" s="1"/>
  <c r="BA1360" i="6"/>
  <c r="AO1360" i="6"/>
  <c r="AM1360" i="6"/>
  <c r="AK1360" i="6"/>
  <c r="AJ1360" i="6"/>
  <c r="G1360" i="6"/>
  <c r="F1360" i="6"/>
  <c r="BF1359" i="6"/>
  <c r="BG1359" i="6" s="1"/>
  <c r="BD1359" i="6"/>
  <c r="BE1359" i="6" s="1"/>
  <c r="BA1359" i="6"/>
  <c r="AO1359" i="6"/>
  <c r="AM1359" i="6"/>
  <c r="AK1359" i="6"/>
  <c r="AJ1359" i="6"/>
  <c r="G1359" i="6"/>
  <c r="F1359" i="6"/>
  <c r="BF1358" i="6"/>
  <c r="BG1358" i="6" s="1"/>
  <c r="BD1358" i="6"/>
  <c r="BE1358" i="6" s="1"/>
  <c r="BA1358" i="6"/>
  <c r="AO1358" i="6"/>
  <c r="AM1358" i="6"/>
  <c r="AK1358" i="6"/>
  <c r="AJ1358" i="6"/>
  <c r="G1358" i="6"/>
  <c r="F1358" i="6"/>
  <c r="BF1357" i="6"/>
  <c r="BG1357" i="6" s="1"/>
  <c r="BD1357" i="6"/>
  <c r="BE1357" i="6" s="1"/>
  <c r="BA1357" i="6"/>
  <c r="AO1357" i="6"/>
  <c r="AM1357" i="6"/>
  <c r="AK1357" i="6"/>
  <c r="AJ1357" i="6"/>
  <c r="G1357" i="6"/>
  <c r="F1357" i="6"/>
  <c r="BF1356" i="6"/>
  <c r="BG1356" i="6" s="1"/>
  <c r="BD1356" i="6"/>
  <c r="BE1356" i="6" s="1"/>
  <c r="BA1356" i="6"/>
  <c r="AO1356" i="6"/>
  <c r="AM1356" i="6"/>
  <c r="AK1356" i="6"/>
  <c r="AJ1356" i="6"/>
  <c r="G1356" i="6"/>
  <c r="F1356" i="6"/>
  <c r="BF1355" i="6"/>
  <c r="BG1355" i="6" s="1"/>
  <c r="BD1355" i="6"/>
  <c r="BE1355" i="6" s="1"/>
  <c r="BA1355" i="6"/>
  <c r="AO1355" i="6"/>
  <c r="AM1355" i="6"/>
  <c r="AK1355" i="6"/>
  <c r="AJ1355" i="6"/>
  <c r="G1355" i="6"/>
  <c r="F1355" i="6"/>
  <c r="BF1354" i="6"/>
  <c r="BG1354" i="6" s="1"/>
  <c r="BD1354" i="6"/>
  <c r="BE1354" i="6" s="1"/>
  <c r="BA1354" i="6"/>
  <c r="AO1354" i="6"/>
  <c r="AM1354" i="6"/>
  <c r="AK1354" i="6"/>
  <c r="AJ1354" i="6"/>
  <c r="G1354" i="6"/>
  <c r="F1354" i="6"/>
  <c r="BF1353" i="6"/>
  <c r="BG1353" i="6" s="1"/>
  <c r="BD1353" i="6"/>
  <c r="BE1353" i="6" s="1"/>
  <c r="BA1353" i="6"/>
  <c r="AO1353" i="6"/>
  <c r="AM1353" i="6"/>
  <c r="AK1353" i="6"/>
  <c r="AJ1353" i="6"/>
  <c r="G1353" i="6"/>
  <c r="F1353" i="6"/>
  <c r="BF1352" i="6"/>
  <c r="BG1352" i="6" s="1"/>
  <c r="BD1352" i="6"/>
  <c r="BE1352" i="6" s="1"/>
  <c r="BA1352" i="6"/>
  <c r="AO1352" i="6"/>
  <c r="AM1352" i="6"/>
  <c r="AK1352" i="6"/>
  <c r="AJ1352" i="6"/>
  <c r="G1352" i="6"/>
  <c r="F1352" i="6"/>
  <c r="BF1351" i="6"/>
  <c r="BG1351" i="6" s="1"/>
  <c r="BD1351" i="6"/>
  <c r="BE1351" i="6" s="1"/>
  <c r="BA1351" i="6"/>
  <c r="AO1351" i="6"/>
  <c r="AM1351" i="6"/>
  <c r="AK1351" i="6"/>
  <c r="AJ1351" i="6"/>
  <c r="G1351" i="6"/>
  <c r="F1351" i="6"/>
  <c r="BF1350" i="6"/>
  <c r="BG1350" i="6" s="1"/>
  <c r="BD1350" i="6"/>
  <c r="BE1350" i="6" s="1"/>
  <c r="BA1350" i="6"/>
  <c r="AO1350" i="6"/>
  <c r="AM1350" i="6"/>
  <c r="AK1350" i="6"/>
  <c r="AJ1350" i="6"/>
  <c r="G1350" i="6"/>
  <c r="F1350" i="6"/>
  <c r="BF1349" i="6"/>
  <c r="BG1349" i="6" s="1"/>
  <c r="BD1349" i="6"/>
  <c r="BE1349" i="6" s="1"/>
  <c r="BA1349" i="6"/>
  <c r="AO1349" i="6"/>
  <c r="AM1349" i="6"/>
  <c r="AK1349" i="6"/>
  <c r="AJ1349" i="6"/>
  <c r="G1349" i="6"/>
  <c r="F1349" i="6"/>
  <c r="BF1348" i="6"/>
  <c r="BG1348" i="6" s="1"/>
  <c r="BD1348" i="6"/>
  <c r="BE1348" i="6" s="1"/>
  <c r="AQ1348" i="6"/>
  <c r="BB1348" i="6" s="1"/>
  <c r="AJ1348" i="6"/>
  <c r="G1348" i="6"/>
  <c r="F1348" i="6"/>
  <c r="BF1347" i="6"/>
  <c r="BG1347" i="6" s="1"/>
  <c r="BD1347" i="6"/>
  <c r="BE1347" i="6" s="1"/>
  <c r="BA1347" i="6"/>
  <c r="AO1347" i="6"/>
  <c r="AM1347" i="6"/>
  <c r="AK1347" i="6"/>
  <c r="AJ1347" i="6"/>
  <c r="G1347" i="6"/>
  <c r="F1347" i="6"/>
  <c r="BF1346" i="6"/>
  <c r="BG1346" i="6" s="1"/>
  <c r="BD1346" i="6"/>
  <c r="BE1346" i="6" s="1"/>
  <c r="BA1346" i="6"/>
  <c r="AO1346" i="6"/>
  <c r="AM1346" i="6"/>
  <c r="AK1346" i="6"/>
  <c r="AJ1346" i="6"/>
  <c r="G1346" i="6"/>
  <c r="F1346" i="6"/>
  <c r="BF1345" i="6"/>
  <c r="BG1345" i="6" s="1"/>
  <c r="BD1345" i="6"/>
  <c r="BE1345" i="6" s="1"/>
  <c r="BA1345" i="6"/>
  <c r="AO1345" i="6"/>
  <c r="AM1345" i="6"/>
  <c r="AK1345" i="6"/>
  <c r="AJ1345" i="6"/>
  <c r="G1345" i="6"/>
  <c r="F1345" i="6"/>
  <c r="BF1344" i="6"/>
  <c r="BG1344" i="6" s="1"/>
  <c r="BD1344" i="6"/>
  <c r="BE1344" i="6" s="1"/>
  <c r="BA1344" i="6"/>
  <c r="AO1344" i="6"/>
  <c r="AM1344" i="6"/>
  <c r="AK1344" i="6"/>
  <c r="AJ1344" i="6"/>
  <c r="G1344" i="6"/>
  <c r="F1344" i="6"/>
  <c r="BF1343" i="6"/>
  <c r="BG1343" i="6" s="1"/>
  <c r="BD1343" i="6"/>
  <c r="BE1343" i="6" s="1"/>
  <c r="BA1343" i="6"/>
  <c r="AO1343" i="6"/>
  <c r="AM1343" i="6"/>
  <c r="AK1343" i="6"/>
  <c r="AJ1343" i="6"/>
  <c r="G1343" i="6"/>
  <c r="F1343" i="6"/>
  <c r="BF1342" i="6"/>
  <c r="BG1342" i="6" s="1"/>
  <c r="BD1342" i="6"/>
  <c r="BE1342" i="6" s="1"/>
  <c r="BA1342" i="6"/>
  <c r="AO1342" i="6"/>
  <c r="AM1342" i="6"/>
  <c r="AK1342" i="6"/>
  <c r="AJ1342" i="6"/>
  <c r="G1342" i="6"/>
  <c r="F1342" i="6"/>
  <c r="BF1341" i="6"/>
  <c r="BG1341" i="6" s="1"/>
  <c r="BD1341" i="6"/>
  <c r="BE1341" i="6" s="1"/>
  <c r="BA1341" i="6"/>
  <c r="AO1341" i="6"/>
  <c r="AM1341" i="6"/>
  <c r="AK1341" i="6"/>
  <c r="AJ1341" i="6"/>
  <c r="G1341" i="6"/>
  <c r="F1341" i="6"/>
  <c r="BF1340" i="6"/>
  <c r="BG1340" i="6" s="1"/>
  <c r="BD1340" i="6"/>
  <c r="BE1340" i="6" s="1"/>
  <c r="BA1340" i="6"/>
  <c r="AO1340" i="6"/>
  <c r="AM1340" i="6"/>
  <c r="AK1340" i="6"/>
  <c r="AJ1340" i="6"/>
  <c r="G1340" i="6"/>
  <c r="F1340" i="6"/>
  <c r="BF1339" i="6"/>
  <c r="BG1339" i="6" s="1"/>
  <c r="BD1339" i="6"/>
  <c r="BE1339" i="6" s="1"/>
  <c r="BA1339" i="6"/>
  <c r="AO1339" i="6"/>
  <c r="AM1339" i="6"/>
  <c r="AK1339" i="6"/>
  <c r="AJ1339" i="6"/>
  <c r="G1339" i="6"/>
  <c r="F1339" i="6"/>
  <c r="BF1338" i="6"/>
  <c r="BG1338" i="6" s="1"/>
  <c r="BD1338" i="6"/>
  <c r="BE1338" i="6" s="1"/>
  <c r="BA1338" i="6"/>
  <c r="AO1338" i="6"/>
  <c r="AM1338" i="6"/>
  <c r="AK1338" i="6"/>
  <c r="AJ1338" i="6"/>
  <c r="G1338" i="6"/>
  <c r="F1338" i="6"/>
  <c r="BF1337" i="6"/>
  <c r="BG1337" i="6" s="1"/>
  <c r="BD1337" i="6"/>
  <c r="BE1337" i="6" s="1"/>
  <c r="BA1337" i="6"/>
  <c r="AO1337" i="6"/>
  <c r="AM1337" i="6"/>
  <c r="AK1337" i="6"/>
  <c r="AJ1337" i="6"/>
  <c r="G1337" i="6"/>
  <c r="F1337" i="6"/>
  <c r="BF1336" i="6"/>
  <c r="BG1336" i="6" s="1"/>
  <c r="BD1336" i="6"/>
  <c r="BE1336" i="6" s="1"/>
  <c r="AQ1336" i="6"/>
  <c r="BB1336" i="6" s="1"/>
  <c r="AJ1336" i="6"/>
  <c r="G1336" i="6"/>
  <c r="F1336" i="6"/>
  <c r="BF1335" i="6"/>
  <c r="BG1335" i="6" s="1"/>
  <c r="BD1335" i="6"/>
  <c r="BE1335" i="6" s="1"/>
  <c r="BA1335" i="6"/>
  <c r="AO1335" i="6"/>
  <c r="AM1335" i="6"/>
  <c r="AK1335" i="6"/>
  <c r="AJ1335" i="6"/>
  <c r="G1335" i="6"/>
  <c r="F1335" i="6"/>
  <c r="BF1334" i="6"/>
  <c r="BG1334" i="6" s="1"/>
  <c r="BD1334" i="6"/>
  <c r="BE1334" i="6" s="1"/>
  <c r="BA1334" i="6"/>
  <c r="AO1334" i="6"/>
  <c r="AM1334" i="6"/>
  <c r="AK1334" i="6"/>
  <c r="AJ1334" i="6"/>
  <c r="G1334" i="6"/>
  <c r="F1334" i="6"/>
  <c r="BF1333" i="6"/>
  <c r="BG1333" i="6" s="1"/>
  <c r="BD1333" i="6"/>
  <c r="BE1333" i="6" s="1"/>
  <c r="BA1333" i="6"/>
  <c r="AO1333" i="6"/>
  <c r="AM1333" i="6"/>
  <c r="AK1333" i="6"/>
  <c r="AJ1333" i="6"/>
  <c r="G1333" i="6"/>
  <c r="F1333" i="6"/>
  <c r="BF1332" i="6"/>
  <c r="BG1332" i="6" s="1"/>
  <c r="BD1332" i="6"/>
  <c r="BE1332" i="6" s="1"/>
  <c r="BA1332" i="6"/>
  <c r="AO1332" i="6"/>
  <c r="AM1332" i="6"/>
  <c r="AK1332" i="6"/>
  <c r="AJ1332" i="6"/>
  <c r="G1332" i="6"/>
  <c r="F1332" i="6"/>
  <c r="BF1331" i="6"/>
  <c r="BG1331" i="6" s="1"/>
  <c r="BD1331" i="6"/>
  <c r="BE1331" i="6" s="1"/>
  <c r="BA1331" i="6"/>
  <c r="AO1331" i="6"/>
  <c r="AM1331" i="6"/>
  <c r="AK1331" i="6"/>
  <c r="AJ1331" i="6"/>
  <c r="G1331" i="6"/>
  <c r="F1331" i="6"/>
  <c r="BF1330" i="6"/>
  <c r="BG1330" i="6" s="1"/>
  <c r="BD1330" i="6"/>
  <c r="BE1330" i="6" s="1"/>
  <c r="BA1330" i="6"/>
  <c r="AO1330" i="6"/>
  <c r="AM1330" i="6"/>
  <c r="AK1330" i="6"/>
  <c r="AJ1330" i="6"/>
  <c r="G1330" i="6"/>
  <c r="F1330" i="6"/>
  <c r="BF1329" i="6"/>
  <c r="BG1329" i="6" s="1"/>
  <c r="BD1329" i="6"/>
  <c r="BE1329" i="6" s="1"/>
  <c r="BA1329" i="6"/>
  <c r="AO1329" i="6"/>
  <c r="AM1329" i="6"/>
  <c r="AK1329" i="6"/>
  <c r="AJ1329" i="6"/>
  <c r="G1329" i="6"/>
  <c r="F1329" i="6"/>
  <c r="BF1328" i="6"/>
  <c r="BG1328" i="6" s="1"/>
  <c r="BD1328" i="6"/>
  <c r="BE1328" i="6" s="1"/>
  <c r="BA1328" i="6"/>
  <c r="AO1328" i="6"/>
  <c r="AM1328" i="6"/>
  <c r="AK1328" i="6"/>
  <c r="AJ1328" i="6"/>
  <c r="G1328" i="6"/>
  <c r="F1328" i="6"/>
  <c r="BF1327" i="6"/>
  <c r="BG1327" i="6" s="1"/>
  <c r="BD1327" i="6"/>
  <c r="BE1327" i="6" s="1"/>
  <c r="BA1327" i="6"/>
  <c r="AO1327" i="6"/>
  <c r="AM1327" i="6"/>
  <c r="AK1327" i="6"/>
  <c r="AJ1327" i="6"/>
  <c r="G1327" i="6"/>
  <c r="F1327" i="6"/>
  <c r="BF1326" i="6"/>
  <c r="BG1326" i="6" s="1"/>
  <c r="BD1326" i="6"/>
  <c r="BE1326" i="6" s="1"/>
  <c r="BA1326" i="6"/>
  <c r="AO1326" i="6"/>
  <c r="AM1326" i="6"/>
  <c r="AK1326" i="6"/>
  <c r="AJ1326" i="6"/>
  <c r="G1326" i="6"/>
  <c r="F1326" i="6"/>
  <c r="BF1325" i="6"/>
  <c r="BG1325" i="6" s="1"/>
  <c r="BD1325" i="6"/>
  <c r="BE1325" i="6" s="1"/>
  <c r="BA1325" i="6"/>
  <c r="AO1325" i="6"/>
  <c r="AM1325" i="6"/>
  <c r="AK1325" i="6"/>
  <c r="AJ1325" i="6"/>
  <c r="G1325" i="6"/>
  <c r="F1325" i="6"/>
  <c r="BF1324" i="6"/>
  <c r="BG1324" i="6" s="1"/>
  <c r="BD1324" i="6"/>
  <c r="BE1324" i="6" s="1"/>
  <c r="AQ1324" i="6"/>
  <c r="BB1324" i="6" s="1"/>
  <c r="AJ1324" i="6"/>
  <c r="G1324" i="6"/>
  <c r="F1324" i="6"/>
  <c r="BF1323" i="6"/>
  <c r="BG1323" i="6" s="1"/>
  <c r="BD1323" i="6"/>
  <c r="BE1323" i="6" s="1"/>
  <c r="BA1323" i="6"/>
  <c r="AO1323" i="6"/>
  <c r="AM1323" i="6"/>
  <c r="AK1323" i="6"/>
  <c r="AJ1323" i="6"/>
  <c r="G1323" i="6"/>
  <c r="F1323" i="6"/>
  <c r="BF1322" i="6"/>
  <c r="BG1322" i="6" s="1"/>
  <c r="BD1322" i="6"/>
  <c r="BE1322" i="6" s="1"/>
  <c r="BA1322" i="6"/>
  <c r="AO1322" i="6"/>
  <c r="AM1322" i="6"/>
  <c r="AK1322" i="6"/>
  <c r="AJ1322" i="6"/>
  <c r="G1322" i="6"/>
  <c r="F1322" i="6"/>
  <c r="BF1321" i="6"/>
  <c r="BG1321" i="6" s="1"/>
  <c r="BD1321" i="6"/>
  <c r="BE1321" i="6" s="1"/>
  <c r="BA1321" i="6"/>
  <c r="AO1321" i="6"/>
  <c r="AM1321" i="6"/>
  <c r="AK1321" i="6"/>
  <c r="AJ1321" i="6"/>
  <c r="G1321" i="6"/>
  <c r="F1321" i="6"/>
  <c r="BF1320" i="6"/>
  <c r="BG1320" i="6" s="1"/>
  <c r="BD1320" i="6"/>
  <c r="BE1320" i="6" s="1"/>
  <c r="BA1320" i="6"/>
  <c r="AO1320" i="6"/>
  <c r="AM1320" i="6"/>
  <c r="AK1320" i="6"/>
  <c r="AJ1320" i="6"/>
  <c r="G1320" i="6"/>
  <c r="F1320" i="6"/>
  <c r="BF1319" i="6"/>
  <c r="BG1319" i="6" s="1"/>
  <c r="BD1319" i="6"/>
  <c r="BE1319" i="6" s="1"/>
  <c r="BA1319" i="6"/>
  <c r="AO1319" i="6"/>
  <c r="AM1319" i="6"/>
  <c r="AK1319" i="6"/>
  <c r="AJ1319" i="6"/>
  <c r="G1319" i="6"/>
  <c r="F1319" i="6"/>
  <c r="BF1318" i="6"/>
  <c r="BG1318" i="6" s="1"/>
  <c r="BD1318" i="6"/>
  <c r="BE1318" i="6" s="1"/>
  <c r="BA1318" i="6"/>
  <c r="AO1318" i="6"/>
  <c r="AM1318" i="6"/>
  <c r="AK1318" i="6"/>
  <c r="AJ1318" i="6"/>
  <c r="G1318" i="6"/>
  <c r="F1318" i="6"/>
  <c r="BF1317" i="6"/>
  <c r="BG1317" i="6" s="1"/>
  <c r="BD1317" i="6"/>
  <c r="BE1317" i="6" s="1"/>
  <c r="BA1317" i="6"/>
  <c r="AO1317" i="6"/>
  <c r="AM1317" i="6"/>
  <c r="AK1317" i="6"/>
  <c r="AJ1317" i="6"/>
  <c r="G1317" i="6"/>
  <c r="F1317" i="6"/>
  <c r="BF1316" i="6"/>
  <c r="BG1316" i="6" s="1"/>
  <c r="BD1316" i="6"/>
  <c r="BE1316" i="6" s="1"/>
  <c r="BA1316" i="6"/>
  <c r="AO1316" i="6"/>
  <c r="AM1316" i="6"/>
  <c r="AK1316" i="6"/>
  <c r="AJ1316" i="6"/>
  <c r="G1316" i="6"/>
  <c r="F1316" i="6"/>
  <c r="BF1315" i="6"/>
  <c r="BG1315" i="6" s="1"/>
  <c r="BD1315" i="6"/>
  <c r="BE1315" i="6" s="1"/>
  <c r="BA1315" i="6"/>
  <c r="AO1315" i="6"/>
  <c r="AM1315" i="6"/>
  <c r="AK1315" i="6"/>
  <c r="AJ1315" i="6"/>
  <c r="G1315" i="6"/>
  <c r="F1315" i="6"/>
  <c r="BF1314" i="6"/>
  <c r="BG1314" i="6" s="1"/>
  <c r="BD1314" i="6"/>
  <c r="BE1314" i="6" s="1"/>
  <c r="AQ1314" i="6"/>
  <c r="BB1314" i="6" s="1"/>
  <c r="AJ1314" i="6"/>
  <c r="G1314" i="6"/>
  <c r="F1314" i="6"/>
  <c r="BF1313" i="6"/>
  <c r="BG1313" i="6" s="1"/>
  <c r="BD1313" i="6"/>
  <c r="BE1313" i="6" s="1"/>
  <c r="BA1313" i="6"/>
  <c r="AO1313" i="6"/>
  <c r="AM1313" i="6"/>
  <c r="AK1313" i="6"/>
  <c r="AJ1313" i="6"/>
  <c r="G1313" i="6"/>
  <c r="F1313" i="6"/>
  <c r="BF1312" i="6"/>
  <c r="BG1312" i="6" s="1"/>
  <c r="BD1312" i="6"/>
  <c r="BE1312" i="6" s="1"/>
  <c r="AQ1312" i="6"/>
  <c r="BB1312" i="6" s="1"/>
  <c r="AJ1312" i="6"/>
  <c r="G1312" i="6"/>
  <c r="F1312" i="6"/>
  <c r="BF1311" i="6"/>
  <c r="BG1311" i="6" s="1"/>
  <c r="BD1311" i="6"/>
  <c r="BE1311" i="6" s="1"/>
  <c r="BA1311" i="6"/>
  <c r="AO1311" i="6"/>
  <c r="AM1311" i="6"/>
  <c r="AK1311" i="6"/>
  <c r="AJ1311" i="6"/>
  <c r="G1311" i="6"/>
  <c r="F1311" i="6"/>
  <c r="BF1310" i="6"/>
  <c r="BG1310" i="6" s="1"/>
  <c r="BD1310" i="6"/>
  <c r="BE1310" i="6" s="1"/>
  <c r="BA1310" i="6"/>
  <c r="AO1310" i="6"/>
  <c r="AM1310" i="6"/>
  <c r="AK1310" i="6"/>
  <c r="AJ1310" i="6"/>
  <c r="G1310" i="6"/>
  <c r="F1310" i="6"/>
  <c r="BF1309" i="6"/>
  <c r="BG1309" i="6" s="1"/>
  <c r="BD1309" i="6"/>
  <c r="BE1309" i="6" s="1"/>
  <c r="BA1309" i="6"/>
  <c r="AO1309" i="6"/>
  <c r="AM1309" i="6"/>
  <c r="AK1309" i="6"/>
  <c r="AJ1309" i="6"/>
  <c r="G1309" i="6"/>
  <c r="F1309" i="6"/>
  <c r="BF1308" i="6"/>
  <c r="BG1308" i="6" s="1"/>
  <c r="BD1308" i="6"/>
  <c r="BE1308" i="6" s="1"/>
  <c r="BA1308" i="6"/>
  <c r="AO1308" i="6"/>
  <c r="AM1308" i="6"/>
  <c r="AK1308" i="6"/>
  <c r="AJ1308" i="6"/>
  <c r="G1308" i="6"/>
  <c r="F1308" i="6"/>
  <c r="BF1307" i="6"/>
  <c r="BG1307" i="6" s="1"/>
  <c r="BD1307" i="6"/>
  <c r="BE1307" i="6" s="1"/>
  <c r="BA1307" i="6"/>
  <c r="AO1307" i="6"/>
  <c r="AM1307" i="6"/>
  <c r="AK1307" i="6"/>
  <c r="AJ1307" i="6"/>
  <c r="G1307" i="6"/>
  <c r="F1307" i="6"/>
  <c r="BF1306" i="6"/>
  <c r="BG1306" i="6" s="1"/>
  <c r="BD1306" i="6"/>
  <c r="BE1306" i="6" s="1"/>
  <c r="BA1306" i="6"/>
  <c r="AO1306" i="6"/>
  <c r="AM1306" i="6"/>
  <c r="AK1306" i="6"/>
  <c r="AJ1306" i="6"/>
  <c r="G1306" i="6"/>
  <c r="F1306" i="6"/>
  <c r="BF1305" i="6"/>
  <c r="BG1305" i="6" s="1"/>
  <c r="BD1305" i="6"/>
  <c r="BE1305" i="6" s="1"/>
  <c r="BA1305" i="6"/>
  <c r="AO1305" i="6"/>
  <c r="AM1305" i="6"/>
  <c r="AK1305" i="6"/>
  <c r="AJ1305" i="6"/>
  <c r="G1305" i="6"/>
  <c r="F1305" i="6"/>
  <c r="BF1304" i="6"/>
  <c r="BG1304" i="6" s="1"/>
  <c r="BD1304" i="6"/>
  <c r="BE1304" i="6" s="1"/>
  <c r="BA1304" i="6"/>
  <c r="AO1304" i="6"/>
  <c r="AM1304" i="6"/>
  <c r="AK1304" i="6"/>
  <c r="AJ1304" i="6"/>
  <c r="G1304" i="6"/>
  <c r="F1304" i="6"/>
  <c r="BF1303" i="6"/>
  <c r="BG1303" i="6" s="1"/>
  <c r="BD1303" i="6"/>
  <c r="BE1303" i="6" s="1"/>
  <c r="BA1303" i="6"/>
  <c r="AO1303" i="6"/>
  <c r="AM1303" i="6"/>
  <c r="AK1303" i="6"/>
  <c r="AJ1303" i="6"/>
  <c r="G1303" i="6"/>
  <c r="F1303" i="6"/>
  <c r="BF1302" i="6"/>
  <c r="BG1302" i="6" s="1"/>
  <c r="BD1302" i="6"/>
  <c r="BE1302" i="6" s="1"/>
  <c r="BA1302" i="6"/>
  <c r="AO1302" i="6"/>
  <c r="AM1302" i="6"/>
  <c r="AK1302" i="6"/>
  <c r="AJ1302" i="6"/>
  <c r="G1302" i="6"/>
  <c r="F1302" i="6"/>
  <c r="BF1301" i="6"/>
  <c r="BG1301" i="6" s="1"/>
  <c r="BD1301" i="6"/>
  <c r="BE1301" i="6" s="1"/>
  <c r="BA1301" i="6"/>
  <c r="AO1301" i="6"/>
  <c r="AM1301" i="6"/>
  <c r="AK1301" i="6"/>
  <c r="AJ1301" i="6"/>
  <c r="G1301" i="6"/>
  <c r="F1301" i="6"/>
  <c r="BF1300" i="6"/>
  <c r="BG1300" i="6" s="1"/>
  <c r="BD1300" i="6"/>
  <c r="BE1300" i="6" s="1"/>
  <c r="BA1300" i="6"/>
  <c r="AO1300" i="6"/>
  <c r="AM1300" i="6"/>
  <c r="AK1300" i="6"/>
  <c r="AJ1300" i="6"/>
  <c r="G1300" i="6"/>
  <c r="F1300" i="6"/>
  <c r="BF1299" i="6"/>
  <c r="BG1299" i="6" s="1"/>
  <c r="BD1299" i="6"/>
  <c r="BE1299" i="6" s="1"/>
  <c r="BA1299" i="6"/>
  <c r="AO1299" i="6"/>
  <c r="AM1299" i="6"/>
  <c r="AK1299" i="6"/>
  <c r="AJ1299" i="6"/>
  <c r="G1299" i="6"/>
  <c r="F1299" i="6"/>
  <c r="BF1298" i="6"/>
  <c r="BG1298" i="6" s="1"/>
  <c r="BD1298" i="6"/>
  <c r="BE1298" i="6" s="1"/>
  <c r="BA1298" i="6"/>
  <c r="AO1298" i="6"/>
  <c r="AM1298" i="6"/>
  <c r="AK1298" i="6"/>
  <c r="AJ1298" i="6"/>
  <c r="G1298" i="6"/>
  <c r="F1298" i="6"/>
  <c r="BF1297" i="6"/>
  <c r="BG1297" i="6" s="1"/>
  <c r="BD1297" i="6"/>
  <c r="BE1297" i="6" s="1"/>
  <c r="BA1297" i="6"/>
  <c r="AO1297" i="6"/>
  <c r="AM1297" i="6"/>
  <c r="AK1297" i="6"/>
  <c r="AJ1297" i="6"/>
  <c r="G1297" i="6"/>
  <c r="F1297" i="6"/>
  <c r="BF1296" i="6"/>
  <c r="BG1296" i="6" s="1"/>
  <c r="BD1296" i="6"/>
  <c r="BE1296" i="6" s="1"/>
  <c r="BA1296" i="6"/>
  <c r="AO1296" i="6"/>
  <c r="AM1296" i="6"/>
  <c r="AK1296" i="6"/>
  <c r="AJ1296" i="6"/>
  <c r="G1296" i="6"/>
  <c r="F1296" i="6"/>
  <c r="BF1295" i="6"/>
  <c r="BG1295" i="6" s="1"/>
  <c r="BD1295" i="6"/>
  <c r="BE1295" i="6" s="1"/>
  <c r="BA1295" i="6"/>
  <c r="AO1295" i="6"/>
  <c r="AM1295" i="6"/>
  <c r="AK1295" i="6"/>
  <c r="AJ1295" i="6"/>
  <c r="G1295" i="6"/>
  <c r="F1295" i="6"/>
  <c r="BF1294" i="6"/>
  <c r="BG1294" i="6" s="1"/>
  <c r="BD1294" i="6"/>
  <c r="BE1294" i="6" s="1"/>
  <c r="BA1294" i="6"/>
  <c r="AO1294" i="6"/>
  <c r="AM1294" i="6"/>
  <c r="AK1294" i="6"/>
  <c r="AJ1294" i="6"/>
  <c r="G1294" i="6"/>
  <c r="F1294" i="6"/>
  <c r="BF1293" i="6"/>
  <c r="BG1293" i="6" s="1"/>
  <c r="BD1293" i="6"/>
  <c r="BE1293" i="6" s="1"/>
  <c r="AQ1293" i="6"/>
  <c r="BB1293" i="6" s="1"/>
  <c r="AJ1293" i="6"/>
  <c r="G1293" i="6"/>
  <c r="F1293" i="6"/>
  <c r="BF1292" i="6"/>
  <c r="BG1292" i="6" s="1"/>
  <c r="BD1292" i="6"/>
  <c r="BE1292" i="6" s="1"/>
  <c r="AQ1292" i="6"/>
  <c r="BB1292" i="6" s="1"/>
  <c r="AJ1292" i="6"/>
  <c r="G1292" i="6"/>
  <c r="F1292" i="6"/>
  <c r="BF1291" i="6"/>
  <c r="BG1291" i="6" s="1"/>
  <c r="BD1291" i="6"/>
  <c r="BE1291" i="6" s="1"/>
  <c r="BA1291" i="6"/>
  <c r="AO1291" i="6"/>
  <c r="AM1291" i="6"/>
  <c r="AK1291" i="6"/>
  <c r="AJ1291" i="6"/>
  <c r="G1291" i="6"/>
  <c r="F1291" i="6"/>
  <c r="BF1290" i="6"/>
  <c r="BG1290" i="6" s="1"/>
  <c r="BD1290" i="6"/>
  <c r="BE1290" i="6" s="1"/>
  <c r="BA1290" i="6"/>
  <c r="AO1290" i="6"/>
  <c r="AM1290" i="6"/>
  <c r="AK1290" i="6"/>
  <c r="AJ1290" i="6"/>
  <c r="G1290" i="6"/>
  <c r="F1290" i="6"/>
  <c r="BF1289" i="6"/>
  <c r="BG1289" i="6" s="1"/>
  <c r="BD1289" i="6"/>
  <c r="BE1289" i="6" s="1"/>
  <c r="BA1289" i="6"/>
  <c r="AO1289" i="6"/>
  <c r="AM1289" i="6"/>
  <c r="AK1289" i="6"/>
  <c r="AJ1289" i="6"/>
  <c r="G1289" i="6"/>
  <c r="F1289" i="6"/>
  <c r="BF1288" i="6"/>
  <c r="BG1288" i="6" s="1"/>
  <c r="BD1288" i="6"/>
  <c r="BE1288" i="6" s="1"/>
  <c r="BA1288" i="6"/>
  <c r="AO1288" i="6"/>
  <c r="AM1288" i="6"/>
  <c r="AK1288" i="6"/>
  <c r="AJ1288" i="6"/>
  <c r="G1288" i="6"/>
  <c r="F1288" i="6"/>
  <c r="BF1287" i="6"/>
  <c r="BG1287" i="6" s="1"/>
  <c r="BD1287" i="6"/>
  <c r="BE1287" i="6" s="1"/>
  <c r="AQ1287" i="6"/>
  <c r="BB1287" i="6" s="1"/>
  <c r="AJ1287" i="6"/>
  <c r="G1287" i="6"/>
  <c r="F1287" i="6"/>
  <c r="BF1286" i="6"/>
  <c r="BG1286" i="6" s="1"/>
  <c r="BD1286" i="6"/>
  <c r="BE1286" i="6" s="1"/>
  <c r="BA1286" i="6"/>
  <c r="AO1286" i="6"/>
  <c r="AM1286" i="6"/>
  <c r="AK1286" i="6"/>
  <c r="AJ1286" i="6"/>
  <c r="G1286" i="6"/>
  <c r="F1286" i="6"/>
  <c r="BF1285" i="6"/>
  <c r="BG1285" i="6" s="1"/>
  <c r="BD1285" i="6"/>
  <c r="BE1285" i="6" s="1"/>
  <c r="BA1285" i="6"/>
  <c r="AO1285" i="6"/>
  <c r="AM1285" i="6"/>
  <c r="AK1285" i="6"/>
  <c r="AJ1285" i="6"/>
  <c r="G1285" i="6"/>
  <c r="F1285" i="6"/>
  <c r="BF1284" i="6"/>
  <c r="BG1284" i="6" s="1"/>
  <c r="BD1284" i="6"/>
  <c r="BE1284" i="6" s="1"/>
  <c r="BA1284" i="6"/>
  <c r="AO1284" i="6"/>
  <c r="AM1284" i="6"/>
  <c r="AK1284" i="6"/>
  <c r="AJ1284" i="6"/>
  <c r="G1284" i="6"/>
  <c r="F1284" i="6"/>
  <c r="BF1283" i="6"/>
  <c r="BG1283" i="6" s="1"/>
  <c r="BD1283" i="6"/>
  <c r="BE1283" i="6" s="1"/>
  <c r="BA1283" i="6"/>
  <c r="AO1283" i="6"/>
  <c r="AM1283" i="6"/>
  <c r="AK1283" i="6"/>
  <c r="AJ1283" i="6"/>
  <c r="G1283" i="6"/>
  <c r="F1283" i="6"/>
  <c r="BF1282" i="6"/>
  <c r="BG1282" i="6" s="1"/>
  <c r="BD1282" i="6"/>
  <c r="BE1282" i="6" s="1"/>
  <c r="BA1282" i="6"/>
  <c r="AO1282" i="6"/>
  <c r="AM1282" i="6"/>
  <c r="AK1282" i="6"/>
  <c r="AJ1282" i="6"/>
  <c r="G1282" i="6"/>
  <c r="F1282" i="6"/>
  <c r="BF1281" i="6"/>
  <c r="BG1281" i="6" s="1"/>
  <c r="BD1281" i="6"/>
  <c r="BE1281" i="6" s="1"/>
  <c r="BA1281" i="6"/>
  <c r="AO1281" i="6"/>
  <c r="AM1281" i="6"/>
  <c r="AK1281" i="6"/>
  <c r="AJ1281" i="6"/>
  <c r="G1281" i="6"/>
  <c r="F1281" i="6"/>
  <c r="BF1280" i="6"/>
  <c r="BG1280" i="6" s="1"/>
  <c r="BD1280" i="6"/>
  <c r="BE1280" i="6" s="1"/>
  <c r="BA1280" i="6"/>
  <c r="AO1280" i="6"/>
  <c r="AM1280" i="6"/>
  <c r="AK1280" i="6"/>
  <c r="AJ1280" i="6"/>
  <c r="G1280" i="6"/>
  <c r="F1280" i="6"/>
  <c r="BF1279" i="6"/>
  <c r="BG1279" i="6" s="1"/>
  <c r="BD1279" i="6"/>
  <c r="BE1279" i="6" s="1"/>
  <c r="BA1279" i="6"/>
  <c r="AO1279" i="6"/>
  <c r="AM1279" i="6"/>
  <c r="AK1279" i="6"/>
  <c r="AJ1279" i="6"/>
  <c r="G1279" i="6"/>
  <c r="F1279" i="6"/>
  <c r="BF1278" i="6"/>
  <c r="BG1278" i="6" s="1"/>
  <c r="BD1278" i="6"/>
  <c r="BE1278" i="6" s="1"/>
  <c r="BA1278" i="6"/>
  <c r="AO1278" i="6"/>
  <c r="AM1278" i="6"/>
  <c r="AK1278" i="6"/>
  <c r="AJ1278" i="6"/>
  <c r="G1278" i="6"/>
  <c r="F1278" i="6"/>
  <c r="BF1277" i="6"/>
  <c r="BG1277" i="6" s="1"/>
  <c r="BD1277" i="6"/>
  <c r="BE1277" i="6" s="1"/>
  <c r="BA1277" i="6"/>
  <c r="AO1277" i="6"/>
  <c r="AM1277" i="6"/>
  <c r="AK1277" i="6"/>
  <c r="AJ1277" i="6"/>
  <c r="G1277" i="6"/>
  <c r="F1277" i="6"/>
  <c r="BF1276" i="6"/>
  <c r="BG1276" i="6" s="1"/>
  <c r="BD1276" i="6"/>
  <c r="BE1276" i="6" s="1"/>
  <c r="BA1276" i="6"/>
  <c r="AO1276" i="6"/>
  <c r="AM1276" i="6"/>
  <c r="AK1276" i="6"/>
  <c r="AJ1276" i="6"/>
  <c r="G1276" i="6"/>
  <c r="F1276" i="6"/>
  <c r="BF1275" i="6"/>
  <c r="BG1275" i="6" s="1"/>
  <c r="BD1275" i="6"/>
  <c r="BE1275" i="6" s="1"/>
  <c r="BA1275" i="6"/>
  <c r="AO1275" i="6"/>
  <c r="AM1275" i="6"/>
  <c r="AK1275" i="6"/>
  <c r="AJ1275" i="6"/>
  <c r="G1275" i="6"/>
  <c r="F1275" i="6"/>
  <c r="BF1274" i="6"/>
  <c r="BG1274" i="6" s="1"/>
  <c r="BD1274" i="6"/>
  <c r="BE1274" i="6" s="1"/>
  <c r="BA1274" i="6"/>
  <c r="AO1274" i="6"/>
  <c r="AM1274" i="6"/>
  <c r="AK1274" i="6"/>
  <c r="AJ1274" i="6"/>
  <c r="G1274" i="6"/>
  <c r="F1274" i="6"/>
  <c r="BF1273" i="6"/>
  <c r="BG1273" i="6" s="1"/>
  <c r="BD1273" i="6"/>
  <c r="BE1273" i="6" s="1"/>
  <c r="BA1273" i="6"/>
  <c r="AO1273" i="6"/>
  <c r="AM1273" i="6"/>
  <c r="AK1273" i="6"/>
  <c r="AJ1273" i="6"/>
  <c r="G1273" i="6"/>
  <c r="F1273" i="6"/>
  <c r="BF1272" i="6"/>
  <c r="BG1272" i="6" s="1"/>
  <c r="BD1272" i="6"/>
  <c r="BE1272" i="6" s="1"/>
  <c r="AQ1272" i="6"/>
  <c r="BB1272" i="6" s="1"/>
  <c r="AJ1272" i="6"/>
  <c r="G1272" i="6"/>
  <c r="F1272" i="6"/>
  <c r="BF1271" i="6"/>
  <c r="BG1271" i="6" s="1"/>
  <c r="BD1271" i="6"/>
  <c r="BE1271" i="6" s="1"/>
  <c r="AQ1271" i="6"/>
  <c r="BB1271" i="6" s="1"/>
  <c r="AJ1271" i="6"/>
  <c r="G1271" i="6"/>
  <c r="F1271" i="6"/>
  <c r="BF1270" i="6"/>
  <c r="BG1270" i="6" s="1"/>
  <c r="BD1270" i="6"/>
  <c r="BE1270" i="6" s="1"/>
  <c r="BA1270" i="6"/>
  <c r="AO1270" i="6"/>
  <c r="AM1270" i="6"/>
  <c r="AK1270" i="6"/>
  <c r="AJ1270" i="6"/>
  <c r="G1270" i="6"/>
  <c r="F1270" i="6"/>
  <c r="BF1269" i="6"/>
  <c r="BG1269" i="6" s="1"/>
  <c r="BD1269" i="6"/>
  <c r="BE1269" i="6" s="1"/>
  <c r="AQ1269" i="6"/>
  <c r="BB1269" i="6" s="1"/>
  <c r="AJ1269" i="6"/>
  <c r="G1269" i="6"/>
  <c r="F1269" i="6"/>
  <c r="BF1268" i="6"/>
  <c r="BG1268" i="6" s="1"/>
  <c r="BD1268" i="6"/>
  <c r="BE1268" i="6" s="1"/>
  <c r="BA1268" i="6"/>
  <c r="AO1268" i="6"/>
  <c r="AM1268" i="6"/>
  <c r="AK1268" i="6"/>
  <c r="AJ1268" i="6"/>
  <c r="G1268" i="6"/>
  <c r="F1268" i="6"/>
  <c r="BF1267" i="6"/>
  <c r="BG1267" i="6" s="1"/>
  <c r="BD1267" i="6"/>
  <c r="BE1267" i="6" s="1"/>
  <c r="BA1267" i="6"/>
  <c r="AO1267" i="6"/>
  <c r="AM1267" i="6"/>
  <c r="AK1267" i="6"/>
  <c r="AJ1267" i="6"/>
  <c r="G1267" i="6"/>
  <c r="F1267" i="6"/>
  <c r="BF1266" i="6"/>
  <c r="BG1266" i="6" s="1"/>
  <c r="BD1266" i="6"/>
  <c r="BE1266" i="6" s="1"/>
  <c r="BA1266" i="6"/>
  <c r="AO1266" i="6"/>
  <c r="AM1266" i="6"/>
  <c r="AK1266" i="6"/>
  <c r="AJ1266" i="6"/>
  <c r="G1266" i="6"/>
  <c r="F1266" i="6"/>
  <c r="BF1265" i="6"/>
  <c r="BG1265" i="6" s="1"/>
  <c r="BD1265" i="6"/>
  <c r="BE1265" i="6" s="1"/>
  <c r="BA1265" i="6"/>
  <c r="AO1265" i="6"/>
  <c r="AM1265" i="6"/>
  <c r="AK1265" i="6"/>
  <c r="AJ1265" i="6"/>
  <c r="G1265" i="6"/>
  <c r="F1265" i="6"/>
  <c r="BF1264" i="6"/>
  <c r="BG1264" i="6" s="1"/>
  <c r="BD1264" i="6"/>
  <c r="BE1264" i="6" s="1"/>
  <c r="BA1264" i="6"/>
  <c r="AO1264" i="6"/>
  <c r="AM1264" i="6"/>
  <c r="AK1264" i="6"/>
  <c r="AJ1264" i="6"/>
  <c r="G1264" i="6"/>
  <c r="F1264" i="6"/>
  <c r="BF1263" i="6"/>
  <c r="BG1263" i="6" s="1"/>
  <c r="BD1263" i="6"/>
  <c r="BE1263" i="6" s="1"/>
  <c r="BA1263" i="6"/>
  <c r="AO1263" i="6"/>
  <c r="AM1263" i="6"/>
  <c r="AK1263" i="6"/>
  <c r="AJ1263" i="6"/>
  <c r="G1263" i="6"/>
  <c r="F1263" i="6"/>
  <c r="BF1262" i="6"/>
  <c r="BG1262" i="6" s="1"/>
  <c r="BD1262" i="6"/>
  <c r="BE1262" i="6" s="1"/>
  <c r="BA1262" i="6"/>
  <c r="AO1262" i="6"/>
  <c r="AM1262" i="6"/>
  <c r="AK1262" i="6"/>
  <c r="AJ1262" i="6"/>
  <c r="G1262" i="6"/>
  <c r="F1262" i="6"/>
  <c r="BF1261" i="6"/>
  <c r="BG1261" i="6" s="1"/>
  <c r="BD1261" i="6"/>
  <c r="BE1261" i="6" s="1"/>
  <c r="BA1261" i="6"/>
  <c r="AO1261" i="6"/>
  <c r="AM1261" i="6"/>
  <c r="AK1261" i="6"/>
  <c r="AJ1261" i="6"/>
  <c r="G1261" i="6"/>
  <c r="F1261" i="6"/>
  <c r="BF1260" i="6"/>
  <c r="BG1260" i="6" s="1"/>
  <c r="BD1260" i="6"/>
  <c r="BE1260" i="6" s="1"/>
  <c r="BA1260" i="6"/>
  <c r="AO1260" i="6"/>
  <c r="AM1260" i="6"/>
  <c r="AK1260" i="6"/>
  <c r="AJ1260" i="6"/>
  <c r="G1260" i="6"/>
  <c r="F1260" i="6"/>
  <c r="BF1259" i="6"/>
  <c r="BG1259" i="6" s="1"/>
  <c r="BD1259" i="6"/>
  <c r="BE1259" i="6" s="1"/>
  <c r="BA1259" i="6"/>
  <c r="AO1259" i="6"/>
  <c r="AM1259" i="6"/>
  <c r="AK1259" i="6"/>
  <c r="AJ1259" i="6"/>
  <c r="G1259" i="6"/>
  <c r="F1259" i="6"/>
  <c r="BF1258" i="6"/>
  <c r="BG1258" i="6" s="1"/>
  <c r="BD1258" i="6"/>
  <c r="BE1258" i="6" s="1"/>
  <c r="BA1258" i="6"/>
  <c r="AO1258" i="6"/>
  <c r="AM1258" i="6"/>
  <c r="AK1258" i="6"/>
  <c r="AJ1258" i="6"/>
  <c r="G1258" i="6"/>
  <c r="F1258" i="6"/>
  <c r="BF1257" i="6"/>
  <c r="BG1257" i="6" s="1"/>
  <c r="BD1257" i="6"/>
  <c r="BE1257" i="6" s="1"/>
  <c r="BA1257" i="6"/>
  <c r="AO1257" i="6"/>
  <c r="AM1257" i="6"/>
  <c r="AK1257" i="6"/>
  <c r="AJ1257" i="6"/>
  <c r="G1257" i="6"/>
  <c r="F1257" i="6"/>
  <c r="BF1256" i="6"/>
  <c r="BG1256" i="6" s="1"/>
  <c r="BD1256" i="6"/>
  <c r="BE1256" i="6" s="1"/>
  <c r="BA1256" i="6"/>
  <c r="AO1256" i="6"/>
  <c r="AM1256" i="6"/>
  <c r="AK1256" i="6"/>
  <c r="AJ1256" i="6"/>
  <c r="G1256" i="6"/>
  <c r="F1256" i="6"/>
  <c r="BF1255" i="6"/>
  <c r="BG1255" i="6" s="1"/>
  <c r="BD1255" i="6"/>
  <c r="BE1255" i="6" s="1"/>
  <c r="BA1255" i="6"/>
  <c r="AO1255" i="6"/>
  <c r="AM1255" i="6"/>
  <c r="AK1255" i="6"/>
  <c r="AJ1255" i="6"/>
  <c r="G1255" i="6"/>
  <c r="F1255" i="6"/>
  <c r="BF1254" i="6"/>
  <c r="BG1254" i="6" s="1"/>
  <c r="BD1254" i="6"/>
  <c r="BE1254" i="6" s="1"/>
  <c r="BA1254" i="6"/>
  <c r="AO1254" i="6"/>
  <c r="AM1254" i="6"/>
  <c r="AK1254" i="6"/>
  <c r="AJ1254" i="6"/>
  <c r="G1254" i="6"/>
  <c r="F1254" i="6"/>
  <c r="BF1253" i="6"/>
  <c r="BG1253" i="6" s="1"/>
  <c r="BD1253" i="6"/>
  <c r="BE1253" i="6" s="1"/>
  <c r="AQ1253" i="6"/>
  <c r="BB1253" i="6" s="1"/>
  <c r="AJ1253" i="6"/>
  <c r="G1253" i="6"/>
  <c r="F1253" i="6"/>
  <c r="BF1252" i="6"/>
  <c r="BG1252" i="6" s="1"/>
  <c r="BD1252" i="6"/>
  <c r="BE1252" i="6" s="1"/>
  <c r="BA1252" i="6"/>
  <c r="AO1252" i="6"/>
  <c r="AM1252" i="6"/>
  <c r="AK1252" i="6"/>
  <c r="AJ1252" i="6"/>
  <c r="G1252" i="6"/>
  <c r="F1252" i="6"/>
  <c r="BF1251" i="6"/>
  <c r="BG1251" i="6" s="1"/>
  <c r="BD1251" i="6"/>
  <c r="BE1251" i="6" s="1"/>
  <c r="BA1251" i="6"/>
  <c r="AO1251" i="6"/>
  <c r="AM1251" i="6"/>
  <c r="AK1251" i="6"/>
  <c r="AJ1251" i="6"/>
  <c r="G1251" i="6"/>
  <c r="F1251" i="6"/>
  <c r="BF1250" i="6"/>
  <c r="BG1250" i="6" s="1"/>
  <c r="BD1250" i="6"/>
  <c r="BE1250" i="6" s="1"/>
  <c r="BA1250" i="6"/>
  <c r="AO1250" i="6"/>
  <c r="AM1250" i="6"/>
  <c r="AK1250" i="6"/>
  <c r="AJ1250" i="6"/>
  <c r="G1250" i="6"/>
  <c r="F1250" i="6"/>
  <c r="BF1249" i="6"/>
  <c r="BG1249" i="6" s="1"/>
  <c r="BD1249" i="6"/>
  <c r="BE1249" i="6" s="1"/>
  <c r="BA1249" i="6"/>
  <c r="AO1249" i="6"/>
  <c r="AM1249" i="6"/>
  <c r="AK1249" i="6"/>
  <c r="AJ1249" i="6"/>
  <c r="G1249" i="6"/>
  <c r="F1249" i="6"/>
  <c r="BF1248" i="6"/>
  <c r="BG1248" i="6" s="1"/>
  <c r="BD1248" i="6"/>
  <c r="BE1248" i="6" s="1"/>
  <c r="BA1248" i="6"/>
  <c r="AO1248" i="6"/>
  <c r="AM1248" i="6"/>
  <c r="AK1248" i="6"/>
  <c r="AJ1248" i="6"/>
  <c r="G1248" i="6"/>
  <c r="F1248" i="6"/>
  <c r="BF1247" i="6"/>
  <c r="BG1247" i="6" s="1"/>
  <c r="BD1247" i="6"/>
  <c r="BE1247" i="6" s="1"/>
  <c r="BA1247" i="6"/>
  <c r="AO1247" i="6"/>
  <c r="AM1247" i="6"/>
  <c r="AK1247" i="6"/>
  <c r="AJ1247" i="6"/>
  <c r="G1247" i="6"/>
  <c r="F1247" i="6"/>
  <c r="BF1246" i="6"/>
  <c r="BG1246" i="6" s="1"/>
  <c r="BD1246" i="6"/>
  <c r="BE1246" i="6" s="1"/>
  <c r="BA1246" i="6"/>
  <c r="AO1246" i="6"/>
  <c r="AM1246" i="6"/>
  <c r="AK1246" i="6"/>
  <c r="AJ1246" i="6"/>
  <c r="G1246" i="6"/>
  <c r="F1246" i="6"/>
  <c r="BF1245" i="6"/>
  <c r="BG1245" i="6" s="1"/>
  <c r="BD1245" i="6"/>
  <c r="BE1245" i="6" s="1"/>
  <c r="BA1245" i="6"/>
  <c r="AO1245" i="6"/>
  <c r="AM1245" i="6"/>
  <c r="AK1245" i="6"/>
  <c r="AJ1245" i="6"/>
  <c r="G1245" i="6"/>
  <c r="F1245" i="6"/>
  <c r="BF1244" i="6"/>
  <c r="BG1244" i="6" s="1"/>
  <c r="BD1244" i="6"/>
  <c r="BE1244" i="6" s="1"/>
  <c r="BA1244" i="6"/>
  <c r="AO1244" i="6"/>
  <c r="AM1244" i="6"/>
  <c r="AK1244" i="6"/>
  <c r="AJ1244" i="6"/>
  <c r="G1244" i="6"/>
  <c r="F1244" i="6"/>
  <c r="BF1243" i="6"/>
  <c r="BG1243" i="6" s="1"/>
  <c r="BD1243" i="6"/>
  <c r="BE1243" i="6" s="1"/>
  <c r="AQ1243" i="6"/>
  <c r="BB1243" i="6" s="1"/>
  <c r="AJ1243" i="6"/>
  <c r="G1243" i="6"/>
  <c r="F1243" i="6"/>
  <c r="BF1242" i="6"/>
  <c r="BG1242" i="6" s="1"/>
  <c r="BD1242" i="6"/>
  <c r="BE1242" i="6" s="1"/>
  <c r="BA1242" i="6"/>
  <c r="AO1242" i="6"/>
  <c r="AM1242" i="6"/>
  <c r="AK1242" i="6"/>
  <c r="AJ1242" i="6"/>
  <c r="G1242" i="6"/>
  <c r="F1242" i="6"/>
  <c r="BF1241" i="6"/>
  <c r="BG1241" i="6" s="1"/>
  <c r="BD1241" i="6"/>
  <c r="BE1241" i="6" s="1"/>
  <c r="BA1241" i="6"/>
  <c r="AO1241" i="6"/>
  <c r="AM1241" i="6"/>
  <c r="AK1241" i="6"/>
  <c r="AJ1241" i="6"/>
  <c r="G1241" i="6"/>
  <c r="F1241" i="6"/>
  <c r="BF1240" i="6"/>
  <c r="BG1240" i="6" s="1"/>
  <c r="BD1240" i="6"/>
  <c r="BE1240" i="6" s="1"/>
  <c r="BA1240" i="6"/>
  <c r="AO1240" i="6"/>
  <c r="AM1240" i="6"/>
  <c r="AK1240" i="6"/>
  <c r="AJ1240" i="6"/>
  <c r="G1240" i="6"/>
  <c r="F1240" i="6"/>
  <c r="BF1239" i="6"/>
  <c r="BG1239" i="6" s="1"/>
  <c r="BD1239" i="6"/>
  <c r="BE1239" i="6" s="1"/>
  <c r="AQ1239" i="6"/>
  <c r="BB1239" i="6" s="1"/>
  <c r="AJ1239" i="6"/>
  <c r="G1239" i="6"/>
  <c r="F1239" i="6"/>
  <c r="BF1238" i="6"/>
  <c r="BG1238" i="6" s="1"/>
  <c r="BD1238" i="6"/>
  <c r="BE1238" i="6" s="1"/>
  <c r="BA1238" i="6"/>
  <c r="AO1238" i="6"/>
  <c r="AM1238" i="6"/>
  <c r="AK1238" i="6"/>
  <c r="AJ1238" i="6"/>
  <c r="G1238" i="6"/>
  <c r="F1238" i="6"/>
  <c r="BF1237" i="6"/>
  <c r="BG1237" i="6" s="1"/>
  <c r="BD1237" i="6"/>
  <c r="BE1237" i="6" s="1"/>
  <c r="BA1237" i="6"/>
  <c r="AO1237" i="6"/>
  <c r="AM1237" i="6"/>
  <c r="AK1237" i="6"/>
  <c r="AJ1237" i="6"/>
  <c r="G1237" i="6"/>
  <c r="F1237" i="6"/>
  <c r="BF1236" i="6"/>
  <c r="BG1236" i="6" s="1"/>
  <c r="BD1236" i="6"/>
  <c r="BE1236" i="6" s="1"/>
  <c r="BA1236" i="6"/>
  <c r="AO1236" i="6"/>
  <c r="AM1236" i="6"/>
  <c r="AK1236" i="6"/>
  <c r="AJ1236" i="6"/>
  <c r="G1236" i="6"/>
  <c r="F1236" i="6"/>
  <c r="BF1235" i="6"/>
  <c r="BG1235" i="6" s="1"/>
  <c r="BD1235" i="6"/>
  <c r="BE1235" i="6" s="1"/>
  <c r="BA1235" i="6"/>
  <c r="AO1235" i="6"/>
  <c r="AM1235" i="6"/>
  <c r="AK1235" i="6"/>
  <c r="AJ1235" i="6"/>
  <c r="G1235" i="6"/>
  <c r="F1235" i="6"/>
  <c r="BF1234" i="6"/>
  <c r="BG1234" i="6" s="1"/>
  <c r="BD1234" i="6"/>
  <c r="BE1234" i="6" s="1"/>
  <c r="BA1234" i="6"/>
  <c r="AO1234" i="6"/>
  <c r="AM1234" i="6"/>
  <c r="AK1234" i="6"/>
  <c r="AJ1234" i="6"/>
  <c r="G1234" i="6"/>
  <c r="F1234" i="6"/>
  <c r="BF1233" i="6"/>
  <c r="BG1233" i="6" s="1"/>
  <c r="BD1233" i="6"/>
  <c r="BE1233" i="6" s="1"/>
  <c r="BA1233" i="6"/>
  <c r="AO1233" i="6"/>
  <c r="AM1233" i="6"/>
  <c r="AK1233" i="6"/>
  <c r="AJ1233" i="6"/>
  <c r="G1233" i="6"/>
  <c r="F1233" i="6"/>
  <c r="BF1232" i="6"/>
  <c r="BG1232" i="6" s="1"/>
  <c r="BD1232" i="6"/>
  <c r="BE1232" i="6" s="1"/>
  <c r="BA1232" i="6"/>
  <c r="AO1232" i="6"/>
  <c r="AM1232" i="6"/>
  <c r="AK1232" i="6"/>
  <c r="AJ1232" i="6"/>
  <c r="G1232" i="6"/>
  <c r="F1232" i="6"/>
  <c r="BF1231" i="6"/>
  <c r="BG1231" i="6" s="1"/>
  <c r="BD1231" i="6"/>
  <c r="BE1231" i="6" s="1"/>
  <c r="BA1231" i="6"/>
  <c r="AO1231" i="6"/>
  <c r="AM1231" i="6"/>
  <c r="AK1231" i="6"/>
  <c r="AJ1231" i="6"/>
  <c r="G1231" i="6"/>
  <c r="F1231" i="6"/>
  <c r="BF1230" i="6"/>
  <c r="BG1230" i="6" s="1"/>
  <c r="BD1230" i="6"/>
  <c r="BE1230" i="6" s="1"/>
  <c r="BA1230" i="6"/>
  <c r="AO1230" i="6"/>
  <c r="AM1230" i="6"/>
  <c r="AK1230" i="6"/>
  <c r="AJ1230" i="6"/>
  <c r="G1230" i="6"/>
  <c r="F1230" i="6"/>
  <c r="BF1229" i="6"/>
  <c r="BG1229" i="6" s="1"/>
  <c r="BD1229" i="6"/>
  <c r="BE1229" i="6" s="1"/>
  <c r="BA1229" i="6"/>
  <c r="AO1229" i="6"/>
  <c r="AM1229" i="6"/>
  <c r="AK1229" i="6"/>
  <c r="AJ1229" i="6"/>
  <c r="G1229" i="6"/>
  <c r="F1229" i="6"/>
  <c r="BF1228" i="6"/>
  <c r="BG1228" i="6" s="1"/>
  <c r="BD1228" i="6"/>
  <c r="BE1228" i="6" s="1"/>
  <c r="BA1228" i="6"/>
  <c r="AO1228" i="6"/>
  <c r="AM1228" i="6"/>
  <c r="AK1228" i="6"/>
  <c r="AJ1228" i="6"/>
  <c r="G1228" i="6"/>
  <c r="F1228" i="6"/>
  <c r="BF1227" i="6"/>
  <c r="BG1227" i="6" s="1"/>
  <c r="BD1227" i="6"/>
  <c r="BE1227" i="6" s="1"/>
  <c r="BA1227" i="6"/>
  <c r="AO1227" i="6"/>
  <c r="AM1227" i="6"/>
  <c r="AK1227" i="6"/>
  <c r="AJ1227" i="6"/>
  <c r="G1227" i="6"/>
  <c r="F1227" i="6"/>
  <c r="BF1226" i="6"/>
  <c r="BG1226" i="6" s="1"/>
  <c r="BD1226" i="6"/>
  <c r="BE1226" i="6" s="1"/>
  <c r="AQ1226" i="6"/>
  <c r="BB1226" i="6" s="1"/>
  <c r="AJ1226" i="6"/>
  <c r="G1226" i="6"/>
  <c r="F1226" i="6"/>
  <c r="BF1225" i="6"/>
  <c r="BG1225" i="6" s="1"/>
  <c r="BD1225" i="6"/>
  <c r="BE1225" i="6" s="1"/>
  <c r="BA1225" i="6"/>
  <c r="AO1225" i="6"/>
  <c r="AM1225" i="6"/>
  <c r="AK1225" i="6"/>
  <c r="AJ1225" i="6"/>
  <c r="G1225" i="6"/>
  <c r="F1225" i="6"/>
  <c r="BF1224" i="6"/>
  <c r="BG1224" i="6" s="1"/>
  <c r="BD1224" i="6"/>
  <c r="BE1224" i="6" s="1"/>
  <c r="AQ1224" i="6"/>
  <c r="BB1224" i="6" s="1"/>
  <c r="AJ1224" i="6"/>
  <c r="G1224" i="6"/>
  <c r="F1224" i="6"/>
  <c r="BF1223" i="6"/>
  <c r="BG1223" i="6" s="1"/>
  <c r="BD1223" i="6"/>
  <c r="BE1223" i="6" s="1"/>
  <c r="BA1223" i="6"/>
  <c r="AO1223" i="6"/>
  <c r="AM1223" i="6"/>
  <c r="AK1223" i="6"/>
  <c r="AJ1223" i="6"/>
  <c r="G1223" i="6"/>
  <c r="F1223" i="6"/>
  <c r="BF1222" i="6"/>
  <c r="BG1222" i="6" s="1"/>
  <c r="BD1222" i="6"/>
  <c r="BE1222" i="6" s="1"/>
  <c r="AQ1222" i="6"/>
  <c r="BB1222" i="6" s="1"/>
  <c r="AJ1222" i="6"/>
  <c r="G1222" i="6"/>
  <c r="F1222" i="6"/>
  <c r="BF1221" i="6"/>
  <c r="BG1221" i="6" s="1"/>
  <c r="BD1221" i="6"/>
  <c r="BE1221" i="6" s="1"/>
  <c r="AQ1221" i="6"/>
  <c r="BB1221" i="6" s="1"/>
  <c r="AJ1221" i="6"/>
  <c r="G1221" i="6"/>
  <c r="F1221" i="6"/>
  <c r="BF1220" i="6"/>
  <c r="BG1220" i="6" s="1"/>
  <c r="BD1220" i="6"/>
  <c r="BE1220" i="6" s="1"/>
  <c r="BA1220" i="6"/>
  <c r="AO1220" i="6"/>
  <c r="AM1220" i="6"/>
  <c r="AK1220" i="6"/>
  <c r="AJ1220" i="6"/>
  <c r="G1220" i="6"/>
  <c r="F1220" i="6"/>
  <c r="BF1219" i="6"/>
  <c r="BG1219" i="6" s="1"/>
  <c r="BD1219" i="6"/>
  <c r="BE1219" i="6" s="1"/>
  <c r="BA1219" i="6"/>
  <c r="AO1219" i="6"/>
  <c r="AM1219" i="6"/>
  <c r="AK1219" i="6"/>
  <c r="AJ1219" i="6"/>
  <c r="G1219" i="6"/>
  <c r="F1219" i="6"/>
  <c r="BF1218" i="6"/>
  <c r="BG1218" i="6" s="1"/>
  <c r="BD1218" i="6"/>
  <c r="BE1218" i="6" s="1"/>
  <c r="BA1218" i="6"/>
  <c r="AO1218" i="6"/>
  <c r="AM1218" i="6"/>
  <c r="AK1218" i="6"/>
  <c r="AJ1218" i="6"/>
  <c r="G1218" i="6"/>
  <c r="F1218" i="6"/>
  <c r="BF1217" i="6"/>
  <c r="BG1217" i="6" s="1"/>
  <c r="BD1217" i="6"/>
  <c r="BE1217" i="6" s="1"/>
  <c r="BA1217" i="6"/>
  <c r="AO1217" i="6"/>
  <c r="AM1217" i="6"/>
  <c r="AK1217" i="6"/>
  <c r="AJ1217" i="6"/>
  <c r="G1217" i="6"/>
  <c r="F1217" i="6"/>
  <c r="BF1216" i="6"/>
  <c r="BG1216" i="6" s="1"/>
  <c r="BD1216" i="6"/>
  <c r="BE1216" i="6" s="1"/>
  <c r="BA1216" i="6"/>
  <c r="AO1216" i="6"/>
  <c r="AM1216" i="6"/>
  <c r="AK1216" i="6"/>
  <c r="AJ1216" i="6"/>
  <c r="G1216" i="6"/>
  <c r="F1216" i="6"/>
  <c r="BF1215" i="6"/>
  <c r="BG1215" i="6" s="1"/>
  <c r="BD1215" i="6"/>
  <c r="BE1215" i="6" s="1"/>
  <c r="BA1215" i="6"/>
  <c r="AO1215" i="6"/>
  <c r="AM1215" i="6"/>
  <c r="AK1215" i="6"/>
  <c r="AJ1215" i="6"/>
  <c r="G1215" i="6"/>
  <c r="F1215" i="6"/>
  <c r="BF1214" i="6"/>
  <c r="BG1214" i="6" s="1"/>
  <c r="BD1214" i="6"/>
  <c r="BE1214" i="6" s="1"/>
  <c r="BA1214" i="6"/>
  <c r="AO1214" i="6"/>
  <c r="AM1214" i="6"/>
  <c r="AK1214" i="6"/>
  <c r="AJ1214" i="6"/>
  <c r="G1214" i="6"/>
  <c r="F1214" i="6"/>
  <c r="BF1213" i="6"/>
  <c r="BG1213" i="6" s="1"/>
  <c r="BD1213" i="6"/>
  <c r="BE1213" i="6" s="1"/>
  <c r="BA1213" i="6"/>
  <c r="AO1213" i="6"/>
  <c r="AM1213" i="6"/>
  <c r="AK1213" i="6"/>
  <c r="AJ1213" i="6"/>
  <c r="G1213" i="6"/>
  <c r="F1213" i="6"/>
  <c r="BF1212" i="6"/>
  <c r="BG1212" i="6" s="1"/>
  <c r="BD1212" i="6"/>
  <c r="BE1212" i="6" s="1"/>
  <c r="AQ1212" i="6"/>
  <c r="BB1212" i="6" s="1"/>
  <c r="AJ1212" i="6"/>
  <c r="G1212" i="6"/>
  <c r="F1212" i="6"/>
  <c r="BF1211" i="6"/>
  <c r="BG1211" i="6" s="1"/>
  <c r="BD1211" i="6"/>
  <c r="BE1211" i="6" s="1"/>
  <c r="BA1211" i="6"/>
  <c r="AO1211" i="6"/>
  <c r="AM1211" i="6"/>
  <c r="AK1211" i="6"/>
  <c r="AJ1211" i="6"/>
  <c r="G1211" i="6"/>
  <c r="F1211" i="6"/>
  <c r="BF1210" i="6"/>
  <c r="BG1210" i="6" s="1"/>
  <c r="BD1210" i="6"/>
  <c r="BE1210" i="6" s="1"/>
  <c r="BA1210" i="6"/>
  <c r="AO1210" i="6"/>
  <c r="AM1210" i="6"/>
  <c r="AK1210" i="6"/>
  <c r="AJ1210" i="6"/>
  <c r="G1210" i="6"/>
  <c r="F1210" i="6"/>
  <c r="BF1209" i="6"/>
  <c r="BG1209" i="6" s="1"/>
  <c r="BD1209" i="6"/>
  <c r="BE1209" i="6" s="1"/>
  <c r="BA1209" i="6"/>
  <c r="AO1209" i="6"/>
  <c r="AM1209" i="6"/>
  <c r="AK1209" i="6"/>
  <c r="AJ1209" i="6"/>
  <c r="G1209" i="6"/>
  <c r="F1209" i="6"/>
  <c r="BF1208" i="6"/>
  <c r="BG1208" i="6" s="1"/>
  <c r="BD1208" i="6"/>
  <c r="BE1208" i="6" s="1"/>
  <c r="AQ1208" i="6"/>
  <c r="BB1208" i="6" s="1"/>
  <c r="AJ1208" i="6"/>
  <c r="G1208" i="6"/>
  <c r="F1208" i="6"/>
  <c r="BF1207" i="6"/>
  <c r="BG1207" i="6" s="1"/>
  <c r="BD1207" i="6"/>
  <c r="BE1207" i="6" s="1"/>
  <c r="BA1207" i="6"/>
  <c r="AO1207" i="6"/>
  <c r="AM1207" i="6"/>
  <c r="AK1207" i="6"/>
  <c r="AJ1207" i="6"/>
  <c r="G1207" i="6"/>
  <c r="F1207" i="6"/>
  <c r="BF1206" i="6"/>
  <c r="BG1206" i="6" s="1"/>
  <c r="BD1206" i="6"/>
  <c r="BE1206" i="6" s="1"/>
  <c r="BA1206" i="6"/>
  <c r="AO1206" i="6"/>
  <c r="AM1206" i="6"/>
  <c r="AK1206" i="6"/>
  <c r="AJ1206" i="6"/>
  <c r="G1206" i="6"/>
  <c r="F1206" i="6"/>
  <c r="BF1205" i="6"/>
  <c r="BG1205" i="6" s="1"/>
  <c r="BD1205" i="6"/>
  <c r="BE1205" i="6" s="1"/>
  <c r="BA1205" i="6"/>
  <c r="AO1205" i="6"/>
  <c r="AM1205" i="6"/>
  <c r="AK1205" i="6"/>
  <c r="AJ1205" i="6"/>
  <c r="G1205" i="6"/>
  <c r="F1205" i="6"/>
  <c r="BF1204" i="6"/>
  <c r="BG1204" i="6" s="1"/>
  <c r="BD1204" i="6"/>
  <c r="BE1204" i="6" s="1"/>
  <c r="BA1204" i="6"/>
  <c r="AO1204" i="6"/>
  <c r="AM1204" i="6"/>
  <c r="AK1204" i="6"/>
  <c r="AJ1204" i="6"/>
  <c r="G1204" i="6"/>
  <c r="F1204" i="6"/>
  <c r="BF1203" i="6"/>
  <c r="BG1203" i="6" s="1"/>
  <c r="BD1203" i="6"/>
  <c r="BE1203" i="6" s="1"/>
  <c r="AQ1203" i="6"/>
  <c r="BB1203" i="6" s="1"/>
  <c r="AJ1203" i="6"/>
  <c r="G1203" i="6"/>
  <c r="F1203" i="6"/>
  <c r="BF1202" i="6"/>
  <c r="BG1202" i="6" s="1"/>
  <c r="BD1202" i="6"/>
  <c r="BE1202" i="6" s="1"/>
  <c r="BA1202" i="6"/>
  <c r="AO1202" i="6"/>
  <c r="AM1202" i="6"/>
  <c r="AK1202" i="6"/>
  <c r="AJ1202" i="6"/>
  <c r="G1202" i="6"/>
  <c r="F1202" i="6"/>
  <c r="BF1201" i="6"/>
  <c r="BG1201" i="6" s="1"/>
  <c r="BD1201" i="6"/>
  <c r="BE1201" i="6" s="1"/>
  <c r="AQ1201" i="6"/>
  <c r="BB1201" i="6" s="1"/>
  <c r="AJ1201" i="6"/>
  <c r="G1201" i="6"/>
  <c r="F1201" i="6"/>
  <c r="BF1200" i="6"/>
  <c r="BG1200" i="6" s="1"/>
  <c r="BD1200" i="6"/>
  <c r="BE1200" i="6" s="1"/>
  <c r="BA1200" i="6"/>
  <c r="AO1200" i="6"/>
  <c r="AM1200" i="6"/>
  <c r="AK1200" i="6"/>
  <c r="AJ1200" i="6"/>
  <c r="G1200" i="6"/>
  <c r="F1200" i="6"/>
  <c r="BF1199" i="6"/>
  <c r="BG1199" i="6" s="1"/>
  <c r="BD1199" i="6"/>
  <c r="BE1199" i="6" s="1"/>
  <c r="BA1199" i="6"/>
  <c r="AO1199" i="6"/>
  <c r="AM1199" i="6"/>
  <c r="AK1199" i="6"/>
  <c r="AJ1199" i="6"/>
  <c r="G1199" i="6"/>
  <c r="F1199" i="6"/>
  <c r="BF1198" i="6"/>
  <c r="BG1198" i="6" s="1"/>
  <c r="BD1198" i="6"/>
  <c r="BE1198" i="6" s="1"/>
  <c r="BA1198" i="6"/>
  <c r="AO1198" i="6"/>
  <c r="AM1198" i="6"/>
  <c r="AK1198" i="6"/>
  <c r="AJ1198" i="6"/>
  <c r="G1198" i="6"/>
  <c r="F1198" i="6"/>
  <c r="BF1197" i="6"/>
  <c r="BG1197" i="6" s="1"/>
  <c r="BD1197" i="6"/>
  <c r="BE1197" i="6" s="1"/>
  <c r="BA1197" i="6"/>
  <c r="AO1197" i="6"/>
  <c r="AM1197" i="6"/>
  <c r="AK1197" i="6"/>
  <c r="AJ1197" i="6"/>
  <c r="G1197" i="6"/>
  <c r="F1197" i="6"/>
  <c r="BF1196" i="6"/>
  <c r="BG1196" i="6" s="1"/>
  <c r="BD1196" i="6"/>
  <c r="BE1196" i="6" s="1"/>
  <c r="BA1196" i="6"/>
  <c r="AO1196" i="6"/>
  <c r="AM1196" i="6"/>
  <c r="AK1196" i="6"/>
  <c r="AJ1196" i="6"/>
  <c r="G1196" i="6"/>
  <c r="F1196" i="6"/>
  <c r="BF1195" i="6"/>
  <c r="BG1195" i="6" s="1"/>
  <c r="BD1195" i="6"/>
  <c r="BE1195" i="6" s="1"/>
  <c r="BA1195" i="6"/>
  <c r="AO1195" i="6"/>
  <c r="AM1195" i="6"/>
  <c r="AK1195" i="6"/>
  <c r="AJ1195" i="6"/>
  <c r="G1195" i="6"/>
  <c r="F1195" i="6"/>
  <c r="BF1194" i="6"/>
  <c r="BG1194" i="6" s="1"/>
  <c r="BD1194" i="6"/>
  <c r="BE1194" i="6" s="1"/>
  <c r="BA1194" i="6"/>
  <c r="AO1194" i="6"/>
  <c r="AM1194" i="6"/>
  <c r="AK1194" i="6"/>
  <c r="AJ1194" i="6"/>
  <c r="G1194" i="6"/>
  <c r="F1194" i="6"/>
  <c r="BF1193" i="6"/>
  <c r="BG1193" i="6" s="1"/>
  <c r="BD1193" i="6"/>
  <c r="BE1193" i="6" s="1"/>
  <c r="BA1193" i="6"/>
  <c r="AO1193" i="6"/>
  <c r="AM1193" i="6"/>
  <c r="AK1193" i="6"/>
  <c r="AJ1193" i="6"/>
  <c r="G1193" i="6"/>
  <c r="F1193" i="6"/>
  <c r="BF1192" i="6"/>
  <c r="BG1192" i="6" s="1"/>
  <c r="BD1192" i="6"/>
  <c r="BE1192" i="6" s="1"/>
  <c r="BA1192" i="6"/>
  <c r="AO1192" i="6"/>
  <c r="AM1192" i="6"/>
  <c r="AK1192" i="6"/>
  <c r="AJ1192" i="6"/>
  <c r="G1192" i="6"/>
  <c r="F1192" i="6"/>
  <c r="BF1191" i="6"/>
  <c r="BG1191" i="6" s="1"/>
  <c r="BD1191" i="6"/>
  <c r="BE1191" i="6" s="1"/>
  <c r="BA1191" i="6"/>
  <c r="AO1191" i="6"/>
  <c r="AM1191" i="6"/>
  <c r="AK1191" i="6"/>
  <c r="AJ1191" i="6"/>
  <c r="G1191" i="6"/>
  <c r="F1191" i="6"/>
  <c r="BF1190" i="6"/>
  <c r="BG1190" i="6" s="1"/>
  <c r="BD1190" i="6"/>
  <c r="BE1190" i="6" s="1"/>
  <c r="BA1190" i="6"/>
  <c r="AO1190" i="6"/>
  <c r="AM1190" i="6"/>
  <c r="AK1190" i="6"/>
  <c r="AJ1190" i="6"/>
  <c r="G1190" i="6"/>
  <c r="F1190" i="6"/>
  <c r="BF1189" i="6"/>
  <c r="BG1189" i="6" s="1"/>
  <c r="BD1189" i="6"/>
  <c r="BE1189" i="6" s="1"/>
  <c r="BA1189" i="6"/>
  <c r="AO1189" i="6"/>
  <c r="AM1189" i="6"/>
  <c r="AK1189" i="6"/>
  <c r="AJ1189" i="6"/>
  <c r="G1189" i="6"/>
  <c r="F1189" i="6"/>
  <c r="BF1188" i="6"/>
  <c r="BG1188" i="6" s="1"/>
  <c r="BD1188" i="6"/>
  <c r="BE1188" i="6" s="1"/>
  <c r="BA1188" i="6"/>
  <c r="AO1188" i="6"/>
  <c r="AM1188" i="6"/>
  <c r="AK1188" i="6"/>
  <c r="AJ1188" i="6"/>
  <c r="G1188" i="6"/>
  <c r="F1188" i="6"/>
  <c r="BF1187" i="6"/>
  <c r="BG1187" i="6" s="1"/>
  <c r="BD1187" i="6"/>
  <c r="BE1187" i="6" s="1"/>
  <c r="BA1187" i="6"/>
  <c r="AO1187" i="6"/>
  <c r="AM1187" i="6"/>
  <c r="AK1187" i="6"/>
  <c r="AJ1187" i="6"/>
  <c r="G1187" i="6"/>
  <c r="F1187" i="6"/>
  <c r="BF1186" i="6"/>
  <c r="BG1186" i="6" s="1"/>
  <c r="BD1186" i="6"/>
  <c r="BE1186" i="6" s="1"/>
  <c r="BA1186" i="6"/>
  <c r="AO1186" i="6"/>
  <c r="AM1186" i="6"/>
  <c r="AK1186" i="6"/>
  <c r="AJ1186" i="6"/>
  <c r="G1186" i="6"/>
  <c r="F1186" i="6"/>
  <c r="BF1185" i="6"/>
  <c r="BG1185" i="6" s="1"/>
  <c r="BD1185" i="6"/>
  <c r="BE1185" i="6" s="1"/>
  <c r="BA1185" i="6"/>
  <c r="AO1185" i="6"/>
  <c r="AM1185" i="6"/>
  <c r="AK1185" i="6"/>
  <c r="AJ1185" i="6"/>
  <c r="G1185" i="6"/>
  <c r="F1185" i="6"/>
  <c r="BF1184" i="6"/>
  <c r="BG1184" i="6" s="1"/>
  <c r="BD1184" i="6"/>
  <c r="BE1184" i="6" s="1"/>
  <c r="BA1184" i="6"/>
  <c r="AO1184" i="6"/>
  <c r="AM1184" i="6"/>
  <c r="AK1184" i="6"/>
  <c r="AJ1184" i="6"/>
  <c r="G1184" i="6"/>
  <c r="F1184" i="6"/>
  <c r="BF1183" i="6"/>
  <c r="BG1183" i="6" s="1"/>
  <c r="BD1183" i="6"/>
  <c r="BE1183" i="6" s="1"/>
  <c r="BA1183" i="6"/>
  <c r="AO1183" i="6"/>
  <c r="AM1183" i="6"/>
  <c r="AK1183" i="6"/>
  <c r="AJ1183" i="6"/>
  <c r="G1183" i="6"/>
  <c r="F1183" i="6"/>
  <c r="BF1182" i="6"/>
  <c r="BG1182" i="6" s="1"/>
  <c r="BD1182" i="6"/>
  <c r="BE1182" i="6" s="1"/>
  <c r="BA1182" i="6"/>
  <c r="AO1182" i="6"/>
  <c r="AM1182" i="6"/>
  <c r="AK1182" i="6"/>
  <c r="AJ1182" i="6"/>
  <c r="G1182" i="6"/>
  <c r="F1182" i="6"/>
  <c r="BF1181" i="6"/>
  <c r="BG1181" i="6" s="1"/>
  <c r="BD1181" i="6"/>
  <c r="BE1181" i="6" s="1"/>
  <c r="BA1181" i="6"/>
  <c r="AO1181" i="6"/>
  <c r="AM1181" i="6"/>
  <c r="AK1181" i="6"/>
  <c r="AJ1181" i="6"/>
  <c r="G1181" i="6"/>
  <c r="F1181" i="6"/>
  <c r="BF1180" i="6"/>
  <c r="BG1180" i="6" s="1"/>
  <c r="BD1180" i="6"/>
  <c r="BE1180" i="6" s="1"/>
  <c r="BA1180" i="6"/>
  <c r="AO1180" i="6"/>
  <c r="AM1180" i="6"/>
  <c r="AK1180" i="6"/>
  <c r="AJ1180" i="6"/>
  <c r="G1180" i="6"/>
  <c r="F1180" i="6"/>
  <c r="BF1179" i="6"/>
  <c r="BG1179" i="6" s="1"/>
  <c r="BD1179" i="6"/>
  <c r="BE1179" i="6" s="1"/>
  <c r="AQ1179" i="6"/>
  <c r="BB1179" i="6" s="1"/>
  <c r="AJ1179" i="6"/>
  <c r="G1179" i="6"/>
  <c r="F1179" i="6"/>
  <c r="BF1178" i="6"/>
  <c r="BG1178" i="6" s="1"/>
  <c r="BD1178" i="6"/>
  <c r="BE1178" i="6" s="1"/>
  <c r="BA1178" i="6"/>
  <c r="AO1178" i="6"/>
  <c r="AM1178" i="6"/>
  <c r="AK1178" i="6"/>
  <c r="AJ1178" i="6"/>
  <c r="G1178" i="6"/>
  <c r="F1178" i="6"/>
  <c r="BF1177" i="6"/>
  <c r="BG1177" i="6" s="1"/>
  <c r="BD1177" i="6"/>
  <c r="BE1177" i="6" s="1"/>
  <c r="BA1177" i="6"/>
  <c r="AO1177" i="6"/>
  <c r="AM1177" i="6"/>
  <c r="AK1177" i="6"/>
  <c r="AJ1177" i="6"/>
  <c r="G1177" i="6"/>
  <c r="F1177" i="6"/>
  <c r="BF1176" i="6"/>
  <c r="BG1176" i="6" s="1"/>
  <c r="BD1176" i="6"/>
  <c r="BE1176" i="6" s="1"/>
  <c r="BA1176" i="6"/>
  <c r="AO1176" i="6"/>
  <c r="AM1176" i="6"/>
  <c r="AK1176" i="6"/>
  <c r="AJ1176" i="6"/>
  <c r="G1176" i="6"/>
  <c r="F1176" i="6"/>
  <c r="BF1175" i="6"/>
  <c r="BG1175" i="6" s="1"/>
  <c r="BD1175" i="6"/>
  <c r="BE1175" i="6" s="1"/>
  <c r="BA1175" i="6"/>
  <c r="AO1175" i="6"/>
  <c r="AM1175" i="6"/>
  <c r="AK1175" i="6"/>
  <c r="AJ1175" i="6"/>
  <c r="G1175" i="6"/>
  <c r="F1175" i="6"/>
  <c r="BF1174" i="6"/>
  <c r="BG1174" i="6" s="1"/>
  <c r="BD1174" i="6"/>
  <c r="BE1174" i="6" s="1"/>
  <c r="BA1174" i="6"/>
  <c r="AO1174" i="6"/>
  <c r="AM1174" i="6"/>
  <c r="AK1174" i="6"/>
  <c r="AJ1174" i="6"/>
  <c r="G1174" i="6"/>
  <c r="F1174" i="6"/>
  <c r="BF1173" i="6"/>
  <c r="BG1173" i="6" s="1"/>
  <c r="BD1173" i="6"/>
  <c r="BE1173" i="6" s="1"/>
  <c r="BA1173" i="6"/>
  <c r="AO1173" i="6"/>
  <c r="AM1173" i="6"/>
  <c r="AK1173" i="6"/>
  <c r="AJ1173" i="6"/>
  <c r="G1173" i="6"/>
  <c r="F1173" i="6"/>
  <c r="BF1172" i="6"/>
  <c r="BG1172" i="6" s="1"/>
  <c r="BD1172" i="6"/>
  <c r="BE1172" i="6" s="1"/>
  <c r="BA1172" i="6"/>
  <c r="AO1172" i="6"/>
  <c r="AM1172" i="6"/>
  <c r="AK1172" i="6"/>
  <c r="AJ1172" i="6"/>
  <c r="G1172" i="6"/>
  <c r="F1172" i="6"/>
  <c r="BF1171" i="6"/>
  <c r="BG1171" i="6" s="1"/>
  <c r="BD1171" i="6"/>
  <c r="BE1171" i="6" s="1"/>
  <c r="BA1171" i="6"/>
  <c r="AO1171" i="6"/>
  <c r="AM1171" i="6"/>
  <c r="AK1171" i="6"/>
  <c r="AJ1171" i="6"/>
  <c r="G1171" i="6"/>
  <c r="F1171" i="6"/>
  <c r="BF1170" i="6"/>
  <c r="BG1170" i="6" s="1"/>
  <c r="BD1170" i="6"/>
  <c r="BE1170" i="6" s="1"/>
  <c r="BA1170" i="6"/>
  <c r="AO1170" i="6"/>
  <c r="AM1170" i="6"/>
  <c r="AK1170" i="6"/>
  <c r="AJ1170" i="6"/>
  <c r="G1170" i="6"/>
  <c r="F1170" i="6"/>
  <c r="BF1169" i="6"/>
  <c r="BG1169" i="6" s="1"/>
  <c r="BD1169" i="6"/>
  <c r="BE1169" i="6" s="1"/>
  <c r="BA1169" i="6"/>
  <c r="AO1169" i="6"/>
  <c r="AM1169" i="6"/>
  <c r="AK1169" i="6"/>
  <c r="AJ1169" i="6"/>
  <c r="G1169" i="6"/>
  <c r="F1169" i="6"/>
  <c r="BF1168" i="6"/>
  <c r="BG1168" i="6" s="1"/>
  <c r="BD1168" i="6"/>
  <c r="BE1168" i="6" s="1"/>
  <c r="BA1168" i="6"/>
  <c r="AO1168" i="6"/>
  <c r="AM1168" i="6"/>
  <c r="AK1168" i="6"/>
  <c r="AJ1168" i="6"/>
  <c r="G1168" i="6"/>
  <c r="F1168" i="6"/>
  <c r="BF1167" i="6"/>
  <c r="BG1167" i="6" s="1"/>
  <c r="BD1167" i="6"/>
  <c r="BE1167" i="6" s="1"/>
  <c r="AQ1167" i="6"/>
  <c r="BB1167" i="6" s="1"/>
  <c r="AJ1167" i="6"/>
  <c r="G1167" i="6"/>
  <c r="F1167" i="6"/>
  <c r="BF1166" i="6"/>
  <c r="BG1166" i="6" s="1"/>
  <c r="BD1166" i="6"/>
  <c r="BE1166" i="6" s="1"/>
  <c r="BA1166" i="6"/>
  <c r="AO1166" i="6"/>
  <c r="AM1166" i="6"/>
  <c r="AK1166" i="6"/>
  <c r="AJ1166" i="6"/>
  <c r="G1166" i="6"/>
  <c r="F1166" i="6"/>
  <c r="BF1165" i="6"/>
  <c r="BG1165" i="6" s="1"/>
  <c r="BD1165" i="6"/>
  <c r="BE1165" i="6" s="1"/>
  <c r="BA1165" i="6"/>
  <c r="AO1165" i="6"/>
  <c r="AM1165" i="6"/>
  <c r="AK1165" i="6"/>
  <c r="AJ1165" i="6"/>
  <c r="G1165" i="6"/>
  <c r="F1165" i="6"/>
  <c r="BF1164" i="6"/>
  <c r="BG1164" i="6" s="1"/>
  <c r="BD1164" i="6"/>
  <c r="BE1164" i="6" s="1"/>
  <c r="BA1164" i="6"/>
  <c r="AO1164" i="6"/>
  <c r="AM1164" i="6"/>
  <c r="AK1164" i="6"/>
  <c r="AJ1164" i="6"/>
  <c r="G1164" i="6"/>
  <c r="F1164" i="6"/>
  <c r="BF1163" i="6"/>
  <c r="BG1163" i="6" s="1"/>
  <c r="BD1163" i="6"/>
  <c r="BE1163" i="6" s="1"/>
  <c r="BA1163" i="6"/>
  <c r="AO1163" i="6"/>
  <c r="AM1163" i="6"/>
  <c r="AK1163" i="6"/>
  <c r="AJ1163" i="6"/>
  <c r="G1163" i="6"/>
  <c r="F1163" i="6"/>
  <c r="BF1162" i="6"/>
  <c r="BG1162" i="6" s="1"/>
  <c r="BD1162" i="6"/>
  <c r="BE1162" i="6" s="1"/>
  <c r="BA1162" i="6"/>
  <c r="AO1162" i="6"/>
  <c r="AM1162" i="6"/>
  <c r="AK1162" i="6"/>
  <c r="AJ1162" i="6"/>
  <c r="G1162" i="6"/>
  <c r="F1162" i="6"/>
  <c r="BF1161" i="6"/>
  <c r="BG1161" i="6" s="1"/>
  <c r="BD1161" i="6"/>
  <c r="BE1161" i="6" s="1"/>
  <c r="BA1161" i="6"/>
  <c r="AO1161" i="6"/>
  <c r="AM1161" i="6"/>
  <c r="AK1161" i="6"/>
  <c r="AJ1161" i="6"/>
  <c r="G1161" i="6"/>
  <c r="F1161" i="6"/>
  <c r="BF1160" i="6"/>
  <c r="BG1160" i="6" s="1"/>
  <c r="BD1160" i="6"/>
  <c r="BE1160" i="6" s="1"/>
  <c r="BA1160" i="6"/>
  <c r="AO1160" i="6"/>
  <c r="AM1160" i="6"/>
  <c r="AK1160" i="6"/>
  <c r="AJ1160" i="6"/>
  <c r="G1160" i="6"/>
  <c r="F1160" i="6"/>
  <c r="BF1159" i="6"/>
  <c r="BG1159" i="6" s="1"/>
  <c r="BD1159" i="6"/>
  <c r="BE1159" i="6" s="1"/>
  <c r="BA1159" i="6"/>
  <c r="AO1159" i="6"/>
  <c r="AM1159" i="6"/>
  <c r="AK1159" i="6"/>
  <c r="AJ1159" i="6"/>
  <c r="G1159" i="6"/>
  <c r="F1159" i="6"/>
  <c r="BF1158" i="6"/>
  <c r="BG1158" i="6" s="1"/>
  <c r="BD1158" i="6"/>
  <c r="BE1158" i="6" s="1"/>
  <c r="BA1158" i="6"/>
  <c r="AO1158" i="6"/>
  <c r="AM1158" i="6"/>
  <c r="AK1158" i="6"/>
  <c r="AJ1158" i="6"/>
  <c r="G1158" i="6"/>
  <c r="F1158" i="6"/>
  <c r="BF1157" i="6"/>
  <c r="BG1157" i="6" s="1"/>
  <c r="BD1157" i="6"/>
  <c r="BE1157" i="6" s="1"/>
  <c r="BA1157" i="6"/>
  <c r="AO1157" i="6"/>
  <c r="AM1157" i="6"/>
  <c r="AK1157" i="6"/>
  <c r="AJ1157" i="6"/>
  <c r="G1157" i="6"/>
  <c r="F1157" i="6"/>
  <c r="BF1156" i="6"/>
  <c r="BG1156" i="6" s="1"/>
  <c r="BD1156" i="6"/>
  <c r="BE1156" i="6" s="1"/>
  <c r="AQ1156" i="6"/>
  <c r="BB1156" i="6" s="1"/>
  <c r="AJ1156" i="6"/>
  <c r="G1156" i="6"/>
  <c r="F1156" i="6"/>
  <c r="BF1155" i="6"/>
  <c r="BG1155" i="6" s="1"/>
  <c r="BD1155" i="6"/>
  <c r="BE1155" i="6" s="1"/>
  <c r="BA1155" i="6"/>
  <c r="AO1155" i="6"/>
  <c r="AM1155" i="6"/>
  <c r="AK1155" i="6"/>
  <c r="AJ1155" i="6"/>
  <c r="G1155" i="6"/>
  <c r="F1155" i="6"/>
  <c r="BF1154" i="6"/>
  <c r="BG1154" i="6" s="1"/>
  <c r="BD1154" i="6"/>
  <c r="BE1154" i="6" s="1"/>
  <c r="AQ1154" i="6"/>
  <c r="BB1154" i="6" s="1"/>
  <c r="AJ1154" i="6"/>
  <c r="G1154" i="6"/>
  <c r="F1154" i="6"/>
  <c r="BF1153" i="6"/>
  <c r="BG1153" i="6" s="1"/>
  <c r="BD1153" i="6"/>
  <c r="BE1153" i="6" s="1"/>
  <c r="BA1153" i="6"/>
  <c r="AO1153" i="6"/>
  <c r="AM1153" i="6"/>
  <c r="AK1153" i="6"/>
  <c r="AJ1153" i="6"/>
  <c r="G1153" i="6"/>
  <c r="F1153" i="6"/>
  <c r="BF1152" i="6"/>
  <c r="BG1152" i="6" s="1"/>
  <c r="BD1152" i="6"/>
  <c r="BE1152" i="6" s="1"/>
  <c r="BA1152" i="6"/>
  <c r="AO1152" i="6"/>
  <c r="AM1152" i="6"/>
  <c r="AK1152" i="6"/>
  <c r="AJ1152" i="6"/>
  <c r="G1152" i="6"/>
  <c r="F1152" i="6"/>
  <c r="BF1151" i="6"/>
  <c r="BG1151" i="6" s="1"/>
  <c r="BD1151" i="6"/>
  <c r="BE1151" i="6" s="1"/>
  <c r="BA1151" i="6"/>
  <c r="AO1151" i="6"/>
  <c r="AM1151" i="6"/>
  <c r="AK1151" i="6"/>
  <c r="AJ1151" i="6"/>
  <c r="G1151" i="6"/>
  <c r="F1151" i="6"/>
  <c r="BF1150" i="6"/>
  <c r="BG1150" i="6" s="1"/>
  <c r="BD1150" i="6"/>
  <c r="BE1150" i="6" s="1"/>
  <c r="BA1150" i="6"/>
  <c r="AO1150" i="6"/>
  <c r="AM1150" i="6"/>
  <c r="AK1150" i="6"/>
  <c r="AJ1150" i="6"/>
  <c r="G1150" i="6"/>
  <c r="F1150" i="6"/>
  <c r="BF1149" i="6"/>
  <c r="BG1149" i="6" s="1"/>
  <c r="BD1149" i="6"/>
  <c r="BE1149" i="6" s="1"/>
  <c r="BA1149" i="6"/>
  <c r="AO1149" i="6"/>
  <c r="AM1149" i="6"/>
  <c r="AK1149" i="6"/>
  <c r="AJ1149" i="6"/>
  <c r="G1149" i="6"/>
  <c r="F1149" i="6"/>
  <c r="BF1148" i="6"/>
  <c r="BG1148" i="6" s="1"/>
  <c r="BD1148" i="6"/>
  <c r="BE1148" i="6" s="1"/>
  <c r="BA1148" i="6"/>
  <c r="AO1148" i="6"/>
  <c r="AM1148" i="6"/>
  <c r="AK1148" i="6"/>
  <c r="AJ1148" i="6"/>
  <c r="G1148" i="6"/>
  <c r="F1148" i="6"/>
  <c r="BF1147" i="6"/>
  <c r="BG1147" i="6" s="1"/>
  <c r="BD1147" i="6"/>
  <c r="BE1147" i="6" s="1"/>
  <c r="BA1147" i="6"/>
  <c r="AO1147" i="6"/>
  <c r="AM1147" i="6"/>
  <c r="AK1147" i="6"/>
  <c r="AJ1147" i="6"/>
  <c r="G1147" i="6"/>
  <c r="F1147" i="6"/>
  <c r="BF1146" i="6"/>
  <c r="BG1146" i="6" s="1"/>
  <c r="BD1146" i="6"/>
  <c r="BE1146" i="6" s="1"/>
  <c r="BA1146" i="6"/>
  <c r="AO1146" i="6"/>
  <c r="AM1146" i="6"/>
  <c r="AK1146" i="6"/>
  <c r="AJ1146" i="6"/>
  <c r="G1146" i="6"/>
  <c r="F1146" i="6"/>
  <c r="BF1145" i="6"/>
  <c r="BG1145" i="6" s="1"/>
  <c r="BD1145" i="6"/>
  <c r="BE1145" i="6" s="1"/>
  <c r="BA1145" i="6"/>
  <c r="AO1145" i="6"/>
  <c r="AM1145" i="6"/>
  <c r="AK1145" i="6"/>
  <c r="AJ1145" i="6"/>
  <c r="G1145" i="6"/>
  <c r="F1145" i="6"/>
  <c r="BF1144" i="6"/>
  <c r="BG1144" i="6" s="1"/>
  <c r="BD1144" i="6"/>
  <c r="BE1144" i="6" s="1"/>
  <c r="BA1144" i="6"/>
  <c r="AO1144" i="6"/>
  <c r="AM1144" i="6"/>
  <c r="AK1144" i="6"/>
  <c r="AJ1144" i="6"/>
  <c r="G1144" i="6"/>
  <c r="F1144" i="6"/>
  <c r="BF1143" i="6"/>
  <c r="BG1143" i="6" s="1"/>
  <c r="BD1143" i="6"/>
  <c r="BE1143" i="6" s="1"/>
  <c r="BA1143" i="6"/>
  <c r="AO1143" i="6"/>
  <c r="AM1143" i="6"/>
  <c r="AK1143" i="6"/>
  <c r="AJ1143" i="6"/>
  <c r="G1143" i="6"/>
  <c r="F1143" i="6"/>
  <c r="BF1142" i="6"/>
  <c r="BG1142" i="6" s="1"/>
  <c r="BD1142" i="6"/>
  <c r="BE1142" i="6" s="1"/>
  <c r="BA1142" i="6"/>
  <c r="AO1142" i="6"/>
  <c r="AM1142" i="6"/>
  <c r="AK1142" i="6"/>
  <c r="AJ1142" i="6"/>
  <c r="G1142" i="6"/>
  <c r="F1142" i="6"/>
  <c r="BF1141" i="6"/>
  <c r="BG1141" i="6" s="1"/>
  <c r="BD1141" i="6"/>
  <c r="BE1141" i="6" s="1"/>
  <c r="BA1141" i="6"/>
  <c r="AO1141" i="6"/>
  <c r="AM1141" i="6"/>
  <c r="AK1141" i="6"/>
  <c r="AJ1141" i="6"/>
  <c r="G1141" i="6"/>
  <c r="F1141" i="6"/>
  <c r="BF1140" i="6"/>
  <c r="BG1140" i="6" s="1"/>
  <c r="BD1140" i="6"/>
  <c r="BE1140" i="6" s="1"/>
  <c r="BA1140" i="6"/>
  <c r="AO1140" i="6"/>
  <c r="AM1140" i="6"/>
  <c r="AK1140" i="6"/>
  <c r="AJ1140" i="6"/>
  <c r="G1140" i="6"/>
  <c r="F1140" i="6"/>
  <c r="BF1139" i="6"/>
  <c r="BG1139" i="6" s="1"/>
  <c r="BD1139" i="6"/>
  <c r="BE1139" i="6" s="1"/>
  <c r="BA1139" i="6"/>
  <c r="AO1139" i="6"/>
  <c r="AM1139" i="6"/>
  <c r="AK1139" i="6"/>
  <c r="AJ1139" i="6"/>
  <c r="G1139" i="6"/>
  <c r="F1139" i="6"/>
  <c r="BF1138" i="6"/>
  <c r="BG1138" i="6" s="1"/>
  <c r="BD1138" i="6"/>
  <c r="BE1138" i="6" s="1"/>
  <c r="BA1138" i="6"/>
  <c r="AO1138" i="6"/>
  <c r="AM1138" i="6"/>
  <c r="AK1138" i="6"/>
  <c r="AJ1138" i="6"/>
  <c r="G1138" i="6"/>
  <c r="F1138" i="6"/>
  <c r="BF1137" i="6"/>
  <c r="BG1137" i="6" s="1"/>
  <c r="BD1137" i="6"/>
  <c r="BE1137" i="6" s="1"/>
  <c r="BA1137" i="6"/>
  <c r="AO1137" i="6"/>
  <c r="AM1137" i="6"/>
  <c r="AK1137" i="6"/>
  <c r="AJ1137" i="6"/>
  <c r="G1137" i="6"/>
  <c r="F1137" i="6"/>
  <c r="BF1136" i="6"/>
  <c r="BG1136" i="6" s="1"/>
  <c r="BD1136" i="6"/>
  <c r="BE1136" i="6" s="1"/>
  <c r="BA1136" i="6"/>
  <c r="AO1136" i="6"/>
  <c r="AM1136" i="6"/>
  <c r="AK1136" i="6"/>
  <c r="AJ1136" i="6"/>
  <c r="G1136" i="6"/>
  <c r="F1136" i="6"/>
  <c r="BF1135" i="6"/>
  <c r="BG1135" i="6" s="1"/>
  <c r="BD1135" i="6"/>
  <c r="BE1135" i="6" s="1"/>
  <c r="BA1135" i="6"/>
  <c r="AO1135" i="6"/>
  <c r="AM1135" i="6"/>
  <c r="AK1135" i="6"/>
  <c r="AJ1135" i="6"/>
  <c r="G1135" i="6"/>
  <c r="F1135" i="6"/>
  <c r="BF1134" i="6"/>
  <c r="BG1134" i="6" s="1"/>
  <c r="BD1134" i="6"/>
  <c r="BE1134" i="6" s="1"/>
  <c r="BA1134" i="6"/>
  <c r="AO1134" i="6"/>
  <c r="AM1134" i="6"/>
  <c r="AK1134" i="6"/>
  <c r="AJ1134" i="6"/>
  <c r="G1134" i="6"/>
  <c r="F1134" i="6"/>
  <c r="BF1133" i="6"/>
  <c r="BG1133" i="6" s="1"/>
  <c r="BD1133" i="6"/>
  <c r="BE1133" i="6" s="1"/>
  <c r="BA1133" i="6"/>
  <c r="AO1133" i="6"/>
  <c r="AM1133" i="6"/>
  <c r="AK1133" i="6"/>
  <c r="AJ1133" i="6"/>
  <c r="G1133" i="6"/>
  <c r="F1133" i="6"/>
  <c r="BF1132" i="6"/>
  <c r="BG1132" i="6" s="1"/>
  <c r="BD1132" i="6"/>
  <c r="BE1132" i="6" s="1"/>
  <c r="BA1132" i="6"/>
  <c r="AO1132" i="6"/>
  <c r="AM1132" i="6"/>
  <c r="AK1132" i="6"/>
  <c r="AJ1132" i="6"/>
  <c r="G1132" i="6"/>
  <c r="F1132" i="6"/>
  <c r="BF1131" i="6"/>
  <c r="BG1131" i="6" s="1"/>
  <c r="BD1131" i="6"/>
  <c r="BE1131" i="6" s="1"/>
  <c r="BA1131" i="6"/>
  <c r="AO1131" i="6"/>
  <c r="AM1131" i="6"/>
  <c r="AK1131" i="6"/>
  <c r="AJ1131" i="6"/>
  <c r="G1131" i="6"/>
  <c r="F1131" i="6"/>
  <c r="BF1130" i="6"/>
  <c r="BG1130" i="6" s="1"/>
  <c r="BD1130" i="6"/>
  <c r="BE1130" i="6" s="1"/>
  <c r="BA1130" i="6"/>
  <c r="AO1130" i="6"/>
  <c r="AM1130" i="6"/>
  <c r="AK1130" i="6"/>
  <c r="AJ1130" i="6"/>
  <c r="G1130" i="6"/>
  <c r="F1130" i="6"/>
  <c r="BF1129" i="6"/>
  <c r="BG1129" i="6" s="1"/>
  <c r="BD1129" i="6"/>
  <c r="BE1129" i="6" s="1"/>
  <c r="BA1129" i="6"/>
  <c r="AO1129" i="6"/>
  <c r="AM1129" i="6"/>
  <c r="AK1129" i="6"/>
  <c r="AJ1129" i="6"/>
  <c r="G1129" i="6"/>
  <c r="F1129" i="6"/>
  <c r="BF1128" i="6"/>
  <c r="BG1128" i="6" s="1"/>
  <c r="BD1128" i="6"/>
  <c r="BE1128" i="6" s="1"/>
  <c r="BA1128" i="6"/>
  <c r="AO1128" i="6"/>
  <c r="AM1128" i="6"/>
  <c r="AK1128" i="6"/>
  <c r="AJ1128" i="6"/>
  <c r="G1128" i="6"/>
  <c r="F1128" i="6"/>
  <c r="BF1127" i="6"/>
  <c r="BG1127" i="6" s="1"/>
  <c r="BD1127" i="6"/>
  <c r="BE1127" i="6" s="1"/>
  <c r="BA1127" i="6"/>
  <c r="AO1127" i="6"/>
  <c r="AM1127" i="6"/>
  <c r="AK1127" i="6"/>
  <c r="AJ1127" i="6"/>
  <c r="G1127" i="6"/>
  <c r="F1127" i="6"/>
  <c r="BF1126" i="6"/>
  <c r="BG1126" i="6" s="1"/>
  <c r="BD1126" i="6"/>
  <c r="BE1126" i="6" s="1"/>
  <c r="BA1126" i="6"/>
  <c r="AO1126" i="6"/>
  <c r="AM1126" i="6"/>
  <c r="AK1126" i="6"/>
  <c r="AJ1126" i="6"/>
  <c r="G1126" i="6"/>
  <c r="F1126" i="6"/>
  <c r="BF1125" i="6"/>
  <c r="BG1125" i="6" s="1"/>
  <c r="BD1125" i="6"/>
  <c r="BE1125" i="6" s="1"/>
  <c r="BA1125" i="6"/>
  <c r="AO1125" i="6"/>
  <c r="AM1125" i="6"/>
  <c r="AK1125" i="6"/>
  <c r="AJ1125" i="6"/>
  <c r="G1125" i="6"/>
  <c r="F1125" i="6"/>
  <c r="BF1124" i="6"/>
  <c r="BG1124" i="6" s="1"/>
  <c r="BD1124" i="6"/>
  <c r="BE1124" i="6" s="1"/>
  <c r="BA1124" i="6"/>
  <c r="AO1124" i="6"/>
  <c r="AM1124" i="6"/>
  <c r="AK1124" i="6"/>
  <c r="AJ1124" i="6"/>
  <c r="G1124" i="6"/>
  <c r="F1124" i="6"/>
  <c r="BF1123" i="6"/>
  <c r="BG1123" i="6" s="1"/>
  <c r="BD1123" i="6"/>
  <c r="BE1123" i="6" s="1"/>
  <c r="AW1123" i="6"/>
  <c r="BB1123" i="6" s="1"/>
  <c r="AJ1123" i="6"/>
  <c r="G1123" i="6"/>
  <c r="F1123" i="6"/>
  <c r="BF1122" i="6"/>
  <c r="BG1122" i="6" s="1"/>
  <c r="BD1122" i="6"/>
  <c r="BE1122" i="6" s="1"/>
  <c r="AQ1122" i="6"/>
  <c r="BB1122" i="6" s="1"/>
  <c r="AJ1122" i="6"/>
  <c r="G1122" i="6"/>
  <c r="F1122" i="6"/>
  <c r="BF1121" i="6"/>
  <c r="BG1121" i="6" s="1"/>
  <c r="BD1121" i="6"/>
  <c r="BE1121" i="6" s="1"/>
  <c r="BA1121" i="6"/>
  <c r="AO1121" i="6"/>
  <c r="AM1121" i="6"/>
  <c r="AK1121" i="6"/>
  <c r="AJ1121" i="6"/>
  <c r="G1121" i="6"/>
  <c r="F1121" i="6"/>
  <c r="BF1120" i="6"/>
  <c r="BG1120" i="6" s="1"/>
  <c r="BD1120" i="6"/>
  <c r="BE1120" i="6" s="1"/>
  <c r="AQ1120" i="6"/>
  <c r="BB1120" i="6" s="1"/>
  <c r="AJ1120" i="6"/>
  <c r="G1120" i="6"/>
  <c r="F1120" i="6"/>
  <c r="BF1119" i="6"/>
  <c r="BG1119" i="6" s="1"/>
  <c r="BD1119" i="6"/>
  <c r="BE1119" i="6" s="1"/>
  <c r="BA1119" i="6"/>
  <c r="AO1119" i="6"/>
  <c r="AM1119" i="6"/>
  <c r="AK1119" i="6"/>
  <c r="AJ1119" i="6"/>
  <c r="G1119" i="6"/>
  <c r="F1119" i="6"/>
  <c r="BF1118" i="6"/>
  <c r="BG1118" i="6" s="1"/>
  <c r="BD1118" i="6"/>
  <c r="BE1118" i="6" s="1"/>
  <c r="BA1118" i="6"/>
  <c r="AO1118" i="6"/>
  <c r="AM1118" i="6"/>
  <c r="AK1118" i="6"/>
  <c r="AJ1118" i="6"/>
  <c r="G1118" i="6"/>
  <c r="F1118" i="6"/>
  <c r="BF1117" i="6"/>
  <c r="BG1117" i="6" s="1"/>
  <c r="BD1117" i="6"/>
  <c r="BE1117" i="6" s="1"/>
  <c r="AQ1117" i="6"/>
  <c r="BB1117" i="6" s="1"/>
  <c r="AJ1117" i="6"/>
  <c r="G1117" i="6"/>
  <c r="F1117" i="6"/>
  <c r="BF1116" i="6"/>
  <c r="BG1116" i="6" s="1"/>
  <c r="BD1116" i="6"/>
  <c r="BE1116" i="6" s="1"/>
  <c r="AQ1116" i="6"/>
  <c r="BB1116" i="6" s="1"/>
  <c r="AJ1116" i="6"/>
  <c r="G1116" i="6"/>
  <c r="F1116" i="6"/>
  <c r="BF1115" i="6"/>
  <c r="BG1115" i="6" s="1"/>
  <c r="BD1115" i="6"/>
  <c r="BE1115" i="6" s="1"/>
  <c r="BA1115" i="6"/>
  <c r="AO1115" i="6"/>
  <c r="AM1115" i="6"/>
  <c r="AK1115" i="6"/>
  <c r="AJ1115" i="6"/>
  <c r="G1115" i="6"/>
  <c r="F1115" i="6"/>
  <c r="BF1114" i="6"/>
  <c r="BG1114" i="6" s="1"/>
  <c r="BD1114" i="6"/>
  <c r="BE1114" i="6" s="1"/>
  <c r="BA1114" i="6"/>
  <c r="AO1114" i="6"/>
  <c r="AM1114" i="6"/>
  <c r="AK1114" i="6"/>
  <c r="AJ1114" i="6"/>
  <c r="G1114" i="6"/>
  <c r="F1114" i="6"/>
  <c r="BF1113" i="6"/>
  <c r="BG1113" i="6" s="1"/>
  <c r="BD1113" i="6"/>
  <c r="BE1113" i="6" s="1"/>
  <c r="AQ1113" i="6"/>
  <c r="BB1113" i="6" s="1"/>
  <c r="AJ1113" i="6"/>
  <c r="G1113" i="6"/>
  <c r="F1113" i="6"/>
  <c r="BF1112" i="6"/>
  <c r="BG1112" i="6" s="1"/>
  <c r="BD1112" i="6"/>
  <c r="BE1112" i="6" s="1"/>
  <c r="BA1112" i="6"/>
  <c r="AO1112" i="6"/>
  <c r="AM1112" i="6"/>
  <c r="AK1112" i="6"/>
  <c r="AJ1112" i="6"/>
  <c r="G1112" i="6"/>
  <c r="F1112" i="6"/>
  <c r="BF1111" i="6"/>
  <c r="BG1111" i="6" s="1"/>
  <c r="BD1111" i="6"/>
  <c r="BE1111" i="6" s="1"/>
  <c r="BA1111" i="6"/>
  <c r="AO1111" i="6"/>
  <c r="AM1111" i="6"/>
  <c r="AK1111" i="6"/>
  <c r="AJ1111" i="6"/>
  <c r="G1111" i="6"/>
  <c r="F1111" i="6"/>
  <c r="BF1110" i="6"/>
  <c r="BG1110" i="6" s="1"/>
  <c r="BD1110" i="6"/>
  <c r="BE1110" i="6" s="1"/>
  <c r="BA1110" i="6"/>
  <c r="AO1110" i="6"/>
  <c r="AM1110" i="6"/>
  <c r="AK1110" i="6"/>
  <c r="AJ1110" i="6"/>
  <c r="G1110" i="6"/>
  <c r="F1110" i="6"/>
  <c r="BF1109" i="6"/>
  <c r="BG1109" i="6" s="1"/>
  <c r="BD1109" i="6"/>
  <c r="BE1109" i="6" s="1"/>
  <c r="AQ1109" i="6"/>
  <c r="BB1109" i="6" s="1"/>
  <c r="AJ1109" i="6"/>
  <c r="G1109" i="6"/>
  <c r="F1109" i="6"/>
  <c r="BF1108" i="6"/>
  <c r="BG1108" i="6" s="1"/>
  <c r="BD1108" i="6"/>
  <c r="BE1108" i="6" s="1"/>
  <c r="BA1108" i="6"/>
  <c r="AO1108" i="6"/>
  <c r="AM1108" i="6"/>
  <c r="AK1108" i="6"/>
  <c r="AJ1108" i="6"/>
  <c r="G1108" i="6"/>
  <c r="F1108" i="6"/>
  <c r="BF1107" i="6"/>
  <c r="BG1107" i="6" s="1"/>
  <c r="BD1107" i="6"/>
  <c r="BE1107" i="6" s="1"/>
  <c r="BA1107" i="6"/>
  <c r="AO1107" i="6"/>
  <c r="AM1107" i="6"/>
  <c r="AK1107" i="6"/>
  <c r="AJ1107" i="6"/>
  <c r="G1107" i="6"/>
  <c r="F1107" i="6"/>
  <c r="BF1106" i="6"/>
  <c r="BG1106" i="6" s="1"/>
  <c r="BD1106" i="6"/>
  <c r="BE1106" i="6" s="1"/>
  <c r="AQ1106" i="6"/>
  <c r="BB1106" i="6" s="1"/>
  <c r="AJ1106" i="6"/>
  <c r="G1106" i="6"/>
  <c r="F1106" i="6"/>
  <c r="BF1105" i="6"/>
  <c r="BG1105" i="6" s="1"/>
  <c r="BD1105" i="6"/>
  <c r="BE1105" i="6" s="1"/>
  <c r="BA1105" i="6"/>
  <c r="AO1105" i="6"/>
  <c r="AM1105" i="6"/>
  <c r="AK1105" i="6"/>
  <c r="AJ1105" i="6"/>
  <c r="G1105" i="6"/>
  <c r="F1105" i="6"/>
  <c r="BF1104" i="6"/>
  <c r="BG1104" i="6" s="1"/>
  <c r="BD1104" i="6"/>
  <c r="BE1104" i="6" s="1"/>
  <c r="BA1104" i="6"/>
  <c r="AO1104" i="6"/>
  <c r="AM1104" i="6"/>
  <c r="AK1104" i="6"/>
  <c r="AJ1104" i="6"/>
  <c r="G1104" i="6"/>
  <c r="F1104" i="6"/>
  <c r="BF1103" i="6"/>
  <c r="BG1103" i="6" s="1"/>
  <c r="BD1103" i="6"/>
  <c r="BE1103" i="6" s="1"/>
  <c r="BA1103" i="6"/>
  <c r="AO1103" i="6"/>
  <c r="AM1103" i="6"/>
  <c r="AK1103" i="6"/>
  <c r="AJ1103" i="6"/>
  <c r="G1103" i="6"/>
  <c r="F1103" i="6"/>
  <c r="BF1102" i="6"/>
  <c r="BG1102" i="6" s="1"/>
  <c r="BD1102" i="6"/>
  <c r="BE1102" i="6" s="1"/>
  <c r="BA1102" i="6"/>
  <c r="AO1102" i="6"/>
  <c r="AM1102" i="6"/>
  <c r="AK1102" i="6"/>
  <c r="AJ1102" i="6"/>
  <c r="G1102" i="6"/>
  <c r="F1102" i="6"/>
  <c r="BF1101" i="6"/>
  <c r="BG1101" i="6" s="1"/>
  <c r="BD1101" i="6"/>
  <c r="BE1101" i="6" s="1"/>
  <c r="BA1101" i="6"/>
  <c r="AO1101" i="6"/>
  <c r="AM1101" i="6"/>
  <c r="AK1101" i="6"/>
  <c r="AJ1101" i="6"/>
  <c r="G1101" i="6"/>
  <c r="F1101" i="6"/>
  <c r="BF1100" i="6"/>
  <c r="BG1100" i="6" s="1"/>
  <c r="BD1100" i="6"/>
  <c r="BE1100" i="6" s="1"/>
  <c r="AQ1100" i="6"/>
  <c r="BB1100" i="6" s="1"/>
  <c r="AJ1100" i="6"/>
  <c r="G1100" i="6"/>
  <c r="F1100" i="6"/>
  <c r="BF1099" i="6"/>
  <c r="BG1099" i="6" s="1"/>
  <c r="BD1099" i="6"/>
  <c r="BE1099" i="6" s="1"/>
  <c r="BA1099" i="6"/>
  <c r="AO1099" i="6"/>
  <c r="AM1099" i="6"/>
  <c r="AK1099" i="6"/>
  <c r="AJ1099" i="6"/>
  <c r="G1099" i="6"/>
  <c r="F1099" i="6"/>
  <c r="BF1098" i="6"/>
  <c r="BG1098" i="6" s="1"/>
  <c r="BD1098" i="6"/>
  <c r="BE1098" i="6" s="1"/>
  <c r="BA1098" i="6"/>
  <c r="AO1098" i="6"/>
  <c r="AM1098" i="6"/>
  <c r="AK1098" i="6"/>
  <c r="AJ1098" i="6"/>
  <c r="G1098" i="6"/>
  <c r="F1098" i="6"/>
  <c r="BF1097" i="6"/>
  <c r="BG1097" i="6" s="1"/>
  <c r="BD1097" i="6"/>
  <c r="BE1097" i="6" s="1"/>
  <c r="BA1097" i="6"/>
  <c r="AO1097" i="6"/>
  <c r="AM1097" i="6"/>
  <c r="AK1097" i="6"/>
  <c r="AJ1097" i="6"/>
  <c r="G1097" i="6"/>
  <c r="F1097" i="6"/>
  <c r="BF1096" i="6"/>
  <c r="BG1096" i="6" s="1"/>
  <c r="BD1096" i="6"/>
  <c r="BE1096" i="6" s="1"/>
  <c r="BA1096" i="6"/>
  <c r="AO1096" i="6"/>
  <c r="AM1096" i="6"/>
  <c r="AK1096" i="6"/>
  <c r="AJ1096" i="6"/>
  <c r="G1096" i="6"/>
  <c r="F1096" i="6"/>
  <c r="BF1095" i="6"/>
  <c r="BG1095" i="6" s="1"/>
  <c r="BD1095" i="6"/>
  <c r="BE1095" i="6" s="1"/>
  <c r="BA1095" i="6"/>
  <c r="AO1095" i="6"/>
  <c r="AM1095" i="6"/>
  <c r="AK1095" i="6"/>
  <c r="AJ1095" i="6"/>
  <c r="G1095" i="6"/>
  <c r="F1095" i="6"/>
  <c r="BF1094" i="6"/>
  <c r="BG1094" i="6" s="1"/>
  <c r="BD1094" i="6"/>
  <c r="BE1094" i="6" s="1"/>
  <c r="BA1094" i="6"/>
  <c r="AO1094" i="6"/>
  <c r="AM1094" i="6"/>
  <c r="AK1094" i="6"/>
  <c r="AJ1094" i="6"/>
  <c r="G1094" i="6"/>
  <c r="F1094" i="6"/>
  <c r="BF1093" i="6"/>
  <c r="BG1093" i="6" s="1"/>
  <c r="BD1093" i="6"/>
  <c r="BE1093" i="6" s="1"/>
  <c r="BA1093" i="6"/>
  <c r="AO1093" i="6"/>
  <c r="AM1093" i="6"/>
  <c r="AK1093" i="6"/>
  <c r="AJ1093" i="6"/>
  <c r="G1093" i="6"/>
  <c r="F1093" i="6"/>
  <c r="BF1092" i="6"/>
  <c r="BG1092" i="6" s="1"/>
  <c r="BD1092" i="6"/>
  <c r="BE1092" i="6" s="1"/>
  <c r="AQ1092" i="6"/>
  <c r="BB1092" i="6" s="1"/>
  <c r="AJ1092" i="6"/>
  <c r="G1092" i="6"/>
  <c r="F1092" i="6"/>
  <c r="BF1091" i="6"/>
  <c r="BG1091" i="6" s="1"/>
  <c r="BD1091" i="6"/>
  <c r="BE1091" i="6" s="1"/>
  <c r="BA1091" i="6"/>
  <c r="AO1091" i="6"/>
  <c r="AM1091" i="6"/>
  <c r="AK1091" i="6"/>
  <c r="AJ1091" i="6"/>
  <c r="G1091" i="6"/>
  <c r="F1091" i="6"/>
  <c r="BF1090" i="6"/>
  <c r="BG1090" i="6" s="1"/>
  <c r="BD1090" i="6"/>
  <c r="BE1090" i="6" s="1"/>
  <c r="BA1090" i="6"/>
  <c r="AO1090" i="6"/>
  <c r="AM1090" i="6"/>
  <c r="AK1090" i="6"/>
  <c r="AJ1090" i="6"/>
  <c r="G1090" i="6"/>
  <c r="F1090" i="6"/>
  <c r="BF1089" i="6"/>
  <c r="BG1089" i="6" s="1"/>
  <c r="BD1089" i="6"/>
  <c r="BE1089" i="6" s="1"/>
  <c r="BA1089" i="6"/>
  <c r="AO1089" i="6"/>
  <c r="AM1089" i="6"/>
  <c r="AK1089" i="6"/>
  <c r="AJ1089" i="6"/>
  <c r="G1089" i="6"/>
  <c r="F1089" i="6"/>
  <c r="BF1088" i="6"/>
  <c r="BG1088" i="6" s="1"/>
  <c r="BD1088" i="6"/>
  <c r="BE1088" i="6" s="1"/>
  <c r="BA1088" i="6"/>
  <c r="AO1088" i="6"/>
  <c r="AM1088" i="6"/>
  <c r="AK1088" i="6"/>
  <c r="AJ1088" i="6"/>
  <c r="G1088" i="6"/>
  <c r="F1088" i="6"/>
  <c r="BF1087" i="6"/>
  <c r="BG1087" i="6" s="1"/>
  <c r="BD1087" i="6"/>
  <c r="BE1087" i="6" s="1"/>
  <c r="BA1087" i="6"/>
  <c r="AO1087" i="6"/>
  <c r="AM1087" i="6"/>
  <c r="AK1087" i="6"/>
  <c r="AJ1087" i="6"/>
  <c r="G1087" i="6"/>
  <c r="F1087" i="6"/>
  <c r="BF1086" i="6"/>
  <c r="BG1086" i="6" s="1"/>
  <c r="BD1086" i="6"/>
  <c r="BE1086" i="6" s="1"/>
  <c r="BA1086" i="6"/>
  <c r="AO1086" i="6"/>
  <c r="AM1086" i="6"/>
  <c r="AK1086" i="6"/>
  <c r="AJ1086" i="6"/>
  <c r="G1086" i="6"/>
  <c r="F1086" i="6"/>
  <c r="BF1085" i="6"/>
  <c r="BG1085" i="6" s="1"/>
  <c r="BD1085" i="6"/>
  <c r="BE1085" i="6" s="1"/>
  <c r="BA1085" i="6"/>
  <c r="AO1085" i="6"/>
  <c r="AM1085" i="6"/>
  <c r="AK1085" i="6"/>
  <c r="AJ1085" i="6"/>
  <c r="G1085" i="6"/>
  <c r="F1085" i="6"/>
  <c r="BF1084" i="6"/>
  <c r="BG1084" i="6" s="1"/>
  <c r="BD1084" i="6"/>
  <c r="BE1084" i="6" s="1"/>
  <c r="BA1084" i="6"/>
  <c r="AO1084" i="6"/>
  <c r="AM1084" i="6"/>
  <c r="AK1084" i="6"/>
  <c r="AJ1084" i="6"/>
  <c r="G1084" i="6"/>
  <c r="F1084" i="6"/>
  <c r="BF1083" i="6"/>
  <c r="BG1083" i="6" s="1"/>
  <c r="BD1083" i="6"/>
  <c r="BE1083" i="6" s="1"/>
  <c r="BA1083" i="6"/>
  <c r="AO1083" i="6"/>
  <c r="AM1083" i="6"/>
  <c r="AK1083" i="6"/>
  <c r="AJ1083" i="6"/>
  <c r="G1083" i="6"/>
  <c r="F1083" i="6"/>
  <c r="BF1082" i="6"/>
  <c r="BG1082" i="6" s="1"/>
  <c r="BD1082" i="6"/>
  <c r="BE1082" i="6" s="1"/>
  <c r="BA1082" i="6"/>
  <c r="AO1082" i="6"/>
  <c r="AM1082" i="6"/>
  <c r="AK1082" i="6"/>
  <c r="AJ1082" i="6"/>
  <c r="G1082" i="6"/>
  <c r="F1082" i="6"/>
  <c r="BF1081" i="6"/>
  <c r="BG1081" i="6" s="1"/>
  <c r="BD1081" i="6"/>
  <c r="BE1081" i="6" s="1"/>
  <c r="BA1081" i="6"/>
  <c r="AO1081" i="6"/>
  <c r="AM1081" i="6"/>
  <c r="AK1081" i="6"/>
  <c r="AJ1081" i="6"/>
  <c r="G1081" i="6"/>
  <c r="F1081" i="6"/>
  <c r="BF1080" i="6"/>
  <c r="BG1080" i="6" s="1"/>
  <c r="BD1080" i="6"/>
  <c r="BE1080" i="6" s="1"/>
  <c r="BA1080" i="6"/>
  <c r="AO1080" i="6"/>
  <c r="AM1080" i="6"/>
  <c r="AK1080" i="6"/>
  <c r="AJ1080" i="6"/>
  <c r="G1080" i="6"/>
  <c r="F1080" i="6"/>
  <c r="BF1079" i="6"/>
  <c r="BG1079" i="6" s="1"/>
  <c r="BD1079" i="6"/>
  <c r="BE1079" i="6" s="1"/>
  <c r="BA1079" i="6"/>
  <c r="AO1079" i="6"/>
  <c r="AM1079" i="6"/>
  <c r="AK1079" i="6"/>
  <c r="AJ1079" i="6"/>
  <c r="G1079" i="6"/>
  <c r="F1079" i="6"/>
  <c r="BF1078" i="6"/>
  <c r="BG1078" i="6" s="1"/>
  <c r="BD1078" i="6"/>
  <c r="BE1078" i="6" s="1"/>
  <c r="BA1078" i="6"/>
  <c r="AZ1078" i="6"/>
  <c r="AO1078" i="6"/>
  <c r="AM1078" i="6"/>
  <c r="AK1078" i="6"/>
  <c r="AJ1078" i="6"/>
  <c r="G1078" i="6"/>
  <c r="F1078" i="6"/>
  <c r="BF1077" i="6"/>
  <c r="BG1077" i="6" s="1"/>
  <c r="BD1077" i="6"/>
  <c r="BE1077" i="6" s="1"/>
  <c r="BA1077" i="6"/>
  <c r="AO1077" i="6"/>
  <c r="AM1077" i="6"/>
  <c r="AK1077" i="6"/>
  <c r="AJ1077" i="6"/>
  <c r="G1077" i="6"/>
  <c r="F1077" i="6"/>
  <c r="BF1076" i="6"/>
  <c r="BG1076" i="6" s="1"/>
  <c r="BD1076" i="6"/>
  <c r="BE1076" i="6" s="1"/>
  <c r="BA1076" i="6"/>
  <c r="AO1076" i="6"/>
  <c r="AM1076" i="6"/>
  <c r="AK1076" i="6"/>
  <c r="AJ1076" i="6"/>
  <c r="G1076" i="6"/>
  <c r="F1076" i="6"/>
  <c r="BF1075" i="6"/>
  <c r="BG1075" i="6" s="1"/>
  <c r="BD1075" i="6"/>
  <c r="BE1075" i="6" s="1"/>
  <c r="BA1075" i="6"/>
  <c r="AO1075" i="6"/>
  <c r="AM1075" i="6"/>
  <c r="AK1075" i="6"/>
  <c r="AJ1075" i="6"/>
  <c r="G1075" i="6"/>
  <c r="F1075" i="6"/>
  <c r="BF1074" i="6"/>
  <c r="BG1074" i="6" s="1"/>
  <c r="BD1074" i="6"/>
  <c r="BE1074" i="6" s="1"/>
  <c r="BA1074" i="6"/>
  <c r="AO1074" i="6"/>
  <c r="AM1074" i="6"/>
  <c r="AK1074" i="6"/>
  <c r="AJ1074" i="6"/>
  <c r="G1074" i="6"/>
  <c r="F1074" i="6"/>
  <c r="BF1073" i="6"/>
  <c r="BG1073" i="6" s="1"/>
  <c r="BD1073" i="6"/>
  <c r="BE1073" i="6" s="1"/>
  <c r="BA1073" i="6"/>
  <c r="AO1073" i="6"/>
  <c r="AM1073" i="6"/>
  <c r="AK1073" i="6"/>
  <c r="AJ1073" i="6"/>
  <c r="G1073" i="6"/>
  <c r="F1073" i="6"/>
  <c r="BF1072" i="6"/>
  <c r="BG1072" i="6" s="1"/>
  <c r="BD1072" i="6"/>
  <c r="BE1072" i="6" s="1"/>
  <c r="BA1072" i="6"/>
  <c r="AO1072" i="6"/>
  <c r="AM1072" i="6"/>
  <c r="AK1072" i="6"/>
  <c r="AJ1072" i="6"/>
  <c r="G1072" i="6"/>
  <c r="F1072" i="6"/>
  <c r="BF1071" i="6"/>
  <c r="BG1071" i="6" s="1"/>
  <c r="BD1071" i="6"/>
  <c r="BE1071" i="6" s="1"/>
  <c r="BA1071" i="6"/>
  <c r="AO1071" i="6"/>
  <c r="AM1071" i="6"/>
  <c r="AK1071" i="6"/>
  <c r="AJ1071" i="6"/>
  <c r="G1071" i="6"/>
  <c r="F1071" i="6"/>
  <c r="BF1070" i="6"/>
  <c r="BG1070" i="6" s="1"/>
  <c r="BD1070" i="6"/>
  <c r="BE1070" i="6" s="1"/>
  <c r="BA1070" i="6"/>
  <c r="AO1070" i="6"/>
  <c r="AM1070" i="6"/>
  <c r="AK1070" i="6"/>
  <c r="AJ1070" i="6"/>
  <c r="G1070" i="6"/>
  <c r="F1070" i="6"/>
  <c r="BF1069" i="6"/>
  <c r="BG1069" i="6" s="1"/>
  <c r="BD1069" i="6"/>
  <c r="BE1069" i="6" s="1"/>
  <c r="BA1069" i="6"/>
  <c r="AO1069" i="6"/>
  <c r="AM1069" i="6"/>
  <c r="AK1069" i="6"/>
  <c r="AJ1069" i="6"/>
  <c r="G1069" i="6"/>
  <c r="F1069" i="6"/>
  <c r="BF1068" i="6"/>
  <c r="BG1068" i="6" s="1"/>
  <c r="BD1068" i="6"/>
  <c r="BE1068" i="6" s="1"/>
  <c r="BA1068" i="6"/>
  <c r="AO1068" i="6"/>
  <c r="AM1068" i="6"/>
  <c r="AK1068" i="6"/>
  <c r="AJ1068" i="6"/>
  <c r="G1068" i="6"/>
  <c r="F1068" i="6"/>
  <c r="BF1067" i="6"/>
  <c r="BG1067" i="6" s="1"/>
  <c r="BD1067" i="6"/>
  <c r="BE1067" i="6" s="1"/>
  <c r="BA1067" i="6"/>
  <c r="AO1067" i="6"/>
  <c r="AM1067" i="6"/>
  <c r="AK1067" i="6"/>
  <c r="AJ1067" i="6"/>
  <c r="G1067" i="6"/>
  <c r="F1067" i="6"/>
  <c r="BF1066" i="6"/>
  <c r="BG1066" i="6" s="1"/>
  <c r="BD1066" i="6"/>
  <c r="BE1066" i="6" s="1"/>
  <c r="BA1066" i="6"/>
  <c r="AO1066" i="6"/>
  <c r="AM1066" i="6"/>
  <c r="AK1066" i="6"/>
  <c r="AJ1066" i="6"/>
  <c r="G1066" i="6"/>
  <c r="F1066" i="6"/>
  <c r="BF1065" i="6"/>
  <c r="BG1065" i="6" s="1"/>
  <c r="BD1065" i="6"/>
  <c r="BE1065" i="6" s="1"/>
  <c r="BA1065" i="6"/>
  <c r="AO1065" i="6"/>
  <c r="AM1065" i="6"/>
  <c r="AK1065" i="6"/>
  <c r="AJ1065" i="6"/>
  <c r="G1065" i="6"/>
  <c r="F1065" i="6"/>
  <c r="BF1064" i="6"/>
  <c r="BG1064" i="6" s="1"/>
  <c r="BD1064" i="6"/>
  <c r="BE1064" i="6" s="1"/>
  <c r="BA1064" i="6"/>
  <c r="AO1064" i="6"/>
  <c r="AM1064" i="6"/>
  <c r="AK1064" i="6"/>
  <c r="AJ1064" i="6"/>
  <c r="G1064" i="6"/>
  <c r="F1064" i="6"/>
  <c r="BF1063" i="6"/>
  <c r="BG1063" i="6" s="1"/>
  <c r="BD1063" i="6"/>
  <c r="BE1063" i="6" s="1"/>
  <c r="AU1063" i="6"/>
  <c r="BB1063" i="6" s="1"/>
  <c r="AJ1063" i="6"/>
  <c r="G1063" i="6"/>
  <c r="F1063" i="6"/>
  <c r="BF1062" i="6"/>
  <c r="BG1062" i="6" s="1"/>
  <c r="BD1062" i="6"/>
  <c r="BE1062" i="6" s="1"/>
  <c r="BA1062" i="6"/>
  <c r="AO1062" i="6"/>
  <c r="AM1062" i="6"/>
  <c r="AK1062" i="6"/>
  <c r="AJ1062" i="6"/>
  <c r="G1062" i="6"/>
  <c r="F1062" i="6"/>
  <c r="BF1061" i="6"/>
  <c r="BG1061" i="6" s="1"/>
  <c r="BD1061" i="6"/>
  <c r="BE1061" i="6" s="1"/>
  <c r="BA1061" i="6"/>
  <c r="AO1061" i="6"/>
  <c r="AM1061" i="6"/>
  <c r="AK1061" i="6"/>
  <c r="AJ1061" i="6"/>
  <c r="G1061" i="6"/>
  <c r="F1061" i="6"/>
  <c r="BF1060" i="6"/>
  <c r="BG1060" i="6" s="1"/>
  <c r="BD1060" i="6"/>
  <c r="BE1060" i="6" s="1"/>
  <c r="BA1060" i="6"/>
  <c r="AO1060" i="6"/>
  <c r="AM1060" i="6"/>
  <c r="AK1060" i="6"/>
  <c r="AJ1060" i="6"/>
  <c r="G1060" i="6"/>
  <c r="F1060" i="6"/>
  <c r="BF1059" i="6"/>
  <c r="BG1059" i="6" s="1"/>
  <c r="BD1059" i="6"/>
  <c r="BE1059" i="6" s="1"/>
  <c r="BA1059" i="6"/>
  <c r="AO1059" i="6"/>
  <c r="AM1059" i="6"/>
  <c r="AK1059" i="6"/>
  <c r="AJ1059" i="6"/>
  <c r="G1059" i="6"/>
  <c r="F1059" i="6"/>
  <c r="BF1058" i="6"/>
  <c r="BG1058" i="6" s="1"/>
  <c r="BD1058" i="6"/>
  <c r="BE1058" i="6" s="1"/>
  <c r="BA1058" i="6"/>
  <c r="AO1058" i="6"/>
  <c r="AM1058" i="6"/>
  <c r="AK1058" i="6"/>
  <c r="AJ1058" i="6"/>
  <c r="G1058" i="6"/>
  <c r="F1058" i="6"/>
  <c r="BF1057" i="6"/>
  <c r="BG1057" i="6" s="1"/>
  <c r="BD1057" i="6"/>
  <c r="BE1057" i="6" s="1"/>
  <c r="AQ1057" i="6"/>
  <c r="BB1057" i="6" s="1"/>
  <c r="AJ1057" i="6"/>
  <c r="G1057" i="6"/>
  <c r="F1057" i="6"/>
  <c r="BF1056" i="6"/>
  <c r="BG1056" i="6" s="1"/>
  <c r="BD1056" i="6"/>
  <c r="BE1056" i="6" s="1"/>
  <c r="BA1056" i="6"/>
  <c r="AO1056" i="6"/>
  <c r="AM1056" i="6"/>
  <c r="AK1056" i="6"/>
  <c r="AJ1056" i="6"/>
  <c r="G1056" i="6"/>
  <c r="F1056" i="6"/>
  <c r="BF1055" i="6"/>
  <c r="BG1055" i="6" s="1"/>
  <c r="BD1055" i="6"/>
  <c r="BE1055" i="6" s="1"/>
  <c r="BA1055" i="6"/>
  <c r="AO1055" i="6"/>
  <c r="AM1055" i="6"/>
  <c r="AK1055" i="6"/>
  <c r="AJ1055" i="6"/>
  <c r="G1055" i="6"/>
  <c r="F1055" i="6"/>
  <c r="BF1054" i="6"/>
  <c r="BG1054" i="6" s="1"/>
  <c r="BD1054" i="6"/>
  <c r="BE1054" i="6" s="1"/>
  <c r="BA1054" i="6"/>
  <c r="AO1054" i="6"/>
  <c r="AM1054" i="6"/>
  <c r="AK1054" i="6"/>
  <c r="AJ1054" i="6"/>
  <c r="G1054" i="6"/>
  <c r="F1054" i="6"/>
  <c r="BF1053" i="6"/>
  <c r="BG1053" i="6" s="1"/>
  <c r="BD1053" i="6"/>
  <c r="BE1053" i="6" s="1"/>
  <c r="BA1053" i="6"/>
  <c r="AO1053" i="6"/>
  <c r="AM1053" i="6"/>
  <c r="AK1053" i="6"/>
  <c r="AJ1053" i="6"/>
  <c r="G1053" i="6"/>
  <c r="F1053" i="6"/>
  <c r="BF1052" i="6"/>
  <c r="BG1052" i="6" s="1"/>
  <c r="BD1052" i="6"/>
  <c r="BE1052" i="6" s="1"/>
  <c r="BA1052" i="6"/>
  <c r="AO1052" i="6"/>
  <c r="AM1052" i="6"/>
  <c r="AK1052" i="6"/>
  <c r="AJ1052" i="6"/>
  <c r="G1052" i="6"/>
  <c r="F1052" i="6"/>
  <c r="BF1051" i="6"/>
  <c r="BG1051" i="6" s="1"/>
  <c r="BD1051" i="6"/>
  <c r="BE1051" i="6" s="1"/>
  <c r="BA1051" i="6"/>
  <c r="AO1051" i="6"/>
  <c r="AM1051" i="6"/>
  <c r="AK1051" i="6"/>
  <c r="AJ1051" i="6"/>
  <c r="G1051" i="6"/>
  <c r="F1051" i="6"/>
  <c r="BF1050" i="6"/>
  <c r="BG1050" i="6" s="1"/>
  <c r="BD1050" i="6"/>
  <c r="BE1050" i="6" s="1"/>
  <c r="BA1050" i="6"/>
  <c r="AO1050" i="6"/>
  <c r="AM1050" i="6"/>
  <c r="AK1050" i="6"/>
  <c r="AJ1050" i="6"/>
  <c r="G1050" i="6"/>
  <c r="F1050" i="6"/>
  <c r="BF1049" i="6"/>
  <c r="BG1049" i="6" s="1"/>
  <c r="BD1049" i="6"/>
  <c r="BE1049" i="6" s="1"/>
  <c r="BA1049" i="6"/>
  <c r="AO1049" i="6"/>
  <c r="AM1049" i="6"/>
  <c r="AK1049" i="6"/>
  <c r="AJ1049" i="6"/>
  <c r="G1049" i="6"/>
  <c r="F1049" i="6"/>
  <c r="BF1048" i="6"/>
  <c r="BG1048" i="6" s="1"/>
  <c r="BD1048" i="6"/>
  <c r="BE1048" i="6" s="1"/>
  <c r="BA1048" i="6"/>
  <c r="AO1048" i="6"/>
  <c r="AM1048" i="6"/>
  <c r="AK1048" i="6"/>
  <c r="AJ1048" i="6"/>
  <c r="G1048" i="6"/>
  <c r="F1048" i="6"/>
  <c r="BF1047" i="6"/>
  <c r="BG1047" i="6" s="1"/>
  <c r="BD1047" i="6"/>
  <c r="BE1047" i="6" s="1"/>
  <c r="BA1047" i="6"/>
  <c r="AO1047" i="6"/>
  <c r="AM1047" i="6"/>
  <c r="AK1047" i="6"/>
  <c r="AJ1047" i="6"/>
  <c r="G1047" i="6"/>
  <c r="F1047" i="6"/>
  <c r="BF1046" i="6"/>
  <c r="BG1046" i="6" s="1"/>
  <c r="BD1046" i="6"/>
  <c r="BE1046" i="6" s="1"/>
  <c r="BA1046" i="6"/>
  <c r="AO1046" i="6"/>
  <c r="AM1046" i="6"/>
  <c r="AK1046" i="6"/>
  <c r="AJ1046" i="6"/>
  <c r="G1046" i="6"/>
  <c r="F1046" i="6"/>
  <c r="BF1045" i="6"/>
  <c r="BG1045" i="6" s="1"/>
  <c r="BD1045" i="6"/>
  <c r="BE1045" i="6" s="1"/>
  <c r="BA1045" i="6"/>
  <c r="AO1045" i="6"/>
  <c r="AM1045" i="6"/>
  <c r="AK1045" i="6"/>
  <c r="AJ1045" i="6"/>
  <c r="G1045" i="6"/>
  <c r="F1045" i="6"/>
  <c r="BF1044" i="6"/>
  <c r="BG1044" i="6" s="1"/>
  <c r="BD1044" i="6"/>
  <c r="BE1044" i="6" s="1"/>
  <c r="BA1044" i="6"/>
  <c r="AO1044" i="6"/>
  <c r="AM1044" i="6"/>
  <c r="AK1044" i="6"/>
  <c r="AJ1044" i="6"/>
  <c r="G1044" i="6"/>
  <c r="F1044" i="6"/>
  <c r="BF1043" i="6"/>
  <c r="BG1043" i="6" s="1"/>
  <c r="BD1043" i="6"/>
  <c r="BE1043" i="6" s="1"/>
  <c r="AQ1043" i="6"/>
  <c r="BB1043" i="6" s="1"/>
  <c r="AJ1043" i="6"/>
  <c r="G1043" i="6"/>
  <c r="F1043" i="6"/>
  <c r="BF1042" i="6"/>
  <c r="BG1042" i="6" s="1"/>
  <c r="BD1042" i="6"/>
  <c r="BE1042" i="6" s="1"/>
  <c r="BA1042" i="6"/>
  <c r="AO1042" i="6"/>
  <c r="AM1042" i="6"/>
  <c r="AK1042" i="6"/>
  <c r="AJ1042" i="6"/>
  <c r="G1042" i="6"/>
  <c r="F1042" i="6"/>
  <c r="BF1041" i="6"/>
  <c r="BG1041" i="6" s="1"/>
  <c r="BD1041" i="6"/>
  <c r="BE1041" i="6" s="1"/>
  <c r="BA1041" i="6"/>
  <c r="AO1041" i="6"/>
  <c r="AM1041" i="6"/>
  <c r="AK1041" i="6"/>
  <c r="AJ1041" i="6"/>
  <c r="G1041" i="6"/>
  <c r="F1041" i="6"/>
  <c r="BF1040" i="6"/>
  <c r="BG1040" i="6" s="1"/>
  <c r="BD1040" i="6"/>
  <c r="BE1040" i="6" s="1"/>
  <c r="BA1040" i="6"/>
  <c r="AO1040" i="6"/>
  <c r="AM1040" i="6"/>
  <c r="AK1040" i="6"/>
  <c r="AJ1040" i="6"/>
  <c r="G1040" i="6"/>
  <c r="F1040" i="6"/>
  <c r="BF1039" i="6"/>
  <c r="BG1039" i="6" s="1"/>
  <c r="BD1039" i="6"/>
  <c r="BE1039" i="6" s="1"/>
  <c r="BA1039" i="6"/>
  <c r="AO1039" i="6"/>
  <c r="AM1039" i="6"/>
  <c r="AK1039" i="6"/>
  <c r="AJ1039" i="6"/>
  <c r="G1039" i="6"/>
  <c r="F1039" i="6"/>
  <c r="BF1038" i="6"/>
  <c r="BG1038" i="6" s="1"/>
  <c r="BD1038" i="6"/>
  <c r="BE1038" i="6" s="1"/>
  <c r="BA1038" i="6"/>
  <c r="AO1038" i="6"/>
  <c r="AM1038" i="6"/>
  <c r="AK1038" i="6"/>
  <c r="AJ1038" i="6"/>
  <c r="G1038" i="6"/>
  <c r="F1038" i="6"/>
  <c r="BF1037" i="6"/>
  <c r="BG1037" i="6" s="1"/>
  <c r="BD1037" i="6"/>
  <c r="BE1037" i="6" s="1"/>
  <c r="BA1037" i="6"/>
  <c r="AO1037" i="6"/>
  <c r="AM1037" i="6"/>
  <c r="AK1037" i="6"/>
  <c r="AJ1037" i="6"/>
  <c r="G1037" i="6"/>
  <c r="F1037" i="6"/>
  <c r="BF1036" i="6"/>
  <c r="BG1036" i="6" s="1"/>
  <c r="BD1036" i="6"/>
  <c r="BE1036" i="6" s="1"/>
  <c r="BA1036" i="6"/>
  <c r="AO1036" i="6"/>
  <c r="AM1036" i="6"/>
  <c r="AK1036" i="6"/>
  <c r="AJ1036" i="6"/>
  <c r="G1036" i="6"/>
  <c r="F1036" i="6"/>
  <c r="BF1035" i="6"/>
  <c r="BG1035" i="6" s="1"/>
  <c r="BD1035" i="6"/>
  <c r="BE1035" i="6" s="1"/>
  <c r="BA1035" i="6"/>
  <c r="AO1035" i="6"/>
  <c r="AM1035" i="6"/>
  <c r="AK1035" i="6"/>
  <c r="AJ1035" i="6"/>
  <c r="G1035" i="6"/>
  <c r="F1035" i="6"/>
  <c r="BF1034" i="6"/>
  <c r="BG1034" i="6" s="1"/>
  <c r="BD1034" i="6"/>
  <c r="BE1034" i="6" s="1"/>
  <c r="BA1034" i="6"/>
  <c r="AO1034" i="6"/>
  <c r="AM1034" i="6"/>
  <c r="AK1034" i="6"/>
  <c r="AJ1034" i="6"/>
  <c r="G1034" i="6"/>
  <c r="F1034" i="6"/>
  <c r="BF1033" i="6"/>
  <c r="BG1033" i="6" s="1"/>
  <c r="BD1033" i="6"/>
  <c r="BE1033" i="6" s="1"/>
  <c r="AQ1033" i="6"/>
  <c r="BB1033" i="6" s="1"/>
  <c r="AJ1033" i="6"/>
  <c r="G1033" i="6"/>
  <c r="F1033" i="6"/>
  <c r="BF1032" i="6"/>
  <c r="BG1032" i="6" s="1"/>
  <c r="BD1032" i="6"/>
  <c r="BE1032" i="6" s="1"/>
  <c r="BA1032" i="6"/>
  <c r="AO1032" i="6"/>
  <c r="AM1032" i="6"/>
  <c r="AK1032" i="6"/>
  <c r="AJ1032" i="6"/>
  <c r="G1032" i="6"/>
  <c r="F1032" i="6"/>
  <c r="BF1031" i="6"/>
  <c r="BG1031" i="6" s="1"/>
  <c r="BD1031" i="6"/>
  <c r="BE1031" i="6" s="1"/>
  <c r="BA1031" i="6"/>
  <c r="AO1031" i="6"/>
  <c r="AM1031" i="6"/>
  <c r="AK1031" i="6"/>
  <c r="AJ1031" i="6"/>
  <c r="G1031" i="6"/>
  <c r="F1031" i="6"/>
  <c r="BF1030" i="6"/>
  <c r="BG1030" i="6" s="1"/>
  <c r="BD1030" i="6"/>
  <c r="BE1030" i="6" s="1"/>
  <c r="BA1030" i="6"/>
  <c r="AO1030" i="6"/>
  <c r="AM1030" i="6"/>
  <c r="AK1030" i="6"/>
  <c r="AJ1030" i="6"/>
  <c r="G1030" i="6"/>
  <c r="F1030" i="6"/>
  <c r="BF1029" i="6"/>
  <c r="BG1029" i="6" s="1"/>
  <c r="BD1029" i="6"/>
  <c r="BE1029" i="6" s="1"/>
  <c r="BA1029" i="6"/>
  <c r="AO1029" i="6"/>
  <c r="AM1029" i="6"/>
  <c r="AK1029" i="6"/>
  <c r="AJ1029" i="6"/>
  <c r="G1029" i="6"/>
  <c r="F1029" i="6"/>
  <c r="BF1028" i="6"/>
  <c r="BG1028" i="6" s="1"/>
  <c r="BD1028" i="6"/>
  <c r="BE1028" i="6" s="1"/>
  <c r="BA1028" i="6"/>
  <c r="AO1028" i="6"/>
  <c r="AM1028" i="6"/>
  <c r="AK1028" i="6"/>
  <c r="AJ1028" i="6"/>
  <c r="G1028" i="6"/>
  <c r="F1028" i="6"/>
  <c r="BF1027" i="6"/>
  <c r="BG1027" i="6" s="1"/>
  <c r="BD1027" i="6"/>
  <c r="BE1027" i="6" s="1"/>
  <c r="BA1027" i="6"/>
  <c r="AO1027" i="6"/>
  <c r="AM1027" i="6"/>
  <c r="AK1027" i="6"/>
  <c r="AJ1027" i="6"/>
  <c r="G1027" i="6"/>
  <c r="F1027" i="6"/>
  <c r="BF1026" i="6"/>
  <c r="BG1026" i="6" s="1"/>
  <c r="BD1026" i="6"/>
  <c r="BE1026" i="6" s="1"/>
  <c r="BA1026" i="6"/>
  <c r="AO1026" i="6"/>
  <c r="AM1026" i="6"/>
  <c r="AK1026" i="6"/>
  <c r="AJ1026" i="6"/>
  <c r="G1026" i="6"/>
  <c r="F1026" i="6"/>
  <c r="BF1025" i="6"/>
  <c r="BG1025" i="6" s="1"/>
  <c r="BD1025" i="6"/>
  <c r="BE1025" i="6" s="1"/>
  <c r="BA1025" i="6"/>
  <c r="AO1025" i="6"/>
  <c r="AM1025" i="6"/>
  <c r="AK1025" i="6"/>
  <c r="AJ1025" i="6"/>
  <c r="G1025" i="6"/>
  <c r="F1025" i="6"/>
  <c r="BF1024" i="6"/>
  <c r="BG1024" i="6" s="1"/>
  <c r="BD1024" i="6"/>
  <c r="BE1024" i="6" s="1"/>
  <c r="BA1024" i="6"/>
  <c r="AO1024" i="6"/>
  <c r="AM1024" i="6"/>
  <c r="AK1024" i="6"/>
  <c r="AJ1024" i="6"/>
  <c r="G1024" i="6"/>
  <c r="F1024" i="6"/>
  <c r="BF1023" i="6"/>
  <c r="BG1023" i="6" s="1"/>
  <c r="BD1023" i="6"/>
  <c r="BE1023" i="6" s="1"/>
  <c r="BA1023" i="6"/>
  <c r="AO1023" i="6"/>
  <c r="AM1023" i="6"/>
  <c r="AK1023" i="6"/>
  <c r="AJ1023" i="6"/>
  <c r="G1023" i="6"/>
  <c r="F1023" i="6"/>
  <c r="BF1022" i="6"/>
  <c r="BG1022" i="6" s="1"/>
  <c r="BD1022" i="6"/>
  <c r="BE1022" i="6" s="1"/>
  <c r="BA1022" i="6"/>
  <c r="AO1022" i="6"/>
  <c r="AM1022" i="6"/>
  <c r="AK1022" i="6"/>
  <c r="AJ1022" i="6"/>
  <c r="G1022" i="6"/>
  <c r="F1022" i="6"/>
  <c r="BF1021" i="6"/>
  <c r="BG1021" i="6" s="1"/>
  <c r="BD1021" i="6"/>
  <c r="BE1021" i="6" s="1"/>
  <c r="BA1021" i="6"/>
  <c r="AO1021" i="6"/>
  <c r="AM1021" i="6"/>
  <c r="AK1021" i="6"/>
  <c r="AJ1021" i="6"/>
  <c r="G1021" i="6"/>
  <c r="F1021" i="6"/>
  <c r="BF1020" i="6"/>
  <c r="BG1020" i="6" s="1"/>
  <c r="BD1020" i="6"/>
  <c r="BE1020" i="6" s="1"/>
  <c r="BA1020" i="6"/>
  <c r="AO1020" i="6"/>
  <c r="AM1020" i="6"/>
  <c r="AK1020" i="6"/>
  <c r="AJ1020" i="6"/>
  <c r="G1020" i="6"/>
  <c r="F1020" i="6"/>
  <c r="BF1019" i="6"/>
  <c r="BG1019" i="6" s="1"/>
  <c r="BD1019" i="6"/>
  <c r="BE1019" i="6" s="1"/>
  <c r="BA1019" i="6"/>
  <c r="AO1019" i="6"/>
  <c r="AM1019" i="6"/>
  <c r="AK1019" i="6"/>
  <c r="AJ1019" i="6"/>
  <c r="G1019" i="6"/>
  <c r="F1019" i="6"/>
  <c r="BF1018" i="6"/>
  <c r="BG1018" i="6" s="1"/>
  <c r="BD1018" i="6"/>
  <c r="BE1018" i="6" s="1"/>
  <c r="BA1018" i="6"/>
  <c r="AO1018" i="6"/>
  <c r="AM1018" i="6"/>
  <c r="AK1018" i="6"/>
  <c r="AJ1018" i="6"/>
  <c r="G1018" i="6"/>
  <c r="F1018" i="6"/>
  <c r="BF1017" i="6"/>
  <c r="BG1017" i="6" s="1"/>
  <c r="BD1017" i="6"/>
  <c r="BE1017" i="6" s="1"/>
  <c r="BA1017" i="6"/>
  <c r="AO1017" i="6"/>
  <c r="AM1017" i="6"/>
  <c r="AK1017" i="6"/>
  <c r="AJ1017" i="6"/>
  <c r="G1017" i="6"/>
  <c r="F1017" i="6"/>
  <c r="BF1016" i="6"/>
  <c r="BG1016" i="6" s="1"/>
  <c r="BD1016" i="6"/>
  <c r="BE1016" i="6" s="1"/>
  <c r="BA1016" i="6"/>
  <c r="AO1016" i="6"/>
  <c r="AM1016" i="6"/>
  <c r="AK1016" i="6"/>
  <c r="AJ1016" i="6"/>
  <c r="G1016" i="6"/>
  <c r="F1016" i="6"/>
  <c r="BF1015" i="6"/>
  <c r="BG1015" i="6" s="1"/>
  <c r="BD1015" i="6"/>
  <c r="BE1015" i="6" s="1"/>
  <c r="BA1015" i="6"/>
  <c r="AO1015" i="6"/>
  <c r="AM1015" i="6"/>
  <c r="AK1015" i="6"/>
  <c r="AJ1015" i="6"/>
  <c r="G1015" i="6"/>
  <c r="F1015" i="6"/>
  <c r="BF1014" i="6"/>
  <c r="BG1014" i="6" s="1"/>
  <c r="BD1014" i="6"/>
  <c r="BE1014" i="6" s="1"/>
  <c r="BA1014" i="6"/>
  <c r="AO1014" i="6"/>
  <c r="AM1014" i="6"/>
  <c r="AK1014" i="6"/>
  <c r="AJ1014" i="6"/>
  <c r="G1014" i="6"/>
  <c r="F1014" i="6"/>
  <c r="BF1013" i="6"/>
  <c r="BG1013" i="6" s="1"/>
  <c r="BD1013" i="6"/>
  <c r="BE1013" i="6" s="1"/>
  <c r="BA1013" i="6"/>
  <c r="AO1013" i="6"/>
  <c r="AM1013" i="6"/>
  <c r="AK1013" i="6"/>
  <c r="AJ1013" i="6"/>
  <c r="G1013" i="6"/>
  <c r="F1013" i="6"/>
  <c r="BF1012" i="6"/>
  <c r="BG1012" i="6" s="1"/>
  <c r="BD1012" i="6"/>
  <c r="BE1012" i="6" s="1"/>
  <c r="BA1012" i="6"/>
  <c r="AO1012" i="6"/>
  <c r="AM1012" i="6"/>
  <c r="AK1012" i="6"/>
  <c r="AJ1012" i="6"/>
  <c r="G1012" i="6"/>
  <c r="F1012" i="6"/>
  <c r="BF1011" i="6"/>
  <c r="BG1011" i="6" s="1"/>
  <c r="BD1011" i="6"/>
  <c r="BE1011" i="6" s="1"/>
  <c r="BA1011" i="6"/>
  <c r="AO1011" i="6"/>
  <c r="AM1011" i="6"/>
  <c r="AK1011" i="6"/>
  <c r="AJ1011" i="6"/>
  <c r="G1011" i="6"/>
  <c r="F1011" i="6"/>
  <c r="BF1010" i="6"/>
  <c r="BG1010" i="6" s="1"/>
  <c r="BD1010" i="6"/>
  <c r="BE1010" i="6" s="1"/>
  <c r="BA1010" i="6"/>
  <c r="AO1010" i="6"/>
  <c r="AM1010" i="6"/>
  <c r="AK1010" i="6"/>
  <c r="AJ1010" i="6"/>
  <c r="G1010" i="6"/>
  <c r="F1010" i="6"/>
  <c r="BF1009" i="6"/>
  <c r="BG1009" i="6" s="1"/>
  <c r="BD1009" i="6"/>
  <c r="BE1009" i="6" s="1"/>
  <c r="BA1009" i="6"/>
  <c r="AO1009" i="6"/>
  <c r="AM1009" i="6"/>
  <c r="AK1009" i="6"/>
  <c r="AJ1009" i="6"/>
  <c r="G1009" i="6"/>
  <c r="F1009" i="6"/>
  <c r="BF1008" i="6"/>
  <c r="BG1008" i="6" s="1"/>
  <c r="BD1008" i="6"/>
  <c r="BE1008" i="6" s="1"/>
  <c r="BA1008" i="6"/>
  <c r="AO1008" i="6"/>
  <c r="AM1008" i="6"/>
  <c r="AK1008" i="6"/>
  <c r="AJ1008" i="6"/>
  <c r="G1008" i="6"/>
  <c r="F1008" i="6"/>
  <c r="BF1007" i="6"/>
  <c r="BG1007" i="6" s="1"/>
  <c r="BD1007" i="6"/>
  <c r="BE1007" i="6" s="1"/>
  <c r="BA1007" i="6"/>
  <c r="AO1007" i="6"/>
  <c r="AM1007" i="6"/>
  <c r="AK1007" i="6"/>
  <c r="AJ1007" i="6"/>
  <c r="G1007" i="6"/>
  <c r="F1007" i="6"/>
  <c r="BF1006" i="6"/>
  <c r="BG1006" i="6" s="1"/>
  <c r="BD1006" i="6"/>
  <c r="BE1006" i="6" s="1"/>
  <c r="BA1006" i="6"/>
  <c r="AO1006" i="6"/>
  <c r="AM1006" i="6"/>
  <c r="AK1006" i="6"/>
  <c r="AJ1006" i="6"/>
  <c r="G1006" i="6"/>
  <c r="F1006" i="6"/>
  <c r="BF1005" i="6"/>
  <c r="BG1005" i="6" s="1"/>
  <c r="BD1005" i="6"/>
  <c r="BE1005" i="6" s="1"/>
  <c r="BA1005" i="6"/>
  <c r="AO1005" i="6"/>
  <c r="AM1005" i="6"/>
  <c r="AK1005" i="6"/>
  <c r="AJ1005" i="6"/>
  <c r="G1005" i="6"/>
  <c r="F1005" i="6"/>
  <c r="BF1004" i="6"/>
  <c r="BG1004" i="6" s="1"/>
  <c r="BD1004" i="6"/>
  <c r="BE1004" i="6" s="1"/>
  <c r="BA1004" i="6"/>
  <c r="AO1004" i="6"/>
  <c r="AM1004" i="6"/>
  <c r="AK1004" i="6"/>
  <c r="AJ1004" i="6"/>
  <c r="G1004" i="6"/>
  <c r="F1004" i="6"/>
  <c r="BF1003" i="6"/>
  <c r="BG1003" i="6" s="1"/>
  <c r="BD1003" i="6"/>
  <c r="BE1003" i="6" s="1"/>
  <c r="BA1003" i="6"/>
  <c r="AO1003" i="6"/>
  <c r="AM1003" i="6"/>
  <c r="AK1003" i="6"/>
  <c r="AJ1003" i="6"/>
  <c r="G1003" i="6"/>
  <c r="F1003" i="6"/>
  <c r="BF1002" i="6"/>
  <c r="BG1002" i="6" s="1"/>
  <c r="BD1002" i="6"/>
  <c r="BE1002" i="6" s="1"/>
  <c r="BA1002" i="6"/>
  <c r="AO1002" i="6"/>
  <c r="AM1002" i="6"/>
  <c r="AK1002" i="6"/>
  <c r="AJ1002" i="6"/>
  <c r="G1002" i="6"/>
  <c r="F1002" i="6"/>
  <c r="BF1001" i="6"/>
  <c r="BG1001" i="6" s="1"/>
  <c r="BD1001" i="6"/>
  <c r="BE1001" i="6" s="1"/>
  <c r="BA1001" i="6"/>
  <c r="AO1001" i="6"/>
  <c r="AM1001" i="6"/>
  <c r="AK1001" i="6"/>
  <c r="AJ1001" i="6"/>
  <c r="G1001" i="6"/>
  <c r="F1001" i="6"/>
  <c r="BF1000" i="6"/>
  <c r="BG1000" i="6" s="1"/>
  <c r="BD1000" i="6"/>
  <c r="BE1000" i="6" s="1"/>
  <c r="BA1000" i="6"/>
  <c r="AO1000" i="6"/>
  <c r="AM1000" i="6"/>
  <c r="AK1000" i="6"/>
  <c r="AJ1000" i="6"/>
  <c r="G1000" i="6"/>
  <c r="F1000" i="6"/>
  <c r="BF999" i="6"/>
  <c r="BG999" i="6" s="1"/>
  <c r="BD999" i="6"/>
  <c r="BE999" i="6" s="1"/>
  <c r="BA999" i="6"/>
  <c r="AO999" i="6"/>
  <c r="AM999" i="6"/>
  <c r="AK999" i="6"/>
  <c r="AJ999" i="6"/>
  <c r="G999" i="6"/>
  <c r="F999" i="6"/>
  <c r="BF998" i="6"/>
  <c r="BG998" i="6" s="1"/>
  <c r="BD998" i="6"/>
  <c r="BE998" i="6" s="1"/>
  <c r="BA998" i="6"/>
  <c r="AO998" i="6"/>
  <c r="AM998" i="6"/>
  <c r="AK998" i="6"/>
  <c r="AJ998" i="6"/>
  <c r="G998" i="6"/>
  <c r="F998" i="6"/>
  <c r="BF997" i="6"/>
  <c r="BG997" i="6" s="1"/>
  <c r="BD997" i="6"/>
  <c r="BE997" i="6" s="1"/>
  <c r="BA997" i="6"/>
  <c r="AO997" i="6"/>
  <c r="AM997" i="6"/>
  <c r="AK997" i="6"/>
  <c r="AJ997" i="6"/>
  <c r="G997" i="6"/>
  <c r="F997" i="6"/>
  <c r="BF996" i="6"/>
  <c r="BG996" i="6" s="1"/>
  <c r="BD996" i="6"/>
  <c r="BE996" i="6" s="1"/>
  <c r="BA996" i="6"/>
  <c r="AO996" i="6"/>
  <c r="AM996" i="6"/>
  <c r="AK996" i="6"/>
  <c r="AJ996" i="6"/>
  <c r="G996" i="6"/>
  <c r="F996" i="6"/>
  <c r="BF995" i="6"/>
  <c r="BG995" i="6" s="1"/>
  <c r="BD995" i="6"/>
  <c r="BE995" i="6" s="1"/>
  <c r="BA995" i="6"/>
  <c r="AO995" i="6"/>
  <c r="AM995" i="6"/>
  <c r="AK995" i="6"/>
  <c r="AJ995" i="6"/>
  <c r="G995" i="6"/>
  <c r="F995" i="6"/>
  <c r="BF994" i="6"/>
  <c r="BG994" i="6" s="1"/>
  <c r="BD994" i="6"/>
  <c r="BE994" i="6" s="1"/>
  <c r="BA994" i="6"/>
  <c r="AO994" i="6"/>
  <c r="AM994" i="6"/>
  <c r="AK994" i="6"/>
  <c r="AJ994" i="6"/>
  <c r="G994" i="6"/>
  <c r="F994" i="6"/>
  <c r="BF993" i="6"/>
  <c r="BG993" i="6" s="1"/>
  <c r="BD993" i="6"/>
  <c r="BE993" i="6" s="1"/>
  <c r="AQ993" i="6"/>
  <c r="BB993" i="6" s="1"/>
  <c r="AJ993" i="6"/>
  <c r="G993" i="6"/>
  <c r="F993" i="6"/>
  <c r="BF992" i="6"/>
  <c r="BG992" i="6" s="1"/>
  <c r="BD992" i="6"/>
  <c r="BE992" i="6" s="1"/>
  <c r="BA992" i="6"/>
  <c r="AO992" i="6"/>
  <c r="AM992" i="6"/>
  <c r="AK992" i="6"/>
  <c r="AJ992" i="6"/>
  <c r="G992" i="6"/>
  <c r="F992" i="6"/>
  <c r="BF991" i="6"/>
  <c r="BG991" i="6" s="1"/>
  <c r="BD991" i="6"/>
  <c r="BE991" i="6" s="1"/>
  <c r="BA991" i="6"/>
  <c r="AO991" i="6"/>
  <c r="AM991" i="6"/>
  <c r="AK991" i="6"/>
  <c r="AJ991" i="6"/>
  <c r="G991" i="6"/>
  <c r="F991" i="6"/>
  <c r="BF990" i="6"/>
  <c r="BG990" i="6" s="1"/>
  <c r="BD990" i="6"/>
  <c r="BE990" i="6" s="1"/>
  <c r="BA990" i="6"/>
  <c r="AO990" i="6"/>
  <c r="AM990" i="6"/>
  <c r="AK990" i="6"/>
  <c r="AJ990" i="6"/>
  <c r="G990" i="6"/>
  <c r="F990" i="6"/>
  <c r="BF989" i="6"/>
  <c r="BG989" i="6" s="1"/>
  <c r="BD989" i="6"/>
  <c r="BE989" i="6" s="1"/>
  <c r="BA989" i="6"/>
  <c r="AO989" i="6"/>
  <c r="AM989" i="6"/>
  <c r="AK989" i="6"/>
  <c r="AJ989" i="6"/>
  <c r="G989" i="6"/>
  <c r="F989" i="6"/>
  <c r="BF988" i="6"/>
  <c r="BG988" i="6" s="1"/>
  <c r="BD988" i="6"/>
  <c r="BE988" i="6" s="1"/>
  <c r="BA988" i="6"/>
  <c r="AO988" i="6"/>
  <c r="AM988" i="6"/>
  <c r="AK988" i="6"/>
  <c r="AJ988" i="6"/>
  <c r="G988" i="6"/>
  <c r="F988" i="6"/>
  <c r="BF987" i="6"/>
  <c r="BG987" i="6" s="1"/>
  <c r="BD987" i="6"/>
  <c r="BE987" i="6" s="1"/>
  <c r="BA987" i="6"/>
  <c r="AO987" i="6"/>
  <c r="AM987" i="6"/>
  <c r="AK987" i="6"/>
  <c r="AJ987" i="6"/>
  <c r="G987" i="6"/>
  <c r="F987" i="6"/>
  <c r="BF986" i="6"/>
  <c r="BG986" i="6" s="1"/>
  <c r="BD986" i="6"/>
  <c r="BE986" i="6" s="1"/>
  <c r="BA986" i="6"/>
  <c r="AO986" i="6"/>
  <c r="AM986" i="6"/>
  <c r="AK986" i="6"/>
  <c r="AJ986" i="6"/>
  <c r="G986" i="6"/>
  <c r="F986" i="6"/>
  <c r="BF985" i="6"/>
  <c r="BG985" i="6" s="1"/>
  <c r="BD985" i="6"/>
  <c r="BE985" i="6" s="1"/>
  <c r="BA985" i="6"/>
  <c r="AO985" i="6"/>
  <c r="AM985" i="6"/>
  <c r="AK985" i="6"/>
  <c r="AJ985" i="6"/>
  <c r="G985" i="6"/>
  <c r="F985" i="6"/>
  <c r="BF984" i="6"/>
  <c r="BG984" i="6" s="1"/>
  <c r="BD984" i="6"/>
  <c r="BE984" i="6" s="1"/>
  <c r="BA984" i="6"/>
  <c r="AO984" i="6"/>
  <c r="AM984" i="6"/>
  <c r="AK984" i="6"/>
  <c r="AJ984" i="6"/>
  <c r="G984" i="6"/>
  <c r="F984" i="6"/>
  <c r="BF983" i="6"/>
  <c r="BG983" i="6" s="1"/>
  <c r="BD983" i="6"/>
  <c r="BE983" i="6" s="1"/>
  <c r="BA983" i="6"/>
  <c r="AO983" i="6"/>
  <c r="AM983" i="6"/>
  <c r="AK983" i="6"/>
  <c r="AJ983" i="6"/>
  <c r="G983" i="6"/>
  <c r="F983" i="6"/>
  <c r="BF982" i="6"/>
  <c r="BG982" i="6" s="1"/>
  <c r="BD982" i="6"/>
  <c r="BE982" i="6" s="1"/>
  <c r="BA982" i="6"/>
  <c r="AO982" i="6"/>
  <c r="AM982" i="6"/>
  <c r="AK982" i="6"/>
  <c r="AJ982" i="6"/>
  <c r="G982" i="6"/>
  <c r="F982" i="6"/>
  <c r="BF981" i="6"/>
  <c r="BG981" i="6" s="1"/>
  <c r="BD981" i="6"/>
  <c r="BE981" i="6" s="1"/>
  <c r="BA981" i="6"/>
  <c r="AO981" i="6"/>
  <c r="AM981" i="6"/>
  <c r="AK981" i="6"/>
  <c r="AJ981" i="6"/>
  <c r="G981" i="6"/>
  <c r="F981" i="6"/>
  <c r="BF980" i="6"/>
  <c r="BG980" i="6" s="1"/>
  <c r="BD980" i="6"/>
  <c r="BE980" i="6" s="1"/>
  <c r="BA980" i="6"/>
  <c r="AO980" i="6"/>
  <c r="AM980" i="6"/>
  <c r="AK980" i="6"/>
  <c r="AJ980" i="6"/>
  <c r="G980" i="6"/>
  <c r="F980" i="6"/>
  <c r="BF979" i="6"/>
  <c r="BG979" i="6" s="1"/>
  <c r="BD979" i="6"/>
  <c r="BE979" i="6" s="1"/>
  <c r="BA979" i="6"/>
  <c r="AO979" i="6"/>
  <c r="AM979" i="6"/>
  <c r="AK979" i="6"/>
  <c r="AJ979" i="6"/>
  <c r="G979" i="6"/>
  <c r="F979" i="6"/>
  <c r="BF978" i="6"/>
  <c r="BG978" i="6" s="1"/>
  <c r="BD978" i="6"/>
  <c r="BE978" i="6" s="1"/>
  <c r="BA978" i="6"/>
  <c r="AO978" i="6"/>
  <c r="AM978" i="6"/>
  <c r="AK978" i="6"/>
  <c r="AJ978" i="6"/>
  <c r="G978" i="6"/>
  <c r="F978" i="6"/>
  <c r="BF977" i="6"/>
  <c r="BG977" i="6" s="1"/>
  <c r="BD977" i="6"/>
  <c r="BE977" i="6" s="1"/>
  <c r="BA977" i="6"/>
  <c r="AO977" i="6"/>
  <c r="AM977" i="6"/>
  <c r="AK977" i="6"/>
  <c r="AJ977" i="6"/>
  <c r="G977" i="6"/>
  <c r="F977" i="6"/>
  <c r="BF976" i="6"/>
  <c r="BG976" i="6" s="1"/>
  <c r="BD976" i="6"/>
  <c r="BE976" i="6" s="1"/>
  <c r="BA976" i="6"/>
  <c r="AO976" i="6"/>
  <c r="AM976" i="6"/>
  <c r="AK976" i="6"/>
  <c r="AJ976" i="6"/>
  <c r="G976" i="6"/>
  <c r="F976" i="6"/>
  <c r="BF975" i="6"/>
  <c r="BG975" i="6" s="1"/>
  <c r="BD975" i="6"/>
  <c r="BE975" i="6" s="1"/>
  <c r="BA975" i="6"/>
  <c r="AO975" i="6"/>
  <c r="AM975" i="6"/>
  <c r="AK975" i="6"/>
  <c r="AJ975" i="6"/>
  <c r="G975" i="6"/>
  <c r="F975" i="6"/>
  <c r="BF974" i="6"/>
  <c r="BG974" i="6" s="1"/>
  <c r="BD974" i="6"/>
  <c r="BE974" i="6" s="1"/>
  <c r="BA974" i="6"/>
  <c r="AO974" i="6"/>
  <c r="AM974" i="6"/>
  <c r="AK974" i="6"/>
  <c r="AJ974" i="6"/>
  <c r="G974" i="6"/>
  <c r="F974" i="6"/>
  <c r="BF973" i="6"/>
  <c r="BG973" i="6" s="1"/>
  <c r="BD973" i="6"/>
  <c r="BE973" i="6" s="1"/>
  <c r="BA973" i="6"/>
  <c r="AO973" i="6"/>
  <c r="AM973" i="6"/>
  <c r="AK973" i="6"/>
  <c r="AJ973" i="6"/>
  <c r="G973" i="6"/>
  <c r="F973" i="6"/>
  <c r="BF972" i="6"/>
  <c r="BG972" i="6" s="1"/>
  <c r="BD972" i="6"/>
  <c r="BE972" i="6" s="1"/>
  <c r="AQ972" i="6"/>
  <c r="BB972" i="6" s="1"/>
  <c r="AJ972" i="6"/>
  <c r="G972" i="6"/>
  <c r="F972" i="6"/>
  <c r="BF971" i="6"/>
  <c r="BG971" i="6" s="1"/>
  <c r="BD971" i="6"/>
  <c r="BE971" i="6" s="1"/>
  <c r="BA971" i="6"/>
  <c r="AO971" i="6"/>
  <c r="AM971" i="6"/>
  <c r="AK971" i="6"/>
  <c r="AJ971" i="6"/>
  <c r="G971" i="6"/>
  <c r="F971" i="6"/>
  <c r="BF970" i="6"/>
  <c r="BG970" i="6" s="1"/>
  <c r="BD970" i="6"/>
  <c r="BE970" i="6" s="1"/>
  <c r="BA970" i="6"/>
  <c r="AO970" i="6"/>
  <c r="AM970" i="6"/>
  <c r="AK970" i="6"/>
  <c r="AJ970" i="6"/>
  <c r="G970" i="6"/>
  <c r="F970" i="6"/>
  <c r="BF969" i="6"/>
  <c r="BG969" i="6" s="1"/>
  <c r="BD969" i="6"/>
  <c r="BE969" i="6" s="1"/>
  <c r="BA969" i="6"/>
  <c r="AO969" i="6"/>
  <c r="AM969" i="6"/>
  <c r="AK969" i="6"/>
  <c r="AJ969" i="6"/>
  <c r="G969" i="6"/>
  <c r="F969" i="6"/>
  <c r="BF968" i="6"/>
  <c r="BG968" i="6" s="1"/>
  <c r="BD968" i="6"/>
  <c r="BE968" i="6" s="1"/>
  <c r="BA968" i="6"/>
  <c r="AO968" i="6"/>
  <c r="AM968" i="6"/>
  <c r="AK968" i="6"/>
  <c r="AJ968" i="6"/>
  <c r="G968" i="6"/>
  <c r="F968" i="6"/>
  <c r="BF967" i="6"/>
  <c r="BG967" i="6" s="1"/>
  <c r="BD967" i="6"/>
  <c r="BE967" i="6" s="1"/>
  <c r="BA967" i="6"/>
  <c r="AO967" i="6"/>
  <c r="AM967" i="6"/>
  <c r="AK967" i="6"/>
  <c r="AJ967" i="6"/>
  <c r="G967" i="6"/>
  <c r="F967" i="6"/>
  <c r="BF966" i="6"/>
  <c r="BG966" i="6" s="1"/>
  <c r="BD966" i="6"/>
  <c r="BE966" i="6" s="1"/>
  <c r="BA966" i="6"/>
  <c r="AO966" i="6"/>
  <c r="AM966" i="6"/>
  <c r="AK966" i="6"/>
  <c r="AJ966" i="6"/>
  <c r="G966" i="6"/>
  <c r="F966" i="6"/>
  <c r="BF965" i="6"/>
  <c r="BG965" i="6" s="1"/>
  <c r="BD965" i="6"/>
  <c r="BE965" i="6" s="1"/>
  <c r="BA965" i="6"/>
  <c r="AO965" i="6"/>
  <c r="AM965" i="6"/>
  <c r="AK965" i="6"/>
  <c r="AJ965" i="6"/>
  <c r="G965" i="6"/>
  <c r="F965" i="6"/>
  <c r="BF964" i="6"/>
  <c r="BG964" i="6" s="1"/>
  <c r="BD964" i="6"/>
  <c r="BE964" i="6" s="1"/>
  <c r="BA964" i="6"/>
  <c r="AO964" i="6"/>
  <c r="AM964" i="6"/>
  <c r="AK964" i="6"/>
  <c r="AJ964" i="6"/>
  <c r="G964" i="6"/>
  <c r="F964" i="6"/>
  <c r="BF963" i="6"/>
  <c r="BG963" i="6" s="1"/>
  <c r="BD963" i="6"/>
  <c r="BE963" i="6" s="1"/>
  <c r="BA963" i="6"/>
  <c r="AO963" i="6"/>
  <c r="AM963" i="6"/>
  <c r="AK963" i="6"/>
  <c r="AJ963" i="6"/>
  <c r="G963" i="6"/>
  <c r="F963" i="6"/>
  <c r="BF962" i="6"/>
  <c r="BG962" i="6" s="1"/>
  <c r="BD962" i="6"/>
  <c r="BE962" i="6" s="1"/>
  <c r="AQ962" i="6"/>
  <c r="BB962" i="6" s="1"/>
  <c r="AJ962" i="6"/>
  <c r="G962" i="6"/>
  <c r="F962" i="6"/>
  <c r="BF961" i="6"/>
  <c r="BG961" i="6" s="1"/>
  <c r="BD961" i="6"/>
  <c r="BE961" i="6" s="1"/>
  <c r="BA961" i="6"/>
  <c r="AO961" i="6"/>
  <c r="AM961" i="6"/>
  <c r="AK961" i="6"/>
  <c r="AJ961" i="6"/>
  <c r="G961" i="6"/>
  <c r="F961" i="6"/>
  <c r="BF960" i="6"/>
  <c r="BG960" i="6" s="1"/>
  <c r="BD960" i="6"/>
  <c r="BE960" i="6" s="1"/>
  <c r="AU960" i="6"/>
  <c r="BB960" i="6" s="1"/>
  <c r="AJ960" i="6"/>
  <c r="G960" i="6"/>
  <c r="F960" i="6"/>
  <c r="BF959" i="6"/>
  <c r="BG959" i="6" s="1"/>
  <c r="BD959" i="6"/>
  <c r="BE959" i="6" s="1"/>
  <c r="AU959" i="6"/>
  <c r="BB959" i="6" s="1"/>
  <c r="AJ959" i="6"/>
  <c r="G959" i="6"/>
  <c r="F959" i="6"/>
  <c r="BF958" i="6"/>
  <c r="BG958" i="6" s="1"/>
  <c r="BD958" i="6"/>
  <c r="BE958" i="6" s="1"/>
  <c r="AU958" i="6"/>
  <c r="BB958" i="6" s="1"/>
  <c r="AJ958" i="6"/>
  <c r="G958" i="6"/>
  <c r="F958" i="6"/>
  <c r="BF957" i="6"/>
  <c r="BG957" i="6" s="1"/>
  <c r="BD957" i="6"/>
  <c r="BE957" i="6" s="1"/>
  <c r="AU957" i="6"/>
  <c r="BB957" i="6" s="1"/>
  <c r="AJ957" i="6"/>
  <c r="G957" i="6"/>
  <c r="F957" i="6"/>
  <c r="BF956" i="6"/>
  <c r="BG956" i="6" s="1"/>
  <c r="BD956" i="6"/>
  <c r="BE956" i="6" s="1"/>
  <c r="AU956" i="6"/>
  <c r="BB956" i="6" s="1"/>
  <c r="AJ956" i="6"/>
  <c r="G956" i="6"/>
  <c r="F956" i="6"/>
  <c r="BF955" i="6"/>
  <c r="BG955" i="6" s="1"/>
  <c r="BD955" i="6"/>
  <c r="BE955" i="6" s="1"/>
  <c r="AU955" i="6"/>
  <c r="BB955" i="6" s="1"/>
  <c r="AJ955" i="6"/>
  <c r="G955" i="6"/>
  <c r="F955" i="6"/>
  <c r="BF954" i="6"/>
  <c r="BG954" i="6" s="1"/>
  <c r="BD954" i="6"/>
  <c r="BE954" i="6" s="1"/>
  <c r="AU954" i="6"/>
  <c r="BB954" i="6" s="1"/>
  <c r="AJ954" i="6"/>
  <c r="G954" i="6"/>
  <c r="F954" i="6"/>
  <c r="BF953" i="6"/>
  <c r="BG953" i="6" s="1"/>
  <c r="BD953" i="6"/>
  <c r="BE953" i="6" s="1"/>
  <c r="AU953" i="6"/>
  <c r="BB953" i="6" s="1"/>
  <c r="AJ953" i="6"/>
  <c r="G953" i="6"/>
  <c r="F953" i="6"/>
  <c r="BF952" i="6"/>
  <c r="BG952" i="6" s="1"/>
  <c r="BD952" i="6"/>
  <c r="BE952" i="6" s="1"/>
  <c r="AU952" i="6"/>
  <c r="BB952" i="6" s="1"/>
  <c r="AJ952" i="6"/>
  <c r="G952" i="6"/>
  <c r="F952" i="6"/>
  <c r="BF951" i="6"/>
  <c r="BG951" i="6" s="1"/>
  <c r="BD951" i="6"/>
  <c r="BE951" i="6" s="1"/>
  <c r="AU951" i="6"/>
  <c r="BB951" i="6" s="1"/>
  <c r="AJ951" i="6"/>
  <c r="G951" i="6"/>
  <c r="F951" i="6"/>
  <c r="BF950" i="6"/>
  <c r="BG950" i="6" s="1"/>
  <c r="BD950" i="6"/>
  <c r="BE950" i="6" s="1"/>
  <c r="AU950" i="6"/>
  <c r="BB950" i="6" s="1"/>
  <c r="AJ950" i="6"/>
  <c r="G950" i="6"/>
  <c r="F950" i="6"/>
  <c r="BF949" i="6"/>
  <c r="BG949" i="6" s="1"/>
  <c r="BD949" i="6"/>
  <c r="BE949" i="6" s="1"/>
  <c r="AU949" i="6"/>
  <c r="BB949" i="6" s="1"/>
  <c r="AJ949" i="6"/>
  <c r="G949" i="6"/>
  <c r="F949" i="6"/>
  <c r="BF948" i="6"/>
  <c r="BG948" i="6" s="1"/>
  <c r="BD948" i="6"/>
  <c r="BE948" i="6" s="1"/>
  <c r="AU948" i="6"/>
  <c r="BB948" i="6" s="1"/>
  <c r="AJ948" i="6"/>
  <c r="G948" i="6"/>
  <c r="F948" i="6"/>
  <c r="BF947" i="6"/>
  <c r="BG947" i="6" s="1"/>
  <c r="BD947" i="6"/>
  <c r="BE947" i="6" s="1"/>
  <c r="AU947" i="6"/>
  <c r="BB947" i="6" s="1"/>
  <c r="AJ947" i="6"/>
  <c r="G947" i="6"/>
  <c r="F947" i="6"/>
  <c r="BF946" i="6"/>
  <c r="BG946" i="6" s="1"/>
  <c r="BD946" i="6"/>
  <c r="BE946" i="6" s="1"/>
  <c r="AU946" i="6"/>
  <c r="BB946" i="6" s="1"/>
  <c r="AJ946" i="6"/>
  <c r="G946" i="6"/>
  <c r="F946" i="6"/>
  <c r="BF945" i="6"/>
  <c r="BG945" i="6" s="1"/>
  <c r="BD945" i="6"/>
  <c r="BE945" i="6" s="1"/>
  <c r="AU945" i="6"/>
  <c r="BB945" i="6" s="1"/>
  <c r="AJ945" i="6"/>
  <c r="G945" i="6"/>
  <c r="F945" i="6"/>
  <c r="BF944" i="6"/>
  <c r="BG944" i="6" s="1"/>
  <c r="BD944" i="6"/>
  <c r="BE944" i="6" s="1"/>
  <c r="AU944" i="6"/>
  <c r="BB944" i="6" s="1"/>
  <c r="AJ944" i="6"/>
  <c r="G944" i="6"/>
  <c r="F944" i="6"/>
  <c r="BF943" i="6"/>
  <c r="BG943" i="6" s="1"/>
  <c r="BD943" i="6"/>
  <c r="BE943" i="6" s="1"/>
  <c r="AU943" i="6"/>
  <c r="BB943" i="6" s="1"/>
  <c r="AJ943" i="6"/>
  <c r="G943" i="6"/>
  <c r="F943" i="6"/>
  <c r="BF942" i="6"/>
  <c r="BG942" i="6" s="1"/>
  <c r="BD942" i="6"/>
  <c r="BE942" i="6" s="1"/>
  <c r="AU942" i="6"/>
  <c r="BB942" i="6" s="1"/>
  <c r="AJ942" i="6"/>
  <c r="G942" i="6"/>
  <c r="F942" i="6"/>
  <c r="BF941" i="6"/>
  <c r="BG941" i="6" s="1"/>
  <c r="BD941" i="6"/>
  <c r="BE941" i="6" s="1"/>
  <c r="AU941" i="6"/>
  <c r="BB941" i="6" s="1"/>
  <c r="AJ941" i="6"/>
  <c r="G941" i="6"/>
  <c r="F941" i="6"/>
  <c r="BF940" i="6"/>
  <c r="BG940" i="6" s="1"/>
  <c r="BD940" i="6"/>
  <c r="BE940" i="6" s="1"/>
  <c r="AU940" i="6"/>
  <c r="BB940" i="6" s="1"/>
  <c r="AJ940" i="6"/>
  <c r="G940" i="6"/>
  <c r="F940" i="6"/>
  <c r="BF939" i="6"/>
  <c r="BG939" i="6" s="1"/>
  <c r="BD939" i="6"/>
  <c r="BE939" i="6" s="1"/>
  <c r="AU939" i="6"/>
  <c r="BB939" i="6" s="1"/>
  <c r="AJ939" i="6"/>
  <c r="G939" i="6"/>
  <c r="F939" i="6"/>
  <c r="BF938" i="6"/>
  <c r="BG938" i="6" s="1"/>
  <c r="BD938" i="6"/>
  <c r="BE938" i="6" s="1"/>
  <c r="AU938" i="6"/>
  <c r="BB938" i="6" s="1"/>
  <c r="AJ938" i="6"/>
  <c r="G938" i="6"/>
  <c r="F938" i="6"/>
  <c r="BF937" i="6"/>
  <c r="BG937" i="6" s="1"/>
  <c r="BD937" i="6"/>
  <c r="BE937" i="6" s="1"/>
  <c r="AU937" i="6"/>
  <c r="BB937" i="6" s="1"/>
  <c r="AJ937" i="6"/>
  <c r="G937" i="6"/>
  <c r="F937" i="6"/>
  <c r="BF936" i="6"/>
  <c r="BG936" i="6" s="1"/>
  <c r="BD936" i="6"/>
  <c r="BE936" i="6" s="1"/>
  <c r="AU936" i="6"/>
  <c r="BB936" i="6" s="1"/>
  <c r="AJ936" i="6"/>
  <c r="G936" i="6"/>
  <c r="F936" i="6"/>
  <c r="BF935" i="6"/>
  <c r="BG935" i="6" s="1"/>
  <c r="BD935" i="6"/>
  <c r="BE935" i="6" s="1"/>
  <c r="AU935" i="6"/>
  <c r="BB935" i="6" s="1"/>
  <c r="AJ935" i="6"/>
  <c r="G935" i="6"/>
  <c r="F935" i="6"/>
  <c r="BF934" i="6"/>
  <c r="BG934" i="6" s="1"/>
  <c r="BD934" i="6"/>
  <c r="BE934" i="6" s="1"/>
  <c r="AU934" i="6"/>
  <c r="BB934" i="6" s="1"/>
  <c r="AJ934" i="6"/>
  <c r="G934" i="6"/>
  <c r="F934" i="6"/>
  <c r="BF933" i="6"/>
  <c r="BG933" i="6" s="1"/>
  <c r="BD933" i="6"/>
  <c r="BE933" i="6" s="1"/>
  <c r="AU933" i="6"/>
  <c r="BB933" i="6" s="1"/>
  <c r="AJ933" i="6"/>
  <c r="G933" i="6"/>
  <c r="F933" i="6"/>
  <c r="BF932" i="6"/>
  <c r="BG932" i="6" s="1"/>
  <c r="BD932" i="6"/>
  <c r="BE932" i="6" s="1"/>
  <c r="AU932" i="6"/>
  <c r="BB932" i="6" s="1"/>
  <c r="AJ932" i="6"/>
  <c r="G932" i="6"/>
  <c r="F932" i="6"/>
  <c r="BF931" i="6"/>
  <c r="BG931" i="6" s="1"/>
  <c r="BD931" i="6"/>
  <c r="BE931" i="6" s="1"/>
  <c r="AU931" i="6"/>
  <c r="BB931" i="6" s="1"/>
  <c r="AJ931" i="6"/>
  <c r="G931" i="6"/>
  <c r="F931" i="6"/>
  <c r="BF930" i="6"/>
  <c r="BG930" i="6" s="1"/>
  <c r="BD930" i="6"/>
  <c r="BE930" i="6" s="1"/>
  <c r="AU930" i="6"/>
  <c r="BB930" i="6" s="1"/>
  <c r="AJ930" i="6"/>
  <c r="G930" i="6"/>
  <c r="F930" i="6"/>
  <c r="BF929" i="6"/>
  <c r="BG929" i="6" s="1"/>
  <c r="BD929" i="6"/>
  <c r="BE929" i="6" s="1"/>
  <c r="AU929" i="6"/>
  <c r="BB929" i="6" s="1"/>
  <c r="AJ929" i="6"/>
  <c r="G929" i="6"/>
  <c r="F929" i="6"/>
  <c r="BF928" i="6"/>
  <c r="BG928" i="6" s="1"/>
  <c r="BD928" i="6"/>
  <c r="BE928" i="6" s="1"/>
  <c r="AU928" i="6"/>
  <c r="BB928" i="6" s="1"/>
  <c r="AJ928" i="6"/>
  <c r="G928" i="6"/>
  <c r="F928" i="6"/>
  <c r="BF927" i="6"/>
  <c r="BG927" i="6" s="1"/>
  <c r="BD927" i="6"/>
  <c r="BE927" i="6" s="1"/>
  <c r="AU927" i="6"/>
  <c r="BB927" i="6" s="1"/>
  <c r="AJ927" i="6"/>
  <c r="G927" i="6"/>
  <c r="F927" i="6"/>
  <c r="BF926" i="6"/>
  <c r="BG926" i="6" s="1"/>
  <c r="BD926" i="6"/>
  <c r="BE926" i="6" s="1"/>
  <c r="AU926" i="6"/>
  <c r="BB926" i="6" s="1"/>
  <c r="AJ926" i="6"/>
  <c r="G926" i="6"/>
  <c r="F926" i="6"/>
  <c r="BF925" i="6"/>
  <c r="BG925" i="6" s="1"/>
  <c r="BD925" i="6"/>
  <c r="BE925" i="6" s="1"/>
  <c r="AU925" i="6"/>
  <c r="BB925" i="6" s="1"/>
  <c r="AJ925" i="6"/>
  <c r="G925" i="6"/>
  <c r="F925" i="6"/>
  <c r="BF924" i="6"/>
  <c r="BG924" i="6" s="1"/>
  <c r="BD924" i="6"/>
  <c r="BE924" i="6" s="1"/>
  <c r="AU924" i="6"/>
  <c r="BB924" i="6" s="1"/>
  <c r="AJ924" i="6"/>
  <c r="G924" i="6"/>
  <c r="F924" i="6"/>
  <c r="BF923" i="6"/>
  <c r="BG923" i="6" s="1"/>
  <c r="BD923" i="6"/>
  <c r="BE923" i="6" s="1"/>
  <c r="AU923" i="6"/>
  <c r="BB923" i="6" s="1"/>
  <c r="AJ923" i="6"/>
  <c r="G923" i="6"/>
  <c r="F923" i="6"/>
  <c r="BF922" i="6"/>
  <c r="BG922" i="6" s="1"/>
  <c r="BD922" i="6"/>
  <c r="BE922" i="6" s="1"/>
  <c r="AU922" i="6"/>
  <c r="BB922" i="6" s="1"/>
  <c r="AJ922" i="6"/>
  <c r="G922" i="6"/>
  <c r="F922" i="6"/>
  <c r="BF921" i="6"/>
  <c r="BG921" i="6" s="1"/>
  <c r="BD921" i="6"/>
  <c r="BE921" i="6" s="1"/>
  <c r="AU921" i="6"/>
  <c r="BB921" i="6" s="1"/>
  <c r="AJ921" i="6"/>
  <c r="G921" i="6"/>
  <c r="F921" i="6"/>
  <c r="BF920" i="6"/>
  <c r="BG920" i="6" s="1"/>
  <c r="BD920" i="6"/>
  <c r="BE920" i="6" s="1"/>
  <c r="AU920" i="6"/>
  <c r="BB920" i="6" s="1"/>
  <c r="AJ920" i="6"/>
  <c r="G920" i="6"/>
  <c r="F920" i="6"/>
  <c r="BF919" i="6"/>
  <c r="BG919" i="6" s="1"/>
  <c r="BD919" i="6"/>
  <c r="BE919" i="6" s="1"/>
  <c r="AU919" i="6"/>
  <c r="BB919" i="6" s="1"/>
  <c r="AJ919" i="6"/>
  <c r="G919" i="6"/>
  <c r="F919" i="6"/>
  <c r="BF918" i="6"/>
  <c r="BG918" i="6" s="1"/>
  <c r="BD918" i="6"/>
  <c r="BE918" i="6" s="1"/>
  <c r="AU918" i="6"/>
  <c r="BB918" i="6" s="1"/>
  <c r="AJ918" i="6"/>
  <c r="G918" i="6"/>
  <c r="F918" i="6"/>
  <c r="BF917" i="6"/>
  <c r="BG917" i="6" s="1"/>
  <c r="BD917" i="6"/>
  <c r="BE917" i="6" s="1"/>
  <c r="AU917" i="6"/>
  <c r="BB917" i="6" s="1"/>
  <c r="AJ917" i="6"/>
  <c r="G917" i="6"/>
  <c r="F917" i="6"/>
  <c r="BF916" i="6"/>
  <c r="BG916" i="6" s="1"/>
  <c r="BD916" i="6"/>
  <c r="BE916" i="6" s="1"/>
  <c r="AU916" i="6"/>
  <c r="BB916" i="6" s="1"/>
  <c r="AJ916" i="6"/>
  <c r="G916" i="6"/>
  <c r="F916" i="6"/>
  <c r="BF915" i="6"/>
  <c r="BG915" i="6" s="1"/>
  <c r="BD915" i="6"/>
  <c r="BE915" i="6" s="1"/>
  <c r="AU915" i="6"/>
  <c r="BB915" i="6" s="1"/>
  <c r="AJ915" i="6"/>
  <c r="G915" i="6"/>
  <c r="F915" i="6"/>
  <c r="BF914" i="6"/>
  <c r="BG914" i="6" s="1"/>
  <c r="BD914" i="6"/>
  <c r="BE914" i="6" s="1"/>
  <c r="AU914" i="6"/>
  <c r="BB914" i="6" s="1"/>
  <c r="AJ914" i="6"/>
  <c r="G914" i="6"/>
  <c r="F914" i="6"/>
  <c r="BF913" i="6"/>
  <c r="BG913" i="6" s="1"/>
  <c r="BD913" i="6"/>
  <c r="BE913" i="6" s="1"/>
  <c r="AU913" i="6"/>
  <c r="BB913" i="6" s="1"/>
  <c r="AJ913" i="6"/>
  <c r="G913" i="6"/>
  <c r="F913" i="6"/>
  <c r="BF912" i="6"/>
  <c r="BG912" i="6" s="1"/>
  <c r="BD912" i="6"/>
  <c r="BE912" i="6" s="1"/>
  <c r="AU912" i="6"/>
  <c r="BB912" i="6" s="1"/>
  <c r="AJ912" i="6"/>
  <c r="G912" i="6"/>
  <c r="F912" i="6"/>
  <c r="BF911" i="6"/>
  <c r="BG911" i="6" s="1"/>
  <c r="BD911" i="6"/>
  <c r="BE911" i="6" s="1"/>
  <c r="AU911" i="6"/>
  <c r="BB911" i="6" s="1"/>
  <c r="AJ911" i="6"/>
  <c r="G911" i="6"/>
  <c r="F911" i="6"/>
  <c r="BF910" i="6"/>
  <c r="BG910" i="6" s="1"/>
  <c r="BD910" i="6"/>
  <c r="BE910" i="6" s="1"/>
  <c r="AU910" i="6"/>
  <c r="BB910" i="6" s="1"/>
  <c r="AJ910" i="6"/>
  <c r="G910" i="6"/>
  <c r="F910" i="6"/>
  <c r="BF909" i="6"/>
  <c r="BG909" i="6" s="1"/>
  <c r="BD909" i="6"/>
  <c r="BE909" i="6" s="1"/>
  <c r="AU909" i="6"/>
  <c r="BB909" i="6" s="1"/>
  <c r="AJ909" i="6"/>
  <c r="G909" i="6"/>
  <c r="F909" i="6"/>
  <c r="BF908" i="6"/>
  <c r="BG908" i="6" s="1"/>
  <c r="BD908" i="6"/>
  <c r="BE908" i="6" s="1"/>
  <c r="AU908" i="6"/>
  <c r="BB908" i="6" s="1"/>
  <c r="AJ908" i="6"/>
  <c r="G908" i="6"/>
  <c r="F908" i="6"/>
  <c r="BF907" i="6"/>
  <c r="BG907" i="6" s="1"/>
  <c r="BD907" i="6"/>
  <c r="BE907" i="6" s="1"/>
  <c r="AU907" i="6"/>
  <c r="BB907" i="6" s="1"/>
  <c r="AJ907" i="6"/>
  <c r="G907" i="6"/>
  <c r="F907" i="6"/>
  <c r="BF906" i="6"/>
  <c r="BG906" i="6" s="1"/>
  <c r="BD906" i="6"/>
  <c r="BE906" i="6" s="1"/>
  <c r="AU906" i="6"/>
  <c r="BB906" i="6" s="1"/>
  <c r="AJ906" i="6"/>
  <c r="G906" i="6"/>
  <c r="F906" i="6"/>
  <c r="BF905" i="6"/>
  <c r="BG905" i="6" s="1"/>
  <c r="BD905" i="6"/>
  <c r="BE905" i="6" s="1"/>
  <c r="AU905" i="6"/>
  <c r="BB905" i="6" s="1"/>
  <c r="AJ905" i="6"/>
  <c r="G905" i="6"/>
  <c r="F905" i="6"/>
  <c r="BF904" i="6"/>
  <c r="BG904" i="6" s="1"/>
  <c r="BD904" i="6"/>
  <c r="BE904" i="6" s="1"/>
  <c r="AU904" i="6"/>
  <c r="BB904" i="6" s="1"/>
  <c r="AJ904" i="6"/>
  <c r="G904" i="6"/>
  <c r="F904" i="6"/>
  <c r="BF903" i="6"/>
  <c r="BG903" i="6" s="1"/>
  <c r="BD903" i="6"/>
  <c r="BE903" i="6" s="1"/>
  <c r="AU903" i="6"/>
  <c r="BB903" i="6" s="1"/>
  <c r="AJ903" i="6"/>
  <c r="G903" i="6"/>
  <c r="F903" i="6"/>
  <c r="BF902" i="6"/>
  <c r="BG902" i="6" s="1"/>
  <c r="BD902" i="6"/>
  <c r="BE902" i="6" s="1"/>
  <c r="AU902" i="6"/>
  <c r="BB902" i="6" s="1"/>
  <c r="AJ902" i="6"/>
  <c r="G902" i="6"/>
  <c r="F902" i="6"/>
  <c r="BF901" i="6"/>
  <c r="BG901" i="6" s="1"/>
  <c r="BD901" i="6"/>
  <c r="BE901" i="6" s="1"/>
  <c r="AU901" i="6"/>
  <c r="BB901" i="6" s="1"/>
  <c r="AJ901" i="6"/>
  <c r="G901" i="6"/>
  <c r="F901" i="6"/>
  <c r="BF900" i="6"/>
  <c r="BG900" i="6" s="1"/>
  <c r="BD900" i="6"/>
  <c r="BE900" i="6" s="1"/>
  <c r="AU900" i="6"/>
  <c r="BB900" i="6" s="1"/>
  <c r="AJ900" i="6"/>
  <c r="G900" i="6"/>
  <c r="F900" i="6"/>
  <c r="BF899" i="6"/>
  <c r="BG899" i="6" s="1"/>
  <c r="BD899" i="6"/>
  <c r="BE899" i="6" s="1"/>
  <c r="AU899" i="6"/>
  <c r="BB899" i="6" s="1"/>
  <c r="AJ899" i="6"/>
  <c r="G899" i="6"/>
  <c r="F899" i="6"/>
  <c r="BF898" i="6"/>
  <c r="BG898" i="6" s="1"/>
  <c r="BD898" i="6"/>
  <c r="BE898" i="6" s="1"/>
  <c r="AU898" i="6"/>
  <c r="BB898" i="6" s="1"/>
  <c r="AJ898" i="6"/>
  <c r="G898" i="6"/>
  <c r="F898" i="6"/>
  <c r="BF897" i="6"/>
  <c r="BG897" i="6" s="1"/>
  <c r="BD897" i="6"/>
  <c r="BE897" i="6" s="1"/>
  <c r="AU897" i="6"/>
  <c r="BB897" i="6" s="1"/>
  <c r="AJ897" i="6"/>
  <c r="G897" i="6"/>
  <c r="F897" i="6"/>
  <c r="BF896" i="6"/>
  <c r="BG896" i="6" s="1"/>
  <c r="BD896" i="6"/>
  <c r="BE896" i="6" s="1"/>
  <c r="AU896" i="6"/>
  <c r="BB896" i="6" s="1"/>
  <c r="AJ896" i="6"/>
  <c r="G896" i="6"/>
  <c r="F896" i="6"/>
  <c r="BF895" i="6"/>
  <c r="BG895" i="6" s="1"/>
  <c r="BD895" i="6"/>
  <c r="BE895" i="6" s="1"/>
  <c r="AU895" i="6"/>
  <c r="BB895" i="6" s="1"/>
  <c r="AJ895" i="6"/>
  <c r="G895" i="6"/>
  <c r="F895" i="6"/>
  <c r="BF894" i="6"/>
  <c r="BG894" i="6" s="1"/>
  <c r="BD894" i="6"/>
  <c r="BE894" i="6" s="1"/>
  <c r="AU894" i="6"/>
  <c r="BB894" i="6" s="1"/>
  <c r="AJ894" i="6"/>
  <c r="G894" i="6"/>
  <c r="F894" i="6"/>
  <c r="BF893" i="6"/>
  <c r="BG893" i="6" s="1"/>
  <c r="BD893" i="6"/>
  <c r="BE893" i="6" s="1"/>
  <c r="AU893" i="6"/>
  <c r="BB893" i="6" s="1"/>
  <c r="AJ893" i="6"/>
  <c r="G893" i="6"/>
  <c r="F893" i="6"/>
  <c r="BF892" i="6"/>
  <c r="BG892" i="6" s="1"/>
  <c r="BD892" i="6"/>
  <c r="BE892" i="6" s="1"/>
  <c r="AU892" i="6"/>
  <c r="BB892" i="6" s="1"/>
  <c r="AJ892" i="6"/>
  <c r="G892" i="6"/>
  <c r="F892" i="6"/>
  <c r="BF891" i="6"/>
  <c r="BG891" i="6" s="1"/>
  <c r="BD891" i="6"/>
  <c r="BE891" i="6" s="1"/>
  <c r="AU891" i="6"/>
  <c r="BB891" i="6" s="1"/>
  <c r="AJ891" i="6"/>
  <c r="G891" i="6"/>
  <c r="F891" i="6"/>
  <c r="BF890" i="6"/>
  <c r="BG890" i="6" s="1"/>
  <c r="BD890" i="6"/>
  <c r="BE890" i="6" s="1"/>
  <c r="AU890" i="6"/>
  <c r="BB890" i="6" s="1"/>
  <c r="AJ890" i="6"/>
  <c r="G890" i="6"/>
  <c r="F890" i="6"/>
  <c r="BF889" i="6"/>
  <c r="BG889" i="6" s="1"/>
  <c r="BD889" i="6"/>
  <c r="BE889" i="6" s="1"/>
  <c r="AU889" i="6"/>
  <c r="BB889" i="6" s="1"/>
  <c r="AJ889" i="6"/>
  <c r="G889" i="6"/>
  <c r="F889" i="6"/>
  <c r="BF888" i="6"/>
  <c r="BG888" i="6" s="1"/>
  <c r="BD888" i="6"/>
  <c r="BE888" i="6" s="1"/>
  <c r="AU888" i="6"/>
  <c r="BB888" i="6" s="1"/>
  <c r="AJ888" i="6"/>
  <c r="G888" i="6"/>
  <c r="F888" i="6"/>
  <c r="BF887" i="6"/>
  <c r="BG887" i="6" s="1"/>
  <c r="BD887" i="6"/>
  <c r="BE887" i="6" s="1"/>
  <c r="AU887" i="6"/>
  <c r="BB887" i="6" s="1"/>
  <c r="AJ887" i="6"/>
  <c r="G887" i="6"/>
  <c r="F887" i="6"/>
  <c r="BF886" i="6"/>
  <c r="BG886" i="6" s="1"/>
  <c r="BD886" i="6"/>
  <c r="BE886" i="6" s="1"/>
  <c r="AU886" i="6"/>
  <c r="BB886" i="6" s="1"/>
  <c r="AJ886" i="6"/>
  <c r="G886" i="6"/>
  <c r="F886" i="6"/>
  <c r="BF885" i="6"/>
  <c r="BG885" i="6" s="1"/>
  <c r="BD885" i="6"/>
  <c r="BE885" i="6" s="1"/>
  <c r="AU885" i="6"/>
  <c r="BB885" i="6" s="1"/>
  <c r="AJ885" i="6"/>
  <c r="G885" i="6"/>
  <c r="F885" i="6"/>
  <c r="BF884" i="6"/>
  <c r="BG884" i="6" s="1"/>
  <c r="BD884" i="6"/>
  <c r="BE884" i="6" s="1"/>
  <c r="AU884" i="6"/>
  <c r="BB884" i="6" s="1"/>
  <c r="AJ884" i="6"/>
  <c r="G884" i="6"/>
  <c r="F884" i="6"/>
  <c r="BF883" i="6"/>
  <c r="BG883" i="6" s="1"/>
  <c r="BD883" i="6"/>
  <c r="BE883" i="6" s="1"/>
  <c r="AU883" i="6"/>
  <c r="BB883" i="6" s="1"/>
  <c r="AJ883" i="6"/>
  <c r="G883" i="6"/>
  <c r="F883" i="6"/>
  <c r="BF882" i="6"/>
  <c r="BG882" i="6" s="1"/>
  <c r="BD882" i="6"/>
  <c r="BE882" i="6" s="1"/>
  <c r="AU882" i="6"/>
  <c r="BB882" i="6" s="1"/>
  <c r="AJ882" i="6"/>
  <c r="G882" i="6"/>
  <c r="F882" i="6"/>
  <c r="BF881" i="6"/>
  <c r="BG881" i="6" s="1"/>
  <c r="BD881" i="6"/>
  <c r="BE881" i="6" s="1"/>
  <c r="AU881" i="6"/>
  <c r="BB881" i="6" s="1"/>
  <c r="AJ881" i="6"/>
  <c r="G881" i="6"/>
  <c r="F881" i="6"/>
  <c r="BF880" i="6"/>
  <c r="BG880" i="6" s="1"/>
  <c r="BD880" i="6"/>
  <c r="BE880" i="6" s="1"/>
  <c r="AU880" i="6"/>
  <c r="BB880" i="6" s="1"/>
  <c r="AJ880" i="6"/>
  <c r="G880" i="6"/>
  <c r="F880" i="6"/>
  <c r="BF879" i="6"/>
  <c r="BG879" i="6" s="1"/>
  <c r="BD879" i="6"/>
  <c r="BE879" i="6" s="1"/>
  <c r="AU879" i="6"/>
  <c r="BB879" i="6" s="1"/>
  <c r="AJ879" i="6"/>
  <c r="G879" i="6"/>
  <c r="F879" i="6"/>
  <c r="BF878" i="6"/>
  <c r="BG878" i="6" s="1"/>
  <c r="BD878" i="6"/>
  <c r="BE878" i="6" s="1"/>
  <c r="AU878" i="6"/>
  <c r="BB878" i="6" s="1"/>
  <c r="AJ878" i="6"/>
  <c r="G878" i="6"/>
  <c r="F878" i="6"/>
  <c r="BF877" i="6"/>
  <c r="BG877" i="6" s="1"/>
  <c r="BD877" i="6"/>
  <c r="BE877" i="6" s="1"/>
  <c r="AU877" i="6"/>
  <c r="BB877" i="6" s="1"/>
  <c r="AJ877" i="6"/>
  <c r="G877" i="6"/>
  <c r="F877" i="6"/>
  <c r="BF876" i="6"/>
  <c r="BG876" i="6" s="1"/>
  <c r="BD876" i="6"/>
  <c r="BE876" i="6" s="1"/>
  <c r="AU876" i="6"/>
  <c r="BB876" i="6" s="1"/>
  <c r="AJ876" i="6"/>
  <c r="G876" i="6"/>
  <c r="F876" i="6"/>
  <c r="BF875" i="6"/>
  <c r="BG875" i="6" s="1"/>
  <c r="BD875" i="6"/>
  <c r="BE875" i="6" s="1"/>
  <c r="AU875" i="6"/>
  <c r="BB875" i="6" s="1"/>
  <c r="AJ875" i="6"/>
  <c r="G875" i="6"/>
  <c r="F875" i="6"/>
  <c r="BF874" i="6"/>
  <c r="BG874" i="6" s="1"/>
  <c r="BD874" i="6"/>
  <c r="BE874" i="6" s="1"/>
  <c r="AU874" i="6"/>
  <c r="BB874" i="6" s="1"/>
  <c r="AJ874" i="6"/>
  <c r="G874" i="6"/>
  <c r="F874" i="6"/>
  <c r="BF873" i="6"/>
  <c r="BG873" i="6" s="1"/>
  <c r="BD873" i="6"/>
  <c r="BE873" i="6" s="1"/>
  <c r="AU873" i="6"/>
  <c r="BB873" i="6" s="1"/>
  <c r="AJ873" i="6"/>
  <c r="G873" i="6"/>
  <c r="F873" i="6"/>
  <c r="BF872" i="6"/>
  <c r="BG872" i="6" s="1"/>
  <c r="BD872" i="6"/>
  <c r="BE872" i="6" s="1"/>
  <c r="AU872" i="6"/>
  <c r="BB872" i="6" s="1"/>
  <c r="AJ872" i="6"/>
  <c r="G872" i="6"/>
  <c r="F872" i="6"/>
  <c r="BF871" i="6"/>
  <c r="BG871" i="6" s="1"/>
  <c r="BD871" i="6"/>
  <c r="BE871" i="6" s="1"/>
  <c r="AU871" i="6"/>
  <c r="BB871" i="6" s="1"/>
  <c r="AJ871" i="6"/>
  <c r="G871" i="6"/>
  <c r="F871" i="6"/>
  <c r="BF870" i="6"/>
  <c r="BG870" i="6" s="1"/>
  <c r="BD870" i="6"/>
  <c r="BE870" i="6" s="1"/>
  <c r="AU870" i="6"/>
  <c r="BB870" i="6" s="1"/>
  <c r="AJ870" i="6"/>
  <c r="G870" i="6"/>
  <c r="F870" i="6"/>
  <c r="BF869" i="6"/>
  <c r="BG869" i="6" s="1"/>
  <c r="BD869" i="6"/>
  <c r="BE869" i="6" s="1"/>
  <c r="AU869" i="6"/>
  <c r="BB869" i="6" s="1"/>
  <c r="AJ869" i="6"/>
  <c r="G869" i="6"/>
  <c r="F869" i="6"/>
  <c r="BF868" i="6"/>
  <c r="BG868" i="6" s="1"/>
  <c r="BD868" i="6"/>
  <c r="BE868" i="6" s="1"/>
  <c r="AU868" i="6"/>
  <c r="BB868" i="6" s="1"/>
  <c r="AJ868" i="6"/>
  <c r="G868" i="6"/>
  <c r="F868" i="6"/>
  <c r="BF867" i="6"/>
  <c r="BG867" i="6" s="1"/>
  <c r="BD867" i="6"/>
  <c r="BE867" i="6" s="1"/>
  <c r="AU867" i="6"/>
  <c r="BB867" i="6" s="1"/>
  <c r="AJ867" i="6"/>
  <c r="G867" i="6"/>
  <c r="F867" i="6"/>
  <c r="BF866" i="6"/>
  <c r="BG866" i="6" s="1"/>
  <c r="BD866" i="6"/>
  <c r="BE866" i="6" s="1"/>
  <c r="AU866" i="6"/>
  <c r="BB866" i="6" s="1"/>
  <c r="AJ866" i="6"/>
  <c r="G866" i="6"/>
  <c r="F866" i="6"/>
  <c r="BF865" i="6"/>
  <c r="BG865" i="6" s="1"/>
  <c r="BD865" i="6"/>
  <c r="BE865" i="6" s="1"/>
  <c r="AU865" i="6"/>
  <c r="BB865" i="6" s="1"/>
  <c r="AJ865" i="6"/>
  <c r="G865" i="6"/>
  <c r="F865" i="6"/>
  <c r="BF864" i="6"/>
  <c r="BG864" i="6" s="1"/>
  <c r="BD864" i="6"/>
  <c r="BE864" i="6" s="1"/>
  <c r="AU864" i="6"/>
  <c r="BB864" i="6" s="1"/>
  <c r="AJ864" i="6"/>
  <c r="G864" i="6"/>
  <c r="F864" i="6"/>
  <c r="BF863" i="6"/>
  <c r="BG863" i="6" s="1"/>
  <c r="BD863" i="6"/>
  <c r="BE863" i="6" s="1"/>
  <c r="AU863" i="6"/>
  <c r="BB863" i="6" s="1"/>
  <c r="AJ863" i="6"/>
  <c r="G863" i="6"/>
  <c r="F863" i="6"/>
  <c r="BF862" i="6"/>
  <c r="BG862" i="6" s="1"/>
  <c r="BD862" i="6"/>
  <c r="BE862" i="6" s="1"/>
  <c r="AU862" i="6"/>
  <c r="BB862" i="6" s="1"/>
  <c r="AJ862" i="6"/>
  <c r="G862" i="6"/>
  <c r="F862" i="6"/>
  <c r="BF861" i="6"/>
  <c r="BG861" i="6" s="1"/>
  <c r="BD861" i="6"/>
  <c r="BE861" i="6" s="1"/>
  <c r="AU861" i="6"/>
  <c r="BB861" i="6" s="1"/>
  <c r="AJ861" i="6"/>
  <c r="G861" i="6"/>
  <c r="F861" i="6"/>
  <c r="BF860" i="6"/>
  <c r="BG860" i="6" s="1"/>
  <c r="BD860" i="6"/>
  <c r="BE860" i="6" s="1"/>
  <c r="AU860" i="6"/>
  <c r="BB860" i="6" s="1"/>
  <c r="AJ860" i="6"/>
  <c r="G860" i="6"/>
  <c r="F860" i="6"/>
  <c r="BF859" i="6"/>
  <c r="BG859" i="6" s="1"/>
  <c r="BD859" i="6"/>
  <c r="BE859" i="6" s="1"/>
  <c r="AU859" i="6"/>
  <c r="BB859" i="6" s="1"/>
  <c r="AJ859" i="6"/>
  <c r="G859" i="6"/>
  <c r="F859" i="6"/>
  <c r="BF858" i="6"/>
  <c r="BG858" i="6" s="1"/>
  <c r="BD858" i="6"/>
  <c r="BE858" i="6" s="1"/>
  <c r="BA858" i="6"/>
  <c r="AO858" i="6"/>
  <c r="AM858" i="6"/>
  <c r="AK858" i="6"/>
  <c r="AJ858" i="6"/>
  <c r="G858" i="6"/>
  <c r="F858" i="6"/>
  <c r="BF857" i="6"/>
  <c r="BG857" i="6" s="1"/>
  <c r="BD857" i="6"/>
  <c r="BE857" i="6" s="1"/>
  <c r="BA857" i="6"/>
  <c r="AO857" i="6"/>
  <c r="AM857" i="6"/>
  <c r="AK857" i="6"/>
  <c r="AJ857" i="6"/>
  <c r="G857" i="6"/>
  <c r="F857" i="6"/>
  <c r="BF856" i="6"/>
  <c r="BG856" i="6" s="1"/>
  <c r="BD856" i="6"/>
  <c r="BE856" i="6" s="1"/>
  <c r="BA856" i="6"/>
  <c r="AO856" i="6"/>
  <c r="AM856" i="6"/>
  <c r="AK856" i="6"/>
  <c r="AJ856" i="6"/>
  <c r="G856" i="6"/>
  <c r="F856" i="6"/>
  <c r="BF855" i="6"/>
  <c r="BG855" i="6" s="1"/>
  <c r="BD855" i="6"/>
  <c r="BE855" i="6" s="1"/>
  <c r="BA855" i="6"/>
  <c r="AO855" i="6"/>
  <c r="AM855" i="6"/>
  <c r="AK855" i="6"/>
  <c r="AJ855" i="6"/>
  <c r="G855" i="6"/>
  <c r="F855" i="6"/>
  <c r="BF854" i="6"/>
  <c r="BG854" i="6" s="1"/>
  <c r="BD854" i="6"/>
  <c r="BE854" i="6" s="1"/>
  <c r="BA854" i="6"/>
  <c r="AO854" i="6"/>
  <c r="AM854" i="6"/>
  <c r="AK854" i="6"/>
  <c r="AJ854" i="6"/>
  <c r="G854" i="6"/>
  <c r="F854" i="6"/>
  <c r="BF853" i="6"/>
  <c r="BG853" i="6" s="1"/>
  <c r="BD853" i="6"/>
  <c r="BE853" i="6" s="1"/>
  <c r="BA853" i="6"/>
  <c r="AO853" i="6"/>
  <c r="AM853" i="6"/>
  <c r="AK853" i="6"/>
  <c r="AJ853" i="6"/>
  <c r="G853" i="6"/>
  <c r="F853" i="6"/>
  <c r="BF852" i="6"/>
  <c r="BG852" i="6" s="1"/>
  <c r="BD852" i="6"/>
  <c r="BE852" i="6" s="1"/>
  <c r="BA852" i="6"/>
  <c r="AO852" i="6"/>
  <c r="AM852" i="6"/>
  <c r="AK852" i="6"/>
  <c r="AJ852" i="6"/>
  <c r="G852" i="6"/>
  <c r="F852" i="6"/>
  <c r="BF851" i="6"/>
  <c r="BG851" i="6" s="1"/>
  <c r="BD851" i="6"/>
  <c r="BE851" i="6" s="1"/>
  <c r="BA851" i="6"/>
  <c r="AO851" i="6"/>
  <c r="AM851" i="6"/>
  <c r="AK851" i="6"/>
  <c r="AJ851" i="6"/>
  <c r="G851" i="6"/>
  <c r="F851" i="6"/>
  <c r="BF850" i="6"/>
  <c r="BG850" i="6" s="1"/>
  <c r="BD850" i="6"/>
  <c r="BE850" i="6" s="1"/>
  <c r="BA850" i="6"/>
  <c r="AO850" i="6"/>
  <c r="AM850" i="6"/>
  <c r="AK850" i="6"/>
  <c r="AJ850" i="6"/>
  <c r="G850" i="6"/>
  <c r="F850" i="6"/>
  <c r="BF849" i="6"/>
  <c r="BG849" i="6" s="1"/>
  <c r="BD849" i="6"/>
  <c r="BE849" i="6" s="1"/>
  <c r="BA849" i="6"/>
  <c r="AO849" i="6"/>
  <c r="AM849" i="6"/>
  <c r="AK849" i="6"/>
  <c r="AJ849" i="6"/>
  <c r="G849" i="6"/>
  <c r="F849" i="6"/>
  <c r="BF848" i="6"/>
  <c r="BG848" i="6" s="1"/>
  <c r="BD848" i="6"/>
  <c r="BE848" i="6" s="1"/>
  <c r="BA848" i="6"/>
  <c r="AO848" i="6"/>
  <c r="AM848" i="6"/>
  <c r="AK848" i="6"/>
  <c r="AJ848" i="6"/>
  <c r="G848" i="6"/>
  <c r="F848" i="6"/>
  <c r="BF847" i="6"/>
  <c r="BG847" i="6" s="1"/>
  <c r="BD847" i="6"/>
  <c r="BE847" i="6" s="1"/>
  <c r="BA847" i="6"/>
  <c r="AO847" i="6"/>
  <c r="AM847" i="6"/>
  <c r="AK847" i="6"/>
  <c r="AJ847" i="6"/>
  <c r="G847" i="6"/>
  <c r="F847" i="6"/>
  <c r="BF846" i="6"/>
  <c r="BG846" i="6" s="1"/>
  <c r="BD846" i="6"/>
  <c r="BE846" i="6" s="1"/>
  <c r="BA846" i="6"/>
  <c r="AO846" i="6"/>
  <c r="AM846" i="6"/>
  <c r="AK846" i="6"/>
  <c r="AJ846" i="6"/>
  <c r="G846" i="6"/>
  <c r="F846" i="6"/>
  <c r="BF845" i="6"/>
  <c r="BG845" i="6" s="1"/>
  <c r="BD845" i="6"/>
  <c r="BE845" i="6" s="1"/>
  <c r="BA845" i="6"/>
  <c r="AO845" i="6"/>
  <c r="AM845" i="6"/>
  <c r="AK845" i="6"/>
  <c r="AJ845" i="6"/>
  <c r="G845" i="6"/>
  <c r="F845" i="6"/>
  <c r="BF844" i="6"/>
  <c r="BG844" i="6" s="1"/>
  <c r="BD844" i="6"/>
  <c r="BE844" i="6" s="1"/>
  <c r="BA844" i="6"/>
  <c r="AO844" i="6"/>
  <c r="AM844" i="6"/>
  <c r="AK844" i="6"/>
  <c r="AJ844" i="6"/>
  <c r="G844" i="6"/>
  <c r="F844" i="6"/>
  <c r="BF843" i="6"/>
  <c r="BG843" i="6" s="1"/>
  <c r="BD843" i="6"/>
  <c r="BE843" i="6" s="1"/>
  <c r="BA843" i="6"/>
  <c r="AO843" i="6"/>
  <c r="AM843" i="6"/>
  <c r="AK843" i="6"/>
  <c r="AJ843" i="6"/>
  <c r="G843" i="6"/>
  <c r="F843" i="6"/>
  <c r="BF842" i="6"/>
  <c r="BG842" i="6" s="1"/>
  <c r="BD842" i="6"/>
  <c r="BE842" i="6" s="1"/>
  <c r="BA842" i="6"/>
  <c r="AO842" i="6"/>
  <c r="AM842" i="6"/>
  <c r="AK842" i="6"/>
  <c r="AJ842" i="6"/>
  <c r="G842" i="6"/>
  <c r="F842" i="6"/>
  <c r="BF841" i="6"/>
  <c r="BG841" i="6" s="1"/>
  <c r="BD841" i="6"/>
  <c r="BE841" i="6" s="1"/>
  <c r="AQ841" i="6"/>
  <c r="BB841" i="6" s="1"/>
  <c r="AJ841" i="6"/>
  <c r="G841" i="6"/>
  <c r="F841" i="6"/>
  <c r="BF840" i="6"/>
  <c r="BG840" i="6" s="1"/>
  <c r="BD840" i="6"/>
  <c r="BE840" i="6" s="1"/>
  <c r="BA840" i="6"/>
  <c r="AO840" i="6"/>
  <c r="AM840" i="6"/>
  <c r="AK840" i="6"/>
  <c r="AJ840" i="6"/>
  <c r="G840" i="6"/>
  <c r="F840" i="6"/>
  <c r="BF839" i="6"/>
  <c r="BG839" i="6" s="1"/>
  <c r="BD839" i="6"/>
  <c r="BE839" i="6" s="1"/>
  <c r="BA839" i="6"/>
  <c r="AO839" i="6"/>
  <c r="AM839" i="6"/>
  <c r="AK839" i="6"/>
  <c r="AJ839" i="6"/>
  <c r="G839" i="6"/>
  <c r="F839" i="6"/>
  <c r="BF838" i="6"/>
  <c r="BG838" i="6" s="1"/>
  <c r="BD838" i="6"/>
  <c r="BE838" i="6" s="1"/>
  <c r="AQ838" i="6"/>
  <c r="BB838" i="6" s="1"/>
  <c r="AJ838" i="6"/>
  <c r="G838" i="6"/>
  <c r="F838" i="6"/>
  <c r="BF837" i="6"/>
  <c r="BG837" i="6" s="1"/>
  <c r="BD837" i="6"/>
  <c r="BE837" i="6" s="1"/>
  <c r="BA837" i="6"/>
  <c r="AO837" i="6"/>
  <c r="AM837" i="6"/>
  <c r="AK837" i="6"/>
  <c r="AJ837" i="6"/>
  <c r="G837" i="6"/>
  <c r="F837" i="6"/>
  <c r="BF836" i="6"/>
  <c r="BG836" i="6" s="1"/>
  <c r="BD836" i="6"/>
  <c r="BE836" i="6" s="1"/>
  <c r="BA836" i="6"/>
  <c r="AO836" i="6"/>
  <c r="AM836" i="6"/>
  <c r="AK836" i="6"/>
  <c r="AJ836" i="6"/>
  <c r="G836" i="6"/>
  <c r="F836" i="6"/>
  <c r="BF835" i="6"/>
  <c r="BG835" i="6" s="1"/>
  <c r="BD835" i="6"/>
  <c r="BE835" i="6" s="1"/>
  <c r="BA835" i="6"/>
  <c r="AO835" i="6"/>
  <c r="AM835" i="6"/>
  <c r="AK835" i="6"/>
  <c r="AJ835" i="6"/>
  <c r="G835" i="6"/>
  <c r="F835" i="6"/>
  <c r="BF834" i="6"/>
  <c r="BG834" i="6" s="1"/>
  <c r="BD834" i="6"/>
  <c r="BE834" i="6" s="1"/>
  <c r="BA834" i="6"/>
  <c r="AO834" i="6"/>
  <c r="AM834" i="6"/>
  <c r="AK834" i="6"/>
  <c r="AJ834" i="6"/>
  <c r="G834" i="6"/>
  <c r="F834" i="6"/>
  <c r="BF833" i="6"/>
  <c r="BG833" i="6" s="1"/>
  <c r="BD833" i="6"/>
  <c r="BE833" i="6" s="1"/>
  <c r="BA833" i="6"/>
  <c r="AO833" i="6"/>
  <c r="AM833" i="6"/>
  <c r="AK833" i="6"/>
  <c r="AJ833" i="6"/>
  <c r="G833" i="6"/>
  <c r="F833" i="6"/>
  <c r="BF832" i="6"/>
  <c r="BG832" i="6" s="1"/>
  <c r="BD832" i="6"/>
  <c r="BE832" i="6" s="1"/>
  <c r="BA832" i="6"/>
  <c r="AO832" i="6"/>
  <c r="AM832" i="6"/>
  <c r="AK832" i="6"/>
  <c r="AJ832" i="6"/>
  <c r="G832" i="6"/>
  <c r="F832" i="6"/>
  <c r="BF831" i="6"/>
  <c r="BG831" i="6" s="1"/>
  <c r="BD831" i="6"/>
  <c r="BE831" i="6" s="1"/>
  <c r="BA831" i="6"/>
  <c r="AO831" i="6"/>
  <c r="AM831" i="6"/>
  <c r="AK831" i="6"/>
  <c r="AJ831" i="6"/>
  <c r="G831" i="6"/>
  <c r="F831" i="6"/>
  <c r="BF830" i="6"/>
  <c r="BG830" i="6" s="1"/>
  <c r="BD830" i="6"/>
  <c r="BE830" i="6" s="1"/>
  <c r="BA830" i="6"/>
  <c r="AO830" i="6"/>
  <c r="AM830" i="6"/>
  <c r="AK830" i="6"/>
  <c r="AJ830" i="6"/>
  <c r="G830" i="6"/>
  <c r="F830" i="6"/>
  <c r="BF829" i="6"/>
  <c r="BG829" i="6" s="1"/>
  <c r="BD829" i="6"/>
  <c r="BE829" i="6" s="1"/>
  <c r="BA829" i="6"/>
  <c r="AO829" i="6"/>
  <c r="AM829" i="6"/>
  <c r="AK829" i="6"/>
  <c r="AJ829" i="6"/>
  <c r="G829" i="6"/>
  <c r="F829" i="6"/>
  <c r="BF828" i="6"/>
  <c r="BG828" i="6" s="1"/>
  <c r="BD828" i="6"/>
  <c r="BE828" i="6" s="1"/>
  <c r="BA828" i="6"/>
  <c r="AO828" i="6"/>
  <c r="AM828" i="6"/>
  <c r="AK828" i="6"/>
  <c r="AJ828" i="6"/>
  <c r="G828" i="6"/>
  <c r="F828" i="6"/>
  <c r="BF827" i="6"/>
  <c r="BG827" i="6" s="1"/>
  <c r="BD827" i="6"/>
  <c r="BE827" i="6" s="1"/>
  <c r="BA827" i="6"/>
  <c r="AO827" i="6"/>
  <c r="AM827" i="6"/>
  <c r="AK827" i="6"/>
  <c r="AJ827" i="6"/>
  <c r="G827" i="6"/>
  <c r="F827" i="6"/>
  <c r="BF826" i="6"/>
  <c r="BG826" i="6" s="1"/>
  <c r="BD826" i="6"/>
  <c r="BE826" i="6" s="1"/>
  <c r="BA826" i="6"/>
  <c r="AO826" i="6"/>
  <c r="AM826" i="6"/>
  <c r="AK826" i="6"/>
  <c r="AJ826" i="6"/>
  <c r="G826" i="6"/>
  <c r="F826" i="6"/>
  <c r="BF825" i="6"/>
  <c r="BG825" i="6" s="1"/>
  <c r="BD825" i="6"/>
  <c r="BE825" i="6" s="1"/>
  <c r="AQ825" i="6"/>
  <c r="BB825" i="6" s="1"/>
  <c r="AJ825" i="6"/>
  <c r="G825" i="6"/>
  <c r="F825" i="6"/>
  <c r="BF824" i="6"/>
  <c r="BG824" i="6" s="1"/>
  <c r="BD824" i="6"/>
  <c r="BE824" i="6" s="1"/>
  <c r="BA824" i="6"/>
  <c r="AO824" i="6"/>
  <c r="AM824" i="6"/>
  <c r="AK824" i="6"/>
  <c r="AJ824" i="6"/>
  <c r="G824" i="6"/>
  <c r="F824" i="6"/>
  <c r="BF823" i="6"/>
  <c r="BG823" i="6" s="1"/>
  <c r="BD823" i="6"/>
  <c r="BE823" i="6" s="1"/>
  <c r="BA823" i="6"/>
  <c r="AO823" i="6"/>
  <c r="AM823" i="6"/>
  <c r="AK823" i="6"/>
  <c r="AJ823" i="6"/>
  <c r="G823" i="6"/>
  <c r="F823" i="6"/>
  <c r="BF822" i="6"/>
  <c r="BG822" i="6" s="1"/>
  <c r="BD822" i="6"/>
  <c r="BE822" i="6" s="1"/>
  <c r="BA822" i="6"/>
  <c r="AO822" i="6"/>
  <c r="AM822" i="6"/>
  <c r="AK822" i="6"/>
  <c r="AJ822" i="6"/>
  <c r="G822" i="6"/>
  <c r="F822" i="6"/>
  <c r="BF821" i="6"/>
  <c r="BG821" i="6" s="1"/>
  <c r="BD821" i="6"/>
  <c r="BE821" i="6" s="1"/>
  <c r="BA821" i="6"/>
  <c r="AO821" i="6"/>
  <c r="AM821" i="6"/>
  <c r="AK821" i="6"/>
  <c r="AJ821" i="6"/>
  <c r="G821" i="6"/>
  <c r="F821" i="6"/>
  <c r="BF820" i="6"/>
  <c r="BG820" i="6" s="1"/>
  <c r="BD820" i="6"/>
  <c r="BE820" i="6" s="1"/>
  <c r="BA820" i="6"/>
  <c r="AO820" i="6"/>
  <c r="AM820" i="6"/>
  <c r="AK820" i="6"/>
  <c r="AJ820" i="6"/>
  <c r="G820" i="6"/>
  <c r="F820" i="6"/>
  <c r="BF819" i="6"/>
  <c r="BG819" i="6" s="1"/>
  <c r="BD819" i="6"/>
  <c r="BE819" i="6" s="1"/>
  <c r="BA819" i="6"/>
  <c r="AO819" i="6"/>
  <c r="AM819" i="6"/>
  <c r="AK819" i="6"/>
  <c r="AJ819" i="6"/>
  <c r="G819" i="6"/>
  <c r="F819" i="6"/>
  <c r="BF818" i="6"/>
  <c r="BG818" i="6" s="1"/>
  <c r="BD818" i="6"/>
  <c r="BE818" i="6" s="1"/>
  <c r="BA818" i="6"/>
  <c r="AO818" i="6"/>
  <c r="AM818" i="6"/>
  <c r="AK818" i="6"/>
  <c r="AJ818" i="6"/>
  <c r="G818" i="6"/>
  <c r="F818" i="6"/>
  <c r="BF817" i="6"/>
  <c r="BG817" i="6" s="1"/>
  <c r="BD817" i="6"/>
  <c r="BE817" i="6" s="1"/>
  <c r="BA817" i="6"/>
  <c r="AO817" i="6"/>
  <c r="AM817" i="6"/>
  <c r="AK817" i="6"/>
  <c r="AJ817" i="6"/>
  <c r="G817" i="6"/>
  <c r="F817" i="6"/>
  <c r="BF816" i="6"/>
  <c r="BG816" i="6" s="1"/>
  <c r="BD816" i="6"/>
  <c r="BE816" i="6" s="1"/>
  <c r="BA816" i="6"/>
  <c r="AZ816" i="6"/>
  <c r="AO816" i="6"/>
  <c r="AM816" i="6"/>
  <c r="AK816" i="6"/>
  <c r="AJ816" i="6"/>
  <c r="G816" i="6"/>
  <c r="F816" i="6"/>
  <c r="BF815" i="6"/>
  <c r="BG815" i="6" s="1"/>
  <c r="BD815" i="6"/>
  <c r="BE815" i="6" s="1"/>
  <c r="BA815" i="6"/>
  <c r="AO815" i="6"/>
  <c r="AM815" i="6"/>
  <c r="AK815" i="6"/>
  <c r="AJ815" i="6"/>
  <c r="G815" i="6"/>
  <c r="F815" i="6"/>
  <c r="BF814" i="6"/>
  <c r="BG814" i="6" s="1"/>
  <c r="BD814" i="6"/>
  <c r="BE814" i="6" s="1"/>
  <c r="BA814" i="6"/>
  <c r="AO814" i="6"/>
  <c r="AM814" i="6"/>
  <c r="AK814" i="6"/>
  <c r="AJ814" i="6"/>
  <c r="G814" i="6"/>
  <c r="F814" i="6"/>
  <c r="BF813" i="6"/>
  <c r="BG813" i="6" s="1"/>
  <c r="BD813" i="6"/>
  <c r="BE813" i="6" s="1"/>
  <c r="BA813" i="6"/>
  <c r="AO813" i="6"/>
  <c r="AM813" i="6"/>
  <c r="AK813" i="6"/>
  <c r="AJ813" i="6"/>
  <c r="G813" i="6"/>
  <c r="F813" i="6"/>
  <c r="BF812" i="6"/>
  <c r="BG812" i="6" s="1"/>
  <c r="BD812" i="6"/>
  <c r="BE812" i="6" s="1"/>
  <c r="BA812" i="6"/>
  <c r="AO812" i="6"/>
  <c r="AM812" i="6"/>
  <c r="AK812" i="6"/>
  <c r="AJ812" i="6"/>
  <c r="G812" i="6"/>
  <c r="F812" i="6"/>
  <c r="BF811" i="6"/>
  <c r="BG811" i="6" s="1"/>
  <c r="BD811" i="6"/>
  <c r="BE811" i="6" s="1"/>
  <c r="BA811" i="6"/>
  <c r="AO811" i="6"/>
  <c r="AM811" i="6"/>
  <c r="AK811" i="6"/>
  <c r="AJ811" i="6"/>
  <c r="G811" i="6"/>
  <c r="F811" i="6"/>
  <c r="BF810" i="6"/>
  <c r="BG810" i="6" s="1"/>
  <c r="BD810" i="6"/>
  <c r="BE810" i="6" s="1"/>
  <c r="BA810" i="6"/>
  <c r="AO810" i="6"/>
  <c r="AM810" i="6"/>
  <c r="AK810" i="6"/>
  <c r="AJ810" i="6"/>
  <c r="G810" i="6"/>
  <c r="F810" i="6"/>
  <c r="BF809" i="6"/>
  <c r="BG809" i="6" s="1"/>
  <c r="BD809" i="6"/>
  <c r="BE809" i="6" s="1"/>
  <c r="BA809" i="6"/>
  <c r="AO809" i="6"/>
  <c r="AM809" i="6"/>
  <c r="AK809" i="6"/>
  <c r="AJ809" i="6"/>
  <c r="G809" i="6"/>
  <c r="F809" i="6"/>
  <c r="BF808" i="6"/>
  <c r="BG808" i="6" s="1"/>
  <c r="BD808" i="6"/>
  <c r="BE808" i="6" s="1"/>
  <c r="BA808" i="6"/>
  <c r="AO808" i="6"/>
  <c r="AM808" i="6"/>
  <c r="AK808" i="6"/>
  <c r="AJ808" i="6"/>
  <c r="G808" i="6"/>
  <c r="F808" i="6"/>
  <c r="BF807" i="6"/>
  <c r="BG807" i="6" s="1"/>
  <c r="BD807" i="6"/>
  <c r="BE807" i="6" s="1"/>
  <c r="BA807" i="6"/>
  <c r="AO807" i="6"/>
  <c r="AM807" i="6"/>
  <c r="AK807" i="6"/>
  <c r="AJ807" i="6"/>
  <c r="G807" i="6"/>
  <c r="F807" i="6"/>
  <c r="BF806" i="6"/>
  <c r="BG806" i="6" s="1"/>
  <c r="BD806" i="6"/>
  <c r="BE806" i="6" s="1"/>
  <c r="BA806" i="6"/>
  <c r="AO806" i="6"/>
  <c r="AM806" i="6"/>
  <c r="AK806" i="6"/>
  <c r="AJ806" i="6"/>
  <c r="G806" i="6"/>
  <c r="F806" i="6"/>
  <c r="BF805" i="6"/>
  <c r="BG805" i="6" s="1"/>
  <c r="BD805" i="6"/>
  <c r="BE805" i="6" s="1"/>
  <c r="BA805" i="6"/>
  <c r="AO805" i="6"/>
  <c r="AM805" i="6"/>
  <c r="AK805" i="6"/>
  <c r="AJ805" i="6"/>
  <c r="G805" i="6"/>
  <c r="F805" i="6"/>
  <c r="BF804" i="6"/>
  <c r="BG804" i="6" s="1"/>
  <c r="BD804" i="6"/>
  <c r="BE804" i="6" s="1"/>
  <c r="BA804" i="6"/>
  <c r="AO804" i="6"/>
  <c r="AM804" i="6"/>
  <c r="AK804" i="6"/>
  <c r="AJ804" i="6"/>
  <c r="G804" i="6"/>
  <c r="F804" i="6"/>
  <c r="BF803" i="6"/>
  <c r="BG803" i="6" s="1"/>
  <c r="BD803" i="6"/>
  <c r="BE803" i="6" s="1"/>
  <c r="BA803" i="6"/>
  <c r="AO803" i="6"/>
  <c r="AM803" i="6"/>
  <c r="AK803" i="6"/>
  <c r="AJ803" i="6"/>
  <c r="G803" i="6"/>
  <c r="F803" i="6"/>
  <c r="BF802" i="6"/>
  <c r="BG802" i="6" s="1"/>
  <c r="BD802" i="6"/>
  <c r="BE802" i="6" s="1"/>
  <c r="BA802" i="6"/>
  <c r="AO802" i="6"/>
  <c r="AM802" i="6"/>
  <c r="AK802" i="6"/>
  <c r="AJ802" i="6"/>
  <c r="G802" i="6"/>
  <c r="F802" i="6"/>
  <c r="BF801" i="6"/>
  <c r="BG801" i="6" s="1"/>
  <c r="BD801" i="6"/>
  <c r="BE801" i="6" s="1"/>
  <c r="BA801" i="6"/>
  <c r="AO801" i="6"/>
  <c r="AM801" i="6"/>
  <c r="AK801" i="6"/>
  <c r="AJ801" i="6"/>
  <c r="G801" i="6"/>
  <c r="F801" i="6"/>
  <c r="BF800" i="6"/>
  <c r="BG800" i="6" s="1"/>
  <c r="BD800" i="6"/>
  <c r="BE800" i="6" s="1"/>
  <c r="BA800" i="6"/>
  <c r="AO800" i="6"/>
  <c r="AM800" i="6"/>
  <c r="AK800" i="6"/>
  <c r="AJ800" i="6"/>
  <c r="G800" i="6"/>
  <c r="F800" i="6"/>
  <c r="BF799" i="6"/>
  <c r="BG799" i="6" s="1"/>
  <c r="BD799" i="6"/>
  <c r="BE799" i="6" s="1"/>
  <c r="BA799" i="6"/>
  <c r="AO799" i="6"/>
  <c r="AM799" i="6"/>
  <c r="AK799" i="6"/>
  <c r="AJ799" i="6"/>
  <c r="G799" i="6"/>
  <c r="F799" i="6"/>
  <c r="BF798" i="6"/>
  <c r="BG798" i="6" s="1"/>
  <c r="BD798" i="6"/>
  <c r="BE798" i="6" s="1"/>
  <c r="BA798" i="6"/>
  <c r="AO798" i="6"/>
  <c r="AM798" i="6"/>
  <c r="AK798" i="6"/>
  <c r="AJ798" i="6"/>
  <c r="G798" i="6"/>
  <c r="F798" i="6"/>
  <c r="BF797" i="6"/>
  <c r="BG797" i="6" s="1"/>
  <c r="BD797" i="6"/>
  <c r="BE797" i="6" s="1"/>
  <c r="BA797" i="6"/>
  <c r="AO797" i="6"/>
  <c r="AM797" i="6"/>
  <c r="AK797" i="6"/>
  <c r="AJ797" i="6"/>
  <c r="G797" i="6"/>
  <c r="F797" i="6"/>
  <c r="BF796" i="6"/>
  <c r="BG796" i="6" s="1"/>
  <c r="BD796" i="6"/>
  <c r="BE796" i="6" s="1"/>
  <c r="BA796" i="6"/>
  <c r="AO796" i="6"/>
  <c r="AM796" i="6"/>
  <c r="AK796" i="6"/>
  <c r="AJ796" i="6"/>
  <c r="G796" i="6"/>
  <c r="F796" i="6"/>
  <c r="BF795" i="6"/>
  <c r="BG795" i="6" s="1"/>
  <c r="BD795" i="6"/>
  <c r="BE795" i="6" s="1"/>
  <c r="BA795" i="6"/>
  <c r="AO795" i="6"/>
  <c r="AM795" i="6"/>
  <c r="AK795" i="6"/>
  <c r="AJ795" i="6"/>
  <c r="G795" i="6"/>
  <c r="F795" i="6"/>
  <c r="BF794" i="6"/>
  <c r="BG794" i="6" s="1"/>
  <c r="BD794" i="6"/>
  <c r="BE794" i="6" s="1"/>
  <c r="BA794" i="6"/>
  <c r="AO794" i="6"/>
  <c r="AM794" i="6"/>
  <c r="AK794" i="6"/>
  <c r="AJ794" i="6"/>
  <c r="G794" i="6"/>
  <c r="F794" i="6"/>
  <c r="BF793" i="6"/>
  <c r="BG793" i="6" s="1"/>
  <c r="BD793" i="6"/>
  <c r="BE793" i="6" s="1"/>
  <c r="BA793" i="6"/>
  <c r="AO793" i="6"/>
  <c r="AM793" i="6"/>
  <c r="AK793" i="6"/>
  <c r="AJ793" i="6"/>
  <c r="G793" i="6"/>
  <c r="F793" i="6"/>
  <c r="BF792" i="6"/>
  <c r="BG792" i="6" s="1"/>
  <c r="BD792" i="6"/>
  <c r="BE792" i="6" s="1"/>
  <c r="BA792" i="6"/>
  <c r="AO792" i="6"/>
  <c r="AM792" i="6"/>
  <c r="AK792" i="6"/>
  <c r="AJ792" i="6"/>
  <c r="G792" i="6"/>
  <c r="F792" i="6"/>
  <c r="BF791" i="6"/>
  <c r="BG791" i="6" s="1"/>
  <c r="BD791" i="6"/>
  <c r="BE791" i="6" s="1"/>
  <c r="BA791" i="6"/>
  <c r="AO791" i="6"/>
  <c r="AM791" i="6"/>
  <c r="AK791" i="6"/>
  <c r="AJ791" i="6"/>
  <c r="G791" i="6"/>
  <c r="F791" i="6"/>
  <c r="BF790" i="6"/>
  <c r="BG790" i="6" s="1"/>
  <c r="BD790" i="6"/>
  <c r="BE790" i="6" s="1"/>
  <c r="BA790" i="6"/>
  <c r="AO790" i="6"/>
  <c r="AM790" i="6"/>
  <c r="AK790" i="6"/>
  <c r="AJ790" i="6"/>
  <c r="G790" i="6"/>
  <c r="F790" i="6"/>
  <c r="BF789" i="6"/>
  <c r="BG789" i="6" s="1"/>
  <c r="BD789" i="6"/>
  <c r="BE789" i="6" s="1"/>
  <c r="BA789" i="6"/>
  <c r="AO789" i="6"/>
  <c r="AM789" i="6"/>
  <c r="AK789" i="6"/>
  <c r="AJ789" i="6"/>
  <c r="G789" i="6"/>
  <c r="F789" i="6"/>
  <c r="BF788" i="6"/>
  <c r="BG788" i="6" s="1"/>
  <c r="BD788" i="6"/>
  <c r="BE788" i="6" s="1"/>
  <c r="BA788" i="6"/>
  <c r="AO788" i="6"/>
  <c r="AM788" i="6"/>
  <c r="AK788" i="6"/>
  <c r="AJ788" i="6"/>
  <c r="G788" i="6"/>
  <c r="F788" i="6"/>
  <c r="BF787" i="6"/>
  <c r="BG787" i="6" s="1"/>
  <c r="BD787" i="6"/>
  <c r="BE787" i="6" s="1"/>
  <c r="BA787" i="6"/>
  <c r="AO787" i="6"/>
  <c r="AM787" i="6"/>
  <c r="AK787" i="6"/>
  <c r="AJ787" i="6"/>
  <c r="G787" i="6"/>
  <c r="F787" i="6"/>
  <c r="BF786" i="6"/>
  <c r="BG786" i="6" s="1"/>
  <c r="BD786" i="6"/>
  <c r="BE786" i="6" s="1"/>
  <c r="BA786" i="6"/>
  <c r="AO786" i="6"/>
  <c r="AM786" i="6"/>
  <c r="AK786" i="6"/>
  <c r="AJ786" i="6"/>
  <c r="G786" i="6"/>
  <c r="F786" i="6"/>
  <c r="BF785" i="6"/>
  <c r="BG785" i="6" s="1"/>
  <c r="BD785" i="6"/>
  <c r="BE785" i="6" s="1"/>
  <c r="BA785" i="6"/>
  <c r="AO785" i="6"/>
  <c r="AM785" i="6"/>
  <c r="AK785" i="6"/>
  <c r="AJ785" i="6"/>
  <c r="G785" i="6"/>
  <c r="F785" i="6"/>
  <c r="BF784" i="6"/>
  <c r="BG784" i="6" s="1"/>
  <c r="BD784" i="6"/>
  <c r="BE784" i="6" s="1"/>
  <c r="BA784" i="6"/>
  <c r="AO784" i="6"/>
  <c r="AM784" i="6"/>
  <c r="AK784" i="6"/>
  <c r="AJ784" i="6"/>
  <c r="G784" i="6"/>
  <c r="F784" i="6"/>
  <c r="BF783" i="6"/>
  <c r="BG783" i="6" s="1"/>
  <c r="BD783" i="6"/>
  <c r="BE783" i="6" s="1"/>
  <c r="BA783" i="6"/>
  <c r="AO783" i="6"/>
  <c r="AM783" i="6"/>
  <c r="AK783" i="6"/>
  <c r="AJ783" i="6"/>
  <c r="G783" i="6"/>
  <c r="F783" i="6"/>
  <c r="BF782" i="6"/>
  <c r="BG782" i="6" s="1"/>
  <c r="BD782" i="6"/>
  <c r="BE782" i="6" s="1"/>
  <c r="BA782" i="6"/>
  <c r="AO782" i="6"/>
  <c r="AM782" i="6"/>
  <c r="AK782" i="6"/>
  <c r="AJ782" i="6"/>
  <c r="G782" i="6"/>
  <c r="F782" i="6"/>
  <c r="BF781" i="6"/>
  <c r="BG781" i="6" s="1"/>
  <c r="BD781" i="6"/>
  <c r="BE781" i="6" s="1"/>
  <c r="BA781" i="6"/>
  <c r="AO781" i="6"/>
  <c r="AM781" i="6"/>
  <c r="AK781" i="6"/>
  <c r="AJ781" i="6"/>
  <c r="G781" i="6"/>
  <c r="F781" i="6"/>
  <c r="BF780" i="6"/>
  <c r="BG780" i="6" s="1"/>
  <c r="BD780" i="6"/>
  <c r="BE780" i="6" s="1"/>
  <c r="BA780" i="6"/>
  <c r="AO780" i="6"/>
  <c r="AM780" i="6"/>
  <c r="AK780" i="6"/>
  <c r="AJ780" i="6"/>
  <c r="G780" i="6"/>
  <c r="F780" i="6"/>
  <c r="BF779" i="6"/>
  <c r="BG779" i="6" s="1"/>
  <c r="BD779" i="6"/>
  <c r="BE779" i="6" s="1"/>
  <c r="BA779" i="6"/>
  <c r="AO779" i="6"/>
  <c r="AM779" i="6"/>
  <c r="AK779" i="6"/>
  <c r="AJ779" i="6"/>
  <c r="G779" i="6"/>
  <c r="F779" i="6"/>
  <c r="BF778" i="6"/>
  <c r="BG778" i="6" s="1"/>
  <c r="BD778" i="6"/>
  <c r="BE778" i="6" s="1"/>
  <c r="BA778" i="6"/>
  <c r="AO778" i="6"/>
  <c r="AM778" i="6"/>
  <c r="AK778" i="6"/>
  <c r="AJ778" i="6"/>
  <c r="G778" i="6"/>
  <c r="F778" i="6"/>
  <c r="BF777" i="6"/>
  <c r="BG777" i="6" s="1"/>
  <c r="BD777" i="6"/>
  <c r="BE777" i="6" s="1"/>
  <c r="BA777" i="6"/>
  <c r="AO777" i="6"/>
  <c r="AM777" i="6"/>
  <c r="AK777" i="6"/>
  <c r="AJ777" i="6"/>
  <c r="G777" i="6"/>
  <c r="F777" i="6"/>
  <c r="BF776" i="6"/>
  <c r="BG776" i="6" s="1"/>
  <c r="BD776" i="6"/>
  <c r="BE776" i="6" s="1"/>
  <c r="BA776" i="6"/>
  <c r="AO776" i="6"/>
  <c r="AM776" i="6"/>
  <c r="AK776" i="6"/>
  <c r="AJ776" i="6"/>
  <c r="G776" i="6"/>
  <c r="F776" i="6"/>
  <c r="BF775" i="6"/>
  <c r="BG775" i="6" s="1"/>
  <c r="BD775" i="6"/>
  <c r="BE775" i="6" s="1"/>
  <c r="BA775" i="6"/>
  <c r="AO775" i="6"/>
  <c r="AM775" i="6"/>
  <c r="AK775" i="6"/>
  <c r="AJ775" i="6"/>
  <c r="G775" i="6"/>
  <c r="F775" i="6"/>
  <c r="BF774" i="6"/>
  <c r="BG774" i="6" s="1"/>
  <c r="BD774" i="6"/>
  <c r="BE774" i="6" s="1"/>
  <c r="BA774" i="6"/>
  <c r="AO774" i="6"/>
  <c r="AM774" i="6"/>
  <c r="AK774" i="6"/>
  <c r="AJ774" i="6"/>
  <c r="G774" i="6"/>
  <c r="F774" i="6"/>
  <c r="BF773" i="6"/>
  <c r="BG773" i="6" s="1"/>
  <c r="BD773" i="6"/>
  <c r="BE773" i="6" s="1"/>
  <c r="BA773" i="6"/>
  <c r="AO773" i="6"/>
  <c r="AM773" i="6"/>
  <c r="AK773" i="6"/>
  <c r="AJ773" i="6"/>
  <c r="G773" i="6"/>
  <c r="F773" i="6"/>
  <c r="BF772" i="6"/>
  <c r="BG772" i="6" s="1"/>
  <c r="BD772" i="6"/>
  <c r="BE772" i="6" s="1"/>
  <c r="BA772" i="6"/>
  <c r="AO772" i="6"/>
  <c r="AM772" i="6"/>
  <c r="AK772" i="6"/>
  <c r="AJ772" i="6"/>
  <c r="G772" i="6"/>
  <c r="F772" i="6"/>
  <c r="BF771" i="6"/>
  <c r="BG771" i="6" s="1"/>
  <c r="BD771" i="6"/>
  <c r="BE771" i="6" s="1"/>
  <c r="BA771" i="6"/>
  <c r="AO771" i="6"/>
  <c r="AM771" i="6"/>
  <c r="AK771" i="6"/>
  <c r="AJ771" i="6"/>
  <c r="G771" i="6"/>
  <c r="F771" i="6"/>
  <c r="BF770" i="6"/>
  <c r="BG770" i="6" s="1"/>
  <c r="BD770" i="6"/>
  <c r="BE770" i="6" s="1"/>
  <c r="BA770" i="6"/>
  <c r="AO770" i="6"/>
  <c r="AM770" i="6"/>
  <c r="AK770" i="6"/>
  <c r="AJ770" i="6"/>
  <c r="G770" i="6"/>
  <c r="F770" i="6"/>
  <c r="BF769" i="6"/>
  <c r="BG769" i="6" s="1"/>
  <c r="BD769" i="6"/>
  <c r="BE769" i="6" s="1"/>
  <c r="BA769" i="6"/>
  <c r="AO769" i="6"/>
  <c r="AM769" i="6"/>
  <c r="AK769" i="6"/>
  <c r="AJ769" i="6"/>
  <c r="G769" i="6"/>
  <c r="F769" i="6"/>
  <c r="BF768" i="6"/>
  <c r="BG768" i="6" s="1"/>
  <c r="BD768" i="6"/>
  <c r="BE768" i="6" s="1"/>
  <c r="BA768" i="6"/>
  <c r="AO768" i="6"/>
  <c r="AM768" i="6"/>
  <c r="AK768" i="6"/>
  <c r="AJ768" i="6"/>
  <c r="G768" i="6"/>
  <c r="F768" i="6"/>
  <c r="BF767" i="6"/>
  <c r="BG767" i="6" s="1"/>
  <c r="BD767" i="6"/>
  <c r="BE767" i="6" s="1"/>
  <c r="BA767" i="6"/>
  <c r="AO767" i="6"/>
  <c r="AM767" i="6"/>
  <c r="AK767" i="6"/>
  <c r="AJ767" i="6"/>
  <c r="G767" i="6"/>
  <c r="F767" i="6"/>
  <c r="BF766" i="6"/>
  <c r="BG766" i="6" s="1"/>
  <c r="BD766" i="6"/>
  <c r="BE766" i="6" s="1"/>
  <c r="BA766" i="6"/>
  <c r="AO766" i="6"/>
  <c r="AM766" i="6"/>
  <c r="AK766" i="6"/>
  <c r="AJ766" i="6"/>
  <c r="G766" i="6"/>
  <c r="F766" i="6"/>
  <c r="BF765" i="6"/>
  <c r="BG765" i="6" s="1"/>
  <c r="BD765" i="6"/>
  <c r="BE765" i="6" s="1"/>
  <c r="BA765" i="6"/>
  <c r="AO765" i="6"/>
  <c r="AM765" i="6"/>
  <c r="AK765" i="6"/>
  <c r="AJ765" i="6"/>
  <c r="G765" i="6"/>
  <c r="F765" i="6"/>
  <c r="BF764" i="6"/>
  <c r="BG764" i="6" s="1"/>
  <c r="BD764" i="6"/>
  <c r="BE764" i="6" s="1"/>
  <c r="BA764" i="6"/>
  <c r="AO764" i="6"/>
  <c r="AM764" i="6"/>
  <c r="AK764" i="6"/>
  <c r="AJ764" i="6"/>
  <c r="G764" i="6"/>
  <c r="F764" i="6"/>
  <c r="BF763" i="6"/>
  <c r="BG763" i="6" s="1"/>
  <c r="BD763" i="6"/>
  <c r="BE763" i="6" s="1"/>
  <c r="BA763" i="6"/>
  <c r="AO763" i="6"/>
  <c r="AM763" i="6"/>
  <c r="AK763" i="6"/>
  <c r="AJ763" i="6"/>
  <c r="G763" i="6"/>
  <c r="F763" i="6"/>
  <c r="BF762" i="6"/>
  <c r="BG762" i="6" s="1"/>
  <c r="BD762" i="6"/>
  <c r="BE762" i="6" s="1"/>
  <c r="BA762" i="6"/>
  <c r="AO762" i="6"/>
  <c r="AM762" i="6"/>
  <c r="AK762" i="6"/>
  <c r="AJ762" i="6"/>
  <c r="G762" i="6"/>
  <c r="F762" i="6"/>
  <c r="BF761" i="6"/>
  <c r="BG761" i="6" s="1"/>
  <c r="BD761" i="6"/>
  <c r="BE761" i="6" s="1"/>
  <c r="BA761" i="6"/>
  <c r="AO761" i="6"/>
  <c r="AM761" i="6"/>
  <c r="AK761" i="6"/>
  <c r="AJ761" i="6"/>
  <c r="G761" i="6"/>
  <c r="F761" i="6"/>
  <c r="BF760" i="6"/>
  <c r="BG760" i="6" s="1"/>
  <c r="BD760" i="6"/>
  <c r="BE760" i="6" s="1"/>
  <c r="BA760" i="6"/>
  <c r="AO760" i="6"/>
  <c r="AM760" i="6"/>
  <c r="AK760" i="6"/>
  <c r="AJ760" i="6"/>
  <c r="G760" i="6"/>
  <c r="F760" i="6"/>
  <c r="BF759" i="6"/>
  <c r="BG759" i="6" s="1"/>
  <c r="BD759" i="6"/>
  <c r="BE759" i="6" s="1"/>
  <c r="BA759" i="6"/>
  <c r="AO759" i="6"/>
  <c r="AM759" i="6"/>
  <c r="AK759" i="6"/>
  <c r="AJ759" i="6"/>
  <c r="G759" i="6"/>
  <c r="F759" i="6"/>
  <c r="BF758" i="6"/>
  <c r="BG758" i="6" s="1"/>
  <c r="BD758" i="6"/>
  <c r="BE758" i="6" s="1"/>
  <c r="BA758" i="6"/>
  <c r="AO758" i="6"/>
  <c r="AM758" i="6"/>
  <c r="AK758" i="6"/>
  <c r="AJ758" i="6"/>
  <c r="G758" i="6"/>
  <c r="F758" i="6"/>
  <c r="BF757" i="6"/>
  <c r="BG757" i="6" s="1"/>
  <c r="BD757" i="6"/>
  <c r="BE757" i="6" s="1"/>
  <c r="BA757" i="6"/>
  <c r="AO757" i="6"/>
  <c r="AM757" i="6"/>
  <c r="AK757" i="6"/>
  <c r="AJ757" i="6"/>
  <c r="G757" i="6"/>
  <c r="F757" i="6"/>
  <c r="BF756" i="6"/>
  <c r="BG756" i="6" s="1"/>
  <c r="BD756" i="6"/>
  <c r="BE756" i="6" s="1"/>
  <c r="BA756" i="6"/>
  <c r="AO756" i="6"/>
  <c r="AM756" i="6"/>
  <c r="AK756" i="6"/>
  <c r="AJ756" i="6"/>
  <c r="G756" i="6"/>
  <c r="F756" i="6"/>
  <c r="BF755" i="6"/>
  <c r="BG755" i="6" s="1"/>
  <c r="BD755" i="6"/>
  <c r="BE755" i="6" s="1"/>
  <c r="BA755" i="6"/>
  <c r="AO755" i="6"/>
  <c r="AM755" i="6"/>
  <c r="AK755" i="6"/>
  <c r="AJ755" i="6"/>
  <c r="G755" i="6"/>
  <c r="F755" i="6"/>
  <c r="BF754" i="6"/>
  <c r="BG754" i="6" s="1"/>
  <c r="BD754" i="6"/>
  <c r="BE754" i="6" s="1"/>
  <c r="AQ754" i="6"/>
  <c r="BB754" i="6" s="1"/>
  <c r="AJ754" i="6"/>
  <c r="G754" i="6"/>
  <c r="F754" i="6"/>
  <c r="BF753" i="6"/>
  <c r="BG753" i="6" s="1"/>
  <c r="BD753" i="6"/>
  <c r="BE753" i="6" s="1"/>
  <c r="BA753" i="6"/>
  <c r="AO753" i="6"/>
  <c r="AM753" i="6"/>
  <c r="AK753" i="6"/>
  <c r="AJ753" i="6"/>
  <c r="G753" i="6"/>
  <c r="F753" i="6"/>
  <c r="BF752" i="6"/>
  <c r="BG752" i="6" s="1"/>
  <c r="BD752" i="6"/>
  <c r="BE752" i="6" s="1"/>
  <c r="BA752" i="6"/>
  <c r="AO752" i="6"/>
  <c r="AM752" i="6"/>
  <c r="AK752" i="6"/>
  <c r="AJ752" i="6"/>
  <c r="G752" i="6"/>
  <c r="F752" i="6"/>
  <c r="BF751" i="6"/>
  <c r="BG751" i="6" s="1"/>
  <c r="BD751" i="6"/>
  <c r="BE751" i="6" s="1"/>
  <c r="BA751" i="6"/>
  <c r="AO751" i="6"/>
  <c r="AM751" i="6"/>
  <c r="AK751" i="6"/>
  <c r="AJ751" i="6"/>
  <c r="G751" i="6"/>
  <c r="F751" i="6"/>
  <c r="BF750" i="6"/>
  <c r="BG750" i="6" s="1"/>
  <c r="BD750" i="6"/>
  <c r="BE750" i="6" s="1"/>
  <c r="AU750" i="6"/>
  <c r="BB750" i="6" s="1"/>
  <c r="AJ750" i="6"/>
  <c r="G750" i="6"/>
  <c r="F750" i="6"/>
  <c r="BF749" i="6"/>
  <c r="BG749" i="6" s="1"/>
  <c r="BD749" i="6"/>
  <c r="BE749" i="6" s="1"/>
  <c r="AQ749" i="6"/>
  <c r="BB749" i="6" s="1"/>
  <c r="AJ749" i="6"/>
  <c r="G749" i="6"/>
  <c r="F749" i="6"/>
  <c r="BF748" i="6"/>
  <c r="BG748" i="6" s="1"/>
  <c r="BD748" i="6"/>
  <c r="BE748" i="6" s="1"/>
  <c r="BA748" i="6"/>
  <c r="AO748" i="6"/>
  <c r="AM748" i="6"/>
  <c r="AK748" i="6"/>
  <c r="AJ748" i="6"/>
  <c r="G748" i="6"/>
  <c r="F748" i="6"/>
  <c r="BF747" i="6"/>
  <c r="BG747" i="6" s="1"/>
  <c r="BD747" i="6"/>
  <c r="BE747" i="6" s="1"/>
  <c r="BA747" i="6"/>
  <c r="AO747" i="6"/>
  <c r="AM747" i="6"/>
  <c r="AK747" i="6"/>
  <c r="AJ747" i="6"/>
  <c r="G747" i="6"/>
  <c r="F747" i="6"/>
  <c r="BF746" i="6"/>
  <c r="BG746" i="6" s="1"/>
  <c r="BD746" i="6"/>
  <c r="BE746" i="6" s="1"/>
  <c r="BA746" i="6"/>
  <c r="AO746" i="6"/>
  <c r="AM746" i="6"/>
  <c r="AK746" i="6"/>
  <c r="AJ746" i="6"/>
  <c r="G746" i="6"/>
  <c r="F746" i="6"/>
  <c r="BF745" i="6"/>
  <c r="BG745" i="6" s="1"/>
  <c r="BD745" i="6"/>
  <c r="BE745" i="6" s="1"/>
  <c r="BA745" i="6"/>
  <c r="AO745" i="6"/>
  <c r="AM745" i="6"/>
  <c r="AK745" i="6"/>
  <c r="AJ745" i="6"/>
  <c r="G745" i="6"/>
  <c r="F745" i="6"/>
  <c r="BF744" i="6"/>
  <c r="BG744" i="6" s="1"/>
  <c r="BD744" i="6"/>
  <c r="BE744" i="6" s="1"/>
  <c r="BA744" i="6"/>
  <c r="AO744" i="6"/>
  <c r="AM744" i="6"/>
  <c r="AK744" i="6"/>
  <c r="AJ744" i="6"/>
  <c r="G744" i="6"/>
  <c r="F744" i="6"/>
  <c r="BF743" i="6"/>
  <c r="BG743" i="6" s="1"/>
  <c r="BD743" i="6"/>
  <c r="BE743" i="6" s="1"/>
  <c r="BA743" i="6"/>
  <c r="AO743" i="6"/>
  <c r="AM743" i="6"/>
  <c r="AK743" i="6"/>
  <c r="AJ743" i="6"/>
  <c r="G743" i="6"/>
  <c r="F743" i="6"/>
  <c r="BF742" i="6"/>
  <c r="BG742" i="6" s="1"/>
  <c r="BD742" i="6"/>
  <c r="BE742" i="6" s="1"/>
  <c r="BA742" i="6"/>
  <c r="AO742" i="6"/>
  <c r="AM742" i="6"/>
  <c r="AK742" i="6"/>
  <c r="AJ742" i="6"/>
  <c r="G742" i="6"/>
  <c r="F742" i="6"/>
  <c r="BF741" i="6"/>
  <c r="BG741" i="6" s="1"/>
  <c r="BD741" i="6"/>
  <c r="BE741" i="6" s="1"/>
  <c r="AQ741" i="6"/>
  <c r="BB741" i="6" s="1"/>
  <c r="AJ741" i="6"/>
  <c r="G741" i="6"/>
  <c r="F741" i="6"/>
  <c r="BF740" i="6"/>
  <c r="BG740" i="6" s="1"/>
  <c r="BD740" i="6"/>
  <c r="BE740" i="6" s="1"/>
  <c r="BA740" i="6"/>
  <c r="AO740" i="6"/>
  <c r="AM740" i="6"/>
  <c r="AK740" i="6"/>
  <c r="AJ740" i="6"/>
  <c r="G740" i="6"/>
  <c r="F740" i="6"/>
  <c r="BF739" i="6"/>
  <c r="BG739" i="6" s="1"/>
  <c r="BD739" i="6"/>
  <c r="BE739" i="6" s="1"/>
  <c r="BA739" i="6"/>
  <c r="AO739" i="6"/>
  <c r="AM739" i="6"/>
  <c r="AK739" i="6"/>
  <c r="AJ739" i="6"/>
  <c r="G739" i="6"/>
  <c r="F739" i="6"/>
  <c r="BF738" i="6"/>
  <c r="BG738" i="6" s="1"/>
  <c r="BD738" i="6"/>
  <c r="BE738" i="6" s="1"/>
  <c r="BA738" i="6"/>
  <c r="AO738" i="6"/>
  <c r="AM738" i="6"/>
  <c r="AK738" i="6"/>
  <c r="AJ738" i="6"/>
  <c r="G738" i="6"/>
  <c r="F738" i="6"/>
  <c r="BF737" i="6"/>
  <c r="BG737" i="6" s="1"/>
  <c r="BD737" i="6"/>
  <c r="BE737" i="6" s="1"/>
  <c r="BA737" i="6"/>
  <c r="AO737" i="6"/>
  <c r="AM737" i="6"/>
  <c r="AK737" i="6"/>
  <c r="AJ737" i="6"/>
  <c r="G737" i="6"/>
  <c r="F737" i="6"/>
  <c r="BF736" i="6"/>
  <c r="BG736" i="6" s="1"/>
  <c r="BD736" i="6"/>
  <c r="BE736" i="6" s="1"/>
  <c r="BA736" i="6"/>
  <c r="AO736" i="6"/>
  <c r="AM736" i="6"/>
  <c r="AK736" i="6"/>
  <c r="AJ736" i="6"/>
  <c r="G736" i="6"/>
  <c r="F736" i="6"/>
  <c r="BF735" i="6"/>
  <c r="BG735" i="6" s="1"/>
  <c r="BD735" i="6"/>
  <c r="BE735" i="6" s="1"/>
  <c r="BA735" i="6"/>
  <c r="AO735" i="6"/>
  <c r="AM735" i="6"/>
  <c r="AK735" i="6"/>
  <c r="AJ735" i="6"/>
  <c r="G735" i="6"/>
  <c r="F735" i="6"/>
  <c r="BF734" i="6"/>
  <c r="BG734" i="6" s="1"/>
  <c r="BD734" i="6"/>
  <c r="BE734" i="6" s="1"/>
  <c r="BA734" i="6"/>
  <c r="AO734" i="6"/>
  <c r="AM734" i="6"/>
  <c r="AK734" i="6"/>
  <c r="AJ734" i="6"/>
  <c r="G734" i="6"/>
  <c r="F734" i="6"/>
  <c r="BF733" i="6"/>
  <c r="BG733" i="6" s="1"/>
  <c r="BD733" i="6"/>
  <c r="BE733" i="6" s="1"/>
  <c r="BA733" i="6"/>
  <c r="AO733" i="6"/>
  <c r="AM733" i="6"/>
  <c r="AK733" i="6"/>
  <c r="AJ733" i="6"/>
  <c r="G733" i="6"/>
  <c r="F733" i="6"/>
  <c r="BF732" i="6"/>
  <c r="BG732" i="6" s="1"/>
  <c r="BD732" i="6"/>
  <c r="BE732" i="6" s="1"/>
  <c r="BA732" i="6"/>
  <c r="AO732" i="6"/>
  <c r="AM732" i="6"/>
  <c r="AK732" i="6"/>
  <c r="AJ732" i="6"/>
  <c r="G732" i="6"/>
  <c r="F732" i="6"/>
  <c r="BF731" i="6"/>
  <c r="BG731" i="6" s="1"/>
  <c r="BD731" i="6"/>
  <c r="BE731" i="6" s="1"/>
  <c r="BA731" i="6"/>
  <c r="AO731" i="6"/>
  <c r="AM731" i="6"/>
  <c r="AK731" i="6"/>
  <c r="AJ731" i="6"/>
  <c r="G731" i="6"/>
  <c r="F731" i="6"/>
  <c r="BF730" i="6"/>
  <c r="BG730" i="6" s="1"/>
  <c r="BD730" i="6"/>
  <c r="BE730" i="6" s="1"/>
  <c r="BA730" i="6"/>
  <c r="AO730" i="6"/>
  <c r="AM730" i="6"/>
  <c r="AK730" i="6"/>
  <c r="AJ730" i="6"/>
  <c r="G730" i="6"/>
  <c r="F730" i="6"/>
  <c r="BF729" i="6"/>
  <c r="BG729" i="6" s="1"/>
  <c r="BD729" i="6"/>
  <c r="BE729" i="6" s="1"/>
  <c r="BA729" i="6"/>
  <c r="AO729" i="6"/>
  <c r="AM729" i="6"/>
  <c r="AK729" i="6"/>
  <c r="AJ729" i="6"/>
  <c r="G729" i="6"/>
  <c r="F729" i="6"/>
  <c r="BF728" i="6"/>
  <c r="BG728" i="6" s="1"/>
  <c r="BD728" i="6"/>
  <c r="BE728" i="6" s="1"/>
  <c r="AU728" i="6"/>
  <c r="BB728" i="6" s="1"/>
  <c r="AJ728" i="6"/>
  <c r="G728" i="6"/>
  <c r="F728" i="6"/>
  <c r="BF727" i="6"/>
  <c r="BG727" i="6" s="1"/>
  <c r="BD727" i="6"/>
  <c r="BE727" i="6" s="1"/>
  <c r="BA727" i="6"/>
  <c r="AO727" i="6"/>
  <c r="AM727" i="6"/>
  <c r="AK727" i="6"/>
  <c r="AJ727" i="6"/>
  <c r="G727" i="6"/>
  <c r="F727" i="6"/>
  <c r="BF726" i="6"/>
  <c r="BG726" i="6" s="1"/>
  <c r="BD726" i="6"/>
  <c r="BE726" i="6" s="1"/>
  <c r="BA726" i="6"/>
  <c r="AO726" i="6"/>
  <c r="AM726" i="6"/>
  <c r="AK726" i="6"/>
  <c r="AJ726" i="6"/>
  <c r="G726" i="6"/>
  <c r="F726" i="6"/>
  <c r="BF725" i="6"/>
  <c r="BG725" i="6" s="1"/>
  <c r="BD725" i="6"/>
  <c r="BE725" i="6" s="1"/>
  <c r="BA725" i="6"/>
  <c r="AO725" i="6"/>
  <c r="AM725" i="6"/>
  <c r="AK725" i="6"/>
  <c r="AJ725" i="6"/>
  <c r="G725" i="6"/>
  <c r="F725" i="6"/>
  <c r="BF724" i="6"/>
  <c r="BG724" i="6" s="1"/>
  <c r="BD724" i="6"/>
  <c r="BE724" i="6" s="1"/>
  <c r="AU724" i="6"/>
  <c r="BB724" i="6" s="1"/>
  <c r="AJ724" i="6"/>
  <c r="G724" i="6"/>
  <c r="F724" i="6"/>
  <c r="BF723" i="6"/>
  <c r="BG723" i="6" s="1"/>
  <c r="BD723" i="6"/>
  <c r="BE723" i="6" s="1"/>
  <c r="BA723" i="6"/>
  <c r="AO723" i="6"/>
  <c r="AM723" i="6"/>
  <c r="AK723" i="6"/>
  <c r="AJ723" i="6"/>
  <c r="G723" i="6"/>
  <c r="F723" i="6"/>
  <c r="BF722" i="6"/>
  <c r="BG722" i="6" s="1"/>
  <c r="BD722" i="6"/>
  <c r="BE722" i="6" s="1"/>
  <c r="BA722" i="6"/>
  <c r="AO722" i="6"/>
  <c r="AM722" i="6"/>
  <c r="AK722" i="6"/>
  <c r="AJ722" i="6"/>
  <c r="G722" i="6"/>
  <c r="F722" i="6"/>
  <c r="BF721" i="6"/>
  <c r="BG721" i="6" s="1"/>
  <c r="BD721" i="6"/>
  <c r="BE721" i="6" s="1"/>
  <c r="BA721" i="6"/>
  <c r="AO721" i="6"/>
  <c r="AM721" i="6"/>
  <c r="AK721" i="6"/>
  <c r="AJ721" i="6"/>
  <c r="G721" i="6"/>
  <c r="F721" i="6"/>
  <c r="BF720" i="6"/>
  <c r="BG720" i="6" s="1"/>
  <c r="BD720" i="6"/>
  <c r="BE720" i="6" s="1"/>
  <c r="BA720" i="6"/>
  <c r="AO720" i="6"/>
  <c r="AM720" i="6"/>
  <c r="AK720" i="6"/>
  <c r="AJ720" i="6"/>
  <c r="G720" i="6"/>
  <c r="F720" i="6"/>
  <c r="BF719" i="6"/>
  <c r="BG719" i="6" s="1"/>
  <c r="BD719" i="6"/>
  <c r="BE719" i="6" s="1"/>
  <c r="BA719" i="6"/>
  <c r="AO719" i="6"/>
  <c r="AM719" i="6"/>
  <c r="AK719" i="6"/>
  <c r="AJ719" i="6"/>
  <c r="G719" i="6"/>
  <c r="F719" i="6"/>
  <c r="BF718" i="6"/>
  <c r="BG718" i="6" s="1"/>
  <c r="BD718" i="6"/>
  <c r="BE718" i="6" s="1"/>
  <c r="BA718" i="6"/>
  <c r="AO718" i="6"/>
  <c r="AM718" i="6"/>
  <c r="AK718" i="6"/>
  <c r="AJ718" i="6"/>
  <c r="G718" i="6"/>
  <c r="F718" i="6"/>
  <c r="BF717" i="6"/>
  <c r="BG717" i="6" s="1"/>
  <c r="BD717" i="6"/>
  <c r="BE717" i="6" s="1"/>
  <c r="BA717" i="6"/>
  <c r="AO717" i="6"/>
  <c r="AM717" i="6"/>
  <c r="AK717" i="6"/>
  <c r="AJ717" i="6"/>
  <c r="G717" i="6"/>
  <c r="F717" i="6"/>
  <c r="BF716" i="6"/>
  <c r="BG716" i="6" s="1"/>
  <c r="BD716" i="6"/>
  <c r="BE716" i="6" s="1"/>
  <c r="BA716" i="6"/>
  <c r="AO716" i="6"/>
  <c r="AM716" i="6"/>
  <c r="AK716" i="6"/>
  <c r="AJ716" i="6"/>
  <c r="G716" i="6"/>
  <c r="F716" i="6"/>
  <c r="BF715" i="6"/>
  <c r="BG715" i="6" s="1"/>
  <c r="BD715" i="6"/>
  <c r="BE715" i="6" s="1"/>
  <c r="BA715" i="6"/>
  <c r="AO715" i="6"/>
  <c r="AM715" i="6"/>
  <c r="AK715" i="6"/>
  <c r="AJ715" i="6"/>
  <c r="G715" i="6"/>
  <c r="F715" i="6"/>
  <c r="BF714" i="6"/>
  <c r="BG714" i="6" s="1"/>
  <c r="BD714" i="6"/>
  <c r="BE714" i="6" s="1"/>
  <c r="BA714" i="6"/>
  <c r="AO714" i="6"/>
  <c r="AM714" i="6"/>
  <c r="AK714" i="6"/>
  <c r="AJ714" i="6"/>
  <c r="G714" i="6"/>
  <c r="F714" i="6"/>
  <c r="BF713" i="6"/>
  <c r="BG713" i="6" s="1"/>
  <c r="BD713" i="6"/>
  <c r="BE713" i="6" s="1"/>
  <c r="BA713" i="6"/>
  <c r="AO713" i="6"/>
  <c r="AM713" i="6"/>
  <c r="AK713" i="6"/>
  <c r="AJ713" i="6"/>
  <c r="G713" i="6"/>
  <c r="F713" i="6"/>
  <c r="BF712" i="6"/>
  <c r="BG712" i="6" s="1"/>
  <c r="BD712" i="6"/>
  <c r="BE712" i="6" s="1"/>
  <c r="BA712" i="6"/>
  <c r="AO712" i="6"/>
  <c r="AM712" i="6"/>
  <c r="AK712" i="6"/>
  <c r="AJ712" i="6"/>
  <c r="G712" i="6"/>
  <c r="F712" i="6"/>
  <c r="BF711" i="6"/>
  <c r="BG711" i="6" s="1"/>
  <c r="BD711" i="6"/>
  <c r="BE711" i="6" s="1"/>
  <c r="AQ711" i="6"/>
  <c r="BB711" i="6" s="1"/>
  <c r="AJ711" i="6"/>
  <c r="G711" i="6"/>
  <c r="F711" i="6"/>
  <c r="BF710" i="6"/>
  <c r="BG710" i="6" s="1"/>
  <c r="BD710" i="6"/>
  <c r="BE710" i="6" s="1"/>
  <c r="BA710" i="6"/>
  <c r="AO710" i="6"/>
  <c r="AM710" i="6"/>
  <c r="AK710" i="6"/>
  <c r="AJ710" i="6"/>
  <c r="G710" i="6"/>
  <c r="F710" i="6"/>
  <c r="BF709" i="6"/>
  <c r="BG709" i="6" s="1"/>
  <c r="BD709" i="6"/>
  <c r="BE709" i="6" s="1"/>
  <c r="BA709" i="6"/>
  <c r="AO709" i="6"/>
  <c r="AM709" i="6"/>
  <c r="AK709" i="6"/>
  <c r="AJ709" i="6"/>
  <c r="G709" i="6"/>
  <c r="F709" i="6"/>
  <c r="BF708" i="6"/>
  <c r="BG708" i="6" s="1"/>
  <c r="BD708" i="6"/>
  <c r="BE708" i="6" s="1"/>
  <c r="BA708" i="6"/>
  <c r="AO708" i="6"/>
  <c r="AM708" i="6"/>
  <c r="AK708" i="6"/>
  <c r="AJ708" i="6"/>
  <c r="G708" i="6"/>
  <c r="F708" i="6"/>
  <c r="BF707" i="6"/>
  <c r="BG707" i="6" s="1"/>
  <c r="BD707" i="6"/>
  <c r="BE707" i="6" s="1"/>
  <c r="BA707" i="6"/>
  <c r="AO707" i="6"/>
  <c r="AM707" i="6"/>
  <c r="AK707" i="6"/>
  <c r="AJ707" i="6"/>
  <c r="G707" i="6"/>
  <c r="F707" i="6"/>
  <c r="BF706" i="6"/>
  <c r="BG706" i="6" s="1"/>
  <c r="BD706" i="6"/>
  <c r="BE706" i="6" s="1"/>
  <c r="AQ706" i="6"/>
  <c r="BB706" i="6" s="1"/>
  <c r="AJ706" i="6"/>
  <c r="G706" i="6"/>
  <c r="F706" i="6"/>
  <c r="BF705" i="6"/>
  <c r="BG705" i="6" s="1"/>
  <c r="BD705" i="6"/>
  <c r="BE705" i="6" s="1"/>
  <c r="AQ705" i="6"/>
  <c r="BB705" i="6" s="1"/>
  <c r="AJ705" i="6"/>
  <c r="G705" i="6"/>
  <c r="F705" i="6"/>
  <c r="BF704" i="6"/>
  <c r="BG704" i="6" s="1"/>
  <c r="BD704" i="6"/>
  <c r="BE704" i="6" s="1"/>
  <c r="BA704" i="6"/>
  <c r="AO704" i="6"/>
  <c r="AM704" i="6"/>
  <c r="AK704" i="6"/>
  <c r="AJ704" i="6"/>
  <c r="G704" i="6"/>
  <c r="F704" i="6"/>
  <c r="BF703" i="6"/>
  <c r="BG703" i="6" s="1"/>
  <c r="BD703" i="6"/>
  <c r="BE703" i="6" s="1"/>
  <c r="BA703" i="6"/>
  <c r="AO703" i="6"/>
  <c r="AM703" i="6"/>
  <c r="AK703" i="6"/>
  <c r="AJ703" i="6"/>
  <c r="G703" i="6"/>
  <c r="F703" i="6"/>
  <c r="BF702" i="6"/>
  <c r="BG702" i="6" s="1"/>
  <c r="BD702" i="6"/>
  <c r="BE702" i="6" s="1"/>
  <c r="AQ702" i="6"/>
  <c r="BB702" i="6" s="1"/>
  <c r="AJ702" i="6"/>
  <c r="G702" i="6"/>
  <c r="F702" i="6"/>
  <c r="BF701" i="6"/>
  <c r="BG701" i="6" s="1"/>
  <c r="BD701" i="6"/>
  <c r="BE701" i="6" s="1"/>
  <c r="BA701" i="6"/>
  <c r="AO701" i="6"/>
  <c r="AM701" i="6"/>
  <c r="AK701" i="6"/>
  <c r="AJ701" i="6"/>
  <c r="G701" i="6"/>
  <c r="F701" i="6"/>
  <c r="BF700" i="6"/>
  <c r="BG700" i="6" s="1"/>
  <c r="BD700" i="6"/>
  <c r="BE700" i="6" s="1"/>
  <c r="BA700" i="6"/>
  <c r="AO700" i="6"/>
  <c r="AM700" i="6"/>
  <c r="AK700" i="6"/>
  <c r="AJ700" i="6"/>
  <c r="G700" i="6"/>
  <c r="F700" i="6"/>
  <c r="BF699" i="6"/>
  <c r="BG699" i="6" s="1"/>
  <c r="BD699" i="6"/>
  <c r="BE699" i="6" s="1"/>
  <c r="BA699" i="6"/>
  <c r="AO699" i="6"/>
  <c r="AM699" i="6"/>
  <c r="AK699" i="6"/>
  <c r="AJ699" i="6"/>
  <c r="G699" i="6"/>
  <c r="F699" i="6"/>
  <c r="BF698" i="6"/>
  <c r="BG698" i="6" s="1"/>
  <c r="BD698" i="6"/>
  <c r="BE698" i="6" s="1"/>
  <c r="BA698" i="6"/>
  <c r="AO698" i="6"/>
  <c r="AM698" i="6"/>
  <c r="AK698" i="6"/>
  <c r="AJ698" i="6"/>
  <c r="G698" i="6"/>
  <c r="F698" i="6"/>
  <c r="BF697" i="6"/>
  <c r="BG697" i="6" s="1"/>
  <c r="BD697" i="6"/>
  <c r="BE697" i="6" s="1"/>
  <c r="BA697" i="6"/>
  <c r="AO697" i="6"/>
  <c r="AM697" i="6"/>
  <c r="AK697" i="6"/>
  <c r="AJ697" i="6"/>
  <c r="G697" i="6"/>
  <c r="F697" i="6"/>
  <c r="BF696" i="6"/>
  <c r="BG696" i="6" s="1"/>
  <c r="BD696" i="6"/>
  <c r="BE696" i="6" s="1"/>
  <c r="BA696" i="6"/>
  <c r="AO696" i="6"/>
  <c r="AM696" i="6"/>
  <c r="AK696" i="6"/>
  <c r="AJ696" i="6"/>
  <c r="G696" i="6"/>
  <c r="F696" i="6"/>
  <c r="BF695" i="6"/>
  <c r="BG695" i="6" s="1"/>
  <c r="BD695" i="6"/>
  <c r="BE695" i="6" s="1"/>
  <c r="BA695" i="6"/>
  <c r="AO695" i="6"/>
  <c r="AM695" i="6"/>
  <c r="AK695" i="6"/>
  <c r="AJ695" i="6"/>
  <c r="G695" i="6"/>
  <c r="F695" i="6"/>
  <c r="BF694" i="6"/>
  <c r="BG694" i="6" s="1"/>
  <c r="BD694" i="6"/>
  <c r="BE694" i="6" s="1"/>
  <c r="AQ694" i="6"/>
  <c r="BB694" i="6" s="1"/>
  <c r="AJ694" i="6"/>
  <c r="G694" i="6"/>
  <c r="F694" i="6"/>
  <c r="BF693" i="6"/>
  <c r="BG693" i="6" s="1"/>
  <c r="BD693" i="6"/>
  <c r="BE693" i="6" s="1"/>
  <c r="AQ693" i="6"/>
  <c r="BB693" i="6" s="1"/>
  <c r="AJ693" i="6"/>
  <c r="G693" i="6"/>
  <c r="F693" i="6"/>
  <c r="BF692" i="6"/>
  <c r="BG692" i="6" s="1"/>
  <c r="BD692" i="6"/>
  <c r="BE692" i="6" s="1"/>
  <c r="BA692" i="6"/>
  <c r="AO692" i="6"/>
  <c r="AM692" i="6"/>
  <c r="AK692" i="6"/>
  <c r="AJ692" i="6"/>
  <c r="G692" i="6"/>
  <c r="F692" i="6"/>
  <c r="BF691" i="6"/>
  <c r="BG691" i="6" s="1"/>
  <c r="BD691" i="6"/>
  <c r="BE691" i="6" s="1"/>
  <c r="BA691" i="6"/>
  <c r="AO691" i="6"/>
  <c r="AM691" i="6"/>
  <c r="AK691" i="6"/>
  <c r="AJ691" i="6"/>
  <c r="G691" i="6"/>
  <c r="F691" i="6"/>
  <c r="BF690" i="6"/>
  <c r="BG690" i="6" s="1"/>
  <c r="BD690" i="6"/>
  <c r="BE690" i="6" s="1"/>
  <c r="BA690" i="6"/>
  <c r="AO690" i="6"/>
  <c r="AM690" i="6"/>
  <c r="AK690" i="6"/>
  <c r="AJ690" i="6"/>
  <c r="G690" i="6"/>
  <c r="F690" i="6"/>
  <c r="BF689" i="6"/>
  <c r="BG689" i="6" s="1"/>
  <c r="BD689" i="6"/>
  <c r="BE689" i="6" s="1"/>
  <c r="BA689" i="6"/>
  <c r="AO689" i="6"/>
  <c r="AM689" i="6"/>
  <c r="AK689" i="6"/>
  <c r="AJ689" i="6"/>
  <c r="G689" i="6"/>
  <c r="F689" i="6"/>
  <c r="BF688" i="6"/>
  <c r="BG688" i="6" s="1"/>
  <c r="BD688" i="6"/>
  <c r="BE688" i="6" s="1"/>
  <c r="BA688" i="6"/>
  <c r="AO688" i="6"/>
  <c r="AM688" i="6"/>
  <c r="AK688" i="6"/>
  <c r="AJ688" i="6"/>
  <c r="G688" i="6"/>
  <c r="F688" i="6"/>
  <c r="BF687" i="6"/>
  <c r="BG687" i="6" s="1"/>
  <c r="BD687" i="6"/>
  <c r="BE687" i="6" s="1"/>
  <c r="BA687" i="6"/>
  <c r="AO687" i="6"/>
  <c r="AM687" i="6"/>
  <c r="AK687" i="6"/>
  <c r="AJ687" i="6"/>
  <c r="G687" i="6"/>
  <c r="F687" i="6"/>
  <c r="BF686" i="6"/>
  <c r="BG686" i="6" s="1"/>
  <c r="BD686" i="6"/>
  <c r="BE686" i="6" s="1"/>
  <c r="BA686" i="6"/>
  <c r="AO686" i="6"/>
  <c r="AM686" i="6"/>
  <c r="AK686" i="6"/>
  <c r="AJ686" i="6"/>
  <c r="G686" i="6"/>
  <c r="F686" i="6"/>
  <c r="BF685" i="6"/>
  <c r="BG685" i="6" s="1"/>
  <c r="BD685" i="6"/>
  <c r="BE685" i="6" s="1"/>
  <c r="BA685" i="6"/>
  <c r="AO685" i="6"/>
  <c r="AM685" i="6"/>
  <c r="AK685" i="6"/>
  <c r="AJ685" i="6"/>
  <c r="G685" i="6"/>
  <c r="F685" i="6"/>
  <c r="BF684" i="6"/>
  <c r="BG684" i="6" s="1"/>
  <c r="BD684" i="6"/>
  <c r="BE684" i="6" s="1"/>
  <c r="BA684" i="6"/>
  <c r="AO684" i="6"/>
  <c r="AM684" i="6"/>
  <c r="AK684" i="6"/>
  <c r="AJ684" i="6"/>
  <c r="G684" i="6"/>
  <c r="F684" i="6"/>
  <c r="BF683" i="6"/>
  <c r="BG683" i="6" s="1"/>
  <c r="BD683" i="6"/>
  <c r="BE683" i="6" s="1"/>
  <c r="BA683" i="6"/>
  <c r="AO683" i="6"/>
  <c r="AM683" i="6"/>
  <c r="AK683" i="6"/>
  <c r="AJ683" i="6"/>
  <c r="G683" i="6"/>
  <c r="F683" i="6"/>
  <c r="BF682" i="6"/>
  <c r="BG682" i="6" s="1"/>
  <c r="BD682" i="6"/>
  <c r="BE682" i="6" s="1"/>
  <c r="BA682" i="6"/>
  <c r="AO682" i="6"/>
  <c r="AM682" i="6"/>
  <c r="AK682" i="6"/>
  <c r="AJ682" i="6"/>
  <c r="G682" i="6"/>
  <c r="F682" i="6"/>
  <c r="BF681" i="6"/>
  <c r="BG681" i="6" s="1"/>
  <c r="BD681" i="6"/>
  <c r="BE681" i="6" s="1"/>
  <c r="BA681" i="6"/>
  <c r="AO681" i="6"/>
  <c r="AM681" i="6"/>
  <c r="AK681" i="6"/>
  <c r="AJ681" i="6"/>
  <c r="G681" i="6"/>
  <c r="F681" i="6"/>
  <c r="BF680" i="6"/>
  <c r="BG680" i="6" s="1"/>
  <c r="BD680" i="6"/>
  <c r="BE680" i="6" s="1"/>
  <c r="BA680" i="6"/>
  <c r="AO680" i="6"/>
  <c r="AM680" i="6"/>
  <c r="AK680" i="6"/>
  <c r="AJ680" i="6"/>
  <c r="G680" i="6"/>
  <c r="F680" i="6"/>
  <c r="BF679" i="6"/>
  <c r="BG679" i="6" s="1"/>
  <c r="BD679" i="6"/>
  <c r="BE679" i="6" s="1"/>
  <c r="BA679" i="6"/>
  <c r="AO679" i="6"/>
  <c r="AM679" i="6"/>
  <c r="AK679" i="6"/>
  <c r="AJ679" i="6"/>
  <c r="G679" i="6"/>
  <c r="F679" i="6"/>
  <c r="BF678" i="6"/>
  <c r="BG678" i="6" s="1"/>
  <c r="BD678" i="6"/>
  <c r="BE678" i="6" s="1"/>
  <c r="BA678" i="6"/>
  <c r="AO678" i="6"/>
  <c r="AM678" i="6"/>
  <c r="AK678" i="6"/>
  <c r="AJ678" i="6"/>
  <c r="G678" i="6"/>
  <c r="F678" i="6"/>
  <c r="BF677" i="6"/>
  <c r="BG677" i="6" s="1"/>
  <c r="BD677" i="6"/>
  <c r="BE677" i="6" s="1"/>
  <c r="AP677" i="6"/>
  <c r="AT677" i="6" s="1"/>
  <c r="AJ677" i="6"/>
  <c r="G677" i="6"/>
  <c r="F677" i="6"/>
  <c r="BF676" i="6"/>
  <c r="BG676" i="6" s="1"/>
  <c r="BD676" i="6"/>
  <c r="BE676" i="6" s="1"/>
  <c r="BA676" i="6"/>
  <c r="AO676" i="6"/>
  <c r="AM676" i="6"/>
  <c r="AK676" i="6"/>
  <c r="AJ676" i="6"/>
  <c r="G676" i="6"/>
  <c r="F676" i="6"/>
  <c r="BF675" i="6"/>
  <c r="BG675" i="6" s="1"/>
  <c r="BD675" i="6"/>
  <c r="BE675" i="6" s="1"/>
  <c r="BA675" i="6"/>
  <c r="AO675" i="6"/>
  <c r="AM675" i="6"/>
  <c r="AK675" i="6"/>
  <c r="AJ675" i="6"/>
  <c r="G675" i="6"/>
  <c r="F675" i="6"/>
  <c r="BF674" i="6"/>
  <c r="BG674" i="6" s="1"/>
  <c r="BD674" i="6"/>
  <c r="BE674" i="6" s="1"/>
  <c r="AU674" i="6"/>
  <c r="BB674" i="6" s="1"/>
  <c r="AJ674" i="6"/>
  <c r="G674" i="6"/>
  <c r="F674" i="6"/>
  <c r="BF673" i="6"/>
  <c r="BG673" i="6" s="1"/>
  <c r="BD673" i="6"/>
  <c r="BE673" i="6" s="1"/>
  <c r="BA673" i="6"/>
  <c r="AO673" i="6"/>
  <c r="AM673" i="6"/>
  <c r="AK673" i="6"/>
  <c r="AJ673" i="6"/>
  <c r="G673" i="6"/>
  <c r="F673" i="6"/>
  <c r="BF672" i="6"/>
  <c r="BG672" i="6" s="1"/>
  <c r="BD672" i="6"/>
  <c r="BE672" i="6" s="1"/>
  <c r="BA672" i="6"/>
  <c r="AO672" i="6"/>
  <c r="AM672" i="6"/>
  <c r="AK672" i="6"/>
  <c r="AJ672" i="6"/>
  <c r="G672" i="6"/>
  <c r="F672" i="6"/>
  <c r="BF671" i="6"/>
  <c r="BG671" i="6" s="1"/>
  <c r="BD671" i="6"/>
  <c r="BE671" i="6" s="1"/>
  <c r="BA671" i="6"/>
  <c r="AO671" i="6"/>
  <c r="AM671" i="6"/>
  <c r="AK671" i="6"/>
  <c r="AJ671" i="6"/>
  <c r="G671" i="6"/>
  <c r="F671" i="6"/>
  <c r="BF670" i="6"/>
  <c r="BG670" i="6" s="1"/>
  <c r="BD670" i="6"/>
  <c r="BE670" i="6" s="1"/>
  <c r="BA670" i="6"/>
  <c r="AO670" i="6"/>
  <c r="AM670" i="6"/>
  <c r="AK670" i="6"/>
  <c r="AJ670" i="6"/>
  <c r="G670" i="6"/>
  <c r="F670" i="6"/>
  <c r="BF669" i="6"/>
  <c r="BG669" i="6" s="1"/>
  <c r="BD669" i="6"/>
  <c r="BE669" i="6" s="1"/>
  <c r="BA669" i="6"/>
  <c r="AO669" i="6"/>
  <c r="AM669" i="6"/>
  <c r="AK669" i="6"/>
  <c r="AJ669" i="6"/>
  <c r="G669" i="6"/>
  <c r="F669" i="6"/>
  <c r="BF668" i="6"/>
  <c r="BG668" i="6" s="1"/>
  <c r="BD668" i="6"/>
  <c r="BE668" i="6" s="1"/>
  <c r="BA668" i="6"/>
  <c r="AO668" i="6"/>
  <c r="AM668" i="6"/>
  <c r="AK668" i="6"/>
  <c r="AJ668" i="6"/>
  <c r="G668" i="6"/>
  <c r="F668" i="6"/>
  <c r="BF667" i="6"/>
  <c r="BG667" i="6" s="1"/>
  <c r="BD667" i="6"/>
  <c r="BE667" i="6" s="1"/>
  <c r="BA667" i="6"/>
  <c r="AO667" i="6"/>
  <c r="AM667" i="6"/>
  <c r="AK667" i="6"/>
  <c r="AJ667" i="6"/>
  <c r="G667" i="6"/>
  <c r="F667" i="6"/>
  <c r="BF666" i="6"/>
  <c r="BG666" i="6" s="1"/>
  <c r="BD666" i="6"/>
  <c r="BE666" i="6" s="1"/>
  <c r="BA666" i="6"/>
  <c r="AO666" i="6"/>
  <c r="AM666" i="6"/>
  <c r="AK666" i="6"/>
  <c r="AJ666" i="6"/>
  <c r="G666" i="6"/>
  <c r="F666" i="6"/>
  <c r="BF665" i="6"/>
  <c r="BG665" i="6" s="1"/>
  <c r="BD665" i="6"/>
  <c r="BE665" i="6" s="1"/>
  <c r="BA665" i="6"/>
  <c r="AO665" i="6"/>
  <c r="AM665" i="6"/>
  <c r="AK665" i="6"/>
  <c r="AJ665" i="6"/>
  <c r="G665" i="6"/>
  <c r="F665" i="6"/>
  <c r="BF664" i="6"/>
  <c r="BG664" i="6" s="1"/>
  <c r="BD664" i="6"/>
  <c r="BE664" i="6" s="1"/>
  <c r="BA664" i="6"/>
  <c r="AO664" i="6"/>
  <c r="AM664" i="6"/>
  <c r="AK664" i="6"/>
  <c r="AJ664" i="6"/>
  <c r="G664" i="6"/>
  <c r="F664" i="6"/>
  <c r="BF663" i="6"/>
  <c r="BG663" i="6" s="1"/>
  <c r="BD663" i="6"/>
  <c r="BE663" i="6" s="1"/>
  <c r="BA663" i="6"/>
  <c r="AO663" i="6"/>
  <c r="AM663" i="6"/>
  <c r="AK663" i="6"/>
  <c r="AJ663" i="6"/>
  <c r="G663" i="6"/>
  <c r="F663" i="6"/>
  <c r="BF662" i="6"/>
  <c r="BG662" i="6" s="1"/>
  <c r="BD662" i="6"/>
  <c r="BE662" i="6" s="1"/>
  <c r="BA662" i="6"/>
  <c r="AO662" i="6"/>
  <c r="AM662" i="6"/>
  <c r="AK662" i="6"/>
  <c r="AJ662" i="6"/>
  <c r="G662" i="6"/>
  <c r="F662" i="6"/>
  <c r="BF661" i="6"/>
  <c r="BG661" i="6" s="1"/>
  <c r="BD661" i="6"/>
  <c r="BE661" i="6" s="1"/>
  <c r="BA661" i="6"/>
  <c r="AO661" i="6"/>
  <c r="AM661" i="6"/>
  <c r="AK661" i="6"/>
  <c r="AJ661" i="6"/>
  <c r="G661" i="6"/>
  <c r="F661" i="6"/>
  <c r="BF660" i="6"/>
  <c r="BG660" i="6" s="1"/>
  <c r="BD660" i="6"/>
  <c r="BE660" i="6" s="1"/>
  <c r="AQ660" i="6"/>
  <c r="BB660" i="6" s="1"/>
  <c r="AJ660" i="6"/>
  <c r="G660" i="6"/>
  <c r="F660" i="6"/>
  <c r="BF659" i="6"/>
  <c r="BG659" i="6" s="1"/>
  <c r="BD659" i="6"/>
  <c r="BE659" i="6" s="1"/>
  <c r="BA659" i="6"/>
  <c r="AO659" i="6"/>
  <c r="AM659" i="6"/>
  <c r="AK659" i="6"/>
  <c r="AJ659" i="6"/>
  <c r="G659" i="6"/>
  <c r="F659" i="6"/>
  <c r="BF658" i="6"/>
  <c r="BG658" i="6" s="1"/>
  <c r="BD658" i="6"/>
  <c r="BE658" i="6" s="1"/>
  <c r="BA658" i="6"/>
  <c r="AO658" i="6"/>
  <c r="AM658" i="6"/>
  <c r="AK658" i="6"/>
  <c r="AJ658" i="6"/>
  <c r="G658" i="6"/>
  <c r="F658" i="6"/>
  <c r="BF657" i="6"/>
  <c r="BG657" i="6" s="1"/>
  <c r="BD657" i="6"/>
  <c r="BE657" i="6" s="1"/>
  <c r="BA657" i="6"/>
  <c r="AO657" i="6"/>
  <c r="AM657" i="6"/>
  <c r="AK657" i="6"/>
  <c r="AJ657" i="6"/>
  <c r="G657" i="6"/>
  <c r="F657" i="6"/>
  <c r="BF656" i="6"/>
  <c r="BG656" i="6" s="1"/>
  <c r="BD656" i="6"/>
  <c r="BE656" i="6" s="1"/>
  <c r="BA656" i="6"/>
  <c r="AO656" i="6"/>
  <c r="AM656" i="6"/>
  <c r="AK656" i="6"/>
  <c r="AJ656" i="6"/>
  <c r="G656" i="6"/>
  <c r="F656" i="6"/>
  <c r="BF655" i="6"/>
  <c r="BG655" i="6" s="1"/>
  <c r="BD655" i="6"/>
  <c r="BE655" i="6" s="1"/>
  <c r="AP655" i="6"/>
  <c r="AT655" i="6" s="1"/>
  <c r="AJ655" i="6"/>
  <c r="G655" i="6"/>
  <c r="F655" i="6"/>
  <c r="BF654" i="6"/>
  <c r="BG654" i="6" s="1"/>
  <c r="BD654" i="6"/>
  <c r="BE654" i="6" s="1"/>
  <c r="BA654" i="6"/>
  <c r="AO654" i="6"/>
  <c r="AM654" i="6"/>
  <c r="AK654" i="6"/>
  <c r="AJ654" i="6"/>
  <c r="G654" i="6"/>
  <c r="F654" i="6"/>
  <c r="BF653" i="6"/>
  <c r="BG653" i="6" s="1"/>
  <c r="BD653" i="6"/>
  <c r="BE653" i="6" s="1"/>
  <c r="BA653" i="6"/>
  <c r="AO653" i="6"/>
  <c r="AM653" i="6"/>
  <c r="AK653" i="6"/>
  <c r="AJ653" i="6"/>
  <c r="G653" i="6"/>
  <c r="F653" i="6"/>
  <c r="BF652" i="6"/>
  <c r="BG652" i="6" s="1"/>
  <c r="BD652" i="6"/>
  <c r="BE652" i="6" s="1"/>
  <c r="BA652" i="6"/>
  <c r="AO652" i="6"/>
  <c r="AM652" i="6"/>
  <c r="AK652" i="6"/>
  <c r="AJ652" i="6"/>
  <c r="G652" i="6"/>
  <c r="F652" i="6"/>
  <c r="BF651" i="6"/>
  <c r="BG651" i="6" s="1"/>
  <c r="BD651" i="6"/>
  <c r="BE651" i="6" s="1"/>
  <c r="AU651" i="6"/>
  <c r="BB651" i="6" s="1"/>
  <c r="AJ651" i="6"/>
  <c r="G651" i="6"/>
  <c r="F651" i="6"/>
  <c r="BF650" i="6"/>
  <c r="BG650" i="6" s="1"/>
  <c r="BD650" i="6"/>
  <c r="BE650" i="6" s="1"/>
  <c r="BA650" i="6"/>
  <c r="AO650" i="6"/>
  <c r="AM650" i="6"/>
  <c r="AK650" i="6"/>
  <c r="AJ650" i="6"/>
  <c r="G650" i="6"/>
  <c r="F650" i="6"/>
  <c r="BF649" i="6"/>
  <c r="BG649" i="6" s="1"/>
  <c r="BD649" i="6"/>
  <c r="BE649" i="6" s="1"/>
  <c r="BA649" i="6"/>
  <c r="AO649" i="6"/>
  <c r="AM649" i="6"/>
  <c r="AK649" i="6"/>
  <c r="AJ649" i="6"/>
  <c r="G649" i="6"/>
  <c r="F649" i="6"/>
  <c r="BF648" i="6"/>
  <c r="BG648" i="6" s="1"/>
  <c r="BD648" i="6"/>
  <c r="BE648" i="6" s="1"/>
  <c r="BA648" i="6"/>
  <c r="AO648" i="6"/>
  <c r="AM648" i="6"/>
  <c r="AK648" i="6"/>
  <c r="AJ648" i="6"/>
  <c r="G648" i="6"/>
  <c r="F648" i="6"/>
  <c r="BF647" i="6"/>
  <c r="BG647" i="6" s="1"/>
  <c r="BD647" i="6"/>
  <c r="BE647" i="6" s="1"/>
  <c r="BA647" i="6"/>
  <c r="AO647" i="6"/>
  <c r="AM647" i="6"/>
  <c r="AK647" i="6"/>
  <c r="AJ647" i="6"/>
  <c r="G647" i="6"/>
  <c r="F647" i="6"/>
  <c r="BF646" i="6"/>
  <c r="BG646" i="6" s="1"/>
  <c r="BD646" i="6"/>
  <c r="BE646" i="6" s="1"/>
  <c r="BA646" i="6"/>
  <c r="AO646" i="6"/>
  <c r="AM646" i="6"/>
  <c r="AK646" i="6"/>
  <c r="AJ646" i="6"/>
  <c r="G646" i="6"/>
  <c r="F646" i="6"/>
  <c r="BF645" i="6"/>
  <c r="BG645" i="6" s="1"/>
  <c r="BD645" i="6"/>
  <c r="BE645" i="6" s="1"/>
  <c r="BA645" i="6"/>
  <c r="AO645" i="6"/>
  <c r="AM645" i="6"/>
  <c r="AK645" i="6"/>
  <c r="AJ645" i="6"/>
  <c r="G645" i="6"/>
  <c r="F645" i="6"/>
  <c r="BF644" i="6"/>
  <c r="BG644" i="6" s="1"/>
  <c r="BD644" i="6"/>
  <c r="BE644" i="6" s="1"/>
  <c r="BA644" i="6"/>
  <c r="AO644" i="6"/>
  <c r="AM644" i="6"/>
  <c r="AK644" i="6"/>
  <c r="AJ644" i="6"/>
  <c r="G644" i="6"/>
  <c r="F644" i="6"/>
  <c r="BF643" i="6"/>
  <c r="BG643" i="6" s="1"/>
  <c r="BD643" i="6"/>
  <c r="BE643" i="6" s="1"/>
  <c r="BA643" i="6"/>
  <c r="AO643" i="6"/>
  <c r="AM643" i="6"/>
  <c r="AK643" i="6"/>
  <c r="AJ643" i="6"/>
  <c r="G643" i="6"/>
  <c r="F643" i="6"/>
  <c r="BF642" i="6"/>
  <c r="BG642" i="6" s="1"/>
  <c r="BD642" i="6"/>
  <c r="BE642" i="6" s="1"/>
  <c r="BA642" i="6"/>
  <c r="AO642" i="6"/>
  <c r="AM642" i="6"/>
  <c r="AK642" i="6"/>
  <c r="AJ642" i="6"/>
  <c r="G642" i="6"/>
  <c r="F642" i="6"/>
  <c r="BF641" i="6"/>
  <c r="BG641" i="6" s="1"/>
  <c r="BD641" i="6"/>
  <c r="BE641" i="6" s="1"/>
  <c r="BA641" i="6"/>
  <c r="AO641" i="6"/>
  <c r="AM641" i="6"/>
  <c r="AK641" i="6"/>
  <c r="AJ641" i="6"/>
  <c r="G641" i="6"/>
  <c r="F641" i="6"/>
  <c r="BF640" i="6"/>
  <c r="BG640" i="6" s="1"/>
  <c r="BD640" i="6"/>
  <c r="BE640" i="6" s="1"/>
  <c r="BA640" i="6"/>
  <c r="AO640" i="6"/>
  <c r="AM640" i="6"/>
  <c r="AK640" i="6"/>
  <c r="AJ640" i="6"/>
  <c r="G640" i="6"/>
  <c r="F640" i="6"/>
  <c r="BF639" i="6"/>
  <c r="BG639" i="6" s="1"/>
  <c r="BD639" i="6"/>
  <c r="BE639" i="6" s="1"/>
  <c r="AQ639" i="6"/>
  <c r="BB639" i="6" s="1"/>
  <c r="AJ639" i="6"/>
  <c r="G639" i="6"/>
  <c r="F639" i="6"/>
  <c r="BF638" i="6"/>
  <c r="BG638" i="6" s="1"/>
  <c r="BD638" i="6"/>
  <c r="BE638" i="6" s="1"/>
  <c r="BA638" i="6"/>
  <c r="AO638" i="6"/>
  <c r="AM638" i="6"/>
  <c r="AK638" i="6"/>
  <c r="AJ638" i="6"/>
  <c r="G638" i="6"/>
  <c r="F638" i="6"/>
  <c r="BF637" i="6"/>
  <c r="BG637" i="6" s="1"/>
  <c r="BD637" i="6"/>
  <c r="BE637" i="6" s="1"/>
  <c r="BA637" i="6"/>
  <c r="AO637" i="6"/>
  <c r="AM637" i="6"/>
  <c r="AK637" i="6"/>
  <c r="AJ637" i="6"/>
  <c r="G637" i="6"/>
  <c r="F637" i="6"/>
  <c r="BF636" i="6"/>
  <c r="BG636" i="6" s="1"/>
  <c r="BD636" i="6"/>
  <c r="BE636" i="6" s="1"/>
  <c r="BA636" i="6"/>
  <c r="AO636" i="6"/>
  <c r="AM636" i="6"/>
  <c r="AK636" i="6"/>
  <c r="AJ636" i="6"/>
  <c r="G636" i="6"/>
  <c r="F636" i="6"/>
  <c r="BF635" i="6"/>
  <c r="BG635" i="6" s="1"/>
  <c r="BD635" i="6"/>
  <c r="BE635" i="6" s="1"/>
  <c r="BA635" i="6"/>
  <c r="AO635" i="6"/>
  <c r="AM635" i="6"/>
  <c r="AK635" i="6"/>
  <c r="AJ635" i="6"/>
  <c r="G635" i="6"/>
  <c r="F635" i="6"/>
  <c r="BF634" i="6"/>
  <c r="BG634" i="6" s="1"/>
  <c r="BD634" i="6"/>
  <c r="BE634" i="6" s="1"/>
  <c r="AQ634" i="6"/>
  <c r="BB634" i="6" s="1"/>
  <c r="AJ634" i="6"/>
  <c r="G634" i="6"/>
  <c r="F634" i="6"/>
  <c r="BF633" i="6"/>
  <c r="BG633" i="6" s="1"/>
  <c r="BD633" i="6"/>
  <c r="BE633" i="6" s="1"/>
  <c r="AU633" i="6"/>
  <c r="BB633" i="6" s="1"/>
  <c r="AJ633" i="6"/>
  <c r="G633" i="6"/>
  <c r="F633" i="6"/>
  <c r="BF632" i="6"/>
  <c r="BG632" i="6" s="1"/>
  <c r="BD632" i="6"/>
  <c r="BE632" i="6" s="1"/>
  <c r="BA632" i="6"/>
  <c r="AO632" i="6"/>
  <c r="AM632" i="6"/>
  <c r="AK632" i="6"/>
  <c r="AJ632" i="6"/>
  <c r="G632" i="6"/>
  <c r="F632" i="6"/>
  <c r="BF631" i="6"/>
  <c r="BG631" i="6" s="1"/>
  <c r="BD631" i="6"/>
  <c r="BE631" i="6" s="1"/>
  <c r="BA631" i="6"/>
  <c r="AO631" i="6"/>
  <c r="AM631" i="6"/>
  <c r="AK631" i="6"/>
  <c r="AJ631" i="6"/>
  <c r="G631" i="6"/>
  <c r="F631" i="6"/>
  <c r="BF630" i="6"/>
  <c r="BG630" i="6" s="1"/>
  <c r="BD630" i="6"/>
  <c r="BE630" i="6" s="1"/>
  <c r="BA630" i="6"/>
  <c r="AO630" i="6"/>
  <c r="AM630" i="6"/>
  <c r="AK630" i="6"/>
  <c r="AJ630" i="6"/>
  <c r="G630" i="6"/>
  <c r="F630" i="6"/>
  <c r="BF629" i="6"/>
  <c r="BG629" i="6" s="1"/>
  <c r="BD629" i="6"/>
  <c r="BE629" i="6" s="1"/>
  <c r="AQ629" i="6"/>
  <c r="BB629" i="6" s="1"/>
  <c r="AJ629" i="6"/>
  <c r="G629" i="6"/>
  <c r="F629" i="6"/>
  <c r="BF628" i="6"/>
  <c r="BG628" i="6" s="1"/>
  <c r="BD628" i="6"/>
  <c r="BE628" i="6" s="1"/>
  <c r="AQ628" i="6"/>
  <c r="BB628" i="6" s="1"/>
  <c r="AJ628" i="6"/>
  <c r="G628" i="6"/>
  <c r="F628" i="6"/>
  <c r="BF627" i="6"/>
  <c r="BG627" i="6" s="1"/>
  <c r="BD627" i="6"/>
  <c r="BE627" i="6" s="1"/>
  <c r="BA627" i="6"/>
  <c r="AO627" i="6"/>
  <c r="AM627" i="6"/>
  <c r="AK627" i="6"/>
  <c r="AJ627" i="6"/>
  <c r="G627" i="6"/>
  <c r="F627" i="6"/>
  <c r="BF626" i="6"/>
  <c r="BG626" i="6" s="1"/>
  <c r="BD626" i="6"/>
  <c r="BE626" i="6" s="1"/>
  <c r="AQ626" i="6"/>
  <c r="BB626" i="6" s="1"/>
  <c r="AJ626" i="6"/>
  <c r="G626" i="6"/>
  <c r="F626" i="6"/>
  <c r="BF625" i="6"/>
  <c r="BG625" i="6" s="1"/>
  <c r="BD625" i="6"/>
  <c r="BE625" i="6" s="1"/>
  <c r="BA625" i="6"/>
  <c r="AO625" i="6"/>
  <c r="AM625" i="6"/>
  <c r="AK625" i="6"/>
  <c r="AJ625" i="6"/>
  <c r="G625" i="6"/>
  <c r="F625" i="6"/>
  <c r="BF624" i="6"/>
  <c r="BG624" i="6" s="1"/>
  <c r="BD624" i="6"/>
  <c r="BE624" i="6" s="1"/>
  <c r="BA624" i="6"/>
  <c r="AO624" i="6"/>
  <c r="AM624" i="6"/>
  <c r="AK624" i="6"/>
  <c r="AJ624" i="6"/>
  <c r="G624" i="6"/>
  <c r="F624" i="6"/>
  <c r="BF623" i="6"/>
  <c r="BG623" i="6" s="1"/>
  <c r="BD623" i="6"/>
  <c r="BE623" i="6" s="1"/>
  <c r="BA623" i="6"/>
  <c r="AO623" i="6"/>
  <c r="AM623" i="6"/>
  <c r="AK623" i="6"/>
  <c r="AJ623" i="6"/>
  <c r="G623" i="6"/>
  <c r="F623" i="6"/>
  <c r="BF622" i="6"/>
  <c r="BG622" i="6" s="1"/>
  <c r="BD622" i="6"/>
  <c r="BE622" i="6" s="1"/>
  <c r="BA622" i="6"/>
  <c r="AO622" i="6"/>
  <c r="AM622" i="6"/>
  <c r="AK622" i="6"/>
  <c r="AJ622" i="6"/>
  <c r="G622" i="6"/>
  <c r="F622" i="6"/>
  <c r="BF621" i="6"/>
  <c r="BG621" i="6" s="1"/>
  <c r="BD621" i="6"/>
  <c r="BE621" i="6" s="1"/>
  <c r="AU621" i="6"/>
  <c r="BB621" i="6" s="1"/>
  <c r="AJ621" i="6"/>
  <c r="G621" i="6"/>
  <c r="F621" i="6"/>
  <c r="BF620" i="6"/>
  <c r="BG620" i="6" s="1"/>
  <c r="BD620" i="6"/>
  <c r="BE620" i="6" s="1"/>
  <c r="BA620" i="6"/>
  <c r="AO620" i="6"/>
  <c r="AM620" i="6"/>
  <c r="AK620" i="6"/>
  <c r="AJ620" i="6"/>
  <c r="G620" i="6"/>
  <c r="F620" i="6"/>
  <c r="BF619" i="6"/>
  <c r="BG619" i="6" s="1"/>
  <c r="BD619" i="6"/>
  <c r="BE619" i="6" s="1"/>
  <c r="BA619" i="6"/>
  <c r="AO619" i="6"/>
  <c r="AM619" i="6"/>
  <c r="AK619" i="6"/>
  <c r="AJ619" i="6"/>
  <c r="G619" i="6"/>
  <c r="F619" i="6"/>
  <c r="BF618" i="6"/>
  <c r="BG618" i="6" s="1"/>
  <c r="BD618" i="6"/>
  <c r="BE618" i="6" s="1"/>
  <c r="BA618" i="6"/>
  <c r="AO618" i="6"/>
  <c r="AM618" i="6"/>
  <c r="AK618" i="6"/>
  <c r="AJ618" i="6"/>
  <c r="G618" i="6"/>
  <c r="F618" i="6"/>
  <c r="BF617" i="6"/>
  <c r="BG617" i="6" s="1"/>
  <c r="BD617" i="6"/>
  <c r="BE617" i="6" s="1"/>
  <c r="AQ617" i="6"/>
  <c r="BB617" i="6" s="1"/>
  <c r="AJ617" i="6"/>
  <c r="G617" i="6"/>
  <c r="F617" i="6"/>
  <c r="BF616" i="6"/>
  <c r="BG616" i="6" s="1"/>
  <c r="BD616" i="6"/>
  <c r="BE616" i="6" s="1"/>
  <c r="BA616" i="6"/>
  <c r="AO616" i="6"/>
  <c r="AM616" i="6"/>
  <c r="AK616" i="6"/>
  <c r="AJ616" i="6"/>
  <c r="G616" i="6"/>
  <c r="F616" i="6"/>
  <c r="BF615" i="6"/>
  <c r="BG615" i="6" s="1"/>
  <c r="BD615" i="6"/>
  <c r="BE615" i="6" s="1"/>
  <c r="BA615" i="6"/>
  <c r="AO615" i="6"/>
  <c r="AM615" i="6"/>
  <c r="AK615" i="6"/>
  <c r="AJ615" i="6"/>
  <c r="G615" i="6"/>
  <c r="F615" i="6"/>
  <c r="BF614" i="6"/>
  <c r="BG614" i="6" s="1"/>
  <c r="BD614" i="6"/>
  <c r="BE614" i="6" s="1"/>
  <c r="BA614" i="6"/>
  <c r="AO614" i="6"/>
  <c r="AM614" i="6"/>
  <c r="AK614" i="6"/>
  <c r="AJ614" i="6"/>
  <c r="G614" i="6"/>
  <c r="F614" i="6"/>
  <c r="BF613" i="6"/>
  <c r="BG613" i="6" s="1"/>
  <c r="BD613" i="6"/>
  <c r="BE613" i="6" s="1"/>
  <c r="AU613" i="6"/>
  <c r="BB613" i="6" s="1"/>
  <c r="AJ613" i="6"/>
  <c r="G613" i="6"/>
  <c r="F613" i="6"/>
  <c r="BF612" i="6"/>
  <c r="BG612" i="6" s="1"/>
  <c r="BD612" i="6"/>
  <c r="BE612" i="6" s="1"/>
  <c r="BA612" i="6"/>
  <c r="AO612" i="6"/>
  <c r="AM612" i="6"/>
  <c r="AK612" i="6"/>
  <c r="AJ612" i="6"/>
  <c r="G612" i="6"/>
  <c r="F612" i="6"/>
  <c r="BF611" i="6"/>
  <c r="BG611" i="6" s="1"/>
  <c r="BD611" i="6"/>
  <c r="BE611" i="6" s="1"/>
  <c r="BA611" i="6"/>
  <c r="AO611" i="6"/>
  <c r="AM611" i="6"/>
  <c r="AK611" i="6"/>
  <c r="AJ611" i="6"/>
  <c r="G611" i="6"/>
  <c r="F611" i="6"/>
  <c r="BF610" i="6"/>
  <c r="BG610" i="6" s="1"/>
  <c r="BD610" i="6"/>
  <c r="BE610" i="6" s="1"/>
  <c r="BA610" i="6"/>
  <c r="AO610" i="6"/>
  <c r="AM610" i="6"/>
  <c r="AK610" i="6"/>
  <c r="AJ610" i="6"/>
  <c r="G610" i="6"/>
  <c r="F610" i="6"/>
  <c r="BF609" i="6"/>
  <c r="BG609" i="6" s="1"/>
  <c r="BD609" i="6"/>
  <c r="BE609" i="6" s="1"/>
  <c r="BA609" i="6"/>
  <c r="AO609" i="6"/>
  <c r="AM609" i="6"/>
  <c r="AK609" i="6"/>
  <c r="AJ609" i="6"/>
  <c r="G609" i="6"/>
  <c r="F609" i="6"/>
  <c r="BF608" i="6"/>
  <c r="BG608" i="6" s="1"/>
  <c r="BD608" i="6"/>
  <c r="BE608" i="6" s="1"/>
  <c r="BA608" i="6"/>
  <c r="AO608" i="6"/>
  <c r="AM608" i="6"/>
  <c r="AK608" i="6"/>
  <c r="AJ608" i="6"/>
  <c r="G608" i="6"/>
  <c r="F608" i="6"/>
  <c r="BF607" i="6"/>
  <c r="BG607" i="6" s="1"/>
  <c r="BD607" i="6"/>
  <c r="BE607" i="6" s="1"/>
  <c r="BA607" i="6"/>
  <c r="AO607" i="6"/>
  <c r="AM607" i="6"/>
  <c r="AK607" i="6"/>
  <c r="AJ607" i="6"/>
  <c r="G607" i="6"/>
  <c r="F607" i="6"/>
  <c r="BF606" i="6"/>
  <c r="BG606" i="6" s="1"/>
  <c r="BD606" i="6"/>
  <c r="BE606" i="6" s="1"/>
  <c r="BA606" i="6"/>
  <c r="AO606" i="6"/>
  <c r="AM606" i="6"/>
  <c r="AK606" i="6"/>
  <c r="AJ606" i="6"/>
  <c r="G606" i="6"/>
  <c r="F606" i="6"/>
  <c r="BF605" i="6"/>
  <c r="BG605" i="6" s="1"/>
  <c r="BD605" i="6"/>
  <c r="BE605" i="6" s="1"/>
  <c r="BA605" i="6"/>
  <c r="AO605" i="6"/>
  <c r="AM605" i="6"/>
  <c r="AK605" i="6"/>
  <c r="AJ605" i="6"/>
  <c r="G605" i="6"/>
  <c r="F605" i="6"/>
  <c r="BF604" i="6"/>
  <c r="BG604" i="6" s="1"/>
  <c r="BD604" i="6"/>
  <c r="BE604" i="6" s="1"/>
  <c r="BA604" i="6"/>
  <c r="AO604" i="6"/>
  <c r="AM604" i="6"/>
  <c r="AK604" i="6"/>
  <c r="AJ604" i="6"/>
  <c r="G604" i="6"/>
  <c r="F604" i="6"/>
  <c r="BF603" i="6"/>
  <c r="BG603" i="6" s="1"/>
  <c r="BD603" i="6"/>
  <c r="BE603" i="6" s="1"/>
  <c r="BA603" i="6"/>
  <c r="AO603" i="6"/>
  <c r="AM603" i="6"/>
  <c r="AK603" i="6"/>
  <c r="AJ603" i="6"/>
  <c r="G603" i="6"/>
  <c r="F603" i="6"/>
  <c r="BF602" i="6"/>
  <c r="BG602" i="6" s="1"/>
  <c r="BD602" i="6"/>
  <c r="BE602" i="6" s="1"/>
  <c r="BA602" i="6"/>
  <c r="AO602" i="6"/>
  <c r="AM602" i="6"/>
  <c r="AK602" i="6"/>
  <c r="AJ602" i="6"/>
  <c r="G602" i="6"/>
  <c r="F602" i="6"/>
  <c r="BF601" i="6"/>
  <c r="BG601" i="6" s="1"/>
  <c r="BD601" i="6"/>
  <c r="BE601" i="6" s="1"/>
  <c r="AQ601" i="6"/>
  <c r="BB601" i="6" s="1"/>
  <c r="AJ601" i="6"/>
  <c r="G601" i="6"/>
  <c r="F601" i="6"/>
  <c r="BF600" i="6"/>
  <c r="BG600" i="6" s="1"/>
  <c r="BD600" i="6"/>
  <c r="BE600" i="6" s="1"/>
  <c r="AQ600" i="6"/>
  <c r="BB600" i="6" s="1"/>
  <c r="AJ600" i="6"/>
  <c r="G600" i="6"/>
  <c r="F600" i="6"/>
  <c r="BF599" i="6"/>
  <c r="BG599" i="6" s="1"/>
  <c r="BD599" i="6"/>
  <c r="BE599" i="6" s="1"/>
  <c r="AQ599" i="6"/>
  <c r="BB599" i="6" s="1"/>
  <c r="AJ599" i="6"/>
  <c r="G599" i="6"/>
  <c r="F599" i="6"/>
  <c r="BF598" i="6"/>
  <c r="BG598" i="6" s="1"/>
  <c r="BD598" i="6"/>
  <c r="BE598" i="6" s="1"/>
  <c r="AQ598" i="6"/>
  <c r="BB598" i="6" s="1"/>
  <c r="AJ598" i="6"/>
  <c r="G598" i="6"/>
  <c r="F598" i="6"/>
  <c r="BF597" i="6"/>
  <c r="BG597" i="6" s="1"/>
  <c r="BD597" i="6"/>
  <c r="BE597" i="6" s="1"/>
  <c r="AQ597" i="6"/>
  <c r="BB597" i="6" s="1"/>
  <c r="AJ597" i="6"/>
  <c r="G597" i="6"/>
  <c r="F597" i="6"/>
  <c r="BF596" i="6"/>
  <c r="BG596" i="6" s="1"/>
  <c r="BD596" i="6"/>
  <c r="BE596" i="6" s="1"/>
  <c r="AQ596" i="6"/>
  <c r="BB596" i="6" s="1"/>
  <c r="AJ596" i="6"/>
  <c r="G596" i="6"/>
  <c r="F596" i="6"/>
  <c r="BF595" i="6"/>
  <c r="BG595" i="6" s="1"/>
  <c r="BD595" i="6"/>
  <c r="BE595" i="6" s="1"/>
  <c r="BA595" i="6"/>
  <c r="AO595" i="6"/>
  <c r="AM595" i="6"/>
  <c r="AK595" i="6"/>
  <c r="AJ595" i="6"/>
  <c r="G595" i="6"/>
  <c r="F595" i="6"/>
  <c r="BF594" i="6"/>
  <c r="BG594" i="6" s="1"/>
  <c r="BD594" i="6"/>
  <c r="BE594" i="6" s="1"/>
  <c r="AQ594" i="6"/>
  <c r="BB594" i="6" s="1"/>
  <c r="AJ594" i="6"/>
  <c r="G594" i="6"/>
  <c r="F594" i="6"/>
  <c r="BF593" i="6"/>
  <c r="BG593" i="6" s="1"/>
  <c r="BD593" i="6"/>
  <c r="BE593" i="6" s="1"/>
  <c r="AQ593" i="6"/>
  <c r="BB593" i="6" s="1"/>
  <c r="AJ593" i="6"/>
  <c r="G593" i="6"/>
  <c r="F593" i="6"/>
  <c r="BF592" i="6"/>
  <c r="BG592" i="6" s="1"/>
  <c r="BD592" i="6"/>
  <c r="BE592" i="6" s="1"/>
  <c r="AQ592" i="6"/>
  <c r="BB592" i="6" s="1"/>
  <c r="AJ592" i="6"/>
  <c r="G592" i="6"/>
  <c r="F592" i="6"/>
  <c r="BF591" i="6"/>
  <c r="BG591" i="6" s="1"/>
  <c r="BD591" i="6"/>
  <c r="BE591" i="6" s="1"/>
  <c r="AQ591" i="6"/>
  <c r="BB591" i="6" s="1"/>
  <c r="AJ591" i="6"/>
  <c r="G591" i="6"/>
  <c r="F591" i="6"/>
  <c r="BF590" i="6"/>
  <c r="BG590" i="6" s="1"/>
  <c r="BD590" i="6"/>
  <c r="BE590" i="6" s="1"/>
  <c r="AQ590" i="6"/>
  <c r="BB590" i="6" s="1"/>
  <c r="AJ590" i="6"/>
  <c r="G590" i="6"/>
  <c r="F590" i="6"/>
  <c r="BF589" i="6"/>
  <c r="BG589" i="6" s="1"/>
  <c r="BD589" i="6"/>
  <c r="BE589" i="6" s="1"/>
  <c r="AQ589" i="6"/>
  <c r="BB589" i="6" s="1"/>
  <c r="AJ589" i="6"/>
  <c r="G589" i="6"/>
  <c r="F589" i="6"/>
  <c r="BF588" i="6"/>
  <c r="BG588" i="6" s="1"/>
  <c r="BD588" i="6"/>
  <c r="BE588" i="6" s="1"/>
  <c r="AQ588" i="6"/>
  <c r="BB588" i="6" s="1"/>
  <c r="AJ588" i="6"/>
  <c r="G588" i="6"/>
  <c r="F588" i="6"/>
  <c r="BF587" i="6"/>
  <c r="BG587" i="6" s="1"/>
  <c r="BD587" i="6"/>
  <c r="BE587" i="6" s="1"/>
  <c r="AQ587" i="6"/>
  <c r="BB587" i="6" s="1"/>
  <c r="AJ587" i="6"/>
  <c r="G587" i="6"/>
  <c r="F587" i="6"/>
  <c r="BF586" i="6"/>
  <c r="BG586" i="6" s="1"/>
  <c r="BD586" i="6"/>
  <c r="BE586" i="6" s="1"/>
  <c r="AQ586" i="6"/>
  <c r="BB586" i="6" s="1"/>
  <c r="AJ586" i="6"/>
  <c r="G586" i="6"/>
  <c r="F586" i="6"/>
  <c r="BF585" i="6"/>
  <c r="BG585" i="6" s="1"/>
  <c r="BD585" i="6"/>
  <c r="BE585" i="6" s="1"/>
  <c r="AQ585" i="6"/>
  <c r="BB585" i="6" s="1"/>
  <c r="AJ585" i="6"/>
  <c r="G585" i="6"/>
  <c r="F585" i="6"/>
  <c r="BF584" i="6"/>
  <c r="BG584" i="6" s="1"/>
  <c r="BD584" i="6"/>
  <c r="BE584" i="6" s="1"/>
  <c r="BA584" i="6"/>
  <c r="AO584" i="6"/>
  <c r="AM584" i="6"/>
  <c r="AK584" i="6"/>
  <c r="AJ584" i="6"/>
  <c r="G584" i="6"/>
  <c r="F584" i="6"/>
  <c r="BF583" i="6"/>
  <c r="BG583" i="6" s="1"/>
  <c r="BD583" i="6"/>
  <c r="BE583" i="6" s="1"/>
  <c r="AQ583" i="6"/>
  <c r="BB583" i="6" s="1"/>
  <c r="AJ583" i="6"/>
  <c r="G583" i="6"/>
  <c r="F583" i="6"/>
  <c r="BF582" i="6"/>
  <c r="BG582" i="6" s="1"/>
  <c r="BD582" i="6"/>
  <c r="BE582" i="6" s="1"/>
  <c r="AQ582" i="6"/>
  <c r="BB582" i="6" s="1"/>
  <c r="AJ582" i="6"/>
  <c r="G582" i="6"/>
  <c r="F582" i="6"/>
  <c r="BF581" i="6"/>
  <c r="BG581" i="6" s="1"/>
  <c r="BD581" i="6"/>
  <c r="BE581" i="6" s="1"/>
  <c r="BA581" i="6"/>
  <c r="AO581" i="6"/>
  <c r="AM581" i="6"/>
  <c r="AK581" i="6"/>
  <c r="AJ581" i="6"/>
  <c r="G581" i="6"/>
  <c r="F581" i="6"/>
  <c r="BF580" i="6"/>
  <c r="BG580" i="6" s="1"/>
  <c r="BD580" i="6"/>
  <c r="BE580" i="6" s="1"/>
  <c r="AQ580" i="6"/>
  <c r="BB580" i="6" s="1"/>
  <c r="AJ580" i="6"/>
  <c r="G580" i="6"/>
  <c r="F580" i="6"/>
  <c r="BF579" i="6"/>
  <c r="BG579" i="6" s="1"/>
  <c r="BD579" i="6"/>
  <c r="BE579" i="6" s="1"/>
  <c r="BA579" i="6"/>
  <c r="AO579" i="6"/>
  <c r="AM579" i="6"/>
  <c r="AK579" i="6"/>
  <c r="AJ579" i="6"/>
  <c r="G579" i="6"/>
  <c r="F579" i="6"/>
  <c r="BF578" i="6"/>
  <c r="BG578" i="6" s="1"/>
  <c r="BD578" i="6"/>
  <c r="BE578" i="6" s="1"/>
  <c r="AQ578" i="6"/>
  <c r="BB578" i="6" s="1"/>
  <c r="AJ578" i="6"/>
  <c r="G578" i="6"/>
  <c r="F578" i="6"/>
  <c r="BF577" i="6"/>
  <c r="BG577" i="6" s="1"/>
  <c r="BD577" i="6"/>
  <c r="BE577" i="6" s="1"/>
  <c r="AQ577" i="6"/>
  <c r="BB577" i="6" s="1"/>
  <c r="AJ577" i="6"/>
  <c r="G577" i="6"/>
  <c r="F577" i="6"/>
  <c r="BF576" i="6"/>
  <c r="BG576" i="6" s="1"/>
  <c r="BD576" i="6"/>
  <c r="BE576" i="6" s="1"/>
  <c r="AU576" i="6"/>
  <c r="BB576" i="6" s="1"/>
  <c r="AJ576" i="6"/>
  <c r="G576" i="6"/>
  <c r="F576" i="6"/>
  <c r="BF575" i="6"/>
  <c r="BG575" i="6" s="1"/>
  <c r="BD575" i="6"/>
  <c r="BE575" i="6" s="1"/>
  <c r="AQ575" i="6"/>
  <c r="BB575" i="6" s="1"/>
  <c r="AJ575" i="6"/>
  <c r="G575" i="6"/>
  <c r="F575" i="6"/>
  <c r="BF574" i="6"/>
  <c r="BG574" i="6" s="1"/>
  <c r="BD574" i="6"/>
  <c r="BE574" i="6" s="1"/>
  <c r="AQ574" i="6"/>
  <c r="BB574" i="6" s="1"/>
  <c r="AJ574" i="6"/>
  <c r="G574" i="6"/>
  <c r="F574" i="6"/>
  <c r="BF573" i="6"/>
  <c r="BG573" i="6" s="1"/>
  <c r="BD573" i="6"/>
  <c r="BE573" i="6" s="1"/>
  <c r="AQ573" i="6"/>
  <c r="BB573" i="6" s="1"/>
  <c r="AJ573" i="6"/>
  <c r="G573" i="6"/>
  <c r="F573" i="6"/>
  <c r="BF572" i="6"/>
  <c r="BG572" i="6" s="1"/>
  <c r="BD572" i="6"/>
  <c r="BE572" i="6" s="1"/>
  <c r="BA572" i="6"/>
  <c r="AO572" i="6"/>
  <c r="AM572" i="6"/>
  <c r="AK572" i="6"/>
  <c r="AJ572" i="6"/>
  <c r="G572" i="6"/>
  <c r="F572" i="6"/>
  <c r="BF571" i="6"/>
  <c r="BG571" i="6" s="1"/>
  <c r="BD571" i="6"/>
  <c r="BE571" i="6" s="1"/>
  <c r="AQ571" i="6"/>
  <c r="BB571" i="6" s="1"/>
  <c r="AJ571" i="6"/>
  <c r="G571" i="6"/>
  <c r="F571" i="6"/>
  <c r="BF570" i="6"/>
  <c r="BG570" i="6" s="1"/>
  <c r="BD570" i="6"/>
  <c r="BE570" i="6" s="1"/>
  <c r="AQ570" i="6"/>
  <c r="BB570" i="6" s="1"/>
  <c r="AJ570" i="6"/>
  <c r="G570" i="6"/>
  <c r="F570" i="6"/>
  <c r="BF569" i="6"/>
  <c r="BG569" i="6" s="1"/>
  <c r="BD569" i="6"/>
  <c r="BE569" i="6" s="1"/>
  <c r="AQ569" i="6"/>
  <c r="BB569" i="6" s="1"/>
  <c r="AJ569" i="6"/>
  <c r="G569" i="6"/>
  <c r="F569" i="6"/>
  <c r="BF568" i="6"/>
  <c r="BG568" i="6" s="1"/>
  <c r="BD568" i="6"/>
  <c r="BE568" i="6" s="1"/>
  <c r="AQ568" i="6"/>
  <c r="BB568" i="6" s="1"/>
  <c r="AJ568" i="6"/>
  <c r="G568" i="6"/>
  <c r="F568" i="6"/>
  <c r="BF567" i="6"/>
  <c r="BG567" i="6" s="1"/>
  <c r="BD567" i="6"/>
  <c r="BE567" i="6" s="1"/>
  <c r="AQ567" i="6"/>
  <c r="BB567" i="6" s="1"/>
  <c r="AJ567" i="6"/>
  <c r="G567" i="6"/>
  <c r="F567" i="6"/>
  <c r="BF566" i="6"/>
  <c r="BG566" i="6" s="1"/>
  <c r="BD566" i="6"/>
  <c r="BE566" i="6" s="1"/>
  <c r="BA566" i="6"/>
  <c r="AO566" i="6"/>
  <c r="AM566" i="6"/>
  <c r="AK566" i="6"/>
  <c r="AJ566" i="6"/>
  <c r="G566" i="6"/>
  <c r="F566" i="6"/>
  <c r="BF565" i="6"/>
  <c r="BG565" i="6" s="1"/>
  <c r="BD565" i="6"/>
  <c r="BE565" i="6" s="1"/>
  <c r="AQ565" i="6"/>
  <c r="BB565" i="6" s="1"/>
  <c r="AJ565" i="6"/>
  <c r="G565" i="6"/>
  <c r="F565" i="6"/>
  <c r="BF564" i="6"/>
  <c r="BG564" i="6" s="1"/>
  <c r="BD564" i="6"/>
  <c r="BE564" i="6" s="1"/>
  <c r="AQ564" i="6"/>
  <c r="BB564" i="6" s="1"/>
  <c r="AJ564" i="6"/>
  <c r="G564" i="6"/>
  <c r="F564" i="6"/>
  <c r="BF563" i="6"/>
  <c r="BG563" i="6" s="1"/>
  <c r="BD563" i="6"/>
  <c r="BE563" i="6" s="1"/>
  <c r="AQ563" i="6"/>
  <c r="BB563" i="6" s="1"/>
  <c r="AJ563" i="6"/>
  <c r="G563" i="6"/>
  <c r="F563" i="6"/>
  <c r="BF562" i="6"/>
  <c r="BG562" i="6" s="1"/>
  <c r="BD562" i="6"/>
  <c r="BE562" i="6" s="1"/>
  <c r="AQ562" i="6"/>
  <c r="BB562" i="6" s="1"/>
  <c r="AJ562" i="6"/>
  <c r="G562" i="6"/>
  <c r="F562" i="6"/>
  <c r="BF561" i="6"/>
  <c r="BG561" i="6" s="1"/>
  <c r="BD561" i="6"/>
  <c r="BE561" i="6" s="1"/>
  <c r="BA561" i="6"/>
  <c r="AO561" i="6"/>
  <c r="AM561" i="6"/>
  <c r="AK561" i="6"/>
  <c r="AJ561" i="6"/>
  <c r="G561" i="6"/>
  <c r="F561" i="6"/>
  <c r="BF560" i="6"/>
  <c r="BG560" i="6" s="1"/>
  <c r="BD560" i="6"/>
  <c r="BE560" i="6" s="1"/>
  <c r="BA560" i="6"/>
  <c r="AO560" i="6"/>
  <c r="AM560" i="6"/>
  <c r="AK560" i="6"/>
  <c r="AJ560" i="6"/>
  <c r="G560" i="6"/>
  <c r="F560" i="6"/>
  <c r="BF559" i="6"/>
  <c r="BG559" i="6" s="1"/>
  <c r="BD559" i="6"/>
  <c r="BE559" i="6" s="1"/>
  <c r="BA559" i="6"/>
  <c r="AO559" i="6"/>
  <c r="AM559" i="6"/>
  <c r="AK559" i="6"/>
  <c r="AJ559" i="6"/>
  <c r="G559" i="6"/>
  <c r="F559" i="6"/>
  <c r="BF558" i="6"/>
  <c r="BG558" i="6" s="1"/>
  <c r="BD558" i="6"/>
  <c r="BE558" i="6" s="1"/>
  <c r="AQ558" i="6"/>
  <c r="BB558" i="6" s="1"/>
  <c r="AJ558" i="6"/>
  <c r="G558" i="6"/>
  <c r="F558" i="6"/>
  <c r="BF557" i="6"/>
  <c r="BG557" i="6" s="1"/>
  <c r="BD557" i="6"/>
  <c r="BE557" i="6" s="1"/>
  <c r="AQ557" i="6"/>
  <c r="BB557" i="6" s="1"/>
  <c r="AJ557" i="6"/>
  <c r="G557" i="6"/>
  <c r="F557" i="6"/>
  <c r="BF556" i="6"/>
  <c r="BG556" i="6" s="1"/>
  <c r="BD556" i="6"/>
  <c r="BE556" i="6" s="1"/>
  <c r="AQ556" i="6"/>
  <c r="BB556" i="6" s="1"/>
  <c r="AJ556" i="6"/>
  <c r="G556" i="6"/>
  <c r="F556" i="6"/>
  <c r="BF555" i="6"/>
  <c r="BG555" i="6" s="1"/>
  <c r="BD555" i="6"/>
  <c r="BE555" i="6" s="1"/>
  <c r="BA555" i="6"/>
  <c r="AO555" i="6"/>
  <c r="AM555" i="6"/>
  <c r="AK555" i="6"/>
  <c r="AJ555" i="6"/>
  <c r="G555" i="6"/>
  <c r="F555" i="6"/>
  <c r="BF554" i="6"/>
  <c r="BG554" i="6" s="1"/>
  <c r="BD554" i="6"/>
  <c r="BE554" i="6" s="1"/>
  <c r="AQ554" i="6"/>
  <c r="BB554" i="6" s="1"/>
  <c r="AJ554" i="6"/>
  <c r="G554" i="6"/>
  <c r="F554" i="6"/>
  <c r="BF553" i="6"/>
  <c r="BG553" i="6" s="1"/>
  <c r="BD553" i="6"/>
  <c r="BE553" i="6" s="1"/>
  <c r="AQ553" i="6"/>
  <c r="BB553" i="6" s="1"/>
  <c r="AJ553" i="6"/>
  <c r="G553" i="6"/>
  <c r="F553" i="6"/>
  <c r="BF552" i="6"/>
  <c r="BG552" i="6" s="1"/>
  <c r="BD552" i="6"/>
  <c r="BE552" i="6" s="1"/>
  <c r="AQ552" i="6"/>
  <c r="BB552" i="6" s="1"/>
  <c r="AJ552" i="6"/>
  <c r="G552" i="6"/>
  <c r="F552" i="6"/>
  <c r="BF551" i="6"/>
  <c r="BG551" i="6" s="1"/>
  <c r="BD551" i="6"/>
  <c r="BE551" i="6" s="1"/>
  <c r="AQ551" i="6"/>
  <c r="BB551" i="6" s="1"/>
  <c r="AJ551" i="6"/>
  <c r="G551" i="6"/>
  <c r="F551" i="6"/>
  <c r="BF550" i="6"/>
  <c r="BG550" i="6" s="1"/>
  <c r="BD550" i="6"/>
  <c r="BE550" i="6" s="1"/>
  <c r="BA550" i="6"/>
  <c r="AO550" i="6"/>
  <c r="AM550" i="6"/>
  <c r="AK550" i="6"/>
  <c r="AJ550" i="6"/>
  <c r="G550" i="6"/>
  <c r="F550" i="6"/>
  <c r="BF549" i="6"/>
  <c r="BG549" i="6" s="1"/>
  <c r="BD549" i="6"/>
  <c r="BE549" i="6" s="1"/>
  <c r="AQ549" i="6"/>
  <c r="BB549" i="6" s="1"/>
  <c r="AJ549" i="6"/>
  <c r="G549" i="6"/>
  <c r="F549" i="6"/>
  <c r="BF548" i="6"/>
  <c r="BG548" i="6" s="1"/>
  <c r="BD548" i="6"/>
  <c r="BE548" i="6" s="1"/>
  <c r="AQ548" i="6"/>
  <c r="BB548" i="6" s="1"/>
  <c r="AJ548" i="6"/>
  <c r="G548" i="6"/>
  <c r="F548" i="6"/>
  <c r="BF547" i="6"/>
  <c r="BG547" i="6" s="1"/>
  <c r="BD547" i="6"/>
  <c r="BE547" i="6" s="1"/>
  <c r="BA547" i="6"/>
  <c r="AO547" i="6"/>
  <c r="AM547" i="6"/>
  <c r="AK547" i="6"/>
  <c r="AJ547" i="6"/>
  <c r="G547" i="6"/>
  <c r="F547" i="6"/>
  <c r="BF546" i="6"/>
  <c r="BG546" i="6" s="1"/>
  <c r="BD546" i="6"/>
  <c r="BE546" i="6" s="1"/>
  <c r="BA546" i="6"/>
  <c r="AO546" i="6"/>
  <c r="AM546" i="6"/>
  <c r="AK546" i="6"/>
  <c r="AJ546" i="6"/>
  <c r="G546" i="6"/>
  <c r="F546" i="6"/>
  <c r="BF545" i="6"/>
  <c r="BG545" i="6" s="1"/>
  <c r="BD545" i="6"/>
  <c r="BE545" i="6" s="1"/>
  <c r="AQ545" i="6"/>
  <c r="BB545" i="6" s="1"/>
  <c r="AJ545" i="6"/>
  <c r="G545" i="6"/>
  <c r="F545" i="6"/>
  <c r="BF544" i="6"/>
  <c r="BG544" i="6" s="1"/>
  <c r="BD544" i="6"/>
  <c r="BE544" i="6" s="1"/>
  <c r="BA544" i="6"/>
  <c r="AO544" i="6"/>
  <c r="AM544" i="6"/>
  <c r="AK544" i="6"/>
  <c r="AJ544" i="6"/>
  <c r="G544" i="6"/>
  <c r="F544" i="6"/>
  <c r="BF543" i="6"/>
  <c r="BG543" i="6" s="1"/>
  <c r="BD543" i="6"/>
  <c r="BE543" i="6" s="1"/>
  <c r="AQ543" i="6"/>
  <c r="BB543" i="6" s="1"/>
  <c r="AJ543" i="6"/>
  <c r="G543" i="6"/>
  <c r="F543" i="6"/>
  <c r="BF542" i="6"/>
  <c r="BG542" i="6" s="1"/>
  <c r="BD542" i="6"/>
  <c r="BE542" i="6" s="1"/>
  <c r="AQ542" i="6"/>
  <c r="BB542" i="6" s="1"/>
  <c r="AJ542" i="6"/>
  <c r="G542" i="6"/>
  <c r="F542" i="6"/>
  <c r="BF541" i="6"/>
  <c r="BG541" i="6" s="1"/>
  <c r="BD541" i="6"/>
  <c r="BE541" i="6" s="1"/>
  <c r="AQ541" i="6"/>
  <c r="BB541" i="6" s="1"/>
  <c r="AJ541" i="6"/>
  <c r="G541" i="6"/>
  <c r="F541" i="6"/>
  <c r="BF540" i="6"/>
  <c r="BG540" i="6" s="1"/>
  <c r="BD540" i="6"/>
  <c r="BE540" i="6" s="1"/>
  <c r="AQ540" i="6"/>
  <c r="BB540" i="6" s="1"/>
  <c r="AJ540" i="6"/>
  <c r="G540" i="6"/>
  <c r="F540" i="6"/>
  <c r="BF539" i="6"/>
  <c r="BG539" i="6" s="1"/>
  <c r="BD539" i="6"/>
  <c r="BE539" i="6" s="1"/>
  <c r="AQ539" i="6"/>
  <c r="BB539" i="6" s="1"/>
  <c r="AJ539" i="6"/>
  <c r="G539" i="6"/>
  <c r="F539" i="6"/>
  <c r="BF538" i="6"/>
  <c r="BG538" i="6" s="1"/>
  <c r="BD538" i="6"/>
  <c r="BE538" i="6" s="1"/>
  <c r="BA538" i="6"/>
  <c r="AO538" i="6"/>
  <c r="AM538" i="6"/>
  <c r="AK538" i="6"/>
  <c r="AJ538" i="6"/>
  <c r="G538" i="6"/>
  <c r="F538" i="6"/>
  <c r="BF537" i="6"/>
  <c r="BG537" i="6" s="1"/>
  <c r="BD537" i="6"/>
  <c r="BE537" i="6" s="1"/>
  <c r="AQ537" i="6"/>
  <c r="BB537" i="6" s="1"/>
  <c r="AJ537" i="6"/>
  <c r="G537" i="6"/>
  <c r="F537" i="6"/>
  <c r="BF536" i="6"/>
  <c r="BG536" i="6" s="1"/>
  <c r="BD536" i="6"/>
  <c r="BE536" i="6" s="1"/>
  <c r="AQ536" i="6"/>
  <c r="BB536" i="6" s="1"/>
  <c r="AJ536" i="6"/>
  <c r="G536" i="6"/>
  <c r="F536" i="6"/>
  <c r="BF535" i="6"/>
  <c r="BG535" i="6" s="1"/>
  <c r="BD535" i="6"/>
  <c r="BE535" i="6" s="1"/>
  <c r="BA535" i="6"/>
  <c r="AO535" i="6"/>
  <c r="AM535" i="6"/>
  <c r="AK535" i="6"/>
  <c r="AJ535" i="6"/>
  <c r="G535" i="6"/>
  <c r="F535" i="6"/>
  <c r="BF534" i="6"/>
  <c r="BG534" i="6" s="1"/>
  <c r="BD534" i="6"/>
  <c r="BE534" i="6" s="1"/>
  <c r="BA534" i="6"/>
  <c r="AO534" i="6"/>
  <c r="AM534" i="6"/>
  <c r="AK534" i="6"/>
  <c r="AJ534" i="6"/>
  <c r="G534" i="6"/>
  <c r="F534" i="6"/>
  <c r="BF533" i="6"/>
  <c r="BG533" i="6" s="1"/>
  <c r="BD533" i="6"/>
  <c r="BE533" i="6" s="1"/>
  <c r="BA533" i="6"/>
  <c r="AO533" i="6"/>
  <c r="AM533" i="6"/>
  <c r="AK533" i="6"/>
  <c r="AJ533" i="6"/>
  <c r="G533" i="6"/>
  <c r="F533" i="6"/>
  <c r="BF532" i="6"/>
  <c r="BG532" i="6" s="1"/>
  <c r="BD532" i="6"/>
  <c r="BE532" i="6" s="1"/>
  <c r="BA532" i="6"/>
  <c r="AO532" i="6"/>
  <c r="AM532" i="6"/>
  <c r="AK532" i="6"/>
  <c r="AJ532" i="6"/>
  <c r="G532" i="6"/>
  <c r="F532" i="6"/>
  <c r="BF531" i="6"/>
  <c r="BG531" i="6" s="1"/>
  <c r="BD531" i="6"/>
  <c r="BE531" i="6" s="1"/>
  <c r="AQ531" i="6"/>
  <c r="BB531" i="6" s="1"/>
  <c r="AJ531" i="6"/>
  <c r="G531" i="6"/>
  <c r="F531" i="6"/>
  <c r="BF530" i="6"/>
  <c r="BG530" i="6" s="1"/>
  <c r="BD530" i="6"/>
  <c r="BE530" i="6" s="1"/>
  <c r="BA530" i="6"/>
  <c r="AO530" i="6"/>
  <c r="AM530" i="6"/>
  <c r="AK530" i="6"/>
  <c r="AJ530" i="6"/>
  <c r="G530" i="6"/>
  <c r="F530" i="6"/>
  <c r="BF529" i="6"/>
  <c r="BG529" i="6" s="1"/>
  <c r="BD529" i="6"/>
  <c r="BE529" i="6" s="1"/>
  <c r="BA529" i="6"/>
  <c r="AO529" i="6"/>
  <c r="AM529" i="6"/>
  <c r="AK529" i="6"/>
  <c r="AJ529" i="6"/>
  <c r="G529" i="6"/>
  <c r="F529" i="6"/>
  <c r="BF528" i="6"/>
  <c r="BG528" i="6" s="1"/>
  <c r="BD528" i="6"/>
  <c r="BE528" i="6" s="1"/>
  <c r="BA528" i="6"/>
  <c r="AO528" i="6"/>
  <c r="AM528" i="6"/>
  <c r="AK528" i="6"/>
  <c r="AJ528" i="6"/>
  <c r="G528" i="6"/>
  <c r="F528" i="6"/>
  <c r="BF527" i="6"/>
  <c r="BG527" i="6" s="1"/>
  <c r="BD527" i="6"/>
  <c r="BE527" i="6" s="1"/>
  <c r="BA527" i="6"/>
  <c r="AO527" i="6"/>
  <c r="AM527" i="6"/>
  <c r="AK527" i="6"/>
  <c r="AJ527" i="6"/>
  <c r="G527" i="6"/>
  <c r="F527" i="6"/>
  <c r="BF526" i="6"/>
  <c r="BG526" i="6" s="1"/>
  <c r="BD526" i="6"/>
  <c r="BE526" i="6" s="1"/>
  <c r="BA526" i="6"/>
  <c r="AO526" i="6"/>
  <c r="AM526" i="6"/>
  <c r="AK526" i="6"/>
  <c r="AJ526" i="6"/>
  <c r="G526" i="6"/>
  <c r="F526" i="6"/>
  <c r="BF525" i="6"/>
  <c r="BG525" i="6" s="1"/>
  <c r="BD525" i="6"/>
  <c r="BE525" i="6" s="1"/>
  <c r="BA525" i="6"/>
  <c r="AO525" i="6"/>
  <c r="AM525" i="6"/>
  <c r="AK525" i="6"/>
  <c r="AJ525" i="6"/>
  <c r="G525" i="6"/>
  <c r="F525" i="6"/>
  <c r="BF524" i="6"/>
  <c r="BG524" i="6" s="1"/>
  <c r="BD524" i="6"/>
  <c r="BE524" i="6" s="1"/>
  <c r="BA524" i="6"/>
  <c r="AO524" i="6"/>
  <c r="AM524" i="6"/>
  <c r="AK524" i="6"/>
  <c r="AJ524" i="6"/>
  <c r="G524" i="6"/>
  <c r="F524" i="6"/>
  <c r="BF523" i="6"/>
  <c r="BG523" i="6" s="1"/>
  <c r="BD523" i="6"/>
  <c r="BE523" i="6" s="1"/>
  <c r="BA523" i="6"/>
  <c r="AO523" i="6"/>
  <c r="AM523" i="6"/>
  <c r="AK523" i="6"/>
  <c r="AJ523" i="6"/>
  <c r="G523" i="6"/>
  <c r="F523" i="6"/>
  <c r="BF522" i="6"/>
  <c r="BG522" i="6" s="1"/>
  <c r="BD522" i="6"/>
  <c r="BE522" i="6" s="1"/>
  <c r="BA522" i="6"/>
  <c r="AO522" i="6"/>
  <c r="AM522" i="6"/>
  <c r="AK522" i="6"/>
  <c r="AJ522" i="6"/>
  <c r="G522" i="6"/>
  <c r="F522" i="6"/>
  <c r="BF521" i="6"/>
  <c r="BG521" i="6" s="1"/>
  <c r="BD521" i="6"/>
  <c r="BE521" i="6" s="1"/>
  <c r="BA521" i="6"/>
  <c r="AO521" i="6"/>
  <c r="AM521" i="6"/>
  <c r="AK521" i="6"/>
  <c r="AJ521" i="6"/>
  <c r="G521" i="6"/>
  <c r="F521" i="6"/>
  <c r="BF520" i="6"/>
  <c r="BG520" i="6" s="1"/>
  <c r="BD520" i="6"/>
  <c r="BE520" i="6" s="1"/>
  <c r="BA520" i="6"/>
  <c r="AO520" i="6"/>
  <c r="AM520" i="6"/>
  <c r="AK520" i="6"/>
  <c r="AJ520" i="6"/>
  <c r="G520" i="6"/>
  <c r="F520" i="6"/>
  <c r="BF519" i="6"/>
  <c r="BG519" i="6" s="1"/>
  <c r="BD519" i="6"/>
  <c r="BE519" i="6" s="1"/>
  <c r="BA519" i="6"/>
  <c r="AO519" i="6"/>
  <c r="AM519" i="6"/>
  <c r="AK519" i="6"/>
  <c r="AJ519" i="6"/>
  <c r="G519" i="6"/>
  <c r="F519" i="6"/>
  <c r="BF518" i="6"/>
  <c r="BG518" i="6" s="1"/>
  <c r="BD518" i="6"/>
  <c r="BE518" i="6" s="1"/>
  <c r="BA518" i="6"/>
  <c r="AO518" i="6"/>
  <c r="AM518" i="6"/>
  <c r="AK518" i="6"/>
  <c r="AJ518" i="6"/>
  <c r="G518" i="6"/>
  <c r="F518" i="6"/>
  <c r="BF517" i="6"/>
  <c r="BG517" i="6" s="1"/>
  <c r="BD517" i="6"/>
  <c r="BE517" i="6" s="1"/>
  <c r="BA517" i="6"/>
  <c r="AO517" i="6"/>
  <c r="AM517" i="6"/>
  <c r="AK517" i="6"/>
  <c r="AJ517" i="6"/>
  <c r="G517" i="6"/>
  <c r="F517" i="6"/>
  <c r="BF516" i="6"/>
  <c r="BG516" i="6" s="1"/>
  <c r="BD516" i="6"/>
  <c r="BE516" i="6" s="1"/>
  <c r="BA516" i="6"/>
  <c r="AO516" i="6"/>
  <c r="AM516" i="6"/>
  <c r="AK516" i="6"/>
  <c r="AJ516" i="6"/>
  <c r="G516" i="6"/>
  <c r="F516" i="6"/>
  <c r="BF515" i="6"/>
  <c r="BG515" i="6" s="1"/>
  <c r="BD515" i="6"/>
  <c r="BE515" i="6" s="1"/>
  <c r="BA515" i="6"/>
  <c r="AO515" i="6"/>
  <c r="AM515" i="6"/>
  <c r="AK515" i="6"/>
  <c r="AJ515" i="6"/>
  <c r="G515" i="6"/>
  <c r="F515" i="6"/>
  <c r="BF514" i="6"/>
  <c r="BG514" i="6" s="1"/>
  <c r="BD514" i="6"/>
  <c r="BE514" i="6" s="1"/>
  <c r="BA514" i="6"/>
  <c r="AZ514" i="6"/>
  <c r="AO514" i="6"/>
  <c r="AM514" i="6"/>
  <c r="AK514" i="6"/>
  <c r="AJ514" i="6"/>
  <c r="G514" i="6"/>
  <c r="F514" i="6"/>
  <c r="BF513" i="6"/>
  <c r="BG513" i="6" s="1"/>
  <c r="BD513" i="6"/>
  <c r="BE513" i="6" s="1"/>
  <c r="BA513" i="6"/>
  <c r="AO513" i="6"/>
  <c r="AM513" i="6"/>
  <c r="AK513" i="6"/>
  <c r="AJ513" i="6"/>
  <c r="G513" i="6"/>
  <c r="F513" i="6"/>
  <c r="BF512" i="6"/>
  <c r="BG512" i="6" s="1"/>
  <c r="BD512" i="6"/>
  <c r="BE512" i="6" s="1"/>
  <c r="BA512" i="6"/>
  <c r="AO512" i="6"/>
  <c r="AM512" i="6"/>
  <c r="AK512" i="6"/>
  <c r="AJ512" i="6"/>
  <c r="G512" i="6"/>
  <c r="F512" i="6"/>
  <c r="BF511" i="6"/>
  <c r="BG511" i="6" s="1"/>
  <c r="BD511" i="6"/>
  <c r="BE511" i="6" s="1"/>
  <c r="BA511" i="6"/>
  <c r="AZ511" i="6"/>
  <c r="AO511" i="6"/>
  <c r="AM511" i="6"/>
  <c r="AK511" i="6"/>
  <c r="AJ511" i="6"/>
  <c r="G511" i="6"/>
  <c r="F511" i="6"/>
  <c r="BF510" i="6"/>
  <c r="BG510" i="6" s="1"/>
  <c r="BD510" i="6"/>
  <c r="BE510" i="6" s="1"/>
  <c r="BA510" i="6"/>
  <c r="AO510" i="6"/>
  <c r="AM510" i="6"/>
  <c r="AK510" i="6"/>
  <c r="AJ510" i="6"/>
  <c r="G510" i="6"/>
  <c r="F510" i="6"/>
  <c r="BF509" i="6"/>
  <c r="BG509" i="6" s="1"/>
  <c r="BD509" i="6"/>
  <c r="BE509" i="6" s="1"/>
  <c r="BA509" i="6"/>
  <c r="AZ509" i="6"/>
  <c r="AO509" i="6"/>
  <c r="AM509" i="6"/>
  <c r="AK509" i="6"/>
  <c r="AJ509" i="6"/>
  <c r="G509" i="6"/>
  <c r="F509" i="6"/>
  <c r="BF508" i="6"/>
  <c r="BG508" i="6" s="1"/>
  <c r="BD508" i="6"/>
  <c r="BE508" i="6" s="1"/>
  <c r="BA508" i="6"/>
  <c r="AO508" i="6"/>
  <c r="AM508" i="6"/>
  <c r="AK508" i="6"/>
  <c r="AJ508" i="6"/>
  <c r="G508" i="6"/>
  <c r="F508" i="6"/>
  <c r="BF507" i="6"/>
  <c r="BG507" i="6" s="1"/>
  <c r="BD507" i="6"/>
  <c r="BE507" i="6" s="1"/>
  <c r="BA507" i="6"/>
  <c r="AO507" i="6"/>
  <c r="AM507" i="6"/>
  <c r="AK507" i="6"/>
  <c r="AJ507" i="6"/>
  <c r="G507" i="6"/>
  <c r="F507" i="6"/>
  <c r="BF506" i="6"/>
  <c r="BG506" i="6" s="1"/>
  <c r="BD506" i="6"/>
  <c r="BE506" i="6" s="1"/>
  <c r="AQ506" i="6"/>
  <c r="BB506" i="6" s="1"/>
  <c r="AJ506" i="6"/>
  <c r="G506" i="6"/>
  <c r="F506" i="6"/>
  <c r="BF505" i="6"/>
  <c r="BG505" i="6" s="1"/>
  <c r="BD505" i="6"/>
  <c r="BE505" i="6" s="1"/>
  <c r="BA505" i="6"/>
  <c r="AO505" i="6"/>
  <c r="AM505" i="6"/>
  <c r="AK505" i="6"/>
  <c r="AJ505" i="6"/>
  <c r="G505" i="6"/>
  <c r="F505" i="6"/>
  <c r="BF504" i="6"/>
  <c r="BG504" i="6" s="1"/>
  <c r="BD504" i="6"/>
  <c r="BE504" i="6" s="1"/>
  <c r="BA504" i="6"/>
  <c r="AO504" i="6"/>
  <c r="AM504" i="6"/>
  <c r="AK504" i="6"/>
  <c r="AJ504" i="6"/>
  <c r="G504" i="6"/>
  <c r="F504" i="6"/>
  <c r="BF503" i="6"/>
  <c r="BG503" i="6" s="1"/>
  <c r="BD503" i="6"/>
  <c r="BE503" i="6" s="1"/>
  <c r="BA503" i="6"/>
  <c r="AO503" i="6"/>
  <c r="AM503" i="6"/>
  <c r="AK503" i="6"/>
  <c r="AJ503" i="6"/>
  <c r="G503" i="6"/>
  <c r="F503" i="6"/>
  <c r="BF502" i="6"/>
  <c r="BG502" i="6" s="1"/>
  <c r="BD502" i="6"/>
  <c r="BE502" i="6" s="1"/>
  <c r="BA502" i="6"/>
  <c r="AO502" i="6"/>
  <c r="AM502" i="6"/>
  <c r="AK502" i="6"/>
  <c r="AJ502" i="6"/>
  <c r="G502" i="6"/>
  <c r="F502" i="6"/>
  <c r="BF501" i="6"/>
  <c r="BG501" i="6" s="1"/>
  <c r="BD501" i="6"/>
  <c r="BE501" i="6" s="1"/>
  <c r="BA501" i="6"/>
  <c r="AO501" i="6"/>
  <c r="AM501" i="6"/>
  <c r="AK501" i="6"/>
  <c r="AJ501" i="6"/>
  <c r="G501" i="6"/>
  <c r="F501" i="6"/>
  <c r="BF500" i="6"/>
  <c r="BG500" i="6" s="1"/>
  <c r="BD500" i="6"/>
  <c r="BE500" i="6" s="1"/>
  <c r="BA500" i="6"/>
  <c r="AO500" i="6"/>
  <c r="AM500" i="6"/>
  <c r="AK500" i="6"/>
  <c r="AJ500" i="6"/>
  <c r="G500" i="6"/>
  <c r="F500" i="6"/>
  <c r="BF499" i="6"/>
  <c r="BG499" i="6" s="1"/>
  <c r="BD499" i="6"/>
  <c r="BE499" i="6" s="1"/>
  <c r="BA499" i="6"/>
  <c r="AO499" i="6"/>
  <c r="AM499" i="6"/>
  <c r="AK499" i="6"/>
  <c r="AJ499" i="6"/>
  <c r="G499" i="6"/>
  <c r="F499" i="6"/>
  <c r="BF498" i="6"/>
  <c r="BG498" i="6" s="1"/>
  <c r="BD498" i="6"/>
  <c r="BE498" i="6" s="1"/>
  <c r="BA498" i="6"/>
  <c r="AO498" i="6"/>
  <c r="AM498" i="6"/>
  <c r="AK498" i="6"/>
  <c r="AJ498" i="6"/>
  <c r="G498" i="6"/>
  <c r="F498" i="6"/>
  <c r="BF497" i="6"/>
  <c r="BG497" i="6" s="1"/>
  <c r="BD497" i="6"/>
  <c r="BE497" i="6" s="1"/>
  <c r="BA497" i="6"/>
  <c r="AO497" i="6"/>
  <c r="AM497" i="6"/>
  <c r="AK497" i="6"/>
  <c r="AJ497" i="6"/>
  <c r="G497" i="6"/>
  <c r="F497" i="6"/>
  <c r="BF496" i="6"/>
  <c r="BG496" i="6" s="1"/>
  <c r="BD496" i="6"/>
  <c r="BE496" i="6" s="1"/>
  <c r="AW496" i="6"/>
  <c r="BB496" i="6" s="1"/>
  <c r="AJ496" i="6"/>
  <c r="G496" i="6"/>
  <c r="F496" i="6"/>
  <c r="BF495" i="6"/>
  <c r="BG495" i="6" s="1"/>
  <c r="BD495" i="6"/>
  <c r="BE495" i="6" s="1"/>
  <c r="BA495" i="6"/>
  <c r="AO495" i="6"/>
  <c r="AM495" i="6"/>
  <c r="AK495" i="6"/>
  <c r="AJ495" i="6"/>
  <c r="G495" i="6"/>
  <c r="F495" i="6"/>
  <c r="BF494" i="6"/>
  <c r="BG494" i="6" s="1"/>
  <c r="BD494" i="6"/>
  <c r="BE494" i="6" s="1"/>
  <c r="BA494" i="6"/>
  <c r="AO494" i="6"/>
  <c r="AM494" i="6"/>
  <c r="AK494" i="6"/>
  <c r="AJ494" i="6"/>
  <c r="G494" i="6"/>
  <c r="F494" i="6"/>
  <c r="BF493" i="6"/>
  <c r="BG493" i="6" s="1"/>
  <c r="BD493" i="6"/>
  <c r="BE493" i="6" s="1"/>
  <c r="AO493" i="6"/>
  <c r="AM493" i="6"/>
  <c r="AK493" i="6"/>
  <c r="AJ493" i="6"/>
  <c r="G493" i="6"/>
  <c r="F493" i="6"/>
  <c r="BF492" i="6"/>
  <c r="BG492" i="6" s="1"/>
  <c r="BD492" i="6"/>
  <c r="BE492" i="6" s="1"/>
  <c r="BA492" i="6"/>
  <c r="AZ492" i="6"/>
  <c r="AO492" i="6"/>
  <c r="AM492" i="6"/>
  <c r="AK492" i="6"/>
  <c r="AJ492" i="6"/>
  <c r="G492" i="6"/>
  <c r="F492" i="6"/>
  <c r="BF491" i="6"/>
  <c r="BG491" i="6" s="1"/>
  <c r="BD491" i="6"/>
  <c r="BE491" i="6" s="1"/>
  <c r="AQ491" i="6"/>
  <c r="BB491" i="6" s="1"/>
  <c r="AJ491" i="6"/>
  <c r="G491" i="6"/>
  <c r="F491" i="6"/>
  <c r="BF490" i="6"/>
  <c r="BG490" i="6" s="1"/>
  <c r="BD490" i="6"/>
  <c r="BE490" i="6" s="1"/>
  <c r="BA490" i="6"/>
  <c r="AO490" i="6"/>
  <c r="AM490" i="6"/>
  <c r="AK490" i="6"/>
  <c r="AJ490" i="6"/>
  <c r="G490" i="6"/>
  <c r="F490" i="6"/>
  <c r="BF489" i="6"/>
  <c r="BG489" i="6" s="1"/>
  <c r="BD489" i="6"/>
  <c r="BE489" i="6" s="1"/>
  <c r="BA489" i="6"/>
  <c r="AO489" i="6"/>
  <c r="AM489" i="6"/>
  <c r="AK489" i="6"/>
  <c r="AJ489" i="6"/>
  <c r="G489" i="6"/>
  <c r="F489" i="6"/>
  <c r="BF488" i="6"/>
  <c r="BG488" i="6" s="1"/>
  <c r="BD488" i="6"/>
  <c r="BE488" i="6" s="1"/>
  <c r="BA488" i="6"/>
  <c r="AO488" i="6"/>
  <c r="AM488" i="6"/>
  <c r="AK488" i="6"/>
  <c r="AJ488" i="6"/>
  <c r="G488" i="6"/>
  <c r="F488" i="6"/>
  <c r="BF487" i="6"/>
  <c r="BG487" i="6" s="1"/>
  <c r="BD487" i="6"/>
  <c r="BE487" i="6" s="1"/>
  <c r="AQ487" i="6"/>
  <c r="BB487" i="6" s="1"/>
  <c r="AJ487" i="6"/>
  <c r="G487" i="6"/>
  <c r="F487" i="6"/>
  <c r="BF486" i="6"/>
  <c r="BG486" i="6" s="1"/>
  <c r="BD486" i="6"/>
  <c r="BE486" i="6" s="1"/>
  <c r="BA486" i="6"/>
  <c r="AO486" i="6"/>
  <c r="AM486" i="6"/>
  <c r="AK486" i="6"/>
  <c r="AJ486" i="6"/>
  <c r="G486" i="6"/>
  <c r="F486" i="6"/>
  <c r="BF485" i="6"/>
  <c r="BG485" i="6" s="1"/>
  <c r="BD485" i="6"/>
  <c r="BE485" i="6" s="1"/>
  <c r="BA485" i="6"/>
  <c r="AO485" i="6"/>
  <c r="AM485" i="6"/>
  <c r="AK485" i="6"/>
  <c r="AJ485" i="6"/>
  <c r="G485" i="6"/>
  <c r="F485" i="6"/>
  <c r="BF484" i="6"/>
  <c r="BG484" i="6" s="1"/>
  <c r="BD484" i="6"/>
  <c r="BE484" i="6" s="1"/>
  <c r="BA484" i="6"/>
  <c r="AO484" i="6"/>
  <c r="AM484" i="6"/>
  <c r="AK484" i="6"/>
  <c r="AJ484" i="6"/>
  <c r="G484" i="6"/>
  <c r="F484" i="6"/>
  <c r="BF483" i="6"/>
  <c r="BG483" i="6" s="1"/>
  <c r="BD483" i="6"/>
  <c r="BE483" i="6" s="1"/>
  <c r="BA483" i="6"/>
  <c r="AO483" i="6"/>
  <c r="AM483" i="6"/>
  <c r="AK483" i="6"/>
  <c r="AJ483" i="6"/>
  <c r="G483" i="6"/>
  <c r="F483" i="6"/>
  <c r="BF482" i="6"/>
  <c r="BG482" i="6" s="1"/>
  <c r="BD482" i="6"/>
  <c r="BE482" i="6" s="1"/>
  <c r="BA482" i="6"/>
  <c r="AO482" i="6"/>
  <c r="AM482" i="6"/>
  <c r="AK482" i="6"/>
  <c r="AJ482" i="6"/>
  <c r="G482" i="6"/>
  <c r="F482" i="6"/>
  <c r="BF481" i="6"/>
  <c r="BG481" i="6" s="1"/>
  <c r="BD481" i="6"/>
  <c r="BE481" i="6" s="1"/>
  <c r="BA481" i="6"/>
  <c r="AO481" i="6"/>
  <c r="AM481" i="6"/>
  <c r="AK481" i="6"/>
  <c r="AJ481" i="6"/>
  <c r="G481" i="6"/>
  <c r="F481" i="6"/>
  <c r="BF480" i="6"/>
  <c r="BG480" i="6" s="1"/>
  <c r="BD480" i="6"/>
  <c r="BE480" i="6" s="1"/>
  <c r="BA480" i="6"/>
  <c r="AO480" i="6"/>
  <c r="AM480" i="6"/>
  <c r="AK480" i="6"/>
  <c r="AJ480" i="6"/>
  <c r="G480" i="6"/>
  <c r="F480" i="6"/>
  <c r="BF479" i="6"/>
  <c r="BG479" i="6" s="1"/>
  <c r="BD479" i="6"/>
  <c r="BE479" i="6" s="1"/>
  <c r="AQ479" i="6"/>
  <c r="BB479" i="6" s="1"/>
  <c r="AJ479" i="6"/>
  <c r="G479" i="6"/>
  <c r="F479" i="6"/>
  <c r="BF478" i="6"/>
  <c r="BG478" i="6" s="1"/>
  <c r="BD478" i="6"/>
  <c r="BE478" i="6" s="1"/>
  <c r="BA478" i="6"/>
  <c r="AO478" i="6"/>
  <c r="AM478" i="6"/>
  <c r="AK478" i="6"/>
  <c r="AJ478" i="6"/>
  <c r="G478" i="6"/>
  <c r="F478" i="6"/>
  <c r="BF477" i="6"/>
  <c r="BG477" i="6" s="1"/>
  <c r="BD477" i="6"/>
  <c r="BE477" i="6" s="1"/>
  <c r="BA477" i="6"/>
  <c r="AO477" i="6"/>
  <c r="AM477" i="6"/>
  <c r="AK477" i="6"/>
  <c r="AJ477" i="6"/>
  <c r="G477" i="6"/>
  <c r="F477" i="6"/>
  <c r="BF476" i="6"/>
  <c r="BG476" i="6" s="1"/>
  <c r="BD476" i="6"/>
  <c r="BE476" i="6" s="1"/>
  <c r="BA476" i="6"/>
  <c r="AO476" i="6"/>
  <c r="AM476" i="6"/>
  <c r="AK476" i="6"/>
  <c r="AJ476" i="6"/>
  <c r="G476" i="6"/>
  <c r="F476" i="6"/>
  <c r="BF475" i="6"/>
  <c r="BG475" i="6" s="1"/>
  <c r="BD475" i="6"/>
  <c r="BE475" i="6" s="1"/>
  <c r="BA475" i="6"/>
  <c r="AO475" i="6"/>
  <c r="AM475" i="6"/>
  <c r="AK475" i="6"/>
  <c r="AJ475" i="6"/>
  <c r="G475" i="6"/>
  <c r="F475" i="6"/>
  <c r="BF474" i="6"/>
  <c r="BG474" i="6" s="1"/>
  <c r="BD474" i="6"/>
  <c r="BE474" i="6" s="1"/>
  <c r="BA474" i="6"/>
  <c r="AO474" i="6"/>
  <c r="AM474" i="6"/>
  <c r="AK474" i="6"/>
  <c r="AJ474" i="6"/>
  <c r="G474" i="6"/>
  <c r="F474" i="6"/>
  <c r="BF473" i="6"/>
  <c r="BG473" i="6" s="1"/>
  <c r="BD473" i="6"/>
  <c r="BE473" i="6" s="1"/>
  <c r="BA473" i="6"/>
  <c r="AO473" i="6"/>
  <c r="AM473" i="6"/>
  <c r="AK473" i="6"/>
  <c r="AJ473" i="6"/>
  <c r="G473" i="6"/>
  <c r="F473" i="6"/>
  <c r="BF472" i="6"/>
  <c r="BG472" i="6" s="1"/>
  <c r="BD472" i="6"/>
  <c r="BE472" i="6" s="1"/>
  <c r="BA472" i="6"/>
  <c r="AO472" i="6"/>
  <c r="AM472" i="6"/>
  <c r="AK472" i="6"/>
  <c r="AJ472" i="6"/>
  <c r="G472" i="6"/>
  <c r="F472" i="6"/>
  <c r="BF471" i="6"/>
  <c r="BG471" i="6" s="1"/>
  <c r="BD471" i="6"/>
  <c r="BE471" i="6" s="1"/>
  <c r="BA471" i="6"/>
  <c r="AO471" i="6"/>
  <c r="AM471" i="6"/>
  <c r="AK471" i="6"/>
  <c r="AJ471" i="6"/>
  <c r="G471" i="6"/>
  <c r="F471" i="6"/>
  <c r="BF470" i="6"/>
  <c r="BG470" i="6" s="1"/>
  <c r="BD470" i="6"/>
  <c r="BE470" i="6" s="1"/>
  <c r="AQ470" i="6"/>
  <c r="BB470" i="6" s="1"/>
  <c r="AJ470" i="6"/>
  <c r="G470" i="6"/>
  <c r="F470" i="6"/>
  <c r="BF469" i="6"/>
  <c r="BG469" i="6" s="1"/>
  <c r="BD469" i="6"/>
  <c r="BE469" i="6" s="1"/>
  <c r="BA469" i="6"/>
  <c r="AO469" i="6"/>
  <c r="AM469" i="6"/>
  <c r="AK469" i="6"/>
  <c r="AJ469" i="6"/>
  <c r="G469" i="6"/>
  <c r="F469" i="6"/>
  <c r="BF468" i="6"/>
  <c r="BG468" i="6" s="1"/>
  <c r="BD468" i="6"/>
  <c r="BE468" i="6" s="1"/>
  <c r="BA468" i="6"/>
  <c r="AO468" i="6"/>
  <c r="AM468" i="6"/>
  <c r="AK468" i="6"/>
  <c r="AJ468" i="6"/>
  <c r="G468" i="6"/>
  <c r="F468" i="6"/>
  <c r="BF467" i="6"/>
  <c r="BG467" i="6" s="1"/>
  <c r="BD467" i="6"/>
  <c r="BE467" i="6" s="1"/>
  <c r="BA467" i="6"/>
  <c r="AO467" i="6"/>
  <c r="AM467" i="6"/>
  <c r="AK467" i="6"/>
  <c r="AJ467" i="6"/>
  <c r="G467" i="6"/>
  <c r="F467" i="6"/>
  <c r="BF466" i="6"/>
  <c r="BG466" i="6" s="1"/>
  <c r="BD466" i="6"/>
  <c r="BE466" i="6" s="1"/>
  <c r="BA466" i="6"/>
  <c r="AO466" i="6"/>
  <c r="AM466" i="6"/>
  <c r="AK466" i="6"/>
  <c r="AJ466" i="6"/>
  <c r="G466" i="6"/>
  <c r="F466" i="6"/>
  <c r="BF465" i="6"/>
  <c r="BG465" i="6" s="1"/>
  <c r="BD465" i="6"/>
  <c r="BE465" i="6" s="1"/>
  <c r="BA465" i="6"/>
  <c r="AO465" i="6"/>
  <c r="AM465" i="6"/>
  <c r="AK465" i="6"/>
  <c r="AJ465" i="6"/>
  <c r="G465" i="6"/>
  <c r="F465" i="6"/>
  <c r="BF464" i="6"/>
  <c r="BG464" i="6" s="1"/>
  <c r="BD464" i="6"/>
  <c r="BE464" i="6" s="1"/>
  <c r="BA464" i="6"/>
  <c r="AO464" i="6"/>
  <c r="AM464" i="6"/>
  <c r="AK464" i="6"/>
  <c r="AJ464" i="6"/>
  <c r="G464" i="6"/>
  <c r="F464" i="6"/>
  <c r="BF463" i="6"/>
  <c r="BG463" i="6" s="1"/>
  <c r="BD463" i="6"/>
  <c r="BE463" i="6" s="1"/>
  <c r="BA463" i="6"/>
  <c r="AO463" i="6"/>
  <c r="AM463" i="6"/>
  <c r="AK463" i="6"/>
  <c r="AJ463" i="6"/>
  <c r="G463" i="6"/>
  <c r="F463" i="6"/>
  <c r="BF462" i="6"/>
  <c r="BG462" i="6" s="1"/>
  <c r="BD462" i="6"/>
  <c r="BE462" i="6" s="1"/>
  <c r="BA462" i="6"/>
  <c r="AO462" i="6"/>
  <c r="AM462" i="6"/>
  <c r="AK462" i="6"/>
  <c r="AJ462" i="6"/>
  <c r="G462" i="6"/>
  <c r="F462" i="6"/>
  <c r="BF461" i="6"/>
  <c r="BG461" i="6" s="1"/>
  <c r="BD461" i="6"/>
  <c r="BE461" i="6" s="1"/>
  <c r="BA461" i="6"/>
  <c r="AO461" i="6"/>
  <c r="AM461" i="6"/>
  <c r="AK461" i="6"/>
  <c r="AJ461" i="6"/>
  <c r="G461" i="6"/>
  <c r="F461" i="6"/>
  <c r="BF460" i="6"/>
  <c r="BG460" i="6" s="1"/>
  <c r="BD460" i="6"/>
  <c r="BE460" i="6" s="1"/>
  <c r="BA460" i="6"/>
  <c r="AO460" i="6"/>
  <c r="AM460" i="6"/>
  <c r="AK460" i="6"/>
  <c r="AJ460" i="6"/>
  <c r="G460" i="6"/>
  <c r="F460" i="6"/>
  <c r="BF459" i="6"/>
  <c r="BG459" i="6" s="1"/>
  <c r="BD459" i="6"/>
  <c r="BE459" i="6" s="1"/>
  <c r="BA459" i="6"/>
  <c r="AO459" i="6"/>
  <c r="AM459" i="6"/>
  <c r="AK459" i="6"/>
  <c r="AJ459" i="6"/>
  <c r="G459" i="6"/>
  <c r="F459" i="6"/>
  <c r="BF458" i="6"/>
  <c r="BG458" i="6" s="1"/>
  <c r="BD458" i="6"/>
  <c r="BE458" i="6" s="1"/>
  <c r="AQ458" i="6"/>
  <c r="BB458" i="6" s="1"/>
  <c r="AJ458" i="6"/>
  <c r="G458" i="6"/>
  <c r="F458" i="6"/>
  <c r="BF457" i="6"/>
  <c r="BG457" i="6" s="1"/>
  <c r="BD457" i="6"/>
  <c r="BE457" i="6" s="1"/>
  <c r="BA457" i="6"/>
  <c r="AO457" i="6"/>
  <c r="AM457" i="6"/>
  <c r="AK457" i="6"/>
  <c r="AJ457" i="6"/>
  <c r="G457" i="6"/>
  <c r="F457" i="6"/>
  <c r="BF456" i="6"/>
  <c r="BG456" i="6" s="1"/>
  <c r="BD456" i="6"/>
  <c r="BE456" i="6" s="1"/>
  <c r="BA456" i="6"/>
  <c r="AO456" i="6"/>
  <c r="AM456" i="6"/>
  <c r="AK456" i="6"/>
  <c r="AJ456" i="6"/>
  <c r="G456" i="6"/>
  <c r="F456" i="6"/>
  <c r="BF455" i="6"/>
  <c r="BG455" i="6" s="1"/>
  <c r="BD455" i="6"/>
  <c r="BE455" i="6" s="1"/>
  <c r="BA455" i="6"/>
  <c r="AO455" i="6"/>
  <c r="AM455" i="6"/>
  <c r="AK455" i="6"/>
  <c r="AJ455" i="6"/>
  <c r="G455" i="6"/>
  <c r="F455" i="6"/>
  <c r="BF454" i="6"/>
  <c r="BG454" i="6" s="1"/>
  <c r="BD454" i="6"/>
  <c r="BE454" i="6" s="1"/>
  <c r="BA454" i="6"/>
  <c r="AO454" i="6"/>
  <c r="AM454" i="6"/>
  <c r="AK454" i="6"/>
  <c r="AJ454" i="6"/>
  <c r="G454" i="6"/>
  <c r="F454" i="6"/>
  <c r="BF453" i="6"/>
  <c r="BG453" i="6" s="1"/>
  <c r="BD453" i="6"/>
  <c r="BE453" i="6" s="1"/>
  <c r="AQ453" i="6"/>
  <c r="BB453" i="6" s="1"/>
  <c r="AJ453" i="6"/>
  <c r="G453" i="6"/>
  <c r="F453" i="6"/>
  <c r="BF452" i="6"/>
  <c r="BG452" i="6" s="1"/>
  <c r="BD452" i="6"/>
  <c r="BE452" i="6" s="1"/>
  <c r="AQ452" i="6"/>
  <c r="BB452" i="6" s="1"/>
  <c r="AJ452" i="6"/>
  <c r="G452" i="6"/>
  <c r="F452" i="6"/>
  <c r="BF451" i="6"/>
  <c r="BG451" i="6" s="1"/>
  <c r="BD451" i="6"/>
  <c r="BE451" i="6" s="1"/>
  <c r="BA451" i="6"/>
  <c r="AO451" i="6"/>
  <c r="AM451" i="6"/>
  <c r="AK451" i="6"/>
  <c r="AJ451" i="6"/>
  <c r="G451" i="6"/>
  <c r="F451" i="6"/>
  <c r="BF450" i="6"/>
  <c r="BG450" i="6" s="1"/>
  <c r="BD450" i="6"/>
  <c r="BE450" i="6" s="1"/>
  <c r="BA450" i="6"/>
  <c r="AO450" i="6"/>
  <c r="AM450" i="6"/>
  <c r="AK450" i="6"/>
  <c r="AJ450" i="6"/>
  <c r="G450" i="6"/>
  <c r="F450" i="6"/>
  <c r="BF449" i="6"/>
  <c r="BG449" i="6" s="1"/>
  <c r="BD449" i="6"/>
  <c r="BE449" i="6" s="1"/>
  <c r="BA449" i="6"/>
  <c r="AO449" i="6"/>
  <c r="AM449" i="6"/>
  <c r="AK449" i="6"/>
  <c r="AJ449" i="6"/>
  <c r="G449" i="6"/>
  <c r="F449" i="6"/>
  <c r="BF448" i="6"/>
  <c r="BG448" i="6" s="1"/>
  <c r="BD448" i="6"/>
  <c r="BE448" i="6" s="1"/>
  <c r="BA448" i="6"/>
  <c r="AO448" i="6"/>
  <c r="AM448" i="6"/>
  <c r="AK448" i="6"/>
  <c r="AJ448" i="6"/>
  <c r="G448" i="6"/>
  <c r="F448" i="6"/>
  <c r="BF447" i="6"/>
  <c r="BG447" i="6" s="1"/>
  <c r="BD447" i="6"/>
  <c r="BE447" i="6" s="1"/>
  <c r="BA447" i="6"/>
  <c r="AO447" i="6"/>
  <c r="AM447" i="6"/>
  <c r="AK447" i="6"/>
  <c r="AJ447" i="6"/>
  <c r="G447" i="6"/>
  <c r="F447" i="6"/>
  <c r="BF446" i="6"/>
  <c r="BG446" i="6" s="1"/>
  <c r="BD446" i="6"/>
  <c r="BE446" i="6" s="1"/>
  <c r="AQ446" i="6"/>
  <c r="BB446" i="6" s="1"/>
  <c r="AJ446" i="6"/>
  <c r="G446" i="6"/>
  <c r="F446" i="6"/>
  <c r="BF445" i="6"/>
  <c r="BG445" i="6" s="1"/>
  <c r="BD445" i="6"/>
  <c r="BE445" i="6" s="1"/>
  <c r="BA445" i="6"/>
  <c r="AO445" i="6"/>
  <c r="AM445" i="6"/>
  <c r="AK445" i="6"/>
  <c r="AJ445" i="6"/>
  <c r="G445" i="6"/>
  <c r="F445" i="6"/>
  <c r="BF444" i="6"/>
  <c r="BG444" i="6" s="1"/>
  <c r="BD444" i="6"/>
  <c r="BE444" i="6" s="1"/>
  <c r="BA444" i="6"/>
  <c r="AO444" i="6"/>
  <c r="AM444" i="6"/>
  <c r="AK444" i="6"/>
  <c r="AJ444" i="6"/>
  <c r="G444" i="6"/>
  <c r="F444" i="6"/>
  <c r="BF443" i="6"/>
  <c r="BG443" i="6" s="1"/>
  <c r="BD443" i="6"/>
  <c r="BE443" i="6" s="1"/>
  <c r="BA443" i="6"/>
  <c r="AO443" i="6"/>
  <c r="AM443" i="6"/>
  <c r="AK443" i="6"/>
  <c r="AJ443" i="6"/>
  <c r="G443" i="6"/>
  <c r="F443" i="6"/>
  <c r="BF442" i="6"/>
  <c r="BG442" i="6" s="1"/>
  <c r="BD442" i="6"/>
  <c r="BE442" i="6" s="1"/>
  <c r="BA442" i="6"/>
  <c r="AO442" i="6"/>
  <c r="AM442" i="6"/>
  <c r="AK442" i="6"/>
  <c r="AJ442" i="6"/>
  <c r="G442" i="6"/>
  <c r="F442" i="6"/>
  <c r="BF441" i="6"/>
  <c r="BG441" i="6" s="1"/>
  <c r="BD441" i="6"/>
  <c r="BE441" i="6" s="1"/>
  <c r="BA441" i="6"/>
  <c r="AO441" i="6"/>
  <c r="AM441" i="6"/>
  <c r="AK441" i="6"/>
  <c r="AJ441" i="6"/>
  <c r="G441" i="6"/>
  <c r="F441" i="6"/>
  <c r="BF440" i="6"/>
  <c r="BG440" i="6" s="1"/>
  <c r="BD440" i="6"/>
  <c r="BE440" i="6" s="1"/>
  <c r="AU440" i="6"/>
  <c r="BB440" i="6" s="1"/>
  <c r="AJ440" i="6"/>
  <c r="G440" i="6"/>
  <c r="F440" i="6"/>
  <c r="BF439" i="6"/>
  <c r="BG439" i="6" s="1"/>
  <c r="BD439" i="6"/>
  <c r="BE439" i="6" s="1"/>
  <c r="AU439" i="6"/>
  <c r="BB439" i="6" s="1"/>
  <c r="AJ439" i="6"/>
  <c r="G439" i="6"/>
  <c r="F439" i="6"/>
  <c r="BF438" i="6"/>
  <c r="BG438" i="6" s="1"/>
  <c r="BD438" i="6"/>
  <c r="BE438" i="6" s="1"/>
  <c r="AU438" i="6"/>
  <c r="BB438" i="6" s="1"/>
  <c r="AJ438" i="6"/>
  <c r="G438" i="6"/>
  <c r="F438" i="6"/>
  <c r="BF437" i="6"/>
  <c r="BG437" i="6" s="1"/>
  <c r="BD437" i="6"/>
  <c r="BE437" i="6" s="1"/>
  <c r="AU437" i="6"/>
  <c r="BB437" i="6" s="1"/>
  <c r="AJ437" i="6"/>
  <c r="G437" i="6"/>
  <c r="F437" i="6"/>
  <c r="BF436" i="6"/>
  <c r="BG436" i="6" s="1"/>
  <c r="BD436" i="6"/>
  <c r="BE436" i="6" s="1"/>
  <c r="AU436" i="6"/>
  <c r="BB436" i="6" s="1"/>
  <c r="AJ436" i="6"/>
  <c r="G436" i="6"/>
  <c r="F436" i="6"/>
  <c r="BF435" i="6"/>
  <c r="BG435" i="6" s="1"/>
  <c r="BD435" i="6"/>
  <c r="BE435" i="6" s="1"/>
  <c r="AU435" i="6"/>
  <c r="BB435" i="6" s="1"/>
  <c r="AJ435" i="6"/>
  <c r="G435" i="6"/>
  <c r="F435" i="6"/>
  <c r="BF434" i="6"/>
  <c r="BG434" i="6" s="1"/>
  <c r="BD434" i="6"/>
  <c r="BE434" i="6" s="1"/>
  <c r="AS434" i="6"/>
  <c r="AT434" i="6" s="1"/>
  <c r="AJ434" i="6"/>
  <c r="G434" i="6"/>
  <c r="F434" i="6"/>
  <c r="BF433" i="6"/>
  <c r="BG433" i="6" s="1"/>
  <c r="BD433" i="6"/>
  <c r="BE433" i="6" s="1"/>
  <c r="AS433" i="6"/>
  <c r="AT433" i="6" s="1"/>
  <c r="AJ433" i="6"/>
  <c r="G433" i="6"/>
  <c r="F433" i="6"/>
  <c r="BF432" i="6"/>
  <c r="BG432" i="6" s="1"/>
  <c r="BD432" i="6"/>
  <c r="BE432" i="6" s="1"/>
  <c r="AS432" i="6"/>
  <c r="AT432" i="6" s="1"/>
  <c r="AJ432" i="6"/>
  <c r="G432" i="6"/>
  <c r="F432" i="6"/>
  <c r="BF431" i="6"/>
  <c r="BG431" i="6" s="1"/>
  <c r="BD431" i="6"/>
  <c r="BE431" i="6" s="1"/>
  <c r="AS431" i="6"/>
  <c r="AT431" i="6" s="1"/>
  <c r="AJ431" i="6"/>
  <c r="G431" i="6"/>
  <c r="F431" i="6"/>
  <c r="BF430" i="6"/>
  <c r="BG430" i="6" s="1"/>
  <c r="BD430" i="6"/>
  <c r="BE430" i="6" s="1"/>
  <c r="AS430" i="6"/>
  <c r="AT430" i="6" s="1"/>
  <c r="AJ430" i="6"/>
  <c r="G430" i="6"/>
  <c r="F430" i="6"/>
  <c r="BF429" i="6"/>
  <c r="BG429" i="6" s="1"/>
  <c r="BD429" i="6"/>
  <c r="BE429" i="6" s="1"/>
  <c r="AU429" i="6"/>
  <c r="BB429" i="6" s="1"/>
  <c r="AJ429" i="6"/>
  <c r="G429" i="6"/>
  <c r="F429" i="6"/>
  <c r="BF428" i="6"/>
  <c r="BG428" i="6" s="1"/>
  <c r="BD428" i="6"/>
  <c r="BE428" i="6" s="1"/>
  <c r="AO428" i="6"/>
  <c r="AM428" i="6"/>
  <c r="AK428" i="6"/>
  <c r="AJ428" i="6"/>
  <c r="G428" i="6"/>
  <c r="F428" i="6"/>
  <c r="BF427" i="6"/>
  <c r="BG427" i="6" s="1"/>
  <c r="BD427" i="6"/>
  <c r="BE427" i="6" s="1"/>
  <c r="AS427" i="6"/>
  <c r="AT427" i="6" s="1"/>
  <c r="AJ427" i="6"/>
  <c r="G427" i="6"/>
  <c r="F427" i="6"/>
  <c r="BF426" i="6"/>
  <c r="BG426" i="6" s="1"/>
  <c r="BD426" i="6"/>
  <c r="BE426" i="6" s="1"/>
  <c r="AS426" i="6"/>
  <c r="AT426" i="6" s="1"/>
  <c r="AJ426" i="6"/>
  <c r="G426" i="6"/>
  <c r="F426" i="6"/>
  <c r="BF425" i="6"/>
  <c r="BG425" i="6" s="1"/>
  <c r="BD425" i="6"/>
  <c r="BE425" i="6" s="1"/>
  <c r="AS425" i="6"/>
  <c r="AT425" i="6" s="1"/>
  <c r="AJ425" i="6"/>
  <c r="G425" i="6"/>
  <c r="F425" i="6"/>
  <c r="BF424" i="6"/>
  <c r="BG424" i="6" s="1"/>
  <c r="BD424" i="6"/>
  <c r="BE424" i="6" s="1"/>
  <c r="AS424" i="6"/>
  <c r="AT424" i="6" s="1"/>
  <c r="AJ424" i="6"/>
  <c r="G424" i="6"/>
  <c r="F424" i="6"/>
  <c r="BF423" i="6"/>
  <c r="BG423" i="6" s="1"/>
  <c r="BD423" i="6"/>
  <c r="BE423" i="6" s="1"/>
  <c r="AS423" i="6"/>
  <c r="AT423" i="6" s="1"/>
  <c r="AJ423" i="6"/>
  <c r="G423" i="6"/>
  <c r="F423" i="6"/>
  <c r="BF422" i="6"/>
  <c r="BG422" i="6" s="1"/>
  <c r="BD422" i="6"/>
  <c r="BE422" i="6" s="1"/>
  <c r="AU422" i="6"/>
  <c r="BB422" i="6" s="1"/>
  <c r="AJ422" i="6"/>
  <c r="G422" i="6"/>
  <c r="F422" i="6"/>
  <c r="BF421" i="6"/>
  <c r="BG421" i="6" s="1"/>
  <c r="BD421" i="6"/>
  <c r="BE421" i="6" s="1"/>
  <c r="AS421" i="6"/>
  <c r="AT421" i="6" s="1"/>
  <c r="AJ421" i="6"/>
  <c r="G421" i="6"/>
  <c r="F421" i="6"/>
  <c r="BF420" i="6"/>
  <c r="BG420" i="6" s="1"/>
  <c r="BD420" i="6"/>
  <c r="BE420" i="6" s="1"/>
  <c r="AS420" i="6"/>
  <c r="AT420" i="6" s="1"/>
  <c r="AJ420" i="6"/>
  <c r="G420" i="6"/>
  <c r="F420" i="6"/>
  <c r="BF419" i="6"/>
  <c r="BG419" i="6" s="1"/>
  <c r="BD419" i="6"/>
  <c r="BE419" i="6" s="1"/>
  <c r="AU419" i="6"/>
  <c r="BB419" i="6" s="1"/>
  <c r="AJ419" i="6"/>
  <c r="G419" i="6"/>
  <c r="F419" i="6"/>
  <c r="BF418" i="6"/>
  <c r="BG418" i="6" s="1"/>
  <c r="BD418" i="6"/>
  <c r="BE418" i="6" s="1"/>
  <c r="AS418" i="6"/>
  <c r="AT418" i="6" s="1"/>
  <c r="AJ418" i="6"/>
  <c r="G418" i="6"/>
  <c r="F418" i="6"/>
  <c r="BF417" i="6"/>
  <c r="BG417" i="6" s="1"/>
  <c r="BD417" i="6"/>
  <c r="BE417" i="6" s="1"/>
  <c r="AS417" i="6"/>
  <c r="AT417" i="6" s="1"/>
  <c r="AJ417" i="6"/>
  <c r="G417" i="6"/>
  <c r="F417" i="6"/>
  <c r="BF416" i="6"/>
  <c r="BG416" i="6" s="1"/>
  <c r="BD416" i="6"/>
  <c r="BE416" i="6" s="1"/>
  <c r="AS416" i="6"/>
  <c r="AT416" i="6" s="1"/>
  <c r="AJ416" i="6"/>
  <c r="G416" i="6"/>
  <c r="F416" i="6"/>
  <c r="BF415" i="6"/>
  <c r="BG415" i="6" s="1"/>
  <c r="BD415" i="6"/>
  <c r="BE415" i="6" s="1"/>
  <c r="AS415" i="6"/>
  <c r="AT415" i="6" s="1"/>
  <c r="AJ415" i="6"/>
  <c r="G415" i="6"/>
  <c r="F415" i="6"/>
  <c r="BF414" i="6"/>
  <c r="BG414" i="6" s="1"/>
  <c r="BD414" i="6"/>
  <c r="BE414" i="6" s="1"/>
  <c r="AS414" i="6"/>
  <c r="AT414" i="6" s="1"/>
  <c r="AJ414" i="6"/>
  <c r="G414" i="6"/>
  <c r="F414" i="6"/>
  <c r="BF413" i="6"/>
  <c r="BG413" i="6" s="1"/>
  <c r="BD413" i="6"/>
  <c r="BE413" i="6" s="1"/>
  <c r="AS413" i="6"/>
  <c r="AT413" i="6" s="1"/>
  <c r="AJ413" i="6"/>
  <c r="G413" i="6"/>
  <c r="F413" i="6"/>
  <c r="BF412" i="6"/>
  <c r="BG412" i="6" s="1"/>
  <c r="BD412" i="6"/>
  <c r="BE412" i="6" s="1"/>
  <c r="AS412" i="6"/>
  <c r="AT412" i="6" s="1"/>
  <c r="AJ412" i="6"/>
  <c r="G412" i="6"/>
  <c r="F412" i="6"/>
  <c r="BF411" i="6"/>
  <c r="BG411" i="6" s="1"/>
  <c r="BD411" i="6"/>
  <c r="BE411" i="6" s="1"/>
  <c r="AS411" i="6"/>
  <c r="AT411" i="6" s="1"/>
  <c r="AJ411" i="6"/>
  <c r="G411" i="6"/>
  <c r="F411" i="6"/>
  <c r="BF410" i="6"/>
  <c r="BG410" i="6" s="1"/>
  <c r="BD410" i="6"/>
  <c r="BE410" i="6" s="1"/>
  <c r="AU410" i="6"/>
  <c r="BB410" i="6" s="1"/>
  <c r="AJ410" i="6"/>
  <c r="G410" i="6"/>
  <c r="F410" i="6"/>
  <c r="BF409" i="6"/>
  <c r="BG409" i="6" s="1"/>
  <c r="BD409" i="6"/>
  <c r="BE409" i="6" s="1"/>
  <c r="AQ409" i="6"/>
  <c r="BB409" i="6" s="1"/>
  <c r="AJ409" i="6"/>
  <c r="G409" i="6"/>
  <c r="F409" i="6"/>
  <c r="BF408" i="6"/>
  <c r="BG408" i="6" s="1"/>
  <c r="BD408" i="6"/>
  <c r="BE408" i="6" s="1"/>
  <c r="AS408" i="6"/>
  <c r="AT408" i="6" s="1"/>
  <c r="AJ408" i="6"/>
  <c r="G408" i="6"/>
  <c r="F408" i="6"/>
  <c r="BF407" i="6"/>
  <c r="BG407" i="6" s="1"/>
  <c r="BD407" i="6"/>
  <c r="BE407" i="6" s="1"/>
  <c r="AS407" i="6"/>
  <c r="AT407" i="6" s="1"/>
  <c r="AJ407" i="6"/>
  <c r="G407" i="6"/>
  <c r="F407" i="6"/>
  <c r="BF406" i="6"/>
  <c r="BG406" i="6" s="1"/>
  <c r="BD406" i="6"/>
  <c r="BE406" i="6" s="1"/>
  <c r="AS406" i="6"/>
  <c r="AT406" i="6" s="1"/>
  <c r="AJ406" i="6"/>
  <c r="G406" i="6"/>
  <c r="F406" i="6"/>
  <c r="BF405" i="6"/>
  <c r="BG405" i="6" s="1"/>
  <c r="BD405" i="6"/>
  <c r="BE405" i="6" s="1"/>
  <c r="AS405" i="6"/>
  <c r="AT405" i="6" s="1"/>
  <c r="AJ405" i="6"/>
  <c r="G405" i="6"/>
  <c r="F405" i="6"/>
  <c r="BF404" i="6"/>
  <c r="BG404" i="6" s="1"/>
  <c r="BD404" i="6"/>
  <c r="BE404" i="6" s="1"/>
  <c r="AS404" i="6"/>
  <c r="AT404" i="6" s="1"/>
  <c r="AJ404" i="6"/>
  <c r="G404" i="6"/>
  <c r="F404" i="6"/>
  <c r="BF403" i="6"/>
  <c r="BG403" i="6" s="1"/>
  <c r="BD403" i="6"/>
  <c r="BE403" i="6" s="1"/>
  <c r="AS403" i="6"/>
  <c r="AT403" i="6" s="1"/>
  <c r="AJ403" i="6"/>
  <c r="G403" i="6"/>
  <c r="F403" i="6"/>
  <c r="BF402" i="6"/>
  <c r="BG402" i="6" s="1"/>
  <c r="BD402" i="6"/>
  <c r="BE402" i="6" s="1"/>
  <c r="AS402" i="6"/>
  <c r="AT402" i="6" s="1"/>
  <c r="AJ402" i="6"/>
  <c r="G402" i="6"/>
  <c r="F402" i="6"/>
  <c r="BF401" i="6"/>
  <c r="BG401" i="6" s="1"/>
  <c r="BD401" i="6"/>
  <c r="BE401" i="6" s="1"/>
  <c r="AS401" i="6"/>
  <c r="AT401" i="6" s="1"/>
  <c r="AJ401" i="6"/>
  <c r="G401" i="6"/>
  <c r="F401" i="6"/>
  <c r="BF400" i="6"/>
  <c r="BG400" i="6" s="1"/>
  <c r="BD400" i="6"/>
  <c r="BE400" i="6" s="1"/>
  <c r="AS400" i="6"/>
  <c r="AT400" i="6" s="1"/>
  <c r="AJ400" i="6"/>
  <c r="G400" i="6"/>
  <c r="F400" i="6"/>
  <c r="BF399" i="6"/>
  <c r="BG399" i="6" s="1"/>
  <c r="BD399" i="6"/>
  <c r="BE399" i="6" s="1"/>
  <c r="AU399" i="6"/>
  <c r="BB399" i="6" s="1"/>
  <c r="AJ399" i="6"/>
  <c r="G399" i="6"/>
  <c r="F399" i="6"/>
  <c r="BF398" i="6"/>
  <c r="BG398" i="6" s="1"/>
  <c r="BD398" i="6"/>
  <c r="BE398" i="6" s="1"/>
  <c r="AS398" i="6"/>
  <c r="AT398" i="6" s="1"/>
  <c r="AJ398" i="6"/>
  <c r="G398" i="6"/>
  <c r="F398" i="6"/>
  <c r="BF397" i="6"/>
  <c r="BG397" i="6" s="1"/>
  <c r="BD397" i="6"/>
  <c r="BE397" i="6" s="1"/>
  <c r="AS397" i="6"/>
  <c r="AT397" i="6" s="1"/>
  <c r="AJ397" i="6"/>
  <c r="G397" i="6"/>
  <c r="F397" i="6"/>
  <c r="BF396" i="6"/>
  <c r="BG396" i="6" s="1"/>
  <c r="BD396" i="6"/>
  <c r="BE396" i="6" s="1"/>
  <c r="AS396" i="6"/>
  <c r="AT396" i="6" s="1"/>
  <c r="AJ396" i="6"/>
  <c r="G396" i="6"/>
  <c r="F396" i="6"/>
  <c r="BF395" i="6"/>
  <c r="BG395" i="6" s="1"/>
  <c r="BD395" i="6"/>
  <c r="BE395" i="6" s="1"/>
  <c r="AS395" i="6"/>
  <c r="AT395" i="6" s="1"/>
  <c r="AJ395" i="6"/>
  <c r="G395" i="6"/>
  <c r="F395" i="6"/>
  <c r="BF394" i="6"/>
  <c r="BG394" i="6" s="1"/>
  <c r="BD394" i="6"/>
  <c r="BE394" i="6" s="1"/>
  <c r="AS394" i="6"/>
  <c r="AT394" i="6" s="1"/>
  <c r="AJ394" i="6"/>
  <c r="G394" i="6"/>
  <c r="F394" i="6"/>
  <c r="BF393" i="6"/>
  <c r="BG393" i="6" s="1"/>
  <c r="BD393" i="6"/>
  <c r="BE393" i="6" s="1"/>
  <c r="AS393" i="6"/>
  <c r="AT393" i="6" s="1"/>
  <c r="AJ393" i="6"/>
  <c r="G393" i="6"/>
  <c r="F393" i="6"/>
  <c r="BF392" i="6"/>
  <c r="BG392" i="6" s="1"/>
  <c r="BD392" i="6"/>
  <c r="BE392" i="6" s="1"/>
  <c r="AS392" i="6"/>
  <c r="AT392" i="6" s="1"/>
  <c r="AJ392" i="6"/>
  <c r="G392" i="6"/>
  <c r="F392" i="6"/>
  <c r="BF391" i="6"/>
  <c r="BG391" i="6" s="1"/>
  <c r="BD391" i="6"/>
  <c r="BE391" i="6" s="1"/>
  <c r="AS391" i="6"/>
  <c r="AT391" i="6" s="1"/>
  <c r="AJ391" i="6"/>
  <c r="G391" i="6"/>
  <c r="F391" i="6"/>
  <c r="BF390" i="6"/>
  <c r="BG390" i="6" s="1"/>
  <c r="BD390" i="6"/>
  <c r="BE390" i="6" s="1"/>
  <c r="AS390" i="6"/>
  <c r="AT390" i="6" s="1"/>
  <c r="AJ390" i="6"/>
  <c r="G390" i="6"/>
  <c r="F390" i="6"/>
  <c r="BF389" i="6"/>
  <c r="BG389" i="6" s="1"/>
  <c r="BD389" i="6"/>
  <c r="BE389" i="6" s="1"/>
  <c r="AS389" i="6"/>
  <c r="AT389" i="6" s="1"/>
  <c r="AJ389" i="6"/>
  <c r="G389" i="6"/>
  <c r="F389" i="6"/>
  <c r="BF388" i="6"/>
  <c r="BG388" i="6" s="1"/>
  <c r="BD388" i="6"/>
  <c r="BE388" i="6" s="1"/>
  <c r="AS388" i="6"/>
  <c r="AT388" i="6" s="1"/>
  <c r="AJ388" i="6"/>
  <c r="G388" i="6"/>
  <c r="F388" i="6"/>
  <c r="BF387" i="6"/>
  <c r="BG387" i="6" s="1"/>
  <c r="BD387" i="6"/>
  <c r="BE387" i="6" s="1"/>
  <c r="AS387" i="6"/>
  <c r="AT387" i="6" s="1"/>
  <c r="AJ387" i="6"/>
  <c r="G387" i="6"/>
  <c r="F387" i="6"/>
  <c r="BF386" i="6"/>
  <c r="BG386" i="6" s="1"/>
  <c r="BD386" i="6"/>
  <c r="BE386" i="6" s="1"/>
  <c r="AS386" i="6"/>
  <c r="AT386" i="6" s="1"/>
  <c r="AJ386" i="6"/>
  <c r="G386" i="6"/>
  <c r="F386" i="6"/>
  <c r="BF385" i="6"/>
  <c r="BG385" i="6" s="1"/>
  <c r="BD385" i="6"/>
  <c r="BE385" i="6" s="1"/>
  <c r="AU385" i="6"/>
  <c r="BB385" i="6" s="1"/>
  <c r="AJ385" i="6"/>
  <c r="G385" i="6"/>
  <c r="F385" i="6"/>
  <c r="BF384" i="6"/>
  <c r="BG384" i="6" s="1"/>
  <c r="BD384" i="6"/>
  <c r="BE384" i="6" s="1"/>
  <c r="AS384" i="6"/>
  <c r="AT384" i="6" s="1"/>
  <c r="AJ384" i="6"/>
  <c r="G384" i="6"/>
  <c r="F384" i="6"/>
  <c r="BF383" i="6"/>
  <c r="BG383" i="6" s="1"/>
  <c r="BD383" i="6"/>
  <c r="BE383" i="6" s="1"/>
  <c r="AS383" i="6"/>
  <c r="AT383" i="6" s="1"/>
  <c r="AJ383" i="6"/>
  <c r="G383" i="6"/>
  <c r="F383" i="6"/>
  <c r="BF382" i="6"/>
  <c r="BG382" i="6" s="1"/>
  <c r="BD382" i="6"/>
  <c r="BE382" i="6" s="1"/>
  <c r="AU382" i="6"/>
  <c r="BB382" i="6" s="1"/>
  <c r="AJ382" i="6"/>
  <c r="G382" i="6"/>
  <c r="F382" i="6"/>
  <c r="BF381" i="6"/>
  <c r="BG381" i="6" s="1"/>
  <c r="BD381" i="6"/>
  <c r="BE381" i="6" s="1"/>
  <c r="AS381" i="6"/>
  <c r="AT381" i="6" s="1"/>
  <c r="AJ381" i="6"/>
  <c r="G381" i="6"/>
  <c r="F381" i="6"/>
  <c r="BF380" i="6"/>
  <c r="BG380" i="6" s="1"/>
  <c r="BD380" i="6"/>
  <c r="BE380" i="6" s="1"/>
  <c r="AS380" i="6"/>
  <c r="AT380" i="6" s="1"/>
  <c r="AJ380" i="6"/>
  <c r="G380" i="6"/>
  <c r="F380" i="6"/>
  <c r="BF379" i="6"/>
  <c r="BG379" i="6" s="1"/>
  <c r="BD379" i="6"/>
  <c r="BE379" i="6" s="1"/>
  <c r="AQ379" i="6"/>
  <c r="BB379" i="6" s="1"/>
  <c r="AJ379" i="6"/>
  <c r="G379" i="6"/>
  <c r="F379" i="6"/>
  <c r="BF378" i="6"/>
  <c r="BG378" i="6" s="1"/>
  <c r="BD378" i="6"/>
  <c r="BE378" i="6" s="1"/>
  <c r="AU378" i="6"/>
  <c r="BB378" i="6" s="1"/>
  <c r="AJ378" i="6"/>
  <c r="G378" i="6"/>
  <c r="F378" i="6"/>
  <c r="BF377" i="6"/>
  <c r="BG377" i="6" s="1"/>
  <c r="BD377" i="6"/>
  <c r="BE377" i="6" s="1"/>
  <c r="AS377" i="6"/>
  <c r="AT377" i="6" s="1"/>
  <c r="AJ377" i="6"/>
  <c r="G377" i="6"/>
  <c r="F377" i="6"/>
  <c r="BF376" i="6"/>
  <c r="BG376" i="6" s="1"/>
  <c r="BD376" i="6"/>
  <c r="BE376" i="6" s="1"/>
  <c r="AQ376" i="6"/>
  <c r="BB376" i="6" s="1"/>
  <c r="AJ376" i="6"/>
  <c r="G376" i="6"/>
  <c r="F376" i="6"/>
  <c r="BF375" i="6"/>
  <c r="BG375" i="6" s="1"/>
  <c r="BD375" i="6"/>
  <c r="BE375" i="6" s="1"/>
  <c r="AQ375" i="6"/>
  <c r="BB375" i="6" s="1"/>
  <c r="AJ375" i="6"/>
  <c r="G375" i="6"/>
  <c r="F375" i="6"/>
  <c r="BF374" i="6"/>
  <c r="BG374" i="6" s="1"/>
  <c r="BD374" i="6"/>
  <c r="BE374" i="6" s="1"/>
  <c r="AQ374" i="6"/>
  <c r="BB374" i="6" s="1"/>
  <c r="AJ374" i="6"/>
  <c r="G374" i="6"/>
  <c r="F374" i="6"/>
  <c r="BF373" i="6"/>
  <c r="BG373" i="6" s="1"/>
  <c r="BD373" i="6"/>
  <c r="BE373" i="6" s="1"/>
  <c r="AQ373" i="6"/>
  <c r="BB373" i="6" s="1"/>
  <c r="AJ373" i="6"/>
  <c r="G373" i="6"/>
  <c r="F373" i="6"/>
  <c r="BF372" i="6"/>
  <c r="BG372" i="6" s="1"/>
  <c r="BD372" i="6"/>
  <c r="BE372" i="6" s="1"/>
  <c r="AW372" i="6"/>
  <c r="BB372" i="6" s="1"/>
  <c r="AJ372" i="6"/>
  <c r="G372" i="6"/>
  <c r="F372" i="6"/>
  <c r="BF371" i="6"/>
  <c r="BG371" i="6" s="1"/>
  <c r="BD371" i="6"/>
  <c r="BE371" i="6" s="1"/>
  <c r="AU371" i="6"/>
  <c r="BB371" i="6" s="1"/>
  <c r="AJ371" i="6"/>
  <c r="G371" i="6"/>
  <c r="F371" i="6"/>
  <c r="BF370" i="6"/>
  <c r="BG370" i="6" s="1"/>
  <c r="BD370" i="6"/>
  <c r="BE370" i="6" s="1"/>
  <c r="AU370" i="6"/>
  <c r="BB370" i="6" s="1"/>
  <c r="AJ370" i="6"/>
  <c r="G370" i="6"/>
  <c r="F370" i="6"/>
  <c r="BF369" i="6"/>
  <c r="BG369" i="6" s="1"/>
  <c r="BD369" i="6"/>
  <c r="BE369" i="6" s="1"/>
  <c r="AQ369" i="6"/>
  <c r="BB369" i="6" s="1"/>
  <c r="AJ369" i="6"/>
  <c r="G369" i="6"/>
  <c r="F369" i="6"/>
  <c r="BF368" i="6"/>
  <c r="BG368" i="6" s="1"/>
  <c r="BD368" i="6"/>
  <c r="BE368" i="6" s="1"/>
  <c r="AS368" i="6"/>
  <c r="AT368" i="6" s="1"/>
  <c r="AJ368" i="6"/>
  <c r="G368" i="6"/>
  <c r="F368" i="6"/>
  <c r="BF367" i="6"/>
  <c r="BG367" i="6" s="1"/>
  <c r="BD367" i="6"/>
  <c r="BE367" i="6" s="1"/>
  <c r="AS367" i="6"/>
  <c r="AT367" i="6" s="1"/>
  <c r="AJ367" i="6"/>
  <c r="G367" i="6"/>
  <c r="F367" i="6"/>
  <c r="BF366" i="6"/>
  <c r="BG366" i="6" s="1"/>
  <c r="BD366" i="6"/>
  <c r="BE366" i="6" s="1"/>
  <c r="AS366" i="6"/>
  <c r="AT366" i="6" s="1"/>
  <c r="AJ366" i="6"/>
  <c r="G366" i="6"/>
  <c r="F366" i="6"/>
  <c r="BF365" i="6"/>
  <c r="BG365" i="6" s="1"/>
  <c r="BD365" i="6"/>
  <c r="BE365" i="6" s="1"/>
  <c r="AS365" i="6"/>
  <c r="AT365" i="6" s="1"/>
  <c r="AJ365" i="6"/>
  <c r="G365" i="6"/>
  <c r="F365" i="6"/>
  <c r="BF364" i="6"/>
  <c r="BG364" i="6" s="1"/>
  <c r="BD364" i="6"/>
  <c r="BE364" i="6" s="1"/>
  <c r="AS364" i="6"/>
  <c r="AT364" i="6" s="1"/>
  <c r="AJ364" i="6"/>
  <c r="G364" i="6"/>
  <c r="F364" i="6"/>
  <c r="BF363" i="6"/>
  <c r="BG363" i="6" s="1"/>
  <c r="BD363" i="6"/>
  <c r="BE363" i="6" s="1"/>
  <c r="AS363" i="6"/>
  <c r="AT363" i="6" s="1"/>
  <c r="AJ363" i="6"/>
  <c r="G363" i="6"/>
  <c r="F363" i="6"/>
  <c r="BF362" i="6"/>
  <c r="BG362" i="6" s="1"/>
  <c r="BD362" i="6"/>
  <c r="BE362" i="6" s="1"/>
  <c r="AS362" i="6"/>
  <c r="AT362" i="6" s="1"/>
  <c r="AJ362" i="6"/>
  <c r="G362" i="6"/>
  <c r="F362" i="6"/>
  <c r="BF361" i="6"/>
  <c r="BG361" i="6" s="1"/>
  <c r="BD361" i="6"/>
  <c r="BE361" i="6" s="1"/>
  <c r="AS361" i="6"/>
  <c r="AT361" i="6" s="1"/>
  <c r="AJ361" i="6"/>
  <c r="G361" i="6"/>
  <c r="F361" i="6"/>
  <c r="BF360" i="6"/>
  <c r="BG360" i="6" s="1"/>
  <c r="BD360" i="6"/>
  <c r="BE360" i="6" s="1"/>
  <c r="AS360" i="6"/>
  <c r="AT360" i="6" s="1"/>
  <c r="AJ360" i="6"/>
  <c r="G360" i="6"/>
  <c r="F360" i="6"/>
  <c r="BF359" i="6"/>
  <c r="BG359" i="6" s="1"/>
  <c r="BD359" i="6"/>
  <c r="BE359" i="6" s="1"/>
  <c r="AQ359" i="6"/>
  <c r="BB359" i="6" s="1"/>
  <c r="AJ359" i="6"/>
  <c r="G359" i="6"/>
  <c r="F359" i="6"/>
  <c r="BF358" i="6"/>
  <c r="BG358" i="6" s="1"/>
  <c r="BD358" i="6"/>
  <c r="BE358" i="6" s="1"/>
  <c r="AS358" i="6"/>
  <c r="AT358" i="6" s="1"/>
  <c r="AJ358" i="6"/>
  <c r="G358" i="6"/>
  <c r="F358" i="6"/>
  <c r="BF357" i="6"/>
  <c r="BG357" i="6" s="1"/>
  <c r="BD357" i="6"/>
  <c r="BE357" i="6" s="1"/>
  <c r="AS357" i="6"/>
  <c r="AT357" i="6" s="1"/>
  <c r="AJ357" i="6"/>
  <c r="G357" i="6"/>
  <c r="F357" i="6"/>
  <c r="BF356" i="6"/>
  <c r="BG356" i="6" s="1"/>
  <c r="BD356" i="6"/>
  <c r="BE356" i="6" s="1"/>
  <c r="AS356" i="6"/>
  <c r="AT356" i="6" s="1"/>
  <c r="AJ356" i="6"/>
  <c r="G356" i="6"/>
  <c r="F356" i="6"/>
  <c r="BF355" i="6"/>
  <c r="BG355" i="6" s="1"/>
  <c r="BD355" i="6"/>
  <c r="BE355" i="6" s="1"/>
  <c r="AS355" i="6"/>
  <c r="AT355" i="6" s="1"/>
  <c r="AJ355" i="6"/>
  <c r="G355" i="6"/>
  <c r="F355" i="6"/>
  <c r="BF354" i="6"/>
  <c r="BG354" i="6" s="1"/>
  <c r="BD354" i="6"/>
  <c r="BE354" i="6" s="1"/>
  <c r="AS354" i="6"/>
  <c r="AT354" i="6" s="1"/>
  <c r="AJ354" i="6"/>
  <c r="G354" i="6"/>
  <c r="F354" i="6"/>
  <c r="BF353" i="6"/>
  <c r="BG353" i="6" s="1"/>
  <c r="BD353" i="6"/>
  <c r="BE353" i="6" s="1"/>
  <c r="AQ353" i="6"/>
  <c r="BB353" i="6" s="1"/>
  <c r="AJ353" i="6"/>
  <c r="G353" i="6"/>
  <c r="F353" i="6"/>
  <c r="BF352" i="6"/>
  <c r="BG352" i="6" s="1"/>
  <c r="BD352" i="6"/>
  <c r="BE352" i="6" s="1"/>
  <c r="AS352" i="6"/>
  <c r="AT352" i="6" s="1"/>
  <c r="AJ352" i="6"/>
  <c r="G352" i="6"/>
  <c r="F352" i="6"/>
  <c r="BF351" i="6"/>
  <c r="BG351" i="6" s="1"/>
  <c r="BD351" i="6"/>
  <c r="BE351" i="6" s="1"/>
  <c r="AS351" i="6"/>
  <c r="AT351" i="6" s="1"/>
  <c r="AJ351" i="6"/>
  <c r="G351" i="6"/>
  <c r="F351" i="6"/>
  <c r="BF350" i="6"/>
  <c r="BG350" i="6" s="1"/>
  <c r="BD350" i="6"/>
  <c r="BE350" i="6" s="1"/>
  <c r="AS350" i="6"/>
  <c r="AT350" i="6" s="1"/>
  <c r="AJ350" i="6"/>
  <c r="G350" i="6"/>
  <c r="F350" i="6"/>
  <c r="BF349" i="6"/>
  <c r="BG349" i="6" s="1"/>
  <c r="BD349" i="6"/>
  <c r="BE349" i="6" s="1"/>
  <c r="AS349" i="6"/>
  <c r="AT349" i="6" s="1"/>
  <c r="AJ349" i="6"/>
  <c r="G349" i="6"/>
  <c r="F349" i="6"/>
  <c r="BF348" i="6"/>
  <c r="BG348" i="6" s="1"/>
  <c r="BD348" i="6"/>
  <c r="BE348" i="6" s="1"/>
  <c r="AS348" i="6"/>
  <c r="AT348" i="6" s="1"/>
  <c r="AJ348" i="6"/>
  <c r="G348" i="6"/>
  <c r="F348" i="6"/>
  <c r="BF347" i="6"/>
  <c r="BG347" i="6" s="1"/>
  <c r="BD347" i="6"/>
  <c r="BE347" i="6" s="1"/>
  <c r="AS347" i="6"/>
  <c r="AT347" i="6" s="1"/>
  <c r="AJ347" i="6"/>
  <c r="G347" i="6"/>
  <c r="F347" i="6"/>
  <c r="BF346" i="6"/>
  <c r="BG346" i="6" s="1"/>
  <c r="BD346" i="6"/>
  <c r="BE346" i="6" s="1"/>
  <c r="AS346" i="6"/>
  <c r="AT346" i="6" s="1"/>
  <c r="AJ346" i="6"/>
  <c r="G346" i="6"/>
  <c r="F346" i="6"/>
  <c r="BF345" i="6"/>
  <c r="BG345" i="6" s="1"/>
  <c r="BD345" i="6"/>
  <c r="BE345" i="6" s="1"/>
  <c r="AS345" i="6"/>
  <c r="AT345" i="6" s="1"/>
  <c r="AJ345" i="6"/>
  <c r="G345" i="6"/>
  <c r="F345" i="6"/>
  <c r="BF344" i="6"/>
  <c r="BG344" i="6" s="1"/>
  <c r="BD344" i="6"/>
  <c r="BE344" i="6" s="1"/>
  <c r="AS344" i="6"/>
  <c r="AT344" i="6" s="1"/>
  <c r="AJ344" i="6"/>
  <c r="G344" i="6"/>
  <c r="F344" i="6"/>
  <c r="BF343" i="6"/>
  <c r="BG343" i="6" s="1"/>
  <c r="BD343" i="6"/>
  <c r="BE343" i="6" s="1"/>
  <c r="AS343" i="6"/>
  <c r="AT343" i="6" s="1"/>
  <c r="AJ343" i="6"/>
  <c r="G343" i="6"/>
  <c r="F343" i="6"/>
  <c r="BF342" i="6"/>
  <c r="BG342" i="6" s="1"/>
  <c r="BD342" i="6"/>
  <c r="BE342" i="6" s="1"/>
  <c r="AS342" i="6"/>
  <c r="AT342" i="6" s="1"/>
  <c r="AJ342" i="6"/>
  <c r="G342" i="6"/>
  <c r="F342" i="6"/>
  <c r="BF341" i="6"/>
  <c r="BG341" i="6" s="1"/>
  <c r="BD341" i="6"/>
  <c r="BE341" i="6" s="1"/>
  <c r="AS341" i="6"/>
  <c r="AT341" i="6" s="1"/>
  <c r="AJ341" i="6"/>
  <c r="G341" i="6"/>
  <c r="F341" i="6"/>
  <c r="BF340" i="6"/>
  <c r="BG340" i="6" s="1"/>
  <c r="BD340" i="6"/>
  <c r="BE340" i="6" s="1"/>
  <c r="AS340" i="6"/>
  <c r="AT340" i="6" s="1"/>
  <c r="AJ340" i="6"/>
  <c r="G340" i="6"/>
  <c r="F340" i="6"/>
  <c r="BF339" i="6"/>
  <c r="BG339" i="6" s="1"/>
  <c r="BD339" i="6"/>
  <c r="BE339" i="6" s="1"/>
  <c r="AS339" i="6"/>
  <c r="AT339" i="6" s="1"/>
  <c r="AJ339" i="6"/>
  <c r="G339" i="6"/>
  <c r="F339" i="6"/>
  <c r="BF338" i="6"/>
  <c r="BG338" i="6" s="1"/>
  <c r="BD338" i="6"/>
  <c r="BE338" i="6" s="1"/>
  <c r="AQ338" i="6"/>
  <c r="BB338" i="6" s="1"/>
  <c r="AJ338" i="6"/>
  <c r="G338" i="6"/>
  <c r="F338" i="6"/>
  <c r="BF337" i="6"/>
  <c r="BG337" i="6" s="1"/>
  <c r="BD337" i="6"/>
  <c r="BE337" i="6" s="1"/>
  <c r="AS337" i="6"/>
  <c r="AT337" i="6" s="1"/>
  <c r="AJ337" i="6"/>
  <c r="G337" i="6"/>
  <c r="F337" i="6"/>
  <c r="BF336" i="6"/>
  <c r="BG336" i="6" s="1"/>
  <c r="BD336" i="6"/>
  <c r="BE336" i="6" s="1"/>
  <c r="AS336" i="6"/>
  <c r="AT336" i="6" s="1"/>
  <c r="AJ336" i="6"/>
  <c r="G336" i="6"/>
  <c r="F336" i="6"/>
  <c r="BF335" i="6"/>
  <c r="BG335" i="6" s="1"/>
  <c r="BD335" i="6"/>
  <c r="BE335" i="6" s="1"/>
  <c r="AQ335" i="6"/>
  <c r="BB335" i="6" s="1"/>
  <c r="AJ335" i="6"/>
  <c r="G335" i="6"/>
  <c r="F335" i="6"/>
  <c r="BF334" i="6"/>
  <c r="BG334" i="6" s="1"/>
  <c r="BD334" i="6"/>
  <c r="BE334" i="6" s="1"/>
  <c r="AU334" i="6"/>
  <c r="BB334" i="6" s="1"/>
  <c r="AJ334" i="6"/>
  <c r="G334" i="6"/>
  <c r="F334" i="6"/>
  <c r="BF333" i="6"/>
  <c r="BG333" i="6" s="1"/>
  <c r="BD333" i="6"/>
  <c r="BE333" i="6" s="1"/>
  <c r="AU333" i="6"/>
  <c r="BB333" i="6" s="1"/>
  <c r="AJ333" i="6"/>
  <c r="G333" i="6"/>
  <c r="F333" i="6"/>
  <c r="BF332" i="6"/>
  <c r="BG332" i="6" s="1"/>
  <c r="BD332" i="6"/>
  <c r="BE332" i="6" s="1"/>
  <c r="AU332" i="6"/>
  <c r="BB332" i="6" s="1"/>
  <c r="AJ332" i="6"/>
  <c r="G332" i="6"/>
  <c r="F332" i="6"/>
  <c r="BF331" i="6"/>
  <c r="BG331" i="6" s="1"/>
  <c r="BD331" i="6"/>
  <c r="BE331" i="6" s="1"/>
  <c r="AU331" i="6"/>
  <c r="BB331" i="6" s="1"/>
  <c r="AJ331" i="6"/>
  <c r="G331" i="6"/>
  <c r="F331" i="6"/>
  <c r="BF330" i="6"/>
  <c r="BG330" i="6" s="1"/>
  <c r="BD330" i="6"/>
  <c r="BE330" i="6" s="1"/>
  <c r="AQ330" i="6"/>
  <c r="BB330" i="6" s="1"/>
  <c r="AJ330" i="6"/>
  <c r="G330" i="6"/>
  <c r="F330" i="6"/>
  <c r="BF329" i="6"/>
  <c r="BG329" i="6" s="1"/>
  <c r="BD329" i="6"/>
  <c r="BE329" i="6" s="1"/>
  <c r="AQ329" i="6"/>
  <c r="BB329" i="6" s="1"/>
  <c r="AJ329" i="6"/>
  <c r="G329" i="6"/>
  <c r="F329" i="6"/>
  <c r="BF328" i="6"/>
  <c r="BG328" i="6" s="1"/>
  <c r="BD328" i="6"/>
  <c r="BE328" i="6" s="1"/>
  <c r="AQ328" i="6"/>
  <c r="BB328" i="6" s="1"/>
  <c r="AJ328" i="6"/>
  <c r="G328" i="6"/>
  <c r="F328" i="6"/>
  <c r="BF327" i="6"/>
  <c r="BG327" i="6" s="1"/>
  <c r="BD327" i="6"/>
  <c r="BE327" i="6" s="1"/>
  <c r="AQ327" i="6"/>
  <c r="BB327" i="6" s="1"/>
  <c r="AJ327" i="6"/>
  <c r="G327" i="6"/>
  <c r="F327" i="6"/>
  <c r="BF326" i="6"/>
  <c r="BG326" i="6" s="1"/>
  <c r="BD326" i="6"/>
  <c r="BE326" i="6" s="1"/>
  <c r="AQ326" i="6"/>
  <c r="BB326" i="6" s="1"/>
  <c r="AJ326" i="6"/>
  <c r="G326" i="6"/>
  <c r="F326" i="6"/>
  <c r="BF325" i="6"/>
  <c r="BG325" i="6" s="1"/>
  <c r="BD325" i="6"/>
  <c r="BE325" i="6" s="1"/>
  <c r="AU325" i="6"/>
  <c r="BB325" i="6" s="1"/>
  <c r="AJ325" i="6"/>
  <c r="G325" i="6"/>
  <c r="F325" i="6"/>
  <c r="BF324" i="6"/>
  <c r="BG324" i="6" s="1"/>
  <c r="BD324" i="6"/>
  <c r="BE324" i="6" s="1"/>
  <c r="AU324" i="6"/>
  <c r="BB324" i="6" s="1"/>
  <c r="AJ324" i="6"/>
  <c r="G324" i="6"/>
  <c r="F324" i="6"/>
  <c r="BF323" i="6"/>
  <c r="BG323" i="6" s="1"/>
  <c r="BD323" i="6"/>
  <c r="BE323" i="6" s="1"/>
  <c r="AQ323" i="6"/>
  <c r="BB323" i="6" s="1"/>
  <c r="AJ323" i="6"/>
  <c r="G323" i="6"/>
  <c r="F323" i="6"/>
  <c r="BF322" i="6"/>
  <c r="BG322" i="6" s="1"/>
  <c r="BD322" i="6"/>
  <c r="BE322" i="6" s="1"/>
  <c r="AQ322" i="6"/>
  <c r="BB322" i="6" s="1"/>
  <c r="AJ322" i="6"/>
  <c r="G322" i="6"/>
  <c r="F322" i="6"/>
  <c r="BF321" i="6"/>
  <c r="BG321" i="6" s="1"/>
  <c r="BD321" i="6"/>
  <c r="BE321" i="6" s="1"/>
  <c r="AQ321" i="6"/>
  <c r="BB321" i="6" s="1"/>
  <c r="AJ321" i="6"/>
  <c r="G321" i="6"/>
  <c r="F321" i="6"/>
  <c r="BF320" i="6"/>
  <c r="BG320" i="6" s="1"/>
  <c r="BD320" i="6"/>
  <c r="BE320" i="6" s="1"/>
  <c r="AQ320" i="6"/>
  <c r="BB320" i="6" s="1"/>
  <c r="AJ320" i="6"/>
  <c r="G320" i="6"/>
  <c r="F320" i="6"/>
  <c r="BF319" i="6"/>
  <c r="BG319" i="6" s="1"/>
  <c r="BD319" i="6"/>
  <c r="BE319" i="6" s="1"/>
  <c r="AQ319" i="6"/>
  <c r="BB319" i="6" s="1"/>
  <c r="AJ319" i="6"/>
  <c r="G319" i="6"/>
  <c r="F319" i="6"/>
  <c r="BF318" i="6"/>
  <c r="BG318" i="6" s="1"/>
  <c r="BD318" i="6"/>
  <c r="BE318" i="6" s="1"/>
  <c r="AQ318" i="6"/>
  <c r="BB318" i="6" s="1"/>
  <c r="AJ318" i="6"/>
  <c r="G318" i="6"/>
  <c r="F318" i="6"/>
  <c r="BF317" i="6"/>
  <c r="BG317" i="6" s="1"/>
  <c r="BD317" i="6"/>
  <c r="BE317" i="6" s="1"/>
  <c r="AU317" i="6"/>
  <c r="BB317" i="6" s="1"/>
  <c r="AJ317" i="6"/>
  <c r="G317" i="6"/>
  <c r="F317" i="6"/>
  <c r="BF316" i="6"/>
  <c r="BG316" i="6" s="1"/>
  <c r="BD316" i="6"/>
  <c r="BE316" i="6" s="1"/>
  <c r="AQ316" i="6"/>
  <c r="BB316" i="6" s="1"/>
  <c r="AJ316" i="6"/>
  <c r="G316" i="6"/>
  <c r="F316" i="6"/>
  <c r="BF315" i="6"/>
  <c r="BG315" i="6" s="1"/>
  <c r="BD315" i="6"/>
  <c r="BE315" i="6" s="1"/>
  <c r="AQ315" i="6"/>
  <c r="BB315" i="6" s="1"/>
  <c r="AJ315" i="6"/>
  <c r="G315" i="6"/>
  <c r="F315" i="6"/>
  <c r="BF314" i="6"/>
  <c r="BG314" i="6" s="1"/>
  <c r="BD314" i="6"/>
  <c r="BE314" i="6" s="1"/>
  <c r="AQ314" i="6"/>
  <c r="BB314" i="6" s="1"/>
  <c r="AJ314" i="6"/>
  <c r="G314" i="6"/>
  <c r="F314" i="6"/>
  <c r="BF313" i="6"/>
  <c r="BG313" i="6" s="1"/>
  <c r="BD313" i="6"/>
  <c r="BE313" i="6" s="1"/>
  <c r="AQ313" i="6"/>
  <c r="BB313" i="6" s="1"/>
  <c r="AJ313" i="6"/>
  <c r="G313" i="6"/>
  <c r="F313" i="6"/>
  <c r="BF312" i="6"/>
  <c r="BG312" i="6" s="1"/>
  <c r="BD312" i="6"/>
  <c r="BE312" i="6" s="1"/>
  <c r="AQ312" i="6"/>
  <c r="BB312" i="6" s="1"/>
  <c r="AJ312" i="6"/>
  <c r="G312" i="6"/>
  <c r="F312" i="6"/>
  <c r="BF311" i="6"/>
  <c r="BG311" i="6" s="1"/>
  <c r="BD311" i="6"/>
  <c r="BE311" i="6" s="1"/>
  <c r="AS311" i="6"/>
  <c r="AT311" i="6" s="1"/>
  <c r="AJ311" i="6"/>
  <c r="G311" i="6"/>
  <c r="F311" i="6"/>
  <c r="BF310" i="6"/>
  <c r="BG310" i="6" s="1"/>
  <c r="BD310" i="6"/>
  <c r="BE310" i="6" s="1"/>
  <c r="AS310" i="6"/>
  <c r="AT310" i="6" s="1"/>
  <c r="AJ310" i="6"/>
  <c r="G310" i="6"/>
  <c r="F310" i="6"/>
  <c r="BF309" i="6"/>
  <c r="BG309" i="6" s="1"/>
  <c r="BD309" i="6"/>
  <c r="BE309" i="6" s="1"/>
  <c r="AQ309" i="6"/>
  <c r="BB309" i="6" s="1"/>
  <c r="AJ309" i="6"/>
  <c r="G309" i="6"/>
  <c r="F309" i="6"/>
  <c r="BF308" i="6"/>
  <c r="BG308" i="6" s="1"/>
  <c r="BD308" i="6"/>
  <c r="BE308" i="6" s="1"/>
  <c r="AS308" i="6"/>
  <c r="AT308" i="6" s="1"/>
  <c r="AJ308" i="6"/>
  <c r="G308" i="6"/>
  <c r="F308" i="6"/>
  <c r="BF307" i="6"/>
  <c r="BG307" i="6" s="1"/>
  <c r="BD307" i="6"/>
  <c r="BE307" i="6" s="1"/>
  <c r="AS307" i="6"/>
  <c r="AT307" i="6" s="1"/>
  <c r="AJ307" i="6"/>
  <c r="G307" i="6"/>
  <c r="F307" i="6"/>
  <c r="BF306" i="6"/>
  <c r="BG306" i="6" s="1"/>
  <c r="BD306" i="6"/>
  <c r="BE306" i="6" s="1"/>
  <c r="AS306" i="6"/>
  <c r="AT306" i="6" s="1"/>
  <c r="AJ306" i="6"/>
  <c r="G306" i="6"/>
  <c r="F306" i="6"/>
  <c r="BF305" i="6"/>
  <c r="BG305" i="6" s="1"/>
  <c r="BD305" i="6"/>
  <c r="BE305" i="6" s="1"/>
  <c r="AQ305" i="6"/>
  <c r="BB305" i="6" s="1"/>
  <c r="AJ305" i="6"/>
  <c r="G305" i="6"/>
  <c r="F305" i="6"/>
  <c r="BF304" i="6"/>
  <c r="BG304" i="6" s="1"/>
  <c r="BD304" i="6"/>
  <c r="BE304" i="6" s="1"/>
  <c r="AQ304" i="6"/>
  <c r="BB304" i="6" s="1"/>
  <c r="AJ304" i="6"/>
  <c r="G304" i="6"/>
  <c r="F304" i="6"/>
  <c r="BF303" i="6"/>
  <c r="BG303" i="6" s="1"/>
  <c r="BD303" i="6"/>
  <c r="BE303" i="6" s="1"/>
  <c r="AS303" i="6"/>
  <c r="AT303" i="6" s="1"/>
  <c r="AJ303" i="6"/>
  <c r="G303" i="6"/>
  <c r="F303" i="6"/>
  <c r="BF302" i="6"/>
  <c r="BG302" i="6" s="1"/>
  <c r="BD302" i="6"/>
  <c r="BE302" i="6" s="1"/>
  <c r="AS302" i="6"/>
  <c r="AT302" i="6" s="1"/>
  <c r="AJ302" i="6"/>
  <c r="G302" i="6"/>
  <c r="F302" i="6"/>
  <c r="BF301" i="6"/>
  <c r="BG301" i="6" s="1"/>
  <c r="BD301" i="6"/>
  <c r="BE301" i="6" s="1"/>
  <c r="AS301" i="6"/>
  <c r="AT301" i="6" s="1"/>
  <c r="AJ301" i="6"/>
  <c r="G301" i="6"/>
  <c r="F301" i="6"/>
  <c r="BF300" i="6"/>
  <c r="BG300" i="6" s="1"/>
  <c r="BD300" i="6"/>
  <c r="BE300" i="6" s="1"/>
  <c r="AS300" i="6"/>
  <c r="AT300" i="6" s="1"/>
  <c r="AJ300" i="6"/>
  <c r="G300" i="6"/>
  <c r="F300" i="6"/>
  <c r="BF299" i="6"/>
  <c r="BG299" i="6" s="1"/>
  <c r="BD299" i="6"/>
  <c r="BE299" i="6" s="1"/>
  <c r="AS299" i="6"/>
  <c r="AT299" i="6" s="1"/>
  <c r="AJ299" i="6"/>
  <c r="G299" i="6"/>
  <c r="F299" i="6"/>
  <c r="BF298" i="6"/>
  <c r="BG298" i="6" s="1"/>
  <c r="BD298" i="6"/>
  <c r="BE298" i="6" s="1"/>
  <c r="AS298" i="6"/>
  <c r="AT298" i="6" s="1"/>
  <c r="AJ298" i="6"/>
  <c r="G298" i="6"/>
  <c r="F298" i="6"/>
  <c r="BF297" i="6"/>
  <c r="BG297" i="6" s="1"/>
  <c r="BD297" i="6"/>
  <c r="BE297" i="6" s="1"/>
  <c r="AS297" i="6"/>
  <c r="AT297" i="6" s="1"/>
  <c r="AJ297" i="6"/>
  <c r="G297" i="6"/>
  <c r="F297" i="6"/>
  <c r="BF296" i="6"/>
  <c r="BG296" i="6" s="1"/>
  <c r="BD296" i="6"/>
  <c r="BE296" i="6" s="1"/>
  <c r="AS296" i="6"/>
  <c r="AT296" i="6" s="1"/>
  <c r="AJ296" i="6"/>
  <c r="G296" i="6"/>
  <c r="F296" i="6"/>
  <c r="BF295" i="6"/>
  <c r="BG295" i="6" s="1"/>
  <c r="BD295" i="6"/>
  <c r="BE295" i="6" s="1"/>
  <c r="AS295" i="6"/>
  <c r="AT295" i="6" s="1"/>
  <c r="AJ295" i="6"/>
  <c r="G295" i="6"/>
  <c r="F295" i="6"/>
  <c r="BF294" i="6"/>
  <c r="BG294" i="6" s="1"/>
  <c r="BD294" i="6"/>
  <c r="BE294" i="6" s="1"/>
  <c r="AS294" i="6"/>
  <c r="AT294" i="6" s="1"/>
  <c r="AJ294" i="6"/>
  <c r="G294" i="6"/>
  <c r="F294" i="6"/>
  <c r="BF293" i="6"/>
  <c r="BG293" i="6" s="1"/>
  <c r="BD293" i="6"/>
  <c r="BE293" i="6" s="1"/>
  <c r="AS293" i="6"/>
  <c r="AT293" i="6" s="1"/>
  <c r="AJ293" i="6"/>
  <c r="G293" i="6"/>
  <c r="F293" i="6"/>
  <c r="BF292" i="6"/>
  <c r="BG292" i="6" s="1"/>
  <c r="BD292" i="6"/>
  <c r="BE292" i="6" s="1"/>
  <c r="AS292" i="6"/>
  <c r="AT292" i="6" s="1"/>
  <c r="AJ292" i="6"/>
  <c r="G292" i="6"/>
  <c r="F292" i="6"/>
  <c r="BF291" i="6"/>
  <c r="BG291" i="6" s="1"/>
  <c r="BD291" i="6"/>
  <c r="BE291" i="6" s="1"/>
  <c r="AS291" i="6"/>
  <c r="AT291" i="6" s="1"/>
  <c r="AJ291" i="6"/>
  <c r="G291" i="6"/>
  <c r="F291" i="6"/>
  <c r="BF290" i="6"/>
  <c r="BG290" i="6" s="1"/>
  <c r="BD290" i="6"/>
  <c r="BE290" i="6" s="1"/>
  <c r="AS290" i="6"/>
  <c r="AT290" i="6" s="1"/>
  <c r="AJ290" i="6"/>
  <c r="G290" i="6"/>
  <c r="F290" i="6"/>
  <c r="BF289" i="6"/>
  <c r="BG289" i="6" s="1"/>
  <c r="BD289" i="6"/>
  <c r="BE289" i="6" s="1"/>
  <c r="AU289" i="6"/>
  <c r="BB289" i="6" s="1"/>
  <c r="AJ289" i="6"/>
  <c r="G289" i="6"/>
  <c r="F289" i="6"/>
  <c r="BF288" i="6"/>
  <c r="BG288" i="6" s="1"/>
  <c r="BD288" i="6"/>
  <c r="BE288" i="6" s="1"/>
  <c r="AS288" i="6"/>
  <c r="AT288" i="6" s="1"/>
  <c r="AJ288" i="6"/>
  <c r="G288" i="6"/>
  <c r="F288" i="6"/>
  <c r="BF287" i="6"/>
  <c r="BG287" i="6" s="1"/>
  <c r="BD287" i="6"/>
  <c r="BE287" i="6" s="1"/>
  <c r="AS287" i="6"/>
  <c r="AT287" i="6" s="1"/>
  <c r="AJ287" i="6"/>
  <c r="G287" i="6"/>
  <c r="F287" i="6"/>
  <c r="BF286" i="6"/>
  <c r="BG286" i="6" s="1"/>
  <c r="BD286" i="6"/>
  <c r="BE286" i="6" s="1"/>
  <c r="AS286" i="6"/>
  <c r="AT286" i="6" s="1"/>
  <c r="AJ286" i="6"/>
  <c r="G286" i="6"/>
  <c r="F286" i="6"/>
  <c r="BF285" i="6"/>
  <c r="BG285" i="6" s="1"/>
  <c r="BD285" i="6"/>
  <c r="BE285" i="6" s="1"/>
  <c r="AS285" i="6"/>
  <c r="AT285" i="6" s="1"/>
  <c r="AJ285" i="6"/>
  <c r="G285" i="6"/>
  <c r="F285" i="6"/>
  <c r="BF284" i="6"/>
  <c r="BG284" i="6" s="1"/>
  <c r="BD284" i="6"/>
  <c r="BE284" i="6" s="1"/>
  <c r="AS284" i="6"/>
  <c r="AT284" i="6" s="1"/>
  <c r="AJ284" i="6"/>
  <c r="G284" i="6"/>
  <c r="F284" i="6"/>
  <c r="BF283" i="6"/>
  <c r="BG283" i="6" s="1"/>
  <c r="BD283" i="6"/>
  <c r="BE283" i="6" s="1"/>
  <c r="AS283" i="6"/>
  <c r="AT283" i="6" s="1"/>
  <c r="AJ283" i="6"/>
  <c r="G283" i="6"/>
  <c r="F283" i="6"/>
  <c r="BF282" i="6"/>
  <c r="BG282" i="6" s="1"/>
  <c r="BD282" i="6"/>
  <c r="BE282" i="6" s="1"/>
  <c r="AS282" i="6"/>
  <c r="AT282" i="6" s="1"/>
  <c r="AJ282" i="6"/>
  <c r="G282" i="6"/>
  <c r="F282" i="6"/>
  <c r="BF281" i="6"/>
  <c r="BG281" i="6" s="1"/>
  <c r="BD281" i="6"/>
  <c r="BE281" i="6" s="1"/>
  <c r="AS281" i="6"/>
  <c r="AT281" i="6" s="1"/>
  <c r="AJ281" i="6"/>
  <c r="G281" i="6"/>
  <c r="F281" i="6"/>
  <c r="BF280" i="6"/>
  <c r="BG280" i="6" s="1"/>
  <c r="BD280" i="6"/>
  <c r="BE280" i="6" s="1"/>
  <c r="AS280" i="6"/>
  <c r="AT280" i="6" s="1"/>
  <c r="AJ280" i="6"/>
  <c r="G280" i="6"/>
  <c r="F280" i="6"/>
  <c r="BF279" i="6"/>
  <c r="BG279" i="6" s="1"/>
  <c r="BD279" i="6"/>
  <c r="BE279" i="6" s="1"/>
  <c r="AS279" i="6"/>
  <c r="AT279" i="6" s="1"/>
  <c r="AJ279" i="6"/>
  <c r="G279" i="6"/>
  <c r="F279" i="6"/>
  <c r="BF278" i="6"/>
  <c r="BG278" i="6" s="1"/>
  <c r="BD278" i="6"/>
  <c r="BE278" i="6" s="1"/>
  <c r="AS278" i="6"/>
  <c r="AT278" i="6" s="1"/>
  <c r="AJ278" i="6"/>
  <c r="G278" i="6"/>
  <c r="F278" i="6"/>
  <c r="BF277" i="6"/>
  <c r="BG277" i="6" s="1"/>
  <c r="BD277" i="6"/>
  <c r="BE277" i="6" s="1"/>
  <c r="AS277" i="6"/>
  <c r="AT277" i="6" s="1"/>
  <c r="AJ277" i="6"/>
  <c r="G277" i="6"/>
  <c r="F277" i="6"/>
  <c r="BF276" i="6"/>
  <c r="BG276" i="6" s="1"/>
  <c r="BD276" i="6"/>
  <c r="BE276" i="6" s="1"/>
  <c r="AS276" i="6"/>
  <c r="AT276" i="6" s="1"/>
  <c r="AJ276" i="6"/>
  <c r="G276" i="6"/>
  <c r="F276" i="6"/>
  <c r="BF275" i="6"/>
  <c r="BG275" i="6" s="1"/>
  <c r="BD275" i="6"/>
  <c r="BE275" i="6" s="1"/>
  <c r="AS275" i="6"/>
  <c r="AT275" i="6" s="1"/>
  <c r="AJ275" i="6"/>
  <c r="G275" i="6"/>
  <c r="F275" i="6"/>
  <c r="BF274" i="6"/>
  <c r="BG274" i="6" s="1"/>
  <c r="BD274" i="6"/>
  <c r="BE274" i="6" s="1"/>
  <c r="AS274" i="6"/>
  <c r="AT274" i="6" s="1"/>
  <c r="AJ274" i="6"/>
  <c r="G274" i="6"/>
  <c r="F274" i="6"/>
  <c r="BF273" i="6"/>
  <c r="BG273" i="6" s="1"/>
  <c r="BD273" i="6"/>
  <c r="BE273" i="6" s="1"/>
  <c r="AS273" i="6"/>
  <c r="AT273" i="6" s="1"/>
  <c r="AJ273" i="6"/>
  <c r="G273" i="6"/>
  <c r="F273" i="6"/>
  <c r="BF272" i="6"/>
  <c r="BG272" i="6" s="1"/>
  <c r="BD272" i="6"/>
  <c r="BE272" i="6" s="1"/>
  <c r="AS272" i="6"/>
  <c r="AT272" i="6" s="1"/>
  <c r="AJ272" i="6"/>
  <c r="G272" i="6"/>
  <c r="F272" i="6"/>
  <c r="BF271" i="6"/>
  <c r="BG271" i="6" s="1"/>
  <c r="BD271" i="6"/>
  <c r="BE271" i="6" s="1"/>
  <c r="AS271" i="6"/>
  <c r="AT271" i="6" s="1"/>
  <c r="AJ271" i="6"/>
  <c r="G271" i="6"/>
  <c r="F271" i="6"/>
  <c r="BF270" i="6"/>
  <c r="BG270" i="6" s="1"/>
  <c r="BD270" i="6"/>
  <c r="BE270" i="6" s="1"/>
  <c r="AS270" i="6"/>
  <c r="AT270" i="6" s="1"/>
  <c r="AJ270" i="6"/>
  <c r="G270" i="6"/>
  <c r="F270" i="6"/>
  <c r="BF269" i="6"/>
  <c r="BG269" i="6" s="1"/>
  <c r="BD269" i="6"/>
  <c r="BE269" i="6" s="1"/>
  <c r="AS269" i="6"/>
  <c r="AT269" i="6" s="1"/>
  <c r="AJ269" i="6"/>
  <c r="G269" i="6"/>
  <c r="F269" i="6"/>
  <c r="BF268" i="6"/>
  <c r="BG268" i="6" s="1"/>
  <c r="BD268" i="6"/>
  <c r="BE268" i="6" s="1"/>
  <c r="AS268" i="6"/>
  <c r="AT268" i="6" s="1"/>
  <c r="AJ268" i="6"/>
  <c r="G268" i="6"/>
  <c r="F268" i="6"/>
  <c r="BF267" i="6"/>
  <c r="BG267" i="6" s="1"/>
  <c r="BD267" i="6"/>
  <c r="BE267" i="6" s="1"/>
  <c r="AU267" i="6"/>
  <c r="BB267" i="6" s="1"/>
  <c r="AJ267" i="6"/>
  <c r="G267" i="6"/>
  <c r="F267" i="6"/>
  <c r="BF266" i="6"/>
  <c r="BG266" i="6" s="1"/>
  <c r="BD266" i="6"/>
  <c r="BE266" i="6" s="1"/>
  <c r="AS266" i="6"/>
  <c r="AT266" i="6" s="1"/>
  <c r="AJ266" i="6"/>
  <c r="G266" i="6"/>
  <c r="F266" i="6"/>
  <c r="BF265" i="6"/>
  <c r="BG265" i="6" s="1"/>
  <c r="BD265" i="6"/>
  <c r="BE265" i="6" s="1"/>
  <c r="AS265" i="6"/>
  <c r="AT265" i="6" s="1"/>
  <c r="AJ265" i="6"/>
  <c r="G265" i="6"/>
  <c r="F265" i="6"/>
  <c r="BF264" i="6"/>
  <c r="BG264" i="6" s="1"/>
  <c r="BD264" i="6"/>
  <c r="BE264" i="6" s="1"/>
  <c r="AS264" i="6"/>
  <c r="AT264" i="6" s="1"/>
  <c r="AJ264" i="6"/>
  <c r="G264" i="6"/>
  <c r="F264" i="6"/>
  <c r="BF263" i="6"/>
  <c r="BG263" i="6" s="1"/>
  <c r="BD263" i="6"/>
  <c r="BE263" i="6" s="1"/>
  <c r="AQ263" i="6"/>
  <c r="BB263" i="6" s="1"/>
  <c r="AJ263" i="6"/>
  <c r="G263" i="6"/>
  <c r="F263" i="6"/>
  <c r="BF262" i="6"/>
  <c r="BG262" i="6" s="1"/>
  <c r="BD262" i="6"/>
  <c r="BE262" i="6" s="1"/>
  <c r="AS262" i="6"/>
  <c r="AT262" i="6" s="1"/>
  <c r="AJ262" i="6"/>
  <c r="G262" i="6"/>
  <c r="F262" i="6"/>
  <c r="BF261" i="6"/>
  <c r="BG261" i="6" s="1"/>
  <c r="BD261" i="6"/>
  <c r="BE261" i="6" s="1"/>
  <c r="AQ261" i="6"/>
  <c r="BB261" i="6" s="1"/>
  <c r="AJ261" i="6"/>
  <c r="G261" i="6"/>
  <c r="F261" i="6"/>
  <c r="BF260" i="6"/>
  <c r="BG260" i="6" s="1"/>
  <c r="BD260" i="6"/>
  <c r="BE260" i="6" s="1"/>
  <c r="AS260" i="6"/>
  <c r="AT260" i="6" s="1"/>
  <c r="AJ260" i="6"/>
  <c r="G260" i="6"/>
  <c r="F260" i="6"/>
  <c r="BF259" i="6"/>
  <c r="BG259" i="6" s="1"/>
  <c r="BD259" i="6"/>
  <c r="BE259" i="6" s="1"/>
  <c r="AS259" i="6"/>
  <c r="AT259" i="6" s="1"/>
  <c r="AJ259" i="6"/>
  <c r="G259" i="6"/>
  <c r="F259" i="6"/>
  <c r="BF258" i="6"/>
  <c r="BG258" i="6" s="1"/>
  <c r="BD258" i="6"/>
  <c r="BE258" i="6" s="1"/>
  <c r="AS258" i="6"/>
  <c r="AT258" i="6" s="1"/>
  <c r="AJ258" i="6"/>
  <c r="G258" i="6"/>
  <c r="F258" i="6"/>
  <c r="BF257" i="6"/>
  <c r="BG257" i="6" s="1"/>
  <c r="BD257" i="6"/>
  <c r="BE257" i="6" s="1"/>
  <c r="AS257" i="6"/>
  <c r="AT257" i="6" s="1"/>
  <c r="AJ257" i="6"/>
  <c r="G257" i="6"/>
  <c r="F257" i="6"/>
  <c r="BF256" i="6"/>
  <c r="BG256" i="6" s="1"/>
  <c r="BD256" i="6"/>
  <c r="BE256" i="6" s="1"/>
  <c r="AS256" i="6"/>
  <c r="AT256" i="6" s="1"/>
  <c r="AJ256" i="6"/>
  <c r="G256" i="6"/>
  <c r="F256" i="6"/>
  <c r="BF255" i="6"/>
  <c r="BG255" i="6" s="1"/>
  <c r="BD255" i="6"/>
  <c r="BE255" i="6" s="1"/>
  <c r="AS255" i="6"/>
  <c r="AT255" i="6" s="1"/>
  <c r="AJ255" i="6"/>
  <c r="G255" i="6"/>
  <c r="F255" i="6"/>
  <c r="BF254" i="6"/>
  <c r="BG254" i="6" s="1"/>
  <c r="BD254" i="6"/>
  <c r="BE254" i="6" s="1"/>
  <c r="AQ254" i="6"/>
  <c r="BB254" i="6" s="1"/>
  <c r="AJ254" i="6"/>
  <c r="G254" i="6"/>
  <c r="F254" i="6"/>
  <c r="BF253" i="6"/>
  <c r="BG253" i="6" s="1"/>
  <c r="BD253" i="6"/>
  <c r="BE253" i="6" s="1"/>
  <c r="AS253" i="6"/>
  <c r="AT253" i="6" s="1"/>
  <c r="AJ253" i="6"/>
  <c r="G253" i="6"/>
  <c r="F253" i="6"/>
  <c r="BF252" i="6"/>
  <c r="BG252" i="6" s="1"/>
  <c r="BD252" i="6"/>
  <c r="BE252" i="6" s="1"/>
  <c r="AS252" i="6"/>
  <c r="AT252" i="6" s="1"/>
  <c r="AJ252" i="6"/>
  <c r="G252" i="6"/>
  <c r="F252" i="6"/>
  <c r="BF251" i="6"/>
  <c r="BG251" i="6" s="1"/>
  <c r="BD251" i="6"/>
  <c r="BE251" i="6" s="1"/>
  <c r="AS251" i="6"/>
  <c r="AT251" i="6" s="1"/>
  <c r="AJ251" i="6"/>
  <c r="G251" i="6"/>
  <c r="F251" i="6"/>
  <c r="BF250" i="6"/>
  <c r="BG250" i="6" s="1"/>
  <c r="BD250" i="6"/>
  <c r="BE250" i="6" s="1"/>
  <c r="AS250" i="6"/>
  <c r="AT250" i="6" s="1"/>
  <c r="AJ250" i="6"/>
  <c r="G250" i="6"/>
  <c r="F250" i="6"/>
  <c r="BF249" i="6"/>
  <c r="BG249" i="6" s="1"/>
  <c r="BD249" i="6"/>
  <c r="BE249" i="6" s="1"/>
  <c r="AS249" i="6"/>
  <c r="AT249" i="6" s="1"/>
  <c r="AJ249" i="6"/>
  <c r="G249" i="6"/>
  <c r="F249" i="6"/>
  <c r="BF248" i="6"/>
  <c r="BG248" i="6" s="1"/>
  <c r="BD248" i="6"/>
  <c r="BE248" i="6" s="1"/>
  <c r="AS248" i="6"/>
  <c r="AT248" i="6" s="1"/>
  <c r="AJ248" i="6"/>
  <c r="G248" i="6"/>
  <c r="F248" i="6"/>
  <c r="BF247" i="6"/>
  <c r="BG247" i="6" s="1"/>
  <c r="BD247" i="6"/>
  <c r="BE247" i="6" s="1"/>
  <c r="AS247" i="6"/>
  <c r="AT247" i="6" s="1"/>
  <c r="AJ247" i="6"/>
  <c r="G247" i="6"/>
  <c r="F247" i="6"/>
  <c r="BF246" i="6"/>
  <c r="BG246" i="6" s="1"/>
  <c r="BD246" i="6"/>
  <c r="BE246" i="6" s="1"/>
  <c r="AQ246" i="6"/>
  <c r="BB246" i="6" s="1"/>
  <c r="AJ246" i="6"/>
  <c r="G246" i="6"/>
  <c r="F246" i="6"/>
  <c r="BF245" i="6"/>
  <c r="BG245" i="6" s="1"/>
  <c r="BD245" i="6"/>
  <c r="BE245" i="6" s="1"/>
  <c r="AS245" i="6"/>
  <c r="AT245" i="6" s="1"/>
  <c r="AJ245" i="6"/>
  <c r="G245" i="6"/>
  <c r="F245" i="6"/>
  <c r="BF244" i="6"/>
  <c r="BG244" i="6" s="1"/>
  <c r="BD244" i="6"/>
  <c r="BE244" i="6" s="1"/>
  <c r="AS244" i="6"/>
  <c r="AT244" i="6" s="1"/>
  <c r="AJ244" i="6"/>
  <c r="G244" i="6"/>
  <c r="F244" i="6"/>
  <c r="BF243" i="6"/>
  <c r="BG243" i="6" s="1"/>
  <c r="BD243" i="6"/>
  <c r="BE243" i="6" s="1"/>
  <c r="AS243" i="6"/>
  <c r="AT243" i="6" s="1"/>
  <c r="AJ243" i="6"/>
  <c r="G243" i="6"/>
  <c r="F243" i="6"/>
  <c r="BF242" i="6"/>
  <c r="BG242" i="6" s="1"/>
  <c r="BD242" i="6"/>
  <c r="BE242" i="6" s="1"/>
  <c r="AS242" i="6"/>
  <c r="AT242" i="6" s="1"/>
  <c r="AJ242" i="6"/>
  <c r="G242" i="6"/>
  <c r="F242" i="6"/>
  <c r="BF241" i="6"/>
  <c r="BG241" i="6" s="1"/>
  <c r="BD241" i="6"/>
  <c r="BE241" i="6" s="1"/>
  <c r="AS241" i="6"/>
  <c r="AT241" i="6" s="1"/>
  <c r="AJ241" i="6"/>
  <c r="G241" i="6"/>
  <c r="F241" i="6"/>
  <c r="BF240" i="6"/>
  <c r="BG240" i="6" s="1"/>
  <c r="BD240" i="6"/>
  <c r="BE240" i="6" s="1"/>
  <c r="AS240" i="6"/>
  <c r="AT240" i="6" s="1"/>
  <c r="AJ240" i="6"/>
  <c r="G240" i="6"/>
  <c r="F240" i="6"/>
  <c r="BF239" i="6"/>
  <c r="BG239" i="6" s="1"/>
  <c r="BD239" i="6"/>
  <c r="BE239" i="6" s="1"/>
  <c r="AU239" i="6"/>
  <c r="BB239" i="6" s="1"/>
  <c r="AJ239" i="6"/>
  <c r="G239" i="6"/>
  <c r="F239" i="6"/>
  <c r="BF238" i="6"/>
  <c r="BG238" i="6" s="1"/>
  <c r="BD238" i="6"/>
  <c r="BE238" i="6" s="1"/>
  <c r="AQ238" i="6"/>
  <c r="BB238" i="6" s="1"/>
  <c r="AJ238" i="6"/>
  <c r="G238" i="6"/>
  <c r="F238" i="6"/>
  <c r="BF237" i="6"/>
  <c r="BG237" i="6" s="1"/>
  <c r="BD237" i="6"/>
  <c r="BE237" i="6" s="1"/>
  <c r="BA237" i="6"/>
  <c r="AO237" i="6"/>
  <c r="AM237" i="6"/>
  <c r="AK237" i="6"/>
  <c r="AJ237" i="6"/>
  <c r="G237" i="6"/>
  <c r="F237" i="6"/>
  <c r="BF236" i="6"/>
  <c r="BG236" i="6" s="1"/>
  <c r="BD236" i="6"/>
  <c r="BE236" i="6" s="1"/>
  <c r="AQ236" i="6"/>
  <c r="BB236" i="6" s="1"/>
  <c r="AJ236" i="6"/>
  <c r="G236" i="6"/>
  <c r="F236" i="6"/>
  <c r="BF235" i="6"/>
  <c r="BG235" i="6" s="1"/>
  <c r="BD235" i="6"/>
  <c r="BE235" i="6" s="1"/>
  <c r="BA235" i="6"/>
  <c r="AO235" i="6"/>
  <c r="AM235" i="6"/>
  <c r="AK235" i="6"/>
  <c r="AJ235" i="6"/>
  <c r="G235" i="6"/>
  <c r="F235" i="6"/>
  <c r="BF234" i="6"/>
  <c r="BG234" i="6" s="1"/>
  <c r="BD234" i="6"/>
  <c r="BE234" i="6" s="1"/>
  <c r="BA234" i="6"/>
  <c r="AO234" i="6"/>
  <c r="AM234" i="6"/>
  <c r="AK234" i="6"/>
  <c r="AJ234" i="6"/>
  <c r="G234" i="6"/>
  <c r="F234" i="6"/>
  <c r="BF233" i="6"/>
  <c r="BG233" i="6" s="1"/>
  <c r="BD233" i="6"/>
  <c r="BE233" i="6" s="1"/>
  <c r="BA233" i="6"/>
  <c r="AO233" i="6"/>
  <c r="AM233" i="6"/>
  <c r="AK233" i="6"/>
  <c r="AJ233" i="6"/>
  <c r="G233" i="6"/>
  <c r="F233" i="6"/>
  <c r="BF232" i="6"/>
  <c r="BG232" i="6" s="1"/>
  <c r="BD232" i="6"/>
  <c r="BE232" i="6" s="1"/>
  <c r="BA232" i="6"/>
  <c r="AO232" i="6"/>
  <c r="AM232" i="6"/>
  <c r="AK232" i="6"/>
  <c r="AJ232" i="6"/>
  <c r="G232" i="6"/>
  <c r="F232" i="6"/>
  <c r="BF231" i="6"/>
  <c r="BG231" i="6" s="1"/>
  <c r="BD231" i="6"/>
  <c r="BE231" i="6" s="1"/>
  <c r="BA231" i="6"/>
  <c r="AO231" i="6"/>
  <c r="AM231" i="6"/>
  <c r="AK231" i="6"/>
  <c r="AJ231" i="6"/>
  <c r="G231" i="6"/>
  <c r="F231" i="6"/>
  <c r="BF230" i="6"/>
  <c r="BG230" i="6" s="1"/>
  <c r="BD230" i="6"/>
  <c r="BE230" i="6" s="1"/>
  <c r="AQ230" i="6"/>
  <c r="BB230" i="6" s="1"/>
  <c r="AJ230" i="6"/>
  <c r="G230" i="6"/>
  <c r="F230" i="6"/>
  <c r="BF229" i="6"/>
  <c r="BG229" i="6" s="1"/>
  <c r="BD229" i="6"/>
  <c r="BE229" i="6" s="1"/>
  <c r="BA229" i="6"/>
  <c r="AO229" i="6"/>
  <c r="AM229" i="6"/>
  <c r="AK229" i="6"/>
  <c r="AJ229" i="6"/>
  <c r="G229" i="6"/>
  <c r="F229" i="6"/>
  <c r="BF228" i="6"/>
  <c r="BG228" i="6" s="1"/>
  <c r="BD228" i="6"/>
  <c r="BE228" i="6" s="1"/>
  <c r="BA228" i="6"/>
  <c r="AO228" i="6"/>
  <c r="AM228" i="6"/>
  <c r="AK228" i="6"/>
  <c r="AJ228" i="6"/>
  <c r="G228" i="6"/>
  <c r="F228" i="6"/>
  <c r="BF227" i="6"/>
  <c r="BG227" i="6" s="1"/>
  <c r="BD227" i="6"/>
  <c r="BE227" i="6" s="1"/>
  <c r="BA227" i="6"/>
  <c r="AO227" i="6"/>
  <c r="AM227" i="6"/>
  <c r="AK227" i="6"/>
  <c r="AJ227" i="6"/>
  <c r="G227" i="6"/>
  <c r="F227" i="6"/>
  <c r="BF226" i="6"/>
  <c r="BG226" i="6" s="1"/>
  <c r="BD226" i="6"/>
  <c r="BE226" i="6" s="1"/>
  <c r="AU226" i="6"/>
  <c r="BB226" i="6" s="1"/>
  <c r="AJ226" i="6"/>
  <c r="G226" i="6"/>
  <c r="F226" i="6"/>
  <c r="BF225" i="6"/>
  <c r="BG225" i="6" s="1"/>
  <c r="BD225" i="6"/>
  <c r="BE225" i="6" s="1"/>
  <c r="AQ225" i="6"/>
  <c r="BB225" i="6" s="1"/>
  <c r="AJ225" i="6"/>
  <c r="G225" i="6"/>
  <c r="F225" i="6"/>
  <c r="BF224" i="6"/>
  <c r="BG224" i="6" s="1"/>
  <c r="BD224" i="6"/>
  <c r="BE224" i="6" s="1"/>
  <c r="BA224" i="6"/>
  <c r="AO224" i="6"/>
  <c r="AM224" i="6"/>
  <c r="AK224" i="6"/>
  <c r="AJ224" i="6"/>
  <c r="G224" i="6"/>
  <c r="F224" i="6"/>
  <c r="BF223" i="6"/>
  <c r="BG223" i="6" s="1"/>
  <c r="BD223" i="6"/>
  <c r="BE223" i="6" s="1"/>
  <c r="BA223" i="6"/>
  <c r="AO223" i="6"/>
  <c r="AM223" i="6"/>
  <c r="AK223" i="6"/>
  <c r="AJ223" i="6"/>
  <c r="G223" i="6"/>
  <c r="F223" i="6"/>
  <c r="BF222" i="6"/>
  <c r="BG222" i="6" s="1"/>
  <c r="BD222" i="6"/>
  <c r="BE222" i="6" s="1"/>
  <c r="BA222" i="6"/>
  <c r="AO222" i="6"/>
  <c r="AM222" i="6"/>
  <c r="AK222" i="6"/>
  <c r="AJ222" i="6"/>
  <c r="G222" i="6"/>
  <c r="F222" i="6"/>
  <c r="BF221" i="6"/>
  <c r="BG221" i="6" s="1"/>
  <c r="BD221" i="6"/>
  <c r="BE221" i="6" s="1"/>
  <c r="AQ221" i="6"/>
  <c r="BB221" i="6" s="1"/>
  <c r="AJ221" i="6"/>
  <c r="G221" i="6"/>
  <c r="F221" i="6"/>
  <c r="BF220" i="6"/>
  <c r="BG220" i="6" s="1"/>
  <c r="BD220" i="6"/>
  <c r="BE220" i="6" s="1"/>
  <c r="BA220" i="6"/>
  <c r="AO220" i="6"/>
  <c r="AM220" i="6"/>
  <c r="AK220" i="6"/>
  <c r="AJ220" i="6"/>
  <c r="G220" i="6"/>
  <c r="F220" i="6"/>
  <c r="BF219" i="6"/>
  <c r="BG219" i="6" s="1"/>
  <c r="BD219" i="6"/>
  <c r="BE219" i="6" s="1"/>
  <c r="BA219" i="6"/>
  <c r="AO219" i="6"/>
  <c r="AM219" i="6"/>
  <c r="AK219" i="6"/>
  <c r="AJ219" i="6"/>
  <c r="G219" i="6"/>
  <c r="F219" i="6"/>
  <c r="BF218" i="6"/>
  <c r="BG218" i="6" s="1"/>
  <c r="BD218" i="6"/>
  <c r="BE218" i="6" s="1"/>
  <c r="BA218" i="6"/>
  <c r="AO218" i="6"/>
  <c r="AM218" i="6"/>
  <c r="AK218" i="6"/>
  <c r="AJ218" i="6"/>
  <c r="G218" i="6"/>
  <c r="F218" i="6"/>
  <c r="BF217" i="6"/>
  <c r="BG217" i="6" s="1"/>
  <c r="BD217" i="6"/>
  <c r="BE217" i="6" s="1"/>
  <c r="AQ217" i="6"/>
  <c r="BB217" i="6" s="1"/>
  <c r="AJ217" i="6"/>
  <c r="G217" i="6"/>
  <c r="F217" i="6"/>
  <c r="BF216" i="6"/>
  <c r="BG216" i="6" s="1"/>
  <c r="BD216" i="6"/>
  <c r="BE216" i="6" s="1"/>
  <c r="BA216" i="6"/>
  <c r="AO216" i="6"/>
  <c r="AM216" i="6"/>
  <c r="AK216" i="6"/>
  <c r="AJ216" i="6"/>
  <c r="G216" i="6"/>
  <c r="F216" i="6"/>
  <c r="BF215" i="6"/>
  <c r="BG215" i="6" s="1"/>
  <c r="BD215" i="6"/>
  <c r="BE215" i="6" s="1"/>
  <c r="BA215" i="6"/>
  <c r="AO215" i="6"/>
  <c r="AM215" i="6"/>
  <c r="AK215" i="6"/>
  <c r="AJ215" i="6"/>
  <c r="G215" i="6"/>
  <c r="F215" i="6"/>
  <c r="BF214" i="6"/>
  <c r="BG214" i="6" s="1"/>
  <c r="BD214" i="6"/>
  <c r="BE214" i="6" s="1"/>
  <c r="BA214" i="6"/>
  <c r="AO214" i="6"/>
  <c r="AM214" i="6"/>
  <c r="AK214" i="6"/>
  <c r="AJ214" i="6"/>
  <c r="G214" i="6"/>
  <c r="F214" i="6"/>
  <c r="BF213" i="6"/>
  <c r="BG213" i="6" s="1"/>
  <c r="BD213" i="6"/>
  <c r="BE213" i="6" s="1"/>
  <c r="BA213" i="6"/>
  <c r="AO213" i="6"/>
  <c r="AM213" i="6"/>
  <c r="AK213" i="6"/>
  <c r="AJ213" i="6"/>
  <c r="G213" i="6"/>
  <c r="F213" i="6"/>
  <c r="BF212" i="6"/>
  <c r="BG212" i="6" s="1"/>
  <c r="BD212" i="6"/>
  <c r="BE212" i="6" s="1"/>
  <c r="BA212" i="6"/>
  <c r="AO212" i="6"/>
  <c r="AM212" i="6"/>
  <c r="AK212" i="6"/>
  <c r="AJ212" i="6"/>
  <c r="G212" i="6"/>
  <c r="F212" i="6"/>
  <c r="BF211" i="6"/>
  <c r="BG211" i="6" s="1"/>
  <c r="BD211" i="6"/>
  <c r="BE211" i="6" s="1"/>
  <c r="BA211" i="6"/>
  <c r="AO211" i="6"/>
  <c r="AM211" i="6"/>
  <c r="AK211" i="6"/>
  <c r="AJ211" i="6"/>
  <c r="G211" i="6"/>
  <c r="F211" i="6"/>
  <c r="BF210" i="6"/>
  <c r="BG210" i="6" s="1"/>
  <c r="BD210" i="6"/>
  <c r="BE210" i="6" s="1"/>
  <c r="AQ210" i="6"/>
  <c r="BB210" i="6" s="1"/>
  <c r="AJ210" i="6"/>
  <c r="G210" i="6"/>
  <c r="F210" i="6"/>
  <c r="BF209" i="6"/>
  <c r="BG209" i="6" s="1"/>
  <c r="BD209" i="6"/>
  <c r="BE209" i="6" s="1"/>
  <c r="BA209" i="6"/>
  <c r="AO209" i="6"/>
  <c r="AM209" i="6"/>
  <c r="AK209" i="6"/>
  <c r="AJ209" i="6"/>
  <c r="G209" i="6"/>
  <c r="F209" i="6"/>
  <c r="BF208" i="6"/>
  <c r="BG208" i="6" s="1"/>
  <c r="BD208" i="6"/>
  <c r="BE208" i="6" s="1"/>
  <c r="BA208" i="6"/>
  <c r="AO208" i="6"/>
  <c r="AM208" i="6"/>
  <c r="AK208" i="6"/>
  <c r="AJ208" i="6"/>
  <c r="G208" i="6"/>
  <c r="F208" i="6"/>
  <c r="BF207" i="6"/>
  <c r="BG207" i="6" s="1"/>
  <c r="BD207" i="6"/>
  <c r="BE207" i="6" s="1"/>
  <c r="BA207" i="6"/>
  <c r="AO207" i="6"/>
  <c r="AM207" i="6"/>
  <c r="AK207" i="6"/>
  <c r="AJ207" i="6"/>
  <c r="G207" i="6"/>
  <c r="F207" i="6"/>
  <c r="BF206" i="6"/>
  <c r="BG206" i="6" s="1"/>
  <c r="BD206" i="6"/>
  <c r="BE206" i="6" s="1"/>
  <c r="AQ206" i="6"/>
  <c r="BB206" i="6" s="1"/>
  <c r="AJ206" i="6"/>
  <c r="G206" i="6"/>
  <c r="F206" i="6"/>
  <c r="BF205" i="6"/>
  <c r="BG205" i="6" s="1"/>
  <c r="BD205" i="6"/>
  <c r="BE205" i="6" s="1"/>
  <c r="BA205" i="6"/>
  <c r="AO205" i="6"/>
  <c r="AM205" i="6"/>
  <c r="AK205" i="6"/>
  <c r="AJ205" i="6"/>
  <c r="G205" i="6"/>
  <c r="F205" i="6"/>
  <c r="BF204" i="6"/>
  <c r="BG204" i="6" s="1"/>
  <c r="BD204" i="6"/>
  <c r="BE204" i="6" s="1"/>
  <c r="BA204" i="6"/>
  <c r="AO204" i="6"/>
  <c r="AM204" i="6"/>
  <c r="AK204" i="6"/>
  <c r="AJ204" i="6"/>
  <c r="G204" i="6"/>
  <c r="F204" i="6"/>
  <c r="BF203" i="6"/>
  <c r="BG203" i="6" s="1"/>
  <c r="BD203" i="6"/>
  <c r="BE203" i="6" s="1"/>
  <c r="AQ203" i="6"/>
  <c r="BB203" i="6" s="1"/>
  <c r="AJ203" i="6"/>
  <c r="G203" i="6"/>
  <c r="F203" i="6"/>
  <c r="BF202" i="6"/>
  <c r="BG202" i="6" s="1"/>
  <c r="BD202" i="6"/>
  <c r="BE202" i="6" s="1"/>
  <c r="BA202" i="6"/>
  <c r="AO202" i="6"/>
  <c r="AM202" i="6"/>
  <c r="AK202" i="6"/>
  <c r="AJ202" i="6"/>
  <c r="G202" i="6"/>
  <c r="F202" i="6"/>
  <c r="BF201" i="6"/>
  <c r="BG201" i="6" s="1"/>
  <c r="BD201" i="6"/>
  <c r="BE201" i="6" s="1"/>
  <c r="BA201" i="6"/>
  <c r="AO201" i="6"/>
  <c r="AM201" i="6"/>
  <c r="AK201" i="6"/>
  <c r="AJ201" i="6"/>
  <c r="G201" i="6"/>
  <c r="F201" i="6"/>
  <c r="BF200" i="6"/>
  <c r="BG200" i="6" s="1"/>
  <c r="BD200" i="6"/>
  <c r="BE200" i="6" s="1"/>
  <c r="BA200" i="6"/>
  <c r="AO200" i="6"/>
  <c r="AM200" i="6"/>
  <c r="AK200" i="6"/>
  <c r="AJ200" i="6"/>
  <c r="G200" i="6"/>
  <c r="F200" i="6"/>
  <c r="BF199" i="6"/>
  <c r="BG199" i="6" s="1"/>
  <c r="BD199" i="6"/>
  <c r="BE199" i="6" s="1"/>
  <c r="BA199" i="6"/>
  <c r="AO199" i="6"/>
  <c r="AM199" i="6"/>
  <c r="AK199" i="6"/>
  <c r="AJ199" i="6"/>
  <c r="G199" i="6"/>
  <c r="F199" i="6"/>
  <c r="BF198" i="6"/>
  <c r="BG198" i="6" s="1"/>
  <c r="BD198" i="6"/>
  <c r="BE198" i="6" s="1"/>
  <c r="BA198" i="6"/>
  <c r="AO198" i="6"/>
  <c r="AM198" i="6"/>
  <c r="AK198" i="6"/>
  <c r="AJ198" i="6"/>
  <c r="G198" i="6"/>
  <c r="F198" i="6"/>
  <c r="BF197" i="6"/>
  <c r="BG197" i="6" s="1"/>
  <c r="BD197" i="6"/>
  <c r="BE197" i="6" s="1"/>
  <c r="BA197" i="6"/>
  <c r="AO197" i="6"/>
  <c r="AM197" i="6"/>
  <c r="AK197" i="6"/>
  <c r="AJ197" i="6"/>
  <c r="G197" i="6"/>
  <c r="F197" i="6"/>
  <c r="BF196" i="6"/>
  <c r="BG196" i="6" s="1"/>
  <c r="BD196" i="6"/>
  <c r="BE196" i="6" s="1"/>
  <c r="BA196" i="6"/>
  <c r="AO196" i="6"/>
  <c r="AM196" i="6"/>
  <c r="AK196" i="6"/>
  <c r="AJ196" i="6"/>
  <c r="G196" i="6"/>
  <c r="F196" i="6"/>
  <c r="BF195" i="6"/>
  <c r="BG195" i="6" s="1"/>
  <c r="BD195" i="6"/>
  <c r="BE195" i="6" s="1"/>
  <c r="BA195" i="6"/>
  <c r="AO195" i="6"/>
  <c r="AM195" i="6"/>
  <c r="AK195" i="6"/>
  <c r="AJ195" i="6"/>
  <c r="G195" i="6"/>
  <c r="F195" i="6"/>
  <c r="BF194" i="6"/>
  <c r="BG194" i="6" s="1"/>
  <c r="BD194" i="6"/>
  <c r="BE194" i="6" s="1"/>
  <c r="AQ194" i="6"/>
  <c r="BB194" i="6" s="1"/>
  <c r="AJ194" i="6"/>
  <c r="G194" i="6"/>
  <c r="F194" i="6"/>
  <c r="BF193" i="6"/>
  <c r="BG193" i="6" s="1"/>
  <c r="BD193" i="6"/>
  <c r="BE193" i="6" s="1"/>
  <c r="BA193" i="6"/>
  <c r="AO193" i="6"/>
  <c r="AM193" i="6"/>
  <c r="AK193" i="6"/>
  <c r="AJ193" i="6"/>
  <c r="G193" i="6"/>
  <c r="F193" i="6"/>
  <c r="BF192" i="6"/>
  <c r="BG192" i="6" s="1"/>
  <c r="BD192" i="6"/>
  <c r="BE192" i="6" s="1"/>
  <c r="BA192" i="6"/>
  <c r="AO192" i="6"/>
  <c r="AM192" i="6"/>
  <c r="AK192" i="6"/>
  <c r="AJ192" i="6"/>
  <c r="G192" i="6"/>
  <c r="F192" i="6"/>
  <c r="BF191" i="6"/>
  <c r="BG191" i="6" s="1"/>
  <c r="BD191" i="6"/>
  <c r="BE191" i="6" s="1"/>
  <c r="AQ191" i="6"/>
  <c r="BB191" i="6" s="1"/>
  <c r="AJ191" i="6"/>
  <c r="G191" i="6"/>
  <c r="F191" i="6"/>
  <c r="BF190" i="6"/>
  <c r="BG190" i="6" s="1"/>
  <c r="BD190" i="6"/>
  <c r="BE190" i="6" s="1"/>
  <c r="BA190" i="6"/>
  <c r="AO190" i="6"/>
  <c r="AM190" i="6"/>
  <c r="AK190" i="6"/>
  <c r="AJ190" i="6"/>
  <c r="G190" i="6"/>
  <c r="F190" i="6"/>
  <c r="BF189" i="6"/>
  <c r="BG189" i="6" s="1"/>
  <c r="BD189" i="6"/>
  <c r="BE189" i="6" s="1"/>
  <c r="AQ189" i="6"/>
  <c r="BB189" i="6" s="1"/>
  <c r="AJ189" i="6"/>
  <c r="G189" i="6"/>
  <c r="F189" i="6"/>
  <c r="BF188" i="6"/>
  <c r="BG188" i="6" s="1"/>
  <c r="BD188" i="6"/>
  <c r="BE188" i="6" s="1"/>
  <c r="AQ188" i="6"/>
  <c r="BB188" i="6" s="1"/>
  <c r="AJ188" i="6"/>
  <c r="G188" i="6"/>
  <c r="F188" i="6"/>
  <c r="BF187" i="6"/>
  <c r="BG187" i="6" s="1"/>
  <c r="BD187" i="6"/>
  <c r="BE187" i="6" s="1"/>
  <c r="BA187" i="6"/>
  <c r="AO187" i="6"/>
  <c r="AM187" i="6"/>
  <c r="AK187" i="6"/>
  <c r="AJ187" i="6"/>
  <c r="G187" i="6"/>
  <c r="F187" i="6"/>
  <c r="BF186" i="6"/>
  <c r="BG186" i="6" s="1"/>
  <c r="BD186" i="6"/>
  <c r="BE186" i="6" s="1"/>
  <c r="AQ186" i="6"/>
  <c r="BB186" i="6" s="1"/>
  <c r="AJ186" i="6"/>
  <c r="G186" i="6"/>
  <c r="F186" i="6"/>
  <c r="BF185" i="6"/>
  <c r="BG185" i="6" s="1"/>
  <c r="BD185" i="6"/>
  <c r="BE185" i="6" s="1"/>
  <c r="BA185" i="6"/>
  <c r="AO185" i="6"/>
  <c r="AM185" i="6"/>
  <c r="AK185" i="6"/>
  <c r="AJ185" i="6"/>
  <c r="G185" i="6"/>
  <c r="F185" i="6"/>
  <c r="BF184" i="6"/>
  <c r="BG184" i="6" s="1"/>
  <c r="BD184" i="6"/>
  <c r="BE184" i="6" s="1"/>
  <c r="BA184" i="6"/>
  <c r="AO184" i="6"/>
  <c r="AM184" i="6"/>
  <c r="AK184" i="6"/>
  <c r="AJ184" i="6"/>
  <c r="G184" i="6"/>
  <c r="F184" i="6"/>
  <c r="BF183" i="6"/>
  <c r="BG183" i="6" s="1"/>
  <c r="BD183" i="6"/>
  <c r="BE183" i="6" s="1"/>
  <c r="BA183" i="6"/>
  <c r="AO183" i="6"/>
  <c r="AM183" i="6"/>
  <c r="AK183" i="6"/>
  <c r="AJ183" i="6"/>
  <c r="G183" i="6"/>
  <c r="F183" i="6"/>
  <c r="BF182" i="6"/>
  <c r="BG182" i="6" s="1"/>
  <c r="BD182" i="6"/>
  <c r="BE182" i="6" s="1"/>
  <c r="BA182" i="6"/>
  <c r="AO182" i="6"/>
  <c r="AM182" i="6"/>
  <c r="AK182" i="6"/>
  <c r="AJ182" i="6"/>
  <c r="G182" i="6"/>
  <c r="F182" i="6"/>
  <c r="BF181" i="6"/>
  <c r="BG181" i="6" s="1"/>
  <c r="BD181" i="6"/>
  <c r="BE181" i="6" s="1"/>
  <c r="BA181" i="6"/>
  <c r="AO181" i="6"/>
  <c r="AM181" i="6"/>
  <c r="AK181" i="6"/>
  <c r="AJ181" i="6"/>
  <c r="G181" i="6"/>
  <c r="F181" i="6"/>
  <c r="BF180" i="6"/>
  <c r="BG180" i="6" s="1"/>
  <c r="BD180" i="6"/>
  <c r="BE180" i="6" s="1"/>
  <c r="BA180" i="6"/>
  <c r="AO180" i="6"/>
  <c r="AM180" i="6"/>
  <c r="AK180" i="6"/>
  <c r="AJ180" i="6"/>
  <c r="G180" i="6"/>
  <c r="F180" i="6"/>
  <c r="BF179" i="6"/>
  <c r="BG179" i="6" s="1"/>
  <c r="BD179" i="6"/>
  <c r="BE179" i="6" s="1"/>
  <c r="AQ179" i="6"/>
  <c r="BB179" i="6" s="1"/>
  <c r="AJ179" i="6"/>
  <c r="G179" i="6"/>
  <c r="F179" i="6"/>
  <c r="BF178" i="6"/>
  <c r="BG178" i="6" s="1"/>
  <c r="BD178" i="6"/>
  <c r="BE178" i="6" s="1"/>
  <c r="BA178" i="6"/>
  <c r="AO178" i="6"/>
  <c r="AM178" i="6"/>
  <c r="AK178" i="6"/>
  <c r="AJ178" i="6"/>
  <c r="G178" i="6"/>
  <c r="F178" i="6"/>
  <c r="BF177" i="6"/>
  <c r="BG177" i="6" s="1"/>
  <c r="BD177" i="6"/>
  <c r="BE177" i="6" s="1"/>
  <c r="BA177" i="6"/>
  <c r="AO177" i="6"/>
  <c r="AM177" i="6"/>
  <c r="AK177" i="6"/>
  <c r="AJ177" i="6"/>
  <c r="G177" i="6"/>
  <c r="F177" i="6"/>
  <c r="BF176" i="6"/>
  <c r="BG176" i="6" s="1"/>
  <c r="BD176" i="6"/>
  <c r="BE176" i="6" s="1"/>
  <c r="AQ176" i="6"/>
  <c r="BB176" i="6" s="1"/>
  <c r="AJ176" i="6"/>
  <c r="G176" i="6"/>
  <c r="F176" i="6"/>
  <c r="BF175" i="6"/>
  <c r="BG175" i="6" s="1"/>
  <c r="BD175" i="6"/>
  <c r="BE175" i="6" s="1"/>
  <c r="BA175" i="6"/>
  <c r="AO175" i="6"/>
  <c r="AM175" i="6"/>
  <c r="AK175" i="6"/>
  <c r="AJ175" i="6"/>
  <c r="G175" i="6"/>
  <c r="F175" i="6"/>
  <c r="BF174" i="6"/>
  <c r="BG174" i="6" s="1"/>
  <c r="BD174" i="6"/>
  <c r="BE174" i="6" s="1"/>
  <c r="BA174" i="6"/>
  <c r="AO174" i="6"/>
  <c r="AM174" i="6"/>
  <c r="AK174" i="6"/>
  <c r="AJ174" i="6"/>
  <c r="G174" i="6"/>
  <c r="F174" i="6"/>
  <c r="BF173" i="6"/>
  <c r="BG173" i="6" s="1"/>
  <c r="BD173" i="6"/>
  <c r="BE173" i="6" s="1"/>
  <c r="AQ173" i="6"/>
  <c r="BB173" i="6" s="1"/>
  <c r="AJ173" i="6"/>
  <c r="G173" i="6"/>
  <c r="F173" i="6"/>
  <c r="BF172" i="6"/>
  <c r="BG172" i="6" s="1"/>
  <c r="BD172" i="6"/>
  <c r="BE172" i="6" s="1"/>
  <c r="AQ172" i="6"/>
  <c r="BB172" i="6" s="1"/>
  <c r="AJ172" i="6"/>
  <c r="G172" i="6"/>
  <c r="F172" i="6"/>
  <c r="BF171" i="6"/>
  <c r="BG171" i="6" s="1"/>
  <c r="BD171" i="6"/>
  <c r="BE171" i="6" s="1"/>
  <c r="AQ171" i="6"/>
  <c r="BB171" i="6" s="1"/>
  <c r="AJ171" i="6"/>
  <c r="G171" i="6"/>
  <c r="F171" i="6"/>
  <c r="BF170" i="6"/>
  <c r="BG170" i="6" s="1"/>
  <c r="BD170" i="6"/>
  <c r="BE170" i="6" s="1"/>
  <c r="AQ170" i="6"/>
  <c r="BB170" i="6" s="1"/>
  <c r="AJ170" i="6"/>
  <c r="G170" i="6"/>
  <c r="F170" i="6"/>
  <c r="BF169" i="6"/>
  <c r="BG169" i="6" s="1"/>
  <c r="BD169" i="6"/>
  <c r="BE169" i="6" s="1"/>
  <c r="AQ169" i="6"/>
  <c r="BB169" i="6" s="1"/>
  <c r="AJ169" i="6"/>
  <c r="G169" i="6"/>
  <c r="F169" i="6"/>
  <c r="BF168" i="6"/>
  <c r="BG168" i="6" s="1"/>
  <c r="BD168" i="6"/>
  <c r="BE168" i="6" s="1"/>
  <c r="AQ168" i="6"/>
  <c r="BB168" i="6" s="1"/>
  <c r="AJ168" i="6"/>
  <c r="G168" i="6"/>
  <c r="F168" i="6"/>
  <c r="BF167" i="6"/>
  <c r="BG167" i="6" s="1"/>
  <c r="BD167" i="6"/>
  <c r="BE167" i="6" s="1"/>
  <c r="BA167" i="6"/>
  <c r="AO167" i="6"/>
  <c r="AM167" i="6"/>
  <c r="AK167" i="6"/>
  <c r="AJ167" i="6"/>
  <c r="G167" i="6"/>
  <c r="F167" i="6"/>
  <c r="BF166" i="6"/>
  <c r="BG166" i="6" s="1"/>
  <c r="BD166" i="6"/>
  <c r="BE166" i="6" s="1"/>
  <c r="AQ166" i="6"/>
  <c r="BB166" i="6" s="1"/>
  <c r="AJ166" i="6"/>
  <c r="G166" i="6"/>
  <c r="F166" i="6"/>
  <c r="BF165" i="6"/>
  <c r="BG165" i="6" s="1"/>
  <c r="BD165" i="6"/>
  <c r="BE165" i="6" s="1"/>
  <c r="AQ165" i="6"/>
  <c r="BB165" i="6" s="1"/>
  <c r="AJ165" i="6"/>
  <c r="G165" i="6"/>
  <c r="F165" i="6"/>
  <c r="BF164" i="6"/>
  <c r="BG164" i="6" s="1"/>
  <c r="BD164" i="6"/>
  <c r="BE164" i="6" s="1"/>
  <c r="AQ164" i="6"/>
  <c r="BB164" i="6" s="1"/>
  <c r="AJ164" i="6"/>
  <c r="G164" i="6"/>
  <c r="F164" i="6"/>
  <c r="BF163" i="6"/>
  <c r="BG163" i="6" s="1"/>
  <c r="BD163" i="6"/>
  <c r="BE163" i="6" s="1"/>
  <c r="AQ163" i="6"/>
  <c r="BB163" i="6" s="1"/>
  <c r="AJ163" i="6"/>
  <c r="G163" i="6"/>
  <c r="F163" i="6"/>
  <c r="BF162" i="6"/>
  <c r="BG162" i="6" s="1"/>
  <c r="BD162" i="6"/>
  <c r="BE162" i="6" s="1"/>
  <c r="AQ162" i="6"/>
  <c r="BB162" i="6" s="1"/>
  <c r="AJ162" i="6"/>
  <c r="G162" i="6"/>
  <c r="F162" i="6"/>
  <c r="BF161" i="6"/>
  <c r="BG161" i="6" s="1"/>
  <c r="BD161" i="6"/>
  <c r="BE161" i="6" s="1"/>
  <c r="AQ161" i="6"/>
  <c r="BB161" i="6" s="1"/>
  <c r="AJ161" i="6"/>
  <c r="G161" i="6"/>
  <c r="F161" i="6"/>
  <c r="BF160" i="6"/>
  <c r="BG160" i="6" s="1"/>
  <c r="BD160" i="6"/>
  <c r="BE160" i="6" s="1"/>
  <c r="AQ160" i="6"/>
  <c r="BB160" i="6" s="1"/>
  <c r="AJ160" i="6"/>
  <c r="G160" i="6"/>
  <c r="F160" i="6"/>
  <c r="BF159" i="6"/>
  <c r="BG159" i="6" s="1"/>
  <c r="BD159" i="6"/>
  <c r="BE159" i="6" s="1"/>
  <c r="AQ159" i="6"/>
  <c r="BB159" i="6" s="1"/>
  <c r="AJ159" i="6"/>
  <c r="G159" i="6"/>
  <c r="F159" i="6"/>
  <c r="BF158" i="6"/>
  <c r="BG158" i="6" s="1"/>
  <c r="BD158" i="6"/>
  <c r="BE158" i="6" s="1"/>
  <c r="BA158" i="6"/>
  <c r="AO158" i="6"/>
  <c r="AM158" i="6"/>
  <c r="AK158" i="6"/>
  <c r="AJ158" i="6"/>
  <c r="G158" i="6"/>
  <c r="F158" i="6"/>
  <c r="BF157" i="6"/>
  <c r="BG157" i="6" s="1"/>
  <c r="BD157" i="6"/>
  <c r="BE157" i="6" s="1"/>
  <c r="BA157" i="6"/>
  <c r="AO157" i="6"/>
  <c r="AM157" i="6"/>
  <c r="AK157" i="6"/>
  <c r="AJ157" i="6"/>
  <c r="G157" i="6"/>
  <c r="F157" i="6"/>
  <c r="BF156" i="6"/>
  <c r="BG156" i="6" s="1"/>
  <c r="BD156" i="6"/>
  <c r="BE156" i="6" s="1"/>
  <c r="BA156" i="6"/>
  <c r="AO156" i="6"/>
  <c r="AM156" i="6"/>
  <c r="AK156" i="6"/>
  <c r="AJ156" i="6"/>
  <c r="G156" i="6"/>
  <c r="F156" i="6"/>
  <c r="BF155" i="6"/>
  <c r="BG155" i="6" s="1"/>
  <c r="BD155" i="6"/>
  <c r="BE155" i="6" s="1"/>
  <c r="AQ155" i="6"/>
  <c r="BB155" i="6" s="1"/>
  <c r="AJ155" i="6"/>
  <c r="G155" i="6"/>
  <c r="F155" i="6"/>
  <c r="BF154" i="6"/>
  <c r="BG154" i="6" s="1"/>
  <c r="BD154" i="6"/>
  <c r="BE154" i="6" s="1"/>
  <c r="BA154" i="6"/>
  <c r="AO154" i="6"/>
  <c r="AM154" i="6"/>
  <c r="AK154" i="6"/>
  <c r="AJ154" i="6"/>
  <c r="G154" i="6"/>
  <c r="F154" i="6"/>
  <c r="BF153" i="6"/>
  <c r="BG153" i="6" s="1"/>
  <c r="BD153" i="6"/>
  <c r="BE153" i="6" s="1"/>
  <c r="AQ153" i="6"/>
  <c r="BB153" i="6" s="1"/>
  <c r="AJ153" i="6"/>
  <c r="G153" i="6"/>
  <c r="F153" i="6"/>
  <c r="BF152" i="6"/>
  <c r="BG152" i="6" s="1"/>
  <c r="BD152" i="6"/>
  <c r="BE152" i="6" s="1"/>
  <c r="BA152" i="6"/>
  <c r="AO152" i="6"/>
  <c r="AM152" i="6"/>
  <c r="AK152" i="6"/>
  <c r="AJ152" i="6"/>
  <c r="G152" i="6"/>
  <c r="F152" i="6"/>
  <c r="BF151" i="6"/>
  <c r="BG151" i="6" s="1"/>
  <c r="BD151" i="6"/>
  <c r="BE151" i="6" s="1"/>
  <c r="AQ151" i="6"/>
  <c r="BB151" i="6" s="1"/>
  <c r="AJ151" i="6"/>
  <c r="G151" i="6"/>
  <c r="F151" i="6"/>
  <c r="BF150" i="6"/>
  <c r="BG150" i="6" s="1"/>
  <c r="BD150" i="6"/>
  <c r="BE150" i="6" s="1"/>
  <c r="AQ150" i="6"/>
  <c r="BB150" i="6" s="1"/>
  <c r="AJ150" i="6"/>
  <c r="G150" i="6"/>
  <c r="F150" i="6"/>
  <c r="BF149" i="6"/>
  <c r="BG149" i="6" s="1"/>
  <c r="BD149" i="6"/>
  <c r="BE149" i="6" s="1"/>
  <c r="AQ149" i="6"/>
  <c r="BB149" i="6" s="1"/>
  <c r="AJ149" i="6"/>
  <c r="G149" i="6"/>
  <c r="F149" i="6"/>
  <c r="BF148" i="6"/>
  <c r="BG148" i="6" s="1"/>
  <c r="BD148" i="6"/>
  <c r="BE148" i="6" s="1"/>
  <c r="AQ148" i="6"/>
  <c r="BB148" i="6" s="1"/>
  <c r="AJ148" i="6"/>
  <c r="G148" i="6"/>
  <c r="F148" i="6"/>
  <c r="BF147" i="6"/>
  <c r="BG147" i="6" s="1"/>
  <c r="BD147" i="6"/>
  <c r="BE147" i="6" s="1"/>
  <c r="AQ147" i="6"/>
  <c r="BB147" i="6" s="1"/>
  <c r="AJ147" i="6"/>
  <c r="G147" i="6"/>
  <c r="F147" i="6"/>
  <c r="BF146" i="6"/>
  <c r="BG146" i="6" s="1"/>
  <c r="BD146" i="6"/>
  <c r="BE146" i="6" s="1"/>
  <c r="AU146" i="6"/>
  <c r="BB146" i="6" s="1"/>
  <c r="AJ146" i="6"/>
  <c r="G146" i="6"/>
  <c r="F146" i="6"/>
  <c r="BF145" i="6"/>
  <c r="BG145" i="6" s="1"/>
  <c r="BD145" i="6"/>
  <c r="BE145" i="6" s="1"/>
  <c r="AS145" i="6"/>
  <c r="AT145" i="6" s="1"/>
  <c r="AJ145" i="6"/>
  <c r="G145" i="6"/>
  <c r="F145" i="6"/>
  <c r="BF144" i="6"/>
  <c r="BG144" i="6" s="1"/>
  <c r="BD144" i="6"/>
  <c r="BE144" i="6" s="1"/>
  <c r="AQ144" i="6"/>
  <c r="BB144" i="6" s="1"/>
  <c r="AJ144" i="6"/>
  <c r="G144" i="6"/>
  <c r="F144" i="6"/>
  <c r="BF143" i="6"/>
  <c r="BG143" i="6" s="1"/>
  <c r="BD143" i="6"/>
  <c r="BE143" i="6" s="1"/>
  <c r="AS143" i="6"/>
  <c r="AT143" i="6" s="1"/>
  <c r="AJ143" i="6"/>
  <c r="G143" i="6"/>
  <c r="F143" i="6"/>
  <c r="BF142" i="6"/>
  <c r="BG142" i="6" s="1"/>
  <c r="BD142" i="6"/>
  <c r="BE142" i="6" s="1"/>
  <c r="AQ142" i="6"/>
  <c r="BB142" i="6" s="1"/>
  <c r="AJ142" i="6"/>
  <c r="G142" i="6"/>
  <c r="F142" i="6"/>
  <c r="BF141" i="6"/>
  <c r="BG141" i="6" s="1"/>
  <c r="BD141" i="6"/>
  <c r="BE141" i="6" s="1"/>
  <c r="AS141" i="6"/>
  <c r="AT141" i="6" s="1"/>
  <c r="AJ141" i="6"/>
  <c r="G141" i="6"/>
  <c r="F141" i="6"/>
  <c r="BF140" i="6"/>
  <c r="BG140" i="6" s="1"/>
  <c r="BD140" i="6"/>
  <c r="BE140" i="6" s="1"/>
  <c r="AS140" i="6"/>
  <c r="AT140" i="6" s="1"/>
  <c r="AJ140" i="6"/>
  <c r="G140" i="6"/>
  <c r="F140" i="6"/>
  <c r="BF139" i="6"/>
  <c r="BG139" i="6" s="1"/>
  <c r="BD139" i="6"/>
  <c r="BE139" i="6" s="1"/>
  <c r="AQ139" i="6"/>
  <c r="BB139" i="6" s="1"/>
  <c r="AJ139" i="6"/>
  <c r="G139" i="6"/>
  <c r="F139" i="6"/>
  <c r="BF138" i="6"/>
  <c r="BG138" i="6" s="1"/>
  <c r="BD138" i="6"/>
  <c r="BE138" i="6" s="1"/>
  <c r="AQ138" i="6"/>
  <c r="BB138" i="6" s="1"/>
  <c r="AJ138" i="6"/>
  <c r="G138" i="6"/>
  <c r="F138" i="6"/>
  <c r="BF137" i="6"/>
  <c r="BG137" i="6" s="1"/>
  <c r="BD137" i="6"/>
  <c r="BE137" i="6" s="1"/>
  <c r="AS137" i="6"/>
  <c r="AT137" i="6" s="1"/>
  <c r="AJ137" i="6"/>
  <c r="G137" i="6"/>
  <c r="F137" i="6"/>
  <c r="BF136" i="6"/>
  <c r="BG136" i="6" s="1"/>
  <c r="BD136" i="6"/>
  <c r="BE136" i="6" s="1"/>
  <c r="AS136" i="6"/>
  <c r="AT136" i="6" s="1"/>
  <c r="AJ136" i="6"/>
  <c r="G136" i="6"/>
  <c r="F136" i="6"/>
  <c r="BF135" i="6"/>
  <c r="BG135" i="6" s="1"/>
  <c r="BD135" i="6"/>
  <c r="BE135" i="6" s="1"/>
  <c r="AS135" i="6"/>
  <c r="AT135" i="6" s="1"/>
  <c r="AJ135" i="6"/>
  <c r="G135" i="6"/>
  <c r="F135" i="6"/>
  <c r="BF134" i="6"/>
  <c r="BG134" i="6" s="1"/>
  <c r="BD134" i="6"/>
  <c r="BE134" i="6" s="1"/>
  <c r="AU134" i="6"/>
  <c r="BB134" i="6" s="1"/>
  <c r="AJ134" i="6"/>
  <c r="G134" i="6"/>
  <c r="F134" i="6"/>
  <c r="BF133" i="6"/>
  <c r="BG133" i="6" s="1"/>
  <c r="BD133" i="6"/>
  <c r="BE133" i="6" s="1"/>
  <c r="AU133" i="6"/>
  <c r="BB133" i="6" s="1"/>
  <c r="AJ133" i="6"/>
  <c r="G133" i="6"/>
  <c r="F133" i="6"/>
  <c r="BF132" i="6"/>
  <c r="BG132" i="6" s="1"/>
  <c r="BD132" i="6"/>
  <c r="BE132" i="6" s="1"/>
  <c r="AU132" i="6"/>
  <c r="BB132" i="6" s="1"/>
  <c r="AJ132" i="6"/>
  <c r="G132" i="6"/>
  <c r="F132" i="6"/>
  <c r="BF131" i="6"/>
  <c r="BG131" i="6" s="1"/>
  <c r="BD131" i="6"/>
  <c r="BE131" i="6" s="1"/>
  <c r="AU131" i="6"/>
  <c r="BB131" i="6" s="1"/>
  <c r="AJ131" i="6"/>
  <c r="G131" i="6"/>
  <c r="F131" i="6"/>
  <c r="BF130" i="6"/>
  <c r="BG130" i="6" s="1"/>
  <c r="BD130" i="6"/>
  <c r="BE130" i="6" s="1"/>
  <c r="AU130" i="6"/>
  <c r="BB130" i="6" s="1"/>
  <c r="AJ130" i="6"/>
  <c r="G130" i="6"/>
  <c r="F130" i="6"/>
  <c r="BF129" i="6"/>
  <c r="BG129" i="6" s="1"/>
  <c r="BD129" i="6"/>
  <c r="BE129" i="6" s="1"/>
  <c r="AS129" i="6"/>
  <c r="AT129" i="6" s="1"/>
  <c r="AJ129" i="6"/>
  <c r="G129" i="6"/>
  <c r="F129" i="6"/>
  <c r="BF128" i="6"/>
  <c r="BG128" i="6" s="1"/>
  <c r="BD128" i="6"/>
  <c r="BE128" i="6" s="1"/>
  <c r="AS128" i="6"/>
  <c r="AT128" i="6" s="1"/>
  <c r="AJ128" i="6"/>
  <c r="G128" i="6"/>
  <c r="F128" i="6"/>
  <c r="BF127" i="6"/>
  <c r="BG127" i="6" s="1"/>
  <c r="BD127" i="6"/>
  <c r="BE127" i="6" s="1"/>
  <c r="AU127" i="6"/>
  <c r="BB127" i="6" s="1"/>
  <c r="AJ127" i="6"/>
  <c r="G127" i="6"/>
  <c r="F127" i="6"/>
  <c r="BF126" i="6"/>
  <c r="BG126" i="6" s="1"/>
  <c r="BD126" i="6"/>
  <c r="BE126" i="6" s="1"/>
  <c r="AS126" i="6"/>
  <c r="AT126" i="6" s="1"/>
  <c r="AJ126" i="6"/>
  <c r="G126" i="6"/>
  <c r="F126" i="6"/>
  <c r="BF125" i="6"/>
  <c r="BG125" i="6" s="1"/>
  <c r="BD125" i="6"/>
  <c r="BE125" i="6" s="1"/>
  <c r="AS125" i="6"/>
  <c r="AT125" i="6" s="1"/>
  <c r="AJ125" i="6"/>
  <c r="G125" i="6"/>
  <c r="F125" i="6"/>
  <c r="BF124" i="6"/>
  <c r="BG124" i="6" s="1"/>
  <c r="BD124" i="6"/>
  <c r="BE124" i="6" s="1"/>
  <c r="AS124" i="6"/>
  <c r="AT124" i="6" s="1"/>
  <c r="AJ124" i="6"/>
  <c r="G124" i="6"/>
  <c r="F124" i="6"/>
  <c r="BF123" i="6"/>
  <c r="BG123" i="6" s="1"/>
  <c r="BD123" i="6"/>
  <c r="BE123" i="6" s="1"/>
  <c r="AS123" i="6"/>
  <c r="AT123" i="6" s="1"/>
  <c r="AJ123" i="6"/>
  <c r="G123" i="6"/>
  <c r="F123" i="6"/>
  <c r="BF122" i="6"/>
  <c r="BG122" i="6" s="1"/>
  <c r="BD122" i="6"/>
  <c r="BE122" i="6" s="1"/>
  <c r="AU122" i="6"/>
  <c r="BB122" i="6" s="1"/>
  <c r="AJ122" i="6"/>
  <c r="G122" i="6"/>
  <c r="F122" i="6"/>
  <c r="BF121" i="6"/>
  <c r="BG121" i="6" s="1"/>
  <c r="BD121" i="6"/>
  <c r="BE121" i="6" s="1"/>
  <c r="AU121" i="6"/>
  <c r="BB121" i="6" s="1"/>
  <c r="AJ121" i="6"/>
  <c r="G121" i="6"/>
  <c r="F121" i="6"/>
  <c r="BF120" i="6"/>
  <c r="BG120" i="6" s="1"/>
  <c r="BD120" i="6"/>
  <c r="BE120" i="6" s="1"/>
  <c r="AU120" i="6"/>
  <c r="BB120" i="6" s="1"/>
  <c r="AJ120" i="6"/>
  <c r="G120" i="6"/>
  <c r="F120" i="6"/>
  <c r="BF119" i="6"/>
  <c r="BG119" i="6" s="1"/>
  <c r="BD119" i="6"/>
  <c r="BE119" i="6" s="1"/>
  <c r="BA119" i="6"/>
  <c r="AO119" i="6"/>
  <c r="AM119" i="6"/>
  <c r="AK119" i="6"/>
  <c r="AJ119" i="6"/>
  <c r="G119" i="6"/>
  <c r="F119" i="6"/>
  <c r="BF118" i="6"/>
  <c r="BG118" i="6" s="1"/>
  <c r="BD118" i="6"/>
  <c r="BE118" i="6" s="1"/>
  <c r="BA118" i="6"/>
  <c r="AO118" i="6"/>
  <c r="AM118" i="6"/>
  <c r="AK118" i="6"/>
  <c r="AJ118" i="6"/>
  <c r="G118" i="6"/>
  <c r="F118" i="6"/>
  <c r="BF117" i="6"/>
  <c r="BG117" i="6" s="1"/>
  <c r="BD117" i="6"/>
  <c r="BE117" i="6" s="1"/>
  <c r="AQ117" i="6"/>
  <c r="BB117" i="6" s="1"/>
  <c r="AJ117" i="6"/>
  <c r="G117" i="6"/>
  <c r="F117" i="6"/>
  <c r="BF116" i="6"/>
  <c r="BG116" i="6" s="1"/>
  <c r="BD116" i="6"/>
  <c r="BE116" i="6" s="1"/>
  <c r="AQ116" i="6"/>
  <c r="BB116" i="6" s="1"/>
  <c r="AJ116" i="6"/>
  <c r="G116" i="6"/>
  <c r="F116" i="6"/>
  <c r="BF115" i="6"/>
  <c r="BG115" i="6" s="1"/>
  <c r="BD115" i="6"/>
  <c r="BE115" i="6" s="1"/>
  <c r="AS115" i="6"/>
  <c r="AT115" i="6" s="1"/>
  <c r="AJ115" i="6"/>
  <c r="G115" i="6"/>
  <c r="F115" i="6"/>
  <c r="BF114" i="6"/>
  <c r="BG114" i="6" s="1"/>
  <c r="BD114" i="6"/>
  <c r="BE114" i="6" s="1"/>
  <c r="AQ114" i="6"/>
  <c r="BB114" i="6" s="1"/>
  <c r="AJ114" i="6"/>
  <c r="G114" i="6"/>
  <c r="F114" i="6"/>
  <c r="BF113" i="6"/>
  <c r="BG113" i="6" s="1"/>
  <c r="BD113" i="6"/>
  <c r="BE113" i="6" s="1"/>
  <c r="BA113" i="6"/>
  <c r="AO113" i="6"/>
  <c r="AM113" i="6"/>
  <c r="AK113" i="6"/>
  <c r="AJ113" i="6"/>
  <c r="G113" i="6"/>
  <c r="F113" i="6"/>
  <c r="BF112" i="6"/>
  <c r="BG112" i="6" s="1"/>
  <c r="BD112" i="6"/>
  <c r="BE112" i="6" s="1"/>
  <c r="BA112" i="6"/>
  <c r="AO112" i="6"/>
  <c r="AM112" i="6"/>
  <c r="AK112" i="6"/>
  <c r="AJ112" i="6"/>
  <c r="G112" i="6"/>
  <c r="F112" i="6"/>
  <c r="BF111" i="6"/>
  <c r="BG111" i="6" s="1"/>
  <c r="BD111" i="6"/>
  <c r="BE111" i="6" s="1"/>
  <c r="AQ111" i="6"/>
  <c r="BB111" i="6" s="1"/>
  <c r="AJ111" i="6"/>
  <c r="G111" i="6"/>
  <c r="F111" i="6"/>
  <c r="BF110" i="6"/>
  <c r="BG110" i="6" s="1"/>
  <c r="BD110" i="6"/>
  <c r="BE110" i="6" s="1"/>
  <c r="BA110" i="6"/>
  <c r="AO110" i="6"/>
  <c r="AM110" i="6"/>
  <c r="AK110" i="6"/>
  <c r="AJ110" i="6"/>
  <c r="G110" i="6"/>
  <c r="F110" i="6"/>
  <c r="BF109" i="6"/>
  <c r="BG109" i="6" s="1"/>
  <c r="BD109" i="6"/>
  <c r="BE109" i="6" s="1"/>
  <c r="BA109" i="6"/>
  <c r="AO109" i="6"/>
  <c r="AM109" i="6"/>
  <c r="AK109" i="6"/>
  <c r="AJ109" i="6"/>
  <c r="G109" i="6"/>
  <c r="F109" i="6"/>
  <c r="BF108" i="6"/>
  <c r="BG108" i="6" s="1"/>
  <c r="BD108" i="6"/>
  <c r="BE108" i="6" s="1"/>
  <c r="BA108" i="6"/>
  <c r="AO108" i="6"/>
  <c r="AM108" i="6"/>
  <c r="AK108" i="6"/>
  <c r="AJ108" i="6"/>
  <c r="G108" i="6"/>
  <c r="F108" i="6"/>
  <c r="BF107" i="6"/>
  <c r="BG107" i="6" s="1"/>
  <c r="BD107" i="6"/>
  <c r="BE107" i="6" s="1"/>
  <c r="BA107" i="6"/>
  <c r="AO107" i="6"/>
  <c r="AM107" i="6"/>
  <c r="AK107" i="6"/>
  <c r="AJ107" i="6"/>
  <c r="G107" i="6"/>
  <c r="F107" i="6"/>
  <c r="BF106" i="6"/>
  <c r="BG106" i="6" s="1"/>
  <c r="BD106" i="6"/>
  <c r="BE106" i="6" s="1"/>
  <c r="AQ106" i="6"/>
  <c r="BB106" i="6" s="1"/>
  <c r="AJ106" i="6"/>
  <c r="G106" i="6"/>
  <c r="F106" i="6"/>
  <c r="BF105" i="6"/>
  <c r="BG105" i="6" s="1"/>
  <c r="BD105" i="6"/>
  <c r="BE105" i="6" s="1"/>
  <c r="BA105" i="6"/>
  <c r="AO105" i="6"/>
  <c r="AM105" i="6"/>
  <c r="AK105" i="6"/>
  <c r="AJ105" i="6"/>
  <c r="G105" i="6"/>
  <c r="F105" i="6"/>
  <c r="BF104" i="6"/>
  <c r="BG104" i="6" s="1"/>
  <c r="BD104" i="6"/>
  <c r="BE104" i="6" s="1"/>
  <c r="BA104" i="6"/>
  <c r="AO104" i="6"/>
  <c r="AM104" i="6"/>
  <c r="AK104" i="6"/>
  <c r="AJ104" i="6"/>
  <c r="G104" i="6"/>
  <c r="F104" i="6"/>
  <c r="BF103" i="6"/>
  <c r="BG103" i="6" s="1"/>
  <c r="BD103" i="6"/>
  <c r="BE103" i="6" s="1"/>
  <c r="BA103" i="6"/>
  <c r="AO103" i="6"/>
  <c r="AM103" i="6"/>
  <c r="AK103" i="6"/>
  <c r="AJ103" i="6"/>
  <c r="G103" i="6"/>
  <c r="F103" i="6"/>
  <c r="BF102" i="6"/>
  <c r="BG102" i="6" s="1"/>
  <c r="BD102" i="6"/>
  <c r="BE102" i="6" s="1"/>
  <c r="AQ102" i="6"/>
  <c r="BB102" i="6" s="1"/>
  <c r="AJ102" i="6"/>
  <c r="G102" i="6"/>
  <c r="F102" i="6"/>
  <c r="BF101" i="6"/>
  <c r="BG101" i="6" s="1"/>
  <c r="BD101" i="6"/>
  <c r="BE101" i="6" s="1"/>
  <c r="BA101" i="6"/>
  <c r="AO101" i="6"/>
  <c r="AM101" i="6"/>
  <c r="AK101" i="6"/>
  <c r="AJ101" i="6"/>
  <c r="G101" i="6"/>
  <c r="F101" i="6"/>
  <c r="BF100" i="6"/>
  <c r="BG100" i="6" s="1"/>
  <c r="BD100" i="6"/>
  <c r="BE100" i="6" s="1"/>
  <c r="BA100" i="6"/>
  <c r="AO100" i="6"/>
  <c r="AM100" i="6"/>
  <c r="AK100" i="6"/>
  <c r="AJ100" i="6"/>
  <c r="G100" i="6"/>
  <c r="F100" i="6"/>
  <c r="BF99" i="6"/>
  <c r="BG99" i="6" s="1"/>
  <c r="BD99" i="6"/>
  <c r="BE99" i="6" s="1"/>
  <c r="BA99" i="6"/>
  <c r="AO99" i="6"/>
  <c r="AM99" i="6"/>
  <c r="AK99" i="6"/>
  <c r="AJ99" i="6"/>
  <c r="G99" i="6"/>
  <c r="F99" i="6"/>
  <c r="BF98" i="6"/>
  <c r="BG98" i="6" s="1"/>
  <c r="BD98" i="6"/>
  <c r="BE98" i="6" s="1"/>
  <c r="AQ98" i="6"/>
  <c r="BB98" i="6" s="1"/>
  <c r="AJ98" i="6"/>
  <c r="G98" i="6"/>
  <c r="F98" i="6"/>
  <c r="BF97" i="6"/>
  <c r="BG97" i="6" s="1"/>
  <c r="BD97" i="6"/>
  <c r="BE97" i="6" s="1"/>
  <c r="AQ97" i="6"/>
  <c r="BB97" i="6" s="1"/>
  <c r="AJ97" i="6"/>
  <c r="G97" i="6"/>
  <c r="F97" i="6"/>
  <c r="BF96" i="6"/>
  <c r="BG96" i="6" s="1"/>
  <c r="BD96" i="6"/>
  <c r="BE96" i="6" s="1"/>
  <c r="BA96" i="6"/>
  <c r="AO96" i="6"/>
  <c r="AM96" i="6"/>
  <c r="AK96" i="6"/>
  <c r="AJ96" i="6"/>
  <c r="G96" i="6"/>
  <c r="F96" i="6"/>
  <c r="BF95" i="6"/>
  <c r="BG95" i="6" s="1"/>
  <c r="BD95" i="6"/>
  <c r="BE95" i="6" s="1"/>
  <c r="BA95" i="6"/>
  <c r="AO95" i="6"/>
  <c r="AM95" i="6"/>
  <c r="AK95" i="6"/>
  <c r="AJ95" i="6"/>
  <c r="G95" i="6"/>
  <c r="F95" i="6"/>
  <c r="BF94" i="6"/>
  <c r="BG94" i="6" s="1"/>
  <c r="BD94" i="6"/>
  <c r="BE94" i="6" s="1"/>
  <c r="AU94" i="6"/>
  <c r="BB94" i="6" s="1"/>
  <c r="AJ94" i="6"/>
  <c r="G94" i="6"/>
  <c r="F94" i="6"/>
  <c r="BF93" i="6"/>
  <c r="BG93" i="6" s="1"/>
  <c r="BD93" i="6"/>
  <c r="BE93" i="6" s="1"/>
  <c r="AU93" i="6"/>
  <c r="BB93" i="6" s="1"/>
  <c r="AJ93" i="6"/>
  <c r="G93" i="6"/>
  <c r="F93" i="6"/>
  <c r="BF92" i="6"/>
  <c r="BG92" i="6" s="1"/>
  <c r="BD92" i="6"/>
  <c r="BE92" i="6" s="1"/>
  <c r="AU92" i="6"/>
  <c r="BB92" i="6" s="1"/>
  <c r="AJ92" i="6"/>
  <c r="G92" i="6"/>
  <c r="F92" i="6"/>
  <c r="BF91" i="6"/>
  <c r="BG91" i="6" s="1"/>
  <c r="BD91" i="6"/>
  <c r="BE91" i="6" s="1"/>
  <c r="AU91" i="6"/>
  <c r="BB91" i="6" s="1"/>
  <c r="AJ91" i="6"/>
  <c r="G91" i="6"/>
  <c r="F91" i="6"/>
  <c r="BF90" i="6"/>
  <c r="BG90" i="6" s="1"/>
  <c r="BD90" i="6"/>
  <c r="BE90" i="6" s="1"/>
  <c r="AU90" i="6"/>
  <c r="BB90" i="6" s="1"/>
  <c r="AJ90" i="6"/>
  <c r="G90" i="6"/>
  <c r="F90" i="6"/>
  <c r="BF89" i="6"/>
  <c r="BG89" i="6" s="1"/>
  <c r="BD89" i="6"/>
  <c r="BE89" i="6" s="1"/>
  <c r="AU89" i="6"/>
  <c r="BB89" i="6" s="1"/>
  <c r="AJ89" i="6"/>
  <c r="G89" i="6"/>
  <c r="F89" i="6"/>
  <c r="BF88" i="6"/>
  <c r="BG88" i="6" s="1"/>
  <c r="BD88" i="6"/>
  <c r="BE88" i="6" s="1"/>
  <c r="AQ88" i="6"/>
  <c r="BB88" i="6" s="1"/>
  <c r="AJ88" i="6"/>
  <c r="G88" i="6"/>
  <c r="F88" i="6"/>
  <c r="BF87" i="6"/>
  <c r="BG87" i="6" s="1"/>
  <c r="BD87" i="6"/>
  <c r="BE87" i="6" s="1"/>
  <c r="BA87" i="6"/>
  <c r="AO87" i="6"/>
  <c r="AM87" i="6"/>
  <c r="AK87" i="6"/>
  <c r="AJ87" i="6"/>
  <c r="G87" i="6"/>
  <c r="F87" i="6"/>
  <c r="BF86" i="6"/>
  <c r="BG86" i="6" s="1"/>
  <c r="BD86" i="6"/>
  <c r="BE86" i="6" s="1"/>
  <c r="BA86" i="6"/>
  <c r="AO86" i="6"/>
  <c r="AM86" i="6"/>
  <c r="AK86" i="6"/>
  <c r="AJ86" i="6"/>
  <c r="G86" i="6"/>
  <c r="F86" i="6"/>
  <c r="BF85" i="6"/>
  <c r="BG85" i="6" s="1"/>
  <c r="BD85" i="6"/>
  <c r="BE85" i="6" s="1"/>
  <c r="BA85" i="6"/>
  <c r="AO85" i="6"/>
  <c r="AM85" i="6"/>
  <c r="AK85" i="6"/>
  <c r="AJ85" i="6"/>
  <c r="G85" i="6"/>
  <c r="F85" i="6"/>
  <c r="BF84" i="6"/>
  <c r="BG84" i="6" s="1"/>
  <c r="BD84" i="6"/>
  <c r="BE84" i="6" s="1"/>
  <c r="BA84" i="6"/>
  <c r="AO84" i="6"/>
  <c r="AM84" i="6"/>
  <c r="AK84" i="6"/>
  <c r="AJ84" i="6"/>
  <c r="G84" i="6"/>
  <c r="F84" i="6"/>
  <c r="BF83" i="6"/>
  <c r="BG83" i="6" s="1"/>
  <c r="BD83" i="6"/>
  <c r="BE83" i="6" s="1"/>
  <c r="BA83" i="6"/>
  <c r="AO83" i="6"/>
  <c r="AM83" i="6"/>
  <c r="AK83" i="6"/>
  <c r="AJ83" i="6"/>
  <c r="G83" i="6"/>
  <c r="F83" i="6"/>
  <c r="BF82" i="6"/>
  <c r="BG82" i="6" s="1"/>
  <c r="BD82" i="6"/>
  <c r="BE82" i="6" s="1"/>
  <c r="BA82" i="6"/>
  <c r="AO82" i="6"/>
  <c r="AM82" i="6"/>
  <c r="AK82" i="6"/>
  <c r="AJ82" i="6"/>
  <c r="G82" i="6"/>
  <c r="F82" i="6"/>
  <c r="BF81" i="6"/>
  <c r="BG81" i="6" s="1"/>
  <c r="BD81" i="6"/>
  <c r="BE81" i="6" s="1"/>
  <c r="BA81" i="6"/>
  <c r="AO81" i="6"/>
  <c r="AM81" i="6"/>
  <c r="AK81" i="6"/>
  <c r="AJ81" i="6"/>
  <c r="G81" i="6"/>
  <c r="F81" i="6"/>
  <c r="BF80" i="6"/>
  <c r="BG80" i="6" s="1"/>
  <c r="BD80" i="6"/>
  <c r="BE80" i="6" s="1"/>
  <c r="BA80" i="6"/>
  <c r="AO80" i="6"/>
  <c r="AM80" i="6"/>
  <c r="AK80" i="6"/>
  <c r="AJ80" i="6"/>
  <c r="G80" i="6"/>
  <c r="F80" i="6"/>
  <c r="BF79" i="6"/>
  <c r="BG79" i="6" s="1"/>
  <c r="BD79" i="6"/>
  <c r="BE79" i="6" s="1"/>
  <c r="BA79" i="6"/>
  <c r="AO79" i="6"/>
  <c r="AM79" i="6"/>
  <c r="AK79" i="6"/>
  <c r="AJ79" i="6"/>
  <c r="G79" i="6"/>
  <c r="F79" i="6"/>
  <c r="BF78" i="6"/>
  <c r="BG78" i="6" s="1"/>
  <c r="BD78" i="6"/>
  <c r="BE78" i="6" s="1"/>
  <c r="BA78" i="6"/>
  <c r="AO78" i="6"/>
  <c r="AM78" i="6"/>
  <c r="AK78" i="6"/>
  <c r="AJ78" i="6"/>
  <c r="G78" i="6"/>
  <c r="F78" i="6"/>
  <c r="BF77" i="6"/>
  <c r="BG77" i="6" s="1"/>
  <c r="BD77" i="6"/>
  <c r="BE77" i="6" s="1"/>
  <c r="BA77" i="6"/>
  <c r="AO77" i="6"/>
  <c r="AM77" i="6"/>
  <c r="AK77" i="6"/>
  <c r="AJ77" i="6"/>
  <c r="G77" i="6"/>
  <c r="F77" i="6"/>
  <c r="BF76" i="6"/>
  <c r="BG76" i="6" s="1"/>
  <c r="BD76" i="6"/>
  <c r="BE76" i="6" s="1"/>
  <c r="AQ76" i="6"/>
  <c r="BB76" i="6" s="1"/>
  <c r="AJ76" i="6"/>
  <c r="G76" i="6"/>
  <c r="F76" i="6"/>
  <c r="BF75" i="6"/>
  <c r="BG75" i="6" s="1"/>
  <c r="BD75" i="6"/>
  <c r="BE75" i="6" s="1"/>
  <c r="BA75" i="6"/>
  <c r="AO75" i="6"/>
  <c r="AM75" i="6"/>
  <c r="AK75" i="6"/>
  <c r="AJ75" i="6"/>
  <c r="G75" i="6"/>
  <c r="F75" i="6"/>
  <c r="BF74" i="6"/>
  <c r="BG74" i="6" s="1"/>
  <c r="BD74" i="6"/>
  <c r="BE74" i="6" s="1"/>
  <c r="BA74" i="6"/>
  <c r="AO74" i="6"/>
  <c r="AM74" i="6"/>
  <c r="AK74" i="6"/>
  <c r="AJ74" i="6"/>
  <c r="G74" i="6"/>
  <c r="F74" i="6"/>
  <c r="BF73" i="6"/>
  <c r="BG73" i="6" s="1"/>
  <c r="BD73" i="6"/>
  <c r="BE73" i="6" s="1"/>
  <c r="BA73" i="6"/>
  <c r="AO73" i="6"/>
  <c r="AM73" i="6"/>
  <c r="AK73" i="6"/>
  <c r="AJ73" i="6"/>
  <c r="G73" i="6"/>
  <c r="F73" i="6"/>
  <c r="BF72" i="6"/>
  <c r="BG72" i="6" s="1"/>
  <c r="BD72" i="6"/>
  <c r="BE72" i="6" s="1"/>
  <c r="AQ72" i="6"/>
  <c r="BB72" i="6" s="1"/>
  <c r="AJ72" i="6"/>
  <c r="G72" i="6"/>
  <c r="F72" i="6"/>
  <c r="BF71" i="6"/>
  <c r="BG71" i="6" s="1"/>
  <c r="BD71" i="6"/>
  <c r="BE71" i="6" s="1"/>
  <c r="BA71" i="6"/>
  <c r="AO71" i="6"/>
  <c r="AM71" i="6"/>
  <c r="AK71" i="6"/>
  <c r="AJ71" i="6"/>
  <c r="G71" i="6"/>
  <c r="F71" i="6"/>
  <c r="BF70" i="6"/>
  <c r="BG70" i="6" s="1"/>
  <c r="BD70" i="6"/>
  <c r="BE70" i="6" s="1"/>
  <c r="BA70" i="6"/>
  <c r="AO70" i="6"/>
  <c r="AM70" i="6"/>
  <c r="AK70" i="6"/>
  <c r="AJ70" i="6"/>
  <c r="G70" i="6"/>
  <c r="F70" i="6"/>
  <c r="BF69" i="6"/>
  <c r="BG69" i="6" s="1"/>
  <c r="BD69" i="6"/>
  <c r="BE69" i="6" s="1"/>
  <c r="BA69" i="6"/>
  <c r="AO69" i="6"/>
  <c r="AM69" i="6"/>
  <c r="AK69" i="6"/>
  <c r="AJ69" i="6"/>
  <c r="G69" i="6"/>
  <c r="F69" i="6"/>
  <c r="BF68" i="6"/>
  <c r="BG68" i="6" s="1"/>
  <c r="BD68" i="6"/>
  <c r="BE68" i="6" s="1"/>
  <c r="AQ68" i="6"/>
  <c r="BB68" i="6" s="1"/>
  <c r="AJ68" i="6"/>
  <c r="G68" i="6"/>
  <c r="F68" i="6"/>
  <c r="BF67" i="6"/>
  <c r="BG67" i="6" s="1"/>
  <c r="BD67" i="6"/>
  <c r="BE67" i="6" s="1"/>
  <c r="BA67" i="6"/>
  <c r="AO67" i="6"/>
  <c r="AM67" i="6"/>
  <c r="AK67" i="6"/>
  <c r="AJ67" i="6"/>
  <c r="G67" i="6"/>
  <c r="F67" i="6"/>
  <c r="BF66" i="6"/>
  <c r="BG66" i="6" s="1"/>
  <c r="BD66" i="6"/>
  <c r="BE66" i="6" s="1"/>
  <c r="BA66" i="6"/>
  <c r="AO66" i="6"/>
  <c r="AM66" i="6"/>
  <c r="AK66" i="6"/>
  <c r="AJ66" i="6"/>
  <c r="G66" i="6"/>
  <c r="F66" i="6"/>
  <c r="BF65" i="6"/>
  <c r="BG65" i="6" s="1"/>
  <c r="BD65" i="6"/>
  <c r="BE65" i="6" s="1"/>
  <c r="BA65" i="6"/>
  <c r="AO65" i="6"/>
  <c r="AM65" i="6"/>
  <c r="AK65" i="6"/>
  <c r="AJ65" i="6"/>
  <c r="G65" i="6"/>
  <c r="F65" i="6"/>
  <c r="BF64" i="6"/>
  <c r="BG64" i="6" s="1"/>
  <c r="BD64" i="6"/>
  <c r="BE64" i="6" s="1"/>
  <c r="AQ64" i="6"/>
  <c r="BB64" i="6" s="1"/>
  <c r="AJ64" i="6"/>
  <c r="G64" i="6"/>
  <c r="F64" i="6"/>
  <c r="BF63" i="6"/>
  <c r="BG63" i="6" s="1"/>
  <c r="BD63" i="6"/>
  <c r="BE63" i="6" s="1"/>
  <c r="BA63" i="6"/>
  <c r="AO63" i="6"/>
  <c r="AM63" i="6"/>
  <c r="AK63" i="6"/>
  <c r="AJ63" i="6"/>
  <c r="G63" i="6"/>
  <c r="F63" i="6"/>
  <c r="BF62" i="6"/>
  <c r="BG62" i="6" s="1"/>
  <c r="BD62" i="6"/>
  <c r="BE62" i="6" s="1"/>
  <c r="BA62" i="6"/>
  <c r="AO62" i="6"/>
  <c r="AM62" i="6"/>
  <c r="AK62" i="6"/>
  <c r="AJ62" i="6"/>
  <c r="G62" i="6"/>
  <c r="F62" i="6"/>
  <c r="BF61" i="6"/>
  <c r="BG61" i="6" s="1"/>
  <c r="BD61" i="6"/>
  <c r="BE61" i="6" s="1"/>
  <c r="AQ61" i="6"/>
  <c r="BB61" i="6" s="1"/>
  <c r="AJ61" i="6"/>
  <c r="G61" i="6"/>
  <c r="F61" i="6"/>
  <c r="BF60" i="6"/>
  <c r="BG60" i="6" s="1"/>
  <c r="BD60" i="6"/>
  <c r="BE60" i="6" s="1"/>
  <c r="AQ60" i="6"/>
  <c r="BB60" i="6" s="1"/>
  <c r="AJ60" i="6"/>
  <c r="G60" i="6"/>
  <c r="F60" i="6"/>
  <c r="BF59" i="6"/>
  <c r="BG59" i="6" s="1"/>
  <c r="BD59" i="6"/>
  <c r="BE59" i="6" s="1"/>
  <c r="BA59" i="6"/>
  <c r="AO59" i="6"/>
  <c r="AM59" i="6"/>
  <c r="AK59" i="6"/>
  <c r="AJ59" i="6"/>
  <c r="G59" i="6"/>
  <c r="F59" i="6"/>
  <c r="BF58" i="6"/>
  <c r="BG58" i="6" s="1"/>
  <c r="BD58" i="6"/>
  <c r="BE58" i="6" s="1"/>
  <c r="BA58" i="6"/>
  <c r="AO58" i="6"/>
  <c r="AM58" i="6"/>
  <c r="AK58" i="6"/>
  <c r="AJ58" i="6"/>
  <c r="G58" i="6"/>
  <c r="F58" i="6"/>
  <c r="BF57" i="6"/>
  <c r="BG57" i="6" s="1"/>
  <c r="BD57" i="6"/>
  <c r="BE57" i="6" s="1"/>
  <c r="BA57" i="6"/>
  <c r="AO57" i="6"/>
  <c r="AM57" i="6"/>
  <c r="AK57" i="6"/>
  <c r="AJ57" i="6"/>
  <c r="G57" i="6"/>
  <c r="F57" i="6"/>
  <c r="BF56" i="6"/>
  <c r="BG56" i="6" s="1"/>
  <c r="BD56" i="6"/>
  <c r="BE56" i="6" s="1"/>
  <c r="BA56" i="6"/>
  <c r="AO56" i="6"/>
  <c r="AM56" i="6"/>
  <c r="AK56" i="6"/>
  <c r="AJ56" i="6"/>
  <c r="G56" i="6"/>
  <c r="F56" i="6"/>
  <c r="BF55" i="6"/>
  <c r="BG55" i="6" s="1"/>
  <c r="BD55" i="6"/>
  <c r="BE55" i="6" s="1"/>
  <c r="BA55" i="6"/>
  <c r="AO55" i="6"/>
  <c r="AM55" i="6"/>
  <c r="AK55" i="6"/>
  <c r="AJ55" i="6"/>
  <c r="G55" i="6"/>
  <c r="F55" i="6"/>
  <c r="BF54" i="6"/>
  <c r="BG54" i="6" s="1"/>
  <c r="BD54" i="6"/>
  <c r="BE54" i="6" s="1"/>
  <c r="AU54" i="6"/>
  <c r="BB54" i="6" s="1"/>
  <c r="AJ54" i="6"/>
  <c r="G54" i="6"/>
  <c r="F54" i="6"/>
  <c r="BF53" i="6"/>
  <c r="BG53" i="6" s="1"/>
  <c r="BD53" i="6"/>
  <c r="BE53" i="6" s="1"/>
  <c r="AU53" i="6"/>
  <c r="BB53" i="6" s="1"/>
  <c r="AJ53" i="6"/>
  <c r="G53" i="6"/>
  <c r="F53" i="6"/>
  <c r="BF52" i="6"/>
  <c r="BG52" i="6" s="1"/>
  <c r="BD52" i="6"/>
  <c r="BE52" i="6" s="1"/>
  <c r="BA52" i="6"/>
  <c r="AO52" i="6"/>
  <c r="AM52" i="6"/>
  <c r="AK52" i="6"/>
  <c r="AJ52" i="6"/>
  <c r="G52" i="6"/>
  <c r="F52" i="6"/>
  <c r="BF51" i="6"/>
  <c r="BG51" i="6" s="1"/>
  <c r="BD51" i="6"/>
  <c r="BE51" i="6" s="1"/>
  <c r="BA51" i="6"/>
  <c r="AO51" i="6"/>
  <c r="AM51" i="6"/>
  <c r="AK51" i="6"/>
  <c r="AJ51" i="6"/>
  <c r="G51" i="6"/>
  <c r="F51" i="6"/>
  <c r="BF50" i="6"/>
  <c r="BG50" i="6" s="1"/>
  <c r="BD50" i="6"/>
  <c r="BE50" i="6" s="1"/>
  <c r="BA50" i="6"/>
  <c r="AO50" i="6"/>
  <c r="AM50" i="6"/>
  <c r="AK50" i="6"/>
  <c r="AJ50" i="6"/>
  <c r="G50" i="6"/>
  <c r="F50" i="6"/>
  <c r="BF49" i="6"/>
  <c r="BG49" i="6" s="1"/>
  <c r="BD49" i="6"/>
  <c r="BE49" i="6" s="1"/>
  <c r="BA49" i="6"/>
  <c r="AO49" i="6"/>
  <c r="AM49" i="6"/>
  <c r="AK49" i="6"/>
  <c r="AJ49" i="6"/>
  <c r="G49" i="6"/>
  <c r="F49" i="6"/>
  <c r="BF48" i="6"/>
  <c r="BG48" i="6" s="1"/>
  <c r="BD48" i="6"/>
  <c r="BE48" i="6" s="1"/>
  <c r="BA48" i="6"/>
  <c r="AO48" i="6"/>
  <c r="AM48" i="6"/>
  <c r="AK48" i="6"/>
  <c r="AJ48" i="6"/>
  <c r="G48" i="6"/>
  <c r="F48" i="6"/>
  <c r="BF47" i="6"/>
  <c r="BG47" i="6" s="1"/>
  <c r="BD47" i="6"/>
  <c r="BE47" i="6" s="1"/>
  <c r="BA47" i="6"/>
  <c r="AO47" i="6"/>
  <c r="AM47" i="6"/>
  <c r="AK47" i="6"/>
  <c r="AJ47" i="6"/>
  <c r="G47" i="6"/>
  <c r="F47" i="6"/>
  <c r="BF46" i="6"/>
  <c r="BG46" i="6" s="1"/>
  <c r="BD46" i="6"/>
  <c r="BE46" i="6" s="1"/>
  <c r="BA46" i="6"/>
  <c r="AO46" i="6"/>
  <c r="AM46" i="6"/>
  <c r="AK46" i="6"/>
  <c r="AJ46" i="6"/>
  <c r="G46" i="6"/>
  <c r="F46" i="6"/>
  <c r="BF45" i="6"/>
  <c r="BG45" i="6" s="1"/>
  <c r="BD45" i="6"/>
  <c r="BE45" i="6" s="1"/>
  <c r="BA45" i="6"/>
  <c r="AO45" i="6"/>
  <c r="AM45" i="6"/>
  <c r="AK45" i="6"/>
  <c r="AJ45" i="6"/>
  <c r="G45" i="6"/>
  <c r="F45" i="6"/>
  <c r="BF44" i="6"/>
  <c r="BG44" i="6" s="1"/>
  <c r="BD44" i="6"/>
  <c r="BE44" i="6" s="1"/>
  <c r="AQ44" i="6"/>
  <c r="BB44" i="6" s="1"/>
  <c r="AJ44" i="6"/>
  <c r="G44" i="6"/>
  <c r="F44" i="6"/>
  <c r="BF43" i="6"/>
  <c r="BG43" i="6" s="1"/>
  <c r="BD43" i="6"/>
  <c r="BE43" i="6" s="1"/>
  <c r="AQ43" i="6"/>
  <c r="BB43" i="6" s="1"/>
  <c r="AJ43" i="6"/>
  <c r="G43" i="6"/>
  <c r="F43" i="6"/>
  <c r="BF42" i="6"/>
  <c r="BG42" i="6" s="1"/>
  <c r="BD42" i="6"/>
  <c r="BE42" i="6" s="1"/>
  <c r="AQ42" i="6"/>
  <c r="BB42" i="6" s="1"/>
  <c r="AJ42" i="6"/>
  <c r="G42" i="6"/>
  <c r="F42" i="6"/>
  <c r="BF41" i="6"/>
  <c r="BG41" i="6" s="1"/>
  <c r="BD41" i="6"/>
  <c r="BE41" i="6" s="1"/>
  <c r="AQ41" i="6"/>
  <c r="BB41" i="6" s="1"/>
  <c r="AJ41" i="6"/>
  <c r="G41" i="6"/>
  <c r="F41" i="6"/>
  <c r="BF40" i="6"/>
  <c r="BG40" i="6" s="1"/>
  <c r="BD40" i="6"/>
  <c r="BE40" i="6" s="1"/>
  <c r="BA40" i="6"/>
  <c r="AO40" i="6"/>
  <c r="AM40" i="6"/>
  <c r="AK40" i="6"/>
  <c r="AJ40" i="6"/>
  <c r="G40" i="6"/>
  <c r="F40" i="6"/>
  <c r="BF39" i="6"/>
  <c r="BG39" i="6" s="1"/>
  <c r="BD39" i="6"/>
  <c r="BE39" i="6" s="1"/>
  <c r="BA39" i="6"/>
  <c r="AO39" i="6"/>
  <c r="AM39" i="6"/>
  <c r="AK39" i="6"/>
  <c r="AJ39" i="6"/>
  <c r="G39" i="6"/>
  <c r="F39" i="6"/>
  <c r="BF38" i="6"/>
  <c r="BG38" i="6" s="1"/>
  <c r="BD38" i="6"/>
  <c r="BE38" i="6" s="1"/>
  <c r="BA38" i="6"/>
  <c r="AO38" i="6"/>
  <c r="AM38" i="6"/>
  <c r="AK38" i="6"/>
  <c r="AJ38" i="6"/>
  <c r="G38" i="6"/>
  <c r="F38" i="6"/>
  <c r="BF37" i="6"/>
  <c r="BG37" i="6" s="1"/>
  <c r="BD37" i="6"/>
  <c r="BE37" i="6" s="1"/>
  <c r="BA37" i="6"/>
  <c r="AO37" i="6"/>
  <c r="AM37" i="6"/>
  <c r="AK37" i="6"/>
  <c r="AJ37" i="6"/>
  <c r="G37" i="6"/>
  <c r="F37" i="6"/>
  <c r="BF36" i="6"/>
  <c r="BG36" i="6" s="1"/>
  <c r="BD36" i="6"/>
  <c r="BE36" i="6" s="1"/>
  <c r="BA36" i="6"/>
  <c r="AO36" i="6"/>
  <c r="AM36" i="6"/>
  <c r="AK36" i="6"/>
  <c r="AJ36" i="6"/>
  <c r="G36" i="6"/>
  <c r="F36" i="6"/>
  <c r="BF35" i="6"/>
  <c r="BG35" i="6" s="1"/>
  <c r="BD35" i="6"/>
  <c r="BE35" i="6" s="1"/>
  <c r="BA35" i="6"/>
  <c r="AO35" i="6"/>
  <c r="AM35" i="6"/>
  <c r="AK35" i="6"/>
  <c r="AJ35" i="6"/>
  <c r="G35" i="6"/>
  <c r="F35" i="6"/>
  <c r="BF34" i="6"/>
  <c r="BG34" i="6" s="1"/>
  <c r="BD34" i="6"/>
  <c r="BE34" i="6" s="1"/>
  <c r="BA34" i="6"/>
  <c r="AO34" i="6"/>
  <c r="AM34" i="6"/>
  <c r="AK34" i="6"/>
  <c r="AJ34" i="6"/>
  <c r="G34" i="6"/>
  <c r="F34" i="6"/>
  <c r="BF33" i="6"/>
  <c r="BG33" i="6" s="1"/>
  <c r="BD33" i="6"/>
  <c r="BE33" i="6" s="1"/>
  <c r="BA33" i="6"/>
  <c r="AO33" i="6"/>
  <c r="AM33" i="6"/>
  <c r="AK33" i="6"/>
  <c r="AJ33" i="6"/>
  <c r="G33" i="6"/>
  <c r="F33" i="6"/>
  <c r="BF32" i="6"/>
  <c r="BG32" i="6" s="1"/>
  <c r="BD32" i="6"/>
  <c r="BE32" i="6" s="1"/>
  <c r="AP32" i="6"/>
  <c r="AT32" i="6" s="1"/>
  <c r="AO32" i="6"/>
  <c r="AM32" i="6"/>
  <c r="AK32" i="6"/>
  <c r="AJ32" i="6"/>
  <c r="G32" i="6"/>
  <c r="F32" i="6"/>
  <c r="BF31" i="6"/>
  <c r="BG31" i="6" s="1"/>
  <c r="BD31" i="6"/>
  <c r="BE31" i="6" s="1"/>
  <c r="BA31" i="6"/>
  <c r="AO31" i="6"/>
  <c r="AM31" i="6"/>
  <c r="AK31" i="6"/>
  <c r="AJ31" i="6"/>
  <c r="G31" i="6"/>
  <c r="F31" i="6"/>
  <c r="BF30" i="6"/>
  <c r="BG30" i="6" s="1"/>
  <c r="BD30" i="6"/>
  <c r="BE30" i="6" s="1"/>
  <c r="BA30" i="6"/>
  <c r="AO30" i="6"/>
  <c r="AM30" i="6"/>
  <c r="AK30" i="6"/>
  <c r="AJ30" i="6"/>
  <c r="G30" i="6"/>
  <c r="F30" i="6"/>
  <c r="BF29" i="6"/>
  <c r="BG29" i="6" s="1"/>
  <c r="BD29" i="6"/>
  <c r="BE29" i="6" s="1"/>
  <c r="AQ29" i="6"/>
  <c r="BB29" i="6" s="1"/>
  <c r="AJ29" i="6"/>
  <c r="G29" i="6"/>
  <c r="F29" i="6"/>
  <c r="BF28" i="6"/>
  <c r="BG28" i="6" s="1"/>
  <c r="BD28" i="6"/>
  <c r="BE28" i="6" s="1"/>
  <c r="BA28" i="6"/>
  <c r="AO28" i="6"/>
  <c r="AM28" i="6"/>
  <c r="AK28" i="6"/>
  <c r="AJ28" i="6"/>
  <c r="G28" i="6"/>
  <c r="F28" i="6"/>
  <c r="BF27" i="6"/>
  <c r="BG27" i="6" s="1"/>
  <c r="BD27" i="6"/>
  <c r="BE27" i="6" s="1"/>
  <c r="BA27" i="6"/>
  <c r="AO27" i="6"/>
  <c r="AM27" i="6"/>
  <c r="AK27" i="6"/>
  <c r="AJ27" i="6"/>
  <c r="G27" i="6"/>
  <c r="F27" i="6"/>
  <c r="BF26" i="6"/>
  <c r="BG26" i="6" s="1"/>
  <c r="BD26" i="6"/>
  <c r="BE26" i="6" s="1"/>
  <c r="BA26" i="6"/>
  <c r="AO26" i="6"/>
  <c r="AM26" i="6"/>
  <c r="AK26" i="6"/>
  <c r="AJ26" i="6"/>
  <c r="G26" i="6"/>
  <c r="F26" i="6"/>
  <c r="BF25" i="6"/>
  <c r="BG25" i="6" s="1"/>
  <c r="BD25" i="6"/>
  <c r="BE25" i="6" s="1"/>
  <c r="BA25" i="6"/>
  <c r="AO25" i="6"/>
  <c r="AM25" i="6"/>
  <c r="AK25" i="6"/>
  <c r="AJ25" i="6"/>
  <c r="G25" i="6"/>
  <c r="F25" i="6"/>
  <c r="BF24" i="6"/>
  <c r="BG24" i="6" s="1"/>
  <c r="BD24" i="6"/>
  <c r="BE24" i="6" s="1"/>
  <c r="BA24" i="6"/>
  <c r="AO24" i="6"/>
  <c r="AM24" i="6"/>
  <c r="AK24" i="6"/>
  <c r="AJ24" i="6"/>
  <c r="G24" i="6"/>
  <c r="F24" i="6"/>
  <c r="BF23" i="6"/>
  <c r="BG23" i="6" s="1"/>
  <c r="BD23" i="6"/>
  <c r="BE23" i="6" s="1"/>
  <c r="BA23" i="6"/>
  <c r="AO23" i="6"/>
  <c r="AM23" i="6"/>
  <c r="AK23" i="6"/>
  <c r="AJ23" i="6"/>
  <c r="G23" i="6"/>
  <c r="F23" i="6"/>
  <c r="BF22" i="6"/>
  <c r="BG22" i="6" s="1"/>
  <c r="BD22" i="6"/>
  <c r="BE22" i="6" s="1"/>
  <c r="AU22" i="6"/>
  <c r="BB22" i="6" s="1"/>
  <c r="AJ22" i="6"/>
  <c r="G22" i="6"/>
  <c r="F22" i="6"/>
  <c r="BF21" i="6"/>
  <c r="BG21" i="6" s="1"/>
  <c r="BD21" i="6"/>
  <c r="BE21" i="6" s="1"/>
  <c r="BA21" i="6"/>
  <c r="AO21" i="6"/>
  <c r="AM21" i="6"/>
  <c r="AK21" i="6"/>
  <c r="AJ21" i="6"/>
  <c r="G21" i="6"/>
  <c r="F21" i="6"/>
  <c r="BF20" i="6"/>
  <c r="BG20" i="6" s="1"/>
  <c r="BD20" i="6"/>
  <c r="BE20" i="6" s="1"/>
  <c r="BA20" i="6"/>
  <c r="AO20" i="6"/>
  <c r="AM20" i="6"/>
  <c r="AK20" i="6"/>
  <c r="AJ20" i="6"/>
  <c r="G20" i="6"/>
  <c r="F20" i="6"/>
  <c r="BF19" i="6"/>
  <c r="BG19" i="6" s="1"/>
  <c r="BD19" i="6"/>
  <c r="BE19" i="6" s="1"/>
  <c r="BA19" i="6"/>
  <c r="AO19" i="6"/>
  <c r="AM19" i="6"/>
  <c r="AK19" i="6"/>
  <c r="AJ19" i="6"/>
  <c r="G19" i="6"/>
  <c r="F19" i="6"/>
  <c r="BF18" i="6"/>
  <c r="BG18" i="6" s="1"/>
  <c r="BD18" i="6"/>
  <c r="BE18" i="6" s="1"/>
  <c r="BA18" i="6"/>
  <c r="AO18" i="6"/>
  <c r="AM18" i="6"/>
  <c r="AK18" i="6"/>
  <c r="AJ18" i="6"/>
  <c r="G18" i="6"/>
  <c r="F18" i="6"/>
  <c r="BF17" i="6"/>
  <c r="BG17" i="6" s="1"/>
  <c r="BD17" i="6"/>
  <c r="BE17" i="6" s="1"/>
  <c r="BA17" i="6"/>
  <c r="AO17" i="6"/>
  <c r="AM17" i="6"/>
  <c r="AK17" i="6"/>
  <c r="AJ17" i="6"/>
  <c r="G17" i="6"/>
  <c r="F17" i="6"/>
  <c r="BF16" i="6"/>
  <c r="BG16" i="6" s="1"/>
  <c r="BD16" i="6"/>
  <c r="BE16" i="6" s="1"/>
  <c r="BA16" i="6"/>
  <c r="AO16" i="6"/>
  <c r="AM16" i="6"/>
  <c r="AK16" i="6"/>
  <c r="AJ16" i="6"/>
  <c r="G16" i="6"/>
  <c r="F16" i="6"/>
  <c r="BF15" i="6"/>
  <c r="BG15" i="6" s="1"/>
  <c r="BD15" i="6"/>
  <c r="BE15" i="6" s="1"/>
  <c r="BA15" i="6"/>
  <c r="AO15" i="6"/>
  <c r="AM15" i="6"/>
  <c r="AK15" i="6"/>
  <c r="AJ15" i="6"/>
  <c r="G15" i="6"/>
  <c r="F15" i="6"/>
  <c r="BF14" i="6"/>
  <c r="BG14" i="6" s="1"/>
  <c r="BD14" i="6"/>
  <c r="BE14" i="6" s="1"/>
  <c r="BA14" i="6"/>
  <c r="AO14" i="6"/>
  <c r="AM14" i="6"/>
  <c r="AK14" i="6"/>
  <c r="AJ14" i="6"/>
  <c r="G14" i="6"/>
  <c r="F14" i="6"/>
  <c r="BF13" i="6"/>
  <c r="BG13" i="6" s="1"/>
  <c r="BD13" i="6"/>
  <c r="BE13" i="6" s="1"/>
  <c r="BA13" i="6"/>
  <c r="AO13" i="6"/>
  <c r="AM13" i="6"/>
  <c r="AK13" i="6"/>
  <c r="AJ13" i="6"/>
  <c r="G13" i="6"/>
  <c r="F13" i="6"/>
  <c r="BF12" i="6"/>
  <c r="BG12" i="6" s="1"/>
  <c r="BD12" i="6"/>
  <c r="BE12" i="6" s="1"/>
  <c r="BA12" i="6"/>
  <c r="AO12" i="6"/>
  <c r="AM12" i="6"/>
  <c r="AK12" i="6"/>
  <c r="AJ12" i="6"/>
  <c r="G12" i="6"/>
  <c r="F12" i="6"/>
  <c r="BF11" i="6"/>
  <c r="BG11" i="6" s="1"/>
  <c r="BD11" i="6"/>
  <c r="BE11" i="6" s="1"/>
  <c r="BA11" i="6"/>
  <c r="AO11" i="6"/>
  <c r="AM11" i="6"/>
  <c r="AK11" i="6"/>
  <c r="AJ11" i="6"/>
  <c r="G11" i="6"/>
  <c r="F11" i="6"/>
  <c r="BF10" i="6"/>
  <c r="BG10" i="6" s="1"/>
  <c r="BD10" i="6"/>
  <c r="BE10" i="6" s="1"/>
  <c r="BA10" i="6"/>
  <c r="AO10" i="6"/>
  <c r="AM10" i="6"/>
  <c r="AK10" i="6"/>
  <c r="AJ10" i="6"/>
  <c r="G10" i="6"/>
  <c r="F10" i="6"/>
  <c r="BF9" i="6"/>
  <c r="BG9" i="6" s="1"/>
  <c r="BD9" i="6"/>
  <c r="BE9" i="6" s="1"/>
  <c r="BA9" i="6"/>
  <c r="AO9" i="6"/>
  <c r="AM9" i="6"/>
  <c r="AK9" i="6"/>
  <c r="AJ9" i="6"/>
  <c r="G9" i="6"/>
  <c r="F9" i="6"/>
  <c r="BF8" i="6"/>
  <c r="BG8" i="6" s="1"/>
  <c r="BD8" i="6"/>
  <c r="BE8" i="6" s="1"/>
  <c r="BA8" i="6"/>
  <c r="AO8" i="6"/>
  <c r="AM8" i="6"/>
  <c r="AK8" i="6"/>
  <c r="AJ8" i="6"/>
  <c r="G8" i="6"/>
  <c r="F8" i="6"/>
  <c r="BF7" i="6"/>
  <c r="BG7" i="6" s="1"/>
  <c r="BD7" i="6"/>
  <c r="BE7" i="6" s="1"/>
  <c r="BA7" i="6"/>
  <c r="AO7" i="6"/>
  <c r="AM7" i="6"/>
  <c r="AK7" i="6"/>
  <c r="AJ7" i="6"/>
  <c r="G7" i="6"/>
  <c r="F7" i="6"/>
  <c r="BF6" i="6"/>
  <c r="BG6" i="6" s="1"/>
  <c r="BD6" i="6"/>
  <c r="BE6" i="6" s="1"/>
  <c r="BA6" i="6"/>
  <c r="AO6" i="6"/>
  <c r="AM6" i="6"/>
  <c r="AK6" i="6"/>
  <c r="AJ6" i="6"/>
  <c r="G6" i="6"/>
  <c r="F6" i="6"/>
  <c r="BF5" i="6"/>
  <c r="BG5" i="6" s="1"/>
  <c r="BD5" i="6"/>
  <c r="BE5" i="6" s="1"/>
  <c r="AP5" i="6"/>
  <c r="AT5" i="6" s="1"/>
  <c r="AO5" i="6"/>
  <c r="AM5" i="6"/>
  <c r="AK5" i="6"/>
  <c r="AJ5" i="6"/>
  <c r="G5" i="6"/>
  <c r="F5" i="6"/>
  <c r="BF4" i="6"/>
  <c r="BG4" i="6" s="1"/>
  <c r="BD4" i="6"/>
  <c r="BE4" i="6" s="1"/>
  <c r="BA4" i="6"/>
  <c r="AO4" i="6"/>
  <c r="AM4" i="6"/>
  <c r="AK4" i="6"/>
  <c r="AJ4" i="6"/>
  <c r="G4" i="6"/>
  <c r="F4" i="6"/>
  <c r="BF3" i="6"/>
  <c r="BG3" i="6" s="1"/>
  <c r="BD3" i="6"/>
  <c r="BE3" i="6" s="1"/>
  <c r="BA3" i="6"/>
  <c r="AO3" i="6"/>
  <c r="AM3" i="6"/>
  <c r="AK3" i="6"/>
  <c r="AJ3" i="6"/>
  <c r="G3" i="6"/>
  <c r="F3" i="6"/>
  <c r="BF2" i="6"/>
  <c r="BG2" i="6" s="1"/>
  <c r="BD2" i="6"/>
  <c r="BE2" i="6" s="1"/>
  <c r="BA2" i="6"/>
  <c r="AO2" i="6"/>
  <c r="AM2" i="6"/>
  <c r="AK2" i="6"/>
  <c r="AJ2" i="6"/>
  <c r="G2" i="6"/>
  <c r="F2" i="6"/>
  <c r="G1066" i="4"/>
  <c r="G1065" i="4"/>
  <c r="G1064" i="4"/>
  <c r="G1063" i="4"/>
  <c r="G1062" i="4"/>
  <c r="G1061" i="4"/>
  <c r="G1060" i="4"/>
  <c r="G1059" i="4"/>
  <c r="G1058" i="4"/>
  <c r="G1057" i="4"/>
  <c r="G1056" i="4"/>
  <c r="G1055" i="4"/>
  <c r="G1054" i="4"/>
  <c r="G1053" i="4"/>
  <c r="G1052" i="4"/>
  <c r="G1051" i="4"/>
  <c r="G1050" i="4"/>
  <c r="G1049" i="4"/>
  <c r="G1048" i="4"/>
  <c r="G1047" i="4"/>
  <c r="G1046" i="4"/>
  <c r="G1045" i="4"/>
  <c r="G1044" i="4"/>
  <c r="G1043" i="4"/>
  <c r="G1042" i="4"/>
  <c r="G1041" i="4"/>
  <c r="G1040" i="4"/>
  <c r="G1039" i="4"/>
  <c r="G1038" i="4"/>
  <c r="G1037" i="4"/>
  <c r="G1036" i="4"/>
  <c r="G1035" i="4"/>
  <c r="G1034" i="4"/>
  <c r="G1033" i="4"/>
  <c r="G1032" i="4"/>
  <c r="G1031" i="4"/>
  <c r="G1030" i="4"/>
  <c r="G1029" i="4"/>
  <c r="G1028" i="4"/>
  <c r="G1027" i="4"/>
  <c r="G1026" i="4"/>
  <c r="G1025" i="4"/>
  <c r="G1024" i="4"/>
  <c r="G1023" i="4"/>
  <c r="G1022" i="4"/>
  <c r="G1021" i="4"/>
  <c r="G1020" i="4"/>
  <c r="G1019" i="4"/>
  <c r="G1018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4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9" i="4"/>
  <c r="G888" i="4"/>
  <c r="G887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9" i="4"/>
  <c r="G868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G715" i="4"/>
  <c r="G714" i="4"/>
  <c r="G713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3" i="4"/>
  <c r="G542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5" i="4"/>
  <c r="G524" i="4"/>
  <c r="G523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40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G3" i="4"/>
  <c r="G2" i="4"/>
  <c r="BB123" i="6" l="1"/>
  <c r="BB125" i="6"/>
  <c r="BB129" i="6"/>
  <c r="BB135" i="6"/>
  <c r="BB141" i="6"/>
  <c r="BB240" i="6"/>
  <c r="BB242" i="6"/>
  <c r="BB248" i="6"/>
  <c r="BB250" i="6"/>
  <c r="BB258" i="6"/>
  <c r="BB270" i="6"/>
  <c r="BB272" i="6"/>
  <c r="BB274" i="6"/>
  <c r="BB276" i="6"/>
  <c r="BB284" i="6"/>
  <c r="BB286" i="6"/>
  <c r="BB288" i="6"/>
  <c r="BB290" i="6"/>
  <c r="BB298" i="6"/>
  <c r="BB300" i="6"/>
  <c r="BB308" i="6"/>
  <c r="BB342" i="6"/>
  <c r="BB344" i="6"/>
  <c r="BB350" i="6"/>
  <c r="BB360" i="6"/>
  <c r="BB384" i="6"/>
  <c r="BB386" i="6"/>
  <c r="BB390" i="6"/>
  <c r="BB392" i="6"/>
  <c r="BB398" i="6"/>
  <c r="BB408" i="6"/>
  <c r="BB416" i="6"/>
  <c r="BB424" i="6"/>
  <c r="BB426" i="6"/>
  <c r="BB115" i="6"/>
  <c r="BB126" i="6"/>
  <c r="BB243" i="6"/>
  <c r="BB249" i="6"/>
  <c r="BB252" i="6"/>
  <c r="BB262" i="6"/>
  <c r="BB268" i="6"/>
  <c r="BB278" i="6"/>
  <c r="BB280" i="6"/>
  <c r="BB282" i="6"/>
  <c r="BB292" i="6"/>
  <c r="BB294" i="6"/>
  <c r="BB296" i="6"/>
  <c r="BB306" i="6"/>
  <c r="BB340" i="6"/>
  <c r="BB346" i="6"/>
  <c r="BB362" i="6"/>
  <c r="BB364" i="6"/>
  <c r="BB366" i="6"/>
  <c r="BB388" i="6"/>
  <c r="BB394" i="6"/>
  <c r="BB414" i="6"/>
  <c r="BB420" i="6"/>
  <c r="BB431" i="6"/>
  <c r="BB1368" i="6"/>
  <c r="BB1535" i="6"/>
  <c r="BB1537" i="6"/>
  <c r="BB1539" i="6"/>
  <c r="BB1543" i="6"/>
  <c r="BB1547" i="6"/>
  <c r="BB1549" i="6"/>
  <c r="BB1551" i="6"/>
  <c r="BB1555" i="6"/>
  <c r="BB1557" i="6"/>
  <c r="BB1559" i="6"/>
  <c r="BB1561" i="6"/>
  <c r="BB1565" i="6"/>
  <c r="BB1567" i="6"/>
  <c r="BB1569" i="6"/>
  <c r="BB1571" i="6"/>
  <c r="BB1573" i="6"/>
  <c r="BB1577" i="6"/>
  <c r="BB1579" i="6"/>
  <c r="BB1581" i="6"/>
  <c r="BB1583" i="6"/>
  <c r="BB1585" i="6"/>
  <c r="BB1587" i="6"/>
  <c r="BB1589" i="6"/>
  <c r="BB1591" i="6"/>
  <c r="BB1593" i="6"/>
  <c r="BB1595" i="6"/>
  <c r="BB1597" i="6"/>
  <c r="BB1599" i="6"/>
  <c r="BB1601" i="6"/>
  <c r="BB1605" i="6"/>
  <c r="BB1607" i="6"/>
  <c r="BB1609" i="6"/>
  <c r="BB1613" i="6"/>
  <c r="BB1615" i="6"/>
  <c r="BB1617" i="6"/>
  <c r="BB1619" i="6"/>
  <c r="BB1621" i="6"/>
  <c r="BB1627" i="6"/>
  <c r="BB1631" i="6"/>
  <c r="BB1633" i="6"/>
  <c r="BB1635" i="6"/>
  <c r="BB1637" i="6"/>
  <c r="BB1639" i="6"/>
  <c r="BB1641" i="6"/>
  <c r="BB1647" i="6"/>
  <c r="BB1649" i="6"/>
  <c r="BB1651" i="6"/>
  <c r="BB1653" i="6"/>
  <c r="BB1655" i="6"/>
  <c r="BB244" i="6"/>
  <c r="BB260" i="6"/>
  <c r="BB264" i="6"/>
  <c r="BB266" i="6"/>
  <c r="BB302" i="6"/>
  <c r="BB354" i="6"/>
  <c r="BB368" i="6"/>
  <c r="BB380" i="6"/>
  <c r="BB396" i="6"/>
  <c r="BB406" i="6"/>
  <c r="BB412" i="6"/>
  <c r="BB418" i="6"/>
  <c r="BB433" i="6"/>
  <c r="BB655" i="6"/>
  <c r="BB137" i="6"/>
  <c r="BB143" i="6"/>
  <c r="BB145" i="6"/>
  <c r="BB256" i="6"/>
  <c r="BB310" i="6"/>
  <c r="BB336" i="6"/>
  <c r="BB348" i="6"/>
  <c r="BB352" i="6"/>
  <c r="BB356" i="6"/>
  <c r="BB358" i="6"/>
  <c r="BB400" i="6"/>
  <c r="BB402" i="6"/>
  <c r="BB404" i="6"/>
  <c r="BB1398" i="6"/>
  <c r="BB124" i="6"/>
  <c r="BB128" i="6"/>
  <c r="BB136" i="6"/>
  <c r="BB140" i="6"/>
  <c r="BB241" i="6"/>
  <c r="BB245" i="6"/>
  <c r="BB247" i="6"/>
  <c r="BB251" i="6"/>
  <c r="BB253" i="6"/>
  <c r="BB255" i="6"/>
  <c r="BB257" i="6"/>
  <c r="BB259" i="6"/>
  <c r="BB265" i="6"/>
  <c r="BB269" i="6"/>
  <c r="BB271" i="6"/>
  <c r="BB273" i="6"/>
  <c r="BB275" i="6"/>
  <c r="BB277" i="6"/>
  <c r="BB279" i="6"/>
  <c r="BB281" i="6"/>
  <c r="BB283" i="6"/>
  <c r="BB285" i="6"/>
  <c r="BB287" i="6"/>
  <c r="BB291" i="6"/>
  <c r="BB293" i="6"/>
  <c r="BB295" i="6"/>
  <c r="BB297" i="6"/>
  <c r="BB299" i="6"/>
  <c r="BB301" i="6"/>
  <c r="BB303" i="6"/>
  <c r="BB307" i="6"/>
  <c r="BB311" i="6"/>
  <c r="BB337" i="6"/>
  <c r="BB339" i="6"/>
  <c r="BB341" i="6"/>
  <c r="BB343" i="6"/>
  <c r="BB345" i="6"/>
  <c r="BB347" i="6"/>
  <c r="BB349" i="6"/>
  <c r="BB351" i="6"/>
  <c r="BB355" i="6"/>
  <c r="BB357" i="6"/>
  <c r="BB361" i="6"/>
  <c r="BB363" i="6"/>
  <c r="BB365" i="6"/>
  <c r="BB367" i="6"/>
  <c r="BB377" i="6"/>
  <c r="BB381" i="6"/>
  <c r="BB383" i="6"/>
  <c r="BB387" i="6"/>
  <c r="BB389" i="6"/>
  <c r="BB391" i="6"/>
  <c r="BB393" i="6"/>
  <c r="BB395" i="6"/>
  <c r="BB397" i="6"/>
  <c r="BB401" i="6"/>
  <c r="BB403" i="6"/>
  <c r="BB405" i="6"/>
  <c r="BB407" i="6"/>
  <c r="BB411" i="6"/>
  <c r="BB413" i="6"/>
  <c r="BB415" i="6"/>
  <c r="BB417" i="6"/>
  <c r="BB421" i="6"/>
  <c r="BB423" i="6"/>
  <c r="BB425" i="6"/>
  <c r="BB427" i="6"/>
  <c r="BB430" i="6"/>
  <c r="BB432" i="6"/>
  <c r="BB434" i="6"/>
  <c r="BB677" i="6"/>
  <c r="BB1534" i="6"/>
  <c r="BB1536" i="6"/>
  <c r="BB1538" i="6"/>
  <c r="BB1540" i="6"/>
  <c r="BB1544" i="6"/>
  <c r="BB1546" i="6"/>
  <c r="BB1548" i="6"/>
  <c r="BB1550" i="6"/>
  <c r="BB1552" i="6"/>
  <c r="BB1554" i="6"/>
  <c r="BB1556" i="6"/>
  <c r="BB1558" i="6"/>
  <c r="BB1560" i="6"/>
  <c r="BB1562" i="6"/>
  <c r="BB1564" i="6"/>
  <c r="BB1566" i="6"/>
  <c r="BB1568" i="6"/>
  <c r="BB1572" i="6"/>
  <c r="BB1574" i="6"/>
  <c r="BB1576" i="6"/>
  <c r="BB1578" i="6"/>
  <c r="BB1580" i="6"/>
  <c r="BB1582" i="6"/>
  <c r="BB1584" i="6"/>
  <c r="BB1586" i="6"/>
  <c r="BB1588" i="6"/>
  <c r="BB1590" i="6"/>
  <c r="BB1592" i="6"/>
  <c r="BB1594" i="6"/>
  <c r="BB1596" i="6"/>
  <c r="BB1598" i="6"/>
  <c r="BB1600" i="6"/>
  <c r="BB1604" i="6"/>
  <c r="BB1612" i="6"/>
  <c r="BB1614" i="6"/>
  <c r="BB1616" i="6"/>
  <c r="BB1618" i="6"/>
  <c r="BB1620" i="6"/>
  <c r="BB1622" i="6"/>
  <c r="BB1624" i="6"/>
  <c r="BB1626" i="6"/>
  <c r="BB1628" i="6"/>
  <c r="BB1630" i="6"/>
  <c r="BB1632" i="6"/>
  <c r="BB1634" i="6"/>
  <c r="BB1636" i="6"/>
  <c r="BB1638" i="6"/>
  <c r="BB1640" i="6"/>
  <c r="BB1642" i="6"/>
  <c r="BB1644" i="6"/>
  <c r="BB1646" i="6"/>
  <c r="BB1648" i="6"/>
  <c r="BB1650" i="6"/>
  <c r="BB1652" i="6"/>
  <c r="BB1654" i="6"/>
  <c r="BB1399" i="6"/>
  <c r="BB1778" i="6"/>
  <c r="BB1780" i="6"/>
  <c r="BB1782" i="6"/>
  <c r="BB1784" i="6"/>
  <c r="BB1786" i="6"/>
  <c r="BB1788" i="6"/>
  <c r="BB1790" i="6"/>
  <c r="BB1792" i="6"/>
  <c r="BB1794" i="6"/>
  <c r="BB1796" i="6"/>
  <c r="BB1800" i="6"/>
  <c r="BB1802" i="6"/>
  <c r="BB1804" i="6"/>
  <c r="BB1806" i="6"/>
  <c r="BB1808" i="6"/>
  <c r="BB1810" i="6"/>
  <c r="BB1812" i="6"/>
  <c r="BB1814" i="6"/>
  <c r="BB1816" i="6"/>
  <c r="BB1818" i="6"/>
  <c r="BB1820" i="6"/>
  <c r="BB1822" i="6"/>
  <c r="BB1824" i="6"/>
  <c r="BB1826" i="6"/>
  <c r="BB1828" i="6"/>
  <c r="BB1830" i="6"/>
  <c r="BB1832" i="6"/>
  <c r="BB1834" i="6"/>
  <c r="BB1836" i="6"/>
  <c r="BB1838" i="6"/>
  <c r="BB1840" i="6"/>
  <c r="BB1842" i="6"/>
  <c r="BB1844" i="6"/>
  <c r="BB1846" i="6"/>
  <c r="BB1848" i="6"/>
  <c r="BB1850" i="6"/>
  <c r="BB1852" i="6"/>
  <c r="BB1854" i="6"/>
  <c r="BB1856" i="6"/>
  <c r="BB1858" i="6"/>
  <c r="BB1860" i="6"/>
  <c r="BB1862" i="6"/>
  <c r="BB1864" i="6"/>
  <c r="BB1866" i="6"/>
  <c r="BB1868" i="6"/>
  <c r="BB1870" i="6"/>
  <c r="BB1872" i="6"/>
  <c r="BB1874" i="6"/>
  <c r="BB1876" i="6"/>
  <c r="BB1878" i="6"/>
  <c r="BB1880" i="6"/>
  <c r="BB1882" i="6"/>
  <c r="BB1884" i="6"/>
  <c r="BB1886" i="6"/>
  <c r="BB1888" i="6"/>
  <c r="BB1890" i="6"/>
  <c r="BB1892" i="6"/>
  <c r="BB1894" i="6"/>
  <c r="BB1896" i="6"/>
  <c r="BB1898" i="6"/>
  <c r="BB1900" i="6"/>
  <c r="BB1902" i="6"/>
  <c r="BB1904" i="6"/>
  <c r="BB1906" i="6"/>
  <c r="BB1908" i="6"/>
  <c r="BB1910" i="6"/>
  <c r="BB1912" i="6"/>
  <c r="BB1914" i="6"/>
  <c r="BB1916" i="6"/>
  <c r="BB1918" i="6"/>
  <c r="BB1920" i="6"/>
  <c r="BB1922" i="6"/>
  <c r="BB1924" i="6"/>
  <c r="BB1926" i="6"/>
  <c r="BB1928" i="6"/>
  <c r="BB1930" i="6"/>
  <c r="BB1932" i="6"/>
  <c r="BB1934" i="6"/>
  <c r="BB1936" i="6"/>
  <c r="BB1938" i="6"/>
  <c r="BB1940" i="6"/>
  <c r="BB1942" i="6"/>
  <c r="BB1944" i="6"/>
  <c r="BB1946" i="6"/>
  <c r="BB1948" i="6"/>
  <c r="BB1950" i="6"/>
  <c r="BB1952" i="6"/>
  <c r="BB1954" i="6"/>
  <c r="BB1956" i="6"/>
  <c r="BB1958" i="6"/>
  <c r="BB1960" i="6"/>
  <c r="BB1962" i="6"/>
  <c r="BB1964" i="6"/>
  <c r="BB1966" i="6"/>
  <c r="BB1968" i="6"/>
  <c r="BB1970" i="6"/>
  <c r="BB1972" i="6"/>
  <c r="BB1974" i="6"/>
  <c r="BB1976" i="6"/>
  <c r="BB1978" i="6"/>
  <c r="BB1980" i="6"/>
  <c r="BB1982" i="6"/>
  <c r="BB1984" i="6"/>
  <c r="BB1986" i="6"/>
  <c r="BB1988" i="6"/>
  <c r="BB1990" i="6"/>
  <c r="BB1992" i="6"/>
  <c r="BB1994" i="6"/>
  <c r="BB1996" i="6"/>
  <c r="BB1998" i="6"/>
  <c r="BB2000" i="6"/>
  <c r="BB2002" i="6"/>
  <c r="BB2004" i="6"/>
  <c r="BB2006" i="6"/>
  <c r="BB2008" i="6"/>
  <c r="BB2010" i="6"/>
  <c r="BB2012" i="6"/>
  <c r="BB2014" i="6"/>
  <c r="BB2016" i="6"/>
  <c r="BB2018" i="6"/>
  <c r="BB2020" i="6"/>
  <c r="BB2022" i="6"/>
  <c r="BB2024" i="6"/>
  <c r="BB2026" i="6"/>
  <c r="BB2028" i="6"/>
  <c r="BB2030" i="6"/>
  <c r="BB2032" i="6"/>
  <c r="BB2034" i="6"/>
  <c r="BB2036" i="6"/>
  <c r="BB2038" i="6"/>
  <c r="BB2040" i="6"/>
  <c r="BB2042" i="6"/>
  <c r="BB2044" i="6"/>
  <c r="BB2046" i="6"/>
  <c r="BB1779" i="6"/>
  <c r="BB1781" i="6"/>
  <c r="BB1783" i="6"/>
  <c r="BB1785" i="6"/>
  <c r="BB1787" i="6"/>
  <c r="BB1789" i="6"/>
  <c r="BB1791" i="6"/>
  <c r="BB1793" i="6"/>
  <c r="BB1795" i="6"/>
  <c r="BB1797" i="6"/>
  <c r="BB1799" i="6"/>
  <c r="BB1801" i="6"/>
  <c r="BB1803" i="6"/>
  <c r="BB1805" i="6"/>
  <c r="BB1807" i="6"/>
  <c r="BB1809" i="6"/>
  <c r="BB1811" i="6"/>
  <c r="BB1813" i="6"/>
  <c r="BB1815" i="6"/>
  <c r="BB1817" i="6"/>
  <c r="BB1819" i="6"/>
  <c r="BB1821" i="6"/>
  <c r="BB1823" i="6"/>
  <c r="BB1825" i="6"/>
  <c r="BB1827" i="6"/>
  <c r="BB1829" i="6"/>
  <c r="BB1831" i="6"/>
  <c r="BB1833" i="6"/>
  <c r="BB1835" i="6"/>
  <c r="BB1837" i="6"/>
  <c r="BB1839" i="6"/>
  <c r="BB1841" i="6"/>
  <c r="BB1843" i="6"/>
  <c r="BB1845" i="6"/>
  <c r="BB1847" i="6"/>
  <c r="BB1849" i="6"/>
  <c r="BB1851" i="6"/>
  <c r="BB1853" i="6"/>
  <c r="BB1855" i="6"/>
  <c r="BB1857" i="6"/>
  <c r="BB1859" i="6"/>
  <c r="BB1861" i="6"/>
  <c r="BB1863" i="6"/>
  <c r="BB1865" i="6"/>
  <c r="BB1867" i="6"/>
  <c r="BB1869" i="6"/>
  <c r="BB1871" i="6"/>
  <c r="BB1873" i="6"/>
  <c r="BB1875" i="6"/>
  <c r="BB1877" i="6"/>
  <c r="BB1879" i="6"/>
  <c r="BB1881" i="6"/>
  <c r="BB1883" i="6"/>
  <c r="BB1885" i="6"/>
  <c r="BB1887" i="6"/>
  <c r="BB1889" i="6"/>
  <c r="BB1891" i="6"/>
  <c r="BB1893" i="6"/>
  <c r="BB1895" i="6"/>
  <c r="BB1897" i="6"/>
  <c r="BB1899" i="6"/>
  <c r="BB1901" i="6"/>
  <c r="BB1903" i="6"/>
  <c r="BB1905" i="6"/>
  <c r="BB1907" i="6"/>
  <c r="BB1909" i="6"/>
  <c r="BB1911" i="6"/>
  <c r="BB1913" i="6"/>
  <c r="BB1915" i="6"/>
  <c r="BB1917" i="6"/>
  <c r="BB1919" i="6"/>
  <c r="BB1921" i="6"/>
  <c r="BB1923" i="6"/>
  <c r="BB1925" i="6"/>
  <c r="BB1927" i="6"/>
  <c r="BB1929" i="6"/>
  <c r="BB1931" i="6"/>
  <c r="BB1933" i="6"/>
  <c r="BB1935" i="6"/>
  <c r="BB1937" i="6"/>
  <c r="BB1939" i="6"/>
  <c r="BB1941" i="6"/>
  <c r="BB1943" i="6"/>
  <c r="BB1945" i="6"/>
  <c r="BB1947" i="6"/>
  <c r="BB1949" i="6"/>
  <c r="BB1951" i="6"/>
  <c r="BB1953" i="6"/>
  <c r="BB1955" i="6"/>
  <c r="BB1957" i="6"/>
  <c r="BB1959" i="6"/>
  <c r="BB1961" i="6"/>
  <c r="BB1963" i="6"/>
  <c r="BB1965" i="6"/>
  <c r="BB1967" i="6"/>
  <c r="BB1969" i="6"/>
  <c r="BB1971" i="6"/>
  <c r="BB1973" i="6"/>
  <c r="BB1975" i="6"/>
  <c r="BB1977" i="6"/>
  <c r="BB1979" i="6"/>
  <c r="BB1981" i="6"/>
  <c r="BB1983" i="6"/>
  <c r="BB1985" i="6"/>
  <c r="BB1987" i="6"/>
  <c r="BB1989" i="6"/>
  <c r="BB1991" i="6"/>
  <c r="BB1993" i="6"/>
  <c r="BB1995" i="6"/>
  <c r="BB1997" i="6"/>
  <c r="BB1999" i="6"/>
  <c r="BB2001" i="6"/>
  <c r="BB2003" i="6"/>
  <c r="BB2005" i="6"/>
  <c r="BB2007" i="6"/>
  <c r="BB2009" i="6"/>
  <c r="BB2011" i="6"/>
  <c r="BB2013" i="6"/>
  <c r="BB2015" i="6"/>
  <c r="BB2017" i="6"/>
  <c r="BB2019" i="6"/>
  <c r="BB2021" i="6"/>
  <c r="BB2023" i="6"/>
  <c r="BB2025" i="6"/>
  <c r="BB2027" i="6"/>
  <c r="BB2029" i="6"/>
  <c r="BB2031" i="6"/>
  <c r="BB2033" i="6"/>
  <c r="BB2035" i="6"/>
  <c r="BB2039" i="6"/>
  <c r="BB2041" i="6"/>
  <c r="BB2045" i="6"/>
  <c r="BB2047" i="6"/>
  <c r="BB467" i="6"/>
  <c r="BB1238" i="6"/>
  <c r="BB79" i="6"/>
  <c r="BB83" i="6"/>
  <c r="BB87" i="6"/>
  <c r="BB1247" i="6"/>
  <c r="BB1256" i="6"/>
  <c r="BB1266" i="6"/>
  <c r="BB28" i="6"/>
  <c r="BB174" i="6"/>
  <c r="BB65" i="6"/>
  <c r="BB205" i="6"/>
  <c r="BB509" i="6"/>
  <c r="BB1168" i="6"/>
  <c r="BB1172" i="6"/>
  <c r="BB1176" i="6"/>
  <c r="BB449" i="6"/>
  <c r="BB457" i="6"/>
  <c r="BB459" i="6"/>
  <c r="BB852" i="6"/>
  <c r="BB1134" i="6"/>
  <c r="BB1150" i="6"/>
  <c r="BB1157" i="6"/>
  <c r="BB1219" i="6"/>
  <c r="BB10" i="6"/>
  <c r="BB58" i="6"/>
  <c r="BB231" i="6"/>
  <c r="BB233" i="6"/>
  <c r="BB235" i="6"/>
  <c r="BB461" i="6"/>
  <c r="BB469" i="6"/>
  <c r="BB14" i="6"/>
  <c r="BB18" i="6"/>
  <c r="BB24" i="6"/>
  <c r="BB33" i="6"/>
  <c r="BB37" i="6"/>
  <c r="BB99" i="6"/>
  <c r="BB112" i="6"/>
  <c r="BB152" i="6"/>
  <c r="BB444" i="6"/>
  <c r="BB465" i="6"/>
  <c r="BB480" i="6"/>
  <c r="BB482" i="6"/>
  <c r="BB484" i="6"/>
  <c r="BB486" i="6"/>
  <c r="BB488" i="6"/>
  <c r="BB507" i="6"/>
  <c r="BB515" i="6"/>
  <c r="BB519" i="6"/>
  <c r="BB523" i="6"/>
  <c r="BB527" i="6"/>
  <c r="BB561" i="6"/>
  <c r="BB667" i="6"/>
  <c r="BB676" i="6"/>
  <c r="BB709" i="6"/>
  <c r="BB719" i="6"/>
  <c r="BB978" i="6"/>
  <c r="BB1041" i="6"/>
  <c r="BB1184" i="6"/>
  <c r="BB1200" i="6"/>
  <c r="BB770" i="6"/>
  <c r="BB786" i="6"/>
  <c r="BB802" i="6"/>
  <c r="BB827" i="6"/>
  <c r="BB1065" i="6"/>
  <c r="BB1069" i="6"/>
  <c r="BB1073" i="6"/>
  <c r="BB1077" i="6"/>
  <c r="BB1245" i="6"/>
  <c r="BB1264" i="6"/>
  <c r="BB1084" i="6"/>
  <c r="BB1258" i="6"/>
  <c r="BB760" i="6"/>
  <c r="BB778" i="6"/>
  <c r="BB794" i="6"/>
  <c r="BB810" i="6"/>
  <c r="BB835" i="6"/>
  <c r="BB840" i="6"/>
  <c r="BB1230" i="6"/>
  <c r="BB1278" i="6"/>
  <c r="BB844" i="6"/>
  <c r="BB995" i="6"/>
  <c r="BB999" i="6"/>
  <c r="BB1003" i="6"/>
  <c r="BB1007" i="6"/>
  <c r="BB1011" i="6"/>
  <c r="BB1015" i="6"/>
  <c r="BB1019" i="6"/>
  <c r="BB1023" i="6"/>
  <c r="BB1027" i="6"/>
  <c r="BB1031" i="6"/>
  <c r="BB1044" i="6"/>
  <c r="BB1048" i="6"/>
  <c r="BB1052" i="6"/>
  <c r="BB1056" i="6"/>
  <c r="BB1102" i="6"/>
  <c r="BB1111" i="6"/>
  <c r="BB1126" i="6"/>
  <c r="BB1142" i="6"/>
  <c r="BB1165" i="6"/>
  <c r="BB1217" i="6"/>
  <c r="BB1228" i="6"/>
  <c r="BB1236" i="6"/>
  <c r="BB1251" i="6"/>
  <c r="BB1276" i="6"/>
  <c r="BB986" i="6"/>
  <c r="BB1060" i="6"/>
  <c r="BB1192" i="6"/>
  <c r="BB1249" i="6"/>
  <c r="BB1274" i="6"/>
  <c r="BB2" i="6"/>
  <c r="BB47" i="6"/>
  <c r="BB51" i="6"/>
  <c r="BB70" i="6"/>
  <c r="BB104" i="6"/>
  <c r="BB223" i="6"/>
  <c r="BB442" i="6"/>
  <c r="BB463" i="6"/>
  <c r="BB471" i="6"/>
  <c r="BB475" i="6"/>
  <c r="BB513" i="6"/>
  <c r="BB498" i="6"/>
  <c r="BB502" i="6"/>
  <c r="BB559" i="6"/>
  <c r="BB566" i="6"/>
  <c r="BB6" i="6"/>
  <c r="BB605" i="6"/>
  <c r="BB609" i="6"/>
  <c r="BB620" i="6"/>
  <c r="BB625" i="6"/>
  <c r="BB734" i="6"/>
  <c r="BB743" i="6"/>
  <c r="BB747" i="6"/>
  <c r="BB663" i="6"/>
  <c r="BB671" i="6"/>
  <c r="BB715" i="6"/>
  <c r="BB723" i="6"/>
  <c r="BB756" i="6"/>
  <c r="BB817" i="6"/>
  <c r="BB821" i="6"/>
  <c r="BB974" i="6"/>
  <c r="BB982" i="6"/>
  <c r="BB990" i="6"/>
  <c r="BB1130" i="6"/>
  <c r="BB1138" i="6"/>
  <c r="BB1146" i="6"/>
  <c r="BB1214" i="6"/>
  <c r="BB1234" i="6"/>
  <c r="BB1262" i="6"/>
  <c r="BB684" i="6"/>
  <c r="BB692" i="6"/>
  <c r="BB701" i="6"/>
  <c r="BB635" i="6"/>
  <c r="BB680" i="6"/>
  <c r="BB688" i="6"/>
  <c r="BB697" i="6"/>
  <c r="BB730" i="6"/>
  <c r="BB738" i="6"/>
  <c r="BB766" i="6"/>
  <c r="BB774" i="6"/>
  <c r="BB782" i="6"/>
  <c r="BB790" i="6"/>
  <c r="BB798" i="6"/>
  <c r="BB806" i="6"/>
  <c r="BB814" i="6"/>
  <c r="BB831" i="6"/>
  <c r="BB848" i="6"/>
  <c r="BB856" i="6"/>
  <c r="BB964" i="6"/>
  <c r="BB968" i="6"/>
  <c r="BB1037" i="6"/>
  <c r="BB1080" i="6"/>
  <c r="BB1088" i="6"/>
  <c r="BB1121" i="6"/>
  <c r="BB1161" i="6"/>
  <c r="BB1180" i="6"/>
  <c r="BB1188" i="6"/>
  <c r="BB1196" i="6"/>
  <c r="BB1207" i="6"/>
  <c r="BB1232" i="6"/>
  <c r="BB1260" i="6"/>
  <c r="BB1268" i="6"/>
  <c r="BB1280" i="6"/>
  <c r="BB1282" i="6"/>
  <c r="BB1284" i="6"/>
  <c r="BB1286" i="6"/>
  <c r="BB1289" i="6"/>
  <c r="BB1291" i="6"/>
  <c r="BB1295" i="6"/>
  <c r="BB1297" i="6"/>
  <c r="BB1299" i="6"/>
  <c r="BB1301" i="6"/>
  <c r="BB1303" i="6"/>
  <c r="BB1307" i="6"/>
  <c r="BB1311" i="6"/>
  <c r="BB1313" i="6"/>
  <c r="BB1315" i="6"/>
  <c r="BB1319" i="6"/>
  <c r="BB1323" i="6"/>
  <c r="BB1338" i="6"/>
  <c r="BB1340" i="6"/>
  <c r="BB1342" i="6"/>
  <c r="BB1345" i="6"/>
  <c r="BB1350" i="6"/>
  <c r="BB1352" i="6"/>
  <c r="BB1354" i="6"/>
  <c r="BB1356" i="6"/>
  <c r="BB1358" i="6"/>
  <c r="BB1360" i="6"/>
  <c r="BB1362" i="6"/>
  <c r="BB1364" i="6"/>
  <c r="BB1366" i="6"/>
  <c r="BB1377" i="6"/>
  <c r="BB1381" i="6"/>
  <c r="BB1387" i="6"/>
  <c r="BB1389" i="6"/>
  <c r="BB1391" i="6"/>
  <c r="BB1393" i="6"/>
  <c r="BB1395" i="6"/>
  <c r="BB1397" i="6"/>
  <c r="BB1417" i="6"/>
  <c r="BB1421" i="6"/>
  <c r="BB1426" i="6"/>
  <c r="BB1428" i="6"/>
  <c r="BB1435" i="6"/>
  <c r="BB1453" i="6"/>
  <c r="BB1467" i="6"/>
  <c r="BB1472" i="6"/>
  <c r="BB1495" i="6"/>
  <c r="BB1509" i="6"/>
  <c r="BB1516" i="6"/>
  <c r="BB1659" i="6"/>
  <c r="BB1662" i="6"/>
  <c r="BB1666" i="6"/>
  <c r="BB1670" i="6"/>
  <c r="BB1674" i="6"/>
  <c r="BB1683" i="6"/>
  <c r="BB1697" i="6"/>
  <c r="BB1699" i="6"/>
  <c r="BB1701" i="6"/>
  <c r="BB1705" i="6"/>
  <c r="BB1709" i="6"/>
  <c r="BB1713" i="6"/>
  <c r="BB1738" i="6"/>
  <c r="BB1750" i="6"/>
  <c r="BB1754" i="6"/>
  <c r="BB1757" i="6"/>
  <c r="BB1762" i="6"/>
  <c r="BB1771" i="6"/>
  <c r="BB1777" i="6"/>
  <c r="BB4" i="6"/>
  <c r="BB8" i="6"/>
  <c r="BB12" i="6"/>
  <c r="BB16" i="6"/>
  <c r="BB20" i="6"/>
  <c r="BB26" i="6"/>
  <c r="BB31" i="6"/>
  <c r="BB35" i="6"/>
  <c r="BB5" i="6"/>
  <c r="BB9" i="6"/>
  <c r="BB13" i="6"/>
  <c r="BB17" i="6"/>
  <c r="BB21" i="6"/>
  <c r="BB25" i="6"/>
  <c r="BB32" i="6"/>
  <c r="BB36" i="6"/>
  <c r="BB40" i="6"/>
  <c r="BB46" i="6"/>
  <c r="BB50" i="6"/>
  <c r="BB57" i="6"/>
  <c r="BB66" i="6"/>
  <c r="BB69" i="6"/>
  <c r="BB73" i="6"/>
  <c r="BB78" i="6"/>
  <c r="BB82" i="6"/>
  <c r="BB86" i="6"/>
  <c r="BB95" i="6"/>
  <c r="BB100" i="6"/>
  <c r="BB103" i="6"/>
  <c r="BB107" i="6"/>
  <c r="BB109" i="6"/>
  <c r="BB113" i="6"/>
  <c r="BB119" i="6"/>
  <c r="BB158" i="6"/>
  <c r="BB183" i="6"/>
  <c r="BB195" i="6"/>
  <c r="BB197" i="6"/>
  <c r="BB199" i="6"/>
  <c r="BB201" i="6"/>
  <c r="BB219" i="6"/>
  <c r="BB237" i="6"/>
  <c r="BB448" i="6"/>
  <c r="BB456" i="6"/>
  <c r="BB474" i="6"/>
  <c r="BB478" i="6"/>
  <c r="BB495" i="6"/>
  <c r="BB497" i="6"/>
  <c r="BB501" i="6"/>
  <c r="BB505" i="6"/>
  <c r="BB511" i="6"/>
  <c r="BB518" i="6"/>
  <c r="BB522" i="6"/>
  <c r="BB526" i="6"/>
  <c r="BB530" i="6"/>
  <c r="BB533" i="6"/>
  <c r="BB535" i="6"/>
  <c r="BB538" i="6"/>
  <c r="BB544" i="6"/>
  <c r="BB547" i="6"/>
  <c r="BB550" i="6"/>
  <c r="BB555" i="6"/>
  <c r="BB581" i="6"/>
  <c r="BB595" i="6"/>
  <c r="BB602" i="6"/>
  <c r="BB606" i="6"/>
  <c r="BB610" i="6"/>
  <c r="BB615" i="6"/>
  <c r="BB624" i="6"/>
  <c r="BB631" i="6"/>
  <c r="BB636" i="6"/>
  <c r="BB658" i="6"/>
  <c r="BB664" i="6"/>
  <c r="BB668" i="6"/>
  <c r="BB672" i="6"/>
  <c r="BB675" i="6"/>
  <c r="BB681" i="6"/>
  <c r="BB685" i="6"/>
  <c r="BB689" i="6"/>
  <c r="BB698" i="6"/>
  <c r="BB708" i="6"/>
  <c r="BB712" i="6"/>
  <c r="BB716" i="6"/>
  <c r="BB720" i="6"/>
  <c r="BB727" i="6"/>
  <c r="BB731" i="6"/>
  <c r="BB735" i="6"/>
  <c r="BB739" i="6"/>
  <c r="BB742" i="6"/>
  <c r="BB746" i="6"/>
  <c r="BB753" i="6"/>
  <c r="BB757" i="6"/>
  <c r="BB761" i="6"/>
  <c r="BB765" i="6"/>
  <c r="BB769" i="6"/>
  <c r="BB773" i="6"/>
  <c r="BB777" i="6"/>
  <c r="BB781" i="6"/>
  <c r="BB785" i="6"/>
  <c r="BB789" i="6"/>
  <c r="BB793" i="6"/>
  <c r="BB797" i="6"/>
  <c r="BB801" i="6"/>
  <c r="BB805" i="6"/>
  <c r="BB809" i="6"/>
  <c r="BB813" i="6"/>
  <c r="BB818" i="6"/>
  <c r="BB822" i="6"/>
  <c r="BB826" i="6"/>
  <c r="BB830" i="6"/>
  <c r="BB834" i="6"/>
  <c r="BB843" i="6"/>
  <c r="BB847" i="6"/>
  <c r="BB851" i="6"/>
  <c r="BB855" i="6"/>
  <c r="BB965" i="6"/>
  <c r="BB969" i="6"/>
  <c r="BB973" i="6"/>
  <c r="BB977" i="6"/>
  <c r="BB981" i="6"/>
  <c r="BB985" i="6"/>
  <c r="BB989" i="6"/>
  <c r="BB996" i="6"/>
  <c r="BB1000" i="6"/>
  <c r="BB1004" i="6"/>
  <c r="BB1008" i="6"/>
  <c r="BB1012" i="6"/>
  <c r="BB1016" i="6"/>
  <c r="BB1020" i="6"/>
  <c r="BB1024" i="6"/>
  <c r="BB1028" i="6"/>
  <c r="BB1032" i="6"/>
  <c r="BB1036" i="6"/>
  <c r="BB1040" i="6"/>
  <c r="BB1045" i="6"/>
  <c r="BB764" i="6"/>
  <c r="BB768" i="6"/>
  <c r="BB3" i="6"/>
  <c r="BB7" i="6"/>
  <c r="BB11" i="6"/>
  <c r="BB15" i="6"/>
  <c r="BB19" i="6"/>
  <c r="BB23" i="6"/>
  <c r="BB27" i="6"/>
  <c r="BB30" i="6"/>
  <c r="BB34" i="6"/>
  <c r="BB38" i="6"/>
  <c r="BB48" i="6"/>
  <c r="BB52" i="6"/>
  <c r="BB55" i="6"/>
  <c r="BB59" i="6"/>
  <c r="BB62" i="6"/>
  <c r="BB71" i="6"/>
  <c r="BB75" i="6"/>
  <c r="BB80" i="6"/>
  <c r="BB84" i="6"/>
  <c r="BB105" i="6"/>
  <c r="BB110" i="6"/>
  <c r="BB118" i="6"/>
  <c r="BB156" i="6"/>
  <c r="BB175" i="6"/>
  <c r="BB181" i="6"/>
  <c r="BB185" i="6"/>
  <c r="BB196" i="6"/>
  <c r="BB198" i="6"/>
  <c r="BB200" i="6"/>
  <c r="BB202" i="6"/>
  <c r="BB218" i="6"/>
  <c r="BB220" i="6"/>
  <c r="BB428" i="6"/>
  <c r="BB450" i="6"/>
  <c r="BB454" i="6"/>
  <c r="BB472" i="6"/>
  <c r="BB476" i="6"/>
  <c r="BB489" i="6"/>
  <c r="BB493" i="6"/>
  <c r="BB494" i="6"/>
  <c r="BB499" i="6"/>
  <c r="BB503" i="6"/>
  <c r="BB516" i="6"/>
  <c r="BB520" i="6"/>
  <c r="BB524" i="6"/>
  <c r="BB528" i="6"/>
  <c r="BB532" i="6"/>
  <c r="BB534" i="6"/>
  <c r="BB546" i="6"/>
  <c r="BB39" i="6"/>
  <c r="BB45" i="6"/>
  <c r="BB49" i="6"/>
  <c r="BB56" i="6"/>
  <c r="BB63" i="6"/>
  <c r="BB67" i="6"/>
  <c r="BB74" i="6"/>
  <c r="BB77" i="6"/>
  <c r="BB81" i="6"/>
  <c r="BB85" i="6"/>
  <c r="BB96" i="6"/>
  <c r="BB101" i="6"/>
  <c r="BB108" i="6"/>
  <c r="BB187" i="6"/>
  <c r="BB190" i="6"/>
  <c r="BB204" i="6"/>
  <c r="BB208" i="6"/>
  <c r="BB222" i="6"/>
  <c r="BB224" i="6"/>
  <c r="BB228" i="6"/>
  <c r="BB232" i="6"/>
  <c r="BB234" i="6"/>
  <c r="BB441" i="6"/>
  <c r="BB443" i="6"/>
  <c r="BB445" i="6"/>
  <c r="BB447" i="6"/>
  <c r="BB451" i="6"/>
  <c r="BB455" i="6"/>
  <c r="BB460" i="6"/>
  <c r="BB462" i="6"/>
  <c r="BB464" i="6"/>
  <c r="BB466" i="6"/>
  <c r="BB468" i="6"/>
  <c r="BB473" i="6"/>
  <c r="BB477" i="6"/>
  <c r="BB481" i="6"/>
  <c r="BB483" i="6"/>
  <c r="BB485" i="6"/>
  <c r="BB490" i="6"/>
  <c r="BB492" i="6"/>
  <c r="BB500" i="6"/>
  <c r="BB504" i="6"/>
  <c r="BB508" i="6"/>
  <c r="BB510" i="6"/>
  <c r="BB512" i="6"/>
  <c r="BB514" i="6"/>
  <c r="BB517" i="6"/>
  <c r="BB521" i="6"/>
  <c r="BB525" i="6"/>
  <c r="BB529" i="6"/>
  <c r="BB560" i="6"/>
  <c r="BB603" i="6"/>
  <c r="BB607" i="6"/>
  <c r="BB611" i="6"/>
  <c r="BB627" i="6"/>
  <c r="BB632" i="6"/>
  <c r="BB637" i="6"/>
  <c r="BB640" i="6"/>
  <c r="BB644" i="6"/>
  <c r="BB648" i="6"/>
  <c r="BB652" i="6"/>
  <c r="BB657" i="6"/>
  <c r="BB661" i="6"/>
  <c r="BB665" i="6"/>
  <c r="BB669" i="6"/>
  <c r="BB673" i="6"/>
  <c r="BB678" i="6"/>
  <c r="BB682" i="6"/>
  <c r="BB686" i="6"/>
  <c r="BB690" i="6"/>
  <c r="BB695" i="6"/>
  <c r="BB699" i="6"/>
  <c r="BB704" i="6"/>
  <c r="BB707" i="6"/>
  <c r="BB713" i="6"/>
  <c r="BB717" i="6"/>
  <c r="BB721" i="6"/>
  <c r="BB726" i="6"/>
  <c r="BB732" i="6"/>
  <c r="BB736" i="6"/>
  <c r="BB740" i="6"/>
  <c r="BB745" i="6"/>
  <c r="BB752" i="6"/>
  <c r="BB758" i="6"/>
  <c r="BB762" i="6"/>
  <c r="BB772" i="6"/>
  <c r="BB776" i="6"/>
  <c r="BB780" i="6"/>
  <c r="BB784" i="6"/>
  <c r="BB788" i="6"/>
  <c r="BB792" i="6"/>
  <c r="BB796" i="6"/>
  <c r="BB800" i="6"/>
  <c r="BB804" i="6"/>
  <c r="BB808" i="6"/>
  <c r="BB812" i="6"/>
  <c r="BB816" i="6"/>
  <c r="BB819" i="6"/>
  <c r="BB823" i="6"/>
  <c r="BB829" i="6"/>
  <c r="BB833" i="6"/>
  <c r="BB837" i="6"/>
  <c r="BB842" i="6"/>
  <c r="BB846" i="6"/>
  <c r="BB850" i="6"/>
  <c r="BB854" i="6"/>
  <c r="BB858" i="6"/>
  <c r="BB961" i="6"/>
  <c r="BB966" i="6"/>
  <c r="BB970" i="6"/>
  <c r="BB976" i="6"/>
  <c r="BB980" i="6"/>
  <c r="BB984" i="6"/>
  <c r="BB988" i="6"/>
  <c r="BB992" i="6"/>
  <c r="BB997" i="6"/>
  <c r="BB1001" i="6"/>
  <c r="BB1005" i="6"/>
  <c r="BB1009" i="6"/>
  <c r="BB1013" i="6"/>
  <c r="BB1017" i="6"/>
  <c r="BB1021" i="6"/>
  <c r="BB1025" i="6"/>
  <c r="BB1029" i="6"/>
  <c r="BB1035" i="6"/>
  <c r="BB1039" i="6"/>
  <c r="BB1046" i="6"/>
  <c r="BB1050" i="6"/>
  <c r="BB1054" i="6"/>
  <c r="BB1058" i="6"/>
  <c r="BB1062" i="6"/>
  <c r="BB1067" i="6"/>
  <c r="BB1071" i="6"/>
  <c r="BB1075" i="6"/>
  <c r="BB1078" i="6"/>
  <c r="BB1082" i="6"/>
  <c r="BB1086" i="6"/>
  <c r="BB1090" i="6"/>
  <c r="BB1104" i="6"/>
  <c r="BB1107" i="6"/>
  <c r="BB1124" i="6"/>
  <c r="BB1128" i="6"/>
  <c r="BB1132" i="6"/>
  <c r="BB1136" i="6"/>
  <c r="BB1140" i="6"/>
  <c r="BB1155" i="6"/>
  <c r="BB1159" i="6"/>
  <c r="BB1163" i="6"/>
  <c r="BB1170" i="6"/>
  <c r="BB1174" i="6"/>
  <c r="BB1178" i="6"/>
  <c r="BB1182" i="6"/>
  <c r="BB1186" i="6"/>
  <c r="BB1190" i="6"/>
  <c r="BB1194" i="6"/>
  <c r="BB1198" i="6"/>
  <c r="BB1205" i="6"/>
  <c r="BB1210" i="6"/>
  <c r="BB1216" i="6"/>
  <c r="BB584" i="6"/>
  <c r="BB604" i="6"/>
  <c r="BB608" i="6"/>
  <c r="BB612" i="6"/>
  <c r="BB622" i="6"/>
  <c r="BB638" i="6"/>
  <c r="BB662" i="6"/>
  <c r="BB666" i="6"/>
  <c r="BB670" i="6"/>
  <c r="BB679" i="6"/>
  <c r="BB683" i="6"/>
  <c r="BB687" i="6"/>
  <c r="BB691" i="6"/>
  <c r="BB696" i="6"/>
  <c r="BB700" i="6"/>
  <c r="BB703" i="6"/>
  <c r="BB710" i="6"/>
  <c r="BB714" i="6"/>
  <c r="BB718" i="6"/>
  <c r="BB722" i="6"/>
  <c r="BB725" i="6"/>
  <c r="BB729" i="6"/>
  <c r="BB733" i="6"/>
  <c r="BB737" i="6"/>
  <c r="BB744" i="6"/>
  <c r="BB748" i="6"/>
  <c r="BB751" i="6"/>
  <c r="BB755" i="6"/>
  <c r="BB759" i="6"/>
  <c r="BB763" i="6"/>
  <c r="BB767" i="6"/>
  <c r="BB771" i="6"/>
  <c r="BB775" i="6"/>
  <c r="BB779" i="6"/>
  <c r="BB783" i="6"/>
  <c r="BB787" i="6"/>
  <c r="BB791" i="6"/>
  <c r="BB795" i="6"/>
  <c r="BB799" i="6"/>
  <c r="BB803" i="6"/>
  <c r="BB807" i="6"/>
  <c r="BB811" i="6"/>
  <c r="BB815" i="6"/>
  <c r="BB820" i="6"/>
  <c r="BB824" i="6"/>
  <c r="BB828" i="6"/>
  <c r="BB832" i="6"/>
  <c r="BB836" i="6"/>
  <c r="BB839" i="6"/>
  <c r="BB845" i="6"/>
  <c r="BB849" i="6"/>
  <c r="BB853" i="6"/>
  <c r="BB857" i="6"/>
  <c r="BB963" i="6"/>
  <c r="BB967" i="6"/>
  <c r="BB971" i="6"/>
  <c r="BB975" i="6"/>
  <c r="BB979" i="6"/>
  <c r="BB983" i="6"/>
  <c r="BB987" i="6"/>
  <c r="BB991" i="6"/>
  <c r="BB994" i="6"/>
  <c r="BB998" i="6"/>
  <c r="BB1002" i="6"/>
  <c r="BB1006" i="6"/>
  <c r="BB1010" i="6"/>
  <c r="BB1014" i="6"/>
  <c r="BB1018" i="6"/>
  <c r="BB1022" i="6"/>
  <c r="BB1026" i="6"/>
  <c r="BB1030" i="6"/>
  <c r="BB1034" i="6"/>
  <c r="BB1038" i="6"/>
  <c r="BB1042" i="6"/>
  <c r="BB1047" i="6"/>
  <c r="BB1051" i="6"/>
  <c r="BB1055" i="6"/>
  <c r="BB1061" i="6"/>
  <c r="BB1064" i="6"/>
  <c r="BB1068" i="6"/>
  <c r="BB1072" i="6"/>
  <c r="BB1076" i="6"/>
  <c r="BB1081" i="6"/>
  <c r="BB1085" i="6"/>
  <c r="BB1089" i="6"/>
  <c r="BB1218" i="6"/>
  <c r="BB1220" i="6"/>
  <c r="BB1227" i="6"/>
  <c r="BB1229" i="6"/>
  <c r="BB1231" i="6"/>
  <c r="BB1233" i="6"/>
  <c r="BB1235" i="6"/>
  <c r="BB1237" i="6"/>
  <c r="BB1244" i="6"/>
  <c r="BB1246" i="6"/>
  <c r="BB1248" i="6"/>
  <c r="BB1250" i="6"/>
  <c r="BB1252" i="6"/>
  <c r="BB1254" i="6"/>
  <c r="BB1257" i="6"/>
  <c r="BB1259" i="6"/>
  <c r="BB1261" i="6"/>
  <c r="BB1263" i="6"/>
  <c r="BB1265" i="6"/>
  <c r="BB1267" i="6"/>
  <c r="BB1270" i="6"/>
  <c r="BB1273" i="6"/>
  <c r="BB1275" i="6"/>
  <c r="BB1277" i="6"/>
  <c r="BB1279" i="6"/>
  <c r="BB1281" i="6"/>
  <c r="BB1283" i="6"/>
  <c r="BB1285" i="6"/>
  <c r="BB1288" i="6"/>
  <c r="BB1290" i="6"/>
  <c r="BB1294" i="6"/>
  <c r="BB1296" i="6"/>
  <c r="BB1298" i="6"/>
  <c r="BB1300" i="6"/>
  <c r="BB1302" i="6"/>
  <c r="BB1305" i="6"/>
  <c r="BB1309" i="6"/>
  <c r="BB1317" i="6"/>
  <c r="BB1321" i="6"/>
  <c r="BB1337" i="6"/>
  <c r="BB1339" i="6"/>
  <c r="BB1341" i="6"/>
  <c r="BB1343" i="6"/>
  <c r="BB1347" i="6"/>
  <c r="BB1349" i="6"/>
  <c r="BB1351" i="6"/>
  <c r="BB1353" i="6"/>
  <c r="BB1355" i="6"/>
  <c r="BB1357" i="6"/>
  <c r="BB1359" i="6"/>
  <c r="BB1361" i="6"/>
  <c r="BB1363" i="6"/>
  <c r="BB1365" i="6"/>
  <c r="BB1367" i="6"/>
  <c r="BB1375" i="6"/>
  <c r="BB1379" i="6"/>
  <c r="BB1383" i="6"/>
  <c r="BB1388" i="6"/>
  <c r="BB1390" i="6"/>
  <c r="BB1392" i="6"/>
  <c r="BB1394" i="6"/>
  <c r="BB1396" i="6"/>
  <c r="BB1419" i="6"/>
  <c r="BB1423" i="6"/>
  <c r="BB1427" i="6"/>
  <c r="BB1429" i="6"/>
  <c r="BB1431" i="6"/>
  <c r="BB1475" i="6"/>
  <c r="BB1479" i="6"/>
  <c r="BB1481" i="6"/>
  <c r="BB1483" i="6"/>
  <c r="BB1494" i="6"/>
  <c r="BB1514" i="6"/>
  <c r="BB1518" i="6"/>
  <c r="BB1658" i="6"/>
  <c r="BB1660" i="6"/>
  <c r="BB1679" i="6"/>
  <c r="BB1687" i="6"/>
  <c r="BB1696" i="6"/>
  <c r="BB1698" i="6"/>
  <c r="BB1700" i="6"/>
  <c r="BB1702" i="6"/>
  <c r="BB1707" i="6"/>
  <c r="BB1711" i="6"/>
  <c r="BB1715" i="6"/>
  <c r="BB1099" i="6"/>
  <c r="BB1103" i="6"/>
  <c r="BB1112" i="6"/>
  <c r="BB1127" i="6"/>
  <c r="BB1131" i="6"/>
  <c r="BB1135" i="6"/>
  <c r="BB1139" i="6"/>
  <c r="BB1143" i="6"/>
  <c r="BB1147" i="6"/>
  <c r="BB1151" i="6"/>
  <c r="BB1158" i="6"/>
  <c r="BB1162" i="6"/>
  <c r="BB1166" i="6"/>
  <c r="BB1171" i="6"/>
  <c r="BB1175" i="6"/>
  <c r="BB1181" i="6"/>
  <c r="BB1185" i="6"/>
  <c r="BB1189" i="6"/>
  <c r="BB1193" i="6"/>
  <c r="BB1197" i="6"/>
  <c r="BB1204" i="6"/>
  <c r="BB1211" i="6"/>
  <c r="BB1215" i="6"/>
  <c r="BB1241" i="6"/>
  <c r="BB1255" i="6"/>
  <c r="BB1306" i="6"/>
  <c r="BB1310" i="6"/>
  <c r="BB1318" i="6"/>
  <c r="BB1322" i="6"/>
  <c r="BB1326" i="6"/>
  <c r="BB1328" i="6"/>
  <c r="BB1330" i="6"/>
  <c r="BB1332" i="6"/>
  <c r="BB1334" i="6"/>
  <c r="BB1344" i="6"/>
  <c r="BB1369" i="6"/>
  <c r="BB1371" i="6"/>
  <c r="BB1373" i="6"/>
  <c r="BB1376" i="6"/>
  <c r="BB1380" i="6"/>
  <c r="BB1385" i="6"/>
  <c r="BB1438" i="6"/>
  <c r="BB1440" i="6"/>
  <c r="BB1459" i="6"/>
  <c r="BB1476" i="6"/>
  <c r="BB1484" i="6"/>
  <c r="BB1503" i="6"/>
  <c r="BB1505" i="6"/>
  <c r="BB1507" i="6"/>
  <c r="BB1515" i="6"/>
  <c r="BB1519" i="6"/>
  <c r="BB1656" i="6"/>
  <c r="BB1677" i="6"/>
  <c r="BB1049" i="6"/>
  <c r="BB1053" i="6"/>
  <c r="BB1059" i="6"/>
  <c r="BB1066" i="6"/>
  <c r="BB1070" i="6"/>
  <c r="BB1074" i="6"/>
  <c r="BB1079" i="6"/>
  <c r="BB1083" i="6"/>
  <c r="BB1087" i="6"/>
  <c r="BB1091" i="6"/>
  <c r="BB1097" i="6"/>
  <c r="BB1101" i="6"/>
  <c r="BB1105" i="6"/>
  <c r="BB1110" i="6"/>
  <c r="BB1115" i="6"/>
  <c r="BB1118" i="6"/>
  <c r="BB1125" i="6"/>
  <c r="BB1129" i="6"/>
  <c r="BB1133" i="6"/>
  <c r="BB1137" i="6"/>
  <c r="BB1141" i="6"/>
  <c r="BB1160" i="6"/>
  <c r="BB1164" i="6"/>
  <c r="BB1173" i="6"/>
  <c r="BB1177" i="6"/>
  <c r="BB1183" i="6"/>
  <c r="BB1187" i="6"/>
  <c r="BB1191" i="6"/>
  <c r="BB1195" i="6"/>
  <c r="BB1199" i="6"/>
  <c r="BB1202" i="6"/>
  <c r="BB1206" i="6"/>
  <c r="BB1209" i="6"/>
  <c r="BB1213" i="6"/>
  <c r="BB1223" i="6"/>
  <c r="BB1225" i="6"/>
  <c r="BB1240" i="6"/>
  <c r="BB1242" i="6"/>
  <c r="BB1304" i="6"/>
  <c r="BB1308" i="6"/>
  <c r="BB1316" i="6"/>
  <c r="BB1320" i="6"/>
  <c r="BB1325" i="6"/>
  <c r="BB1327" i="6"/>
  <c r="BB1329" i="6"/>
  <c r="BB1331" i="6"/>
  <c r="BB1333" i="6"/>
  <c r="BB1335" i="6"/>
  <c r="BB1346" i="6"/>
  <c r="BB1370" i="6"/>
  <c r="BB1372" i="6"/>
  <c r="BB1374" i="6"/>
  <c r="BB1378" i="6"/>
  <c r="BB1384" i="6"/>
  <c r="BB1401" i="6"/>
  <c r="BB1403" i="6"/>
  <c r="BB1405" i="6"/>
  <c r="BB1407" i="6"/>
  <c r="BB1409" i="6"/>
  <c r="BB1411" i="6"/>
  <c r="BB1413" i="6"/>
  <c r="BB1447" i="6"/>
  <c r="BB1458" i="6"/>
  <c r="BB1499" i="6"/>
  <c r="BB1504" i="6"/>
  <c r="BB1513" i="6"/>
  <c r="BB1517" i="6"/>
  <c r="BB1665" i="6"/>
  <c r="BB1669" i="6"/>
  <c r="BB1673" i="6"/>
  <c r="BB1681" i="6"/>
  <c r="BB1689" i="6"/>
  <c r="BB1693" i="6"/>
  <c r="BB1704" i="6"/>
  <c r="BB1708" i="6"/>
  <c r="BB1712" i="6"/>
  <c r="BB1716" i="6"/>
  <c r="BB1731" i="6"/>
  <c r="BB1736" i="6"/>
  <c r="BB1749" i="6"/>
  <c r="BB1753" i="6"/>
  <c r="BB1763" i="6"/>
  <c r="BB1767" i="6"/>
  <c r="BB1772" i="6"/>
  <c r="BB1776" i="6"/>
  <c r="BB1734" i="6"/>
  <c r="BB1742" i="6"/>
  <c r="BB1746" i="6"/>
  <c r="BB1752" i="6"/>
  <c r="BB1756" i="6"/>
  <c r="BB1759" i="6"/>
  <c r="BB1766" i="6"/>
  <c r="BB1769" i="6"/>
  <c r="BB1775" i="6"/>
  <c r="BB1685" i="6"/>
  <c r="BB1706" i="6"/>
  <c r="BB1710" i="6"/>
  <c r="BB1714" i="6"/>
  <c r="BB1724" i="6"/>
  <c r="BB1726" i="6"/>
  <c r="BB1728" i="6"/>
  <c r="BB1730" i="6"/>
  <c r="BB1732" i="6"/>
  <c r="BB1737" i="6"/>
  <c r="BB1740" i="6"/>
  <c r="BB1751" i="6"/>
  <c r="BB1755" i="6"/>
  <c r="BB1758" i="6"/>
  <c r="BB1761" i="6"/>
  <c r="BB1765" i="6"/>
  <c r="BB1770" i="6"/>
  <c r="BB1774" i="6"/>
  <c r="BB2059" i="6"/>
  <c r="BB154" i="6"/>
  <c r="BB177" i="6"/>
  <c r="BB193" i="6"/>
  <c r="BB211" i="6"/>
  <c r="BB213" i="6"/>
  <c r="BB215" i="6"/>
  <c r="BB178" i="6"/>
  <c r="BB192" i="6"/>
  <c r="BB212" i="6"/>
  <c r="BB214" i="6"/>
  <c r="BB216" i="6"/>
  <c r="BB157" i="6"/>
  <c r="BB167" i="6"/>
  <c r="BB180" i="6"/>
  <c r="BB182" i="6"/>
  <c r="BB184" i="6"/>
  <c r="BB207" i="6"/>
  <c r="BB209" i="6"/>
  <c r="BB227" i="6"/>
  <c r="BB229" i="6"/>
  <c r="BB572" i="6"/>
  <c r="BB614" i="6"/>
  <c r="BB618" i="6"/>
  <c r="BB623" i="6"/>
  <c r="BB643" i="6"/>
  <c r="BB647" i="6"/>
  <c r="BB653" i="6"/>
  <c r="BB656" i="6"/>
  <c r="BB579" i="6"/>
  <c r="BB616" i="6"/>
  <c r="BB641" i="6"/>
  <c r="BB645" i="6"/>
  <c r="BB649" i="6"/>
  <c r="BB619" i="6"/>
  <c r="BB630" i="6"/>
  <c r="BB642" i="6"/>
  <c r="BB646" i="6"/>
  <c r="BB650" i="6"/>
  <c r="BB654" i="6"/>
  <c r="BB659" i="6"/>
  <c r="BB1093" i="6"/>
  <c r="BB1095" i="6"/>
  <c r="BB1098" i="6"/>
  <c r="BB1119" i="6"/>
  <c r="BB1145" i="6"/>
  <c r="BB1149" i="6"/>
  <c r="BB1153" i="6"/>
  <c r="BB1144" i="6"/>
  <c r="BB1148" i="6"/>
  <c r="BB1152" i="6"/>
  <c r="BB1094" i="6"/>
  <c r="BB1096" i="6"/>
  <c r="BB1108" i="6"/>
  <c r="BB1114" i="6"/>
  <c r="BB1169" i="6"/>
  <c r="BB1400" i="6"/>
  <c r="BB1402" i="6"/>
  <c r="BB1404" i="6"/>
  <c r="BB1406" i="6"/>
  <c r="BB1408" i="6"/>
  <c r="BB1410" i="6"/>
  <c r="BB1412" i="6"/>
  <c r="BB1414" i="6"/>
  <c r="BB1416" i="6"/>
  <c r="BB1420" i="6"/>
  <c r="BB1424" i="6"/>
  <c r="BB1418" i="6"/>
  <c r="BB1422" i="6"/>
  <c r="BB1663" i="6"/>
  <c r="BB1667" i="6"/>
  <c r="BB1671" i="6"/>
  <c r="BB1694" i="6"/>
  <c r="BB1657" i="6"/>
  <c r="BB1664" i="6"/>
  <c r="BB1668" i="6"/>
  <c r="BB1672" i="6"/>
  <c r="BB1691" i="6"/>
  <c r="BB1733" i="6"/>
  <c r="BB1718" i="6"/>
  <c r="BB1720" i="6"/>
  <c r="BB1722" i="6"/>
  <c r="BB1739" i="6"/>
  <c r="BB1735" i="6"/>
  <c r="BB1741" i="6"/>
  <c r="BB1676" i="6"/>
  <c r="BB1678" i="6"/>
  <c r="BB1680" i="6"/>
  <c r="BB1682" i="6"/>
  <c r="BB1684" i="6"/>
  <c r="BB1686" i="6"/>
  <c r="BB1688" i="6"/>
  <c r="BB1692" i="6"/>
  <c r="BB1719" i="6"/>
  <c r="BB1721" i="6"/>
  <c r="BB1723" i="6"/>
  <c r="BB1725" i="6"/>
  <c r="BB1727" i="6"/>
  <c r="BB1729" i="6"/>
  <c r="BB1743" i="6"/>
  <c r="BB1747" i="6"/>
  <c r="BB1744" i="6"/>
  <c r="BB1745" i="6"/>
  <c r="BB2067" i="6"/>
</calcChain>
</file>

<file path=xl/sharedStrings.xml><?xml version="1.0" encoding="utf-8"?>
<sst xmlns="http://schemas.openxmlformats.org/spreadsheetml/2006/main" count="61474" uniqueCount="7586">
  <si>
    <t>FORMATO AIFT010 - Conciliación Cartera ERP – EBP</t>
  </si>
  <si>
    <t>EPS:</t>
  </si>
  <si>
    <t>COOSALUD EPS S.A. NIT 900.226.715</t>
  </si>
  <si>
    <t>IPS:</t>
  </si>
  <si>
    <t>EMPRESA SOCIAL DEL ESTADO SANTIAGO DE TUNJA  NIT 820003850</t>
  </si>
  <si>
    <t>FECHA DE CORTE DE CONCILIACION: 31/10/2022</t>
  </si>
  <si>
    <t>INFORMACION ACREEDOR DE SERVICIOS Y TECNOLOGÍAS EN SALUD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</si>
  <si>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</si>
  <si>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</si>
  <si>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</si>
  <si>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</si>
  <si>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</si>
  <si>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</si>
  <si>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</si>
  <si>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COPAGO Y CUOTA MODERADORA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</si>
  <si>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</si>
  <si>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</si>
  <si>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</si>
  <si>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</si>
  <si>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</si>
  <si>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</si>
  <si>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</si>
  <si>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</si>
  <si>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</si>
  <si>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</si>
  <si>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</si>
  <si>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</si>
  <si>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</si>
  <si>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</si>
  <si>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</si>
  <si>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</si>
  <si>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</si>
  <si>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</si>
  <si>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</si>
  <si>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</si>
  <si>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ACEPTADA POR IPS</t>
  </si>
  <si>
    <t>NÚMERO DE ACTA DE CONCILIACIÓN</t>
  </si>
  <si>
    <t>GLOSA</t>
  </si>
  <si>
    <t xml:space="preserve"> GLOSA REITERADA POR CONCILIAR </t>
  </si>
  <si>
    <t>SALDO LIBRE PARA PAGO A FECHA DE CORTE</t>
  </si>
  <si>
    <t>ACTUALMENTE PROCESO LEGAL</t>
  </si>
  <si>
    <t>OBSERVACIONES</t>
  </si>
  <si>
    <t>evento</t>
  </si>
  <si>
    <t>EVENTO PPTMAX</t>
  </si>
  <si>
    <t>dif</t>
  </si>
  <si>
    <t>FD</t>
  </si>
  <si>
    <t>FD24024</t>
  </si>
  <si>
    <t/>
  </si>
  <si>
    <t>FD24040</t>
  </si>
  <si>
    <t>FD24074</t>
  </si>
  <si>
    <t>FD24101</t>
  </si>
  <si>
    <t>FD24102</t>
  </si>
  <si>
    <t>FD24142</t>
  </si>
  <si>
    <t>FD24174</t>
  </si>
  <si>
    <t>FD24196</t>
  </si>
  <si>
    <t>FD24216</t>
  </si>
  <si>
    <t>FD24236</t>
  </si>
  <si>
    <t>FD24271</t>
  </si>
  <si>
    <t>FD24361</t>
  </si>
  <si>
    <t>FD24435</t>
  </si>
  <si>
    <t>FD24507</t>
  </si>
  <si>
    <t>FD24519</t>
  </si>
  <si>
    <t>FD24636</t>
  </si>
  <si>
    <t>FD24681</t>
  </si>
  <si>
    <t>FD24740</t>
  </si>
  <si>
    <t>FD24847</t>
  </si>
  <si>
    <t>FD24876</t>
  </si>
  <si>
    <t>FD25038</t>
  </si>
  <si>
    <t>FD25177</t>
  </si>
  <si>
    <t>FD25184</t>
  </si>
  <si>
    <t>FD25464</t>
  </si>
  <si>
    <t>FD25480</t>
  </si>
  <si>
    <t>FD25497</t>
  </si>
  <si>
    <t>FD25536</t>
  </si>
  <si>
    <t>FD25551</t>
  </si>
  <si>
    <t>FD25557</t>
  </si>
  <si>
    <t>FD25599</t>
  </si>
  <si>
    <t>FD25601</t>
  </si>
  <si>
    <t>FD25648</t>
  </si>
  <si>
    <t>FD25685</t>
  </si>
  <si>
    <t>FD25756</t>
  </si>
  <si>
    <t>FD25788</t>
  </si>
  <si>
    <t>FD25790</t>
  </si>
  <si>
    <t>FD25818</t>
  </si>
  <si>
    <t>FD25882</t>
  </si>
  <si>
    <t>FD25932</t>
  </si>
  <si>
    <t>FD25946</t>
  </si>
  <si>
    <t>FD25947</t>
  </si>
  <si>
    <t>FD25948</t>
  </si>
  <si>
    <t>FD25950</t>
  </si>
  <si>
    <t>FD25992</t>
  </si>
  <si>
    <t>FD26022</t>
  </si>
  <si>
    <t>FD26101</t>
  </si>
  <si>
    <t>FD26212</t>
  </si>
  <si>
    <t>FD26223</t>
  </si>
  <si>
    <t>FD26249</t>
  </si>
  <si>
    <t>FD26297</t>
  </si>
  <si>
    <t>FD26356</t>
  </si>
  <si>
    <t>FD26359</t>
  </si>
  <si>
    <t>FD26377</t>
  </si>
  <si>
    <t>FD26378</t>
  </si>
  <si>
    <t>FD26443</t>
  </si>
  <si>
    <t>FD26505</t>
  </si>
  <si>
    <t>FD26545</t>
  </si>
  <si>
    <t>FD26590</t>
  </si>
  <si>
    <t>FD26591</t>
  </si>
  <si>
    <t>FD26664</t>
  </si>
  <si>
    <t>FD26713</t>
  </si>
  <si>
    <t>FD26987</t>
  </si>
  <si>
    <t>FD27002</t>
  </si>
  <si>
    <t>FD27035</t>
  </si>
  <si>
    <t>FD27044</t>
  </si>
  <si>
    <t>FD27279</t>
  </si>
  <si>
    <t>FD27358</t>
  </si>
  <si>
    <t>FD27467</t>
  </si>
  <si>
    <t>FD27474</t>
  </si>
  <si>
    <t>FD27519</t>
  </si>
  <si>
    <t>FD27541</t>
  </si>
  <si>
    <t>FD27634</t>
  </si>
  <si>
    <t>FD27662</t>
  </si>
  <si>
    <t>FD27678</t>
  </si>
  <si>
    <t>FD27703</t>
  </si>
  <si>
    <t>FD27742</t>
  </si>
  <si>
    <t>FD27864</t>
  </si>
  <si>
    <t>FD27874</t>
  </si>
  <si>
    <t>FD27884</t>
  </si>
  <si>
    <t>FD27918</t>
  </si>
  <si>
    <t>FD27965</t>
  </si>
  <si>
    <t>FD28016</t>
  </si>
  <si>
    <t>FD28017</t>
  </si>
  <si>
    <t>FD28107</t>
  </si>
  <si>
    <t>FD28114</t>
  </si>
  <si>
    <t>FD28162</t>
  </si>
  <si>
    <t>FD28184</t>
  </si>
  <si>
    <t>371160</t>
  </si>
  <si>
    <t>372062</t>
  </si>
  <si>
    <t>372960</t>
  </si>
  <si>
    <t>373128</t>
  </si>
  <si>
    <t>373393</t>
  </si>
  <si>
    <t>373651</t>
  </si>
  <si>
    <t>FE</t>
  </si>
  <si>
    <t>FE18037</t>
  </si>
  <si>
    <t>FE17869</t>
  </si>
  <si>
    <t>398881</t>
  </si>
  <si>
    <t>398882</t>
  </si>
  <si>
    <t>FE17868</t>
  </si>
  <si>
    <t>FE17946</t>
  </si>
  <si>
    <t>FE18030</t>
  </si>
  <si>
    <t>FE14443</t>
  </si>
  <si>
    <t>FE14571</t>
  </si>
  <si>
    <t>FE15745</t>
  </si>
  <si>
    <t>FE16209</t>
  </si>
  <si>
    <t>FE16974</t>
  </si>
  <si>
    <t>FE17158</t>
  </si>
  <si>
    <t>FE12985</t>
  </si>
  <si>
    <t>FE13227</t>
  </si>
  <si>
    <t>FE13993</t>
  </si>
  <si>
    <t>FE13994</t>
  </si>
  <si>
    <t>FE14166</t>
  </si>
  <si>
    <t>FE14242</t>
  </si>
  <si>
    <t>438495</t>
  </si>
  <si>
    <t>438866</t>
  </si>
  <si>
    <t>FE12059</t>
  </si>
  <si>
    <t>FE12069</t>
  </si>
  <si>
    <t>FE12336</t>
  </si>
  <si>
    <t>FE12637</t>
  </si>
  <si>
    <t>435541</t>
  </si>
  <si>
    <t>436484</t>
  </si>
  <si>
    <t>436707</t>
  </si>
  <si>
    <t>438017</t>
  </si>
  <si>
    <t>438324</t>
  </si>
  <si>
    <t>438494</t>
  </si>
  <si>
    <t>432830</t>
  </si>
  <si>
    <t>433560</t>
  </si>
  <si>
    <t>433629</t>
  </si>
  <si>
    <t>433741</t>
  </si>
  <si>
    <t>435114</t>
  </si>
  <si>
    <t>435132</t>
  </si>
  <si>
    <t>427825</t>
  </si>
  <si>
    <t>428373</t>
  </si>
  <si>
    <t>428478</t>
  </si>
  <si>
    <t>431837</t>
  </si>
  <si>
    <t>431848</t>
  </si>
  <si>
    <t>431925</t>
  </si>
  <si>
    <t>10173</t>
  </si>
  <si>
    <t>11032</t>
  </si>
  <si>
    <t>11063</t>
  </si>
  <si>
    <t>11132</t>
  </si>
  <si>
    <t>11579</t>
  </si>
  <si>
    <t>11718</t>
  </si>
  <si>
    <t>432391</t>
  </si>
  <si>
    <t>430387</t>
  </si>
  <si>
    <t>432393</t>
  </si>
  <si>
    <t>10089</t>
  </si>
  <si>
    <t>10090</t>
  </si>
  <si>
    <t>10171</t>
  </si>
  <si>
    <t>FE17104</t>
  </si>
  <si>
    <t>FE17105</t>
  </si>
  <si>
    <t>FE17191</t>
  </si>
  <si>
    <t>FE17278</t>
  </si>
  <si>
    <t>FE17559</t>
  </si>
  <si>
    <t>406365</t>
  </si>
  <si>
    <t>FE16873</t>
  </si>
  <si>
    <t>FE16890</t>
  </si>
  <si>
    <t>FE16941</t>
  </si>
  <si>
    <t>FE16969</t>
  </si>
  <si>
    <t>FE17055</t>
  </si>
  <si>
    <t>FE17062</t>
  </si>
  <si>
    <t>FE16520</t>
  </si>
  <si>
    <t>FE16543</t>
  </si>
  <si>
    <t>FE16722</t>
  </si>
  <si>
    <t>FE16750</t>
  </si>
  <si>
    <t>FE16802</t>
  </si>
  <si>
    <t>FE16805</t>
  </si>
  <si>
    <t>FE16133</t>
  </si>
  <si>
    <t>FE16316</t>
  </si>
  <si>
    <t>FE16408</t>
  </si>
  <si>
    <t>FE16447</t>
  </si>
  <si>
    <t>FE16515</t>
  </si>
  <si>
    <t>FE16519</t>
  </si>
  <si>
    <t>FE15806</t>
  </si>
  <si>
    <t>FE15821</t>
  </si>
  <si>
    <t>FE15876</t>
  </si>
  <si>
    <t>FE15947</t>
  </si>
  <si>
    <t>FE15948</t>
  </si>
  <si>
    <t>FE16076</t>
  </si>
  <si>
    <t>FE15216</t>
  </si>
  <si>
    <t>FE15298</t>
  </si>
  <si>
    <t>FE15328</t>
  </si>
  <si>
    <t>FE15370</t>
  </si>
  <si>
    <t>FE15583</t>
  </si>
  <si>
    <t>FE15754</t>
  </si>
  <si>
    <t>FE14997</t>
  </si>
  <si>
    <t>FE15039</t>
  </si>
  <si>
    <t>FE15067</t>
  </si>
  <si>
    <t>FE15068</t>
  </si>
  <si>
    <t>FE15126</t>
  </si>
  <si>
    <t>FE15127</t>
  </si>
  <si>
    <t>FE14721</t>
  </si>
  <si>
    <t>FE14804</t>
  </si>
  <si>
    <t>FE14805</t>
  </si>
  <si>
    <t>FE14867</t>
  </si>
  <si>
    <t>FE14875</t>
  </si>
  <si>
    <t>FE14996</t>
  </si>
  <si>
    <t>FE14098</t>
  </si>
  <si>
    <t>FE14196</t>
  </si>
  <si>
    <t>FE14347</t>
  </si>
  <si>
    <t>FE14398</t>
  </si>
  <si>
    <t>FE14459</t>
  </si>
  <si>
    <t>FE14460</t>
  </si>
  <si>
    <t>FE13488</t>
  </si>
  <si>
    <t>FE13611</t>
  </si>
  <si>
    <t>FE13612</t>
  </si>
  <si>
    <t>FE13633</t>
  </si>
  <si>
    <t>FE13669</t>
  </si>
  <si>
    <t>FE13990</t>
  </si>
  <si>
    <t>FE13024</t>
  </si>
  <si>
    <t>FE13234</t>
  </si>
  <si>
    <t>FE13241</t>
  </si>
  <si>
    <t>FE13244</t>
  </si>
  <si>
    <t>FE13258</t>
  </si>
  <si>
    <t>FE13267</t>
  </si>
  <si>
    <t>FE12712</t>
  </si>
  <si>
    <t>FE12753</t>
  </si>
  <si>
    <t>FE12910</t>
  </si>
  <si>
    <t>FE12964</t>
  </si>
  <si>
    <t>FE12965</t>
  </si>
  <si>
    <t>FE13020</t>
  </si>
  <si>
    <t>FE12457</t>
  </si>
  <si>
    <t>FE12461</t>
  </si>
  <si>
    <t>FE12495</t>
  </si>
  <si>
    <t>FE12496</t>
  </si>
  <si>
    <t>FE12512</t>
  </si>
  <si>
    <t>FE12607</t>
  </si>
  <si>
    <t>FE12288</t>
  </si>
  <si>
    <t>FE12300</t>
  </si>
  <si>
    <t>FE12301</t>
  </si>
  <si>
    <t>FE12315</t>
  </si>
  <si>
    <t>FE12324</t>
  </si>
  <si>
    <t>FE12372</t>
  </si>
  <si>
    <t>FE12120</t>
  </si>
  <si>
    <t>FE12184</t>
  </si>
  <si>
    <t>FE12232</t>
  </si>
  <si>
    <t>FE12250</t>
  </si>
  <si>
    <t>FE12251</t>
  </si>
  <si>
    <t>FE12286</t>
  </si>
  <si>
    <t>439130</t>
  </si>
  <si>
    <t>439137</t>
  </si>
  <si>
    <t>439148</t>
  </si>
  <si>
    <t>439272</t>
  </si>
  <si>
    <t>439354</t>
  </si>
  <si>
    <t>439401</t>
  </si>
  <si>
    <t>438888</t>
  </si>
  <si>
    <t>438912</t>
  </si>
  <si>
    <t>438958</t>
  </si>
  <si>
    <t>439056</t>
  </si>
  <si>
    <t>439076</t>
  </si>
  <si>
    <t>439095</t>
  </si>
  <si>
    <t>438221</t>
  </si>
  <si>
    <t>438308</t>
  </si>
  <si>
    <t>438309</t>
  </si>
  <si>
    <t>438443</t>
  </si>
  <si>
    <t>438541</t>
  </si>
  <si>
    <t>438767</t>
  </si>
  <si>
    <t>437248</t>
  </si>
  <si>
    <t>437835</t>
  </si>
  <si>
    <t>437939</t>
  </si>
  <si>
    <t>437940</t>
  </si>
  <si>
    <t>438122</t>
  </si>
  <si>
    <t>438123</t>
  </si>
  <si>
    <t>436601</t>
  </si>
  <si>
    <t>436603</t>
  </si>
  <si>
    <t>436826</t>
  </si>
  <si>
    <t>436827</t>
  </si>
  <si>
    <t>436856</t>
  </si>
  <si>
    <t>436876</t>
  </si>
  <si>
    <t>436311</t>
  </si>
  <si>
    <t>436312</t>
  </si>
  <si>
    <t>436318</t>
  </si>
  <si>
    <t>436392</t>
  </si>
  <si>
    <t>436408</t>
  </si>
  <si>
    <t>436413</t>
  </si>
  <si>
    <t>435607</t>
  </si>
  <si>
    <t>435826</t>
  </si>
  <si>
    <t>435873</t>
  </si>
  <si>
    <t>435983</t>
  </si>
  <si>
    <t>435984</t>
  </si>
  <si>
    <t>436065</t>
  </si>
  <si>
    <t>434457</t>
  </si>
  <si>
    <t>434674</t>
  </si>
  <si>
    <t>434701</t>
  </si>
  <si>
    <t>434806</t>
  </si>
  <si>
    <t>435231</t>
  </si>
  <si>
    <t>435565</t>
  </si>
  <si>
    <t>434135</t>
  </si>
  <si>
    <t>434136</t>
  </si>
  <si>
    <t>434137</t>
  </si>
  <si>
    <t>434260</t>
  </si>
  <si>
    <t>434389</t>
  </si>
  <si>
    <t>434390</t>
  </si>
  <si>
    <t>433241</t>
  </si>
  <si>
    <t>433639</t>
  </si>
  <si>
    <t>433670</t>
  </si>
  <si>
    <t>433856</t>
  </si>
  <si>
    <t>433927</t>
  </si>
  <si>
    <t>433995</t>
  </si>
  <si>
    <t>432787</t>
  </si>
  <si>
    <t>432846</t>
  </si>
  <si>
    <t>432902</t>
  </si>
  <si>
    <t>433086</t>
  </si>
  <si>
    <t>433186</t>
  </si>
  <si>
    <t>433206</t>
  </si>
  <si>
    <t>432421</t>
  </si>
  <si>
    <t>432434</t>
  </si>
  <si>
    <t>432554</t>
  </si>
  <si>
    <t>432606</t>
  </si>
  <si>
    <t>432727</t>
  </si>
  <si>
    <t>432767</t>
  </si>
  <si>
    <t>432167</t>
  </si>
  <si>
    <t>432183</t>
  </si>
  <si>
    <t>432246</t>
  </si>
  <si>
    <t>432247</t>
  </si>
  <si>
    <t>432270</t>
  </si>
  <si>
    <t>432348</t>
  </si>
  <si>
    <t>431893</t>
  </si>
  <si>
    <t>431929</t>
  </si>
  <si>
    <t>431945</t>
  </si>
  <si>
    <t>432103</t>
  </si>
  <si>
    <t>432142</t>
  </si>
  <si>
    <t>432158</t>
  </si>
  <si>
    <t>431288</t>
  </si>
  <si>
    <t>431369</t>
  </si>
  <si>
    <t>431403</t>
  </si>
  <si>
    <t>431705</t>
  </si>
  <si>
    <t>431808</t>
  </si>
  <si>
    <t>431865</t>
  </si>
  <si>
    <t>11981</t>
  </si>
  <si>
    <t>428669</t>
  </si>
  <si>
    <t>430889</t>
  </si>
  <si>
    <t>430915</t>
  </si>
  <si>
    <t>431054</t>
  </si>
  <si>
    <t>431243</t>
  </si>
  <si>
    <t>11678</t>
  </si>
  <si>
    <t>11734</t>
  </si>
  <si>
    <t>11844</t>
  </si>
  <si>
    <t>11867</t>
  </si>
  <si>
    <t>11936</t>
  </si>
  <si>
    <t>11980</t>
  </si>
  <si>
    <t>11346</t>
  </si>
  <si>
    <t>11515</t>
  </si>
  <si>
    <t>11529</t>
  </si>
  <si>
    <t>11636</t>
  </si>
  <si>
    <t>11639</t>
  </si>
  <si>
    <t>11667</t>
  </si>
  <si>
    <t>10967</t>
  </si>
  <si>
    <t>11023</t>
  </si>
  <si>
    <t>11174</t>
  </si>
  <si>
    <t>11205</t>
  </si>
  <si>
    <t>11333</t>
  </si>
  <si>
    <t>11343</t>
  </si>
  <si>
    <t>10566</t>
  </si>
  <si>
    <t>10624</t>
  </si>
  <si>
    <t>10800</t>
  </si>
  <si>
    <t>10940</t>
  </si>
  <si>
    <t>10952</t>
  </si>
  <si>
    <t>10966</t>
  </si>
  <si>
    <t>10064</t>
  </si>
  <si>
    <t>10073</t>
  </si>
  <si>
    <t>10242</t>
  </si>
  <si>
    <t>10282</t>
  </si>
  <si>
    <t>10299</t>
  </si>
  <si>
    <t>10489</t>
  </si>
  <si>
    <t>418211</t>
  </si>
  <si>
    <t>418224</t>
  </si>
  <si>
    <t>418320</t>
  </si>
  <si>
    <t>421669</t>
  </si>
  <si>
    <t>432068</t>
  </si>
  <si>
    <t>433321</t>
  </si>
  <si>
    <t>FE13602</t>
  </si>
  <si>
    <t>406188</t>
  </si>
  <si>
    <t>406274</t>
  </si>
  <si>
    <t>407386</t>
  </si>
  <si>
    <t>407390</t>
  </si>
  <si>
    <t>415840</t>
  </si>
  <si>
    <t>438417</t>
  </si>
  <si>
    <t>5750</t>
  </si>
  <si>
    <t>5766</t>
  </si>
  <si>
    <t>5818</t>
  </si>
  <si>
    <t>5827</t>
  </si>
  <si>
    <t>5878</t>
  </si>
  <si>
    <t>30440</t>
  </si>
  <si>
    <t>431555</t>
  </si>
  <si>
    <t>435095</t>
  </si>
  <si>
    <t>30164</t>
  </si>
  <si>
    <t>30241</t>
  </si>
  <si>
    <t>30278</t>
  </si>
  <si>
    <t>30318</t>
  </si>
  <si>
    <t>30380</t>
  </si>
  <si>
    <t>30391</t>
  </si>
  <si>
    <t>29621</t>
  </si>
  <si>
    <t>29671</t>
  </si>
  <si>
    <t>29696</t>
  </si>
  <si>
    <t>29825</t>
  </si>
  <si>
    <t>29962</t>
  </si>
  <si>
    <t>30096</t>
  </si>
  <si>
    <t>430114</t>
  </si>
  <si>
    <t>29149</t>
  </si>
  <si>
    <t>29244</t>
  </si>
  <si>
    <t>29330</t>
  </si>
  <si>
    <t>29431</t>
  </si>
  <si>
    <t>29495</t>
  </si>
  <si>
    <t>29672</t>
  </si>
  <si>
    <t>29674</t>
  </si>
  <si>
    <t>29718</t>
  </si>
  <si>
    <t>29783</t>
  </si>
  <si>
    <t>30502</t>
  </si>
  <si>
    <t>425471</t>
  </si>
  <si>
    <t>438409</t>
  </si>
  <si>
    <t>29673</t>
  </si>
  <si>
    <t>29782</t>
  </si>
  <si>
    <t>30443</t>
  </si>
  <si>
    <t>30525</t>
  </si>
  <si>
    <t>430116</t>
  </si>
  <si>
    <t>30311</t>
  </si>
  <si>
    <t>30337</t>
  </si>
  <si>
    <t>303791</t>
  </si>
  <si>
    <t>30388</t>
  </si>
  <si>
    <t>30441</t>
  </si>
  <si>
    <t>431554</t>
  </si>
  <si>
    <t>29961</t>
  </si>
  <si>
    <t>30095</t>
  </si>
  <si>
    <t>30172</t>
  </si>
  <si>
    <t>30173</t>
  </si>
  <si>
    <t>30240</t>
  </si>
  <si>
    <t>30277</t>
  </si>
  <si>
    <t>376005</t>
  </si>
  <si>
    <t>29366</t>
  </si>
  <si>
    <t>29494</t>
  </si>
  <si>
    <t>29620</t>
  </si>
  <si>
    <t>29717</t>
  </si>
  <si>
    <t>29824</t>
  </si>
  <si>
    <t>373695</t>
  </si>
  <si>
    <t>373853</t>
  </si>
  <si>
    <t>375736</t>
  </si>
  <si>
    <t>375737</t>
  </si>
  <si>
    <t>375842</t>
  </si>
  <si>
    <t>375971</t>
  </si>
  <si>
    <t>FD28223</t>
  </si>
  <si>
    <t>FD28301</t>
  </si>
  <si>
    <t>FD28314</t>
  </si>
  <si>
    <t>FD28535</t>
  </si>
  <si>
    <t>FD28536</t>
  </si>
  <si>
    <t>FD28557</t>
  </si>
  <si>
    <t>FD28566</t>
  </si>
  <si>
    <t>FD28588</t>
  </si>
  <si>
    <t>FD28647</t>
  </si>
  <si>
    <t>FD28684</t>
  </si>
  <si>
    <t>FD28690</t>
  </si>
  <si>
    <t>FD28691</t>
  </si>
  <si>
    <t>FD28797</t>
  </si>
  <si>
    <t>FD28825</t>
  </si>
  <si>
    <t>FD28911</t>
  </si>
  <si>
    <t>FD28921</t>
  </si>
  <si>
    <t>FD28948</t>
  </si>
  <si>
    <t>FD28956</t>
  </si>
  <si>
    <t>FE18143</t>
  </si>
  <si>
    <t>FE18144</t>
  </si>
  <si>
    <t>FD28973</t>
  </si>
  <si>
    <t>FD28977</t>
  </si>
  <si>
    <t>FD29006</t>
  </si>
  <si>
    <t>FD29155</t>
  </si>
  <si>
    <t>FD29160</t>
  </si>
  <si>
    <t>FD29161</t>
  </si>
  <si>
    <t>FD29163</t>
  </si>
  <si>
    <t>FD29182</t>
  </si>
  <si>
    <t>FD29291</t>
  </si>
  <si>
    <t>FD29599</t>
  </si>
  <si>
    <t>FD29642</t>
  </si>
  <si>
    <t>FD29725</t>
  </si>
  <si>
    <t>FD29738</t>
  </si>
  <si>
    <t>FD29857</t>
  </si>
  <si>
    <t>FD29884</t>
  </si>
  <si>
    <t>FD29886</t>
  </si>
  <si>
    <t>FD29906</t>
  </si>
  <si>
    <t>FD29954</t>
  </si>
  <si>
    <t>FD29975</t>
  </si>
  <si>
    <t>FD29987</t>
  </si>
  <si>
    <t>FD30018</t>
  </si>
  <si>
    <t>FD30019</t>
  </si>
  <si>
    <t>FD30027</t>
  </si>
  <si>
    <t>FD30043</t>
  </si>
  <si>
    <t>FD30088</t>
  </si>
  <si>
    <t>FD30124</t>
  </si>
  <si>
    <t>FD30125</t>
  </si>
  <si>
    <t>FD30167</t>
  </si>
  <si>
    <t>FD30168</t>
  </si>
  <si>
    <t>FD30211</t>
  </si>
  <si>
    <t>FD30252</t>
  </si>
  <si>
    <t>FD30268</t>
  </si>
  <si>
    <t>FD30277</t>
  </si>
  <si>
    <t>FD30333</t>
  </si>
  <si>
    <t>FD30357</t>
  </si>
  <si>
    <t>FD30370</t>
  </si>
  <si>
    <t>FD30490</t>
  </si>
  <si>
    <t>FD30497</t>
  </si>
  <si>
    <t>FD30503</t>
  </si>
  <si>
    <t>FD30511</t>
  </si>
  <si>
    <t>FD30522</t>
  </si>
  <si>
    <t>FD30526</t>
  </si>
  <si>
    <t>FD30542</t>
  </si>
  <si>
    <t>FD30686</t>
  </si>
  <si>
    <t>FD30989</t>
  </si>
  <si>
    <t>FD30990</t>
  </si>
  <si>
    <t>FD31111</t>
  </si>
  <si>
    <t>FD31197</t>
  </si>
  <si>
    <t>FD31222</t>
  </si>
  <si>
    <t>FD31428</t>
  </si>
  <si>
    <t>FD31445</t>
  </si>
  <si>
    <t>FD31513</t>
  </si>
  <si>
    <t>FD31553</t>
  </si>
  <si>
    <t>FD31630</t>
  </si>
  <si>
    <t>FD31631</t>
  </si>
  <si>
    <t>FD31768</t>
  </si>
  <si>
    <t>FD31848</t>
  </si>
  <si>
    <t>FD31855</t>
  </si>
  <si>
    <t>FD31865</t>
  </si>
  <si>
    <t>FD31919</t>
  </si>
  <si>
    <t>FD31927</t>
  </si>
  <si>
    <t>FD31946</t>
  </si>
  <si>
    <t>FD32020</t>
  </si>
  <si>
    <t>FD32210</t>
  </si>
  <si>
    <t>FD32345</t>
  </si>
  <si>
    <t>FD32423</t>
  </si>
  <si>
    <t>FD32425</t>
  </si>
  <si>
    <t>FD32471</t>
  </si>
  <si>
    <t>FD32685</t>
  </si>
  <si>
    <t>FD32748</t>
  </si>
  <si>
    <t>FD32762</t>
  </si>
  <si>
    <t>FD32783</t>
  </si>
  <si>
    <t>FD32897</t>
  </si>
  <si>
    <t>FD32952</t>
  </si>
  <si>
    <t>FD33057</t>
  </si>
  <si>
    <t>FD33123</t>
  </si>
  <si>
    <t>FD33124</t>
  </si>
  <si>
    <t>FD33269</t>
  </si>
  <si>
    <t>FD33381</t>
  </si>
  <si>
    <t>FD33579</t>
  </si>
  <si>
    <t>FD33586</t>
  </si>
  <si>
    <t>FD33671</t>
  </si>
  <si>
    <t>FD33770</t>
  </si>
  <si>
    <t>FD33803</t>
  </si>
  <si>
    <t>FD33996</t>
  </si>
  <si>
    <t>FD34002</t>
  </si>
  <si>
    <t>FD34041</t>
  </si>
  <si>
    <t>FD34140</t>
  </si>
  <si>
    <t>FD34147</t>
  </si>
  <si>
    <t>FD34272</t>
  </si>
  <si>
    <t>FD34300</t>
  </si>
  <si>
    <t>FD34326</t>
  </si>
  <si>
    <t>FD34338</t>
  </si>
  <si>
    <t>FD34386</t>
  </si>
  <si>
    <t>FD34398</t>
  </si>
  <si>
    <t>FD34441</t>
  </si>
  <si>
    <t>FD34614</t>
  </si>
  <si>
    <t>FD34639</t>
  </si>
  <si>
    <t>FD34744</t>
  </si>
  <si>
    <t>FD34745</t>
  </si>
  <si>
    <t>FD34746</t>
  </si>
  <si>
    <t>FD34752</t>
  </si>
  <si>
    <t>FD34755</t>
  </si>
  <si>
    <t>FD34827</t>
  </si>
  <si>
    <t>FD34868</t>
  </si>
  <si>
    <t>FD34958</t>
  </si>
  <si>
    <t>FD34964</t>
  </si>
  <si>
    <t>FD35022</t>
  </si>
  <si>
    <t>FD35045</t>
  </si>
  <si>
    <t>FD35107</t>
  </si>
  <si>
    <t>FD35148</t>
  </si>
  <si>
    <t>FD35317</t>
  </si>
  <si>
    <t>FD35350</t>
  </si>
  <si>
    <t>FD35376</t>
  </si>
  <si>
    <t>FD35431</t>
  </si>
  <si>
    <t>FD35442</t>
  </si>
  <si>
    <t>FD35476</t>
  </si>
  <si>
    <t>FD35522</t>
  </si>
  <si>
    <t>FD35550</t>
  </si>
  <si>
    <t>FD35619</t>
  </si>
  <si>
    <t>FD35655</t>
  </si>
  <si>
    <t>FD35684</t>
  </si>
  <si>
    <t>FD35686</t>
  </si>
  <si>
    <t>FD35715</t>
  </si>
  <si>
    <t>FD35814</t>
  </si>
  <si>
    <t>FD35817</t>
  </si>
  <si>
    <t>FD35927</t>
  </si>
  <si>
    <t>FD35952</t>
  </si>
  <si>
    <t>FD36012</t>
  </si>
  <si>
    <t>FD36013</t>
  </si>
  <si>
    <t>FD36225</t>
  </si>
  <si>
    <t>FD36258</t>
  </si>
  <si>
    <t>FD36368</t>
  </si>
  <si>
    <t>FD36427</t>
  </si>
  <si>
    <t>FD36571</t>
  </si>
  <si>
    <t>FD36581</t>
  </si>
  <si>
    <t>FD36582</t>
  </si>
  <si>
    <t>FD36589</t>
  </si>
  <si>
    <t>FD36590</t>
  </si>
  <si>
    <t>FD36634</t>
  </si>
  <si>
    <t>FD36655</t>
  </si>
  <si>
    <t>FD36656</t>
  </si>
  <si>
    <t>FD36672</t>
  </si>
  <si>
    <t>FD36868</t>
  </si>
  <si>
    <t>FD36891</t>
  </si>
  <si>
    <t>FD36923</t>
  </si>
  <si>
    <t>FD37018</t>
  </si>
  <si>
    <t>FD37106</t>
  </si>
  <si>
    <t>FD37107</t>
  </si>
  <si>
    <t>FD37327</t>
  </si>
  <si>
    <t>FD37333</t>
  </si>
  <si>
    <t>FD37431</t>
  </si>
  <si>
    <t>FD37480</t>
  </si>
  <si>
    <t>FD37512</t>
  </si>
  <si>
    <t>FD37619</t>
  </si>
  <si>
    <t>FD37640</t>
  </si>
  <si>
    <t>FD37641</t>
  </si>
  <si>
    <t>FD37644</t>
  </si>
  <si>
    <t>FD37726</t>
  </si>
  <si>
    <t>FD37733</t>
  </si>
  <si>
    <t>FD37809</t>
  </si>
  <si>
    <t>FD37899</t>
  </si>
  <si>
    <t>FD37913</t>
  </si>
  <si>
    <t>FD38134</t>
  </si>
  <si>
    <t>FD38141</t>
  </si>
  <si>
    <t>FD38143</t>
  </si>
  <si>
    <t>FD38262</t>
  </si>
  <si>
    <t>FD38264</t>
  </si>
  <si>
    <t>FD38265</t>
  </si>
  <si>
    <t>FD38268</t>
  </si>
  <si>
    <t>FD38293</t>
  </si>
  <si>
    <t>FD38344</t>
  </si>
  <si>
    <t>FD38408</t>
  </si>
  <si>
    <t>FD38479</t>
  </si>
  <si>
    <t>FD38481</t>
  </si>
  <si>
    <t>FD38575</t>
  </si>
  <si>
    <t>FD38679</t>
  </si>
  <si>
    <t>FD38688</t>
  </si>
  <si>
    <t>FD38689</t>
  </si>
  <si>
    <t>FD38776</t>
  </si>
  <si>
    <t>FD38810</t>
  </si>
  <si>
    <t>FD38821</t>
  </si>
  <si>
    <t>FD38836</t>
  </si>
  <si>
    <t>FD38883</t>
  </si>
  <si>
    <t>FD38956</t>
  </si>
  <si>
    <t>FD38992</t>
  </si>
  <si>
    <t>FD39005</t>
  </si>
  <si>
    <t>FD39016</t>
  </si>
  <si>
    <t>FD39021</t>
  </si>
  <si>
    <t>FD39042</t>
  </si>
  <si>
    <t>FD39047</t>
  </si>
  <si>
    <t>FD39050</t>
  </si>
  <si>
    <t>FD39068</t>
  </si>
  <si>
    <t>FD39080</t>
  </si>
  <si>
    <t>FD39081</t>
  </si>
  <si>
    <t>FD39213</t>
  </si>
  <si>
    <t>FD39256</t>
  </si>
  <si>
    <t>FD39322</t>
  </si>
  <si>
    <t>FD39425</t>
  </si>
  <si>
    <t>FD39426</t>
  </si>
  <si>
    <t>FD39434</t>
  </si>
  <si>
    <t>FD39583</t>
  </si>
  <si>
    <t>FD39600</t>
  </si>
  <si>
    <t>FD39682</t>
  </si>
  <si>
    <t>FD39746</t>
  </si>
  <si>
    <t>FD39842</t>
  </si>
  <si>
    <t>FD39844</t>
  </si>
  <si>
    <t>FD39849</t>
  </si>
  <si>
    <t>FD39867</t>
  </si>
  <si>
    <t>FD39891</t>
  </si>
  <si>
    <t>FD39894</t>
  </si>
  <si>
    <t>FD40002</t>
  </si>
  <si>
    <t>FD40210</t>
  </si>
  <si>
    <t>FD40269</t>
  </si>
  <si>
    <t>FD40313</t>
  </si>
  <si>
    <t>FD40335</t>
  </si>
  <si>
    <t>FD40336</t>
  </si>
  <si>
    <t>FD40346</t>
  </si>
  <si>
    <t>FD40350</t>
  </si>
  <si>
    <t>FD40386</t>
  </si>
  <si>
    <t>FD40483</t>
  </si>
  <si>
    <t>FD40496</t>
  </si>
  <si>
    <t>FD40609</t>
  </si>
  <si>
    <t>FD40700</t>
  </si>
  <si>
    <t>FD40799</t>
  </si>
  <si>
    <t>FD40860</t>
  </si>
  <si>
    <t>FD40895</t>
  </si>
  <si>
    <t>FD40965</t>
  </si>
  <si>
    <t>FD40982</t>
  </si>
  <si>
    <t>FD40993</t>
  </si>
  <si>
    <t>FD41006</t>
  </si>
  <si>
    <t>FD41009</t>
  </si>
  <si>
    <t>FD41010</t>
  </si>
  <si>
    <t>FD41011</t>
  </si>
  <si>
    <t>FD41057</t>
  </si>
  <si>
    <t>FD41104</t>
  </si>
  <si>
    <t>FD41126</t>
  </si>
  <si>
    <t>FD41325</t>
  </si>
  <si>
    <t>FD41331</t>
  </si>
  <si>
    <t>FD41392</t>
  </si>
  <si>
    <t>FD41475</t>
  </si>
  <si>
    <t>FD41499</t>
  </si>
  <si>
    <t>FD41504</t>
  </si>
  <si>
    <t>FD41547</t>
  </si>
  <si>
    <t>FD41591</t>
  </si>
  <si>
    <t>FD41593</t>
  </si>
  <si>
    <t>FD41617</t>
  </si>
  <si>
    <t>FD41618</t>
  </si>
  <si>
    <t>FD41653</t>
  </si>
  <si>
    <t>FD41664</t>
  </si>
  <si>
    <t>FD41684</t>
  </si>
  <si>
    <t>FD41698</t>
  </si>
  <si>
    <t>FD41699</t>
  </si>
  <si>
    <t>FD41727</t>
  </si>
  <si>
    <t>FD41744</t>
  </si>
  <si>
    <t>FD41822</t>
  </si>
  <si>
    <t>FD41842</t>
  </si>
  <si>
    <t>FD41860</t>
  </si>
  <si>
    <t>FD41883</t>
  </si>
  <si>
    <t>FD41900</t>
  </si>
  <si>
    <t>FD41954</t>
  </si>
  <si>
    <t>FD42033</t>
  </si>
  <si>
    <t>FD42039</t>
  </si>
  <si>
    <t>FD42069</t>
  </si>
  <si>
    <t>FD42086</t>
  </si>
  <si>
    <t>FD42089</t>
  </si>
  <si>
    <t>FD42112</t>
  </si>
  <si>
    <t>FD42115</t>
  </si>
  <si>
    <t>FD42123</t>
  </si>
  <si>
    <t>FD42199</t>
  </si>
  <si>
    <t>FD42253</t>
  </si>
  <si>
    <t>FD42255</t>
  </si>
  <si>
    <t>FD42286</t>
  </si>
  <si>
    <t>FD42293</t>
  </si>
  <si>
    <t>FD42299</t>
  </si>
  <si>
    <t>FD42407</t>
  </si>
  <si>
    <t>FD42466</t>
  </si>
  <si>
    <t>FD42516</t>
  </si>
  <si>
    <t>FD42534</t>
  </si>
  <si>
    <t>FD42575</t>
  </si>
  <si>
    <t>FD42577</t>
  </si>
  <si>
    <t>FD42607</t>
  </si>
  <si>
    <t>FD42658</t>
  </si>
  <si>
    <t>FD42729</t>
  </si>
  <si>
    <t>FD42763</t>
  </si>
  <si>
    <t>FD42809</t>
  </si>
  <si>
    <t>FD42828</t>
  </si>
  <si>
    <t>FD42871</t>
  </si>
  <si>
    <t>FD43004</t>
  </si>
  <si>
    <t>FD43095</t>
  </si>
  <si>
    <t>FD43177</t>
  </si>
  <si>
    <t>FD43205</t>
  </si>
  <si>
    <t>FD43225</t>
  </si>
  <si>
    <t>FD43249</t>
  </si>
  <si>
    <t>FD43258</t>
  </si>
  <si>
    <t>FD43289</t>
  </si>
  <si>
    <t>FD43308</t>
  </si>
  <si>
    <t>FD43314</t>
  </si>
  <si>
    <t>FD43355</t>
  </si>
  <si>
    <t>FD43458</t>
  </si>
  <si>
    <t>FD43477</t>
  </si>
  <si>
    <t>FD43528</t>
  </si>
  <si>
    <t>FD43542</t>
  </si>
  <si>
    <t>FD43622</t>
  </si>
  <si>
    <t>FD43669</t>
  </si>
  <si>
    <t>FD43788</t>
  </si>
  <si>
    <t>FD43800</t>
  </si>
  <si>
    <t>FD43864</t>
  </si>
  <si>
    <t>FD43873</t>
  </si>
  <si>
    <t>FD43940</t>
  </si>
  <si>
    <t>FD43957</t>
  </si>
  <si>
    <t>FD44011</t>
  </si>
  <si>
    <t>FD44047</t>
  </si>
  <si>
    <t>FD44049</t>
  </si>
  <si>
    <t>FD44099</t>
  </si>
  <si>
    <t>FD44101</t>
  </si>
  <si>
    <t>FD44214</t>
  </si>
  <si>
    <t>FD44218</t>
  </si>
  <si>
    <t>FD44222</t>
  </si>
  <si>
    <t>FD44451</t>
  </si>
  <si>
    <t>FD44531</t>
  </si>
  <si>
    <t>FD44617</t>
  </si>
  <si>
    <t>FD44642</t>
  </si>
  <si>
    <t>FD44675</t>
  </si>
  <si>
    <t>FD44684</t>
  </si>
  <si>
    <t>FD44686</t>
  </si>
  <si>
    <t>FD44733</t>
  </si>
  <si>
    <t>FD44842</t>
  </si>
  <si>
    <t>FD44906</t>
  </si>
  <si>
    <t>FD44928</t>
  </si>
  <si>
    <t>FD44948</t>
  </si>
  <si>
    <t>FD44953</t>
  </si>
  <si>
    <t>FD44975</t>
  </si>
  <si>
    <t>FD45033</t>
  </si>
  <si>
    <t>FD45036</t>
  </si>
  <si>
    <t>FD45046</t>
  </si>
  <si>
    <t>FD45095</t>
  </si>
  <si>
    <t>FD45109</t>
  </si>
  <si>
    <t>FD45167</t>
  </si>
  <si>
    <t>FD45194</t>
  </si>
  <si>
    <t>FD45251</t>
  </si>
  <si>
    <t>FD45306</t>
  </si>
  <si>
    <t>FD45307</t>
  </si>
  <si>
    <t>FD45317</t>
  </si>
  <si>
    <t>FD45357</t>
  </si>
  <si>
    <t>FD45397</t>
  </si>
  <si>
    <t>FD45399</t>
  </si>
  <si>
    <t>FD45477</t>
  </si>
  <si>
    <t>FD45493</t>
  </si>
  <si>
    <t>FD45508</t>
  </si>
  <si>
    <t>FD45521</t>
  </si>
  <si>
    <t>FD45549</t>
  </si>
  <si>
    <t>FD45563</t>
  </si>
  <si>
    <t>FD45566</t>
  </si>
  <si>
    <t>FD45584</t>
  </si>
  <si>
    <t>FD45689</t>
  </si>
  <si>
    <t>FD45740</t>
  </si>
  <si>
    <t>FD45770</t>
  </si>
  <si>
    <t>FD45792</t>
  </si>
  <si>
    <t>FD45803</t>
  </si>
  <si>
    <t>FD45809</t>
  </si>
  <si>
    <t>FD45818</t>
  </si>
  <si>
    <t>FD45843</t>
  </si>
  <si>
    <t>FD45892</t>
  </si>
  <si>
    <t>FD45893</t>
  </si>
  <si>
    <t>FD45897</t>
  </si>
  <si>
    <t>FD45919</t>
  </si>
  <si>
    <t>FD45932</t>
  </si>
  <si>
    <t>FD46018</t>
  </si>
  <si>
    <t>FD46020</t>
  </si>
  <si>
    <t>FD46032</t>
  </si>
  <si>
    <t>FD46061</t>
  </si>
  <si>
    <t>FD46071</t>
  </si>
  <si>
    <t>FD46082</t>
  </si>
  <si>
    <t>FD46087</t>
  </si>
  <si>
    <t>FD46126</t>
  </si>
  <si>
    <t>FD46207</t>
  </si>
  <si>
    <t>FD46254</t>
  </si>
  <si>
    <t>FD46375</t>
  </si>
  <si>
    <t>FD46387</t>
  </si>
  <si>
    <t>FD46432</t>
  </si>
  <si>
    <t>FD46479</t>
  </si>
  <si>
    <t>FD46481</t>
  </si>
  <si>
    <t>FD46519</t>
  </si>
  <si>
    <t>FD46528</t>
  </si>
  <si>
    <t>FD46608</t>
  </si>
  <si>
    <t>FD46627</t>
  </si>
  <si>
    <t>FD46633</t>
  </si>
  <si>
    <t>FD46639</t>
  </si>
  <si>
    <t>FD46686</t>
  </si>
  <si>
    <t>FD46709</t>
  </si>
  <si>
    <t>FD46730</t>
  </si>
  <si>
    <t>FD46756</t>
  </si>
  <si>
    <t>FD46817</t>
  </si>
  <si>
    <t>FD46821</t>
  </si>
  <si>
    <t>FD46849</t>
  </si>
  <si>
    <t>FD46885</t>
  </si>
  <si>
    <t>FD46896</t>
  </si>
  <si>
    <t>FD46962</t>
  </si>
  <si>
    <t>FD46964</t>
  </si>
  <si>
    <t>FD47025</t>
  </si>
  <si>
    <t>FD47040</t>
  </si>
  <si>
    <t>FD47041</t>
  </si>
  <si>
    <t>FD47097</t>
  </si>
  <si>
    <t>FD47117</t>
  </si>
  <si>
    <t>FD47118</t>
  </si>
  <si>
    <t>FD47272</t>
  </si>
  <si>
    <t>FD47274</t>
  </si>
  <si>
    <t>FD47302</t>
  </si>
  <si>
    <t>FD47324</t>
  </si>
  <si>
    <t>FD47359</t>
  </si>
  <si>
    <t>FD47364</t>
  </si>
  <si>
    <t>FD47368</t>
  </si>
  <si>
    <t>FD47389</t>
  </si>
  <si>
    <t>FD47420</t>
  </si>
  <si>
    <t>FD47600</t>
  </si>
  <si>
    <t>FD47727</t>
  </si>
  <si>
    <t>FD47738</t>
  </si>
  <si>
    <t>FD47742</t>
  </si>
  <si>
    <t>FD47769</t>
  </si>
  <si>
    <t>FD47806</t>
  </si>
  <si>
    <t>FD47826</t>
  </si>
  <si>
    <t>FD47829</t>
  </si>
  <si>
    <t>FD47846</t>
  </si>
  <si>
    <t>FD47848</t>
  </si>
  <si>
    <t>FD47911</t>
  </si>
  <si>
    <t>FD47926</t>
  </si>
  <si>
    <t>FD47929</t>
  </si>
  <si>
    <t>FD47945</t>
  </si>
  <si>
    <t>FD47952</t>
  </si>
  <si>
    <t>FD47967</t>
  </si>
  <si>
    <t>FD47985</t>
  </si>
  <si>
    <t>FD48051</t>
  </si>
  <si>
    <t>FD48118</t>
  </si>
  <si>
    <t>FD48149</t>
  </si>
  <si>
    <t>FD48151</t>
  </si>
  <si>
    <t>FD48152</t>
  </si>
  <si>
    <t>FD48172</t>
  </si>
  <si>
    <t>FD48210</t>
  </si>
  <si>
    <t>FD48243</t>
  </si>
  <si>
    <t>FD48258</t>
  </si>
  <si>
    <t>FD48292</t>
  </si>
  <si>
    <t>FD48306</t>
  </si>
  <si>
    <t>FD48307</t>
  </si>
  <si>
    <t>FD48322</t>
  </si>
  <si>
    <t>FD48324</t>
  </si>
  <si>
    <t>FD48349</t>
  </si>
  <si>
    <t>FD48360</t>
  </si>
  <si>
    <t>FD48407</t>
  </si>
  <si>
    <t>FD48408</t>
  </si>
  <si>
    <t>FD48420</t>
  </si>
  <si>
    <t>FD48437</t>
  </si>
  <si>
    <t>FD48438</t>
  </si>
  <si>
    <t>FD48463</t>
  </si>
  <si>
    <t>FD48464</t>
  </si>
  <si>
    <t>FD48468</t>
  </si>
  <si>
    <t>FD48517</t>
  </si>
  <si>
    <t>FD48571</t>
  </si>
  <si>
    <t>FD48573</t>
  </si>
  <si>
    <t>FD48609</t>
  </si>
  <si>
    <t>FD48633</t>
  </si>
  <si>
    <t>FD48670</t>
  </si>
  <si>
    <t>FD48672</t>
  </si>
  <si>
    <t>FD48734</t>
  </si>
  <si>
    <t>FD48766</t>
  </si>
  <si>
    <t>FD48794</t>
  </si>
  <si>
    <t>FD48800</t>
  </si>
  <si>
    <t>FD48808</t>
  </si>
  <si>
    <t>FD48853</t>
  </si>
  <si>
    <t>FD48860</t>
  </si>
  <si>
    <t>FD48884</t>
  </si>
  <si>
    <t>FD48958</t>
  </si>
  <si>
    <t>FD49002</t>
  </si>
  <si>
    <t>FD49078</t>
  </si>
  <si>
    <t>FD49087</t>
  </si>
  <si>
    <t>FD49098</t>
  </si>
  <si>
    <t>FD49108</t>
  </si>
  <si>
    <t>FD49112</t>
  </si>
  <si>
    <t>FD49121</t>
  </si>
  <si>
    <t>FD49142</t>
  </si>
  <si>
    <t>FD49150</t>
  </si>
  <si>
    <t>FD49197</t>
  </si>
  <si>
    <t>FD49243</t>
  </si>
  <si>
    <t>FD49384</t>
  </si>
  <si>
    <t>FD49392</t>
  </si>
  <si>
    <t>FD49403</t>
  </si>
  <si>
    <t>FD49433</t>
  </si>
  <si>
    <t>FD49434</t>
  </si>
  <si>
    <t>FD49488</t>
  </si>
  <si>
    <t>FD49502</t>
  </si>
  <si>
    <t>FD49554</t>
  </si>
  <si>
    <t>FD49581</t>
  </si>
  <si>
    <t>FD49666</t>
  </si>
  <si>
    <t>FD49667</t>
  </si>
  <si>
    <t>FD49698</t>
  </si>
  <si>
    <t>FD49707</t>
  </si>
  <si>
    <t>FD49731</t>
  </si>
  <si>
    <t>FD49759</t>
  </si>
  <si>
    <t>FD49770</t>
  </si>
  <si>
    <t>FD49811</t>
  </si>
  <si>
    <t>FD49872</t>
  </si>
  <si>
    <t>FD49943</t>
  </si>
  <si>
    <t>FD50027</t>
  </si>
  <si>
    <t>FD50030</t>
  </si>
  <si>
    <t>FD50057</t>
  </si>
  <si>
    <t>FD50071</t>
  </si>
  <si>
    <t>FD50103</t>
  </si>
  <si>
    <t>FD50131</t>
  </si>
  <si>
    <t>FD50172</t>
  </si>
  <si>
    <t>FD50230</t>
  </si>
  <si>
    <t>FD50249</t>
  </si>
  <si>
    <t>FD50251</t>
  </si>
  <si>
    <t>FD50265</t>
  </si>
  <si>
    <t>FD50289</t>
  </si>
  <si>
    <t>FD50310</t>
  </si>
  <si>
    <t>FD50361</t>
  </si>
  <si>
    <t>FD50362</t>
  </si>
  <si>
    <t>FD50437</t>
  </si>
  <si>
    <t>FD50508</t>
  </si>
  <si>
    <t>FD50510</t>
  </si>
  <si>
    <t>FD50513</t>
  </si>
  <si>
    <t>FD50609</t>
  </si>
  <si>
    <t>FD50638</t>
  </si>
  <si>
    <t>FD50791</t>
  </si>
  <si>
    <t>FD50799</t>
  </si>
  <si>
    <t>FD50840</t>
  </si>
  <si>
    <t>FD50913</t>
  </si>
  <si>
    <t>FD50938</t>
  </si>
  <si>
    <t>FD50952</t>
  </si>
  <si>
    <t>FD50955</t>
  </si>
  <si>
    <t>FD51007</t>
  </si>
  <si>
    <t>FD51011</t>
  </si>
  <si>
    <t>FD51015</t>
  </si>
  <si>
    <t>FD51029</t>
  </si>
  <si>
    <t>FD51033</t>
  </si>
  <si>
    <t>FD51037</t>
  </si>
  <si>
    <t>FD51047</t>
  </si>
  <si>
    <t>FD51048</t>
  </si>
  <si>
    <t>FD51061</t>
  </si>
  <si>
    <t>FD51069</t>
  </si>
  <si>
    <t>FD51077</t>
  </si>
  <si>
    <t>FD51089</t>
  </si>
  <si>
    <t>FD51142</t>
  </si>
  <si>
    <t>FD51187</t>
  </si>
  <si>
    <t>FD51195</t>
  </si>
  <si>
    <t>FD51197</t>
  </si>
  <si>
    <t>FD51205</t>
  </si>
  <si>
    <t>FD51388</t>
  </si>
  <si>
    <t>FD51390</t>
  </si>
  <si>
    <t>FD51405</t>
  </si>
  <si>
    <t>FD51618</t>
  </si>
  <si>
    <t>FD51665</t>
  </si>
  <si>
    <t>FD51669</t>
  </si>
  <si>
    <t>FD51680</t>
  </si>
  <si>
    <t>FD51681</t>
  </si>
  <si>
    <t>FD51694</t>
  </si>
  <si>
    <t>FD51718</t>
  </si>
  <si>
    <t>FD51766</t>
  </si>
  <si>
    <t>FD51812</t>
  </si>
  <si>
    <t>FD51998</t>
  </si>
  <si>
    <t>FD52005</t>
  </si>
  <si>
    <t>FD52006</t>
  </si>
  <si>
    <t>FD52036</t>
  </si>
  <si>
    <t>FD52086</t>
  </si>
  <si>
    <t>FD52087</t>
  </si>
  <si>
    <t>FD52118</t>
  </si>
  <si>
    <t>FD52119</t>
  </si>
  <si>
    <t>FD52187</t>
  </si>
  <si>
    <t>FD52317</t>
  </si>
  <si>
    <t>FD52331</t>
  </si>
  <si>
    <t>FD52448</t>
  </si>
  <si>
    <t>FD52455</t>
  </si>
  <si>
    <t>FD52456</t>
  </si>
  <si>
    <t>FD52466</t>
  </si>
  <si>
    <t>FD52495</t>
  </si>
  <si>
    <t>FD52530</t>
  </si>
  <si>
    <t>FD52534</t>
  </si>
  <si>
    <t>FD52556</t>
  </si>
  <si>
    <t>FD52624</t>
  </si>
  <si>
    <t>FD52634</t>
  </si>
  <si>
    <t>FD52672</t>
  </si>
  <si>
    <t>FD52725</t>
  </si>
  <si>
    <t>FD52726</t>
  </si>
  <si>
    <t>FD52738</t>
  </si>
  <si>
    <t>FD52928</t>
  </si>
  <si>
    <t>FD52948</t>
  </si>
  <si>
    <t>FD52976</t>
  </si>
  <si>
    <t>FD53017</t>
  </si>
  <si>
    <t>FD53042</t>
  </si>
  <si>
    <t>FD53049</t>
  </si>
  <si>
    <t>FD53088</t>
  </si>
  <si>
    <t>FD53165</t>
  </si>
  <si>
    <t>FD53191</t>
  </si>
  <si>
    <t>FD53196</t>
  </si>
  <si>
    <t>FD53210</t>
  </si>
  <si>
    <t>FD53265</t>
  </si>
  <si>
    <t>FD53291</t>
  </si>
  <si>
    <t>FD53296</t>
  </si>
  <si>
    <t>FD53313</t>
  </si>
  <si>
    <t>FD53328</t>
  </si>
  <si>
    <t>FD53399</t>
  </si>
  <si>
    <t>FD53524</t>
  </si>
  <si>
    <t>FD53566</t>
  </si>
  <si>
    <t>FD53582</t>
  </si>
  <si>
    <t>FD53590</t>
  </si>
  <si>
    <t>FD53604</t>
  </si>
  <si>
    <t>FD53633</t>
  </si>
  <si>
    <t>FD53737</t>
  </si>
  <si>
    <t>FD53739</t>
  </si>
  <si>
    <t>FD53740</t>
  </si>
  <si>
    <t>FD53743</t>
  </si>
  <si>
    <t>FD53768</t>
  </si>
  <si>
    <t>FD53773</t>
  </si>
  <si>
    <t>FD53796</t>
  </si>
  <si>
    <t>FD53861</t>
  </si>
  <si>
    <t>FD53889</t>
  </si>
  <si>
    <t>FD53915</t>
  </si>
  <si>
    <t>FD53983</t>
  </si>
  <si>
    <t>FD53997</t>
  </si>
  <si>
    <t>FD54020</t>
  </si>
  <si>
    <t>FD54041</t>
  </si>
  <si>
    <t>FD54144</t>
  </si>
  <si>
    <t>FD54150</t>
  </si>
  <si>
    <t>FD54157</t>
  </si>
  <si>
    <t>FD54159</t>
  </si>
  <si>
    <t>FD54185</t>
  </si>
  <si>
    <t>FD54206</t>
  </si>
  <si>
    <t>FD54276</t>
  </si>
  <si>
    <t>FD54295</t>
  </si>
  <si>
    <t>FD54329</t>
  </si>
  <si>
    <t>FD54335</t>
  </si>
  <si>
    <t>FD54433</t>
  </si>
  <si>
    <t>FD54446</t>
  </si>
  <si>
    <t>FD54528</t>
  </si>
  <si>
    <t>FD54552</t>
  </si>
  <si>
    <t>FD54616</t>
  </si>
  <si>
    <t>FD54642</t>
  </si>
  <si>
    <t>FD54679</t>
  </si>
  <si>
    <t>FD54743</t>
  </si>
  <si>
    <t>FD54754</t>
  </si>
  <si>
    <t>FD54761</t>
  </si>
  <si>
    <t>FD54795</t>
  </si>
  <si>
    <t>FD54838</t>
  </si>
  <si>
    <t>FD54843</t>
  </si>
  <si>
    <t>FD54855</t>
  </si>
  <si>
    <t>FD54856</t>
  </si>
  <si>
    <t>FD54863</t>
  </si>
  <si>
    <t>FD54885</t>
  </si>
  <si>
    <t>FD54886</t>
  </si>
  <si>
    <t>FD54914</t>
  </si>
  <si>
    <t>FD54938</t>
  </si>
  <si>
    <t>FD54982</t>
  </si>
  <si>
    <t>FD55046</t>
  </si>
  <si>
    <t>FD55130</t>
  </si>
  <si>
    <t>FD55169</t>
  </si>
  <si>
    <t>FD55184</t>
  </si>
  <si>
    <t>FD55185</t>
  </si>
  <si>
    <t>FD55199</t>
  </si>
  <si>
    <t>FD55217</t>
  </si>
  <si>
    <t>FD55218</t>
  </si>
  <si>
    <t>FD55250</t>
  </si>
  <si>
    <t>FD55251</t>
  </si>
  <si>
    <t>FD55257</t>
  </si>
  <si>
    <t>FD55292</t>
  </si>
  <si>
    <t>FD55314</t>
  </si>
  <si>
    <t>FD55379</t>
  </si>
  <si>
    <t>FD55418</t>
  </si>
  <si>
    <t>FD55447</t>
  </si>
  <si>
    <t>FD55494</t>
  </si>
  <si>
    <t>FD55508</t>
  </si>
  <si>
    <t>FD55541</t>
  </si>
  <si>
    <t>FD55551</t>
  </si>
  <si>
    <t>FD55575</t>
  </si>
  <si>
    <t>FD55623</t>
  </si>
  <si>
    <t>FD55632</t>
  </si>
  <si>
    <t>FD55774</t>
  </si>
  <si>
    <t>FD55802</t>
  </si>
  <si>
    <t>FD55828</t>
  </si>
  <si>
    <t>FD55972</t>
  </si>
  <si>
    <t>FD56049</t>
  </si>
  <si>
    <t>FD56103</t>
  </si>
  <si>
    <t>FD56117</t>
  </si>
  <si>
    <t>FD56146</t>
  </si>
  <si>
    <t>FD56165</t>
  </si>
  <si>
    <t>FD56170</t>
  </si>
  <si>
    <t>FD56180</t>
  </si>
  <si>
    <t>FD56245</t>
  </si>
  <si>
    <t>FD56249</t>
  </si>
  <si>
    <t>FD56277</t>
  </si>
  <si>
    <t>FD56278</t>
  </si>
  <si>
    <t>FD56311</t>
  </si>
  <si>
    <t>FD56336</t>
  </si>
  <si>
    <t>FD56429</t>
  </si>
  <si>
    <t>FD56430</t>
  </si>
  <si>
    <t>FD56434</t>
  </si>
  <si>
    <t>FD56435</t>
  </si>
  <si>
    <t>FD56441</t>
  </si>
  <si>
    <t>FD56590</t>
  </si>
  <si>
    <t>FD56632</t>
  </si>
  <si>
    <t>FD56635</t>
  </si>
  <si>
    <t>FD56658</t>
  </si>
  <si>
    <t>FD56704</t>
  </si>
  <si>
    <t>FD56708</t>
  </si>
  <si>
    <t>ST</t>
  </si>
  <si>
    <t>ST57803</t>
  </si>
  <si>
    <t>ST57827</t>
  </si>
  <si>
    <t>ST57867</t>
  </si>
  <si>
    <t>ST57868</t>
  </si>
  <si>
    <t>ST57923</t>
  </si>
  <si>
    <t>ST57962</t>
  </si>
  <si>
    <t>ST58005</t>
  </si>
  <si>
    <t>ST58032</t>
  </si>
  <si>
    <t>ST58042</t>
  </si>
  <si>
    <t>ST58051</t>
  </si>
  <si>
    <t>ST58069</t>
  </si>
  <si>
    <t>ST58092</t>
  </si>
  <si>
    <t>ST58095</t>
  </si>
  <si>
    <t>ST58190</t>
  </si>
  <si>
    <t>ST58208</t>
  </si>
  <si>
    <t>ST58229</t>
  </si>
  <si>
    <t>ST58249</t>
  </si>
  <si>
    <t>ST58394</t>
  </si>
  <si>
    <t>ST58425</t>
  </si>
  <si>
    <t>ST58468</t>
  </si>
  <si>
    <t>ST58522</t>
  </si>
  <si>
    <t>ST58540</t>
  </si>
  <si>
    <t>ST58547</t>
  </si>
  <si>
    <t>ST58616</t>
  </si>
  <si>
    <t>ST58687</t>
  </si>
  <si>
    <t>ST58692</t>
  </si>
  <si>
    <t>ST58706</t>
  </si>
  <si>
    <t>ST58772</t>
  </si>
  <si>
    <t>ST58792</t>
  </si>
  <si>
    <t>ST58838</t>
  </si>
  <si>
    <t>ST58840</t>
  </si>
  <si>
    <t>ST58847</t>
  </si>
  <si>
    <t>ST58967</t>
  </si>
  <si>
    <t>ST59152</t>
  </si>
  <si>
    <t>ST59153</t>
  </si>
  <si>
    <t>ST59258</t>
  </si>
  <si>
    <t>ST59262</t>
  </si>
  <si>
    <t>ST59317</t>
  </si>
  <si>
    <t>ST59342</t>
  </si>
  <si>
    <t>ST59343</t>
  </si>
  <si>
    <t>ST59345</t>
  </si>
  <si>
    <t>ST59347</t>
  </si>
  <si>
    <t>ST59348</t>
  </si>
  <si>
    <t>ST59349</t>
  </si>
  <si>
    <t>ST59350</t>
  </si>
  <si>
    <t>ST59352</t>
  </si>
  <si>
    <t>ST59492</t>
  </si>
  <si>
    <t>ST59545</t>
  </si>
  <si>
    <t>ST59583</t>
  </si>
  <si>
    <t>ST59755</t>
  </si>
  <si>
    <t>ST59881</t>
  </si>
  <si>
    <t>ST59957</t>
  </si>
  <si>
    <t>ST59960</t>
  </si>
  <si>
    <t>ST60024</t>
  </si>
  <si>
    <t>ST60127</t>
  </si>
  <si>
    <t>ST60131</t>
  </si>
  <si>
    <t>ST60133</t>
  </si>
  <si>
    <t>ST60197</t>
  </si>
  <si>
    <t>ST60207</t>
  </si>
  <si>
    <t>ST60209</t>
  </si>
  <si>
    <t>ST60210</t>
  </si>
  <si>
    <t>ST60214</t>
  </si>
  <si>
    <t>ST60215</t>
  </si>
  <si>
    <t>ST60216</t>
  </si>
  <si>
    <t>ST60217</t>
  </si>
  <si>
    <t>ST60218</t>
  </si>
  <si>
    <t>ST60220</t>
  </si>
  <si>
    <t>ST60222</t>
  </si>
  <si>
    <t>ST60223</t>
  </si>
  <si>
    <t>ST60224</t>
  </si>
  <si>
    <t>ST60225</t>
  </si>
  <si>
    <t>ST60226</t>
  </si>
  <si>
    <t>ST60227</t>
  </si>
  <si>
    <t>ST60228</t>
  </si>
  <si>
    <t>ST60229</t>
  </si>
  <si>
    <t>ST60430</t>
  </si>
  <si>
    <t>ST60442</t>
  </si>
  <si>
    <t>ST60452</t>
  </si>
  <si>
    <t>ST60580</t>
  </si>
  <si>
    <t>ST60623</t>
  </si>
  <si>
    <t>ST60653</t>
  </si>
  <si>
    <t>ST60696</t>
  </si>
  <si>
    <t>ST60704</t>
  </si>
  <si>
    <t>ST60726</t>
  </si>
  <si>
    <t>ST60733</t>
  </si>
  <si>
    <t>ST60744</t>
  </si>
  <si>
    <t>ST60776</t>
  </si>
  <si>
    <t>ST60781</t>
  </si>
  <si>
    <t>ST60936</t>
  </si>
  <si>
    <t>ST60938</t>
  </si>
  <si>
    <t>ST60965</t>
  </si>
  <si>
    <t>ST61008</t>
  </si>
  <si>
    <t>ST61082</t>
  </si>
  <si>
    <t>ST61110</t>
  </si>
  <si>
    <t>ST61186</t>
  </si>
  <si>
    <t>ST61242</t>
  </si>
  <si>
    <t>ST61249</t>
  </si>
  <si>
    <t>ST61282</t>
  </si>
  <si>
    <t>ST61283</t>
  </si>
  <si>
    <t>ST61299</t>
  </si>
  <si>
    <t>ST61388</t>
  </si>
  <si>
    <t>ST61406</t>
  </si>
  <si>
    <t>ST61435</t>
  </si>
  <si>
    <t>ST61449</t>
  </si>
  <si>
    <t>ST61452</t>
  </si>
  <si>
    <t>ST61462</t>
  </si>
  <si>
    <t>ST61524</t>
  </si>
  <si>
    <t>ST61645</t>
  </si>
  <si>
    <t>ST61658</t>
  </si>
  <si>
    <t>ST61659</t>
  </si>
  <si>
    <t>ST61682</t>
  </si>
  <si>
    <t>ST61724</t>
  </si>
  <si>
    <t>ST61748</t>
  </si>
  <si>
    <t>ST61752</t>
  </si>
  <si>
    <t>ST61803</t>
  </si>
  <si>
    <t>ST61819</t>
  </si>
  <si>
    <t>ST61830</t>
  </si>
  <si>
    <t>ST61859</t>
  </si>
  <si>
    <t>ST61862</t>
  </si>
  <si>
    <t>ST61903</t>
  </si>
  <si>
    <t>ST61905</t>
  </si>
  <si>
    <t>ST61912</t>
  </si>
  <si>
    <t>ST61929</t>
  </si>
  <si>
    <t>ST61930</t>
  </si>
  <si>
    <t>ST61962</t>
  </si>
  <si>
    <t>ST61974</t>
  </si>
  <si>
    <t>ST62006</t>
  </si>
  <si>
    <t>ST62010</t>
  </si>
  <si>
    <t>ST62011</t>
  </si>
  <si>
    <t>ST62021</t>
  </si>
  <si>
    <t>ST62100</t>
  </si>
  <si>
    <t>ST62105</t>
  </si>
  <si>
    <t>ST62106</t>
  </si>
  <si>
    <t>ST62124</t>
  </si>
  <si>
    <t>ST62144</t>
  </si>
  <si>
    <t>ST62185</t>
  </si>
  <si>
    <t>ST62218</t>
  </si>
  <si>
    <t>ST62242</t>
  </si>
  <si>
    <t>ST62263</t>
  </si>
  <si>
    <t>ST62279</t>
  </si>
  <si>
    <t>ST62280</t>
  </si>
  <si>
    <t>ST62284</t>
  </si>
  <si>
    <t>ST62382</t>
  </si>
  <si>
    <t>ST62401</t>
  </si>
  <si>
    <t>ST62419</t>
  </si>
  <si>
    <t>ST62503</t>
  </si>
  <si>
    <t>ST62523</t>
  </si>
  <si>
    <t>ST62539</t>
  </si>
  <si>
    <t>ST62540</t>
  </si>
  <si>
    <t>ST62541</t>
  </si>
  <si>
    <t>ST62542</t>
  </si>
  <si>
    <t>ST62572</t>
  </si>
  <si>
    <t>ST62730</t>
  </si>
  <si>
    <t>ST62736</t>
  </si>
  <si>
    <t>ST62761</t>
  </si>
  <si>
    <t>ST62824</t>
  </si>
  <si>
    <t>ST62876</t>
  </si>
  <si>
    <t>ST62985</t>
  </si>
  <si>
    <t>ST63002</t>
  </si>
  <si>
    <t>ST63080</t>
  </si>
  <si>
    <t>ST63085</t>
  </si>
  <si>
    <t>ST63120</t>
  </si>
  <si>
    <t>ST63123</t>
  </si>
  <si>
    <t>ST63125</t>
  </si>
  <si>
    <t>ST63182</t>
  </si>
  <si>
    <t>ST63192</t>
  </si>
  <si>
    <t>ST63205</t>
  </si>
  <si>
    <t>ST63247</t>
  </si>
  <si>
    <t>ST63250</t>
  </si>
  <si>
    <t>ST63252</t>
  </si>
  <si>
    <t>ST63272</t>
  </si>
  <si>
    <t>ST63279</t>
  </si>
  <si>
    <t>ST63304</t>
  </si>
  <si>
    <t>ST63316</t>
  </si>
  <si>
    <t>ST63340</t>
  </si>
  <si>
    <t>ST63344</t>
  </si>
  <si>
    <t>ST63348</t>
  </si>
  <si>
    <t>ST63349</t>
  </si>
  <si>
    <t>ST63404</t>
  </si>
  <si>
    <t>ST63409</t>
  </si>
  <si>
    <t>ST63442</t>
  </si>
  <si>
    <t>ST63472</t>
  </si>
  <si>
    <t>ST63563</t>
  </si>
  <si>
    <t>ST63595</t>
  </si>
  <si>
    <t>ST63713</t>
  </si>
  <si>
    <t>ST63862</t>
  </si>
  <si>
    <t>ST63866</t>
  </si>
  <si>
    <t>ST63878</t>
  </si>
  <si>
    <t>ST63881</t>
  </si>
  <si>
    <t>ST63886</t>
  </si>
  <si>
    <t>ST63937</t>
  </si>
  <si>
    <t>ST64007</t>
  </si>
  <si>
    <t>ST64027</t>
  </si>
  <si>
    <t>ST64071</t>
  </si>
  <si>
    <t>ST64084</t>
  </si>
  <si>
    <t>ST64155</t>
  </si>
  <si>
    <t>ST64156</t>
  </si>
  <si>
    <t>ST64214</t>
  </si>
  <si>
    <t>ST64222</t>
  </si>
  <si>
    <t>ST64315</t>
  </si>
  <si>
    <t>ST64439</t>
  </si>
  <si>
    <t>ST64498</t>
  </si>
  <si>
    <t>ST64515</t>
  </si>
  <si>
    <t>ST64518</t>
  </si>
  <si>
    <t>ST64524</t>
  </si>
  <si>
    <t>ST64540</t>
  </si>
  <si>
    <t>ST64544</t>
  </si>
  <si>
    <t>ST64569</t>
  </si>
  <si>
    <t>ST64633</t>
  </si>
  <si>
    <t>ST64644</t>
  </si>
  <si>
    <t>ST64645</t>
  </si>
  <si>
    <t>ST64713</t>
  </si>
  <si>
    <t>ST64718</t>
  </si>
  <si>
    <t>ST64799</t>
  </si>
  <si>
    <t>ST64832</t>
  </si>
  <si>
    <t>ST64835</t>
  </si>
  <si>
    <t>ST64854</t>
  </si>
  <si>
    <t>ST64861</t>
  </si>
  <si>
    <t>ST64862</t>
  </si>
  <si>
    <t>ST64878</t>
  </si>
  <si>
    <t>ST64879</t>
  </si>
  <si>
    <t>ST64893</t>
  </si>
  <si>
    <t>ST64894</t>
  </si>
  <si>
    <t>ST64919</t>
  </si>
  <si>
    <t>ST64958</t>
  </si>
  <si>
    <t>ST65033</t>
  </si>
  <si>
    <t>ST65052</t>
  </si>
  <si>
    <t>ST65054</t>
  </si>
  <si>
    <t>ST65101</t>
  </si>
  <si>
    <t>ST65126</t>
  </si>
  <si>
    <t>ST65135</t>
  </si>
  <si>
    <t>ST65225</t>
  </si>
  <si>
    <t>ST65337</t>
  </si>
  <si>
    <t>ST65450</t>
  </si>
  <si>
    <t>ST65455</t>
  </si>
  <si>
    <t>ST65459</t>
  </si>
  <si>
    <t>ST65563</t>
  </si>
  <si>
    <t>ST65564</t>
  </si>
  <si>
    <t>ST65585</t>
  </si>
  <si>
    <t>ST65601</t>
  </si>
  <si>
    <t>ST65607</t>
  </si>
  <si>
    <t>ST65631</t>
  </si>
  <si>
    <t>ST65687</t>
  </si>
  <si>
    <t>ST65694</t>
  </si>
  <si>
    <t>ST65747</t>
  </si>
  <si>
    <t>ST65748</t>
  </si>
  <si>
    <t>ST65774</t>
  </si>
  <si>
    <t>ST65795</t>
  </si>
  <si>
    <t>ST65800</t>
  </si>
  <si>
    <t>ST65827</t>
  </si>
  <si>
    <t>ST65832</t>
  </si>
  <si>
    <t>ST65842</t>
  </si>
  <si>
    <t>ST65856</t>
  </si>
  <si>
    <t>ST65858</t>
  </si>
  <si>
    <t>ST65919</t>
  </si>
  <si>
    <t>ST66032</t>
  </si>
  <si>
    <t>ST66074</t>
  </si>
  <si>
    <t>ST66084</t>
  </si>
  <si>
    <t>ST66330</t>
  </si>
  <si>
    <t>ST66336</t>
  </si>
  <si>
    <t>ST66337</t>
  </si>
  <si>
    <t>ST66338</t>
  </si>
  <si>
    <t>ST66348</t>
  </si>
  <si>
    <t>ST66394</t>
  </si>
  <si>
    <t>ST66404</t>
  </si>
  <si>
    <t>ST66421</t>
  </si>
  <si>
    <t>ST66457</t>
  </si>
  <si>
    <t>ST66500</t>
  </si>
  <si>
    <t>ST66530</t>
  </si>
  <si>
    <t>ST66562</t>
  </si>
  <si>
    <t>ST66593</t>
  </si>
  <si>
    <t>ST66600</t>
  </si>
  <si>
    <t>ST66833</t>
  </si>
  <si>
    <t>ST66854</t>
  </si>
  <si>
    <t>ST66862</t>
  </si>
  <si>
    <t>ST66868</t>
  </si>
  <si>
    <t>ST66890</t>
  </si>
  <si>
    <t>ST66921</t>
  </si>
  <si>
    <t>ST66937</t>
  </si>
  <si>
    <t>ST66972</t>
  </si>
  <si>
    <t>ST67042</t>
  </si>
  <si>
    <t>ST67113</t>
  </si>
  <si>
    <t>ST67115</t>
  </si>
  <si>
    <t>ST67121</t>
  </si>
  <si>
    <t>ST67131</t>
  </si>
  <si>
    <t>ST67148</t>
  </si>
  <si>
    <t>ST67154</t>
  </si>
  <si>
    <t>ST67184</t>
  </si>
  <si>
    <t>ST67234</t>
  </si>
  <si>
    <t>ST67236</t>
  </si>
  <si>
    <t>ST67241</t>
  </si>
  <si>
    <t>ST67251</t>
  </si>
  <si>
    <t>ST67269</t>
  </si>
  <si>
    <t>ST67280</t>
  </si>
  <si>
    <t>ST67327</t>
  </si>
  <si>
    <t>ST67357</t>
  </si>
  <si>
    <t>ST67366</t>
  </si>
  <si>
    <t>ST67372</t>
  </si>
  <si>
    <t>ST67442</t>
  </si>
  <si>
    <t>ST67526</t>
  </si>
  <si>
    <t>ST67542</t>
  </si>
  <si>
    <t>ST67552</t>
  </si>
  <si>
    <t>ST67667</t>
  </si>
  <si>
    <t>ST67710</t>
  </si>
  <si>
    <t>ST67729</t>
  </si>
  <si>
    <t>ST67800</t>
  </si>
  <si>
    <t>ST67810</t>
  </si>
  <si>
    <t>ST67849</t>
  </si>
  <si>
    <t>ST67854</t>
  </si>
  <si>
    <t>ST67861</t>
  </si>
  <si>
    <t>ST67916</t>
  </si>
  <si>
    <t>ST67921</t>
  </si>
  <si>
    <t>ST67945</t>
  </si>
  <si>
    <t>ST67986</t>
  </si>
  <si>
    <t>ST68074</t>
  </si>
  <si>
    <t>ST68086</t>
  </si>
  <si>
    <t>ST68098</t>
  </si>
  <si>
    <t>ST68126</t>
  </si>
  <si>
    <t>ST68134</t>
  </si>
  <si>
    <t>ST68211</t>
  </si>
  <si>
    <t>ST68254</t>
  </si>
  <si>
    <t>ST68256</t>
  </si>
  <si>
    <t>ST68267</t>
  </si>
  <si>
    <t>ST68287</t>
  </si>
  <si>
    <t>ST68289</t>
  </si>
  <si>
    <t>ST68317</t>
  </si>
  <si>
    <t>ST68365</t>
  </si>
  <si>
    <t>ST68411</t>
  </si>
  <si>
    <t>ST68500</t>
  </si>
  <si>
    <t>ST68501</t>
  </si>
  <si>
    <t>ST68512</t>
  </si>
  <si>
    <t>ST68523</t>
  </si>
  <si>
    <t>ST68526</t>
  </si>
  <si>
    <t>ST68617</t>
  </si>
  <si>
    <t>ST68621</t>
  </si>
  <si>
    <t>ST68707</t>
  </si>
  <si>
    <t>ST68733</t>
  </si>
  <si>
    <t>ST68746</t>
  </si>
  <si>
    <t>ST68802</t>
  </si>
  <si>
    <t>ST68859</t>
  </si>
  <si>
    <t>ST68937</t>
  </si>
  <si>
    <t>ST69025</t>
  </si>
  <si>
    <t>ST69033</t>
  </si>
  <si>
    <t>ST69035</t>
  </si>
  <si>
    <t>ST69091</t>
  </si>
  <si>
    <t>ST69130</t>
  </si>
  <si>
    <t>ST69178</t>
  </si>
  <si>
    <t>ST69179</t>
  </si>
  <si>
    <t>ST69180</t>
  </si>
  <si>
    <t>ST69260</t>
  </si>
  <si>
    <t>ST69261</t>
  </si>
  <si>
    <t>ST69262</t>
  </si>
  <si>
    <t>ST69266</t>
  </si>
  <si>
    <t>ST69341</t>
  </si>
  <si>
    <t>ST69355</t>
  </si>
  <si>
    <t>ST69357</t>
  </si>
  <si>
    <t>ST69379</t>
  </si>
  <si>
    <t>ST69394</t>
  </si>
  <si>
    <t>ST69395</t>
  </si>
  <si>
    <t>ST69401</t>
  </si>
  <si>
    <t>ST69415</t>
  </si>
  <si>
    <t>ST69426</t>
  </si>
  <si>
    <t>ST69427</t>
  </si>
  <si>
    <t>ST69428</t>
  </si>
  <si>
    <t>ST69446</t>
  </si>
  <si>
    <t>ST69447</t>
  </si>
  <si>
    <t>ST69467</t>
  </si>
  <si>
    <t>ST69471</t>
  </si>
  <si>
    <t>ST69559</t>
  </si>
  <si>
    <t>ST69597</t>
  </si>
  <si>
    <t>ST69653</t>
  </si>
  <si>
    <t>ST69659</t>
  </si>
  <si>
    <t>ST69662</t>
  </si>
  <si>
    <t>ST69679</t>
  </si>
  <si>
    <t>ST69701</t>
  </si>
  <si>
    <t>ST69722</t>
  </si>
  <si>
    <t>ST69744</t>
  </si>
  <si>
    <t>ST69769</t>
  </si>
  <si>
    <t>ST69771</t>
  </si>
  <si>
    <t>ST69782</t>
  </si>
  <si>
    <t>ST69922</t>
  </si>
  <si>
    <t>ST69929</t>
  </si>
  <si>
    <t>ST69935</t>
  </si>
  <si>
    <t>ST69977</t>
  </si>
  <si>
    <t>ST70043</t>
  </si>
  <si>
    <t>ST70047</t>
  </si>
  <si>
    <t>ST70065</t>
  </si>
  <si>
    <t>ST70083</t>
  </si>
  <si>
    <t>ST70091</t>
  </si>
  <si>
    <t>ST70110</t>
  </si>
  <si>
    <t>ST70122</t>
  </si>
  <si>
    <t>ST70143</t>
  </si>
  <si>
    <t>ST70147</t>
  </si>
  <si>
    <t>ST70152</t>
  </si>
  <si>
    <t>ST70250</t>
  </si>
  <si>
    <t>ST70332</t>
  </si>
  <si>
    <t>ST70383</t>
  </si>
  <si>
    <t>ST70504</t>
  </si>
  <si>
    <t>ST70505</t>
  </si>
  <si>
    <t>ST70508</t>
  </si>
  <si>
    <t>ST70512</t>
  </si>
  <si>
    <t>ST70528</t>
  </si>
  <si>
    <t>ST70554</t>
  </si>
  <si>
    <t>ST70633</t>
  </si>
  <si>
    <t>ST70639</t>
  </si>
  <si>
    <t>ST70655</t>
  </si>
  <si>
    <t>ST70676</t>
  </si>
  <si>
    <t>ST70687</t>
  </si>
  <si>
    <t>ST70689</t>
  </si>
  <si>
    <t>ST70736</t>
  </si>
  <si>
    <t>ST70744</t>
  </si>
  <si>
    <t>ST70749</t>
  </si>
  <si>
    <t>ST70793</t>
  </si>
  <si>
    <t>ST70795</t>
  </si>
  <si>
    <t>ST70836</t>
  </si>
  <si>
    <t>ST70840</t>
  </si>
  <si>
    <t>ST70877</t>
  </si>
  <si>
    <t>ST70882</t>
  </si>
  <si>
    <t>ST71016</t>
  </si>
  <si>
    <t>ST71043</t>
  </si>
  <si>
    <t>ST71063</t>
  </si>
  <si>
    <t>ST71065</t>
  </si>
  <si>
    <t>ST71088</t>
  </si>
  <si>
    <t>ST71098</t>
  </si>
  <si>
    <t>ST71102</t>
  </si>
  <si>
    <t>ST71119</t>
  </si>
  <si>
    <t>ST71126</t>
  </si>
  <si>
    <t>ST71138</t>
  </si>
  <si>
    <t>ST71139</t>
  </si>
  <si>
    <t>ST71140</t>
  </si>
  <si>
    <t>ST71223</t>
  </si>
  <si>
    <t>ST71263</t>
  </si>
  <si>
    <t>ST71314</t>
  </si>
  <si>
    <t>ST71336</t>
  </si>
  <si>
    <t>ST71343</t>
  </si>
  <si>
    <t>ST71358</t>
  </si>
  <si>
    <t>ST71469</t>
  </si>
  <si>
    <t>ST71474</t>
  </si>
  <si>
    <t>ST71481</t>
  </si>
  <si>
    <t>ST71484</t>
  </si>
  <si>
    <t>ST71491</t>
  </si>
  <si>
    <t>ST71493</t>
  </si>
  <si>
    <t>ST71521</t>
  </si>
  <si>
    <t>ST71637</t>
  </si>
  <si>
    <t>ST71654</t>
  </si>
  <si>
    <t>ST71678</t>
  </si>
  <si>
    <t>ST71692</t>
  </si>
  <si>
    <t>ST71693</t>
  </si>
  <si>
    <t>ST71702</t>
  </si>
  <si>
    <t>ST71749</t>
  </si>
  <si>
    <t>ST71816</t>
  </si>
  <si>
    <t>ST71864</t>
  </si>
  <si>
    <t>ST71874</t>
  </si>
  <si>
    <t>ST71922</t>
  </si>
  <si>
    <t>ST71927</t>
  </si>
  <si>
    <t>ST71943</t>
  </si>
  <si>
    <t>ST71947</t>
  </si>
  <si>
    <t>ST71950</t>
  </si>
  <si>
    <t>ST71978</t>
  </si>
  <si>
    <t>ST72021</t>
  </si>
  <si>
    <t>ST72073</t>
  </si>
  <si>
    <t>ST72079</t>
  </si>
  <si>
    <t>ST72100</t>
  </si>
  <si>
    <t>ST72123</t>
  </si>
  <si>
    <t>ST72124</t>
  </si>
  <si>
    <t>ST72195</t>
  </si>
  <si>
    <t>ST72202</t>
  </si>
  <si>
    <t>ST72205</t>
  </si>
  <si>
    <t>ST72251</t>
  </si>
  <si>
    <t>ST72327</t>
  </si>
  <si>
    <t>ST72328</t>
  </si>
  <si>
    <t>ST72341</t>
  </si>
  <si>
    <t>ST72363</t>
  </si>
  <si>
    <t>ST72388</t>
  </si>
  <si>
    <t>ST72389</t>
  </si>
  <si>
    <t>ST72432</t>
  </si>
  <si>
    <t>ST72483</t>
  </si>
  <si>
    <t>ST72510</t>
  </si>
  <si>
    <t>ST72563</t>
  </si>
  <si>
    <t>ST72583</t>
  </si>
  <si>
    <t>ST72588</t>
  </si>
  <si>
    <t>ST72589</t>
  </si>
  <si>
    <t>ST72594</t>
  </si>
  <si>
    <t>ST72627</t>
  </si>
  <si>
    <t>ST72663</t>
  </si>
  <si>
    <t>ST72679</t>
  </si>
  <si>
    <t>ST72749</t>
  </si>
  <si>
    <t>ST72754</t>
  </si>
  <si>
    <t>ST72872</t>
  </si>
  <si>
    <t>ST72954</t>
  </si>
  <si>
    <t>ST72980</t>
  </si>
  <si>
    <t>ST73005</t>
  </si>
  <si>
    <t>ST73049</t>
  </si>
  <si>
    <t>ST73063</t>
  </si>
  <si>
    <t>ST73081</t>
  </si>
  <si>
    <t>ST73124</t>
  </si>
  <si>
    <t>ST73126</t>
  </si>
  <si>
    <t>ST73129</t>
  </si>
  <si>
    <t>ST73146</t>
  </si>
  <si>
    <t>ST73155</t>
  </si>
  <si>
    <t>ST73160</t>
  </si>
  <si>
    <t>ST73193</t>
  </si>
  <si>
    <t>ST73194</t>
  </si>
  <si>
    <t>ST73198</t>
  </si>
  <si>
    <t>ST73233</t>
  </si>
  <si>
    <t>ST73240</t>
  </si>
  <si>
    <t>ST73255</t>
  </si>
  <si>
    <t>ST73292</t>
  </si>
  <si>
    <t>ST73408</t>
  </si>
  <si>
    <t>ST73447</t>
  </si>
  <si>
    <t>ST73455</t>
  </si>
  <si>
    <t>ST73457</t>
  </si>
  <si>
    <t>ST73517</t>
  </si>
  <si>
    <t>ST73542</t>
  </si>
  <si>
    <t>ST73596</t>
  </si>
  <si>
    <t>ST73714</t>
  </si>
  <si>
    <t>ST73730</t>
  </si>
  <si>
    <t>ST73777</t>
  </si>
  <si>
    <t>ST73786</t>
  </si>
  <si>
    <t>ST73793</t>
  </si>
  <si>
    <t>ST73845</t>
  </si>
  <si>
    <t>ST73853</t>
  </si>
  <si>
    <t>ST73869</t>
  </si>
  <si>
    <t>ST73884</t>
  </si>
  <si>
    <t>ST73936</t>
  </si>
  <si>
    <t>ST73938</t>
  </si>
  <si>
    <t>ST73966</t>
  </si>
  <si>
    <t>ST73992</t>
  </si>
  <si>
    <t>ST74026</t>
  </si>
  <si>
    <t>ST74038</t>
  </si>
  <si>
    <t>ST74104</t>
  </si>
  <si>
    <t>ST74105</t>
  </si>
  <si>
    <t>ST74192</t>
  </si>
  <si>
    <t>ST74236</t>
  </si>
  <si>
    <t>ST74284</t>
  </si>
  <si>
    <t>ST74332</t>
  </si>
  <si>
    <t>ST74390</t>
  </si>
  <si>
    <t>ST74398</t>
  </si>
  <si>
    <t>ST74413</t>
  </si>
  <si>
    <t>ST74414</t>
  </si>
  <si>
    <t>ST74423</t>
  </si>
  <si>
    <t>ST74504</t>
  </si>
  <si>
    <t>ST74527</t>
  </si>
  <si>
    <t>ST74536</t>
  </si>
  <si>
    <t>ST74588</t>
  </si>
  <si>
    <t>ST74641</t>
  </si>
  <si>
    <t>ST74670</t>
  </si>
  <si>
    <t>ST74720</t>
  </si>
  <si>
    <t>ST74761</t>
  </si>
  <si>
    <t>ST74778</t>
  </si>
  <si>
    <t>ST74781</t>
  </si>
  <si>
    <t>ST74785</t>
  </si>
  <si>
    <t>ST74796</t>
  </si>
  <si>
    <t>ST74820</t>
  </si>
  <si>
    <t>ST74835</t>
  </si>
  <si>
    <t>ST74856</t>
  </si>
  <si>
    <t>ST74857</t>
  </si>
  <si>
    <t>ST74858</t>
  </si>
  <si>
    <t>ST74860</t>
  </si>
  <si>
    <t>ST74910</t>
  </si>
  <si>
    <t>ST74912</t>
  </si>
  <si>
    <t>ST74918</t>
  </si>
  <si>
    <t>ST74969</t>
  </si>
  <si>
    <t>ST74984</t>
  </si>
  <si>
    <t>ST75014</t>
  </si>
  <si>
    <t>ST75022</t>
  </si>
  <si>
    <t>ST75023</t>
  </si>
  <si>
    <t>ST75056</t>
  </si>
  <si>
    <t>ST75062</t>
  </si>
  <si>
    <t>ST75077</t>
  </si>
  <si>
    <t>ST75094</t>
  </si>
  <si>
    <t>ST75102</t>
  </si>
  <si>
    <t>ST75300</t>
  </si>
  <si>
    <t>ST75312</t>
  </si>
  <si>
    <t>ST75359</t>
  </si>
  <si>
    <t>ST75394</t>
  </si>
  <si>
    <t>ST75395</t>
  </si>
  <si>
    <t>ST75407</t>
  </si>
  <si>
    <t>ST75424</t>
  </si>
  <si>
    <t>ST75434</t>
  </si>
  <si>
    <t>ST75455</t>
  </si>
  <si>
    <t>ST75461</t>
  </si>
  <si>
    <t>ST75462</t>
  </si>
  <si>
    <t>ST75467</t>
  </si>
  <si>
    <t>ST75468</t>
  </si>
  <si>
    <t>ST75659</t>
  </si>
  <si>
    <t>ST75689</t>
  </si>
  <si>
    <t>ST75733</t>
  </si>
  <si>
    <t>ST75734</t>
  </si>
  <si>
    <t>ST75755</t>
  </si>
  <si>
    <t>ST75780</t>
  </si>
  <si>
    <t>ST75797</t>
  </si>
  <si>
    <t>ST75802</t>
  </si>
  <si>
    <t>ST75803</t>
  </si>
  <si>
    <t>ST75858</t>
  </si>
  <si>
    <t>ST75933</t>
  </si>
  <si>
    <t>ST75934</t>
  </si>
  <si>
    <t>ST75953</t>
  </si>
  <si>
    <t>ST75970</t>
  </si>
  <si>
    <t>ST76007</t>
  </si>
  <si>
    <t>ST76011</t>
  </si>
  <si>
    <t>ST76016</t>
  </si>
  <si>
    <t>ST76058</t>
  </si>
  <si>
    <t>ST76085</t>
  </si>
  <si>
    <t>ST76087</t>
  </si>
  <si>
    <t>ST76100</t>
  </si>
  <si>
    <t>ST76280</t>
  </si>
  <si>
    <t>ST76287</t>
  </si>
  <si>
    <t>ST76308</t>
  </si>
  <si>
    <t>ST76445</t>
  </si>
  <si>
    <t>ST76460</t>
  </si>
  <si>
    <t>ST76462</t>
  </si>
  <si>
    <t>ST76473</t>
  </si>
  <si>
    <t>ST76474</t>
  </si>
  <si>
    <t>ST76481</t>
  </si>
  <si>
    <t>ST76519</t>
  </si>
  <si>
    <t>ST76549</t>
  </si>
  <si>
    <t>ST76554</t>
  </si>
  <si>
    <t>ST76617</t>
  </si>
  <si>
    <t>ST76629</t>
  </si>
  <si>
    <t>ST76663</t>
  </si>
  <si>
    <t>ST76667</t>
  </si>
  <si>
    <t>ST76713</t>
  </si>
  <si>
    <t>ST76858</t>
  </si>
  <si>
    <t>ST76887</t>
  </si>
  <si>
    <t>ST76915</t>
  </si>
  <si>
    <t>ST76920</t>
  </si>
  <si>
    <t>ST77017</t>
  </si>
  <si>
    <t>ST77025</t>
  </si>
  <si>
    <t>ST77026</t>
  </si>
  <si>
    <t>ST77060</t>
  </si>
  <si>
    <t>ST77071</t>
  </si>
  <si>
    <t>ST77082</t>
  </si>
  <si>
    <t>ST77096</t>
  </si>
  <si>
    <t>ST77154</t>
  </si>
  <si>
    <t>ST77162</t>
  </si>
  <si>
    <t>ST77180</t>
  </si>
  <si>
    <t>ST77186</t>
  </si>
  <si>
    <t>ST77210</t>
  </si>
  <si>
    <t>ST77244</t>
  </si>
  <si>
    <t>ST77248</t>
  </si>
  <si>
    <t>ST77273</t>
  </si>
  <si>
    <t>ST77275</t>
  </si>
  <si>
    <t>ST77347</t>
  </si>
  <si>
    <t>ST77358</t>
  </si>
  <si>
    <t>ST77370</t>
  </si>
  <si>
    <t>ST77414</t>
  </si>
  <si>
    <t>ST77425</t>
  </si>
  <si>
    <t>ST77426</t>
  </si>
  <si>
    <t>ST77435</t>
  </si>
  <si>
    <t>ST77444</t>
  </si>
  <si>
    <t>ST77471</t>
  </si>
  <si>
    <t>ST77479</t>
  </si>
  <si>
    <t>ST77480</t>
  </si>
  <si>
    <t>ST77532</t>
  </si>
  <si>
    <t>ST77543</t>
  </si>
  <si>
    <t>ST77550</t>
  </si>
  <si>
    <t>ST77580</t>
  </si>
  <si>
    <t>ST77654</t>
  </si>
  <si>
    <t>ST77685</t>
  </si>
  <si>
    <t>ST77696</t>
  </si>
  <si>
    <t>ST77705</t>
  </si>
  <si>
    <t>ST77715</t>
  </si>
  <si>
    <t>ST77730</t>
  </si>
  <si>
    <t>ST77732</t>
  </si>
  <si>
    <t>ST77737</t>
  </si>
  <si>
    <t>ST77738</t>
  </si>
  <si>
    <t>ST77761</t>
  </si>
  <si>
    <t>ST77849</t>
  </si>
  <si>
    <t>ST77958</t>
  </si>
  <si>
    <t>ST77962</t>
  </si>
  <si>
    <t>ST77966</t>
  </si>
  <si>
    <t>ST77986</t>
  </si>
  <si>
    <t>ST78004</t>
  </si>
  <si>
    <t>ST78005</t>
  </si>
  <si>
    <t>ST78015</t>
  </si>
  <si>
    <t>ST78064</t>
  </si>
  <si>
    <t>ST78069</t>
  </si>
  <si>
    <t>ST78076</t>
  </si>
  <si>
    <t>ST78088</t>
  </si>
  <si>
    <t>ST78089</t>
  </si>
  <si>
    <t>ST78097</t>
  </si>
  <si>
    <t>ST78131</t>
  </si>
  <si>
    <t>ST78132</t>
  </si>
  <si>
    <t>ST78143</t>
  </si>
  <si>
    <t>ST78144</t>
  </si>
  <si>
    <t>ST78154</t>
  </si>
  <si>
    <t>ST78248</t>
  </si>
  <si>
    <t>ST78253</t>
  </si>
  <si>
    <t>ST78259</t>
  </si>
  <si>
    <t>ST78261</t>
  </si>
  <si>
    <t>ST78318</t>
  </si>
  <si>
    <t>ST78344</t>
  </si>
  <si>
    <t>ST78425</t>
  </si>
  <si>
    <t>ST78437</t>
  </si>
  <si>
    <t>ST78551</t>
  </si>
  <si>
    <t>ST78558</t>
  </si>
  <si>
    <t>ST78570</t>
  </si>
  <si>
    <t>ST78571</t>
  </si>
  <si>
    <t>ST78607</t>
  </si>
  <si>
    <t>ST78632</t>
  </si>
  <si>
    <t>ST78680</t>
  </si>
  <si>
    <t>ST78709</t>
  </si>
  <si>
    <t>ST78766</t>
  </si>
  <si>
    <t>ST78770</t>
  </si>
  <si>
    <t>ST78800</t>
  </si>
  <si>
    <t>ST78805</t>
  </si>
  <si>
    <t>ST78806</t>
  </si>
  <si>
    <t>ST78814</t>
  </si>
  <si>
    <t>ST78829</t>
  </si>
  <si>
    <t>ST78847</t>
  </si>
  <si>
    <t>ST78851</t>
  </si>
  <si>
    <t>ST78853</t>
  </si>
  <si>
    <t>ST78854</t>
  </si>
  <si>
    <t>ST78921</t>
  </si>
  <si>
    <t>ST78943</t>
  </si>
  <si>
    <t>ST78974</t>
  </si>
  <si>
    <t>ST79006</t>
  </si>
  <si>
    <t>ST79018</t>
  </si>
  <si>
    <t>ST79182</t>
  </si>
  <si>
    <t>ST79195</t>
  </si>
  <si>
    <t>ST79207</t>
  </si>
  <si>
    <t>ST79293</t>
  </si>
  <si>
    <t>ST79294</t>
  </si>
  <si>
    <t>ST79421</t>
  </si>
  <si>
    <t>ST79434</t>
  </si>
  <si>
    <t>ST79457</t>
  </si>
  <si>
    <t>ST79475</t>
  </si>
  <si>
    <t>ST79501</t>
  </si>
  <si>
    <t>ST79548</t>
  </si>
  <si>
    <t>ST79575</t>
  </si>
  <si>
    <t>ST79584</t>
  </si>
  <si>
    <t>ST79659</t>
  </si>
  <si>
    <t>ST79666</t>
  </si>
  <si>
    <t>ST79707</t>
  </si>
  <si>
    <t>ST79744</t>
  </si>
  <si>
    <t>ST79806</t>
  </si>
  <si>
    <t>ST79817</t>
  </si>
  <si>
    <t>ST79866</t>
  </si>
  <si>
    <t>ST79901</t>
  </si>
  <si>
    <t>ST80012</t>
  </si>
  <si>
    <t>ST80033</t>
  </si>
  <si>
    <t>ST80152</t>
  </si>
  <si>
    <t>ST80167</t>
  </si>
  <si>
    <t>ST80169</t>
  </si>
  <si>
    <t>ST80241</t>
  </si>
  <si>
    <t>ST80265</t>
  </si>
  <si>
    <t>ST80267</t>
  </si>
  <si>
    <t>ST80285</t>
  </si>
  <si>
    <t>ST80410</t>
  </si>
  <si>
    <t>ST80414</t>
  </si>
  <si>
    <t>ST80490</t>
  </si>
  <si>
    <t>ST80498</t>
  </si>
  <si>
    <t>ST80505</t>
  </si>
  <si>
    <t>ST80681</t>
  </si>
  <si>
    <t>ST80685</t>
  </si>
  <si>
    <t>ST80729</t>
  </si>
  <si>
    <t>ST80756</t>
  </si>
  <si>
    <t>ST80777</t>
  </si>
  <si>
    <t>ST80851</t>
  </si>
  <si>
    <t>ST80853</t>
  </si>
  <si>
    <t>ST80869</t>
  </si>
  <si>
    <t>ST80880</t>
  </si>
  <si>
    <t>ST80987</t>
  </si>
  <si>
    <t>ST81002</t>
  </si>
  <si>
    <t>ST81012</t>
  </si>
  <si>
    <t>ST81015</t>
  </si>
  <si>
    <t>ST81021</t>
  </si>
  <si>
    <t>ST81041</t>
  </si>
  <si>
    <t>ST81155</t>
  </si>
  <si>
    <t>ST81190</t>
  </si>
  <si>
    <t>ST81228</t>
  </si>
  <si>
    <t>ST81251</t>
  </si>
  <si>
    <t>ST81280</t>
  </si>
  <si>
    <t>ST81290</t>
  </si>
  <si>
    <t>ST81304</t>
  </si>
  <si>
    <t>ST81349</t>
  </si>
  <si>
    <t>ST81353</t>
  </si>
  <si>
    <t>ST81390</t>
  </si>
  <si>
    <t>ST81393</t>
  </si>
  <si>
    <t>ST81403</t>
  </si>
  <si>
    <t>ST81464</t>
  </si>
  <si>
    <t>ST81465</t>
  </si>
  <si>
    <t>ST81566</t>
  </si>
  <si>
    <t>ST81583</t>
  </si>
  <si>
    <t>ST81595</t>
  </si>
  <si>
    <t>ST81598</t>
  </si>
  <si>
    <t>ST81615</t>
  </si>
  <si>
    <t>ST81637</t>
  </si>
  <si>
    <t>ST81744</t>
  </si>
  <si>
    <t>ST81748</t>
  </si>
  <si>
    <t>ST81774</t>
  </si>
  <si>
    <t>ST81793</t>
  </si>
  <si>
    <t>ST81797</t>
  </si>
  <si>
    <t>ST81808</t>
  </si>
  <si>
    <t>ST81861</t>
  </si>
  <si>
    <t>ST81900</t>
  </si>
  <si>
    <t>ST81903</t>
  </si>
  <si>
    <t>ST81921</t>
  </si>
  <si>
    <t>ST81926</t>
  </si>
  <si>
    <t>ST81963</t>
  </si>
  <si>
    <t>ST81980</t>
  </si>
  <si>
    <t>ST82013</t>
  </si>
  <si>
    <t>ST82028</t>
  </si>
  <si>
    <t>ST82030</t>
  </si>
  <si>
    <t>ST82031</t>
  </si>
  <si>
    <t>ST82115</t>
  </si>
  <si>
    <t>ST82191</t>
  </si>
  <si>
    <t>ST82288</t>
  </si>
  <si>
    <t>ST82295</t>
  </si>
  <si>
    <t>ST82328</t>
  </si>
  <si>
    <t>ST82348</t>
  </si>
  <si>
    <t>ST82351</t>
  </si>
  <si>
    <t>ST82359</t>
  </si>
  <si>
    <t>ST82361</t>
  </si>
  <si>
    <t>ST82362</t>
  </si>
  <si>
    <t>ST82383</t>
  </si>
  <si>
    <t>ST82391</t>
  </si>
  <si>
    <t>ST82393</t>
  </si>
  <si>
    <t>ST82492</t>
  </si>
  <si>
    <t>ST82525</t>
  </si>
  <si>
    <t>ST82580</t>
  </si>
  <si>
    <t>ST82631</t>
  </si>
  <si>
    <t>ST82670</t>
  </si>
  <si>
    <t>ST82691</t>
  </si>
  <si>
    <t>ST82697</t>
  </si>
  <si>
    <t>ST82722</t>
  </si>
  <si>
    <t>ST82822</t>
  </si>
  <si>
    <t>ST82827</t>
  </si>
  <si>
    <t>ST82861</t>
  </si>
  <si>
    <t>ST82876</t>
  </si>
  <si>
    <t>ST82898</t>
  </si>
  <si>
    <t>ST82899</t>
  </si>
  <si>
    <t>ST82914</t>
  </si>
  <si>
    <t>ST82963</t>
  </si>
  <si>
    <t>ST82991</t>
  </si>
  <si>
    <t>ST83023</t>
  </si>
  <si>
    <t>ST83040</t>
  </si>
  <si>
    <t>ST83046</t>
  </si>
  <si>
    <t>ST83119</t>
  </si>
  <si>
    <t>ST83170</t>
  </si>
  <si>
    <t>ST83174</t>
  </si>
  <si>
    <t>ST83177</t>
  </si>
  <si>
    <t>ST83197</t>
  </si>
  <si>
    <t>ST83198</t>
  </si>
  <si>
    <t>ST83258</t>
  </si>
  <si>
    <t>ST83270</t>
  </si>
  <si>
    <t>ST83303</t>
  </si>
  <si>
    <t>ST83353</t>
  </si>
  <si>
    <t>ST83378</t>
  </si>
  <si>
    <t>ST83439</t>
  </si>
  <si>
    <t>ST83445</t>
  </si>
  <si>
    <t>ST83446</t>
  </si>
  <si>
    <t>ST83448</t>
  </si>
  <si>
    <t>ST83451</t>
  </si>
  <si>
    <t>ST83510</t>
  </si>
  <si>
    <t>ST83523</t>
  </si>
  <si>
    <t>ST83525</t>
  </si>
  <si>
    <t>ST83527</t>
  </si>
  <si>
    <t>ST83585</t>
  </si>
  <si>
    <t>ST83612</t>
  </si>
  <si>
    <t>ST83615</t>
  </si>
  <si>
    <t>ST83627</t>
  </si>
  <si>
    <t>ST83628</t>
  </si>
  <si>
    <t>ST83631</t>
  </si>
  <si>
    <t>ST83675</t>
  </si>
  <si>
    <t>ST83679</t>
  </si>
  <si>
    <t>ST83715</t>
  </si>
  <si>
    <t>ST83752</t>
  </si>
  <si>
    <t>ST83759</t>
  </si>
  <si>
    <t>ST83767</t>
  </si>
  <si>
    <t>ST83784</t>
  </si>
  <si>
    <t>ST83785</t>
  </si>
  <si>
    <t>ST83848</t>
  </si>
  <si>
    <t>ST83866</t>
  </si>
  <si>
    <t>ST83896</t>
  </si>
  <si>
    <t>ST83899</t>
  </si>
  <si>
    <t>ST83902</t>
  </si>
  <si>
    <t>ST83925</t>
  </si>
  <si>
    <t>ST83987</t>
  </si>
  <si>
    <t>ST84000</t>
  </si>
  <si>
    <t>ST84012</t>
  </si>
  <si>
    <t>ST84013</t>
  </si>
  <si>
    <t>ST84041</t>
  </si>
  <si>
    <t>ST84089</t>
  </si>
  <si>
    <t>ST84098</t>
  </si>
  <si>
    <t>ST84104</t>
  </si>
  <si>
    <t>ST84110</t>
  </si>
  <si>
    <t>ST84161</t>
  </si>
  <si>
    <t>ST84171</t>
  </si>
  <si>
    <t>ST84195</t>
  </si>
  <si>
    <t>ST84204</t>
  </si>
  <si>
    <t>ST84233</t>
  </si>
  <si>
    <t>ST84272</t>
  </si>
  <si>
    <t>ST84298</t>
  </si>
  <si>
    <t>ST84340</t>
  </si>
  <si>
    <t>ST84351</t>
  </si>
  <si>
    <t>ST84365</t>
  </si>
  <si>
    <t>ST84394</t>
  </si>
  <si>
    <t>ST84399</t>
  </si>
  <si>
    <t>ST84403</t>
  </si>
  <si>
    <t>ST84469</t>
  </si>
  <si>
    <t>ST84546</t>
  </si>
  <si>
    <t>ST84630</t>
  </si>
  <si>
    <t>ST84631</t>
  </si>
  <si>
    <t>ST84643</t>
  </si>
  <si>
    <t>ST84651</t>
  </si>
  <si>
    <t>ST84653</t>
  </si>
  <si>
    <t>ST84663</t>
  </si>
  <si>
    <t>ST84667</t>
  </si>
  <si>
    <t>ST84668</t>
  </si>
  <si>
    <t>ST84677</t>
  </si>
  <si>
    <t>ST84728</t>
  </si>
  <si>
    <t>ST84732</t>
  </si>
  <si>
    <t>ST84757</t>
  </si>
  <si>
    <t>ST84836</t>
  </si>
  <si>
    <t>ST84843</t>
  </si>
  <si>
    <t>ST84902</t>
  </si>
  <si>
    <t>ST84918</t>
  </si>
  <si>
    <t>ST84944</t>
  </si>
  <si>
    <t>ST84975</t>
  </si>
  <si>
    <t>ST84983</t>
  </si>
  <si>
    <t>ST84992</t>
  </si>
  <si>
    <t>ST85068</t>
  </si>
  <si>
    <t>ST85074</t>
  </si>
  <si>
    <t>ST85086</t>
  </si>
  <si>
    <t>ST85101</t>
  </si>
  <si>
    <t>ST85118</t>
  </si>
  <si>
    <t>ST85145</t>
  </si>
  <si>
    <t>ST85207</t>
  </si>
  <si>
    <t>ST85228</t>
  </si>
  <si>
    <t>ST85229</t>
  </si>
  <si>
    <t>ST85250</t>
  </si>
  <si>
    <t>ST85312</t>
  </si>
  <si>
    <t>ST85313</t>
  </si>
  <si>
    <t>ST85367</t>
  </si>
  <si>
    <t>ST85386</t>
  </si>
  <si>
    <t>ST85414</t>
  </si>
  <si>
    <t>ST85436</t>
  </si>
  <si>
    <t>ST85442</t>
  </si>
  <si>
    <t>ST85457</t>
  </si>
  <si>
    <t>ST85486</t>
  </si>
  <si>
    <t>ST85525</t>
  </si>
  <si>
    <t>ST85531</t>
  </si>
  <si>
    <t>ST85593</t>
  </si>
  <si>
    <t>ST85725</t>
  </si>
  <si>
    <t>ST85761</t>
  </si>
  <si>
    <t>ST85763</t>
  </si>
  <si>
    <t>ST85764</t>
  </si>
  <si>
    <t>ST85965</t>
  </si>
  <si>
    <t>ST85981</t>
  </si>
  <si>
    <t>ST86012</t>
  </si>
  <si>
    <t>ST86022</t>
  </si>
  <si>
    <t>ST86034</t>
  </si>
  <si>
    <t>ST86053</t>
  </si>
  <si>
    <t>ST86058</t>
  </si>
  <si>
    <t>ST86079</t>
  </si>
  <si>
    <t>ST86107</t>
  </si>
  <si>
    <t>ST86117</t>
  </si>
  <si>
    <t>ST86279</t>
  </si>
  <si>
    <t>ST86289</t>
  </si>
  <si>
    <t>ST86307</t>
  </si>
  <si>
    <t>ST86312</t>
  </si>
  <si>
    <t>ST86313</t>
  </si>
  <si>
    <t>ST86385</t>
  </si>
  <si>
    <t>ST86430</t>
  </si>
  <si>
    <t>ST86446</t>
  </si>
  <si>
    <t>ST86460</t>
  </si>
  <si>
    <t>ST86584</t>
  </si>
  <si>
    <t>ST86608</t>
  </si>
  <si>
    <t>ST86619</t>
  </si>
  <si>
    <t>ST86621</t>
  </si>
  <si>
    <t>ST86719</t>
  </si>
  <si>
    <t>ST86724</t>
  </si>
  <si>
    <t>ST86772</t>
  </si>
  <si>
    <t>ST86831</t>
  </si>
  <si>
    <t>ST86847</t>
  </si>
  <si>
    <t>ST86862</t>
  </si>
  <si>
    <t>ST86892</t>
  </si>
  <si>
    <t>ST86896</t>
  </si>
  <si>
    <t>ST86907</t>
  </si>
  <si>
    <t>ST86925</t>
  </si>
  <si>
    <t>ST86927</t>
  </si>
  <si>
    <t>ST86943</t>
  </si>
  <si>
    <t>ST86970</t>
  </si>
  <si>
    <t>ST87049</t>
  </si>
  <si>
    <t>ST87050</t>
  </si>
  <si>
    <t>ST87087</t>
  </si>
  <si>
    <t>ST87103</t>
  </si>
  <si>
    <t>ST87115</t>
  </si>
  <si>
    <t>ST87220</t>
  </si>
  <si>
    <t>ST87228</t>
  </si>
  <si>
    <t>ST87260</t>
  </si>
  <si>
    <t>ST87272</t>
  </si>
  <si>
    <t>ST87278</t>
  </si>
  <si>
    <t>ST87289</t>
  </si>
  <si>
    <t>ST87328</t>
  </si>
  <si>
    <t>ST87334</t>
  </si>
  <si>
    <t>ST87339</t>
  </si>
  <si>
    <t>ST87340</t>
  </si>
  <si>
    <t>ST87341</t>
  </si>
  <si>
    <t>ST87414</t>
  </si>
  <si>
    <t>ST87428</t>
  </si>
  <si>
    <t>ST87445</t>
  </si>
  <si>
    <t>ST87486</t>
  </si>
  <si>
    <t>ST87520</t>
  </si>
  <si>
    <t>ST87553</t>
  </si>
  <si>
    <t>ST87562</t>
  </si>
  <si>
    <t>ST87575</t>
  </si>
  <si>
    <t>ST87585</t>
  </si>
  <si>
    <t>ST87597</t>
  </si>
  <si>
    <t>ST87645</t>
  </si>
  <si>
    <t>ST87655</t>
  </si>
  <si>
    <t>ST87694</t>
  </si>
  <si>
    <t>ST87697</t>
  </si>
  <si>
    <t>ST87710</t>
  </si>
  <si>
    <t>ST87725</t>
  </si>
  <si>
    <t>ST87726</t>
  </si>
  <si>
    <t>ST87730</t>
  </si>
  <si>
    <t>ST87747</t>
  </si>
  <si>
    <t>ST87766</t>
  </si>
  <si>
    <t>ST87797</t>
  </si>
  <si>
    <t>ST87839</t>
  </si>
  <si>
    <t>ST87882</t>
  </si>
  <si>
    <t>ST87909</t>
  </si>
  <si>
    <t>ST87981</t>
  </si>
  <si>
    <t>ST87998</t>
  </si>
  <si>
    <t>ST88029</t>
  </si>
  <si>
    <t>ST88045</t>
  </si>
  <si>
    <t>ST88046</t>
  </si>
  <si>
    <t>ST88061</t>
  </si>
  <si>
    <t>ST88072</t>
  </si>
  <si>
    <t>ST88095</t>
  </si>
  <si>
    <t>Asignación</t>
  </si>
  <si>
    <t>(Varios elementos)</t>
  </si>
  <si>
    <t>Doc.compensación</t>
  </si>
  <si>
    <t>Nº documento</t>
  </si>
  <si>
    <t>REFERENCIA 2</t>
  </si>
  <si>
    <t>Clase de documento</t>
  </si>
  <si>
    <t>Suma de Importe en moneda local</t>
  </si>
  <si>
    <t>2000023413</t>
  </si>
  <si>
    <t>2000022217</t>
  </si>
  <si>
    <t>MPSBOYMAY2018</t>
  </si>
  <si>
    <t>ZP</t>
  </si>
  <si>
    <t>ZY</t>
  </si>
  <si>
    <t>2000023414</t>
  </si>
  <si>
    <t>2000022218</t>
  </si>
  <si>
    <t>2000041971</t>
  </si>
  <si>
    <t>102787387</t>
  </si>
  <si>
    <t>5765</t>
  </si>
  <si>
    <t>AB</t>
  </si>
  <si>
    <t>2000012643</t>
  </si>
  <si>
    <t>MPSBOYMAR2018</t>
  </si>
  <si>
    <t>ZV</t>
  </si>
  <si>
    <t>2000041972</t>
  </si>
  <si>
    <t>1900870574</t>
  </si>
  <si>
    <t>KR</t>
  </si>
  <si>
    <t>2000012642</t>
  </si>
  <si>
    <t>2000041973</t>
  </si>
  <si>
    <t>1900876374</t>
  </si>
  <si>
    <t>2000016897</t>
  </si>
  <si>
    <t>MPSBOYABR2018</t>
  </si>
  <si>
    <t>2000041975</t>
  </si>
  <si>
    <t>102788130</t>
  </si>
  <si>
    <t>5817</t>
  </si>
  <si>
    <t>2000016898</t>
  </si>
  <si>
    <t>2000041978</t>
  </si>
  <si>
    <t>1900976571</t>
  </si>
  <si>
    <t>2000024155</t>
  </si>
  <si>
    <t>30310606BOYMAY</t>
  </si>
  <si>
    <t>2000041979</t>
  </si>
  <si>
    <t>102789782</t>
  </si>
  <si>
    <t>5877</t>
  </si>
  <si>
    <t>2000024156</t>
  </si>
  <si>
    <t>2000043480</t>
  </si>
  <si>
    <t>103163705</t>
  </si>
  <si>
    <t>29148</t>
  </si>
  <si>
    <t>2000027484</t>
  </si>
  <si>
    <t>MPSBOYJUN2018</t>
  </si>
  <si>
    <t>2000043481</t>
  </si>
  <si>
    <t>1901165161</t>
  </si>
  <si>
    <t>2000027483</t>
  </si>
  <si>
    <t>2000049578</t>
  </si>
  <si>
    <t>1901291092</t>
  </si>
  <si>
    <t>2000033818</t>
  </si>
  <si>
    <t>MPSBOYJUL2018</t>
  </si>
  <si>
    <t>2000049580</t>
  </si>
  <si>
    <t>1901291091</t>
  </si>
  <si>
    <t>29243</t>
  </si>
  <si>
    <t>2000033819</t>
  </si>
  <si>
    <t>2000056118</t>
  </si>
  <si>
    <t>103562112</t>
  </si>
  <si>
    <t>29329</t>
  </si>
  <si>
    <t>2000039234</t>
  </si>
  <si>
    <t>MPSBOYAGO2018</t>
  </si>
  <si>
    <t>2000056119</t>
  </si>
  <si>
    <t>1901444066</t>
  </si>
  <si>
    <t>2000039233</t>
  </si>
  <si>
    <t>2000063282</t>
  </si>
  <si>
    <t>103663413</t>
  </si>
  <si>
    <t>2000044923</t>
  </si>
  <si>
    <t>MPSBOYSEPT201</t>
  </si>
  <si>
    <t>2000063283</t>
  </si>
  <si>
    <t>103663414</t>
  </si>
  <si>
    <t>29367</t>
  </si>
  <si>
    <t>2000044922</t>
  </si>
  <si>
    <t>2000070348</t>
  </si>
  <si>
    <t>103876737</t>
  </si>
  <si>
    <t>2000060356</t>
  </si>
  <si>
    <t>MPSBOYNOV772</t>
  </si>
  <si>
    <t>2000070351</t>
  </si>
  <si>
    <t>1901826903</t>
  </si>
  <si>
    <t>2000060355</t>
  </si>
  <si>
    <t>MPSBOYNOV771</t>
  </si>
  <si>
    <t>2000073244</t>
  </si>
  <si>
    <t>1901772987</t>
  </si>
  <si>
    <t>29430</t>
  </si>
  <si>
    <t>2000051436</t>
  </si>
  <si>
    <t>MPSBOY439</t>
  </si>
  <si>
    <t>2000073248</t>
  </si>
  <si>
    <t>1901773133</t>
  </si>
  <si>
    <t>2000051435</t>
  </si>
  <si>
    <t>MPSBOY438</t>
  </si>
  <si>
    <t>2000137054</t>
  </si>
  <si>
    <t>1902585768</t>
  </si>
  <si>
    <t>29565</t>
  </si>
  <si>
    <t>1902585852</t>
  </si>
  <si>
    <t>2000065835</t>
  </si>
  <si>
    <t>MPSBOY1011</t>
  </si>
  <si>
    <t>2000137059</t>
  </si>
  <si>
    <t>1902585374</t>
  </si>
  <si>
    <t>29564</t>
  </si>
  <si>
    <t>1902585410</t>
  </si>
  <si>
    <t>2000065836</t>
  </si>
  <si>
    <t>MPSBOY1012</t>
  </si>
  <si>
    <t>2000137063</t>
  </si>
  <si>
    <t>104285994</t>
  </si>
  <si>
    <t>1902586911</t>
  </si>
  <si>
    <t>2000076097</t>
  </si>
  <si>
    <t>MPSBOY594</t>
  </si>
  <si>
    <t>2000137065</t>
  </si>
  <si>
    <t>104285999</t>
  </si>
  <si>
    <t>1902587236</t>
  </si>
  <si>
    <t>2000076096</t>
  </si>
  <si>
    <t>MPSBOY593</t>
  </si>
  <si>
    <t>CAPITAENE2019</t>
  </si>
  <si>
    <t>2000137078</t>
  </si>
  <si>
    <t>104286027</t>
  </si>
  <si>
    <t>29695</t>
  </si>
  <si>
    <t>1902587930</t>
  </si>
  <si>
    <t>2000083378</t>
  </si>
  <si>
    <t>MPSBOY715</t>
  </si>
  <si>
    <t>2000137079</t>
  </si>
  <si>
    <t>1902587994</t>
  </si>
  <si>
    <t>1902588100</t>
  </si>
  <si>
    <t>2000083377</t>
  </si>
  <si>
    <t>MPSBOY714</t>
  </si>
  <si>
    <t>2000137082</t>
  </si>
  <si>
    <t>1902588323</t>
  </si>
  <si>
    <t>29750</t>
  </si>
  <si>
    <t>1902588381</t>
  </si>
  <si>
    <t>2000097551</t>
  </si>
  <si>
    <t>MPSBOY1351</t>
  </si>
  <si>
    <t>2000137085</t>
  </si>
  <si>
    <t>1902588384</t>
  </si>
  <si>
    <t>29751</t>
  </si>
  <si>
    <t>1902588385</t>
  </si>
  <si>
    <t>2000097550</t>
  </si>
  <si>
    <t>MPSBOY1350</t>
  </si>
  <si>
    <t>2000153792</t>
  </si>
  <si>
    <t>104364877</t>
  </si>
  <si>
    <t>2000110166</t>
  </si>
  <si>
    <t>MPSBOY1297</t>
  </si>
  <si>
    <t>2000153793</t>
  </si>
  <si>
    <t>1902756630</t>
  </si>
  <si>
    <t>2000110165</t>
  </si>
  <si>
    <t>MPSBOY1296</t>
  </si>
  <si>
    <t>2000184633</t>
  </si>
  <si>
    <t>1903127841</t>
  </si>
  <si>
    <t>2000150076</t>
  </si>
  <si>
    <t>MPSBOY929</t>
  </si>
  <si>
    <t>2000184634</t>
  </si>
  <si>
    <t>105017254</t>
  </si>
  <si>
    <t>2000150075</t>
  </si>
  <si>
    <t>MPSBOY928</t>
  </si>
  <si>
    <t>2000198854</t>
  </si>
  <si>
    <t>1903267534</t>
  </si>
  <si>
    <t>30025</t>
  </si>
  <si>
    <t>2000156488</t>
  </si>
  <si>
    <t>MPSBOY907</t>
  </si>
  <si>
    <t>2000198858</t>
  </si>
  <si>
    <t>1903267634</t>
  </si>
  <si>
    <t>30026</t>
  </si>
  <si>
    <t>2000156489</t>
  </si>
  <si>
    <t>MPSBOY908</t>
  </si>
  <si>
    <t>2000235857</t>
  </si>
  <si>
    <t>105065243</t>
  </si>
  <si>
    <t>2000170700</t>
  </si>
  <si>
    <t>MPSBOY745</t>
  </si>
  <si>
    <t>2000235867</t>
  </si>
  <si>
    <t>1903525782</t>
  </si>
  <si>
    <t>2000170701</t>
  </si>
  <si>
    <t>MPSBOY746</t>
  </si>
  <si>
    <t>2000269075</t>
  </si>
  <si>
    <t>2000267817</t>
  </si>
  <si>
    <t>MPSBOY122</t>
  </si>
  <si>
    <t>2000320732</t>
  </si>
  <si>
    <t>105223914</t>
  </si>
  <si>
    <t>1903823491</t>
  </si>
  <si>
    <t>30163</t>
  </si>
  <si>
    <t>2000187126</t>
  </si>
  <si>
    <t>MPSBOY823</t>
  </si>
  <si>
    <t>2000320734</t>
  </si>
  <si>
    <t>105223916</t>
  </si>
  <si>
    <t>1903823943</t>
  </si>
  <si>
    <t>2000187125</t>
  </si>
  <si>
    <t>MPSBOY822</t>
  </si>
  <si>
    <t>2000320736</t>
  </si>
  <si>
    <t>105223917</t>
  </si>
  <si>
    <t>30379</t>
  </si>
  <si>
    <t>1903997363</t>
  </si>
  <si>
    <t>2000241297</t>
  </si>
  <si>
    <t>MPSBOY958</t>
  </si>
  <si>
    <t>2000320794</t>
  </si>
  <si>
    <t>1904022761</t>
  </si>
  <si>
    <t>1904438116</t>
  </si>
  <si>
    <t>2000241296</t>
  </si>
  <si>
    <t>MPSBOY957</t>
  </si>
  <si>
    <t>2000320795</t>
  </si>
  <si>
    <t>1903874526</t>
  </si>
  <si>
    <t>1903874565</t>
  </si>
  <si>
    <t>2000205392</t>
  </si>
  <si>
    <t>MPSBOY477</t>
  </si>
  <si>
    <t>2000320797</t>
  </si>
  <si>
    <t>1903874590</t>
  </si>
  <si>
    <t>1903874638</t>
  </si>
  <si>
    <t>2000205393</t>
  </si>
  <si>
    <t>MPSBOY478</t>
  </si>
  <si>
    <t>2000320798</t>
  </si>
  <si>
    <t>1903874670</t>
  </si>
  <si>
    <t>1903874698</t>
  </si>
  <si>
    <t>2000224809</t>
  </si>
  <si>
    <t>MPSBOY193</t>
  </si>
  <si>
    <t>2000320799</t>
  </si>
  <si>
    <t>1903906663</t>
  </si>
  <si>
    <t>30312</t>
  </si>
  <si>
    <t>1904438095</t>
  </si>
  <si>
    <t>2000224808</t>
  </si>
  <si>
    <t>MPSBOY192</t>
  </si>
  <si>
    <t>2000321598</t>
  </si>
  <si>
    <t>105224100</t>
  </si>
  <si>
    <t>1904438162</t>
  </si>
  <si>
    <t>30444</t>
  </si>
  <si>
    <t>2000264089</t>
  </si>
  <si>
    <t>MPSBOY229</t>
  </si>
  <si>
    <t>2000321617</t>
  </si>
  <si>
    <t>105224133</t>
  </si>
  <si>
    <t>1904439031</t>
  </si>
  <si>
    <t>2000264090</t>
  </si>
  <si>
    <t>MPSBOY230</t>
  </si>
  <si>
    <t>2000341324</t>
  </si>
  <si>
    <t>2000338666</t>
  </si>
  <si>
    <t>MPSBOY1025</t>
  </si>
  <si>
    <t>2000341325</t>
  </si>
  <si>
    <t>2000338667</t>
  </si>
  <si>
    <t>MPSBOY1026</t>
  </si>
  <si>
    <t>2000371691</t>
  </si>
  <si>
    <t>2000368698</t>
  </si>
  <si>
    <t>MPSBOY901</t>
  </si>
  <si>
    <t>2000371692</t>
  </si>
  <si>
    <t>2000368699</t>
  </si>
  <si>
    <t>MPSBOY902</t>
  </si>
  <si>
    <t>2000377087</t>
  </si>
  <si>
    <t>1905042961</t>
  </si>
  <si>
    <t>430111</t>
  </si>
  <si>
    <t>1905042967</t>
  </si>
  <si>
    <t>430107</t>
  </si>
  <si>
    <t>2000281516</t>
  </si>
  <si>
    <t>MPSBOY508</t>
  </si>
  <si>
    <t>2000377103</t>
  </si>
  <si>
    <t>1905051493</t>
  </si>
  <si>
    <t>30501</t>
  </si>
  <si>
    <t>2000269299</t>
  </si>
  <si>
    <t>MPSBOY114</t>
  </si>
  <si>
    <t>2000421241</t>
  </si>
  <si>
    <t>1905056057</t>
  </si>
  <si>
    <t>2000451330</t>
  </si>
  <si>
    <t>1905913831</t>
  </si>
  <si>
    <t>2000438857</t>
  </si>
  <si>
    <t>MPSANT1257</t>
  </si>
  <si>
    <t>PAGOEVENTO</t>
  </si>
  <si>
    <t>2000459579</t>
  </si>
  <si>
    <t>1903501951</t>
  </si>
  <si>
    <t>1905913010</t>
  </si>
  <si>
    <t>1905913377</t>
  </si>
  <si>
    <t>1905913465</t>
  </si>
  <si>
    <t>1905913530</t>
  </si>
  <si>
    <t>1905913648</t>
  </si>
  <si>
    <t>1905913943</t>
  </si>
  <si>
    <t>1905914062</t>
  </si>
  <si>
    <t>1905914185</t>
  </si>
  <si>
    <t>1905914294</t>
  </si>
  <si>
    <t>1905914456</t>
  </si>
  <si>
    <t>1905914516</t>
  </si>
  <si>
    <t>1905914597</t>
  </si>
  <si>
    <t>1905914661</t>
  </si>
  <si>
    <t>1905914764</t>
  </si>
  <si>
    <t>1905914875</t>
  </si>
  <si>
    <t>1905914919</t>
  </si>
  <si>
    <t>1905914968</t>
  </si>
  <si>
    <t>1905915014</t>
  </si>
  <si>
    <t>1905915205</t>
  </si>
  <si>
    <t>1905915341</t>
  </si>
  <si>
    <t>1905915488</t>
  </si>
  <si>
    <t>1905915560</t>
  </si>
  <si>
    <t>1905915620</t>
  </si>
  <si>
    <t>1905915751</t>
  </si>
  <si>
    <t>1905915853</t>
  </si>
  <si>
    <t>1905915895</t>
  </si>
  <si>
    <t>1905915952</t>
  </si>
  <si>
    <t>1905915987</t>
  </si>
  <si>
    <t>1905916032</t>
  </si>
  <si>
    <t>1905916077</t>
  </si>
  <si>
    <t>1905916447</t>
  </si>
  <si>
    <t>1905916482</t>
  </si>
  <si>
    <t>1905916508</t>
  </si>
  <si>
    <t>1905916536</t>
  </si>
  <si>
    <t>1905916585</t>
  </si>
  <si>
    <t>1905916605</t>
  </si>
  <si>
    <t>1905916663</t>
  </si>
  <si>
    <t>1905916706</t>
  </si>
  <si>
    <t>1905916748</t>
  </si>
  <si>
    <t>1905916792</t>
  </si>
  <si>
    <t>1905916881</t>
  </si>
  <si>
    <t>1905916935</t>
  </si>
  <si>
    <t>1905917014</t>
  </si>
  <si>
    <t>1905917055</t>
  </si>
  <si>
    <t>1905917084</t>
  </si>
  <si>
    <t>2000438858</t>
  </si>
  <si>
    <t>MPSBOY1258</t>
  </si>
  <si>
    <t>2000461725</t>
  </si>
  <si>
    <t>1905801371</t>
  </si>
  <si>
    <t>10694</t>
  </si>
  <si>
    <t>2000399117</t>
  </si>
  <si>
    <t>MPSBOY365</t>
  </si>
  <si>
    <t>2000461729</t>
  </si>
  <si>
    <t>1905801477</t>
  </si>
  <si>
    <t>10696</t>
  </si>
  <si>
    <t>2000399116</t>
  </si>
  <si>
    <t>MPSBOY364</t>
  </si>
  <si>
    <t>2000461737</t>
  </si>
  <si>
    <t>1905802061</t>
  </si>
  <si>
    <t>1905802259</t>
  </si>
  <si>
    <t>430372</t>
  </si>
  <si>
    <t>1905807607</t>
  </si>
  <si>
    <t>430371</t>
  </si>
  <si>
    <t>1905807641</t>
  </si>
  <si>
    <t>430385</t>
  </si>
  <si>
    <t>2000297861</t>
  </si>
  <si>
    <t>67906365BOY13</t>
  </si>
  <si>
    <t>2000461740</t>
  </si>
  <si>
    <t>1906060084</t>
  </si>
  <si>
    <t>2000461742</t>
  </si>
  <si>
    <t>1905807527</t>
  </si>
  <si>
    <t>430979</t>
  </si>
  <si>
    <t>2000319081</t>
  </si>
  <si>
    <t>MPSBOY1070</t>
  </si>
  <si>
    <t>2000482202</t>
  </si>
  <si>
    <t>1906212445</t>
  </si>
  <si>
    <t>433425</t>
  </si>
  <si>
    <t>2000356141</t>
  </si>
  <si>
    <t>MPSBOY459</t>
  </si>
  <si>
    <t>2000482204</t>
  </si>
  <si>
    <t>1906212746</t>
  </si>
  <si>
    <t>433426</t>
  </si>
  <si>
    <t>2000356142</t>
  </si>
  <si>
    <t>MPSBOY460</t>
  </si>
  <si>
    <t>2000482207</t>
  </si>
  <si>
    <t>1906212836</t>
  </si>
  <si>
    <t>432384</t>
  </si>
  <si>
    <t>2000343981</t>
  </si>
  <si>
    <t>2000482211</t>
  </si>
  <si>
    <t>1906212964</t>
  </si>
  <si>
    <t>2000386211</t>
  </si>
  <si>
    <t>MPSBOY988</t>
  </si>
  <si>
    <t>2000482212</t>
  </si>
  <si>
    <t>1906213008</t>
  </si>
  <si>
    <t>2000411641</t>
  </si>
  <si>
    <t>MPSBOY1250</t>
  </si>
  <si>
    <t>2000482213</t>
  </si>
  <si>
    <t>1906213106</t>
  </si>
  <si>
    <t>2000411640</t>
  </si>
  <si>
    <t>MPSBOY1249</t>
  </si>
  <si>
    <t>2000483031</t>
  </si>
  <si>
    <t>1905916964</t>
  </si>
  <si>
    <t>1906157553</t>
  </si>
  <si>
    <t>1906189858</t>
  </si>
  <si>
    <t>2000438860</t>
  </si>
  <si>
    <t>MPSSAN1260</t>
  </si>
  <si>
    <t>2000485556</t>
  </si>
  <si>
    <t>1906157203</t>
  </si>
  <si>
    <t>1906157220</t>
  </si>
  <si>
    <t>1906157225</t>
  </si>
  <si>
    <t>1906157351</t>
  </si>
  <si>
    <t>1906157360</t>
  </si>
  <si>
    <t>1906157378</t>
  </si>
  <si>
    <t>1906157390</t>
  </si>
  <si>
    <t>1906157409</t>
  </si>
  <si>
    <t>1906157426</t>
  </si>
  <si>
    <t>1906157444</t>
  </si>
  <si>
    <t>1906157450</t>
  </si>
  <si>
    <t>1906157459</t>
  </si>
  <si>
    <t>1906157486</t>
  </si>
  <si>
    <t>1906157494</t>
  </si>
  <si>
    <t>1906157503</t>
  </si>
  <si>
    <t>1906157509</t>
  </si>
  <si>
    <t>1906157525</t>
  </si>
  <si>
    <t>1906157533</t>
  </si>
  <si>
    <t>1906157542</t>
  </si>
  <si>
    <t>1906180331</t>
  </si>
  <si>
    <t>1906180336</t>
  </si>
  <si>
    <t>1906189780</t>
  </si>
  <si>
    <t>1906189789</t>
  </si>
  <si>
    <t>1906189821</t>
  </si>
  <si>
    <t>1906189830</t>
  </si>
  <si>
    <t>1906243642</t>
  </si>
  <si>
    <t>1906243648</t>
  </si>
  <si>
    <t>1906261911</t>
  </si>
  <si>
    <t>1906261924</t>
  </si>
  <si>
    <t>1906261932</t>
  </si>
  <si>
    <t>1906261940</t>
  </si>
  <si>
    <t>1906261951</t>
  </si>
  <si>
    <t>1906261963</t>
  </si>
  <si>
    <t>1906261982</t>
  </si>
  <si>
    <t>1906262025</t>
  </si>
  <si>
    <t>2000449831</t>
  </si>
  <si>
    <t>MPSBOY1524</t>
  </si>
  <si>
    <t>2000485557</t>
  </si>
  <si>
    <t>1906157396</t>
  </si>
  <si>
    <t>1906157422</t>
  </si>
  <si>
    <t>1906241162</t>
  </si>
  <si>
    <t>1906241172</t>
  </si>
  <si>
    <t>1906241211</t>
  </si>
  <si>
    <t>1906241226</t>
  </si>
  <si>
    <t>1906241232</t>
  </si>
  <si>
    <t>1906241239</t>
  </si>
  <si>
    <t>1906243477</t>
  </si>
  <si>
    <t>1906243545</t>
  </si>
  <si>
    <t>1906243554</t>
  </si>
  <si>
    <t>1906243561</t>
  </si>
  <si>
    <t>1906243573</t>
  </si>
  <si>
    <t>1906243579</t>
  </si>
  <si>
    <t>1906243587</t>
  </si>
  <si>
    <t>1906243604</t>
  </si>
  <si>
    <t>1906243617</t>
  </si>
  <si>
    <t>1906243628</t>
  </si>
  <si>
    <t>1906243637</t>
  </si>
  <si>
    <t>1906262034</t>
  </si>
  <si>
    <t>1906262042</t>
  </si>
  <si>
    <t>1906262051</t>
  </si>
  <si>
    <t>1906262092</t>
  </si>
  <si>
    <t>2000467392</t>
  </si>
  <si>
    <t>MPSBOY1613</t>
  </si>
  <si>
    <t>2000485560</t>
  </si>
  <si>
    <t>1906243596</t>
  </si>
  <si>
    <t>1906261917</t>
  </si>
  <si>
    <t>2000476971</t>
  </si>
  <si>
    <t>88651866BOY1029</t>
  </si>
  <si>
    <t>2000509151</t>
  </si>
  <si>
    <t>2000509154</t>
  </si>
  <si>
    <t>1906262056</t>
  </si>
  <si>
    <t>2000467394</t>
  </si>
  <si>
    <t>MPSSAN1615</t>
  </si>
  <si>
    <t>2000509273</t>
  </si>
  <si>
    <t>1906525339</t>
  </si>
  <si>
    <t>2000438861</t>
  </si>
  <si>
    <t>MPSSUC1261</t>
  </si>
  <si>
    <t>2000509276</t>
  </si>
  <si>
    <t>1906525937</t>
  </si>
  <si>
    <t>2000438862</t>
  </si>
  <si>
    <t>MPSVAL1262</t>
  </si>
  <si>
    <t>2000509278</t>
  </si>
  <si>
    <t>1906261993</t>
  </si>
  <si>
    <t>2000449833</t>
  </si>
  <si>
    <t>MPSCUN1526</t>
  </si>
  <si>
    <t>2000509285</t>
  </si>
  <si>
    <t>2000467393</t>
  </si>
  <si>
    <t>MPSCUN1614</t>
  </si>
  <si>
    <t>2000509288</t>
  </si>
  <si>
    <t>1906525977</t>
  </si>
  <si>
    <t>1906525986</t>
  </si>
  <si>
    <t>2000438859</t>
  </si>
  <si>
    <t>MPSNOR1259</t>
  </si>
  <si>
    <t>2000509291</t>
  </si>
  <si>
    <t>1906525224</t>
  </si>
  <si>
    <t>1906525242</t>
  </si>
  <si>
    <t>1906525374</t>
  </si>
  <si>
    <t>1906525883</t>
  </si>
  <si>
    <t>1906525994</t>
  </si>
  <si>
    <t>2000449830</t>
  </si>
  <si>
    <t>MPSANT1523</t>
  </si>
  <si>
    <t>2000509298</t>
  </si>
  <si>
    <t>1906525206</t>
  </si>
  <si>
    <t>1906525212</t>
  </si>
  <si>
    <t>1906525217</t>
  </si>
  <si>
    <t>2000467391</t>
  </si>
  <si>
    <t>MPSANT1612</t>
  </si>
  <si>
    <t>2000509304</t>
  </si>
  <si>
    <t>1906525166</t>
  </si>
  <si>
    <t>1906525180</t>
  </si>
  <si>
    <t>1906525187</t>
  </si>
  <si>
    <t>1906525200</t>
  </si>
  <si>
    <t>2000449832</t>
  </si>
  <si>
    <t>MPSCES1525</t>
  </si>
  <si>
    <t>2000559224</t>
  </si>
  <si>
    <t>1905675635</t>
  </si>
  <si>
    <t>2000372952</t>
  </si>
  <si>
    <t>MPSBOY935</t>
  </si>
  <si>
    <t>2000559225</t>
  </si>
  <si>
    <t>1906261892</t>
  </si>
  <si>
    <t>2000438855</t>
  </si>
  <si>
    <t>MPSBOY1255</t>
  </si>
  <si>
    <t>2000559226</t>
  </si>
  <si>
    <t>1906261832</t>
  </si>
  <si>
    <t>2000438856</t>
  </si>
  <si>
    <t>MPSBOY1256</t>
  </si>
  <si>
    <t>2000559227</t>
  </si>
  <si>
    <t>1906844001</t>
  </si>
  <si>
    <t>2000449028</t>
  </si>
  <si>
    <t>MPSBOY721</t>
  </si>
  <si>
    <t>2000559228</t>
  </si>
  <si>
    <t>1906844280</t>
  </si>
  <si>
    <t>2000449027</t>
  </si>
  <si>
    <t>MPSBOY720</t>
  </si>
  <si>
    <t>2000559232</t>
  </si>
  <si>
    <t>1907249321</t>
  </si>
  <si>
    <t>2000512641</t>
  </si>
  <si>
    <t>MPSBOY1021</t>
  </si>
  <si>
    <t>2000559233</t>
  </si>
  <si>
    <t>1907249419</t>
  </si>
  <si>
    <t>2000512642</t>
  </si>
  <si>
    <t>MPSBOY1022</t>
  </si>
  <si>
    <t>2000559234</t>
  </si>
  <si>
    <t>1907249223</t>
  </si>
  <si>
    <t>2000486866</t>
  </si>
  <si>
    <t>MPSBOY1136</t>
  </si>
  <si>
    <t>2000580833</t>
  </si>
  <si>
    <t>2000560904</t>
  </si>
  <si>
    <t>MPSANT1666</t>
  </si>
  <si>
    <t>2000580834</t>
  </si>
  <si>
    <t>1907078684</t>
  </si>
  <si>
    <t>2000513124</t>
  </si>
  <si>
    <t>MPSBOL1504</t>
  </si>
  <si>
    <t>2000580856</t>
  </si>
  <si>
    <t>1907078632</t>
  </si>
  <si>
    <t>2000513125</t>
  </si>
  <si>
    <t>MPSBOY1505</t>
  </si>
  <si>
    <t>2000580858</t>
  </si>
  <si>
    <t>1907273040</t>
  </si>
  <si>
    <t>1907273044</t>
  </si>
  <si>
    <t>1907273052</t>
  </si>
  <si>
    <t>1907273056</t>
  </si>
  <si>
    <t>1907273061</t>
  </si>
  <si>
    <t>2000513126</t>
  </si>
  <si>
    <t>MPSBOY1506</t>
  </si>
  <si>
    <t>2000580875</t>
  </si>
  <si>
    <t>1907443256</t>
  </si>
  <si>
    <t>2000560906</t>
  </si>
  <si>
    <t>MPSBOL1668</t>
  </si>
  <si>
    <t>2000580876</t>
  </si>
  <si>
    <t>1907443349</t>
  </si>
  <si>
    <t>1907443362</t>
  </si>
  <si>
    <t>2000560905</t>
  </si>
  <si>
    <t>MPSANT1667</t>
  </si>
  <si>
    <t>2000580884</t>
  </si>
  <si>
    <t>1907078620</t>
  </si>
  <si>
    <t>1907078667</t>
  </si>
  <si>
    <t>1907078744</t>
  </si>
  <si>
    <t>1907078761</t>
  </si>
  <si>
    <t>1907078771</t>
  </si>
  <si>
    <t>1907078787</t>
  </si>
  <si>
    <t>1907078796</t>
  </si>
  <si>
    <t>1907078859</t>
  </si>
  <si>
    <t>1907078866</t>
  </si>
  <si>
    <t>1907273031</t>
  </si>
  <si>
    <t>1907273035</t>
  </si>
  <si>
    <t>1907273068</t>
  </si>
  <si>
    <t>1907273074</t>
  </si>
  <si>
    <t>1907273077</t>
  </si>
  <si>
    <t>1907273079</t>
  </si>
  <si>
    <t>1907443351</t>
  </si>
  <si>
    <t>1907443356</t>
  </si>
  <si>
    <t>1907443357</t>
  </si>
  <si>
    <t>1907443359</t>
  </si>
  <si>
    <t>1907443361</t>
  </si>
  <si>
    <t>1907443363</t>
  </si>
  <si>
    <t>1907443364</t>
  </si>
  <si>
    <t>1907443365</t>
  </si>
  <si>
    <t>2000536872</t>
  </si>
  <si>
    <t>MPSBOY1906</t>
  </si>
  <si>
    <t>2000580885</t>
  </si>
  <si>
    <t>1907272743</t>
  </si>
  <si>
    <t>2000560907</t>
  </si>
  <si>
    <t>MPSBOY1669</t>
  </si>
  <si>
    <t>2000580900</t>
  </si>
  <si>
    <t>2000580877</t>
  </si>
  <si>
    <t>MPSBOY936</t>
  </si>
  <si>
    <t>2000580905</t>
  </si>
  <si>
    <t>1907273025</t>
  </si>
  <si>
    <t>2000536871</t>
  </si>
  <si>
    <t>MPSBOY1905</t>
  </si>
  <si>
    <t>2000581645</t>
  </si>
  <si>
    <t>1907272901</t>
  </si>
  <si>
    <t>2000513127</t>
  </si>
  <si>
    <t>MPSMAG1507</t>
  </si>
  <si>
    <t>2000581647</t>
  </si>
  <si>
    <t>2000537394</t>
  </si>
  <si>
    <t>MPSMAG2428</t>
  </si>
  <si>
    <t>2000611359</t>
  </si>
  <si>
    <t>1907549367</t>
  </si>
  <si>
    <t>2000590517</t>
  </si>
  <si>
    <t>MPSVAL3003</t>
  </si>
  <si>
    <t>2000611653</t>
  </si>
  <si>
    <t>2000611655</t>
  </si>
  <si>
    <t>2000611657</t>
  </si>
  <si>
    <t>2000611660</t>
  </si>
  <si>
    <t>2000611663</t>
  </si>
  <si>
    <t>2000611668</t>
  </si>
  <si>
    <t>2000611674</t>
  </si>
  <si>
    <t>2000613616</t>
  </si>
  <si>
    <t>1907549293</t>
  </si>
  <si>
    <t>2000589361</t>
  </si>
  <si>
    <t>MPSBOY1850</t>
  </si>
  <si>
    <t>2000613617</t>
  </si>
  <si>
    <t>1907272946</t>
  </si>
  <si>
    <t>1907443258</t>
  </si>
  <si>
    <t>1907443259</t>
  </si>
  <si>
    <t>1907443260</t>
  </si>
  <si>
    <t>1907443261</t>
  </si>
  <si>
    <t>1907443262</t>
  </si>
  <si>
    <t>1907443263</t>
  </si>
  <si>
    <t>1907443267</t>
  </si>
  <si>
    <t>1907443271</t>
  </si>
  <si>
    <t>1907443275</t>
  </si>
  <si>
    <t>1907443276</t>
  </si>
  <si>
    <t>1907443278</t>
  </si>
  <si>
    <t>1907443281</t>
  </si>
  <si>
    <t>1907443285</t>
  </si>
  <si>
    <t>1907443287</t>
  </si>
  <si>
    <t>1907443289</t>
  </si>
  <si>
    <t>1907443292</t>
  </si>
  <si>
    <t>1907443294</t>
  </si>
  <si>
    <t>1907443295</t>
  </si>
  <si>
    <t>1907443297</t>
  </si>
  <si>
    <t>1907443299</t>
  </si>
  <si>
    <t>1907443300</t>
  </si>
  <si>
    <t>1907443302</t>
  </si>
  <si>
    <t>1907443303</t>
  </si>
  <si>
    <t>1907443352</t>
  </si>
  <si>
    <t>1907443353</t>
  </si>
  <si>
    <t>1907443354</t>
  </si>
  <si>
    <t>2000589362</t>
  </si>
  <si>
    <t>MPSBOY1851</t>
  </si>
  <si>
    <t>2000615732</t>
  </si>
  <si>
    <t>1907078752</t>
  </si>
  <si>
    <t>1907443350</t>
  </si>
  <si>
    <t>2000513128</t>
  </si>
  <si>
    <t>MPSSAN1508</t>
  </si>
  <si>
    <t>2000615737</t>
  </si>
  <si>
    <t>1907272750</t>
  </si>
  <si>
    <t>2000537763</t>
  </si>
  <si>
    <t>MPSSAN2797</t>
  </si>
  <si>
    <t>2000615752</t>
  </si>
  <si>
    <t>1907272724</t>
  </si>
  <si>
    <t>2000560911</t>
  </si>
  <si>
    <t>MPSSAN1673</t>
  </si>
  <si>
    <t>2000615754</t>
  </si>
  <si>
    <t>1907272623</t>
  </si>
  <si>
    <t>1907272753</t>
  </si>
  <si>
    <t>1907272830</t>
  </si>
  <si>
    <t>1907443245</t>
  </si>
  <si>
    <t>2000615759</t>
  </si>
  <si>
    <t>1907272611</t>
  </si>
  <si>
    <t>2000590235</t>
  </si>
  <si>
    <t>MPSSAN2721</t>
  </si>
  <si>
    <t>2000615760</t>
  </si>
  <si>
    <t>2000588941</t>
  </si>
  <si>
    <t>MPSARA1431</t>
  </si>
  <si>
    <t>2000635106</t>
  </si>
  <si>
    <t>2000635107</t>
  </si>
  <si>
    <t>2000560910</t>
  </si>
  <si>
    <t>MPSMAG1672</t>
  </si>
  <si>
    <t>2000636097</t>
  </si>
  <si>
    <t>2000633851</t>
  </si>
  <si>
    <t>FIDBOY712</t>
  </si>
  <si>
    <t>2000636098</t>
  </si>
  <si>
    <t>2000633852</t>
  </si>
  <si>
    <t>FIDBOY713</t>
  </si>
  <si>
    <t>2000637868</t>
  </si>
  <si>
    <t>1907932230</t>
  </si>
  <si>
    <t>2000535473</t>
  </si>
  <si>
    <t>MPSBOY509</t>
  </si>
  <si>
    <t>2000637869</t>
  </si>
  <si>
    <t>1907932271</t>
  </si>
  <si>
    <t>2000535472</t>
  </si>
  <si>
    <t>2000641755</t>
  </si>
  <si>
    <t>1907272602</t>
  </si>
  <si>
    <t>2000617576</t>
  </si>
  <si>
    <t>MPSANT1259</t>
  </si>
  <si>
    <t>2000646090</t>
  </si>
  <si>
    <t>1907272628</t>
  </si>
  <si>
    <t>1907272701</t>
  </si>
  <si>
    <t>1907272732</t>
  </si>
  <si>
    <t>1907272738</t>
  </si>
  <si>
    <t>1907272744</t>
  </si>
  <si>
    <t>1907272745</t>
  </si>
  <si>
    <t>1907272747</t>
  </si>
  <si>
    <t>1907272772</t>
  </si>
  <si>
    <t>1907272781</t>
  </si>
  <si>
    <t>1907272789</t>
  </si>
  <si>
    <t>1907272799</t>
  </si>
  <si>
    <t>1907272803</t>
  </si>
  <si>
    <t>1907272837</t>
  </si>
  <si>
    <t>1907272847</t>
  </si>
  <si>
    <t>1907272855</t>
  </si>
  <si>
    <t>1907272882</t>
  </si>
  <si>
    <t>1907272890</t>
  </si>
  <si>
    <t>1907272897</t>
  </si>
  <si>
    <t>1907272925</t>
  </si>
  <si>
    <t>1907272940</t>
  </si>
  <si>
    <t>1907272949</t>
  </si>
  <si>
    <t>1907549235</t>
  </si>
  <si>
    <t>1907549244</t>
  </si>
  <si>
    <t>1907549246</t>
  </si>
  <si>
    <t>1907549251</t>
  </si>
  <si>
    <t>1907549256</t>
  </si>
  <si>
    <t>1907549260</t>
  </si>
  <si>
    <t>1907549288</t>
  </si>
  <si>
    <t>1907549290</t>
  </si>
  <si>
    <t>1907549292</t>
  </si>
  <si>
    <t>1907549296</t>
  </si>
  <si>
    <t>1907549302</t>
  </si>
  <si>
    <t>1907549306</t>
  </si>
  <si>
    <t>1907549311</t>
  </si>
  <si>
    <t>1907549314</t>
  </si>
  <si>
    <t>1907549316</t>
  </si>
  <si>
    <t>1907549319</t>
  </si>
  <si>
    <t>1908164170</t>
  </si>
  <si>
    <t>1908164226</t>
  </si>
  <si>
    <t>1908164233</t>
  </si>
  <si>
    <t>1908164244</t>
  </si>
  <si>
    <t>1908164419</t>
  </si>
  <si>
    <t>1908164423</t>
  </si>
  <si>
    <t>1908164427</t>
  </si>
  <si>
    <t>1908164437</t>
  </si>
  <si>
    <t>1908164450</t>
  </si>
  <si>
    <t>1908164456</t>
  </si>
  <si>
    <t>1908164464</t>
  </si>
  <si>
    <t>1908164474</t>
  </si>
  <si>
    <t>1908164477</t>
  </si>
  <si>
    <t>1908164484</t>
  </si>
  <si>
    <t>1908164490</t>
  </si>
  <si>
    <t>1908164492</t>
  </si>
  <si>
    <t>2000560908</t>
  </si>
  <si>
    <t>MPSBOY1670</t>
  </si>
  <si>
    <t>2000646096</t>
  </si>
  <si>
    <t>1908164188</t>
  </si>
  <si>
    <t>2000618196</t>
  </si>
  <si>
    <t>MPSBOY1879</t>
  </si>
  <si>
    <t>2000664510</t>
  </si>
  <si>
    <t>1908230233</t>
  </si>
  <si>
    <t>2000559516</t>
  </si>
  <si>
    <t>MPSBOY278</t>
  </si>
  <si>
    <t>2000664513</t>
  </si>
  <si>
    <t>1908230250</t>
  </si>
  <si>
    <t>2000587973</t>
  </si>
  <si>
    <t>MPSBOY468</t>
  </si>
  <si>
    <t>2000664515</t>
  </si>
  <si>
    <t>1908230264</t>
  </si>
  <si>
    <t>2000587972</t>
  </si>
  <si>
    <t>MPSBOY467</t>
  </si>
  <si>
    <t>2000698385</t>
  </si>
  <si>
    <t>1908164341</t>
  </si>
  <si>
    <t>2000618195</t>
  </si>
  <si>
    <t>MPSBOY1878</t>
  </si>
  <si>
    <t>2000698391</t>
  </si>
  <si>
    <t>1907272603</t>
  </si>
  <si>
    <t>1907272660</t>
  </si>
  <si>
    <t>1907272668</t>
  </si>
  <si>
    <t>1907272675</t>
  </si>
  <si>
    <t>1907272681</t>
  </si>
  <si>
    <t>1907272974</t>
  </si>
  <si>
    <t>1907272995</t>
  </si>
  <si>
    <t>1907443246</t>
  </si>
  <si>
    <t>1907443248</t>
  </si>
  <si>
    <t>1907443250</t>
  </si>
  <si>
    <t>1907443251</t>
  </si>
  <si>
    <t>1907443254</t>
  </si>
  <si>
    <t>1907443301</t>
  </si>
  <si>
    <t>1907443355</t>
  </si>
  <si>
    <t>1908163680</t>
  </si>
  <si>
    <t>1908163686</t>
  </si>
  <si>
    <t>1908163698</t>
  </si>
  <si>
    <t>1908163712</t>
  </si>
  <si>
    <t>1908163717</t>
  </si>
  <si>
    <t>1908163737</t>
  </si>
  <si>
    <t>1908163748</t>
  </si>
  <si>
    <t>1908163884</t>
  </si>
  <si>
    <t>1908163892</t>
  </si>
  <si>
    <t>1908163897</t>
  </si>
  <si>
    <t>1908164082</t>
  </si>
  <si>
    <t>1908164098</t>
  </si>
  <si>
    <t>1908164107</t>
  </si>
  <si>
    <t>1908164111</t>
  </si>
  <si>
    <t>1908164115</t>
  </si>
  <si>
    <t>1908164122</t>
  </si>
  <si>
    <t>1908164126</t>
  </si>
  <si>
    <t>1908164135</t>
  </si>
  <si>
    <t>1908164149</t>
  </si>
  <si>
    <t>1908164160</t>
  </si>
  <si>
    <t>1908164181</t>
  </si>
  <si>
    <t>1908164185</t>
  </si>
  <si>
    <t>1908164249</t>
  </si>
  <si>
    <t>1908164308</t>
  </si>
  <si>
    <t>1908164314</t>
  </si>
  <si>
    <t>1908164347</t>
  </si>
  <si>
    <t>1908164354</t>
  </si>
  <si>
    <t>1908164358</t>
  </si>
  <si>
    <t>1908164364</t>
  </si>
  <si>
    <t>1908164411</t>
  </si>
  <si>
    <t>1908352749</t>
  </si>
  <si>
    <t>1908352755</t>
  </si>
  <si>
    <t>1908352761</t>
  </si>
  <si>
    <t>1908352765</t>
  </si>
  <si>
    <t>1908352768</t>
  </si>
  <si>
    <t>1908352776</t>
  </si>
  <si>
    <t>1908352818</t>
  </si>
  <si>
    <t>1908352823</t>
  </si>
  <si>
    <t>1908352827</t>
  </si>
  <si>
    <t>1908352832</t>
  </si>
  <si>
    <t>1908352834</t>
  </si>
  <si>
    <t>1908352838</t>
  </si>
  <si>
    <t>1908352840</t>
  </si>
  <si>
    <t>1908352847</t>
  </si>
  <si>
    <t>2000678380</t>
  </si>
  <si>
    <t>MPSBOY1727</t>
  </si>
  <si>
    <t>2000702566</t>
  </si>
  <si>
    <t>1908164323</t>
  </si>
  <si>
    <t>2000679421</t>
  </si>
  <si>
    <t>MPSVAL2776</t>
  </si>
  <si>
    <t>2000702978</t>
  </si>
  <si>
    <t>1908728844</t>
  </si>
  <si>
    <t>2000537190</t>
  </si>
  <si>
    <t>MPSCUN2224</t>
  </si>
  <si>
    <t>2000703042</t>
  </si>
  <si>
    <t>1907272919</t>
  </si>
  <si>
    <t>2000537563</t>
  </si>
  <si>
    <t>MPSNOR2597</t>
  </si>
  <si>
    <t>2000703048</t>
  </si>
  <si>
    <t>1907272948</t>
  </si>
  <si>
    <t>1907705315</t>
  </si>
  <si>
    <t>1908164153</t>
  </si>
  <si>
    <t>2000560909</t>
  </si>
  <si>
    <t>MPSCUN1671</t>
  </si>
  <si>
    <t>2000703054</t>
  </si>
  <si>
    <t>1908352852</t>
  </si>
  <si>
    <t>2000589242</t>
  </si>
  <si>
    <t>MPSBOL1731</t>
  </si>
  <si>
    <t>2000703057</t>
  </si>
  <si>
    <t>1908164445</t>
  </si>
  <si>
    <t>2000589519</t>
  </si>
  <si>
    <t>MPSCES2007</t>
  </si>
  <si>
    <t>2000703062</t>
  </si>
  <si>
    <t>1908709675</t>
  </si>
  <si>
    <t>2000589717</t>
  </si>
  <si>
    <t>MPSCUN2205</t>
  </si>
  <si>
    <t>2000703066</t>
  </si>
  <si>
    <t>1908709837</t>
  </si>
  <si>
    <t>2000590053</t>
  </si>
  <si>
    <t>MPSNOR2540</t>
  </si>
  <si>
    <t>2000703071</t>
  </si>
  <si>
    <t>1908163798</t>
  </si>
  <si>
    <t>2000618091</t>
  </si>
  <si>
    <t>MPSBOL1774</t>
  </si>
  <si>
    <t>2000703073</t>
  </si>
  <si>
    <t>2000618894</t>
  </si>
  <si>
    <t>MPSNOR2577</t>
  </si>
  <si>
    <t>2000703077</t>
  </si>
  <si>
    <t>1908725521</t>
  </si>
  <si>
    <t>2000677988</t>
  </si>
  <si>
    <t>MPSARA1335</t>
  </si>
  <si>
    <t>2000703081</t>
  </si>
  <si>
    <t>1908709682</t>
  </si>
  <si>
    <t>1908709908</t>
  </si>
  <si>
    <t>1908728641</t>
  </si>
  <si>
    <t>2000678381</t>
  </si>
  <si>
    <t>MPSBOY1728</t>
  </si>
  <si>
    <t>2000703090</t>
  </si>
  <si>
    <t>1908709712</t>
  </si>
  <si>
    <t>1908709921</t>
  </si>
  <si>
    <t>1908709940</t>
  </si>
  <si>
    <t>1908709947</t>
  </si>
  <si>
    <t>1908709969</t>
  </si>
  <si>
    <t>1908709974</t>
  </si>
  <si>
    <t>1908710042</t>
  </si>
  <si>
    <t>1908710052</t>
  </si>
  <si>
    <t>1908727233</t>
  </si>
  <si>
    <t>1908728437</t>
  </si>
  <si>
    <t>1908728490</t>
  </si>
  <si>
    <t>1908728604</t>
  </si>
  <si>
    <t>1908730223</t>
  </si>
  <si>
    <t>1908730392</t>
  </si>
  <si>
    <t>1908730647</t>
  </si>
  <si>
    <t>1908730653</t>
  </si>
  <si>
    <t>2000703092</t>
  </si>
  <si>
    <t>1907443273</t>
  </si>
  <si>
    <t>1908163693</t>
  </si>
  <si>
    <t>1908352822</t>
  </si>
  <si>
    <t>2000678676</t>
  </si>
  <si>
    <t>MPSCUN2023</t>
  </si>
  <si>
    <t>2000703094</t>
  </si>
  <si>
    <t>1908728883</t>
  </si>
  <si>
    <t>2000678716</t>
  </si>
  <si>
    <t>MPSGUA2063</t>
  </si>
  <si>
    <t>2000703095</t>
  </si>
  <si>
    <t>1908730112</t>
  </si>
  <si>
    <t>2000679175</t>
  </si>
  <si>
    <t>MPSSAN2526</t>
  </si>
  <si>
    <t>2000703096</t>
  </si>
  <si>
    <t>1908163803</t>
  </si>
  <si>
    <t>2000679176</t>
  </si>
  <si>
    <t>MPSSAN2527</t>
  </si>
  <si>
    <t>2000725906</t>
  </si>
  <si>
    <t>1908730745</t>
  </si>
  <si>
    <t>2000707273</t>
  </si>
  <si>
    <t>MPSVAL2797</t>
  </si>
  <si>
    <t>2000729103</t>
  </si>
  <si>
    <t>1908709663</t>
  </si>
  <si>
    <t>1908709666</t>
  </si>
  <si>
    <t>1908709672</t>
  </si>
  <si>
    <t>1908709679</t>
  </si>
  <si>
    <t>1908709717</t>
  </si>
  <si>
    <t>1908709725</t>
  </si>
  <si>
    <t>1908709751</t>
  </si>
  <si>
    <t>1908709754</t>
  </si>
  <si>
    <t>1908709765</t>
  </si>
  <si>
    <t>1908709795</t>
  </si>
  <si>
    <t>1908709802</t>
  </si>
  <si>
    <t>1908709809</t>
  </si>
  <si>
    <t>1908709817</t>
  </si>
  <si>
    <t>1908709848</t>
  </si>
  <si>
    <t>1908709856</t>
  </si>
  <si>
    <t>1908709864</t>
  </si>
  <si>
    <t>1908709895</t>
  </si>
  <si>
    <t>1908709914</t>
  </si>
  <si>
    <t>1908709932</t>
  </si>
  <si>
    <t>1908709984</t>
  </si>
  <si>
    <t>1908709989</t>
  </si>
  <si>
    <t>1908709997</t>
  </si>
  <si>
    <t>1908710003</t>
  </si>
  <si>
    <t>1908710009</t>
  </si>
  <si>
    <t>1908710011</t>
  </si>
  <si>
    <t>1908710016</t>
  </si>
  <si>
    <t>1908710097</t>
  </si>
  <si>
    <t>1908710105</t>
  </si>
  <si>
    <t>1908710107</t>
  </si>
  <si>
    <t>1908710113</t>
  </si>
  <si>
    <t>1908710121</t>
  </si>
  <si>
    <t>1908710128</t>
  </si>
  <si>
    <t>1908710141</t>
  </si>
  <si>
    <t>1908727300</t>
  </si>
  <si>
    <t>1908728454</t>
  </si>
  <si>
    <t>1908728463</t>
  </si>
  <si>
    <t>1908728481</t>
  </si>
  <si>
    <t>1908728498</t>
  </si>
  <si>
    <t>1908728507</t>
  </si>
  <si>
    <t>1908728563</t>
  </si>
  <si>
    <t>1909031969</t>
  </si>
  <si>
    <t>2000706237</t>
  </si>
  <si>
    <t>MPSBOY1763</t>
  </si>
  <si>
    <t>2000741334</t>
  </si>
  <si>
    <t>1909158231</t>
  </si>
  <si>
    <t>2000660475</t>
  </si>
  <si>
    <t>MPSBOY391</t>
  </si>
  <si>
    <t>2000741458</t>
  </si>
  <si>
    <t>1909158255</t>
  </si>
  <si>
    <t>2000660476</t>
  </si>
  <si>
    <t>MPSBOY392</t>
  </si>
  <si>
    <t>2000748816</t>
  </si>
  <si>
    <t>1907443348</t>
  </si>
  <si>
    <t>2000707027</t>
  </si>
  <si>
    <t>MPSSAN2551</t>
  </si>
  <si>
    <t>2000748817</t>
  </si>
  <si>
    <t>1908710089</t>
  </si>
  <si>
    <t>1908725201</t>
  </si>
  <si>
    <t>2000707028</t>
  </si>
  <si>
    <t>MPSSAN2552</t>
  </si>
  <si>
    <t>2000749219</t>
  </si>
  <si>
    <t>1908709827</t>
  </si>
  <si>
    <t>2000705849</t>
  </si>
  <si>
    <t>MPSARA1375</t>
  </si>
  <si>
    <t>2000750169</t>
  </si>
  <si>
    <t>1907272651</t>
  </si>
  <si>
    <t>1907272916</t>
  </si>
  <si>
    <t>1907273003</t>
  </si>
  <si>
    <t>1908710159</t>
  </si>
  <si>
    <t>1908710167</t>
  </si>
  <si>
    <t>1908710177</t>
  </si>
  <si>
    <t>1908710184</t>
  </si>
  <si>
    <t>1908710192</t>
  </si>
  <si>
    <t>1908710202</t>
  </si>
  <si>
    <t>2000706238</t>
  </si>
  <si>
    <t>MPSBOY1764</t>
  </si>
  <si>
    <t>2000750172</t>
  </si>
  <si>
    <t>1908728624</t>
  </si>
  <si>
    <t>1908728635</t>
  </si>
  <si>
    <t>1908728651</t>
  </si>
  <si>
    <t>1908728658</t>
  </si>
  <si>
    <t>1908728750</t>
  </si>
  <si>
    <t>1908728766</t>
  </si>
  <si>
    <t>1908728782</t>
  </si>
  <si>
    <t>2000706531</t>
  </si>
  <si>
    <t>MPSCUN2057</t>
  </si>
  <si>
    <t>2000750174</t>
  </si>
  <si>
    <t>1908728816</t>
  </si>
  <si>
    <t>2000706568</t>
  </si>
  <si>
    <t>MPSGUA2094</t>
  </si>
  <si>
    <t>2000840743</t>
  </si>
  <si>
    <t>1908802701</t>
  </si>
  <si>
    <t>2000616741</t>
  </si>
  <si>
    <t>MPSBOY425</t>
  </si>
  <si>
    <t>2000840744</t>
  </si>
  <si>
    <t>1908862909</t>
  </si>
  <si>
    <t>2000616740</t>
  </si>
  <si>
    <t>MPSBOY424</t>
  </si>
  <si>
    <t>2000840746</t>
  </si>
  <si>
    <t>1910236164</t>
  </si>
  <si>
    <t>430977</t>
  </si>
  <si>
    <t>2000319079</t>
  </si>
  <si>
    <t>MPSBOY1068</t>
  </si>
  <si>
    <t>2000840748</t>
  </si>
  <si>
    <t>1909804123</t>
  </si>
  <si>
    <t>2000677100</t>
  </si>
  <si>
    <t>MPSBOY446</t>
  </si>
  <si>
    <t>2000840750</t>
  </si>
  <si>
    <t>1909804204</t>
  </si>
  <si>
    <t>2000677099</t>
  </si>
  <si>
    <t>MPSBOY445</t>
  </si>
  <si>
    <t>2000840751</t>
  </si>
  <si>
    <t>1910059452</t>
  </si>
  <si>
    <t>2000746493</t>
  </si>
  <si>
    <t>MPSBOY539</t>
  </si>
  <si>
    <t>2000840753</t>
  </si>
  <si>
    <t>1910059464</t>
  </si>
  <si>
    <t>2000746492</t>
  </si>
  <si>
    <t>MPSBOY538</t>
  </si>
  <si>
    <t>2000840755</t>
  </si>
  <si>
    <t>1910059477</t>
  </si>
  <si>
    <t>2000756075</t>
  </si>
  <si>
    <t>MPSBOY631</t>
  </si>
  <si>
    <t>2000840757</t>
  </si>
  <si>
    <t>1910273070</t>
  </si>
  <si>
    <t>2000704981</t>
  </si>
  <si>
    <t>2000840758</t>
  </si>
  <si>
    <t>1906844348</t>
  </si>
  <si>
    <t>2000466260</t>
  </si>
  <si>
    <t>MPSBOY482</t>
  </si>
  <si>
    <t>2000840759</t>
  </si>
  <si>
    <t>1906845482</t>
  </si>
  <si>
    <t>2000466261</t>
  </si>
  <si>
    <t>MPSBOY483</t>
  </si>
  <si>
    <t>2000840761</t>
  </si>
  <si>
    <t>1907144474</t>
  </si>
  <si>
    <t>2000486865</t>
  </si>
  <si>
    <t>MPSBOY1135</t>
  </si>
  <si>
    <t>2000868878</t>
  </si>
  <si>
    <t>1910563093</t>
  </si>
  <si>
    <t>2000801720</t>
  </si>
  <si>
    <t>MPSBOY242</t>
  </si>
  <si>
    <t>2000868880</t>
  </si>
  <si>
    <t>1910563126</t>
  </si>
  <si>
    <t>2000801710</t>
  </si>
  <si>
    <t>MPSBOY232</t>
  </si>
  <si>
    <t>2000878024</t>
  </si>
  <si>
    <t>2000876359</t>
  </si>
  <si>
    <t>MPSBOY486</t>
  </si>
  <si>
    <t>2000890087</t>
  </si>
  <si>
    <t>1907078864</t>
  </si>
  <si>
    <t>1907272618</t>
  </si>
  <si>
    <t>1907272785</t>
  </si>
  <si>
    <t>1907443268</t>
  </si>
  <si>
    <t>1908163611</t>
  </si>
  <si>
    <t>1908163723</t>
  </si>
  <si>
    <t>1908164430</t>
  </si>
  <si>
    <t>1908164469</t>
  </si>
  <si>
    <t>1908352892</t>
  </si>
  <si>
    <t>1908352917</t>
  </si>
  <si>
    <t>1908709759</t>
  </si>
  <si>
    <t>1908710014</t>
  </si>
  <si>
    <t>1908710040</t>
  </si>
  <si>
    <t>1908710045</t>
  </si>
  <si>
    <t>1908710047</t>
  </si>
  <si>
    <t>1908710058</t>
  </si>
  <si>
    <t>1908710062</t>
  </si>
  <si>
    <t>1908710216</t>
  </si>
  <si>
    <t>1908710226</t>
  </si>
  <si>
    <t>1908723697</t>
  </si>
  <si>
    <t>1908728519</t>
  </si>
  <si>
    <t>1908728584</t>
  </si>
  <si>
    <t>1908730624</t>
  </si>
  <si>
    <t>1908730635</t>
  </si>
  <si>
    <t>1908730662</t>
  </si>
  <si>
    <t>1908730677</t>
  </si>
  <si>
    <t>1909031983</t>
  </si>
  <si>
    <t>2000785734</t>
  </si>
  <si>
    <t>2000904596</t>
  </si>
  <si>
    <t>1900873888</t>
  </si>
  <si>
    <t>5747</t>
  </si>
  <si>
    <t>1900873952</t>
  </si>
  <si>
    <t>5749</t>
  </si>
  <si>
    <t>2000125080</t>
  </si>
  <si>
    <t>MPSBOY940</t>
  </si>
  <si>
    <t>2000904603</t>
  </si>
  <si>
    <t>2000904606</t>
  </si>
  <si>
    <t>2000904607</t>
  </si>
  <si>
    <t>2000904609</t>
  </si>
  <si>
    <t>2000328659</t>
  </si>
  <si>
    <t>MPSBOY1148</t>
  </si>
  <si>
    <t>2000904611</t>
  </si>
  <si>
    <t>2000328658</t>
  </si>
  <si>
    <t>MPSBOY1147</t>
  </si>
  <si>
    <t>2000904612</t>
  </si>
  <si>
    <t>2000904625</t>
  </si>
  <si>
    <t>1909702777</t>
  </si>
  <si>
    <t>GL</t>
  </si>
  <si>
    <t>1909702918</t>
  </si>
  <si>
    <t>1909702948</t>
  </si>
  <si>
    <t>1909704281</t>
  </si>
  <si>
    <t>1909704305</t>
  </si>
  <si>
    <t>2000904626</t>
  </si>
  <si>
    <t>1909702644</t>
  </si>
  <si>
    <t>1909702745</t>
  </si>
  <si>
    <t>1909702831</t>
  </si>
  <si>
    <t>1909702858</t>
  </si>
  <si>
    <t>1909702877</t>
  </si>
  <si>
    <t>1909702983</t>
  </si>
  <si>
    <t>1909704040</t>
  </si>
  <si>
    <t>1909704081</t>
  </si>
  <si>
    <t>1909704118</t>
  </si>
  <si>
    <t>1909704138</t>
  </si>
  <si>
    <t>2000904629</t>
  </si>
  <si>
    <t>1909702899</t>
  </si>
  <si>
    <t>1909703865</t>
  </si>
  <si>
    <t>1909703916</t>
  </si>
  <si>
    <t>1909703956</t>
  </si>
  <si>
    <t>1909704167</t>
  </si>
  <si>
    <t>2000904633</t>
  </si>
  <si>
    <t>1909703982</t>
  </si>
  <si>
    <t>1909704010</t>
  </si>
  <si>
    <t>2000559515</t>
  </si>
  <si>
    <t>MPSBOY277</t>
  </si>
  <si>
    <t>2000904636</t>
  </si>
  <si>
    <t>1910273068</t>
  </si>
  <si>
    <t>2000704982</t>
  </si>
  <si>
    <t>2000904646</t>
  </si>
  <si>
    <t>2000756087</t>
  </si>
  <si>
    <t>MPSBOY643</t>
  </si>
  <si>
    <t>2000904649</t>
  </si>
  <si>
    <t>2000904651</t>
  </si>
  <si>
    <t>2000904653</t>
  </si>
  <si>
    <t>1911259663</t>
  </si>
  <si>
    <t>2000879634</t>
  </si>
  <si>
    <t>2000938366</t>
  </si>
  <si>
    <t>2000938180</t>
  </si>
  <si>
    <t>RES246120CUN62</t>
  </si>
  <si>
    <t>2000938367</t>
  </si>
  <si>
    <t>2000938181</t>
  </si>
  <si>
    <t>RES246120CUN63</t>
  </si>
  <si>
    <t>2000944113</t>
  </si>
  <si>
    <t>2000940987</t>
  </si>
  <si>
    <t>2000944114</t>
  </si>
  <si>
    <t>2000940988</t>
  </si>
  <si>
    <t>2000946337</t>
  </si>
  <si>
    <t>1911357799</t>
  </si>
  <si>
    <t>2000856561</t>
  </si>
  <si>
    <t>MPSBOY1225</t>
  </si>
  <si>
    <t>2000946338</t>
  </si>
  <si>
    <t>1911564443</t>
  </si>
  <si>
    <t>1911564451</t>
  </si>
  <si>
    <t>2000946339</t>
  </si>
  <si>
    <t>1911932736</t>
  </si>
  <si>
    <t>1912506609</t>
  </si>
  <si>
    <t>2000894478</t>
  </si>
  <si>
    <t>2000946342</t>
  </si>
  <si>
    <t>1912506621</t>
  </si>
  <si>
    <t>2000917701</t>
  </si>
  <si>
    <t>MPSCUN348</t>
  </si>
  <si>
    <t>Total general</t>
  </si>
  <si>
    <t>TIPO DE PAGO</t>
  </si>
  <si>
    <t>PAGOS</t>
  </si>
  <si>
    <t>ANULACIONES</t>
  </si>
  <si>
    <t>FACTURAS</t>
  </si>
  <si>
    <t>Suma de Suma de Importe en moneda local</t>
  </si>
  <si>
    <t>Etiquetas de columna</t>
  </si>
  <si>
    <t>Etiquetas de fila</t>
  </si>
  <si>
    <t>GIRO DIRECTO</t>
  </si>
  <si>
    <t>TESORERIA</t>
  </si>
  <si>
    <t>(en blanco)</t>
  </si>
  <si>
    <t>NIT PROVEEDOR</t>
  </si>
  <si>
    <t>RAZON SOCIAL</t>
  </si>
  <si>
    <t xml:space="preserve">PREFIJO FACTURA </t>
  </si>
  <si>
    <t xml:space="preserve">No. FACTURA </t>
  </si>
  <si>
    <t>FACTURA</t>
  </si>
  <si>
    <t>TIPO MODALIDAD</t>
  </si>
  <si>
    <t>NUMERO DE RADICADO</t>
  </si>
  <si>
    <t>FECHA PRESTACION SERVICIO</t>
  </si>
  <si>
    <t xml:space="preserve">FECHA FACTURA </t>
  </si>
  <si>
    <t xml:space="preserve">FECHA DE RADICACIÓN </t>
  </si>
  <si>
    <t>VALOR FACTURA</t>
  </si>
  <si>
    <t>SALDO FACTURA</t>
  </si>
  <si>
    <t>ESTADO</t>
  </si>
  <si>
    <t>VALOR COPAGO - CUOTA MODERADORA (SÍ Aplica)***</t>
  </si>
  <si>
    <t>GLOSA CONCILIADA ACEPTADA POR ACREEDOR</t>
  </si>
  <si>
    <t>GLOSA PENDIENTE POR CONCILIAR</t>
  </si>
  <si>
    <t>GLOSA REITERADA POR CONCILIAR</t>
  </si>
  <si>
    <t>FECHA FACTURA</t>
  </si>
  <si>
    <t>FECHA DE RADICACION</t>
  </si>
  <si>
    <t>NombreNivel</t>
  </si>
  <si>
    <t>TIPO_NO_POS</t>
  </si>
  <si>
    <t xml:space="preserve">SAP </t>
  </si>
  <si>
    <t>CAPITA</t>
  </si>
  <si>
    <t>CONTRATO MIA</t>
  </si>
  <si>
    <t>EVENTO</t>
  </si>
  <si>
    <t>EVENTO PPTOS</t>
  </si>
  <si>
    <t>COVID</t>
  </si>
  <si>
    <t>DEVUELTA</t>
  </si>
  <si>
    <t>AUDITORIA</t>
  </si>
  <si>
    <t>REGISTRO CONTABLE</t>
  </si>
  <si>
    <t>NO REGISTRA</t>
  </si>
  <si>
    <t>DUPLICADAS</t>
  </si>
  <si>
    <t>FACTURAS CAPITA</t>
  </si>
  <si>
    <t>NOTA CREDITO</t>
  </si>
  <si>
    <t xml:space="preserve">PAGADA </t>
  </si>
  <si>
    <t xml:space="preserve">DIFERENCIA </t>
  </si>
  <si>
    <t>OBSERVACION</t>
  </si>
  <si>
    <t>FECHA_DE_EGRESO_ATENCION</t>
  </si>
  <si>
    <t>AÑO EGRESO</t>
  </si>
  <si>
    <t>FECHA_RADICACION_FACTURA</t>
  </si>
  <si>
    <t>AÑO RADICACION</t>
  </si>
  <si>
    <t>TIPO DE SERVICIO</t>
  </si>
  <si>
    <t>EMPRESA SOCIAL DEL ESTADO SANTIAGO DE TUNJA</t>
  </si>
  <si>
    <t>COOSALUD ENTIDAD PROMOTORA DE SALUD SA EVENTO SUBSIDIADO</t>
  </si>
  <si>
    <t>Factura auditada</t>
  </si>
  <si>
    <t>2021-03-01</t>
  </si>
  <si>
    <t>2021-05-07</t>
  </si>
  <si>
    <t>PBS</t>
  </si>
  <si>
    <t>COOSALUD ENTIDAD PROMOTORA DE SALUD SA EVENTO CONTRIBUTIVO</t>
  </si>
  <si>
    <t>2021-03-02</t>
  </si>
  <si>
    <t>2021-03-03</t>
  </si>
  <si>
    <t>NO PBS</t>
  </si>
  <si>
    <t>PRUEBA COVID ADRES</t>
  </si>
  <si>
    <t>RECOBRO ADRES</t>
  </si>
  <si>
    <t>2021-03-04</t>
  </si>
  <si>
    <t>2021-03-05</t>
  </si>
  <si>
    <t>2021-03-07</t>
  </si>
  <si>
    <t>2021-03-08</t>
  </si>
  <si>
    <t>2021-03-09</t>
  </si>
  <si>
    <t>2021-03-11</t>
  </si>
  <si>
    <t>2021-03-13</t>
  </si>
  <si>
    <t>2021-03-14</t>
  </si>
  <si>
    <t>Factura sin evidencia de radicacion</t>
  </si>
  <si>
    <t>GL-155555559732216</t>
  </si>
  <si>
    <t>2021-05-18</t>
  </si>
  <si>
    <t>2021-09-21</t>
  </si>
  <si>
    <t>2021-03-17</t>
  </si>
  <si>
    <t>2021-03-20</t>
  </si>
  <si>
    <t>2021-03-21</t>
  </si>
  <si>
    <t>GL-15765433183521</t>
  </si>
  <si>
    <t>2021-03-22</t>
  </si>
  <si>
    <t>Factura devuelta</t>
  </si>
  <si>
    <t>7/5/2021</t>
  </si>
  <si>
    <t>2021-03-23</t>
  </si>
  <si>
    <t>Dg-155555559732218</t>
  </si>
  <si>
    <t>2021-05-19</t>
  </si>
  <si>
    <t>GL-155555559732221</t>
  </si>
  <si>
    <t>2021-05-21</t>
  </si>
  <si>
    <t>Dg-155555559732217</t>
  </si>
  <si>
    <t>2021-03-24</t>
  </si>
  <si>
    <t>2021-03-25</t>
  </si>
  <si>
    <t>2021-03-26</t>
  </si>
  <si>
    <t>18/5/2021</t>
  </si>
  <si>
    <t>2021-03-27</t>
  </si>
  <si>
    <t>2021-03-29</t>
  </si>
  <si>
    <t>GL-155555559732219</t>
  </si>
  <si>
    <t>2021-03-30</t>
  </si>
  <si>
    <t>GL-155555559732220</t>
  </si>
  <si>
    <t>2021-03-31</t>
  </si>
  <si>
    <t>2021-04-01</t>
  </si>
  <si>
    <t>2021-06-07</t>
  </si>
  <si>
    <t>GL-15765433873195</t>
  </si>
  <si>
    <t>2021-06-21</t>
  </si>
  <si>
    <t>2021-04-02</t>
  </si>
  <si>
    <t>GL-15765433873196</t>
  </si>
  <si>
    <t>2021-04-03</t>
  </si>
  <si>
    <t>GL-15765433873197</t>
  </si>
  <si>
    <t>2021-04-04</t>
  </si>
  <si>
    <t>21/6/2021</t>
  </si>
  <si>
    <t>7/6/2021</t>
  </si>
  <si>
    <t>GL-15765433873198</t>
  </si>
  <si>
    <t>2021-04-05</t>
  </si>
  <si>
    <t>Dg-155555559732349</t>
  </si>
  <si>
    <t>2021-04-08</t>
  </si>
  <si>
    <t>GL-15765433873199</t>
  </si>
  <si>
    <t>GL-15765433873200</t>
  </si>
  <si>
    <t>2021-04-09</t>
  </si>
  <si>
    <t>2021-04-12</t>
  </si>
  <si>
    <t>2021-04-13</t>
  </si>
  <si>
    <t>GL-155555559732350</t>
  </si>
  <si>
    <t>2021-04-15</t>
  </si>
  <si>
    <t>2021-04-16</t>
  </si>
  <si>
    <t>2021-04-17</t>
  </si>
  <si>
    <t>2021-04-18</t>
  </si>
  <si>
    <t>GL-15765433873201</t>
  </si>
  <si>
    <t>2021-04-19</t>
  </si>
  <si>
    <t>2021-04-20</t>
  </si>
  <si>
    <t>2021-04-21</t>
  </si>
  <si>
    <t>COOSALUD ENTIDAD PROMOTORA DE SALUD SA CAPITA ASISTENCIAL SUBS</t>
  </si>
  <si>
    <t>2021-02-27</t>
  </si>
  <si>
    <t>2021-02-26</t>
  </si>
  <si>
    <t>NUEVA EPS EVENTO CONTRIBUTIVO</t>
  </si>
  <si>
    <t>5/12/2018</t>
  </si>
  <si>
    <t>2021-02-25</t>
  </si>
  <si>
    <t>1/6/2021</t>
  </si>
  <si>
    <t>11/5/2021</t>
  </si>
  <si>
    <t>2021-01-14</t>
  </si>
  <si>
    <t>2021-05-11</t>
  </si>
  <si>
    <t>2021-01-28</t>
  </si>
  <si>
    <t>2021-02-02</t>
  </si>
  <si>
    <t>5/5/2021</t>
  </si>
  <si>
    <t>9/4/2021</t>
  </si>
  <si>
    <t>2021-02-15</t>
  </si>
  <si>
    <t>2020-12-27</t>
  </si>
  <si>
    <t>2021-02-12</t>
  </si>
  <si>
    <t>2020-12-29</t>
  </si>
  <si>
    <t>2021-01-08</t>
  </si>
  <si>
    <t>3/6/2021</t>
  </si>
  <si>
    <t>2021-01-09</t>
  </si>
  <si>
    <t>2021-01-11</t>
  </si>
  <si>
    <t>22/2/2021</t>
  </si>
  <si>
    <t>6/1/2021</t>
  </si>
  <si>
    <t>2020-11-18</t>
  </si>
  <si>
    <t>2021-01-06</t>
  </si>
  <si>
    <t>9/3/2021</t>
  </si>
  <si>
    <t>12/2/2021</t>
  </si>
  <si>
    <t>24/3/2021</t>
  </si>
  <si>
    <t>2020-12-19</t>
  </si>
  <si>
    <t>2020-12-23</t>
  </si>
  <si>
    <t>GL-15555556513105</t>
  </si>
  <si>
    <t>2021-02-05</t>
  </si>
  <si>
    <t>2020-11-10</t>
  </si>
  <si>
    <t>2020-11-12</t>
  </si>
  <si>
    <t>2020-11-14</t>
  </si>
  <si>
    <t>2020-08-17</t>
  </si>
  <si>
    <t>2020-12-01</t>
  </si>
  <si>
    <t>2020-09-08</t>
  </si>
  <si>
    <t>GL-155555559731887</t>
  </si>
  <si>
    <t>2020-12-30</t>
  </si>
  <si>
    <t>2020-09-11</t>
  </si>
  <si>
    <t>2020-07-17</t>
  </si>
  <si>
    <t>GL-155555559731879</t>
  </si>
  <si>
    <t>2020-07-18</t>
  </si>
  <si>
    <t>2020-07-20</t>
  </si>
  <si>
    <t>24/2/2021</t>
  </si>
  <si>
    <t>26/3/2021</t>
  </si>
  <si>
    <t>2020-12-06</t>
  </si>
  <si>
    <t>2020-12-07</t>
  </si>
  <si>
    <t>2020-12-14</t>
  </si>
  <si>
    <t>20/2/2021</t>
  </si>
  <si>
    <t>5/1/2021</t>
  </si>
  <si>
    <t>GL-1537938616</t>
  </si>
  <si>
    <t>2021-05-04</t>
  </si>
  <si>
    <t>2020-04-30</t>
  </si>
  <si>
    <t>2020-12-11</t>
  </si>
  <si>
    <t>29/4/2021</t>
  </si>
  <si>
    <t>2021-02-16</t>
  </si>
  <si>
    <t>1/5/2021</t>
  </si>
  <si>
    <t>2021-02-22</t>
  </si>
  <si>
    <t>18/10/2019</t>
  </si>
  <si>
    <t>2021-02-11</t>
  </si>
  <si>
    <t>GL-15765433873101</t>
  </si>
  <si>
    <t>2021-04-26</t>
  </si>
  <si>
    <t>8/5/2021</t>
  </si>
  <si>
    <t>4/5/2021</t>
  </si>
  <si>
    <t>23/4/2021</t>
  </si>
  <si>
    <t>28/4/2021</t>
  </si>
  <si>
    <t>2021-02-10</t>
  </si>
  <si>
    <t>2021-01-29</t>
  </si>
  <si>
    <t>2021-01-30</t>
  </si>
  <si>
    <t>2021-01-22</t>
  </si>
  <si>
    <t>2021-01-23</t>
  </si>
  <si>
    <t>2021-01-24</t>
  </si>
  <si>
    <t>2021-01-26</t>
  </si>
  <si>
    <t>2021-01-20</t>
  </si>
  <si>
    <t>2021-01-21</t>
  </si>
  <si>
    <t>GL-15765433873171</t>
  </si>
  <si>
    <t>2021-06-01</t>
  </si>
  <si>
    <t>2021-01-16</t>
  </si>
  <si>
    <t>2021-01-17</t>
  </si>
  <si>
    <t>2021-01-19</t>
  </si>
  <si>
    <t>2021-01-10</t>
  </si>
  <si>
    <t>2021-01-12</t>
  </si>
  <si>
    <t>2021-01-13</t>
  </si>
  <si>
    <t>2020-12-31</t>
  </si>
  <si>
    <t>2021-01-04</t>
  </si>
  <si>
    <t>2021-01-05</t>
  </si>
  <si>
    <t>GL-155555559732295</t>
  </si>
  <si>
    <t>GL-155555562531642</t>
  </si>
  <si>
    <t>2021-03-16</t>
  </si>
  <si>
    <t>2020-12-24</t>
  </si>
  <si>
    <t>2020-12-26</t>
  </si>
  <si>
    <t>2020-12-21</t>
  </si>
  <si>
    <t>2020-12-20</t>
  </si>
  <si>
    <t>2020-12-17</t>
  </si>
  <si>
    <t>2020-12-18</t>
  </si>
  <si>
    <t>2020-11-21</t>
  </si>
  <si>
    <t>2020-11-22</t>
  </si>
  <si>
    <t>2020-11-23</t>
  </si>
  <si>
    <t>2020-11-24</t>
  </si>
  <si>
    <t>16/2/2021</t>
  </si>
  <si>
    <t>2020-11-19</t>
  </si>
  <si>
    <t>2020-11-20</t>
  </si>
  <si>
    <t>GL-15765433183193</t>
  </si>
  <si>
    <t>2020-11-15</t>
  </si>
  <si>
    <t>2020-11-02</t>
  </si>
  <si>
    <t>2020-11-08</t>
  </si>
  <si>
    <t>2020-11-09</t>
  </si>
  <si>
    <t>GL-15765433183192</t>
  </si>
  <si>
    <t>2020-10-26</t>
  </si>
  <si>
    <t>2020-10-28</t>
  </si>
  <si>
    <t>2020-10-29</t>
  </si>
  <si>
    <t>2020-10-22</t>
  </si>
  <si>
    <t>2020-10-23</t>
  </si>
  <si>
    <t>GL-15765432373107</t>
  </si>
  <si>
    <t>2020-10-16</t>
  </si>
  <si>
    <t>2020-10-17</t>
  </si>
  <si>
    <t>2020-10-18</t>
  </si>
  <si>
    <t>2020-10-19</t>
  </si>
  <si>
    <t>GL-155555559731880</t>
  </si>
  <si>
    <t>2020-09-24</t>
  </si>
  <si>
    <t>2020-09-28</t>
  </si>
  <si>
    <t>2020-09-29</t>
  </si>
  <si>
    <t>2020-10-08</t>
  </si>
  <si>
    <t>2020-10-15</t>
  </si>
  <si>
    <t>2020-09-19</t>
  </si>
  <si>
    <t>2020-09-21</t>
  </si>
  <si>
    <t>GL-155555559731882</t>
  </si>
  <si>
    <t>Dg-155555559731881</t>
  </si>
  <si>
    <t>2020-08-28</t>
  </si>
  <si>
    <t>Dg-155555559731883</t>
  </si>
  <si>
    <t>2020-09-09</t>
  </si>
  <si>
    <t>2020-09-13</t>
  </si>
  <si>
    <t>2020-09-15</t>
  </si>
  <si>
    <t>2020-09-16</t>
  </si>
  <si>
    <t>2020-08-15</t>
  </si>
  <si>
    <t>2020-08-19</t>
  </si>
  <si>
    <t>2020-08-25</t>
  </si>
  <si>
    <t>1/12/2020</t>
  </si>
  <si>
    <t>29/12/2020</t>
  </si>
  <si>
    <t>2020-08-02</t>
  </si>
  <si>
    <t>2020-08-07</t>
  </si>
  <si>
    <t>28/12/2020</t>
  </si>
  <si>
    <t>2020-08-14</t>
  </si>
  <si>
    <t>7/4/2021</t>
  </si>
  <si>
    <t>2020-12-15</t>
  </si>
  <si>
    <t>2020-12-16</t>
  </si>
  <si>
    <t>2020-12-10</t>
  </si>
  <si>
    <t>2020-12-12</t>
  </si>
  <si>
    <t>2020-12-13</t>
  </si>
  <si>
    <t>2020-12-05</t>
  </si>
  <si>
    <t>2020-12-08</t>
  </si>
  <si>
    <t>2020-12-09</t>
  </si>
  <si>
    <t>2020-12-02</t>
  </si>
  <si>
    <t>2020-12-03</t>
  </si>
  <si>
    <t>2020-12-04</t>
  </si>
  <si>
    <t>2020-11-27</t>
  </si>
  <si>
    <t>2020-11-29</t>
  </si>
  <si>
    <t>GL-15555556513104</t>
  </si>
  <si>
    <t>2020-11-30</t>
  </si>
  <si>
    <t>GL-15068341570</t>
  </si>
  <si>
    <t>2019-11-06</t>
  </si>
  <si>
    <t>2019-09-09</t>
  </si>
  <si>
    <t>2019-10-09</t>
  </si>
  <si>
    <t>GL-15068341532</t>
  </si>
  <si>
    <t>2019-11-05</t>
  </si>
  <si>
    <t>2019-09-13</t>
  </si>
  <si>
    <t>GL-15068341507</t>
  </si>
  <si>
    <t>2019-09-30</t>
  </si>
  <si>
    <t>26/12/2019</t>
  </si>
  <si>
    <t>GL-1537938683</t>
  </si>
  <si>
    <t>2021-02-01</t>
  </si>
  <si>
    <t>3/4/2019</t>
  </si>
  <si>
    <t>11/6/2019</t>
  </si>
  <si>
    <t>2019-08-02</t>
  </si>
  <si>
    <t>2019-09-10</t>
  </si>
  <si>
    <t>28/3/2018</t>
  </si>
  <si>
    <t>20/3/2018</t>
  </si>
  <si>
    <t>GL-1537731292</t>
  </si>
  <si>
    <t>2018-04-27</t>
  </si>
  <si>
    <t>2018-03-31</t>
  </si>
  <si>
    <t>2018-04-11</t>
  </si>
  <si>
    <t>GL-1537731352</t>
  </si>
  <si>
    <t>2018-05-25</t>
  </si>
  <si>
    <t>2018-04-30</t>
  </si>
  <si>
    <t>2018-05-18</t>
  </si>
  <si>
    <t>GL-1537731428</t>
  </si>
  <si>
    <t>2018-06-29</t>
  </si>
  <si>
    <t>2018-05-31</t>
  </si>
  <si>
    <t>2018-06-20</t>
  </si>
  <si>
    <t>2020-01-31</t>
  </si>
  <si>
    <t>2020-02-07</t>
  </si>
  <si>
    <t>GL-1537938509</t>
  </si>
  <si>
    <t>2020-09-30</t>
  </si>
  <si>
    <t>2020-11-03</t>
  </si>
  <si>
    <t>GL-159241833350</t>
  </si>
  <si>
    <t>2019-10-08</t>
  </si>
  <si>
    <t>GL-159241833401</t>
  </si>
  <si>
    <t>2019-11-28</t>
  </si>
  <si>
    <t>2019-10-31</t>
  </si>
  <si>
    <t>2019-11-08</t>
  </si>
  <si>
    <t>2019-11-30</t>
  </si>
  <si>
    <t>2020-02-10</t>
  </si>
  <si>
    <t>GL-159241833817</t>
  </si>
  <si>
    <t>2019-12-31</t>
  </si>
  <si>
    <t>2020-01-10</t>
  </si>
  <si>
    <t>2019-01-31</t>
  </si>
  <si>
    <t>2019-04-03</t>
  </si>
  <si>
    <t>GL-159241832703</t>
  </si>
  <si>
    <t>2019-04-26</t>
  </si>
  <si>
    <t>2019-02-28</t>
  </si>
  <si>
    <t>GL-159241832872</t>
  </si>
  <si>
    <t>2019-05-30</t>
  </si>
  <si>
    <t>2019-04-30</t>
  </si>
  <si>
    <t>2019-05-06</t>
  </si>
  <si>
    <t>GL-159241833070</t>
  </si>
  <si>
    <t>2019-07-31</t>
  </si>
  <si>
    <t>2019-06-30</t>
  </si>
  <si>
    <t>2019-07-08</t>
  </si>
  <si>
    <t>GL-159241833252</t>
  </si>
  <si>
    <t>2019-10-02</t>
  </si>
  <si>
    <t>2019-08-31</t>
  </si>
  <si>
    <t>GL-1537731465</t>
  </si>
  <si>
    <t>2018-07-30</t>
  </si>
  <si>
    <t>2018-06-30</t>
  </si>
  <si>
    <t>2018-07-09</t>
  </si>
  <si>
    <t>GL-1537731524</t>
  </si>
  <si>
    <t>2018-08-31</t>
  </si>
  <si>
    <t>2018-07-31</t>
  </si>
  <si>
    <t>2018-08-15</t>
  </si>
  <si>
    <t>GL-159241832000</t>
  </si>
  <si>
    <t>2018-09-28</t>
  </si>
  <si>
    <t>2018-09-06</t>
  </si>
  <si>
    <t>GL-159241832161</t>
  </si>
  <si>
    <t>2018-11-30</t>
  </si>
  <si>
    <t>2018-10-31</t>
  </si>
  <si>
    <t>2018-11-07</t>
  </si>
  <si>
    <t>GL-159241832421</t>
  </si>
  <si>
    <t>2018-12-28</t>
  </si>
  <si>
    <t>2018-12-05</t>
  </si>
  <si>
    <t>16/3/2020</t>
  </si>
  <si>
    <t>2020-11-13</t>
  </si>
  <si>
    <t>2021-01-07</t>
  </si>
  <si>
    <t>2020-02-29</t>
  </si>
  <si>
    <t>2020-03-10</t>
  </si>
  <si>
    <t>2020-03-31</t>
  </si>
  <si>
    <t>2020-05-02</t>
  </si>
  <si>
    <t>2019-12-10</t>
  </si>
  <si>
    <t>2018-09-30</t>
  </si>
  <si>
    <t>2018-10-09</t>
  </si>
  <si>
    <t>2018-02-28</t>
  </si>
  <si>
    <t>GL-15068337995</t>
  </si>
  <si>
    <t>2019-05-31</t>
  </si>
  <si>
    <t>2019-10-24</t>
  </si>
  <si>
    <t>2021-04-22</t>
  </si>
  <si>
    <t>2021-04-23</t>
  </si>
  <si>
    <t>2021-04-24</t>
  </si>
  <si>
    <t>GL-155555559732351</t>
  </si>
  <si>
    <t>2021-04-25</t>
  </si>
  <si>
    <t>2021-04-27</t>
  </si>
  <si>
    <t>202104112051354000,0</t>
  </si>
  <si>
    <t>2021-06-10</t>
  </si>
  <si>
    <t>2021-04-28</t>
  </si>
  <si>
    <t>GL-15765433183656</t>
  </si>
  <si>
    <t>2021-07-01</t>
  </si>
  <si>
    <t>2021-04-29</t>
  </si>
  <si>
    <t>GL-15765433873202</t>
  </si>
  <si>
    <t>2021-04-30</t>
  </si>
  <si>
    <t>12/7/2021</t>
  </si>
  <si>
    <t>8/7/2021</t>
  </si>
  <si>
    <t>2021-07-08</t>
  </si>
  <si>
    <t>2021-05-05</t>
  </si>
  <si>
    <t>2021-05-06</t>
  </si>
  <si>
    <t>2021-05-08</t>
  </si>
  <si>
    <t>14/7/2021</t>
  </si>
  <si>
    <t>GL-15765433113575</t>
  </si>
  <si>
    <t>2021-07-21</t>
  </si>
  <si>
    <t>2021-08-03</t>
  </si>
  <si>
    <t>MENOR VALOR COBRADO</t>
  </si>
  <si>
    <t>21/7/2021</t>
  </si>
  <si>
    <t>GL-15765433113576</t>
  </si>
  <si>
    <t>2021-05-09</t>
  </si>
  <si>
    <t>GL-15765433113577</t>
  </si>
  <si>
    <t>2021-05-10</t>
  </si>
  <si>
    <t>COOSALUD ENTIDAD PROMOTORA DE SALUD SA PYP SUBSIDIADO</t>
  </si>
  <si>
    <t>2021-05-12</t>
  </si>
  <si>
    <t>GL-15765433113578</t>
  </si>
  <si>
    <t>2021-05-14</t>
  </si>
  <si>
    <t>GL-15765433113579</t>
  </si>
  <si>
    <t>2021-05-16</t>
  </si>
  <si>
    <t>GL-15765433113580</t>
  </si>
  <si>
    <t>2021-07-22</t>
  </si>
  <si>
    <t>GL-15765433113581</t>
  </si>
  <si>
    <t>2021-05-20</t>
  </si>
  <si>
    <t>GL-15765433113582</t>
  </si>
  <si>
    <t>GL-15765433873379</t>
  </si>
  <si>
    <t>2021-07-27</t>
  </si>
  <si>
    <t>2021-05-22</t>
  </si>
  <si>
    <t>2021-05-23</t>
  </si>
  <si>
    <t>2021-05-25</t>
  </si>
  <si>
    <t>GL-15765433873380</t>
  </si>
  <si>
    <t>GL-15765433113584</t>
  </si>
  <si>
    <t>2021-05-26</t>
  </si>
  <si>
    <t>2021-08-05</t>
  </si>
  <si>
    <t>GL-15765433113585</t>
  </si>
  <si>
    <t>MAYOR VALOR COBRADO</t>
  </si>
  <si>
    <t>2021-05-28</t>
  </si>
  <si>
    <t>2021-05-29</t>
  </si>
  <si>
    <t>2021-05-30</t>
  </si>
  <si>
    <t>2021-05-31</t>
  </si>
  <si>
    <t>28/8/2021</t>
  </si>
  <si>
    <t>6/8/2021</t>
  </si>
  <si>
    <t>27/8/2021</t>
  </si>
  <si>
    <t>2021-06-02</t>
  </si>
  <si>
    <t>5/8/2021</t>
  </si>
  <si>
    <t>GL-15765433113653</t>
  </si>
  <si>
    <t>2021-08-18</t>
  </si>
  <si>
    <t>2021-06-06</t>
  </si>
  <si>
    <t>GL-15765433113654</t>
  </si>
  <si>
    <t>2021-06-08</t>
  </si>
  <si>
    <t>2021-06-09</t>
  </si>
  <si>
    <t>1/9/2021</t>
  </si>
  <si>
    <t>2021-06-11</t>
  </si>
  <si>
    <t>2021-06-15</t>
  </si>
  <si>
    <t>2021-06-17</t>
  </si>
  <si>
    <t>18/8/2021</t>
  </si>
  <si>
    <t>2021-06-19</t>
  </si>
  <si>
    <t>2021-06-22</t>
  </si>
  <si>
    <t>2021-06-23</t>
  </si>
  <si>
    <t>2021-06-29</t>
  </si>
  <si>
    <t>2021-06-30</t>
  </si>
  <si>
    <t>GL-15765433113655</t>
  </si>
  <si>
    <t>2021-07-02</t>
  </si>
  <si>
    <t>2021-09-03</t>
  </si>
  <si>
    <t>2021-07-03</t>
  </si>
  <si>
    <t>2021-07-06</t>
  </si>
  <si>
    <t>2021-07-07</t>
  </si>
  <si>
    <t>GL-15765433183945</t>
  </si>
  <si>
    <t>2021-09-30</t>
  </si>
  <si>
    <t>2022-06-07</t>
  </si>
  <si>
    <t>31/8/2021</t>
  </si>
  <si>
    <t>19/8/2021</t>
  </si>
  <si>
    <t>GL-15765433183946</t>
  </si>
  <si>
    <t>2021-07-09</t>
  </si>
  <si>
    <t>2021-07-11</t>
  </si>
  <si>
    <t>2021-07-13</t>
  </si>
  <si>
    <t>GL-15765433183948</t>
  </si>
  <si>
    <t>2021-10-01</t>
  </si>
  <si>
    <t>2021-07-14</t>
  </si>
  <si>
    <t>2021-07-15</t>
  </si>
  <si>
    <t>3/9/2021</t>
  </si>
  <si>
    <t>2021-07-16</t>
  </si>
  <si>
    <t>2021-07-17</t>
  </si>
  <si>
    <t>2021-07-18</t>
  </si>
  <si>
    <t>2021-07-19</t>
  </si>
  <si>
    <t>GL-15765433183947</t>
  </si>
  <si>
    <t>2021-07-20</t>
  </si>
  <si>
    <t>GL-15765433183949</t>
  </si>
  <si>
    <t>2021-08-19</t>
  </si>
  <si>
    <t>PRUEBA COVID</t>
  </si>
  <si>
    <t>2021-07-23</t>
  </si>
  <si>
    <t>GL-15765433183950</t>
  </si>
  <si>
    <t>2021-07-26</t>
  </si>
  <si>
    <t>2021-07-28</t>
  </si>
  <si>
    <t>GL-15765433183951</t>
  </si>
  <si>
    <t>2021-07-30</t>
  </si>
  <si>
    <t>2021-07-31</t>
  </si>
  <si>
    <t>GL-15765433183952</t>
  </si>
  <si>
    <t>2021-08-01</t>
  </si>
  <si>
    <t>2021-10-04</t>
  </si>
  <si>
    <t>2021-08-02</t>
  </si>
  <si>
    <t>2021-08-04</t>
  </si>
  <si>
    <t>2021-08-06</t>
  </si>
  <si>
    <t>2021-08-07</t>
  </si>
  <si>
    <t>2021-08-08</t>
  </si>
  <si>
    <t>30/9/2021</t>
  </si>
  <si>
    <t>20/9/2021</t>
  </si>
  <si>
    <t>2021-08-09</t>
  </si>
  <si>
    <t>2021-10-05</t>
  </si>
  <si>
    <t>GL-15765433183987</t>
  </si>
  <si>
    <t>2021-10-22</t>
  </si>
  <si>
    <t>2021-08-10</t>
  </si>
  <si>
    <t>2021-08-11</t>
  </si>
  <si>
    <t>2021-08-12</t>
  </si>
  <si>
    <t>22/10/2021</t>
  </si>
  <si>
    <t>4/10/2021</t>
  </si>
  <si>
    <t>2021-08-13</t>
  </si>
  <si>
    <t>2021-08-14</t>
  </si>
  <si>
    <t>6/11/2021</t>
  </si>
  <si>
    <t>2021-08-15</t>
  </si>
  <si>
    <t>2021-08-16</t>
  </si>
  <si>
    <t>2021-08-17</t>
  </si>
  <si>
    <t>2021-08-20</t>
  </si>
  <si>
    <t>2021-08-21</t>
  </si>
  <si>
    <t>2021-08-22</t>
  </si>
  <si>
    <t>2021-08-23</t>
  </si>
  <si>
    <t>GL-15765433183988</t>
  </si>
  <si>
    <t>GL-15765433183989</t>
  </si>
  <si>
    <t>2021-08-24</t>
  </si>
  <si>
    <t>GL-15765433183990</t>
  </si>
  <si>
    <t>2021-08-25</t>
  </si>
  <si>
    <t>GL-15765433183991</t>
  </si>
  <si>
    <t>2021-08-27</t>
  </si>
  <si>
    <t>2021-08-28</t>
  </si>
  <si>
    <t>2021-08-29</t>
  </si>
  <si>
    <t>2021-08-30</t>
  </si>
  <si>
    <t>GL-15765433183992</t>
  </si>
  <si>
    <t>2021-08-31</t>
  </si>
  <si>
    <t>2021-09-01</t>
  </si>
  <si>
    <t>2021-11-04</t>
  </si>
  <si>
    <t>2021-09-02</t>
  </si>
  <si>
    <t>GL-157654331831034</t>
  </si>
  <si>
    <t>2021-11-11</t>
  </si>
  <si>
    <t>2021-09-04</t>
  </si>
  <si>
    <t>2021-09-05</t>
  </si>
  <si>
    <t>2021-09-07</t>
  </si>
  <si>
    <t>2021-09-08</t>
  </si>
  <si>
    <t>2021-09-09</t>
  </si>
  <si>
    <t>2021-09-10</t>
  </si>
  <si>
    <t>GL-157654331831120</t>
  </si>
  <si>
    <t>2021-12-06</t>
  </si>
  <si>
    <t>2021-09-11</t>
  </si>
  <si>
    <t>2021-09-12</t>
  </si>
  <si>
    <t>2021-09-13</t>
  </si>
  <si>
    <t>2021-09-14</t>
  </si>
  <si>
    <t>2021-09-15</t>
  </si>
  <si>
    <t>2021-09-16</t>
  </si>
  <si>
    <t>2021-09-17</t>
  </si>
  <si>
    <t>GL-157654331831035</t>
  </si>
  <si>
    <t>2021-09-18</t>
  </si>
  <si>
    <t>GL-157654331831036</t>
  </si>
  <si>
    <t>2021-09-20</t>
  </si>
  <si>
    <t>GL-157654331831037</t>
  </si>
  <si>
    <t>13/10/2021</t>
  </si>
  <si>
    <t>GL-157654331831038</t>
  </si>
  <si>
    <t>2021-09-22</t>
  </si>
  <si>
    <t>2021-09-23</t>
  </si>
  <si>
    <t>2021-09-24</t>
  </si>
  <si>
    <t>11/11/2021</t>
  </si>
  <si>
    <t>4/11/2021</t>
  </si>
  <si>
    <t>2021-09-25</t>
  </si>
  <si>
    <t>2021-09-27</t>
  </si>
  <si>
    <t>GL-157654331831039</t>
  </si>
  <si>
    <t>2021-09-28</t>
  </si>
  <si>
    <t>2021-09-29</t>
  </si>
  <si>
    <t>GL-157654331831040</t>
  </si>
  <si>
    <t>2021-11-01</t>
  </si>
  <si>
    <t>2021-12-09</t>
  </si>
  <si>
    <t>24/12/2021</t>
  </si>
  <si>
    <t>10/12/2021</t>
  </si>
  <si>
    <t>2021-11-03</t>
  </si>
  <si>
    <t>2021-12-10</t>
  </si>
  <si>
    <t>2021-11-05</t>
  </si>
  <si>
    <t>27/12/2021</t>
  </si>
  <si>
    <t>9/12/2021</t>
  </si>
  <si>
    <t>GL-157654331831210</t>
  </si>
  <si>
    <t>2021-12-27</t>
  </si>
  <si>
    <t>2022-01-06</t>
  </si>
  <si>
    <t>2021-11-06</t>
  </si>
  <si>
    <t>2021-11-08</t>
  </si>
  <si>
    <t>2021-11-09</t>
  </si>
  <si>
    <t>2021-11-12</t>
  </si>
  <si>
    <t>2021-11-13</t>
  </si>
  <si>
    <t>2021-11-14</t>
  </si>
  <si>
    <t>GL-157654331831211</t>
  </si>
  <si>
    <t>2021-11-15</t>
  </si>
  <si>
    <t>2021-11-16</t>
  </si>
  <si>
    <t>2021-11-18</t>
  </si>
  <si>
    <t>2021-11-20</t>
  </si>
  <si>
    <t>2021-11-21</t>
  </si>
  <si>
    <t>2021-11-22</t>
  </si>
  <si>
    <t>2021-11-24</t>
  </si>
  <si>
    <t>2021-11-25</t>
  </si>
  <si>
    <t>2021-11-27</t>
  </si>
  <si>
    <t>GL-157654331831212</t>
  </si>
  <si>
    <t>2021-11-29</t>
  </si>
  <si>
    <t>GL-155555562532410</t>
  </si>
  <si>
    <t>2021-12-24</t>
  </si>
  <si>
    <t>GL-157654331831213</t>
  </si>
  <si>
    <t>2021-11-30</t>
  </si>
  <si>
    <t>2021-12-01</t>
  </si>
  <si>
    <t>2022-02-02</t>
  </si>
  <si>
    <t>11/2/2022</t>
  </si>
  <si>
    <t>2/2/2022</t>
  </si>
  <si>
    <t>GL-155273150521</t>
  </si>
  <si>
    <t>2022-02-07</t>
  </si>
  <si>
    <t>2021-12-03</t>
  </si>
  <si>
    <t>2021-12-04</t>
  </si>
  <si>
    <t>GL-15765433113693</t>
  </si>
  <si>
    <t>2022-02-16</t>
  </si>
  <si>
    <t>2022-02-24</t>
  </si>
  <si>
    <t>2021-12-05</t>
  </si>
  <si>
    <t>2021-12-07</t>
  </si>
  <si>
    <t>7/2/2022</t>
  </si>
  <si>
    <t>2021-12-08</t>
  </si>
  <si>
    <t>2021-12-11</t>
  </si>
  <si>
    <t>2021-12-12</t>
  </si>
  <si>
    <t>2021-12-13</t>
  </si>
  <si>
    <t>2021-12-14</t>
  </si>
  <si>
    <t>2021-12-15</t>
  </si>
  <si>
    <t>GL-15765433113694</t>
  </si>
  <si>
    <t>2021-12-16</t>
  </si>
  <si>
    <t>2021-12-17</t>
  </si>
  <si>
    <t>2021-12-18</t>
  </si>
  <si>
    <t>2021-12-19</t>
  </si>
  <si>
    <t>2021-12-20</t>
  </si>
  <si>
    <t>GL-15765433113695</t>
  </si>
  <si>
    <t>2022-02-17</t>
  </si>
  <si>
    <t>2021-12-21</t>
  </si>
  <si>
    <t>GL-15765433113696</t>
  </si>
  <si>
    <t>8/2/2022</t>
  </si>
  <si>
    <t>2021-12-23</t>
  </si>
  <si>
    <t>2021-12-25</t>
  </si>
  <si>
    <t>2021-12-26</t>
  </si>
  <si>
    <t>GL-155555559733321</t>
  </si>
  <si>
    <t>2022-02-10</t>
  </si>
  <si>
    <t>2021-12-28</t>
  </si>
  <si>
    <t>GL-05765434823112</t>
  </si>
  <si>
    <t>2022-02-22</t>
  </si>
  <si>
    <t>2021-12-29</t>
  </si>
  <si>
    <t>GL-05765434823111</t>
  </si>
  <si>
    <t>2022-02-21</t>
  </si>
  <si>
    <t>2021-12-30</t>
  </si>
  <si>
    <t>2021-12-31</t>
  </si>
  <si>
    <t>2022-01-01</t>
  </si>
  <si>
    <t>2022-03-04</t>
  </si>
  <si>
    <t>9/3/2022</t>
  </si>
  <si>
    <t>3/3/2022</t>
  </si>
  <si>
    <t>2022-01-02</t>
  </si>
  <si>
    <t>2022-01-03</t>
  </si>
  <si>
    <t>2022-01-04</t>
  </si>
  <si>
    <t>2022-03-03</t>
  </si>
  <si>
    <t>2022-01-05</t>
  </si>
  <si>
    <t>2022-01-07</t>
  </si>
  <si>
    <t>2022-01-08</t>
  </si>
  <si>
    <t>2022-01-11</t>
  </si>
  <si>
    <t>2022-01-12</t>
  </si>
  <si>
    <t>2022-01-13</t>
  </si>
  <si>
    <t>2022-01-14</t>
  </si>
  <si>
    <t>2022-01-15</t>
  </si>
  <si>
    <t>2022-01-16</t>
  </si>
  <si>
    <t>2022-01-17</t>
  </si>
  <si>
    <t>2022-01-18</t>
  </si>
  <si>
    <t>2022-01-20</t>
  </si>
  <si>
    <t>2022-01-21</t>
  </si>
  <si>
    <t>2022-02-06</t>
  </si>
  <si>
    <t>2022-04-05</t>
  </si>
  <si>
    <t>13/4/2022</t>
  </si>
  <si>
    <t>4/4/2022</t>
  </si>
  <si>
    <t>2022-04-04</t>
  </si>
  <si>
    <t>2022-02-08</t>
  </si>
  <si>
    <t>2022-02-09</t>
  </si>
  <si>
    <t>2022-02-11</t>
  </si>
  <si>
    <t>2022-02-12</t>
  </si>
  <si>
    <t>2022-02-13</t>
  </si>
  <si>
    <t>2022-02-14</t>
  </si>
  <si>
    <t>2022-02-15</t>
  </si>
  <si>
    <t>18/4/2022</t>
  </si>
  <si>
    <t>5/4/2022</t>
  </si>
  <si>
    <t>19/4/2022</t>
  </si>
  <si>
    <t>1/4/2022</t>
  </si>
  <si>
    <t>2022-02-18</t>
  </si>
  <si>
    <t>2022-02-20</t>
  </si>
  <si>
    <t>2022-02-19</t>
  </si>
  <si>
    <t>2022-02-23</t>
  </si>
  <si>
    <t>2022-02-25</t>
  </si>
  <si>
    <t>2022-02-26</t>
  </si>
  <si>
    <t>2022-02-27</t>
  </si>
  <si>
    <t>2022-02-28</t>
  </si>
  <si>
    <t>2022-03-01</t>
  </si>
  <si>
    <t>2022-04-07</t>
  </si>
  <si>
    <t>2022-03-02</t>
  </si>
  <si>
    <t>2022-03-05</t>
  </si>
  <si>
    <t>7/4/2022</t>
  </si>
  <si>
    <t>2022-03-07</t>
  </si>
  <si>
    <t>4/5/2022</t>
  </si>
  <si>
    <t>2022-03-08</t>
  </si>
  <si>
    <t>2022-03-09</t>
  </si>
  <si>
    <t>2022-03-10</t>
  </si>
  <si>
    <t>2022-03-11</t>
  </si>
  <si>
    <t>2022-03-12</t>
  </si>
  <si>
    <t>2022-03-13</t>
  </si>
  <si>
    <t>2022-03-14</t>
  </si>
  <si>
    <t>2022-03-15</t>
  </si>
  <si>
    <t>2022-03-16</t>
  </si>
  <si>
    <t>2022-03-17</t>
  </si>
  <si>
    <t>2022-03-18</t>
  </si>
  <si>
    <t>2022-03-19</t>
  </si>
  <si>
    <t>2022-03-20</t>
  </si>
  <si>
    <t>2022-03-22</t>
  </si>
  <si>
    <t>2022-03-23</t>
  </si>
  <si>
    <t>2022-03-24</t>
  </si>
  <si>
    <t>2022-03-25</t>
  </si>
  <si>
    <t>2022-03-26</t>
  </si>
  <si>
    <t>2022-03-27</t>
  </si>
  <si>
    <t>2022-03-28</t>
  </si>
  <si>
    <t>2022-03-29</t>
  </si>
  <si>
    <t>2022-03-30</t>
  </si>
  <si>
    <t>2022-04-02</t>
  </si>
  <si>
    <t>2022-06-06</t>
  </si>
  <si>
    <t>2022-04-03</t>
  </si>
  <si>
    <t>2022-04-06</t>
  </si>
  <si>
    <t>2022-04-08</t>
  </si>
  <si>
    <t>2022-04-09</t>
  </si>
  <si>
    <t>2022-04-10</t>
  </si>
  <si>
    <t>2022-04-11</t>
  </si>
  <si>
    <t>2022-04-12</t>
  </si>
  <si>
    <t>2022-04-13</t>
  </si>
  <si>
    <t>2022-04-14</t>
  </si>
  <si>
    <t>28/6/2022</t>
  </si>
  <si>
    <t>6/6/2022</t>
  </si>
  <si>
    <t>2022-04-15</t>
  </si>
  <si>
    <t>2022-04-16</t>
  </si>
  <si>
    <t>2022-04-18</t>
  </si>
  <si>
    <t>2022-04-20</t>
  </si>
  <si>
    <t>2022-04-21</t>
  </si>
  <si>
    <t>2022-04-22</t>
  </si>
  <si>
    <t>2022-04-23</t>
  </si>
  <si>
    <t>2022-04-24</t>
  </si>
  <si>
    <t>2022-04-25</t>
  </si>
  <si>
    <t>29/6/2022</t>
  </si>
  <si>
    <t>7/6/2022</t>
  </si>
  <si>
    <t>2022-04-26</t>
  </si>
  <si>
    <t>2022-04-27</t>
  </si>
  <si>
    <t>2022-04-29</t>
  </si>
  <si>
    <t>2022-04-30</t>
  </si>
  <si>
    <t>26/7/2022</t>
  </si>
  <si>
    <t>7/7/2022</t>
  </si>
  <si>
    <t>2022-05-02</t>
  </si>
  <si>
    <t>2022-07-07</t>
  </si>
  <si>
    <t>2/8/2022</t>
  </si>
  <si>
    <t>3/8/2022</t>
  </si>
  <si>
    <t>30/7/2022</t>
  </si>
  <si>
    <t>2022-05-03</t>
  </si>
  <si>
    <t>2022-05-05</t>
  </si>
  <si>
    <t>GL-155273151261</t>
  </si>
  <si>
    <t>2022-08-03</t>
  </si>
  <si>
    <t>2022-05-07</t>
  </si>
  <si>
    <t>2022-05-09</t>
  </si>
  <si>
    <t>GL-155273151262</t>
  </si>
  <si>
    <t>2022-05-10</t>
  </si>
  <si>
    <t>2022-05-13</t>
  </si>
  <si>
    <t>GL-155273151263</t>
  </si>
  <si>
    <t>2022-05-14</t>
  </si>
  <si>
    <t>GL-155273151264</t>
  </si>
  <si>
    <t>2022-05-15</t>
  </si>
  <si>
    <t>2022-05-16</t>
  </si>
  <si>
    <t>2022-05-17</t>
  </si>
  <si>
    <t>GL-155273151265</t>
  </si>
  <si>
    <t>2022-05-18</t>
  </si>
  <si>
    <t>GL-155273151266</t>
  </si>
  <si>
    <t>GL-155273151267</t>
  </si>
  <si>
    <t>2022-05-20</t>
  </si>
  <si>
    <t>GL-155273151268</t>
  </si>
  <si>
    <t>2022-05-23</t>
  </si>
  <si>
    <t>GL-155273151269</t>
  </si>
  <si>
    <t>2022-05-24</t>
  </si>
  <si>
    <t>2022-05-25</t>
  </si>
  <si>
    <t>GL-155273151270</t>
  </si>
  <si>
    <t>GL-155273151271</t>
  </si>
  <si>
    <t>2022-05-26</t>
  </si>
  <si>
    <t>15/7/2022</t>
  </si>
  <si>
    <t>2022-05-27</t>
  </si>
  <si>
    <t>GL-155273151272</t>
  </si>
  <si>
    <t>2022-05-28</t>
  </si>
  <si>
    <t>GL-15511354510</t>
  </si>
  <si>
    <t>2022-09-15</t>
  </si>
  <si>
    <t>2022-06-01</t>
  </si>
  <si>
    <t>2022-08-08</t>
  </si>
  <si>
    <t>2022-08-05</t>
  </si>
  <si>
    <t>14/9/2022</t>
  </si>
  <si>
    <t>8/8/2022</t>
  </si>
  <si>
    <t>2022-06-02</t>
  </si>
  <si>
    <t>2022-06-03</t>
  </si>
  <si>
    <t>7/9/2022</t>
  </si>
  <si>
    <t>5/8/2022</t>
  </si>
  <si>
    <t>GL-15765435373101</t>
  </si>
  <si>
    <t>2022-06-04</t>
  </si>
  <si>
    <t>15/9/2022</t>
  </si>
  <si>
    <t>2022-06-05</t>
  </si>
  <si>
    <t>GL-15765435373120</t>
  </si>
  <si>
    <t>2022-09-19</t>
  </si>
  <si>
    <t>2022-06-08</t>
  </si>
  <si>
    <t>GL-15765435373102</t>
  </si>
  <si>
    <t>2022-06-09</t>
  </si>
  <si>
    <t>GL-15765435373103</t>
  </si>
  <si>
    <t>GL-15765435373104</t>
  </si>
  <si>
    <t>2022-06-10</t>
  </si>
  <si>
    <t>2022-06-11</t>
  </si>
  <si>
    <t>GL-15765435373105</t>
  </si>
  <si>
    <t>GL-15765435373106</t>
  </si>
  <si>
    <t>2022-06-12</t>
  </si>
  <si>
    <t>GL-15765435373107</t>
  </si>
  <si>
    <t>2022-06-13</t>
  </si>
  <si>
    <t>2022-06-14</t>
  </si>
  <si>
    <t>GL-15765435373108</t>
  </si>
  <si>
    <t>2022-06-15</t>
  </si>
  <si>
    <t>2022-06-16</t>
  </si>
  <si>
    <t>GL-15765435373109</t>
  </si>
  <si>
    <t>2022-09-16</t>
  </si>
  <si>
    <t>GL-15765435373110</t>
  </si>
  <si>
    <t>GL-15765435373111</t>
  </si>
  <si>
    <t>2022-06-18</t>
  </si>
  <si>
    <t>30/8/2022</t>
  </si>
  <si>
    <t>2022-06-20</t>
  </si>
  <si>
    <t>2022-06-21</t>
  </si>
  <si>
    <t>2022-06-22</t>
  </si>
  <si>
    <t>GL-15765435373112</t>
  </si>
  <si>
    <t>GL-15765435373113</t>
  </si>
  <si>
    <t>2022-06-23</t>
  </si>
  <si>
    <t>GL-15765435373114</t>
  </si>
  <si>
    <t>GL-15765435373115</t>
  </si>
  <si>
    <t>2022-06-24</t>
  </si>
  <si>
    <t>Dg-15765435373116</t>
  </si>
  <si>
    <t>2022-06-25</t>
  </si>
  <si>
    <t>GL-15765435373117</t>
  </si>
  <si>
    <t>2022-06-26</t>
  </si>
  <si>
    <t>2022-06-27</t>
  </si>
  <si>
    <t>GL-15765435373118</t>
  </si>
  <si>
    <t>2022-06-28</t>
  </si>
  <si>
    <t>2022-06-29</t>
  </si>
  <si>
    <t>2022-06-30</t>
  </si>
  <si>
    <t>2022-07-01</t>
  </si>
  <si>
    <t>2022-09-20</t>
  </si>
  <si>
    <t>25/10/2022</t>
  </si>
  <si>
    <t>19/9/2022</t>
  </si>
  <si>
    <t>2022-07-02</t>
  </si>
  <si>
    <t>2022-07-03</t>
  </si>
  <si>
    <t>2022-07-04</t>
  </si>
  <si>
    <t>2022-07-05</t>
  </si>
  <si>
    <t>2022-07-06</t>
  </si>
  <si>
    <t>2022-07-08</t>
  </si>
  <si>
    <t>GL-1592515316459</t>
  </si>
  <si>
    <t>2022-10-19</t>
  </si>
  <si>
    <t>2022-07-09</t>
  </si>
  <si>
    <t>2022-07-10</t>
  </si>
  <si>
    <t>2022-07-11</t>
  </si>
  <si>
    <t>2022-07-12</t>
  </si>
  <si>
    <t>2022-07-13</t>
  </si>
  <si>
    <t>2022-07-14</t>
  </si>
  <si>
    <t>2022-07-15</t>
  </si>
  <si>
    <t>2022-07-16</t>
  </si>
  <si>
    <t>2022-07-17</t>
  </si>
  <si>
    <t>2022-07-18</t>
  </si>
  <si>
    <t>GL-155555562533176</t>
  </si>
  <si>
    <t>2022-10-14</t>
  </si>
  <si>
    <t>2022-07-19</t>
  </si>
  <si>
    <t>2022-07-20</t>
  </si>
  <si>
    <t>2022-07-22</t>
  </si>
  <si>
    <t>2022-07-23</t>
  </si>
  <si>
    <t>2022-07-25</t>
  </si>
  <si>
    <t>2022-07-26</t>
  </si>
  <si>
    <t>2022-07-27</t>
  </si>
  <si>
    <t>2022-07-28</t>
  </si>
  <si>
    <t>19/10/2022</t>
  </si>
  <si>
    <t>2022-07-30</t>
  </si>
  <si>
    <t>9/10/2022</t>
  </si>
  <si>
    <t>2022-07-31</t>
  </si>
  <si>
    <t>Factura radicada en procedo de auditoria</t>
  </si>
  <si>
    <t>3/11/2022</t>
  </si>
  <si>
    <t>24/10/2022</t>
  </si>
  <si>
    <t>Clave referencia 1</t>
  </si>
  <si>
    <t>Clave referencia 3</t>
  </si>
  <si>
    <t>Cuenta</t>
  </si>
  <si>
    <t>Referencia</t>
  </si>
  <si>
    <t>Fecha de documento</t>
  </si>
  <si>
    <t>AÑO</t>
  </si>
  <si>
    <t>Fe.contabilización</t>
  </si>
  <si>
    <t>Importe en moneda local</t>
  </si>
  <si>
    <t>Cuenta de mayor</t>
  </si>
  <si>
    <t>TIPO</t>
  </si>
  <si>
    <t>Texto</t>
  </si>
  <si>
    <t>Centro de beneficio</t>
  </si>
  <si>
    <t>Fecha compensación</t>
  </si>
  <si>
    <t>Nombre del usuario</t>
  </si>
  <si>
    <t>Texto cab.documento</t>
  </si>
  <si>
    <t>Indicador Debe/Haber</t>
  </si>
  <si>
    <t>8200038502</t>
  </si>
  <si>
    <t>E.S.E. SANTIAGO DE T</t>
  </si>
  <si>
    <t>4800003104</t>
  </si>
  <si>
    <t>438</t>
  </si>
  <si>
    <t>MPS BOY NOV_2017</t>
  </si>
  <si>
    <t>MPSBOYNOV2017</t>
  </si>
  <si>
    <t>KP</t>
  </si>
  <si>
    <t>20180528</t>
  </si>
  <si>
    <t>EVENTO Nov_2017 DOC 2000001449 M400</t>
  </si>
  <si>
    <t>1500000000</t>
  </si>
  <si>
    <t>MLOPEZ</t>
  </si>
  <si>
    <t>EVENTO Nov_2017</t>
  </si>
  <si>
    <t>H</t>
  </si>
  <si>
    <t>MPS CUN 348</t>
  </si>
  <si>
    <t>CUNDINAMARCA</t>
  </si>
  <si>
    <t>SALDO CAPITACION</t>
  </si>
  <si>
    <t>1500120011</t>
  </si>
  <si>
    <t>SARCILA</t>
  </si>
  <si>
    <t>CAPITACION</t>
  </si>
  <si>
    <t>S</t>
  </si>
  <si>
    <t>20221031</t>
  </si>
  <si>
    <t>MPS BOY 446</t>
  </si>
  <si>
    <t>BOYACA</t>
  </si>
  <si>
    <t>ST76789</t>
  </si>
  <si>
    <t>8111426933</t>
  </si>
  <si>
    <t>SALDO Capita SBY2019CR1A00012352</t>
  </si>
  <si>
    <t>SBY2019CR1A00012352</t>
  </si>
  <si>
    <t>MPS BOY-1225</t>
  </si>
  <si>
    <t>SALDO CAPITACION SBY2019CP1A00012353 PYP</t>
  </si>
  <si>
    <t>RES2461-20CUN63</t>
  </si>
  <si>
    <t>ESS024  TOMA DE MUESTRA</t>
  </si>
  <si>
    <t>2500000000</t>
  </si>
  <si>
    <t>KGUZMAN</t>
  </si>
  <si>
    <t>RES2461-20CUN62</t>
  </si>
  <si>
    <t>EPS042  TOMA DE MUESTRA</t>
  </si>
  <si>
    <t>RES.2461-20CUN63</t>
  </si>
  <si>
    <t>RES.2461-20CUN62</t>
  </si>
  <si>
    <t>2000934012</t>
  </si>
  <si>
    <t>MPS CUN 472</t>
  </si>
  <si>
    <t>MPSCUN472</t>
  </si>
  <si>
    <t>2000931690</t>
  </si>
  <si>
    <t>30510132 BOY 32</t>
  </si>
  <si>
    <t>30510132BOY32</t>
  </si>
  <si>
    <t>CAPITACION  PERIODO 202209</t>
  </si>
  <si>
    <t>MPS BOY -486</t>
  </si>
  <si>
    <t>20220826</t>
  </si>
  <si>
    <t>GCAMILA</t>
  </si>
  <si>
    <t>MPS BOY-446</t>
  </si>
  <si>
    <t>SALDO SALDO CAPITACION SBY2019CR1A00012352 RCS</t>
  </si>
  <si>
    <t>MPS BOY-1135</t>
  </si>
  <si>
    <t>SALDO SALDO CAPITACION SBY2019CP1A00012353 PYP</t>
  </si>
  <si>
    <t>MPS BOY-643</t>
  </si>
  <si>
    <t>SALDO CAPITACION SBY2019CP1A00012353 Capita P&amp;P</t>
  </si>
  <si>
    <t>FD55255</t>
  </si>
  <si>
    <t>4051451816</t>
  </si>
  <si>
    <t>SALDO ASISDICIEMBRE 2021 FC FD55255 RS</t>
  </si>
  <si>
    <t>FD47873</t>
  </si>
  <si>
    <t>11081532955</t>
  </si>
  <si>
    <t>SALDO SALDO FC FD47873 SERV ASISTENCIAL SEPTIEMBR</t>
  </si>
  <si>
    <t>MPS BOY-1021</t>
  </si>
  <si>
    <t>SALDO SALDO ESS024-CAPITACION SBY2019CP1A00012353</t>
  </si>
  <si>
    <t>1500118011</t>
  </si>
  <si>
    <t>MPS BOY-468</t>
  </si>
  <si>
    <t>MPS BOY-508</t>
  </si>
  <si>
    <t>843320011</t>
  </si>
  <si>
    <t>MPS BOY-192</t>
  </si>
  <si>
    <t>boyaca</t>
  </si>
  <si>
    <t>SALDO SALDO PTE X LEGALIZAR NOV_2019</t>
  </si>
  <si>
    <t>COMPENSACION</t>
  </si>
  <si>
    <t>MPS BOY-1147</t>
  </si>
  <si>
    <t>SALDO CAPITA Pública SBY2017C1P118-</t>
  </si>
  <si>
    <t>MPS BOY-1148</t>
  </si>
  <si>
    <t>SALDO CAPITA Pública SBY2017R1A117-</t>
  </si>
  <si>
    <t>MPS BOY-908</t>
  </si>
  <si>
    <t>SALDO SALDO PTE X LEGALIZAR CAPITA JUL_2019</t>
  </si>
  <si>
    <t>MPS BOY-907</t>
  </si>
  <si>
    <t>MPS BOY 1296</t>
  </si>
  <si>
    <t>SALDO SALDO PTE X LEGALIZAR CAPITA  ABR_2019</t>
  </si>
  <si>
    <t>1500117011</t>
  </si>
  <si>
    <t>MPS BOY 940</t>
  </si>
  <si>
    <t>SALDO CAPITA PUBLICA MAY_2019</t>
  </si>
  <si>
    <t>10041630995</t>
  </si>
  <si>
    <t>SALDO SALDO 2575423156 DENISMAR RODRIGUEZ</t>
  </si>
  <si>
    <t>500000000</t>
  </si>
  <si>
    <t>LREYES</t>
  </si>
  <si>
    <t>CONTRATO-EVENTO</t>
  </si>
  <si>
    <t>20220729</t>
  </si>
  <si>
    <t>7600000000</t>
  </si>
  <si>
    <t>KJIMENEZ</t>
  </si>
  <si>
    <t>MPS BOY 232</t>
  </si>
  <si>
    <t>20220630</t>
  </si>
  <si>
    <t>ST66513</t>
  </si>
  <si>
    <t>5051545335</t>
  </si>
  <si>
    <t>SALDO ASISABRIL 2022 FC ST66513 RS</t>
  </si>
  <si>
    <t>2000856562</t>
  </si>
  <si>
    <t>MPS BOY-1226</t>
  </si>
  <si>
    <t>MPSBOY1226</t>
  </si>
  <si>
    <t>CAPITACION SBY2019CR1A00012352 RCS</t>
  </si>
  <si>
    <t>CAPITACION SBY2019CP1A00012353 PYP</t>
  </si>
  <si>
    <t>20220519</t>
  </si>
  <si>
    <t>MPS BOY-483</t>
  </si>
  <si>
    <t>SALDO CAPITACION SBY2019CR1A00012352</t>
  </si>
  <si>
    <t>MPS BOY-482</t>
  </si>
  <si>
    <t>SALDO CAPITACION SBY2019CP1A00012353</t>
  </si>
  <si>
    <t>SALDO CAPITACION-SBY2019CP1A00012353 PYP</t>
  </si>
  <si>
    <t>ST61032</t>
  </si>
  <si>
    <t>3110849220</t>
  </si>
  <si>
    <t>SALDO ASISFEBRERO 2022 FC ST61032 RS</t>
  </si>
  <si>
    <t>ST58401</t>
  </si>
  <si>
    <t>3011153750</t>
  </si>
  <si>
    <t>SALDO PYPENERO 2022 FC ST58401 RS</t>
  </si>
  <si>
    <t>SBY2019CP1A00012353</t>
  </si>
  <si>
    <t>ST58400</t>
  </si>
  <si>
    <t>3011119953</t>
  </si>
  <si>
    <t>SALDO ASISENERO 2022 FC ST58400 RS</t>
  </si>
  <si>
    <t>MPS BOY-445</t>
  </si>
  <si>
    <t>SALDO CAPITACION SBY2019CR1A00012352 RCS</t>
  </si>
  <si>
    <t>MPS BOY-1068</t>
  </si>
  <si>
    <t>SALDO CAPITA PUBLICA MAY_2020 SUBSIDIADO</t>
  </si>
  <si>
    <t>MPS BOY-424</t>
  </si>
  <si>
    <t>SALDO ESS024-CAPITACION SBY2019CP1A00012353</t>
  </si>
  <si>
    <t>SALDO FC FD47873 SERV ASISTENCIAL SEPTIEMBRE/2021</t>
  </si>
  <si>
    <t>2000832430</t>
  </si>
  <si>
    <t>MPS BOY-2423</t>
  </si>
  <si>
    <t>MPSBOY2423</t>
  </si>
  <si>
    <t>2000832404</t>
  </si>
  <si>
    <t>MPS BOY-2397</t>
  </si>
  <si>
    <t>MPSBOY2397</t>
  </si>
  <si>
    <t>MPS BOY 242</t>
  </si>
  <si>
    <t>CAPITACION SBY2019CR1A00012352 Capita recuperaciÃ³</t>
  </si>
  <si>
    <t>CAPITACION SBY2019CP1A00012353 Capita P&amp;P</t>
  </si>
  <si>
    <t>2000785736</t>
  </si>
  <si>
    <t>14748921-884</t>
  </si>
  <si>
    <t>CAPITACION SBY2019CP1A00012353</t>
  </si>
  <si>
    <t>2000785735</t>
  </si>
  <si>
    <t>14748921-883</t>
  </si>
  <si>
    <t>CAPITACION SBY2019CR1A00012352</t>
  </si>
  <si>
    <t>14748921-882</t>
  </si>
  <si>
    <t>EVENTO URGENCIA</t>
  </si>
  <si>
    <t>2000773712</t>
  </si>
  <si>
    <t>MPS BOY-417</t>
  </si>
  <si>
    <t>MPSBOY417</t>
  </si>
  <si>
    <t>2000773697</t>
  </si>
  <si>
    <t>MPS BOY-402</t>
  </si>
  <si>
    <t>MPSBOY402</t>
  </si>
  <si>
    <t>MPS BOY-631</t>
  </si>
  <si>
    <t>SALDO 2575423156 DENISMAR RODRIGUEZ</t>
  </si>
  <si>
    <t>8100120011</t>
  </si>
  <si>
    <t>20211230</t>
  </si>
  <si>
    <t>9400000000</t>
  </si>
  <si>
    <t>SALDO 15001211784 MARLENE PARRA</t>
  </si>
  <si>
    <t>9030845201</t>
  </si>
  <si>
    <t>SALDO 15001202400 MATIAS QUINTERO</t>
  </si>
  <si>
    <t>2575420011</t>
  </si>
  <si>
    <t>9030919756</t>
  </si>
  <si>
    <t>SALDO 68377546824 EVANGELISTA MARTINEZ</t>
  </si>
  <si>
    <t>6837720011</t>
  </si>
  <si>
    <t>JGIRALDO</t>
  </si>
  <si>
    <t>20211231</t>
  </si>
  <si>
    <t>8100000000</t>
  </si>
  <si>
    <t>MPS SAN-2552</t>
  </si>
  <si>
    <t>SANTANDER</t>
  </si>
  <si>
    <t>COMPENSACION TOTAL O EXACTA</t>
  </si>
  <si>
    <t>6827620011</t>
  </si>
  <si>
    <t>6857220011</t>
  </si>
  <si>
    <t>6800000000</t>
  </si>
  <si>
    <t>6071125776</t>
  </si>
  <si>
    <t>SALDO 68377241037 VALENTINA BAREÑO</t>
  </si>
  <si>
    <t>MPS BOY-539</t>
  </si>
  <si>
    <t>CAPITACION SBY2019CR1A00012352  Rcs</t>
  </si>
  <si>
    <t>MPS BOY-538</t>
  </si>
  <si>
    <t>CAPITACION SBY2019CP1A00012353  Pyp</t>
  </si>
  <si>
    <t>2000744803</t>
  </si>
  <si>
    <t>RES 2461BOY-61</t>
  </si>
  <si>
    <t>RES2461BOY61</t>
  </si>
  <si>
    <t>TOMA DE MUESTRA ANTES DE 26 AGOSTO 2020</t>
  </si>
  <si>
    <t>FD50751</t>
  </si>
  <si>
    <t>12021417510</t>
  </si>
  <si>
    <t>SALDO FC FD50751 SERV ASISTENCIAL OCTUBRE/2021 RS</t>
  </si>
  <si>
    <t>MPS BOY 391</t>
  </si>
  <si>
    <t>SALDO ESS024 CAPITACION SBY2019CP1A00012353</t>
  </si>
  <si>
    <t>SALDO 15001112069 DIEGO SANCHEZ</t>
  </si>
  <si>
    <t>20220112</t>
  </si>
  <si>
    <t>MPS VAL-2797</t>
  </si>
  <si>
    <t>VALLE</t>
  </si>
  <si>
    <t>7600117011</t>
  </si>
  <si>
    <t>EVENTO-</t>
  </si>
  <si>
    <t>MPS SAN-2551</t>
  </si>
  <si>
    <t>MPS GUA-2094</t>
  </si>
  <si>
    <t>GUAINIA</t>
  </si>
  <si>
    <t>MPS CUN-2057</t>
  </si>
  <si>
    <t>MPS BOY-1764</t>
  </si>
  <si>
    <t>MPS BOY-1763</t>
  </si>
  <si>
    <t>MPS ARA-1375</t>
  </si>
  <si>
    <t>ARAUCA</t>
  </si>
  <si>
    <t>MPS BOY-509</t>
  </si>
  <si>
    <t>CAPITACION-SBY2019CR1A00012352 RCS</t>
  </si>
  <si>
    <t>CAPITACION-SBY2019CP1A00012353 PYP</t>
  </si>
  <si>
    <t>MPS SAN-2527</t>
  </si>
  <si>
    <t>6800120011</t>
  </si>
  <si>
    <t>MPS SAN-2526</t>
  </si>
  <si>
    <t>20211124</t>
  </si>
  <si>
    <t>SALDO 94001226822 JESUS GONZALEZ</t>
  </si>
  <si>
    <t>SALDO SALDO 25175186866 STEFANY CAMACHO</t>
  </si>
  <si>
    <t>2530720011</t>
  </si>
  <si>
    <t>SALDO 15001101693 URIEL SALAMANCA</t>
  </si>
  <si>
    <t>SALDO 15001093546 MARIA MENDEZ</t>
  </si>
  <si>
    <t>MPS ARA-1335</t>
  </si>
  <si>
    <t>SALDO SALDO 54001385668 FLOR LIZARAZO</t>
  </si>
  <si>
    <t>7080733762</t>
  </si>
  <si>
    <t>SALDO 13468584172 THAIGO PAYARES</t>
  </si>
  <si>
    <t>1300000000</t>
  </si>
  <si>
    <t>1346820011</t>
  </si>
  <si>
    <t>SALDO 54001385668 FLOR LIZARAZO</t>
  </si>
  <si>
    <t>SALDO 25175186866 STEFANY CAMACHO</t>
  </si>
  <si>
    <t>7081556348</t>
  </si>
  <si>
    <t>SALDO 20001878570 NATALY ORTEGA</t>
  </si>
  <si>
    <t>8051531374</t>
  </si>
  <si>
    <t>SALDO 13001580219 ALLAN PARADA</t>
  </si>
  <si>
    <t>1300120011</t>
  </si>
  <si>
    <t>7081459723</t>
  </si>
  <si>
    <t>MPS NOR-2597</t>
  </si>
  <si>
    <t>NORTE DE SANTANDER</t>
  </si>
  <si>
    <t>5400120011</t>
  </si>
  <si>
    <t>5400000000</t>
  </si>
  <si>
    <t>7081542483</t>
  </si>
  <si>
    <t>SALDO 76001653054 LESLY NEIRA</t>
  </si>
  <si>
    <t>20211130</t>
  </si>
  <si>
    <t>MPS BOY-1727</t>
  </si>
  <si>
    <t>SALDO EVENTO</t>
  </si>
  <si>
    <t>SALDO 15204095102 HEIDY HERNANDEZ</t>
  </si>
  <si>
    <t>MPS VAL-2776</t>
  </si>
  <si>
    <t>MPS GUA-2063</t>
  </si>
  <si>
    <t>MPS CUN-2023</t>
  </si>
  <si>
    <t>MPS BOY-1728</t>
  </si>
  <si>
    <t>FD44596</t>
  </si>
  <si>
    <t>9131001971</t>
  </si>
  <si>
    <t>SALDO FC FD44596 SERV ASISTENCIAL AGOSTO/2021 RS</t>
  </si>
  <si>
    <t>20210930</t>
  </si>
  <si>
    <t>SALDO ESS024-CAPITACION SBY2019CP1A00012353 PYP</t>
  </si>
  <si>
    <t>MPS BOY-278</t>
  </si>
  <si>
    <t>SALDO ESS024-CAPITACION SBY2019CR1A00012352 RCS</t>
  </si>
  <si>
    <t>MPS BOY 392</t>
  </si>
  <si>
    <t>ESS024 CAPITACION SBY2019CR1A00012352</t>
  </si>
  <si>
    <t>ESS024 CAPITACION SBY2019CP1A00012353</t>
  </si>
  <si>
    <t>SALDO 15001170199 ANYI CICUA</t>
  </si>
  <si>
    <t>SALDO 15001093582 MELISSA CHIRINOS</t>
  </si>
  <si>
    <t>MPS ANT-1259</t>
  </si>
  <si>
    <t>ANTIOQUIA</t>
  </si>
  <si>
    <t>CAREIZA</t>
  </si>
  <si>
    <t>20210920</t>
  </si>
  <si>
    <t>FD36920</t>
  </si>
  <si>
    <t>8061654574</t>
  </si>
  <si>
    <t>SALDO FC FD36920 SERV ASISTENCIAL JUNIO/2021 RS</t>
  </si>
  <si>
    <t>2000637721</t>
  </si>
  <si>
    <t>2054878 BOY-713</t>
  </si>
  <si>
    <t>2054878BOY713</t>
  </si>
  <si>
    <t>NUEVOS AFILIADOS COMPARTA</t>
  </si>
  <si>
    <t>2000637720</t>
  </si>
  <si>
    <t>2054878 BOY-712</t>
  </si>
  <si>
    <t>2054878BOY712</t>
  </si>
  <si>
    <t>FID. BOY-713</t>
  </si>
  <si>
    <t>AFILIADOS NUEVOS COMPARTA</t>
  </si>
  <si>
    <t>FID. BOY-712</t>
  </si>
  <si>
    <t>2120950455</t>
  </si>
  <si>
    <t>SALDO SALDO 68773252045 JOSEFINA CORREDOR</t>
  </si>
  <si>
    <t>4700000000</t>
  </si>
  <si>
    <t>MMARQUEZ</t>
  </si>
  <si>
    <t>15-ccuervo Eurek</t>
  </si>
  <si>
    <t>20210916</t>
  </si>
  <si>
    <t>5071009695</t>
  </si>
  <si>
    <t>SALDO SALDO 15001094407 LAURA JOYA</t>
  </si>
  <si>
    <t>MPS NOR-2577</t>
  </si>
  <si>
    <t>ESS024-EVENTO</t>
  </si>
  <si>
    <t>MPS BOY-1879</t>
  </si>
  <si>
    <t>MPS BOY-1878</t>
  </si>
  <si>
    <t>MPS BOL-1774</t>
  </si>
  <si>
    <t>BOLIVAR</t>
  </si>
  <si>
    <t>MPS BOY-425</t>
  </si>
  <si>
    <t>ESS024-CAPITACION SBY2019CR1A00012352</t>
  </si>
  <si>
    <t>ESS024-CAPITACION SBY2019CP1A00012353</t>
  </si>
  <si>
    <t>SALDO SALDO 15001094389 DANIEL LOZANO</t>
  </si>
  <si>
    <t>20210830</t>
  </si>
  <si>
    <t>5070843609</t>
  </si>
  <si>
    <t>SALDO 15204198740 SAMUEL JEREZ</t>
  </si>
  <si>
    <t>1520420011</t>
  </si>
  <si>
    <t>6071110449</t>
  </si>
  <si>
    <t>SALDO 15001187774 VERONICA PARRA</t>
  </si>
  <si>
    <t>MPS SAN-1673</t>
  </si>
  <si>
    <t>SALDO ESS024-EVENTO</t>
  </si>
  <si>
    <t>SALDO 15001094407 LAURA JOYA</t>
  </si>
  <si>
    <t>SALDO 68001494740 JOSE HINESTROZA</t>
  </si>
  <si>
    <t>6071114794</t>
  </si>
  <si>
    <t>SALDO 15500081659 SANTIAGO BERNAL</t>
  </si>
  <si>
    <t>5111317351</t>
  </si>
  <si>
    <t>SALDO 15001089485 GIOVANNA SISA</t>
  </si>
  <si>
    <t>MPS BOY NOV_771</t>
  </si>
  <si>
    <t>SALDO SALDO PTE X LEGALIZAR CAPITA NOV_2018</t>
  </si>
  <si>
    <t>20210831</t>
  </si>
  <si>
    <t>MPS BOY AGO_2018</t>
  </si>
  <si>
    <t>SALDO SALDO PTE X LEGALIZAR CAPITA PUBLICA AGO_20</t>
  </si>
  <si>
    <t>1500100000</t>
  </si>
  <si>
    <t>MPS BOY JUL_2018</t>
  </si>
  <si>
    <t>SALDO SALDO PEND X LEGALIZAR CAPITA PUBLICA JUL_2</t>
  </si>
  <si>
    <t>7091521424</t>
  </si>
  <si>
    <t>SALDO SALDO FC 29148 SERVICIOS ASISTENCIALES JUNI</t>
  </si>
  <si>
    <t>ABONO FC 29148</t>
  </si>
  <si>
    <t>6201259645</t>
  </si>
  <si>
    <t>SALDO SALDO FC 5877 SERVICIOS ASISTENCIALES MAYO</t>
  </si>
  <si>
    <t>ABONO FC 5877</t>
  </si>
  <si>
    <t>MPS BOY ABR_2018</t>
  </si>
  <si>
    <t>SALDO SALDO PTE X LEGALIZAR CAPITA PUBLICA Abr_20</t>
  </si>
  <si>
    <t>409114000</t>
  </si>
  <si>
    <t>SALDO SALDO FC 5765 SERVICIO ASISTENCIAL MARZO 20</t>
  </si>
  <si>
    <t>ABONO FC 5765</t>
  </si>
  <si>
    <t>SALDO 15001097430 MARIA VARGAS</t>
  </si>
  <si>
    <t>MPS VAL-3003</t>
  </si>
  <si>
    <t>MPS SAN-2721</t>
  </si>
  <si>
    <t>MPS NOR-2540</t>
  </si>
  <si>
    <t>MPS CUN-2205</t>
  </si>
  <si>
    <t>MPS CES-2007</t>
  </si>
  <si>
    <t>CESAR</t>
  </si>
  <si>
    <t>2000000000</t>
  </si>
  <si>
    <t>MPS BOY-1851</t>
  </si>
  <si>
    <t>MPS BOY-1850</t>
  </si>
  <si>
    <t>MPS BOL-1731</t>
  </si>
  <si>
    <t>MPS ARA-1431</t>
  </si>
  <si>
    <t>ESS024-CAPITACION SBY2019CP1A00012353 PYP</t>
  </si>
  <si>
    <t>MPS BOY-467</t>
  </si>
  <si>
    <t>ESS024-CAPITACION SBY2019CR1A00012352 RCS</t>
  </si>
  <si>
    <t>MPS MAG-2428</t>
  </si>
  <si>
    <t>MAGDALENA</t>
  </si>
  <si>
    <t>20210729</t>
  </si>
  <si>
    <t>SALDO 47001426968 WILSON PEREZ</t>
  </si>
  <si>
    <t>4700117011</t>
  </si>
  <si>
    <t>5111150702</t>
  </si>
  <si>
    <t>20210728</t>
  </si>
  <si>
    <t>MPS BOY-936</t>
  </si>
  <si>
    <t>SALDO ESS024-CAPITA SBY2017R1A117 RCS</t>
  </si>
  <si>
    <t>EVILARO</t>
  </si>
  <si>
    <t>20210727</t>
  </si>
  <si>
    <t>SALDO 15001094389 DANIEL LOZANO</t>
  </si>
  <si>
    <t>6101422065</t>
  </si>
  <si>
    <t>SALDO 15204086134 MARLEN FUQUENE</t>
  </si>
  <si>
    <t>SALDO 05101329645 YOANA MONCADA</t>
  </si>
  <si>
    <t>510120011</t>
  </si>
  <si>
    <t>MPS BOL-1668</t>
  </si>
  <si>
    <t>5111320503</t>
  </si>
  <si>
    <t>SALDO 15204080649 HILDA GARCIA</t>
  </si>
  <si>
    <t>1546920011</t>
  </si>
  <si>
    <t>MPS BOY-1505</t>
  </si>
  <si>
    <t>1509020011</t>
  </si>
  <si>
    <t>MPS BOL-1504</t>
  </si>
  <si>
    <t>SALDO SALDO 05101329645 YOANA MONCADA</t>
  </si>
  <si>
    <t>15-leruiz Eurek</t>
  </si>
  <si>
    <t>MPS MAG-1672</t>
  </si>
  <si>
    <t>MPS CUN-1671</t>
  </si>
  <si>
    <t>MPS BOY-1670</t>
  </si>
  <si>
    <t>MPS BOY-1669</t>
  </si>
  <si>
    <t>MPS ANT-1667</t>
  </si>
  <si>
    <t>MPS ANT-1666</t>
  </si>
  <si>
    <t>MPS BOY-277</t>
  </si>
  <si>
    <t>MPS BOY-1136</t>
  </si>
  <si>
    <t>20210601</t>
  </si>
  <si>
    <t>MPS BOY-1022</t>
  </si>
  <si>
    <t>MPS BOY-720</t>
  </si>
  <si>
    <t>FD24608</t>
  </si>
  <si>
    <t>4061541664</t>
  </si>
  <si>
    <t>SALDO FC FD24608 SERV ASISTENCIAL FEBRERO/2021 RS</t>
  </si>
  <si>
    <t>MPS BOY-1256</t>
  </si>
  <si>
    <t>SALDO CAPITACION SBY2019CR1A00012352 RCS AMBULATO</t>
  </si>
  <si>
    <t>MPS BOY-1255</t>
  </si>
  <si>
    <t>SALDO CAPITACION SBY2019CP1A00012353 PYP AMBULATO</t>
  </si>
  <si>
    <t>MPS BOY-935</t>
  </si>
  <si>
    <t>SALDO ESS024-CAPITA SBY2017C1P118 PYP</t>
  </si>
  <si>
    <t>MPS SAN-2797</t>
  </si>
  <si>
    <t>MPS CUN-2224</t>
  </si>
  <si>
    <t>MPS BOY-1906</t>
  </si>
  <si>
    <t>MPS BOY-1905</t>
  </si>
  <si>
    <t>MPS SAN-1508</t>
  </si>
  <si>
    <t>ESS024-CARTERA EVENTO</t>
  </si>
  <si>
    <t>MPS MAG-1507</t>
  </si>
  <si>
    <t>MPS BOY-1506</t>
  </si>
  <si>
    <t>2120951781</t>
  </si>
  <si>
    <t>SALDO SALDO 15001188565 ESTEBAN ALBA</t>
  </si>
  <si>
    <t>20210506</t>
  </si>
  <si>
    <t>2120948671</t>
  </si>
  <si>
    <t>SALDO 15001193210 YENNY SUAREZ</t>
  </si>
  <si>
    <t>SALDO 15001093993 JESSICA MARTINEZ</t>
  </si>
  <si>
    <t>SALDO 15001188565 ESTEBAN ALBA</t>
  </si>
  <si>
    <t>2517520011</t>
  </si>
  <si>
    <t>SALDO 15204047523 LINA TUNARROSA</t>
  </si>
  <si>
    <t>7000000000</t>
  </si>
  <si>
    <t>SALDO 15204000247 SEGUNDO SALAZAR</t>
  </si>
  <si>
    <t>20210505</t>
  </si>
  <si>
    <t>6877320011</t>
  </si>
  <si>
    <t>SALDO 68773252045 JOSEFINA CORREDOR</t>
  </si>
  <si>
    <t>SALDO SALDO 15001089874 SANDRA MEDINA</t>
  </si>
  <si>
    <t>20210412</t>
  </si>
  <si>
    <t>SALDO 15001089874 SANDRA MEDINA</t>
  </si>
  <si>
    <t>2000120011</t>
  </si>
  <si>
    <t>SALDO 15001101559 DUVAN PENAGOS</t>
  </si>
  <si>
    <t>1575920011</t>
  </si>
  <si>
    <t>20210331</t>
  </si>
  <si>
    <t>1061128018</t>
  </si>
  <si>
    <t>SALDO 15001179125 JACINTO RAMIREZ</t>
  </si>
  <si>
    <t>MPS BOY-1249</t>
  </si>
  <si>
    <t>20210329</t>
  </si>
  <si>
    <t>FE13601</t>
  </si>
  <si>
    <t>1071319190</t>
  </si>
  <si>
    <t>SALDO FC FE13601 SERV ASISTENCIALES DICIEMBRE/202</t>
  </si>
  <si>
    <t>1071056440</t>
  </si>
  <si>
    <t>SALDO FC 438409 SERV ASISTENCIALES OCTUBRE/2020 R</t>
  </si>
  <si>
    <t>MPS BOY-1026</t>
  </si>
  <si>
    <t>SALDO CAPITA JUL_2020</t>
  </si>
  <si>
    <t>MPS BOY -460</t>
  </si>
  <si>
    <t>SALDO CAPITA SBY2017R1A117</t>
  </si>
  <si>
    <t>MPS BOY -459</t>
  </si>
  <si>
    <t>SALDO CAPITA SBY2017C1P118</t>
  </si>
  <si>
    <t>ESSC24-EVENTO</t>
  </si>
  <si>
    <t>MPS SAN-1615</t>
  </si>
  <si>
    <t>CARTERA EVENTO</t>
  </si>
  <si>
    <t>MPS CUN-1614</t>
  </si>
  <si>
    <t>MPS BOY-1613</t>
  </si>
  <si>
    <t>MPS ANT-1612</t>
  </si>
  <si>
    <t>MPS BOY-1070</t>
  </si>
  <si>
    <t>SALDO PTE X LEGALIZAR CAPITA MAY_2020</t>
  </si>
  <si>
    <t>20210224</t>
  </si>
  <si>
    <t>MPS BOY-114</t>
  </si>
  <si>
    <t>SALDO PTE X LEGALIZAR CAPITA FEB_2020</t>
  </si>
  <si>
    <t>67906365 BOY-13</t>
  </si>
  <si>
    <t>SALDO PTE X LEGALIZAR CAPITA ABR_2020</t>
  </si>
  <si>
    <t>MPS BOY-364</t>
  </si>
  <si>
    <t>SALDO PTE X LEGALIZAR CAPITA NOV_2020</t>
  </si>
  <si>
    <t>MPS BOY-365</t>
  </si>
  <si>
    <t>MPS BOY-1258</t>
  </si>
  <si>
    <t>20210217</t>
  </si>
  <si>
    <t>SALDO PENDIENTE POR LEGALIZAR CARTERA EVENTO</t>
  </si>
  <si>
    <t>PAGO EVENTO</t>
  </si>
  <si>
    <t>20210131</t>
  </si>
  <si>
    <t>COMPENSACION PAGO EVENTO ENERO 2021</t>
  </si>
  <si>
    <t>PAGO EVENTO ENERO 2021</t>
  </si>
  <si>
    <t>MPS CUN-1526</t>
  </si>
  <si>
    <t>ESS024 CARTERA EVENTO</t>
  </si>
  <si>
    <t>MPS CES-1525</t>
  </si>
  <si>
    <t>MPS BOY-1524</t>
  </si>
  <si>
    <t>MPS ANT-1523</t>
  </si>
  <si>
    <t>MPS BOY-721</t>
  </si>
  <si>
    <t>MPS VAL-1262</t>
  </si>
  <si>
    <t>MPS SUC-1261</t>
  </si>
  <si>
    <t>SUCRE</t>
  </si>
  <si>
    <t>MPS SAN-1260</t>
  </si>
  <si>
    <t>MPS NOR-1259</t>
  </si>
  <si>
    <t>MPS ANT-1257</t>
  </si>
  <si>
    <t>CAPITACION SBY2019CR1A00012352 RCS AMBULATORIO</t>
  </si>
  <si>
    <t>CAPITACION SBY2019CP1A00012353 PYP AMBULATORIO</t>
  </si>
  <si>
    <t>2000435986</t>
  </si>
  <si>
    <t>REFBCO 84786960</t>
  </si>
  <si>
    <t>REFBCO84786960</t>
  </si>
  <si>
    <t>M300</t>
  </si>
  <si>
    <t>LEGALIZADO M300 DOC 2000332713</t>
  </si>
  <si>
    <t>SALDO PTE X LEGALIZAR CAPITA MAR_2020</t>
  </si>
  <si>
    <t>20201130</t>
  </si>
  <si>
    <t>MPS BOY-1250</t>
  </si>
  <si>
    <t>MPS BOY-988</t>
  </si>
  <si>
    <t>GD-ESS024 CAPITA SBY2019CR1A00012352 RCS AMBULATOR</t>
  </si>
  <si>
    <t>2000386210</t>
  </si>
  <si>
    <t>MPS BOY-987</t>
  </si>
  <si>
    <t>MPSBOY987</t>
  </si>
  <si>
    <t>GD-ESS024 CAPITA SBY2019CP1A00012353 PYP AMBULATOR</t>
  </si>
  <si>
    <t>20200921</t>
  </si>
  <si>
    <t>2000372953</t>
  </si>
  <si>
    <t>ESS024-CAPITA SBY2017R1A117 RCS</t>
  </si>
  <si>
    <t>ESS024-CAPITA SBY2017C1P118 PYP</t>
  </si>
  <si>
    <t>MPS BOY-902</t>
  </si>
  <si>
    <t>ESS024-CAPITA CONTRATO SBY2017R1A117 RCS</t>
  </si>
  <si>
    <t>MPS BOY-901</t>
  </si>
  <si>
    <t>ESS024-CAPITA CONTRATO SBY2017C1P118 PYP</t>
  </si>
  <si>
    <t>CAPITA SBY2017R1A117</t>
  </si>
  <si>
    <t>CAPITA SBY2017C1P118</t>
  </si>
  <si>
    <t>CAPITA JUL_2020</t>
  </si>
  <si>
    <t>2000343980</t>
  </si>
  <si>
    <t>MPS BOY-1025</t>
  </si>
  <si>
    <t>CAPITA JUN_2020</t>
  </si>
  <si>
    <t>2000328661</t>
  </si>
  <si>
    <t>MPS BOY-1150</t>
  </si>
  <si>
    <t>MPSBOY1150</t>
  </si>
  <si>
    <t>CAPITA Pública SBY2017R1A117-</t>
  </si>
  <si>
    <t>2000328660</t>
  </si>
  <si>
    <t>MPS BOY-1149</t>
  </si>
  <si>
    <t>MPSBOY1149</t>
  </si>
  <si>
    <t>CAPITA Pública SBY2017C1P118-</t>
  </si>
  <si>
    <t>20200515</t>
  </si>
  <si>
    <t>SALDO PTE X LEGALIZAR NOV_2019</t>
  </si>
  <si>
    <t>20200514</t>
  </si>
  <si>
    <t>MPS BOY-193</t>
  </si>
  <si>
    <t>MPS BOY -478</t>
  </si>
  <si>
    <t>SALDO PTE X LEGALIZAR OCT_2019</t>
  </si>
  <si>
    <t>MPS BOY -477</t>
  </si>
  <si>
    <t>MPS BOY-957</t>
  </si>
  <si>
    <t>SALDO PTE X LEGALIZAR DIC_2019</t>
  </si>
  <si>
    <t>2000319082</t>
  </si>
  <si>
    <t>MPS BOY-1071</t>
  </si>
  <si>
    <t>MPSBOY1071</t>
  </si>
  <si>
    <t>CAPITA PUBLICA MAY_2020 SUBSIDIADO</t>
  </si>
  <si>
    <t>2000319080</t>
  </si>
  <si>
    <t>MPS BOY-1069</t>
  </si>
  <si>
    <t>MPSBOY1069</t>
  </si>
  <si>
    <t>CAPITA PUBLICA MAY_2020 CONTRIBUTIVO</t>
  </si>
  <si>
    <t>CAPITA PUBLICA ABR_2020</t>
  </si>
  <si>
    <t>CAPITA PUBLICA MAR_2020</t>
  </si>
  <si>
    <t>CAPITA PUBLICA FEB_2020</t>
  </si>
  <si>
    <t>MPS BOY-122</t>
  </si>
  <si>
    <t>CAPITA PUBLICA  FEB_2020</t>
  </si>
  <si>
    <t>MPS BOY-230</t>
  </si>
  <si>
    <t>CAPITA PUBLICA ENE_2020</t>
  </si>
  <si>
    <t>MPS BOY-229</t>
  </si>
  <si>
    <t>MPS BOY-958</t>
  </si>
  <si>
    <t>CAPITA PUBLICA DIC_2019 SBY2017R1A117</t>
  </si>
  <si>
    <t>CAPITA PUBLICA DIC_2019 SBY2017C1P118</t>
  </si>
  <si>
    <t>MPS BOY-746</t>
  </si>
  <si>
    <t>SALDO PTE X LEGALIZAR CAPITA  AGO_2019</t>
  </si>
  <si>
    <t>20191101</t>
  </si>
  <si>
    <t>CAPITA PUBLICA NOV_2019 SBY2017R1A117</t>
  </si>
  <si>
    <t>RMARRUGO</t>
  </si>
  <si>
    <t>CAPITA PUBLICA NOV_2019 SBY2017C1P118</t>
  </si>
  <si>
    <t>CAPITA PUBLICA OCT_2019</t>
  </si>
  <si>
    <t>SALDO PTE X LEGALIZAR CAPITA JUL_2019</t>
  </si>
  <si>
    <t>20190901</t>
  </si>
  <si>
    <t>MPS BOY-823</t>
  </si>
  <si>
    <t>CAPITA PUBLICA SEP_2019</t>
  </si>
  <si>
    <t>MPS BOY-822</t>
  </si>
  <si>
    <t>20190801</t>
  </si>
  <si>
    <t>YB999</t>
  </si>
  <si>
    <t>MPS BOY-929</t>
  </si>
  <si>
    <t>SALDO PTE X LEGALIZAR CAPITA  JUN_2019</t>
  </si>
  <si>
    <t>CAPITA PUBLICA AGO_2019</t>
  </si>
  <si>
    <t>MPS BOY-745</t>
  </si>
  <si>
    <t>CAPITA PUBLICA JUL_2019</t>
  </si>
  <si>
    <t>SALDO PTE X LEGALIZAR CAPITA  ABR_2019</t>
  </si>
  <si>
    <t>20190601</t>
  </si>
  <si>
    <t>CAPITA PUBLICA JUN_2019</t>
  </si>
  <si>
    <t>MPS BOY-928</t>
  </si>
  <si>
    <t>MPS BOY 1350</t>
  </si>
  <si>
    <t>SALDO PTE X LEGALIZAR CAPITA  MAR_2019</t>
  </si>
  <si>
    <t>20190401</t>
  </si>
  <si>
    <t>1500119011</t>
  </si>
  <si>
    <t>MPS BOY 1351</t>
  </si>
  <si>
    <t>MPS BOY-714</t>
  </si>
  <si>
    <t>SALDO PTE X LEGALIZAR CAPITA  FEB_2019</t>
  </si>
  <si>
    <t>CAPITA ENE_2019</t>
  </si>
  <si>
    <t>20190523</t>
  </si>
  <si>
    <t>MPS BOY -1012</t>
  </si>
  <si>
    <t>SALDO PTE X LEGALIZAR CAPITA DIC_2018</t>
  </si>
  <si>
    <t>MPS BOY -1011</t>
  </si>
  <si>
    <t>2000125081</t>
  </si>
  <si>
    <t>MPS BOY 941</t>
  </si>
  <si>
    <t>MPSBOY941</t>
  </si>
  <si>
    <t>CAPITA PUBLICA MAY_2019</t>
  </si>
  <si>
    <t>MPS BOY 1297</t>
  </si>
  <si>
    <t>CAPITA PUBLICA ABR_2019</t>
  </si>
  <si>
    <t>CAPITA PUBLICA MAR_2019</t>
  </si>
  <si>
    <t>MPS BOY-715</t>
  </si>
  <si>
    <t>CAPITA PUBLICA FEB_2019</t>
  </si>
  <si>
    <t>MPS BOY-594</t>
  </si>
  <si>
    <t>CAPITA PUBLICA ENE_2019</t>
  </si>
  <si>
    <t>MPS BOY-593</t>
  </si>
  <si>
    <t>MPS BOY 438</t>
  </si>
  <si>
    <t>SALDO PEND X LEGALIZAR CAPITA PUBLICA OCT_2018 P&amp;P</t>
  </si>
  <si>
    <t>20190110</t>
  </si>
  <si>
    <t>MPS BOY 439</t>
  </si>
  <si>
    <t>SALDO PEND X LEGALIZAR CAPITA PUBLICA OCT_2018 ASI</t>
  </si>
  <si>
    <t>20181231</t>
  </si>
  <si>
    <t>SALDO PTE X LEGALIZAR CAPITA NOV_2018</t>
  </si>
  <si>
    <t>CAPITA PUBLICA DIC_2018</t>
  </si>
  <si>
    <t>20181123</t>
  </si>
  <si>
    <t>MPS BOY NOV_772</t>
  </si>
  <si>
    <t>CAPITA PUBLICA NOV_2018</t>
  </si>
  <si>
    <t>SALDO PTE X LEGALIZAR CAPITA PUBLICA AGO_2018</t>
  </si>
  <si>
    <t>20181023</t>
  </si>
  <si>
    <t>CAPITA PUBLICA OCT_2018</t>
  </si>
  <si>
    <t>20180920</t>
  </si>
  <si>
    <t>SALDO PEND X LEGALIZAR CAPITA PUBLICA JUL_2018</t>
  </si>
  <si>
    <t>MPS BOY SEPT_201</t>
  </si>
  <si>
    <t>CAPITA PUBLICA SEPT_2018</t>
  </si>
  <si>
    <t>MPS BOY JUN_2018</t>
  </si>
  <si>
    <t>20180830</t>
  </si>
  <si>
    <t>SALDO PTE X LEGALIZAR CAPITA PUBLICA Jun_2018</t>
  </si>
  <si>
    <t>20180731</t>
  </si>
  <si>
    <t>30310606 BOY MAY</t>
  </si>
  <si>
    <t>SALDO PTE X LEGALIZAR CAPITA PUBLICA May_2018</t>
  </si>
  <si>
    <t>SALDO PTE X LEGALIZAR CAPITA PUBLICA Abr_2018</t>
  </si>
  <si>
    <t>MPS BOY MAR_2018</t>
  </si>
  <si>
    <t>SALDO PTE X LEGALIZAR  CAPITA PUBLICA Mar_2018</t>
  </si>
  <si>
    <t>CAPITA PUBLICA AGO_2018</t>
  </si>
  <si>
    <t>CAPITA PUBLICA JUL_2018</t>
  </si>
  <si>
    <t>CAPITA PUBLICA Jun_2018</t>
  </si>
  <si>
    <t>CAPITA PUBLICA May_2018</t>
  </si>
  <si>
    <t>MPS BOY MAY_2018</t>
  </si>
  <si>
    <t>CAPITA PUBLICA Abr_2018</t>
  </si>
  <si>
    <t>CAPITA PUBLICA Mar_2018</t>
  </si>
  <si>
    <t>2000001449</t>
  </si>
  <si>
    <t>1912563478</t>
  </si>
  <si>
    <t>9200832890</t>
  </si>
  <si>
    <t>DEFC84F1F4136060D00C08F970A358CF ANA RAMIREZ</t>
  </si>
  <si>
    <t>COOSALUD</t>
  </si>
  <si>
    <t>SSBY2022ES2A00022336</t>
  </si>
  <si>
    <t>1912563471</t>
  </si>
  <si>
    <t>44430355721 CARLOS DIAZ</t>
  </si>
  <si>
    <t>1912563466</t>
  </si>
  <si>
    <t>E0FBCD22E08E18F301566890C3739E4B ROCIBEL ALVEAR</t>
  </si>
  <si>
    <t>1912563458</t>
  </si>
  <si>
    <t>15001096370 CARLOS JOYA</t>
  </si>
  <si>
    <t>1912563449</t>
  </si>
  <si>
    <t>15580138281 MARCO ÑAÑEZ</t>
  </si>
  <si>
    <t>1912563070</t>
  </si>
  <si>
    <t>15001207332 AIDA OCAMPO</t>
  </si>
  <si>
    <t>1912563057</t>
  </si>
  <si>
    <t>15001203943 MARIA CHAPARRO</t>
  </si>
  <si>
    <t>1912563052</t>
  </si>
  <si>
    <t>980A6E70408C1E35E053020213AC9B72 FLAMINIO MONTENE</t>
  </si>
  <si>
    <t>1912563039</t>
  </si>
  <si>
    <t>15001203343 LIS CARDENAS</t>
  </si>
  <si>
    <t>1912563033</t>
  </si>
  <si>
    <t>59B57DAAA854DE59D009C5F742C7BBA9 MYRIAM TOBOS</t>
  </si>
  <si>
    <t>1912563029</t>
  </si>
  <si>
    <t>15001000555 ANA ACOSTA</t>
  </si>
  <si>
    <t>1912563025</t>
  </si>
  <si>
    <t>15759153813 LUZ CARDENAS</t>
  </si>
  <si>
    <t>1912563019</t>
  </si>
  <si>
    <t>70429286604 ADRIANA PATERNINA</t>
  </si>
  <si>
    <t>1912563012</t>
  </si>
  <si>
    <t>15646000283 JOSE GIL</t>
  </si>
  <si>
    <t>1912563006</t>
  </si>
  <si>
    <t>A1DF4B3FC378F058E31B079DDE9C76DB BENEDICTA RODRIG</t>
  </si>
  <si>
    <t>1912562999</t>
  </si>
  <si>
    <t>81001499429 JUAN GUTIERREZ</t>
  </si>
  <si>
    <t>1912562992</t>
  </si>
  <si>
    <t>99515295F62404C0E053020213AC9B4D PAULA BARRERA</t>
  </si>
  <si>
    <t>1912562986</t>
  </si>
  <si>
    <t>15001170233 YOLY CIFUENTES</t>
  </si>
  <si>
    <t>1912562979</t>
  </si>
  <si>
    <t>15001213415 JAIDER SUAREZ</t>
  </si>
  <si>
    <t>1912562970</t>
  </si>
  <si>
    <t>15185001080 DIANA PARRA</t>
  </si>
  <si>
    <t>1912562957</t>
  </si>
  <si>
    <t>15001089703 KEVIN CRISTANCHO</t>
  </si>
  <si>
    <t>1912562949</t>
  </si>
  <si>
    <t>15001203756 CONY ORTEGA</t>
  </si>
  <si>
    <t>1912562944</t>
  </si>
  <si>
    <t>15001216557 ENGELBERT PATIÑO</t>
  </si>
  <si>
    <t>1912562931</t>
  </si>
  <si>
    <t>15001195281 YUSMELY MENDEZ</t>
  </si>
  <si>
    <t>1912562925</t>
  </si>
  <si>
    <t>15646086504 ANDRES PARRA</t>
  </si>
  <si>
    <t>1912562918</t>
  </si>
  <si>
    <t>15001169645 JHON LOPEZ</t>
  </si>
  <si>
    <t>1912562910</t>
  </si>
  <si>
    <t>4375BFFD554C3DAC2F6C7E8392F71C85 LUZ CASTRO</t>
  </si>
  <si>
    <t>1912562905</t>
  </si>
  <si>
    <t>15001211285 SARAY HERNANDEZ</t>
  </si>
  <si>
    <t>1912562894</t>
  </si>
  <si>
    <t>15001199390 JHULIANA ROPERO</t>
  </si>
  <si>
    <t>1912562876</t>
  </si>
  <si>
    <t>15660001408 PEDRO BUITRAGO</t>
  </si>
  <si>
    <t>1912562841</t>
  </si>
  <si>
    <t>15238094975 LUISA ROJAS</t>
  </si>
  <si>
    <t>GLOSA INICIAL GL-155555562533176</t>
  </si>
  <si>
    <t>1912562825</t>
  </si>
  <si>
    <t>1A9505702B2F740F873CB9F6BDC51E56 ERIKA RAMOS</t>
  </si>
  <si>
    <t>1912562817</t>
  </si>
  <si>
    <t>70B0237133AAEE22AAFA1E775D43DB9B ELSA RODRIGUEZ</t>
  </si>
  <si>
    <t>1912562808</t>
  </si>
  <si>
    <t>15001098534 ANGIE BELTRAN</t>
  </si>
  <si>
    <t>1912562798</t>
  </si>
  <si>
    <t>5CE359BCA84DD0364A19F854A2836804 MARIA MALAVER</t>
  </si>
  <si>
    <t>1912562792</t>
  </si>
  <si>
    <t>15001198600 MARIA LOPEZ</t>
  </si>
  <si>
    <t>1912562785</t>
  </si>
  <si>
    <t>15646214134 LUIS BUITRAGO</t>
  </si>
  <si>
    <t>1912562777</t>
  </si>
  <si>
    <t>15001215409 YERALDIN VILLASMIL</t>
  </si>
  <si>
    <t>1912562768</t>
  </si>
  <si>
    <t>980F19B230B46152E053020213ACC703 FERNEY VALLEJO</t>
  </si>
  <si>
    <t>1912562758</t>
  </si>
  <si>
    <t>15500086262 ELENA AMEZQUITA</t>
  </si>
  <si>
    <t>1912562751</t>
  </si>
  <si>
    <t>15001204299 SAMUEL BARRETO</t>
  </si>
  <si>
    <t>1912562745</t>
  </si>
  <si>
    <t>8C3E669DB117F684C6EFA45F7BD69DC8 ALLISON GONZALEZ</t>
  </si>
  <si>
    <t>1912562735</t>
  </si>
  <si>
    <t>15001215125 JOSEFINA RODRIGUEZ</t>
  </si>
  <si>
    <t>1912562725</t>
  </si>
  <si>
    <t>15001170300 CARMENZA ACEVEDO</t>
  </si>
  <si>
    <t>1912562718</t>
  </si>
  <si>
    <t>15001216642 JEZMY HUERTAS</t>
  </si>
  <si>
    <t>1912562711</t>
  </si>
  <si>
    <t>15204091756 JOSE RUIZ</t>
  </si>
  <si>
    <t>1912562701</t>
  </si>
  <si>
    <t>15001216244 OLGA VALLARINO</t>
  </si>
  <si>
    <t>1912562694</t>
  </si>
  <si>
    <t>15001038444 MIGUEL CORONEL</t>
  </si>
  <si>
    <t>1912562686</t>
  </si>
  <si>
    <t>980A6E61E2BF1E35E053020213AC9B72 WILMER VANEGAS</t>
  </si>
  <si>
    <t>1912562676</t>
  </si>
  <si>
    <t>15001022253 EFRAIN MOZO</t>
  </si>
  <si>
    <t>1912562664</t>
  </si>
  <si>
    <t>15293033744 KAREN REINA</t>
  </si>
  <si>
    <t>1912562655</t>
  </si>
  <si>
    <t>BB4EDE5426E93ABCED367CC9B0E80412 JULIAN GUEVARA</t>
  </si>
  <si>
    <t>1912562645</t>
  </si>
  <si>
    <t>15204077513 BIBIANA CONTRERAS</t>
  </si>
  <si>
    <t>1912562639</t>
  </si>
  <si>
    <t>15001211953 CARLOS HERNANDEZ</t>
  </si>
  <si>
    <t>1912562631</t>
  </si>
  <si>
    <t>15001201221 JOSE FUQUENE</t>
  </si>
  <si>
    <t>1912562623</t>
  </si>
  <si>
    <t>15001207275 ERIKA SARMIENTO</t>
  </si>
  <si>
    <t>1912562617</t>
  </si>
  <si>
    <t>792346F8BC6A85C9287B1402062C75F4 DARWIN BENAVIDES</t>
  </si>
  <si>
    <t>1912562611</t>
  </si>
  <si>
    <t>15204001497 MARIA CAMARGO</t>
  </si>
  <si>
    <t>GLOSA INICIAL GL-1592515316459</t>
  </si>
  <si>
    <t>1912562598</t>
  </si>
  <si>
    <t>42CC90929653D45B3BA190FAC48687B1 JOSE SIERRA</t>
  </si>
  <si>
    <t>1912562589</t>
  </si>
  <si>
    <t>68572037647 OMAR COY</t>
  </si>
  <si>
    <t>1912562583</t>
  </si>
  <si>
    <t>2446679BC7D40F043104EE13EFCCF249 ALEXI VEGA</t>
  </si>
  <si>
    <t>1912562575</t>
  </si>
  <si>
    <t>7761AFD3485F5085E56E05156E0897EF ISAAC MILAN</t>
  </si>
  <si>
    <t>1912562568</t>
  </si>
  <si>
    <t>15204086138 ANA SAENZ</t>
  </si>
  <si>
    <t>1912562560</t>
  </si>
  <si>
    <t>15204079812 DANIEL BARRAGAN</t>
  </si>
  <si>
    <t>1912562553</t>
  </si>
  <si>
    <t>15001101277 LIBARDO HORMAZA</t>
  </si>
  <si>
    <t>1912562544</t>
  </si>
  <si>
    <t>15001216148 YIMTBER FERNANDEZ</t>
  </si>
  <si>
    <t>1912562536</t>
  </si>
  <si>
    <t>15204066581 ANA SARMIENTO</t>
  </si>
  <si>
    <t>1912562530</t>
  </si>
  <si>
    <t>15001205647 ANA BUSTACARA</t>
  </si>
  <si>
    <t>1912562525</t>
  </si>
  <si>
    <t>9809D53C3A658145E053020213AC9A64 CAMILO JIMENEZ</t>
  </si>
  <si>
    <t>1912562519</t>
  </si>
  <si>
    <t>15001216156 WILSON NIÑO</t>
  </si>
  <si>
    <t>1912562512</t>
  </si>
  <si>
    <t>15001101284 DANIEL ORTEGA</t>
  </si>
  <si>
    <t>1912562501</t>
  </si>
  <si>
    <t>9191542403</t>
  </si>
  <si>
    <t>980F19B00CDB6152E053020213ACC703 MARIELA VILLALOB</t>
  </si>
  <si>
    <t>CSBY2022ES2A00022338</t>
  </si>
  <si>
    <t>1912562495</t>
  </si>
  <si>
    <t>AAA4BD29EC8BA5D3234A2E26C8D794CA EFRAIN RODRIGUEZ</t>
  </si>
  <si>
    <t>1912562488</t>
  </si>
  <si>
    <t>15001204987 CAROLINA GARCIA</t>
  </si>
  <si>
    <t>1912562479</t>
  </si>
  <si>
    <t>15001204663 ALICIA ROBLES</t>
  </si>
  <si>
    <t>1912562474</t>
  </si>
  <si>
    <t>15001216805 JUAN LOPEZ</t>
  </si>
  <si>
    <t>1912562464</t>
  </si>
  <si>
    <t>8677660A76744C92EC6F396D0033D757 DANNA JIMENEZ</t>
  </si>
  <si>
    <t>1912562458</t>
  </si>
  <si>
    <t>CCF27FCC34A551134D9F7C8EB2B16239 OLGA RODRIGUEZ</t>
  </si>
  <si>
    <t>1912562448</t>
  </si>
  <si>
    <t>15001175059 ELIZABETH BARON</t>
  </si>
  <si>
    <t>1912562444</t>
  </si>
  <si>
    <t>B7EA73A6F61B6254E141E52235A4849D MARIA MACA</t>
  </si>
  <si>
    <t>1912562438</t>
  </si>
  <si>
    <t>EAD8401D8899ED09D9ED47878A29CA36 ALISSON MACA</t>
  </si>
  <si>
    <t>1912562434</t>
  </si>
  <si>
    <t>15204012925 YESICA PRIETO</t>
  </si>
  <si>
    <t>1912562429</t>
  </si>
  <si>
    <t>7FA600EF816EC95DDF87A88C061898D1 LIAM DAVID</t>
  </si>
  <si>
    <t>1912562427</t>
  </si>
  <si>
    <t>5785BE194F0E7058D3ED2911EC1F8BEB MARIANA RIVERA</t>
  </si>
  <si>
    <t>1912562421</t>
  </si>
  <si>
    <t>E91352282A4827042E4DAB751F08C82B ANGEL RODRIGUEZ</t>
  </si>
  <si>
    <t>1912562417</t>
  </si>
  <si>
    <t>9D8E4003254DD97BCC615D1541B6649E ALLISON MERCHAN</t>
  </si>
  <si>
    <t>1912562413</t>
  </si>
  <si>
    <t>15090073208 BRITHNEY ARENAS</t>
  </si>
  <si>
    <t>1912562408</t>
  </si>
  <si>
    <t>D3FE50F40F36E4F8F4E9FC0EADAB44FA JUAN CONTRERAS</t>
  </si>
  <si>
    <t>1912562403</t>
  </si>
  <si>
    <t>15001199426 ALANNA PATIÑO</t>
  </si>
  <si>
    <t>1912562397</t>
  </si>
  <si>
    <t>EE30ED9D5975CDFBB4CF3BC2C745493E JERONIMO DAZA</t>
  </si>
  <si>
    <t>1912562392</t>
  </si>
  <si>
    <t>15500088958 MELISA OCHOA</t>
  </si>
  <si>
    <t>1912562375</t>
  </si>
  <si>
    <t>9191408058</t>
  </si>
  <si>
    <t>15646215128 KEVIN CRUZ</t>
  </si>
  <si>
    <t>1912562367</t>
  </si>
  <si>
    <t>8F4BBAAF1DCB1B32B5C8D679E33FAAED EMILIANO RODRIGU</t>
  </si>
  <si>
    <t>1912562359</t>
  </si>
  <si>
    <t>07792E5B037E05FE4F57AB52B10744CE SOFIA MEDINA</t>
  </si>
  <si>
    <t>1912562351</t>
  </si>
  <si>
    <t>99DCE5B1FE3E778351B74BC609F6CB28 ANDRES MONROY</t>
  </si>
  <si>
    <t>1912562346</t>
  </si>
  <si>
    <t>C8C221DEB68D3569D066003A51A904F3 DYLYAN HERNANDEZ</t>
  </si>
  <si>
    <t>1912562340</t>
  </si>
  <si>
    <t>9809D52677638145E053020213AC9A64 KAROL PIRAVAGUE</t>
  </si>
  <si>
    <t>1912562325</t>
  </si>
  <si>
    <t>9191359358</t>
  </si>
  <si>
    <t>980F19B255F66152E053020213ACC703 SANDRA GARCIA</t>
  </si>
  <si>
    <t>1912562320</t>
  </si>
  <si>
    <t>D048138CA6274A31C14C2D492BD564A4 DANIEL REYES</t>
  </si>
  <si>
    <t>1912562313</t>
  </si>
  <si>
    <t>FBEE61C176F7FDC900E446276FB46C2A ROSELIA VALENTIN</t>
  </si>
  <si>
    <t>1912562308</t>
  </si>
  <si>
    <t>15204000233 ANA BILBAO</t>
  </si>
  <si>
    <t>1912562300</t>
  </si>
  <si>
    <t>15897201722 LEONARDO REIRAN</t>
  </si>
  <si>
    <t>1912562292</t>
  </si>
  <si>
    <t>6F545AFB1638BCEC245748E47C28FD95 MARCO CRUZ</t>
  </si>
  <si>
    <t>1912562286</t>
  </si>
  <si>
    <t>1912562284</t>
  </si>
  <si>
    <t>15001168252 FLOR FABIAN</t>
  </si>
  <si>
    <t>1912562281</t>
  </si>
  <si>
    <t>732A095B35FD077CEFBC5AE5F2D6E3DB ANGELA HOYOS</t>
  </si>
  <si>
    <t>1912562278</t>
  </si>
  <si>
    <t>15001211548 YOHN GAMBOA</t>
  </si>
  <si>
    <t>1912562273</t>
  </si>
  <si>
    <t>15001204660 JESUS MOSQUERA</t>
  </si>
  <si>
    <t>1912562271</t>
  </si>
  <si>
    <t>9809D53845358145E053020213AC9A64 OLMEDO RUIZ</t>
  </si>
  <si>
    <t>1912562268</t>
  </si>
  <si>
    <t>68190046825 EDITH VALOIS</t>
  </si>
  <si>
    <t>1912562264</t>
  </si>
  <si>
    <t>15AAB5485F3395958F100372EEEFBFB2 DEISY ANIJA</t>
  </si>
  <si>
    <t>10240959743</t>
  </si>
  <si>
    <t>Capita SBY2019CR1A00012352</t>
  </si>
  <si>
    <t>10240818193</t>
  </si>
  <si>
    <t>1912253547</t>
  </si>
  <si>
    <t>4091734786</t>
  </si>
  <si>
    <t>Levant GLOSA INICIAL GL-15765433873101</t>
  </si>
  <si>
    <t>105963740</t>
  </si>
  <si>
    <t>JNUNEZ</t>
  </si>
  <si>
    <t>Levant GLOSA INICIAL GL-1</t>
  </si>
  <si>
    <t>1912253545</t>
  </si>
  <si>
    <t>Levant GLOSA INICIAL GL-15765433873171</t>
  </si>
  <si>
    <t>105963739</t>
  </si>
  <si>
    <t>1912253543</t>
  </si>
  <si>
    <t>Levant GLOSA INICIAL GL-155555559732295</t>
  </si>
  <si>
    <t>105963738</t>
  </si>
  <si>
    <t>1912253540</t>
  </si>
  <si>
    <t>Levant GLOSA INICIAL GL-155555562531642</t>
  </si>
  <si>
    <t>105963676</t>
  </si>
  <si>
    <t>1912253538</t>
  </si>
  <si>
    <t>2021552255</t>
  </si>
  <si>
    <t>Levant GLOSA INICIAL GL-155555559733321</t>
  </si>
  <si>
    <t>105963737</t>
  </si>
  <si>
    <t>1912253536</t>
  </si>
  <si>
    <t>Levant GLOSA INICIAL GL-15765433113694</t>
  </si>
  <si>
    <t>105963736</t>
  </si>
  <si>
    <t>1912253534</t>
  </si>
  <si>
    <t>Levant GLOSA INICIAL GL-155273150521</t>
  </si>
  <si>
    <t>105963735</t>
  </si>
  <si>
    <t>1912253532</t>
  </si>
  <si>
    <t>11041453262</t>
  </si>
  <si>
    <t>Levant GLOSA INICIAL GL-157654331831040</t>
  </si>
  <si>
    <t>105963675</t>
  </si>
  <si>
    <t>1912253530</t>
  </si>
  <si>
    <t>11041717388</t>
  </si>
  <si>
    <t>Levant GLOSA INICIAL GL-157654331831039</t>
  </si>
  <si>
    <t>105963734</t>
  </si>
  <si>
    <t>1912253528</t>
  </si>
  <si>
    <t>Levant GLOSA INICIAL GL-157654331831038</t>
  </si>
  <si>
    <t>105963733</t>
  </si>
  <si>
    <t>1912253527</t>
  </si>
  <si>
    <t>Levant GLOSA INICIAL GL-157654331831037</t>
  </si>
  <si>
    <t>105963732</t>
  </si>
  <si>
    <t>1912253525</t>
  </si>
  <si>
    <t>Levant GLOSA INICIAL GL-157654331831036</t>
  </si>
  <si>
    <t>105963731</t>
  </si>
  <si>
    <t>1912253523</t>
  </si>
  <si>
    <t>Levant GLOSA INICIAL GL-157654331831035</t>
  </si>
  <si>
    <t>105963730</t>
  </si>
  <si>
    <t>1912253521</t>
  </si>
  <si>
    <t>Levant GLOSA INICIAL GL-157654331831120</t>
  </si>
  <si>
    <t>105963729</t>
  </si>
  <si>
    <t>1912253519</t>
  </si>
  <si>
    <t>Levant GLOSA INICIAL GL-157654331831034</t>
  </si>
  <si>
    <t>105963728</t>
  </si>
  <si>
    <t>1912253517</t>
  </si>
  <si>
    <t>Levant GLOSA INICIAL GL-15765433183992</t>
  </si>
  <si>
    <t>105963727</t>
  </si>
  <si>
    <t>1912253515</t>
  </si>
  <si>
    <t>Levant GLOSA INICIAL GL-15765433183991</t>
  </si>
  <si>
    <t>105963726</t>
  </si>
  <si>
    <t>1912253513</t>
  </si>
  <si>
    <t>Levant GLOSA INICIAL GL-15765433183990</t>
  </si>
  <si>
    <t>105963725</t>
  </si>
  <si>
    <t>1912253512</t>
  </si>
  <si>
    <t>Levant GLOSA INICIAL GL-15765433183989</t>
  </si>
  <si>
    <t>105963724</t>
  </si>
  <si>
    <t>1912253510</t>
  </si>
  <si>
    <t>Levant GLOSA INICIAL GL-15765433183988</t>
  </si>
  <si>
    <t>105963674</t>
  </si>
  <si>
    <t>1912253508</t>
  </si>
  <si>
    <t>Levant GLOSA INICIAL GL-15765433183987</t>
  </si>
  <si>
    <t>105963723</t>
  </si>
  <si>
    <t>1912253506</t>
  </si>
  <si>
    <t>Levant GLOSA INICIAL GL-15765433183952</t>
  </si>
  <si>
    <t>105963722</t>
  </si>
  <si>
    <t>1912253504</t>
  </si>
  <si>
    <t>Levant GLOSA INICIAL GL-15765433183951</t>
  </si>
  <si>
    <t>105963721</t>
  </si>
  <si>
    <t>1912253502</t>
  </si>
  <si>
    <t>Levant GLOSA INICIAL GL-15765433183950</t>
  </si>
  <si>
    <t>105963720</t>
  </si>
  <si>
    <t>1912253501</t>
  </si>
  <si>
    <t>Levant GLOSA INICIAL GL-15765433183949</t>
  </si>
  <si>
    <t>105963719</t>
  </si>
  <si>
    <t>1912253499</t>
  </si>
  <si>
    <t>Levant GLOSA INICIAL GL-15765433183947</t>
  </si>
  <si>
    <t>105963718</t>
  </si>
  <si>
    <t>1912253497</t>
  </si>
  <si>
    <t>Levant GLOSA INICIAL GL-15765433183948</t>
  </si>
  <si>
    <t>105963717</t>
  </si>
  <si>
    <t>1912253495</t>
  </si>
  <si>
    <t>Levant GLOSA INICIAL GL-15765433183946</t>
  </si>
  <si>
    <t>105963716</t>
  </si>
  <si>
    <t>1912253493</t>
  </si>
  <si>
    <t>Levant GLOSA INICIAL GL-15765433183945</t>
  </si>
  <si>
    <t>105963715</t>
  </si>
  <si>
    <t>1912253492</t>
  </si>
  <si>
    <t>8051148987</t>
  </si>
  <si>
    <t>Levant GLOSA INICIAL GL-15765433113655</t>
  </si>
  <si>
    <t>105963673</t>
  </si>
  <si>
    <t>1912253489</t>
  </si>
  <si>
    <t>Levant GLOSA INICIAL GL-15765433113654</t>
  </si>
  <si>
    <t>105963672</t>
  </si>
  <si>
    <t>1912253487</t>
  </si>
  <si>
    <t>Levant GLOSA INICIAL GL-15765433113653</t>
  </si>
  <si>
    <t>105963671</t>
  </si>
  <si>
    <t>1912253484</t>
  </si>
  <si>
    <t>Levant GLOSA INICIAL GL-15765433113584</t>
  </si>
  <si>
    <t>105963714</t>
  </si>
  <si>
    <t>1912253482</t>
  </si>
  <si>
    <t>Levant GLOSA INICIAL GL-15765433873380</t>
  </si>
  <si>
    <t>105963670</t>
  </si>
  <si>
    <t>1912253480</t>
  </si>
  <si>
    <t>FD31984</t>
  </si>
  <si>
    <t>Levant GLOSA INICIAL Dg-15765433113583</t>
  </si>
  <si>
    <t>105963713</t>
  </si>
  <si>
    <t>Levant GLOSA INICIAL Dg-1</t>
  </si>
  <si>
    <t>1912253477</t>
  </si>
  <si>
    <t>Levant GLOSA INICIAL GL-15765433873379</t>
  </si>
  <si>
    <t>105963669</t>
  </si>
  <si>
    <t>1912253475</t>
  </si>
  <si>
    <t>Levant GLOSA INICIAL GL-15765433113582</t>
  </si>
  <si>
    <t>105963712</t>
  </si>
  <si>
    <t>1912253473</t>
  </si>
  <si>
    <t>Levant GLOSA INICIAL GL-15765433113580</t>
  </si>
  <si>
    <t>105963711</t>
  </si>
  <si>
    <t>1912253471</t>
  </si>
  <si>
    <t>Levant GLOSA INICIAL GL-15765433113579</t>
  </si>
  <si>
    <t>105963710</t>
  </si>
  <si>
    <t>1912253468</t>
  </si>
  <si>
    <t>Levant GLOSA INICIAL GL-15765433113578</t>
  </si>
  <si>
    <t>105963709</t>
  </si>
  <si>
    <t>1912253466</t>
  </si>
  <si>
    <t>Levant GLOSA INICIAL GL-15765433113577</t>
  </si>
  <si>
    <t>105963708</t>
  </si>
  <si>
    <t>1912253464</t>
  </si>
  <si>
    <t>Levant GLOSA INICIAL GL-15765433113576</t>
  </si>
  <si>
    <t>105963707</t>
  </si>
  <si>
    <t>1912253461</t>
  </si>
  <si>
    <t>Levant GLOSA INICIAL GL-15765433873202</t>
  </si>
  <si>
    <t>105963706</t>
  </si>
  <si>
    <t>1912253459</t>
  </si>
  <si>
    <t>Levant GLOSA INICIAL GL-15765433183656</t>
  </si>
  <si>
    <t>105963705</t>
  </si>
  <si>
    <t>1912253457</t>
  </si>
  <si>
    <t>Levant GLOSA INICIAL GL-155555559732351</t>
  </si>
  <si>
    <t>105963668</t>
  </si>
  <si>
    <t>1912253455</t>
  </si>
  <si>
    <t>Levant GLOSA INICIAL GL-15765433873201</t>
  </si>
  <si>
    <t>105963704</t>
  </si>
  <si>
    <t>1912253452</t>
  </si>
  <si>
    <t>Levant GLOSA INICIAL GL-155555559732350</t>
  </si>
  <si>
    <t>105963667</t>
  </si>
  <si>
    <t>1912253450</t>
  </si>
  <si>
    <t>Levant GLOSA INICIAL GL-15765433873200</t>
  </si>
  <si>
    <t>105963703</t>
  </si>
  <si>
    <t>1912253448</t>
  </si>
  <si>
    <t>Levant GLOSA INICIAL GL-15765433873199</t>
  </si>
  <si>
    <t>105963702</t>
  </si>
  <si>
    <t>1912253445</t>
  </si>
  <si>
    <t>Levant GLOSA INICIAL Dg-155555559732349</t>
  </si>
  <si>
    <t>105963666</t>
  </si>
  <si>
    <t>1912253443</t>
  </si>
  <si>
    <t>Levant GLOSA INICIAL GL-15765433873198</t>
  </si>
  <si>
    <t>105963701</t>
  </si>
  <si>
    <t>1912253440</t>
  </si>
  <si>
    <t>Levant GLOSA INICIAL GL-15765433873197</t>
  </si>
  <si>
    <t>105963700</t>
  </si>
  <si>
    <t>1912253438</t>
  </si>
  <si>
    <t>Levant GLOSA INICIAL GL-15765433873196</t>
  </si>
  <si>
    <t>105963699</t>
  </si>
  <si>
    <t>1912253436</t>
  </si>
  <si>
    <t>Levant GLOSA INICIAL GL-15765433873195</t>
  </si>
  <si>
    <t>105963665</t>
  </si>
  <si>
    <t>1912253433</t>
  </si>
  <si>
    <t>Levant GLOSA INICIAL GL-155555559732220</t>
  </si>
  <si>
    <t>105963698</t>
  </si>
  <si>
    <t>1912253431</t>
  </si>
  <si>
    <t>5071012337</t>
  </si>
  <si>
    <t>Levant GLOSA INICIAL GL-155555559732219</t>
  </si>
  <si>
    <t>105963697</t>
  </si>
  <si>
    <t>1912253428</t>
  </si>
  <si>
    <t>Levant GLOSA INICIAL Dg-155555559732217</t>
  </si>
  <si>
    <t>105963696</t>
  </si>
  <si>
    <t>1912253426</t>
  </si>
  <si>
    <t>Levant GLOSA INICIAL GL-155555559732221</t>
  </si>
  <si>
    <t>105963695</t>
  </si>
  <si>
    <t>1912253424</t>
  </si>
  <si>
    <t>Levant GLOSA INICIAL Dg-155555559732218</t>
  </si>
  <si>
    <t>105963694</t>
  </si>
  <si>
    <t>1912253422</t>
  </si>
  <si>
    <t>Levant GLOSA INICIAL GL-15765433183521</t>
  </si>
  <si>
    <t>105963693</t>
  </si>
  <si>
    <t>1912253419</t>
  </si>
  <si>
    <t>Levant GLOSA INICIAL GL-155555559732216</t>
  </si>
  <si>
    <t>105963692</t>
  </si>
  <si>
    <t>1912253417</t>
  </si>
  <si>
    <t>FD24166</t>
  </si>
  <si>
    <t>Levant GLOSA INICIAL Dg-155555559732215</t>
  </si>
  <si>
    <t>105963664</t>
  </si>
  <si>
    <t>1912253415</t>
  </si>
  <si>
    <t>Levant GLOSA INICIAL GL-15765433183193</t>
  </si>
  <si>
    <t>105963691</t>
  </si>
  <si>
    <t>1912253413</t>
  </si>
  <si>
    <t>Levant GLOSA INICIAL GL-15765433183192</t>
  </si>
  <si>
    <t>105963690</t>
  </si>
  <si>
    <t>1912253411</t>
  </si>
  <si>
    <t>1061029791</t>
  </si>
  <si>
    <t>Levant GLOSA INICIAL GL-15555556513105</t>
  </si>
  <si>
    <t>105963663</t>
  </si>
  <si>
    <t>1912253409</t>
  </si>
  <si>
    <t>12011334153</t>
  </si>
  <si>
    <t>Levant GLOSA INICIAL GL-15765432373107</t>
  </si>
  <si>
    <t>105963689</t>
  </si>
  <si>
    <t>1912253407</t>
  </si>
  <si>
    <t>12011434251</t>
  </si>
  <si>
    <t>Levant GLOSA INICIAL GL-155555559731880</t>
  </si>
  <si>
    <t>1550020011</t>
  </si>
  <si>
    <t>105963688</t>
  </si>
  <si>
    <t>1912253404</t>
  </si>
  <si>
    <t>Levant GLOSA INICIAL Dg-155555559731881</t>
  </si>
  <si>
    <t>105963687</t>
  </si>
  <si>
    <t>1912253402</t>
  </si>
  <si>
    <t>Levant GLOSA INICIAL GL-155555559731882</t>
  </si>
  <si>
    <t>105963686</t>
  </si>
  <si>
    <t>1912253400</t>
  </si>
  <si>
    <t>120114440010</t>
  </si>
  <si>
    <t>Levant GLOSA INICIAL GL-155555559731887</t>
  </si>
  <si>
    <t>105963662</t>
  </si>
  <si>
    <t>1912253398</t>
  </si>
  <si>
    <t>Levant GLOSA INICIAL Dg-155555559731883</t>
  </si>
  <si>
    <t>105963685</t>
  </si>
  <si>
    <t>1912253396</t>
  </si>
  <si>
    <t>12011347421</t>
  </si>
  <si>
    <t>Levant GLOSA INICIAL Dg-155555559731886</t>
  </si>
  <si>
    <t>105963684</t>
  </si>
  <si>
    <t>1912253394</t>
  </si>
  <si>
    <t>12011355795</t>
  </si>
  <si>
    <t>Levant GLOSA INICIAL Dg-155555559731885</t>
  </si>
  <si>
    <t>105963683</t>
  </si>
  <si>
    <t>1912253391</t>
  </si>
  <si>
    <t>12011408739</t>
  </si>
  <si>
    <t>Levant GLOSA INICIAL GL-155555559731879</t>
  </si>
  <si>
    <t>105963661</t>
  </si>
  <si>
    <t>1912253389</t>
  </si>
  <si>
    <t>426633</t>
  </si>
  <si>
    <t>4082021885</t>
  </si>
  <si>
    <t>Levant GLOSA INICIAL GL-155555565331881</t>
  </si>
  <si>
    <t>105963682</t>
  </si>
  <si>
    <t>1912253387</t>
  </si>
  <si>
    <t>426376</t>
  </si>
  <si>
    <t>Levant GLOSA INICIAL GL-155555565331880</t>
  </si>
  <si>
    <t>105963681</t>
  </si>
  <si>
    <t>1912253385</t>
  </si>
  <si>
    <t>425998</t>
  </si>
  <si>
    <t>Levant GLOSA INICIAL GL-155555565331875</t>
  </si>
  <si>
    <t>8173620011</t>
  </si>
  <si>
    <t>105963660</t>
  </si>
  <si>
    <t>1912253383</t>
  </si>
  <si>
    <t>10091816044</t>
  </si>
  <si>
    <t>Levant GLOSA INICIAL GL-15068341507</t>
  </si>
  <si>
    <t>105963680</t>
  </si>
  <si>
    <t>1912253380</t>
  </si>
  <si>
    <t>10091815694</t>
  </si>
  <si>
    <t>Levant GLOSA INICIAL GL-15068341532</t>
  </si>
  <si>
    <t>105963679</t>
  </si>
  <si>
    <t>1912253378</t>
  </si>
  <si>
    <t>10091818566</t>
  </si>
  <si>
    <t>Levant GLOSA INICIAL GL-15068341570</t>
  </si>
  <si>
    <t>105963678</t>
  </si>
  <si>
    <t>1912253375</t>
  </si>
  <si>
    <t>Levant GLOSA INICIAL GL-15555556513104</t>
  </si>
  <si>
    <t>105963677</t>
  </si>
  <si>
    <t>ST80670</t>
  </si>
  <si>
    <t>9201515139</t>
  </si>
  <si>
    <t>GLOSA INICIAL GL-1537731942</t>
  </si>
  <si>
    <t>Capita SBY2019CP1A00012353</t>
  </si>
  <si>
    <t>1911638497</t>
  </si>
  <si>
    <t>6070831339</t>
  </si>
  <si>
    <t>17B86BFBAC13C7B317A34C547C7C23D3 SARA VARGAS</t>
  </si>
  <si>
    <t>SERVICIOS-NO-PBS</t>
  </si>
  <si>
    <t>1911638486</t>
  </si>
  <si>
    <t>6061612745</t>
  </si>
  <si>
    <t>0178466A09B580B72F828242F3767628 EDWIN SUAREZ</t>
  </si>
  <si>
    <t>1911638462</t>
  </si>
  <si>
    <t>15001002759 JOSE VALIENTE</t>
  </si>
  <si>
    <t>1911638452</t>
  </si>
  <si>
    <t>15500106573 AINOHA SALAMANCA</t>
  </si>
  <si>
    <t>1911638443</t>
  </si>
  <si>
    <t>15001153391 JOSE MARTINEZ</t>
  </si>
  <si>
    <t>1911638436</t>
  </si>
  <si>
    <t>15001209990 MARIA GARCIA</t>
  </si>
  <si>
    <t>1911638428</t>
  </si>
  <si>
    <t>15001213121 MARILUZ CADENA</t>
  </si>
  <si>
    <t>1911638421</t>
  </si>
  <si>
    <t>15001208745 CLAUDIA SANCHEZ</t>
  </si>
  <si>
    <t>1911638411</t>
  </si>
  <si>
    <t>6061608780</t>
  </si>
  <si>
    <t>F88C55F80E6E6D51AE52967C166363EA KELY AVILA</t>
  </si>
  <si>
    <t>1911638400</t>
  </si>
  <si>
    <t>15001168336 MARIA BARON</t>
  </si>
  <si>
    <t>1911638393</t>
  </si>
  <si>
    <t>363D6D4CCC8CAA8CB1EE60048177A510 BEIDYS MARMOL</t>
  </si>
  <si>
    <t>1911638385</t>
  </si>
  <si>
    <t>9809D53BFA878145E053020213AC9A64 YEIME PINEDA</t>
  </si>
  <si>
    <t>1911638380</t>
  </si>
  <si>
    <t>2ECBDDAAAFC982E75BD5755E27326E65 DULCE HERNANDEZ</t>
  </si>
  <si>
    <t>1911638371</t>
  </si>
  <si>
    <t>15001185740 HELGA GARCIA</t>
  </si>
  <si>
    <t>1911638364</t>
  </si>
  <si>
    <t>6070814154</t>
  </si>
  <si>
    <t>FD97E7850FE2DC03D4182CDFF29B085C SARA CANARIA</t>
  </si>
  <si>
    <t>1911638358</t>
  </si>
  <si>
    <t>1911638351</t>
  </si>
  <si>
    <t>68276441829 JHOAN MEDINA</t>
  </si>
  <si>
    <t>1911638338</t>
  </si>
  <si>
    <t>15646198045 RAMONA PEÑA</t>
  </si>
  <si>
    <t>1911638328</t>
  </si>
  <si>
    <t>15001044563 LENCY ORTIZ</t>
  </si>
  <si>
    <t>1911638315</t>
  </si>
  <si>
    <t>1911638309</t>
  </si>
  <si>
    <t>15001095352 CRISTIAN ESPITIA</t>
  </si>
  <si>
    <t>1911638300</t>
  </si>
  <si>
    <t>15001112740 HENRY OLAYA</t>
  </si>
  <si>
    <t>1911638291</t>
  </si>
  <si>
    <t>1100112620 BRIGGITH SERNA</t>
  </si>
  <si>
    <t>1911638284</t>
  </si>
  <si>
    <t>9809D53904F58145E053020213AC9A64 NICOLAS SOLER</t>
  </si>
  <si>
    <t>1911638277</t>
  </si>
  <si>
    <t>9809D539E56D8145E053020213AC9A64 ANA HURTADO</t>
  </si>
  <si>
    <t>1911638269</t>
  </si>
  <si>
    <t>15001215204 DORIS GARCIA</t>
  </si>
  <si>
    <t>1911638262</t>
  </si>
  <si>
    <t>15646173044 JESSICA FORERO</t>
  </si>
  <si>
    <t>1911638255</t>
  </si>
  <si>
    <t>25754127477 CRISTIAN MORCOTE</t>
  </si>
  <si>
    <t>1911638250</t>
  </si>
  <si>
    <t>15001171558 YENNY ZIPA</t>
  </si>
  <si>
    <t>1911638242</t>
  </si>
  <si>
    <t>15001201359 ERICK SANABRIA</t>
  </si>
  <si>
    <t>1911638232</t>
  </si>
  <si>
    <t>15135000231 KAREN PARRA</t>
  </si>
  <si>
    <t>1911638223</t>
  </si>
  <si>
    <t>15204106039 LUZMILA DIAZ</t>
  </si>
  <si>
    <t>1911638217</t>
  </si>
  <si>
    <t>15001106814 MAYRA PACHECO</t>
  </si>
  <si>
    <t>1911638208</t>
  </si>
  <si>
    <t>15001213840 JUAN BUSTACARA</t>
  </si>
  <si>
    <t>1911638200</t>
  </si>
  <si>
    <t>15001154399 ERICK ESPITIA</t>
  </si>
  <si>
    <t>1911638194</t>
  </si>
  <si>
    <t>15001209161 CARMEN FARIAS</t>
  </si>
  <si>
    <t>1911638190</t>
  </si>
  <si>
    <t>15001100913 MARIA GONZALEZ</t>
  </si>
  <si>
    <t>1911638186</t>
  </si>
  <si>
    <t>15500216735 MATIAS CARRILLO</t>
  </si>
  <si>
    <t>1911638181</t>
  </si>
  <si>
    <t>15001217186 LUIS TOBON</t>
  </si>
  <si>
    <t>1911638175</t>
  </si>
  <si>
    <t>15001216649 GABRIEL VILLALBA</t>
  </si>
  <si>
    <t>1911638170</t>
  </si>
  <si>
    <t>13001518573 KEILA MEDINA</t>
  </si>
  <si>
    <t>1911638163</t>
  </si>
  <si>
    <t>B4F868DC85C9E2EA89768BA282291755 MISAEL SALCEDO</t>
  </si>
  <si>
    <t>1911638155</t>
  </si>
  <si>
    <t>15001209862 CARMEN SUAREZ</t>
  </si>
  <si>
    <t>1911638149</t>
  </si>
  <si>
    <t>15001207336 ALFONSO ASTRO</t>
  </si>
  <si>
    <t>1911638141</t>
  </si>
  <si>
    <t>980A6E86E6841E35E053020213AC9B72 JULIAN CASTRO</t>
  </si>
  <si>
    <t>1911638138</t>
  </si>
  <si>
    <t>4732C458E6D7C76DCF8651BFB0D0071E BRAYAN DIAZ</t>
  </si>
  <si>
    <t>1911638113</t>
  </si>
  <si>
    <t>1911638105</t>
  </si>
  <si>
    <t>1911638097</t>
  </si>
  <si>
    <t>15204105011 LAURA RUBIO</t>
  </si>
  <si>
    <t>1911638089</t>
  </si>
  <si>
    <t>15001213252 DANA AVENDAÑO</t>
  </si>
  <si>
    <t>1911638082</t>
  </si>
  <si>
    <t>21B06983774CCFC681328EEF0AAB8B4A MANUEL PAEZ</t>
  </si>
  <si>
    <t>1911638076</t>
  </si>
  <si>
    <t>15204092581 LUZ SARMIENTO</t>
  </si>
  <si>
    <t>1911638068</t>
  </si>
  <si>
    <t>13E5B30B1AF025E8DB9CE0B3E56E72FC ROSA RODRIGUEZ</t>
  </si>
  <si>
    <t>1911638061</t>
  </si>
  <si>
    <t>CB5CA08C958850D731C3E30DDF844FBD MARIA SANDOVAL</t>
  </si>
  <si>
    <t>1911638052</t>
  </si>
  <si>
    <t>15001175355 YEISSON FAJARDO</t>
  </si>
  <si>
    <t>1911638045</t>
  </si>
  <si>
    <t>1911638033</t>
  </si>
  <si>
    <t>1911638024</t>
  </si>
  <si>
    <t>15204081948 BRAYAN PINEDA</t>
  </si>
  <si>
    <t>1911638015</t>
  </si>
  <si>
    <t>15001199073 MARIA CARIACO</t>
  </si>
  <si>
    <t>1911638004</t>
  </si>
  <si>
    <t>15001092948 REINALDO SULBARAN</t>
  </si>
  <si>
    <t>1911637994</t>
  </si>
  <si>
    <t>15001040022 MARTHA GONZALEZ</t>
  </si>
  <si>
    <t>1911637987</t>
  </si>
  <si>
    <t>15001204803 LIDA SANCHEZ</t>
  </si>
  <si>
    <t>1911637982</t>
  </si>
  <si>
    <t>AFF3F9CDE2B83296F2D8345E4E7A2046 SANTIAGO MONTOYA</t>
  </si>
  <si>
    <t>1911637977</t>
  </si>
  <si>
    <t>15646100066 MAURICIO ROSAS</t>
  </si>
  <si>
    <t>1911637970</t>
  </si>
  <si>
    <t>15001213510 HEIDY SARMIENTO</t>
  </si>
  <si>
    <t>1911637965</t>
  </si>
  <si>
    <t>15500085771 ALBA OCACION</t>
  </si>
  <si>
    <t>1911637958</t>
  </si>
  <si>
    <t>1911637953</t>
  </si>
  <si>
    <t>15001043728 LUIS BAYONA</t>
  </si>
  <si>
    <t>1911637949</t>
  </si>
  <si>
    <t>15001201628 LIAN RODRIGUEZ</t>
  </si>
  <si>
    <t>1911637945</t>
  </si>
  <si>
    <t>1911637939</t>
  </si>
  <si>
    <t>1911637928</t>
  </si>
  <si>
    <t>15001182169 ARIANA CUPA</t>
  </si>
  <si>
    <t>1911637923</t>
  </si>
  <si>
    <t>15001211364 SUSANA GARAVITO</t>
  </si>
  <si>
    <t>1911637914</t>
  </si>
  <si>
    <t>7071608135</t>
  </si>
  <si>
    <t>1911637906</t>
  </si>
  <si>
    <t>7071612153</t>
  </si>
  <si>
    <t>54261532604 MISLAINY SANCHEZ</t>
  </si>
  <si>
    <t>1911637897</t>
  </si>
  <si>
    <t>06D9AD81B9D1AFF4B07D8184974A2299 OLGA MIRANDA</t>
  </si>
  <si>
    <t>1911637889</t>
  </si>
  <si>
    <t>1911637880</t>
  </si>
  <si>
    <t>7071602101</t>
  </si>
  <si>
    <t>21B8EB238F74B375C54061AC0C4E147E SANDRA REINOSO</t>
  </si>
  <si>
    <t>GLOSA INICIAL GL-155273151261</t>
  </si>
  <si>
    <t>1911637872</t>
  </si>
  <si>
    <t>503097953B8DFDC5183CDF0907F0BCBE MELANIE MENDOZA</t>
  </si>
  <si>
    <t>1911637862</t>
  </si>
  <si>
    <t>15001205068 ROSA TORRES</t>
  </si>
  <si>
    <t>GLOSA INICIAL GL-155273151262</t>
  </si>
  <si>
    <t>1911637853</t>
  </si>
  <si>
    <t>8D99540498FCE285735CBA1B37B58E22 ALLISON MILLAN</t>
  </si>
  <si>
    <t>1911637846</t>
  </si>
  <si>
    <t>2575420095 NOIMARI VELILLA</t>
  </si>
  <si>
    <t>1911637837</t>
  </si>
  <si>
    <t>9809D53C4FD58145E053020213AC9A64 JOSE BERNAL</t>
  </si>
  <si>
    <t>GLOSA INICIAL GL-155273151263</t>
  </si>
  <si>
    <t>1911637828</t>
  </si>
  <si>
    <t>15001191788 EMILIANO PULIDO</t>
  </si>
  <si>
    <t>GLOSA INICIAL GL-155273151264</t>
  </si>
  <si>
    <t>1911637817</t>
  </si>
  <si>
    <t>1911637810</t>
  </si>
  <si>
    <t>AD2C315AA42F075C7325E544338650B8 DANIELA TOVAR</t>
  </si>
  <si>
    <t>GLOSA INICIAL GL-155273151265</t>
  </si>
  <si>
    <t>1911637805</t>
  </si>
  <si>
    <t>15533085318 JHONIER ACHAGUA</t>
  </si>
  <si>
    <t>1911637794</t>
  </si>
  <si>
    <t>99515294CDD104C0E053020213AC9B4D LAURA BLANCO</t>
  </si>
  <si>
    <t>1911637787</t>
  </si>
  <si>
    <t>15001207527 NELSON PEÑA</t>
  </si>
  <si>
    <t>GLOSA INICIAL GL-155273151266</t>
  </si>
  <si>
    <t>1911637784</t>
  </si>
  <si>
    <t>15001206711 YAMIDT LARA</t>
  </si>
  <si>
    <t>GLOSA INICIAL GL-155273151267</t>
  </si>
  <si>
    <t>1911637775</t>
  </si>
  <si>
    <t>B0C1542121A89418ECB1095147482D17 CARMEN MACIAS</t>
  </si>
  <si>
    <t>GLOSA INICIAL GL-155273151268</t>
  </si>
  <si>
    <t>1911637768</t>
  </si>
  <si>
    <t>15001193179 ABIGAIL CARMONA</t>
  </si>
  <si>
    <t>1911637759</t>
  </si>
  <si>
    <t>B858BF66DEB49390AAF900D9DE25F046 YENNY MESA</t>
  </si>
  <si>
    <t>GLOSA INICIAL GL-155273151269</t>
  </si>
  <si>
    <t>1911637753</t>
  </si>
  <si>
    <t>FB428A28E4420C9AE6FADD78875C20F8 OLGA TORRES</t>
  </si>
  <si>
    <t>1911637747</t>
  </si>
  <si>
    <t>291014FDBF9CBAF54FA4D6F3FD24F72B KAREN ARIAS</t>
  </si>
  <si>
    <t>GLOSA INICIAL GL-155273151270</t>
  </si>
  <si>
    <t>1911637743</t>
  </si>
  <si>
    <t>7BA803747F6306828588D5ABDD608565 RAFAEL DIAZ</t>
  </si>
  <si>
    <t>GLOSA INICIAL GL-155273151271</t>
  </si>
  <si>
    <t>1911637735</t>
  </si>
  <si>
    <t>1911637727</t>
  </si>
  <si>
    <t>15001175598 ASHLEY AVILA</t>
  </si>
  <si>
    <t>1911637719</t>
  </si>
  <si>
    <t>4BF597AE0228BD6140AACCFFA2261D99 SANDRA GARCIA</t>
  </si>
  <si>
    <t>GLOSA INICIAL GL-155273151272</t>
  </si>
  <si>
    <t>1911637711</t>
  </si>
  <si>
    <t>15001174901 IAN AVILA</t>
  </si>
  <si>
    <t>1911637705</t>
  </si>
  <si>
    <t>1911637698</t>
  </si>
  <si>
    <t>396CE41446038A3EBD02174FDE94DDCE LAURA ZAPATA</t>
  </si>
  <si>
    <t>1911637692</t>
  </si>
  <si>
    <t>6B2F29410204C99816F886C3DE9640BB BELLA QUINTERO</t>
  </si>
  <si>
    <t>1911637683</t>
  </si>
  <si>
    <t>A5AAB1D0ECE89A83FFE6504B4D96A69A MARIANGEL QUINTE</t>
  </si>
  <si>
    <t>ST76790</t>
  </si>
  <si>
    <t>8111432339</t>
  </si>
  <si>
    <t>GLOSA INICIAL GL-15379310667</t>
  </si>
  <si>
    <t>1911419137</t>
  </si>
  <si>
    <t>GLOSA ACEPTA EPS</t>
  </si>
  <si>
    <t>EPS ACEPTA GLOSA 24/02/22 C FE FD53017</t>
  </si>
  <si>
    <t>WLOPEZ</t>
  </si>
  <si>
    <t>REGISTRO ACEPT GLOSA</t>
  </si>
  <si>
    <t>20220823</t>
  </si>
  <si>
    <t>REGISTRO ACEPTACIÓN DE GLOSA C</t>
  </si>
  <si>
    <t>1911419129</t>
  </si>
  <si>
    <t>EPS ACEPTA GLOSA 24/02/22 C FE FD54885</t>
  </si>
  <si>
    <t>1911419124</t>
  </si>
  <si>
    <t>EPS ACEPTA GLOSA 24/02/22 C FE FD54295</t>
  </si>
  <si>
    <t>1911419121</t>
  </si>
  <si>
    <t>EPS ACEPTA GLOSA 24/02/22 C FE FD54329</t>
  </si>
  <si>
    <t>1911419119</t>
  </si>
  <si>
    <t>EPS ACEPTA GLOSA 24/02/22 C FE FD54914</t>
  </si>
  <si>
    <t>1911400968</t>
  </si>
  <si>
    <t>20220822</t>
  </si>
  <si>
    <t>REGISTRO ACEPTACIÓN DE GLOSA IPS C 06/01/2022</t>
  </si>
  <si>
    <t>1911400946</t>
  </si>
  <si>
    <t>EPS ACEPTA GLOSA 06/01/22 C FE FD50265</t>
  </si>
  <si>
    <t>1911400931</t>
  </si>
  <si>
    <t>EPS ACEPTA GLOSA 06/01/22 C FE FD51033</t>
  </si>
  <si>
    <t>1911400914</t>
  </si>
  <si>
    <t>EPS ACEPTA GLOSA 06/01/22 C FE FD52448</t>
  </si>
  <si>
    <t>1911400893</t>
  </si>
  <si>
    <t>EPS ACEPTA GLOSA 06/01/22 C FE FD52530</t>
  </si>
  <si>
    <t>ST73426</t>
  </si>
  <si>
    <t>7121701898</t>
  </si>
  <si>
    <t>GLOSA INICIAL GL-15379310543</t>
  </si>
  <si>
    <t>PYPJUNIO 2022 FC ST73426 RS</t>
  </si>
  <si>
    <t>ST73341</t>
  </si>
  <si>
    <t>7120749008</t>
  </si>
  <si>
    <t>ASISJUNIO 2022 FC ST73341 RS</t>
  </si>
  <si>
    <t>1911162087</t>
  </si>
  <si>
    <t>6061614178</t>
  </si>
  <si>
    <t>68572152727 LUDY PEÑA</t>
  </si>
  <si>
    <t>1910890956</t>
  </si>
  <si>
    <t>4071615670</t>
  </si>
  <si>
    <t>15897099137 FANY DAZA</t>
  </si>
  <si>
    <t>1910890955</t>
  </si>
  <si>
    <t>CBE6B6EB7C7DF1B6A4612A1867E08240 ANGELICA RINCON</t>
  </si>
  <si>
    <t>1910890953</t>
  </si>
  <si>
    <t>4050928525</t>
  </si>
  <si>
    <t>15001089734 NANCY ESPINOSA</t>
  </si>
  <si>
    <t>1910890951</t>
  </si>
  <si>
    <t>15001169109 MARIA SOSA</t>
  </si>
  <si>
    <t>1910890949</t>
  </si>
  <si>
    <t>4071520779</t>
  </si>
  <si>
    <t>15469173735 MARIA PARRA</t>
  </si>
  <si>
    <t>1910890947</t>
  </si>
  <si>
    <t>15001208031 LIZETH GARCIA</t>
  </si>
  <si>
    <t>1910890945</t>
  </si>
  <si>
    <t>15001155011 NICOLAS SOLER</t>
  </si>
  <si>
    <t>ST66514</t>
  </si>
  <si>
    <t>5051547530</t>
  </si>
  <si>
    <t>GLOSA INICIAL GL-15379310386</t>
  </si>
  <si>
    <t>PYPABRIL 2022 FC ST66514 RS</t>
  </si>
  <si>
    <t>ASISABRIL 2022 FC ST66513 RS</t>
  </si>
  <si>
    <t>1910532077</t>
  </si>
  <si>
    <t>9D1E479F92B917E6FED15442F87A2F0E ANDRES ECHEVERRIA</t>
  </si>
  <si>
    <t>1564620011</t>
  </si>
  <si>
    <t>1910532075</t>
  </si>
  <si>
    <t>15755072692 SARA DURAN</t>
  </si>
  <si>
    <t>1910532072</t>
  </si>
  <si>
    <t>15001101170 JAIME SOSA</t>
  </si>
  <si>
    <t>1910532069</t>
  </si>
  <si>
    <t>15759193025 CRISTIAN PEREZ</t>
  </si>
  <si>
    <t>1910532067</t>
  </si>
  <si>
    <t>1910532064</t>
  </si>
  <si>
    <t>15001205056 LIZETH SANDOVAL</t>
  </si>
  <si>
    <t>1910532063</t>
  </si>
  <si>
    <t>15001206508 ROSA RODRIGUEZ</t>
  </si>
  <si>
    <t>1910532059</t>
  </si>
  <si>
    <t>15001107675 ABRIL RODRIGUEZ</t>
  </si>
  <si>
    <t>1910532058</t>
  </si>
  <si>
    <t>15001196378 ELIANA RODRIGUEZ</t>
  </si>
  <si>
    <t>1910532056</t>
  </si>
  <si>
    <t>1910532055</t>
  </si>
  <si>
    <t>05002620331 MARIA SANCHEZ</t>
  </si>
  <si>
    <t>500217011</t>
  </si>
  <si>
    <t>1910532051</t>
  </si>
  <si>
    <t>15001171380 YEISON MOLINA</t>
  </si>
  <si>
    <t>1910532050</t>
  </si>
  <si>
    <t>15001199027 CAMILO GONZALEZ</t>
  </si>
  <si>
    <t>1910532047</t>
  </si>
  <si>
    <t>15001196503 ALLISON SANCHEZ</t>
  </si>
  <si>
    <t>1910532044</t>
  </si>
  <si>
    <t>4071558267</t>
  </si>
  <si>
    <t>15759107476 LUSDARY BARRERA</t>
  </si>
  <si>
    <t>1910532043</t>
  </si>
  <si>
    <t>1910532038</t>
  </si>
  <si>
    <t>AF4F255E7800DCC2A7F8FE273DD8E433 EMILY ORTEGA</t>
  </si>
  <si>
    <t>1910532035</t>
  </si>
  <si>
    <t>4071521755</t>
  </si>
  <si>
    <t>15755201874 DEISY TORRES</t>
  </si>
  <si>
    <t>1575520011</t>
  </si>
  <si>
    <t>1910532031</t>
  </si>
  <si>
    <t>15646215759 JUAN ACOSTA</t>
  </si>
  <si>
    <t>1910532012</t>
  </si>
  <si>
    <t>1910532008</t>
  </si>
  <si>
    <t>15001001608 EUTIMIO PIÑA</t>
  </si>
  <si>
    <t>1910532006</t>
  </si>
  <si>
    <t>15001211784 MARLENE PARRA</t>
  </si>
  <si>
    <t>1910532003</t>
  </si>
  <si>
    <t>15001044011 MARTHA VELA</t>
  </si>
  <si>
    <t>1910532000</t>
  </si>
  <si>
    <t>15001210823 LINA RUBIO</t>
  </si>
  <si>
    <t>1910531998</t>
  </si>
  <si>
    <t>15757088620 YULY GARCIA</t>
  </si>
  <si>
    <t>1575720011</t>
  </si>
  <si>
    <t>1910531995</t>
  </si>
  <si>
    <t>15001038361 JORGE VELA</t>
  </si>
  <si>
    <t>1910531992</t>
  </si>
  <si>
    <t>15500088036 DANIEL CARRILLO</t>
  </si>
  <si>
    <t>1910531989</t>
  </si>
  <si>
    <t>15001209764 AURA CUEVAS</t>
  </si>
  <si>
    <t>1910531986</t>
  </si>
  <si>
    <t>0D462EE222AFC721FB4F8631A1743852 ANA DELGADO</t>
  </si>
  <si>
    <t>1910531982</t>
  </si>
  <si>
    <t>15001101309 JOSE WILCHES</t>
  </si>
  <si>
    <t>1910531981</t>
  </si>
  <si>
    <t>15185170828 MIGUEL ACOSTA</t>
  </si>
  <si>
    <t>1518520011</t>
  </si>
  <si>
    <t>1910531980</t>
  </si>
  <si>
    <t>15001169383 STEFANI VALIENTE</t>
  </si>
  <si>
    <t>1910531978</t>
  </si>
  <si>
    <t>15204133770 HECTOR HUERTAS</t>
  </si>
  <si>
    <t>1910531976</t>
  </si>
  <si>
    <t>15204001493 BRIYITH LADINO</t>
  </si>
  <si>
    <t>1910531973</t>
  </si>
  <si>
    <t>15001091937 DORA URIZA</t>
  </si>
  <si>
    <t>1910531971</t>
  </si>
  <si>
    <t>15001098736 ZOE RUBIANO</t>
  </si>
  <si>
    <t>1910531968</t>
  </si>
  <si>
    <t>15001214164 LADY BERMUDEZ</t>
  </si>
  <si>
    <t>1910531965</t>
  </si>
  <si>
    <t>15204139796 DIEGO ROJAS</t>
  </si>
  <si>
    <t>1910531962</t>
  </si>
  <si>
    <t>15001111959 EMILY CARDENAS</t>
  </si>
  <si>
    <t>1910531961</t>
  </si>
  <si>
    <t>15001197315 MELANIE CHACON</t>
  </si>
  <si>
    <t>1910531958</t>
  </si>
  <si>
    <t>15204094102 JOSE TORRES</t>
  </si>
  <si>
    <t>1910531955</t>
  </si>
  <si>
    <t>15757086491 DANNA CRISTIANO</t>
  </si>
  <si>
    <t>1910531953</t>
  </si>
  <si>
    <t>1910531952</t>
  </si>
  <si>
    <t>15001001537 LUISA CABEZAS</t>
  </si>
  <si>
    <t>1910531949</t>
  </si>
  <si>
    <t>15001206505 ALISS PACHECO</t>
  </si>
  <si>
    <t>1910531946</t>
  </si>
  <si>
    <t>15001002135 MONICA MORENO</t>
  </si>
  <si>
    <t>1910531943</t>
  </si>
  <si>
    <t>15001205301 JHOAN SUESCA</t>
  </si>
  <si>
    <t>1910531939</t>
  </si>
  <si>
    <t>15001216691 JOSE VARGAS</t>
  </si>
  <si>
    <t>1910531935</t>
  </si>
  <si>
    <t>15204032230 ANGEL PARADA</t>
  </si>
  <si>
    <t>1910531931</t>
  </si>
  <si>
    <t>1910531926</t>
  </si>
  <si>
    <t>15204001496 JOSE VARGAS</t>
  </si>
  <si>
    <t>1910531923</t>
  </si>
  <si>
    <t>9809D534C8F58145E053020213AC9A64 FABIO VILLATE</t>
  </si>
  <si>
    <t>1910531914</t>
  </si>
  <si>
    <t>15001212494 INGRI MORENO</t>
  </si>
  <si>
    <t>1910531911</t>
  </si>
  <si>
    <t>15204027188 LISSETH HERNANDEZ</t>
  </si>
  <si>
    <t>1910531910</t>
  </si>
  <si>
    <t>15001211666 EVELYN CAMACHO</t>
  </si>
  <si>
    <t>1910531905</t>
  </si>
  <si>
    <t>15001211628 JOSE GUTIERREZ</t>
  </si>
  <si>
    <t>1910531903</t>
  </si>
  <si>
    <t>15001149973 EDUARD LIZARAZO</t>
  </si>
  <si>
    <t>1910531899</t>
  </si>
  <si>
    <t>1910531897</t>
  </si>
  <si>
    <t>15001200650 LUNA RUIZ</t>
  </si>
  <si>
    <t>1910531895</t>
  </si>
  <si>
    <t>15001211558 FILINA AGUILAR</t>
  </si>
  <si>
    <t>1910531893</t>
  </si>
  <si>
    <t>15001210446 SERGIO MARIÑO</t>
  </si>
  <si>
    <t>1910531891</t>
  </si>
  <si>
    <t>15001206802 KAROL PIRACOCA</t>
  </si>
  <si>
    <t>1910531888</t>
  </si>
  <si>
    <t>15001203721 CARLOS RINCON</t>
  </si>
  <si>
    <t>1910531886</t>
  </si>
  <si>
    <t>1910531885</t>
  </si>
  <si>
    <t>15001205255 EMILY CAMARGO</t>
  </si>
  <si>
    <t>1910531883</t>
  </si>
  <si>
    <t>15204000816 MARTHA RIOS</t>
  </si>
  <si>
    <t>1910531881</t>
  </si>
  <si>
    <t>15533048730 MAYKOLL BAUTISTA</t>
  </si>
  <si>
    <t>1553320011</t>
  </si>
  <si>
    <t>1910531872</t>
  </si>
  <si>
    <t>15646098486 HARBEY MARTINEZ</t>
  </si>
  <si>
    <t>1910531871</t>
  </si>
  <si>
    <t>15500078105 AURA BOYACA</t>
  </si>
  <si>
    <t>1910531869</t>
  </si>
  <si>
    <t>15001203990 LILIANA CARDENAS</t>
  </si>
  <si>
    <t>1910531867</t>
  </si>
  <si>
    <t>68271586652 MARCELA SANCHEZ</t>
  </si>
  <si>
    <t>6827120011</t>
  </si>
  <si>
    <t>1910531865</t>
  </si>
  <si>
    <t>15001191094 MYRIAM TOBOS</t>
  </si>
  <si>
    <t>1910531864</t>
  </si>
  <si>
    <t>15001215330 MARIA PLAZAS</t>
  </si>
  <si>
    <t>1910531861</t>
  </si>
  <si>
    <t>15001206026 SARA CARDENAS</t>
  </si>
  <si>
    <t>1910531860</t>
  </si>
  <si>
    <t>15001105853 ESTIVEN MONSALVE</t>
  </si>
  <si>
    <t>1910531858</t>
  </si>
  <si>
    <t>980F19B019E76152E053020213ACC703 DIEGO MARTINEZ</t>
  </si>
  <si>
    <t>1910531856</t>
  </si>
  <si>
    <t>15001214639 ANYELA PAEZ</t>
  </si>
  <si>
    <t>1910531855</t>
  </si>
  <si>
    <t>15001101472 NIXON REYES</t>
  </si>
  <si>
    <t>1910531853</t>
  </si>
  <si>
    <t>15646000614 VICTOR ESPINOSA</t>
  </si>
  <si>
    <t>1910531851</t>
  </si>
  <si>
    <t>15646188779 LAURA BUITRAGO</t>
  </si>
  <si>
    <t>1910531849</t>
  </si>
  <si>
    <t>15204147576 LUZ SUAREZ</t>
  </si>
  <si>
    <t>1910531847</t>
  </si>
  <si>
    <t>15001186617 YESSICA CANO</t>
  </si>
  <si>
    <t>1910531843</t>
  </si>
  <si>
    <t>15001090410 PABLO ROBLES</t>
  </si>
  <si>
    <t>1910531841</t>
  </si>
  <si>
    <t>15001205931 CLAUDIA SALAMANCA</t>
  </si>
  <si>
    <t>1910531839</t>
  </si>
  <si>
    <t>15001099721 ISABELLA GONZALEZ</t>
  </si>
  <si>
    <t>1910531837</t>
  </si>
  <si>
    <t>15001185995 BRAYAN DAZA</t>
  </si>
  <si>
    <t>1910531835</t>
  </si>
  <si>
    <t>15001208809 LINDA CIFUENTES</t>
  </si>
  <si>
    <t>1910531834</t>
  </si>
  <si>
    <t>15001101881 FLOR MOLANO</t>
  </si>
  <si>
    <t>1910531829</t>
  </si>
  <si>
    <t>15001106369 JUAN RUIZ</t>
  </si>
  <si>
    <t>1910531828</t>
  </si>
  <si>
    <t>15001112924 REINALDO LOPEZ</t>
  </si>
  <si>
    <t>1910531827</t>
  </si>
  <si>
    <t>15001183891 GLORIA REYES</t>
  </si>
  <si>
    <t>1910531826</t>
  </si>
  <si>
    <t>15001215242 VERONICA ROMERO</t>
  </si>
  <si>
    <t>1910531822</t>
  </si>
  <si>
    <t>15001205653 JOSE HERNANDEZ</t>
  </si>
  <si>
    <t>1910531821</t>
  </si>
  <si>
    <t>15001098752 CRISTHIAN CAMARGO</t>
  </si>
  <si>
    <t>1910531819</t>
  </si>
  <si>
    <t>15001205092 LUISA HERNANDEZ</t>
  </si>
  <si>
    <t>1910531817</t>
  </si>
  <si>
    <t>15001210143 ELISA FUQUENE</t>
  </si>
  <si>
    <t>1910531815</t>
  </si>
  <si>
    <t>15001089876 ANDRES BAUTISTA</t>
  </si>
  <si>
    <t>1910531813</t>
  </si>
  <si>
    <t>15001103775 ASHLEY BAUTISTA</t>
  </si>
  <si>
    <t>1910531810</t>
  </si>
  <si>
    <t>47001444942 JULIAN FLOREZ</t>
  </si>
  <si>
    <t>1910531808</t>
  </si>
  <si>
    <t>15001098897 ORLANDO ACUÑA</t>
  </si>
  <si>
    <t>1910531805</t>
  </si>
  <si>
    <t>15001106305 YUDITH FARIAS</t>
  </si>
  <si>
    <t>1910531803</t>
  </si>
  <si>
    <t>15204150458 ANA RUIZ</t>
  </si>
  <si>
    <t>1910531800</t>
  </si>
  <si>
    <t>15500000560 INGRID CUSBA</t>
  </si>
  <si>
    <t>1910531796</t>
  </si>
  <si>
    <t>15580101969 ROBERTO ALARCON</t>
  </si>
  <si>
    <t>1544220011</t>
  </si>
  <si>
    <t>1910531789</t>
  </si>
  <si>
    <t>15001214943 ANDREA GUTIERREZ</t>
  </si>
  <si>
    <t>1910531786</t>
  </si>
  <si>
    <t>15185096614 ANGEL RAMOS</t>
  </si>
  <si>
    <t>1910531780</t>
  </si>
  <si>
    <t>15001212298 ALVA DUQUE</t>
  </si>
  <si>
    <t>1910531778</t>
  </si>
  <si>
    <t>15001208847 MARLIN GUERRERO</t>
  </si>
  <si>
    <t>1910531773</t>
  </si>
  <si>
    <t>25754157882 EDWIN ROJAS</t>
  </si>
  <si>
    <t>1910531772</t>
  </si>
  <si>
    <t>15001101266 NICOLAS CABALLERO</t>
  </si>
  <si>
    <t>1910531768</t>
  </si>
  <si>
    <t>54001488884 ANA PABON</t>
  </si>
  <si>
    <t>1910531766</t>
  </si>
  <si>
    <t>1910531764</t>
  </si>
  <si>
    <t>15001212466 MAYERLI GUEVARA</t>
  </si>
  <si>
    <t>1910531763</t>
  </si>
  <si>
    <t>15001170756 JOHAN RAMIREZ</t>
  </si>
  <si>
    <t>1910531758</t>
  </si>
  <si>
    <t>54001343303 LISBETH ORTEGA</t>
  </si>
  <si>
    <t>1910531755</t>
  </si>
  <si>
    <t>15001203100 ALFREDO TERAN</t>
  </si>
  <si>
    <t>1910531753</t>
  </si>
  <si>
    <t>1910531751</t>
  </si>
  <si>
    <t>15001216155 LIA MORALES</t>
  </si>
  <si>
    <t>1910531747</t>
  </si>
  <si>
    <t>15001101981 MARIA SANCHEZ</t>
  </si>
  <si>
    <t>1910531744</t>
  </si>
  <si>
    <t>15001106038 JAQUELINE SUPELANO</t>
  </si>
  <si>
    <t>1910531742</t>
  </si>
  <si>
    <t>15001216553 YULI MORALES</t>
  </si>
  <si>
    <t>1910531738</t>
  </si>
  <si>
    <t>15001207666 IAN MEDINA</t>
  </si>
  <si>
    <t>1910531734</t>
  </si>
  <si>
    <t>15001207297 EMILY CONTRERAS</t>
  </si>
  <si>
    <t>1910531731</t>
  </si>
  <si>
    <t>15204087155 MISAEL TOCARRUNCHO</t>
  </si>
  <si>
    <t>1910531729</t>
  </si>
  <si>
    <t>15001002979 MARIA MEDINA</t>
  </si>
  <si>
    <t>1910531727</t>
  </si>
  <si>
    <t>15001105867 NELSY CARDONA</t>
  </si>
  <si>
    <t>1910531725</t>
  </si>
  <si>
    <t>15001192667 BLANCA ROBERTO</t>
  </si>
  <si>
    <t>1910531717</t>
  </si>
  <si>
    <t>1910531714</t>
  </si>
  <si>
    <t>15001209112 DIANA CASTIBLANCO</t>
  </si>
  <si>
    <t>1910531713</t>
  </si>
  <si>
    <t>15204089770 ANGEL SANCHEZ</t>
  </si>
  <si>
    <t>1910531711</t>
  </si>
  <si>
    <t>15001207101 JOSE RODRIGUEZ</t>
  </si>
  <si>
    <t>1910531709</t>
  </si>
  <si>
    <t>15204198740 SAMUEL JEREZ</t>
  </si>
  <si>
    <t>1910531708</t>
  </si>
  <si>
    <t>15204079773 GLADYS PIRATOVA</t>
  </si>
  <si>
    <t>1910531510</t>
  </si>
  <si>
    <t>15204020593 SANDY RUIZ</t>
  </si>
  <si>
    <t>1910531489</t>
  </si>
  <si>
    <t>15469172491 VALERY GONZALEZ</t>
  </si>
  <si>
    <t>1910531429</t>
  </si>
  <si>
    <t>4041140048</t>
  </si>
  <si>
    <t>15646216800 ENLIAN ROJAS</t>
  </si>
  <si>
    <t>1910531424</t>
  </si>
  <si>
    <t>08758448151 CAROLYN BARRIOS</t>
  </si>
  <si>
    <t>875817011</t>
  </si>
  <si>
    <t>1910531418</t>
  </si>
  <si>
    <t>76001740886 LEANDRO CORDERO</t>
  </si>
  <si>
    <t>1910531408</t>
  </si>
  <si>
    <t>15469215441 ANA GOMEZ</t>
  </si>
  <si>
    <t>1910531393</t>
  </si>
  <si>
    <t>15469215495 JUAN GOMEZ</t>
  </si>
  <si>
    <t>1910531343</t>
  </si>
  <si>
    <t>4041130822</t>
  </si>
  <si>
    <t>15204001646 ERIKA RUIZ</t>
  </si>
  <si>
    <t>1910531307</t>
  </si>
  <si>
    <t>15001089733 RAFAEL GONZALEZ</t>
  </si>
  <si>
    <t>1910531278</t>
  </si>
  <si>
    <t>15001214530 JENY BARBOSA</t>
  </si>
  <si>
    <t>1910531245</t>
  </si>
  <si>
    <t>15204082494 ANA ALFONSO</t>
  </si>
  <si>
    <t>1910531228</t>
  </si>
  <si>
    <t>23466190509 MARLON MOLINA</t>
  </si>
  <si>
    <t>500120011</t>
  </si>
  <si>
    <t>1910531191</t>
  </si>
  <si>
    <t>15001101686 DAYANA CASTELBLANCO</t>
  </si>
  <si>
    <t>1910531120</t>
  </si>
  <si>
    <t>15001204911 ANA GUIO</t>
  </si>
  <si>
    <t>1910531097</t>
  </si>
  <si>
    <t>08433547663 LEIDI BARRAGAN</t>
  </si>
  <si>
    <t>1910531067</t>
  </si>
  <si>
    <t>15001196380 JUAN BARON</t>
  </si>
  <si>
    <t>1910531055</t>
  </si>
  <si>
    <t>4041059537</t>
  </si>
  <si>
    <t>1910531040</t>
  </si>
  <si>
    <t>15001199050 MARIANGEL QUINTERO</t>
  </si>
  <si>
    <t>1910531012</t>
  </si>
  <si>
    <t>15001199049 BELLA QUINTERO</t>
  </si>
  <si>
    <t>1910530967</t>
  </si>
  <si>
    <t>1910530924</t>
  </si>
  <si>
    <t>1910390743</t>
  </si>
  <si>
    <t>3041131555</t>
  </si>
  <si>
    <t>15001105441 ALIRIO VEGA</t>
  </si>
  <si>
    <t>1910390741</t>
  </si>
  <si>
    <t>15001172290 EDMON BUITRAGO</t>
  </si>
  <si>
    <t>1910390739</t>
  </si>
  <si>
    <t>15001211665 NANCY FINO</t>
  </si>
  <si>
    <t>1910390737</t>
  </si>
  <si>
    <t>15001208536 LAURA FUNEME</t>
  </si>
  <si>
    <t>1910390735</t>
  </si>
  <si>
    <t>15001107803 MARIA PINTO</t>
  </si>
  <si>
    <t>1910390732</t>
  </si>
  <si>
    <t>15001209864 GLADIS MUÑOZ</t>
  </si>
  <si>
    <t>1910390730</t>
  </si>
  <si>
    <t>15001106376 LUZ ROMERO</t>
  </si>
  <si>
    <t>1910390725</t>
  </si>
  <si>
    <t>15001098831 MIRANDA MIRANDA</t>
  </si>
  <si>
    <t>1910390723</t>
  </si>
  <si>
    <t>15001212816 SAMUEL QUINTERO</t>
  </si>
  <si>
    <t>1910390719</t>
  </si>
  <si>
    <t>15001105484 NICOL GARCIA</t>
  </si>
  <si>
    <t>1910390717</t>
  </si>
  <si>
    <t>15204073285 HECTOR PINEDA</t>
  </si>
  <si>
    <t>1910390715</t>
  </si>
  <si>
    <t>15001210099 INGRID GONZALEZ</t>
  </si>
  <si>
    <t>1910390712</t>
  </si>
  <si>
    <t>15001207359 CRISTIAN GUTIERREZ</t>
  </si>
  <si>
    <t>1910390711</t>
  </si>
  <si>
    <t>15001188508 FLOR ARIAS</t>
  </si>
  <si>
    <t>1910390708</t>
  </si>
  <si>
    <t>15204120878 OLIVA CAMPO</t>
  </si>
  <si>
    <t>1910390705</t>
  </si>
  <si>
    <t>15204121521 JOSE DIAZ</t>
  </si>
  <si>
    <t>1910390622</t>
  </si>
  <si>
    <t>1910390619</t>
  </si>
  <si>
    <t>1910390618</t>
  </si>
  <si>
    <t>15001112967 ROMINA TAMBO</t>
  </si>
  <si>
    <t>1910390607</t>
  </si>
  <si>
    <t>68101177411 ANGELA GONZALEZ</t>
  </si>
  <si>
    <t>1910390603</t>
  </si>
  <si>
    <t>15001212562 LUZ CASTRO</t>
  </si>
  <si>
    <t>1910390599</t>
  </si>
  <si>
    <t>15001096152 STEVEN LIZARAZO</t>
  </si>
  <si>
    <t>1910390597</t>
  </si>
  <si>
    <t>1910390588</t>
  </si>
  <si>
    <t>1910390584</t>
  </si>
  <si>
    <t>15001210575 ANA ROSERO</t>
  </si>
  <si>
    <t>1910390577</t>
  </si>
  <si>
    <t>15204203041 JOHAN SANCHEZ</t>
  </si>
  <si>
    <t>1910390572</t>
  </si>
  <si>
    <t>15001105062 DYLAN BAUTISTA</t>
  </si>
  <si>
    <t>1910390569</t>
  </si>
  <si>
    <t>15001105871 LUCIANO CAMPOS</t>
  </si>
  <si>
    <t>1910390563</t>
  </si>
  <si>
    <t>15001206897 TATIANA SANDOVAL</t>
  </si>
  <si>
    <t>1910390558</t>
  </si>
  <si>
    <t>1910390556</t>
  </si>
  <si>
    <t>15218203670 JOHN CAMARGO</t>
  </si>
  <si>
    <t>1521820011</t>
  </si>
  <si>
    <t>1910390554</t>
  </si>
  <si>
    <t>15646112310 ANNY MEDINA</t>
  </si>
  <si>
    <t>1910390552</t>
  </si>
  <si>
    <t>1910390550</t>
  </si>
  <si>
    <t>15001206717 EDGAR CAMARGO</t>
  </si>
  <si>
    <t>1910390539</t>
  </si>
  <si>
    <t>3041117656</t>
  </si>
  <si>
    <t>15001213134 ASHLEY BURBANO</t>
  </si>
  <si>
    <t>1910390536</t>
  </si>
  <si>
    <t>15001105634 ADRIAN ESCALANTE</t>
  </si>
  <si>
    <t>1910390532</t>
  </si>
  <si>
    <t>15001201216 JUAN RODRIGUEZ</t>
  </si>
  <si>
    <t>1910390527</t>
  </si>
  <si>
    <t>15001215359 AARON ARENAS</t>
  </si>
  <si>
    <t>1910390521</t>
  </si>
  <si>
    <t>3041113545</t>
  </si>
  <si>
    <t>54874572181 GARDY JAIME</t>
  </si>
  <si>
    <t>5487420011</t>
  </si>
  <si>
    <t>1910390515</t>
  </si>
  <si>
    <t>1910390511</t>
  </si>
  <si>
    <t>3031631518</t>
  </si>
  <si>
    <t>15660090705 MARIA VARGAS</t>
  </si>
  <si>
    <t>1566020011</t>
  </si>
  <si>
    <t>1910390503</t>
  </si>
  <si>
    <t>15001206959 DINA LARA</t>
  </si>
  <si>
    <t>4060728513</t>
  </si>
  <si>
    <t>GLOSA INICIAL GL-15379310295</t>
  </si>
  <si>
    <t>PYPDICIEMBRE 2021 FC FD55257 RS</t>
  </si>
  <si>
    <t>ASISDICIEMBRE 2021 FC FD55255 RS</t>
  </si>
  <si>
    <t>12111322592</t>
  </si>
  <si>
    <t>ASISMAYO 2020 FC 430977 RS</t>
  </si>
  <si>
    <t>ASISFEBRERO 2022 FC ST61032 RS</t>
  </si>
  <si>
    <t>PYPENERO 2022 FC ST58401 RS</t>
  </si>
  <si>
    <t>ASISENERO 2022 FC ST58400 RS</t>
  </si>
  <si>
    <t>1910014858</t>
  </si>
  <si>
    <t>20220331</t>
  </si>
  <si>
    <t>1700027454</t>
  </si>
  <si>
    <t>EPS ACEPTA GLOSA 21/09/21 C FE 425998</t>
  </si>
  <si>
    <t>1910014852</t>
  </si>
  <si>
    <t>1700027453</t>
  </si>
  <si>
    <t>EPS ACEPTA GLOSA 21/09/21 C FE 426376</t>
  </si>
  <si>
    <t>1910014844</t>
  </si>
  <si>
    <t>1700027452</t>
  </si>
  <si>
    <t>EPS ACEPTA GLOSA 21/09/21 C FE 426633</t>
  </si>
  <si>
    <t>1910014833</t>
  </si>
  <si>
    <t>EPS ACEPTA GLOSA 21/09/21 C FE FD30211</t>
  </si>
  <si>
    <t>1700027451</t>
  </si>
  <si>
    <t>1910014816</t>
  </si>
  <si>
    <t>EPS ACEPTA GLOSA 21/09/21 C FE FD32471</t>
  </si>
  <si>
    <t>1700027450</t>
  </si>
  <si>
    <t>1910014791</t>
  </si>
  <si>
    <t>EPS ACEPTA GLOSA 21/09/21 C FE FE16890</t>
  </si>
  <si>
    <t>1700027449</t>
  </si>
  <si>
    <t>1910014757</t>
  </si>
  <si>
    <t>EPS ACEPTA GLOSA 21/09/21 C FE 435607</t>
  </si>
  <si>
    <t>1700027448</t>
  </si>
  <si>
    <t>1910014289</t>
  </si>
  <si>
    <t>GLOSA INICIAL GL-15765433113575 PRSISTE 03/08/21 R</t>
  </si>
  <si>
    <t>REGISTRO ACEPTACIÓN DE GLOSA INICIAL RTA1</t>
  </si>
  <si>
    <t>1910014219</t>
  </si>
  <si>
    <t>GLOSA INICIAL GL-15765433113581 PRSISTE 03/08/21 R</t>
  </si>
  <si>
    <t>1910014099</t>
  </si>
  <si>
    <t>GLOSA INICIAL GL-15765433113585 PRSISTE 03/08/21 R</t>
  </si>
  <si>
    <t>1909948683</t>
  </si>
  <si>
    <t>1909948682</t>
  </si>
  <si>
    <t>1909948681</t>
  </si>
  <si>
    <t>15469186439 MARTHA FONSECA</t>
  </si>
  <si>
    <t>1909948680</t>
  </si>
  <si>
    <t>GLOSA INICIAL GL-05765434823111</t>
  </si>
  <si>
    <t>1909948679</t>
  </si>
  <si>
    <t>15001216179 DOMINGO CARDENAL</t>
  </si>
  <si>
    <t>GLOSA INICIAL GL-05765434823112</t>
  </si>
  <si>
    <t>1909948671</t>
  </si>
  <si>
    <t>1909948669</t>
  </si>
  <si>
    <t>15001196175 MICHAEL FRANCO</t>
  </si>
  <si>
    <t>1909948668</t>
  </si>
  <si>
    <t>15001202667 AMNERIS LEON</t>
  </si>
  <si>
    <t>1909948666</t>
  </si>
  <si>
    <t>15001106498 JOSE FLOREZ</t>
  </si>
  <si>
    <t>GLOSA INICIAL GL-155555559733321</t>
  </si>
  <si>
    <t>1909948665</t>
  </si>
  <si>
    <t>15001039760 MARIA ROMERO</t>
  </si>
  <si>
    <t>1909948663</t>
  </si>
  <si>
    <t>15238181591 SARA ESTUPIÑAN</t>
  </si>
  <si>
    <t>1523820011</t>
  </si>
  <si>
    <t>1909948662</t>
  </si>
  <si>
    <t>15001206854 EMILY VARGAS</t>
  </si>
  <si>
    <t>1909948661</t>
  </si>
  <si>
    <t>15001003539 PAULA BARRERA</t>
  </si>
  <si>
    <t>GLOSA INICIAL GL-15765433113696</t>
  </si>
  <si>
    <t>1909948660</t>
  </si>
  <si>
    <t>15001109709 LAURA BOHORQUEZ</t>
  </si>
  <si>
    <t>GLOSA INICIAL GL-15765433113695</t>
  </si>
  <si>
    <t>1909948659</t>
  </si>
  <si>
    <t>15001208355 ANDRES LEON</t>
  </si>
  <si>
    <t>1909948658</t>
  </si>
  <si>
    <t>1909948657</t>
  </si>
  <si>
    <t>1909948656</t>
  </si>
  <si>
    <t>15001207368 DUVAN GAMBOA</t>
  </si>
  <si>
    <t>1909948655</t>
  </si>
  <si>
    <t>15001169500 SHARY ORJUELA</t>
  </si>
  <si>
    <t>1909948654</t>
  </si>
  <si>
    <t>1909948653</t>
  </si>
  <si>
    <t>15001110520 LAURA DIAZ</t>
  </si>
  <si>
    <t>1909948652</t>
  </si>
  <si>
    <t>GLOSA INICIAL GL-15765433113694</t>
  </si>
  <si>
    <t>1909948650</t>
  </si>
  <si>
    <t>15001213118 MARIA FARIAS</t>
  </si>
  <si>
    <t>1909948649</t>
  </si>
  <si>
    <t>15001101707 JORGE GAMEZ</t>
  </si>
  <si>
    <t>1909948647</t>
  </si>
  <si>
    <t>15469183207 ANA RIVERA</t>
  </si>
  <si>
    <t>1909948646</t>
  </si>
  <si>
    <t>1909948645</t>
  </si>
  <si>
    <t>15001211240 MARIA RAMIREZ</t>
  </si>
  <si>
    <t>1909948644</t>
  </si>
  <si>
    <t>70713211282 NICOL JULIO</t>
  </si>
  <si>
    <t>1909948643</t>
  </si>
  <si>
    <t>15135090778 JOSE VARGAS</t>
  </si>
  <si>
    <t>1513520011</t>
  </si>
  <si>
    <t>1909948641</t>
  </si>
  <si>
    <t>15001003553 LUZ RODRIGUEZ</t>
  </si>
  <si>
    <t>1909948640</t>
  </si>
  <si>
    <t>70713230591 ROSANIS AGRESOT</t>
  </si>
  <si>
    <t>1909948638</t>
  </si>
  <si>
    <t>15001169333 ADRIANA MELO</t>
  </si>
  <si>
    <t>1909948637</t>
  </si>
  <si>
    <t>15001185361 SANDRA JIMENEZ</t>
  </si>
  <si>
    <t>1909948635</t>
  </si>
  <si>
    <t>15001206801 ARTURO TOASURA</t>
  </si>
  <si>
    <t>1909948632</t>
  </si>
  <si>
    <t>15001208810 FELIPE GONZALEZ</t>
  </si>
  <si>
    <t>1909948631</t>
  </si>
  <si>
    <t>15001096001 BLANCA QUINTERO</t>
  </si>
  <si>
    <t>1909948630</t>
  </si>
  <si>
    <t>15001215619 ANGEL ARIAS</t>
  </si>
  <si>
    <t>1909948629</t>
  </si>
  <si>
    <t>15646213927 MARIA ATARA</t>
  </si>
  <si>
    <t>1909948628</t>
  </si>
  <si>
    <t>68001199709 ELIAS PEÑA</t>
  </si>
  <si>
    <t>1909948627</t>
  </si>
  <si>
    <t>15001107058 EUSKARI AMADOR</t>
  </si>
  <si>
    <t>1909948625</t>
  </si>
  <si>
    <t>15001101574 VICTOR ACOSTA</t>
  </si>
  <si>
    <t>GLOSA INICIAL GL-15765433113693</t>
  </si>
  <si>
    <t>1909948624</t>
  </si>
  <si>
    <t>15500065817 BARBARA VIASUS</t>
  </si>
  <si>
    <t>GLOSA INICIAL GL-155273150521</t>
  </si>
  <si>
    <t>1909948622</t>
  </si>
  <si>
    <t>15204000979 PAULA RUIZ</t>
  </si>
  <si>
    <t>1909948605</t>
  </si>
  <si>
    <t>2021500509</t>
  </si>
  <si>
    <t>15646037090 WILSON COSTILLA</t>
  </si>
  <si>
    <t>1909948601</t>
  </si>
  <si>
    <t>15001105965 DIEGO MARTINEZ</t>
  </si>
  <si>
    <t>1909948599</t>
  </si>
  <si>
    <t>15001204847 LIZETH ROJAS</t>
  </si>
  <si>
    <t>1909948598</t>
  </si>
  <si>
    <t>15514001592 PAULA MENDOZA</t>
  </si>
  <si>
    <t>1909948595</t>
  </si>
  <si>
    <t>1909948593</t>
  </si>
  <si>
    <t>15500000531 CRISTIAN AMEZQUITA</t>
  </si>
  <si>
    <t>1909948590</t>
  </si>
  <si>
    <t>15001213290 CLARA BOHORQUEZ</t>
  </si>
  <si>
    <t>1909948542</t>
  </si>
  <si>
    <t>15001112734 JHEFERSON GOYENECHE</t>
  </si>
  <si>
    <t>1909948540</t>
  </si>
  <si>
    <t>13001163130 JOSE OZUNA</t>
  </si>
  <si>
    <t>1909948537</t>
  </si>
  <si>
    <t>1909948536</t>
  </si>
  <si>
    <t>15001201382 ELIANA ESLAVA</t>
  </si>
  <si>
    <t>1909948525</t>
  </si>
  <si>
    <t>2021348592</t>
  </si>
  <si>
    <t>15646202139 LEAH ESPINOSA</t>
  </si>
  <si>
    <t>1909948522</t>
  </si>
  <si>
    <t>15204095132 DANIEL PIRATOVA</t>
  </si>
  <si>
    <t>1909948521</t>
  </si>
  <si>
    <t>15204216066 ANDREY CETINA</t>
  </si>
  <si>
    <t>1909948519</t>
  </si>
  <si>
    <t>54001533187 MOISES QUEMBA</t>
  </si>
  <si>
    <t>1909948516</t>
  </si>
  <si>
    <t>15204197901 ZOE LOPEZ</t>
  </si>
  <si>
    <t>1909948512</t>
  </si>
  <si>
    <t>1909948491</t>
  </si>
  <si>
    <t>2021229154</t>
  </si>
  <si>
    <t>15001198659 JUAN DAZA</t>
  </si>
  <si>
    <t>1909948489</t>
  </si>
  <si>
    <t>15514031031 TILCIA VALLEJO</t>
  </si>
  <si>
    <t>1909948488</t>
  </si>
  <si>
    <t>15001204414 MARLON ARIAS</t>
  </si>
  <si>
    <t>1909948485</t>
  </si>
  <si>
    <t>68077200457 SALOME ROCHA</t>
  </si>
  <si>
    <t>6807720011</t>
  </si>
  <si>
    <t>1909948484</t>
  </si>
  <si>
    <t>15001215807 SARA CANARIA</t>
  </si>
  <si>
    <t>1909948482</t>
  </si>
  <si>
    <t>FD52709</t>
  </si>
  <si>
    <t>2011652943</t>
  </si>
  <si>
    <t>GLOSA INICIAL GL-15379310050</t>
  </si>
  <si>
    <t>FC FD52709 SERVICIOS PYP NOVIEMBRE/2021 RS</t>
  </si>
  <si>
    <t>FD52705</t>
  </si>
  <si>
    <t>2011449394</t>
  </si>
  <si>
    <t>FC FD52705 SERV ASISTENCIAL NOVIEMBRE/2021 RS</t>
  </si>
  <si>
    <t>EPS ACEPTA GL 25/03/21 C ASISABR 2019 FC 29824</t>
  </si>
  <si>
    <t>20220228</t>
  </si>
  <si>
    <t>EPS ACEPTA GL 25/03/21 C ASISOCT 2018 FC 29430</t>
  </si>
  <si>
    <t>EPS ACEPTA GL 25/03/21 C PYPDIC 2019 FC 30380</t>
  </si>
  <si>
    <t>EPS ACEPTA GL 25/03/21 C PYPNOV 2019 FC 30312</t>
  </si>
  <si>
    <t>EPS ACEPTA GL 25/03/21 C PYPOCT 2019 FC 30241</t>
  </si>
  <si>
    <t>EPS ACEPTA GL 25/03/21 C PYPSEP 2019 FC 30164</t>
  </si>
  <si>
    <t>EPS ACEPTA GL 25/03/21 C PYPAGO 2019 FC 30096</t>
  </si>
  <si>
    <t>EPS ACEPTA GL 25/03/21 C PYPJUL 2019 FC 30026</t>
  </si>
  <si>
    <t>EPS ACEPTA GL 25/03/21 C PYPJUN 2019 FC 29962</t>
  </si>
  <si>
    <t>EPS ACEPTA GL 25/03/21 C PYPABR 2019 FC 29825</t>
  </si>
  <si>
    <t>EPS ACEPTA GL 25/03/21 C PYPMAR 2019 FC 29751</t>
  </si>
  <si>
    <t>EPS ACEPTA GL 25/03/21 C PYPFEB 2019 FC 29696</t>
  </si>
  <si>
    <t>EPS ACEPTA GL 25/03/21 C PYPDIC 2018 FC 29565</t>
  </si>
  <si>
    <t>EPS ACEPTA GL 25/03/21 C PYPNOV 2018 FC 29495</t>
  </si>
  <si>
    <t>EPS ACEPTA GL 25/03/21 C PYPOCT 2018 FC 29431</t>
  </si>
  <si>
    <t>EPS ACEPTA GL 25/03/21 C PYPSEP 2018 FC 29367</t>
  </si>
  <si>
    <t>EPS ACEPTA GL 25/03/21 C PYAGO 2018 FC 29330</t>
  </si>
  <si>
    <t>EPS ACEPTA GL 25/03/21 C PYJUL 2018 FC 29244</t>
  </si>
  <si>
    <t>EPS ACEPTA GL 25/03/21 C PYJUN 2018 FC 29149</t>
  </si>
  <si>
    <t>EPS ACEPTA GL 25/03/21 C PYMAY 2018 FC 5878</t>
  </si>
  <si>
    <t>EPS ACEPTA GL 25/03/21 C PYABR 2018 FC 5818</t>
  </si>
  <si>
    <t>EPS ACEPTA GL 25/03/21 C PYMAR 2018 FC 5766</t>
  </si>
  <si>
    <t>1909524640</t>
  </si>
  <si>
    <t>12101714107</t>
  </si>
  <si>
    <t>15135000960 LINO SANCHEZ</t>
  </si>
  <si>
    <t>1909524636</t>
  </si>
  <si>
    <t>15293201685 JOSE SAAVEDRA</t>
  </si>
  <si>
    <t>1529320011</t>
  </si>
  <si>
    <t>1909524630</t>
  </si>
  <si>
    <t>15001107197 MIRANDA CRUZ</t>
  </si>
  <si>
    <t>GLOSA INICIAL GL-157654331831213</t>
  </si>
  <si>
    <t>1909524623</t>
  </si>
  <si>
    <t>15204084713 JHON FAUTOQUE</t>
  </si>
  <si>
    <t>GLOSA INICIAL GL-155555562532410</t>
  </si>
  <si>
    <t>1909524615</t>
  </si>
  <si>
    <t>13001520092 ELENA OSPINA</t>
  </si>
  <si>
    <t>1909524610</t>
  </si>
  <si>
    <t>08638531783 MERCEDES CASTRO</t>
  </si>
  <si>
    <t>GLOSA INICIAL GL-157654331831212</t>
  </si>
  <si>
    <t>1909524599</t>
  </si>
  <si>
    <t>15001207735 EDWIN VANEGAS</t>
  </si>
  <si>
    <t>1909524592</t>
  </si>
  <si>
    <t>15897107561 ISSA QUEVEDO</t>
  </si>
  <si>
    <t>1589720011</t>
  </si>
  <si>
    <t>1909524562</t>
  </si>
  <si>
    <t>15204035377 CLAUDIA LOPEZ</t>
  </si>
  <si>
    <t>1909524551</t>
  </si>
  <si>
    <t>15001170204 DIANA HERNANDEZ</t>
  </si>
  <si>
    <t>1909524536</t>
  </si>
  <si>
    <t>15001207357 ALISSON CORONEL</t>
  </si>
  <si>
    <t>1909524526</t>
  </si>
  <si>
    <t>15001095141 TRIXI MARTINEZ</t>
  </si>
  <si>
    <t>1909524520</t>
  </si>
  <si>
    <t>15001101195 JOHN ESPINOSA</t>
  </si>
  <si>
    <t>1909524503</t>
  </si>
  <si>
    <t>15001212475 JOSE MORENO</t>
  </si>
  <si>
    <t>1909524495</t>
  </si>
  <si>
    <t>15204000235 ASLY GARAVITO</t>
  </si>
  <si>
    <t>1909524488</t>
  </si>
  <si>
    <t>15001105197 GLENDIS VILLEGAS</t>
  </si>
  <si>
    <t>1909524474</t>
  </si>
  <si>
    <t>15001107284 MARIA RAMIREZ</t>
  </si>
  <si>
    <t>1909524465</t>
  </si>
  <si>
    <t>15001101300 KELLY POLO</t>
  </si>
  <si>
    <t>1909524458</t>
  </si>
  <si>
    <t>15001211440 SANDRA VILLEGAS</t>
  </si>
  <si>
    <t>1909524451</t>
  </si>
  <si>
    <t>15001207726 BLANCA GARCIA</t>
  </si>
  <si>
    <t>1909524445</t>
  </si>
  <si>
    <t>1909524440</t>
  </si>
  <si>
    <t>15001169026 JHOAN BULLA</t>
  </si>
  <si>
    <t>1909524428</t>
  </si>
  <si>
    <t>1909524419</t>
  </si>
  <si>
    <t>15001210263 CRISTIAN CRUZ</t>
  </si>
  <si>
    <t>1909524415</t>
  </si>
  <si>
    <t>15001209720 HECTOR CASTELLANOS</t>
  </si>
  <si>
    <t>1909524407</t>
  </si>
  <si>
    <t>15001107180 CONSUELO MORENO</t>
  </si>
  <si>
    <t>1909524401</t>
  </si>
  <si>
    <t>15001107657 JORGE GRANADOS</t>
  </si>
  <si>
    <t>1909524395</t>
  </si>
  <si>
    <t>15001204157 HEIDY SUAREZ</t>
  </si>
  <si>
    <t>1909524388</t>
  </si>
  <si>
    <t>1909524383</t>
  </si>
  <si>
    <t>15001101096 CRISALIDA BERRIOS</t>
  </si>
  <si>
    <t>1909524379</t>
  </si>
  <si>
    <t>15293000588 CARMELA AGUDELO</t>
  </si>
  <si>
    <t>1909524376</t>
  </si>
  <si>
    <t>1909524370</t>
  </si>
  <si>
    <t>15204081410 YESICA NIÑO</t>
  </si>
  <si>
    <t>1909524365</t>
  </si>
  <si>
    <t>15001001453 BRANDON FORERO</t>
  </si>
  <si>
    <t>1909524360</t>
  </si>
  <si>
    <t>15204000300 YECID PINEDA</t>
  </si>
  <si>
    <t>1909524352</t>
  </si>
  <si>
    <t>15238109413 SARA HERNANDEZ</t>
  </si>
  <si>
    <t>1909524345</t>
  </si>
  <si>
    <t>15001207435 LINA CUPA</t>
  </si>
  <si>
    <t>1909524337</t>
  </si>
  <si>
    <t>54405358711 YULI ALVAREZ</t>
  </si>
  <si>
    <t>1909524330</t>
  </si>
  <si>
    <t>1909524239</t>
  </si>
  <si>
    <t>1909524234</t>
  </si>
  <si>
    <t>15001154685 HELLEN FLOREZ</t>
  </si>
  <si>
    <t>1909524127</t>
  </si>
  <si>
    <t>12091337751</t>
  </si>
  <si>
    <t>15204081875 ALISON SUAREZ</t>
  </si>
  <si>
    <t>1909524122</t>
  </si>
  <si>
    <t>1909524117</t>
  </si>
  <si>
    <t>54001389275 ASHLEY YAÑEZ</t>
  </si>
  <si>
    <t>1909524111</t>
  </si>
  <si>
    <t>15759206131 SELENA CHAPARRO</t>
  </si>
  <si>
    <t>1909524108</t>
  </si>
  <si>
    <t>15090198350 KEVIN VARGAS</t>
  </si>
  <si>
    <t>1909524102</t>
  </si>
  <si>
    <t>15204201295 SAMANTHA GIL</t>
  </si>
  <si>
    <t>1909524096</t>
  </si>
  <si>
    <t>1909524065</t>
  </si>
  <si>
    <t>12091330462</t>
  </si>
  <si>
    <t>15001205870 JOSE GUEVARA</t>
  </si>
  <si>
    <t>1909524056</t>
  </si>
  <si>
    <t>15001197439 CLAUDIA MORENO</t>
  </si>
  <si>
    <t>1909524043</t>
  </si>
  <si>
    <t>15001196517 CLAUDIA FRANCO</t>
  </si>
  <si>
    <t>1909524033</t>
  </si>
  <si>
    <t>15204008266 YOBANI GONZALEZ</t>
  </si>
  <si>
    <t>1909524027</t>
  </si>
  <si>
    <t>15001183548 YEISSON QUEVEDO</t>
  </si>
  <si>
    <t>1909524018</t>
  </si>
  <si>
    <t>GLOSA INICIAL GL-157654331831211</t>
  </si>
  <si>
    <t>1909524003</t>
  </si>
  <si>
    <t>15001205138 LEILA BAYONA</t>
  </si>
  <si>
    <t>1909523998</t>
  </si>
  <si>
    <t>1909523993</t>
  </si>
  <si>
    <t>15897097026 DIEGO ACEVEDO</t>
  </si>
  <si>
    <t>1909523987</t>
  </si>
  <si>
    <t>68001543632 TATIANA VALENCIA</t>
  </si>
  <si>
    <t>1909523982</t>
  </si>
  <si>
    <t>76109556979 HUBERTH RIASCOS</t>
  </si>
  <si>
    <t>GLOSA INICIAL GL-157654331831210</t>
  </si>
  <si>
    <t>1909523968</t>
  </si>
  <si>
    <t>15001197658 ANA PARRA</t>
  </si>
  <si>
    <t>1909523958</t>
  </si>
  <si>
    <t>15293000539 LAURA PALACIOS</t>
  </si>
  <si>
    <t>1909523501</t>
  </si>
  <si>
    <t>12091320999</t>
  </si>
  <si>
    <t>1909523485</t>
  </si>
  <si>
    <t>15001195988 JENNIFER DIAZ</t>
  </si>
  <si>
    <t>1909523479</t>
  </si>
  <si>
    <t>25754142971 SARA RODRIGUEZ</t>
  </si>
  <si>
    <t>1909523474</t>
  </si>
  <si>
    <t>25754142972 VALERY RODRIGUEZ</t>
  </si>
  <si>
    <t>1909523470</t>
  </si>
  <si>
    <t>15001202400 MATIAS QUINTERO</t>
  </si>
  <si>
    <t>1909523464</t>
  </si>
  <si>
    <t>15001202399 VERONICA QUINTERO</t>
  </si>
  <si>
    <t>1909523458</t>
  </si>
  <si>
    <t>15001188367 LAURA CUERVO</t>
  </si>
  <si>
    <t>1909523452</t>
  </si>
  <si>
    <t>15001187989 YEIMY AREVALO</t>
  </si>
  <si>
    <t>1909523444</t>
  </si>
  <si>
    <t>1909523439</t>
  </si>
  <si>
    <t>1909523430</t>
  </si>
  <si>
    <t>15001091675 LAURA ALFONSO</t>
  </si>
  <si>
    <t>1909523425</t>
  </si>
  <si>
    <t>15001094400 JOHAN GUAYACAN</t>
  </si>
  <si>
    <t>1909523409</t>
  </si>
  <si>
    <t>15001204951 YANETH JIMENEZ</t>
  </si>
  <si>
    <t>1909523384</t>
  </si>
  <si>
    <t>1909523375</t>
  </si>
  <si>
    <t>81001553396 ROSA PUERTA</t>
  </si>
  <si>
    <t>1909377198</t>
  </si>
  <si>
    <t>15238030435 CHELSY RODRIGUEZ</t>
  </si>
  <si>
    <t>1909377188</t>
  </si>
  <si>
    <t>1909377182</t>
  </si>
  <si>
    <t>1909377177</t>
  </si>
  <si>
    <t>15001095114 HAMILTON RATIVA</t>
  </si>
  <si>
    <t>1909377173</t>
  </si>
  <si>
    <t>68572149118 MARY TELLEZ</t>
  </si>
  <si>
    <t>1909377169</t>
  </si>
  <si>
    <t>15646044956 SANDY SANCHEZ</t>
  </si>
  <si>
    <t>1909377163</t>
  </si>
  <si>
    <t>15001171983 EDWIN HURTADO</t>
  </si>
  <si>
    <t>1909377159</t>
  </si>
  <si>
    <t>15001201259 SUSEJ GARCIA</t>
  </si>
  <si>
    <t>1909377156</t>
  </si>
  <si>
    <t>1909377152</t>
  </si>
  <si>
    <t>15001098568 STEBAN JIMENEZ</t>
  </si>
  <si>
    <t>1909377149</t>
  </si>
  <si>
    <t>15001105061 MARIA BAUTISTA</t>
  </si>
  <si>
    <t>1909377144</t>
  </si>
  <si>
    <t>1909377141</t>
  </si>
  <si>
    <t>1909377137</t>
  </si>
  <si>
    <t>15001112069 DIEGO SANCHEZ</t>
  </si>
  <si>
    <t>GLOSA INICIAL GL-157654331831039</t>
  </si>
  <si>
    <t>1909377133</t>
  </si>
  <si>
    <t>1909377131</t>
  </si>
  <si>
    <t>1909377127</t>
  </si>
  <si>
    <t>15001205594 ROBISON CASTRO</t>
  </si>
  <si>
    <t>1909377099</t>
  </si>
  <si>
    <t>15500150608 LAURA CAICEDO</t>
  </si>
  <si>
    <t>1909376571</t>
  </si>
  <si>
    <t>15001200808 MIA OJEDA</t>
  </si>
  <si>
    <t>1909376567</t>
  </si>
  <si>
    <t>15518169031 ROSMAN ALFONSO</t>
  </si>
  <si>
    <t>1551820011</t>
  </si>
  <si>
    <t>1909376564</t>
  </si>
  <si>
    <t>15001208694 ANGIE FERNANDEZ</t>
  </si>
  <si>
    <t>1909376560</t>
  </si>
  <si>
    <t>15001208555 MARIA SANCHEZ</t>
  </si>
  <si>
    <t>GLOSA INICIAL GL-157654331831038</t>
  </si>
  <si>
    <t>1909376556</t>
  </si>
  <si>
    <t>1909376553</t>
  </si>
  <si>
    <t>1909376551</t>
  </si>
  <si>
    <t>15001193464 JESMIN ROJAS</t>
  </si>
  <si>
    <t>GLOSA INICIAL GL-157654331831037</t>
  </si>
  <si>
    <t>1909376547</t>
  </si>
  <si>
    <t>15204150995 MARIA PACHECO</t>
  </si>
  <si>
    <t>1909376546</t>
  </si>
  <si>
    <t>15001098684 MARLENY SANCHEZ</t>
  </si>
  <si>
    <t>1909376543</t>
  </si>
  <si>
    <t>15001193210 YENNY SUAREZ</t>
  </si>
  <si>
    <t>1909376539</t>
  </si>
  <si>
    <t>GLOSA INICIAL GL-157654331831036</t>
  </si>
  <si>
    <t>1909376536</t>
  </si>
  <si>
    <t>15001000803 ANDREA REYES</t>
  </si>
  <si>
    <t>1909376535</t>
  </si>
  <si>
    <t>15757026384 YEIMI MASMELA</t>
  </si>
  <si>
    <t>1909376531</t>
  </si>
  <si>
    <t>1909376527</t>
  </si>
  <si>
    <t>15001096743 CARLOS FARFAN</t>
  </si>
  <si>
    <t>GLOSA INICIAL GL-157654331831035</t>
  </si>
  <si>
    <t>1909376520</t>
  </si>
  <si>
    <t>15001003838 ANGIE SUAREZ</t>
  </si>
  <si>
    <t>1909376517</t>
  </si>
  <si>
    <t>1909376513</t>
  </si>
  <si>
    <t>15204082205 NICOLAS AMADO</t>
  </si>
  <si>
    <t>1909376509</t>
  </si>
  <si>
    <t>15293197851 DANIELA RODRIGUEZ</t>
  </si>
  <si>
    <t>1909376505</t>
  </si>
  <si>
    <t>15001101375 FREDY FERNANDEZ</t>
  </si>
  <si>
    <t>1909376501</t>
  </si>
  <si>
    <t>47001426968 WILSON PEREZ</t>
  </si>
  <si>
    <t>1909376491</t>
  </si>
  <si>
    <t>15001099742 NIEVES SUAREZ</t>
  </si>
  <si>
    <t>1909376488</t>
  </si>
  <si>
    <t>15001213381 CESAR CHAPARRO</t>
  </si>
  <si>
    <t>1909376484</t>
  </si>
  <si>
    <t>15001172166 CRISTIAN CIFUENTES</t>
  </si>
  <si>
    <t>1909376483</t>
  </si>
  <si>
    <t>15646101907 INGRI BUITRAGO</t>
  </si>
  <si>
    <t>GLOSA INICIAL GL-157654331831120</t>
  </si>
  <si>
    <t>1909376083</t>
  </si>
  <si>
    <t>1909376082</t>
  </si>
  <si>
    <t>15001211109 JUDY GODOY</t>
  </si>
  <si>
    <t>1909376080</t>
  </si>
  <si>
    <t>1909376077</t>
  </si>
  <si>
    <t>15001106733 JEAN ANGARITA</t>
  </si>
  <si>
    <t>1909376074</t>
  </si>
  <si>
    <t>1909376069</t>
  </si>
  <si>
    <t>15001097849 ALAN LIZARAZO</t>
  </si>
  <si>
    <t>1909376066</t>
  </si>
  <si>
    <t>1909376062</t>
  </si>
  <si>
    <t>1909376059</t>
  </si>
  <si>
    <t>1909376057</t>
  </si>
  <si>
    <t>15001105584 LUIS ARIAS</t>
  </si>
  <si>
    <t>GLOSA INICIAL GL-157654331831034</t>
  </si>
  <si>
    <t>1909376052</t>
  </si>
  <si>
    <t>15001211981 LUZ CRISTANCHO</t>
  </si>
  <si>
    <t>1909376047</t>
  </si>
  <si>
    <t>15001098869 CARMEN CACERES</t>
  </si>
  <si>
    <t>1909376043</t>
  </si>
  <si>
    <t>1909375439</t>
  </si>
  <si>
    <t>11041521710</t>
  </si>
  <si>
    <t>2575423156 DENISMAR RODRIGUEZ</t>
  </si>
  <si>
    <t>1909375297</t>
  </si>
  <si>
    <t>15185080369 IVONNE RUIZ</t>
  </si>
  <si>
    <t>1909375287</t>
  </si>
  <si>
    <t>15293206701 THOMAS SANCHEZ</t>
  </si>
  <si>
    <t>1909375280</t>
  </si>
  <si>
    <t>15469201557 DILAM REINOZO</t>
  </si>
  <si>
    <t>1909375268</t>
  </si>
  <si>
    <t>15001186790 KAROL CAÑON</t>
  </si>
  <si>
    <t>1553120011</t>
  </si>
  <si>
    <t>1909375257</t>
  </si>
  <si>
    <t>15293204098 SOFIA PIZA</t>
  </si>
  <si>
    <t>1909375248</t>
  </si>
  <si>
    <t>15500150846 JEIMS NOVA</t>
  </si>
  <si>
    <t>1909375235</t>
  </si>
  <si>
    <t>54001515436 JUAN NOPE</t>
  </si>
  <si>
    <t>1909375226</t>
  </si>
  <si>
    <t>54001512817 SHALOM NOPE</t>
  </si>
  <si>
    <t>1909375218</t>
  </si>
  <si>
    <t>15500194812 LUCIANA BUSTAMANTE</t>
  </si>
  <si>
    <t>1909375210</t>
  </si>
  <si>
    <t>68001557500 LOREN BARON</t>
  </si>
  <si>
    <t>1909375115</t>
  </si>
  <si>
    <t>11041459533</t>
  </si>
  <si>
    <t>15001168740 WUINDY POSADA</t>
  </si>
  <si>
    <t>1909375097</t>
  </si>
  <si>
    <t>15531176125 SORAYA CHIZAVO</t>
  </si>
  <si>
    <t>1909375066</t>
  </si>
  <si>
    <t>1909375038</t>
  </si>
  <si>
    <t>1909375030</t>
  </si>
  <si>
    <t>15001204912 ANGELA VARELA</t>
  </si>
  <si>
    <t>1909375022</t>
  </si>
  <si>
    <t>15001094749 ROLANDO OSPINO</t>
  </si>
  <si>
    <t>1909375013</t>
  </si>
  <si>
    <t>15001094748 VALERI VILLEGAS</t>
  </si>
  <si>
    <t>1909375008</t>
  </si>
  <si>
    <t>15001176717 MARTIN CA¿ON</t>
  </si>
  <si>
    <t>1909375000</t>
  </si>
  <si>
    <t>15001190881 DYLAN CARIEL</t>
  </si>
  <si>
    <t>1909374990</t>
  </si>
  <si>
    <t>1909374983</t>
  </si>
  <si>
    <t>1909374975</t>
  </si>
  <si>
    <t>1909374970</t>
  </si>
  <si>
    <t>1909374862</t>
  </si>
  <si>
    <t>15480091106 ERIKA MARTINEZ</t>
  </si>
  <si>
    <t>GLOSA INICIAL GL-157654331831040</t>
  </si>
  <si>
    <t>1909374854</t>
  </si>
  <si>
    <t>15500014100 ELIANA TOLOZA</t>
  </si>
  <si>
    <t>1909374845</t>
  </si>
  <si>
    <t>15001205064 JOSE REYES</t>
  </si>
  <si>
    <t>1909374840</t>
  </si>
  <si>
    <t>15001099747 NAYDALY CASTIBLANCO</t>
  </si>
  <si>
    <t>1909374824</t>
  </si>
  <si>
    <t>15001204925 ANGIE SEPULVEDA</t>
  </si>
  <si>
    <t>1909374817</t>
  </si>
  <si>
    <t>15001098697 ABNER WILCHES</t>
  </si>
  <si>
    <t>1909374806</t>
  </si>
  <si>
    <t>1909374801</t>
  </si>
  <si>
    <t>15001153145 EYMER GUTIERREZ</t>
  </si>
  <si>
    <t>1909374792</t>
  </si>
  <si>
    <t>1909374784</t>
  </si>
  <si>
    <t>15001101374 BRAYAN REINA</t>
  </si>
  <si>
    <t>FC FD50751 SERV ASISTENCIAL OCTUBRE/2021 RS</t>
  </si>
  <si>
    <t>FD50767</t>
  </si>
  <si>
    <t>12021413727</t>
  </si>
  <si>
    <t>GLOSA INICIAL GL-1537939788</t>
  </si>
  <si>
    <t>FC FD50767 SERVICIOS PYP OCTUBRE/2021 RS</t>
  </si>
  <si>
    <t>10050737138</t>
  </si>
  <si>
    <t>15001196382 JULIAN BARON</t>
  </si>
  <si>
    <t>GLOSA INICIAL GL-15765433183991</t>
  </si>
  <si>
    <t>FD47886</t>
  </si>
  <si>
    <t>11081542773</t>
  </si>
  <si>
    <t>GLOSA INICIAL GL-1537939701</t>
  </si>
  <si>
    <t>FC FD47886 SERVICIOS PYP SEPTIEMBRE/2021 RS</t>
  </si>
  <si>
    <t>FC FD47873 SERV ASISTENCIAL SEPTIEMBRE/2021 RS</t>
  </si>
  <si>
    <t>1908730768</t>
  </si>
  <si>
    <t>10041446198</t>
  </si>
  <si>
    <t>15469099955 YENY CANARIA</t>
  </si>
  <si>
    <t>1908730763</t>
  </si>
  <si>
    <t>15204046930 OSCAR BLANCO</t>
  </si>
  <si>
    <t>1908730757</t>
  </si>
  <si>
    <t>1908730752</t>
  </si>
  <si>
    <t>15001204610 YOBANA MIGUEZ</t>
  </si>
  <si>
    <t>76001178718 CRISTIAN TIQUE</t>
  </si>
  <si>
    <t>1908730736</t>
  </si>
  <si>
    <t>15001207790 SALOME JIMENEZ</t>
  </si>
  <si>
    <t>15001173534 ORLANDO VANEGAS</t>
  </si>
  <si>
    <t>15001195807 MARTHA HERNANDEZ</t>
  </si>
  <si>
    <t>15001201231 JUAN UYAZA</t>
  </si>
  <si>
    <t>15660001312 KAREN HERNANDEZ</t>
  </si>
  <si>
    <t>1908730447</t>
  </si>
  <si>
    <t>15001198146 SAMUEL DAVID</t>
  </si>
  <si>
    <t>15001101475 NELCY ALVAREZ</t>
  </si>
  <si>
    <t>1908730357</t>
  </si>
  <si>
    <t>15238181667 YEISON BAUTISTA</t>
  </si>
  <si>
    <t>GLOSA INICIAL GL-15765433183992</t>
  </si>
  <si>
    <t>1908730340</t>
  </si>
  <si>
    <t>15001210005 DARLY BARRAGAN</t>
  </si>
  <si>
    <t>1908730328</t>
  </si>
  <si>
    <t>1908730298</t>
  </si>
  <si>
    <t>15001209803 GUSTAVO FUQUEN</t>
  </si>
  <si>
    <t>15001098657 DANIEL MARTINEZ</t>
  </si>
  <si>
    <t>1908730207</t>
  </si>
  <si>
    <t>15001207860 CARMEN PEDRAZA</t>
  </si>
  <si>
    <t>1908730192</t>
  </si>
  <si>
    <t>15646000650 JOSE SANCHEZ</t>
  </si>
  <si>
    <t>1908730156</t>
  </si>
  <si>
    <t>15001205752 EDWAR BUITRAGO</t>
  </si>
  <si>
    <t>1908730000</t>
  </si>
  <si>
    <t>15001205619 MARIA MORENO</t>
  </si>
  <si>
    <t>GLOSA INICIAL GL-15765433183990</t>
  </si>
  <si>
    <t>94001226822 JESUS GONZALEZ</t>
  </si>
  <si>
    <t>GLOSA INICIAL GL-15765433183989</t>
  </si>
  <si>
    <t>25175186866 STEFANY CAMACHO</t>
  </si>
  <si>
    <t>GLOSA INICIAL GL-15765433183988</t>
  </si>
  <si>
    <t>1908728797</t>
  </si>
  <si>
    <t>15001149978 ROSA MORENO</t>
  </si>
  <si>
    <t>15001206251 KEYLA MORENO</t>
  </si>
  <si>
    <t>15646080323 BRAYAN SIERRA</t>
  </si>
  <si>
    <t>15001093546 MARIA MENDEZ</t>
  </si>
  <si>
    <t>15204117142 MARIA AMADO</t>
  </si>
  <si>
    <t>15001200931 MARISDELIS SOTELDO</t>
  </si>
  <si>
    <t>15001101693 URIEL SALAMANCA</t>
  </si>
  <si>
    <t>1908728593</t>
  </si>
  <si>
    <t>15646001463 MARIA RODRIGUEZ</t>
  </si>
  <si>
    <t>15646081704 MARCO MARTINEZ</t>
  </si>
  <si>
    <t>15001110082 HECTOR USTARIZ</t>
  </si>
  <si>
    <t>GLOSA INICIAL GL-15765433183987</t>
  </si>
  <si>
    <t>15204084513 SALVADOR TOCARRUNCHO</t>
  </si>
  <si>
    <t>15001154127 OSCAR SANABRIA</t>
  </si>
  <si>
    <t>15001183048 LUZ RUIZ</t>
  </si>
  <si>
    <t>15001109383 JAILYN GARCIA</t>
  </si>
  <si>
    <t>15646000753 SANDRA CHAVEZ</t>
  </si>
  <si>
    <t>15001101389 YEFER SANABRIA</t>
  </si>
  <si>
    <t>1908727280</t>
  </si>
  <si>
    <t>10041655428</t>
  </si>
  <si>
    <t>15646204206 MANUEL MARTINEZ</t>
  </si>
  <si>
    <t>1908727272</t>
  </si>
  <si>
    <t>15204018350 CRISTIAN RODRIGUEZ</t>
  </si>
  <si>
    <t>1908727262</t>
  </si>
  <si>
    <t>15185074412 DILAN PARRA</t>
  </si>
  <si>
    <t>1908727249</t>
  </si>
  <si>
    <t>15001100948 SARA CORONADO</t>
  </si>
  <si>
    <t>1908727121</t>
  </si>
  <si>
    <t>15757098676 PAOLA SOTO</t>
  </si>
  <si>
    <t>1908727109</t>
  </si>
  <si>
    <t>15204032047 NANCY CARDENAS</t>
  </si>
  <si>
    <t>1908727096</t>
  </si>
  <si>
    <t>15090096760 JHOAN VARGAS</t>
  </si>
  <si>
    <t>1908726165</t>
  </si>
  <si>
    <t>15001213069 DANNA AVILA</t>
  </si>
  <si>
    <t>1908726158</t>
  </si>
  <si>
    <t>25754139459 ANGELA SANCHEZ</t>
  </si>
  <si>
    <t>1908726115</t>
  </si>
  <si>
    <t>1908726089</t>
  </si>
  <si>
    <t>15001172497 DANIELA SILVA</t>
  </si>
  <si>
    <t>1908726064</t>
  </si>
  <si>
    <t>15500107017 MIGUEL MURILLO</t>
  </si>
  <si>
    <t>1908726042</t>
  </si>
  <si>
    <t>1908726020</t>
  </si>
  <si>
    <t>15001188974 JUAN GOMEZ</t>
  </si>
  <si>
    <t>1908725622</t>
  </si>
  <si>
    <t>15001207786 ANA BURBANO</t>
  </si>
  <si>
    <t>1908725602</t>
  </si>
  <si>
    <t>1908725588</t>
  </si>
  <si>
    <t>15001204551 FLOR MORENO</t>
  </si>
  <si>
    <t>1908725576</t>
  </si>
  <si>
    <t>68755535772 DAVID CARDOZO</t>
  </si>
  <si>
    <t>6875520011</t>
  </si>
  <si>
    <t>81001499870 RAFAEL GUTIERREZ</t>
  </si>
  <si>
    <t>1908725508</t>
  </si>
  <si>
    <t>68572538020 JOSE FAJARDO</t>
  </si>
  <si>
    <t>15001188377 ABBIE PACHECO</t>
  </si>
  <si>
    <t>15001197238 DANIEL SEPULVEDA</t>
  </si>
  <si>
    <t>15001196572 DAVID RUIZ</t>
  </si>
  <si>
    <t>15001202404 ALAN PINILLA</t>
  </si>
  <si>
    <t>15001188369 ISAAC ROJAS</t>
  </si>
  <si>
    <t>15001188425 IAN ROJAS</t>
  </si>
  <si>
    <t>9030852061</t>
  </si>
  <si>
    <t>15223088286 JULIAN SANCHEZ</t>
  </si>
  <si>
    <t>1522320011</t>
  </si>
  <si>
    <t>15223083057 DANNA SANCHEZ</t>
  </si>
  <si>
    <t>15204081346 MARCELA FONSECA</t>
  </si>
  <si>
    <t>15646088516 ANDRES ESPITIA</t>
  </si>
  <si>
    <t>15500079652 LAURA ROBERTO</t>
  </si>
  <si>
    <t>15204198829 LUCIA PIÑA</t>
  </si>
  <si>
    <t>15204089984 NICOLE AGUILAR</t>
  </si>
  <si>
    <t>68276390238 EINER RAMIREZ</t>
  </si>
  <si>
    <t>9030856910</t>
  </si>
  <si>
    <t>15001196361 FABIO BARON</t>
  </si>
  <si>
    <t>15001101198 MANUEL GIL</t>
  </si>
  <si>
    <t>15001101466 YEIMY MARTINEZ</t>
  </si>
  <si>
    <t>15293087820 MARGIE RUEDA</t>
  </si>
  <si>
    <t>25307118760 FRANCISCO ORJUELA</t>
  </si>
  <si>
    <t>15001112925 DANIEL GONZALEZ</t>
  </si>
  <si>
    <t>GLOSA INICIAL GL-15765433183952</t>
  </si>
  <si>
    <t>15755048531 ERIKA CRUZ</t>
  </si>
  <si>
    <t>15514000674 CARMEN BERMUDEZ</t>
  </si>
  <si>
    <t>1551420011</t>
  </si>
  <si>
    <t>GLOSA INICIAL GL-15765433183951</t>
  </si>
  <si>
    <t>15001154605 MAGNOLIA AGUDELO</t>
  </si>
  <si>
    <t>15204045226 ELIZABETH PIÑA</t>
  </si>
  <si>
    <t>15001169974 ANA ACOSTA</t>
  </si>
  <si>
    <t>15001098870 FRANCYS ARMAS</t>
  </si>
  <si>
    <t>GLOSA INICIAL GL-15765433183950</t>
  </si>
  <si>
    <t>15001105000 BLANCA CARRILLO</t>
  </si>
  <si>
    <t>15500018016 MARIA CAINA</t>
  </si>
  <si>
    <t>GLOSA INICIAL GL-15765433183949</t>
  </si>
  <si>
    <t>15001098933 NUBIA GANTIVA</t>
  </si>
  <si>
    <t>15176185814 LAURA GARCIA</t>
  </si>
  <si>
    <t>1517620011</t>
  </si>
  <si>
    <t>GLOSA INICIAL GL-15765433183947</t>
  </si>
  <si>
    <t>15001093548 FERNANDO PEREZ</t>
  </si>
  <si>
    <t>15001153136 WALTER PORRAS</t>
  </si>
  <si>
    <t>54001385668 FLOR LIZARAZO</t>
  </si>
  <si>
    <t>68377546824 EVANGELISTA MARTINEZ</t>
  </si>
  <si>
    <t>15646001456 LUIS BETANCUR</t>
  </si>
  <si>
    <t>GLOSA INICIAL GL-15765433183948</t>
  </si>
  <si>
    <t>15204106030 EDWIN VARGAS</t>
  </si>
  <si>
    <t>15001000647 SANDRA QUEMBA</t>
  </si>
  <si>
    <t>68377419351 OSCAR HERNANDEZ</t>
  </si>
  <si>
    <t>15646202745 JUAN SIERRA</t>
  </si>
  <si>
    <t>GLOSA INICIAL GL-15765433183946</t>
  </si>
  <si>
    <t>15204035319 NESTOR AYALA</t>
  </si>
  <si>
    <t>GLOSA INICIAL GL-15765433183945</t>
  </si>
  <si>
    <t>15001105278 GERMAN MONSALVE</t>
  </si>
  <si>
    <t>15001094392 WILSON LARA</t>
  </si>
  <si>
    <t>15001092935 MARIA RIVERA</t>
  </si>
  <si>
    <t>15001201118 LUZ LOZANO</t>
  </si>
  <si>
    <t>15001198523 XIMENA OCASION</t>
  </si>
  <si>
    <t>15001154577 JUAN DIAZ</t>
  </si>
  <si>
    <t>8051743738</t>
  </si>
  <si>
    <t>05042527657 MARIA BENITEZ</t>
  </si>
  <si>
    <t>504220011</t>
  </si>
  <si>
    <t>8051738319</t>
  </si>
  <si>
    <t>54001531257 CRISTIN VERGARA</t>
  </si>
  <si>
    <t>13001580219 ALLAN PARADA</t>
  </si>
  <si>
    <t>15238201673 SHARON ROBLES</t>
  </si>
  <si>
    <t>15500081844 JUAN TOLOSA</t>
  </si>
  <si>
    <t>15204055827 JUAN BAUTISTA</t>
  </si>
  <si>
    <t>15204069694 ANGIE BAUTISTA</t>
  </si>
  <si>
    <t>15204107264 YESICA BAUTISTA</t>
  </si>
  <si>
    <t>15293201523 HEIDER CEDIEL</t>
  </si>
  <si>
    <t>15204078445 SHARITH NUMPAQUE</t>
  </si>
  <si>
    <t>2529019893 ERIK ROJAS</t>
  </si>
  <si>
    <t>15204093568 JOHAN QUITO</t>
  </si>
  <si>
    <t>GLOSA INICIAL GL-15765433113655</t>
  </si>
  <si>
    <t>15001188702 LADY BAUTISTA</t>
  </si>
  <si>
    <t>15001101953 JONATHAN CARDENAL</t>
  </si>
  <si>
    <t>15001191614 ERIKA ANGEL</t>
  </si>
  <si>
    <t>GLOSA INICIAL GL-15765433113654</t>
  </si>
  <si>
    <t>15001196504 ANDRES FRANCO</t>
  </si>
  <si>
    <t>GLOSA INICIAL GL-15765433113653</t>
  </si>
  <si>
    <t>15001187774 VERONICA PARRA</t>
  </si>
  <si>
    <t>FC FD44596 SERV ASISTENCIAL AGOSTO/2021 RS</t>
  </si>
  <si>
    <t>FD40892</t>
  </si>
  <si>
    <t>9031635088</t>
  </si>
  <si>
    <t>GLOSA INICIAL GL-1537939432</t>
  </si>
  <si>
    <t>FC FD40892 SERVICIOS PYP JULIO/2021 RS</t>
  </si>
  <si>
    <t>FD40876</t>
  </si>
  <si>
    <t>9031634283</t>
  </si>
  <si>
    <t>FC FD40876 SESRV ASISTENCIAL JULIO/2021 RS</t>
  </si>
  <si>
    <t>15001093582 MELISSA CHIRINOS</t>
  </si>
  <si>
    <t>15514016545 MARIA GIL</t>
  </si>
  <si>
    <t>15001099292 DANIEL BARRERA</t>
  </si>
  <si>
    <t>15001105556 SARA BARON</t>
  </si>
  <si>
    <t>20238135688 LINA MONTES</t>
  </si>
  <si>
    <t>15001094750 BRANYER ORTEGA</t>
  </si>
  <si>
    <t>20001878570 NATALY ORTEGA</t>
  </si>
  <si>
    <t>15001098918 ANA HURTADO</t>
  </si>
  <si>
    <t>15001101260 MASSIEL GONZALEZ</t>
  </si>
  <si>
    <t>15001106534 MARIA BELLO</t>
  </si>
  <si>
    <t>GLOSA INICIAL GL-15765433873380</t>
  </si>
  <si>
    <t>15001089756 JOSE MOLINA</t>
  </si>
  <si>
    <t>15001193854 REINEL SANABRIA</t>
  </si>
  <si>
    <t>GLOSA INICIAL GL-15765433873379</t>
  </si>
  <si>
    <t>15204095102 HEIDY HERNANDEZ</t>
  </si>
  <si>
    <t>76001653054 LESLY NEIRA</t>
  </si>
  <si>
    <t>15135077921 EDWIN SANDOVAL</t>
  </si>
  <si>
    <t>15001201233 LIGIA CASTELLANOS</t>
  </si>
  <si>
    <t>15204000106 DUVAN CUERVO</t>
  </si>
  <si>
    <t>GLOSA INICIAL GL-15765433113585</t>
  </si>
  <si>
    <t>15001195955 SAMUEL MANAURE</t>
  </si>
  <si>
    <t>GLOSA INICIAL GL-15765433113584</t>
  </si>
  <si>
    <t>15204045164 JACQUELINE BARRAGAN</t>
  </si>
  <si>
    <t>1908164190</t>
  </si>
  <si>
    <t>GLOSA INICIAL Dg-15765433113583</t>
  </si>
  <si>
    <t>15001170199 ANYI CICUA</t>
  </si>
  <si>
    <t>15500089085 FLORIBERTO PULIDO</t>
  </si>
  <si>
    <t>GLOSA INICIAL GL-15765433113582</t>
  </si>
  <si>
    <t>15001099720 LAURA GIRALDO</t>
  </si>
  <si>
    <t>GLOSA INICIAL GL-15765433113581</t>
  </si>
  <si>
    <t>15646037240 JESUS HERNANDEZ</t>
  </si>
  <si>
    <t>GLOSA INICIAL GL-15765433113580</t>
  </si>
  <si>
    <t>15001094327 DEINY CONTRERAS</t>
  </si>
  <si>
    <t>GLOSA INICIAL GL-15765433113579</t>
  </si>
  <si>
    <t>GLOSA INICIAL GL-15765433113578</t>
  </si>
  <si>
    <t>15001101704 JONATAN SIERRA</t>
  </si>
  <si>
    <t>15001108620 EVELIN AVILA</t>
  </si>
  <si>
    <t>15001187271 MARIA BARRETO</t>
  </si>
  <si>
    <t>15001157763 JOSE RODRIGUEZ</t>
  </si>
  <si>
    <t>15204089633 JORGE RONCANCIO</t>
  </si>
  <si>
    <t>GLOSA INICIAL GL-15765433113577</t>
  </si>
  <si>
    <t>15204079662 GISSEL RIAÑO</t>
  </si>
  <si>
    <t>GLOSA INICIAL GL-15765433113576</t>
  </si>
  <si>
    <t>15001153132 RUT SANCHEZ</t>
  </si>
  <si>
    <t>GLOSA INICIAL GL-15765433113575</t>
  </si>
  <si>
    <t>15001110445 BEATRIZ ROMERO</t>
  </si>
  <si>
    <t>15001098875 ARELIS MORENO</t>
  </si>
  <si>
    <t>15001098835 GLADYS LEGUIZAMO</t>
  </si>
  <si>
    <t>68001436027 VICTORIA HERNANDEZ</t>
  </si>
  <si>
    <t>13468584172 THAIGO PAYARES</t>
  </si>
  <si>
    <t>15514197358 JUAN MONROY</t>
  </si>
  <si>
    <t>15755090309 MARIA GOYENECHE</t>
  </si>
  <si>
    <t>68276427778 SAMANTHA LEIVA</t>
  </si>
  <si>
    <t>15204199026 MARIA AMADO</t>
  </si>
  <si>
    <t>15204201451 JAYDEN ROJAS</t>
  </si>
  <si>
    <t>15646201569 DAMIAN RODRIGUEZ</t>
  </si>
  <si>
    <t>25175187164 DILAN CONTRERAS</t>
  </si>
  <si>
    <t>15204106702 ANA NUMPAQUE</t>
  </si>
  <si>
    <t>15204091748 EMILY OSPINA</t>
  </si>
  <si>
    <t>54405372025 GERLY VEGA</t>
  </si>
  <si>
    <t>FD36931</t>
  </si>
  <si>
    <t>8061657357</t>
  </si>
  <si>
    <t>GLOSA INICIAL GL-1537939269</t>
  </si>
  <si>
    <t>FC FD36931 SERVICIOS PYP JUNIO/2021 RS</t>
  </si>
  <si>
    <t>FC FD36920 SERV ASISTENCIAL JUNIO/2021 RS</t>
  </si>
  <si>
    <t>6071124783</t>
  </si>
  <si>
    <t>15001097430 MARIA VARGAS</t>
  </si>
  <si>
    <t>15001101710 JAVIER RAMIREZ</t>
  </si>
  <si>
    <t>15001170575 KELY ORJUELA</t>
  </si>
  <si>
    <t>15001002931 JOSE JEREZ</t>
  </si>
  <si>
    <t>15001096005 MARIA GARCIA</t>
  </si>
  <si>
    <t>15204190945 ANGEL RODRIGUEZ</t>
  </si>
  <si>
    <t>15001095147 LUIS LIZARAZO</t>
  </si>
  <si>
    <t>15001089485 GIOVANNA SISA</t>
  </si>
  <si>
    <t>15001168216 MARYE GIL</t>
  </si>
  <si>
    <t>15001021707 WILLIAM SUAREZ</t>
  </si>
  <si>
    <t>15238030451 ODUAL RODRIGUEZ</t>
  </si>
  <si>
    <t>15001200921 MANUEL SUAREZ</t>
  </si>
  <si>
    <t>15500079226 YADY MARTINEZ</t>
  </si>
  <si>
    <t>GLOSA INICIAL GL-155555559732295</t>
  </si>
  <si>
    <t>15001001011 FREDY MORENO</t>
  </si>
  <si>
    <t>15001170982 NESLY SUAREZ</t>
  </si>
  <si>
    <t>15001193671 KAROLAY NEGRETE</t>
  </si>
  <si>
    <t>15204086134 MARLEN FUQUENE</t>
  </si>
  <si>
    <t>6071332434</t>
  </si>
  <si>
    <t>05101611722 JESUS PUERTA</t>
  </si>
  <si>
    <t>15646001247 JOHANNA MARTINEZ</t>
  </si>
  <si>
    <t>15001196902 ERIKA PINZON</t>
  </si>
  <si>
    <t>GLOSA INICIAL GL-15765433873202</t>
  </si>
  <si>
    <t>15001183068 KELLY ROJAS</t>
  </si>
  <si>
    <t>GLOSA INICIAL GL-15765433183656</t>
  </si>
  <si>
    <t>15204142984 ANA RODRIGUEZ</t>
  </si>
  <si>
    <t>15001113202 NESTOR MORENO</t>
  </si>
  <si>
    <t>15500082447 PRIMITIVA CANO</t>
  </si>
  <si>
    <t>15001199066 ERICA SANCHEZ</t>
  </si>
  <si>
    <t>15204112257 WILLINGTON SUESCA</t>
  </si>
  <si>
    <t>68001494740 JOSE HINESTROZA</t>
  </si>
  <si>
    <t>05101329645 YOANA MONCADA</t>
  </si>
  <si>
    <t>68377241037 VALENTINA BAREÑO</t>
  </si>
  <si>
    <t>15001097474 MIGUEL MORENO</t>
  </si>
  <si>
    <t>15001199029 SILVIA GONZALEZ</t>
  </si>
  <si>
    <t>GLOSA INICIAL GL-15765433873201</t>
  </si>
  <si>
    <t>15204001357 POMPILIO PINILLA</t>
  </si>
  <si>
    <t>15001098661 DANIEL MARTINEZ</t>
  </si>
  <si>
    <t>15001096009 SARA NEVA</t>
  </si>
  <si>
    <t>15001101548 SANDRA LOPEZ</t>
  </si>
  <si>
    <t>15001109773 LAURA ZARATE</t>
  </si>
  <si>
    <t>GLOSA INICIAL GL-15765433873200</t>
  </si>
  <si>
    <t>15001112914 ANA MALAVER</t>
  </si>
  <si>
    <t>GLOSA INICIAL GL-15765433873199</t>
  </si>
  <si>
    <t>15001109714 ANYELIQUE GUANIPA</t>
  </si>
  <si>
    <t>GLOSA INICIAL GL-15765433873198</t>
  </si>
  <si>
    <t>15001153155 VIVIANA CIPAMOCHA</t>
  </si>
  <si>
    <t>GLOSA INICIAL GL-15765433873197</t>
  </si>
  <si>
    <t>15001192071 JENNY CAMARGO</t>
  </si>
  <si>
    <t>GLOSA INICIAL GL-15765433873196</t>
  </si>
  <si>
    <t>15500000318 MARIO ROMERO</t>
  </si>
  <si>
    <t>GLOSA INICIAL GL-15765433873195</t>
  </si>
  <si>
    <t>25307114641 ESTHER BELTRAN</t>
  </si>
  <si>
    <t>6071122149</t>
  </si>
  <si>
    <t>47001444942 JULIAN VIANA</t>
  </si>
  <si>
    <t>15001112215 AARON MONDRAGON</t>
  </si>
  <si>
    <t>15185080933 EVELIN PARRA</t>
  </si>
  <si>
    <t>15204001177 LAURA MARTINEZ</t>
  </si>
  <si>
    <t>15500079471 BRITTNEY BERNAL</t>
  </si>
  <si>
    <t>15500081659 SANTIAGO BERNAL</t>
  </si>
  <si>
    <t>15001188553 DIANA BERNAL</t>
  </si>
  <si>
    <t>15001101937 JUAN BURBANO</t>
  </si>
  <si>
    <t>GLOSA INICIAL GL-155555559732351</t>
  </si>
  <si>
    <t>15001188720 JUANA ZIPA</t>
  </si>
  <si>
    <t>15204000419 ANGUIE AGUILAR</t>
  </si>
  <si>
    <t>GLOSA INICIAL GL-155555559732350</t>
  </si>
  <si>
    <t>1907443244</t>
  </si>
  <si>
    <t>GLOSA INICIAL Dg-155555559732349</t>
  </si>
  <si>
    <t>15001095354 YARMELY BOHORQUEZ</t>
  </si>
  <si>
    <t>15204001443 LUZ SUAREZ</t>
  </si>
  <si>
    <t>15001101936 YURI AVILA</t>
  </si>
  <si>
    <t>GLOSA INICIAL GL-15765433873171</t>
  </si>
  <si>
    <t>15001101559 DUVAN PENAGOS</t>
  </si>
  <si>
    <t>15204080649 HILDA GARCIA</t>
  </si>
  <si>
    <t>15204173871 EILEEN NOSSA</t>
  </si>
  <si>
    <t>5111232478</t>
  </si>
  <si>
    <t>15469194057 ANGE TRIANA</t>
  </si>
  <si>
    <t>15469185435 TANIA GAUNA</t>
  </si>
  <si>
    <t>15204067897 LEIDY SUAREZ</t>
  </si>
  <si>
    <t>5111143785</t>
  </si>
  <si>
    <t>25754192367 EIMY PRIETO</t>
  </si>
  <si>
    <t>20210801</t>
  </si>
  <si>
    <t>15001196246 ASTRID GUERRERO</t>
  </si>
  <si>
    <t>GLOSA INICIAL GL-155555559732219</t>
  </si>
  <si>
    <t>15001098778 DIEGO CRUZ</t>
  </si>
  <si>
    <t>GLOSA INICIAL GL-155555559732221</t>
  </si>
  <si>
    <t>15001195986 LEIDY RUBIO</t>
  </si>
  <si>
    <t>GLOSA INICIAL GL-15765433183521</t>
  </si>
  <si>
    <t>15001197374 JOSE MEDINA</t>
  </si>
  <si>
    <t>15001089487 TATIANA ARANGUREN</t>
  </si>
  <si>
    <t>25754177385 ADRIANA GARAY</t>
  </si>
  <si>
    <t>15001096006 FABIANA NEVA</t>
  </si>
  <si>
    <t>GLOSA INICIAL GL-155555559732220</t>
  </si>
  <si>
    <t>15001101386 RAFAEL SORA</t>
  </si>
  <si>
    <t>68101408255 OLMEDO RUIZ</t>
  </si>
  <si>
    <t>6810120011</t>
  </si>
  <si>
    <t>1907272820</t>
  </si>
  <si>
    <t>GLOSA INICIAL Dg-155555559732217</t>
  </si>
  <si>
    <t>1907272815</t>
  </si>
  <si>
    <t>GLOSA INICIAL Dg-155555559732218</t>
  </si>
  <si>
    <t>15001101558 JULIAN BARBOSA</t>
  </si>
  <si>
    <t>68377419346 MARIA AREVALO</t>
  </si>
  <si>
    <t>15001105909 LIAT GUERRERO</t>
  </si>
  <si>
    <t>GLOSA INICIAL GL-155555559732216</t>
  </si>
  <si>
    <t>15001101236 CARLOS MORENO</t>
  </si>
  <si>
    <t>15001094407 LAURA JOYA</t>
  </si>
  <si>
    <t>15001106002 MARITZA PARADA</t>
  </si>
  <si>
    <t>15001186988 YESSICA CHAPARRO</t>
  </si>
  <si>
    <t>15001201131 SIMON AVENDAÑO</t>
  </si>
  <si>
    <t>15001094389 DANIEL LOZANO</t>
  </si>
  <si>
    <t>15001169606 GLORIA MARTINEZ</t>
  </si>
  <si>
    <t>5070856187</t>
  </si>
  <si>
    <t>15001098654 MARIA GALLEGO</t>
  </si>
  <si>
    <t>15001089465 MARIA RUBIO</t>
  </si>
  <si>
    <t>15001105569 ANGIE BORDA</t>
  </si>
  <si>
    <t>15001101171 GERMAN PINZON</t>
  </si>
  <si>
    <t>25754139457 FAUSTO MOLINA</t>
  </si>
  <si>
    <t>5070850227</t>
  </si>
  <si>
    <t>15204197687 LIAM ORTIZ</t>
  </si>
  <si>
    <t>1907272606</t>
  </si>
  <si>
    <t>GLOSA INICIAL Dg-155555559732215</t>
  </si>
  <si>
    <t>15001198499 JERALD BOLIVAR</t>
  </si>
  <si>
    <t>FD33870</t>
  </si>
  <si>
    <t>6141601990</t>
  </si>
  <si>
    <t>FC FD33870 SERV ASISTENCIAL MAYO/2021 RS</t>
  </si>
  <si>
    <t>FD33879</t>
  </si>
  <si>
    <t>6141558192</t>
  </si>
  <si>
    <t>GLOSA INICIAL GL-1537939105</t>
  </si>
  <si>
    <t>FC FD33879 SERVICIOS PYP MAYO/2021 RS</t>
  </si>
  <si>
    <t>FD29701</t>
  </si>
  <si>
    <t>6071147353</t>
  </si>
  <si>
    <t>FC FD29701 SERV ASISTENCIAL ABRIL/2021 RS</t>
  </si>
  <si>
    <t>5131629889</t>
  </si>
  <si>
    <t>GLOSA INICIAL GL-1537939026</t>
  </si>
  <si>
    <t>FC FD30370 SERVICIOS PYP ABRIL/2021 RS</t>
  </si>
  <si>
    <t>15001101326 VICTOR MORALES</t>
  </si>
  <si>
    <t>68001486469 EDISON GARCIA</t>
  </si>
  <si>
    <t>15001098867 CAMILO JIMENEZ</t>
  </si>
  <si>
    <t>15001094366 DYLAN FUQUEN</t>
  </si>
  <si>
    <t>15001105007 FRENECYS MOLINA</t>
  </si>
  <si>
    <t>GLOSA INICIAL GL-15765433873101</t>
  </si>
  <si>
    <t>15001147820 JULIAN SALAMANCA</t>
  </si>
  <si>
    <t>15500000068 LUZ RODRIGUEZ</t>
  </si>
  <si>
    <t>4081444177</t>
  </si>
  <si>
    <t>4081440638</t>
  </si>
  <si>
    <t>15001188529 EVELYN BERNAL</t>
  </si>
  <si>
    <t>4081438973</t>
  </si>
  <si>
    <t>15090200804 JOSE CUERVO</t>
  </si>
  <si>
    <t>15442171519 ANYI MURCIA</t>
  </si>
  <si>
    <t>FD26771</t>
  </si>
  <si>
    <t>4121343355</t>
  </si>
  <si>
    <t>GLOSA INICIAL GL-1537938866</t>
  </si>
  <si>
    <t>FC FD26771 SERVICIOS PYP MARZO/2021 RS</t>
  </si>
  <si>
    <t>FD26767</t>
  </si>
  <si>
    <t>4121340489</t>
  </si>
  <si>
    <t>FC FD26767 SERV ASISTENCIAL MARZO/2021 RS</t>
  </si>
  <si>
    <t>FD24605</t>
  </si>
  <si>
    <t>4061545725</t>
  </si>
  <si>
    <t>GLOSA INICIAL GL-1537938865</t>
  </si>
  <si>
    <t>FC FD24605 SERVICIOS PYP FEBRERO/2021 RS</t>
  </si>
  <si>
    <t>FC FD24608 SERV ASISTENCIAL FEBRERO/2021 RS</t>
  </si>
  <si>
    <t>15001093993 JESSICA MARTINEZ</t>
  </si>
  <si>
    <t>15001188565 ESTEBAN ALBA</t>
  </si>
  <si>
    <t>15001097439 YONATAN BOHORQUEZ</t>
  </si>
  <si>
    <t>15204047523 LINA TUNARROSA</t>
  </si>
  <si>
    <t>15204045227 DANIEL LARA</t>
  </si>
  <si>
    <t>15001106965 MICHAEL MOLINA</t>
  </si>
  <si>
    <t>15204000247 SEGUNDO SALAZAR</t>
  </si>
  <si>
    <t>15001153999 PIERRE RIVERA</t>
  </si>
  <si>
    <t>15001000571 PAOLA DAVID</t>
  </si>
  <si>
    <t>15001089483 ARLEY RIVERA</t>
  </si>
  <si>
    <t>15001193224 MIGUEL MACIAS</t>
  </si>
  <si>
    <t>15001092978 KEVIN ALFONSO</t>
  </si>
  <si>
    <t>15646112132 JOHN SINISTERRA</t>
  </si>
  <si>
    <t>15001107448 DIANA FUNEME</t>
  </si>
  <si>
    <t>2120922272</t>
  </si>
  <si>
    <t>15001091929 RUTH GALEANO</t>
  </si>
  <si>
    <t>15204084884 JOSE FUQUEN</t>
  </si>
  <si>
    <t>GLOSA INICIAL GL-155555562531642</t>
  </si>
  <si>
    <t>68773252045 JOSEFINA CORREDOR</t>
  </si>
  <si>
    <t>15204000644 EDITH AVILA</t>
  </si>
  <si>
    <t>15001199243 JUAN DELGADO</t>
  </si>
  <si>
    <t>15001099004 JUAN RATIVA</t>
  </si>
  <si>
    <t>15204088753 LEONARDO GARCIA</t>
  </si>
  <si>
    <t>15001101488 WILSON GONZALEZ</t>
  </si>
  <si>
    <t>15001106320 NIKOLLE LOPEZ</t>
  </si>
  <si>
    <t>15001147954 ROCIO PRIETO</t>
  </si>
  <si>
    <t>68368106906 HUMBERTO ROMERO</t>
  </si>
  <si>
    <t>6836820011</t>
  </si>
  <si>
    <t>54405372023 LADYS NIÑO</t>
  </si>
  <si>
    <t>FE16328</t>
  </si>
  <si>
    <t>2121250916</t>
  </si>
  <si>
    <t>FC FE16328 SERVICIOS PYP ENERO/2021 RS</t>
  </si>
  <si>
    <t>FE16327</t>
  </si>
  <si>
    <t>2121249669</t>
  </si>
  <si>
    <t>FC FE16327 SERV ASISTENCIAL ENERO/2021 RS</t>
  </si>
  <si>
    <t>15001101271 OSCAR NONSOQUE</t>
  </si>
  <si>
    <t>15001103502 JULIAN CASTRO</t>
  </si>
  <si>
    <t>15001089874 SANDRA MEDINA</t>
  </si>
  <si>
    <t>15001193679 DIEGO CROSBY</t>
  </si>
  <si>
    <t>15001103783 ANA PARADA</t>
  </si>
  <si>
    <t>15204047214 YESICA BARRAGAN</t>
  </si>
  <si>
    <t>15001195985 CRISTIAN BARRETO</t>
  </si>
  <si>
    <t>15001101438 HENDER PINILLA</t>
  </si>
  <si>
    <t>15001098540 MARYELI MARTINEZ</t>
  </si>
  <si>
    <t>1081119294</t>
  </si>
  <si>
    <t>GLOSA INICIAL GL-1537938683 PRSISTE 04/05/21 C</t>
  </si>
  <si>
    <t>FC FE13602 SERVICIOS PYP DICIEMBRE/2020 RS</t>
  </si>
  <si>
    <t>FC FE13601 SERV ASISTENCIALES DICIEMBRE/2020 RS</t>
  </si>
  <si>
    <t>FC 438409 SERV ASISTENCIALES OCTUBRE/2020 RS</t>
  </si>
  <si>
    <t>1050750232</t>
  </si>
  <si>
    <t>GLOSA INICIAL GL-1537938681 PRSISTE 04/05/21 C</t>
  </si>
  <si>
    <t>FC 432384 SERVICIOS PYP JULIO/2020 RS</t>
  </si>
  <si>
    <t>1050731218</t>
  </si>
  <si>
    <t>GLOSA INICIAL GL-1537938682 PRSISTE 04/05/21 C</t>
  </si>
  <si>
    <t>FC 433426 SERVICIOS PYP AGOSTO/2020 RS</t>
  </si>
  <si>
    <t>1050730048</t>
  </si>
  <si>
    <t>FC 433425 SERV ASISTENCIALES AGOSTO/2020 RS</t>
  </si>
  <si>
    <t>GLOSA INICIAL GL-15765433183192</t>
  </si>
  <si>
    <t>15001179125 JACINTO RAMIREZ</t>
  </si>
  <si>
    <t>15001186037 JAQUELINE CORREDOR</t>
  </si>
  <si>
    <t>15001105483 VICTOR GARCIA</t>
  </si>
  <si>
    <t>15759107413 EDUAR GUTIERREZ</t>
  </si>
  <si>
    <t>15204008093 ALBA RUIZ</t>
  </si>
  <si>
    <t>GLOSA INICIAL GL-15555556513105</t>
  </si>
  <si>
    <t>1061130685</t>
  </si>
  <si>
    <t>15204173860 GABRIELA MONCADA</t>
  </si>
  <si>
    <t>15204106805 EMMANUEL GONZALEZ</t>
  </si>
  <si>
    <t>15204077540 SARA SARMIENTO</t>
  </si>
  <si>
    <t>15001091740 CAREN MIGUEZ</t>
  </si>
  <si>
    <t>GLOSA INICIAL GL-15765433183193</t>
  </si>
  <si>
    <t>15204095339 JUAN SARMIENTO</t>
  </si>
  <si>
    <t>15001101444 JHEYSON HERNANDEZ</t>
  </si>
  <si>
    <t>15001001561 JOSE URIZA</t>
  </si>
  <si>
    <t>15001003719 DANIEL ACOSTA</t>
  </si>
  <si>
    <t>20001906799 VALERY GONZALEZ</t>
  </si>
  <si>
    <t>15001183382 JANIS ROJAS</t>
  </si>
  <si>
    <t>15001182795 DAIRON VELASQUEZ</t>
  </si>
  <si>
    <t>15500149291 JOSE SAAVEDRA</t>
  </si>
  <si>
    <t>GLOSA INICIAL GL-15555556513104</t>
  </si>
  <si>
    <t>15001108190 MAYERLI OCHOA</t>
  </si>
  <si>
    <t>15204035262 GUILLERMINA AGUILAR</t>
  </si>
  <si>
    <t>15001098868 JHON GUERRERO</t>
  </si>
  <si>
    <t>3101454171</t>
  </si>
  <si>
    <t>FC 30525 SERV ASISTENCIALES FEBRERO/2020 RC</t>
  </si>
  <si>
    <t>GLOSA INICIAL GL-155555559731887</t>
  </si>
  <si>
    <t>12011451681</t>
  </si>
  <si>
    <t>15001091702 DIEGO GONZALEZ</t>
  </si>
  <si>
    <t>15001169358 WILLIAM MORA</t>
  </si>
  <si>
    <t>15001107166 RAFAEL DUARTE</t>
  </si>
  <si>
    <t>15001101493 ROBINSON ROMERO</t>
  </si>
  <si>
    <t>15897150545 GABRIELA MENDEZ</t>
  </si>
  <si>
    <t>68572139136 ALEISY BAREÑO</t>
  </si>
  <si>
    <t>15001099304 JOSE BAUTISTA</t>
  </si>
  <si>
    <t>15001105688 YANNELY CARVAJAL</t>
  </si>
  <si>
    <t>15455105737 MARIA BOHORQUEZ</t>
  </si>
  <si>
    <t>1545520011</t>
  </si>
  <si>
    <t>15001185575 DIANA GONZALEZ</t>
  </si>
  <si>
    <t>GLOSA INICIAL GL-155555559731880</t>
  </si>
  <si>
    <t>1905916157</t>
  </si>
  <si>
    <t>GLOSA INICIAL Dg-155555559731881</t>
  </si>
  <si>
    <t>GLOSA INICIAL GL-155555559731882</t>
  </si>
  <si>
    <t>54405396905 LIZZ PAEZ</t>
  </si>
  <si>
    <t>15001197363 AILYN PAEZ</t>
  </si>
  <si>
    <t>15001022508 YEFFER MANCIPE</t>
  </si>
  <si>
    <t>15001089767 LAURA GUERRERO</t>
  </si>
  <si>
    <t>15204086954 ANA SAMACA</t>
  </si>
  <si>
    <t>1905915704</t>
  </si>
  <si>
    <t>GLOSA INICIAL Dg-155555559731883</t>
  </si>
  <si>
    <t>GLOSA INICIAL GL-155555559731879</t>
  </si>
  <si>
    <t>15001101193 WILLIAM CANTOR</t>
  </si>
  <si>
    <t>15001105825 MICHELL LIZARAZO</t>
  </si>
  <si>
    <t>1905915415</t>
  </si>
  <si>
    <t>GLOSA INICIAL Dg-155555559731885</t>
  </si>
  <si>
    <t>12011352510</t>
  </si>
  <si>
    <t>15204000100 JOSE SARMIENTO</t>
  </si>
  <si>
    <t>1905915252</t>
  </si>
  <si>
    <t>GLOSA INICIAL Dg-155555559731886</t>
  </si>
  <si>
    <t>12011338018</t>
  </si>
  <si>
    <t>15001155011 NICOLAS NUMPAQUE</t>
  </si>
  <si>
    <t>15001108753 DEMETRIO CALDERON</t>
  </si>
  <si>
    <t>15001021509 CESAR BOHORQUEZ</t>
  </si>
  <si>
    <t>15204001033 JOSE SUSPES</t>
  </si>
  <si>
    <t>15001108640 ANGEL CASTRO</t>
  </si>
  <si>
    <t>15001098864 ARQUIMEDES MARTINEZ</t>
  </si>
  <si>
    <t>GLOSA INICIAL GL-15765432373107</t>
  </si>
  <si>
    <t>12111322144</t>
  </si>
  <si>
    <t>FC 430385 SERV ASISTENCIALES ABRIL/2020 RC</t>
  </si>
  <si>
    <t>12111321074</t>
  </si>
  <si>
    <t>FC 430371 SERV ASISTENCIALES ABRIL/2020 RS</t>
  </si>
  <si>
    <t>12111245569</t>
  </si>
  <si>
    <t>GLOSA INICIAL GL-1537938614 PRSISTE 04/05/21 C</t>
  </si>
  <si>
    <t>FC 430979 SERVICIOS PYP MAYO/2020 RS</t>
  </si>
  <si>
    <t>12111244544</t>
  </si>
  <si>
    <t>GLOSA INICIAL GL-1537938613 PRSISTE 04/05/21 C</t>
  </si>
  <si>
    <t>FC 430372 SERVICIOS PYP ABRIL/2020 RS</t>
  </si>
  <si>
    <t>12111243092</t>
  </si>
  <si>
    <t>GLOSA INICIAL GL-1537938616 PRSISTE 04/05/21 C</t>
  </si>
  <si>
    <t>FC 430387 SERVICIOS PYP ABRIL/2020 RC</t>
  </si>
  <si>
    <t>12071547364</t>
  </si>
  <si>
    <t>GLOSA INICIAL GL-1537938615 PRSISTE 04/05/21 C</t>
  </si>
  <si>
    <t>FC 10696 SERVICIOS PYP NOVIEMBRE/2020 RS</t>
  </si>
  <si>
    <t>12071545220</t>
  </si>
  <si>
    <t>FC 10694 SERV ASISTENCIALES NOVIEMBRE/2020 RS</t>
  </si>
  <si>
    <t>11032306205</t>
  </si>
  <si>
    <t>GLOSA INICIAL GL-1537938509 PRSISTE 04/05/21 C</t>
  </si>
  <si>
    <t>FC 435095 SERVICIOS PYP SEPTIEMBRE/2020 RS</t>
  </si>
  <si>
    <t>5021022430</t>
  </si>
  <si>
    <t>Capita CR-15-R1A117-2018 ASIS/MARZO 2020 C</t>
  </si>
  <si>
    <t>3101455619</t>
  </si>
  <si>
    <t>GLOSA INICIAL GL-1537938062 PRSISTE 04/05/21 C</t>
  </si>
  <si>
    <t>Capita SBY -15-PYP2020TUNJA-2020 PYP/FEB 2020</t>
  </si>
  <si>
    <t>4082020897</t>
  </si>
  <si>
    <t>Capita SBY -15-R1A117-2018 ASIST/MAR 2020</t>
  </si>
  <si>
    <t>4082015618</t>
  </si>
  <si>
    <t>GLOSA INICIAL GL-1537938094 PRSISTE 04/05/21 C</t>
  </si>
  <si>
    <t>Capita SBY -15-PYP2020TUNJA-2020 PYP/MAR 2020</t>
  </si>
  <si>
    <t>1904770232</t>
  </si>
  <si>
    <t>GLOSA INICIAL GL-155555565331881</t>
  </si>
  <si>
    <t>1904770230</t>
  </si>
  <si>
    <t>GLOSA INICIAL GL-155555565331880</t>
  </si>
  <si>
    <t>1904770228</t>
  </si>
  <si>
    <t>GLOSA INICIAL GL-155555565331875</t>
  </si>
  <si>
    <t>2071252490</t>
  </si>
  <si>
    <t>Capita SBY -15-PYP2020TUNJA PYP/ENE 2020 C</t>
  </si>
  <si>
    <t>15-wlopez Eurek</t>
  </si>
  <si>
    <t>1904438967</t>
  </si>
  <si>
    <t>2071251988</t>
  </si>
  <si>
    <t>Capita SBY -15-PYP2020TUNJA PYP/ENE 2020</t>
  </si>
  <si>
    <t>2071253294</t>
  </si>
  <si>
    <t>Capita SBY -15-R1A117 ASIST/ENE 2020 C</t>
  </si>
  <si>
    <t>1904438145</t>
  </si>
  <si>
    <t>2071247812</t>
  </si>
  <si>
    <t>Capita SBY -15-R1A117 ASIST/ENE 2020</t>
  </si>
  <si>
    <t>2071245189</t>
  </si>
  <si>
    <t>Capita CR-15-PYP TUNJA PYP/DIC 2019 C</t>
  </si>
  <si>
    <t>2101554608</t>
  </si>
  <si>
    <t>Capita CR-15-PYP TUNJA PYP/NOV 2019 C</t>
  </si>
  <si>
    <t>GLOSA INICIAL GL-159241833817</t>
  </si>
  <si>
    <t>1101545019</t>
  </si>
  <si>
    <t>Capita CR-15-PYP TUNJA PYP/DIC 2019</t>
  </si>
  <si>
    <t>1101534693</t>
  </si>
  <si>
    <t>Capita SBY -15-R1A0117-2017 ASIST/DIC 2019 C</t>
  </si>
  <si>
    <t>1903997308</t>
  </si>
  <si>
    <t>1101536668</t>
  </si>
  <si>
    <t>Capita SBY -15-R1A0117-2017 ASIST/DIC 2019</t>
  </si>
  <si>
    <t>GL-159241833775</t>
  </si>
  <si>
    <t>GLOSA INICIAL GL-159241833775</t>
  </si>
  <si>
    <t>12100923827</t>
  </si>
  <si>
    <t>Capita CR-15-PYP TUNJA PYP/NOV 2019</t>
  </si>
  <si>
    <t>12100913523</t>
  </si>
  <si>
    <t>Capita SBY -15-R1A0117-2017 ASIST/NOV 2019 C</t>
  </si>
  <si>
    <t>12100912874</t>
  </si>
  <si>
    <t>Capita SBY -15-R1A0117-2017 ASIST/NOV 2019</t>
  </si>
  <si>
    <t>11081548498</t>
  </si>
  <si>
    <t>Capita CR-15-PYP TUNJA 2019 PYP/OCT 2019 C</t>
  </si>
  <si>
    <t>GLOSA INICIAL GL-159241833401</t>
  </si>
  <si>
    <t>11081546745</t>
  </si>
  <si>
    <t>Capita CR-15-PYP TUNJA 2019 PYP/OCT 2019</t>
  </si>
  <si>
    <t>11081547800</t>
  </si>
  <si>
    <t>Capita SBY -15-R1A0117-2017 ASIST/OCT 2019 C</t>
  </si>
  <si>
    <t>11081543542</t>
  </si>
  <si>
    <t>Capita SBY -15-R1A0117-2017 ASIST/OCT 2019</t>
  </si>
  <si>
    <t>10081049688</t>
  </si>
  <si>
    <t>Capita CR-15-PYP TUNJA 2019 PYP/SEPT 2019 C</t>
  </si>
  <si>
    <t>1903823788</t>
  </si>
  <si>
    <t>GLOSA INICIAL GL-159241833350</t>
  </si>
  <si>
    <t>10081046601</t>
  </si>
  <si>
    <t>Capita CR-15-PYP TUNJA 2019 PYP/SEPT 2019</t>
  </si>
  <si>
    <t>1903823584</t>
  </si>
  <si>
    <t>10081049370</t>
  </si>
  <si>
    <t>Capita SBY -15-R1A0117-2017 ASIST/SEPT 2019 C</t>
  </si>
  <si>
    <t>10081045974</t>
  </si>
  <si>
    <t>Capita SBY -15-R1A0117-2017 ASIST/SEPT 2019</t>
  </si>
  <si>
    <t>1903722188</t>
  </si>
  <si>
    <t>GLOSA INICIAL GL-15068341570</t>
  </si>
  <si>
    <t>1520417011</t>
  </si>
  <si>
    <t>1903632386</t>
  </si>
  <si>
    <t>GLOSA INICIAL GL-15068341507</t>
  </si>
  <si>
    <t>1550017011</t>
  </si>
  <si>
    <t>1903632316</t>
  </si>
  <si>
    <t>GLOSA INICIAL GL-15068341532</t>
  </si>
  <si>
    <t>2000117021</t>
  </si>
  <si>
    <t>GLOSA INICIAL GL-159241833252 FC 30096</t>
  </si>
  <si>
    <t>FC 30096 SERV PYP</t>
  </si>
  <si>
    <t>9091725096</t>
  </si>
  <si>
    <t>FC 30096 SERVICIOS PYP AGOSTO 2019</t>
  </si>
  <si>
    <t>1903525781</t>
  </si>
  <si>
    <t>9091723858</t>
  </si>
  <si>
    <t>FC 30095 SERVICIOS ASISTENCIALES AGOSTO 2019 TUNJA</t>
  </si>
  <si>
    <t>FC 30095 SERV ASISTENCIAL</t>
  </si>
  <si>
    <t>9100929111</t>
  </si>
  <si>
    <t>15204121521 JOSE HUMBERTO DIAZ BOTIA</t>
  </si>
  <si>
    <t>GL-159241833168</t>
  </si>
  <si>
    <t>GLOSA INICIAL GL-159241833168 FC 30026</t>
  </si>
  <si>
    <t>FC 30026 SERV PYP</t>
  </si>
  <si>
    <t>8081245540</t>
  </si>
  <si>
    <t>FC 30026 SERVICIOS PYP JULIO 2019</t>
  </si>
  <si>
    <t>8081235182</t>
  </si>
  <si>
    <t>FC 30025 SERVICIOS ASISTENCIALES JULIO 2019 TUNJA</t>
  </si>
  <si>
    <t>FC 30025 SERV ASISTENCIAL</t>
  </si>
  <si>
    <t>GLOSA INICIAL GL-159241833070 FC 29962</t>
  </si>
  <si>
    <t>FC 29962 SERV PYP</t>
  </si>
  <si>
    <t>7081153587</t>
  </si>
  <si>
    <t>FC 29962 SERVICIOS PYP JUNIO 2019</t>
  </si>
  <si>
    <t>1903127774</t>
  </si>
  <si>
    <t>7081155742</t>
  </si>
  <si>
    <t>FC 29961 SERVICIOS ASISTENCIALES JUNIO 2019 TUNJA</t>
  </si>
  <si>
    <t>FC 29961 SERV ASISTENCIAL</t>
  </si>
  <si>
    <t>GLOSA INICIAL GL-159241832872 FC 29825</t>
  </si>
  <si>
    <t>FC 29825 SERV PYP</t>
  </si>
  <si>
    <t>5060914822</t>
  </si>
  <si>
    <t>FC 29825 SERVICIOS PYP ABRIL 2019</t>
  </si>
  <si>
    <t>1902756552</t>
  </si>
  <si>
    <t>GLOSA INICIAL GL-15068337995 FC 29824</t>
  </si>
  <si>
    <t>FC 29824 SERV ASISTENCIAL</t>
  </si>
  <si>
    <t>5060912672</t>
  </si>
  <si>
    <t>FC 29824 SERVICIOS ASISTENCIALES ABRIL 2019 TUNJA</t>
  </si>
  <si>
    <t>4031449995</t>
  </si>
  <si>
    <t>FC 29783 SERVICIOS PYP MARZO 2019 C</t>
  </si>
  <si>
    <t>FC 29783 SERV PYP C</t>
  </si>
  <si>
    <t>GL-159241832706</t>
  </si>
  <si>
    <t>GLOSA INICIAL GL-159241832706 FC 29751</t>
  </si>
  <si>
    <t>FC 29751 SERV PYP</t>
  </si>
  <si>
    <t>4031246781</t>
  </si>
  <si>
    <t>FC 29751 SERVICIOS PYP MARZO 2019</t>
  </si>
  <si>
    <t>4031446606</t>
  </si>
  <si>
    <t>FC 29782 SERVICIOS ASISTENCIALES MARZO 2019 C</t>
  </si>
  <si>
    <t>FC 29782 SERV ASISTENCIAL</t>
  </si>
  <si>
    <t>4031243974</t>
  </si>
  <si>
    <t>FC 29750 SERVICIOS ASISTENCIALES MARZO 2019</t>
  </si>
  <si>
    <t>FC 29750 SERV ASISTENCIAL</t>
  </si>
  <si>
    <t>4031449094</t>
  </si>
  <si>
    <t>FC 29717 SERVICIOS PYP FEBRERO 2019 C</t>
  </si>
  <si>
    <t>FC 29717 SERV PYP</t>
  </si>
  <si>
    <t>GLOSA INICIAL GL-159241832703 FC 29696</t>
  </si>
  <si>
    <t>FC 29696 SERV PYP</t>
  </si>
  <si>
    <t>4031259981</t>
  </si>
  <si>
    <t>FC 29696 SERVICIOS PYP FEBRERO 2019</t>
  </si>
  <si>
    <t>4031447375</t>
  </si>
  <si>
    <t>FC 29718 SERVICIOS ASISTENCIALES FEBRERO 2019 C</t>
  </si>
  <si>
    <t>FC 29718 SERV ASISTENCIAL</t>
  </si>
  <si>
    <t>1902587894</t>
  </si>
  <si>
    <t>4031303312</t>
  </si>
  <si>
    <t>FC 29695 SERVICIOS ASISTENCIALES FEBRERO 2019</t>
  </si>
  <si>
    <t>FC 29695 SERV ASISTENCIAL</t>
  </si>
  <si>
    <t>4031450880</t>
  </si>
  <si>
    <t>FC 29672 SERVICIOS PYP ENERO 2019 C</t>
  </si>
  <si>
    <t>FC 29672 SERV PYP</t>
  </si>
  <si>
    <t>1902587040</t>
  </si>
  <si>
    <t>4031255178</t>
  </si>
  <si>
    <t>FC 29621 SERVICIOS PYP ENERO 2019</t>
  </si>
  <si>
    <t>FC 29621 SERV PYP</t>
  </si>
  <si>
    <t>4031451170</t>
  </si>
  <si>
    <t>FC 29671 SERVICIOS ASISTENCIALES ENERO 2019 C</t>
  </si>
  <si>
    <t>FC 29671 SERV ASISTENCIAL</t>
  </si>
  <si>
    <t>1902586800</t>
  </si>
  <si>
    <t>4031253048</t>
  </si>
  <si>
    <t>FC 29620 SERVICIOS ASISTENCIALES ENERO 2019</t>
  </si>
  <si>
    <t>FC 29620 SERV ASISTENCIAL</t>
  </si>
  <si>
    <t>4031452366</t>
  </si>
  <si>
    <t>FC 29674 SERVICIOS PYP DICIEMBRE 2018 C</t>
  </si>
  <si>
    <t>FC 29674 SERV PYP C</t>
  </si>
  <si>
    <t>GL-159241832702</t>
  </si>
  <si>
    <t>GLOSA INICIAL GL-159241832702 FC 29565</t>
  </si>
  <si>
    <t>FC 29565 SERV PYP</t>
  </si>
  <si>
    <t>4051131797</t>
  </si>
  <si>
    <t>FC 29565 SERVICIOS PYP DICIEMBRE 2018</t>
  </si>
  <si>
    <t>4031452428</t>
  </si>
  <si>
    <t>FC 29673 SERVICIOS ASISTENCIALES DICIEMBRE 2018 C</t>
  </si>
  <si>
    <t>FC 29673 SERV ASISTENCIAL</t>
  </si>
  <si>
    <t>4051133376</t>
  </si>
  <si>
    <t>FC 29564 SERVICIOS ASISTENCIALES DICIEMBRE 2018 TU</t>
  </si>
  <si>
    <t>FC 29564 SERV ASISTENCIAL</t>
  </si>
  <si>
    <t>GLOSA INICIAL GL-159241832421 FC 29495</t>
  </si>
  <si>
    <t>FC 29495 SERV PYP</t>
  </si>
  <si>
    <t>12051611797</t>
  </si>
  <si>
    <t>FC 29495 SERVICIOS PYP NOVIEMBRE 2018</t>
  </si>
  <si>
    <t>1901826873</t>
  </si>
  <si>
    <t>12051612305</t>
  </si>
  <si>
    <t>FC 29494 SERVICIOS ASISTENCIALES NOVIEMBRE 2018 TU</t>
  </si>
  <si>
    <t>FC 29494 SERV ASISTENCIAL</t>
  </si>
  <si>
    <t>GLOSA INICIAL GL-159241832161 FC 29431</t>
  </si>
  <si>
    <t>FC 29431 SERV PYP</t>
  </si>
  <si>
    <t>11071020448</t>
  </si>
  <si>
    <t>FC 29431 SERVICIOS PYP OCTUBRE 2018</t>
  </si>
  <si>
    <t>GL-15068334603</t>
  </si>
  <si>
    <t>GLOSA INICIAL GL-15068334603 FC 29430</t>
  </si>
  <si>
    <t>FC 29430 SERV ASISTENCIAL</t>
  </si>
  <si>
    <t>11071018885</t>
  </si>
  <si>
    <t>FC 29430 SERVICIOS ASISTENCIALES OCTUBRE 2018 TUNJ</t>
  </si>
  <si>
    <t>1901625020</t>
  </si>
  <si>
    <t>GL-159241832120</t>
  </si>
  <si>
    <t>GLOSA INICIAL GL-159241832120 FC 29367</t>
  </si>
  <si>
    <t>FC 29367 SERV PYP</t>
  </si>
  <si>
    <t>10091122279</t>
  </si>
  <si>
    <t>FC 29367 SERVICIOS PYP SEPTIEMBRE 2018</t>
  </si>
  <si>
    <t>1901624943</t>
  </si>
  <si>
    <t>10091130201</t>
  </si>
  <si>
    <t>FC 29366 SERVICIOS ASISTENCIALES SEPTIEMBRE 2018 T</t>
  </si>
  <si>
    <t>FC 29366 SERV ASISTENCIAL</t>
  </si>
  <si>
    <t>GLOSA INICIAL GL-159241832000 FC 29330</t>
  </si>
  <si>
    <t>FC 29330 SERV PYP</t>
  </si>
  <si>
    <t>9061134277</t>
  </si>
  <si>
    <t>FC 29330 SERVICIOS PYP AGOSTO 2018</t>
  </si>
  <si>
    <t>1901444021</t>
  </si>
  <si>
    <t>9061132585</t>
  </si>
  <si>
    <t>FC 29329 SERVICIOS ASISTENCIALES AGOSTO 2018 TUNJA</t>
  </si>
  <si>
    <t>FC 29329 SERV ASISTENCIAL</t>
  </si>
  <si>
    <t>GLOSA INICIAL GL-1537731524 FC 29244</t>
  </si>
  <si>
    <t>FC 29244 SERV PYP</t>
  </si>
  <si>
    <t>8151800009</t>
  </si>
  <si>
    <t>FC 29244 SERVICIOS PYP JULIO 2018</t>
  </si>
  <si>
    <t>8151006016</t>
  </si>
  <si>
    <t>ABONO FC 29243 SERVICIOS ASISTENCIALES JULIO 2018</t>
  </si>
  <si>
    <t>FC 29243 SERV ASISTENCIAL</t>
  </si>
  <si>
    <t>SALDO FC 29243 SERVICIOS ASISTENCIALES JULIO 2018</t>
  </si>
  <si>
    <t>GLOSA INICIAL GL-1537731465 FC 29149</t>
  </si>
  <si>
    <t>FC 29149 SERV PYP</t>
  </si>
  <si>
    <t>7091524405</t>
  </si>
  <si>
    <t>FC 29149 SERVICIOS PYP JUNIO 2018</t>
  </si>
  <si>
    <t>1901165105</t>
  </si>
  <si>
    <t>FC 29148 SERVICIOS ASISTENCIALES JUNIO 2018 TUNJA</t>
  </si>
  <si>
    <t>FC 29148 SERV ASISTENCIAL</t>
  </si>
  <si>
    <t>GLOSA INICIAL GL-1537731428 FC 5878</t>
  </si>
  <si>
    <t>FC 5878 SERV PYP</t>
  </si>
  <si>
    <t>6201302642</t>
  </si>
  <si>
    <t>FC 5878 SERVICIOS PYP MAYO 2018</t>
  </si>
  <si>
    <t>1900976526</t>
  </si>
  <si>
    <t>FC 5877 SERVICIOS ASISTENCIALES MAYO 2018</t>
  </si>
  <si>
    <t>FC 5877 SERV ASISTENCIALE</t>
  </si>
  <si>
    <t>1900881619</t>
  </si>
  <si>
    <t>5181714943</t>
  </si>
  <si>
    <t>FC 5817 SERVICIO ASISTENCIAL ABRIL 2018</t>
  </si>
  <si>
    <t>FC 5817 SERV ASISTENCIAL</t>
  </si>
  <si>
    <t>GLOSA INICIAL GL-1537731352 FC 5818</t>
  </si>
  <si>
    <t>FC 5818 SERVICIOS PYP</t>
  </si>
  <si>
    <t>5181813391</t>
  </si>
  <si>
    <t>FC 5818 SERVICIOS PYP ABRIL 2018</t>
  </si>
  <si>
    <t>3201301449</t>
  </si>
  <si>
    <t>FC 5749 SERVICIOS ASISTENCIALES FEBRERO 2018</t>
  </si>
  <si>
    <t>FC 5749 SERV ASISTENCIAL</t>
  </si>
  <si>
    <t>3201249717</t>
  </si>
  <si>
    <t>FC 5747 SERVICIOS ASISTENCIAL ENERO 2018</t>
  </si>
  <si>
    <t>FC 5747 SERVICIOS ASISTEN</t>
  </si>
  <si>
    <t>1900872198</t>
  </si>
  <si>
    <t>FC 5765 SERVICIO ASISTENCIAL MARZO 2018</t>
  </si>
  <si>
    <t>FC 5765 SERV ASISTENCIAL</t>
  </si>
  <si>
    <t>GLOSA INICIAL GL-1537731292 FC 5766</t>
  </si>
  <si>
    <t>FC 5766 SERV PYP</t>
  </si>
  <si>
    <t>4111114670</t>
  </si>
  <si>
    <t>FC 5766 SERVICIOS PYP MARZO 2018</t>
  </si>
  <si>
    <t>GY</t>
  </si>
  <si>
    <t>1700027139</t>
  </si>
  <si>
    <t>82000385020</t>
  </si>
  <si>
    <t>KA</t>
  </si>
  <si>
    <t>N99</t>
  </si>
  <si>
    <t>RE20181118</t>
  </si>
  <si>
    <t>9900000000</t>
  </si>
  <si>
    <t>1700012446</t>
  </si>
  <si>
    <t>0</t>
  </si>
  <si>
    <t>1700012445</t>
  </si>
  <si>
    <t>1700011772</t>
  </si>
  <si>
    <t>1700011089</t>
  </si>
  <si>
    <t>1700011088</t>
  </si>
  <si>
    <t>1700011087</t>
  </si>
  <si>
    <t>1700011086</t>
  </si>
  <si>
    <t>1700011085</t>
  </si>
  <si>
    <t>1700011084</t>
  </si>
  <si>
    <t>1700011083</t>
  </si>
  <si>
    <t>1700011082</t>
  </si>
  <si>
    <t>1700011081</t>
  </si>
  <si>
    <t>1700011080</t>
  </si>
  <si>
    <t>1700011079</t>
  </si>
  <si>
    <t>1700011078</t>
  </si>
  <si>
    <t>1700011077</t>
  </si>
  <si>
    <t>1700011073</t>
  </si>
  <si>
    <t>PG042019</t>
  </si>
  <si>
    <t>.</t>
  </si>
  <si>
    <t>1700011072</t>
  </si>
  <si>
    <t>RE201811</t>
  </si>
  <si>
    <t>1700006803</t>
  </si>
  <si>
    <t>1700004776</t>
  </si>
  <si>
    <t>1700004583</t>
  </si>
  <si>
    <t>1700004211</t>
  </si>
  <si>
    <t>REGI201809</t>
  </si>
  <si>
    <t>1700003851</t>
  </si>
  <si>
    <t>106017450</t>
  </si>
  <si>
    <t>RN1042438</t>
  </si>
  <si>
    <t>20221021</t>
  </si>
  <si>
    <t>Compens.autom.SAPF124</t>
  </si>
  <si>
    <t>105945498</t>
  </si>
  <si>
    <t>RN09438147</t>
  </si>
  <si>
    <t>105782762</t>
  </si>
  <si>
    <t>N08724438</t>
  </si>
  <si>
    <t>105774173</t>
  </si>
  <si>
    <t>N08341438</t>
  </si>
  <si>
    <t>105763511</t>
  </si>
  <si>
    <t>N07438690</t>
  </si>
  <si>
    <t>105763462</t>
  </si>
  <si>
    <t>+438</t>
  </si>
  <si>
    <t>105692554</t>
  </si>
  <si>
    <t>105691920</t>
  </si>
  <si>
    <t>N07438167</t>
  </si>
  <si>
    <t>105690834</t>
  </si>
  <si>
    <t>AAC-438</t>
  </si>
  <si>
    <t>AAC438</t>
  </si>
  <si>
    <t>105690796</t>
  </si>
  <si>
    <t>N280438</t>
  </si>
  <si>
    <t>105606118</t>
  </si>
  <si>
    <t>105596009</t>
  </si>
  <si>
    <t>438N</t>
  </si>
  <si>
    <t>105596008</t>
  </si>
  <si>
    <t>438*</t>
  </si>
  <si>
    <t>105589069</t>
  </si>
  <si>
    <t>105588895</t>
  </si>
  <si>
    <t>105543172</t>
  </si>
  <si>
    <t>105543042</t>
  </si>
  <si>
    <t>105532887</t>
  </si>
  <si>
    <t>438-2</t>
  </si>
  <si>
    <t>105526177</t>
  </si>
  <si>
    <t>105513689</t>
  </si>
  <si>
    <t>800000000</t>
  </si>
  <si>
    <t>105371169</t>
  </si>
  <si>
    <t>105328949</t>
  </si>
  <si>
    <t>105279492</t>
  </si>
  <si>
    <t>105267517</t>
  </si>
  <si>
    <t>26062020-438</t>
  </si>
  <si>
    <t>SALDO FC 30440  PYP/ENE 2020</t>
  </si>
  <si>
    <t>ABONO FC 30440</t>
  </si>
  <si>
    <t>ABONO FC 30440  PYP/ENE 2020</t>
  </si>
  <si>
    <t>SALDO FC 30441 ASIST/ENE 2020</t>
  </si>
  <si>
    <t>ABONO FC 30441</t>
  </si>
  <si>
    <t>ABONO FC 30441 ASIST/ENE 2020</t>
  </si>
  <si>
    <t>SALDO FC 30379  ASIST/DIC 2019</t>
  </si>
  <si>
    <t>ABONO FC 30379</t>
  </si>
  <si>
    <t>ABONO FC 30379  ASIST/DIC 2019</t>
  </si>
  <si>
    <t>SALDO FC 30164 PYP/SEPT 2019</t>
  </si>
  <si>
    <t>ABONO FC 30164</t>
  </si>
  <si>
    <t>ABONO FC 30164 PYP/SEPT 2019</t>
  </si>
  <si>
    <t>ABONO FC 30164  PYP/SEPT 2019</t>
  </si>
  <si>
    <t>SALDO FC 30172 ASIST/SEPT 2019 C</t>
  </si>
  <si>
    <t>ABONO FC 30172</t>
  </si>
  <si>
    <t>ABONO FC 30172 ASIST/SEPT 2019 C</t>
  </si>
  <si>
    <t>105222543</t>
  </si>
  <si>
    <t>105222445</t>
  </si>
  <si>
    <t>20000000438</t>
  </si>
  <si>
    <t>105079424</t>
  </si>
  <si>
    <t>SY</t>
  </si>
  <si>
    <t>105067566</t>
  </si>
  <si>
    <t>2000097550-51</t>
  </si>
  <si>
    <t>105067565</t>
  </si>
  <si>
    <t>2000083377-78</t>
  </si>
  <si>
    <t>105067564</t>
  </si>
  <si>
    <t>105067563</t>
  </si>
  <si>
    <t>8200038502CAPITA</t>
  </si>
  <si>
    <t>REG201810</t>
  </si>
  <si>
    <t>SALDO FC 30095 SERVICIOS ASISTENCIALES AGOSTO 2019</t>
  </si>
  <si>
    <t>ABONO FC 30095</t>
  </si>
  <si>
    <t>ABONO FC 30095 SERVICIOS ASISTENCIALES AGOSTO 2019</t>
  </si>
  <si>
    <t>SALDO FC 29961 SERVICIOS ASISTENCIALES JUNIO 2019</t>
  </si>
  <si>
    <t>ABONO FC 29961</t>
  </si>
  <si>
    <t>ABONO FC 29961 SERVICIOS ASISTENCIALES JUNIO 2019</t>
  </si>
  <si>
    <t>SALDO FC 29824 SERVICIOS ASISTENCIALES ABRIL 2019</t>
  </si>
  <si>
    <t>ABONO FC 29824</t>
  </si>
  <si>
    <t>ABONO FC 29824 SERVICIOS ASISTENCIALES ABRIL 2019</t>
  </si>
  <si>
    <t>104300360</t>
  </si>
  <si>
    <t>SA</t>
  </si>
  <si>
    <t>SALDO FC 29695 SERVICIOS ASISTENCIALES FEBRERO 201</t>
  </si>
  <si>
    <t>ABONO FC 29695</t>
  </si>
  <si>
    <t>ABONO FC 29695 SERVICIOS ASISTENCIALES FEBRERO 201</t>
  </si>
  <si>
    <t>SALDO FC 29621 SERVICIOS PYP ENERO 2019</t>
  </si>
  <si>
    <t>ABONO FC 29621</t>
  </si>
  <si>
    <t>ABONO FC 29621 SERVICIOS PYP ENERO 2019</t>
  </si>
  <si>
    <t>SALDO FC 29620 SERVICIOS ASISTENCIALES ENERO 2019</t>
  </si>
  <si>
    <t>ABONO FC 29620</t>
  </si>
  <si>
    <t>ABONO FC 29620 SERVICIOS ASISTENCIALES ENERO 2019</t>
  </si>
  <si>
    <t>104199743</t>
  </si>
  <si>
    <t>104199238</t>
  </si>
  <si>
    <t>104010920</t>
  </si>
  <si>
    <t>ABONO FC 29494 SERVICIOS ASISTENCIALES NOVIEMBRE 2</t>
  </si>
  <si>
    <t>ABONO FC 29494</t>
  </si>
  <si>
    <t>SALDO PTE FC 29494 SERVICIOS ASISTENCIALES NOVIEMB</t>
  </si>
  <si>
    <t>103801002</t>
  </si>
  <si>
    <t>82000385010</t>
  </si>
  <si>
    <t>REGISTR</t>
  </si>
  <si>
    <t>SALDO FC 29367 SERVICIOS PYP SEPTIEMBRE 2018</t>
  </si>
  <si>
    <t>ABONO FC 29367</t>
  </si>
  <si>
    <t>ABONO FC 29367 SERVICIOS PYP SEPTIEMBRE 2018</t>
  </si>
  <si>
    <t>SALDO FC 29366 SERVICIOS ASISTENCIALES SEPTIEMBRE</t>
  </si>
  <si>
    <t>ABONO FC 29366</t>
  </si>
  <si>
    <t>ABONO FC 29366 SERVICIOS ASISTENCIALES SEPTIEMBRE</t>
  </si>
  <si>
    <t>103661882</t>
  </si>
  <si>
    <t>103592394</t>
  </si>
  <si>
    <t>ABONO FC 29329 SERVICIOS ASISTENCIALES AGOSTO 2018</t>
  </si>
  <si>
    <t>ABONO FC 29329</t>
  </si>
  <si>
    <t>SALDO FC 29329 SERVICIOS ASISTENCIALES AGOSTO 2018</t>
  </si>
  <si>
    <t>ABONO FC 29148 SERVICIOS ASISTENCIALES JUNIO 2018</t>
  </si>
  <si>
    <t>SALDO FC 29148 SERVICIOS ASISTENCIALES JUNIO 2018</t>
  </si>
  <si>
    <t>ABONO FC 5877 SERVICIOS ASISTENCIALES MAYO 2018</t>
  </si>
  <si>
    <t>SALDO FC 5877 SERVICIOS ASISTENCIALES MAYO 2018</t>
  </si>
  <si>
    <t>ABONO FC 5817 SERVICIO ASISTENCIAL ABRIL 2018</t>
  </si>
  <si>
    <t>ABONO FC 5817</t>
  </si>
  <si>
    <t>SALDO FC 5817 SERVICIO ASISTENCIAL ABRIL 2018</t>
  </si>
  <si>
    <t>ABONO FC 5765 SERVICIO ASISTENCIAL MARZO 2018</t>
  </si>
  <si>
    <t>SALDO FC 5765 SERVICIO ASISTENCIAL MARZO 2018</t>
  </si>
  <si>
    <t>102465464</t>
  </si>
  <si>
    <t>Registro</t>
  </si>
  <si>
    <t>100517117</t>
  </si>
  <si>
    <t>VALOR AUDITORIA</t>
  </si>
  <si>
    <t>FECHA DE CONCILIACION: 21/11/2022</t>
  </si>
  <si>
    <t>FACTURAS SIN EVIDENCIA DE RADICACION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</si>
</sst>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#,##0_ ;\-#,##0\ "/>
    <numFmt numFmtId="166" formatCode="_(* #,##0.00_);_(* \(#,##0.00\);_(* &quot;-&quot;??_);_(@_)"/>
    <numFmt numFmtId="167" formatCode="_(* #,##0_);_(* \(#,##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10"/>
      <color theme="1"/>
      <name val="Arial"/>
      <family val="2"/>
    </font>
    <font>
      <b/>
      <sz val="8"/>
      <color rgb="FF000000"/>
      <name val="Arial"/>
      <family val="2"/>
    </font>
    <font>
      <sz val="8"/>
      <name val="Calibri"/>
      <family val="2"/>
      <scheme val="minor"/>
    </font>
    <font>
      <b/>
      <sz val="8"/>
      <name val="Arial"/>
      <family val="2"/>
    </font>
    <font>
      <sz val="11"/>
      <name val="Calibri"/>
      <family val="2"/>
    </font>
    <font>
      <sz val="1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8EA9DB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DDDDDD"/>
        <bgColor indexed="64"/>
      </patternFill>
    </fill>
    <fill>
      <patternFill patternType="solid">
        <fgColor rgb="FFFFEE0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" fillId="0" borderId="0"/>
  </cellStyleXfs>
  <cellXfs count="65">
    <xf numFmtId="0" fontId="0" fillId="0" borderId="0" xfId="0"/>
    <xf numFmtId="0" fontId="3" fillId="0" borderId="0" xfId="0" applyFont="1"/>
    <xf numFmtId="43" fontId="0" fillId="0" borderId="0" xfId="1" applyFont="1"/>
    <xf numFmtId="164" fontId="0" fillId="0" borderId="0" xfId="1" applyNumberFormat="1" applyFont="1"/>
    <xf numFmtId="0" fontId="3" fillId="2" borderId="2" xfId="2" applyFont="1" applyFill="1" applyBorder="1" applyAlignment="1">
      <alignment horizontal="center" vertical="center" wrapText="1"/>
    </xf>
    <xf numFmtId="3" fontId="3" fillId="2" borderId="2" xfId="3" applyNumberFormat="1" applyFont="1" applyFill="1" applyBorder="1" applyAlignment="1">
      <alignment horizontal="center" vertical="center" wrapText="1"/>
    </xf>
    <xf numFmtId="43" fontId="3" fillId="2" borderId="2" xfId="1" applyFont="1" applyFill="1" applyBorder="1" applyAlignment="1">
      <alignment horizontal="center" vertical="center" wrapText="1"/>
    </xf>
    <xf numFmtId="164" fontId="3" fillId="2" borderId="2" xfId="1" applyNumberFormat="1" applyFont="1" applyFill="1" applyBorder="1" applyAlignment="1">
      <alignment horizontal="center" vertical="center" wrapText="1"/>
    </xf>
    <xf numFmtId="164" fontId="3" fillId="2" borderId="3" xfId="1" applyNumberFormat="1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2" xfId="1" applyNumberFormat="1" applyFont="1" applyFill="1" applyBorder="1" applyAlignment="1">
      <alignment horizontal="center" vertical="center" wrapText="1"/>
    </xf>
    <xf numFmtId="3" fontId="3" fillId="3" borderId="4" xfId="3" applyNumberFormat="1" applyFont="1" applyFill="1" applyBorder="1" applyAlignment="1">
      <alignment horizontal="center" vertical="center" wrapText="1"/>
    </xf>
    <xf numFmtId="43" fontId="3" fillId="3" borderId="4" xfId="3" applyFont="1" applyFill="1" applyBorder="1" applyAlignment="1">
      <alignment horizontal="center" vertical="center" wrapText="1"/>
    </xf>
    <xf numFmtId="164" fontId="5" fillId="4" borderId="3" xfId="1" applyNumberFormat="1" applyFont="1" applyFill="1" applyBorder="1" applyAlignment="1">
      <alignment horizontal="center" vertical="center" wrapText="1" shrinkToFit="1"/>
    </xf>
    <xf numFmtId="3" fontId="3" fillId="3" borderId="2" xfId="3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/>
    </xf>
    <xf numFmtId="0" fontId="0" fillId="0" borderId="3" xfId="0" applyBorder="1"/>
    <xf numFmtId="0" fontId="0" fillId="0" borderId="3" xfId="0" applyBorder="1" applyAlignment="1">
      <alignment horizontal="center" vertical="center"/>
    </xf>
    <xf numFmtId="22" fontId="0" fillId="0" borderId="3" xfId="0" applyNumberFormat="1" applyBorder="1" applyAlignment="1">
      <alignment horizontal="center" vertical="center"/>
    </xf>
    <xf numFmtId="164" fontId="0" fillId="0" borderId="3" xfId="1" applyNumberFormat="1" applyFont="1" applyBorder="1" applyAlignment="1">
      <alignment horizontal="center" vertical="center"/>
    </xf>
    <xf numFmtId="164" fontId="0" fillId="0" borderId="3" xfId="1" applyNumberFormat="1" applyFont="1" applyBorder="1"/>
    <xf numFmtId="14" fontId="0" fillId="0" borderId="3" xfId="0" applyNumberFormat="1" applyBorder="1"/>
    <xf numFmtId="165" fontId="0" fillId="0" borderId="3" xfId="1" applyNumberFormat="1" applyFont="1" applyBorder="1"/>
    <xf numFmtId="3" fontId="0" fillId="0" borderId="3" xfId="1" applyNumberFormat="1" applyFont="1" applyBorder="1"/>
    <xf numFmtId="3" fontId="0" fillId="0" borderId="3" xfId="0" applyNumberFormat="1" applyBorder="1"/>
    <xf numFmtId="164" fontId="0" fillId="0" borderId="3" xfId="0" applyNumberFormat="1" applyBorder="1"/>
    <xf numFmtId="164" fontId="0" fillId="0" borderId="0" xfId="0" applyNumberFormat="1"/>
    <xf numFmtId="0" fontId="0" fillId="5" borderId="3" xfId="0" applyFill="1" applyBorder="1" applyAlignment="1">
      <alignment horizontal="center" vertical="center"/>
    </xf>
    <xf numFmtId="0" fontId="2" fillId="6" borderId="5" xfId="0" applyFont="1" applyFill="1" applyBorder="1"/>
    <xf numFmtId="0" fontId="2" fillId="0" borderId="0" xfId="0" applyFont="1"/>
    <xf numFmtId="0" fontId="2" fillId="0" borderId="5" xfId="0" applyFont="1" applyBorder="1"/>
    <xf numFmtId="0" fontId="2" fillId="6" borderId="0" xfId="0" applyFont="1" applyFill="1"/>
    <xf numFmtId="0" fontId="0" fillId="0" borderId="0" xfId="0" applyAlignment="1">
      <alignment horizontal="left"/>
    </xf>
    <xf numFmtId="3" fontId="7" fillId="7" borderId="3" xfId="4" applyNumberFormat="1" applyFont="1" applyFill="1" applyBorder="1" applyAlignment="1" applyProtection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14" fontId="7" fillId="7" borderId="3" xfId="2" applyNumberFormat="1" applyFont="1" applyFill="1" applyBorder="1" applyAlignment="1">
      <alignment horizontal="center" vertical="center" wrapText="1"/>
    </xf>
    <xf numFmtId="164" fontId="7" fillId="7" borderId="3" xfId="1" applyNumberFormat="1" applyFont="1" applyFill="1" applyBorder="1" applyAlignment="1" applyProtection="1">
      <alignment horizontal="center" vertical="center" wrapText="1"/>
    </xf>
    <xf numFmtId="164" fontId="7" fillId="7" borderId="3" xfId="1" applyNumberFormat="1" applyFont="1" applyFill="1" applyBorder="1" applyAlignment="1">
      <alignment horizontal="center" vertical="center" wrapText="1"/>
    </xf>
    <xf numFmtId="0" fontId="5" fillId="8" borderId="3" xfId="0" applyFont="1" applyFill="1" applyBorder="1" applyAlignment="1">
      <alignment horizontal="center" vertical="center" wrapText="1"/>
    </xf>
    <xf numFmtId="3" fontId="5" fillId="8" borderId="3" xfId="5" applyNumberFormat="1" applyFont="1" applyFill="1" applyBorder="1" applyAlignment="1">
      <alignment vertical="center" wrapText="1"/>
    </xf>
    <xf numFmtId="0" fontId="5" fillId="8" borderId="3" xfId="0" applyFont="1" applyFill="1" applyBorder="1" applyAlignment="1">
      <alignment vertical="center" wrapText="1"/>
    </xf>
    <xf numFmtId="14" fontId="5" fillId="8" borderId="3" xfId="0" applyNumberFormat="1" applyFont="1" applyFill="1" applyBorder="1" applyAlignment="1">
      <alignment vertical="center" wrapText="1"/>
    </xf>
    <xf numFmtId="167" fontId="5" fillId="8" borderId="3" xfId="6" applyNumberFormat="1" applyFont="1" applyFill="1" applyBorder="1" applyAlignment="1">
      <alignment vertical="center" wrapText="1"/>
    </xf>
    <xf numFmtId="164" fontId="5" fillId="8" borderId="3" xfId="7" applyNumberFormat="1" applyFont="1" applyFill="1" applyBorder="1" applyAlignment="1">
      <alignment vertical="center" wrapText="1"/>
    </xf>
    <xf numFmtId="3" fontId="5" fillId="8" borderId="3" xfId="0" applyNumberFormat="1" applyFont="1" applyFill="1" applyBorder="1" applyAlignment="1">
      <alignment vertical="center" wrapText="1"/>
    </xf>
    <xf numFmtId="164" fontId="5" fillId="9" borderId="3" xfId="8" applyNumberFormat="1" applyFont="1" applyFill="1" applyBorder="1" applyAlignment="1">
      <alignment horizontal="center" vertical="center" wrapText="1"/>
    </xf>
    <xf numFmtId="164" fontId="5" fillId="10" borderId="3" xfId="8" applyNumberFormat="1" applyFont="1" applyFill="1" applyBorder="1" applyAlignment="1">
      <alignment horizontal="center" vertical="center" wrapText="1"/>
    </xf>
    <xf numFmtId="164" fontId="5" fillId="11" borderId="3" xfId="8" applyNumberFormat="1" applyFont="1" applyFill="1" applyBorder="1" applyAlignment="1">
      <alignment horizontal="center" vertical="center" wrapText="1"/>
    </xf>
    <xf numFmtId="164" fontId="5" fillId="12" borderId="3" xfId="8" applyNumberFormat="1" applyFont="1" applyFill="1" applyBorder="1" applyAlignment="1">
      <alignment horizontal="center" vertical="center" wrapText="1"/>
    </xf>
    <xf numFmtId="164" fontId="5" fillId="13" borderId="3" xfId="8" applyNumberFormat="1" applyFont="1" applyFill="1" applyBorder="1" applyAlignment="1">
      <alignment horizontal="center" vertical="center" wrapText="1"/>
    </xf>
    <xf numFmtId="0" fontId="5" fillId="11" borderId="3" xfId="9" applyFont="1" applyFill="1" applyBorder="1" applyAlignment="1">
      <alignment horizontal="center" vertical="center" wrapText="1"/>
    </xf>
    <xf numFmtId="0" fontId="5" fillId="14" borderId="3" xfId="9" applyFont="1" applyFill="1" applyBorder="1" applyAlignment="1">
      <alignment horizontal="center" vertical="center" wrapText="1"/>
    </xf>
    <xf numFmtId="22" fontId="0" fillId="0" borderId="3" xfId="0" applyNumberFormat="1" applyBorder="1"/>
    <xf numFmtId="0" fontId="9" fillId="15" borderId="3" xfId="9" applyFill="1" applyBorder="1"/>
    <xf numFmtId="0" fontId="9" fillId="5" borderId="3" xfId="9" applyFill="1" applyBorder="1"/>
    <xf numFmtId="0" fontId="9" fillId="0" borderId="0" xfId="9"/>
    <xf numFmtId="14" fontId="9" fillId="0" borderId="0" xfId="9" applyNumberFormat="1" applyAlignment="1">
      <alignment horizontal="right"/>
    </xf>
    <xf numFmtId="3" fontId="9" fillId="0" borderId="0" xfId="9" applyNumberFormat="1" applyAlignment="1">
      <alignment horizontal="right"/>
    </xf>
    <xf numFmtId="0" fontId="9" fillId="16" borderId="3" xfId="9" applyFill="1" applyBorder="1"/>
    <xf numFmtId="14" fontId="9" fillId="16" borderId="3" xfId="9" applyNumberFormat="1" applyFill="1" applyBorder="1" applyAlignment="1">
      <alignment horizontal="right"/>
    </xf>
    <xf numFmtId="3" fontId="9" fillId="16" borderId="3" xfId="9" applyNumberFormat="1" applyFill="1" applyBorder="1" applyAlignment="1">
      <alignment horizontal="right"/>
    </xf>
    <xf numFmtId="164" fontId="0" fillId="0" borderId="0" xfId="1" applyNumberFormat="1" applyFont="1" applyBorder="1"/>
    <xf numFmtId="0" fontId="0" fillId="0" borderId="0" xfId="0" pivotButton="1"/>
    <xf numFmtId="0" fontId="3" fillId="0" borderId="1" xfId="0" applyFont="1" applyBorder="1" applyAlignment="1">
      <alignment horizontal="center" wrapText="1"/>
    </xf>
    <xf numFmtId="0" fontId="3" fillId="0" borderId="0" xfId="0" applyFont="1" applyAlignment="1">
      <alignment horizontal="center" wrapText="1"/>
    </xf>
  </cellXfs>
  <cellStyles count="10">
    <cellStyle name="Millares" xfId="1" builtinId="3"/>
    <cellStyle name="Millares 2" xfId="4" xr:uid="{47423550-C0B0-46D0-9D81-8EE43E0A663D}"/>
    <cellStyle name="Millares 2 2 2 2 2" xfId="3" xr:uid="{35077562-0594-4E86-9F2F-81F99C378C9F}"/>
    <cellStyle name="Millares 6" xfId="8" xr:uid="{5BDE4377-4893-4CED-AF41-435A7FC6D2D1}"/>
    <cellStyle name="Millares 7" xfId="5" xr:uid="{BC8D2827-A14C-4228-A68B-932EF55E3106}"/>
    <cellStyle name="Millares 8" xfId="7" xr:uid="{5E5CB99E-3920-47E0-BA21-948EC22181F8}"/>
    <cellStyle name="Millares 9" xfId="6" xr:uid="{DE439454-D9CC-4C2D-8290-02B00960F04D}"/>
    <cellStyle name="Normal" xfId="0" builtinId="0"/>
    <cellStyle name="Normal 2" xfId="9" xr:uid="{B4823281-BA98-46CF-83E3-AA62D348AD20}"/>
    <cellStyle name="Normal 2 2" xfId="2" xr:uid="{A60EBAA8-B30A-4555-BB0F-BC566EEA1EE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LIANA.RUIZ/Documents/CARTERA/ARCHIVO%20CARTERA/COOSALUD/JUNIO%202017/RPTA%20HDV%20A%20COOSALUD/Copia%20de%20CRUCE%20CARTERA%20HX%20VILLAVICENCIO%20A%2031JUL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Users/LILIANA.RUIZ/Documents/CARTERA/ARCHIVO%20CARTERA/COOSALUD/JUNIO%202017/RPTA%20HDV%20A%20COOSALUD/Copia%20de%20CRUCE%20CARTERA%20HX%20VILLAVICENCIO%20A%2031JUL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bvasquez_coosalud_com/Documents/Carteras%20IPS/Circular%20011/Archivos%20por%20Conciliar/Revision%20Cartera%20Hospital%20Floridablanca%20Circular%20011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onciliador9\Desktop\820003850-%20ESE%20SANTIAGO%20DE%20TUNJA-%2021-11-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FORMATO AIFT010"/>
    </sheetNames>
    <sheetDataSet>
      <sheetData sheetId="0" refreshError="1">
        <row r="1">
          <cell r="J1" t="str">
            <v>COOSALUD EPS S.A., SUCURSAL SANTANDER</v>
          </cell>
        </row>
        <row r="216">
          <cell r="C216" t="str">
            <v>Yuly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CHA "/>
      <sheetName val="RESUMEN"/>
      <sheetName val="FORMATO COOSALUD"/>
      <sheetName val="TD"/>
      <sheetName val="PARTIDAS ABIERTAS EN VALORES"/>
      <sheetName val="ANTICIPOS"/>
      <sheetName val="PARTIDAS"/>
      <sheetName val="Equival."/>
    </sheetNames>
    <sheetDataSet>
      <sheetData sheetId="0"/>
      <sheetData sheetId="1"/>
      <sheetData sheetId="2"/>
      <sheetData sheetId="3">
        <row r="1">
          <cell r="A1" t="str">
            <v>Asignación</v>
          </cell>
          <cell r="B1" t="str">
            <v>(Varios elementos)</v>
          </cell>
          <cell r="J1" t="str">
            <v>Asignación</v>
          </cell>
          <cell r="K1" t="str">
            <v>(Varios elementos)</v>
          </cell>
          <cell r="M1" t="str">
            <v>Asignación</v>
          </cell>
          <cell r="N1" t="str">
            <v>(Varios elementos)</v>
          </cell>
        </row>
        <row r="2">
          <cell r="A2" t="str">
            <v>SAP</v>
          </cell>
          <cell r="B2"/>
          <cell r="J2" t="str">
            <v>Doc.compensación</v>
          </cell>
          <cell r="K2" t="str">
            <v>(Varios elementos)</v>
          </cell>
          <cell r="M2" t="str">
            <v>Clase de documento</v>
          </cell>
          <cell r="N2" t="str">
            <v>(Varios elementos)</v>
          </cell>
        </row>
        <row r="3">
          <cell r="A3" t="str">
            <v>Etiquetas de fila</v>
          </cell>
          <cell r="B3" t="str">
            <v>Suma de Importe en moneda local</v>
          </cell>
          <cell r="J3" t="str">
            <v>PAGOS</v>
          </cell>
          <cell r="K3"/>
          <cell r="M3" t="str">
            <v>GLOSAS ACEPTADAS POR IPS</v>
          </cell>
          <cell r="N3"/>
        </row>
        <row r="4">
          <cell r="A4">
            <v>12120</v>
          </cell>
          <cell r="B4">
            <v>-107000</v>
          </cell>
          <cell r="J4" t="str">
            <v>Etiquetas de fila</v>
          </cell>
          <cell r="K4" t="str">
            <v>Suma de Importe en moneda local</v>
          </cell>
          <cell r="M4" t="str">
            <v>Etiquetas de fila</v>
          </cell>
          <cell r="N4" t="str">
            <v>Suma de Importe en moneda local</v>
          </cell>
        </row>
        <row r="5">
          <cell r="A5">
            <v>12184</v>
          </cell>
          <cell r="B5">
            <v>-63261</v>
          </cell>
          <cell r="J5">
            <v>12120</v>
          </cell>
          <cell r="K5">
            <v>-107000</v>
          </cell>
          <cell r="M5">
            <v>13267</v>
          </cell>
          <cell r="N5">
            <v>36200</v>
          </cell>
        </row>
        <row r="6">
          <cell r="A6">
            <v>12250</v>
          </cell>
          <cell r="B6">
            <v>-328572</v>
          </cell>
          <cell r="J6">
            <v>12184</v>
          </cell>
          <cell r="K6">
            <v>-63261</v>
          </cell>
          <cell r="M6">
            <v>13669</v>
          </cell>
          <cell r="N6">
            <v>0</v>
          </cell>
        </row>
        <row r="7">
          <cell r="A7">
            <v>12288</v>
          </cell>
          <cell r="B7">
            <v>-124960</v>
          </cell>
          <cell r="J7">
            <v>12250</v>
          </cell>
          <cell r="K7">
            <v>-328572</v>
          </cell>
          <cell r="M7">
            <v>14721</v>
          </cell>
          <cell r="N7">
            <v>0</v>
          </cell>
        </row>
        <row r="8">
          <cell r="A8">
            <v>12300</v>
          </cell>
          <cell r="B8">
            <v>-252573</v>
          </cell>
          <cell r="J8">
            <v>12288</v>
          </cell>
          <cell r="K8">
            <v>-124960</v>
          </cell>
          <cell r="M8">
            <v>16890</v>
          </cell>
          <cell r="N8">
            <v>14600</v>
          </cell>
        </row>
        <row r="9">
          <cell r="A9">
            <v>12315</v>
          </cell>
          <cell r="B9">
            <v>-703582</v>
          </cell>
          <cell r="J9">
            <v>12300</v>
          </cell>
          <cell r="K9">
            <v>-252573</v>
          </cell>
          <cell r="M9">
            <v>24166</v>
          </cell>
          <cell r="N9">
            <v>6500</v>
          </cell>
        </row>
        <row r="10">
          <cell r="A10">
            <v>12324</v>
          </cell>
          <cell r="B10">
            <v>-76539</v>
          </cell>
          <cell r="J10">
            <v>12315</v>
          </cell>
          <cell r="K10">
            <v>-703582</v>
          </cell>
          <cell r="M10">
            <v>25177</v>
          </cell>
          <cell r="N10">
            <v>5942</v>
          </cell>
        </row>
        <row r="11">
          <cell r="A11">
            <v>12336</v>
          </cell>
          <cell r="B11">
            <v>-61008</v>
          </cell>
          <cell r="J11">
            <v>12324</v>
          </cell>
          <cell r="K11">
            <v>-76539</v>
          </cell>
          <cell r="M11">
            <v>25497</v>
          </cell>
          <cell r="N11">
            <v>0</v>
          </cell>
        </row>
        <row r="12">
          <cell r="A12">
            <v>12372</v>
          </cell>
          <cell r="B12">
            <v>-237166</v>
          </cell>
          <cell r="J12">
            <v>12336</v>
          </cell>
          <cell r="K12">
            <v>-61008</v>
          </cell>
          <cell r="M12">
            <v>25648</v>
          </cell>
          <cell r="N12">
            <v>0</v>
          </cell>
        </row>
        <row r="13">
          <cell r="A13">
            <v>12457</v>
          </cell>
          <cell r="B13">
            <v>-488974</v>
          </cell>
          <cell r="J13">
            <v>12372</v>
          </cell>
          <cell r="K13">
            <v>-237166</v>
          </cell>
          <cell r="M13">
            <v>25685</v>
          </cell>
          <cell r="N13">
            <v>0</v>
          </cell>
        </row>
        <row r="14">
          <cell r="A14">
            <v>12461</v>
          </cell>
          <cell r="B14">
            <v>-643805</v>
          </cell>
          <cell r="J14">
            <v>12457</v>
          </cell>
          <cell r="K14">
            <v>-488974</v>
          </cell>
          <cell r="M14">
            <v>25756</v>
          </cell>
          <cell r="N14">
            <v>0</v>
          </cell>
        </row>
        <row r="15">
          <cell r="A15">
            <v>12495</v>
          </cell>
          <cell r="B15">
            <v>-106257</v>
          </cell>
          <cell r="J15">
            <v>12461</v>
          </cell>
          <cell r="K15">
            <v>-643805</v>
          </cell>
          <cell r="M15">
            <v>26212</v>
          </cell>
          <cell r="N15">
            <v>0</v>
          </cell>
        </row>
        <row r="16">
          <cell r="A16">
            <v>12607</v>
          </cell>
          <cell r="B16">
            <v>-801460</v>
          </cell>
          <cell r="J16">
            <v>12495</v>
          </cell>
          <cell r="K16">
            <v>-106257</v>
          </cell>
          <cell r="M16">
            <v>26249</v>
          </cell>
          <cell r="N16">
            <v>0</v>
          </cell>
        </row>
        <row r="17">
          <cell r="A17">
            <v>12637</v>
          </cell>
          <cell r="B17">
            <v>-171000</v>
          </cell>
          <cell r="J17">
            <v>12607</v>
          </cell>
          <cell r="K17">
            <v>-801460</v>
          </cell>
          <cell r="M17">
            <v>26505</v>
          </cell>
          <cell r="N17">
            <v>0</v>
          </cell>
        </row>
        <row r="18">
          <cell r="A18">
            <v>12712</v>
          </cell>
          <cell r="B18">
            <v>-57600</v>
          </cell>
          <cell r="J18">
            <v>12637</v>
          </cell>
          <cell r="K18">
            <v>-171000</v>
          </cell>
          <cell r="M18">
            <v>26545</v>
          </cell>
          <cell r="N18">
            <v>0</v>
          </cell>
        </row>
        <row r="19">
          <cell r="A19">
            <v>12910</v>
          </cell>
          <cell r="B19">
            <v>-61805</v>
          </cell>
          <cell r="J19">
            <v>12712</v>
          </cell>
          <cell r="K19">
            <v>-57600</v>
          </cell>
          <cell r="M19">
            <v>26590</v>
          </cell>
          <cell r="N19">
            <v>0</v>
          </cell>
        </row>
        <row r="20">
          <cell r="A20">
            <v>12964</v>
          </cell>
          <cell r="B20">
            <v>-59179</v>
          </cell>
          <cell r="J20">
            <v>12910</v>
          </cell>
          <cell r="K20">
            <v>-61805</v>
          </cell>
          <cell r="M20">
            <v>26713</v>
          </cell>
          <cell r="N20">
            <v>0</v>
          </cell>
        </row>
        <row r="21">
          <cell r="A21">
            <v>12965</v>
          </cell>
          <cell r="B21">
            <v>-335141</v>
          </cell>
          <cell r="J21">
            <v>12964</v>
          </cell>
          <cell r="K21">
            <v>-59179</v>
          </cell>
          <cell r="M21">
            <v>26987</v>
          </cell>
          <cell r="N21">
            <v>0</v>
          </cell>
        </row>
        <row r="22">
          <cell r="A22">
            <v>12985</v>
          </cell>
          <cell r="B22">
            <v>-60057</v>
          </cell>
          <cell r="J22">
            <v>12965</v>
          </cell>
          <cell r="K22">
            <v>-335141</v>
          </cell>
          <cell r="M22">
            <v>27035</v>
          </cell>
          <cell r="N22">
            <v>0</v>
          </cell>
        </row>
        <row r="23">
          <cell r="A23">
            <v>13227</v>
          </cell>
          <cell r="B23">
            <v>-6250</v>
          </cell>
          <cell r="J23">
            <v>12985</v>
          </cell>
          <cell r="K23">
            <v>-60057</v>
          </cell>
          <cell r="M23">
            <v>27044</v>
          </cell>
          <cell r="N23">
            <v>0</v>
          </cell>
        </row>
        <row r="24">
          <cell r="A24">
            <v>13234</v>
          </cell>
          <cell r="B24">
            <v>-127800</v>
          </cell>
          <cell r="J24">
            <v>13227</v>
          </cell>
          <cell r="K24">
            <v>-6250</v>
          </cell>
          <cell r="M24">
            <v>27519</v>
          </cell>
          <cell r="N24">
            <v>0</v>
          </cell>
        </row>
        <row r="25">
          <cell r="A25">
            <v>13241</v>
          </cell>
          <cell r="B25">
            <v>-459644</v>
          </cell>
          <cell r="J25">
            <v>13234</v>
          </cell>
          <cell r="K25">
            <v>-127800</v>
          </cell>
          <cell r="M25">
            <v>27918</v>
          </cell>
          <cell r="N25">
            <v>0</v>
          </cell>
        </row>
        <row r="26">
          <cell r="A26">
            <v>13244</v>
          </cell>
          <cell r="B26">
            <v>-60813</v>
          </cell>
          <cell r="J26">
            <v>13241</v>
          </cell>
          <cell r="K26">
            <v>-459644</v>
          </cell>
          <cell r="M26">
            <v>28647</v>
          </cell>
          <cell r="N26">
            <v>0</v>
          </cell>
        </row>
        <row r="27">
          <cell r="A27">
            <v>13258</v>
          </cell>
          <cell r="B27">
            <v>-228264</v>
          </cell>
          <cell r="J27">
            <v>13244</v>
          </cell>
          <cell r="K27">
            <v>-60813</v>
          </cell>
          <cell r="M27">
            <v>29155</v>
          </cell>
          <cell r="N27">
            <v>0</v>
          </cell>
        </row>
        <row r="28">
          <cell r="A28">
            <v>13267</v>
          </cell>
          <cell r="B28">
            <v>-5563914</v>
          </cell>
          <cell r="J28">
            <v>13258</v>
          </cell>
          <cell r="K28">
            <v>-228264</v>
          </cell>
          <cell r="M28">
            <v>29291</v>
          </cell>
          <cell r="N28">
            <v>0</v>
          </cell>
        </row>
        <row r="29">
          <cell r="A29">
            <v>13488</v>
          </cell>
          <cell r="B29">
            <v>-57600</v>
          </cell>
          <cell r="J29">
            <v>13267</v>
          </cell>
          <cell r="K29">
            <v>-5563914</v>
          </cell>
          <cell r="M29">
            <v>30211</v>
          </cell>
          <cell r="N29">
            <v>24500</v>
          </cell>
        </row>
        <row r="30">
          <cell r="A30">
            <v>13601</v>
          </cell>
          <cell r="B30">
            <v>-18779395</v>
          </cell>
          <cell r="J30">
            <v>13488</v>
          </cell>
          <cell r="K30">
            <v>-57600</v>
          </cell>
          <cell r="M30">
            <v>30268</v>
          </cell>
          <cell r="N30">
            <v>77182</v>
          </cell>
        </row>
        <row r="31">
          <cell r="A31">
            <v>13602</v>
          </cell>
          <cell r="B31">
            <v>-19855881</v>
          </cell>
          <cell r="J31">
            <v>13601</v>
          </cell>
          <cell r="K31">
            <v>-18779395</v>
          </cell>
          <cell r="M31">
            <v>30277</v>
          </cell>
          <cell r="N31">
            <v>0</v>
          </cell>
        </row>
        <row r="32">
          <cell r="A32">
            <v>13611</v>
          </cell>
          <cell r="B32">
            <v>-57600</v>
          </cell>
          <cell r="J32">
            <v>13602</v>
          </cell>
          <cell r="K32">
            <v>-6614753</v>
          </cell>
          <cell r="M32">
            <v>30989</v>
          </cell>
          <cell r="N32">
            <v>0</v>
          </cell>
        </row>
        <row r="33">
          <cell r="A33">
            <v>13633</v>
          </cell>
          <cell r="B33">
            <v>-113257</v>
          </cell>
          <cell r="J33">
            <v>13611</v>
          </cell>
          <cell r="K33">
            <v>-57600</v>
          </cell>
          <cell r="M33">
            <v>31111</v>
          </cell>
          <cell r="N33">
            <v>0</v>
          </cell>
        </row>
        <row r="34">
          <cell r="A34">
            <v>13669</v>
          </cell>
          <cell r="B34">
            <v>-123109</v>
          </cell>
          <cell r="J34">
            <v>13633</v>
          </cell>
          <cell r="K34">
            <v>-113257</v>
          </cell>
          <cell r="M34">
            <v>31222</v>
          </cell>
          <cell r="N34">
            <v>3058</v>
          </cell>
        </row>
        <row r="35">
          <cell r="A35">
            <v>13990</v>
          </cell>
          <cell r="B35">
            <v>-367100</v>
          </cell>
          <cell r="J35">
            <v>13669</v>
          </cell>
          <cell r="K35">
            <v>-57600</v>
          </cell>
          <cell r="M35">
            <v>31445</v>
          </cell>
          <cell r="N35">
            <v>182800</v>
          </cell>
        </row>
        <row r="36">
          <cell r="A36">
            <v>13993</v>
          </cell>
          <cell r="B36">
            <v>-57600</v>
          </cell>
          <cell r="J36">
            <v>13990</v>
          </cell>
          <cell r="K36">
            <v>-367100</v>
          </cell>
          <cell r="M36">
            <v>31630</v>
          </cell>
          <cell r="N36">
            <v>59600</v>
          </cell>
        </row>
        <row r="37">
          <cell r="A37">
            <v>14098</v>
          </cell>
          <cell r="B37">
            <v>-100100</v>
          </cell>
          <cell r="J37">
            <v>13993</v>
          </cell>
          <cell r="K37">
            <v>-57600</v>
          </cell>
          <cell r="M37">
            <v>31631</v>
          </cell>
          <cell r="N37">
            <v>0</v>
          </cell>
        </row>
        <row r="38">
          <cell r="A38">
            <v>14166</v>
          </cell>
          <cell r="B38">
            <v>-57600</v>
          </cell>
          <cell r="J38">
            <v>14098</v>
          </cell>
          <cell r="K38">
            <v>-100100</v>
          </cell>
          <cell r="M38">
            <v>31984</v>
          </cell>
          <cell r="N38">
            <v>59600</v>
          </cell>
        </row>
        <row r="39">
          <cell r="A39">
            <v>14196</v>
          </cell>
          <cell r="B39">
            <v>-276990</v>
          </cell>
          <cell r="J39">
            <v>14166</v>
          </cell>
          <cell r="K39">
            <v>-57600</v>
          </cell>
          <cell r="M39">
            <v>32345</v>
          </cell>
          <cell r="N39">
            <v>0</v>
          </cell>
        </row>
        <row r="40">
          <cell r="A40">
            <v>14242</v>
          </cell>
          <cell r="B40">
            <v>-60386</v>
          </cell>
          <cell r="J40">
            <v>14196</v>
          </cell>
          <cell r="K40">
            <v>-276990</v>
          </cell>
          <cell r="M40">
            <v>32423</v>
          </cell>
          <cell r="N40">
            <v>0</v>
          </cell>
        </row>
        <row r="41">
          <cell r="A41">
            <v>14347</v>
          </cell>
          <cell r="B41">
            <v>-2522332</v>
          </cell>
          <cell r="J41">
            <v>14242</v>
          </cell>
          <cell r="K41">
            <v>-60386</v>
          </cell>
          <cell r="M41">
            <v>32471</v>
          </cell>
          <cell r="N41">
            <v>49700</v>
          </cell>
        </row>
        <row r="42">
          <cell r="A42">
            <v>14398</v>
          </cell>
          <cell r="B42">
            <v>-57600</v>
          </cell>
          <cell r="J42">
            <v>14347</v>
          </cell>
          <cell r="K42">
            <v>-2522332</v>
          </cell>
          <cell r="M42">
            <v>33803</v>
          </cell>
          <cell r="N42">
            <v>0</v>
          </cell>
        </row>
        <row r="43">
          <cell r="A43">
            <v>14459</v>
          </cell>
          <cell r="B43">
            <v>-57600</v>
          </cell>
          <cell r="J43">
            <v>14398</v>
          </cell>
          <cell r="K43">
            <v>-57600</v>
          </cell>
          <cell r="M43">
            <v>34002</v>
          </cell>
          <cell r="N43">
            <v>0</v>
          </cell>
        </row>
        <row r="44">
          <cell r="A44">
            <v>14571</v>
          </cell>
          <cell r="B44">
            <v>-483393</v>
          </cell>
          <cell r="J44">
            <v>14459</v>
          </cell>
          <cell r="K44">
            <v>-57600</v>
          </cell>
          <cell r="M44">
            <v>36672</v>
          </cell>
          <cell r="N44">
            <v>0</v>
          </cell>
        </row>
        <row r="45">
          <cell r="A45">
            <v>14721</v>
          </cell>
          <cell r="B45">
            <v>-488521</v>
          </cell>
          <cell r="J45">
            <v>14571</v>
          </cell>
          <cell r="K45">
            <v>-483393</v>
          </cell>
          <cell r="M45">
            <v>37619</v>
          </cell>
          <cell r="N45">
            <v>0</v>
          </cell>
        </row>
        <row r="46">
          <cell r="A46">
            <v>14804</v>
          </cell>
          <cell r="B46">
            <v>-57600</v>
          </cell>
          <cell r="J46">
            <v>14721</v>
          </cell>
          <cell r="K46">
            <v>-382538</v>
          </cell>
          <cell r="M46">
            <v>37726</v>
          </cell>
          <cell r="N46">
            <v>0</v>
          </cell>
        </row>
        <row r="47">
          <cell r="A47">
            <v>14867</v>
          </cell>
          <cell r="B47">
            <v>-59689</v>
          </cell>
          <cell r="J47">
            <v>14804</v>
          </cell>
          <cell r="K47">
            <v>-57600</v>
          </cell>
          <cell r="M47">
            <v>38262</v>
          </cell>
          <cell r="N47">
            <v>0</v>
          </cell>
        </row>
        <row r="48">
          <cell r="A48">
            <v>14875</v>
          </cell>
          <cell r="B48">
            <v>-176768</v>
          </cell>
          <cell r="J48">
            <v>14867</v>
          </cell>
          <cell r="K48">
            <v>-59689</v>
          </cell>
          <cell r="M48">
            <v>38883</v>
          </cell>
          <cell r="N48">
            <v>0</v>
          </cell>
        </row>
        <row r="49">
          <cell r="A49">
            <v>14996</v>
          </cell>
          <cell r="B49">
            <v>-57600</v>
          </cell>
          <cell r="J49">
            <v>14875</v>
          </cell>
          <cell r="K49">
            <v>-176768</v>
          </cell>
          <cell r="M49">
            <v>39016</v>
          </cell>
          <cell r="N49">
            <v>0</v>
          </cell>
        </row>
        <row r="50">
          <cell r="A50">
            <v>15039</v>
          </cell>
          <cell r="B50">
            <v>-488709</v>
          </cell>
          <cell r="J50">
            <v>14996</v>
          </cell>
          <cell r="K50">
            <v>-57600</v>
          </cell>
          <cell r="M50">
            <v>39425</v>
          </cell>
          <cell r="N50">
            <v>0</v>
          </cell>
        </row>
        <row r="51">
          <cell r="A51">
            <v>15126</v>
          </cell>
          <cell r="B51">
            <v>-57600</v>
          </cell>
          <cell r="J51">
            <v>15039</v>
          </cell>
          <cell r="K51">
            <v>-488709</v>
          </cell>
          <cell r="M51">
            <v>40210</v>
          </cell>
          <cell r="N51">
            <v>0</v>
          </cell>
        </row>
        <row r="52">
          <cell r="A52">
            <v>15216</v>
          </cell>
          <cell r="B52">
            <v>-3767422</v>
          </cell>
          <cell r="J52">
            <v>15126</v>
          </cell>
          <cell r="K52">
            <v>-57600</v>
          </cell>
          <cell r="M52">
            <v>40335</v>
          </cell>
          <cell r="N52">
            <v>0</v>
          </cell>
        </row>
        <row r="53">
          <cell r="A53">
            <v>15298</v>
          </cell>
          <cell r="B53">
            <v>-125081</v>
          </cell>
          <cell r="J53">
            <v>15216</v>
          </cell>
          <cell r="K53">
            <v>-3767422</v>
          </cell>
          <cell r="M53">
            <v>41126</v>
          </cell>
          <cell r="N53">
            <v>0</v>
          </cell>
        </row>
        <row r="54">
          <cell r="A54">
            <v>15328</v>
          </cell>
          <cell r="B54">
            <v>-141017</v>
          </cell>
          <cell r="J54">
            <v>15298</v>
          </cell>
          <cell r="K54">
            <v>-125081</v>
          </cell>
          <cell r="M54">
            <v>42575</v>
          </cell>
          <cell r="N54">
            <v>0</v>
          </cell>
        </row>
        <row r="55">
          <cell r="A55">
            <v>15370</v>
          </cell>
          <cell r="B55">
            <v>-109786</v>
          </cell>
          <cell r="J55">
            <v>15328</v>
          </cell>
          <cell r="K55">
            <v>-141017</v>
          </cell>
          <cell r="M55">
            <v>42607</v>
          </cell>
          <cell r="N55">
            <v>0</v>
          </cell>
        </row>
        <row r="56">
          <cell r="A56">
            <v>15583</v>
          </cell>
          <cell r="B56">
            <v>-25000</v>
          </cell>
          <cell r="J56">
            <v>15370</v>
          </cell>
          <cell r="K56">
            <v>-109786</v>
          </cell>
          <cell r="M56">
            <v>42729</v>
          </cell>
          <cell r="N56">
            <v>0</v>
          </cell>
        </row>
        <row r="57">
          <cell r="A57">
            <v>15745</v>
          </cell>
          <cell r="B57">
            <v>-25000</v>
          </cell>
          <cell r="J57">
            <v>15583</v>
          </cell>
          <cell r="K57">
            <v>-25000</v>
          </cell>
          <cell r="M57">
            <v>42763</v>
          </cell>
          <cell r="N57">
            <v>0</v>
          </cell>
        </row>
        <row r="58">
          <cell r="A58">
            <v>15754</v>
          </cell>
          <cell r="B58">
            <v>-63107</v>
          </cell>
          <cell r="J58">
            <v>15745</v>
          </cell>
          <cell r="K58">
            <v>-25000</v>
          </cell>
          <cell r="M58">
            <v>43477</v>
          </cell>
          <cell r="N58">
            <v>0</v>
          </cell>
        </row>
        <row r="59">
          <cell r="A59">
            <v>15806</v>
          </cell>
          <cell r="B59">
            <v>-57600</v>
          </cell>
          <cell r="J59">
            <v>15754</v>
          </cell>
          <cell r="K59">
            <v>-63107</v>
          </cell>
          <cell r="M59">
            <v>43957</v>
          </cell>
          <cell r="N59">
            <v>0</v>
          </cell>
        </row>
        <row r="60">
          <cell r="A60">
            <v>15821</v>
          </cell>
          <cell r="B60">
            <v>-4287614</v>
          </cell>
          <cell r="J60">
            <v>15806</v>
          </cell>
          <cell r="K60">
            <v>-57600</v>
          </cell>
          <cell r="M60">
            <v>44842</v>
          </cell>
          <cell r="N60">
            <v>0</v>
          </cell>
        </row>
        <row r="61">
          <cell r="A61">
            <v>15947</v>
          </cell>
          <cell r="B61">
            <v>-132184</v>
          </cell>
          <cell r="J61">
            <v>15821</v>
          </cell>
          <cell r="K61">
            <v>-4287614</v>
          </cell>
          <cell r="M61">
            <v>45508</v>
          </cell>
          <cell r="N61">
            <v>0</v>
          </cell>
        </row>
        <row r="62">
          <cell r="A62">
            <v>15948</v>
          </cell>
          <cell r="B62">
            <v>-132023</v>
          </cell>
          <cell r="J62">
            <v>15947</v>
          </cell>
          <cell r="K62">
            <v>-132184</v>
          </cell>
          <cell r="M62">
            <v>45689</v>
          </cell>
          <cell r="N62">
            <v>197500</v>
          </cell>
        </row>
        <row r="63">
          <cell r="A63">
            <v>16209</v>
          </cell>
          <cell r="B63">
            <v>-6250</v>
          </cell>
          <cell r="J63">
            <v>15948</v>
          </cell>
          <cell r="K63">
            <v>-132023</v>
          </cell>
          <cell r="M63">
            <v>45818</v>
          </cell>
          <cell r="N63">
            <v>0</v>
          </cell>
        </row>
        <row r="64">
          <cell r="A64">
            <v>16327</v>
          </cell>
          <cell r="B64">
            <v>-17925254</v>
          </cell>
          <cell r="J64">
            <v>16209</v>
          </cell>
          <cell r="K64">
            <v>-6250</v>
          </cell>
          <cell r="M64">
            <v>45897</v>
          </cell>
          <cell r="N64">
            <v>0</v>
          </cell>
        </row>
        <row r="65">
          <cell r="A65">
            <v>16328</v>
          </cell>
          <cell r="B65">
            <v>-18952779</v>
          </cell>
          <cell r="J65">
            <v>16327</v>
          </cell>
          <cell r="K65">
            <v>-17925254</v>
          </cell>
          <cell r="M65">
            <v>46481</v>
          </cell>
          <cell r="N65">
            <v>0</v>
          </cell>
        </row>
        <row r="66">
          <cell r="A66">
            <v>16805</v>
          </cell>
          <cell r="B66">
            <v>-57600</v>
          </cell>
          <cell r="J66">
            <v>16328</v>
          </cell>
          <cell r="K66">
            <v>-18952779</v>
          </cell>
          <cell r="M66">
            <v>46896</v>
          </cell>
          <cell r="N66">
            <v>0</v>
          </cell>
        </row>
        <row r="67">
          <cell r="A67">
            <v>16873</v>
          </cell>
          <cell r="B67">
            <v>-57600</v>
          </cell>
          <cell r="J67">
            <v>16805</v>
          </cell>
          <cell r="K67">
            <v>-57600</v>
          </cell>
          <cell r="M67">
            <v>50265</v>
          </cell>
          <cell r="N67">
            <v>0</v>
          </cell>
        </row>
        <row r="68">
          <cell r="A68">
            <v>16890</v>
          </cell>
          <cell r="B68">
            <v>-242496</v>
          </cell>
          <cell r="J68">
            <v>16873</v>
          </cell>
          <cell r="K68">
            <v>-57600</v>
          </cell>
          <cell r="M68">
            <v>51033</v>
          </cell>
          <cell r="N68">
            <v>0</v>
          </cell>
        </row>
        <row r="69">
          <cell r="A69">
            <v>16941</v>
          </cell>
          <cell r="B69">
            <v>-97166</v>
          </cell>
          <cell r="J69">
            <v>16890</v>
          </cell>
          <cell r="K69">
            <v>-242496</v>
          </cell>
          <cell r="M69">
            <v>52448</v>
          </cell>
          <cell r="N69">
            <v>0</v>
          </cell>
        </row>
        <row r="70">
          <cell r="A70">
            <v>17158</v>
          </cell>
          <cell r="B70">
            <v>-25000</v>
          </cell>
          <cell r="J70">
            <v>16941</v>
          </cell>
          <cell r="K70">
            <v>-97166</v>
          </cell>
          <cell r="M70">
            <v>52495</v>
          </cell>
          <cell r="N70">
            <v>153800</v>
          </cell>
        </row>
        <row r="71">
          <cell r="A71">
            <v>17191</v>
          </cell>
          <cell r="B71">
            <v>-57600</v>
          </cell>
          <cell r="J71">
            <v>17158</v>
          </cell>
          <cell r="K71">
            <v>-25000</v>
          </cell>
          <cell r="M71">
            <v>52530</v>
          </cell>
          <cell r="N71">
            <v>0</v>
          </cell>
        </row>
        <row r="72">
          <cell r="A72">
            <v>17559</v>
          </cell>
          <cell r="B72">
            <v>-25000</v>
          </cell>
          <cell r="J72">
            <v>17191</v>
          </cell>
          <cell r="K72">
            <v>-57600</v>
          </cell>
          <cell r="M72">
            <v>52738</v>
          </cell>
          <cell r="N72">
            <v>0</v>
          </cell>
        </row>
        <row r="73">
          <cell r="A73">
            <v>17868</v>
          </cell>
          <cell r="B73">
            <v>-106257</v>
          </cell>
          <cell r="J73">
            <v>17559</v>
          </cell>
          <cell r="K73">
            <v>-25000</v>
          </cell>
          <cell r="M73">
            <v>53017</v>
          </cell>
          <cell r="N73">
            <v>0</v>
          </cell>
        </row>
        <row r="74">
          <cell r="A74">
            <v>17869</v>
          </cell>
          <cell r="B74">
            <v>-122000</v>
          </cell>
          <cell r="J74">
            <v>17868</v>
          </cell>
          <cell r="K74">
            <v>-106257</v>
          </cell>
          <cell r="M74">
            <v>53983</v>
          </cell>
          <cell r="N74">
            <v>370800</v>
          </cell>
        </row>
        <row r="75">
          <cell r="A75">
            <v>17946</v>
          </cell>
          <cell r="B75">
            <v>-188881</v>
          </cell>
          <cell r="J75">
            <v>17869</v>
          </cell>
          <cell r="K75">
            <v>-122000</v>
          </cell>
          <cell r="M75">
            <v>54295</v>
          </cell>
          <cell r="N75">
            <v>252100</v>
          </cell>
        </row>
        <row r="76">
          <cell r="A76">
            <v>18030</v>
          </cell>
          <cell r="B76">
            <v>-171657</v>
          </cell>
          <cell r="J76">
            <v>17946</v>
          </cell>
          <cell r="K76">
            <v>-188881</v>
          </cell>
          <cell r="M76">
            <v>54329</v>
          </cell>
          <cell r="N76">
            <v>121800</v>
          </cell>
        </row>
        <row r="77">
          <cell r="A77">
            <v>18037</v>
          </cell>
          <cell r="B77">
            <v>-57600</v>
          </cell>
          <cell r="J77">
            <v>18030</v>
          </cell>
          <cell r="K77">
            <v>-171657</v>
          </cell>
          <cell r="M77">
            <v>54642</v>
          </cell>
          <cell r="N77">
            <v>0</v>
          </cell>
        </row>
        <row r="78">
          <cell r="A78">
            <v>18143</v>
          </cell>
          <cell r="B78">
            <v>-638205</v>
          </cell>
          <cell r="J78">
            <v>18037</v>
          </cell>
          <cell r="K78">
            <v>-57600</v>
          </cell>
          <cell r="M78">
            <v>54885</v>
          </cell>
          <cell r="N78">
            <v>45600</v>
          </cell>
        </row>
        <row r="79">
          <cell r="A79">
            <v>18144</v>
          </cell>
          <cell r="B79">
            <v>-107000</v>
          </cell>
          <cell r="J79">
            <v>18143</v>
          </cell>
          <cell r="K79">
            <v>-638205</v>
          </cell>
          <cell r="M79">
            <v>54914</v>
          </cell>
          <cell r="N79">
            <v>30400</v>
          </cell>
        </row>
        <row r="80">
          <cell r="A80">
            <v>24024</v>
          </cell>
          <cell r="B80">
            <v>-59600</v>
          </cell>
          <cell r="J80">
            <v>18144</v>
          </cell>
          <cell r="K80">
            <v>-107000</v>
          </cell>
          <cell r="M80"/>
          <cell r="N80">
            <v>0</v>
          </cell>
        </row>
        <row r="81">
          <cell r="A81">
            <v>24040</v>
          </cell>
          <cell r="B81">
            <v>-13000</v>
          </cell>
          <cell r="J81">
            <v>24024</v>
          </cell>
          <cell r="K81">
            <v>-59600</v>
          </cell>
          <cell r="M81" t="str">
            <v>10282</v>
          </cell>
          <cell r="N81">
            <v>0</v>
          </cell>
        </row>
        <row r="82">
          <cell r="A82">
            <v>24074</v>
          </cell>
          <cell r="B82">
            <v>-26000</v>
          </cell>
          <cell r="J82">
            <v>24040</v>
          </cell>
          <cell r="K82">
            <v>-13000</v>
          </cell>
          <cell r="M82" t="str">
            <v>29148</v>
          </cell>
          <cell r="N82">
            <v>0</v>
          </cell>
        </row>
        <row r="83">
          <cell r="A83">
            <v>24101</v>
          </cell>
          <cell r="B83">
            <v>-80800</v>
          </cell>
          <cell r="J83">
            <v>24074</v>
          </cell>
          <cell r="K83">
            <v>-26000</v>
          </cell>
          <cell r="M83" t="str">
            <v>29149</v>
          </cell>
          <cell r="N83">
            <v>742434</v>
          </cell>
        </row>
        <row r="84">
          <cell r="A84">
            <v>24102</v>
          </cell>
          <cell r="B84">
            <v>-59600</v>
          </cell>
          <cell r="J84">
            <v>24101</v>
          </cell>
          <cell r="K84">
            <v>-80800</v>
          </cell>
          <cell r="M84" t="str">
            <v>29244</v>
          </cell>
          <cell r="N84">
            <v>1452213</v>
          </cell>
        </row>
        <row r="85">
          <cell r="A85">
            <v>24142</v>
          </cell>
          <cell r="B85">
            <v>-193581</v>
          </cell>
          <cell r="J85">
            <v>24102</v>
          </cell>
          <cell r="K85">
            <v>-59600</v>
          </cell>
          <cell r="M85" t="str">
            <v>29329</v>
          </cell>
          <cell r="N85">
            <v>0</v>
          </cell>
        </row>
        <row r="86">
          <cell r="A86">
            <v>24166</v>
          </cell>
          <cell r="B86">
            <v>0</v>
          </cell>
          <cell r="J86">
            <v>24142</v>
          </cell>
          <cell r="K86">
            <v>-193581</v>
          </cell>
          <cell r="M86" t="str">
            <v>29330</v>
          </cell>
          <cell r="N86">
            <v>1354179</v>
          </cell>
        </row>
        <row r="87">
          <cell r="A87">
            <v>24174</v>
          </cell>
          <cell r="B87">
            <v>-63914</v>
          </cell>
          <cell r="J87">
            <v>24174</v>
          </cell>
          <cell r="K87">
            <v>-63914</v>
          </cell>
          <cell r="M87" t="str">
            <v>29366</v>
          </cell>
          <cell r="N87">
            <v>0</v>
          </cell>
        </row>
        <row r="88">
          <cell r="A88">
            <v>24196</v>
          </cell>
          <cell r="B88">
            <v>-343959</v>
          </cell>
          <cell r="J88">
            <v>24196</v>
          </cell>
          <cell r="K88">
            <v>-343959</v>
          </cell>
          <cell r="M88" t="str">
            <v>29367</v>
          </cell>
          <cell r="N88">
            <v>4407883</v>
          </cell>
        </row>
        <row r="89">
          <cell r="A89">
            <v>24216</v>
          </cell>
          <cell r="B89">
            <v>-257114</v>
          </cell>
          <cell r="J89">
            <v>24216</v>
          </cell>
          <cell r="K89">
            <v>-257114</v>
          </cell>
          <cell r="M89" t="str">
            <v>29430</v>
          </cell>
          <cell r="N89">
            <v>0</v>
          </cell>
        </row>
        <row r="90">
          <cell r="A90">
            <v>24236</v>
          </cell>
          <cell r="B90">
            <v>-271323</v>
          </cell>
          <cell r="J90">
            <v>24236</v>
          </cell>
          <cell r="K90">
            <v>-271323</v>
          </cell>
          <cell r="M90" t="str">
            <v>29431</v>
          </cell>
          <cell r="N90">
            <v>2520349</v>
          </cell>
        </row>
        <row r="91">
          <cell r="A91">
            <v>24271</v>
          </cell>
          <cell r="B91">
            <v>-63914</v>
          </cell>
          <cell r="J91">
            <v>24271</v>
          </cell>
          <cell r="K91">
            <v>-63914</v>
          </cell>
          <cell r="M91" t="str">
            <v>29494</v>
          </cell>
          <cell r="N91">
            <v>0</v>
          </cell>
        </row>
        <row r="92">
          <cell r="A92">
            <v>24361</v>
          </cell>
          <cell r="B92">
            <v>-115014</v>
          </cell>
          <cell r="J92">
            <v>24361</v>
          </cell>
          <cell r="K92">
            <v>-115014</v>
          </cell>
          <cell r="M92" t="str">
            <v>29495</v>
          </cell>
          <cell r="N92">
            <v>3171016</v>
          </cell>
        </row>
        <row r="93">
          <cell r="A93">
            <v>24435</v>
          </cell>
          <cell r="B93">
            <v>-283846</v>
          </cell>
          <cell r="J93">
            <v>24435</v>
          </cell>
          <cell r="K93">
            <v>-283846</v>
          </cell>
          <cell r="M93" t="str">
            <v>29565</v>
          </cell>
          <cell r="N93">
            <v>1963838</v>
          </cell>
        </row>
        <row r="94">
          <cell r="A94">
            <v>24507</v>
          </cell>
          <cell r="B94">
            <v>-190265</v>
          </cell>
          <cell r="J94">
            <v>24507</v>
          </cell>
          <cell r="K94">
            <v>-190265</v>
          </cell>
          <cell r="M94" t="str">
            <v>29620</v>
          </cell>
          <cell r="N94">
            <v>0</v>
          </cell>
        </row>
        <row r="95">
          <cell r="A95">
            <v>24519</v>
          </cell>
          <cell r="B95">
            <v>-147122</v>
          </cell>
          <cell r="J95">
            <v>24519</v>
          </cell>
          <cell r="K95">
            <v>-147122</v>
          </cell>
          <cell r="M95" t="str">
            <v>29621</v>
          </cell>
          <cell r="N95">
            <v>0</v>
          </cell>
        </row>
        <row r="96">
          <cell r="A96">
            <v>24605</v>
          </cell>
          <cell r="B96">
            <v>-19474480</v>
          </cell>
          <cell r="J96">
            <v>24605</v>
          </cell>
          <cell r="K96">
            <v>-3580452</v>
          </cell>
          <cell r="M96" t="str">
            <v>29695</v>
          </cell>
          <cell r="N96">
            <v>0</v>
          </cell>
        </row>
        <row r="97">
          <cell r="A97">
            <v>24608</v>
          </cell>
          <cell r="B97">
            <v>-18418671</v>
          </cell>
          <cell r="J97">
            <v>24608</v>
          </cell>
          <cell r="K97">
            <v>-18418671</v>
          </cell>
          <cell r="M97" t="str">
            <v>29696</v>
          </cell>
          <cell r="N97">
            <v>2094121</v>
          </cell>
        </row>
        <row r="98">
          <cell r="A98">
            <v>24636</v>
          </cell>
          <cell r="B98">
            <v>-495550</v>
          </cell>
          <cell r="J98">
            <v>24636</v>
          </cell>
          <cell r="K98">
            <v>-495550</v>
          </cell>
          <cell r="M98" t="str">
            <v>29751</v>
          </cell>
          <cell r="N98">
            <v>2028712</v>
          </cell>
        </row>
        <row r="99">
          <cell r="A99">
            <v>24681</v>
          </cell>
          <cell r="B99">
            <v>-109700</v>
          </cell>
          <cell r="J99">
            <v>24681</v>
          </cell>
          <cell r="K99">
            <v>-109700</v>
          </cell>
          <cell r="M99" t="str">
            <v>29824</v>
          </cell>
          <cell r="N99">
            <v>0</v>
          </cell>
        </row>
        <row r="100">
          <cell r="A100">
            <v>24740</v>
          </cell>
          <cell r="B100">
            <v>-245150</v>
          </cell>
          <cell r="J100">
            <v>24740</v>
          </cell>
          <cell r="K100">
            <v>-245150</v>
          </cell>
          <cell r="M100" t="str">
            <v>29825</v>
          </cell>
          <cell r="N100">
            <v>3486840</v>
          </cell>
        </row>
        <row r="101">
          <cell r="A101">
            <v>24847</v>
          </cell>
          <cell r="B101">
            <v>-71666</v>
          </cell>
          <cell r="J101">
            <v>24847</v>
          </cell>
          <cell r="K101">
            <v>-71666</v>
          </cell>
          <cell r="M101" t="str">
            <v>29961</v>
          </cell>
          <cell r="N101">
            <v>0</v>
          </cell>
        </row>
        <row r="102">
          <cell r="A102">
            <v>24876</v>
          </cell>
          <cell r="B102">
            <v>-1293321</v>
          </cell>
          <cell r="J102">
            <v>24876</v>
          </cell>
          <cell r="K102">
            <v>-1293321</v>
          </cell>
          <cell r="M102" t="str">
            <v>29962</v>
          </cell>
          <cell r="N102">
            <v>2276501</v>
          </cell>
        </row>
        <row r="103">
          <cell r="A103">
            <v>25177</v>
          </cell>
          <cell r="B103">
            <v>-59600</v>
          </cell>
          <cell r="J103">
            <v>25177</v>
          </cell>
          <cell r="K103">
            <v>-59600</v>
          </cell>
          <cell r="M103" t="str">
            <v>30026</v>
          </cell>
          <cell r="N103">
            <v>2337133</v>
          </cell>
        </row>
        <row r="104">
          <cell r="A104">
            <v>25184</v>
          </cell>
          <cell r="B104">
            <v>-59600</v>
          </cell>
          <cell r="J104">
            <v>25184</v>
          </cell>
          <cell r="K104">
            <v>-59600</v>
          </cell>
          <cell r="M104" t="str">
            <v>30095</v>
          </cell>
          <cell r="N104">
            <v>0</v>
          </cell>
        </row>
        <row r="105">
          <cell r="A105">
            <v>25464</v>
          </cell>
          <cell r="B105">
            <v>-107733</v>
          </cell>
          <cell r="J105">
            <v>25464</v>
          </cell>
          <cell r="K105">
            <v>-107733</v>
          </cell>
          <cell r="M105" t="str">
            <v>30096</v>
          </cell>
          <cell r="N105">
            <v>2484574</v>
          </cell>
        </row>
        <row r="106">
          <cell r="A106">
            <v>25480</v>
          </cell>
          <cell r="B106">
            <v>-2197024</v>
          </cell>
          <cell r="J106">
            <v>25480</v>
          </cell>
          <cell r="K106">
            <v>-2197024</v>
          </cell>
          <cell r="M106" t="str">
            <v>30164</v>
          </cell>
          <cell r="N106">
            <v>1665180</v>
          </cell>
        </row>
        <row r="107">
          <cell r="A107">
            <v>25497</v>
          </cell>
          <cell r="B107">
            <v>-1168438</v>
          </cell>
          <cell r="J107">
            <v>25497</v>
          </cell>
          <cell r="K107">
            <v>-749338</v>
          </cell>
          <cell r="M107" t="str">
            <v>30172</v>
          </cell>
          <cell r="N107">
            <v>0</v>
          </cell>
        </row>
        <row r="108">
          <cell r="A108">
            <v>25536</v>
          </cell>
          <cell r="B108">
            <v>-126300</v>
          </cell>
          <cell r="J108">
            <v>25536</v>
          </cell>
          <cell r="K108">
            <v>-126300</v>
          </cell>
          <cell r="M108" t="str">
            <v>30241</v>
          </cell>
          <cell r="N108">
            <v>3002976</v>
          </cell>
        </row>
        <row r="109">
          <cell r="A109">
            <v>25557</v>
          </cell>
          <cell r="B109">
            <v>-97480</v>
          </cell>
          <cell r="J109">
            <v>25557</v>
          </cell>
          <cell r="K109">
            <v>-97480</v>
          </cell>
          <cell r="M109" t="str">
            <v>30312</v>
          </cell>
          <cell r="N109">
            <v>3313261</v>
          </cell>
        </row>
        <row r="110">
          <cell r="A110">
            <v>25599</v>
          </cell>
          <cell r="B110">
            <v>-59600</v>
          </cell>
          <cell r="J110">
            <v>25599</v>
          </cell>
          <cell r="K110">
            <v>-59600</v>
          </cell>
          <cell r="M110" t="str">
            <v>30379</v>
          </cell>
          <cell r="N110">
            <v>0</v>
          </cell>
        </row>
        <row r="111">
          <cell r="A111">
            <v>25601</v>
          </cell>
          <cell r="B111">
            <v>-150000</v>
          </cell>
          <cell r="J111">
            <v>25601</v>
          </cell>
          <cell r="K111">
            <v>-150000</v>
          </cell>
          <cell r="M111" t="str">
            <v>30380</v>
          </cell>
          <cell r="N111">
            <v>3462527</v>
          </cell>
        </row>
        <row r="112">
          <cell r="A112">
            <v>25648</v>
          </cell>
          <cell r="B112">
            <v>-109700</v>
          </cell>
          <cell r="J112">
            <v>25685</v>
          </cell>
          <cell r="K112">
            <v>-276616</v>
          </cell>
          <cell r="M112" t="str">
            <v>30440</v>
          </cell>
          <cell r="N112">
            <v>0</v>
          </cell>
        </row>
        <row r="113">
          <cell r="A113">
            <v>25685</v>
          </cell>
          <cell r="B113">
            <v>-644842</v>
          </cell>
          <cell r="J113">
            <v>25788</v>
          </cell>
          <cell r="K113">
            <v>-100847</v>
          </cell>
          <cell r="M113" t="str">
            <v>30441</v>
          </cell>
          <cell r="N113">
            <v>0</v>
          </cell>
        </row>
        <row r="114">
          <cell r="A114">
            <v>25756</v>
          </cell>
          <cell r="B114">
            <v>-109700</v>
          </cell>
          <cell r="J114">
            <v>25790</v>
          </cell>
          <cell r="K114">
            <v>-59600</v>
          </cell>
          <cell r="M114" t="str">
            <v>418211</v>
          </cell>
          <cell r="N114">
            <v>0</v>
          </cell>
        </row>
        <row r="115">
          <cell r="A115">
            <v>25788</v>
          </cell>
          <cell r="B115">
            <v>-100847</v>
          </cell>
          <cell r="J115">
            <v>25818</v>
          </cell>
          <cell r="K115">
            <v>-19500</v>
          </cell>
          <cell r="M115" t="str">
            <v>418224</v>
          </cell>
          <cell r="N115">
            <v>0</v>
          </cell>
        </row>
        <row r="116">
          <cell r="A116">
            <v>25790</v>
          </cell>
          <cell r="B116">
            <v>-59600</v>
          </cell>
          <cell r="J116">
            <v>25882</v>
          </cell>
          <cell r="K116">
            <v>-197241</v>
          </cell>
          <cell r="M116" t="str">
            <v>418320</v>
          </cell>
          <cell r="N116">
            <v>0</v>
          </cell>
        </row>
        <row r="117">
          <cell r="A117">
            <v>25818</v>
          </cell>
          <cell r="B117">
            <v>-19500</v>
          </cell>
          <cell r="J117">
            <v>25932</v>
          </cell>
          <cell r="K117">
            <v>-195415</v>
          </cell>
          <cell r="M117" t="str">
            <v>425998</v>
          </cell>
          <cell r="N117">
            <v>6250</v>
          </cell>
        </row>
        <row r="118">
          <cell r="A118">
            <v>25882</v>
          </cell>
          <cell r="B118">
            <v>-197241</v>
          </cell>
          <cell r="J118">
            <v>25992</v>
          </cell>
          <cell r="K118">
            <v>-312487</v>
          </cell>
          <cell r="M118" t="str">
            <v>426376</v>
          </cell>
          <cell r="N118">
            <v>24000</v>
          </cell>
        </row>
        <row r="119">
          <cell r="A119">
            <v>25932</v>
          </cell>
          <cell r="B119">
            <v>-195415</v>
          </cell>
          <cell r="J119">
            <v>26022</v>
          </cell>
          <cell r="K119">
            <v>-98900</v>
          </cell>
          <cell r="M119" t="str">
            <v>426633</v>
          </cell>
          <cell r="N119">
            <v>24000</v>
          </cell>
        </row>
        <row r="120">
          <cell r="A120">
            <v>25992</v>
          </cell>
          <cell r="B120">
            <v>-312487</v>
          </cell>
          <cell r="J120">
            <v>26101</v>
          </cell>
          <cell r="K120">
            <v>-32500</v>
          </cell>
          <cell r="M120" t="str">
            <v>431848</v>
          </cell>
          <cell r="N120">
            <v>123700</v>
          </cell>
        </row>
        <row r="121">
          <cell r="A121">
            <v>26022</v>
          </cell>
          <cell r="B121">
            <v>-98900</v>
          </cell>
          <cell r="J121">
            <v>26212</v>
          </cell>
          <cell r="K121">
            <v>-507110</v>
          </cell>
          <cell r="M121" t="str">
            <v>432068</v>
          </cell>
          <cell r="N121">
            <v>0</v>
          </cell>
        </row>
        <row r="122">
          <cell r="A122">
            <v>26101</v>
          </cell>
          <cell r="B122">
            <v>-32500</v>
          </cell>
          <cell r="J122">
            <v>26223</v>
          </cell>
          <cell r="K122">
            <v>-13000</v>
          </cell>
          <cell r="M122" t="str">
            <v>433321</v>
          </cell>
          <cell r="N122">
            <v>0</v>
          </cell>
        </row>
        <row r="123">
          <cell r="A123">
            <v>26212</v>
          </cell>
          <cell r="B123">
            <v>-616810</v>
          </cell>
          <cell r="J123">
            <v>26249</v>
          </cell>
          <cell r="K123">
            <v>-128739</v>
          </cell>
          <cell r="M123" t="str">
            <v>433639</v>
          </cell>
          <cell r="N123">
            <v>109100</v>
          </cell>
        </row>
        <row r="124">
          <cell r="A124">
            <v>26223</v>
          </cell>
          <cell r="B124">
            <v>-13000</v>
          </cell>
          <cell r="J124">
            <v>26297</v>
          </cell>
          <cell r="K124">
            <v>-126800</v>
          </cell>
          <cell r="M124" t="str">
            <v>433741</v>
          </cell>
          <cell r="N124">
            <v>0</v>
          </cell>
        </row>
        <row r="125">
          <cell r="A125">
            <v>26249</v>
          </cell>
          <cell r="B125">
            <v>-151881</v>
          </cell>
          <cell r="J125">
            <v>26356</v>
          </cell>
          <cell r="K125">
            <v>-26000</v>
          </cell>
          <cell r="M125" t="str">
            <v>434389</v>
          </cell>
          <cell r="N125">
            <v>18796</v>
          </cell>
        </row>
        <row r="126">
          <cell r="A126">
            <v>26297</v>
          </cell>
          <cell r="B126">
            <v>-126800</v>
          </cell>
          <cell r="J126">
            <v>26378</v>
          </cell>
          <cell r="K126">
            <v>-169246</v>
          </cell>
          <cell r="M126" t="str">
            <v>434390</v>
          </cell>
          <cell r="N126">
            <v>57600</v>
          </cell>
        </row>
        <row r="127">
          <cell r="A127">
            <v>26356</v>
          </cell>
          <cell r="B127">
            <v>-26000</v>
          </cell>
          <cell r="J127">
            <v>26443</v>
          </cell>
          <cell r="K127">
            <v>-812428</v>
          </cell>
          <cell r="M127" t="str">
            <v>434457</v>
          </cell>
          <cell r="N127">
            <v>8400</v>
          </cell>
        </row>
        <row r="128">
          <cell r="A128">
            <v>26378</v>
          </cell>
          <cell r="B128">
            <v>-169246</v>
          </cell>
          <cell r="J128">
            <v>26505</v>
          </cell>
          <cell r="K128">
            <v>-402692</v>
          </cell>
          <cell r="M128" t="str">
            <v>435607</v>
          </cell>
          <cell r="N128">
            <v>0</v>
          </cell>
        </row>
        <row r="129">
          <cell r="A129">
            <v>26443</v>
          </cell>
          <cell r="B129">
            <v>-812428</v>
          </cell>
          <cell r="J129">
            <v>26545</v>
          </cell>
          <cell r="K129">
            <v>-199000</v>
          </cell>
          <cell r="M129" t="str">
            <v>438017</v>
          </cell>
          <cell r="N129">
            <v>57920</v>
          </cell>
        </row>
        <row r="130">
          <cell r="A130">
            <v>26505</v>
          </cell>
          <cell r="B130">
            <v>-513658</v>
          </cell>
          <cell r="J130">
            <v>26590</v>
          </cell>
          <cell r="K130">
            <v>-225900</v>
          </cell>
          <cell r="M130" t="str">
            <v>438122</v>
          </cell>
          <cell r="N130">
            <v>0</v>
          </cell>
        </row>
        <row r="131">
          <cell r="A131">
            <v>26545</v>
          </cell>
          <cell r="B131">
            <v>-218252</v>
          </cell>
          <cell r="J131">
            <v>26713</v>
          </cell>
          <cell r="K131">
            <v>-109300</v>
          </cell>
          <cell r="M131" t="str">
            <v>439076</v>
          </cell>
          <cell r="N131">
            <v>0</v>
          </cell>
        </row>
        <row r="132">
          <cell r="A132">
            <v>26590</v>
          </cell>
          <cell r="B132">
            <v>-262893</v>
          </cell>
          <cell r="J132">
            <v>26767</v>
          </cell>
          <cell r="K132">
            <v>-19360903</v>
          </cell>
          <cell r="M132" t="str">
            <v>5765</v>
          </cell>
          <cell r="N132">
            <v>0</v>
          </cell>
        </row>
        <row r="133">
          <cell r="A133">
            <v>26713</v>
          </cell>
          <cell r="B133">
            <v>-119738</v>
          </cell>
          <cell r="J133">
            <v>26771</v>
          </cell>
          <cell r="K133">
            <v>-3830309</v>
          </cell>
          <cell r="M133" t="str">
            <v>5766</v>
          </cell>
          <cell r="N133">
            <v>596345</v>
          </cell>
        </row>
        <row r="134">
          <cell r="A134">
            <v>26767</v>
          </cell>
          <cell r="B134">
            <v>-19360903</v>
          </cell>
          <cell r="J134">
            <v>27035</v>
          </cell>
          <cell r="K134">
            <v>-126300</v>
          </cell>
          <cell r="M134" t="str">
            <v>5817</v>
          </cell>
          <cell r="N134">
            <v>0</v>
          </cell>
        </row>
        <row r="135">
          <cell r="A135">
            <v>26771</v>
          </cell>
          <cell r="B135">
            <v>-20470722</v>
          </cell>
          <cell r="J135">
            <v>27044</v>
          </cell>
          <cell r="K135">
            <v>-243400</v>
          </cell>
          <cell r="M135" t="str">
            <v>5818</v>
          </cell>
          <cell r="N135">
            <v>706304</v>
          </cell>
        </row>
        <row r="136">
          <cell r="A136">
            <v>26987</v>
          </cell>
          <cell r="B136">
            <v>-61228</v>
          </cell>
          <cell r="J136">
            <v>27279</v>
          </cell>
          <cell r="K136">
            <v>-115014</v>
          </cell>
          <cell r="M136" t="str">
            <v>5877</v>
          </cell>
          <cell r="N136">
            <v>0</v>
          </cell>
        </row>
        <row r="137">
          <cell r="A137">
            <v>27035</v>
          </cell>
          <cell r="B137">
            <v>-156345</v>
          </cell>
          <cell r="J137">
            <v>27467</v>
          </cell>
          <cell r="K137">
            <v>-64693</v>
          </cell>
          <cell r="M137" t="str">
            <v>5878</v>
          </cell>
          <cell r="N137">
            <v>444544</v>
          </cell>
        </row>
        <row r="138">
          <cell r="A138">
            <v>27044</v>
          </cell>
          <cell r="B138">
            <v>-257629</v>
          </cell>
          <cell r="J138">
            <v>27474</v>
          </cell>
          <cell r="K138">
            <v>-6500</v>
          </cell>
          <cell r="M138" t="str">
            <v>Total general</v>
          </cell>
          <cell r="N138">
            <v>45632378</v>
          </cell>
        </row>
        <row r="139">
          <cell r="A139">
            <v>27279</v>
          </cell>
          <cell r="B139">
            <v>-115014</v>
          </cell>
          <cell r="J139">
            <v>27519</v>
          </cell>
          <cell r="K139">
            <v>-157300</v>
          </cell>
        </row>
        <row r="140">
          <cell r="A140">
            <v>27467</v>
          </cell>
          <cell r="B140">
            <v>-64693</v>
          </cell>
          <cell r="J140">
            <v>27634</v>
          </cell>
          <cell r="K140">
            <v>-132026</v>
          </cell>
        </row>
        <row r="141">
          <cell r="A141">
            <v>27474</v>
          </cell>
          <cell r="B141">
            <v>-6500</v>
          </cell>
          <cell r="J141">
            <v>27662</v>
          </cell>
          <cell r="K141">
            <v>-59600</v>
          </cell>
        </row>
        <row r="142">
          <cell r="A142">
            <v>27519</v>
          </cell>
          <cell r="B142">
            <v>-222048</v>
          </cell>
          <cell r="J142">
            <v>27678</v>
          </cell>
          <cell r="K142">
            <v>-393347</v>
          </cell>
        </row>
        <row r="143">
          <cell r="A143">
            <v>27634</v>
          </cell>
          <cell r="B143">
            <v>-132026</v>
          </cell>
          <cell r="J143">
            <v>27742</v>
          </cell>
          <cell r="K143">
            <v>-320552</v>
          </cell>
        </row>
        <row r="144">
          <cell r="A144">
            <v>27662</v>
          </cell>
          <cell r="B144">
            <v>-59600</v>
          </cell>
          <cell r="J144">
            <v>27864</v>
          </cell>
          <cell r="K144">
            <v>-91100</v>
          </cell>
        </row>
        <row r="145">
          <cell r="A145">
            <v>27678</v>
          </cell>
          <cell r="B145">
            <v>-393347</v>
          </cell>
          <cell r="J145">
            <v>27874</v>
          </cell>
          <cell r="K145">
            <v>-196300</v>
          </cell>
        </row>
        <row r="146">
          <cell r="A146">
            <v>27742</v>
          </cell>
          <cell r="B146">
            <v>-320552</v>
          </cell>
          <cell r="J146">
            <v>27884</v>
          </cell>
          <cell r="K146">
            <v>-96521</v>
          </cell>
        </row>
        <row r="147">
          <cell r="A147">
            <v>27864</v>
          </cell>
          <cell r="B147">
            <v>-91100</v>
          </cell>
          <cell r="J147">
            <v>27918</v>
          </cell>
          <cell r="K147">
            <v>-84800</v>
          </cell>
        </row>
        <row r="148">
          <cell r="A148">
            <v>27874</v>
          </cell>
          <cell r="B148">
            <v>-196300</v>
          </cell>
          <cell r="J148">
            <v>27965</v>
          </cell>
          <cell r="K148">
            <v>-174161</v>
          </cell>
        </row>
        <row r="149">
          <cell r="A149">
            <v>27884</v>
          </cell>
          <cell r="B149">
            <v>-96521</v>
          </cell>
          <cell r="J149">
            <v>28016</v>
          </cell>
          <cell r="K149">
            <v>-126300</v>
          </cell>
        </row>
        <row r="150">
          <cell r="A150">
            <v>27918</v>
          </cell>
          <cell r="B150">
            <v>-140913</v>
          </cell>
          <cell r="J150">
            <v>28017</v>
          </cell>
          <cell r="K150">
            <v>-517056</v>
          </cell>
        </row>
        <row r="151">
          <cell r="A151">
            <v>27965</v>
          </cell>
          <cell r="B151">
            <v>-174161</v>
          </cell>
          <cell r="J151">
            <v>28107</v>
          </cell>
          <cell r="K151">
            <v>-81100</v>
          </cell>
        </row>
        <row r="152">
          <cell r="A152">
            <v>28016</v>
          </cell>
          <cell r="B152">
            <v>-126300</v>
          </cell>
          <cell r="J152">
            <v>28114</v>
          </cell>
          <cell r="K152">
            <v>-143014</v>
          </cell>
        </row>
        <row r="153">
          <cell r="A153">
            <v>28017</v>
          </cell>
          <cell r="B153">
            <v>-517056</v>
          </cell>
          <cell r="J153">
            <v>28162</v>
          </cell>
          <cell r="K153">
            <v>-191114</v>
          </cell>
        </row>
        <row r="154">
          <cell r="A154">
            <v>28107</v>
          </cell>
          <cell r="B154">
            <v>-81100</v>
          </cell>
          <cell r="J154">
            <v>28223</v>
          </cell>
          <cell r="K154">
            <v>-26000</v>
          </cell>
        </row>
        <row r="155">
          <cell r="A155">
            <v>28114</v>
          </cell>
          <cell r="B155">
            <v>-143014</v>
          </cell>
          <cell r="J155">
            <v>28301</v>
          </cell>
          <cell r="K155">
            <v>-200346</v>
          </cell>
        </row>
        <row r="156">
          <cell r="A156">
            <v>28162</v>
          </cell>
          <cell r="B156">
            <v>-191114</v>
          </cell>
          <cell r="J156">
            <v>28314</v>
          </cell>
          <cell r="K156">
            <v>-59600</v>
          </cell>
        </row>
        <row r="157">
          <cell r="A157">
            <v>28223</v>
          </cell>
          <cell r="B157">
            <v>-26000</v>
          </cell>
          <cell r="J157">
            <v>28535</v>
          </cell>
          <cell r="K157">
            <v>-6500</v>
          </cell>
        </row>
        <row r="158">
          <cell r="A158">
            <v>28301</v>
          </cell>
          <cell r="B158">
            <v>-200346</v>
          </cell>
          <cell r="J158">
            <v>28536</v>
          </cell>
          <cell r="K158">
            <v>-6500</v>
          </cell>
        </row>
        <row r="159">
          <cell r="A159">
            <v>28314</v>
          </cell>
          <cell r="B159">
            <v>-59600</v>
          </cell>
          <cell r="J159">
            <v>28566</v>
          </cell>
          <cell r="K159">
            <v>-6500</v>
          </cell>
        </row>
        <row r="160">
          <cell r="A160">
            <v>28535</v>
          </cell>
          <cell r="B160">
            <v>-6500</v>
          </cell>
          <cell r="J160">
            <v>28588</v>
          </cell>
          <cell r="K160">
            <v>-243303</v>
          </cell>
        </row>
        <row r="161">
          <cell r="A161">
            <v>28536</v>
          </cell>
          <cell r="B161">
            <v>-6500</v>
          </cell>
          <cell r="J161">
            <v>28647</v>
          </cell>
          <cell r="K161">
            <v>-192500</v>
          </cell>
        </row>
        <row r="162">
          <cell r="A162">
            <v>28566</v>
          </cell>
          <cell r="B162">
            <v>-6500</v>
          </cell>
          <cell r="J162">
            <v>28684</v>
          </cell>
          <cell r="K162">
            <v>-59600</v>
          </cell>
        </row>
        <row r="163">
          <cell r="A163">
            <v>28588</v>
          </cell>
          <cell r="B163">
            <v>-243303</v>
          </cell>
          <cell r="J163">
            <v>28690</v>
          </cell>
          <cell r="K163">
            <v>-175128</v>
          </cell>
        </row>
        <row r="164">
          <cell r="A164">
            <v>28647</v>
          </cell>
          <cell r="B164">
            <v>-244865</v>
          </cell>
          <cell r="J164">
            <v>28825</v>
          </cell>
          <cell r="K164">
            <v>-64693</v>
          </cell>
        </row>
        <row r="165">
          <cell r="A165">
            <v>28684</v>
          </cell>
          <cell r="B165">
            <v>-59600</v>
          </cell>
          <cell r="J165">
            <v>28911</v>
          </cell>
          <cell r="K165">
            <v>-6500</v>
          </cell>
        </row>
        <row r="166">
          <cell r="A166">
            <v>28690</v>
          </cell>
          <cell r="B166">
            <v>-175128</v>
          </cell>
          <cell r="J166">
            <v>28921</v>
          </cell>
          <cell r="K166">
            <v>-2096714</v>
          </cell>
        </row>
        <row r="167">
          <cell r="A167">
            <v>28825</v>
          </cell>
          <cell r="B167">
            <v>-64693</v>
          </cell>
          <cell r="J167">
            <v>28948</v>
          </cell>
          <cell r="K167">
            <v>-6500</v>
          </cell>
        </row>
        <row r="168">
          <cell r="A168">
            <v>28911</v>
          </cell>
          <cell r="B168">
            <v>-6500</v>
          </cell>
          <cell r="J168">
            <v>28973</v>
          </cell>
          <cell r="K168">
            <v>-59600</v>
          </cell>
        </row>
        <row r="169">
          <cell r="A169">
            <v>28921</v>
          </cell>
          <cell r="B169">
            <v>-2096714</v>
          </cell>
          <cell r="J169">
            <v>28977</v>
          </cell>
          <cell r="K169">
            <v>-64137</v>
          </cell>
        </row>
        <row r="170">
          <cell r="A170">
            <v>28948</v>
          </cell>
          <cell r="B170">
            <v>-6500</v>
          </cell>
          <cell r="J170">
            <v>29006</v>
          </cell>
          <cell r="K170">
            <v>-203214</v>
          </cell>
        </row>
        <row r="171">
          <cell r="A171">
            <v>28973</v>
          </cell>
          <cell r="B171">
            <v>-59600</v>
          </cell>
          <cell r="J171">
            <v>29155</v>
          </cell>
          <cell r="K171">
            <v>-3404564</v>
          </cell>
        </row>
        <row r="172">
          <cell r="A172">
            <v>28977</v>
          </cell>
          <cell r="B172">
            <v>-64137</v>
          </cell>
          <cell r="J172">
            <v>29160</v>
          </cell>
          <cell r="K172">
            <v>-67599</v>
          </cell>
        </row>
        <row r="173">
          <cell r="A173">
            <v>29006</v>
          </cell>
          <cell r="B173">
            <v>-203214</v>
          </cell>
          <cell r="J173">
            <v>29161</v>
          </cell>
          <cell r="K173">
            <v>-6500</v>
          </cell>
        </row>
        <row r="174">
          <cell r="A174">
            <v>29155</v>
          </cell>
          <cell r="B174">
            <v>-3634964</v>
          </cell>
          <cell r="J174">
            <v>29163</v>
          </cell>
          <cell r="K174">
            <v>-6500</v>
          </cell>
        </row>
        <row r="175">
          <cell r="A175">
            <v>29160</v>
          </cell>
          <cell r="B175">
            <v>-67599</v>
          </cell>
          <cell r="J175">
            <v>29182</v>
          </cell>
          <cell r="K175">
            <v>-6500</v>
          </cell>
        </row>
        <row r="176">
          <cell r="A176">
            <v>29161</v>
          </cell>
          <cell r="B176">
            <v>-6500</v>
          </cell>
          <cell r="J176">
            <v>29291</v>
          </cell>
          <cell r="K176">
            <v>-59600</v>
          </cell>
        </row>
        <row r="177">
          <cell r="A177">
            <v>29163</v>
          </cell>
          <cell r="B177">
            <v>-6500</v>
          </cell>
          <cell r="J177">
            <v>29642</v>
          </cell>
          <cell r="K177">
            <v>-6500</v>
          </cell>
        </row>
        <row r="178">
          <cell r="A178">
            <v>29182</v>
          </cell>
          <cell r="B178">
            <v>-6500</v>
          </cell>
          <cell r="J178">
            <v>29701</v>
          </cell>
          <cell r="K178">
            <v>-19150434</v>
          </cell>
        </row>
        <row r="179">
          <cell r="A179">
            <v>29291</v>
          </cell>
          <cell r="B179">
            <v>-139924</v>
          </cell>
          <cell r="J179">
            <v>29725</v>
          </cell>
          <cell r="K179">
            <v>-59600</v>
          </cell>
        </row>
        <row r="180">
          <cell r="A180">
            <v>29642</v>
          </cell>
          <cell r="B180">
            <v>-6500</v>
          </cell>
          <cell r="J180">
            <v>29738</v>
          </cell>
          <cell r="K180">
            <v>-6500</v>
          </cell>
        </row>
        <row r="181">
          <cell r="A181">
            <v>29701</v>
          </cell>
          <cell r="B181">
            <v>-19150434</v>
          </cell>
          <cell r="J181">
            <v>29857</v>
          </cell>
          <cell r="K181">
            <v>-237910</v>
          </cell>
        </row>
        <row r="182">
          <cell r="A182">
            <v>29725</v>
          </cell>
          <cell r="B182">
            <v>-59600</v>
          </cell>
          <cell r="J182">
            <v>29884</v>
          </cell>
          <cell r="K182">
            <v>-6500</v>
          </cell>
        </row>
        <row r="183">
          <cell r="A183">
            <v>29738</v>
          </cell>
          <cell r="B183">
            <v>-6500</v>
          </cell>
          <cell r="J183">
            <v>29886</v>
          </cell>
          <cell r="K183">
            <v>-6500</v>
          </cell>
        </row>
        <row r="184">
          <cell r="A184">
            <v>29857</v>
          </cell>
          <cell r="B184">
            <v>-237910</v>
          </cell>
          <cell r="J184">
            <v>29906</v>
          </cell>
          <cell r="K184">
            <v>-83599</v>
          </cell>
        </row>
        <row r="185">
          <cell r="A185">
            <v>29884</v>
          </cell>
          <cell r="B185">
            <v>-6500</v>
          </cell>
          <cell r="J185">
            <v>29954</v>
          </cell>
          <cell r="K185">
            <v>-26000</v>
          </cell>
        </row>
        <row r="186">
          <cell r="A186">
            <v>29886</v>
          </cell>
          <cell r="B186">
            <v>-6500</v>
          </cell>
          <cell r="J186">
            <v>29987</v>
          </cell>
          <cell r="K186">
            <v>-64693</v>
          </cell>
        </row>
        <row r="187">
          <cell r="A187">
            <v>29906</v>
          </cell>
          <cell r="B187">
            <v>-83599</v>
          </cell>
          <cell r="J187">
            <v>30018</v>
          </cell>
          <cell r="K187">
            <v>-26000</v>
          </cell>
        </row>
        <row r="188">
          <cell r="A188">
            <v>29954</v>
          </cell>
          <cell r="B188">
            <v>-26000</v>
          </cell>
          <cell r="J188">
            <v>30019</v>
          </cell>
          <cell r="K188">
            <v>-120877</v>
          </cell>
        </row>
        <row r="189">
          <cell r="A189">
            <v>29987</v>
          </cell>
          <cell r="B189">
            <v>-64693</v>
          </cell>
          <cell r="J189">
            <v>30027</v>
          </cell>
          <cell r="K189">
            <v>-26000</v>
          </cell>
        </row>
        <row r="190">
          <cell r="A190">
            <v>30018</v>
          </cell>
          <cell r="B190">
            <v>-26000</v>
          </cell>
          <cell r="J190">
            <v>30043</v>
          </cell>
          <cell r="K190">
            <v>-26000</v>
          </cell>
        </row>
        <row r="191">
          <cell r="A191">
            <v>30019</v>
          </cell>
          <cell r="B191">
            <v>-120877</v>
          </cell>
          <cell r="J191">
            <v>30088</v>
          </cell>
          <cell r="K191">
            <v>-6500</v>
          </cell>
        </row>
        <row r="192">
          <cell r="A192">
            <v>30027</v>
          </cell>
          <cell r="B192">
            <v>-26000</v>
          </cell>
          <cell r="J192">
            <v>30124</v>
          </cell>
          <cell r="K192">
            <v>-247226</v>
          </cell>
        </row>
        <row r="193">
          <cell r="A193">
            <v>30043</v>
          </cell>
          <cell r="B193">
            <v>-26000</v>
          </cell>
          <cell r="J193">
            <v>30167</v>
          </cell>
          <cell r="K193">
            <v>-13000</v>
          </cell>
        </row>
        <row r="194">
          <cell r="A194">
            <v>30088</v>
          </cell>
          <cell r="B194">
            <v>-6500</v>
          </cell>
          <cell r="J194">
            <v>30168</v>
          </cell>
          <cell r="K194">
            <v>-13000</v>
          </cell>
        </row>
        <row r="195">
          <cell r="A195">
            <v>30124</v>
          </cell>
          <cell r="B195">
            <v>-247226</v>
          </cell>
          <cell r="J195">
            <v>30211</v>
          </cell>
          <cell r="K195">
            <v>-31500</v>
          </cell>
        </row>
        <row r="196">
          <cell r="A196">
            <v>30167</v>
          </cell>
          <cell r="B196">
            <v>-13000</v>
          </cell>
          <cell r="J196">
            <v>30268</v>
          </cell>
          <cell r="K196">
            <v>-501633</v>
          </cell>
        </row>
        <row r="197">
          <cell r="A197">
            <v>30168</v>
          </cell>
          <cell r="B197">
            <v>-13000</v>
          </cell>
          <cell r="J197">
            <v>30277</v>
          </cell>
          <cell r="K197">
            <v>-1081743</v>
          </cell>
        </row>
        <row r="198">
          <cell r="A198">
            <v>30211</v>
          </cell>
          <cell r="B198">
            <v>-66600</v>
          </cell>
          <cell r="J198">
            <v>30333</v>
          </cell>
          <cell r="K198">
            <v>-6500</v>
          </cell>
        </row>
        <row r="199">
          <cell r="A199">
            <v>30268</v>
          </cell>
          <cell r="B199">
            <v>-501633</v>
          </cell>
          <cell r="J199">
            <v>30357</v>
          </cell>
          <cell r="K199">
            <v>-6500</v>
          </cell>
        </row>
        <row r="200">
          <cell r="A200">
            <v>30277</v>
          </cell>
          <cell r="B200">
            <v>-1098639</v>
          </cell>
          <cell r="J200">
            <v>30370</v>
          </cell>
          <cell r="K200">
            <v>-1807244</v>
          </cell>
        </row>
        <row r="201">
          <cell r="A201">
            <v>30333</v>
          </cell>
          <cell r="B201">
            <v>-6500</v>
          </cell>
          <cell r="J201">
            <v>30490</v>
          </cell>
          <cell r="K201">
            <v>-543785</v>
          </cell>
        </row>
        <row r="202">
          <cell r="A202">
            <v>30357</v>
          </cell>
          <cell r="B202">
            <v>-6500</v>
          </cell>
          <cell r="J202">
            <v>30497</v>
          </cell>
          <cell r="K202">
            <v>-117968</v>
          </cell>
        </row>
        <row r="203">
          <cell r="A203">
            <v>30370</v>
          </cell>
          <cell r="B203">
            <v>-20248189</v>
          </cell>
          <cell r="J203">
            <v>30503</v>
          </cell>
          <cell r="K203">
            <v>-75600</v>
          </cell>
        </row>
        <row r="204">
          <cell r="A204">
            <v>30490</v>
          </cell>
          <cell r="B204">
            <v>-543785</v>
          </cell>
          <cell r="J204">
            <v>30511</v>
          </cell>
          <cell r="K204">
            <v>-6500</v>
          </cell>
        </row>
        <row r="205">
          <cell r="A205">
            <v>30497</v>
          </cell>
          <cell r="B205">
            <v>-117968</v>
          </cell>
          <cell r="J205">
            <v>30522</v>
          </cell>
          <cell r="K205">
            <v>-6500</v>
          </cell>
        </row>
        <row r="206">
          <cell r="A206">
            <v>30503</v>
          </cell>
          <cell r="B206">
            <v>-75600</v>
          </cell>
          <cell r="J206">
            <v>30526</v>
          </cell>
          <cell r="K206">
            <v>-26000</v>
          </cell>
        </row>
        <row r="207">
          <cell r="A207">
            <v>30511</v>
          </cell>
          <cell r="B207">
            <v>-6500</v>
          </cell>
          <cell r="J207">
            <v>30542</v>
          </cell>
          <cell r="K207">
            <v>-59600</v>
          </cell>
        </row>
        <row r="208">
          <cell r="A208">
            <v>30522</v>
          </cell>
          <cell r="B208">
            <v>-6500</v>
          </cell>
          <cell r="J208">
            <v>30686</v>
          </cell>
          <cell r="K208">
            <v>-26000</v>
          </cell>
        </row>
        <row r="209">
          <cell r="A209">
            <v>30526</v>
          </cell>
          <cell r="B209">
            <v>-26000</v>
          </cell>
          <cell r="J209">
            <v>30989</v>
          </cell>
          <cell r="K209">
            <v>-88594</v>
          </cell>
        </row>
        <row r="210">
          <cell r="A210">
            <v>30542</v>
          </cell>
          <cell r="B210">
            <v>-59600</v>
          </cell>
          <cell r="J210">
            <v>31111</v>
          </cell>
          <cell r="K210">
            <v>-287734</v>
          </cell>
        </row>
        <row r="211">
          <cell r="A211">
            <v>30686</v>
          </cell>
          <cell r="B211">
            <v>-26000</v>
          </cell>
          <cell r="J211">
            <v>31197</v>
          </cell>
          <cell r="K211">
            <v>-26000</v>
          </cell>
        </row>
        <row r="212">
          <cell r="A212">
            <v>30989</v>
          </cell>
          <cell r="B212">
            <v>-111484</v>
          </cell>
          <cell r="J212">
            <v>31222</v>
          </cell>
          <cell r="K212">
            <v>-162900</v>
          </cell>
        </row>
        <row r="213">
          <cell r="A213">
            <v>31111</v>
          </cell>
          <cell r="B213">
            <v>-397434</v>
          </cell>
          <cell r="J213">
            <v>31428</v>
          </cell>
          <cell r="K213">
            <v>-114679</v>
          </cell>
        </row>
        <row r="214">
          <cell r="A214">
            <v>31197</v>
          </cell>
          <cell r="B214">
            <v>-26000</v>
          </cell>
          <cell r="J214">
            <v>31445</v>
          </cell>
          <cell r="K214">
            <v>-1870259</v>
          </cell>
        </row>
        <row r="215">
          <cell r="A215">
            <v>31222</v>
          </cell>
          <cell r="B215">
            <v>-162900</v>
          </cell>
          <cell r="J215">
            <v>31513</v>
          </cell>
          <cell r="K215">
            <v>-6500</v>
          </cell>
        </row>
        <row r="216">
          <cell r="A216">
            <v>31428</v>
          </cell>
          <cell r="B216">
            <v>-114679</v>
          </cell>
          <cell r="J216">
            <v>31553</v>
          </cell>
          <cell r="K216">
            <v>-6500</v>
          </cell>
        </row>
        <row r="217">
          <cell r="A217">
            <v>31445</v>
          </cell>
          <cell r="B217">
            <v>-1916194</v>
          </cell>
          <cell r="J217">
            <v>31630</v>
          </cell>
          <cell r="K217">
            <v>-10478</v>
          </cell>
        </row>
        <row r="218">
          <cell r="A218">
            <v>31513</v>
          </cell>
          <cell r="B218">
            <v>-6500</v>
          </cell>
          <cell r="J218">
            <v>31631</v>
          </cell>
          <cell r="K218">
            <v>-512600</v>
          </cell>
        </row>
        <row r="219">
          <cell r="A219">
            <v>31553</v>
          </cell>
          <cell r="B219">
            <v>-6500</v>
          </cell>
          <cell r="J219">
            <v>31768</v>
          </cell>
          <cell r="K219">
            <v>-299442</v>
          </cell>
        </row>
        <row r="220">
          <cell r="A220">
            <v>31630</v>
          </cell>
          <cell r="B220">
            <v>-10478</v>
          </cell>
          <cell r="J220">
            <v>31848</v>
          </cell>
          <cell r="K220">
            <v>-6500</v>
          </cell>
        </row>
        <row r="221">
          <cell r="A221">
            <v>31631</v>
          </cell>
          <cell r="B221">
            <v>-874691</v>
          </cell>
          <cell r="J221">
            <v>31855</v>
          </cell>
          <cell r="K221">
            <v>-6500</v>
          </cell>
        </row>
        <row r="222">
          <cell r="A222">
            <v>31768</v>
          </cell>
          <cell r="B222">
            <v>-299442</v>
          </cell>
          <cell r="J222">
            <v>31865</v>
          </cell>
          <cell r="K222">
            <v>-343303</v>
          </cell>
        </row>
        <row r="223">
          <cell r="A223">
            <v>31848</v>
          </cell>
          <cell r="B223">
            <v>-6500</v>
          </cell>
          <cell r="J223">
            <v>31919</v>
          </cell>
          <cell r="K223">
            <v>-6500</v>
          </cell>
        </row>
        <row r="224">
          <cell r="A224">
            <v>31855</v>
          </cell>
          <cell r="B224">
            <v>-6500</v>
          </cell>
          <cell r="J224">
            <v>31927</v>
          </cell>
          <cell r="K224">
            <v>-6500</v>
          </cell>
        </row>
        <row r="225">
          <cell r="A225">
            <v>31865</v>
          </cell>
          <cell r="B225">
            <v>-343303</v>
          </cell>
          <cell r="J225">
            <v>31946</v>
          </cell>
          <cell r="K225">
            <v>-6500</v>
          </cell>
        </row>
        <row r="226">
          <cell r="A226">
            <v>31919</v>
          </cell>
          <cell r="B226">
            <v>-6500</v>
          </cell>
          <cell r="J226">
            <v>32020</v>
          </cell>
          <cell r="K226">
            <v>-86628</v>
          </cell>
        </row>
        <row r="227">
          <cell r="A227">
            <v>31927</v>
          </cell>
          <cell r="B227">
            <v>-6500</v>
          </cell>
          <cell r="J227">
            <v>32210</v>
          </cell>
          <cell r="K227">
            <v>-26000</v>
          </cell>
        </row>
        <row r="228">
          <cell r="A228">
            <v>31946</v>
          </cell>
          <cell r="B228">
            <v>-6500</v>
          </cell>
          <cell r="J228">
            <v>32345</v>
          </cell>
          <cell r="K228">
            <v>-228900</v>
          </cell>
        </row>
        <row r="229">
          <cell r="A229">
            <v>31984</v>
          </cell>
          <cell r="B229">
            <v>0</v>
          </cell>
          <cell r="J229">
            <v>32423</v>
          </cell>
          <cell r="K229">
            <v>-3817959</v>
          </cell>
        </row>
        <row r="230">
          <cell r="A230">
            <v>32020</v>
          </cell>
          <cell r="B230">
            <v>-86628</v>
          </cell>
          <cell r="J230">
            <v>32425</v>
          </cell>
          <cell r="K230">
            <v>-26000</v>
          </cell>
        </row>
        <row r="231">
          <cell r="A231">
            <v>32210</v>
          </cell>
          <cell r="B231">
            <v>-26000</v>
          </cell>
          <cell r="J231">
            <v>32471</v>
          </cell>
          <cell r="K231">
            <v>-82544</v>
          </cell>
        </row>
        <row r="232">
          <cell r="A232">
            <v>32345</v>
          </cell>
          <cell r="B232">
            <v>-330932</v>
          </cell>
          <cell r="J232">
            <v>32685</v>
          </cell>
          <cell r="K232">
            <v>-26000</v>
          </cell>
        </row>
        <row r="233">
          <cell r="A233">
            <v>32423</v>
          </cell>
          <cell r="B233">
            <v>-4101176</v>
          </cell>
          <cell r="J233">
            <v>32748</v>
          </cell>
          <cell r="K233">
            <v>-141066</v>
          </cell>
        </row>
        <row r="234">
          <cell r="A234">
            <v>32425</v>
          </cell>
          <cell r="B234">
            <v>-26000</v>
          </cell>
          <cell r="J234">
            <v>32783</v>
          </cell>
          <cell r="K234">
            <v>-67599</v>
          </cell>
        </row>
        <row r="235">
          <cell r="A235">
            <v>32471</v>
          </cell>
          <cell r="B235">
            <v>-87787</v>
          </cell>
          <cell r="J235">
            <v>32897</v>
          </cell>
          <cell r="K235">
            <v>-69664</v>
          </cell>
        </row>
        <row r="236">
          <cell r="A236">
            <v>32685</v>
          </cell>
          <cell r="B236">
            <v>-26000</v>
          </cell>
          <cell r="J236">
            <v>32952</v>
          </cell>
          <cell r="K236">
            <v>-13000</v>
          </cell>
        </row>
        <row r="237">
          <cell r="A237">
            <v>32748</v>
          </cell>
          <cell r="B237">
            <v>-141066</v>
          </cell>
          <cell r="J237">
            <v>33057</v>
          </cell>
          <cell r="K237">
            <v>-63881</v>
          </cell>
        </row>
        <row r="238">
          <cell r="A238">
            <v>32783</v>
          </cell>
          <cell r="B238">
            <v>-67599</v>
          </cell>
          <cell r="J238">
            <v>33269</v>
          </cell>
          <cell r="K238">
            <v>-26000</v>
          </cell>
        </row>
        <row r="239">
          <cell r="A239">
            <v>32897</v>
          </cell>
          <cell r="B239">
            <v>-69664</v>
          </cell>
          <cell r="J239">
            <v>33803</v>
          </cell>
          <cell r="K239">
            <v>-59600</v>
          </cell>
        </row>
        <row r="240">
          <cell r="A240">
            <v>32952</v>
          </cell>
          <cell r="B240">
            <v>-13000</v>
          </cell>
          <cell r="J240">
            <v>33870</v>
          </cell>
          <cell r="K240">
            <v>-17851964</v>
          </cell>
        </row>
        <row r="241">
          <cell r="A241">
            <v>33057</v>
          </cell>
          <cell r="B241">
            <v>-63881</v>
          </cell>
          <cell r="J241">
            <v>33879</v>
          </cell>
          <cell r="K241">
            <v>-2950351</v>
          </cell>
        </row>
        <row r="242">
          <cell r="A242">
            <v>33269</v>
          </cell>
          <cell r="B242">
            <v>-26000</v>
          </cell>
          <cell r="J242">
            <v>34002</v>
          </cell>
          <cell r="K242">
            <v>-605900</v>
          </cell>
        </row>
        <row r="243">
          <cell r="A243">
            <v>33803</v>
          </cell>
          <cell r="B243">
            <v>-134509</v>
          </cell>
          <cell r="J243">
            <v>34041</v>
          </cell>
          <cell r="K243">
            <v>-26000</v>
          </cell>
        </row>
        <row r="244">
          <cell r="A244">
            <v>33870</v>
          </cell>
          <cell r="B244">
            <v>-17851964</v>
          </cell>
          <cell r="J244">
            <v>34272</v>
          </cell>
          <cell r="K244">
            <v>-6500</v>
          </cell>
        </row>
        <row r="245">
          <cell r="A245">
            <v>33879</v>
          </cell>
          <cell r="B245">
            <v>-18985790</v>
          </cell>
          <cell r="J245">
            <v>34398</v>
          </cell>
          <cell r="K245">
            <v>-26000</v>
          </cell>
        </row>
        <row r="246">
          <cell r="A246">
            <v>34002</v>
          </cell>
          <cell r="B246">
            <v>-980632</v>
          </cell>
          <cell r="J246">
            <v>34744</v>
          </cell>
          <cell r="K246">
            <v>-6500</v>
          </cell>
        </row>
        <row r="247">
          <cell r="A247">
            <v>34041</v>
          </cell>
          <cell r="B247">
            <v>-26000</v>
          </cell>
          <cell r="J247">
            <v>34745</v>
          </cell>
          <cell r="K247">
            <v>-6500</v>
          </cell>
        </row>
        <row r="248">
          <cell r="A248">
            <v>34272</v>
          </cell>
          <cell r="B248">
            <v>-6500</v>
          </cell>
          <cell r="J248">
            <v>34746</v>
          </cell>
          <cell r="K248">
            <v>-6500</v>
          </cell>
        </row>
        <row r="249">
          <cell r="A249">
            <v>34398</v>
          </cell>
          <cell r="B249">
            <v>-26000</v>
          </cell>
          <cell r="J249">
            <v>34958</v>
          </cell>
          <cell r="K249">
            <v>-6500</v>
          </cell>
        </row>
        <row r="250">
          <cell r="A250">
            <v>34744</v>
          </cell>
          <cell r="B250">
            <v>-6500</v>
          </cell>
          <cell r="J250">
            <v>35317</v>
          </cell>
          <cell r="K250">
            <v>-26000</v>
          </cell>
        </row>
        <row r="251">
          <cell r="A251">
            <v>34745</v>
          </cell>
          <cell r="B251">
            <v>-6500</v>
          </cell>
          <cell r="J251">
            <v>35550</v>
          </cell>
          <cell r="K251">
            <v>-19500</v>
          </cell>
        </row>
        <row r="252">
          <cell r="A252">
            <v>34746</v>
          </cell>
          <cell r="B252">
            <v>-6500</v>
          </cell>
          <cell r="J252">
            <v>35655</v>
          </cell>
          <cell r="K252">
            <v>-105893</v>
          </cell>
        </row>
        <row r="253">
          <cell r="A253">
            <v>34958</v>
          </cell>
          <cell r="B253">
            <v>-6500</v>
          </cell>
          <cell r="J253">
            <v>35715</v>
          </cell>
          <cell r="K253">
            <v>-19500</v>
          </cell>
        </row>
        <row r="254">
          <cell r="A254">
            <v>35317</v>
          </cell>
          <cell r="B254">
            <v>-26000</v>
          </cell>
          <cell r="J254">
            <v>36571</v>
          </cell>
          <cell r="K254">
            <v>-115793</v>
          </cell>
        </row>
        <row r="255">
          <cell r="A255">
            <v>35550</v>
          </cell>
          <cell r="B255">
            <v>-19500</v>
          </cell>
          <cell r="J255">
            <v>36656</v>
          </cell>
          <cell r="K255">
            <v>-70038</v>
          </cell>
        </row>
        <row r="256">
          <cell r="A256">
            <v>35655</v>
          </cell>
          <cell r="B256">
            <v>-105893</v>
          </cell>
          <cell r="J256">
            <v>36672</v>
          </cell>
          <cell r="K256">
            <v>-113800</v>
          </cell>
        </row>
        <row r="257">
          <cell r="A257">
            <v>35715</v>
          </cell>
          <cell r="B257">
            <v>-19500</v>
          </cell>
          <cell r="J257">
            <v>36868</v>
          </cell>
          <cell r="K257">
            <v>-171914</v>
          </cell>
        </row>
        <row r="258">
          <cell r="A258">
            <v>36571</v>
          </cell>
          <cell r="B258">
            <v>-115793</v>
          </cell>
          <cell r="J258">
            <v>36891</v>
          </cell>
          <cell r="K258">
            <v>-59600</v>
          </cell>
        </row>
        <row r="259">
          <cell r="A259">
            <v>36656</v>
          </cell>
          <cell r="B259">
            <v>-70038</v>
          </cell>
          <cell r="J259">
            <v>36920</v>
          </cell>
          <cell r="K259">
            <v>-18185044</v>
          </cell>
        </row>
        <row r="260">
          <cell r="A260">
            <v>36672</v>
          </cell>
          <cell r="B260">
            <v>-122680</v>
          </cell>
          <cell r="J260">
            <v>36923</v>
          </cell>
          <cell r="K260">
            <v>-157160</v>
          </cell>
        </row>
        <row r="261">
          <cell r="A261">
            <v>36868</v>
          </cell>
          <cell r="B261">
            <v>-171914</v>
          </cell>
          <cell r="J261">
            <v>36931</v>
          </cell>
          <cell r="K261">
            <v>-2657269</v>
          </cell>
        </row>
        <row r="262">
          <cell r="A262">
            <v>36891</v>
          </cell>
          <cell r="B262">
            <v>-59600</v>
          </cell>
          <cell r="J262">
            <v>37018</v>
          </cell>
          <cell r="K262">
            <v>-6500</v>
          </cell>
        </row>
        <row r="263">
          <cell r="A263">
            <v>36920</v>
          </cell>
          <cell r="B263">
            <v>-18185044</v>
          </cell>
          <cell r="J263">
            <v>37106</v>
          </cell>
          <cell r="K263">
            <v>-6500</v>
          </cell>
        </row>
        <row r="264">
          <cell r="A264">
            <v>36923</v>
          </cell>
          <cell r="B264">
            <v>-157160</v>
          </cell>
          <cell r="J264">
            <v>37107</v>
          </cell>
          <cell r="K264">
            <v>-6500</v>
          </cell>
        </row>
        <row r="265">
          <cell r="A265">
            <v>36931</v>
          </cell>
          <cell r="B265">
            <v>-20089615</v>
          </cell>
          <cell r="J265">
            <v>37327</v>
          </cell>
          <cell r="K265">
            <v>-430665</v>
          </cell>
        </row>
        <row r="266">
          <cell r="A266">
            <v>37018</v>
          </cell>
          <cell r="B266">
            <v>-6500</v>
          </cell>
          <cell r="J266">
            <v>37333</v>
          </cell>
          <cell r="K266">
            <v>-13000</v>
          </cell>
        </row>
        <row r="267">
          <cell r="A267">
            <v>37106</v>
          </cell>
          <cell r="B267">
            <v>-6500</v>
          </cell>
          <cell r="J267">
            <v>37431</v>
          </cell>
          <cell r="K267">
            <v>-105114</v>
          </cell>
        </row>
        <row r="268">
          <cell r="A268">
            <v>37107</v>
          </cell>
          <cell r="B268">
            <v>-6500</v>
          </cell>
          <cell r="J268">
            <v>37512</v>
          </cell>
          <cell r="K268">
            <v>-59600</v>
          </cell>
        </row>
        <row r="269">
          <cell r="A269">
            <v>37327</v>
          </cell>
          <cell r="B269">
            <v>-430665</v>
          </cell>
          <cell r="J269">
            <v>37619</v>
          </cell>
          <cell r="K269">
            <v>-4305252</v>
          </cell>
        </row>
        <row r="270">
          <cell r="A270">
            <v>37333</v>
          </cell>
          <cell r="B270">
            <v>-13000</v>
          </cell>
          <cell r="J270">
            <v>37640</v>
          </cell>
          <cell r="K270">
            <v>-1060282</v>
          </cell>
        </row>
        <row r="271">
          <cell r="A271">
            <v>37431</v>
          </cell>
          <cell r="B271">
            <v>-105114</v>
          </cell>
          <cell r="J271">
            <v>37644</v>
          </cell>
          <cell r="K271">
            <v>-175720</v>
          </cell>
        </row>
        <row r="272">
          <cell r="A272">
            <v>37512</v>
          </cell>
          <cell r="B272">
            <v>-59600</v>
          </cell>
          <cell r="J272">
            <v>37726</v>
          </cell>
          <cell r="K272">
            <v>-4653888</v>
          </cell>
        </row>
        <row r="273">
          <cell r="A273">
            <v>37619</v>
          </cell>
          <cell r="B273">
            <v>-4796098</v>
          </cell>
          <cell r="J273">
            <v>37733</v>
          </cell>
          <cell r="K273">
            <v>-91308</v>
          </cell>
        </row>
        <row r="274">
          <cell r="A274">
            <v>37640</v>
          </cell>
          <cell r="B274">
            <v>-1060282</v>
          </cell>
          <cell r="J274">
            <v>37899</v>
          </cell>
          <cell r="K274">
            <v>-110700</v>
          </cell>
        </row>
        <row r="275">
          <cell r="A275">
            <v>37644</v>
          </cell>
          <cell r="B275">
            <v>-175720</v>
          </cell>
          <cell r="J275">
            <v>37913</v>
          </cell>
          <cell r="K275">
            <v>-130214</v>
          </cell>
        </row>
        <row r="276">
          <cell r="A276">
            <v>37726</v>
          </cell>
          <cell r="B276">
            <v>-4947612</v>
          </cell>
          <cell r="J276">
            <v>38134</v>
          </cell>
          <cell r="K276">
            <v>-169905</v>
          </cell>
        </row>
        <row r="277">
          <cell r="A277">
            <v>37733</v>
          </cell>
          <cell r="B277">
            <v>-91308</v>
          </cell>
          <cell r="J277">
            <v>38141</v>
          </cell>
          <cell r="K277">
            <v>-59600</v>
          </cell>
        </row>
        <row r="278">
          <cell r="A278">
            <v>37899</v>
          </cell>
          <cell r="B278">
            <v>-110700</v>
          </cell>
          <cell r="J278">
            <v>38262</v>
          </cell>
          <cell r="K278">
            <v>-2034415</v>
          </cell>
        </row>
        <row r="279">
          <cell r="A279">
            <v>37913</v>
          </cell>
          <cell r="B279">
            <v>-130214</v>
          </cell>
          <cell r="J279">
            <v>38268</v>
          </cell>
          <cell r="K279">
            <v>-516028</v>
          </cell>
        </row>
        <row r="280">
          <cell r="A280">
            <v>38134</v>
          </cell>
          <cell r="B280">
            <v>-169905</v>
          </cell>
          <cell r="J280">
            <v>38293</v>
          </cell>
          <cell r="K280">
            <v>-109700</v>
          </cell>
        </row>
        <row r="281">
          <cell r="A281">
            <v>38141</v>
          </cell>
          <cell r="B281">
            <v>-59600</v>
          </cell>
          <cell r="J281">
            <v>38344</v>
          </cell>
          <cell r="K281">
            <v>-6500</v>
          </cell>
        </row>
        <row r="282">
          <cell r="A282">
            <v>38262</v>
          </cell>
          <cell r="B282">
            <v>-2215423</v>
          </cell>
          <cell r="J282">
            <v>38481</v>
          </cell>
          <cell r="K282">
            <v>-59600</v>
          </cell>
        </row>
        <row r="283">
          <cell r="A283">
            <v>38268</v>
          </cell>
          <cell r="B283">
            <v>-516028</v>
          </cell>
          <cell r="J283">
            <v>38575</v>
          </cell>
          <cell r="K283">
            <v>-70038</v>
          </cell>
        </row>
        <row r="284">
          <cell r="A284">
            <v>38293</v>
          </cell>
          <cell r="B284">
            <v>-109700</v>
          </cell>
          <cell r="J284">
            <v>38679</v>
          </cell>
          <cell r="K284">
            <v>-109700</v>
          </cell>
        </row>
        <row r="285">
          <cell r="A285">
            <v>38344</v>
          </cell>
          <cell r="B285">
            <v>-6500</v>
          </cell>
          <cell r="J285">
            <v>38688</v>
          </cell>
          <cell r="K285">
            <v>-168943</v>
          </cell>
        </row>
        <row r="286">
          <cell r="A286">
            <v>38481</v>
          </cell>
          <cell r="B286">
            <v>-59600</v>
          </cell>
          <cell r="J286">
            <v>38776</v>
          </cell>
          <cell r="K286">
            <v>-70114</v>
          </cell>
        </row>
        <row r="287">
          <cell r="A287">
            <v>38575</v>
          </cell>
          <cell r="B287">
            <v>-70038</v>
          </cell>
          <cell r="J287">
            <v>38810</v>
          </cell>
          <cell r="K287">
            <v>-6500</v>
          </cell>
        </row>
        <row r="288">
          <cell r="A288">
            <v>38679</v>
          </cell>
          <cell r="B288">
            <v>-109700</v>
          </cell>
          <cell r="J288">
            <v>38821</v>
          </cell>
          <cell r="K288">
            <v>-59600</v>
          </cell>
        </row>
        <row r="289">
          <cell r="A289">
            <v>38688</v>
          </cell>
          <cell r="B289">
            <v>-168943</v>
          </cell>
          <cell r="J289">
            <v>38836</v>
          </cell>
          <cell r="K289">
            <v>-227714</v>
          </cell>
        </row>
        <row r="290">
          <cell r="A290">
            <v>38776</v>
          </cell>
          <cell r="B290">
            <v>-70114</v>
          </cell>
          <cell r="J290">
            <v>38883</v>
          </cell>
          <cell r="K290">
            <v>-632300</v>
          </cell>
        </row>
        <row r="291">
          <cell r="A291">
            <v>38810</v>
          </cell>
          <cell r="B291">
            <v>-6500</v>
          </cell>
          <cell r="J291">
            <v>38956</v>
          </cell>
          <cell r="K291">
            <v>-6500</v>
          </cell>
        </row>
        <row r="292">
          <cell r="A292">
            <v>38821</v>
          </cell>
          <cell r="B292">
            <v>-59600</v>
          </cell>
          <cell r="J292">
            <v>38992</v>
          </cell>
          <cell r="K292">
            <v>-316454</v>
          </cell>
        </row>
        <row r="293">
          <cell r="A293">
            <v>38836</v>
          </cell>
          <cell r="B293">
            <v>-227714</v>
          </cell>
          <cell r="J293">
            <v>39005</v>
          </cell>
          <cell r="K293">
            <v>-6500</v>
          </cell>
        </row>
        <row r="294">
          <cell r="A294">
            <v>38883</v>
          </cell>
          <cell r="B294">
            <v>-723376</v>
          </cell>
          <cell r="J294">
            <v>39016</v>
          </cell>
          <cell r="K294">
            <v>-863318</v>
          </cell>
        </row>
        <row r="295">
          <cell r="A295">
            <v>38956</v>
          </cell>
          <cell r="B295">
            <v>-6500</v>
          </cell>
          <cell r="J295">
            <v>39021</v>
          </cell>
          <cell r="K295">
            <v>-26000</v>
          </cell>
        </row>
        <row r="296">
          <cell r="A296">
            <v>38992</v>
          </cell>
          <cell r="B296">
            <v>-316454</v>
          </cell>
          <cell r="J296">
            <v>39042</v>
          </cell>
          <cell r="K296">
            <v>-613819</v>
          </cell>
        </row>
        <row r="297">
          <cell r="A297">
            <v>39005</v>
          </cell>
          <cell r="B297">
            <v>-6500</v>
          </cell>
          <cell r="J297">
            <v>39050</v>
          </cell>
          <cell r="K297">
            <v>-26000</v>
          </cell>
        </row>
        <row r="298">
          <cell r="A298">
            <v>39016</v>
          </cell>
          <cell r="B298">
            <v>-911690</v>
          </cell>
          <cell r="J298">
            <v>39068</v>
          </cell>
          <cell r="K298">
            <v>-71475</v>
          </cell>
        </row>
        <row r="299">
          <cell r="A299">
            <v>39021</v>
          </cell>
          <cell r="B299">
            <v>-26000</v>
          </cell>
          <cell r="J299">
            <v>39080</v>
          </cell>
          <cell r="K299">
            <v>-275280</v>
          </cell>
        </row>
        <row r="300">
          <cell r="A300">
            <v>39042</v>
          </cell>
          <cell r="B300">
            <v>-613819</v>
          </cell>
          <cell r="J300">
            <v>39213</v>
          </cell>
          <cell r="K300">
            <v>-242693</v>
          </cell>
        </row>
        <row r="301">
          <cell r="A301">
            <v>39050</v>
          </cell>
          <cell r="B301">
            <v>-26000</v>
          </cell>
          <cell r="J301">
            <v>39256</v>
          </cell>
          <cell r="K301">
            <v>-6500</v>
          </cell>
        </row>
        <row r="302">
          <cell r="A302">
            <v>39068</v>
          </cell>
          <cell r="B302">
            <v>-71475</v>
          </cell>
          <cell r="J302">
            <v>39322</v>
          </cell>
          <cell r="K302">
            <v>-6500</v>
          </cell>
        </row>
        <row r="303">
          <cell r="A303">
            <v>39080</v>
          </cell>
          <cell r="B303">
            <v>-275280</v>
          </cell>
          <cell r="J303">
            <v>39425</v>
          </cell>
          <cell r="K303">
            <v>-1866097</v>
          </cell>
        </row>
        <row r="304">
          <cell r="A304">
            <v>39213</v>
          </cell>
          <cell r="B304">
            <v>-242693</v>
          </cell>
          <cell r="J304">
            <v>39434</v>
          </cell>
          <cell r="K304">
            <v>-113788</v>
          </cell>
        </row>
        <row r="305">
          <cell r="A305">
            <v>39256</v>
          </cell>
          <cell r="B305">
            <v>-6500</v>
          </cell>
          <cell r="J305">
            <v>39583</v>
          </cell>
          <cell r="K305">
            <v>-150569</v>
          </cell>
        </row>
        <row r="306">
          <cell r="A306">
            <v>39322</v>
          </cell>
          <cell r="B306">
            <v>-6500</v>
          </cell>
          <cell r="J306">
            <v>39600</v>
          </cell>
          <cell r="K306">
            <v>-377748</v>
          </cell>
        </row>
        <row r="307">
          <cell r="A307">
            <v>39425</v>
          </cell>
          <cell r="B307">
            <v>-2058051</v>
          </cell>
          <cell r="J307">
            <v>39682</v>
          </cell>
          <cell r="K307">
            <v>-84369</v>
          </cell>
        </row>
        <row r="308">
          <cell r="A308">
            <v>39434</v>
          </cell>
          <cell r="B308">
            <v>-113788</v>
          </cell>
          <cell r="J308">
            <v>39746</v>
          </cell>
          <cell r="K308">
            <v>-26000</v>
          </cell>
        </row>
        <row r="309">
          <cell r="A309">
            <v>39583</v>
          </cell>
          <cell r="B309">
            <v>-150569</v>
          </cell>
          <cell r="J309">
            <v>39842</v>
          </cell>
          <cell r="K309">
            <v>-219270</v>
          </cell>
        </row>
        <row r="310">
          <cell r="A310">
            <v>39600</v>
          </cell>
          <cell r="B310">
            <v>-377748</v>
          </cell>
          <cell r="J310">
            <v>39844</v>
          </cell>
          <cell r="K310">
            <v>-134186</v>
          </cell>
        </row>
        <row r="311">
          <cell r="A311">
            <v>39682</v>
          </cell>
          <cell r="B311">
            <v>-84369</v>
          </cell>
          <cell r="J311">
            <v>39849</v>
          </cell>
          <cell r="K311">
            <v>-342839</v>
          </cell>
        </row>
        <row r="312">
          <cell r="A312">
            <v>39746</v>
          </cell>
          <cell r="B312">
            <v>-26000</v>
          </cell>
          <cell r="J312">
            <v>39867</v>
          </cell>
          <cell r="K312">
            <v>-6500</v>
          </cell>
        </row>
        <row r="313">
          <cell r="A313">
            <v>39842</v>
          </cell>
          <cell r="B313">
            <v>-219270</v>
          </cell>
          <cell r="J313">
            <v>39891</v>
          </cell>
          <cell r="K313">
            <v>-6500</v>
          </cell>
        </row>
        <row r="314">
          <cell r="A314">
            <v>39844</v>
          </cell>
          <cell r="B314">
            <v>-134186</v>
          </cell>
          <cell r="J314">
            <v>39894</v>
          </cell>
          <cell r="K314">
            <v>-6500</v>
          </cell>
        </row>
        <row r="315">
          <cell r="A315">
            <v>39849</v>
          </cell>
          <cell r="B315">
            <v>-342839</v>
          </cell>
          <cell r="J315">
            <v>40002</v>
          </cell>
          <cell r="K315">
            <v>-59600</v>
          </cell>
        </row>
        <row r="316">
          <cell r="A316">
            <v>39867</v>
          </cell>
          <cell r="B316">
            <v>-6500</v>
          </cell>
          <cell r="J316">
            <v>40210</v>
          </cell>
          <cell r="K316">
            <v>-800299</v>
          </cell>
        </row>
        <row r="317">
          <cell r="A317">
            <v>39891</v>
          </cell>
          <cell r="B317">
            <v>-6500</v>
          </cell>
          <cell r="J317">
            <v>40313</v>
          </cell>
          <cell r="K317">
            <v>-64693</v>
          </cell>
        </row>
        <row r="318">
          <cell r="A318">
            <v>39894</v>
          </cell>
          <cell r="B318">
            <v>-6500</v>
          </cell>
          <cell r="J318">
            <v>40335</v>
          </cell>
          <cell r="K318">
            <v>-2001200</v>
          </cell>
        </row>
        <row r="319">
          <cell r="A319">
            <v>40002</v>
          </cell>
          <cell r="B319">
            <v>-59600</v>
          </cell>
          <cell r="J319">
            <v>40346</v>
          </cell>
          <cell r="K319">
            <v>-721048</v>
          </cell>
        </row>
        <row r="320">
          <cell r="A320">
            <v>40210</v>
          </cell>
          <cell r="B320">
            <v>-931838</v>
          </cell>
          <cell r="J320">
            <v>40350</v>
          </cell>
          <cell r="K320">
            <v>-172339</v>
          </cell>
        </row>
        <row r="321">
          <cell r="A321">
            <v>40313</v>
          </cell>
          <cell r="B321">
            <v>-64693</v>
          </cell>
          <cell r="J321">
            <v>40386</v>
          </cell>
          <cell r="K321">
            <v>-167926</v>
          </cell>
        </row>
        <row r="322">
          <cell r="A322">
            <v>40335</v>
          </cell>
          <cell r="B322">
            <v>-2120229</v>
          </cell>
          <cell r="J322">
            <v>40483</v>
          </cell>
          <cell r="K322">
            <v>-258193</v>
          </cell>
        </row>
        <row r="323">
          <cell r="A323">
            <v>40346</v>
          </cell>
          <cell r="B323">
            <v>-721048</v>
          </cell>
          <cell r="J323">
            <v>40496</v>
          </cell>
          <cell r="K323">
            <v>-903735</v>
          </cell>
        </row>
        <row r="324">
          <cell r="A324">
            <v>40350</v>
          </cell>
          <cell r="B324">
            <v>-172339</v>
          </cell>
          <cell r="J324">
            <v>40609</v>
          </cell>
          <cell r="K324">
            <v>-88600</v>
          </cell>
        </row>
        <row r="325">
          <cell r="A325">
            <v>40386</v>
          </cell>
          <cell r="B325">
            <v>-167926</v>
          </cell>
          <cell r="J325">
            <v>40700</v>
          </cell>
          <cell r="K325">
            <v>-384869</v>
          </cell>
        </row>
        <row r="326">
          <cell r="A326">
            <v>40483</v>
          </cell>
          <cell r="B326">
            <v>-258193</v>
          </cell>
          <cell r="J326">
            <v>40799</v>
          </cell>
          <cell r="K326">
            <v>-113614</v>
          </cell>
        </row>
        <row r="327">
          <cell r="A327">
            <v>40496</v>
          </cell>
          <cell r="B327">
            <v>-903735</v>
          </cell>
          <cell r="J327">
            <v>40860</v>
          </cell>
          <cell r="K327">
            <v>-59600</v>
          </cell>
        </row>
        <row r="328">
          <cell r="A328">
            <v>40609</v>
          </cell>
          <cell r="B328">
            <v>-88600</v>
          </cell>
          <cell r="J328">
            <v>40876</v>
          </cell>
          <cell r="K328">
            <v>-16475110</v>
          </cell>
        </row>
        <row r="329">
          <cell r="A329">
            <v>40700</v>
          </cell>
          <cell r="B329">
            <v>-384869</v>
          </cell>
          <cell r="J329">
            <v>40892</v>
          </cell>
          <cell r="K329">
            <v>-2573622</v>
          </cell>
        </row>
        <row r="330">
          <cell r="A330">
            <v>40799</v>
          </cell>
          <cell r="B330">
            <v>-113614</v>
          </cell>
          <cell r="J330">
            <v>40895</v>
          </cell>
          <cell r="K330">
            <v>-59600</v>
          </cell>
        </row>
        <row r="331">
          <cell r="A331">
            <v>40860</v>
          </cell>
          <cell r="B331">
            <v>-59600</v>
          </cell>
          <cell r="J331">
            <v>40965</v>
          </cell>
          <cell r="K331">
            <v>-1179097</v>
          </cell>
        </row>
        <row r="332">
          <cell r="A332">
            <v>40876</v>
          </cell>
          <cell r="B332">
            <v>-16475110</v>
          </cell>
          <cell r="J332">
            <v>40982</v>
          </cell>
          <cell r="K332">
            <v>-187807</v>
          </cell>
        </row>
        <row r="333">
          <cell r="A333">
            <v>40892</v>
          </cell>
          <cell r="B333">
            <v>-17419508</v>
          </cell>
          <cell r="J333">
            <v>40993</v>
          </cell>
          <cell r="K333">
            <v>-126300</v>
          </cell>
        </row>
        <row r="334">
          <cell r="A334">
            <v>40895</v>
          </cell>
          <cell r="B334">
            <v>-59600</v>
          </cell>
          <cell r="J334">
            <v>41006</v>
          </cell>
          <cell r="K334">
            <v>-126300</v>
          </cell>
        </row>
        <row r="335">
          <cell r="A335">
            <v>40965</v>
          </cell>
          <cell r="B335">
            <v>-1179097</v>
          </cell>
          <cell r="J335">
            <v>41009</v>
          </cell>
          <cell r="K335">
            <v>-5917135</v>
          </cell>
        </row>
        <row r="336">
          <cell r="A336">
            <v>40982</v>
          </cell>
          <cell r="B336">
            <v>-187807</v>
          </cell>
          <cell r="J336">
            <v>41057</v>
          </cell>
          <cell r="K336">
            <v>-6500</v>
          </cell>
        </row>
        <row r="337">
          <cell r="A337">
            <v>40993</v>
          </cell>
          <cell r="B337">
            <v>-126300</v>
          </cell>
          <cell r="J337">
            <v>41104</v>
          </cell>
          <cell r="K337">
            <v>-6500</v>
          </cell>
        </row>
        <row r="338">
          <cell r="A338">
            <v>41006</v>
          </cell>
          <cell r="B338">
            <v>-126300</v>
          </cell>
          <cell r="J338">
            <v>41126</v>
          </cell>
          <cell r="K338">
            <v>-1830400</v>
          </cell>
        </row>
        <row r="339">
          <cell r="A339">
            <v>41009</v>
          </cell>
          <cell r="B339">
            <v>-5917135</v>
          </cell>
          <cell r="J339">
            <v>41325</v>
          </cell>
          <cell r="K339">
            <v>-161024</v>
          </cell>
        </row>
        <row r="340">
          <cell r="A340">
            <v>41057</v>
          </cell>
          <cell r="B340">
            <v>-6500</v>
          </cell>
          <cell r="J340">
            <v>41331</v>
          </cell>
          <cell r="K340">
            <v>-59600</v>
          </cell>
        </row>
        <row r="341">
          <cell r="A341">
            <v>41104</v>
          </cell>
          <cell r="B341">
            <v>-6500</v>
          </cell>
          <cell r="J341">
            <v>41392</v>
          </cell>
          <cell r="K341">
            <v>-6500</v>
          </cell>
        </row>
        <row r="342">
          <cell r="A342">
            <v>41126</v>
          </cell>
          <cell r="B342">
            <v>-1938439</v>
          </cell>
          <cell r="J342">
            <v>41475</v>
          </cell>
          <cell r="K342">
            <v>-416680</v>
          </cell>
        </row>
        <row r="343">
          <cell r="A343">
            <v>41325</v>
          </cell>
          <cell r="B343">
            <v>-161024</v>
          </cell>
          <cell r="J343">
            <v>41618</v>
          </cell>
          <cell r="K343">
            <v>-150620</v>
          </cell>
        </row>
        <row r="344">
          <cell r="A344">
            <v>41331</v>
          </cell>
          <cell r="B344">
            <v>-59600</v>
          </cell>
          <cell r="J344">
            <v>41698</v>
          </cell>
          <cell r="K344">
            <v>-126300</v>
          </cell>
        </row>
        <row r="345">
          <cell r="A345">
            <v>41392</v>
          </cell>
          <cell r="B345">
            <v>-6500</v>
          </cell>
          <cell r="J345">
            <v>41699</v>
          </cell>
          <cell r="K345">
            <v>-234161</v>
          </cell>
        </row>
        <row r="346">
          <cell r="A346">
            <v>41475</v>
          </cell>
          <cell r="B346">
            <v>-416680</v>
          </cell>
          <cell r="J346">
            <v>41727</v>
          </cell>
          <cell r="K346">
            <v>-110154</v>
          </cell>
        </row>
        <row r="347">
          <cell r="A347">
            <v>41504</v>
          </cell>
          <cell r="B347">
            <v>-59600</v>
          </cell>
          <cell r="J347">
            <v>41744</v>
          </cell>
          <cell r="K347">
            <v>-136342</v>
          </cell>
        </row>
        <row r="348">
          <cell r="A348">
            <v>41547</v>
          </cell>
          <cell r="B348">
            <v>-6500</v>
          </cell>
          <cell r="J348">
            <v>41822</v>
          </cell>
          <cell r="K348">
            <v>-6500</v>
          </cell>
        </row>
        <row r="349">
          <cell r="A349">
            <v>41617</v>
          </cell>
          <cell r="B349">
            <v>-161800</v>
          </cell>
          <cell r="J349">
            <v>41842</v>
          </cell>
          <cell r="K349">
            <v>-59600</v>
          </cell>
        </row>
        <row r="350">
          <cell r="A350">
            <v>41618</v>
          </cell>
          <cell r="B350">
            <v>-150620</v>
          </cell>
          <cell r="J350">
            <v>41883</v>
          </cell>
          <cell r="K350">
            <v>-26000</v>
          </cell>
        </row>
        <row r="351">
          <cell r="A351">
            <v>41653</v>
          </cell>
          <cell r="B351">
            <v>-6500</v>
          </cell>
          <cell r="J351">
            <v>41900</v>
          </cell>
          <cell r="K351">
            <v>-68480</v>
          </cell>
        </row>
        <row r="352">
          <cell r="A352">
            <v>41664</v>
          </cell>
          <cell r="B352">
            <v>-6500</v>
          </cell>
          <cell r="J352">
            <v>41954</v>
          </cell>
          <cell r="K352">
            <v>-65544</v>
          </cell>
        </row>
        <row r="353">
          <cell r="A353">
            <v>41698</v>
          </cell>
          <cell r="B353">
            <v>-126300</v>
          </cell>
          <cell r="J353">
            <v>42112</v>
          </cell>
          <cell r="K353">
            <v>-59600</v>
          </cell>
        </row>
        <row r="354">
          <cell r="A354">
            <v>41699</v>
          </cell>
          <cell r="B354">
            <v>-234161</v>
          </cell>
          <cell r="J354">
            <v>42123</v>
          </cell>
          <cell r="K354">
            <v>-161140</v>
          </cell>
        </row>
        <row r="355">
          <cell r="A355">
            <v>41727</v>
          </cell>
          <cell r="B355">
            <v>-110154</v>
          </cell>
          <cell r="J355">
            <v>42575</v>
          </cell>
          <cell r="K355">
            <v>-208213</v>
          </cell>
        </row>
        <row r="356">
          <cell r="A356">
            <v>41744</v>
          </cell>
          <cell r="B356">
            <v>-136342</v>
          </cell>
          <cell r="J356">
            <v>42607</v>
          </cell>
          <cell r="K356">
            <v>-465500</v>
          </cell>
        </row>
        <row r="357">
          <cell r="A357">
            <v>41822</v>
          </cell>
          <cell r="B357">
            <v>-6500</v>
          </cell>
          <cell r="J357">
            <v>42729</v>
          </cell>
          <cell r="K357">
            <v>-195500</v>
          </cell>
        </row>
        <row r="358">
          <cell r="A358">
            <v>41842</v>
          </cell>
          <cell r="B358">
            <v>-59600</v>
          </cell>
          <cell r="J358">
            <v>42763</v>
          </cell>
          <cell r="K358">
            <v>-723800</v>
          </cell>
        </row>
        <row r="359">
          <cell r="A359">
            <v>41860</v>
          </cell>
          <cell r="B359">
            <v>-6500</v>
          </cell>
          <cell r="J359">
            <v>42871</v>
          </cell>
          <cell r="K359">
            <v>-91804</v>
          </cell>
        </row>
        <row r="360">
          <cell r="A360">
            <v>41883</v>
          </cell>
          <cell r="B360">
            <v>-26000</v>
          </cell>
          <cell r="J360">
            <v>43289</v>
          </cell>
          <cell r="K360">
            <v>-68762</v>
          </cell>
        </row>
        <row r="361">
          <cell r="A361">
            <v>41900</v>
          </cell>
          <cell r="B361">
            <v>-68480</v>
          </cell>
          <cell r="J361">
            <v>43528</v>
          </cell>
          <cell r="K361">
            <v>-59600</v>
          </cell>
        </row>
        <row r="362">
          <cell r="A362">
            <v>41954</v>
          </cell>
          <cell r="B362">
            <v>-65544</v>
          </cell>
          <cell r="J362">
            <v>44596</v>
          </cell>
          <cell r="K362">
            <v>-18382432</v>
          </cell>
        </row>
        <row r="363">
          <cell r="A363">
            <v>42033</v>
          </cell>
          <cell r="B363">
            <v>-6500</v>
          </cell>
          <cell r="J363">
            <v>47873</v>
          </cell>
          <cell r="K363">
            <v>-29925583</v>
          </cell>
        </row>
        <row r="364">
          <cell r="A364">
            <v>42039</v>
          </cell>
          <cell r="B364">
            <v>-13000</v>
          </cell>
          <cell r="J364">
            <v>47886</v>
          </cell>
          <cell r="K364">
            <v>-5916305</v>
          </cell>
        </row>
        <row r="365">
          <cell r="A365">
            <v>42086</v>
          </cell>
          <cell r="B365">
            <v>-26000</v>
          </cell>
          <cell r="J365">
            <v>50751</v>
          </cell>
          <cell r="K365">
            <v>-32966667</v>
          </cell>
        </row>
        <row r="366">
          <cell r="A366">
            <v>42089</v>
          </cell>
          <cell r="B366">
            <v>-26000</v>
          </cell>
          <cell r="J366">
            <v>50767</v>
          </cell>
          <cell r="K366">
            <v>-7297277</v>
          </cell>
        </row>
        <row r="367">
          <cell r="A367">
            <v>42112</v>
          </cell>
          <cell r="B367">
            <v>-59600</v>
          </cell>
          <cell r="J367">
            <v>52705</v>
          </cell>
          <cell r="K367">
            <v>-31105900</v>
          </cell>
        </row>
        <row r="368">
          <cell r="A368">
            <v>42123</v>
          </cell>
          <cell r="B368">
            <v>-161140</v>
          </cell>
          <cell r="J368">
            <v>52709</v>
          </cell>
          <cell r="K368">
            <v>-6343368</v>
          </cell>
        </row>
        <row r="369">
          <cell r="A369">
            <v>42199</v>
          </cell>
          <cell r="B369">
            <v>-70203</v>
          </cell>
          <cell r="J369">
            <v>55255</v>
          </cell>
          <cell r="K369">
            <v>-32966667</v>
          </cell>
        </row>
        <row r="370">
          <cell r="A370">
            <v>42253</v>
          </cell>
          <cell r="B370">
            <v>-6500</v>
          </cell>
          <cell r="J370">
            <v>55257</v>
          </cell>
          <cell r="K370">
            <v>-7052228</v>
          </cell>
        </row>
        <row r="371">
          <cell r="A371">
            <v>42255</v>
          </cell>
          <cell r="B371">
            <v>-6500</v>
          </cell>
          <cell r="J371">
            <v>58400</v>
          </cell>
          <cell r="K371">
            <v>-33670624</v>
          </cell>
        </row>
        <row r="372">
          <cell r="A372">
            <v>42286</v>
          </cell>
          <cell r="B372">
            <v>-6500</v>
          </cell>
          <cell r="J372">
            <v>58401</v>
          </cell>
          <cell r="K372">
            <v>-36066290</v>
          </cell>
        </row>
        <row r="373">
          <cell r="A373">
            <v>42293</v>
          </cell>
          <cell r="B373">
            <v>-6500</v>
          </cell>
          <cell r="J373">
            <v>61032</v>
          </cell>
          <cell r="K373">
            <v>-33928380</v>
          </cell>
        </row>
        <row r="374">
          <cell r="A374">
            <v>42299</v>
          </cell>
          <cell r="B374">
            <v>-6500</v>
          </cell>
          <cell r="J374">
            <v>66513</v>
          </cell>
          <cell r="K374">
            <v>-36461085</v>
          </cell>
        </row>
        <row r="375">
          <cell r="A375">
            <v>42407</v>
          </cell>
          <cell r="B375">
            <v>-226836</v>
          </cell>
          <cell r="J375">
            <v>66514</v>
          </cell>
          <cell r="K375">
            <v>-26137478</v>
          </cell>
        </row>
        <row r="376">
          <cell r="A376">
            <v>42466</v>
          </cell>
          <cell r="B376">
            <v>-110700</v>
          </cell>
          <cell r="J376">
            <v>73341</v>
          </cell>
          <cell r="K376">
            <v>-38751284</v>
          </cell>
        </row>
        <row r="377">
          <cell r="A377">
            <v>42516</v>
          </cell>
          <cell r="B377">
            <v>-6500</v>
          </cell>
          <cell r="J377">
            <v>73426</v>
          </cell>
          <cell r="K377">
            <v>-24607038</v>
          </cell>
        </row>
        <row r="378">
          <cell r="A378">
            <v>42534</v>
          </cell>
          <cell r="B378">
            <v>-6500</v>
          </cell>
          <cell r="J378">
            <v>76789</v>
          </cell>
          <cell r="K378">
            <v>-15809791</v>
          </cell>
        </row>
        <row r="379">
          <cell r="A379">
            <v>42575</v>
          </cell>
          <cell r="B379">
            <v>-247313</v>
          </cell>
          <cell r="J379">
            <v>76790</v>
          </cell>
          <cell r="K379">
            <v>-25698649</v>
          </cell>
        </row>
        <row r="380">
          <cell r="A380">
            <v>42607</v>
          </cell>
          <cell r="B380">
            <v>-533331</v>
          </cell>
          <cell r="J380">
            <v>80670</v>
          </cell>
          <cell r="K380">
            <v>-23245380</v>
          </cell>
        </row>
        <row r="381">
          <cell r="A381">
            <v>42658</v>
          </cell>
          <cell r="B381">
            <v>-502693</v>
          </cell>
          <cell r="J381">
            <v>84340</v>
          </cell>
          <cell r="K381">
            <v>-40890777</v>
          </cell>
        </row>
        <row r="382">
          <cell r="A382">
            <v>42729</v>
          </cell>
          <cell r="B382">
            <v>-203032</v>
          </cell>
          <cell r="J382">
            <v>84630</v>
          </cell>
          <cell r="K382">
            <v>-4328324</v>
          </cell>
        </row>
        <row r="383">
          <cell r="A383">
            <v>42763</v>
          </cell>
          <cell r="B383">
            <v>-853086</v>
          </cell>
          <cell r="J383">
            <v>14748921882</v>
          </cell>
          <cell r="K383">
            <v>13068522</v>
          </cell>
        </row>
        <row r="384">
          <cell r="A384">
            <v>42809</v>
          </cell>
          <cell r="B384">
            <v>-68484</v>
          </cell>
          <cell r="J384" t="str">
            <v>10064</v>
          </cell>
          <cell r="K384">
            <v>-122666</v>
          </cell>
        </row>
        <row r="385">
          <cell r="A385">
            <v>42828</v>
          </cell>
          <cell r="B385">
            <v>-192474</v>
          </cell>
          <cell r="J385" t="str">
            <v>10073</v>
          </cell>
          <cell r="K385">
            <v>-197675</v>
          </cell>
        </row>
        <row r="386">
          <cell r="A386">
            <v>42871</v>
          </cell>
          <cell r="B386">
            <v>-91804</v>
          </cell>
          <cell r="J386" t="str">
            <v>10242</v>
          </cell>
          <cell r="K386">
            <v>-504089</v>
          </cell>
        </row>
        <row r="387">
          <cell r="A387">
            <v>43177</v>
          </cell>
          <cell r="B387">
            <v>-59600</v>
          </cell>
          <cell r="J387" t="str">
            <v>10282</v>
          </cell>
          <cell r="K387">
            <v>-58034</v>
          </cell>
        </row>
        <row r="388">
          <cell r="A388">
            <v>43205</v>
          </cell>
          <cell r="B388">
            <v>-59600</v>
          </cell>
          <cell r="J388" t="str">
            <v>10299</v>
          </cell>
          <cell r="K388">
            <v>-138600</v>
          </cell>
        </row>
        <row r="389">
          <cell r="A389">
            <v>43225</v>
          </cell>
          <cell r="B389">
            <v>-59600</v>
          </cell>
          <cell r="J389" t="str">
            <v>10489</v>
          </cell>
          <cell r="K389">
            <v>-63643</v>
          </cell>
        </row>
        <row r="390">
          <cell r="A390">
            <v>43258</v>
          </cell>
          <cell r="B390">
            <v>-13000</v>
          </cell>
          <cell r="J390" t="str">
            <v>10566</v>
          </cell>
          <cell r="K390">
            <v>-57600</v>
          </cell>
        </row>
        <row r="391">
          <cell r="A391">
            <v>43289</v>
          </cell>
          <cell r="B391">
            <v>-68762</v>
          </cell>
          <cell r="J391" t="str">
            <v>10624</v>
          </cell>
          <cell r="K391">
            <v>-144506</v>
          </cell>
        </row>
        <row r="392">
          <cell r="A392">
            <v>43308</v>
          </cell>
          <cell r="B392">
            <v>-63914</v>
          </cell>
          <cell r="J392" t="str">
            <v>10694</v>
          </cell>
          <cell r="K392">
            <v>-18774935</v>
          </cell>
        </row>
        <row r="393">
          <cell r="A393">
            <v>43314</v>
          </cell>
          <cell r="B393">
            <v>-109300</v>
          </cell>
          <cell r="J393" t="str">
            <v>10696</v>
          </cell>
          <cell r="K393">
            <v>-6136691</v>
          </cell>
        </row>
        <row r="394">
          <cell r="A394">
            <v>43355</v>
          </cell>
          <cell r="B394">
            <v>-135637</v>
          </cell>
          <cell r="J394" t="str">
            <v>10800</v>
          </cell>
          <cell r="K394">
            <v>-122585</v>
          </cell>
        </row>
        <row r="395">
          <cell r="A395">
            <v>43458</v>
          </cell>
          <cell r="B395">
            <v>-6500</v>
          </cell>
          <cell r="J395" t="str">
            <v>10940</v>
          </cell>
          <cell r="K395">
            <v>-57600</v>
          </cell>
        </row>
        <row r="396">
          <cell r="A396">
            <v>43477</v>
          </cell>
          <cell r="B396">
            <v>-1676302</v>
          </cell>
          <cell r="J396" t="str">
            <v>10952</v>
          </cell>
          <cell r="K396">
            <v>-58266</v>
          </cell>
        </row>
        <row r="397">
          <cell r="A397">
            <v>43528</v>
          </cell>
          <cell r="B397">
            <v>-59600</v>
          </cell>
          <cell r="J397" t="str">
            <v>10967</v>
          </cell>
          <cell r="K397">
            <v>-57600</v>
          </cell>
        </row>
        <row r="398">
          <cell r="A398">
            <v>43542</v>
          </cell>
          <cell r="B398">
            <v>-6500</v>
          </cell>
          <cell r="J398" t="str">
            <v>11023</v>
          </cell>
          <cell r="K398">
            <v>-304946</v>
          </cell>
        </row>
        <row r="399">
          <cell r="A399">
            <v>43622</v>
          </cell>
          <cell r="B399">
            <v>-6500</v>
          </cell>
          <cell r="J399" t="str">
            <v>11063</v>
          </cell>
          <cell r="K399">
            <v>-793706</v>
          </cell>
        </row>
        <row r="400">
          <cell r="A400">
            <v>43669</v>
          </cell>
          <cell r="B400">
            <v>-59600</v>
          </cell>
          <cell r="J400" t="str">
            <v>11132</v>
          </cell>
          <cell r="K400">
            <v>-111800</v>
          </cell>
        </row>
        <row r="401">
          <cell r="A401">
            <v>43788</v>
          </cell>
          <cell r="B401">
            <v>-59600</v>
          </cell>
          <cell r="J401" t="str">
            <v>11174</v>
          </cell>
          <cell r="K401">
            <v>-58266</v>
          </cell>
        </row>
        <row r="402">
          <cell r="A402">
            <v>43800</v>
          </cell>
          <cell r="B402">
            <v>-154441</v>
          </cell>
          <cell r="J402" t="str">
            <v>11205</v>
          </cell>
          <cell r="K402">
            <v>-132851</v>
          </cell>
        </row>
        <row r="403">
          <cell r="A403">
            <v>43864</v>
          </cell>
          <cell r="B403">
            <v>-6500</v>
          </cell>
          <cell r="J403" t="str">
            <v>11333</v>
          </cell>
          <cell r="K403">
            <v>-57600</v>
          </cell>
        </row>
        <row r="404">
          <cell r="A404">
            <v>43873</v>
          </cell>
          <cell r="B404">
            <v>-85546</v>
          </cell>
          <cell r="J404" t="str">
            <v>11346</v>
          </cell>
          <cell r="K404">
            <v>-289220</v>
          </cell>
        </row>
        <row r="405">
          <cell r="A405">
            <v>43940</v>
          </cell>
          <cell r="B405">
            <v>-78982</v>
          </cell>
          <cell r="J405" t="str">
            <v>11515</v>
          </cell>
          <cell r="K405">
            <v>-360281</v>
          </cell>
        </row>
        <row r="406">
          <cell r="A406">
            <v>43957</v>
          </cell>
          <cell r="B406">
            <v>-1662762</v>
          </cell>
          <cell r="J406" t="str">
            <v>11529</v>
          </cell>
          <cell r="K406">
            <v>-176466</v>
          </cell>
        </row>
        <row r="407">
          <cell r="A407">
            <v>44011</v>
          </cell>
          <cell r="B407">
            <v>-6500</v>
          </cell>
          <cell r="J407" t="str">
            <v>11636</v>
          </cell>
          <cell r="K407">
            <v>-86850</v>
          </cell>
        </row>
        <row r="408">
          <cell r="A408">
            <v>44047</v>
          </cell>
          <cell r="B408">
            <v>-144400</v>
          </cell>
          <cell r="J408" t="str">
            <v>11639</v>
          </cell>
          <cell r="K408">
            <v>-57600</v>
          </cell>
        </row>
        <row r="409">
          <cell r="A409">
            <v>44049</v>
          </cell>
          <cell r="B409">
            <v>-101126</v>
          </cell>
          <cell r="J409" t="str">
            <v>11667</v>
          </cell>
          <cell r="K409">
            <v>-1372074</v>
          </cell>
        </row>
        <row r="410">
          <cell r="A410">
            <v>44099</v>
          </cell>
          <cell r="B410">
            <v>-6500</v>
          </cell>
          <cell r="J410" t="str">
            <v>11678</v>
          </cell>
          <cell r="K410">
            <v>-212900</v>
          </cell>
        </row>
        <row r="411">
          <cell r="A411">
            <v>44101</v>
          </cell>
          <cell r="B411">
            <v>-6500</v>
          </cell>
          <cell r="J411" t="str">
            <v>11718</v>
          </cell>
          <cell r="K411">
            <v>-182957</v>
          </cell>
        </row>
        <row r="412">
          <cell r="A412">
            <v>44214</v>
          </cell>
          <cell r="B412">
            <v>-134780</v>
          </cell>
          <cell r="J412" t="str">
            <v>11734</v>
          </cell>
          <cell r="K412">
            <v>-340208</v>
          </cell>
        </row>
        <row r="413">
          <cell r="A413">
            <v>44218</v>
          </cell>
          <cell r="B413">
            <v>-98900</v>
          </cell>
          <cell r="J413" t="str">
            <v>11867</v>
          </cell>
          <cell r="K413">
            <v>-198321</v>
          </cell>
        </row>
        <row r="414">
          <cell r="A414">
            <v>44222</v>
          </cell>
          <cell r="B414">
            <v>-201598</v>
          </cell>
          <cell r="J414" t="str">
            <v>11936</v>
          </cell>
          <cell r="K414">
            <v>-101711</v>
          </cell>
        </row>
        <row r="415">
          <cell r="A415">
            <v>44451</v>
          </cell>
          <cell r="B415">
            <v>-32500</v>
          </cell>
          <cell r="J415" t="str">
            <v>11980</v>
          </cell>
          <cell r="K415">
            <v>-57600</v>
          </cell>
        </row>
        <row r="416">
          <cell r="A416">
            <v>44531</v>
          </cell>
          <cell r="B416">
            <v>-68480</v>
          </cell>
          <cell r="J416" t="str">
            <v>29148</v>
          </cell>
          <cell r="K416">
            <v>-4275815</v>
          </cell>
        </row>
        <row r="417">
          <cell r="A417">
            <v>44596</v>
          </cell>
          <cell r="B417">
            <v>-18382432</v>
          </cell>
          <cell r="J417" t="str">
            <v>29149</v>
          </cell>
          <cell r="K417">
            <v>-4887765</v>
          </cell>
        </row>
        <row r="418">
          <cell r="A418">
            <v>44617</v>
          </cell>
          <cell r="B418">
            <v>-32500</v>
          </cell>
          <cell r="J418" t="str">
            <v>29243</v>
          </cell>
          <cell r="K418">
            <v>-5808300</v>
          </cell>
        </row>
        <row r="419">
          <cell r="A419">
            <v>44642</v>
          </cell>
          <cell r="B419">
            <v>-26000</v>
          </cell>
          <cell r="J419" t="str">
            <v>29244</v>
          </cell>
          <cell r="K419">
            <v>-4689050</v>
          </cell>
        </row>
        <row r="420">
          <cell r="A420">
            <v>44675</v>
          </cell>
          <cell r="B420">
            <v>-385164</v>
          </cell>
          <cell r="J420" t="str">
            <v>29329</v>
          </cell>
          <cell r="K420">
            <v>-6324326</v>
          </cell>
        </row>
        <row r="421">
          <cell r="A421">
            <v>44684</v>
          </cell>
          <cell r="B421">
            <v>-63914</v>
          </cell>
          <cell r="J421" t="str">
            <v>29330</v>
          </cell>
          <cell r="K421">
            <v>-5332691</v>
          </cell>
        </row>
        <row r="422">
          <cell r="A422">
            <v>44686</v>
          </cell>
          <cell r="B422">
            <v>-156365</v>
          </cell>
          <cell r="J422" t="str">
            <v>29366</v>
          </cell>
          <cell r="K422">
            <v>-15180845</v>
          </cell>
        </row>
        <row r="423">
          <cell r="A423">
            <v>44733</v>
          </cell>
          <cell r="B423">
            <v>-76176</v>
          </cell>
          <cell r="J423" t="str">
            <v>29367</v>
          </cell>
          <cell r="K423">
            <v>-11643210</v>
          </cell>
        </row>
        <row r="424">
          <cell r="A424">
            <v>44842</v>
          </cell>
          <cell r="B424">
            <v>-112696</v>
          </cell>
          <cell r="J424" t="str">
            <v>29430</v>
          </cell>
          <cell r="K424">
            <v>-11266602</v>
          </cell>
        </row>
        <row r="425">
          <cell r="A425">
            <v>44906</v>
          </cell>
          <cell r="B425">
            <v>-6500</v>
          </cell>
          <cell r="J425" t="str">
            <v>29431</v>
          </cell>
          <cell r="K425">
            <v>-9392116</v>
          </cell>
        </row>
        <row r="426">
          <cell r="A426">
            <v>44928</v>
          </cell>
          <cell r="B426">
            <v>-6500</v>
          </cell>
          <cell r="J426" t="str">
            <v>29494</v>
          </cell>
          <cell r="K426">
            <v>-11887065</v>
          </cell>
        </row>
        <row r="427">
          <cell r="A427">
            <v>44948</v>
          </cell>
          <cell r="B427">
            <v>-94890</v>
          </cell>
          <cell r="J427" t="str">
            <v>29495</v>
          </cell>
          <cell r="K427">
            <v>-9397480</v>
          </cell>
        </row>
        <row r="428">
          <cell r="A428">
            <v>44953</v>
          </cell>
          <cell r="B428">
            <v>-150496</v>
          </cell>
          <cell r="J428" t="str">
            <v>29564</v>
          </cell>
          <cell r="K428">
            <v>-10965610</v>
          </cell>
        </row>
        <row r="429">
          <cell r="A429">
            <v>44975</v>
          </cell>
          <cell r="B429">
            <v>-153062</v>
          </cell>
          <cell r="J429" t="str">
            <v>29565</v>
          </cell>
          <cell r="K429">
            <v>-9630380</v>
          </cell>
        </row>
        <row r="430">
          <cell r="A430">
            <v>45033</v>
          </cell>
          <cell r="B430">
            <v>-130181</v>
          </cell>
          <cell r="J430" t="str">
            <v>29620</v>
          </cell>
          <cell r="K430">
            <v>-11711397</v>
          </cell>
        </row>
        <row r="431">
          <cell r="A431">
            <v>45036</v>
          </cell>
          <cell r="B431">
            <v>-260554</v>
          </cell>
          <cell r="J431" t="str">
            <v>29621</v>
          </cell>
          <cell r="K431">
            <v>-12382757</v>
          </cell>
        </row>
        <row r="432">
          <cell r="A432">
            <v>45046</v>
          </cell>
          <cell r="B432">
            <v>-6500</v>
          </cell>
          <cell r="J432" t="str">
            <v>29671</v>
          </cell>
          <cell r="K432">
            <v>-747126</v>
          </cell>
        </row>
        <row r="433">
          <cell r="A433">
            <v>45095</v>
          </cell>
          <cell r="B433">
            <v>-146884</v>
          </cell>
          <cell r="J433" t="str">
            <v>29672</v>
          </cell>
          <cell r="K433">
            <v>-789955</v>
          </cell>
        </row>
        <row r="434">
          <cell r="A434">
            <v>45109</v>
          </cell>
          <cell r="B434">
            <v>-85181</v>
          </cell>
          <cell r="J434" t="str">
            <v>29673</v>
          </cell>
          <cell r="K434">
            <v>-642153</v>
          </cell>
        </row>
        <row r="435">
          <cell r="A435">
            <v>45167</v>
          </cell>
          <cell r="B435">
            <v>-110928</v>
          </cell>
          <cell r="J435" t="str">
            <v>29674</v>
          </cell>
          <cell r="K435">
            <v>-678965</v>
          </cell>
        </row>
        <row r="436">
          <cell r="A436">
            <v>45194</v>
          </cell>
          <cell r="B436">
            <v>-99423</v>
          </cell>
          <cell r="J436" t="str">
            <v>29695</v>
          </cell>
          <cell r="K436">
            <v>-12227154</v>
          </cell>
        </row>
        <row r="437">
          <cell r="A437">
            <v>45251</v>
          </cell>
          <cell r="B437">
            <v>-6500</v>
          </cell>
          <cell r="J437" t="str">
            <v>29696</v>
          </cell>
          <cell r="K437">
            <v>-10833960</v>
          </cell>
        </row>
        <row r="438">
          <cell r="A438">
            <v>45306</v>
          </cell>
          <cell r="B438">
            <v>-115014</v>
          </cell>
          <cell r="J438" t="str">
            <v>29717</v>
          </cell>
          <cell r="K438">
            <v>-908873</v>
          </cell>
        </row>
        <row r="439">
          <cell r="A439">
            <v>45307</v>
          </cell>
          <cell r="B439">
            <v>-94890</v>
          </cell>
          <cell r="J439" t="str">
            <v>29718</v>
          </cell>
          <cell r="K439">
            <v>-859596</v>
          </cell>
        </row>
        <row r="440">
          <cell r="A440">
            <v>45317</v>
          </cell>
          <cell r="B440">
            <v>-188499</v>
          </cell>
          <cell r="J440" t="str">
            <v>29750</v>
          </cell>
          <cell r="K440">
            <v>-11456195</v>
          </cell>
        </row>
        <row r="441">
          <cell r="A441">
            <v>45357</v>
          </cell>
          <cell r="B441">
            <v>-6500</v>
          </cell>
          <cell r="J441" t="str">
            <v>29751</v>
          </cell>
          <cell r="K441">
            <v>-10084214</v>
          </cell>
        </row>
        <row r="442">
          <cell r="A442">
            <v>45397</v>
          </cell>
          <cell r="B442">
            <v>-6500</v>
          </cell>
          <cell r="J442" t="str">
            <v>29782</v>
          </cell>
          <cell r="K442">
            <v>-1333043</v>
          </cell>
        </row>
        <row r="443">
          <cell r="A443">
            <v>45399</v>
          </cell>
          <cell r="B443">
            <v>-6500</v>
          </cell>
          <cell r="J443" t="str">
            <v>29783</v>
          </cell>
          <cell r="K443">
            <v>-1409461</v>
          </cell>
        </row>
        <row r="444">
          <cell r="A444">
            <v>45477</v>
          </cell>
          <cell r="B444">
            <v>-6500</v>
          </cell>
          <cell r="J444" t="str">
            <v>29824</v>
          </cell>
          <cell r="K444">
            <v>-14594392</v>
          </cell>
        </row>
        <row r="445">
          <cell r="A445">
            <v>45493</v>
          </cell>
          <cell r="B445">
            <v>-59600</v>
          </cell>
          <cell r="J445" t="str">
            <v>29825</v>
          </cell>
          <cell r="K445">
            <v>-11944181</v>
          </cell>
        </row>
        <row r="446">
          <cell r="A446">
            <v>45508</v>
          </cell>
          <cell r="B446">
            <v>-2245362</v>
          </cell>
          <cell r="J446" t="str">
            <v>29961</v>
          </cell>
          <cell r="K446">
            <v>-15171473</v>
          </cell>
        </row>
        <row r="447">
          <cell r="A447">
            <v>45521</v>
          </cell>
          <cell r="B447">
            <v>-91523</v>
          </cell>
          <cell r="J447" t="str">
            <v>29962</v>
          </cell>
          <cell r="K447">
            <v>-13764682</v>
          </cell>
        </row>
        <row r="448">
          <cell r="A448">
            <v>45549</v>
          </cell>
          <cell r="B448">
            <v>-6500</v>
          </cell>
          <cell r="J448" t="str">
            <v>30025</v>
          </cell>
          <cell r="K448">
            <v>-14310002</v>
          </cell>
        </row>
        <row r="449">
          <cell r="A449">
            <v>45563</v>
          </cell>
          <cell r="B449">
            <v>-266051</v>
          </cell>
          <cell r="J449" t="str">
            <v>30026</v>
          </cell>
          <cell r="K449">
            <v>-12793196</v>
          </cell>
        </row>
        <row r="450">
          <cell r="A450">
            <v>45566</v>
          </cell>
          <cell r="B450">
            <v>-221326</v>
          </cell>
          <cell r="J450" t="str">
            <v>30095</v>
          </cell>
          <cell r="K450">
            <v>-15135589</v>
          </cell>
        </row>
        <row r="451">
          <cell r="A451">
            <v>45584</v>
          </cell>
          <cell r="B451">
            <v>-108943</v>
          </cell>
          <cell r="J451" t="str">
            <v>30096</v>
          </cell>
          <cell r="K451">
            <v>-13518668</v>
          </cell>
        </row>
        <row r="452">
          <cell r="A452">
            <v>45689</v>
          </cell>
          <cell r="B452">
            <v>-4066650</v>
          </cell>
          <cell r="J452" t="str">
            <v>30163</v>
          </cell>
          <cell r="K452">
            <v>-14074349</v>
          </cell>
        </row>
        <row r="453">
          <cell r="A453">
            <v>45740</v>
          </cell>
          <cell r="B453">
            <v>-6500</v>
          </cell>
          <cell r="J453" t="str">
            <v>30164</v>
          </cell>
          <cell r="K453">
            <v>-13215987</v>
          </cell>
        </row>
        <row r="454">
          <cell r="A454">
            <v>45770</v>
          </cell>
          <cell r="B454">
            <v>-226194</v>
          </cell>
          <cell r="J454" t="str">
            <v>30172</v>
          </cell>
          <cell r="K454">
            <v>-1068470</v>
          </cell>
        </row>
        <row r="455">
          <cell r="A455">
            <v>45792</v>
          </cell>
          <cell r="B455">
            <v>-157940</v>
          </cell>
          <cell r="J455" t="str">
            <v>30173</v>
          </cell>
          <cell r="K455">
            <v>-1129721</v>
          </cell>
        </row>
        <row r="456">
          <cell r="A456">
            <v>45803</v>
          </cell>
          <cell r="B456">
            <v>-70449</v>
          </cell>
          <cell r="J456" t="str">
            <v>30240</v>
          </cell>
          <cell r="K456">
            <v>-15160225</v>
          </cell>
        </row>
        <row r="457">
          <cell r="A457">
            <v>45809</v>
          </cell>
          <cell r="B457">
            <v>-273505</v>
          </cell>
          <cell r="J457" t="str">
            <v>30241</v>
          </cell>
          <cell r="K457">
            <v>-13026316</v>
          </cell>
        </row>
        <row r="458">
          <cell r="A458">
            <v>45818</v>
          </cell>
          <cell r="B458">
            <v>-1087775</v>
          </cell>
          <cell r="J458" t="str">
            <v>30278</v>
          </cell>
          <cell r="K458">
            <v>-840920</v>
          </cell>
        </row>
        <row r="459">
          <cell r="A459">
            <v>45843</v>
          </cell>
          <cell r="B459">
            <v>-269866</v>
          </cell>
          <cell r="J459" t="str">
            <v>30310606BOYMAY</v>
          </cell>
          <cell r="K459">
            <v>7019335</v>
          </cell>
        </row>
        <row r="460">
          <cell r="A460">
            <v>45892</v>
          </cell>
          <cell r="B460">
            <v>-343697</v>
          </cell>
          <cell r="J460" t="str">
            <v>30311</v>
          </cell>
          <cell r="K460">
            <v>-14837274</v>
          </cell>
        </row>
        <row r="461">
          <cell r="A461">
            <v>45897</v>
          </cell>
          <cell r="B461">
            <v>-669841</v>
          </cell>
          <cell r="J461" t="str">
            <v>30312</v>
          </cell>
          <cell r="K461">
            <v>-12374566</v>
          </cell>
        </row>
        <row r="462">
          <cell r="A462">
            <v>45919</v>
          </cell>
          <cell r="B462">
            <v>-6500</v>
          </cell>
          <cell r="J462" t="str">
            <v>30318</v>
          </cell>
          <cell r="K462">
            <v>-1155203</v>
          </cell>
        </row>
        <row r="463">
          <cell r="A463">
            <v>45932</v>
          </cell>
          <cell r="B463">
            <v>-6500</v>
          </cell>
          <cell r="J463" t="str">
            <v>30337</v>
          </cell>
          <cell r="K463">
            <v>-1092571</v>
          </cell>
        </row>
        <row r="464">
          <cell r="A464">
            <v>46018</v>
          </cell>
          <cell r="B464">
            <v>-26000</v>
          </cell>
          <cell r="J464" t="str">
            <v>30379</v>
          </cell>
          <cell r="K464">
            <v>-16045261</v>
          </cell>
        </row>
        <row r="465">
          <cell r="A465">
            <v>46020</v>
          </cell>
          <cell r="B465">
            <v>-26000</v>
          </cell>
          <cell r="J465" t="str">
            <v>30380</v>
          </cell>
          <cell r="K465">
            <v>-13502536</v>
          </cell>
        </row>
        <row r="466">
          <cell r="A466">
            <v>46032</v>
          </cell>
          <cell r="B466">
            <v>-6500</v>
          </cell>
          <cell r="J466" t="str">
            <v>30388</v>
          </cell>
          <cell r="K466">
            <v>-1164873</v>
          </cell>
        </row>
        <row r="467">
          <cell r="A467">
            <v>46061</v>
          </cell>
          <cell r="B467">
            <v>-59600</v>
          </cell>
          <cell r="J467" t="str">
            <v>30391</v>
          </cell>
          <cell r="K467">
            <v>-1231650</v>
          </cell>
        </row>
        <row r="468">
          <cell r="A468">
            <v>46071</v>
          </cell>
          <cell r="B468">
            <v>-19500</v>
          </cell>
          <cell r="J468" t="str">
            <v>30440</v>
          </cell>
          <cell r="K468">
            <v>-17920370</v>
          </cell>
        </row>
        <row r="469">
          <cell r="A469">
            <v>46082</v>
          </cell>
          <cell r="B469">
            <v>-6500</v>
          </cell>
          <cell r="J469" t="str">
            <v>30441</v>
          </cell>
          <cell r="K469">
            <v>-16948775</v>
          </cell>
        </row>
        <row r="470">
          <cell r="A470">
            <v>46087</v>
          </cell>
          <cell r="B470">
            <v>-115647</v>
          </cell>
          <cell r="J470" t="str">
            <v>30443</v>
          </cell>
          <cell r="K470">
            <v>-1834734</v>
          </cell>
        </row>
        <row r="471">
          <cell r="A471">
            <v>46126</v>
          </cell>
          <cell r="B471">
            <v>-80183</v>
          </cell>
          <cell r="J471" t="str">
            <v>30444</v>
          </cell>
          <cell r="K471">
            <v>-1735260</v>
          </cell>
        </row>
        <row r="472">
          <cell r="A472">
            <v>46207</v>
          </cell>
          <cell r="B472">
            <v>-108700</v>
          </cell>
          <cell r="J472" t="str">
            <v>30501</v>
          </cell>
          <cell r="K472">
            <v>-11262879</v>
          </cell>
        </row>
        <row r="473">
          <cell r="A473">
            <v>46375</v>
          </cell>
          <cell r="B473">
            <v>-247570</v>
          </cell>
          <cell r="J473" t="str">
            <v>30525</v>
          </cell>
          <cell r="K473">
            <v>-2763562</v>
          </cell>
        </row>
        <row r="474">
          <cell r="A474">
            <v>46387</v>
          </cell>
          <cell r="B474">
            <v>-369346</v>
          </cell>
          <cell r="J474" t="str">
            <v>415840</v>
          </cell>
          <cell r="K474">
            <v>-99984</v>
          </cell>
        </row>
        <row r="475">
          <cell r="A475">
            <v>46479</v>
          </cell>
          <cell r="B475">
            <v>-372250</v>
          </cell>
          <cell r="J475" t="str">
            <v>430107</v>
          </cell>
          <cell r="K475">
            <v>-19603615</v>
          </cell>
        </row>
        <row r="476">
          <cell r="A476">
            <v>46481</v>
          </cell>
          <cell r="B476">
            <v>-596502</v>
          </cell>
          <cell r="J476" t="str">
            <v>430111</v>
          </cell>
          <cell r="K476">
            <v>-11667937</v>
          </cell>
        </row>
        <row r="477">
          <cell r="A477">
            <v>46519</v>
          </cell>
          <cell r="B477">
            <v>-113014</v>
          </cell>
          <cell r="J477" t="str">
            <v>430116</v>
          </cell>
          <cell r="K477">
            <v>-1277344</v>
          </cell>
        </row>
        <row r="478">
          <cell r="A478">
            <v>46528</v>
          </cell>
          <cell r="B478">
            <v>-126806</v>
          </cell>
          <cell r="J478" t="str">
            <v>430371</v>
          </cell>
          <cell r="K478">
            <v>-18944324</v>
          </cell>
        </row>
        <row r="479">
          <cell r="A479">
            <v>46608</v>
          </cell>
          <cell r="B479">
            <v>-100800</v>
          </cell>
          <cell r="J479" t="str">
            <v>430372</v>
          </cell>
          <cell r="K479">
            <v>-9267214</v>
          </cell>
        </row>
        <row r="480">
          <cell r="A480">
            <v>46627</v>
          </cell>
          <cell r="B480">
            <v>-135462</v>
          </cell>
          <cell r="J480" t="str">
            <v>430385</v>
          </cell>
          <cell r="K480">
            <v>-3197377</v>
          </cell>
        </row>
        <row r="481">
          <cell r="A481">
            <v>46633</v>
          </cell>
          <cell r="B481">
            <v>-62638</v>
          </cell>
          <cell r="J481" t="str">
            <v>430387</v>
          </cell>
          <cell r="K481">
            <v>-1159285</v>
          </cell>
        </row>
        <row r="482">
          <cell r="A482">
            <v>46639</v>
          </cell>
          <cell r="B482">
            <v>-87800</v>
          </cell>
          <cell r="J482" t="str">
            <v>430977</v>
          </cell>
          <cell r="K482">
            <v>-18514793</v>
          </cell>
        </row>
        <row r="483">
          <cell r="A483">
            <v>46686</v>
          </cell>
          <cell r="B483">
            <v>-285410</v>
          </cell>
          <cell r="J483" t="str">
            <v>430979</v>
          </cell>
          <cell r="K483">
            <v>-6766011</v>
          </cell>
        </row>
        <row r="484">
          <cell r="A484">
            <v>46709</v>
          </cell>
          <cell r="B484">
            <v>-95618</v>
          </cell>
          <cell r="J484" t="str">
            <v>431837</v>
          </cell>
          <cell r="K484">
            <v>-58257</v>
          </cell>
        </row>
        <row r="485">
          <cell r="A485">
            <v>46730</v>
          </cell>
          <cell r="B485">
            <v>-130916</v>
          </cell>
          <cell r="J485" t="str">
            <v>431848</v>
          </cell>
          <cell r="K485">
            <v>-13462</v>
          </cell>
        </row>
        <row r="486">
          <cell r="A486">
            <v>46756</v>
          </cell>
          <cell r="B486">
            <v>-66820</v>
          </cell>
          <cell r="J486" t="str">
            <v>431925</v>
          </cell>
          <cell r="K486">
            <v>-310386</v>
          </cell>
        </row>
        <row r="487">
          <cell r="A487">
            <v>46817</v>
          </cell>
          <cell r="B487">
            <v>-68264</v>
          </cell>
          <cell r="J487" t="str">
            <v>432384</v>
          </cell>
          <cell r="K487">
            <v>-4429073</v>
          </cell>
        </row>
        <row r="488">
          <cell r="A488">
            <v>46821</v>
          </cell>
          <cell r="B488">
            <v>-60584</v>
          </cell>
          <cell r="J488" t="str">
            <v>432421</v>
          </cell>
          <cell r="K488">
            <v>-57600</v>
          </cell>
        </row>
        <row r="489">
          <cell r="A489">
            <v>46849</v>
          </cell>
          <cell r="B489">
            <v>-135511</v>
          </cell>
          <cell r="J489" t="str">
            <v>432434</v>
          </cell>
          <cell r="K489">
            <v>-107613</v>
          </cell>
        </row>
        <row r="490">
          <cell r="A490">
            <v>46885</v>
          </cell>
          <cell r="B490">
            <v>-76256</v>
          </cell>
          <cell r="J490" t="str">
            <v>432554</v>
          </cell>
          <cell r="K490">
            <v>-57600</v>
          </cell>
        </row>
        <row r="491">
          <cell r="A491">
            <v>46896</v>
          </cell>
          <cell r="B491">
            <v>-1213222</v>
          </cell>
          <cell r="J491" t="str">
            <v>432727</v>
          </cell>
          <cell r="K491">
            <v>-95700</v>
          </cell>
        </row>
        <row r="492">
          <cell r="A492">
            <v>47873</v>
          </cell>
          <cell r="B492">
            <v>-30265418</v>
          </cell>
          <cell r="J492" t="str">
            <v>432767</v>
          </cell>
          <cell r="K492">
            <v>-206992</v>
          </cell>
        </row>
        <row r="493">
          <cell r="A493">
            <v>47886</v>
          </cell>
          <cell r="B493">
            <v>-31558787</v>
          </cell>
          <cell r="J493" t="str">
            <v>432787</v>
          </cell>
          <cell r="K493">
            <v>-107000</v>
          </cell>
        </row>
        <row r="494">
          <cell r="A494">
            <v>49872</v>
          </cell>
          <cell r="B494">
            <v>-245242</v>
          </cell>
          <cell r="J494" t="str">
            <v>432830</v>
          </cell>
          <cell r="K494">
            <v>-57600</v>
          </cell>
        </row>
        <row r="495">
          <cell r="A495">
            <v>50027</v>
          </cell>
          <cell r="B495">
            <v>-415225</v>
          </cell>
          <cell r="J495" t="str">
            <v>432846</v>
          </cell>
          <cell r="K495">
            <v>-104697</v>
          </cell>
        </row>
        <row r="496">
          <cell r="A496">
            <v>50030</v>
          </cell>
          <cell r="B496">
            <v>-183969</v>
          </cell>
          <cell r="J496" t="str">
            <v>432902</v>
          </cell>
          <cell r="K496">
            <v>-634412</v>
          </cell>
        </row>
        <row r="497">
          <cell r="A497">
            <v>50057</v>
          </cell>
          <cell r="B497">
            <v>-480938</v>
          </cell>
          <cell r="J497" t="str">
            <v>433086</v>
          </cell>
          <cell r="K497">
            <v>-57600</v>
          </cell>
        </row>
        <row r="498">
          <cell r="A498">
            <v>50071</v>
          </cell>
          <cell r="B498">
            <v>-13000</v>
          </cell>
          <cell r="J498" t="str">
            <v>433241</v>
          </cell>
          <cell r="K498">
            <v>-210466</v>
          </cell>
        </row>
        <row r="499">
          <cell r="A499">
            <v>50103</v>
          </cell>
          <cell r="B499">
            <v>-77838</v>
          </cell>
          <cell r="J499" t="str">
            <v>433425</v>
          </cell>
          <cell r="K499">
            <v>-18328146</v>
          </cell>
        </row>
        <row r="500">
          <cell r="A500">
            <v>50131</v>
          </cell>
          <cell r="B500">
            <v>-96156</v>
          </cell>
          <cell r="J500" t="str">
            <v>433426</v>
          </cell>
          <cell r="K500">
            <v>-7897881</v>
          </cell>
        </row>
        <row r="501">
          <cell r="A501">
            <v>50172</v>
          </cell>
          <cell r="B501">
            <v>-82714</v>
          </cell>
          <cell r="J501" t="str">
            <v>433629</v>
          </cell>
          <cell r="K501">
            <v>-58249</v>
          </cell>
        </row>
        <row r="502">
          <cell r="A502">
            <v>50230</v>
          </cell>
          <cell r="B502">
            <v>-6500</v>
          </cell>
          <cell r="J502" t="str">
            <v>433670</v>
          </cell>
          <cell r="K502">
            <v>-212896</v>
          </cell>
        </row>
        <row r="503">
          <cell r="A503">
            <v>50249</v>
          </cell>
          <cell r="B503">
            <v>-617357</v>
          </cell>
          <cell r="J503" t="str">
            <v>433741</v>
          </cell>
          <cell r="K503">
            <v>-276500</v>
          </cell>
        </row>
        <row r="504">
          <cell r="A504">
            <v>50265</v>
          </cell>
          <cell r="B504">
            <v>-733867</v>
          </cell>
          <cell r="J504" t="str">
            <v>433856</v>
          </cell>
          <cell r="K504">
            <v>-57600</v>
          </cell>
        </row>
        <row r="505">
          <cell r="A505">
            <v>50289</v>
          </cell>
          <cell r="B505">
            <v>-90409</v>
          </cell>
          <cell r="J505" t="str">
            <v>433927</v>
          </cell>
          <cell r="K505">
            <v>-236134</v>
          </cell>
        </row>
        <row r="506">
          <cell r="A506">
            <v>50310</v>
          </cell>
          <cell r="B506">
            <v>-596702</v>
          </cell>
          <cell r="J506" t="str">
            <v>433995</v>
          </cell>
          <cell r="K506">
            <v>-57600</v>
          </cell>
        </row>
        <row r="507">
          <cell r="A507">
            <v>50361</v>
          </cell>
          <cell r="B507">
            <v>-96156</v>
          </cell>
          <cell r="J507" t="str">
            <v>434135</v>
          </cell>
          <cell r="K507">
            <v>-260184</v>
          </cell>
        </row>
        <row r="508">
          <cell r="A508">
            <v>50362</v>
          </cell>
          <cell r="B508">
            <v>-144400</v>
          </cell>
          <cell r="J508" t="str">
            <v>434137</v>
          </cell>
          <cell r="K508">
            <v>-81900</v>
          </cell>
        </row>
        <row r="509">
          <cell r="A509">
            <v>50437</v>
          </cell>
          <cell r="B509">
            <v>-219038</v>
          </cell>
          <cell r="J509" t="str">
            <v>434260</v>
          </cell>
          <cell r="K509">
            <v>-438596</v>
          </cell>
        </row>
        <row r="510">
          <cell r="A510">
            <v>50508</v>
          </cell>
          <cell r="B510">
            <v>-6500</v>
          </cell>
          <cell r="J510" t="str">
            <v>434389</v>
          </cell>
          <cell r="K510">
            <v>-122000</v>
          </cell>
        </row>
        <row r="511">
          <cell r="A511">
            <v>50510</v>
          </cell>
          <cell r="B511">
            <v>-26000</v>
          </cell>
          <cell r="J511" t="str">
            <v>434457</v>
          </cell>
          <cell r="K511">
            <v>-122257</v>
          </cell>
        </row>
        <row r="512">
          <cell r="A512">
            <v>50513</v>
          </cell>
          <cell r="B512">
            <v>-26000</v>
          </cell>
          <cell r="J512" t="str">
            <v>434674</v>
          </cell>
          <cell r="K512">
            <v>-248968</v>
          </cell>
        </row>
        <row r="513">
          <cell r="A513">
            <v>50609</v>
          </cell>
          <cell r="B513">
            <v>-19500</v>
          </cell>
          <cell r="J513" t="str">
            <v>434701</v>
          </cell>
          <cell r="K513">
            <v>-57600</v>
          </cell>
        </row>
        <row r="514">
          <cell r="A514">
            <v>50638</v>
          </cell>
          <cell r="B514">
            <v>-109700</v>
          </cell>
          <cell r="J514" t="str">
            <v>434806</v>
          </cell>
          <cell r="K514">
            <v>-745975</v>
          </cell>
        </row>
        <row r="515">
          <cell r="A515">
            <v>50751</v>
          </cell>
          <cell r="B515">
            <v>-32966667</v>
          </cell>
          <cell r="J515" t="str">
            <v>435095</v>
          </cell>
          <cell r="K515">
            <v>-6030234</v>
          </cell>
        </row>
        <row r="516">
          <cell r="A516">
            <v>50767</v>
          </cell>
          <cell r="B516">
            <v>-34856407</v>
          </cell>
          <cell r="J516" t="str">
            <v>435231</v>
          </cell>
          <cell r="K516">
            <v>-132540</v>
          </cell>
        </row>
        <row r="517">
          <cell r="A517">
            <v>50791</v>
          </cell>
          <cell r="B517">
            <v>-26000</v>
          </cell>
          <cell r="J517" t="str">
            <v>435565</v>
          </cell>
          <cell r="K517">
            <v>-254200</v>
          </cell>
        </row>
        <row r="518">
          <cell r="A518">
            <v>50799</v>
          </cell>
          <cell r="B518">
            <v>-6500</v>
          </cell>
          <cell r="J518" t="str">
            <v>435607</v>
          </cell>
          <cell r="K518">
            <v>-59711</v>
          </cell>
        </row>
        <row r="519">
          <cell r="A519">
            <v>50840</v>
          </cell>
          <cell r="B519">
            <v>-109700</v>
          </cell>
          <cell r="J519" t="str">
            <v>435826</v>
          </cell>
          <cell r="K519">
            <v>-138531</v>
          </cell>
        </row>
        <row r="520">
          <cell r="A520">
            <v>50913</v>
          </cell>
          <cell r="B520">
            <v>-6500</v>
          </cell>
          <cell r="J520" t="str">
            <v>435873</v>
          </cell>
          <cell r="K520">
            <v>-60386</v>
          </cell>
        </row>
        <row r="521">
          <cell r="A521">
            <v>50938</v>
          </cell>
          <cell r="B521">
            <v>-221990</v>
          </cell>
          <cell r="J521" t="str">
            <v>435983</v>
          </cell>
          <cell r="K521">
            <v>-58266</v>
          </cell>
        </row>
        <row r="522">
          <cell r="A522">
            <v>50952</v>
          </cell>
          <cell r="B522">
            <v>-26000</v>
          </cell>
          <cell r="J522" t="str">
            <v>435984</v>
          </cell>
          <cell r="K522">
            <v>-274948</v>
          </cell>
        </row>
        <row r="523">
          <cell r="A523">
            <v>50955</v>
          </cell>
          <cell r="B523">
            <v>-26000</v>
          </cell>
          <cell r="J523" t="str">
            <v>436065</v>
          </cell>
          <cell r="K523">
            <v>-193900</v>
          </cell>
        </row>
        <row r="524">
          <cell r="A524">
            <v>51007</v>
          </cell>
          <cell r="B524">
            <v>-484194</v>
          </cell>
          <cell r="J524" t="str">
            <v>436311</v>
          </cell>
          <cell r="K524">
            <v>-60176</v>
          </cell>
        </row>
        <row r="525">
          <cell r="A525">
            <v>51011</v>
          </cell>
          <cell r="B525">
            <v>-108612</v>
          </cell>
          <cell r="J525" t="str">
            <v>436312</v>
          </cell>
          <cell r="K525">
            <v>-225500</v>
          </cell>
        </row>
        <row r="526">
          <cell r="A526">
            <v>51029</v>
          </cell>
          <cell r="B526">
            <v>-59600</v>
          </cell>
          <cell r="J526" t="str">
            <v>436318</v>
          </cell>
          <cell r="K526">
            <v>-57600</v>
          </cell>
        </row>
        <row r="527">
          <cell r="A527">
            <v>51033</v>
          </cell>
          <cell r="B527">
            <v>-3411407</v>
          </cell>
          <cell r="J527" t="str">
            <v>436392</v>
          </cell>
          <cell r="K527">
            <v>-282495</v>
          </cell>
        </row>
        <row r="528">
          <cell r="A528">
            <v>51037</v>
          </cell>
          <cell r="B528">
            <v>-290947</v>
          </cell>
          <cell r="J528" t="str">
            <v>436408</v>
          </cell>
          <cell r="K528">
            <v>-107000</v>
          </cell>
        </row>
        <row r="529">
          <cell r="A529">
            <v>51047</v>
          </cell>
          <cell r="B529">
            <v>-158751</v>
          </cell>
          <cell r="J529" t="str">
            <v>436413</v>
          </cell>
          <cell r="K529">
            <v>-267526</v>
          </cell>
        </row>
        <row r="530">
          <cell r="A530">
            <v>51048</v>
          </cell>
          <cell r="B530">
            <v>-105893</v>
          </cell>
          <cell r="J530" t="str">
            <v>436601</v>
          </cell>
          <cell r="K530">
            <v>-122585</v>
          </cell>
        </row>
        <row r="531">
          <cell r="A531">
            <v>51061</v>
          </cell>
          <cell r="B531">
            <v>-156124</v>
          </cell>
          <cell r="J531" t="str">
            <v>436603</v>
          </cell>
          <cell r="K531">
            <v>-149614</v>
          </cell>
        </row>
        <row r="532">
          <cell r="A532">
            <v>51069</v>
          </cell>
          <cell r="B532">
            <v>-68480</v>
          </cell>
          <cell r="J532" t="str">
            <v>436826</v>
          </cell>
          <cell r="K532">
            <v>-57600</v>
          </cell>
        </row>
        <row r="533">
          <cell r="A533">
            <v>51077</v>
          </cell>
          <cell r="B533">
            <v>-151102</v>
          </cell>
          <cell r="J533" t="str">
            <v>436856</v>
          </cell>
          <cell r="K533">
            <v>-59227</v>
          </cell>
        </row>
        <row r="534">
          <cell r="A534">
            <v>51089</v>
          </cell>
          <cell r="B534">
            <v>-64137</v>
          </cell>
          <cell r="J534" t="str">
            <v>436876</v>
          </cell>
          <cell r="K534">
            <v>-58220</v>
          </cell>
        </row>
        <row r="535">
          <cell r="A535">
            <v>51142</v>
          </cell>
          <cell r="B535">
            <v>-287654</v>
          </cell>
          <cell r="J535" t="str">
            <v>437248</v>
          </cell>
          <cell r="K535">
            <v>-66767</v>
          </cell>
        </row>
        <row r="536">
          <cell r="A536">
            <v>51187</v>
          </cell>
          <cell r="B536">
            <v>-89114</v>
          </cell>
          <cell r="J536" t="str">
            <v>437835</v>
          </cell>
          <cell r="K536">
            <v>-504596</v>
          </cell>
        </row>
        <row r="537">
          <cell r="A537">
            <v>51195</v>
          </cell>
          <cell r="B537">
            <v>-82191</v>
          </cell>
          <cell r="J537" t="str">
            <v>437939</v>
          </cell>
          <cell r="K537">
            <v>-57600</v>
          </cell>
        </row>
        <row r="538">
          <cell r="A538">
            <v>51197</v>
          </cell>
          <cell r="B538">
            <v>-103200</v>
          </cell>
          <cell r="J538" t="str">
            <v>438017</v>
          </cell>
          <cell r="K538">
            <v>-68014</v>
          </cell>
        </row>
        <row r="539">
          <cell r="A539">
            <v>51205</v>
          </cell>
          <cell r="B539">
            <v>-211444</v>
          </cell>
          <cell r="J539" t="str">
            <v>438122</v>
          </cell>
          <cell r="K539">
            <v>-1909043</v>
          </cell>
        </row>
        <row r="540">
          <cell r="A540">
            <v>51388</v>
          </cell>
          <cell r="B540">
            <v>-217085</v>
          </cell>
          <cell r="J540" t="str">
            <v>438221</v>
          </cell>
          <cell r="K540">
            <v>-246600</v>
          </cell>
        </row>
        <row r="541">
          <cell r="A541">
            <v>51390</v>
          </cell>
          <cell r="B541">
            <v>-580557</v>
          </cell>
          <cell r="J541" t="str">
            <v>438308</v>
          </cell>
          <cell r="K541">
            <v>-57600</v>
          </cell>
        </row>
        <row r="542">
          <cell r="A542">
            <v>51405</v>
          </cell>
          <cell r="B542">
            <v>-134718</v>
          </cell>
          <cell r="J542" t="str">
            <v>438324</v>
          </cell>
          <cell r="K542">
            <v>-262190</v>
          </cell>
        </row>
        <row r="543">
          <cell r="A543">
            <v>51618</v>
          </cell>
          <cell r="B543">
            <v>-6500</v>
          </cell>
          <cell r="J543" t="str">
            <v>438409</v>
          </cell>
          <cell r="K543">
            <v>-19340274</v>
          </cell>
        </row>
        <row r="544">
          <cell r="A544">
            <v>51665</v>
          </cell>
          <cell r="B544">
            <v>-315634</v>
          </cell>
          <cell r="J544" t="str">
            <v>438443</v>
          </cell>
          <cell r="K544">
            <v>-60057</v>
          </cell>
        </row>
        <row r="545">
          <cell r="A545">
            <v>51669</v>
          </cell>
          <cell r="B545">
            <v>-121709</v>
          </cell>
          <cell r="J545" t="str">
            <v>438494</v>
          </cell>
          <cell r="K545">
            <v>-57600</v>
          </cell>
        </row>
        <row r="546">
          <cell r="A546">
            <v>51680</v>
          </cell>
          <cell r="B546">
            <v>-154685</v>
          </cell>
          <cell r="J546" t="str">
            <v>438541</v>
          </cell>
          <cell r="K546">
            <v>-206500</v>
          </cell>
        </row>
        <row r="547">
          <cell r="A547">
            <v>51681</v>
          </cell>
          <cell r="B547">
            <v>-63914</v>
          </cell>
          <cell r="J547" t="str">
            <v>438767</v>
          </cell>
          <cell r="K547">
            <v>-57600</v>
          </cell>
        </row>
        <row r="548">
          <cell r="A548">
            <v>51694</v>
          </cell>
          <cell r="B548">
            <v>-64618</v>
          </cell>
          <cell r="J548" t="str">
            <v>438866</v>
          </cell>
          <cell r="K548">
            <v>-77864</v>
          </cell>
        </row>
        <row r="549">
          <cell r="A549">
            <v>51718</v>
          </cell>
          <cell r="B549">
            <v>-6500</v>
          </cell>
          <cell r="J549" t="str">
            <v>438912</v>
          </cell>
          <cell r="K549">
            <v>-88975</v>
          </cell>
        </row>
        <row r="550">
          <cell r="A550">
            <v>51766</v>
          </cell>
          <cell r="B550">
            <v>-188039</v>
          </cell>
          <cell r="J550" t="str">
            <v>438958</v>
          </cell>
          <cell r="K550">
            <v>-59726</v>
          </cell>
        </row>
        <row r="551">
          <cell r="A551">
            <v>51812</v>
          </cell>
          <cell r="B551">
            <v>-659529</v>
          </cell>
          <cell r="J551" t="str">
            <v>439056</v>
          </cell>
          <cell r="K551">
            <v>-241657</v>
          </cell>
        </row>
        <row r="552">
          <cell r="A552">
            <v>51998</v>
          </cell>
          <cell r="B552">
            <v>-6500</v>
          </cell>
          <cell r="J552" t="str">
            <v>439076</v>
          </cell>
          <cell r="K552">
            <v>-324185</v>
          </cell>
        </row>
        <row r="553">
          <cell r="A553">
            <v>52005</v>
          </cell>
          <cell r="B553">
            <v>-19500</v>
          </cell>
          <cell r="J553" t="str">
            <v>439095</v>
          </cell>
          <cell r="K553">
            <v>-129900</v>
          </cell>
        </row>
        <row r="554">
          <cell r="A554">
            <v>52006</v>
          </cell>
          <cell r="B554">
            <v>-19500</v>
          </cell>
          <cell r="J554" t="str">
            <v>439130</v>
          </cell>
          <cell r="K554">
            <v>-106347</v>
          </cell>
        </row>
        <row r="555">
          <cell r="A555">
            <v>52036</v>
          </cell>
          <cell r="B555">
            <v>-6500</v>
          </cell>
          <cell r="J555" t="str">
            <v>439137</v>
          </cell>
          <cell r="K555">
            <v>-126913</v>
          </cell>
        </row>
        <row r="556">
          <cell r="A556">
            <v>52086</v>
          </cell>
          <cell r="B556">
            <v>-26000</v>
          </cell>
          <cell r="J556" t="str">
            <v>439148</v>
          </cell>
          <cell r="K556">
            <v>-213259</v>
          </cell>
        </row>
        <row r="557">
          <cell r="A557">
            <v>52087</v>
          </cell>
          <cell r="B557">
            <v>-6500</v>
          </cell>
          <cell r="J557" t="str">
            <v>439272</v>
          </cell>
          <cell r="K557">
            <v>-25000</v>
          </cell>
        </row>
        <row r="558">
          <cell r="A558">
            <v>52118</v>
          </cell>
          <cell r="B558">
            <v>-119866</v>
          </cell>
          <cell r="J558" t="str">
            <v>439354</v>
          </cell>
          <cell r="K558">
            <v>-57600</v>
          </cell>
        </row>
        <row r="559">
          <cell r="A559">
            <v>52119</v>
          </cell>
          <cell r="B559">
            <v>-316649</v>
          </cell>
          <cell r="J559" t="str">
            <v>439401</v>
          </cell>
          <cell r="K559">
            <v>-57600</v>
          </cell>
        </row>
        <row r="560">
          <cell r="A560">
            <v>52187</v>
          </cell>
          <cell r="B560">
            <v>-59600</v>
          </cell>
          <cell r="J560" t="str">
            <v>5747</v>
          </cell>
          <cell r="K560">
            <v>-2467925</v>
          </cell>
        </row>
        <row r="561">
          <cell r="A561">
            <v>52317</v>
          </cell>
          <cell r="B561">
            <v>-6500</v>
          </cell>
          <cell r="J561" t="str">
            <v>5749</v>
          </cell>
          <cell r="K561">
            <v>-2181394</v>
          </cell>
        </row>
        <row r="562">
          <cell r="A562">
            <v>52331</v>
          </cell>
          <cell r="B562">
            <v>-115014</v>
          </cell>
          <cell r="J562" t="str">
            <v>5765</v>
          </cell>
          <cell r="K562">
            <v>-2895246</v>
          </cell>
        </row>
        <row r="563">
          <cell r="A563">
            <v>52448</v>
          </cell>
          <cell r="B563">
            <v>-1049587</v>
          </cell>
          <cell r="J563" t="str">
            <v>5766</v>
          </cell>
          <cell r="K563">
            <v>-2559228</v>
          </cell>
        </row>
        <row r="564">
          <cell r="A564">
            <v>52455</v>
          </cell>
          <cell r="B564">
            <v>-259864</v>
          </cell>
          <cell r="J564" t="str">
            <v>5817</v>
          </cell>
          <cell r="K564">
            <v>-3411874</v>
          </cell>
        </row>
        <row r="565">
          <cell r="A565">
            <v>52466</v>
          </cell>
          <cell r="B565">
            <v>-19500</v>
          </cell>
          <cell r="J565" t="str">
            <v>5818</v>
          </cell>
          <cell r="K565">
            <v>-2901157</v>
          </cell>
        </row>
        <row r="566">
          <cell r="A566">
            <v>52495</v>
          </cell>
          <cell r="B566">
            <v>-8030250</v>
          </cell>
          <cell r="J566" t="str">
            <v>5877</v>
          </cell>
          <cell r="K566">
            <v>-3523671</v>
          </cell>
        </row>
        <row r="567">
          <cell r="A567">
            <v>52530</v>
          </cell>
          <cell r="B567">
            <v>-4553908</v>
          </cell>
          <cell r="J567" t="str">
            <v>5878</v>
          </cell>
          <cell r="K567">
            <v>-3792050</v>
          </cell>
        </row>
        <row r="568">
          <cell r="A568">
            <v>52534</v>
          </cell>
          <cell r="B568">
            <v>-6500</v>
          </cell>
          <cell r="J568" t="str">
            <v>67906365BOY13</v>
          </cell>
          <cell r="K568">
            <v>32568200</v>
          </cell>
        </row>
        <row r="569">
          <cell r="A569">
            <v>52556</v>
          </cell>
          <cell r="B569">
            <v>-59600</v>
          </cell>
          <cell r="J569" t="str">
            <v>88651866BOY1029</v>
          </cell>
          <cell r="K569">
            <v>947267</v>
          </cell>
        </row>
        <row r="570">
          <cell r="A570">
            <v>52624</v>
          </cell>
          <cell r="B570">
            <v>-229911</v>
          </cell>
          <cell r="J570" t="str">
            <v>CAPITAENE2019</v>
          </cell>
          <cell r="K570">
            <v>0</v>
          </cell>
        </row>
        <row r="571">
          <cell r="A571">
            <v>52634</v>
          </cell>
          <cell r="B571">
            <v>-186537</v>
          </cell>
          <cell r="J571" t="str">
            <v>FIDBOY712</v>
          </cell>
          <cell r="K571">
            <v>0</v>
          </cell>
        </row>
        <row r="572">
          <cell r="A572">
            <v>52672</v>
          </cell>
          <cell r="B572">
            <v>-6500</v>
          </cell>
          <cell r="J572" t="str">
            <v>FIDBOY713</v>
          </cell>
          <cell r="K572">
            <v>0</v>
          </cell>
        </row>
        <row r="573">
          <cell r="A573">
            <v>52705</v>
          </cell>
          <cell r="B573">
            <v>-31105900</v>
          </cell>
          <cell r="J573" t="str">
            <v>MPSANT1257</v>
          </cell>
          <cell r="K573">
            <v>58266</v>
          </cell>
        </row>
        <row r="574">
          <cell r="A574">
            <v>52709</v>
          </cell>
          <cell r="B574">
            <v>-32888975</v>
          </cell>
          <cell r="J574" t="str">
            <v>MPSANT1259</v>
          </cell>
          <cell r="K574">
            <v>13000</v>
          </cell>
        </row>
        <row r="575">
          <cell r="A575">
            <v>52725</v>
          </cell>
          <cell r="B575">
            <v>-337000</v>
          </cell>
          <cell r="J575" t="str">
            <v>MPSANT1523</v>
          </cell>
          <cell r="K575">
            <v>475000</v>
          </cell>
        </row>
        <row r="576">
          <cell r="A576">
            <v>52738</v>
          </cell>
          <cell r="B576">
            <v>-356460</v>
          </cell>
          <cell r="J576" t="str">
            <v>MPSANT1612</v>
          </cell>
          <cell r="K576">
            <v>170104</v>
          </cell>
        </row>
        <row r="577">
          <cell r="A577">
            <v>52928</v>
          </cell>
          <cell r="B577">
            <v>-6500</v>
          </cell>
          <cell r="J577" t="str">
            <v>MPSANT1666</v>
          </cell>
          <cell r="K577">
            <v>6500</v>
          </cell>
        </row>
        <row r="578">
          <cell r="A578">
            <v>52948</v>
          </cell>
          <cell r="B578">
            <v>-286237</v>
          </cell>
          <cell r="J578" t="str">
            <v>MPSANT1667</v>
          </cell>
          <cell r="K578">
            <v>200346</v>
          </cell>
        </row>
        <row r="579">
          <cell r="A579">
            <v>52976</v>
          </cell>
          <cell r="B579">
            <v>-19500</v>
          </cell>
          <cell r="J579" t="str">
            <v>MPSARA1335</v>
          </cell>
          <cell r="K579">
            <v>26000</v>
          </cell>
        </row>
        <row r="580">
          <cell r="A580">
            <v>53017</v>
          </cell>
          <cell r="B580">
            <v>-2014422</v>
          </cell>
          <cell r="J580" t="str">
            <v>MPSARA1375</v>
          </cell>
          <cell r="K580">
            <v>26000</v>
          </cell>
        </row>
        <row r="581">
          <cell r="A581">
            <v>53042</v>
          </cell>
          <cell r="B581">
            <v>-111720</v>
          </cell>
          <cell r="J581" t="str">
            <v>MPSARA1431</v>
          </cell>
          <cell r="K581">
            <v>3250</v>
          </cell>
        </row>
        <row r="582">
          <cell r="A582">
            <v>53049</v>
          </cell>
          <cell r="B582">
            <v>-177000</v>
          </cell>
          <cell r="J582" t="str">
            <v>MPSBOL1504</v>
          </cell>
          <cell r="K582">
            <v>25000</v>
          </cell>
        </row>
        <row r="583">
          <cell r="A583">
            <v>53088</v>
          </cell>
          <cell r="B583">
            <v>-100473</v>
          </cell>
          <cell r="J583" t="str">
            <v>MPSBOL1668</v>
          </cell>
          <cell r="K583">
            <v>26000</v>
          </cell>
        </row>
        <row r="584">
          <cell r="A584">
            <v>53165</v>
          </cell>
          <cell r="B584">
            <v>-133565</v>
          </cell>
          <cell r="J584" t="str">
            <v>MPSBOL1731</v>
          </cell>
          <cell r="K584">
            <v>13000</v>
          </cell>
        </row>
        <row r="585">
          <cell r="A585">
            <v>53191</v>
          </cell>
          <cell r="B585">
            <v>-333797</v>
          </cell>
          <cell r="J585" t="str">
            <v>MPSBOL1774</v>
          </cell>
          <cell r="K585">
            <v>9750</v>
          </cell>
        </row>
        <row r="586">
          <cell r="A586">
            <v>53196</v>
          </cell>
          <cell r="B586">
            <v>-164340</v>
          </cell>
          <cell r="J586" t="str">
            <v>MPSBOY1011</v>
          </cell>
          <cell r="K586">
            <v>8036333</v>
          </cell>
        </row>
        <row r="587">
          <cell r="A587">
            <v>53210</v>
          </cell>
          <cell r="B587">
            <v>-59600</v>
          </cell>
          <cell r="J587" t="str">
            <v>MPSBOY1012</v>
          </cell>
          <cell r="K587">
            <v>11607763</v>
          </cell>
        </row>
        <row r="588">
          <cell r="A588">
            <v>53265</v>
          </cell>
          <cell r="B588">
            <v>-26000</v>
          </cell>
          <cell r="J588" t="str">
            <v>MPSBOY1021</v>
          </cell>
          <cell r="K588">
            <v>18982869</v>
          </cell>
        </row>
        <row r="589">
          <cell r="A589">
            <v>53296</v>
          </cell>
          <cell r="B589">
            <v>-164816</v>
          </cell>
          <cell r="J589" t="str">
            <v>MPSBOY1022</v>
          </cell>
          <cell r="K589">
            <v>17851964</v>
          </cell>
        </row>
        <row r="590">
          <cell r="A590">
            <v>53313</v>
          </cell>
          <cell r="B590">
            <v>-151102</v>
          </cell>
          <cell r="J590" t="str">
            <v>MPSBOY1025</v>
          </cell>
          <cell r="K590">
            <v>0</v>
          </cell>
        </row>
        <row r="591">
          <cell r="A591">
            <v>53328</v>
          </cell>
          <cell r="B591">
            <v>-76355</v>
          </cell>
          <cell r="J591" t="str">
            <v>MPSBOY1026</v>
          </cell>
          <cell r="K591">
            <v>4429073</v>
          </cell>
        </row>
        <row r="592">
          <cell r="A592">
            <v>53399</v>
          </cell>
          <cell r="B592">
            <v>-6500</v>
          </cell>
          <cell r="J592" t="str">
            <v>MPSBOY1068</v>
          </cell>
          <cell r="K592">
            <v>18514793</v>
          </cell>
        </row>
        <row r="593">
          <cell r="A593">
            <v>53524</v>
          </cell>
          <cell r="B593">
            <v>-117108</v>
          </cell>
          <cell r="J593" t="str">
            <v>MPSBOY1070</v>
          </cell>
          <cell r="K593">
            <v>6766011</v>
          </cell>
        </row>
        <row r="594">
          <cell r="A594">
            <v>53582</v>
          </cell>
          <cell r="B594">
            <v>-6500</v>
          </cell>
          <cell r="J594" t="str">
            <v>MPSBOY1135</v>
          </cell>
          <cell r="K594">
            <v>20222259</v>
          </cell>
        </row>
        <row r="595">
          <cell r="A595">
            <v>53590</v>
          </cell>
          <cell r="B595">
            <v>-278371</v>
          </cell>
          <cell r="J595" t="str">
            <v>MPSBOY1136</v>
          </cell>
          <cell r="K595">
            <v>19150434</v>
          </cell>
        </row>
        <row r="596">
          <cell r="A596">
            <v>53604</v>
          </cell>
          <cell r="B596">
            <v>-64170</v>
          </cell>
          <cell r="J596" t="str">
            <v>MPSBOY114</v>
          </cell>
          <cell r="K596">
            <v>14026441</v>
          </cell>
        </row>
        <row r="597">
          <cell r="A597">
            <v>53633</v>
          </cell>
          <cell r="B597">
            <v>-113825</v>
          </cell>
          <cell r="J597" t="str">
            <v>MPSBOY1147</v>
          </cell>
          <cell r="K597">
            <v>16678231</v>
          </cell>
        </row>
        <row r="598">
          <cell r="A598">
            <v>53737</v>
          </cell>
          <cell r="B598">
            <v>-59600</v>
          </cell>
          <cell r="J598" t="str">
            <v>MPSBOY1148</v>
          </cell>
          <cell r="K598">
            <v>15430779</v>
          </cell>
        </row>
        <row r="599">
          <cell r="A599">
            <v>53739</v>
          </cell>
          <cell r="B599">
            <v>-63881</v>
          </cell>
          <cell r="J599" t="str">
            <v>MPSBOY122</v>
          </cell>
          <cell r="K599">
            <v>0</v>
          </cell>
        </row>
        <row r="600">
          <cell r="A600">
            <v>53740</v>
          </cell>
          <cell r="B600">
            <v>-59600</v>
          </cell>
          <cell r="J600" t="str">
            <v>MPSBOY1225</v>
          </cell>
          <cell r="K600">
            <v>24607038</v>
          </cell>
        </row>
        <row r="601">
          <cell r="A601">
            <v>53743</v>
          </cell>
          <cell r="B601">
            <v>-213946</v>
          </cell>
          <cell r="J601" t="str">
            <v>MPSBOY1249</v>
          </cell>
          <cell r="K601">
            <v>6614753</v>
          </cell>
        </row>
        <row r="602">
          <cell r="A602">
            <v>53768</v>
          </cell>
          <cell r="B602">
            <v>-6500</v>
          </cell>
          <cell r="J602" t="str">
            <v>MPSBOY1250</v>
          </cell>
          <cell r="K602">
            <v>18774935</v>
          </cell>
        </row>
        <row r="603">
          <cell r="A603">
            <v>53773</v>
          </cell>
          <cell r="B603">
            <v>-6500</v>
          </cell>
          <cell r="J603" t="str">
            <v>MPSBOY1255</v>
          </cell>
          <cell r="K603">
            <v>18952779</v>
          </cell>
        </row>
        <row r="604">
          <cell r="A604">
            <v>53796</v>
          </cell>
          <cell r="B604">
            <v>-143189</v>
          </cell>
          <cell r="J604" t="str">
            <v>MPSBOY1256</v>
          </cell>
          <cell r="K604">
            <v>17925254</v>
          </cell>
        </row>
        <row r="605">
          <cell r="A605">
            <v>53861</v>
          </cell>
          <cell r="B605">
            <v>-26000</v>
          </cell>
          <cell r="J605" t="str">
            <v>MPSBOY1258</v>
          </cell>
          <cell r="K605">
            <v>8332771</v>
          </cell>
        </row>
        <row r="606">
          <cell r="A606">
            <v>53889</v>
          </cell>
          <cell r="B606">
            <v>-68484</v>
          </cell>
          <cell r="J606" t="str">
            <v>MPSBOY1296</v>
          </cell>
          <cell r="K606">
            <v>13275294</v>
          </cell>
        </row>
        <row r="607">
          <cell r="A607">
            <v>53915</v>
          </cell>
          <cell r="B607">
            <v>-167093</v>
          </cell>
          <cell r="J607" t="str">
            <v>MPSBOY1297</v>
          </cell>
          <cell r="K607">
            <v>12789239</v>
          </cell>
        </row>
        <row r="608">
          <cell r="A608">
            <v>53983</v>
          </cell>
          <cell r="B608">
            <v>-4444711</v>
          </cell>
          <cell r="J608" t="str">
            <v>MPSBOY1350</v>
          </cell>
          <cell r="K608">
            <v>8871094</v>
          </cell>
        </row>
        <row r="609">
          <cell r="A609">
            <v>53997</v>
          </cell>
          <cell r="B609">
            <v>-6500</v>
          </cell>
          <cell r="J609" t="str">
            <v>MPSBOY1351</v>
          </cell>
          <cell r="K609">
            <v>12789238</v>
          </cell>
        </row>
        <row r="610">
          <cell r="A610">
            <v>54020</v>
          </cell>
          <cell r="B610">
            <v>-115242</v>
          </cell>
          <cell r="J610" t="str">
            <v>MPSBOY1505</v>
          </cell>
          <cell r="K610">
            <v>25000</v>
          </cell>
        </row>
        <row r="611">
          <cell r="A611">
            <v>54041</v>
          </cell>
          <cell r="B611">
            <v>-121728</v>
          </cell>
          <cell r="J611" t="str">
            <v>MPSBOY1506</v>
          </cell>
          <cell r="K611">
            <v>3709318</v>
          </cell>
        </row>
        <row r="612">
          <cell r="A612">
            <v>54144</v>
          </cell>
          <cell r="B612">
            <v>-126300</v>
          </cell>
          <cell r="J612" t="str">
            <v>MPSBOY1524</v>
          </cell>
          <cell r="K612">
            <v>7092720</v>
          </cell>
        </row>
        <row r="613">
          <cell r="A613">
            <v>54150</v>
          </cell>
          <cell r="B613">
            <v>-115793</v>
          </cell>
          <cell r="J613" t="str">
            <v>MPSBOY1613</v>
          </cell>
          <cell r="K613">
            <v>6576143</v>
          </cell>
        </row>
        <row r="614">
          <cell r="A614">
            <v>54157</v>
          </cell>
          <cell r="B614">
            <v>-126300</v>
          </cell>
          <cell r="J614" t="str">
            <v>MPSBOY1669</v>
          </cell>
          <cell r="K614">
            <v>251365</v>
          </cell>
        </row>
        <row r="615">
          <cell r="A615">
            <v>54159</v>
          </cell>
          <cell r="B615">
            <v>-301800</v>
          </cell>
          <cell r="J615" t="str">
            <v>MPSBOY1670</v>
          </cell>
          <cell r="K615">
            <v>13030510</v>
          </cell>
        </row>
        <row r="616">
          <cell r="A616">
            <v>54185</v>
          </cell>
          <cell r="B616">
            <v>-66323</v>
          </cell>
          <cell r="J616" t="str">
            <v>MPSBOY1727</v>
          </cell>
          <cell r="K616">
            <v>18720847</v>
          </cell>
        </row>
        <row r="617">
          <cell r="A617">
            <v>54206</v>
          </cell>
          <cell r="B617">
            <v>-273514</v>
          </cell>
          <cell r="J617" t="str">
            <v>MPSBOY1728</v>
          </cell>
          <cell r="K617">
            <v>795964</v>
          </cell>
        </row>
        <row r="618">
          <cell r="A618">
            <v>54276</v>
          </cell>
          <cell r="B618">
            <v>-63914</v>
          </cell>
          <cell r="J618" t="str">
            <v>MPSBOY1763</v>
          </cell>
          <cell r="K618">
            <v>18720847</v>
          </cell>
        </row>
        <row r="619">
          <cell r="A619">
            <v>54295</v>
          </cell>
          <cell r="B619">
            <v>-3520627</v>
          </cell>
          <cell r="J619" t="str">
            <v>MPSBOY1764</v>
          </cell>
          <cell r="K619">
            <v>795964</v>
          </cell>
        </row>
        <row r="620">
          <cell r="A620">
            <v>54329</v>
          </cell>
          <cell r="B620">
            <v>-2831923</v>
          </cell>
          <cell r="J620" t="str">
            <v>MPSBOY1850</v>
          </cell>
          <cell r="K620">
            <v>16250</v>
          </cell>
        </row>
        <row r="621">
          <cell r="A621">
            <v>54335</v>
          </cell>
          <cell r="B621">
            <v>-107628</v>
          </cell>
          <cell r="J621" t="str">
            <v>MPSBOY1851</v>
          </cell>
          <cell r="K621">
            <v>5929784</v>
          </cell>
        </row>
        <row r="622">
          <cell r="A622">
            <v>54446</v>
          </cell>
          <cell r="B622">
            <v>-6500</v>
          </cell>
          <cell r="J622" t="str">
            <v>MPSBOY1878</v>
          </cell>
          <cell r="K622">
            <v>490316</v>
          </cell>
        </row>
        <row r="623">
          <cell r="A623">
            <v>54528</v>
          </cell>
          <cell r="B623">
            <v>-64170</v>
          </cell>
          <cell r="J623" t="str">
            <v>MPSBOY1879</v>
          </cell>
          <cell r="K623">
            <v>342707</v>
          </cell>
        </row>
        <row r="624">
          <cell r="A624">
            <v>54552</v>
          </cell>
          <cell r="B624">
            <v>-136113</v>
          </cell>
          <cell r="J624" t="str">
            <v>MPSBOY1905</v>
          </cell>
          <cell r="K624">
            <v>25500</v>
          </cell>
        </row>
        <row r="625">
          <cell r="A625">
            <v>54616</v>
          </cell>
          <cell r="B625">
            <v>-296400</v>
          </cell>
          <cell r="J625" t="str">
            <v>MPSBOY1906</v>
          </cell>
          <cell r="K625">
            <v>11486741</v>
          </cell>
        </row>
        <row r="626">
          <cell r="A626">
            <v>54642</v>
          </cell>
          <cell r="B626">
            <v>-648894</v>
          </cell>
          <cell r="J626" t="str">
            <v>MPSBOY192</v>
          </cell>
          <cell r="K626">
            <v>12254666</v>
          </cell>
        </row>
        <row r="627">
          <cell r="A627">
            <v>54679</v>
          </cell>
          <cell r="B627">
            <v>-288278</v>
          </cell>
          <cell r="J627" t="str">
            <v>MPSBOY193</v>
          </cell>
          <cell r="K627">
            <v>15929845</v>
          </cell>
        </row>
        <row r="628">
          <cell r="A628">
            <v>54743</v>
          </cell>
          <cell r="B628">
            <v>-59600</v>
          </cell>
          <cell r="J628" t="str">
            <v>MPSBOY229</v>
          </cell>
          <cell r="K628">
            <v>3253256</v>
          </cell>
        </row>
        <row r="629">
          <cell r="A629">
            <v>54761</v>
          </cell>
          <cell r="B629">
            <v>-113491</v>
          </cell>
          <cell r="J629" t="str">
            <v>MPSBOY230</v>
          </cell>
          <cell r="K629">
            <v>3076873</v>
          </cell>
        </row>
        <row r="630">
          <cell r="A630">
            <v>54795</v>
          </cell>
          <cell r="B630">
            <v>-122361</v>
          </cell>
          <cell r="J630" t="str">
            <v>MPSBOY232</v>
          </cell>
          <cell r="K630">
            <v>26137478</v>
          </cell>
        </row>
        <row r="631">
          <cell r="A631">
            <v>54838</v>
          </cell>
          <cell r="B631">
            <v>-6500</v>
          </cell>
          <cell r="J631" t="str">
            <v>MPSBOY242</v>
          </cell>
          <cell r="K631">
            <v>34822452</v>
          </cell>
        </row>
        <row r="632">
          <cell r="A632">
            <v>54843</v>
          </cell>
          <cell r="B632">
            <v>-182000</v>
          </cell>
          <cell r="J632" t="str">
            <v>MPSBOY277</v>
          </cell>
          <cell r="K632">
            <v>20089615</v>
          </cell>
        </row>
        <row r="633">
          <cell r="A633">
            <v>54855</v>
          </cell>
          <cell r="B633">
            <v>-63914</v>
          </cell>
          <cell r="J633" t="str">
            <v>MPSBOY278</v>
          </cell>
          <cell r="K633">
            <v>16475110</v>
          </cell>
        </row>
        <row r="634">
          <cell r="A634">
            <v>54863</v>
          </cell>
          <cell r="B634">
            <v>-113870</v>
          </cell>
          <cell r="J634" t="str">
            <v>MPSBOY364</v>
          </cell>
          <cell r="K634">
            <v>6136691</v>
          </cell>
        </row>
        <row r="635">
          <cell r="A635">
            <v>54885</v>
          </cell>
          <cell r="B635">
            <v>-3259926</v>
          </cell>
          <cell r="J635" t="str">
            <v>MPSBOY365</v>
          </cell>
          <cell r="K635">
            <v>18774935</v>
          </cell>
        </row>
        <row r="636">
          <cell r="A636">
            <v>54914</v>
          </cell>
          <cell r="B636">
            <v>-1124086</v>
          </cell>
          <cell r="J636" t="str">
            <v>MPSBOY391</v>
          </cell>
          <cell r="K636">
            <v>7297277</v>
          </cell>
        </row>
        <row r="637">
          <cell r="A637">
            <v>54938</v>
          </cell>
          <cell r="B637">
            <v>-134780</v>
          </cell>
          <cell r="J637" t="str">
            <v>MPSBOY392</v>
          </cell>
          <cell r="K637">
            <v>30265418</v>
          </cell>
        </row>
        <row r="638">
          <cell r="A638">
            <v>54982</v>
          </cell>
          <cell r="B638">
            <v>-268150</v>
          </cell>
          <cell r="J638" t="str">
            <v>MPSBOY424</v>
          </cell>
          <cell r="K638">
            <v>5916305</v>
          </cell>
        </row>
        <row r="639">
          <cell r="A639">
            <v>55130</v>
          </cell>
          <cell r="B639">
            <v>-723582</v>
          </cell>
          <cell r="J639" t="str">
            <v>MPSBOY425</v>
          </cell>
          <cell r="K639">
            <v>18382432</v>
          </cell>
        </row>
        <row r="640">
          <cell r="A640">
            <v>55169</v>
          </cell>
          <cell r="B640">
            <v>-218960</v>
          </cell>
          <cell r="J640" t="str">
            <v>MPSBOY438</v>
          </cell>
          <cell r="K640">
            <v>8606296</v>
          </cell>
        </row>
        <row r="641">
          <cell r="A641">
            <v>55199</v>
          </cell>
          <cell r="B641">
            <v>-120700</v>
          </cell>
          <cell r="J641" t="str">
            <v>MPSBOY439</v>
          </cell>
          <cell r="K641">
            <v>11210877</v>
          </cell>
        </row>
        <row r="642">
          <cell r="A642">
            <v>55217</v>
          </cell>
          <cell r="B642">
            <v>-680732</v>
          </cell>
          <cell r="J642" t="str">
            <v>MPSBOY445</v>
          </cell>
          <cell r="K642">
            <v>6343368</v>
          </cell>
        </row>
        <row r="643">
          <cell r="A643">
            <v>55250</v>
          </cell>
          <cell r="B643">
            <v>-299577</v>
          </cell>
          <cell r="J643" t="str">
            <v>MPSBOY446</v>
          </cell>
          <cell r="K643">
            <v>96880690</v>
          </cell>
        </row>
        <row r="644">
          <cell r="A644">
            <v>55255</v>
          </cell>
          <cell r="B644">
            <v>-33638031</v>
          </cell>
          <cell r="J644" t="str">
            <v>MPSBOY459</v>
          </cell>
          <cell r="K644">
            <v>18328146</v>
          </cell>
        </row>
        <row r="645">
          <cell r="A645">
            <v>55257</v>
          </cell>
          <cell r="B645">
            <v>-36031378</v>
          </cell>
          <cell r="J645" t="str">
            <v>MPSBOY460</v>
          </cell>
          <cell r="K645">
            <v>7897881</v>
          </cell>
        </row>
        <row r="646">
          <cell r="A646">
            <v>55292</v>
          </cell>
          <cell r="B646">
            <v>-120700</v>
          </cell>
          <cell r="J646" t="str">
            <v>MPSBOY467</v>
          </cell>
          <cell r="K646">
            <v>16475110</v>
          </cell>
        </row>
        <row r="647">
          <cell r="A647">
            <v>55314</v>
          </cell>
          <cell r="B647">
            <v>-252992</v>
          </cell>
          <cell r="J647" t="str">
            <v>MPSBOY468</v>
          </cell>
          <cell r="K647">
            <v>16355651</v>
          </cell>
        </row>
        <row r="648">
          <cell r="A648">
            <v>55379</v>
          </cell>
          <cell r="B648">
            <v>-147273</v>
          </cell>
          <cell r="J648" t="str">
            <v>MPSBOY477</v>
          </cell>
          <cell r="K648">
            <v>15955552</v>
          </cell>
        </row>
        <row r="649">
          <cell r="A649">
            <v>55418</v>
          </cell>
          <cell r="B649">
            <v>-213364</v>
          </cell>
          <cell r="J649" t="str">
            <v>MPSBOY478</v>
          </cell>
          <cell r="K649">
            <v>12535988</v>
          </cell>
        </row>
        <row r="650">
          <cell r="A650">
            <v>55447</v>
          </cell>
          <cell r="B650">
            <v>-158900</v>
          </cell>
          <cell r="J650" t="str">
            <v>MPSBOY482</v>
          </cell>
          <cell r="K650">
            <v>19360903</v>
          </cell>
        </row>
        <row r="651">
          <cell r="A651">
            <v>55494</v>
          </cell>
          <cell r="B651">
            <v>-120700</v>
          </cell>
          <cell r="J651" t="str">
            <v>MPSBOY483</v>
          </cell>
          <cell r="K651">
            <v>3830309</v>
          </cell>
        </row>
        <row r="652">
          <cell r="A652">
            <v>55508</v>
          </cell>
          <cell r="B652">
            <v>-126214</v>
          </cell>
          <cell r="J652" t="str">
            <v>MPSBOY486</v>
          </cell>
          <cell r="K652">
            <v>80259724</v>
          </cell>
        </row>
        <row r="653">
          <cell r="A653">
            <v>55541</v>
          </cell>
          <cell r="B653">
            <v>-166397</v>
          </cell>
          <cell r="J653" t="str">
            <v>MPSBOY508</v>
          </cell>
          <cell r="K653">
            <v>50022314</v>
          </cell>
        </row>
        <row r="654">
          <cell r="A654">
            <v>55551</v>
          </cell>
          <cell r="B654">
            <v>-146682</v>
          </cell>
          <cell r="J654" t="str">
            <v>MPSBOY509</v>
          </cell>
          <cell r="K654">
            <v>50818631</v>
          </cell>
        </row>
        <row r="655">
          <cell r="A655">
            <v>55575</v>
          </cell>
          <cell r="B655">
            <v>-28400</v>
          </cell>
          <cell r="J655" t="str">
            <v>MPSBOY538</v>
          </cell>
          <cell r="K655">
            <v>34856407</v>
          </cell>
        </row>
        <row r="656">
          <cell r="A656">
            <v>55623</v>
          </cell>
          <cell r="B656">
            <v>-122714</v>
          </cell>
          <cell r="J656" t="str">
            <v>MPSBOY539</v>
          </cell>
          <cell r="K656">
            <v>32966667</v>
          </cell>
        </row>
        <row r="657">
          <cell r="A657">
            <v>55632</v>
          </cell>
          <cell r="B657">
            <v>-106010</v>
          </cell>
          <cell r="J657" t="str">
            <v>MPSBOY593</v>
          </cell>
          <cell r="K657">
            <v>12273183</v>
          </cell>
        </row>
        <row r="658">
          <cell r="A658">
            <v>55774</v>
          </cell>
          <cell r="B658">
            <v>-28400</v>
          </cell>
          <cell r="J658" t="str">
            <v>MPSBOY594</v>
          </cell>
          <cell r="K658">
            <v>11607763</v>
          </cell>
        </row>
        <row r="659">
          <cell r="A659">
            <v>55802</v>
          </cell>
          <cell r="B659">
            <v>-145821</v>
          </cell>
          <cell r="J659" t="str">
            <v>MPSBOY631</v>
          </cell>
          <cell r="K659">
            <v>15513365</v>
          </cell>
        </row>
        <row r="660">
          <cell r="A660">
            <v>55828</v>
          </cell>
          <cell r="B660">
            <v>-126685</v>
          </cell>
          <cell r="J660" t="str">
            <v>MPSBOY643</v>
          </cell>
          <cell r="K660">
            <v>1913840</v>
          </cell>
        </row>
        <row r="661">
          <cell r="A661">
            <v>55972</v>
          </cell>
          <cell r="B661">
            <v>-7100</v>
          </cell>
          <cell r="J661" t="str">
            <v>MPSBOY714</v>
          </cell>
          <cell r="K661">
            <v>7906400</v>
          </cell>
        </row>
        <row r="662">
          <cell r="A662">
            <v>56049</v>
          </cell>
          <cell r="B662">
            <v>-65600</v>
          </cell>
          <cell r="J662" t="str">
            <v>MPSBOY715</v>
          </cell>
          <cell r="K662">
            <v>11607763</v>
          </cell>
        </row>
        <row r="663">
          <cell r="A663">
            <v>56103</v>
          </cell>
          <cell r="B663">
            <v>-74480</v>
          </cell>
          <cell r="J663" t="str">
            <v>MPSBOY720</v>
          </cell>
          <cell r="K663">
            <v>3580452</v>
          </cell>
        </row>
        <row r="664">
          <cell r="A664">
            <v>56117</v>
          </cell>
          <cell r="B664">
            <v>-120700</v>
          </cell>
          <cell r="J664" t="str">
            <v>MPSBOY721</v>
          </cell>
          <cell r="K664">
            <v>17925254</v>
          </cell>
        </row>
        <row r="665">
          <cell r="A665">
            <v>56146</v>
          </cell>
          <cell r="B665">
            <v>-76042</v>
          </cell>
          <cell r="J665" t="str">
            <v>MPSBOY745</v>
          </cell>
          <cell r="K665">
            <v>15130328</v>
          </cell>
        </row>
        <row r="666">
          <cell r="A666">
            <v>56165</v>
          </cell>
          <cell r="B666">
            <v>-89258</v>
          </cell>
          <cell r="J666" t="str">
            <v>MPSBOY746</v>
          </cell>
          <cell r="K666">
            <v>11992201</v>
          </cell>
        </row>
        <row r="667">
          <cell r="A667">
            <v>56170</v>
          </cell>
          <cell r="B667">
            <v>-187369</v>
          </cell>
          <cell r="J667" t="str">
            <v>MPSBOY822</v>
          </cell>
          <cell r="K667">
            <v>9076919</v>
          </cell>
        </row>
        <row r="668">
          <cell r="A668">
            <v>56180</v>
          </cell>
          <cell r="B668">
            <v>-468722</v>
          </cell>
          <cell r="J668" t="str">
            <v>MPSBOY823</v>
          </cell>
          <cell r="K668">
            <v>15135589</v>
          </cell>
        </row>
        <row r="669">
          <cell r="A669">
            <v>56245</v>
          </cell>
          <cell r="B669">
            <v>-65600</v>
          </cell>
          <cell r="J669" t="str">
            <v>MPSBOY901</v>
          </cell>
          <cell r="K669">
            <v>0</v>
          </cell>
        </row>
        <row r="670">
          <cell r="A670">
            <v>56249</v>
          </cell>
          <cell r="B670">
            <v>-28400</v>
          </cell>
          <cell r="J670" t="str">
            <v>MPSBOY902</v>
          </cell>
          <cell r="K670">
            <v>0</v>
          </cell>
        </row>
        <row r="671">
          <cell r="A671">
            <v>56277</v>
          </cell>
          <cell r="B671">
            <v>-105178</v>
          </cell>
          <cell r="J671" t="str">
            <v>MPSBOY907</v>
          </cell>
          <cell r="K671">
            <v>15590291</v>
          </cell>
        </row>
        <row r="672">
          <cell r="A672">
            <v>56278</v>
          </cell>
          <cell r="B672">
            <v>-241066</v>
          </cell>
          <cell r="J672" t="str">
            <v>MPSBOY908</v>
          </cell>
          <cell r="K672">
            <v>12409945</v>
          </cell>
        </row>
        <row r="673">
          <cell r="A673">
            <v>56311</v>
          </cell>
          <cell r="B673">
            <v>-7100</v>
          </cell>
          <cell r="J673" t="str">
            <v>MPSBOY928</v>
          </cell>
          <cell r="K673">
            <v>15050767</v>
          </cell>
        </row>
        <row r="674">
          <cell r="A674">
            <v>56336</v>
          </cell>
          <cell r="B674">
            <v>-139000</v>
          </cell>
          <cell r="J674" t="str">
            <v>MPSBOY929</v>
          </cell>
          <cell r="K674">
            <v>9114859</v>
          </cell>
        </row>
        <row r="675">
          <cell r="A675">
            <v>56429</v>
          </cell>
          <cell r="B675">
            <v>-173021</v>
          </cell>
          <cell r="J675" t="str">
            <v>MPSBOY935</v>
          </cell>
          <cell r="K675">
            <v>6030234</v>
          </cell>
        </row>
        <row r="676">
          <cell r="A676">
            <v>56434</v>
          </cell>
          <cell r="B676">
            <v>-293718</v>
          </cell>
          <cell r="J676" t="str">
            <v>MPSBOY936</v>
          </cell>
          <cell r="K676">
            <v>0</v>
          </cell>
        </row>
        <row r="677">
          <cell r="A677">
            <v>56441</v>
          </cell>
          <cell r="B677">
            <v>-264601</v>
          </cell>
          <cell r="J677" t="str">
            <v>MPSBOY940</v>
          </cell>
          <cell r="K677">
            <v>15298441</v>
          </cell>
        </row>
        <row r="678">
          <cell r="A678">
            <v>56590</v>
          </cell>
          <cell r="B678">
            <v>-125029</v>
          </cell>
          <cell r="J678" t="str">
            <v>MPSBOY957</v>
          </cell>
          <cell r="K678">
            <v>11539627</v>
          </cell>
        </row>
        <row r="679">
          <cell r="A679">
            <v>56632</v>
          </cell>
          <cell r="B679">
            <v>-284622</v>
          </cell>
          <cell r="J679" t="str">
            <v>MPSBOY958</v>
          </cell>
          <cell r="K679">
            <v>15929845</v>
          </cell>
        </row>
        <row r="680">
          <cell r="A680">
            <v>56635</v>
          </cell>
          <cell r="B680">
            <v>-102292</v>
          </cell>
          <cell r="J680" t="str">
            <v>MPSBOY988</v>
          </cell>
          <cell r="K680">
            <v>19194479</v>
          </cell>
        </row>
        <row r="681">
          <cell r="A681">
            <v>56658</v>
          </cell>
          <cell r="B681">
            <v>-182514</v>
          </cell>
          <cell r="J681" t="str">
            <v>MPSBOYABR2018</v>
          </cell>
          <cell r="K681">
            <v>5316707</v>
          </cell>
        </row>
        <row r="682">
          <cell r="A682">
            <v>56704</v>
          </cell>
          <cell r="B682">
            <v>-100320</v>
          </cell>
          <cell r="J682" t="str">
            <v>MPSBOYAGO2018</v>
          </cell>
          <cell r="K682">
            <v>10274111</v>
          </cell>
        </row>
        <row r="683">
          <cell r="A683">
            <v>56708</v>
          </cell>
          <cell r="B683">
            <v>-7100</v>
          </cell>
          <cell r="J683" t="str">
            <v>MPSBOYJUL2018</v>
          </cell>
          <cell r="K683">
            <v>9296796</v>
          </cell>
        </row>
        <row r="684">
          <cell r="A684">
            <v>57803</v>
          </cell>
          <cell r="B684">
            <v>-309214</v>
          </cell>
          <cell r="J684" t="str">
            <v>MPSBOYJUN2018</v>
          </cell>
          <cell r="K684">
            <v>8243491</v>
          </cell>
        </row>
        <row r="685">
          <cell r="A685">
            <v>57827</v>
          </cell>
          <cell r="B685">
            <v>-246758</v>
          </cell>
          <cell r="J685" t="str">
            <v>MPSBOYMAR2018</v>
          </cell>
          <cell r="K685">
            <v>4479342</v>
          </cell>
        </row>
        <row r="686">
          <cell r="A686">
            <v>57867</v>
          </cell>
          <cell r="B686">
            <v>-1755143</v>
          </cell>
          <cell r="J686" t="str">
            <v>MPSBOYMAY2018</v>
          </cell>
          <cell r="K686">
            <v>0</v>
          </cell>
        </row>
        <row r="687">
          <cell r="A687">
            <v>57923</v>
          </cell>
          <cell r="B687">
            <v>-70945</v>
          </cell>
          <cell r="J687" t="str">
            <v>MPSBOYNOV771</v>
          </cell>
          <cell r="K687">
            <v>9452786</v>
          </cell>
        </row>
        <row r="688">
          <cell r="A688">
            <v>57962</v>
          </cell>
          <cell r="B688">
            <v>-65600</v>
          </cell>
          <cell r="J688" t="str">
            <v>MPSBOYNOV772</v>
          </cell>
          <cell r="K688">
            <v>11266602</v>
          </cell>
        </row>
        <row r="689">
          <cell r="A689">
            <v>58005</v>
          </cell>
          <cell r="B689">
            <v>-65600</v>
          </cell>
          <cell r="J689" t="str">
            <v>MPSBOYSEPT201</v>
          </cell>
          <cell r="K689">
            <v>13011196</v>
          </cell>
        </row>
        <row r="690">
          <cell r="A690">
            <v>58032</v>
          </cell>
          <cell r="B690">
            <v>-100424</v>
          </cell>
          <cell r="J690" t="str">
            <v>MPSCES1525</v>
          </cell>
          <cell r="K690">
            <v>207600</v>
          </cell>
        </row>
        <row r="691">
          <cell r="A691">
            <v>58042</v>
          </cell>
          <cell r="B691">
            <v>-302435</v>
          </cell>
          <cell r="J691" t="str">
            <v>MPSCES2007</v>
          </cell>
          <cell r="K691">
            <v>3250</v>
          </cell>
        </row>
        <row r="692">
          <cell r="A692">
            <v>58051</v>
          </cell>
          <cell r="B692">
            <v>-142881</v>
          </cell>
          <cell r="J692" t="str">
            <v>MPSCUN1526</v>
          </cell>
          <cell r="K692">
            <v>60057</v>
          </cell>
        </row>
        <row r="693">
          <cell r="A693">
            <v>58069</v>
          </cell>
          <cell r="B693">
            <v>-188314</v>
          </cell>
          <cell r="J693" t="str">
            <v>MPSCUN1614</v>
          </cell>
          <cell r="K693">
            <v>167571</v>
          </cell>
        </row>
        <row r="694">
          <cell r="A694">
            <v>58092</v>
          </cell>
          <cell r="B694">
            <v>-65600</v>
          </cell>
          <cell r="J694" t="str">
            <v>MPSCUN1671</v>
          </cell>
          <cell r="K694">
            <v>1030714</v>
          </cell>
        </row>
        <row r="695">
          <cell r="A695">
            <v>58095</v>
          </cell>
          <cell r="B695">
            <v>-69914</v>
          </cell>
          <cell r="J695" t="str">
            <v>MPSCUN2023</v>
          </cell>
          <cell r="K695">
            <v>787144</v>
          </cell>
        </row>
        <row r="696">
          <cell r="A696">
            <v>58190</v>
          </cell>
          <cell r="B696">
            <v>-1330758</v>
          </cell>
          <cell r="J696" t="str">
            <v>MPSCUN2057</v>
          </cell>
          <cell r="K696">
            <v>787144</v>
          </cell>
        </row>
        <row r="697">
          <cell r="A697">
            <v>58208</v>
          </cell>
          <cell r="B697">
            <v>-28400</v>
          </cell>
          <cell r="J697" t="str">
            <v>MPSCUN2205</v>
          </cell>
          <cell r="K697">
            <v>211717</v>
          </cell>
        </row>
        <row r="698">
          <cell r="A698">
            <v>58249</v>
          </cell>
          <cell r="B698">
            <v>-68638</v>
          </cell>
          <cell r="J698" t="str">
            <v>MPSCUN2224</v>
          </cell>
          <cell r="K698">
            <v>523059</v>
          </cell>
        </row>
        <row r="699">
          <cell r="A699">
            <v>58394</v>
          </cell>
          <cell r="B699">
            <v>-7100</v>
          </cell>
          <cell r="J699" t="str">
            <v>MPSCUN348</v>
          </cell>
          <cell r="K699">
            <v>4328324</v>
          </cell>
        </row>
        <row r="700">
          <cell r="A700">
            <v>58400</v>
          </cell>
          <cell r="B700">
            <v>-33670624</v>
          </cell>
          <cell r="J700" t="str">
            <v>MPSGUA2063</v>
          </cell>
          <cell r="K700">
            <v>203032</v>
          </cell>
        </row>
        <row r="701">
          <cell r="A701">
            <v>58401</v>
          </cell>
          <cell r="B701">
            <v>-36066290</v>
          </cell>
          <cell r="J701" t="str">
            <v>MPSGUA2094</v>
          </cell>
          <cell r="K701">
            <v>203032</v>
          </cell>
        </row>
        <row r="702">
          <cell r="A702">
            <v>58425</v>
          </cell>
          <cell r="B702">
            <v>-202656</v>
          </cell>
          <cell r="J702" t="str">
            <v>MPSMAG1507</v>
          </cell>
          <cell r="K702">
            <v>57600</v>
          </cell>
        </row>
        <row r="703">
          <cell r="A703">
            <v>58468</v>
          </cell>
          <cell r="B703">
            <v>-28400</v>
          </cell>
          <cell r="J703" t="str">
            <v>MPSMAG1672</v>
          </cell>
          <cell r="K703">
            <v>209600</v>
          </cell>
        </row>
        <row r="704">
          <cell r="A704">
            <v>58522</v>
          </cell>
          <cell r="B704">
            <v>-65600</v>
          </cell>
          <cell r="J704" t="str">
            <v>MPSMAG2428</v>
          </cell>
          <cell r="K704">
            <v>169246</v>
          </cell>
        </row>
        <row r="705">
          <cell r="A705">
            <v>58540</v>
          </cell>
          <cell r="B705">
            <v>-120202</v>
          </cell>
          <cell r="J705" t="str">
            <v>MPSNOR1259</v>
          </cell>
          <cell r="K705">
            <v>201182</v>
          </cell>
        </row>
        <row r="706">
          <cell r="A706">
            <v>58547</v>
          </cell>
          <cell r="B706">
            <v>-74480</v>
          </cell>
          <cell r="J706" t="str">
            <v>MPSNOR2540</v>
          </cell>
          <cell r="K706">
            <v>3250</v>
          </cell>
        </row>
        <row r="707">
          <cell r="A707">
            <v>58616</v>
          </cell>
          <cell r="B707">
            <v>-216554</v>
          </cell>
          <cell r="J707" t="str">
            <v>MPSNOR2577</v>
          </cell>
          <cell r="K707">
            <v>9750</v>
          </cell>
        </row>
        <row r="708">
          <cell r="A708">
            <v>58687</v>
          </cell>
          <cell r="B708">
            <v>-306927</v>
          </cell>
          <cell r="J708" t="str">
            <v>MPSNOR2597</v>
          </cell>
          <cell r="K708">
            <v>1293321</v>
          </cell>
        </row>
        <row r="709">
          <cell r="A709">
            <v>58692</v>
          </cell>
          <cell r="B709">
            <v>-148723</v>
          </cell>
          <cell r="J709" t="str">
            <v>MPSSAN1260</v>
          </cell>
          <cell r="K709">
            <v>115200</v>
          </cell>
        </row>
        <row r="710">
          <cell r="A710">
            <v>58706</v>
          </cell>
          <cell r="B710">
            <v>-111361</v>
          </cell>
          <cell r="J710" t="str">
            <v>MPSSAN1508</v>
          </cell>
          <cell r="K710">
            <v>294323</v>
          </cell>
        </row>
        <row r="711">
          <cell r="A711">
            <v>58772</v>
          </cell>
          <cell r="B711">
            <v>-7100</v>
          </cell>
          <cell r="J711" t="str">
            <v>MPSSAN1615</v>
          </cell>
          <cell r="K711">
            <v>3151848</v>
          </cell>
        </row>
        <row r="712">
          <cell r="A712">
            <v>58792</v>
          </cell>
          <cell r="B712">
            <v>-28400</v>
          </cell>
          <cell r="J712" t="str">
            <v>MPSSAN1673</v>
          </cell>
          <cell r="K712">
            <v>386317</v>
          </cell>
        </row>
        <row r="713">
          <cell r="A713">
            <v>58838</v>
          </cell>
          <cell r="B713">
            <v>-213198</v>
          </cell>
          <cell r="J713" t="str">
            <v>MPSSAN2526</v>
          </cell>
          <cell r="K713">
            <v>91804</v>
          </cell>
        </row>
        <row r="714">
          <cell r="A714">
            <v>58840</v>
          </cell>
          <cell r="B714">
            <v>-140846</v>
          </cell>
          <cell r="J714" t="str">
            <v>MPSSAN2527</v>
          </cell>
          <cell r="K714">
            <v>13000</v>
          </cell>
        </row>
        <row r="715">
          <cell r="A715">
            <v>58847</v>
          </cell>
          <cell r="B715">
            <v>-123517</v>
          </cell>
          <cell r="J715" t="str">
            <v>MPSSAN2551</v>
          </cell>
          <cell r="K715">
            <v>91804</v>
          </cell>
        </row>
        <row r="716">
          <cell r="A716">
            <v>58967</v>
          </cell>
          <cell r="B716">
            <v>-74480</v>
          </cell>
          <cell r="J716" t="str">
            <v>MPSSAN2552</v>
          </cell>
          <cell r="K716">
            <v>13000</v>
          </cell>
        </row>
        <row r="717">
          <cell r="A717">
            <v>59152</v>
          </cell>
          <cell r="B717">
            <v>-109598</v>
          </cell>
          <cell r="J717" t="str">
            <v>MPSSAN2721</v>
          </cell>
          <cell r="K717">
            <v>9750</v>
          </cell>
        </row>
        <row r="718">
          <cell r="A718">
            <v>59153</v>
          </cell>
          <cell r="B718">
            <v>-595394</v>
          </cell>
          <cell r="J718" t="str">
            <v>MPSSAN2797</v>
          </cell>
          <cell r="K718">
            <v>156373</v>
          </cell>
        </row>
        <row r="719">
          <cell r="A719">
            <v>59258</v>
          </cell>
          <cell r="B719">
            <v>-492518</v>
          </cell>
          <cell r="J719" t="str">
            <v>MPSSUC1261</v>
          </cell>
          <cell r="K719">
            <v>58220</v>
          </cell>
        </row>
        <row r="720">
          <cell r="A720">
            <v>59262</v>
          </cell>
          <cell r="B720">
            <v>-74779</v>
          </cell>
          <cell r="J720" t="str">
            <v>MPSVAL1262</v>
          </cell>
          <cell r="K720">
            <v>58249</v>
          </cell>
        </row>
        <row r="721">
          <cell r="A721">
            <v>59342</v>
          </cell>
          <cell r="B721">
            <v>-315271</v>
          </cell>
          <cell r="J721" t="str">
            <v>MPSVAL2776</v>
          </cell>
          <cell r="K721">
            <v>59600</v>
          </cell>
        </row>
        <row r="722">
          <cell r="A722">
            <v>59345</v>
          </cell>
          <cell r="B722">
            <v>-7100</v>
          </cell>
          <cell r="J722" t="str">
            <v>MPSVAL2797</v>
          </cell>
          <cell r="K722">
            <v>59600</v>
          </cell>
        </row>
        <row r="723">
          <cell r="A723">
            <v>59347</v>
          </cell>
          <cell r="B723">
            <v>-7100</v>
          </cell>
          <cell r="J723" t="str">
            <v>MPSVAL3003</v>
          </cell>
          <cell r="K723">
            <v>57340</v>
          </cell>
        </row>
        <row r="724">
          <cell r="A724">
            <v>59348</v>
          </cell>
          <cell r="B724">
            <v>-81776</v>
          </cell>
          <cell r="J724" t="str">
            <v>PAGOEVENTO</v>
          </cell>
          <cell r="K724">
            <v>0</v>
          </cell>
        </row>
        <row r="725">
          <cell r="A725">
            <v>59349</v>
          </cell>
          <cell r="B725">
            <v>-7100</v>
          </cell>
          <cell r="J725" t="str">
            <v>RES246120CUN62</v>
          </cell>
          <cell r="K725">
            <v>0</v>
          </cell>
        </row>
        <row r="726">
          <cell r="A726">
            <v>59352</v>
          </cell>
          <cell r="B726">
            <v>-70693</v>
          </cell>
          <cell r="J726" t="str">
            <v>RES246120CUN63</v>
          </cell>
          <cell r="K726">
            <v>0</v>
          </cell>
        </row>
        <row r="727">
          <cell r="A727">
            <v>59492</v>
          </cell>
          <cell r="B727">
            <v>-176613</v>
          </cell>
          <cell r="J727" t="str">
            <v>Total general</v>
          </cell>
          <cell r="K727">
            <v>0</v>
          </cell>
        </row>
        <row r="728">
          <cell r="A728">
            <v>59545</v>
          </cell>
          <cell r="B728">
            <v>-1547953</v>
          </cell>
        </row>
        <row r="729">
          <cell r="A729">
            <v>59755</v>
          </cell>
          <cell r="B729">
            <v>-69914</v>
          </cell>
        </row>
        <row r="730">
          <cell r="A730">
            <v>59881</v>
          </cell>
          <cell r="B730">
            <v>-261900</v>
          </cell>
        </row>
        <row r="731">
          <cell r="A731">
            <v>59957</v>
          </cell>
          <cell r="B731">
            <v>-153185</v>
          </cell>
        </row>
        <row r="732">
          <cell r="A732">
            <v>59960</v>
          </cell>
          <cell r="B732">
            <v>-75259</v>
          </cell>
        </row>
        <row r="733">
          <cell r="A733">
            <v>60024</v>
          </cell>
          <cell r="B733">
            <v>-65600</v>
          </cell>
        </row>
        <row r="734">
          <cell r="A734">
            <v>60127</v>
          </cell>
          <cell r="B734">
            <v>-129228</v>
          </cell>
        </row>
        <row r="735">
          <cell r="A735">
            <v>60131</v>
          </cell>
          <cell r="B735">
            <v>-822064</v>
          </cell>
        </row>
        <row r="736">
          <cell r="A736">
            <v>60133</v>
          </cell>
          <cell r="B736">
            <v>-225263</v>
          </cell>
        </row>
        <row r="737">
          <cell r="A737">
            <v>60209</v>
          </cell>
          <cell r="B737">
            <v>-2417556</v>
          </cell>
        </row>
        <row r="738">
          <cell r="A738">
            <v>60214</v>
          </cell>
          <cell r="B738">
            <v>-719387</v>
          </cell>
        </row>
        <row r="739">
          <cell r="A739">
            <v>60216</v>
          </cell>
          <cell r="B739">
            <v>-254680</v>
          </cell>
        </row>
        <row r="740">
          <cell r="A740">
            <v>60217</v>
          </cell>
          <cell r="B740">
            <v>-234420</v>
          </cell>
        </row>
        <row r="741">
          <cell r="A741">
            <v>60218</v>
          </cell>
          <cell r="B741">
            <v>-1663182</v>
          </cell>
        </row>
        <row r="742">
          <cell r="A742">
            <v>60220</v>
          </cell>
          <cell r="B742">
            <v>-1762584</v>
          </cell>
        </row>
        <row r="743">
          <cell r="A743">
            <v>60222</v>
          </cell>
          <cell r="B743">
            <v>-69881</v>
          </cell>
        </row>
        <row r="744">
          <cell r="A744">
            <v>60223</v>
          </cell>
          <cell r="B744">
            <v>-85261</v>
          </cell>
        </row>
        <row r="745">
          <cell r="A745">
            <v>60224</v>
          </cell>
          <cell r="B745">
            <v>-2373299</v>
          </cell>
        </row>
        <row r="746">
          <cell r="A746">
            <v>60225</v>
          </cell>
          <cell r="B746">
            <v>-1858553</v>
          </cell>
        </row>
        <row r="747">
          <cell r="A747">
            <v>60226</v>
          </cell>
          <cell r="B747">
            <v>-4025585</v>
          </cell>
        </row>
        <row r="748">
          <cell r="A748">
            <v>60227</v>
          </cell>
          <cell r="B748">
            <v>-2755326</v>
          </cell>
        </row>
        <row r="749">
          <cell r="A749">
            <v>60228</v>
          </cell>
          <cell r="B749">
            <v>-605816</v>
          </cell>
        </row>
        <row r="750">
          <cell r="A750">
            <v>60229</v>
          </cell>
          <cell r="B750">
            <v>-205393</v>
          </cell>
        </row>
        <row r="751">
          <cell r="A751">
            <v>60442</v>
          </cell>
          <cell r="B751">
            <v>-116093</v>
          </cell>
        </row>
        <row r="752">
          <cell r="A752">
            <v>60452</v>
          </cell>
          <cell r="B752">
            <v>-144093</v>
          </cell>
        </row>
        <row r="753">
          <cell r="A753">
            <v>60580</v>
          </cell>
          <cell r="B753">
            <v>-91546</v>
          </cell>
        </row>
        <row r="754">
          <cell r="A754">
            <v>60653</v>
          </cell>
          <cell r="B754">
            <v>-28400</v>
          </cell>
        </row>
        <row r="755">
          <cell r="A755">
            <v>60696</v>
          </cell>
          <cell r="B755">
            <v>-28400</v>
          </cell>
        </row>
        <row r="756">
          <cell r="A756">
            <v>60704</v>
          </cell>
          <cell r="B756">
            <v>-208330</v>
          </cell>
        </row>
        <row r="757">
          <cell r="A757">
            <v>60726</v>
          </cell>
          <cell r="B757">
            <v>-148110</v>
          </cell>
        </row>
        <row r="758">
          <cell r="A758">
            <v>60733</v>
          </cell>
          <cell r="B758">
            <v>-489396</v>
          </cell>
        </row>
        <row r="759">
          <cell r="A759">
            <v>60744</v>
          </cell>
          <cell r="B759">
            <v>-1546615</v>
          </cell>
        </row>
        <row r="760">
          <cell r="A760">
            <v>60776</v>
          </cell>
          <cell r="B760">
            <v>-65600</v>
          </cell>
        </row>
        <row r="761">
          <cell r="A761">
            <v>60781</v>
          </cell>
          <cell r="B761">
            <v>-65600</v>
          </cell>
        </row>
        <row r="762">
          <cell r="A762">
            <v>60936</v>
          </cell>
          <cell r="B762">
            <v>-652719</v>
          </cell>
        </row>
        <row r="763">
          <cell r="A763">
            <v>60965</v>
          </cell>
          <cell r="B763">
            <v>-2751072</v>
          </cell>
        </row>
        <row r="764">
          <cell r="A764">
            <v>61008</v>
          </cell>
          <cell r="B764">
            <v>-708586</v>
          </cell>
        </row>
        <row r="765">
          <cell r="A765">
            <v>61032</v>
          </cell>
          <cell r="B765">
            <v>-33928380</v>
          </cell>
        </row>
        <row r="766">
          <cell r="A766">
            <v>61082</v>
          </cell>
          <cell r="B766">
            <v>-188986</v>
          </cell>
        </row>
        <row r="767">
          <cell r="A767">
            <v>61110</v>
          </cell>
          <cell r="B767">
            <v>-295801</v>
          </cell>
        </row>
        <row r="768">
          <cell r="A768">
            <v>61186</v>
          </cell>
          <cell r="B768">
            <v>-292800</v>
          </cell>
        </row>
        <row r="769">
          <cell r="A769">
            <v>61242</v>
          </cell>
          <cell r="B769">
            <v>-418118</v>
          </cell>
        </row>
        <row r="770">
          <cell r="A770">
            <v>61249</v>
          </cell>
          <cell r="B770">
            <v>-65600</v>
          </cell>
        </row>
        <row r="771">
          <cell r="A771">
            <v>61282</v>
          </cell>
          <cell r="B771">
            <v>-156831</v>
          </cell>
        </row>
        <row r="772">
          <cell r="A772">
            <v>61283</v>
          </cell>
          <cell r="B772">
            <v>-126390</v>
          </cell>
        </row>
        <row r="773">
          <cell r="A773">
            <v>61299</v>
          </cell>
          <cell r="B773">
            <v>-270296</v>
          </cell>
        </row>
        <row r="774">
          <cell r="A774">
            <v>61388</v>
          </cell>
          <cell r="B774">
            <v>-124330</v>
          </cell>
        </row>
        <row r="775">
          <cell r="A775">
            <v>61406</v>
          </cell>
          <cell r="B775">
            <v>-311774</v>
          </cell>
        </row>
        <row r="776">
          <cell r="A776">
            <v>61435</v>
          </cell>
          <cell r="B776">
            <v>-503301</v>
          </cell>
        </row>
        <row r="777">
          <cell r="A777">
            <v>61449</v>
          </cell>
          <cell r="B777">
            <v>-146788</v>
          </cell>
        </row>
        <row r="778">
          <cell r="A778">
            <v>61452</v>
          </cell>
          <cell r="B778">
            <v>-287776</v>
          </cell>
        </row>
        <row r="779">
          <cell r="A779">
            <v>61524</v>
          </cell>
          <cell r="B779">
            <v>-65600</v>
          </cell>
        </row>
        <row r="780">
          <cell r="A780">
            <v>61659</v>
          </cell>
          <cell r="B780">
            <v>-80066</v>
          </cell>
        </row>
        <row r="781">
          <cell r="A781">
            <v>61682</v>
          </cell>
          <cell r="B781">
            <v>-72567</v>
          </cell>
        </row>
        <row r="782">
          <cell r="A782">
            <v>61724</v>
          </cell>
          <cell r="B782">
            <v>-217500</v>
          </cell>
        </row>
        <row r="783">
          <cell r="A783">
            <v>61748</v>
          </cell>
          <cell r="B783">
            <v>-169824</v>
          </cell>
        </row>
        <row r="784">
          <cell r="A784">
            <v>61752</v>
          </cell>
          <cell r="B784">
            <v>-119805</v>
          </cell>
        </row>
        <row r="785">
          <cell r="A785">
            <v>61803</v>
          </cell>
          <cell r="B785">
            <v>-71763</v>
          </cell>
        </row>
        <row r="786">
          <cell r="A786">
            <v>61819</v>
          </cell>
          <cell r="B786">
            <v>-917170</v>
          </cell>
        </row>
        <row r="787">
          <cell r="A787">
            <v>61830</v>
          </cell>
          <cell r="B787">
            <v>-70949</v>
          </cell>
        </row>
        <row r="788">
          <cell r="A788">
            <v>61859</v>
          </cell>
          <cell r="B788">
            <v>-46493</v>
          </cell>
        </row>
        <row r="789">
          <cell r="A789">
            <v>61862</v>
          </cell>
          <cell r="B789">
            <v>-72093</v>
          </cell>
        </row>
        <row r="790">
          <cell r="A790">
            <v>61903</v>
          </cell>
          <cell r="B790">
            <v>-65600</v>
          </cell>
        </row>
        <row r="791">
          <cell r="A791">
            <v>61905</v>
          </cell>
          <cell r="B791">
            <v>-168316</v>
          </cell>
        </row>
        <row r="792">
          <cell r="A792">
            <v>61912</v>
          </cell>
          <cell r="B792">
            <v>-130720</v>
          </cell>
        </row>
        <row r="793">
          <cell r="A793">
            <v>61929</v>
          </cell>
          <cell r="B793">
            <v>-1206700</v>
          </cell>
        </row>
        <row r="794">
          <cell r="A794">
            <v>61962</v>
          </cell>
          <cell r="B794">
            <v>-269660</v>
          </cell>
        </row>
        <row r="795">
          <cell r="A795">
            <v>61974</v>
          </cell>
          <cell r="B795">
            <v>-251093</v>
          </cell>
        </row>
        <row r="796">
          <cell r="A796">
            <v>62006</v>
          </cell>
          <cell r="B796">
            <v>-385942</v>
          </cell>
        </row>
        <row r="797">
          <cell r="A797">
            <v>62010</v>
          </cell>
          <cell r="B797">
            <v>-629609</v>
          </cell>
        </row>
        <row r="798">
          <cell r="A798">
            <v>62100</v>
          </cell>
          <cell r="B798">
            <v>-105964</v>
          </cell>
        </row>
        <row r="799">
          <cell r="A799">
            <v>62105</v>
          </cell>
          <cell r="B799">
            <v>-1022254</v>
          </cell>
        </row>
        <row r="800">
          <cell r="A800">
            <v>62106</v>
          </cell>
          <cell r="B800">
            <v>-71244</v>
          </cell>
        </row>
        <row r="801">
          <cell r="A801">
            <v>62124</v>
          </cell>
          <cell r="B801">
            <v>-165013</v>
          </cell>
        </row>
        <row r="802">
          <cell r="A802">
            <v>62144</v>
          </cell>
          <cell r="B802">
            <v>-73388</v>
          </cell>
        </row>
        <row r="803">
          <cell r="A803">
            <v>62185</v>
          </cell>
          <cell r="B803">
            <v>-290645</v>
          </cell>
        </row>
        <row r="804">
          <cell r="A804">
            <v>62218</v>
          </cell>
          <cell r="B804">
            <v>-120700</v>
          </cell>
        </row>
        <row r="805">
          <cell r="A805">
            <v>62242</v>
          </cell>
          <cell r="B805">
            <v>-142881</v>
          </cell>
        </row>
        <row r="806">
          <cell r="A806">
            <v>62263</v>
          </cell>
          <cell r="B806">
            <v>-490914</v>
          </cell>
        </row>
        <row r="807">
          <cell r="A807">
            <v>62279</v>
          </cell>
          <cell r="B807">
            <v>-305847</v>
          </cell>
        </row>
        <row r="808">
          <cell r="A808">
            <v>62280</v>
          </cell>
          <cell r="B808">
            <v>-199993</v>
          </cell>
        </row>
        <row r="809">
          <cell r="A809">
            <v>62284</v>
          </cell>
          <cell r="B809">
            <v>-120382</v>
          </cell>
        </row>
        <row r="810">
          <cell r="A810">
            <v>62382</v>
          </cell>
          <cell r="B810">
            <v>-126214</v>
          </cell>
        </row>
        <row r="811">
          <cell r="A811">
            <v>62401</v>
          </cell>
          <cell r="B811">
            <v>-120700</v>
          </cell>
        </row>
        <row r="812">
          <cell r="A812">
            <v>62419</v>
          </cell>
          <cell r="B812">
            <v>-244900</v>
          </cell>
        </row>
        <row r="813">
          <cell r="A813">
            <v>62503</v>
          </cell>
          <cell r="B813">
            <v>-74480</v>
          </cell>
        </row>
        <row r="814">
          <cell r="A814">
            <v>62523</v>
          </cell>
          <cell r="B814">
            <v>-156000</v>
          </cell>
        </row>
        <row r="815">
          <cell r="A815">
            <v>62539</v>
          </cell>
          <cell r="B815">
            <v>-183477</v>
          </cell>
        </row>
        <row r="816">
          <cell r="A816">
            <v>62541</v>
          </cell>
          <cell r="B816">
            <v>-544324</v>
          </cell>
        </row>
        <row r="817">
          <cell r="A817">
            <v>62572</v>
          </cell>
          <cell r="B817">
            <v>-118383</v>
          </cell>
        </row>
        <row r="818">
          <cell r="A818">
            <v>62730</v>
          </cell>
          <cell r="B818">
            <v>-105696</v>
          </cell>
        </row>
        <row r="819">
          <cell r="A819">
            <v>62736</v>
          </cell>
          <cell r="B819">
            <v>-65600</v>
          </cell>
        </row>
        <row r="820">
          <cell r="A820">
            <v>62761</v>
          </cell>
          <cell r="B820">
            <v>-3870237</v>
          </cell>
        </row>
        <row r="821">
          <cell r="A821">
            <v>62824</v>
          </cell>
          <cell r="B821">
            <v>-486414</v>
          </cell>
        </row>
        <row r="822">
          <cell r="A822">
            <v>62876</v>
          </cell>
          <cell r="B822">
            <v>-14200</v>
          </cell>
        </row>
        <row r="823">
          <cell r="A823">
            <v>62985</v>
          </cell>
          <cell r="B823">
            <v>-203074</v>
          </cell>
        </row>
        <row r="824">
          <cell r="A824">
            <v>63002</v>
          </cell>
          <cell r="B824">
            <v>-14200</v>
          </cell>
        </row>
        <row r="825">
          <cell r="A825">
            <v>63080</v>
          </cell>
          <cell r="B825">
            <v>-178158</v>
          </cell>
        </row>
        <row r="826">
          <cell r="A826">
            <v>63120</v>
          </cell>
          <cell r="B826">
            <v>-123382</v>
          </cell>
        </row>
        <row r="827">
          <cell r="A827">
            <v>63123</v>
          </cell>
          <cell r="B827">
            <v>-201305</v>
          </cell>
        </row>
        <row r="828">
          <cell r="A828">
            <v>63125</v>
          </cell>
          <cell r="B828">
            <v>-29700</v>
          </cell>
        </row>
        <row r="829">
          <cell r="A829">
            <v>63182</v>
          </cell>
          <cell r="B829">
            <v>-28400</v>
          </cell>
        </row>
        <row r="830">
          <cell r="A830">
            <v>63192</v>
          </cell>
          <cell r="B830">
            <v>-7100</v>
          </cell>
        </row>
        <row r="831">
          <cell r="A831">
            <v>63205</v>
          </cell>
          <cell r="B831">
            <v>-100050</v>
          </cell>
        </row>
        <row r="832">
          <cell r="A832">
            <v>63247</v>
          </cell>
          <cell r="B832">
            <v>-70432</v>
          </cell>
        </row>
        <row r="833">
          <cell r="A833">
            <v>63250</v>
          </cell>
          <cell r="B833">
            <v>-98873</v>
          </cell>
        </row>
        <row r="834">
          <cell r="A834">
            <v>63252</v>
          </cell>
          <cell r="B834">
            <v>-129937</v>
          </cell>
        </row>
        <row r="835">
          <cell r="A835">
            <v>63272</v>
          </cell>
          <cell r="B835">
            <v>-282500</v>
          </cell>
        </row>
        <row r="836">
          <cell r="A836">
            <v>63279</v>
          </cell>
          <cell r="B836">
            <v>-187308</v>
          </cell>
        </row>
        <row r="837">
          <cell r="A837">
            <v>63316</v>
          </cell>
          <cell r="B837">
            <v>-128088</v>
          </cell>
        </row>
        <row r="838">
          <cell r="A838">
            <v>63340</v>
          </cell>
          <cell r="B838">
            <v>-377545</v>
          </cell>
        </row>
        <row r="839">
          <cell r="A839">
            <v>63344</v>
          </cell>
          <cell r="B839">
            <v>-489210</v>
          </cell>
        </row>
        <row r="840">
          <cell r="A840">
            <v>63348</v>
          </cell>
          <cell r="B840">
            <v>-1288418</v>
          </cell>
        </row>
        <row r="841">
          <cell r="A841">
            <v>63349</v>
          </cell>
          <cell r="B841">
            <v>-48300</v>
          </cell>
        </row>
        <row r="842">
          <cell r="A842">
            <v>63404</v>
          </cell>
          <cell r="B842">
            <v>-725577</v>
          </cell>
        </row>
        <row r="843">
          <cell r="A843">
            <v>63409</v>
          </cell>
          <cell r="B843">
            <v>-798185</v>
          </cell>
        </row>
        <row r="844">
          <cell r="A844">
            <v>63442</v>
          </cell>
          <cell r="B844">
            <v>-28400</v>
          </cell>
        </row>
        <row r="845">
          <cell r="A845">
            <v>63472</v>
          </cell>
          <cell r="B845">
            <v>-125132</v>
          </cell>
        </row>
        <row r="846">
          <cell r="A846">
            <v>63563</v>
          </cell>
          <cell r="B846">
            <v>-207209</v>
          </cell>
        </row>
        <row r="847">
          <cell r="A847">
            <v>63595</v>
          </cell>
          <cell r="B847">
            <v>-113600</v>
          </cell>
        </row>
        <row r="848">
          <cell r="A848">
            <v>63862</v>
          </cell>
          <cell r="B848">
            <v>-164581</v>
          </cell>
        </row>
        <row r="849">
          <cell r="A849">
            <v>63866</v>
          </cell>
          <cell r="B849">
            <v>-118403</v>
          </cell>
        </row>
        <row r="850">
          <cell r="A850">
            <v>63878</v>
          </cell>
          <cell r="B850">
            <v>-68638</v>
          </cell>
        </row>
        <row r="851">
          <cell r="A851">
            <v>63881</v>
          </cell>
          <cell r="B851">
            <v>-78281</v>
          </cell>
        </row>
        <row r="852">
          <cell r="A852">
            <v>63886</v>
          </cell>
          <cell r="B852">
            <v>-334608</v>
          </cell>
        </row>
        <row r="853">
          <cell r="A853">
            <v>63937</v>
          </cell>
          <cell r="B853">
            <v>-90369</v>
          </cell>
        </row>
        <row r="854">
          <cell r="A854">
            <v>64007</v>
          </cell>
          <cell r="B854">
            <v>-132209</v>
          </cell>
        </row>
        <row r="855">
          <cell r="A855">
            <v>64027</v>
          </cell>
          <cell r="B855">
            <v>-123528</v>
          </cell>
        </row>
        <row r="856">
          <cell r="A856">
            <v>64071</v>
          </cell>
          <cell r="B856">
            <v>-7100</v>
          </cell>
        </row>
        <row r="857">
          <cell r="A857">
            <v>64084</v>
          </cell>
          <cell r="B857">
            <v>-178809</v>
          </cell>
        </row>
        <row r="858">
          <cell r="A858">
            <v>64155</v>
          </cell>
          <cell r="B858">
            <v>-192446</v>
          </cell>
        </row>
        <row r="859">
          <cell r="A859">
            <v>64156</v>
          </cell>
          <cell r="B859">
            <v>-86300</v>
          </cell>
        </row>
        <row r="860">
          <cell r="A860">
            <v>64214</v>
          </cell>
          <cell r="B860">
            <v>-294728</v>
          </cell>
        </row>
        <row r="861">
          <cell r="A861">
            <v>64222</v>
          </cell>
          <cell r="B861">
            <v>-385641</v>
          </cell>
        </row>
        <row r="862">
          <cell r="A862">
            <v>64315</v>
          </cell>
          <cell r="B862">
            <v>-14200</v>
          </cell>
        </row>
        <row r="863">
          <cell r="A863">
            <v>64439</v>
          </cell>
          <cell r="B863">
            <v>-71788</v>
          </cell>
        </row>
        <row r="864">
          <cell r="A864">
            <v>64498</v>
          </cell>
          <cell r="B864">
            <v>-120700</v>
          </cell>
        </row>
        <row r="865">
          <cell r="A865">
            <v>64515</v>
          </cell>
          <cell r="B865">
            <v>-120700</v>
          </cell>
        </row>
        <row r="866">
          <cell r="A866">
            <v>64518</v>
          </cell>
          <cell r="B866">
            <v>-126437</v>
          </cell>
        </row>
        <row r="867">
          <cell r="A867">
            <v>64540</v>
          </cell>
          <cell r="B867">
            <v>-92900</v>
          </cell>
        </row>
        <row r="868">
          <cell r="A868">
            <v>64544</v>
          </cell>
          <cell r="B868">
            <v>-156628</v>
          </cell>
        </row>
        <row r="869">
          <cell r="A869">
            <v>64569</v>
          </cell>
          <cell r="B869">
            <v>-296489</v>
          </cell>
        </row>
        <row r="870">
          <cell r="A870">
            <v>64633</v>
          </cell>
          <cell r="B870">
            <v>-71788</v>
          </cell>
        </row>
        <row r="871">
          <cell r="A871">
            <v>64644</v>
          </cell>
          <cell r="B871">
            <v>-1510134</v>
          </cell>
        </row>
        <row r="872">
          <cell r="A872">
            <v>64645</v>
          </cell>
          <cell r="B872">
            <v>-28400</v>
          </cell>
        </row>
        <row r="873">
          <cell r="A873">
            <v>64713</v>
          </cell>
          <cell r="B873">
            <v>-65600</v>
          </cell>
        </row>
        <row r="874">
          <cell r="A874">
            <v>64718</v>
          </cell>
          <cell r="B874">
            <v>-160318</v>
          </cell>
        </row>
        <row r="875">
          <cell r="A875">
            <v>64799</v>
          </cell>
          <cell r="B875">
            <v>-98185</v>
          </cell>
        </row>
        <row r="876">
          <cell r="A876">
            <v>64832</v>
          </cell>
          <cell r="B876">
            <v>-176051</v>
          </cell>
        </row>
        <row r="877">
          <cell r="A877">
            <v>64835</v>
          </cell>
          <cell r="B877">
            <v>-85682</v>
          </cell>
        </row>
        <row r="878">
          <cell r="A878">
            <v>64854</v>
          </cell>
          <cell r="B878">
            <v>-171890</v>
          </cell>
        </row>
        <row r="879">
          <cell r="A879">
            <v>64861</v>
          </cell>
          <cell r="B879">
            <v>-334148</v>
          </cell>
        </row>
        <row r="880">
          <cell r="A880">
            <v>64878</v>
          </cell>
          <cell r="B880">
            <v>-311993</v>
          </cell>
        </row>
        <row r="881">
          <cell r="A881">
            <v>64879</v>
          </cell>
          <cell r="B881">
            <v>-70949</v>
          </cell>
        </row>
        <row r="882">
          <cell r="A882">
            <v>64893</v>
          </cell>
          <cell r="B882">
            <v>-1782292</v>
          </cell>
        </row>
        <row r="883">
          <cell r="A883">
            <v>64919</v>
          </cell>
          <cell r="B883">
            <v>-300974</v>
          </cell>
        </row>
        <row r="884">
          <cell r="A884">
            <v>64958</v>
          </cell>
          <cell r="B884">
            <v>-163073</v>
          </cell>
        </row>
        <row r="885">
          <cell r="A885">
            <v>65033</v>
          </cell>
          <cell r="B885">
            <v>-28400</v>
          </cell>
        </row>
        <row r="886">
          <cell r="A886">
            <v>65052</v>
          </cell>
          <cell r="B886">
            <v>-2187633</v>
          </cell>
        </row>
        <row r="887">
          <cell r="A887">
            <v>65054</v>
          </cell>
          <cell r="B887">
            <v>-28400</v>
          </cell>
        </row>
        <row r="888">
          <cell r="A888">
            <v>65101</v>
          </cell>
          <cell r="B888">
            <v>-498708</v>
          </cell>
        </row>
        <row r="889">
          <cell r="A889">
            <v>65126</v>
          </cell>
          <cell r="B889">
            <v>-130334</v>
          </cell>
        </row>
        <row r="890">
          <cell r="A890">
            <v>65135</v>
          </cell>
          <cell r="B890">
            <v>-135639</v>
          </cell>
        </row>
        <row r="891">
          <cell r="A891">
            <v>65225</v>
          </cell>
          <cell r="B891">
            <v>-229919</v>
          </cell>
        </row>
        <row r="892">
          <cell r="A892">
            <v>65337</v>
          </cell>
          <cell r="B892">
            <v>-206488</v>
          </cell>
        </row>
        <row r="893">
          <cell r="A893">
            <v>65450</v>
          </cell>
          <cell r="B893">
            <v>-194751</v>
          </cell>
        </row>
        <row r="894">
          <cell r="A894">
            <v>65563</v>
          </cell>
          <cell r="B894">
            <v>-21300</v>
          </cell>
        </row>
        <row r="895">
          <cell r="A895">
            <v>65564</v>
          </cell>
          <cell r="B895">
            <v>-21300</v>
          </cell>
        </row>
        <row r="896">
          <cell r="A896">
            <v>65585</v>
          </cell>
          <cell r="B896">
            <v>-73416</v>
          </cell>
        </row>
        <row r="897">
          <cell r="A897">
            <v>65601</v>
          </cell>
          <cell r="B897">
            <v>-126437</v>
          </cell>
        </row>
        <row r="898">
          <cell r="A898">
            <v>65607</v>
          </cell>
          <cell r="B898">
            <v>-197113</v>
          </cell>
        </row>
        <row r="899">
          <cell r="A899">
            <v>65631</v>
          </cell>
          <cell r="B899">
            <v>-213009</v>
          </cell>
        </row>
        <row r="900">
          <cell r="A900">
            <v>65687</v>
          </cell>
          <cell r="B900">
            <v>-245870</v>
          </cell>
        </row>
        <row r="901">
          <cell r="A901">
            <v>65694</v>
          </cell>
          <cell r="B901">
            <v>-181798</v>
          </cell>
        </row>
        <row r="902">
          <cell r="A902">
            <v>65747</v>
          </cell>
          <cell r="B902">
            <v>-21300</v>
          </cell>
        </row>
        <row r="903">
          <cell r="A903">
            <v>65748</v>
          </cell>
          <cell r="B903">
            <v>-65600</v>
          </cell>
        </row>
        <row r="904">
          <cell r="A904">
            <v>65774</v>
          </cell>
          <cell r="B904">
            <v>-73080</v>
          </cell>
        </row>
        <row r="905">
          <cell r="A905">
            <v>65795</v>
          </cell>
          <cell r="B905">
            <v>-4990117</v>
          </cell>
        </row>
        <row r="906">
          <cell r="A906">
            <v>65800</v>
          </cell>
          <cell r="B906">
            <v>-7100</v>
          </cell>
        </row>
        <row r="907">
          <cell r="A907">
            <v>65827</v>
          </cell>
          <cell r="B907">
            <v>-1383967</v>
          </cell>
        </row>
        <row r="908">
          <cell r="A908">
            <v>65832</v>
          </cell>
          <cell r="B908">
            <v>-312769</v>
          </cell>
        </row>
        <row r="909">
          <cell r="A909">
            <v>65856</v>
          </cell>
          <cell r="B909">
            <v>-65600</v>
          </cell>
        </row>
        <row r="910">
          <cell r="A910">
            <v>65858</v>
          </cell>
          <cell r="B910">
            <v>-138410</v>
          </cell>
        </row>
        <row r="911">
          <cell r="A911">
            <v>65919</v>
          </cell>
          <cell r="B911">
            <v>-21300</v>
          </cell>
        </row>
        <row r="912">
          <cell r="A912">
            <v>66032</v>
          </cell>
          <cell r="B912">
            <v>-94816</v>
          </cell>
        </row>
        <row r="913">
          <cell r="A913">
            <v>66074</v>
          </cell>
          <cell r="B913">
            <v>-125493</v>
          </cell>
        </row>
        <row r="914">
          <cell r="A914">
            <v>66084</v>
          </cell>
          <cell r="B914">
            <v>-290644</v>
          </cell>
        </row>
        <row r="915">
          <cell r="A915">
            <v>66330</v>
          </cell>
          <cell r="B915">
            <v>-199699</v>
          </cell>
        </row>
        <row r="916">
          <cell r="A916">
            <v>66336</v>
          </cell>
          <cell r="B916">
            <v>-135201</v>
          </cell>
        </row>
        <row r="917">
          <cell r="A917">
            <v>66337</v>
          </cell>
          <cell r="B917">
            <v>-319790</v>
          </cell>
        </row>
        <row r="918">
          <cell r="A918">
            <v>66348</v>
          </cell>
          <cell r="B918">
            <v>-65700</v>
          </cell>
        </row>
        <row r="919">
          <cell r="A919">
            <v>66394</v>
          </cell>
          <cell r="B919">
            <v>-21300</v>
          </cell>
        </row>
        <row r="920">
          <cell r="A920">
            <v>66404</v>
          </cell>
          <cell r="B920">
            <v>-249884</v>
          </cell>
        </row>
        <row r="921">
          <cell r="A921">
            <v>66421</v>
          </cell>
          <cell r="B921">
            <v>-114214</v>
          </cell>
        </row>
        <row r="922">
          <cell r="A922">
            <v>66500</v>
          </cell>
          <cell r="B922">
            <v>-21300</v>
          </cell>
        </row>
        <row r="923">
          <cell r="A923">
            <v>66513</v>
          </cell>
          <cell r="B923">
            <v>-36461085</v>
          </cell>
        </row>
        <row r="924">
          <cell r="A924">
            <v>66514</v>
          </cell>
          <cell r="B924">
            <v>-39055293</v>
          </cell>
        </row>
        <row r="925">
          <cell r="A925">
            <v>66600</v>
          </cell>
          <cell r="B925">
            <v>-28400</v>
          </cell>
        </row>
        <row r="926">
          <cell r="A926">
            <v>66862</v>
          </cell>
          <cell r="B926">
            <v>-7100</v>
          </cell>
        </row>
        <row r="927">
          <cell r="A927">
            <v>66890</v>
          </cell>
          <cell r="B927">
            <v>-28400</v>
          </cell>
        </row>
        <row r="928">
          <cell r="A928">
            <v>67121</v>
          </cell>
          <cell r="B928">
            <v>-246328</v>
          </cell>
        </row>
        <row r="929">
          <cell r="A929">
            <v>67236</v>
          </cell>
          <cell r="B929">
            <v>-28400</v>
          </cell>
        </row>
        <row r="930">
          <cell r="A930">
            <v>67327</v>
          </cell>
          <cell r="B930">
            <v>-74580</v>
          </cell>
        </row>
        <row r="931">
          <cell r="A931">
            <v>67357</v>
          </cell>
          <cell r="B931">
            <v>-28400</v>
          </cell>
        </row>
        <row r="932">
          <cell r="A932">
            <v>67710</v>
          </cell>
          <cell r="B932">
            <v>-28400</v>
          </cell>
        </row>
        <row r="933">
          <cell r="A933">
            <v>67854</v>
          </cell>
          <cell r="B933">
            <v>-207393</v>
          </cell>
        </row>
        <row r="934">
          <cell r="A934">
            <v>67921</v>
          </cell>
          <cell r="B934">
            <v>-122857</v>
          </cell>
        </row>
        <row r="935">
          <cell r="A935">
            <v>67945</v>
          </cell>
          <cell r="B935">
            <v>-28400</v>
          </cell>
        </row>
        <row r="936">
          <cell r="A936">
            <v>68086</v>
          </cell>
          <cell r="B936">
            <v>-7100</v>
          </cell>
        </row>
        <row r="937">
          <cell r="A937">
            <v>68126</v>
          </cell>
          <cell r="B937">
            <v>-118721</v>
          </cell>
        </row>
        <row r="938">
          <cell r="A938">
            <v>68211</v>
          </cell>
          <cell r="B938">
            <v>-7100</v>
          </cell>
        </row>
        <row r="939">
          <cell r="A939">
            <v>68254</v>
          </cell>
          <cell r="B939">
            <v>-65700</v>
          </cell>
        </row>
        <row r="940">
          <cell r="A940">
            <v>68512</v>
          </cell>
          <cell r="B940">
            <v>-168995</v>
          </cell>
        </row>
        <row r="941">
          <cell r="A941">
            <v>68523</v>
          </cell>
          <cell r="B941">
            <v>-208288</v>
          </cell>
        </row>
        <row r="942">
          <cell r="A942">
            <v>68707</v>
          </cell>
          <cell r="B942">
            <v>-7100</v>
          </cell>
        </row>
        <row r="943">
          <cell r="A943">
            <v>68859</v>
          </cell>
          <cell r="B943">
            <v>-73337</v>
          </cell>
        </row>
        <row r="944">
          <cell r="A944">
            <v>68937</v>
          </cell>
          <cell r="B944">
            <v>-7100</v>
          </cell>
        </row>
        <row r="945">
          <cell r="A945">
            <v>69025</v>
          </cell>
          <cell r="B945">
            <v>-222981</v>
          </cell>
        </row>
        <row r="946">
          <cell r="A946">
            <v>69035</v>
          </cell>
          <cell r="B946">
            <v>-246708</v>
          </cell>
        </row>
        <row r="947">
          <cell r="A947">
            <v>69130</v>
          </cell>
          <cell r="B947">
            <v>-21300</v>
          </cell>
        </row>
        <row r="948">
          <cell r="A948">
            <v>69260</v>
          </cell>
          <cell r="B948">
            <v>-7100</v>
          </cell>
        </row>
        <row r="949">
          <cell r="A949">
            <v>69261</v>
          </cell>
          <cell r="B949">
            <v>-193390</v>
          </cell>
        </row>
        <row r="950">
          <cell r="A950">
            <v>69262</v>
          </cell>
          <cell r="B950">
            <v>-7100</v>
          </cell>
        </row>
        <row r="951">
          <cell r="A951">
            <v>69266</v>
          </cell>
          <cell r="B951">
            <v>-7100</v>
          </cell>
        </row>
        <row r="952">
          <cell r="A952">
            <v>69341</v>
          </cell>
          <cell r="B952">
            <v>-7100</v>
          </cell>
        </row>
        <row r="953">
          <cell r="A953">
            <v>69355</v>
          </cell>
          <cell r="B953">
            <v>-28400</v>
          </cell>
        </row>
        <row r="954">
          <cell r="A954">
            <v>69357</v>
          </cell>
          <cell r="B954">
            <v>-28400</v>
          </cell>
        </row>
        <row r="955">
          <cell r="A955">
            <v>73049</v>
          </cell>
          <cell r="B955">
            <v>-187714</v>
          </cell>
        </row>
        <row r="956">
          <cell r="A956">
            <v>73063</v>
          </cell>
          <cell r="B956">
            <v>-7100</v>
          </cell>
        </row>
        <row r="957">
          <cell r="A957">
            <v>73081</v>
          </cell>
          <cell r="B957">
            <v>-98723</v>
          </cell>
        </row>
        <row r="958">
          <cell r="A958">
            <v>73124</v>
          </cell>
          <cell r="B958">
            <v>-463608</v>
          </cell>
        </row>
        <row r="959">
          <cell r="A959">
            <v>73126</v>
          </cell>
          <cell r="B959">
            <v>-302326</v>
          </cell>
        </row>
        <row r="960">
          <cell r="A960">
            <v>73146</v>
          </cell>
          <cell r="B960">
            <v>-28400</v>
          </cell>
        </row>
        <row r="961">
          <cell r="A961">
            <v>73155</v>
          </cell>
          <cell r="B961">
            <v>-7100</v>
          </cell>
        </row>
        <row r="962">
          <cell r="A962">
            <v>73160</v>
          </cell>
          <cell r="B962">
            <v>-7100</v>
          </cell>
        </row>
        <row r="963">
          <cell r="A963">
            <v>73193</v>
          </cell>
          <cell r="B963">
            <v>-60500</v>
          </cell>
        </row>
        <row r="964">
          <cell r="A964">
            <v>73194</v>
          </cell>
          <cell r="B964">
            <v>-100257</v>
          </cell>
        </row>
        <row r="965">
          <cell r="A965">
            <v>73198</v>
          </cell>
          <cell r="B965">
            <v>-84436</v>
          </cell>
        </row>
        <row r="966">
          <cell r="A966">
            <v>73233</v>
          </cell>
          <cell r="B966">
            <v>-126344</v>
          </cell>
        </row>
        <row r="967">
          <cell r="A967">
            <v>73240</v>
          </cell>
          <cell r="B967">
            <v>-93330</v>
          </cell>
        </row>
        <row r="968">
          <cell r="A968">
            <v>73255</v>
          </cell>
          <cell r="B968">
            <v>-84500</v>
          </cell>
        </row>
        <row r="969">
          <cell r="A969">
            <v>73292</v>
          </cell>
          <cell r="B969">
            <v>-162625</v>
          </cell>
        </row>
        <row r="970">
          <cell r="A970">
            <v>73341</v>
          </cell>
          <cell r="B970">
            <v>-38751284</v>
          </cell>
        </row>
        <row r="971">
          <cell r="A971">
            <v>73408</v>
          </cell>
          <cell r="B971">
            <v>-7100</v>
          </cell>
        </row>
        <row r="972">
          <cell r="A972">
            <v>73426</v>
          </cell>
          <cell r="B972">
            <v>-41508440</v>
          </cell>
        </row>
        <row r="973">
          <cell r="A973">
            <v>73447</v>
          </cell>
          <cell r="B973">
            <v>-283284</v>
          </cell>
        </row>
        <row r="974">
          <cell r="A974">
            <v>73455</v>
          </cell>
          <cell r="B974">
            <v>-156314</v>
          </cell>
        </row>
        <row r="975">
          <cell r="A975">
            <v>73517</v>
          </cell>
          <cell r="B975">
            <v>-206663</v>
          </cell>
        </row>
        <row r="976">
          <cell r="A976">
            <v>73542</v>
          </cell>
          <cell r="B976">
            <v>-28400</v>
          </cell>
        </row>
        <row r="977">
          <cell r="A977">
            <v>73596</v>
          </cell>
          <cell r="B977">
            <v>-50284</v>
          </cell>
        </row>
        <row r="978">
          <cell r="A978">
            <v>73714</v>
          </cell>
          <cell r="B978">
            <v>-187714</v>
          </cell>
        </row>
        <row r="979">
          <cell r="A979">
            <v>73730</v>
          </cell>
          <cell r="B979">
            <v>-152737</v>
          </cell>
        </row>
        <row r="980">
          <cell r="A980">
            <v>73777</v>
          </cell>
          <cell r="B980">
            <v>-986353</v>
          </cell>
        </row>
        <row r="981">
          <cell r="A981">
            <v>73786</v>
          </cell>
          <cell r="B981">
            <v>-1141645</v>
          </cell>
        </row>
        <row r="982">
          <cell r="A982">
            <v>73793</v>
          </cell>
          <cell r="B982">
            <v>-3524489</v>
          </cell>
        </row>
        <row r="983">
          <cell r="A983">
            <v>73845</v>
          </cell>
          <cell r="B983">
            <v>-14200</v>
          </cell>
        </row>
        <row r="984">
          <cell r="A984">
            <v>73853</v>
          </cell>
          <cell r="B984">
            <v>-7100</v>
          </cell>
        </row>
        <row r="985">
          <cell r="A985">
            <v>73869</v>
          </cell>
          <cell r="B985">
            <v>-378632</v>
          </cell>
        </row>
        <row r="986">
          <cell r="A986">
            <v>73884</v>
          </cell>
          <cell r="B986">
            <v>-1922281</v>
          </cell>
        </row>
        <row r="987">
          <cell r="A987">
            <v>73936</v>
          </cell>
          <cell r="B987">
            <v>-46000</v>
          </cell>
        </row>
        <row r="988">
          <cell r="A988">
            <v>73938</v>
          </cell>
          <cell r="B988">
            <v>-140342</v>
          </cell>
        </row>
        <row r="989">
          <cell r="A989">
            <v>73992</v>
          </cell>
          <cell r="B989">
            <v>-261032</v>
          </cell>
        </row>
        <row r="990">
          <cell r="A990">
            <v>74026</v>
          </cell>
          <cell r="B990">
            <v>-28400</v>
          </cell>
        </row>
        <row r="991">
          <cell r="A991">
            <v>74038</v>
          </cell>
          <cell r="B991">
            <v>-35500</v>
          </cell>
        </row>
        <row r="992">
          <cell r="A992">
            <v>74104</v>
          </cell>
          <cell r="B992">
            <v>-342061</v>
          </cell>
        </row>
        <row r="993">
          <cell r="A993">
            <v>74192</v>
          </cell>
          <cell r="B993">
            <v>-92893</v>
          </cell>
        </row>
        <row r="994">
          <cell r="A994">
            <v>74236</v>
          </cell>
          <cell r="B994">
            <v>-144296</v>
          </cell>
        </row>
        <row r="995">
          <cell r="A995">
            <v>74284</v>
          </cell>
          <cell r="B995">
            <v>-84500</v>
          </cell>
        </row>
        <row r="996">
          <cell r="A996">
            <v>74332</v>
          </cell>
          <cell r="B996">
            <v>-881380</v>
          </cell>
        </row>
        <row r="997">
          <cell r="A997">
            <v>74390</v>
          </cell>
          <cell r="B997">
            <v>-140986</v>
          </cell>
        </row>
        <row r="998">
          <cell r="A998">
            <v>74398</v>
          </cell>
          <cell r="B998">
            <v>-168118</v>
          </cell>
        </row>
        <row r="999">
          <cell r="A999">
            <v>74413</v>
          </cell>
          <cell r="B999">
            <v>-324849</v>
          </cell>
        </row>
        <row r="1000">
          <cell r="A1000">
            <v>74423</v>
          </cell>
          <cell r="B1000">
            <v>-46000</v>
          </cell>
        </row>
        <row r="1001">
          <cell r="A1001">
            <v>74504</v>
          </cell>
          <cell r="B1001">
            <v>-1619793</v>
          </cell>
        </row>
        <row r="1002">
          <cell r="A1002">
            <v>74527</v>
          </cell>
          <cell r="B1002">
            <v>-103630</v>
          </cell>
        </row>
        <row r="1003">
          <cell r="A1003">
            <v>74536</v>
          </cell>
          <cell r="B1003">
            <v>-46000</v>
          </cell>
        </row>
        <row r="1004">
          <cell r="A1004">
            <v>74588</v>
          </cell>
          <cell r="B1004">
            <v>-28400</v>
          </cell>
        </row>
        <row r="1005">
          <cell r="A1005">
            <v>74641</v>
          </cell>
          <cell r="B1005">
            <v>-109952</v>
          </cell>
        </row>
        <row r="1006">
          <cell r="A1006">
            <v>74670</v>
          </cell>
          <cell r="B1006">
            <v>-191297</v>
          </cell>
        </row>
        <row r="1007">
          <cell r="A1007">
            <v>74720</v>
          </cell>
          <cell r="B1007">
            <v>-132276</v>
          </cell>
        </row>
        <row r="1008">
          <cell r="A1008">
            <v>74761</v>
          </cell>
          <cell r="B1008">
            <v>-46000</v>
          </cell>
        </row>
        <row r="1009">
          <cell r="A1009">
            <v>74778</v>
          </cell>
          <cell r="B1009">
            <v>-424075</v>
          </cell>
        </row>
        <row r="1010">
          <cell r="A1010">
            <v>74781</v>
          </cell>
          <cell r="B1010">
            <v>-109900</v>
          </cell>
        </row>
        <row r="1011">
          <cell r="A1011">
            <v>74785</v>
          </cell>
          <cell r="B1011">
            <v>-310805</v>
          </cell>
        </row>
        <row r="1012">
          <cell r="A1012">
            <v>74796</v>
          </cell>
          <cell r="B1012">
            <v>-86956</v>
          </cell>
        </row>
        <row r="1013">
          <cell r="A1013">
            <v>74835</v>
          </cell>
          <cell r="B1013">
            <v>-102493</v>
          </cell>
        </row>
        <row r="1014">
          <cell r="A1014">
            <v>74856</v>
          </cell>
          <cell r="B1014">
            <v>-7100</v>
          </cell>
        </row>
        <row r="1015">
          <cell r="A1015">
            <v>74857</v>
          </cell>
          <cell r="B1015">
            <v>-55002</v>
          </cell>
        </row>
        <row r="1016">
          <cell r="A1016">
            <v>74858</v>
          </cell>
          <cell r="B1016">
            <v>-51942</v>
          </cell>
        </row>
        <row r="1017">
          <cell r="A1017">
            <v>74860</v>
          </cell>
          <cell r="B1017">
            <v>-21300</v>
          </cell>
        </row>
        <row r="1018">
          <cell r="A1018">
            <v>74910</v>
          </cell>
          <cell r="B1018">
            <v>-310214</v>
          </cell>
        </row>
        <row r="1019">
          <cell r="A1019">
            <v>74912</v>
          </cell>
          <cell r="B1019">
            <v>-515066</v>
          </cell>
        </row>
        <row r="1020">
          <cell r="A1020">
            <v>74918</v>
          </cell>
          <cell r="B1020">
            <v>-1515651</v>
          </cell>
        </row>
        <row r="1021">
          <cell r="A1021">
            <v>74969</v>
          </cell>
          <cell r="B1021">
            <v>-4872390</v>
          </cell>
        </row>
        <row r="1022">
          <cell r="A1022">
            <v>74984</v>
          </cell>
          <cell r="B1022">
            <v>-2344846</v>
          </cell>
        </row>
        <row r="1023">
          <cell r="A1023">
            <v>75014</v>
          </cell>
          <cell r="B1023">
            <v>-56028</v>
          </cell>
        </row>
        <row r="1024">
          <cell r="A1024">
            <v>75022</v>
          </cell>
          <cell r="B1024">
            <v>-7100</v>
          </cell>
        </row>
        <row r="1025">
          <cell r="A1025">
            <v>75023</v>
          </cell>
          <cell r="B1025">
            <v>-46000</v>
          </cell>
        </row>
        <row r="1026">
          <cell r="A1026">
            <v>75056</v>
          </cell>
          <cell r="B1026">
            <v>-160873</v>
          </cell>
        </row>
        <row r="1027">
          <cell r="A1027">
            <v>75062</v>
          </cell>
          <cell r="B1027">
            <v>-98832</v>
          </cell>
        </row>
        <row r="1028">
          <cell r="A1028">
            <v>75077</v>
          </cell>
          <cell r="B1028">
            <v>-317864</v>
          </cell>
        </row>
        <row r="1029">
          <cell r="A1029">
            <v>75094</v>
          </cell>
          <cell r="B1029">
            <v>-45314</v>
          </cell>
        </row>
        <row r="1030">
          <cell r="A1030">
            <v>75102</v>
          </cell>
          <cell r="B1030">
            <v>-181907</v>
          </cell>
        </row>
        <row r="1031">
          <cell r="A1031">
            <v>75300</v>
          </cell>
          <cell r="B1031">
            <v>-7100</v>
          </cell>
        </row>
        <row r="1032">
          <cell r="A1032">
            <v>75312</v>
          </cell>
          <cell r="B1032">
            <v>-216600</v>
          </cell>
        </row>
        <row r="1033">
          <cell r="A1033">
            <v>75359</v>
          </cell>
          <cell r="B1033">
            <v>-8070997</v>
          </cell>
        </row>
        <row r="1034">
          <cell r="A1034">
            <v>75394</v>
          </cell>
          <cell r="B1034">
            <v>-7100</v>
          </cell>
        </row>
        <row r="1035">
          <cell r="A1035">
            <v>75395</v>
          </cell>
          <cell r="B1035">
            <v>-7100</v>
          </cell>
        </row>
        <row r="1036">
          <cell r="A1036">
            <v>75407</v>
          </cell>
          <cell r="B1036">
            <v>-46000</v>
          </cell>
        </row>
        <row r="1037">
          <cell r="A1037">
            <v>75424</v>
          </cell>
          <cell r="B1037">
            <v>-7100</v>
          </cell>
        </row>
        <row r="1038">
          <cell r="A1038">
            <v>75434</v>
          </cell>
          <cell r="B1038">
            <v>-218093</v>
          </cell>
        </row>
        <row r="1039">
          <cell r="A1039">
            <v>75455</v>
          </cell>
          <cell r="B1039">
            <v>-46000</v>
          </cell>
        </row>
        <row r="1040">
          <cell r="A1040">
            <v>75461</v>
          </cell>
          <cell r="B1040">
            <v>-165916</v>
          </cell>
        </row>
        <row r="1041">
          <cell r="A1041">
            <v>75462</v>
          </cell>
          <cell r="B1041">
            <v>-236259</v>
          </cell>
        </row>
        <row r="1042">
          <cell r="A1042">
            <v>75467</v>
          </cell>
          <cell r="B1042">
            <v>-296756</v>
          </cell>
        </row>
        <row r="1043">
          <cell r="A1043">
            <v>75659</v>
          </cell>
          <cell r="B1043">
            <v>-7100</v>
          </cell>
        </row>
        <row r="1044">
          <cell r="A1044">
            <v>75689</v>
          </cell>
          <cell r="B1044">
            <v>-1063080</v>
          </cell>
        </row>
        <row r="1045">
          <cell r="A1045">
            <v>75733</v>
          </cell>
          <cell r="B1045">
            <v>-84500</v>
          </cell>
        </row>
        <row r="1046">
          <cell r="A1046">
            <v>75734</v>
          </cell>
          <cell r="B1046">
            <v>-94481</v>
          </cell>
        </row>
        <row r="1047">
          <cell r="A1047">
            <v>75755</v>
          </cell>
          <cell r="B1047">
            <v>-261032</v>
          </cell>
        </row>
        <row r="1048">
          <cell r="A1048">
            <v>75780</v>
          </cell>
          <cell r="B1048">
            <v>-169203</v>
          </cell>
        </row>
        <row r="1049">
          <cell r="A1049">
            <v>75797</v>
          </cell>
          <cell r="B1049">
            <v>-7100</v>
          </cell>
        </row>
        <row r="1050">
          <cell r="A1050">
            <v>75802</v>
          </cell>
          <cell r="B1050">
            <v>-51431</v>
          </cell>
        </row>
        <row r="1051">
          <cell r="A1051">
            <v>75803</v>
          </cell>
          <cell r="B1051">
            <v>-90134</v>
          </cell>
        </row>
        <row r="1052">
          <cell r="A1052">
            <v>75858</v>
          </cell>
          <cell r="B1052">
            <v>-129114</v>
          </cell>
        </row>
        <row r="1053">
          <cell r="A1053">
            <v>75933</v>
          </cell>
          <cell r="B1053">
            <v>-3573318</v>
          </cell>
        </row>
        <row r="1054">
          <cell r="A1054">
            <v>75953</v>
          </cell>
          <cell r="B1054">
            <v>-397714</v>
          </cell>
        </row>
        <row r="1055">
          <cell r="A1055">
            <v>75970</v>
          </cell>
          <cell r="B1055">
            <v>-162385</v>
          </cell>
        </row>
        <row r="1056">
          <cell r="A1056">
            <v>76007</v>
          </cell>
          <cell r="B1056">
            <v>-7100</v>
          </cell>
        </row>
        <row r="1057">
          <cell r="A1057">
            <v>76016</v>
          </cell>
          <cell r="B1057">
            <v>-7100</v>
          </cell>
        </row>
        <row r="1058">
          <cell r="A1058">
            <v>76058</v>
          </cell>
          <cell r="B1058">
            <v>-7100</v>
          </cell>
        </row>
        <row r="1059">
          <cell r="A1059">
            <v>76085</v>
          </cell>
          <cell r="B1059">
            <v>-415400</v>
          </cell>
        </row>
        <row r="1060">
          <cell r="A1060">
            <v>76100</v>
          </cell>
          <cell r="B1060">
            <v>-397171</v>
          </cell>
        </row>
        <row r="1061">
          <cell r="A1061">
            <v>76280</v>
          </cell>
          <cell r="B1061">
            <v>-14200</v>
          </cell>
        </row>
        <row r="1062">
          <cell r="A1062">
            <v>76287</v>
          </cell>
          <cell r="B1062">
            <v>-7100</v>
          </cell>
        </row>
        <row r="1063">
          <cell r="A1063">
            <v>76308</v>
          </cell>
          <cell r="B1063">
            <v>-7100</v>
          </cell>
        </row>
        <row r="1064">
          <cell r="A1064">
            <v>76460</v>
          </cell>
          <cell r="B1064">
            <v>-98196</v>
          </cell>
        </row>
        <row r="1065">
          <cell r="A1065">
            <v>76462</v>
          </cell>
          <cell r="B1065">
            <v>-100396</v>
          </cell>
        </row>
        <row r="1066">
          <cell r="A1066">
            <v>76473</v>
          </cell>
          <cell r="B1066">
            <v>-89714</v>
          </cell>
        </row>
        <row r="1067">
          <cell r="A1067">
            <v>76474</v>
          </cell>
          <cell r="B1067">
            <v>-2079813</v>
          </cell>
        </row>
        <row r="1068">
          <cell r="A1068">
            <v>76789</v>
          </cell>
          <cell r="B1068">
            <v>-39906999</v>
          </cell>
        </row>
        <row r="1069">
          <cell r="A1069">
            <v>76790</v>
          </cell>
          <cell r="B1069">
            <v>-42746384</v>
          </cell>
        </row>
        <row r="1070">
          <cell r="A1070">
            <v>80670</v>
          </cell>
          <cell r="B1070">
            <v>-40208038</v>
          </cell>
        </row>
        <row r="1071">
          <cell r="A1071">
            <v>84340</v>
          </cell>
          <cell r="B1071">
            <v>-40890777</v>
          </cell>
        </row>
        <row r="1072">
          <cell r="A1072">
            <v>84630</v>
          </cell>
          <cell r="B1072">
            <v>-4328324</v>
          </cell>
        </row>
        <row r="1073">
          <cell r="A1073">
            <v>14748921882</v>
          </cell>
          <cell r="B1073">
            <v>13068522</v>
          </cell>
        </row>
        <row r="1074">
          <cell r="A1074">
            <v>14748921883</v>
          </cell>
          <cell r="B1074">
            <v>18157259</v>
          </cell>
        </row>
        <row r="1075">
          <cell r="A1075">
            <v>14748921884</v>
          </cell>
          <cell r="B1075">
            <v>19663657</v>
          </cell>
        </row>
        <row r="1076">
          <cell r="A1076"/>
          <cell r="B1076">
            <v>0</v>
          </cell>
        </row>
        <row r="1077">
          <cell r="A1077" t="str">
            <v>10064</v>
          </cell>
          <cell r="B1077">
            <v>-122666</v>
          </cell>
        </row>
        <row r="1078">
          <cell r="A1078" t="str">
            <v>10073</v>
          </cell>
          <cell r="B1078">
            <v>-197675</v>
          </cell>
        </row>
        <row r="1079">
          <cell r="A1079" t="str">
            <v>10242</v>
          </cell>
          <cell r="B1079">
            <v>-504089</v>
          </cell>
        </row>
        <row r="1080">
          <cell r="A1080" t="str">
            <v>10282</v>
          </cell>
          <cell r="B1080">
            <v>-59081</v>
          </cell>
        </row>
        <row r="1081">
          <cell r="A1081" t="str">
            <v>10299</v>
          </cell>
          <cell r="B1081">
            <v>-138600</v>
          </cell>
        </row>
        <row r="1082">
          <cell r="A1082" t="str">
            <v>10489</v>
          </cell>
          <cell r="B1082">
            <v>-63643</v>
          </cell>
        </row>
        <row r="1083">
          <cell r="A1083" t="str">
            <v>10566</v>
          </cell>
          <cell r="B1083">
            <v>-57600</v>
          </cell>
        </row>
        <row r="1084">
          <cell r="A1084" t="str">
            <v>10624</v>
          </cell>
          <cell r="B1084">
            <v>-144506</v>
          </cell>
        </row>
        <row r="1085">
          <cell r="A1085" t="str">
            <v>10694</v>
          </cell>
          <cell r="B1085">
            <v>-18774935</v>
          </cell>
        </row>
        <row r="1086">
          <cell r="A1086" t="str">
            <v>10696</v>
          </cell>
          <cell r="B1086">
            <v>-19851166</v>
          </cell>
        </row>
        <row r="1087">
          <cell r="A1087" t="str">
            <v>10800</v>
          </cell>
          <cell r="B1087">
            <v>-122585</v>
          </cell>
        </row>
        <row r="1088">
          <cell r="A1088" t="str">
            <v>10940</v>
          </cell>
          <cell r="B1088">
            <v>-57600</v>
          </cell>
        </row>
        <row r="1089">
          <cell r="A1089" t="str">
            <v>10952</v>
          </cell>
          <cell r="B1089">
            <v>-58266</v>
          </cell>
        </row>
        <row r="1090">
          <cell r="A1090" t="str">
            <v>10967</v>
          </cell>
          <cell r="B1090">
            <v>-57600</v>
          </cell>
        </row>
        <row r="1091">
          <cell r="A1091" t="str">
            <v>11023</v>
          </cell>
          <cell r="B1091">
            <v>-304946</v>
          </cell>
        </row>
        <row r="1092">
          <cell r="A1092" t="str">
            <v>11063</v>
          </cell>
          <cell r="B1092">
            <v>-793706</v>
          </cell>
        </row>
        <row r="1093">
          <cell r="A1093" t="str">
            <v>11132</v>
          </cell>
          <cell r="B1093">
            <v>-111800</v>
          </cell>
        </row>
        <row r="1094">
          <cell r="A1094" t="str">
            <v>11174</v>
          </cell>
          <cell r="B1094">
            <v>-58266</v>
          </cell>
        </row>
        <row r="1095">
          <cell r="A1095" t="str">
            <v>11205</v>
          </cell>
          <cell r="B1095">
            <v>-132851</v>
          </cell>
        </row>
        <row r="1096">
          <cell r="A1096" t="str">
            <v>11333</v>
          </cell>
          <cell r="B1096">
            <v>-57600</v>
          </cell>
        </row>
        <row r="1097">
          <cell r="A1097" t="str">
            <v>11346</v>
          </cell>
          <cell r="B1097">
            <v>-289220</v>
          </cell>
        </row>
        <row r="1098">
          <cell r="A1098" t="str">
            <v>11515</v>
          </cell>
          <cell r="B1098">
            <v>-360281</v>
          </cell>
        </row>
        <row r="1099">
          <cell r="A1099" t="str">
            <v>11529</v>
          </cell>
          <cell r="B1099">
            <v>-176466</v>
          </cell>
        </row>
        <row r="1100">
          <cell r="A1100" t="str">
            <v>11636</v>
          </cell>
          <cell r="B1100">
            <v>-86850</v>
          </cell>
        </row>
        <row r="1101">
          <cell r="A1101" t="str">
            <v>11639</v>
          </cell>
          <cell r="B1101">
            <v>-57600</v>
          </cell>
        </row>
        <row r="1102">
          <cell r="A1102" t="str">
            <v>11667</v>
          </cell>
          <cell r="B1102">
            <v>-1372074</v>
          </cell>
        </row>
        <row r="1103">
          <cell r="A1103" t="str">
            <v>11678</v>
          </cell>
          <cell r="B1103">
            <v>-212900</v>
          </cell>
        </row>
        <row r="1104">
          <cell r="A1104" t="str">
            <v>11718</v>
          </cell>
          <cell r="B1104">
            <v>-182957</v>
          </cell>
        </row>
        <row r="1105">
          <cell r="A1105" t="str">
            <v>11734</v>
          </cell>
          <cell r="B1105">
            <v>-340208</v>
          </cell>
        </row>
        <row r="1106">
          <cell r="A1106" t="str">
            <v>11867</v>
          </cell>
          <cell r="B1106">
            <v>-198321</v>
          </cell>
        </row>
        <row r="1107">
          <cell r="A1107" t="str">
            <v>11936</v>
          </cell>
          <cell r="B1107">
            <v>-101711</v>
          </cell>
        </row>
        <row r="1108">
          <cell r="A1108" t="str">
            <v>11980</v>
          </cell>
          <cell r="B1108">
            <v>-57600</v>
          </cell>
        </row>
        <row r="1109">
          <cell r="A1109" t="str">
            <v>2054878BOY712</v>
          </cell>
          <cell r="B1109">
            <v>8164179</v>
          </cell>
        </row>
        <row r="1110">
          <cell r="A1110" t="str">
            <v>2054878BOY713</v>
          </cell>
          <cell r="B1110">
            <v>7721558</v>
          </cell>
        </row>
        <row r="1111">
          <cell r="A1111" t="str">
            <v>29148</v>
          </cell>
          <cell r="B1111">
            <v>-5324944</v>
          </cell>
        </row>
        <row r="1112">
          <cell r="A1112" t="str">
            <v>29149</v>
          </cell>
          <cell r="B1112">
            <v>-4887765</v>
          </cell>
        </row>
        <row r="1113">
          <cell r="A1113" t="str">
            <v>29243</v>
          </cell>
          <cell r="B1113">
            <v>-5808300</v>
          </cell>
        </row>
        <row r="1114">
          <cell r="A1114" t="str">
            <v>29244</v>
          </cell>
          <cell r="B1114">
            <v>-4689050</v>
          </cell>
        </row>
        <row r="1115">
          <cell r="A1115" t="str">
            <v>29329</v>
          </cell>
          <cell r="B1115">
            <v>-6324326</v>
          </cell>
        </row>
        <row r="1116">
          <cell r="A1116" t="str">
            <v>29330</v>
          </cell>
          <cell r="B1116">
            <v>-5332691</v>
          </cell>
        </row>
        <row r="1117">
          <cell r="A1117" t="str">
            <v>29366</v>
          </cell>
          <cell r="B1117">
            <v>-15180845</v>
          </cell>
        </row>
        <row r="1118">
          <cell r="A1118" t="str">
            <v>29367</v>
          </cell>
          <cell r="B1118">
            <v>-11643210</v>
          </cell>
        </row>
        <row r="1119">
          <cell r="A1119" t="str">
            <v>29430</v>
          </cell>
          <cell r="B1119">
            <v>-11266602</v>
          </cell>
        </row>
        <row r="1120">
          <cell r="A1120" t="str">
            <v>29431</v>
          </cell>
          <cell r="B1120">
            <v>-9392116</v>
          </cell>
        </row>
        <row r="1121">
          <cell r="A1121" t="str">
            <v>29494</v>
          </cell>
          <cell r="B1121">
            <v>-11887065</v>
          </cell>
        </row>
        <row r="1122">
          <cell r="A1122" t="str">
            <v>29495</v>
          </cell>
          <cell r="B1122">
            <v>-9397480</v>
          </cell>
        </row>
        <row r="1123">
          <cell r="A1123" t="str">
            <v>29564</v>
          </cell>
          <cell r="B1123">
            <v>-10965610</v>
          </cell>
        </row>
        <row r="1124">
          <cell r="A1124" t="str">
            <v>29565</v>
          </cell>
          <cell r="B1124">
            <v>-9630380</v>
          </cell>
        </row>
        <row r="1125">
          <cell r="A1125" t="str">
            <v>29620</v>
          </cell>
          <cell r="B1125">
            <v>-11711397</v>
          </cell>
        </row>
        <row r="1126">
          <cell r="A1126" t="str">
            <v>29621</v>
          </cell>
          <cell r="B1126">
            <v>-12382757</v>
          </cell>
        </row>
        <row r="1127">
          <cell r="A1127" t="str">
            <v>29671</v>
          </cell>
          <cell r="B1127">
            <v>-747126</v>
          </cell>
        </row>
        <row r="1128">
          <cell r="A1128" t="str">
            <v>29672</v>
          </cell>
          <cell r="B1128">
            <v>-789955</v>
          </cell>
        </row>
        <row r="1129">
          <cell r="A1129" t="str">
            <v>29673</v>
          </cell>
          <cell r="B1129">
            <v>-642153</v>
          </cell>
        </row>
        <row r="1130">
          <cell r="A1130" t="str">
            <v>29674</v>
          </cell>
          <cell r="B1130">
            <v>-678965</v>
          </cell>
        </row>
        <row r="1131">
          <cell r="A1131" t="str">
            <v>29695</v>
          </cell>
          <cell r="B1131">
            <v>-12227154</v>
          </cell>
        </row>
        <row r="1132">
          <cell r="A1132" t="str">
            <v>29696</v>
          </cell>
          <cell r="B1132">
            <v>-10833960</v>
          </cell>
        </row>
        <row r="1133">
          <cell r="A1133" t="str">
            <v>29717</v>
          </cell>
          <cell r="B1133">
            <v>-908873</v>
          </cell>
        </row>
        <row r="1134">
          <cell r="A1134" t="str">
            <v>29718</v>
          </cell>
          <cell r="B1134">
            <v>-859596</v>
          </cell>
        </row>
        <row r="1135">
          <cell r="A1135" t="str">
            <v>29750</v>
          </cell>
          <cell r="B1135">
            <v>-11456195</v>
          </cell>
        </row>
        <row r="1136">
          <cell r="A1136" t="str">
            <v>29751</v>
          </cell>
          <cell r="B1136">
            <v>-10084214</v>
          </cell>
        </row>
        <row r="1137">
          <cell r="A1137" t="str">
            <v>29782</v>
          </cell>
          <cell r="B1137">
            <v>-1333043</v>
          </cell>
        </row>
        <row r="1138">
          <cell r="A1138" t="str">
            <v>29783</v>
          </cell>
          <cell r="B1138">
            <v>-1409461</v>
          </cell>
        </row>
        <row r="1139">
          <cell r="A1139" t="str">
            <v>29824</v>
          </cell>
          <cell r="B1139">
            <v>-14594392</v>
          </cell>
        </row>
        <row r="1140">
          <cell r="A1140" t="str">
            <v>29825</v>
          </cell>
          <cell r="B1140">
            <v>-11944181</v>
          </cell>
        </row>
        <row r="1141">
          <cell r="A1141" t="str">
            <v>29961</v>
          </cell>
          <cell r="B1141">
            <v>-15171473</v>
          </cell>
        </row>
        <row r="1142">
          <cell r="A1142" t="str">
            <v>29962</v>
          </cell>
          <cell r="B1142">
            <v>-13764682</v>
          </cell>
        </row>
        <row r="1143">
          <cell r="A1143" t="str">
            <v>30025</v>
          </cell>
          <cell r="B1143">
            <v>-14310002</v>
          </cell>
        </row>
        <row r="1144">
          <cell r="A1144" t="str">
            <v>30026</v>
          </cell>
          <cell r="B1144">
            <v>-12793196</v>
          </cell>
        </row>
        <row r="1145">
          <cell r="A1145" t="str">
            <v>30095</v>
          </cell>
          <cell r="B1145">
            <v>-15135589</v>
          </cell>
        </row>
        <row r="1146">
          <cell r="A1146" t="str">
            <v>30096</v>
          </cell>
          <cell r="B1146">
            <v>-13518668</v>
          </cell>
        </row>
        <row r="1147">
          <cell r="A1147" t="str">
            <v>30163</v>
          </cell>
          <cell r="B1147">
            <v>-14074349</v>
          </cell>
        </row>
        <row r="1148">
          <cell r="A1148" t="str">
            <v>30164</v>
          </cell>
          <cell r="B1148">
            <v>-13215987</v>
          </cell>
        </row>
        <row r="1149">
          <cell r="A1149" t="str">
            <v>30172</v>
          </cell>
          <cell r="B1149">
            <v>-1068470</v>
          </cell>
        </row>
        <row r="1150">
          <cell r="A1150" t="str">
            <v>30173</v>
          </cell>
          <cell r="B1150">
            <v>-1129721</v>
          </cell>
        </row>
        <row r="1151">
          <cell r="A1151" t="str">
            <v>30240</v>
          </cell>
          <cell r="B1151">
            <v>-15160225</v>
          </cell>
        </row>
        <row r="1152">
          <cell r="A1152" t="str">
            <v>30241</v>
          </cell>
          <cell r="B1152">
            <v>-13026316</v>
          </cell>
        </row>
        <row r="1153">
          <cell r="A1153" t="str">
            <v>30278</v>
          </cell>
          <cell r="B1153">
            <v>-840920</v>
          </cell>
        </row>
        <row r="1154">
          <cell r="A1154" t="str">
            <v>30310606BOYMAY</v>
          </cell>
          <cell r="B1154">
            <v>7019335</v>
          </cell>
        </row>
        <row r="1155">
          <cell r="A1155" t="str">
            <v>30311</v>
          </cell>
          <cell r="B1155">
            <v>-14837274</v>
          </cell>
        </row>
        <row r="1156">
          <cell r="A1156" t="str">
            <v>30312</v>
          </cell>
          <cell r="B1156">
            <v>-12374566</v>
          </cell>
        </row>
        <row r="1157">
          <cell r="A1157" t="str">
            <v>30318</v>
          </cell>
          <cell r="B1157">
            <v>-1155203</v>
          </cell>
        </row>
        <row r="1158">
          <cell r="A1158" t="str">
            <v>30337</v>
          </cell>
          <cell r="B1158">
            <v>-1092571</v>
          </cell>
        </row>
        <row r="1159">
          <cell r="A1159" t="str">
            <v>30379</v>
          </cell>
          <cell r="B1159">
            <v>-16045261</v>
          </cell>
        </row>
        <row r="1160">
          <cell r="A1160" t="str">
            <v>30380</v>
          </cell>
          <cell r="B1160">
            <v>-13502536</v>
          </cell>
        </row>
        <row r="1161">
          <cell r="A1161" t="str">
            <v>30388</v>
          </cell>
          <cell r="B1161">
            <v>-1164873</v>
          </cell>
        </row>
        <row r="1162">
          <cell r="A1162" t="str">
            <v>30391</v>
          </cell>
          <cell r="B1162">
            <v>-1231650</v>
          </cell>
        </row>
        <row r="1163">
          <cell r="A1163" t="str">
            <v>30440</v>
          </cell>
          <cell r="B1163">
            <v>-17920370</v>
          </cell>
        </row>
        <row r="1164">
          <cell r="A1164" t="str">
            <v>30441</v>
          </cell>
          <cell r="B1164">
            <v>-16948775</v>
          </cell>
        </row>
        <row r="1165">
          <cell r="A1165" t="str">
            <v>30443</v>
          </cell>
          <cell r="B1165">
            <v>-1834734</v>
          </cell>
        </row>
        <row r="1166">
          <cell r="A1166" t="str">
            <v>30444</v>
          </cell>
          <cell r="B1166">
            <v>-1735260</v>
          </cell>
        </row>
        <row r="1167">
          <cell r="A1167" t="str">
            <v>30501</v>
          </cell>
          <cell r="B1167">
            <v>-18764405</v>
          </cell>
        </row>
        <row r="1168">
          <cell r="A1168" t="str">
            <v>30510132BOY32</v>
          </cell>
          <cell r="B1168">
            <v>8964609</v>
          </cell>
        </row>
        <row r="1169">
          <cell r="A1169" t="str">
            <v>30525</v>
          </cell>
          <cell r="B1169">
            <v>-2763562</v>
          </cell>
        </row>
        <row r="1170">
          <cell r="A1170" t="str">
            <v>415840</v>
          </cell>
          <cell r="B1170">
            <v>-99984</v>
          </cell>
        </row>
        <row r="1171">
          <cell r="A1171" t="str">
            <v>418211</v>
          </cell>
          <cell r="B1171">
            <v>-124981</v>
          </cell>
        </row>
        <row r="1172">
          <cell r="A1172" t="str">
            <v>418224</v>
          </cell>
          <cell r="B1172">
            <v>-99984</v>
          </cell>
        </row>
        <row r="1173">
          <cell r="A1173" t="str">
            <v>418320</v>
          </cell>
          <cell r="B1173">
            <v>-99984</v>
          </cell>
        </row>
        <row r="1174">
          <cell r="A1174" t="str">
            <v>425998</v>
          </cell>
          <cell r="B1174">
            <v>0</v>
          </cell>
        </row>
        <row r="1175">
          <cell r="A1175" t="str">
            <v>426376</v>
          </cell>
          <cell r="B1175">
            <v>0</v>
          </cell>
        </row>
        <row r="1176">
          <cell r="A1176" t="str">
            <v>426633</v>
          </cell>
          <cell r="B1176">
            <v>0</v>
          </cell>
        </row>
        <row r="1177">
          <cell r="A1177" t="str">
            <v>430107</v>
          </cell>
          <cell r="B1177">
            <v>-19603615</v>
          </cell>
        </row>
        <row r="1178">
          <cell r="A1178" t="str">
            <v>430111</v>
          </cell>
          <cell r="B1178">
            <v>-20727400</v>
          </cell>
        </row>
        <row r="1179">
          <cell r="A1179" t="str">
            <v>430116</v>
          </cell>
          <cell r="B1179">
            <v>-1277344</v>
          </cell>
        </row>
        <row r="1180">
          <cell r="A1180" t="str">
            <v>430371</v>
          </cell>
          <cell r="B1180">
            <v>-18944324</v>
          </cell>
        </row>
        <row r="1181">
          <cell r="A1181" t="str">
            <v>430372</v>
          </cell>
          <cell r="B1181">
            <v>-20030315</v>
          </cell>
        </row>
        <row r="1182">
          <cell r="A1182" t="str">
            <v>430385</v>
          </cell>
          <cell r="B1182">
            <v>-3197377</v>
          </cell>
        </row>
        <row r="1183">
          <cell r="A1183" t="str">
            <v>430387</v>
          </cell>
          <cell r="B1183">
            <v>-3380668</v>
          </cell>
        </row>
        <row r="1184">
          <cell r="A1184" t="str">
            <v>430977</v>
          </cell>
          <cell r="B1184">
            <v>-18514793</v>
          </cell>
        </row>
        <row r="1185">
          <cell r="A1185" t="str">
            <v>430979</v>
          </cell>
          <cell r="B1185">
            <v>-19576161</v>
          </cell>
        </row>
        <row r="1186">
          <cell r="A1186" t="str">
            <v>431837</v>
          </cell>
          <cell r="B1186">
            <v>-58257</v>
          </cell>
        </row>
        <row r="1187">
          <cell r="A1187" t="str">
            <v>431848</v>
          </cell>
          <cell r="B1187">
            <v>-13462</v>
          </cell>
        </row>
        <row r="1188">
          <cell r="A1188" t="str">
            <v>431925</v>
          </cell>
          <cell r="B1188">
            <v>-310386</v>
          </cell>
        </row>
        <row r="1189">
          <cell r="A1189" t="str">
            <v>432068</v>
          </cell>
          <cell r="B1189">
            <v>-105973</v>
          </cell>
        </row>
        <row r="1190">
          <cell r="A1190" t="str">
            <v>432384</v>
          </cell>
          <cell r="B1190">
            <v>-20060044</v>
          </cell>
        </row>
        <row r="1191">
          <cell r="A1191" t="str">
            <v>432421</v>
          </cell>
          <cell r="B1191">
            <v>-57600</v>
          </cell>
        </row>
        <row r="1192">
          <cell r="A1192" t="str">
            <v>432434</v>
          </cell>
          <cell r="B1192">
            <v>-107613</v>
          </cell>
        </row>
        <row r="1193">
          <cell r="A1193" t="str">
            <v>432554</v>
          </cell>
          <cell r="B1193">
            <v>-57600</v>
          </cell>
        </row>
        <row r="1194">
          <cell r="A1194" t="str">
            <v>432727</v>
          </cell>
          <cell r="B1194">
            <v>-95700</v>
          </cell>
        </row>
        <row r="1195">
          <cell r="A1195" t="str">
            <v>432767</v>
          </cell>
          <cell r="B1195">
            <v>-206992</v>
          </cell>
        </row>
        <row r="1196">
          <cell r="A1196" t="str">
            <v>432787</v>
          </cell>
          <cell r="B1196">
            <v>-107000</v>
          </cell>
        </row>
        <row r="1197">
          <cell r="A1197" t="str">
            <v>432830</v>
          </cell>
          <cell r="B1197">
            <v>-57600</v>
          </cell>
        </row>
        <row r="1198">
          <cell r="A1198" t="str">
            <v>432846</v>
          </cell>
          <cell r="B1198">
            <v>-104697</v>
          </cell>
        </row>
        <row r="1199">
          <cell r="A1199" t="str">
            <v>432902</v>
          </cell>
          <cell r="B1199">
            <v>-634412</v>
          </cell>
        </row>
        <row r="1200">
          <cell r="A1200" t="str">
            <v>433086</v>
          </cell>
          <cell r="B1200">
            <v>-57600</v>
          </cell>
        </row>
        <row r="1201">
          <cell r="A1201" t="str">
            <v>433241</v>
          </cell>
          <cell r="B1201">
            <v>-210466</v>
          </cell>
        </row>
        <row r="1202">
          <cell r="A1202" t="str">
            <v>433321</v>
          </cell>
          <cell r="B1202">
            <v>-105973</v>
          </cell>
        </row>
        <row r="1203">
          <cell r="A1203" t="str">
            <v>433425</v>
          </cell>
          <cell r="B1203">
            <v>-18328146</v>
          </cell>
        </row>
        <row r="1204">
          <cell r="A1204" t="str">
            <v>433426</v>
          </cell>
          <cell r="B1204">
            <v>-19378814</v>
          </cell>
        </row>
        <row r="1205">
          <cell r="A1205" t="str">
            <v>433629</v>
          </cell>
          <cell r="B1205">
            <v>-58249</v>
          </cell>
        </row>
        <row r="1206">
          <cell r="A1206" t="str">
            <v>433639</v>
          </cell>
          <cell r="B1206">
            <v>0</v>
          </cell>
        </row>
        <row r="1207">
          <cell r="A1207" t="str">
            <v>433670</v>
          </cell>
          <cell r="B1207">
            <v>-212896</v>
          </cell>
        </row>
        <row r="1208">
          <cell r="A1208" t="str">
            <v>433741</v>
          </cell>
          <cell r="B1208">
            <v>-382473</v>
          </cell>
        </row>
        <row r="1209">
          <cell r="A1209" t="str">
            <v>433856</v>
          </cell>
          <cell r="B1209">
            <v>-57600</v>
          </cell>
        </row>
        <row r="1210">
          <cell r="A1210" t="str">
            <v>433927</v>
          </cell>
          <cell r="B1210">
            <v>-236134</v>
          </cell>
        </row>
        <row r="1211">
          <cell r="A1211" t="str">
            <v>433995</v>
          </cell>
          <cell r="B1211">
            <v>-57600</v>
          </cell>
        </row>
        <row r="1212">
          <cell r="A1212" t="str">
            <v>434135</v>
          </cell>
          <cell r="B1212">
            <v>-260184</v>
          </cell>
        </row>
        <row r="1213">
          <cell r="A1213" t="str">
            <v>434137</v>
          </cell>
          <cell r="B1213">
            <v>-81900</v>
          </cell>
        </row>
        <row r="1214">
          <cell r="A1214" t="str">
            <v>434260</v>
          </cell>
          <cell r="B1214">
            <v>-438596</v>
          </cell>
        </row>
        <row r="1215">
          <cell r="A1215" t="str">
            <v>434389</v>
          </cell>
          <cell r="B1215">
            <v>-122000</v>
          </cell>
        </row>
        <row r="1216">
          <cell r="A1216" t="str">
            <v>434390</v>
          </cell>
          <cell r="B1216">
            <v>0</v>
          </cell>
        </row>
        <row r="1217">
          <cell r="A1217" t="str">
            <v>434457</v>
          </cell>
          <cell r="B1217">
            <v>-122257</v>
          </cell>
        </row>
        <row r="1218">
          <cell r="A1218" t="str">
            <v>434674</v>
          </cell>
          <cell r="B1218">
            <v>-248968</v>
          </cell>
        </row>
        <row r="1219">
          <cell r="A1219" t="str">
            <v>434701</v>
          </cell>
          <cell r="B1219">
            <v>-57600</v>
          </cell>
        </row>
        <row r="1220">
          <cell r="A1220" t="str">
            <v>434806</v>
          </cell>
          <cell r="B1220">
            <v>-745975</v>
          </cell>
        </row>
        <row r="1221">
          <cell r="A1221" t="str">
            <v>435095</v>
          </cell>
          <cell r="B1221">
            <v>-20294759</v>
          </cell>
        </row>
        <row r="1222">
          <cell r="A1222" t="str">
            <v>435231</v>
          </cell>
          <cell r="B1222">
            <v>-132540</v>
          </cell>
        </row>
        <row r="1223">
          <cell r="A1223" t="str">
            <v>435565</v>
          </cell>
          <cell r="B1223">
            <v>-254200</v>
          </cell>
        </row>
        <row r="1224">
          <cell r="A1224" t="str">
            <v>435607</v>
          </cell>
          <cell r="B1224">
            <v>-309711</v>
          </cell>
        </row>
        <row r="1225">
          <cell r="A1225" t="str">
            <v>435826</v>
          </cell>
          <cell r="B1225">
            <v>-138531</v>
          </cell>
        </row>
        <row r="1226">
          <cell r="A1226" t="str">
            <v>435873</v>
          </cell>
          <cell r="B1226">
            <v>-60386</v>
          </cell>
        </row>
        <row r="1227">
          <cell r="A1227" t="str">
            <v>435983</v>
          </cell>
          <cell r="B1227">
            <v>-58266</v>
          </cell>
        </row>
        <row r="1228">
          <cell r="A1228" t="str">
            <v>435984</v>
          </cell>
          <cell r="B1228">
            <v>-274948</v>
          </cell>
        </row>
        <row r="1229">
          <cell r="A1229" t="str">
            <v>436065</v>
          </cell>
          <cell r="B1229">
            <v>-193900</v>
          </cell>
        </row>
        <row r="1230">
          <cell r="A1230" t="str">
            <v>436311</v>
          </cell>
          <cell r="B1230">
            <v>-60176</v>
          </cell>
        </row>
        <row r="1231">
          <cell r="A1231" t="str">
            <v>436312</v>
          </cell>
          <cell r="B1231">
            <v>-225500</v>
          </cell>
        </row>
        <row r="1232">
          <cell r="A1232" t="str">
            <v>436318</v>
          </cell>
          <cell r="B1232">
            <v>-57600</v>
          </cell>
        </row>
        <row r="1233">
          <cell r="A1233" t="str">
            <v>436392</v>
          </cell>
          <cell r="B1233">
            <v>-282495</v>
          </cell>
        </row>
        <row r="1234">
          <cell r="A1234" t="str">
            <v>436408</v>
          </cell>
          <cell r="B1234">
            <v>-107000</v>
          </cell>
        </row>
        <row r="1235">
          <cell r="A1235" t="str">
            <v>436413</v>
          </cell>
          <cell r="B1235">
            <v>-267526</v>
          </cell>
        </row>
        <row r="1236">
          <cell r="A1236" t="str">
            <v>436601</v>
          </cell>
          <cell r="B1236">
            <v>-122585</v>
          </cell>
        </row>
        <row r="1237">
          <cell r="A1237" t="str">
            <v>436603</v>
          </cell>
          <cell r="B1237">
            <v>-149614</v>
          </cell>
        </row>
        <row r="1238">
          <cell r="A1238" t="str">
            <v>436826</v>
          </cell>
          <cell r="B1238">
            <v>-57600</v>
          </cell>
        </row>
        <row r="1239">
          <cell r="A1239" t="str">
            <v>436856</v>
          </cell>
          <cell r="B1239">
            <v>-59227</v>
          </cell>
        </row>
        <row r="1240">
          <cell r="A1240" t="str">
            <v>436876</v>
          </cell>
          <cell r="B1240">
            <v>-58220</v>
          </cell>
        </row>
        <row r="1241">
          <cell r="A1241" t="str">
            <v>437248</v>
          </cell>
          <cell r="B1241">
            <v>-66767</v>
          </cell>
        </row>
        <row r="1242">
          <cell r="A1242" t="str">
            <v>437835</v>
          </cell>
          <cell r="B1242">
            <v>-504596</v>
          </cell>
        </row>
        <row r="1243">
          <cell r="A1243" t="str">
            <v>437939</v>
          </cell>
          <cell r="B1243">
            <v>-57600</v>
          </cell>
        </row>
        <row r="1244">
          <cell r="A1244" t="str">
            <v>438017</v>
          </cell>
          <cell r="B1244">
            <v>-68014</v>
          </cell>
        </row>
        <row r="1245">
          <cell r="A1245" t="str">
            <v>438122</v>
          </cell>
          <cell r="B1245">
            <v>-2024896</v>
          </cell>
        </row>
        <row r="1246">
          <cell r="A1246" t="str">
            <v>438221</v>
          </cell>
          <cell r="B1246">
            <v>-246600</v>
          </cell>
        </row>
        <row r="1247">
          <cell r="A1247" t="str">
            <v>438308</v>
          </cell>
          <cell r="B1247">
            <v>-57600</v>
          </cell>
        </row>
        <row r="1248">
          <cell r="A1248" t="str">
            <v>438324</v>
          </cell>
          <cell r="B1248">
            <v>-262190</v>
          </cell>
        </row>
        <row r="1249">
          <cell r="A1249" t="str">
            <v>438409</v>
          </cell>
          <cell r="B1249">
            <v>-19340274</v>
          </cell>
        </row>
        <row r="1250">
          <cell r="A1250" t="str">
            <v>438443</v>
          </cell>
          <cell r="B1250">
            <v>-60057</v>
          </cell>
        </row>
        <row r="1251">
          <cell r="A1251" t="str">
            <v>438494</v>
          </cell>
          <cell r="B1251">
            <v>-57600</v>
          </cell>
        </row>
        <row r="1252">
          <cell r="A1252" t="str">
            <v>438541</v>
          </cell>
          <cell r="B1252">
            <v>-206500</v>
          </cell>
        </row>
        <row r="1253">
          <cell r="A1253" t="str">
            <v>438767</v>
          </cell>
          <cell r="B1253">
            <v>-57600</v>
          </cell>
        </row>
        <row r="1254">
          <cell r="A1254" t="str">
            <v>438866</v>
          </cell>
          <cell r="B1254">
            <v>-77864</v>
          </cell>
        </row>
        <row r="1255">
          <cell r="A1255" t="str">
            <v>438912</v>
          </cell>
          <cell r="B1255">
            <v>-88975</v>
          </cell>
        </row>
        <row r="1256">
          <cell r="A1256" t="str">
            <v>438958</v>
          </cell>
          <cell r="B1256">
            <v>-59726</v>
          </cell>
        </row>
        <row r="1257">
          <cell r="A1257" t="str">
            <v>439056</v>
          </cell>
          <cell r="B1257">
            <v>-241657</v>
          </cell>
        </row>
        <row r="1258">
          <cell r="A1258" t="str">
            <v>439076</v>
          </cell>
          <cell r="B1258">
            <v>-551485</v>
          </cell>
        </row>
        <row r="1259">
          <cell r="A1259" t="str">
            <v>439095</v>
          </cell>
          <cell r="B1259">
            <v>-129900</v>
          </cell>
        </row>
        <row r="1260">
          <cell r="A1260" t="str">
            <v>439130</v>
          </cell>
          <cell r="B1260">
            <v>-106347</v>
          </cell>
        </row>
        <row r="1261">
          <cell r="A1261" t="str">
            <v>439137</v>
          </cell>
          <cell r="B1261">
            <v>-126913</v>
          </cell>
        </row>
        <row r="1262">
          <cell r="A1262" t="str">
            <v>439148</v>
          </cell>
          <cell r="B1262">
            <v>-213259</v>
          </cell>
        </row>
        <row r="1263">
          <cell r="A1263" t="str">
            <v>439272</v>
          </cell>
          <cell r="B1263">
            <v>-25000</v>
          </cell>
        </row>
        <row r="1264">
          <cell r="A1264" t="str">
            <v>439354</v>
          </cell>
          <cell r="B1264">
            <v>-57600</v>
          </cell>
        </row>
        <row r="1265">
          <cell r="A1265" t="str">
            <v>439401</v>
          </cell>
          <cell r="B1265">
            <v>-57600</v>
          </cell>
        </row>
        <row r="1266">
          <cell r="A1266" t="str">
            <v>5747</v>
          </cell>
          <cell r="B1266">
            <v>-2467925</v>
          </cell>
        </row>
        <row r="1267">
          <cell r="A1267" t="str">
            <v>5749</v>
          </cell>
          <cell r="B1267">
            <v>-2181394</v>
          </cell>
        </row>
        <row r="1268">
          <cell r="A1268" t="str">
            <v>5765</v>
          </cell>
          <cell r="B1268">
            <v>-2992520</v>
          </cell>
        </row>
        <row r="1269">
          <cell r="A1269" t="str">
            <v>5766</v>
          </cell>
          <cell r="B1269">
            <v>-2559228</v>
          </cell>
        </row>
        <row r="1270">
          <cell r="A1270" t="str">
            <v>5817</v>
          </cell>
          <cell r="B1270">
            <v>-3411874</v>
          </cell>
        </row>
        <row r="1271">
          <cell r="A1271" t="str">
            <v>5818</v>
          </cell>
          <cell r="B1271">
            <v>-2901157</v>
          </cell>
        </row>
        <row r="1272">
          <cell r="A1272" t="str">
            <v>5877</v>
          </cell>
          <cell r="B1272">
            <v>-4006897</v>
          </cell>
        </row>
        <row r="1273">
          <cell r="A1273" t="str">
            <v>5878</v>
          </cell>
          <cell r="B1273">
            <v>-3792050</v>
          </cell>
        </row>
        <row r="1274">
          <cell r="A1274" t="str">
            <v>67906365BOY13</v>
          </cell>
          <cell r="B1274">
            <v>42958928</v>
          </cell>
        </row>
        <row r="1275">
          <cell r="A1275" t="str">
            <v>88651866BOY1029</v>
          </cell>
          <cell r="B1275">
            <v>947267</v>
          </cell>
        </row>
        <row r="1276">
          <cell r="A1276" t="str">
            <v>CAPITAENE2019</v>
          </cell>
          <cell r="B1276">
            <v>0</v>
          </cell>
        </row>
        <row r="1277">
          <cell r="A1277" t="str">
            <v>FIDBOY712</v>
          </cell>
          <cell r="B1277">
            <v>0</v>
          </cell>
        </row>
        <row r="1278">
          <cell r="A1278" t="str">
            <v>FIDBOY713</v>
          </cell>
          <cell r="B1278">
            <v>0</v>
          </cell>
        </row>
        <row r="1279">
          <cell r="A1279" t="str">
            <v>MPSANT1257</v>
          </cell>
          <cell r="B1279">
            <v>58266</v>
          </cell>
        </row>
        <row r="1280">
          <cell r="A1280" t="str">
            <v>MPSANT1259</v>
          </cell>
          <cell r="B1280">
            <v>13000</v>
          </cell>
        </row>
        <row r="1281">
          <cell r="A1281" t="str">
            <v>MPSANT1523</v>
          </cell>
          <cell r="B1281">
            <v>475000</v>
          </cell>
        </row>
        <row r="1282">
          <cell r="A1282" t="str">
            <v>MPSANT1612</v>
          </cell>
          <cell r="B1282">
            <v>170104</v>
          </cell>
        </row>
        <row r="1283">
          <cell r="A1283" t="str">
            <v>MPSANT1666</v>
          </cell>
          <cell r="B1283">
            <v>6500</v>
          </cell>
        </row>
        <row r="1284">
          <cell r="A1284" t="str">
            <v>MPSANT1667</v>
          </cell>
          <cell r="B1284">
            <v>200346</v>
          </cell>
        </row>
        <row r="1285">
          <cell r="A1285" t="str">
            <v>MPSARA1335</v>
          </cell>
          <cell r="B1285">
            <v>26000</v>
          </cell>
        </row>
        <row r="1286">
          <cell r="A1286" t="str">
            <v>MPSARA1375</v>
          </cell>
          <cell r="B1286">
            <v>26000</v>
          </cell>
        </row>
        <row r="1287">
          <cell r="A1287" t="str">
            <v>MPSARA1431</v>
          </cell>
          <cell r="B1287">
            <v>3250</v>
          </cell>
        </row>
        <row r="1288">
          <cell r="A1288" t="str">
            <v>MPSBOL1504</v>
          </cell>
          <cell r="B1288">
            <v>25000</v>
          </cell>
        </row>
        <row r="1289">
          <cell r="A1289" t="str">
            <v>MPSBOL1668</v>
          </cell>
          <cell r="B1289">
            <v>26000</v>
          </cell>
        </row>
        <row r="1290">
          <cell r="A1290" t="str">
            <v>MPSBOL1731</v>
          </cell>
          <cell r="B1290">
            <v>13000</v>
          </cell>
        </row>
        <row r="1291">
          <cell r="A1291" t="str">
            <v>MPSBOL1774</v>
          </cell>
          <cell r="B1291">
            <v>9750</v>
          </cell>
        </row>
        <row r="1292">
          <cell r="A1292" t="str">
            <v>MPSBOY1011</v>
          </cell>
          <cell r="B1292">
            <v>13131374</v>
          </cell>
        </row>
        <row r="1293">
          <cell r="A1293" t="str">
            <v>MPSBOY1012</v>
          </cell>
          <cell r="B1293">
            <v>12419426</v>
          </cell>
        </row>
        <row r="1294">
          <cell r="A1294" t="str">
            <v>MPSBOY1021</v>
          </cell>
          <cell r="B1294">
            <v>20248189</v>
          </cell>
        </row>
        <row r="1295">
          <cell r="A1295" t="str">
            <v>MPSBOY1022</v>
          </cell>
          <cell r="B1295">
            <v>19045922</v>
          </cell>
        </row>
        <row r="1296">
          <cell r="A1296" t="str">
            <v>MPSBOY1025</v>
          </cell>
          <cell r="B1296">
            <v>20060044</v>
          </cell>
        </row>
        <row r="1297">
          <cell r="A1297" t="str">
            <v>MPSBOY1026</v>
          </cell>
          <cell r="B1297">
            <v>18972441</v>
          </cell>
        </row>
        <row r="1298">
          <cell r="A1298" t="str">
            <v>MPSBOY1068</v>
          </cell>
          <cell r="B1298">
            <v>18944324</v>
          </cell>
        </row>
        <row r="1299">
          <cell r="A1299" t="str">
            <v>MPSBOY1069</v>
          </cell>
          <cell r="B1299">
            <v>3197377</v>
          </cell>
        </row>
        <row r="1300">
          <cell r="A1300" t="str">
            <v>MPSBOY1070</v>
          </cell>
          <cell r="B1300">
            <v>20030315</v>
          </cell>
        </row>
        <row r="1301">
          <cell r="A1301" t="str">
            <v>MPSBOY1071</v>
          </cell>
          <cell r="B1301">
            <v>3380668</v>
          </cell>
        </row>
        <row r="1302">
          <cell r="A1302" t="str">
            <v>MPSBOY1135</v>
          </cell>
          <cell r="B1302">
            <v>20470722</v>
          </cell>
        </row>
        <row r="1303">
          <cell r="A1303" t="str">
            <v>MPSBOY1136</v>
          </cell>
          <cell r="B1303">
            <v>19360903</v>
          </cell>
        </row>
        <row r="1304">
          <cell r="A1304" t="str">
            <v>MPSBOY114</v>
          </cell>
          <cell r="B1304">
            <v>38439139</v>
          </cell>
        </row>
        <row r="1305">
          <cell r="A1305" t="str">
            <v>MPSBOY1147</v>
          </cell>
          <cell r="B1305">
            <v>19576161</v>
          </cell>
        </row>
        <row r="1306">
          <cell r="A1306" t="str">
            <v>MPSBOY1148</v>
          </cell>
          <cell r="B1306">
            <v>18514793</v>
          </cell>
        </row>
        <row r="1307">
          <cell r="A1307" t="str">
            <v>MPSBOY1149</v>
          </cell>
          <cell r="B1307">
            <v>2004617</v>
          </cell>
        </row>
        <row r="1308">
          <cell r="A1308" t="str">
            <v>MPSBOY1150</v>
          </cell>
          <cell r="B1308">
            <v>1895932</v>
          </cell>
        </row>
        <row r="1309">
          <cell r="A1309" t="str">
            <v>MPSBOY122</v>
          </cell>
          <cell r="B1309">
            <v>0</v>
          </cell>
        </row>
        <row r="1310">
          <cell r="A1310" t="str">
            <v>MPSBOY1225</v>
          </cell>
          <cell r="B1310">
            <v>40540185</v>
          </cell>
        </row>
        <row r="1311">
          <cell r="A1311" t="str">
            <v>MPSBOY1226</v>
          </cell>
          <cell r="B1311">
            <v>37847345</v>
          </cell>
        </row>
        <row r="1312">
          <cell r="A1312" t="str">
            <v>MPSBOY1249</v>
          </cell>
          <cell r="B1312">
            <v>19851166</v>
          </cell>
        </row>
        <row r="1313">
          <cell r="A1313" t="str">
            <v>MPSBOY1250</v>
          </cell>
          <cell r="B1313">
            <v>18774935</v>
          </cell>
        </row>
        <row r="1314">
          <cell r="A1314" t="str">
            <v>MPSBOY1255</v>
          </cell>
          <cell r="B1314">
            <v>19855881</v>
          </cell>
        </row>
        <row r="1315">
          <cell r="A1315" t="str">
            <v>MPSBOY1256</v>
          </cell>
          <cell r="B1315">
            <v>18779395</v>
          </cell>
        </row>
        <row r="1316">
          <cell r="A1316" t="str">
            <v>MPSBOY1258</v>
          </cell>
          <cell r="B1316">
            <v>8332771</v>
          </cell>
        </row>
        <row r="1317">
          <cell r="A1317" t="str">
            <v>MPSBOY1296</v>
          </cell>
          <cell r="B1317">
            <v>13522388</v>
          </cell>
        </row>
        <row r="1318">
          <cell r="A1318" t="str">
            <v>MPSBOY1297</v>
          </cell>
          <cell r="B1318">
            <v>12789239</v>
          </cell>
        </row>
        <row r="1319">
          <cell r="A1319" t="str">
            <v>MPSBOY1350</v>
          </cell>
          <cell r="B1319">
            <v>14736483</v>
          </cell>
        </row>
        <row r="1320">
          <cell r="A1320" t="str">
            <v>MPSBOY1351</v>
          </cell>
          <cell r="B1320">
            <v>13937511</v>
          </cell>
        </row>
        <row r="1321">
          <cell r="A1321" t="str">
            <v>MPSBOY1505</v>
          </cell>
          <cell r="B1321">
            <v>25000</v>
          </cell>
        </row>
        <row r="1322">
          <cell r="A1322" t="str">
            <v>MPSBOY1506</v>
          </cell>
          <cell r="B1322">
            <v>3709318</v>
          </cell>
        </row>
        <row r="1323">
          <cell r="A1323" t="str">
            <v>MPSBOY1524</v>
          </cell>
          <cell r="B1323">
            <v>7092720</v>
          </cell>
        </row>
        <row r="1324">
          <cell r="A1324" t="str">
            <v>MPSBOY1613</v>
          </cell>
          <cell r="B1324">
            <v>6576143</v>
          </cell>
        </row>
        <row r="1325">
          <cell r="A1325" t="str">
            <v>MPSBOY1669</v>
          </cell>
          <cell r="B1325">
            <v>251365</v>
          </cell>
        </row>
        <row r="1326">
          <cell r="A1326" t="str">
            <v>MPSBOY1670</v>
          </cell>
          <cell r="B1326">
            <v>13030510</v>
          </cell>
        </row>
        <row r="1327">
          <cell r="A1327" t="str">
            <v>MPSBOY1727</v>
          </cell>
          <cell r="B1327">
            <v>18720847</v>
          </cell>
        </row>
        <row r="1328">
          <cell r="A1328" t="str">
            <v>MPSBOY1728</v>
          </cell>
          <cell r="B1328">
            <v>795964</v>
          </cell>
        </row>
        <row r="1329">
          <cell r="A1329" t="str">
            <v>MPSBOY1763</v>
          </cell>
          <cell r="B1329">
            <v>18720847</v>
          </cell>
        </row>
        <row r="1330">
          <cell r="A1330" t="str">
            <v>MPSBOY1764</v>
          </cell>
          <cell r="B1330">
            <v>795964</v>
          </cell>
        </row>
        <row r="1331">
          <cell r="A1331" t="str">
            <v>MPSBOY1850</v>
          </cell>
          <cell r="B1331">
            <v>16250</v>
          </cell>
        </row>
        <row r="1332">
          <cell r="A1332" t="str">
            <v>MPSBOY1851</v>
          </cell>
          <cell r="B1332">
            <v>5929784</v>
          </cell>
        </row>
        <row r="1333">
          <cell r="A1333" t="str">
            <v>MPSBOY1878</v>
          </cell>
          <cell r="B1333">
            <v>490316</v>
          </cell>
        </row>
        <row r="1334">
          <cell r="A1334" t="str">
            <v>MPSBOY1879</v>
          </cell>
          <cell r="B1334">
            <v>342707</v>
          </cell>
        </row>
        <row r="1335">
          <cell r="A1335" t="str">
            <v>MPSBOY1905</v>
          </cell>
          <cell r="B1335">
            <v>25500</v>
          </cell>
        </row>
        <row r="1336">
          <cell r="A1336" t="str">
            <v>MPSBOY1906</v>
          </cell>
          <cell r="B1336">
            <v>11486741</v>
          </cell>
        </row>
        <row r="1337">
          <cell r="A1337" t="str">
            <v>MPSBOY192</v>
          </cell>
          <cell r="B1337">
            <v>12859170</v>
          </cell>
        </row>
        <row r="1338">
          <cell r="A1338" t="str">
            <v>MPSBOY193</v>
          </cell>
          <cell r="B1338">
            <v>15955553</v>
          </cell>
        </row>
        <row r="1339">
          <cell r="A1339" t="str">
            <v>MPSBOY229</v>
          </cell>
          <cell r="B1339">
            <v>3253256</v>
          </cell>
        </row>
        <row r="1340">
          <cell r="A1340" t="str">
            <v>MPSBOY230</v>
          </cell>
          <cell r="B1340">
            <v>3076873</v>
          </cell>
        </row>
        <row r="1341">
          <cell r="A1341" t="str">
            <v>MPSBOY232</v>
          </cell>
          <cell r="B1341">
            <v>37300071</v>
          </cell>
        </row>
        <row r="1342">
          <cell r="A1342" t="str">
            <v>MPSBOY2397</v>
          </cell>
          <cell r="B1342">
            <v>39055293</v>
          </cell>
        </row>
        <row r="1343">
          <cell r="A1343" t="str">
            <v>MPSBOY242</v>
          </cell>
          <cell r="B1343">
            <v>34822452</v>
          </cell>
        </row>
        <row r="1344">
          <cell r="A1344" t="str">
            <v>MPSBOY2423</v>
          </cell>
          <cell r="B1344">
            <v>36461085</v>
          </cell>
        </row>
        <row r="1345">
          <cell r="A1345" t="str">
            <v>MPSBOY277</v>
          </cell>
          <cell r="B1345">
            <v>20089615</v>
          </cell>
        </row>
        <row r="1346">
          <cell r="A1346" t="str">
            <v>MPSBOY278</v>
          </cell>
          <cell r="B1346">
            <v>18185044</v>
          </cell>
        </row>
        <row r="1347">
          <cell r="A1347" t="str">
            <v>MPSBOY364</v>
          </cell>
          <cell r="B1347">
            <v>20448911</v>
          </cell>
        </row>
        <row r="1348">
          <cell r="A1348" t="str">
            <v>MPSBOY365</v>
          </cell>
          <cell r="B1348">
            <v>19340274</v>
          </cell>
        </row>
        <row r="1349">
          <cell r="A1349" t="str">
            <v>MPSBOY391</v>
          </cell>
          <cell r="B1349">
            <v>31558787</v>
          </cell>
        </row>
        <row r="1350">
          <cell r="A1350" t="str">
            <v>MPSBOY392</v>
          </cell>
          <cell r="B1350">
            <v>30265418</v>
          </cell>
        </row>
        <row r="1351">
          <cell r="A1351" t="str">
            <v>MPSBOY402</v>
          </cell>
          <cell r="B1351">
            <v>33928380</v>
          </cell>
        </row>
        <row r="1352">
          <cell r="A1352" t="str">
            <v>MPSBOY417</v>
          </cell>
          <cell r="B1352">
            <v>36342386</v>
          </cell>
        </row>
        <row r="1353">
          <cell r="A1353" t="str">
            <v>MPSBOY424</v>
          </cell>
          <cell r="B1353">
            <v>19436163</v>
          </cell>
        </row>
        <row r="1354">
          <cell r="A1354" t="str">
            <v>MPSBOY425</v>
          </cell>
          <cell r="B1354">
            <v>18382432</v>
          </cell>
        </row>
        <row r="1355">
          <cell r="A1355" t="str">
            <v>MPSBOY438</v>
          </cell>
          <cell r="B1355">
            <v>16051093</v>
          </cell>
        </row>
        <row r="1356">
          <cell r="A1356" t="str">
            <v>MPSBOY439</v>
          </cell>
          <cell r="B1356">
            <v>15180845</v>
          </cell>
        </row>
        <row r="1357">
          <cell r="A1357" t="str">
            <v>MPSBOY445</v>
          </cell>
          <cell r="B1357">
            <v>34856407</v>
          </cell>
        </row>
        <row r="1358">
          <cell r="A1358" t="str">
            <v>MPSBOY446</v>
          </cell>
          <cell r="B1358">
            <v>115620050</v>
          </cell>
        </row>
        <row r="1359">
          <cell r="A1359" t="str">
            <v>MPSBOY459</v>
          </cell>
          <cell r="B1359">
            <v>19508491</v>
          </cell>
        </row>
        <row r="1360">
          <cell r="A1360" t="str">
            <v>MPSBOY460</v>
          </cell>
          <cell r="B1360">
            <v>18450792</v>
          </cell>
        </row>
        <row r="1361">
          <cell r="A1361" t="str">
            <v>MPSBOY467</v>
          </cell>
          <cell r="B1361">
            <v>16475110</v>
          </cell>
        </row>
        <row r="1362">
          <cell r="A1362" t="str">
            <v>MPSBOY468</v>
          </cell>
          <cell r="B1362">
            <v>17419508</v>
          </cell>
        </row>
        <row r="1363">
          <cell r="A1363" t="str">
            <v>MPSBOY477</v>
          </cell>
          <cell r="B1363">
            <v>16010888</v>
          </cell>
        </row>
        <row r="1364">
          <cell r="A1364" t="str">
            <v>MPSBOY478</v>
          </cell>
          <cell r="B1364">
            <v>15142819</v>
          </cell>
        </row>
        <row r="1365">
          <cell r="A1365" t="str">
            <v>MPSBOY482</v>
          </cell>
          <cell r="B1365">
            <v>19474480</v>
          </cell>
        </row>
        <row r="1366">
          <cell r="A1366" t="str">
            <v>MPSBOY483</v>
          </cell>
          <cell r="B1366">
            <v>18418671</v>
          </cell>
        </row>
        <row r="1367">
          <cell r="A1367" t="str">
            <v>MPSBOY486</v>
          </cell>
          <cell r="B1367">
            <v>80259724</v>
          </cell>
        </row>
        <row r="1368">
          <cell r="A1368" t="str">
            <v>MPSBOY508</v>
          </cell>
          <cell r="B1368">
            <v>96039196</v>
          </cell>
        </row>
        <row r="1369">
          <cell r="A1369" t="str">
            <v>MPSBOY509</v>
          </cell>
          <cell r="B1369">
            <v>50818631</v>
          </cell>
        </row>
        <row r="1370">
          <cell r="A1370" t="str">
            <v>MPSBOY538</v>
          </cell>
          <cell r="B1370">
            <v>34856407</v>
          </cell>
        </row>
        <row r="1371">
          <cell r="A1371" t="str">
            <v>MPSBOY539</v>
          </cell>
          <cell r="B1371">
            <v>32966667</v>
          </cell>
        </row>
        <row r="1372">
          <cell r="A1372" t="str">
            <v>MPSBOY593</v>
          </cell>
          <cell r="B1372">
            <v>12273183</v>
          </cell>
        </row>
        <row r="1373">
          <cell r="A1373" t="str">
            <v>MPSBOY594</v>
          </cell>
          <cell r="B1373">
            <v>11607763</v>
          </cell>
        </row>
        <row r="1374">
          <cell r="A1374" t="str">
            <v>MPSBOY631</v>
          </cell>
          <cell r="B1374">
            <v>15513365</v>
          </cell>
        </row>
        <row r="1375">
          <cell r="A1375" t="str">
            <v>MPSBOY643</v>
          </cell>
          <cell r="B1375">
            <v>16402633</v>
          </cell>
        </row>
        <row r="1376">
          <cell r="A1376" t="str">
            <v>MPSBOY714</v>
          </cell>
          <cell r="B1376">
            <v>12273183</v>
          </cell>
        </row>
        <row r="1377">
          <cell r="A1377" t="str">
            <v>MPSBOY715</v>
          </cell>
          <cell r="B1377">
            <v>11607763</v>
          </cell>
        </row>
        <row r="1378">
          <cell r="A1378" t="str">
            <v>MPSBOY720</v>
          </cell>
          <cell r="B1378">
            <v>18952779</v>
          </cell>
        </row>
        <row r="1379">
          <cell r="A1379" t="str">
            <v>MPSBOY721</v>
          </cell>
          <cell r="B1379">
            <v>17925254</v>
          </cell>
        </row>
        <row r="1380">
          <cell r="A1380" t="str">
            <v>MPSBOY745</v>
          </cell>
          <cell r="B1380">
            <v>15130328</v>
          </cell>
        </row>
        <row r="1381">
          <cell r="A1381" t="str">
            <v>MPSBOY746</v>
          </cell>
          <cell r="B1381">
            <v>14310002</v>
          </cell>
        </row>
        <row r="1382">
          <cell r="A1382" t="str">
            <v>MPSBOY822</v>
          </cell>
          <cell r="B1382">
            <v>9076919</v>
          </cell>
        </row>
        <row r="1383">
          <cell r="A1383" t="str">
            <v>MPSBOY823</v>
          </cell>
          <cell r="B1383">
            <v>15135589</v>
          </cell>
        </row>
        <row r="1384">
          <cell r="A1384" t="str">
            <v>MPSBOY901</v>
          </cell>
          <cell r="B1384">
            <v>0</v>
          </cell>
        </row>
        <row r="1385">
          <cell r="A1385" t="str">
            <v>MPSBOY902</v>
          </cell>
          <cell r="B1385">
            <v>0</v>
          </cell>
        </row>
        <row r="1386">
          <cell r="A1386" t="str">
            <v>MPSBOY907</v>
          </cell>
          <cell r="B1386">
            <v>16041183</v>
          </cell>
        </row>
        <row r="1387">
          <cell r="A1387" t="str">
            <v>MPSBOY908</v>
          </cell>
          <cell r="B1387">
            <v>15171472</v>
          </cell>
        </row>
        <row r="1388">
          <cell r="A1388" t="str">
            <v>MPSBOY928</v>
          </cell>
          <cell r="B1388">
            <v>15050767</v>
          </cell>
        </row>
        <row r="1389">
          <cell r="A1389" t="str">
            <v>MPSBOY929</v>
          </cell>
          <cell r="B1389">
            <v>14234754</v>
          </cell>
        </row>
        <row r="1390">
          <cell r="A1390" t="str">
            <v>MPSBOY935</v>
          </cell>
          <cell r="B1390">
            <v>19378814</v>
          </cell>
        </row>
        <row r="1391">
          <cell r="A1391" t="str">
            <v>MPSBOY936</v>
          </cell>
          <cell r="B1391">
            <v>18328146</v>
          </cell>
        </row>
        <row r="1392">
          <cell r="A1392" t="str">
            <v>MPSBOY940</v>
          </cell>
          <cell r="B1392">
            <v>15431021</v>
          </cell>
        </row>
        <row r="1393">
          <cell r="A1393" t="str">
            <v>MPSBOY941</v>
          </cell>
          <cell r="B1393">
            <v>14594392</v>
          </cell>
        </row>
        <row r="1394">
          <cell r="A1394" t="str">
            <v>MPSBOY957</v>
          </cell>
          <cell r="B1394">
            <v>13422451</v>
          </cell>
        </row>
        <row r="1395">
          <cell r="A1395" t="str">
            <v>MPSBOY958</v>
          </cell>
          <cell r="B1395">
            <v>15929845</v>
          </cell>
        </row>
        <row r="1396">
          <cell r="A1396" t="str">
            <v>MPSBOY987</v>
          </cell>
          <cell r="B1396">
            <v>20294759</v>
          </cell>
        </row>
        <row r="1397">
          <cell r="A1397" t="str">
            <v>MPSBOY988</v>
          </cell>
          <cell r="B1397">
            <v>19194479</v>
          </cell>
        </row>
        <row r="1398">
          <cell r="A1398" t="str">
            <v>MPSBOYABR2018</v>
          </cell>
          <cell r="B1398">
            <v>6148093</v>
          </cell>
        </row>
        <row r="1399">
          <cell r="A1399" t="str">
            <v>MPSBOYAGO2018</v>
          </cell>
          <cell r="B1399">
            <v>11949563</v>
          </cell>
        </row>
        <row r="1400">
          <cell r="A1400" t="str">
            <v>MPSBOYJUL2018</v>
          </cell>
          <cell r="B1400">
            <v>10955143</v>
          </cell>
        </row>
        <row r="1401">
          <cell r="A1401" t="str">
            <v>MPSBOYJUN2018</v>
          </cell>
          <cell r="B1401">
            <v>8243491</v>
          </cell>
        </row>
        <row r="1402">
          <cell r="A1402" t="str">
            <v>MPSBOYMAR2018</v>
          </cell>
          <cell r="B1402">
            <v>4479342</v>
          </cell>
        </row>
        <row r="1403">
          <cell r="A1403" t="str">
            <v>MPSBOYMAY2018</v>
          </cell>
          <cell r="B1403">
            <v>0</v>
          </cell>
        </row>
        <row r="1404">
          <cell r="A1404" t="str">
            <v>MPSBOYNOV2017</v>
          </cell>
          <cell r="B1404">
            <v>0</v>
          </cell>
        </row>
        <row r="1405">
          <cell r="A1405" t="str">
            <v>MPSBOYNOV771</v>
          </cell>
          <cell r="B1405">
            <v>11912465</v>
          </cell>
        </row>
        <row r="1406">
          <cell r="A1406" t="str">
            <v>MPSBOYNOV772</v>
          </cell>
          <cell r="B1406">
            <v>11266602</v>
          </cell>
        </row>
        <row r="1407">
          <cell r="A1407" t="str">
            <v>MPSBOYSEPT201</v>
          </cell>
          <cell r="B1407">
            <v>13011196</v>
          </cell>
        </row>
        <row r="1408">
          <cell r="A1408" t="str">
            <v>MPSCES1525</v>
          </cell>
          <cell r="B1408">
            <v>207600</v>
          </cell>
        </row>
        <row r="1409">
          <cell r="A1409" t="str">
            <v>MPSCES2007</v>
          </cell>
          <cell r="B1409">
            <v>3250</v>
          </cell>
        </row>
        <row r="1410">
          <cell r="A1410" t="str">
            <v>MPSCUN1526</v>
          </cell>
          <cell r="B1410">
            <v>60057</v>
          </cell>
        </row>
        <row r="1411">
          <cell r="A1411" t="str">
            <v>MPSCUN1614</v>
          </cell>
          <cell r="B1411">
            <v>167571</v>
          </cell>
        </row>
        <row r="1412">
          <cell r="A1412" t="str">
            <v>MPSCUN1671</v>
          </cell>
          <cell r="B1412">
            <v>1030714</v>
          </cell>
        </row>
        <row r="1413">
          <cell r="A1413" t="str">
            <v>MPSCUN2023</v>
          </cell>
          <cell r="B1413">
            <v>787144</v>
          </cell>
        </row>
        <row r="1414">
          <cell r="A1414" t="str">
            <v>MPSCUN2057</v>
          </cell>
          <cell r="B1414">
            <v>787144</v>
          </cell>
        </row>
        <row r="1415">
          <cell r="A1415" t="str">
            <v>MPSCUN2205</v>
          </cell>
          <cell r="B1415">
            <v>211717</v>
          </cell>
        </row>
        <row r="1416">
          <cell r="A1416" t="str">
            <v>MPSCUN2224</v>
          </cell>
          <cell r="B1416">
            <v>523059</v>
          </cell>
        </row>
        <row r="1417">
          <cell r="A1417" t="str">
            <v>MPSCUN348</v>
          </cell>
          <cell r="B1417">
            <v>77745298</v>
          </cell>
        </row>
        <row r="1418">
          <cell r="A1418" t="str">
            <v>MPSCUN472</v>
          </cell>
          <cell r="B1418">
            <v>84690935</v>
          </cell>
        </row>
        <row r="1419">
          <cell r="A1419" t="str">
            <v>MPSGUA2063</v>
          </cell>
          <cell r="B1419">
            <v>203032</v>
          </cell>
        </row>
        <row r="1420">
          <cell r="A1420" t="str">
            <v>MPSGUA2094</v>
          </cell>
          <cell r="B1420">
            <v>203032</v>
          </cell>
        </row>
        <row r="1421">
          <cell r="A1421" t="str">
            <v>MPSMAG1507</v>
          </cell>
          <cell r="B1421">
            <v>57600</v>
          </cell>
        </row>
        <row r="1422">
          <cell r="A1422" t="str">
            <v>MPSMAG1672</v>
          </cell>
          <cell r="B1422">
            <v>209600</v>
          </cell>
        </row>
        <row r="1423">
          <cell r="A1423" t="str">
            <v>MPSMAG2428</v>
          </cell>
          <cell r="B1423">
            <v>169246</v>
          </cell>
        </row>
        <row r="1424">
          <cell r="A1424" t="str">
            <v>MPSNOR1259</v>
          </cell>
          <cell r="B1424">
            <v>201182</v>
          </cell>
        </row>
        <row r="1425">
          <cell r="A1425" t="str">
            <v>MPSNOR2540</v>
          </cell>
          <cell r="B1425">
            <v>3250</v>
          </cell>
        </row>
        <row r="1426">
          <cell r="A1426" t="str">
            <v>MPSNOR2577</v>
          </cell>
          <cell r="B1426">
            <v>9750</v>
          </cell>
        </row>
        <row r="1427">
          <cell r="A1427" t="str">
            <v>MPSNOR2597</v>
          </cell>
          <cell r="B1427">
            <v>1293321</v>
          </cell>
        </row>
        <row r="1428">
          <cell r="A1428" t="str">
            <v>MPSSAN1260</v>
          </cell>
          <cell r="B1428">
            <v>115200</v>
          </cell>
        </row>
        <row r="1429">
          <cell r="A1429" t="str">
            <v>MPSSAN1508</v>
          </cell>
          <cell r="B1429">
            <v>294323</v>
          </cell>
        </row>
        <row r="1430">
          <cell r="A1430" t="str">
            <v>MPSSAN1615</v>
          </cell>
          <cell r="B1430">
            <v>3151848</v>
          </cell>
        </row>
        <row r="1431">
          <cell r="A1431" t="str">
            <v>MPSSAN1673</v>
          </cell>
          <cell r="B1431">
            <v>386317</v>
          </cell>
        </row>
        <row r="1432">
          <cell r="A1432" t="str">
            <v>MPSSAN2526</v>
          </cell>
          <cell r="B1432">
            <v>91804</v>
          </cell>
        </row>
        <row r="1433">
          <cell r="A1433" t="str">
            <v>MPSSAN2527</v>
          </cell>
          <cell r="B1433">
            <v>13000</v>
          </cell>
        </row>
        <row r="1434">
          <cell r="A1434" t="str">
            <v>MPSSAN2551</v>
          </cell>
          <cell r="B1434">
            <v>91804</v>
          </cell>
        </row>
        <row r="1435">
          <cell r="A1435" t="str">
            <v>MPSSAN2552</v>
          </cell>
          <cell r="B1435">
            <v>13000</v>
          </cell>
        </row>
        <row r="1436">
          <cell r="A1436" t="str">
            <v>MPSSAN2721</v>
          </cell>
          <cell r="B1436">
            <v>9750</v>
          </cell>
        </row>
        <row r="1437">
          <cell r="A1437" t="str">
            <v>MPSSAN2797</v>
          </cell>
          <cell r="B1437">
            <v>156373</v>
          </cell>
        </row>
        <row r="1438">
          <cell r="A1438" t="str">
            <v>MPSSUC1261</v>
          </cell>
          <cell r="B1438">
            <v>58220</v>
          </cell>
        </row>
        <row r="1439">
          <cell r="A1439" t="str">
            <v>MPSVAL1262</v>
          </cell>
          <cell r="B1439">
            <v>58249</v>
          </cell>
        </row>
        <row r="1440">
          <cell r="A1440" t="str">
            <v>MPSVAL2776</v>
          </cell>
          <cell r="B1440">
            <v>59600</v>
          </cell>
        </row>
        <row r="1441">
          <cell r="A1441" t="str">
            <v>MPSVAL2797</v>
          </cell>
          <cell r="B1441">
            <v>59600</v>
          </cell>
        </row>
        <row r="1442">
          <cell r="A1442" t="str">
            <v>MPSVAL3003</v>
          </cell>
          <cell r="B1442">
            <v>57340</v>
          </cell>
        </row>
        <row r="1443">
          <cell r="A1443" t="str">
            <v>PAGOEVENTO</v>
          </cell>
          <cell r="B1443">
            <v>0</v>
          </cell>
        </row>
        <row r="1444">
          <cell r="A1444" t="str">
            <v>RES246120CUN62</v>
          </cell>
          <cell r="B1444">
            <v>0</v>
          </cell>
        </row>
        <row r="1445">
          <cell r="A1445" t="str">
            <v>RES246120CUN63</v>
          </cell>
          <cell r="B1445">
            <v>0</v>
          </cell>
        </row>
        <row r="1446">
          <cell r="A1446" t="str">
            <v>RES2461BOY61</v>
          </cell>
          <cell r="B1446">
            <v>150000</v>
          </cell>
        </row>
        <row r="1447">
          <cell r="A1447" t="str">
            <v>Total general</v>
          </cell>
          <cell r="B1447">
            <v>239794740</v>
          </cell>
        </row>
      </sheetData>
      <sheetData sheetId="4">
        <row r="1">
          <cell r="A1" t="str">
            <v>Asignación</v>
          </cell>
          <cell r="B1" t="str">
            <v>(Varios elementos)</v>
          </cell>
        </row>
        <row r="2">
          <cell r="A2" t="str">
            <v>Doc.compensación</v>
          </cell>
          <cell r="B2" t="str">
            <v>(en blanco)</v>
          </cell>
        </row>
        <row r="3">
          <cell r="A3" t="str">
            <v>PARTIDAS ABIERTAS</v>
          </cell>
        </row>
        <row r="4">
          <cell r="A4" t="str">
            <v>Suma de Importe en moneda local</v>
          </cell>
          <cell r="B4" t="str">
            <v>Etiquetas de columna</v>
          </cell>
        </row>
        <row r="5">
          <cell r="A5" t="str">
            <v>Etiquetas de fila</v>
          </cell>
          <cell r="B5" t="str">
            <v>Capita</v>
          </cell>
          <cell r="C5" t="str">
            <v>Evento</v>
          </cell>
          <cell r="D5" t="str">
            <v>Glosas</v>
          </cell>
          <cell r="E5" t="str">
            <v>Total general</v>
          </cell>
        </row>
        <row r="6">
          <cell r="A6">
            <v>13602</v>
          </cell>
          <cell r="D6">
            <v>-13241128</v>
          </cell>
          <cell r="E6">
            <v>-13241128</v>
          </cell>
        </row>
        <row r="7">
          <cell r="A7">
            <v>13669</v>
          </cell>
          <cell r="C7">
            <v>-65509</v>
          </cell>
          <cell r="E7">
            <v>-65509</v>
          </cell>
        </row>
        <row r="8">
          <cell r="A8">
            <v>14721</v>
          </cell>
          <cell r="C8">
            <v>-105983</v>
          </cell>
          <cell r="E8">
            <v>-105983</v>
          </cell>
        </row>
        <row r="9">
          <cell r="A9">
            <v>24605</v>
          </cell>
          <cell r="D9">
            <v>-15894028</v>
          </cell>
          <cell r="E9">
            <v>-15894028</v>
          </cell>
        </row>
        <row r="10">
          <cell r="A10">
            <v>25497</v>
          </cell>
          <cell r="C10">
            <v>-419100</v>
          </cell>
          <cell r="E10">
            <v>-419100</v>
          </cell>
        </row>
        <row r="11">
          <cell r="A11">
            <v>25648</v>
          </cell>
          <cell r="C11">
            <v>-109700</v>
          </cell>
          <cell r="E11">
            <v>-109700</v>
          </cell>
        </row>
        <row r="12">
          <cell r="A12">
            <v>25685</v>
          </cell>
          <cell r="C12">
            <v>-368226</v>
          </cell>
          <cell r="E12">
            <v>-368226</v>
          </cell>
        </row>
        <row r="13">
          <cell r="A13">
            <v>25756</v>
          </cell>
          <cell r="C13">
            <v>-109700</v>
          </cell>
          <cell r="E13">
            <v>-109700</v>
          </cell>
        </row>
        <row r="14">
          <cell r="A14">
            <v>26212</v>
          </cell>
          <cell r="C14">
            <v>-109700</v>
          </cell>
          <cell r="E14">
            <v>-109700</v>
          </cell>
        </row>
        <row r="15">
          <cell r="A15">
            <v>26249</v>
          </cell>
          <cell r="C15">
            <v>-23142</v>
          </cell>
          <cell r="E15">
            <v>-23142</v>
          </cell>
        </row>
        <row r="16">
          <cell r="A16">
            <v>26505</v>
          </cell>
          <cell r="C16">
            <v>-110966</v>
          </cell>
          <cell r="E16">
            <v>-110966</v>
          </cell>
        </row>
        <row r="17">
          <cell r="A17">
            <v>26545</v>
          </cell>
          <cell r="C17">
            <v>-19252</v>
          </cell>
          <cell r="E17">
            <v>-19252</v>
          </cell>
        </row>
        <row r="18">
          <cell r="A18">
            <v>26590</v>
          </cell>
          <cell r="C18">
            <v>-36993</v>
          </cell>
          <cell r="E18">
            <v>-36993</v>
          </cell>
        </row>
        <row r="19">
          <cell r="A19">
            <v>26713</v>
          </cell>
          <cell r="C19">
            <v>-10438</v>
          </cell>
          <cell r="E19">
            <v>-10438</v>
          </cell>
        </row>
        <row r="20">
          <cell r="A20">
            <v>26771</v>
          </cell>
          <cell r="D20">
            <v>-16640413</v>
          </cell>
          <cell r="E20">
            <v>-16640413</v>
          </cell>
        </row>
        <row r="21">
          <cell r="A21">
            <v>26987</v>
          </cell>
          <cell r="C21">
            <v>-61228</v>
          </cell>
          <cell r="E21">
            <v>-61228</v>
          </cell>
        </row>
        <row r="22">
          <cell r="A22">
            <v>27035</v>
          </cell>
          <cell r="C22">
            <v>-30045</v>
          </cell>
          <cell r="E22">
            <v>-30045</v>
          </cell>
        </row>
        <row r="23">
          <cell r="A23">
            <v>27044</v>
          </cell>
          <cell r="C23">
            <v>-14229</v>
          </cell>
          <cell r="E23">
            <v>-14229</v>
          </cell>
        </row>
        <row r="24">
          <cell r="A24">
            <v>27519</v>
          </cell>
          <cell r="C24">
            <v>-64748</v>
          </cell>
          <cell r="E24">
            <v>-64748</v>
          </cell>
        </row>
        <row r="25">
          <cell r="A25">
            <v>27918</v>
          </cell>
          <cell r="C25">
            <v>-56113</v>
          </cell>
          <cell r="E25">
            <v>-56113</v>
          </cell>
        </row>
        <row r="26">
          <cell r="A26">
            <v>28647</v>
          </cell>
          <cell r="C26">
            <v>-52365</v>
          </cell>
          <cell r="E26">
            <v>-52365</v>
          </cell>
        </row>
        <row r="27">
          <cell r="A27">
            <v>29155</v>
          </cell>
          <cell r="C27">
            <v>-230400</v>
          </cell>
          <cell r="E27">
            <v>-230400</v>
          </cell>
        </row>
        <row r="28">
          <cell r="A28">
            <v>29291</v>
          </cell>
          <cell r="C28">
            <v>-80324</v>
          </cell>
          <cell r="E28">
            <v>-80324</v>
          </cell>
        </row>
        <row r="29">
          <cell r="A29">
            <v>30211</v>
          </cell>
          <cell r="D29">
            <v>-35100</v>
          </cell>
          <cell r="E29">
            <v>-35100</v>
          </cell>
        </row>
        <row r="30">
          <cell r="A30">
            <v>30277</v>
          </cell>
          <cell r="C30">
            <v>-16896</v>
          </cell>
          <cell r="E30">
            <v>-16896</v>
          </cell>
        </row>
        <row r="31">
          <cell r="A31">
            <v>30370</v>
          </cell>
          <cell r="D31">
            <v>-18440945</v>
          </cell>
          <cell r="E31">
            <v>-18440945</v>
          </cell>
        </row>
        <row r="32">
          <cell r="A32">
            <v>30989</v>
          </cell>
          <cell r="C32">
            <v>-22890</v>
          </cell>
          <cell r="E32">
            <v>-22890</v>
          </cell>
        </row>
        <row r="33">
          <cell r="A33">
            <v>31111</v>
          </cell>
          <cell r="C33">
            <v>-109700</v>
          </cell>
          <cell r="E33">
            <v>-109700</v>
          </cell>
        </row>
        <row r="34">
          <cell r="A34">
            <v>31445</v>
          </cell>
          <cell r="D34">
            <v>-45935</v>
          </cell>
          <cell r="E34">
            <v>-45935</v>
          </cell>
        </row>
        <row r="35">
          <cell r="A35">
            <v>31631</v>
          </cell>
          <cell r="C35">
            <v>-362091</v>
          </cell>
          <cell r="E35">
            <v>-362091</v>
          </cell>
        </row>
        <row r="36">
          <cell r="A36">
            <v>32345</v>
          </cell>
          <cell r="C36">
            <v>-102032</v>
          </cell>
          <cell r="E36">
            <v>-102032</v>
          </cell>
        </row>
        <row r="37">
          <cell r="A37">
            <v>32423</v>
          </cell>
          <cell r="C37">
            <v>-283217</v>
          </cell>
          <cell r="E37">
            <v>-283217</v>
          </cell>
        </row>
        <row r="38">
          <cell r="A38">
            <v>32471</v>
          </cell>
          <cell r="D38">
            <v>-5243</v>
          </cell>
          <cell r="E38">
            <v>-5243</v>
          </cell>
        </row>
        <row r="39">
          <cell r="A39">
            <v>33803</v>
          </cell>
          <cell r="C39">
            <v>-74909</v>
          </cell>
          <cell r="E39">
            <v>-74909</v>
          </cell>
        </row>
        <row r="40">
          <cell r="A40">
            <v>33879</v>
          </cell>
          <cell r="D40">
            <v>-16035439</v>
          </cell>
          <cell r="E40">
            <v>-16035439</v>
          </cell>
        </row>
        <row r="41">
          <cell r="A41">
            <v>34002</v>
          </cell>
          <cell r="C41">
            <v>-374732</v>
          </cell>
          <cell r="E41">
            <v>-374732</v>
          </cell>
        </row>
        <row r="42">
          <cell r="A42">
            <v>36672</v>
          </cell>
          <cell r="C42">
            <v>-8880</v>
          </cell>
          <cell r="E42">
            <v>-8880</v>
          </cell>
        </row>
        <row r="43">
          <cell r="A43">
            <v>36931</v>
          </cell>
          <cell r="D43">
            <v>-17432346</v>
          </cell>
          <cell r="E43">
            <v>-17432346</v>
          </cell>
        </row>
        <row r="44">
          <cell r="A44">
            <v>37619</v>
          </cell>
          <cell r="C44">
            <v>-490846</v>
          </cell>
          <cell r="E44">
            <v>-490846</v>
          </cell>
        </row>
        <row r="45">
          <cell r="A45">
            <v>37726</v>
          </cell>
          <cell r="C45">
            <v>-293724</v>
          </cell>
          <cell r="E45">
            <v>-293724</v>
          </cell>
        </row>
        <row r="46">
          <cell r="A46">
            <v>38262</v>
          </cell>
          <cell r="C46">
            <v>-181008</v>
          </cell>
          <cell r="E46">
            <v>-181008</v>
          </cell>
        </row>
        <row r="47">
          <cell r="A47">
            <v>38883</v>
          </cell>
          <cell r="C47">
            <v>-91076</v>
          </cell>
          <cell r="E47">
            <v>-91076</v>
          </cell>
        </row>
        <row r="48">
          <cell r="A48">
            <v>39016</v>
          </cell>
          <cell r="C48">
            <v>-48372</v>
          </cell>
          <cell r="E48">
            <v>-48372</v>
          </cell>
        </row>
        <row r="49">
          <cell r="A49">
            <v>39425</v>
          </cell>
          <cell r="C49">
            <v>-191954</v>
          </cell>
          <cell r="E49">
            <v>-191954</v>
          </cell>
        </row>
        <row r="50">
          <cell r="A50">
            <v>40210</v>
          </cell>
          <cell r="C50">
            <v>-131539</v>
          </cell>
          <cell r="E50">
            <v>-131539</v>
          </cell>
        </row>
        <row r="51">
          <cell r="A51">
            <v>40335</v>
          </cell>
          <cell r="C51">
            <v>-119029</v>
          </cell>
          <cell r="E51">
            <v>-119029</v>
          </cell>
        </row>
        <row r="52">
          <cell r="A52">
            <v>40892</v>
          </cell>
          <cell r="D52">
            <v>-14845886</v>
          </cell>
          <cell r="E52">
            <v>-14845886</v>
          </cell>
        </row>
        <row r="53">
          <cell r="A53">
            <v>41126</v>
          </cell>
          <cell r="C53">
            <v>-108039</v>
          </cell>
          <cell r="E53">
            <v>-108039</v>
          </cell>
        </row>
        <row r="54">
          <cell r="A54">
            <v>41504</v>
          </cell>
          <cell r="C54">
            <v>-59600</v>
          </cell>
          <cell r="E54">
            <v>-59600</v>
          </cell>
        </row>
        <row r="55">
          <cell r="A55">
            <v>41547</v>
          </cell>
          <cell r="C55">
            <v>-6500</v>
          </cell>
          <cell r="E55">
            <v>-6500</v>
          </cell>
        </row>
        <row r="56">
          <cell r="A56">
            <v>41617</v>
          </cell>
          <cell r="C56">
            <v>-161800</v>
          </cell>
          <cell r="E56">
            <v>-161800</v>
          </cell>
        </row>
        <row r="57">
          <cell r="A57">
            <v>41653</v>
          </cell>
          <cell r="C57">
            <v>-6500</v>
          </cell>
          <cell r="E57">
            <v>-6500</v>
          </cell>
        </row>
        <row r="58">
          <cell r="A58">
            <v>41664</v>
          </cell>
          <cell r="C58">
            <v>-6500</v>
          </cell>
          <cell r="E58">
            <v>-6500</v>
          </cell>
        </row>
        <row r="59">
          <cell r="A59">
            <v>41860</v>
          </cell>
          <cell r="C59">
            <v>-6500</v>
          </cell>
          <cell r="E59">
            <v>-6500</v>
          </cell>
        </row>
        <row r="60">
          <cell r="A60">
            <v>42033</v>
          </cell>
          <cell r="C60">
            <v>-6500</v>
          </cell>
          <cell r="E60">
            <v>-6500</v>
          </cell>
        </row>
        <row r="61">
          <cell r="A61">
            <v>42039</v>
          </cell>
          <cell r="C61">
            <v>-13000</v>
          </cell>
          <cell r="E61">
            <v>-13000</v>
          </cell>
        </row>
        <row r="62">
          <cell r="A62">
            <v>42086</v>
          </cell>
          <cell r="C62">
            <v>-26000</v>
          </cell>
          <cell r="E62">
            <v>-26000</v>
          </cell>
        </row>
        <row r="63">
          <cell r="A63">
            <v>42089</v>
          </cell>
          <cell r="C63">
            <v>-26000</v>
          </cell>
          <cell r="E63">
            <v>-26000</v>
          </cell>
        </row>
        <row r="64">
          <cell r="A64">
            <v>42199</v>
          </cell>
          <cell r="C64">
            <v>-70203</v>
          </cell>
          <cell r="E64">
            <v>-70203</v>
          </cell>
        </row>
        <row r="65">
          <cell r="A65">
            <v>42253</v>
          </cell>
          <cell r="C65">
            <v>-6500</v>
          </cell>
          <cell r="E65">
            <v>-6500</v>
          </cell>
        </row>
        <row r="66">
          <cell r="A66">
            <v>42255</v>
          </cell>
          <cell r="C66">
            <v>-6500</v>
          </cell>
          <cell r="E66">
            <v>-6500</v>
          </cell>
        </row>
        <row r="67">
          <cell r="A67">
            <v>42286</v>
          </cell>
          <cell r="C67">
            <v>-6500</v>
          </cell>
          <cell r="E67">
            <v>-6500</v>
          </cell>
        </row>
        <row r="68">
          <cell r="A68">
            <v>42293</v>
          </cell>
          <cell r="C68">
            <v>-6500</v>
          </cell>
          <cell r="E68">
            <v>-6500</v>
          </cell>
        </row>
        <row r="69">
          <cell r="A69">
            <v>42299</v>
          </cell>
          <cell r="C69">
            <v>-6500</v>
          </cell>
          <cell r="E69">
            <v>-6500</v>
          </cell>
        </row>
        <row r="70">
          <cell r="A70">
            <v>42407</v>
          </cell>
          <cell r="C70">
            <v>-226836</v>
          </cell>
          <cell r="E70">
            <v>-226836</v>
          </cell>
        </row>
        <row r="71">
          <cell r="A71">
            <v>42466</v>
          </cell>
          <cell r="C71">
            <v>-110700</v>
          </cell>
          <cell r="E71">
            <v>-110700</v>
          </cell>
        </row>
        <row r="72">
          <cell r="A72">
            <v>42516</v>
          </cell>
          <cell r="C72">
            <v>-6500</v>
          </cell>
          <cell r="E72">
            <v>-6500</v>
          </cell>
        </row>
        <row r="73">
          <cell r="A73">
            <v>42534</v>
          </cell>
          <cell r="C73">
            <v>-6500</v>
          </cell>
          <cell r="E73">
            <v>-6500</v>
          </cell>
        </row>
        <row r="74">
          <cell r="A74">
            <v>42575</v>
          </cell>
          <cell r="C74">
            <v>-39100</v>
          </cell>
          <cell r="E74">
            <v>-39100</v>
          </cell>
        </row>
        <row r="75">
          <cell r="A75">
            <v>42607</v>
          </cell>
          <cell r="C75">
            <v>-67831</v>
          </cell>
          <cell r="E75">
            <v>-67831</v>
          </cell>
        </row>
        <row r="76">
          <cell r="A76">
            <v>42658</v>
          </cell>
          <cell r="C76">
            <v>-502693</v>
          </cell>
          <cell r="E76">
            <v>-502693</v>
          </cell>
        </row>
        <row r="77">
          <cell r="A77">
            <v>42729</v>
          </cell>
          <cell r="C77">
            <v>-7532</v>
          </cell>
          <cell r="E77">
            <v>-7532</v>
          </cell>
        </row>
        <row r="78">
          <cell r="A78">
            <v>42763</v>
          </cell>
          <cell r="C78">
            <v>-129286</v>
          </cell>
          <cell r="E78">
            <v>-129286</v>
          </cell>
        </row>
        <row r="79">
          <cell r="A79">
            <v>42809</v>
          </cell>
          <cell r="C79">
            <v>-68484</v>
          </cell>
          <cell r="E79">
            <v>-68484</v>
          </cell>
        </row>
        <row r="80">
          <cell r="A80">
            <v>42828</v>
          </cell>
          <cell r="C80">
            <v>-192474</v>
          </cell>
          <cell r="E80">
            <v>-192474</v>
          </cell>
        </row>
        <row r="81">
          <cell r="A81">
            <v>43177</v>
          </cell>
          <cell r="C81">
            <v>-59600</v>
          </cell>
          <cell r="E81">
            <v>-59600</v>
          </cell>
        </row>
        <row r="82">
          <cell r="A82">
            <v>43205</v>
          </cell>
          <cell r="C82">
            <v>-59600</v>
          </cell>
          <cell r="E82">
            <v>-59600</v>
          </cell>
        </row>
        <row r="83">
          <cell r="A83">
            <v>43225</v>
          </cell>
          <cell r="C83">
            <v>-59600</v>
          </cell>
          <cell r="E83">
            <v>-59600</v>
          </cell>
        </row>
        <row r="84">
          <cell r="A84">
            <v>43258</v>
          </cell>
          <cell r="C84">
            <v>-13000</v>
          </cell>
          <cell r="E84">
            <v>-13000</v>
          </cell>
        </row>
        <row r="85">
          <cell r="A85">
            <v>43308</v>
          </cell>
          <cell r="C85">
            <v>-63914</v>
          </cell>
          <cell r="E85">
            <v>-63914</v>
          </cell>
        </row>
        <row r="86">
          <cell r="A86">
            <v>43314</v>
          </cell>
          <cell r="C86">
            <v>-109300</v>
          </cell>
          <cell r="E86">
            <v>-109300</v>
          </cell>
        </row>
        <row r="87">
          <cell r="A87">
            <v>43355</v>
          </cell>
          <cell r="C87">
            <v>-135637</v>
          </cell>
          <cell r="E87">
            <v>-135637</v>
          </cell>
        </row>
        <row r="88">
          <cell r="A88">
            <v>43458</v>
          </cell>
          <cell r="C88">
            <v>-6500</v>
          </cell>
          <cell r="E88">
            <v>-6500</v>
          </cell>
        </row>
        <row r="89">
          <cell r="A89">
            <v>43477</v>
          </cell>
          <cell r="C89">
            <v>-1676302</v>
          </cell>
          <cell r="E89">
            <v>-1676302</v>
          </cell>
        </row>
        <row r="90">
          <cell r="A90">
            <v>43542</v>
          </cell>
          <cell r="C90">
            <v>-6500</v>
          </cell>
          <cell r="E90">
            <v>-6500</v>
          </cell>
        </row>
        <row r="91">
          <cell r="A91">
            <v>43622</v>
          </cell>
          <cell r="C91">
            <v>-6500</v>
          </cell>
          <cell r="E91">
            <v>-6500</v>
          </cell>
        </row>
        <row r="92">
          <cell r="A92">
            <v>43669</v>
          </cell>
          <cell r="C92">
            <v>-59600</v>
          </cell>
          <cell r="E92">
            <v>-59600</v>
          </cell>
        </row>
        <row r="93">
          <cell r="A93">
            <v>43788</v>
          </cell>
          <cell r="C93">
            <v>-59600</v>
          </cell>
          <cell r="E93">
            <v>-59600</v>
          </cell>
        </row>
        <row r="94">
          <cell r="A94">
            <v>43800</v>
          </cell>
          <cell r="C94">
            <v>-154441</v>
          </cell>
          <cell r="E94">
            <v>-154441</v>
          </cell>
        </row>
        <row r="95">
          <cell r="A95">
            <v>43864</v>
          </cell>
          <cell r="C95">
            <v>-6500</v>
          </cell>
          <cell r="E95">
            <v>-6500</v>
          </cell>
        </row>
        <row r="96">
          <cell r="A96">
            <v>43873</v>
          </cell>
          <cell r="C96">
            <v>-85546</v>
          </cell>
          <cell r="E96">
            <v>-85546</v>
          </cell>
        </row>
        <row r="97">
          <cell r="A97">
            <v>43940</v>
          </cell>
          <cell r="C97">
            <v>-78982</v>
          </cell>
          <cell r="E97">
            <v>-78982</v>
          </cell>
        </row>
        <row r="98">
          <cell r="A98">
            <v>43957</v>
          </cell>
          <cell r="C98">
            <v>-1662762</v>
          </cell>
          <cell r="E98">
            <v>-1662762</v>
          </cell>
        </row>
        <row r="99">
          <cell r="A99">
            <v>44011</v>
          </cell>
          <cell r="C99">
            <v>-6500</v>
          </cell>
          <cell r="E99">
            <v>-6500</v>
          </cell>
        </row>
        <row r="100">
          <cell r="A100">
            <v>44047</v>
          </cell>
          <cell r="C100">
            <v>-144400</v>
          </cell>
          <cell r="E100">
            <v>-144400</v>
          </cell>
        </row>
        <row r="101">
          <cell r="A101">
            <v>44049</v>
          </cell>
          <cell r="C101">
            <v>-101126</v>
          </cell>
          <cell r="E101">
            <v>-101126</v>
          </cell>
        </row>
        <row r="102">
          <cell r="A102">
            <v>44099</v>
          </cell>
          <cell r="C102">
            <v>-6500</v>
          </cell>
          <cell r="E102">
            <v>-6500</v>
          </cell>
        </row>
        <row r="103">
          <cell r="A103">
            <v>44101</v>
          </cell>
          <cell r="C103">
            <v>-6500</v>
          </cell>
          <cell r="E103">
            <v>-6500</v>
          </cell>
        </row>
        <row r="104">
          <cell r="A104">
            <v>44214</v>
          </cell>
          <cell r="C104">
            <v>-134780</v>
          </cell>
          <cell r="E104">
            <v>-134780</v>
          </cell>
        </row>
        <row r="105">
          <cell r="A105">
            <v>44218</v>
          </cell>
          <cell r="C105">
            <v>-98900</v>
          </cell>
          <cell r="E105">
            <v>-98900</v>
          </cell>
        </row>
        <row r="106">
          <cell r="A106">
            <v>44222</v>
          </cell>
          <cell r="C106">
            <v>-201598</v>
          </cell>
          <cell r="E106">
            <v>-201598</v>
          </cell>
        </row>
        <row r="107">
          <cell r="A107">
            <v>44451</v>
          </cell>
          <cell r="C107">
            <v>-32500</v>
          </cell>
          <cell r="E107">
            <v>-32500</v>
          </cell>
        </row>
        <row r="108">
          <cell r="A108">
            <v>44531</v>
          </cell>
          <cell r="C108">
            <v>-68480</v>
          </cell>
          <cell r="E108">
            <v>-68480</v>
          </cell>
        </row>
        <row r="109">
          <cell r="A109">
            <v>44617</v>
          </cell>
          <cell r="C109">
            <v>-32500</v>
          </cell>
          <cell r="E109">
            <v>-32500</v>
          </cell>
        </row>
        <row r="110">
          <cell r="A110">
            <v>44642</v>
          </cell>
          <cell r="C110">
            <v>-26000</v>
          </cell>
          <cell r="E110">
            <v>-26000</v>
          </cell>
        </row>
        <row r="111">
          <cell r="A111">
            <v>44675</v>
          </cell>
          <cell r="C111">
            <v>-385164</v>
          </cell>
          <cell r="E111">
            <v>-385164</v>
          </cell>
        </row>
        <row r="112">
          <cell r="A112">
            <v>44684</v>
          </cell>
          <cell r="C112">
            <v>-63914</v>
          </cell>
          <cell r="E112">
            <v>-63914</v>
          </cell>
        </row>
        <row r="113">
          <cell r="A113">
            <v>44686</v>
          </cell>
          <cell r="C113">
            <v>-156365</v>
          </cell>
          <cell r="E113">
            <v>-156365</v>
          </cell>
        </row>
        <row r="114">
          <cell r="A114">
            <v>44733</v>
          </cell>
          <cell r="C114">
            <v>-76176</v>
          </cell>
          <cell r="E114">
            <v>-76176</v>
          </cell>
        </row>
        <row r="115">
          <cell r="A115">
            <v>44842</v>
          </cell>
          <cell r="C115">
            <v>-112696</v>
          </cell>
          <cell r="E115">
            <v>-112696</v>
          </cell>
        </row>
        <row r="116">
          <cell r="A116">
            <v>44906</v>
          </cell>
          <cell r="C116">
            <v>-6500</v>
          </cell>
          <cell r="E116">
            <v>-6500</v>
          </cell>
        </row>
        <row r="117">
          <cell r="A117">
            <v>44928</v>
          </cell>
          <cell r="C117">
            <v>-6500</v>
          </cell>
          <cell r="E117">
            <v>-6500</v>
          </cell>
        </row>
        <row r="118">
          <cell r="A118">
            <v>44948</v>
          </cell>
          <cell r="C118">
            <v>-94890</v>
          </cell>
          <cell r="E118">
            <v>-94890</v>
          </cell>
        </row>
        <row r="119">
          <cell r="A119">
            <v>44953</v>
          </cell>
          <cell r="C119">
            <v>-150496</v>
          </cell>
          <cell r="E119">
            <v>-150496</v>
          </cell>
        </row>
        <row r="120">
          <cell r="A120">
            <v>44975</v>
          </cell>
          <cell r="C120">
            <v>-153062</v>
          </cell>
          <cell r="E120">
            <v>-153062</v>
          </cell>
        </row>
        <row r="121">
          <cell r="A121">
            <v>45033</v>
          </cell>
          <cell r="C121">
            <v>-130181</v>
          </cell>
          <cell r="E121">
            <v>-130181</v>
          </cell>
        </row>
        <row r="122">
          <cell r="A122">
            <v>45036</v>
          </cell>
          <cell r="C122">
            <v>-260554</v>
          </cell>
          <cell r="E122">
            <v>-260554</v>
          </cell>
        </row>
        <row r="123">
          <cell r="A123">
            <v>45046</v>
          </cell>
          <cell r="C123">
            <v>-6500</v>
          </cell>
          <cell r="E123">
            <v>-6500</v>
          </cell>
        </row>
        <row r="124">
          <cell r="A124">
            <v>45095</v>
          </cell>
          <cell r="C124">
            <v>-146884</v>
          </cell>
          <cell r="E124">
            <v>-146884</v>
          </cell>
        </row>
        <row r="125">
          <cell r="A125">
            <v>45109</v>
          </cell>
          <cell r="C125">
            <v>-85181</v>
          </cell>
          <cell r="E125">
            <v>-85181</v>
          </cell>
        </row>
        <row r="126">
          <cell r="A126">
            <v>45167</v>
          </cell>
          <cell r="C126">
            <v>-110928</v>
          </cell>
          <cell r="E126">
            <v>-110928</v>
          </cell>
        </row>
        <row r="127">
          <cell r="A127">
            <v>45194</v>
          </cell>
          <cell r="C127">
            <v>-99423</v>
          </cell>
          <cell r="E127">
            <v>-99423</v>
          </cell>
        </row>
        <row r="128">
          <cell r="A128">
            <v>45251</v>
          </cell>
          <cell r="C128">
            <v>-6500</v>
          </cell>
          <cell r="E128">
            <v>-6500</v>
          </cell>
        </row>
        <row r="129">
          <cell r="A129">
            <v>45306</v>
          </cell>
          <cell r="C129">
            <v>-115014</v>
          </cell>
          <cell r="E129">
            <v>-115014</v>
          </cell>
        </row>
        <row r="130">
          <cell r="A130">
            <v>45307</v>
          </cell>
          <cell r="C130">
            <v>-94890</v>
          </cell>
          <cell r="E130">
            <v>-94890</v>
          </cell>
        </row>
        <row r="131">
          <cell r="A131">
            <v>45317</v>
          </cell>
          <cell r="C131">
            <v>-188499</v>
          </cell>
          <cell r="E131">
            <v>-188499</v>
          </cell>
        </row>
        <row r="132">
          <cell r="A132">
            <v>45357</v>
          </cell>
          <cell r="C132">
            <v>-6500</v>
          </cell>
          <cell r="E132">
            <v>-6500</v>
          </cell>
        </row>
        <row r="133">
          <cell r="A133">
            <v>45397</v>
          </cell>
          <cell r="C133">
            <v>-6500</v>
          </cell>
          <cell r="E133">
            <v>-6500</v>
          </cell>
        </row>
        <row r="134">
          <cell r="A134">
            <v>45399</v>
          </cell>
          <cell r="C134">
            <v>-6500</v>
          </cell>
          <cell r="E134">
            <v>-6500</v>
          </cell>
        </row>
        <row r="135">
          <cell r="A135">
            <v>45477</v>
          </cell>
          <cell r="C135">
            <v>-6500</v>
          </cell>
          <cell r="E135">
            <v>-6500</v>
          </cell>
        </row>
        <row r="136">
          <cell r="A136">
            <v>45493</v>
          </cell>
          <cell r="C136">
            <v>-59600</v>
          </cell>
          <cell r="E136">
            <v>-59600</v>
          </cell>
        </row>
        <row r="137">
          <cell r="A137">
            <v>45508</v>
          </cell>
          <cell r="C137">
            <v>-2245362</v>
          </cell>
          <cell r="E137">
            <v>-2245362</v>
          </cell>
        </row>
        <row r="138">
          <cell r="A138">
            <v>45521</v>
          </cell>
          <cell r="C138">
            <v>-91523</v>
          </cell>
          <cell r="E138">
            <v>-91523</v>
          </cell>
        </row>
        <row r="139">
          <cell r="A139">
            <v>45549</v>
          </cell>
          <cell r="C139">
            <v>-6500</v>
          </cell>
          <cell r="E139">
            <v>-6500</v>
          </cell>
        </row>
        <row r="140">
          <cell r="A140">
            <v>45563</v>
          </cell>
          <cell r="C140">
            <v>-266051</v>
          </cell>
          <cell r="E140">
            <v>-266051</v>
          </cell>
        </row>
        <row r="141">
          <cell r="A141">
            <v>45566</v>
          </cell>
          <cell r="C141">
            <v>-221326</v>
          </cell>
          <cell r="E141">
            <v>-221326</v>
          </cell>
        </row>
        <row r="142">
          <cell r="A142">
            <v>45584</v>
          </cell>
          <cell r="C142">
            <v>-108943</v>
          </cell>
          <cell r="E142">
            <v>-108943</v>
          </cell>
        </row>
        <row r="143">
          <cell r="A143">
            <v>45689</v>
          </cell>
          <cell r="C143">
            <v>-4066650</v>
          </cell>
          <cell r="E143">
            <v>-4066650</v>
          </cell>
        </row>
        <row r="144">
          <cell r="A144">
            <v>45740</v>
          </cell>
          <cell r="C144">
            <v>-6500</v>
          </cell>
          <cell r="E144">
            <v>-6500</v>
          </cell>
        </row>
        <row r="145">
          <cell r="A145">
            <v>45770</v>
          </cell>
          <cell r="C145">
            <v>-226194</v>
          </cell>
          <cell r="E145">
            <v>-226194</v>
          </cell>
        </row>
        <row r="146">
          <cell r="A146">
            <v>45792</v>
          </cell>
          <cell r="C146">
            <v>-157940</v>
          </cell>
          <cell r="E146">
            <v>-157940</v>
          </cell>
        </row>
        <row r="147">
          <cell r="A147">
            <v>45803</v>
          </cell>
          <cell r="C147">
            <v>-70449</v>
          </cell>
          <cell r="E147">
            <v>-70449</v>
          </cell>
        </row>
        <row r="148">
          <cell r="A148">
            <v>45809</v>
          </cell>
          <cell r="C148">
            <v>-273505</v>
          </cell>
          <cell r="E148">
            <v>-273505</v>
          </cell>
        </row>
        <row r="149">
          <cell r="A149">
            <v>45818</v>
          </cell>
          <cell r="C149">
            <v>-1087775</v>
          </cell>
          <cell r="E149">
            <v>-1087775</v>
          </cell>
        </row>
        <row r="150">
          <cell r="A150">
            <v>45843</v>
          </cell>
          <cell r="C150">
            <v>-269866</v>
          </cell>
          <cell r="E150">
            <v>-269866</v>
          </cell>
        </row>
        <row r="151">
          <cell r="A151">
            <v>45892</v>
          </cell>
          <cell r="C151">
            <v>-343697</v>
          </cell>
          <cell r="E151">
            <v>-343697</v>
          </cell>
        </row>
        <row r="152">
          <cell r="A152">
            <v>45897</v>
          </cell>
          <cell r="C152">
            <v>-669841</v>
          </cell>
          <cell r="E152">
            <v>-669841</v>
          </cell>
        </row>
        <row r="153">
          <cell r="A153">
            <v>45919</v>
          </cell>
          <cell r="C153">
            <v>-6500</v>
          </cell>
          <cell r="E153">
            <v>-6500</v>
          </cell>
        </row>
        <row r="154">
          <cell r="A154">
            <v>45932</v>
          </cell>
          <cell r="C154">
            <v>-6500</v>
          </cell>
          <cell r="E154">
            <v>-6500</v>
          </cell>
        </row>
        <row r="155">
          <cell r="A155">
            <v>46018</v>
          </cell>
          <cell r="C155">
            <v>-26000</v>
          </cell>
          <cell r="E155">
            <v>-26000</v>
          </cell>
        </row>
        <row r="156">
          <cell r="A156">
            <v>46020</v>
          </cell>
          <cell r="C156">
            <v>-26000</v>
          </cell>
          <cell r="E156">
            <v>-26000</v>
          </cell>
        </row>
        <row r="157">
          <cell r="A157">
            <v>46032</v>
          </cell>
          <cell r="C157">
            <v>-6500</v>
          </cell>
          <cell r="E157">
            <v>-6500</v>
          </cell>
        </row>
        <row r="158">
          <cell r="A158">
            <v>46061</v>
          </cell>
          <cell r="C158">
            <v>-59600</v>
          </cell>
          <cell r="E158">
            <v>-59600</v>
          </cell>
        </row>
        <row r="159">
          <cell r="A159">
            <v>46071</v>
          </cell>
          <cell r="C159">
            <v>-19500</v>
          </cell>
          <cell r="E159">
            <v>-19500</v>
          </cell>
        </row>
        <row r="160">
          <cell r="A160">
            <v>46082</v>
          </cell>
          <cell r="C160">
            <v>-6500</v>
          </cell>
          <cell r="E160">
            <v>-6500</v>
          </cell>
        </row>
        <row r="161">
          <cell r="A161">
            <v>46087</v>
          </cell>
          <cell r="C161">
            <v>-115647</v>
          </cell>
          <cell r="E161">
            <v>-115647</v>
          </cell>
        </row>
        <row r="162">
          <cell r="A162">
            <v>46126</v>
          </cell>
          <cell r="C162">
            <v>-80183</v>
          </cell>
          <cell r="E162">
            <v>-80183</v>
          </cell>
        </row>
        <row r="163">
          <cell r="A163">
            <v>46207</v>
          </cell>
          <cell r="C163">
            <v>-108700</v>
          </cell>
          <cell r="E163">
            <v>-108700</v>
          </cell>
        </row>
        <row r="164">
          <cell r="A164">
            <v>46375</v>
          </cell>
          <cell r="C164">
            <v>-247570</v>
          </cell>
          <cell r="E164">
            <v>-247570</v>
          </cell>
        </row>
        <row r="165">
          <cell r="A165">
            <v>46387</v>
          </cell>
          <cell r="C165">
            <v>-369346</v>
          </cell>
          <cell r="E165">
            <v>-369346</v>
          </cell>
        </row>
        <row r="166">
          <cell r="A166">
            <v>46479</v>
          </cell>
          <cell r="C166">
            <v>-372250</v>
          </cell>
          <cell r="E166">
            <v>-372250</v>
          </cell>
        </row>
        <row r="167">
          <cell r="A167">
            <v>46481</v>
          </cell>
          <cell r="C167">
            <v>-596502</v>
          </cell>
          <cell r="E167">
            <v>-596502</v>
          </cell>
        </row>
        <row r="168">
          <cell r="A168">
            <v>46519</v>
          </cell>
          <cell r="C168">
            <v>-113014</v>
          </cell>
          <cell r="E168">
            <v>-113014</v>
          </cell>
        </row>
        <row r="169">
          <cell r="A169">
            <v>46528</v>
          </cell>
          <cell r="C169">
            <v>-126806</v>
          </cell>
          <cell r="E169">
            <v>-126806</v>
          </cell>
        </row>
        <row r="170">
          <cell r="A170">
            <v>46608</v>
          </cell>
          <cell r="C170">
            <v>-100800</v>
          </cell>
          <cell r="E170">
            <v>-100800</v>
          </cell>
        </row>
        <row r="171">
          <cell r="A171">
            <v>46627</v>
          </cell>
          <cell r="C171">
            <v>-135462</v>
          </cell>
          <cell r="E171">
            <v>-135462</v>
          </cell>
        </row>
        <row r="172">
          <cell r="A172">
            <v>46633</v>
          </cell>
          <cell r="C172">
            <v>-62638</v>
          </cell>
          <cell r="E172">
            <v>-62638</v>
          </cell>
        </row>
        <row r="173">
          <cell r="A173">
            <v>46639</v>
          </cell>
          <cell r="C173">
            <v>-87800</v>
          </cell>
          <cell r="E173">
            <v>-87800</v>
          </cell>
        </row>
        <row r="174">
          <cell r="A174">
            <v>46686</v>
          </cell>
          <cell r="C174">
            <v>-285410</v>
          </cell>
          <cell r="E174">
            <v>-285410</v>
          </cell>
        </row>
        <row r="175">
          <cell r="A175">
            <v>46709</v>
          </cell>
          <cell r="C175">
            <v>-95618</v>
          </cell>
          <cell r="E175">
            <v>-95618</v>
          </cell>
        </row>
        <row r="176">
          <cell r="A176">
            <v>46730</v>
          </cell>
          <cell r="C176">
            <v>-130916</v>
          </cell>
          <cell r="E176">
            <v>-130916</v>
          </cell>
        </row>
        <row r="177">
          <cell r="A177">
            <v>46756</v>
          </cell>
          <cell r="C177">
            <v>-66820</v>
          </cell>
          <cell r="E177">
            <v>-66820</v>
          </cell>
        </row>
        <row r="178">
          <cell r="A178">
            <v>46817</v>
          </cell>
          <cell r="C178">
            <v>-68264</v>
          </cell>
          <cell r="E178">
            <v>-68264</v>
          </cell>
        </row>
        <row r="179">
          <cell r="A179">
            <v>46821</v>
          </cell>
          <cell r="C179">
            <v>-60584</v>
          </cell>
          <cell r="E179">
            <v>-60584</v>
          </cell>
        </row>
        <row r="180">
          <cell r="A180">
            <v>46849</v>
          </cell>
          <cell r="C180">
            <v>-135511</v>
          </cell>
          <cell r="E180">
            <v>-135511</v>
          </cell>
        </row>
        <row r="181">
          <cell r="A181">
            <v>46885</v>
          </cell>
          <cell r="C181">
            <v>-76256</v>
          </cell>
          <cell r="E181">
            <v>-76256</v>
          </cell>
        </row>
        <row r="182">
          <cell r="A182">
            <v>46896</v>
          </cell>
          <cell r="C182">
            <v>-1213222</v>
          </cell>
          <cell r="E182">
            <v>-1213222</v>
          </cell>
        </row>
        <row r="183">
          <cell r="A183">
            <v>47873</v>
          </cell>
          <cell r="B183">
            <v>-339835</v>
          </cell>
          <cell r="E183">
            <v>-339835</v>
          </cell>
        </row>
        <row r="184">
          <cell r="A184">
            <v>47886</v>
          </cell>
          <cell r="D184">
            <v>-25642482</v>
          </cell>
          <cell r="E184">
            <v>-25642482</v>
          </cell>
        </row>
        <row r="185">
          <cell r="A185">
            <v>49872</v>
          </cell>
          <cell r="C185">
            <v>-245242</v>
          </cell>
          <cell r="E185">
            <v>-245242</v>
          </cell>
        </row>
        <row r="186">
          <cell r="A186">
            <v>50027</v>
          </cell>
          <cell r="C186">
            <v>-415225</v>
          </cell>
          <cell r="E186">
            <v>-415225</v>
          </cell>
        </row>
        <row r="187">
          <cell r="A187">
            <v>50030</v>
          </cell>
          <cell r="C187">
            <v>-183969</v>
          </cell>
          <cell r="E187">
            <v>-183969</v>
          </cell>
        </row>
        <row r="188">
          <cell r="A188">
            <v>50057</v>
          </cell>
          <cell r="C188">
            <v>-480938</v>
          </cell>
          <cell r="E188">
            <v>-480938</v>
          </cell>
        </row>
        <row r="189">
          <cell r="A189">
            <v>50071</v>
          </cell>
          <cell r="C189">
            <v>-13000</v>
          </cell>
          <cell r="E189">
            <v>-13000</v>
          </cell>
        </row>
        <row r="190">
          <cell r="A190">
            <v>50103</v>
          </cell>
          <cell r="C190">
            <v>-77838</v>
          </cell>
          <cell r="E190">
            <v>-77838</v>
          </cell>
        </row>
        <row r="191">
          <cell r="A191">
            <v>50131</v>
          </cell>
          <cell r="C191">
            <v>-96156</v>
          </cell>
          <cell r="E191">
            <v>-96156</v>
          </cell>
        </row>
        <row r="192">
          <cell r="A192">
            <v>50172</v>
          </cell>
          <cell r="C192">
            <v>-82714</v>
          </cell>
          <cell r="E192">
            <v>-82714</v>
          </cell>
        </row>
        <row r="193">
          <cell r="A193">
            <v>50230</v>
          </cell>
          <cell r="C193">
            <v>-6500</v>
          </cell>
          <cell r="E193">
            <v>-6500</v>
          </cell>
        </row>
        <row r="194">
          <cell r="A194">
            <v>50249</v>
          </cell>
          <cell r="C194">
            <v>-617357</v>
          </cell>
          <cell r="E194">
            <v>-617357</v>
          </cell>
        </row>
        <row r="195">
          <cell r="A195">
            <v>50265</v>
          </cell>
          <cell r="C195">
            <v>-733867</v>
          </cell>
          <cell r="E195">
            <v>-733867</v>
          </cell>
        </row>
        <row r="196">
          <cell r="A196">
            <v>50289</v>
          </cell>
          <cell r="C196">
            <v>-90409</v>
          </cell>
          <cell r="E196">
            <v>-90409</v>
          </cell>
        </row>
        <row r="197">
          <cell r="A197">
            <v>50310</v>
          </cell>
          <cell r="C197">
            <v>-596702</v>
          </cell>
          <cell r="E197">
            <v>-596702</v>
          </cell>
        </row>
        <row r="198">
          <cell r="A198">
            <v>50361</v>
          </cell>
          <cell r="C198">
            <v>-96156</v>
          </cell>
          <cell r="E198">
            <v>-96156</v>
          </cell>
        </row>
        <row r="199">
          <cell r="A199">
            <v>50362</v>
          </cell>
          <cell r="C199">
            <v>-144400</v>
          </cell>
          <cell r="E199">
            <v>-144400</v>
          </cell>
        </row>
        <row r="200">
          <cell r="A200">
            <v>50437</v>
          </cell>
          <cell r="C200">
            <v>-219038</v>
          </cell>
          <cell r="E200">
            <v>-219038</v>
          </cell>
        </row>
        <row r="201">
          <cell r="A201">
            <v>50508</v>
          </cell>
          <cell r="C201">
            <v>-6500</v>
          </cell>
          <cell r="E201">
            <v>-6500</v>
          </cell>
        </row>
        <row r="202">
          <cell r="A202">
            <v>50510</v>
          </cell>
          <cell r="C202">
            <v>-26000</v>
          </cell>
          <cell r="E202">
            <v>-26000</v>
          </cell>
        </row>
        <row r="203">
          <cell r="A203">
            <v>50513</v>
          </cell>
          <cell r="C203">
            <v>-26000</v>
          </cell>
          <cell r="E203">
            <v>-26000</v>
          </cell>
        </row>
        <row r="204">
          <cell r="A204">
            <v>50609</v>
          </cell>
          <cell r="C204">
            <v>-19500</v>
          </cell>
          <cell r="E204">
            <v>-19500</v>
          </cell>
        </row>
        <row r="205">
          <cell r="A205">
            <v>50638</v>
          </cell>
          <cell r="C205">
            <v>-109700</v>
          </cell>
          <cell r="E205">
            <v>-109700</v>
          </cell>
        </row>
        <row r="206">
          <cell r="A206">
            <v>50767</v>
          </cell>
          <cell r="D206">
            <v>-27559130</v>
          </cell>
          <cell r="E206">
            <v>-27559130</v>
          </cell>
        </row>
        <row r="207">
          <cell r="A207">
            <v>50791</v>
          </cell>
          <cell r="C207">
            <v>-26000</v>
          </cell>
          <cell r="E207">
            <v>-26000</v>
          </cell>
        </row>
        <row r="208">
          <cell r="A208">
            <v>50799</v>
          </cell>
          <cell r="C208">
            <v>-6500</v>
          </cell>
          <cell r="E208">
            <v>-6500</v>
          </cell>
        </row>
        <row r="209">
          <cell r="A209">
            <v>50840</v>
          </cell>
          <cell r="C209">
            <v>-109700</v>
          </cell>
          <cell r="E209">
            <v>-109700</v>
          </cell>
        </row>
        <row r="210">
          <cell r="A210">
            <v>50913</v>
          </cell>
          <cell r="C210">
            <v>-6500</v>
          </cell>
          <cell r="E210">
            <v>-6500</v>
          </cell>
        </row>
        <row r="211">
          <cell r="A211">
            <v>50938</v>
          </cell>
          <cell r="C211">
            <v>-221990</v>
          </cell>
          <cell r="E211">
            <v>-221990</v>
          </cell>
        </row>
        <row r="212">
          <cell r="A212">
            <v>50952</v>
          </cell>
          <cell r="C212">
            <v>-26000</v>
          </cell>
          <cell r="E212">
            <v>-26000</v>
          </cell>
        </row>
        <row r="213">
          <cell r="A213">
            <v>50955</v>
          </cell>
          <cell r="C213">
            <v>-26000</v>
          </cell>
          <cell r="E213">
            <v>-26000</v>
          </cell>
        </row>
        <row r="214">
          <cell r="A214">
            <v>51007</v>
          </cell>
          <cell r="C214">
            <v>-484194</v>
          </cell>
          <cell r="E214">
            <v>-484194</v>
          </cell>
        </row>
        <row r="215">
          <cell r="A215">
            <v>51011</v>
          </cell>
          <cell r="C215">
            <v>-108612</v>
          </cell>
          <cell r="E215">
            <v>-108612</v>
          </cell>
        </row>
        <row r="216">
          <cell r="A216">
            <v>51029</v>
          </cell>
          <cell r="C216">
            <v>-59600</v>
          </cell>
          <cell r="E216">
            <v>-59600</v>
          </cell>
        </row>
        <row r="217">
          <cell r="A217">
            <v>51033</v>
          </cell>
          <cell r="C217">
            <v>-3411407</v>
          </cell>
          <cell r="E217">
            <v>-3411407</v>
          </cell>
        </row>
        <row r="218">
          <cell r="A218">
            <v>51037</v>
          </cell>
          <cell r="C218">
            <v>-290947</v>
          </cell>
          <cell r="E218">
            <v>-290947</v>
          </cell>
        </row>
        <row r="219">
          <cell r="A219">
            <v>51047</v>
          </cell>
          <cell r="C219">
            <v>-158751</v>
          </cell>
          <cell r="E219">
            <v>-158751</v>
          </cell>
        </row>
        <row r="220">
          <cell r="A220">
            <v>51048</v>
          </cell>
          <cell r="C220">
            <v>-105893</v>
          </cell>
          <cell r="E220">
            <v>-105893</v>
          </cell>
        </row>
        <row r="221">
          <cell r="A221">
            <v>51061</v>
          </cell>
          <cell r="C221">
            <v>-156124</v>
          </cell>
          <cell r="E221">
            <v>-156124</v>
          </cell>
        </row>
        <row r="222">
          <cell r="A222">
            <v>51069</v>
          </cell>
          <cell r="C222">
            <v>-68480</v>
          </cell>
          <cell r="E222">
            <v>-68480</v>
          </cell>
        </row>
        <row r="223">
          <cell r="A223">
            <v>51077</v>
          </cell>
          <cell r="C223">
            <v>-151102</v>
          </cell>
          <cell r="E223">
            <v>-151102</v>
          </cell>
        </row>
        <row r="224">
          <cell r="A224">
            <v>51089</v>
          </cell>
          <cell r="C224">
            <v>-64137</v>
          </cell>
          <cell r="E224">
            <v>-64137</v>
          </cell>
        </row>
        <row r="225">
          <cell r="A225">
            <v>51142</v>
          </cell>
          <cell r="C225">
            <v>-287654</v>
          </cell>
          <cell r="E225">
            <v>-287654</v>
          </cell>
        </row>
        <row r="226">
          <cell r="A226">
            <v>51187</v>
          </cell>
          <cell r="C226">
            <v>-89114</v>
          </cell>
          <cell r="E226">
            <v>-89114</v>
          </cell>
        </row>
        <row r="227">
          <cell r="A227">
            <v>51195</v>
          </cell>
          <cell r="C227">
            <v>-82191</v>
          </cell>
          <cell r="E227">
            <v>-82191</v>
          </cell>
        </row>
        <row r="228">
          <cell r="A228">
            <v>51197</v>
          </cell>
          <cell r="C228">
            <v>-103200</v>
          </cell>
          <cell r="E228">
            <v>-103200</v>
          </cell>
        </row>
        <row r="229">
          <cell r="A229">
            <v>51205</v>
          </cell>
          <cell r="C229">
            <v>-211444</v>
          </cell>
          <cell r="E229">
            <v>-211444</v>
          </cell>
        </row>
        <row r="230">
          <cell r="A230">
            <v>51388</v>
          </cell>
          <cell r="C230">
            <v>-217085</v>
          </cell>
          <cell r="E230">
            <v>-217085</v>
          </cell>
        </row>
        <row r="231">
          <cell r="A231">
            <v>51390</v>
          </cell>
          <cell r="C231">
            <v>-580557</v>
          </cell>
          <cell r="E231">
            <v>-580557</v>
          </cell>
        </row>
        <row r="232">
          <cell r="A232">
            <v>51405</v>
          </cell>
          <cell r="C232">
            <v>-134718</v>
          </cell>
          <cell r="E232">
            <v>-134718</v>
          </cell>
        </row>
        <row r="233">
          <cell r="A233">
            <v>51618</v>
          </cell>
          <cell r="C233">
            <v>-6500</v>
          </cell>
          <cell r="E233">
            <v>-6500</v>
          </cell>
        </row>
        <row r="234">
          <cell r="A234">
            <v>51665</v>
          </cell>
          <cell r="C234">
            <v>-315634</v>
          </cell>
          <cell r="E234">
            <v>-315634</v>
          </cell>
        </row>
        <row r="235">
          <cell r="A235">
            <v>51669</v>
          </cell>
          <cell r="C235">
            <v>-121709</v>
          </cell>
          <cell r="E235">
            <v>-121709</v>
          </cell>
        </row>
        <row r="236">
          <cell r="A236">
            <v>51680</v>
          </cell>
          <cell r="C236">
            <v>-154685</v>
          </cell>
          <cell r="E236">
            <v>-154685</v>
          </cell>
        </row>
        <row r="237">
          <cell r="A237">
            <v>51681</v>
          </cell>
          <cell r="C237">
            <v>-63914</v>
          </cell>
          <cell r="E237">
            <v>-63914</v>
          </cell>
        </row>
        <row r="238">
          <cell r="A238">
            <v>51694</v>
          </cell>
          <cell r="C238">
            <v>-64618</v>
          </cell>
          <cell r="E238">
            <v>-64618</v>
          </cell>
        </row>
        <row r="239">
          <cell r="A239">
            <v>51718</v>
          </cell>
          <cell r="C239">
            <v>-6500</v>
          </cell>
          <cell r="E239">
            <v>-6500</v>
          </cell>
        </row>
        <row r="240">
          <cell r="A240">
            <v>51766</v>
          </cell>
          <cell r="C240">
            <v>-188039</v>
          </cell>
          <cell r="E240">
            <v>-188039</v>
          </cell>
        </row>
        <row r="241">
          <cell r="A241">
            <v>51812</v>
          </cell>
          <cell r="C241">
            <v>-659529</v>
          </cell>
          <cell r="E241">
            <v>-659529</v>
          </cell>
        </row>
        <row r="242">
          <cell r="A242">
            <v>51998</v>
          </cell>
          <cell r="C242">
            <v>-6500</v>
          </cell>
          <cell r="E242">
            <v>-6500</v>
          </cell>
        </row>
        <row r="243">
          <cell r="A243">
            <v>52005</v>
          </cell>
          <cell r="C243">
            <v>-19500</v>
          </cell>
          <cell r="E243">
            <v>-19500</v>
          </cell>
        </row>
        <row r="244">
          <cell r="A244">
            <v>52006</v>
          </cell>
          <cell r="C244">
            <v>-19500</v>
          </cell>
          <cell r="E244">
            <v>-19500</v>
          </cell>
        </row>
        <row r="245">
          <cell r="A245">
            <v>52036</v>
          </cell>
          <cell r="C245">
            <v>-6500</v>
          </cell>
          <cell r="E245">
            <v>-6500</v>
          </cell>
        </row>
        <row r="246">
          <cell r="A246">
            <v>52086</v>
          </cell>
          <cell r="C246">
            <v>-26000</v>
          </cell>
          <cell r="E246">
            <v>-26000</v>
          </cell>
        </row>
        <row r="247">
          <cell r="A247">
            <v>52087</v>
          </cell>
          <cell r="C247">
            <v>-6500</v>
          </cell>
          <cell r="E247">
            <v>-6500</v>
          </cell>
        </row>
        <row r="248">
          <cell r="A248">
            <v>52118</v>
          </cell>
          <cell r="C248">
            <v>-119866</v>
          </cell>
          <cell r="E248">
            <v>-119866</v>
          </cell>
        </row>
        <row r="249">
          <cell r="A249">
            <v>52119</v>
          </cell>
          <cell r="C249">
            <v>-316649</v>
          </cell>
          <cell r="E249">
            <v>-316649</v>
          </cell>
        </row>
        <row r="250">
          <cell r="A250">
            <v>52187</v>
          </cell>
          <cell r="C250">
            <v>-59600</v>
          </cell>
          <cell r="E250">
            <v>-59600</v>
          </cell>
        </row>
        <row r="251">
          <cell r="A251">
            <v>52317</v>
          </cell>
          <cell r="C251">
            <v>-6500</v>
          </cell>
          <cell r="E251">
            <v>-6500</v>
          </cell>
        </row>
        <row r="252">
          <cell r="A252">
            <v>52331</v>
          </cell>
          <cell r="C252">
            <v>-115014</v>
          </cell>
          <cell r="E252">
            <v>-115014</v>
          </cell>
        </row>
        <row r="253">
          <cell r="A253">
            <v>52448</v>
          </cell>
          <cell r="C253">
            <v>-1049587</v>
          </cell>
          <cell r="E253">
            <v>-1049587</v>
          </cell>
        </row>
        <row r="254">
          <cell r="A254">
            <v>52455</v>
          </cell>
          <cell r="C254">
            <v>-259864</v>
          </cell>
          <cell r="E254">
            <v>-259864</v>
          </cell>
        </row>
        <row r="255">
          <cell r="A255">
            <v>52466</v>
          </cell>
          <cell r="C255">
            <v>-19500</v>
          </cell>
          <cell r="E255">
            <v>-19500</v>
          </cell>
        </row>
        <row r="256">
          <cell r="A256">
            <v>52495</v>
          </cell>
          <cell r="C256">
            <v>-8030250</v>
          </cell>
          <cell r="E256">
            <v>-8030250</v>
          </cell>
        </row>
        <row r="257">
          <cell r="A257">
            <v>52530</v>
          </cell>
          <cell r="C257">
            <v>-4553908</v>
          </cell>
          <cell r="E257">
            <v>-4553908</v>
          </cell>
        </row>
        <row r="258">
          <cell r="A258">
            <v>52534</v>
          </cell>
          <cell r="C258">
            <v>-6500</v>
          </cell>
          <cell r="E258">
            <v>-6500</v>
          </cell>
        </row>
        <row r="259">
          <cell r="A259">
            <v>52556</v>
          </cell>
          <cell r="C259">
            <v>-59600</v>
          </cell>
          <cell r="E259">
            <v>-59600</v>
          </cell>
        </row>
        <row r="260">
          <cell r="A260">
            <v>52624</v>
          </cell>
          <cell r="C260">
            <v>-229911</v>
          </cell>
          <cell r="E260">
            <v>-229911</v>
          </cell>
        </row>
        <row r="261">
          <cell r="A261">
            <v>52634</v>
          </cell>
          <cell r="C261">
            <v>-186537</v>
          </cell>
          <cell r="E261">
            <v>-186537</v>
          </cell>
        </row>
        <row r="262">
          <cell r="A262">
            <v>52672</v>
          </cell>
          <cell r="C262">
            <v>-6500</v>
          </cell>
          <cell r="E262">
            <v>-6500</v>
          </cell>
        </row>
        <row r="263">
          <cell r="A263">
            <v>52709</v>
          </cell>
          <cell r="D263">
            <v>-26545607</v>
          </cell>
          <cell r="E263">
            <v>-26545607</v>
          </cell>
        </row>
        <row r="264">
          <cell r="A264">
            <v>52725</v>
          </cell>
          <cell r="C264">
            <v>-337000</v>
          </cell>
          <cell r="E264">
            <v>-337000</v>
          </cell>
        </row>
        <row r="265">
          <cell r="A265">
            <v>52738</v>
          </cell>
          <cell r="C265">
            <v>-356460</v>
          </cell>
          <cell r="E265">
            <v>-356460</v>
          </cell>
        </row>
        <row r="266">
          <cell r="A266">
            <v>52928</v>
          </cell>
          <cell r="C266">
            <v>-6500</v>
          </cell>
          <cell r="E266">
            <v>-6500</v>
          </cell>
        </row>
        <row r="267">
          <cell r="A267">
            <v>52948</v>
          </cell>
          <cell r="C267">
            <v>-286237</v>
          </cell>
          <cell r="E267">
            <v>-286237</v>
          </cell>
        </row>
        <row r="268">
          <cell r="A268">
            <v>52976</v>
          </cell>
          <cell r="C268">
            <v>-19500</v>
          </cell>
          <cell r="E268">
            <v>-19500</v>
          </cell>
        </row>
        <row r="269">
          <cell r="A269">
            <v>53017</v>
          </cell>
          <cell r="C269">
            <v>-2014422</v>
          </cell>
          <cell r="E269">
            <v>-2014422</v>
          </cell>
        </row>
        <row r="270">
          <cell r="A270">
            <v>53042</v>
          </cell>
          <cell r="C270">
            <v>-111720</v>
          </cell>
          <cell r="E270">
            <v>-111720</v>
          </cell>
        </row>
        <row r="271">
          <cell r="A271">
            <v>53049</v>
          </cell>
          <cell r="C271">
            <v>-177000</v>
          </cell>
          <cell r="E271">
            <v>-177000</v>
          </cell>
        </row>
        <row r="272">
          <cell r="A272">
            <v>53088</v>
          </cell>
          <cell r="C272">
            <v>-100473</v>
          </cell>
          <cell r="E272">
            <v>-100473</v>
          </cell>
        </row>
        <row r="273">
          <cell r="A273">
            <v>53165</v>
          </cell>
          <cell r="C273">
            <v>-133565</v>
          </cell>
          <cell r="E273">
            <v>-133565</v>
          </cell>
        </row>
        <row r="274">
          <cell r="A274">
            <v>53191</v>
          </cell>
          <cell r="C274">
            <v>-333797</v>
          </cell>
          <cell r="E274">
            <v>-333797</v>
          </cell>
        </row>
        <row r="275">
          <cell r="A275">
            <v>53196</v>
          </cell>
          <cell r="C275">
            <v>-164340</v>
          </cell>
          <cell r="E275">
            <v>-164340</v>
          </cell>
        </row>
        <row r="276">
          <cell r="A276">
            <v>53210</v>
          </cell>
          <cell r="C276">
            <v>-59600</v>
          </cell>
          <cell r="E276">
            <v>-59600</v>
          </cell>
        </row>
        <row r="277">
          <cell r="A277">
            <v>53265</v>
          </cell>
          <cell r="C277">
            <v>-26000</v>
          </cell>
          <cell r="E277">
            <v>-26000</v>
          </cell>
        </row>
        <row r="278">
          <cell r="A278">
            <v>53296</v>
          </cell>
          <cell r="C278">
            <v>-164816</v>
          </cell>
          <cell r="E278">
            <v>-164816</v>
          </cell>
        </row>
        <row r="279">
          <cell r="A279">
            <v>53313</v>
          </cell>
          <cell r="C279">
            <v>-151102</v>
          </cell>
          <cell r="E279">
            <v>-151102</v>
          </cell>
        </row>
        <row r="280">
          <cell r="A280">
            <v>53328</v>
          </cell>
          <cell r="C280">
            <v>-76355</v>
          </cell>
          <cell r="E280">
            <v>-76355</v>
          </cell>
        </row>
        <row r="281">
          <cell r="A281">
            <v>53399</v>
          </cell>
          <cell r="C281">
            <v>-6500</v>
          </cell>
          <cell r="E281">
            <v>-6500</v>
          </cell>
        </row>
        <row r="282">
          <cell r="A282">
            <v>53524</v>
          </cell>
          <cell r="C282">
            <v>-117108</v>
          </cell>
          <cell r="E282">
            <v>-117108</v>
          </cell>
        </row>
        <row r="283">
          <cell r="A283">
            <v>53582</v>
          </cell>
          <cell r="C283">
            <v>-6500</v>
          </cell>
          <cell r="E283">
            <v>-6500</v>
          </cell>
        </row>
        <row r="284">
          <cell r="A284">
            <v>53590</v>
          </cell>
          <cell r="C284">
            <v>-278371</v>
          </cell>
          <cell r="E284">
            <v>-278371</v>
          </cell>
        </row>
        <row r="285">
          <cell r="A285">
            <v>53604</v>
          </cell>
          <cell r="C285">
            <v>-64170</v>
          </cell>
          <cell r="E285">
            <v>-64170</v>
          </cell>
        </row>
        <row r="286">
          <cell r="A286">
            <v>53633</v>
          </cell>
          <cell r="C286">
            <v>-113825</v>
          </cell>
          <cell r="E286">
            <v>-113825</v>
          </cell>
        </row>
        <row r="287">
          <cell r="A287">
            <v>53737</v>
          </cell>
          <cell r="C287">
            <v>-59600</v>
          </cell>
          <cell r="E287">
            <v>-59600</v>
          </cell>
        </row>
        <row r="288">
          <cell r="A288">
            <v>53739</v>
          </cell>
          <cell r="C288">
            <v>-63881</v>
          </cell>
          <cell r="E288">
            <v>-63881</v>
          </cell>
        </row>
        <row r="289">
          <cell r="A289">
            <v>53740</v>
          </cell>
          <cell r="C289">
            <v>-59600</v>
          </cell>
          <cell r="E289">
            <v>-59600</v>
          </cell>
        </row>
        <row r="290">
          <cell r="A290">
            <v>53743</v>
          </cell>
          <cell r="C290">
            <v>-213946</v>
          </cell>
          <cell r="E290">
            <v>-213946</v>
          </cell>
        </row>
        <row r="291">
          <cell r="A291">
            <v>53768</v>
          </cell>
          <cell r="C291">
            <v>-6500</v>
          </cell>
          <cell r="E291">
            <v>-6500</v>
          </cell>
        </row>
        <row r="292">
          <cell r="A292">
            <v>53773</v>
          </cell>
          <cell r="C292">
            <v>-6500</v>
          </cell>
          <cell r="E292">
            <v>-6500</v>
          </cell>
        </row>
        <row r="293">
          <cell r="A293">
            <v>53796</v>
          </cell>
          <cell r="C293">
            <v>-143189</v>
          </cell>
          <cell r="E293">
            <v>-143189</v>
          </cell>
        </row>
        <row r="294">
          <cell r="A294">
            <v>53861</v>
          </cell>
          <cell r="C294">
            <v>-26000</v>
          </cell>
          <cell r="E294">
            <v>-26000</v>
          </cell>
        </row>
        <row r="295">
          <cell r="A295">
            <v>53889</v>
          </cell>
          <cell r="C295">
            <v>-68484</v>
          </cell>
          <cell r="E295">
            <v>-68484</v>
          </cell>
        </row>
        <row r="296">
          <cell r="A296">
            <v>53915</v>
          </cell>
          <cell r="C296">
            <v>-167093</v>
          </cell>
          <cell r="E296">
            <v>-167093</v>
          </cell>
        </row>
        <row r="297">
          <cell r="A297">
            <v>53983</v>
          </cell>
          <cell r="C297">
            <v>-4444711</v>
          </cell>
          <cell r="E297">
            <v>-4444711</v>
          </cell>
        </row>
        <row r="298">
          <cell r="A298">
            <v>53997</v>
          </cell>
          <cell r="C298">
            <v>-6500</v>
          </cell>
          <cell r="E298">
            <v>-6500</v>
          </cell>
        </row>
        <row r="299">
          <cell r="A299">
            <v>54020</v>
          </cell>
          <cell r="C299">
            <v>-115242</v>
          </cell>
          <cell r="E299">
            <v>-115242</v>
          </cell>
        </row>
        <row r="300">
          <cell r="A300">
            <v>54041</v>
          </cell>
          <cell r="C300">
            <v>-121728</v>
          </cell>
          <cell r="E300">
            <v>-121728</v>
          </cell>
        </row>
        <row r="301">
          <cell r="A301">
            <v>54144</v>
          </cell>
          <cell r="C301">
            <v>-126300</v>
          </cell>
          <cell r="E301">
            <v>-126300</v>
          </cell>
        </row>
        <row r="302">
          <cell r="A302">
            <v>54150</v>
          </cell>
          <cell r="C302">
            <v>-115793</v>
          </cell>
          <cell r="E302">
            <v>-115793</v>
          </cell>
        </row>
        <row r="303">
          <cell r="A303">
            <v>54157</v>
          </cell>
          <cell r="C303">
            <v>-126300</v>
          </cell>
          <cell r="E303">
            <v>-126300</v>
          </cell>
        </row>
        <row r="304">
          <cell r="A304">
            <v>54159</v>
          </cell>
          <cell r="C304">
            <v>-301800</v>
          </cell>
          <cell r="E304">
            <v>-301800</v>
          </cell>
        </row>
        <row r="305">
          <cell r="A305">
            <v>54185</v>
          </cell>
          <cell r="C305">
            <v>-66323</v>
          </cell>
          <cell r="E305">
            <v>-66323</v>
          </cell>
        </row>
        <row r="306">
          <cell r="A306">
            <v>54206</v>
          </cell>
          <cell r="C306">
            <v>-273514</v>
          </cell>
          <cell r="E306">
            <v>-273514</v>
          </cell>
        </row>
        <row r="307">
          <cell r="A307">
            <v>54276</v>
          </cell>
          <cell r="C307">
            <v>-63914</v>
          </cell>
          <cell r="E307">
            <v>-63914</v>
          </cell>
        </row>
        <row r="308">
          <cell r="A308">
            <v>54295</v>
          </cell>
          <cell r="C308">
            <v>-3520627</v>
          </cell>
          <cell r="E308">
            <v>-3520627</v>
          </cell>
        </row>
        <row r="309">
          <cell r="A309">
            <v>54329</v>
          </cell>
          <cell r="C309">
            <v>-2831923</v>
          </cell>
          <cell r="E309">
            <v>-2831923</v>
          </cell>
        </row>
        <row r="310">
          <cell r="A310">
            <v>54335</v>
          </cell>
          <cell r="C310">
            <v>-107628</v>
          </cell>
          <cell r="E310">
            <v>-107628</v>
          </cell>
        </row>
        <row r="311">
          <cell r="A311">
            <v>54446</v>
          </cell>
          <cell r="C311">
            <v>-6500</v>
          </cell>
          <cell r="E311">
            <v>-6500</v>
          </cell>
        </row>
        <row r="312">
          <cell r="A312">
            <v>54528</v>
          </cell>
          <cell r="C312">
            <v>-64170</v>
          </cell>
          <cell r="E312">
            <v>-64170</v>
          </cell>
        </row>
        <row r="313">
          <cell r="A313">
            <v>54552</v>
          </cell>
          <cell r="C313">
            <v>-136113</v>
          </cell>
          <cell r="E313">
            <v>-136113</v>
          </cell>
        </row>
        <row r="314">
          <cell r="A314">
            <v>54616</v>
          </cell>
          <cell r="C314">
            <v>-296400</v>
          </cell>
          <cell r="E314">
            <v>-296400</v>
          </cell>
        </row>
        <row r="315">
          <cell r="A315">
            <v>54642</v>
          </cell>
          <cell r="C315">
            <v>-648894</v>
          </cell>
          <cell r="E315">
            <v>-648894</v>
          </cell>
        </row>
        <row r="316">
          <cell r="A316">
            <v>54679</v>
          </cell>
          <cell r="C316">
            <v>-288278</v>
          </cell>
          <cell r="E316">
            <v>-288278</v>
          </cell>
        </row>
        <row r="317">
          <cell r="A317">
            <v>54743</v>
          </cell>
          <cell r="C317">
            <v>-59600</v>
          </cell>
          <cell r="E317">
            <v>-59600</v>
          </cell>
        </row>
        <row r="318">
          <cell r="A318">
            <v>54761</v>
          </cell>
          <cell r="C318">
            <v>-113491</v>
          </cell>
          <cell r="E318">
            <v>-113491</v>
          </cell>
        </row>
        <row r="319">
          <cell r="A319">
            <v>54795</v>
          </cell>
          <cell r="C319">
            <v>-122361</v>
          </cell>
          <cell r="E319">
            <v>-122361</v>
          </cell>
        </row>
        <row r="320">
          <cell r="A320">
            <v>54838</v>
          </cell>
          <cell r="C320">
            <v>-6500</v>
          </cell>
          <cell r="E320">
            <v>-6500</v>
          </cell>
        </row>
        <row r="321">
          <cell r="A321">
            <v>54843</v>
          </cell>
          <cell r="C321">
            <v>-182000</v>
          </cell>
          <cell r="E321">
            <v>-182000</v>
          </cell>
        </row>
        <row r="322">
          <cell r="A322">
            <v>54855</v>
          </cell>
          <cell r="C322">
            <v>-63914</v>
          </cell>
          <cell r="E322">
            <v>-63914</v>
          </cell>
        </row>
        <row r="323">
          <cell r="A323">
            <v>54863</v>
          </cell>
          <cell r="C323">
            <v>-113870</v>
          </cell>
          <cell r="E323">
            <v>-113870</v>
          </cell>
        </row>
        <row r="324">
          <cell r="A324">
            <v>54885</v>
          </cell>
          <cell r="C324">
            <v>-3259926</v>
          </cell>
          <cell r="E324">
            <v>-3259926</v>
          </cell>
        </row>
        <row r="325">
          <cell r="A325">
            <v>54914</v>
          </cell>
          <cell r="C325">
            <v>-1124086</v>
          </cell>
          <cell r="E325">
            <v>-1124086</v>
          </cell>
        </row>
        <row r="326">
          <cell r="A326">
            <v>54938</v>
          </cell>
          <cell r="C326">
            <v>-134780</v>
          </cell>
          <cell r="E326">
            <v>-134780</v>
          </cell>
        </row>
        <row r="327">
          <cell r="A327">
            <v>54982</v>
          </cell>
          <cell r="C327">
            <v>-268150</v>
          </cell>
          <cell r="E327">
            <v>-268150</v>
          </cell>
        </row>
        <row r="328">
          <cell r="A328">
            <v>55130</v>
          </cell>
          <cell r="C328">
            <v>-723582</v>
          </cell>
          <cell r="E328">
            <v>-723582</v>
          </cell>
        </row>
        <row r="329">
          <cell r="A329">
            <v>55169</v>
          </cell>
          <cell r="C329">
            <v>-218960</v>
          </cell>
          <cell r="E329">
            <v>-218960</v>
          </cell>
        </row>
        <row r="330">
          <cell r="A330">
            <v>55199</v>
          </cell>
          <cell r="C330">
            <v>-120700</v>
          </cell>
          <cell r="E330">
            <v>-120700</v>
          </cell>
        </row>
        <row r="331">
          <cell r="A331">
            <v>55217</v>
          </cell>
          <cell r="C331">
            <v>-680732</v>
          </cell>
          <cell r="E331">
            <v>-680732</v>
          </cell>
        </row>
        <row r="332">
          <cell r="A332">
            <v>55250</v>
          </cell>
          <cell r="C332">
            <v>-299577</v>
          </cell>
          <cell r="E332">
            <v>-299577</v>
          </cell>
        </row>
        <row r="333">
          <cell r="A333">
            <v>55255</v>
          </cell>
          <cell r="B333">
            <v>-671364</v>
          </cell>
          <cell r="E333">
            <v>-671364</v>
          </cell>
        </row>
        <row r="334">
          <cell r="A334">
            <v>55257</v>
          </cell>
          <cell r="D334">
            <v>-28979150</v>
          </cell>
          <cell r="E334">
            <v>-28979150</v>
          </cell>
        </row>
        <row r="335">
          <cell r="A335">
            <v>55292</v>
          </cell>
          <cell r="C335">
            <v>-120700</v>
          </cell>
          <cell r="E335">
            <v>-120700</v>
          </cell>
        </row>
        <row r="336">
          <cell r="A336">
            <v>55314</v>
          </cell>
          <cell r="C336">
            <v>-252992</v>
          </cell>
          <cell r="E336">
            <v>-252992</v>
          </cell>
        </row>
        <row r="337">
          <cell r="A337">
            <v>55379</v>
          </cell>
          <cell r="C337">
            <v>-147273</v>
          </cell>
          <cell r="E337">
            <v>-147273</v>
          </cell>
        </row>
        <row r="338">
          <cell r="A338">
            <v>55418</v>
          </cell>
          <cell r="C338">
            <v>-213364</v>
          </cell>
          <cell r="E338">
            <v>-213364</v>
          </cell>
        </row>
        <row r="339">
          <cell r="A339">
            <v>55447</v>
          </cell>
          <cell r="C339">
            <v>-158900</v>
          </cell>
          <cell r="E339">
            <v>-158900</v>
          </cell>
        </row>
        <row r="340">
          <cell r="A340">
            <v>55494</v>
          </cell>
          <cell r="C340">
            <v>-120700</v>
          </cell>
          <cell r="E340">
            <v>-120700</v>
          </cell>
        </row>
        <row r="341">
          <cell r="A341">
            <v>55508</v>
          </cell>
          <cell r="C341">
            <v>-126214</v>
          </cell>
          <cell r="E341">
            <v>-126214</v>
          </cell>
        </row>
        <row r="342">
          <cell r="A342">
            <v>55541</v>
          </cell>
          <cell r="C342">
            <v>-166397</v>
          </cell>
          <cell r="E342">
            <v>-166397</v>
          </cell>
        </row>
        <row r="343">
          <cell r="A343">
            <v>55551</v>
          </cell>
          <cell r="C343">
            <v>-146682</v>
          </cell>
          <cell r="E343">
            <v>-146682</v>
          </cell>
        </row>
        <row r="344">
          <cell r="A344">
            <v>55575</v>
          </cell>
          <cell r="C344">
            <v>-28400</v>
          </cell>
          <cell r="E344">
            <v>-28400</v>
          </cell>
        </row>
        <row r="345">
          <cell r="A345">
            <v>55623</v>
          </cell>
          <cell r="C345">
            <v>-122714</v>
          </cell>
          <cell r="E345">
            <v>-122714</v>
          </cell>
        </row>
        <row r="346">
          <cell r="A346">
            <v>55632</v>
          </cell>
          <cell r="C346">
            <v>-106010</v>
          </cell>
          <cell r="E346">
            <v>-106010</v>
          </cell>
        </row>
        <row r="347">
          <cell r="A347">
            <v>55774</v>
          </cell>
          <cell r="C347">
            <v>-28400</v>
          </cell>
          <cell r="E347">
            <v>-28400</v>
          </cell>
        </row>
        <row r="348">
          <cell r="A348">
            <v>55802</v>
          </cell>
          <cell r="C348">
            <v>-145821</v>
          </cell>
          <cell r="E348">
            <v>-145821</v>
          </cell>
        </row>
        <row r="349">
          <cell r="A349">
            <v>55828</v>
          </cell>
          <cell r="C349">
            <v>-126685</v>
          </cell>
          <cell r="E349">
            <v>-126685</v>
          </cell>
        </row>
        <row r="350">
          <cell r="A350">
            <v>55972</v>
          </cell>
          <cell r="C350">
            <v>-7100</v>
          </cell>
          <cell r="E350">
            <v>-7100</v>
          </cell>
        </row>
        <row r="351">
          <cell r="A351">
            <v>56049</v>
          </cell>
          <cell r="C351">
            <v>-65600</v>
          </cell>
          <cell r="E351">
            <v>-65600</v>
          </cell>
        </row>
        <row r="352">
          <cell r="A352">
            <v>56103</v>
          </cell>
          <cell r="C352">
            <v>-74480</v>
          </cell>
          <cell r="E352">
            <v>-74480</v>
          </cell>
        </row>
        <row r="353">
          <cell r="A353">
            <v>56117</v>
          </cell>
          <cell r="C353">
            <v>-120700</v>
          </cell>
          <cell r="E353">
            <v>-120700</v>
          </cell>
        </row>
        <row r="354">
          <cell r="A354">
            <v>56146</v>
          </cell>
          <cell r="C354">
            <v>-76042</v>
          </cell>
          <cell r="E354">
            <v>-76042</v>
          </cell>
        </row>
        <row r="355">
          <cell r="A355">
            <v>56165</v>
          </cell>
          <cell r="C355">
            <v>-89258</v>
          </cell>
          <cell r="E355">
            <v>-89258</v>
          </cell>
        </row>
        <row r="356">
          <cell r="A356">
            <v>56170</v>
          </cell>
          <cell r="C356">
            <v>-187369</v>
          </cell>
          <cell r="E356">
            <v>-187369</v>
          </cell>
        </row>
        <row r="357">
          <cell r="A357">
            <v>56180</v>
          </cell>
          <cell r="C357">
            <v>-468722</v>
          </cell>
          <cell r="E357">
            <v>-468722</v>
          </cell>
        </row>
        <row r="358">
          <cell r="A358">
            <v>56245</v>
          </cell>
          <cell r="C358">
            <v>-65600</v>
          </cell>
          <cell r="E358">
            <v>-65600</v>
          </cell>
        </row>
        <row r="359">
          <cell r="A359">
            <v>56249</v>
          </cell>
          <cell r="C359">
            <v>-28400</v>
          </cell>
          <cell r="E359">
            <v>-28400</v>
          </cell>
        </row>
        <row r="360">
          <cell r="A360">
            <v>56277</v>
          </cell>
          <cell r="C360">
            <v>-105178</v>
          </cell>
          <cell r="E360">
            <v>-105178</v>
          </cell>
        </row>
        <row r="361">
          <cell r="A361">
            <v>56278</v>
          </cell>
          <cell r="C361">
            <v>-241066</v>
          </cell>
          <cell r="E361">
            <v>-241066</v>
          </cell>
        </row>
        <row r="362">
          <cell r="A362">
            <v>56311</v>
          </cell>
          <cell r="C362">
            <v>-7100</v>
          </cell>
          <cell r="E362">
            <v>-7100</v>
          </cell>
        </row>
        <row r="363">
          <cell r="A363">
            <v>56336</v>
          </cell>
          <cell r="C363">
            <v>-139000</v>
          </cell>
          <cell r="E363">
            <v>-139000</v>
          </cell>
        </row>
        <row r="364">
          <cell r="A364">
            <v>56429</v>
          </cell>
          <cell r="C364">
            <v>-173021</v>
          </cell>
          <cell r="E364">
            <v>-173021</v>
          </cell>
        </row>
        <row r="365">
          <cell r="A365">
            <v>56434</v>
          </cell>
          <cell r="C365">
            <v>-293718</v>
          </cell>
          <cell r="E365">
            <v>-293718</v>
          </cell>
        </row>
        <row r="366">
          <cell r="A366">
            <v>56441</v>
          </cell>
          <cell r="C366">
            <v>-264601</v>
          </cell>
          <cell r="E366">
            <v>-264601</v>
          </cell>
        </row>
        <row r="367">
          <cell r="A367">
            <v>56590</v>
          </cell>
          <cell r="C367">
            <v>-125029</v>
          </cell>
          <cell r="E367">
            <v>-125029</v>
          </cell>
        </row>
        <row r="368">
          <cell r="A368">
            <v>56632</v>
          </cell>
          <cell r="C368">
            <v>-284622</v>
          </cell>
          <cell r="E368">
            <v>-284622</v>
          </cell>
        </row>
        <row r="369">
          <cell r="A369">
            <v>56635</v>
          </cell>
          <cell r="C369">
            <v>-102292</v>
          </cell>
          <cell r="E369">
            <v>-102292</v>
          </cell>
        </row>
        <row r="370">
          <cell r="A370">
            <v>56658</v>
          </cell>
          <cell r="C370">
            <v>-182514</v>
          </cell>
          <cell r="E370">
            <v>-182514</v>
          </cell>
        </row>
        <row r="371">
          <cell r="A371">
            <v>56704</v>
          </cell>
          <cell r="C371">
            <v>-100320</v>
          </cell>
          <cell r="E371">
            <v>-100320</v>
          </cell>
        </row>
        <row r="372">
          <cell r="A372">
            <v>56708</v>
          </cell>
          <cell r="C372">
            <v>-7100</v>
          </cell>
          <cell r="E372">
            <v>-7100</v>
          </cell>
        </row>
        <row r="373">
          <cell r="A373">
            <v>57803</v>
          </cell>
          <cell r="C373">
            <v>-309214</v>
          </cell>
          <cell r="E373">
            <v>-309214</v>
          </cell>
        </row>
        <row r="374">
          <cell r="A374">
            <v>57827</v>
          </cell>
          <cell r="C374">
            <v>-246758</v>
          </cell>
          <cell r="E374">
            <v>-246758</v>
          </cell>
        </row>
        <row r="375">
          <cell r="A375">
            <v>57867</v>
          </cell>
          <cell r="C375">
            <v>-1755143</v>
          </cell>
          <cell r="E375">
            <v>-1755143</v>
          </cell>
        </row>
        <row r="376">
          <cell r="A376">
            <v>57923</v>
          </cell>
          <cell r="C376">
            <v>-70945</v>
          </cell>
          <cell r="E376">
            <v>-70945</v>
          </cell>
        </row>
        <row r="377">
          <cell r="A377">
            <v>57962</v>
          </cell>
          <cell r="C377">
            <v>-65600</v>
          </cell>
          <cell r="E377">
            <v>-65600</v>
          </cell>
        </row>
        <row r="378">
          <cell r="A378">
            <v>58005</v>
          </cell>
          <cell r="C378">
            <v>-65600</v>
          </cell>
          <cell r="E378">
            <v>-65600</v>
          </cell>
        </row>
        <row r="379">
          <cell r="A379">
            <v>58032</v>
          </cell>
          <cell r="C379">
            <v>-100424</v>
          </cell>
          <cell r="E379">
            <v>-100424</v>
          </cell>
        </row>
        <row r="380">
          <cell r="A380">
            <v>58042</v>
          </cell>
          <cell r="C380">
            <v>-302435</v>
          </cell>
          <cell r="E380">
            <v>-302435</v>
          </cell>
        </row>
        <row r="381">
          <cell r="A381">
            <v>58051</v>
          </cell>
          <cell r="C381">
            <v>-142881</v>
          </cell>
          <cell r="E381">
            <v>-142881</v>
          </cell>
        </row>
        <row r="382">
          <cell r="A382">
            <v>58069</v>
          </cell>
          <cell r="C382">
            <v>-188314</v>
          </cell>
          <cell r="E382">
            <v>-188314</v>
          </cell>
        </row>
        <row r="383">
          <cell r="A383">
            <v>58092</v>
          </cell>
          <cell r="C383">
            <v>-65600</v>
          </cell>
          <cell r="E383">
            <v>-65600</v>
          </cell>
        </row>
        <row r="384">
          <cell r="A384">
            <v>58095</v>
          </cell>
          <cell r="C384">
            <v>-69914</v>
          </cell>
          <cell r="E384">
            <v>-69914</v>
          </cell>
        </row>
        <row r="385">
          <cell r="A385">
            <v>58190</v>
          </cell>
          <cell r="C385">
            <v>-1330758</v>
          </cell>
          <cell r="E385">
            <v>-1330758</v>
          </cell>
        </row>
        <row r="386">
          <cell r="A386">
            <v>58208</v>
          </cell>
          <cell r="C386">
            <v>-28400</v>
          </cell>
          <cell r="E386">
            <v>-28400</v>
          </cell>
        </row>
        <row r="387">
          <cell r="A387">
            <v>58249</v>
          </cell>
          <cell r="C387">
            <v>-68638</v>
          </cell>
          <cell r="E387">
            <v>-68638</v>
          </cell>
        </row>
        <row r="388">
          <cell r="A388">
            <v>58394</v>
          </cell>
          <cell r="C388">
            <v>-7100</v>
          </cell>
          <cell r="E388">
            <v>-7100</v>
          </cell>
        </row>
        <row r="389">
          <cell r="A389">
            <v>58425</v>
          </cell>
          <cell r="C389">
            <v>-202656</v>
          </cell>
          <cell r="E389">
            <v>-202656</v>
          </cell>
        </row>
        <row r="390">
          <cell r="A390">
            <v>58468</v>
          </cell>
          <cell r="C390">
            <v>-28400</v>
          </cell>
          <cell r="E390">
            <v>-28400</v>
          </cell>
        </row>
        <row r="391">
          <cell r="A391">
            <v>58522</v>
          </cell>
          <cell r="C391">
            <v>-65600</v>
          </cell>
          <cell r="E391">
            <v>-65600</v>
          </cell>
        </row>
        <row r="392">
          <cell r="A392">
            <v>58540</v>
          </cell>
          <cell r="C392">
            <v>-120202</v>
          </cell>
          <cell r="E392">
            <v>-120202</v>
          </cell>
        </row>
        <row r="393">
          <cell r="A393">
            <v>58547</v>
          </cell>
          <cell r="C393">
            <v>-74480</v>
          </cell>
          <cell r="E393">
            <v>-74480</v>
          </cell>
        </row>
        <row r="394">
          <cell r="A394">
            <v>58616</v>
          </cell>
          <cell r="C394">
            <v>-216554</v>
          </cell>
          <cell r="E394">
            <v>-216554</v>
          </cell>
        </row>
        <row r="395">
          <cell r="A395">
            <v>58687</v>
          </cell>
          <cell r="C395">
            <v>-306927</v>
          </cell>
          <cell r="E395">
            <v>-306927</v>
          </cell>
        </row>
        <row r="396">
          <cell r="A396">
            <v>58692</v>
          </cell>
          <cell r="C396">
            <v>-148723</v>
          </cell>
          <cell r="E396">
            <v>-148723</v>
          </cell>
        </row>
        <row r="397">
          <cell r="A397">
            <v>58706</v>
          </cell>
          <cell r="C397">
            <v>-111361</v>
          </cell>
          <cell r="E397">
            <v>-111361</v>
          </cell>
        </row>
        <row r="398">
          <cell r="A398">
            <v>58772</v>
          </cell>
          <cell r="C398">
            <v>-7100</v>
          </cell>
          <cell r="E398">
            <v>-7100</v>
          </cell>
        </row>
        <row r="399">
          <cell r="A399">
            <v>58792</v>
          </cell>
          <cell r="C399">
            <v>-28400</v>
          </cell>
          <cell r="E399">
            <v>-28400</v>
          </cell>
        </row>
        <row r="400">
          <cell r="A400">
            <v>58838</v>
          </cell>
          <cell r="C400">
            <v>-213198</v>
          </cell>
          <cell r="E400">
            <v>-213198</v>
          </cell>
        </row>
        <row r="401">
          <cell r="A401">
            <v>58840</v>
          </cell>
          <cell r="C401">
            <v>-140846</v>
          </cell>
          <cell r="E401">
            <v>-140846</v>
          </cell>
        </row>
        <row r="402">
          <cell r="A402">
            <v>58847</v>
          </cell>
          <cell r="C402">
            <v>-123517</v>
          </cell>
          <cell r="E402">
            <v>-123517</v>
          </cell>
        </row>
        <row r="403">
          <cell r="A403">
            <v>58967</v>
          </cell>
          <cell r="C403">
            <v>-74480</v>
          </cell>
          <cell r="E403">
            <v>-74480</v>
          </cell>
        </row>
        <row r="404">
          <cell r="A404">
            <v>59152</v>
          </cell>
          <cell r="C404">
            <v>-109598</v>
          </cell>
          <cell r="E404">
            <v>-109598</v>
          </cell>
        </row>
        <row r="405">
          <cell r="A405">
            <v>59153</v>
          </cell>
          <cell r="C405">
            <v>-595394</v>
          </cell>
          <cell r="E405">
            <v>-595394</v>
          </cell>
        </row>
        <row r="406">
          <cell r="A406">
            <v>59258</v>
          </cell>
          <cell r="C406">
            <v>-492518</v>
          </cell>
          <cell r="E406">
            <v>-492518</v>
          </cell>
        </row>
        <row r="407">
          <cell r="A407">
            <v>59262</v>
          </cell>
          <cell r="C407">
            <v>-74779</v>
          </cell>
          <cell r="E407">
            <v>-74779</v>
          </cell>
        </row>
        <row r="408">
          <cell r="A408">
            <v>59342</v>
          </cell>
          <cell r="C408">
            <v>-315271</v>
          </cell>
          <cell r="E408">
            <v>-315271</v>
          </cell>
        </row>
        <row r="409">
          <cell r="A409">
            <v>59345</v>
          </cell>
          <cell r="C409">
            <v>-7100</v>
          </cell>
          <cell r="E409">
            <v>-7100</v>
          </cell>
        </row>
        <row r="410">
          <cell r="A410">
            <v>59347</v>
          </cell>
          <cell r="C410">
            <v>-7100</v>
          </cell>
          <cell r="E410">
            <v>-7100</v>
          </cell>
        </row>
        <row r="411">
          <cell r="A411">
            <v>59348</v>
          </cell>
          <cell r="C411">
            <v>-81776</v>
          </cell>
          <cell r="E411">
            <v>-81776</v>
          </cell>
        </row>
        <row r="412">
          <cell r="A412">
            <v>59349</v>
          </cell>
          <cell r="C412">
            <v>-7100</v>
          </cell>
          <cell r="E412">
            <v>-7100</v>
          </cell>
        </row>
        <row r="413">
          <cell r="A413">
            <v>59352</v>
          </cell>
          <cell r="C413">
            <v>-70693</v>
          </cell>
          <cell r="E413">
            <v>-70693</v>
          </cell>
        </row>
        <row r="414">
          <cell r="A414">
            <v>59492</v>
          </cell>
          <cell r="C414">
            <v>-176613</v>
          </cell>
          <cell r="E414">
            <v>-176613</v>
          </cell>
        </row>
        <row r="415">
          <cell r="A415">
            <v>59545</v>
          </cell>
          <cell r="C415">
            <v>-1547953</v>
          </cell>
          <cell r="E415">
            <v>-1547953</v>
          </cell>
        </row>
        <row r="416">
          <cell r="A416">
            <v>59755</v>
          </cell>
          <cell r="C416">
            <v>-69914</v>
          </cell>
          <cell r="E416">
            <v>-69914</v>
          </cell>
        </row>
        <row r="417">
          <cell r="A417">
            <v>59881</v>
          </cell>
          <cell r="C417">
            <v>-261900</v>
          </cell>
          <cell r="E417">
            <v>-261900</v>
          </cell>
        </row>
        <row r="418">
          <cell r="A418">
            <v>59957</v>
          </cell>
          <cell r="C418">
            <v>-153185</v>
          </cell>
          <cell r="E418">
            <v>-153185</v>
          </cell>
        </row>
        <row r="419">
          <cell r="A419">
            <v>59960</v>
          </cell>
          <cell r="C419">
            <v>-75259</v>
          </cell>
          <cell r="E419">
            <v>-75259</v>
          </cell>
        </row>
        <row r="420">
          <cell r="A420">
            <v>60024</v>
          </cell>
          <cell r="C420">
            <v>-65600</v>
          </cell>
          <cell r="E420">
            <v>-65600</v>
          </cell>
        </row>
        <row r="421">
          <cell r="A421">
            <v>60127</v>
          </cell>
          <cell r="C421">
            <v>-129228</v>
          </cell>
          <cell r="E421">
            <v>-129228</v>
          </cell>
        </row>
        <row r="422">
          <cell r="A422">
            <v>60131</v>
          </cell>
          <cell r="C422">
            <v>-822064</v>
          </cell>
          <cell r="E422">
            <v>-822064</v>
          </cell>
        </row>
        <row r="423">
          <cell r="A423">
            <v>60133</v>
          </cell>
          <cell r="C423">
            <v>-225263</v>
          </cell>
          <cell r="E423">
            <v>-225263</v>
          </cell>
        </row>
        <row r="424">
          <cell r="A424">
            <v>60209</v>
          </cell>
          <cell r="C424">
            <v>-2417556</v>
          </cell>
          <cell r="E424">
            <v>-2417556</v>
          </cell>
        </row>
        <row r="425">
          <cell r="A425">
            <v>60214</v>
          </cell>
          <cell r="C425">
            <v>-719387</v>
          </cell>
          <cell r="E425">
            <v>-719387</v>
          </cell>
        </row>
        <row r="426">
          <cell r="A426">
            <v>60216</v>
          </cell>
          <cell r="C426">
            <v>-254680</v>
          </cell>
          <cell r="E426">
            <v>-254680</v>
          </cell>
        </row>
        <row r="427">
          <cell r="A427">
            <v>60217</v>
          </cell>
          <cell r="C427">
            <v>-234420</v>
          </cell>
          <cell r="E427">
            <v>-234420</v>
          </cell>
        </row>
        <row r="428">
          <cell r="A428">
            <v>60218</v>
          </cell>
          <cell r="C428">
            <v>-1663182</v>
          </cell>
          <cell r="E428">
            <v>-1663182</v>
          </cell>
        </row>
        <row r="429">
          <cell r="A429">
            <v>60220</v>
          </cell>
          <cell r="C429">
            <v>-1762584</v>
          </cell>
          <cell r="E429">
            <v>-1762584</v>
          </cell>
        </row>
        <row r="430">
          <cell r="A430">
            <v>60222</v>
          </cell>
          <cell r="C430">
            <v>-69881</v>
          </cell>
          <cell r="E430">
            <v>-69881</v>
          </cell>
        </row>
        <row r="431">
          <cell r="A431">
            <v>60223</v>
          </cell>
          <cell r="C431">
            <v>-85261</v>
          </cell>
          <cell r="E431">
            <v>-85261</v>
          </cell>
        </row>
        <row r="432">
          <cell r="A432">
            <v>60224</v>
          </cell>
          <cell r="C432">
            <v>-2373299</v>
          </cell>
          <cell r="E432">
            <v>-2373299</v>
          </cell>
        </row>
        <row r="433">
          <cell r="A433">
            <v>60225</v>
          </cell>
          <cell r="C433">
            <v>-1858553</v>
          </cell>
          <cell r="E433">
            <v>-1858553</v>
          </cell>
        </row>
        <row r="434">
          <cell r="A434">
            <v>60226</v>
          </cell>
          <cell r="C434">
            <v>-4025585</v>
          </cell>
          <cell r="E434">
            <v>-4025585</v>
          </cell>
        </row>
        <row r="435">
          <cell r="A435">
            <v>60227</v>
          </cell>
          <cell r="C435">
            <v>-2755326</v>
          </cell>
          <cell r="E435">
            <v>-2755326</v>
          </cell>
        </row>
        <row r="436">
          <cell r="A436">
            <v>60228</v>
          </cell>
          <cell r="C436">
            <v>-605816</v>
          </cell>
          <cell r="E436">
            <v>-605816</v>
          </cell>
        </row>
        <row r="437">
          <cell r="A437">
            <v>60229</v>
          </cell>
          <cell r="C437">
            <v>-205393</v>
          </cell>
          <cell r="E437">
            <v>-205393</v>
          </cell>
        </row>
        <row r="438">
          <cell r="A438">
            <v>60442</v>
          </cell>
          <cell r="C438">
            <v>-116093</v>
          </cell>
          <cell r="E438">
            <v>-116093</v>
          </cell>
        </row>
        <row r="439">
          <cell r="A439">
            <v>60452</v>
          </cell>
          <cell r="C439">
            <v>-144093</v>
          </cell>
          <cell r="E439">
            <v>-144093</v>
          </cell>
        </row>
        <row r="440">
          <cell r="A440">
            <v>60580</v>
          </cell>
          <cell r="C440">
            <v>-91546</v>
          </cell>
          <cell r="E440">
            <v>-91546</v>
          </cell>
        </row>
        <row r="441">
          <cell r="A441">
            <v>60653</v>
          </cell>
          <cell r="C441">
            <v>-28400</v>
          </cell>
          <cell r="E441">
            <v>-28400</v>
          </cell>
        </row>
        <row r="442">
          <cell r="A442">
            <v>60696</v>
          </cell>
          <cell r="C442">
            <v>-28400</v>
          </cell>
          <cell r="E442">
            <v>-28400</v>
          </cell>
        </row>
        <row r="443">
          <cell r="A443">
            <v>60704</v>
          </cell>
          <cell r="C443">
            <v>-208330</v>
          </cell>
          <cell r="E443">
            <v>-208330</v>
          </cell>
        </row>
        <row r="444">
          <cell r="A444">
            <v>60726</v>
          </cell>
          <cell r="C444">
            <v>-148110</v>
          </cell>
          <cell r="E444">
            <v>-148110</v>
          </cell>
        </row>
        <row r="445">
          <cell r="A445">
            <v>60733</v>
          </cell>
          <cell r="C445">
            <v>-489396</v>
          </cell>
          <cell r="E445">
            <v>-489396</v>
          </cell>
        </row>
        <row r="446">
          <cell r="A446">
            <v>60744</v>
          </cell>
          <cell r="C446">
            <v>-1546615</v>
          </cell>
          <cell r="E446">
            <v>-1546615</v>
          </cell>
        </row>
        <row r="447">
          <cell r="A447">
            <v>60776</v>
          </cell>
          <cell r="C447">
            <v>-65600</v>
          </cell>
          <cell r="E447">
            <v>-65600</v>
          </cell>
        </row>
        <row r="448">
          <cell r="A448">
            <v>60781</v>
          </cell>
          <cell r="C448">
            <v>-65600</v>
          </cell>
          <cell r="E448">
            <v>-65600</v>
          </cell>
        </row>
        <row r="449">
          <cell r="A449">
            <v>60936</v>
          </cell>
          <cell r="C449">
            <v>-652719</v>
          </cell>
          <cell r="E449">
            <v>-652719</v>
          </cell>
        </row>
        <row r="450">
          <cell r="A450">
            <v>60965</v>
          </cell>
          <cell r="C450">
            <v>-2751072</v>
          </cell>
          <cell r="E450">
            <v>-2751072</v>
          </cell>
        </row>
        <row r="451">
          <cell r="A451">
            <v>61008</v>
          </cell>
          <cell r="C451">
            <v>-708586</v>
          </cell>
          <cell r="E451">
            <v>-708586</v>
          </cell>
        </row>
        <row r="452">
          <cell r="A452">
            <v>61082</v>
          </cell>
          <cell r="C452">
            <v>-188986</v>
          </cell>
          <cell r="E452">
            <v>-188986</v>
          </cell>
        </row>
        <row r="453">
          <cell r="A453">
            <v>61110</v>
          </cell>
          <cell r="C453">
            <v>-295801</v>
          </cell>
          <cell r="E453">
            <v>-295801</v>
          </cell>
        </row>
        <row r="454">
          <cell r="A454">
            <v>61186</v>
          </cell>
          <cell r="C454">
            <v>-292800</v>
          </cell>
          <cell r="E454">
            <v>-292800</v>
          </cell>
        </row>
        <row r="455">
          <cell r="A455">
            <v>61242</v>
          </cell>
          <cell r="C455">
            <v>-418118</v>
          </cell>
          <cell r="E455">
            <v>-418118</v>
          </cell>
        </row>
        <row r="456">
          <cell r="A456">
            <v>61249</v>
          </cell>
          <cell r="C456">
            <v>-65600</v>
          </cell>
          <cell r="E456">
            <v>-65600</v>
          </cell>
        </row>
        <row r="457">
          <cell r="A457">
            <v>61282</v>
          </cell>
          <cell r="C457">
            <v>-156831</v>
          </cell>
          <cell r="E457">
            <v>-156831</v>
          </cell>
        </row>
        <row r="458">
          <cell r="A458">
            <v>61283</v>
          </cell>
          <cell r="C458">
            <v>-126390</v>
          </cell>
          <cell r="E458">
            <v>-126390</v>
          </cell>
        </row>
        <row r="459">
          <cell r="A459">
            <v>61299</v>
          </cell>
          <cell r="C459">
            <v>-270296</v>
          </cell>
          <cell r="E459">
            <v>-270296</v>
          </cell>
        </row>
        <row r="460">
          <cell r="A460">
            <v>61388</v>
          </cell>
          <cell r="C460">
            <v>-124330</v>
          </cell>
          <cell r="E460">
            <v>-124330</v>
          </cell>
        </row>
        <row r="461">
          <cell r="A461">
            <v>61406</v>
          </cell>
          <cell r="C461">
            <v>-311774</v>
          </cell>
          <cell r="E461">
            <v>-311774</v>
          </cell>
        </row>
        <row r="462">
          <cell r="A462">
            <v>61435</v>
          </cell>
          <cell r="C462">
            <v>-503301</v>
          </cell>
          <cell r="E462">
            <v>-503301</v>
          </cell>
        </row>
        <row r="463">
          <cell r="A463">
            <v>61449</v>
          </cell>
          <cell r="C463">
            <v>-146788</v>
          </cell>
          <cell r="E463">
            <v>-146788</v>
          </cell>
        </row>
        <row r="464">
          <cell r="A464">
            <v>61452</v>
          </cell>
          <cell r="C464">
            <v>-287776</v>
          </cell>
          <cell r="E464">
            <v>-287776</v>
          </cell>
        </row>
        <row r="465">
          <cell r="A465">
            <v>61524</v>
          </cell>
          <cell r="C465">
            <v>-65600</v>
          </cell>
          <cell r="E465">
            <v>-65600</v>
          </cell>
        </row>
        <row r="466">
          <cell r="A466">
            <v>61659</v>
          </cell>
          <cell r="C466">
            <v>-80066</v>
          </cell>
          <cell r="E466">
            <v>-80066</v>
          </cell>
        </row>
        <row r="467">
          <cell r="A467">
            <v>61682</v>
          </cell>
          <cell r="C467">
            <v>-72567</v>
          </cell>
          <cell r="E467">
            <v>-72567</v>
          </cell>
        </row>
        <row r="468">
          <cell r="A468">
            <v>61724</v>
          </cell>
          <cell r="C468">
            <v>-217500</v>
          </cell>
          <cell r="E468">
            <v>-217500</v>
          </cell>
        </row>
        <row r="469">
          <cell r="A469">
            <v>61748</v>
          </cell>
          <cell r="C469">
            <v>-169824</v>
          </cell>
          <cell r="E469">
            <v>-169824</v>
          </cell>
        </row>
        <row r="470">
          <cell r="A470">
            <v>61752</v>
          </cell>
          <cell r="C470">
            <v>-119805</v>
          </cell>
          <cell r="E470">
            <v>-119805</v>
          </cell>
        </row>
        <row r="471">
          <cell r="A471">
            <v>61803</v>
          </cell>
          <cell r="C471">
            <v>-71763</v>
          </cell>
          <cell r="E471">
            <v>-71763</v>
          </cell>
        </row>
        <row r="472">
          <cell r="A472">
            <v>61819</v>
          </cell>
          <cell r="C472">
            <v>-917170</v>
          </cell>
          <cell r="E472">
            <v>-917170</v>
          </cell>
        </row>
        <row r="473">
          <cell r="A473">
            <v>61830</v>
          </cell>
          <cell r="C473">
            <v>-70949</v>
          </cell>
          <cell r="E473">
            <v>-70949</v>
          </cell>
        </row>
        <row r="474">
          <cell r="A474">
            <v>61859</v>
          </cell>
          <cell r="C474">
            <v>-46493</v>
          </cell>
          <cell r="E474">
            <v>-46493</v>
          </cell>
        </row>
        <row r="475">
          <cell r="A475">
            <v>61862</v>
          </cell>
          <cell r="C475">
            <v>-72093</v>
          </cell>
          <cell r="E475">
            <v>-72093</v>
          </cell>
        </row>
        <row r="476">
          <cell r="A476">
            <v>61903</v>
          </cell>
          <cell r="C476">
            <v>-65600</v>
          </cell>
          <cell r="E476">
            <v>-65600</v>
          </cell>
        </row>
        <row r="477">
          <cell r="A477">
            <v>61905</v>
          </cell>
          <cell r="C477">
            <v>-168316</v>
          </cell>
          <cell r="E477">
            <v>-168316</v>
          </cell>
        </row>
        <row r="478">
          <cell r="A478">
            <v>61912</v>
          </cell>
          <cell r="C478">
            <v>-130720</v>
          </cell>
          <cell r="E478">
            <v>-130720</v>
          </cell>
        </row>
        <row r="479">
          <cell r="A479">
            <v>61929</v>
          </cell>
          <cell r="C479">
            <v>-1206700</v>
          </cell>
          <cell r="E479">
            <v>-1206700</v>
          </cell>
        </row>
        <row r="480">
          <cell r="A480">
            <v>61962</v>
          </cell>
          <cell r="C480">
            <v>-269660</v>
          </cell>
          <cell r="E480">
            <v>-269660</v>
          </cell>
        </row>
        <row r="481">
          <cell r="A481">
            <v>61974</v>
          </cell>
          <cell r="C481">
            <v>-251093</v>
          </cell>
          <cell r="E481">
            <v>-251093</v>
          </cell>
        </row>
        <row r="482">
          <cell r="A482">
            <v>62006</v>
          </cell>
          <cell r="C482">
            <v>-385942</v>
          </cell>
          <cell r="E482">
            <v>-385942</v>
          </cell>
        </row>
        <row r="483">
          <cell r="A483">
            <v>62010</v>
          </cell>
          <cell r="C483">
            <v>-629609</v>
          </cell>
          <cell r="E483">
            <v>-629609</v>
          </cell>
        </row>
        <row r="484">
          <cell r="A484">
            <v>62100</v>
          </cell>
          <cell r="C484">
            <v>-105964</v>
          </cell>
          <cell r="E484">
            <v>-105964</v>
          </cell>
        </row>
        <row r="485">
          <cell r="A485">
            <v>62105</v>
          </cell>
          <cell r="C485">
            <v>-1022254</v>
          </cell>
          <cell r="E485">
            <v>-1022254</v>
          </cell>
        </row>
        <row r="486">
          <cell r="A486">
            <v>62106</v>
          </cell>
          <cell r="C486">
            <v>-71244</v>
          </cell>
          <cell r="E486">
            <v>-71244</v>
          </cell>
        </row>
        <row r="487">
          <cell r="A487">
            <v>62124</v>
          </cell>
          <cell r="C487">
            <v>-165013</v>
          </cell>
          <cell r="E487">
            <v>-165013</v>
          </cell>
        </row>
        <row r="488">
          <cell r="A488">
            <v>62144</v>
          </cell>
          <cell r="C488">
            <v>-73388</v>
          </cell>
          <cell r="E488">
            <v>-73388</v>
          </cell>
        </row>
        <row r="489">
          <cell r="A489">
            <v>62185</v>
          </cell>
          <cell r="C489">
            <v>-290645</v>
          </cell>
          <cell r="E489">
            <v>-290645</v>
          </cell>
        </row>
        <row r="490">
          <cell r="A490">
            <v>62218</v>
          </cell>
          <cell r="C490">
            <v>-120700</v>
          </cell>
          <cell r="E490">
            <v>-120700</v>
          </cell>
        </row>
        <row r="491">
          <cell r="A491">
            <v>62242</v>
          </cell>
          <cell r="C491">
            <v>-142881</v>
          </cell>
          <cell r="E491">
            <v>-142881</v>
          </cell>
        </row>
        <row r="492">
          <cell r="A492">
            <v>62263</v>
          </cell>
          <cell r="C492">
            <v>-490914</v>
          </cell>
          <cell r="E492">
            <v>-490914</v>
          </cell>
        </row>
        <row r="493">
          <cell r="A493">
            <v>62279</v>
          </cell>
          <cell r="C493">
            <v>-305847</v>
          </cell>
          <cell r="E493">
            <v>-305847</v>
          </cell>
        </row>
        <row r="494">
          <cell r="A494">
            <v>62280</v>
          </cell>
          <cell r="C494">
            <v>-199993</v>
          </cell>
          <cell r="E494">
            <v>-199993</v>
          </cell>
        </row>
        <row r="495">
          <cell r="A495">
            <v>62284</v>
          </cell>
          <cell r="C495">
            <v>-120382</v>
          </cell>
          <cell r="E495">
            <v>-120382</v>
          </cell>
        </row>
        <row r="496">
          <cell r="A496">
            <v>62382</v>
          </cell>
          <cell r="C496">
            <v>-126214</v>
          </cell>
          <cell r="E496">
            <v>-126214</v>
          </cell>
        </row>
        <row r="497">
          <cell r="A497">
            <v>62401</v>
          </cell>
          <cell r="C497">
            <v>-120700</v>
          </cell>
          <cell r="E497">
            <v>-120700</v>
          </cell>
        </row>
        <row r="498">
          <cell r="A498">
            <v>62419</v>
          </cell>
          <cell r="C498">
            <v>-244900</v>
          </cell>
          <cell r="E498">
            <v>-244900</v>
          </cell>
        </row>
        <row r="499">
          <cell r="A499">
            <v>62503</v>
          </cell>
          <cell r="C499">
            <v>-74480</v>
          </cell>
          <cell r="E499">
            <v>-74480</v>
          </cell>
        </row>
        <row r="500">
          <cell r="A500">
            <v>62523</v>
          </cell>
          <cell r="C500">
            <v>-156000</v>
          </cell>
          <cell r="E500">
            <v>-156000</v>
          </cell>
        </row>
        <row r="501">
          <cell r="A501">
            <v>62539</v>
          </cell>
          <cell r="C501">
            <v>-183477</v>
          </cell>
          <cell r="E501">
            <v>-183477</v>
          </cell>
        </row>
        <row r="502">
          <cell r="A502">
            <v>62541</v>
          </cell>
          <cell r="C502">
            <v>-544324</v>
          </cell>
          <cell r="E502">
            <v>-544324</v>
          </cell>
        </row>
        <row r="503">
          <cell r="A503">
            <v>62572</v>
          </cell>
          <cell r="C503">
            <v>-118383</v>
          </cell>
          <cell r="E503">
            <v>-118383</v>
          </cell>
        </row>
        <row r="504">
          <cell r="A504">
            <v>62730</v>
          </cell>
          <cell r="C504">
            <v>-105696</v>
          </cell>
          <cell r="E504">
            <v>-105696</v>
          </cell>
        </row>
        <row r="505">
          <cell r="A505">
            <v>62736</v>
          </cell>
          <cell r="C505">
            <v>-65600</v>
          </cell>
          <cell r="E505">
            <v>-65600</v>
          </cell>
        </row>
        <row r="506">
          <cell r="A506">
            <v>62761</v>
          </cell>
          <cell r="C506">
            <v>-3870237</v>
          </cell>
          <cell r="E506">
            <v>-3870237</v>
          </cell>
        </row>
        <row r="507">
          <cell r="A507">
            <v>62824</v>
          </cell>
          <cell r="C507">
            <v>-486414</v>
          </cell>
          <cell r="E507">
            <v>-486414</v>
          </cell>
        </row>
        <row r="508">
          <cell r="A508">
            <v>62876</v>
          </cell>
          <cell r="C508">
            <v>-14200</v>
          </cell>
          <cell r="E508">
            <v>-14200</v>
          </cell>
        </row>
        <row r="509">
          <cell r="A509">
            <v>62985</v>
          </cell>
          <cell r="C509">
            <v>-203074</v>
          </cell>
          <cell r="E509">
            <v>-203074</v>
          </cell>
        </row>
        <row r="510">
          <cell r="A510">
            <v>63002</v>
          </cell>
          <cell r="C510">
            <v>-14200</v>
          </cell>
          <cell r="E510">
            <v>-14200</v>
          </cell>
        </row>
        <row r="511">
          <cell r="A511">
            <v>63080</v>
          </cell>
          <cell r="C511">
            <v>-178158</v>
          </cell>
          <cell r="E511">
            <v>-178158</v>
          </cell>
        </row>
        <row r="512">
          <cell r="A512">
            <v>63120</v>
          </cell>
          <cell r="C512">
            <v>-123382</v>
          </cell>
          <cell r="E512">
            <v>-123382</v>
          </cell>
        </row>
        <row r="513">
          <cell r="A513">
            <v>63123</v>
          </cell>
          <cell r="C513">
            <v>-201305</v>
          </cell>
          <cell r="E513">
            <v>-201305</v>
          </cell>
        </row>
        <row r="514">
          <cell r="A514">
            <v>63125</v>
          </cell>
          <cell r="C514">
            <v>-29700</v>
          </cell>
          <cell r="E514">
            <v>-29700</v>
          </cell>
        </row>
        <row r="515">
          <cell r="A515">
            <v>63182</v>
          </cell>
          <cell r="C515">
            <v>-28400</v>
          </cell>
          <cell r="E515">
            <v>-28400</v>
          </cell>
        </row>
        <row r="516">
          <cell r="A516">
            <v>63192</v>
          </cell>
          <cell r="C516">
            <v>-7100</v>
          </cell>
          <cell r="E516">
            <v>-7100</v>
          </cell>
        </row>
        <row r="517">
          <cell r="A517">
            <v>63205</v>
          </cell>
          <cell r="C517">
            <v>-100050</v>
          </cell>
          <cell r="E517">
            <v>-100050</v>
          </cell>
        </row>
        <row r="518">
          <cell r="A518">
            <v>63247</v>
          </cell>
          <cell r="C518">
            <v>-70432</v>
          </cell>
          <cell r="E518">
            <v>-70432</v>
          </cell>
        </row>
        <row r="519">
          <cell r="A519">
            <v>63250</v>
          </cell>
          <cell r="C519">
            <v>-98873</v>
          </cell>
          <cell r="E519">
            <v>-98873</v>
          </cell>
        </row>
        <row r="520">
          <cell r="A520">
            <v>63252</v>
          </cell>
          <cell r="C520">
            <v>-129937</v>
          </cell>
          <cell r="E520">
            <v>-129937</v>
          </cell>
        </row>
        <row r="521">
          <cell r="A521">
            <v>63272</v>
          </cell>
          <cell r="C521">
            <v>-282500</v>
          </cell>
          <cell r="E521">
            <v>-282500</v>
          </cell>
        </row>
        <row r="522">
          <cell r="A522">
            <v>63279</v>
          </cell>
          <cell r="C522">
            <v>-187308</v>
          </cell>
          <cell r="E522">
            <v>-187308</v>
          </cell>
        </row>
        <row r="523">
          <cell r="A523">
            <v>63316</v>
          </cell>
          <cell r="C523">
            <v>-128088</v>
          </cell>
          <cell r="E523">
            <v>-128088</v>
          </cell>
        </row>
        <row r="524">
          <cell r="A524">
            <v>63340</v>
          </cell>
          <cell r="C524">
            <v>-377545</v>
          </cell>
          <cell r="E524">
            <v>-377545</v>
          </cell>
        </row>
        <row r="525">
          <cell r="A525">
            <v>63344</v>
          </cell>
          <cell r="C525">
            <v>-489210</v>
          </cell>
          <cell r="E525">
            <v>-489210</v>
          </cell>
        </row>
        <row r="526">
          <cell r="A526">
            <v>63348</v>
          </cell>
          <cell r="C526">
            <v>-1288418</v>
          </cell>
          <cell r="E526">
            <v>-1288418</v>
          </cell>
        </row>
        <row r="527">
          <cell r="A527">
            <v>63349</v>
          </cell>
          <cell r="C527">
            <v>-48300</v>
          </cell>
          <cell r="E527">
            <v>-48300</v>
          </cell>
        </row>
        <row r="528">
          <cell r="A528">
            <v>63404</v>
          </cell>
          <cell r="C528">
            <v>-725577</v>
          </cell>
          <cell r="E528">
            <v>-725577</v>
          </cell>
        </row>
        <row r="529">
          <cell r="A529">
            <v>63409</v>
          </cell>
          <cell r="C529">
            <v>-798185</v>
          </cell>
          <cell r="E529">
            <v>-798185</v>
          </cell>
        </row>
        <row r="530">
          <cell r="A530">
            <v>63442</v>
          </cell>
          <cell r="C530">
            <v>-28400</v>
          </cell>
          <cell r="E530">
            <v>-28400</v>
          </cell>
        </row>
        <row r="531">
          <cell r="A531">
            <v>63472</v>
          </cell>
          <cell r="C531">
            <v>-125132</v>
          </cell>
          <cell r="E531">
            <v>-125132</v>
          </cell>
        </row>
        <row r="532">
          <cell r="A532">
            <v>63563</v>
          </cell>
          <cell r="C532">
            <v>-207209</v>
          </cell>
          <cell r="E532">
            <v>-207209</v>
          </cell>
        </row>
        <row r="533">
          <cell r="A533">
            <v>63595</v>
          </cell>
          <cell r="C533">
            <v>-113600</v>
          </cell>
          <cell r="E533">
            <v>-113600</v>
          </cell>
        </row>
        <row r="534">
          <cell r="A534">
            <v>63862</v>
          </cell>
          <cell r="C534">
            <v>-164581</v>
          </cell>
          <cell r="E534">
            <v>-164581</v>
          </cell>
        </row>
        <row r="535">
          <cell r="A535">
            <v>63866</v>
          </cell>
          <cell r="C535">
            <v>-118403</v>
          </cell>
          <cell r="E535">
            <v>-118403</v>
          </cell>
        </row>
        <row r="536">
          <cell r="A536">
            <v>63878</v>
          </cell>
          <cell r="C536">
            <v>-68638</v>
          </cell>
          <cell r="E536">
            <v>-68638</v>
          </cell>
        </row>
        <row r="537">
          <cell r="A537">
            <v>63881</v>
          </cell>
          <cell r="C537">
            <v>-78281</v>
          </cell>
          <cell r="E537">
            <v>-78281</v>
          </cell>
        </row>
        <row r="538">
          <cell r="A538">
            <v>63886</v>
          </cell>
          <cell r="C538">
            <v>-334608</v>
          </cell>
          <cell r="E538">
            <v>-334608</v>
          </cell>
        </row>
        <row r="539">
          <cell r="A539">
            <v>63937</v>
          </cell>
          <cell r="C539">
            <v>-90369</v>
          </cell>
          <cell r="E539">
            <v>-90369</v>
          </cell>
        </row>
        <row r="540">
          <cell r="A540">
            <v>64007</v>
          </cell>
          <cell r="C540">
            <v>-132209</v>
          </cell>
          <cell r="E540">
            <v>-132209</v>
          </cell>
        </row>
        <row r="541">
          <cell r="A541">
            <v>64027</v>
          </cell>
          <cell r="C541">
            <v>-123528</v>
          </cell>
          <cell r="E541">
            <v>-123528</v>
          </cell>
        </row>
        <row r="542">
          <cell r="A542">
            <v>64071</v>
          </cell>
          <cell r="C542">
            <v>-7100</v>
          </cell>
          <cell r="E542">
            <v>-7100</v>
          </cell>
        </row>
        <row r="543">
          <cell r="A543">
            <v>64084</v>
          </cell>
          <cell r="C543">
            <v>-178809</v>
          </cell>
          <cell r="E543">
            <v>-178809</v>
          </cell>
        </row>
        <row r="544">
          <cell r="A544">
            <v>64155</v>
          </cell>
          <cell r="C544">
            <v>-192446</v>
          </cell>
          <cell r="E544">
            <v>-192446</v>
          </cell>
        </row>
        <row r="545">
          <cell r="A545">
            <v>64156</v>
          </cell>
          <cell r="C545">
            <v>-86300</v>
          </cell>
          <cell r="E545">
            <v>-86300</v>
          </cell>
        </row>
        <row r="546">
          <cell r="A546">
            <v>64214</v>
          </cell>
          <cell r="C546">
            <v>-294728</v>
          </cell>
          <cell r="E546">
            <v>-294728</v>
          </cell>
        </row>
        <row r="547">
          <cell r="A547">
            <v>64222</v>
          </cell>
          <cell r="C547">
            <v>-385641</v>
          </cell>
          <cell r="E547">
            <v>-385641</v>
          </cell>
        </row>
        <row r="548">
          <cell r="A548">
            <v>64315</v>
          </cell>
          <cell r="C548">
            <v>-14200</v>
          </cell>
          <cell r="E548">
            <v>-14200</v>
          </cell>
        </row>
        <row r="549">
          <cell r="A549">
            <v>64439</v>
          </cell>
          <cell r="C549">
            <v>-71788</v>
          </cell>
          <cell r="E549">
            <v>-71788</v>
          </cell>
        </row>
        <row r="550">
          <cell r="A550">
            <v>64498</v>
          </cell>
          <cell r="C550">
            <v>-120700</v>
          </cell>
          <cell r="E550">
            <v>-120700</v>
          </cell>
        </row>
        <row r="551">
          <cell r="A551">
            <v>64515</v>
          </cell>
          <cell r="C551">
            <v>-120700</v>
          </cell>
          <cell r="E551">
            <v>-120700</v>
          </cell>
        </row>
        <row r="552">
          <cell r="A552">
            <v>64518</v>
          </cell>
          <cell r="C552">
            <v>-126437</v>
          </cell>
          <cell r="E552">
            <v>-126437</v>
          </cell>
        </row>
        <row r="553">
          <cell r="A553">
            <v>64540</v>
          </cell>
          <cell r="C553">
            <v>-92900</v>
          </cell>
          <cell r="E553">
            <v>-92900</v>
          </cell>
        </row>
        <row r="554">
          <cell r="A554">
            <v>64544</v>
          </cell>
          <cell r="C554">
            <v>-156628</v>
          </cell>
          <cell r="E554">
            <v>-156628</v>
          </cell>
        </row>
        <row r="555">
          <cell r="A555">
            <v>64569</v>
          </cell>
          <cell r="C555">
            <v>-296489</v>
          </cell>
          <cell r="E555">
            <v>-296489</v>
          </cell>
        </row>
        <row r="556">
          <cell r="A556">
            <v>64633</v>
          </cell>
          <cell r="C556">
            <v>-71788</v>
          </cell>
          <cell r="E556">
            <v>-71788</v>
          </cell>
        </row>
        <row r="557">
          <cell r="A557">
            <v>64644</v>
          </cell>
          <cell r="C557">
            <v>-1510134</v>
          </cell>
          <cell r="E557">
            <v>-1510134</v>
          </cell>
        </row>
        <row r="558">
          <cell r="A558">
            <v>64645</v>
          </cell>
          <cell r="C558">
            <v>-28400</v>
          </cell>
          <cell r="E558">
            <v>-28400</v>
          </cell>
        </row>
        <row r="559">
          <cell r="A559">
            <v>64713</v>
          </cell>
          <cell r="C559">
            <v>-65600</v>
          </cell>
          <cell r="E559">
            <v>-65600</v>
          </cell>
        </row>
        <row r="560">
          <cell r="A560">
            <v>64718</v>
          </cell>
          <cell r="C560">
            <v>-160318</v>
          </cell>
          <cell r="E560">
            <v>-160318</v>
          </cell>
        </row>
        <row r="561">
          <cell r="A561">
            <v>64799</v>
          </cell>
          <cell r="C561">
            <v>-98185</v>
          </cell>
          <cell r="E561">
            <v>-98185</v>
          </cell>
        </row>
        <row r="562">
          <cell r="A562">
            <v>64832</v>
          </cell>
          <cell r="C562">
            <v>-176051</v>
          </cell>
          <cell r="E562">
            <v>-176051</v>
          </cell>
        </row>
        <row r="563">
          <cell r="A563">
            <v>64835</v>
          </cell>
          <cell r="C563">
            <v>-85682</v>
          </cell>
          <cell r="E563">
            <v>-85682</v>
          </cell>
        </row>
        <row r="564">
          <cell r="A564">
            <v>64854</v>
          </cell>
          <cell r="C564">
            <v>-171890</v>
          </cell>
          <cell r="E564">
            <v>-171890</v>
          </cell>
        </row>
        <row r="565">
          <cell r="A565">
            <v>64861</v>
          </cell>
          <cell r="C565">
            <v>-334148</v>
          </cell>
          <cell r="E565">
            <v>-334148</v>
          </cell>
        </row>
        <row r="566">
          <cell r="A566">
            <v>64878</v>
          </cell>
          <cell r="C566">
            <v>-311993</v>
          </cell>
          <cell r="E566">
            <v>-311993</v>
          </cell>
        </row>
        <row r="567">
          <cell r="A567">
            <v>64879</v>
          </cell>
          <cell r="C567">
            <v>-70949</v>
          </cell>
          <cell r="E567">
            <v>-70949</v>
          </cell>
        </row>
        <row r="568">
          <cell r="A568">
            <v>64893</v>
          </cell>
          <cell r="C568">
            <v>-1782292</v>
          </cell>
          <cell r="E568">
            <v>-1782292</v>
          </cell>
        </row>
        <row r="569">
          <cell r="A569">
            <v>64919</v>
          </cell>
          <cell r="C569">
            <v>-300974</v>
          </cell>
          <cell r="E569">
            <v>-300974</v>
          </cell>
        </row>
        <row r="570">
          <cell r="A570">
            <v>64958</v>
          </cell>
          <cell r="C570">
            <v>-163073</v>
          </cell>
          <cell r="E570">
            <v>-163073</v>
          </cell>
        </row>
        <row r="571">
          <cell r="A571">
            <v>65033</v>
          </cell>
          <cell r="C571">
            <v>-28400</v>
          </cell>
          <cell r="E571">
            <v>-28400</v>
          </cell>
        </row>
        <row r="572">
          <cell r="A572">
            <v>65052</v>
          </cell>
          <cell r="C572">
            <v>-2187633</v>
          </cell>
          <cell r="E572">
            <v>-2187633</v>
          </cell>
        </row>
        <row r="573">
          <cell r="A573">
            <v>65054</v>
          </cell>
          <cell r="C573">
            <v>-28400</v>
          </cell>
          <cell r="E573">
            <v>-28400</v>
          </cell>
        </row>
        <row r="574">
          <cell r="A574">
            <v>65101</v>
          </cell>
          <cell r="C574">
            <v>-498708</v>
          </cell>
          <cell r="E574">
            <v>-498708</v>
          </cell>
        </row>
        <row r="575">
          <cell r="A575">
            <v>65126</v>
          </cell>
          <cell r="C575">
            <v>-130334</v>
          </cell>
          <cell r="E575">
            <v>-130334</v>
          </cell>
        </row>
        <row r="576">
          <cell r="A576">
            <v>65135</v>
          </cell>
          <cell r="C576">
            <v>-135639</v>
          </cell>
          <cell r="E576">
            <v>-135639</v>
          </cell>
        </row>
        <row r="577">
          <cell r="A577">
            <v>65225</v>
          </cell>
          <cell r="C577">
            <v>-229919</v>
          </cell>
          <cell r="E577">
            <v>-229919</v>
          </cell>
        </row>
        <row r="578">
          <cell r="A578">
            <v>65337</v>
          </cell>
          <cell r="C578">
            <v>-206488</v>
          </cell>
          <cell r="E578">
            <v>-206488</v>
          </cell>
        </row>
        <row r="579">
          <cell r="A579">
            <v>65450</v>
          </cell>
          <cell r="C579">
            <v>-194751</v>
          </cell>
          <cell r="E579">
            <v>-194751</v>
          </cell>
        </row>
        <row r="580">
          <cell r="A580">
            <v>65563</v>
          </cell>
          <cell r="C580">
            <v>-21300</v>
          </cell>
          <cell r="E580">
            <v>-21300</v>
          </cell>
        </row>
        <row r="581">
          <cell r="A581">
            <v>65564</v>
          </cell>
          <cell r="C581">
            <v>-21300</v>
          </cell>
          <cell r="E581">
            <v>-21300</v>
          </cell>
        </row>
        <row r="582">
          <cell r="A582">
            <v>65585</v>
          </cell>
          <cell r="C582">
            <v>-73416</v>
          </cell>
          <cell r="E582">
            <v>-73416</v>
          </cell>
        </row>
        <row r="583">
          <cell r="A583">
            <v>65601</v>
          </cell>
          <cell r="C583">
            <v>-126437</v>
          </cell>
          <cell r="E583">
            <v>-126437</v>
          </cell>
        </row>
        <row r="584">
          <cell r="A584">
            <v>65607</v>
          </cell>
          <cell r="C584">
            <v>-197113</v>
          </cell>
          <cell r="E584">
            <v>-197113</v>
          </cell>
        </row>
        <row r="585">
          <cell r="A585">
            <v>65631</v>
          </cell>
          <cell r="C585">
            <v>-213009</v>
          </cell>
          <cell r="E585">
            <v>-213009</v>
          </cell>
        </row>
        <row r="586">
          <cell r="A586">
            <v>65687</v>
          </cell>
          <cell r="C586">
            <v>-245870</v>
          </cell>
          <cell r="E586">
            <v>-245870</v>
          </cell>
        </row>
        <row r="587">
          <cell r="A587">
            <v>65694</v>
          </cell>
          <cell r="C587">
            <v>-181798</v>
          </cell>
          <cell r="E587">
            <v>-181798</v>
          </cell>
        </row>
        <row r="588">
          <cell r="A588">
            <v>65747</v>
          </cell>
          <cell r="C588">
            <v>-21300</v>
          </cell>
          <cell r="E588">
            <v>-21300</v>
          </cell>
        </row>
        <row r="589">
          <cell r="A589">
            <v>65748</v>
          </cell>
          <cell r="C589">
            <v>-65600</v>
          </cell>
          <cell r="E589">
            <v>-65600</v>
          </cell>
        </row>
        <row r="590">
          <cell r="A590">
            <v>65774</v>
          </cell>
          <cell r="C590">
            <v>-73080</v>
          </cell>
          <cell r="E590">
            <v>-73080</v>
          </cell>
        </row>
        <row r="591">
          <cell r="A591">
            <v>65795</v>
          </cell>
          <cell r="C591">
            <v>-4990117</v>
          </cell>
          <cell r="E591">
            <v>-4990117</v>
          </cell>
        </row>
        <row r="592">
          <cell r="A592">
            <v>65800</v>
          </cell>
          <cell r="C592">
            <v>-7100</v>
          </cell>
          <cell r="E592">
            <v>-7100</v>
          </cell>
        </row>
        <row r="593">
          <cell r="A593">
            <v>65827</v>
          </cell>
          <cell r="C593">
            <v>-1383967</v>
          </cell>
          <cell r="E593">
            <v>-1383967</v>
          </cell>
        </row>
        <row r="594">
          <cell r="A594">
            <v>65832</v>
          </cell>
          <cell r="C594">
            <v>-312769</v>
          </cell>
          <cell r="E594">
            <v>-312769</v>
          </cell>
        </row>
        <row r="595">
          <cell r="A595">
            <v>65856</v>
          </cell>
          <cell r="C595">
            <v>-65600</v>
          </cell>
          <cell r="E595">
            <v>-65600</v>
          </cell>
        </row>
        <row r="596">
          <cell r="A596">
            <v>65858</v>
          </cell>
          <cell r="C596">
            <v>-138410</v>
          </cell>
          <cell r="E596">
            <v>-138410</v>
          </cell>
        </row>
        <row r="597">
          <cell r="A597">
            <v>65919</v>
          </cell>
          <cell r="C597">
            <v>-21300</v>
          </cell>
          <cell r="E597">
            <v>-21300</v>
          </cell>
        </row>
        <row r="598">
          <cell r="A598">
            <v>66032</v>
          </cell>
          <cell r="C598">
            <v>-94816</v>
          </cell>
          <cell r="E598">
            <v>-94816</v>
          </cell>
        </row>
        <row r="599">
          <cell r="A599">
            <v>66074</v>
          </cell>
          <cell r="C599">
            <v>-125493</v>
          </cell>
          <cell r="E599">
            <v>-125493</v>
          </cell>
        </row>
        <row r="600">
          <cell r="A600">
            <v>66084</v>
          </cell>
          <cell r="C600">
            <v>-290644</v>
          </cell>
          <cell r="E600">
            <v>-290644</v>
          </cell>
        </row>
        <row r="601">
          <cell r="A601">
            <v>66330</v>
          </cell>
          <cell r="C601">
            <v>-199699</v>
          </cell>
          <cell r="E601">
            <v>-199699</v>
          </cell>
        </row>
        <row r="602">
          <cell r="A602">
            <v>66336</v>
          </cell>
          <cell r="C602">
            <v>-135201</v>
          </cell>
          <cell r="E602">
            <v>-135201</v>
          </cell>
        </row>
        <row r="603">
          <cell r="A603">
            <v>66337</v>
          </cell>
          <cell r="C603">
            <v>-319790</v>
          </cell>
          <cell r="E603">
            <v>-319790</v>
          </cell>
        </row>
        <row r="604">
          <cell r="A604">
            <v>66348</v>
          </cell>
          <cell r="C604">
            <v>-65700</v>
          </cell>
          <cell r="E604">
            <v>-65700</v>
          </cell>
        </row>
        <row r="605">
          <cell r="A605">
            <v>66394</v>
          </cell>
          <cell r="C605">
            <v>-21300</v>
          </cell>
          <cell r="E605">
            <v>-21300</v>
          </cell>
        </row>
        <row r="606">
          <cell r="A606">
            <v>66404</v>
          </cell>
          <cell r="C606">
            <v>-249884</v>
          </cell>
          <cell r="E606">
            <v>-249884</v>
          </cell>
        </row>
        <row r="607">
          <cell r="A607">
            <v>66421</v>
          </cell>
          <cell r="C607">
            <v>-114214</v>
          </cell>
          <cell r="E607">
            <v>-114214</v>
          </cell>
        </row>
        <row r="608">
          <cell r="A608">
            <v>66500</v>
          </cell>
          <cell r="C608">
            <v>-21300</v>
          </cell>
          <cell r="E608">
            <v>-21300</v>
          </cell>
        </row>
        <row r="609">
          <cell r="A609">
            <v>66514</v>
          </cell>
          <cell r="D609">
            <v>-12917815</v>
          </cell>
          <cell r="E609">
            <v>-12917815</v>
          </cell>
        </row>
        <row r="610">
          <cell r="A610">
            <v>66600</v>
          </cell>
          <cell r="C610">
            <v>-28400</v>
          </cell>
          <cell r="E610">
            <v>-28400</v>
          </cell>
        </row>
        <row r="611">
          <cell r="A611">
            <v>66862</v>
          </cell>
          <cell r="C611">
            <v>-7100</v>
          </cell>
          <cell r="E611">
            <v>-7100</v>
          </cell>
        </row>
        <row r="612">
          <cell r="A612">
            <v>66890</v>
          </cell>
          <cell r="C612">
            <v>-28400</v>
          </cell>
          <cell r="E612">
            <v>-28400</v>
          </cell>
        </row>
        <row r="613">
          <cell r="A613">
            <v>67121</v>
          </cell>
          <cell r="C613">
            <v>-176629</v>
          </cell>
          <cell r="D613">
            <v>-69699</v>
          </cell>
          <cell r="E613">
            <v>-246328</v>
          </cell>
        </row>
        <row r="614">
          <cell r="A614">
            <v>67236</v>
          </cell>
          <cell r="C614">
            <v>-28400</v>
          </cell>
          <cell r="E614">
            <v>-28400</v>
          </cell>
        </row>
        <row r="615">
          <cell r="A615">
            <v>67327</v>
          </cell>
          <cell r="C615">
            <v>-54847</v>
          </cell>
          <cell r="D615">
            <v>-19733</v>
          </cell>
          <cell r="E615">
            <v>-74580</v>
          </cell>
        </row>
        <row r="616">
          <cell r="A616">
            <v>67357</v>
          </cell>
          <cell r="C616">
            <v>-28400</v>
          </cell>
          <cell r="E616">
            <v>-28400</v>
          </cell>
        </row>
        <row r="617">
          <cell r="A617">
            <v>67710</v>
          </cell>
          <cell r="C617">
            <v>-28400</v>
          </cell>
          <cell r="E617">
            <v>-28400</v>
          </cell>
        </row>
        <row r="618">
          <cell r="A618">
            <v>67854</v>
          </cell>
          <cell r="C618">
            <v>-146727</v>
          </cell>
          <cell r="D618">
            <v>-60666</v>
          </cell>
          <cell r="E618">
            <v>-207393</v>
          </cell>
        </row>
        <row r="619">
          <cell r="A619">
            <v>67921</v>
          </cell>
          <cell r="C619">
            <v>-95491</v>
          </cell>
          <cell r="D619">
            <v>-27366</v>
          </cell>
          <cell r="E619">
            <v>-122857</v>
          </cell>
        </row>
        <row r="620">
          <cell r="A620">
            <v>67945</v>
          </cell>
          <cell r="C620">
            <v>-28400</v>
          </cell>
          <cell r="E620">
            <v>-28400</v>
          </cell>
        </row>
        <row r="621">
          <cell r="A621">
            <v>68086</v>
          </cell>
          <cell r="C621">
            <v>-7100</v>
          </cell>
          <cell r="E621">
            <v>-7100</v>
          </cell>
        </row>
        <row r="622">
          <cell r="A622">
            <v>68126</v>
          </cell>
          <cell r="C622">
            <v>-98988</v>
          </cell>
          <cell r="D622">
            <v>-19733</v>
          </cell>
          <cell r="E622">
            <v>-118721</v>
          </cell>
        </row>
        <row r="623">
          <cell r="A623">
            <v>68211</v>
          </cell>
          <cell r="C623">
            <v>-7100</v>
          </cell>
          <cell r="E623">
            <v>-7100</v>
          </cell>
        </row>
        <row r="624">
          <cell r="A624">
            <v>68254</v>
          </cell>
          <cell r="C624">
            <v>-45967</v>
          </cell>
          <cell r="D624">
            <v>-19733</v>
          </cell>
          <cell r="E624">
            <v>-65700</v>
          </cell>
        </row>
        <row r="625">
          <cell r="A625">
            <v>68512</v>
          </cell>
          <cell r="C625">
            <v>-127196</v>
          </cell>
          <cell r="D625">
            <v>-41799</v>
          </cell>
          <cell r="E625">
            <v>-168995</v>
          </cell>
        </row>
        <row r="626">
          <cell r="A626">
            <v>68523</v>
          </cell>
          <cell r="C626">
            <v>-165589</v>
          </cell>
          <cell r="D626">
            <v>-42699</v>
          </cell>
          <cell r="E626">
            <v>-208288</v>
          </cell>
        </row>
        <row r="627">
          <cell r="A627">
            <v>68707</v>
          </cell>
          <cell r="C627">
            <v>-7100</v>
          </cell>
          <cell r="E627">
            <v>-7100</v>
          </cell>
        </row>
        <row r="628">
          <cell r="A628">
            <v>68859</v>
          </cell>
          <cell r="C628">
            <v>-53604</v>
          </cell>
          <cell r="D628">
            <v>-19733</v>
          </cell>
          <cell r="E628">
            <v>-73337</v>
          </cell>
        </row>
        <row r="629">
          <cell r="A629">
            <v>68937</v>
          </cell>
          <cell r="C629">
            <v>-7100</v>
          </cell>
          <cell r="E629">
            <v>-7100</v>
          </cell>
        </row>
        <row r="630">
          <cell r="A630">
            <v>69025</v>
          </cell>
          <cell r="C630">
            <v>-157349</v>
          </cell>
          <cell r="D630">
            <v>-65632</v>
          </cell>
          <cell r="E630">
            <v>-222981</v>
          </cell>
        </row>
        <row r="631">
          <cell r="A631">
            <v>69035</v>
          </cell>
          <cell r="C631">
            <v>-195342</v>
          </cell>
          <cell r="D631">
            <v>-51366</v>
          </cell>
          <cell r="E631">
            <v>-246708</v>
          </cell>
        </row>
        <row r="632">
          <cell r="A632">
            <v>69130</v>
          </cell>
          <cell r="C632">
            <v>-21300</v>
          </cell>
          <cell r="E632">
            <v>-21300</v>
          </cell>
        </row>
        <row r="633">
          <cell r="A633">
            <v>69260</v>
          </cell>
          <cell r="C633">
            <v>-7100</v>
          </cell>
          <cell r="E633">
            <v>-7100</v>
          </cell>
        </row>
        <row r="634">
          <cell r="A634">
            <v>69261</v>
          </cell>
          <cell r="C634">
            <v>-147658</v>
          </cell>
          <cell r="D634">
            <v>-45732</v>
          </cell>
          <cell r="E634">
            <v>-193390</v>
          </cell>
        </row>
        <row r="635">
          <cell r="A635">
            <v>69262</v>
          </cell>
          <cell r="C635">
            <v>-7100</v>
          </cell>
          <cell r="E635">
            <v>-7100</v>
          </cell>
        </row>
        <row r="636">
          <cell r="A636">
            <v>69266</v>
          </cell>
          <cell r="C636">
            <v>-7100</v>
          </cell>
          <cell r="E636">
            <v>-7100</v>
          </cell>
        </row>
        <row r="637">
          <cell r="A637">
            <v>69341</v>
          </cell>
          <cell r="C637">
            <v>-7100</v>
          </cell>
          <cell r="E637">
            <v>-7100</v>
          </cell>
        </row>
        <row r="638">
          <cell r="A638">
            <v>69355</v>
          </cell>
          <cell r="C638">
            <v>-28400</v>
          </cell>
          <cell r="E638">
            <v>-28400</v>
          </cell>
        </row>
        <row r="639">
          <cell r="A639">
            <v>69357</v>
          </cell>
          <cell r="C639">
            <v>-28400</v>
          </cell>
          <cell r="E639">
            <v>-28400</v>
          </cell>
        </row>
        <row r="640">
          <cell r="A640">
            <v>73049</v>
          </cell>
          <cell r="C640">
            <v>-187714</v>
          </cell>
          <cell r="E640">
            <v>-187714</v>
          </cell>
        </row>
        <row r="641">
          <cell r="A641">
            <v>73063</v>
          </cell>
          <cell r="C641">
            <v>-7100</v>
          </cell>
          <cell r="E641">
            <v>-7100</v>
          </cell>
        </row>
        <row r="642">
          <cell r="A642">
            <v>73081</v>
          </cell>
          <cell r="C642">
            <v>-98723</v>
          </cell>
          <cell r="E642">
            <v>-98723</v>
          </cell>
        </row>
        <row r="643">
          <cell r="A643">
            <v>73124</v>
          </cell>
          <cell r="C643">
            <v>-463608</v>
          </cell>
          <cell r="E643">
            <v>-463608</v>
          </cell>
        </row>
        <row r="644">
          <cell r="A644">
            <v>73126</v>
          </cell>
          <cell r="C644">
            <v>-302326</v>
          </cell>
          <cell r="E644">
            <v>-302326</v>
          </cell>
        </row>
        <row r="645">
          <cell r="A645">
            <v>73146</v>
          </cell>
          <cell r="C645">
            <v>-28400</v>
          </cell>
          <cell r="E645">
            <v>-28400</v>
          </cell>
        </row>
        <row r="646">
          <cell r="A646">
            <v>73155</v>
          </cell>
          <cell r="C646">
            <v>-7100</v>
          </cell>
          <cell r="E646">
            <v>-7100</v>
          </cell>
        </row>
        <row r="647">
          <cell r="A647">
            <v>73160</v>
          </cell>
          <cell r="C647">
            <v>-7100</v>
          </cell>
          <cell r="E647">
            <v>-7100</v>
          </cell>
        </row>
        <row r="648">
          <cell r="A648">
            <v>73193</v>
          </cell>
          <cell r="C648">
            <v>-60500</v>
          </cell>
          <cell r="E648">
            <v>-60500</v>
          </cell>
        </row>
        <row r="649">
          <cell r="A649">
            <v>73194</v>
          </cell>
          <cell r="C649">
            <v>-100257</v>
          </cell>
          <cell r="E649">
            <v>-100257</v>
          </cell>
        </row>
        <row r="650">
          <cell r="A650">
            <v>73198</v>
          </cell>
          <cell r="C650">
            <v>-84436</v>
          </cell>
          <cell r="E650">
            <v>-84436</v>
          </cell>
        </row>
        <row r="651">
          <cell r="A651">
            <v>73233</v>
          </cell>
          <cell r="C651">
            <v>-126344</v>
          </cell>
          <cell r="E651">
            <v>-126344</v>
          </cell>
        </row>
        <row r="652">
          <cell r="A652">
            <v>73240</v>
          </cell>
          <cell r="C652">
            <v>-93330</v>
          </cell>
          <cell r="E652">
            <v>-93330</v>
          </cell>
        </row>
        <row r="653">
          <cell r="A653">
            <v>73255</v>
          </cell>
          <cell r="C653">
            <v>-84500</v>
          </cell>
          <cell r="E653">
            <v>-84500</v>
          </cell>
        </row>
        <row r="654">
          <cell r="A654">
            <v>73292</v>
          </cell>
          <cell r="C654">
            <v>-162625</v>
          </cell>
          <cell r="E654">
            <v>-162625</v>
          </cell>
        </row>
        <row r="655">
          <cell r="A655">
            <v>73408</v>
          </cell>
          <cell r="C655">
            <v>-7100</v>
          </cell>
          <cell r="E655">
            <v>-7100</v>
          </cell>
        </row>
        <row r="656">
          <cell r="A656">
            <v>73426</v>
          </cell>
          <cell r="D656">
            <v>-16901402</v>
          </cell>
          <cell r="E656">
            <v>-16901402</v>
          </cell>
        </row>
        <row r="657">
          <cell r="A657">
            <v>73447</v>
          </cell>
          <cell r="C657">
            <v>-283284</v>
          </cell>
          <cell r="E657">
            <v>-283284</v>
          </cell>
        </row>
        <row r="658">
          <cell r="A658">
            <v>73455</v>
          </cell>
          <cell r="C658">
            <v>-156314</v>
          </cell>
          <cell r="E658">
            <v>-156314</v>
          </cell>
        </row>
        <row r="659">
          <cell r="A659">
            <v>73517</v>
          </cell>
          <cell r="C659">
            <v>-206663</v>
          </cell>
          <cell r="E659">
            <v>-206663</v>
          </cell>
        </row>
        <row r="660">
          <cell r="A660">
            <v>73542</v>
          </cell>
          <cell r="C660">
            <v>-28400</v>
          </cell>
          <cell r="E660">
            <v>-28400</v>
          </cell>
        </row>
        <row r="661">
          <cell r="A661">
            <v>73596</v>
          </cell>
          <cell r="C661">
            <v>-50284</v>
          </cell>
          <cell r="E661">
            <v>-50284</v>
          </cell>
        </row>
        <row r="662">
          <cell r="A662">
            <v>73714</v>
          </cell>
          <cell r="C662">
            <v>-187714</v>
          </cell>
          <cell r="E662">
            <v>-187714</v>
          </cell>
        </row>
        <row r="663">
          <cell r="A663">
            <v>73730</v>
          </cell>
          <cell r="C663">
            <v>-152737</v>
          </cell>
          <cell r="E663">
            <v>-152737</v>
          </cell>
        </row>
        <row r="664">
          <cell r="A664">
            <v>73777</v>
          </cell>
          <cell r="C664">
            <v>-986353</v>
          </cell>
          <cell r="E664">
            <v>-986353</v>
          </cell>
        </row>
        <row r="665">
          <cell r="A665">
            <v>73786</v>
          </cell>
          <cell r="C665">
            <v>-1141645</v>
          </cell>
          <cell r="E665">
            <v>-1141645</v>
          </cell>
        </row>
        <row r="666">
          <cell r="A666">
            <v>73793</v>
          </cell>
          <cell r="C666">
            <v>-2662889</v>
          </cell>
          <cell r="D666">
            <v>-861600</v>
          </cell>
          <cell r="E666">
            <v>-3524489</v>
          </cell>
        </row>
        <row r="667">
          <cell r="A667">
            <v>73845</v>
          </cell>
          <cell r="C667">
            <v>-14200</v>
          </cell>
          <cell r="E667">
            <v>-14200</v>
          </cell>
        </row>
        <row r="668">
          <cell r="A668">
            <v>73853</v>
          </cell>
          <cell r="C668">
            <v>-7100</v>
          </cell>
          <cell r="E668">
            <v>-7100</v>
          </cell>
        </row>
        <row r="669">
          <cell r="A669">
            <v>73869</v>
          </cell>
          <cell r="C669">
            <v>-378632</v>
          </cell>
          <cell r="E669">
            <v>-378632</v>
          </cell>
        </row>
        <row r="670">
          <cell r="A670">
            <v>73884</v>
          </cell>
          <cell r="C670">
            <v>-1922281</v>
          </cell>
          <cell r="E670">
            <v>-1922281</v>
          </cell>
        </row>
        <row r="671">
          <cell r="A671">
            <v>73936</v>
          </cell>
          <cell r="C671">
            <v>-46000</v>
          </cell>
          <cell r="E671">
            <v>-46000</v>
          </cell>
        </row>
        <row r="672">
          <cell r="A672">
            <v>73938</v>
          </cell>
          <cell r="C672">
            <v>-140342</v>
          </cell>
          <cell r="E672">
            <v>-140342</v>
          </cell>
        </row>
        <row r="673">
          <cell r="A673">
            <v>73992</v>
          </cell>
          <cell r="C673">
            <v>-261032</v>
          </cell>
          <cell r="E673">
            <v>-261032</v>
          </cell>
        </row>
        <row r="674">
          <cell r="A674">
            <v>74026</v>
          </cell>
          <cell r="C674">
            <v>-28400</v>
          </cell>
          <cell r="E674">
            <v>-28400</v>
          </cell>
        </row>
        <row r="675">
          <cell r="A675">
            <v>74038</v>
          </cell>
          <cell r="C675">
            <v>-35500</v>
          </cell>
          <cell r="E675">
            <v>-35500</v>
          </cell>
        </row>
        <row r="676">
          <cell r="A676">
            <v>74104</v>
          </cell>
          <cell r="C676">
            <v>-342061</v>
          </cell>
          <cell r="E676">
            <v>-342061</v>
          </cell>
        </row>
        <row r="677">
          <cell r="A677">
            <v>74192</v>
          </cell>
          <cell r="C677">
            <v>-92893</v>
          </cell>
          <cell r="E677">
            <v>-92893</v>
          </cell>
        </row>
        <row r="678">
          <cell r="A678">
            <v>74236</v>
          </cell>
          <cell r="C678">
            <v>-144296</v>
          </cell>
          <cell r="E678">
            <v>-144296</v>
          </cell>
        </row>
        <row r="679">
          <cell r="A679">
            <v>74284</v>
          </cell>
          <cell r="C679">
            <v>-84500</v>
          </cell>
          <cell r="E679">
            <v>-84500</v>
          </cell>
        </row>
        <row r="680">
          <cell r="A680">
            <v>74332</v>
          </cell>
          <cell r="C680">
            <v>-881380</v>
          </cell>
          <cell r="E680">
            <v>-881380</v>
          </cell>
        </row>
        <row r="681">
          <cell r="A681">
            <v>74390</v>
          </cell>
          <cell r="C681">
            <v>-140986</v>
          </cell>
          <cell r="E681">
            <v>-140986</v>
          </cell>
        </row>
        <row r="682">
          <cell r="A682">
            <v>74398</v>
          </cell>
          <cell r="C682">
            <v>-168118</v>
          </cell>
          <cell r="E682">
            <v>-168118</v>
          </cell>
        </row>
        <row r="683">
          <cell r="A683">
            <v>74413</v>
          </cell>
          <cell r="C683">
            <v>-324849</v>
          </cell>
          <cell r="E683">
            <v>-324849</v>
          </cell>
        </row>
        <row r="684">
          <cell r="A684">
            <v>74423</v>
          </cell>
          <cell r="C684">
            <v>-46000</v>
          </cell>
          <cell r="E684">
            <v>-46000</v>
          </cell>
        </row>
        <row r="685">
          <cell r="A685">
            <v>74504</v>
          </cell>
          <cell r="C685">
            <v>-1619793</v>
          </cell>
          <cell r="E685">
            <v>-1619793</v>
          </cell>
        </row>
        <row r="686">
          <cell r="A686">
            <v>74527</v>
          </cell>
          <cell r="C686">
            <v>-103630</v>
          </cell>
          <cell r="E686">
            <v>-103630</v>
          </cell>
        </row>
        <row r="687">
          <cell r="A687">
            <v>74536</v>
          </cell>
          <cell r="C687">
            <v>-46000</v>
          </cell>
          <cell r="E687">
            <v>-46000</v>
          </cell>
        </row>
        <row r="688">
          <cell r="A688">
            <v>74588</v>
          </cell>
          <cell r="C688">
            <v>-28400</v>
          </cell>
          <cell r="E688">
            <v>-28400</v>
          </cell>
        </row>
        <row r="689">
          <cell r="A689">
            <v>74641</v>
          </cell>
          <cell r="C689">
            <v>-109952</v>
          </cell>
          <cell r="E689">
            <v>-109952</v>
          </cell>
        </row>
        <row r="690">
          <cell r="A690">
            <v>74670</v>
          </cell>
          <cell r="C690">
            <v>-191297</v>
          </cell>
          <cell r="E690">
            <v>-191297</v>
          </cell>
        </row>
        <row r="691">
          <cell r="A691">
            <v>74720</v>
          </cell>
          <cell r="C691">
            <v>-132276</v>
          </cell>
          <cell r="E691">
            <v>-132276</v>
          </cell>
        </row>
        <row r="692">
          <cell r="A692">
            <v>74761</v>
          </cell>
          <cell r="C692">
            <v>-46000</v>
          </cell>
          <cell r="E692">
            <v>-46000</v>
          </cell>
        </row>
        <row r="693">
          <cell r="A693">
            <v>74778</v>
          </cell>
          <cell r="C693">
            <v>-424075</v>
          </cell>
          <cell r="E693">
            <v>-424075</v>
          </cell>
        </row>
        <row r="694">
          <cell r="A694">
            <v>74781</v>
          </cell>
          <cell r="C694">
            <v>-109900</v>
          </cell>
          <cell r="E694">
            <v>-109900</v>
          </cell>
        </row>
        <row r="695">
          <cell r="A695">
            <v>74785</v>
          </cell>
          <cell r="C695">
            <v>-310805</v>
          </cell>
          <cell r="E695">
            <v>-310805</v>
          </cell>
        </row>
        <row r="696">
          <cell r="A696">
            <v>74796</v>
          </cell>
          <cell r="C696">
            <v>-86956</v>
          </cell>
          <cell r="E696">
            <v>-86956</v>
          </cell>
        </row>
        <row r="697">
          <cell r="A697">
            <v>74835</v>
          </cell>
          <cell r="C697">
            <v>-102493</v>
          </cell>
          <cell r="E697">
            <v>-102493</v>
          </cell>
        </row>
        <row r="698">
          <cell r="A698">
            <v>74856</v>
          </cell>
          <cell r="C698">
            <v>-7100</v>
          </cell>
          <cell r="E698">
            <v>-7100</v>
          </cell>
        </row>
        <row r="699">
          <cell r="A699">
            <v>74857</v>
          </cell>
          <cell r="C699">
            <v>-55002</v>
          </cell>
          <cell r="E699">
            <v>-55002</v>
          </cell>
        </row>
        <row r="700">
          <cell r="A700">
            <v>74858</v>
          </cell>
          <cell r="C700">
            <v>-51942</v>
          </cell>
          <cell r="E700">
            <v>-51942</v>
          </cell>
        </row>
        <row r="701">
          <cell r="A701">
            <v>74860</v>
          </cell>
          <cell r="C701">
            <v>-21300</v>
          </cell>
          <cell r="E701">
            <v>-21300</v>
          </cell>
        </row>
        <row r="702">
          <cell r="A702">
            <v>74910</v>
          </cell>
          <cell r="C702">
            <v>-310214</v>
          </cell>
          <cell r="E702">
            <v>-310214</v>
          </cell>
        </row>
        <row r="703">
          <cell r="A703">
            <v>74912</v>
          </cell>
          <cell r="C703">
            <v>-515066</v>
          </cell>
          <cell r="E703">
            <v>-515066</v>
          </cell>
        </row>
        <row r="704">
          <cell r="A704">
            <v>74918</v>
          </cell>
          <cell r="C704">
            <v>-1515651</v>
          </cell>
          <cell r="E704">
            <v>-1515651</v>
          </cell>
        </row>
        <row r="705">
          <cell r="A705">
            <v>74969</v>
          </cell>
          <cell r="C705">
            <v>-4117796</v>
          </cell>
          <cell r="D705">
            <v>-754594</v>
          </cell>
          <cell r="E705">
            <v>-4872390</v>
          </cell>
        </row>
        <row r="706">
          <cell r="A706">
            <v>74984</v>
          </cell>
          <cell r="C706">
            <v>-2344846</v>
          </cell>
          <cell r="E706">
            <v>-2344846</v>
          </cell>
        </row>
        <row r="707">
          <cell r="A707">
            <v>75014</v>
          </cell>
          <cell r="C707">
            <v>-56028</v>
          </cell>
          <cell r="E707">
            <v>-56028</v>
          </cell>
        </row>
        <row r="708">
          <cell r="A708">
            <v>75022</v>
          </cell>
          <cell r="C708">
            <v>-7100</v>
          </cell>
          <cell r="E708">
            <v>-7100</v>
          </cell>
        </row>
        <row r="709">
          <cell r="A709">
            <v>75023</v>
          </cell>
          <cell r="C709">
            <v>-46000</v>
          </cell>
          <cell r="E709">
            <v>-46000</v>
          </cell>
        </row>
        <row r="710">
          <cell r="A710">
            <v>75056</v>
          </cell>
          <cell r="C710">
            <v>-160873</v>
          </cell>
          <cell r="E710">
            <v>-160873</v>
          </cell>
        </row>
        <row r="711">
          <cell r="A711">
            <v>75062</v>
          </cell>
          <cell r="C711">
            <v>-98832</v>
          </cell>
          <cell r="E711">
            <v>-98832</v>
          </cell>
        </row>
        <row r="712">
          <cell r="A712">
            <v>75077</v>
          </cell>
          <cell r="C712">
            <v>-317864</v>
          </cell>
          <cell r="E712">
            <v>-317864</v>
          </cell>
        </row>
        <row r="713">
          <cell r="A713">
            <v>75094</v>
          </cell>
          <cell r="C713">
            <v>-45314</v>
          </cell>
          <cell r="E713">
            <v>-45314</v>
          </cell>
        </row>
        <row r="714">
          <cell r="A714">
            <v>75102</v>
          </cell>
          <cell r="C714">
            <v>-181907</v>
          </cell>
          <cell r="E714">
            <v>-181907</v>
          </cell>
        </row>
        <row r="715">
          <cell r="A715">
            <v>75300</v>
          </cell>
          <cell r="C715">
            <v>-7100</v>
          </cell>
          <cell r="E715">
            <v>-7100</v>
          </cell>
        </row>
        <row r="716">
          <cell r="A716">
            <v>75312</v>
          </cell>
          <cell r="C716">
            <v>-216600</v>
          </cell>
          <cell r="E716">
            <v>-216600</v>
          </cell>
        </row>
        <row r="717">
          <cell r="A717">
            <v>75359</v>
          </cell>
          <cell r="C717">
            <v>-8070997</v>
          </cell>
          <cell r="E717">
            <v>-8070997</v>
          </cell>
        </row>
        <row r="718">
          <cell r="A718">
            <v>75394</v>
          </cell>
          <cell r="C718">
            <v>-7100</v>
          </cell>
          <cell r="E718">
            <v>-7100</v>
          </cell>
        </row>
        <row r="719">
          <cell r="A719">
            <v>75395</v>
          </cell>
          <cell r="C719">
            <v>-7100</v>
          </cell>
          <cell r="E719">
            <v>-7100</v>
          </cell>
        </row>
        <row r="720">
          <cell r="A720">
            <v>75407</v>
          </cell>
          <cell r="C720">
            <v>-46000</v>
          </cell>
          <cell r="E720">
            <v>-46000</v>
          </cell>
        </row>
        <row r="721">
          <cell r="A721">
            <v>75424</v>
          </cell>
          <cell r="C721">
            <v>-7100</v>
          </cell>
          <cell r="E721">
            <v>-7100</v>
          </cell>
        </row>
        <row r="722">
          <cell r="A722">
            <v>75434</v>
          </cell>
          <cell r="C722">
            <v>-218093</v>
          </cell>
          <cell r="E722">
            <v>-218093</v>
          </cell>
        </row>
        <row r="723">
          <cell r="A723">
            <v>75455</v>
          </cell>
          <cell r="C723">
            <v>-46000</v>
          </cell>
          <cell r="E723">
            <v>-46000</v>
          </cell>
        </row>
        <row r="724">
          <cell r="A724">
            <v>75461</v>
          </cell>
          <cell r="C724">
            <v>-165916</v>
          </cell>
          <cell r="E724">
            <v>-165916</v>
          </cell>
        </row>
        <row r="725">
          <cell r="A725">
            <v>75462</v>
          </cell>
          <cell r="C725">
            <v>-236259</v>
          </cell>
          <cell r="E725">
            <v>-236259</v>
          </cell>
        </row>
        <row r="726">
          <cell r="A726">
            <v>75467</v>
          </cell>
          <cell r="C726">
            <v>-296756</v>
          </cell>
          <cell r="E726">
            <v>-296756</v>
          </cell>
        </row>
        <row r="727">
          <cell r="A727">
            <v>75659</v>
          </cell>
          <cell r="C727">
            <v>-7100</v>
          </cell>
          <cell r="E727">
            <v>-7100</v>
          </cell>
        </row>
        <row r="728">
          <cell r="A728">
            <v>75689</v>
          </cell>
          <cell r="C728">
            <v>-1063080</v>
          </cell>
          <cell r="E728">
            <v>-1063080</v>
          </cell>
        </row>
        <row r="729">
          <cell r="A729">
            <v>75733</v>
          </cell>
          <cell r="C729">
            <v>-84500</v>
          </cell>
          <cell r="E729">
            <v>-84500</v>
          </cell>
        </row>
        <row r="730">
          <cell r="A730">
            <v>75734</v>
          </cell>
          <cell r="C730">
            <v>-94481</v>
          </cell>
          <cell r="E730">
            <v>-94481</v>
          </cell>
        </row>
        <row r="731">
          <cell r="A731">
            <v>75755</v>
          </cell>
          <cell r="C731">
            <v>-261032</v>
          </cell>
          <cell r="E731">
            <v>-261032</v>
          </cell>
        </row>
        <row r="732">
          <cell r="A732">
            <v>75780</v>
          </cell>
          <cell r="C732">
            <v>-169203</v>
          </cell>
          <cell r="E732">
            <v>-169203</v>
          </cell>
        </row>
        <row r="733">
          <cell r="A733">
            <v>75797</v>
          </cell>
          <cell r="C733">
            <v>-7100</v>
          </cell>
          <cell r="E733">
            <v>-7100</v>
          </cell>
        </row>
        <row r="734">
          <cell r="A734">
            <v>75802</v>
          </cell>
          <cell r="C734">
            <v>-51431</v>
          </cell>
          <cell r="E734">
            <v>-51431</v>
          </cell>
        </row>
        <row r="735">
          <cell r="A735">
            <v>75803</v>
          </cell>
          <cell r="C735">
            <v>-90134</v>
          </cell>
          <cell r="E735">
            <v>-90134</v>
          </cell>
        </row>
        <row r="736">
          <cell r="A736">
            <v>75858</v>
          </cell>
          <cell r="C736">
            <v>-129114</v>
          </cell>
          <cell r="E736">
            <v>-129114</v>
          </cell>
        </row>
        <row r="737">
          <cell r="A737">
            <v>75933</v>
          </cell>
          <cell r="C737">
            <v>-3573318</v>
          </cell>
          <cell r="E737">
            <v>-3573318</v>
          </cell>
        </row>
        <row r="738">
          <cell r="A738">
            <v>75953</v>
          </cell>
          <cell r="C738">
            <v>-397714</v>
          </cell>
          <cell r="E738">
            <v>-397714</v>
          </cell>
        </row>
        <row r="739">
          <cell r="A739">
            <v>75970</v>
          </cell>
          <cell r="C739">
            <v>-162385</v>
          </cell>
          <cell r="E739">
            <v>-162385</v>
          </cell>
        </row>
        <row r="740">
          <cell r="A740">
            <v>76007</v>
          </cell>
          <cell r="C740">
            <v>-7100</v>
          </cell>
          <cell r="E740">
            <v>-7100</v>
          </cell>
        </row>
        <row r="741">
          <cell r="A741">
            <v>76016</v>
          </cell>
          <cell r="C741">
            <v>-7100</v>
          </cell>
          <cell r="E741">
            <v>-7100</v>
          </cell>
        </row>
        <row r="742">
          <cell r="A742">
            <v>76058</v>
          </cell>
          <cell r="C742">
            <v>-7100</v>
          </cell>
          <cell r="E742">
            <v>-7100</v>
          </cell>
        </row>
        <row r="743">
          <cell r="A743">
            <v>76085</v>
          </cell>
          <cell r="C743">
            <v>-415400</v>
          </cell>
          <cell r="E743">
            <v>-415400</v>
          </cell>
        </row>
        <row r="744">
          <cell r="A744">
            <v>76100</v>
          </cell>
          <cell r="C744">
            <v>-397171</v>
          </cell>
          <cell r="E744">
            <v>-397171</v>
          </cell>
        </row>
        <row r="745">
          <cell r="A745">
            <v>76280</v>
          </cell>
          <cell r="C745">
            <v>-14200</v>
          </cell>
          <cell r="E745">
            <v>-14200</v>
          </cell>
        </row>
        <row r="746">
          <cell r="A746">
            <v>76287</v>
          </cell>
          <cell r="C746">
            <v>-7100</v>
          </cell>
          <cell r="E746">
            <v>-7100</v>
          </cell>
        </row>
        <row r="747">
          <cell r="A747">
            <v>76308</v>
          </cell>
          <cell r="C747">
            <v>-7100</v>
          </cell>
          <cell r="E747">
            <v>-7100</v>
          </cell>
        </row>
        <row r="748">
          <cell r="A748">
            <v>76460</v>
          </cell>
          <cell r="C748">
            <v>-98196</v>
          </cell>
          <cell r="E748">
            <v>-98196</v>
          </cell>
        </row>
        <row r="749">
          <cell r="A749">
            <v>76462</v>
          </cell>
          <cell r="C749">
            <v>-100396</v>
          </cell>
          <cell r="E749">
            <v>-100396</v>
          </cell>
        </row>
        <row r="750">
          <cell r="A750">
            <v>76473</v>
          </cell>
          <cell r="C750">
            <v>-89714</v>
          </cell>
          <cell r="E750">
            <v>-89714</v>
          </cell>
        </row>
        <row r="751">
          <cell r="A751">
            <v>76474</v>
          </cell>
          <cell r="C751">
            <v>-2079813</v>
          </cell>
          <cell r="E751">
            <v>-2079813</v>
          </cell>
        </row>
        <row r="752">
          <cell r="A752">
            <v>76789</v>
          </cell>
          <cell r="B752">
            <v>-24097208</v>
          </cell>
          <cell r="E752">
            <v>-24097208</v>
          </cell>
        </row>
        <row r="753">
          <cell r="A753">
            <v>76790</v>
          </cell>
          <cell r="D753">
            <v>-17047735</v>
          </cell>
          <cell r="E753">
            <v>-17047735</v>
          </cell>
        </row>
        <row r="754">
          <cell r="A754">
            <v>80670</v>
          </cell>
          <cell r="D754">
            <v>-16962658</v>
          </cell>
          <cell r="E754">
            <v>-16962658</v>
          </cell>
        </row>
        <row r="755">
          <cell r="A755">
            <v>14748921883</v>
          </cell>
          <cell r="B755">
            <v>18157259</v>
          </cell>
          <cell r="E755">
            <v>18157259</v>
          </cell>
        </row>
        <row r="756">
          <cell r="A756">
            <v>14748921884</v>
          </cell>
          <cell r="B756">
            <v>19663657</v>
          </cell>
          <cell r="E756">
            <v>19663657</v>
          </cell>
        </row>
        <row r="757">
          <cell r="A757" t="str">
            <v>10282</v>
          </cell>
          <cell r="C757">
            <v>-1047</v>
          </cell>
          <cell r="E757">
            <v>-1047</v>
          </cell>
        </row>
        <row r="758">
          <cell r="A758" t="str">
            <v>10696</v>
          </cell>
          <cell r="D758">
            <v>-13714475</v>
          </cell>
          <cell r="E758">
            <v>-13714475</v>
          </cell>
        </row>
        <row r="759">
          <cell r="A759" t="str">
            <v>2054878BOY712</v>
          </cell>
          <cell r="B759">
            <v>8164179</v>
          </cell>
          <cell r="E759">
            <v>8164179</v>
          </cell>
        </row>
        <row r="760">
          <cell r="A760" t="str">
            <v>2054878BOY713</v>
          </cell>
          <cell r="B760">
            <v>7721558</v>
          </cell>
          <cell r="E760">
            <v>7721558</v>
          </cell>
        </row>
        <row r="761">
          <cell r="A761" t="str">
            <v>29148</v>
          </cell>
          <cell r="B761">
            <v>-1049129</v>
          </cell>
          <cell r="E761">
            <v>-1049129</v>
          </cell>
        </row>
        <row r="762">
          <cell r="A762" t="str">
            <v>30501</v>
          </cell>
          <cell r="D762">
            <v>-7501526</v>
          </cell>
          <cell r="E762">
            <v>-7501526</v>
          </cell>
        </row>
        <row r="763">
          <cell r="A763" t="str">
            <v>30510132BOY32</v>
          </cell>
          <cell r="B763">
            <v>8964609</v>
          </cell>
          <cell r="E763">
            <v>8964609</v>
          </cell>
        </row>
        <row r="764">
          <cell r="A764" t="str">
            <v>418211</v>
          </cell>
          <cell r="C764">
            <v>-124981</v>
          </cell>
          <cell r="E764">
            <v>-124981</v>
          </cell>
        </row>
        <row r="765">
          <cell r="A765" t="str">
            <v>418224</v>
          </cell>
          <cell r="C765">
            <v>-99984</v>
          </cell>
          <cell r="E765">
            <v>-99984</v>
          </cell>
        </row>
        <row r="766">
          <cell r="A766" t="str">
            <v>418320</v>
          </cell>
          <cell r="C766">
            <v>-99984</v>
          </cell>
          <cell r="E766">
            <v>-99984</v>
          </cell>
        </row>
        <row r="767">
          <cell r="A767" t="str">
            <v>430111</v>
          </cell>
          <cell r="D767">
            <v>-9059463</v>
          </cell>
          <cell r="E767">
            <v>-9059463</v>
          </cell>
        </row>
        <row r="768">
          <cell r="A768" t="str">
            <v>430372</v>
          </cell>
          <cell r="D768">
            <v>-10763101</v>
          </cell>
          <cell r="E768">
            <v>-10763101</v>
          </cell>
        </row>
        <row r="769">
          <cell r="A769" t="str">
            <v>430387</v>
          </cell>
          <cell r="D769">
            <v>-2221383</v>
          </cell>
          <cell r="E769">
            <v>-2221383</v>
          </cell>
        </row>
        <row r="770">
          <cell r="A770" t="str">
            <v>430979</v>
          </cell>
          <cell r="D770">
            <v>-12810150</v>
          </cell>
          <cell r="E770">
            <v>-12810150</v>
          </cell>
        </row>
        <row r="771">
          <cell r="A771" t="str">
            <v>432068</v>
          </cell>
          <cell r="C771">
            <v>-105973</v>
          </cell>
          <cell r="E771">
            <v>-105973</v>
          </cell>
        </row>
        <row r="772">
          <cell r="A772" t="str">
            <v>432384</v>
          </cell>
          <cell r="D772">
            <v>-15630971</v>
          </cell>
          <cell r="E772">
            <v>-15630971</v>
          </cell>
        </row>
        <row r="773">
          <cell r="A773" t="str">
            <v>433321</v>
          </cell>
          <cell r="C773">
            <v>-105973</v>
          </cell>
          <cell r="E773">
            <v>-105973</v>
          </cell>
        </row>
        <row r="774">
          <cell r="A774" t="str">
            <v>433426</v>
          </cell>
          <cell r="D774">
            <v>-11480933</v>
          </cell>
          <cell r="E774">
            <v>-11480933</v>
          </cell>
        </row>
        <row r="775">
          <cell r="A775" t="str">
            <v>433741</v>
          </cell>
          <cell r="C775">
            <v>-105973</v>
          </cell>
          <cell r="E775">
            <v>-105973</v>
          </cell>
        </row>
        <row r="776">
          <cell r="A776" t="str">
            <v>435095</v>
          </cell>
          <cell r="D776">
            <v>-14264525</v>
          </cell>
          <cell r="E776">
            <v>-14264525</v>
          </cell>
        </row>
        <row r="777">
          <cell r="A777" t="str">
            <v>435607</v>
          </cell>
          <cell r="C777">
            <v>-250000</v>
          </cell>
          <cell r="E777">
            <v>-250000</v>
          </cell>
        </row>
        <row r="778">
          <cell r="A778" t="str">
            <v>438122</v>
          </cell>
          <cell r="C778">
            <v>-115853</v>
          </cell>
          <cell r="E778">
            <v>-115853</v>
          </cell>
        </row>
        <row r="779">
          <cell r="A779" t="str">
            <v>439076</v>
          </cell>
          <cell r="C779">
            <v>-227300</v>
          </cell>
          <cell r="E779">
            <v>-227300</v>
          </cell>
        </row>
        <row r="780">
          <cell r="A780" t="str">
            <v>5765</v>
          </cell>
          <cell r="B780">
            <v>-97274</v>
          </cell>
          <cell r="E780">
            <v>-97274</v>
          </cell>
        </row>
        <row r="781">
          <cell r="A781" t="str">
            <v>5877</v>
          </cell>
          <cell r="B781">
            <v>-483226</v>
          </cell>
          <cell r="E781">
            <v>-483226</v>
          </cell>
        </row>
        <row r="782">
          <cell r="A782" t="str">
            <v>67906365BOY13</v>
          </cell>
          <cell r="B782">
            <v>10390728</v>
          </cell>
          <cell r="E782">
            <v>10390728</v>
          </cell>
        </row>
        <row r="783">
          <cell r="A783" t="str">
            <v>MPSBOY1011</v>
          </cell>
          <cell r="B783">
            <v>5095041</v>
          </cell>
          <cell r="E783">
            <v>5095041</v>
          </cell>
        </row>
        <row r="784">
          <cell r="A784" t="str">
            <v>MPSBOY1012</v>
          </cell>
          <cell r="B784">
            <v>811663</v>
          </cell>
          <cell r="E784">
            <v>811663</v>
          </cell>
        </row>
        <row r="785">
          <cell r="A785" t="str">
            <v>MPSBOY1021</v>
          </cell>
          <cell r="B785">
            <v>1265320</v>
          </cell>
          <cell r="E785">
            <v>1265320</v>
          </cell>
        </row>
        <row r="786">
          <cell r="A786" t="str">
            <v>MPSBOY1022</v>
          </cell>
          <cell r="B786">
            <v>1193958</v>
          </cell>
          <cell r="E786">
            <v>1193958</v>
          </cell>
        </row>
        <row r="787">
          <cell r="A787" t="str">
            <v>MPSBOY1025</v>
          </cell>
          <cell r="B787">
            <v>20060044</v>
          </cell>
          <cell r="E787">
            <v>20060044</v>
          </cell>
        </row>
        <row r="788">
          <cell r="A788" t="str">
            <v>MPSBOY1026</v>
          </cell>
          <cell r="B788">
            <v>14543368</v>
          </cell>
          <cell r="E788">
            <v>14543368</v>
          </cell>
        </row>
        <row r="789">
          <cell r="A789" t="str">
            <v>MPSBOY1068</v>
          </cell>
          <cell r="B789">
            <v>429531</v>
          </cell>
          <cell r="E789">
            <v>429531</v>
          </cell>
        </row>
        <row r="790">
          <cell r="A790" t="str">
            <v>MPSBOY1069</v>
          </cell>
          <cell r="B790">
            <v>3197377</v>
          </cell>
          <cell r="E790">
            <v>3197377</v>
          </cell>
        </row>
        <row r="791">
          <cell r="A791" t="str">
            <v>MPSBOY1070</v>
          </cell>
          <cell r="B791">
            <v>13264304</v>
          </cell>
          <cell r="E791">
            <v>13264304</v>
          </cell>
        </row>
        <row r="792">
          <cell r="A792" t="str">
            <v>MPSBOY1071</v>
          </cell>
          <cell r="B792">
            <v>3380668</v>
          </cell>
          <cell r="E792">
            <v>3380668</v>
          </cell>
        </row>
        <row r="793">
          <cell r="A793" t="str">
            <v>MPSBOY1135</v>
          </cell>
          <cell r="B793">
            <v>248463</v>
          </cell>
          <cell r="E793">
            <v>248463</v>
          </cell>
        </row>
        <row r="794">
          <cell r="A794" t="str">
            <v>MPSBOY1136</v>
          </cell>
          <cell r="B794">
            <v>210469</v>
          </cell>
          <cell r="E794">
            <v>210469</v>
          </cell>
        </row>
        <row r="795">
          <cell r="A795" t="str">
            <v>MPSBOY114</v>
          </cell>
          <cell r="B795">
            <v>24412698</v>
          </cell>
          <cell r="E795">
            <v>24412698</v>
          </cell>
        </row>
        <row r="796">
          <cell r="A796" t="str">
            <v>MPSBOY1147</v>
          </cell>
          <cell r="B796">
            <v>2897930</v>
          </cell>
          <cell r="E796">
            <v>2897930</v>
          </cell>
        </row>
        <row r="797">
          <cell r="A797" t="str">
            <v>MPSBOY1148</v>
          </cell>
          <cell r="B797">
            <v>3084014</v>
          </cell>
          <cell r="E797">
            <v>3084014</v>
          </cell>
        </row>
        <row r="798">
          <cell r="A798" t="str">
            <v>MPSBOY1149</v>
          </cell>
          <cell r="B798">
            <v>2004617</v>
          </cell>
          <cell r="E798">
            <v>2004617</v>
          </cell>
        </row>
        <row r="799">
          <cell r="A799" t="str">
            <v>MPSBOY1150</v>
          </cell>
          <cell r="B799">
            <v>1895932</v>
          </cell>
          <cell r="E799">
            <v>1895932</v>
          </cell>
        </row>
        <row r="800">
          <cell r="A800" t="str">
            <v>MPSBOY1225</v>
          </cell>
          <cell r="B800">
            <v>15933147</v>
          </cell>
          <cell r="E800">
            <v>15933147</v>
          </cell>
        </row>
        <row r="801">
          <cell r="A801" t="str">
            <v>MPSBOY1226</v>
          </cell>
          <cell r="B801">
            <v>37847345</v>
          </cell>
          <cell r="E801">
            <v>37847345</v>
          </cell>
        </row>
        <row r="802">
          <cell r="A802" t="str">
            <v>MPSBOY1249</v>
          </cell>
          <cell r="B802">
            <v>13236413</v>
          </cell>
          <cell r="E802">
            <v>13236413</v>
          </cell>
        </row>
        <row r="803">
          <cell r="A803" t="str">
            <v>MPSBOY1255</v>
          </cell>
          <cell r="B803">
            <v>903102</v>
          </cell>
          <cell r="E803">
            <v>903102</v>
          </cell>
        </row>
        <row r="804">
          <cell r="A804" t="str">
            <v>MPSBOY1256</v>
          </cell>
          <cell r="B804">
            <v>854141</v>
          </cell>
          <cell r="E804">
            <v>854141</v>
          </cell>
        </row>
        <row r="805">
          <cell r="A805" t="str">
            <v>MPSBOY1296</v>
          </cell>
          <cell r="B805">
            <v>247094</v>
          </cell>
          <cell r="E805">
            <v>247094</v>
          </cell>
        </row>
        <row r="806">
          <cell r="A806" t="str">
            <v>MPSBOY1350</v>
          </cell>
          <cell r="B806">
            <v>5865389</v>
          </cell>
          <cell r="E806">
            <v>5865389</v>
          </cell>
        </row>
        <row r="807">
          <cell r="A807" t="str">
            <v>MPSBOY1351</v>
          </cell>
          <cell r="B807">
            <v>1148273</v>
          </cell>
          <cell r="E807">
            <v>1148273</v>
          </cell>
        </row>
        <row r="808">
          <cell r="A808" t="str">
            <v>MPSBOY192</v>
          </cell>
          <cell r="B808">
            <v>604504</v>
          </cell>
          <cell r="E808">
            <v>604504</v>
          </cell>
        </row>
        <row r="809">
          <cell r="A809" t="str">
            <v>MPSBOY193</v>
          </cell>
          <cell r="B809">
            <v>25708</v>
          </cell>
          <cell r="E809">
            <v>25708</v>
          </cell>
        </row>
        <row r="810">
          <cell r="A810" t="str">
            <v>MPSBOY232</v>
          </cell>
          <cell r="B810">
            <v>11162593</v>
          </cell>
          <cell r="E810">
            <v>11162593</v>
          </cell>
        </row>
        <row r="811">
          <cell r="A811" t="str">
            <v>MPSBOY2397</v>
          </cell>
          <cell r="B811">
            <v>39055293</v>
          </cell>
          <cell r="E811">
            <v>39055293</v>
          </cell>
        </row>
        <row r="812">
          <cell r="A812" t="str">
            <v>MPSBOY2423</v>
          </cell>
          <cell r="B812">
            <v>36461085</v>
          </cell>
          <cell r="E812">
            <v>36461085</v>
          </cell>
        </row>
        <row r="813">
          <cell r="A813" t="str">
            <v>MPSBOY278</v>
          </cell>
          <cell r="B813">
            <v>1709934</v>
          </cell>
          <cell r="E813">
            <v>1709934</v>
          </cell>
        </row>
        <row r="814">
          <cell r="A814" t="str">
            <v>MPSBOY364</v>
          </cell>
          <cell r="B814">
            <v>14312220</v>
          </cell>
          <cell r="E814">
            <v>14312220</v>
          </cell>
        </row>
        <row r="815">
          <cell r="A815" t="str">
            <v>MPSBOY365</v>
          </cell>
          <cell r="B815">
            <v>565339</v>
          </cell>
          <cell r="E815">
            <v>565339</v>
          </cell>
        </row>
        <row r="816">
          <cell r="A816" t="str">
            <v>MPSBOY391</v>
          </cell>
          <cell r="B816">
            <v>24261510</v>
          </cell>
          <cell r="E816">
            <v>24261510</v>
          </cell>
        </row>
        <row r="817">
          <cell r="A817" t="str">
            <v>MPSBOY402</v>
          </cell>
          <cell r="B817">
            <v>33928380</v>
          </cell>
          <cell r="E817">
            <v>33928380</v>
          </cell>
        </row>
        <row r="818">
          <cell r="A818" t="str">
            <v>MPSBOY417</v>
          </cell>
          <cell r="B818">
            <v>36342386</v>
          </cell>
          <cell r="E818">
            <v>36342386</v>
          </cell>
        </row>
        <row r="819">
          <cell r="A819" t="str">
            <v>MPSBOY424</v>
          </cell>
          <cell r="B819">
            <v>13519858</v>
          </cell>
          <cell r="E819">
            <v>13519858</v>
          </cell>
        </row>
        <row r="820">
          <cell r="A820" t="str">
            <v>MPSBOY438</v>
          </cell>
          <cell r="B820">
            <v>7444797</v>
          </cell>
          <cell r="E820">
            <v>7444797</v>
          </cell>
        </row>
        <row r="821">
          <cell r="A821" t="str">
            <v>MPSBOY439</v>
          </cell>
          <cell r="B821">
            <v>3969968</v>
          </cell>
          <cell r="E821">
            <v>3969968</v>
          </cell>
        </row>
        <row r="822">
          <cell r="A822" t="str">
            <v>MPSBOY445</v>
          </cell>
          <cell r="B822">
            <v>28513039</v>
          </cell>
          <cell r="E822">
            <v>28513039</v>
          </cell>
        </row>
        <row r="823">
          <cell r="A823" t="str">
            <v>MPSBOY446</v>
          </cell>
          <cell r="B823">
            <v>18739360</v>
          </cell>
          <cell r="E823">
            <v>18739360</v>
          </cell>
        </row>
        <row r="824">
          <cell r="A824" t="str">
            <v>MPSBOY459</v>
          </cell>
          <cell r="B824">
            <v>1180345</v>
          </cell>
          <cell r="E824">
            <v>1180345</v>
          </cell>
        </row>
        <row r="825">
          <cell r="A825" t="str">
            <v>MPSBOY460</v>
          </cell>
          <cell r="B825">
            <v>10552911</v>
          </cell>
          <cell r="E825">
            <v>10552911</v>
          </cell>
        </row>
        <row r="826">
          <cell r="A826" t="str">
            <v>MPSBOY468</v>
          </cell>
          <cell r="B826">
            <v>1063857</v>
          </cell>
          <cell r="E826">
            <v>1063857</v>
          </cell>
        </row>
        <row r="827">
          <cell r="A827" t="str">
            <v>MPSBOY477</v>
          </cell>
          <cell r="B827">
            <v>55336</v>
          </cell>
          <cell r="E827">
            <v>55336</v>
          </cell>
        </row>
        <row r="828">
          <cell r="A828" t="str">
            <v>MPSBOY478</v>
          </cell>
          <cell r="B828">
            <v>2606831</v>
          </cell>
          <cell r="E828">
            <v>2606831</v>
          </cell>
        </row>
        <row r="829">
          <cell r="A829" t="str">
            <v>MPSBOY482</v>
          </cell>
          <cell r="B829">
            <v>113577</v>
          </cell>
          <cell r="E829">
            <v>113577</v>
          </cell>
        </row>
        <row r="830">
          <cell r="A830" t="str">
            <v>MPSBOY483</v>
          </cell>
          <cell r="B830">
            <v>14588362</v>
          </cell>
          <cell r="E830">
            <v>14588362</v>
          </cell>
        </row>
        <row r="831">
          <cell r="A831" t="str">
            <v>MPSBOY508</v>
          </cell>
          <cell r="B831">
            <v>46016882</v>
          </cell>
          <cell r="E831">
            <v>46016882</v>
          </cell>
        </row>
        <row r="832">
          <cell r="A832" t="str">
            <v>MPSBOY643</v>
          </cell>
          <cell r="B832">
            <v>14488793</v>
          </cell>
          <cell r="E832">
            <v>14488793</v>
          </cell>
        </row>
        <row r="833">
          <cell r="A833" t="str">
            <v>MPSBOY714</v>
          </cell>
          <cell r="B833">
            <v>4366783</v>
          </cell>
          <cell r="E833">
            <v>4366783</v>
          </cell>
        </row>
        <row r="834">
          <cell r="A834" t="str">
            <v>MPSBOY720</v>
          </cell>
          <cell r="B834">
            <v>15372327</v>
          </cell>
          <cell r="E834">
            <v>15372327</v>
          </cell>
        </row>
        <row r="835">
          <cell r="A835" t="str">
            <v>MPSBOY746</v>
          </cell>
          <cell r="B835">
            <v>2317801</v>
          </cell>
          <cell r="E835">
            <v>2317801</v>
          </cell>
        </row>
        <row r="836">
          <cell r="A836" t="str">
            <v>MPSBOY907</v>
          </cell>
          <cell r="B836">
            <v>450892</v>
          </cell>
          <cell r="E836">
            <v>450892</v>
          </cell>
        </row>
        <row r="837">
          <cell r="A837" t="str">
            <v>MPSBOY908</v>
          </cell>
          <cell r="B837">
            <v>2761527</v>
          </cell>
          <cell r="E837">
            <v>2761527</v>
          </cell>
        </row>
        <row r="838">
          <cell r="A838" t="str">
            <v>MPSBOY929</v>
          </cell>
          <cell r="B838">
            <v>5119895</v>
          </cell>
          <cell r="E838">
            <v>5119895</v>
          </cell>
        </row>
        <row r="839">
          <cell r="A839" t="str">
            <v>MPSBOY935</v>
          </cell>
          <cell r="B839">
            <v>13348580</v>
          </cell>
          <cell r="E839">
            <v>13348580</v>
          </cell>
        </row>
        <row r="840">
          <cell r="A840" t="str">
            <v>MPSBOY936</v>
          </cell>
          <cell r="B840">
            <v>18328146</v>
          </cell>
          <cell r="E840">
            <v>18328146</v>
          </cell>
        </row>
        <row r="841">
          <cell r="A841" t="str">
            <v>MPSBOY940</v>
          </cell>
          <cell r="B841">
            <v>132580</v>
          </cell>
          <cell r="E841">
            <v>132580</v>
          </cell>
        </row>
        <row r="842">
          <cell r="A842" t="str">
            <v>MPSBOY941</v>
          </cell>
          <cell r="B842">
            <v>14594392</v>
          </cell>
          <cell r="E842">
            <v>14594392</v>
          </cell>
        </row>
        <row r="843">
          <cell r="A843" t="str">
            <v>MPSBOY957</v>
          </cell>
          <cell r="B843">
            <v>1882824</v>
          </cell>
          <cell r="E843">
            <v>1882824</v>
          </cell>
        </row>
        <row r="844">
          <cell r="A844" t="str">
            <v>MPSBOY987</v>
          </cell>
          <cell r="B844">
            <v>20294759</v>
          </cell>
          <cell r="E844">
            <v>20294759</v>
          </cell>
        </row>
        <row r="845">
          <cell r="A845" t="str">
            <v>MPSBOYABR2018</v>
          </cell>
          <cell r="B845">
            <v>831386</v>
          </cell>
          <cell r="E845">
            <v>831386</v>
          </cell>
        </row>
        <row r="846">
          <cell r="A846" t="str">
            <v>MPSBOYAGO2018</v>
          </cell>
          <cell r="B846">
            <v>1675452</v>
          </cell>
          <cell r="E846">
            <v>1675452</v>
          </cell>
        </row>
        <row r="847">
          <cell r="A847" t="str">
            <v>MPSBOYJUL2018</v>
          </cell>
          <cell r="B847">
            <v>1658347</v>
          </cell>
          <cell r="E847">
            <v>1658347</v>
          </cell>
        </row>
        <row r="848">
          <cell r="A848" t="str">
            <v>MPSBOYNOV771</v>
          </cell>
          <cell r="B848">
            <v>2459679</v>
          </cell>
          <cell r="E848">
            <v>2459679</v>
          </cell>
        </row>
        <row r="849">
          <cell r="A849" t="str">
            <v>MPSCUN348</v>
          </cell>
          <cell r="B849">
            <v>73416974</v>
          </cell>
          <cell r="E849">
            <v>73416974</v>
          </cell>
        </row>
        <row r="850">
          <cell r="A850" t="str">
            <v>MPSCUN472</v>
          </cell>
          <cell r="B850">
            <v>84690935</v>
          </cell>
          <cell r="E850">
            <v>84690935</v>
          </cell>
        </row>
        <row r="851">
          <cell r="A851" t="str">
            <v>RES2461BOY61</v>
          </cell>
          <cell r="C851">
            <v>150000</v>
          </cell>
          <cell r="E851">
            <v>150000</v>
          </cell>
        </row>
        <row r="852">
          <cell r="A852" t="str">
            <v>Total general</v>
          </cell>
          <cell r="B852">
            <v>845340402</v>
          </cell>
          <cell r="C852">
            <v>-220826608</v>
          </cell>
          <cell r="D852">
            <v>-384719054</v>
          </cell>
          <cell r="E852">
            <v>239794740</v>
          </cell>
        </row>
      </sheetData>
      <sheetData sheetId="5"/>
      <sheetData sheetId="6">
        <row r="1">
          <cell r="F1" t="str">
            <v>REFERENCIA 2</v>
          </cell>
          <cell r="G1" t="str">
            <v>Clase de documento</v>
          </cell>
          <cell r="H1" t="str">
            <v>Fecha de documento</v>
          </cell>
          <cell r="I1" t="str">
            <v>AÑO</v>
          </cell>
          <cell r="J1" t="str">
            <v>Fe.contabilización</v>
          </cell>
          <cell r="K1" t="str">
            <v>Importe en moneda local</v>
          </cell>
          <cell r="L1" t="str">
            <v>Cuenta de mayor</v>
          </cell>
          <cell r="M1" t="str">
            <v>TIPO</v>
          </cell>
        </row>
        <row r="2">
          <cell r="F2" t="str">
            <v>MPSBOYNOV2017</v>
          </cell>
          <cell r="G2" t="str">
            <v>KP</v>
          </cell>
          <cell r="H2">
            <v>43047</v>
          </cell>
          <cell r="I2">
            <v>2017</v>
          </cell>
          <cell r="J2">
            <v>43248</v>
          </cell>
          <cell r="K2">
            <v>-1826800</v>
          </cell>
          <cell r="L2">
            <v>1330050204</v>
          </cell>
          <cell r="M2" t="str">
            <v>Evento</v>
          </cell>
        </row>
        <row r="3">
          <cell r="F3" t="str">
            <v>MPSCUN348</v>
          </cell>
          <cell r="G3" t="str">
            <v>ZV</v>
          </cell>
          <cell r="H3">
            <v>44811</v>
          </cell>
          <cell r="I3">
            <v>2022</v>
          </cell>
          <cell r="J3">
            <v>44865</v>
          </cell>
          <cell r="K3">
            <v>73416974</v>
          </cell>
          <cell r="L3">
            <v>2905100201</v>
          </cell>
          <cell r="M3" t="str">
            <v>Capita</v>
          </cell>
        </row>
        <row r="4">
          <cell r="F4" t="str">
            <v>MPSCUN348</v>
          </cell>
          <cell r="G4" t="str">
            <v>ZV</v>
          </cell>
          <cell r="H4">
            <v>44811</v>
          </cell>
          <cell r="I4">
            <v>2022</v>
          </cell>
          <cell r="J4">
            <v>44865</v>
          </cell>
          <cell r="K4">
            <v>-73416974</v>
          </cell>
          <cell r="L4">
            <v>2905100201</v>
          </cell>
          <cell r="M4" t="str">
            <v>Capita</v>
          </cell>
        </row>
        <row r="5">
          <cell r="F5" t="str">
            <v>MPSBOY446</v>
          </cell>
          <cell r="G5" t="str">
            <v>ZV</v>
          </cell>
          <cell r="H5">
            <v>44778</v>
          </cell>
          <cell r="I5">
            <v>2022</v>
          </cell>
          <cell r="J5">
            <v>44865</v>
          </cell>
          <cell r="K5">
            <v>18517226</v>
          </cell>
          <cell r="L5">
            <v>2905100201</v>
          </cell>
          <cell r="M5" t="str">
            <v>Capita</v>
          </cell>
        </row>
        <row r="6">
          <cell r="F6" t="str">
            <v>MPSBOY446</v>
          </cell>
          <cell r="G6" t="str">
            <v>ZV</v>
          </cell>
          <cell r="H6">
            <v>44778</v>
          </cell>
          <cell r="I6">
            <v>2022</v>
          </cell>
          <cell r="J6">
            <v>44865</v>
          </cell>
          <cell r="K6">
            <v>-18517226</v>
          </cell>
          <cell r="L6">
            <v>2905100201</v>
          </cell>
          <cell r="M6" t="str">
            <v>Capita</v>
          </cell>
        </row>
        <row r="7">
          <cell r="F7">
            <v>76789</v>
          </cell>
          <cell r="G7" t="str">
            <v>ZV</v>
          </cell>
          <cell r="H7">
            <v>44773</v>
          </cell>
          <cell r="I7">
            <v>2022</v>
          </cell>
          <cell r="J7">
            <v>44865</v>
          </cell>
          <cell r="K7">
            <v>-24097208</v>
          </cell>
          <cell r="L7">
            <v>2905100201</v>
          </cell>
          <cell r="M7" t="str">
            <v>Capita</v>
          </cell>
        </row>
        <row r="8">
          <cell r="F8">
            <v>76789</v>
          </cell>
          <cell r="G8" t="str">
            <v>ZV</v>
          </cell>
          <cell r="H8">
            <v>44773</v>
          </cell>
          <cell r="I8">
            <v>2022</v>
          </cell>
          <cell r="J8">
            <v>44865</v>
          </cell>
          <cell r="K8">
            <v>24097208</v>
          </cell>
          <cell r="L8">
            <v>2905100201</v>
          </cell>
          <cell r="M8" t="str">
            <v>Capita</v>
          </cell>
        </row>
        <row r="9">
          <cell r="F9" t="str">
            <v>MPSBOY1225</v>
          </cell>
          <cell r="G9" t="str">
            <v>ZV</v>
          </cell>
          <cell r="H9">
            <v>44719</v>
          </cell>
          <cell r="I9">
            <v>2022</v>
          </cell>
          <cell r="J9">
            <v>44865</v>
          </cell>
          <cell r="K9">
            <v>15933147</v>
          </cell>
          <cell r="L9">
            <v>2905100201</v>
          </cell>
          <cell r="M9" t="str">
            <v>Capita</v>
          </cell>
        </row>
        <row r="10">
          <cell r="F10" t="str">
            <v>MPSBOY1225</v>
          </cell>
          <cell r="G10" t="str">
            <v>ZV</v>
          </cell>
          <cell r="H10">
            <v>44719</v>
          </cell>
          <cell r="I10">
            <v>2022</v>
          </cell>
          <cell r="J10">
            <v>44865</v>
          </cell>
          <cell r="K10">
            <v>-15933147</v>
          </cell>
          <cell r="L10">
            <v>2905100201</v>
          </cell>
          <cell r="M10" t="str">
            <v>Capita</v>
          </cell>
        </row>
        <row r="11">
          <cell r="F11" t="str">
            <v>RES246120CUN63</v>
          </cell>
          <cell r="G11" t="str">
            <v>ZY</v>
          </cell>
          <cell r="H11">
            <v>44840</v>
          </cell>
          <cell r="I11">
            <v>2022</v>
          </cell>
          <cell r="J11">
            <v>44840</v>
          </cell>
          <cell r="K11">
            <v>-150000</v>
          </cell>
          <cell r="L11">
            <v>2205100201</v>
          </cell>
          <cell r="M11" t="str">
            <v>Evento</v>
          </cell>
        </row>
        <row r="12">
          <cell r="F12" t="str">
            <v>RES246120CUN62</v>
          </cell>
          <cell r="G12" t="str">
            <v>ZY</v>
          </cell>
          <cell r="H12">
            <v>44840</v>
          </cell>
          <cell r="I12">
            <v>2022</v>
          </cell>
          <cell r="J12">
            <v>44840</v>
          </cell>
          <cell r="K12">
            <v>-150000</v>
          </cell>
          <cell r="L12">
            <v>2205100101</v>
          </cell>
          <cell r="M12" t="str">
            <v>Evento</v>
          </cell>
        </row>
        <row r="13">
          <cell r="F13" t="str">
            <v>RES246120CUN63</v>
          </cell>
          <cell r="G13" t="str">
            <v>ZP</v>
          </cell>
          <cell r="H13">
            <v>44840</v>
          </cell>
          <cell r="I13">
            <v>2022</v>
          </cell>
          <cell r="J13">
            <v>44840</v>
          </cell>
          <cell r="K13">
            <v>150000</v>
          </cell>
          <cell r="L13">
            <v>2205100201</v>
          </cell>
          <cell r="M13" t="str">
            <v>Evento</v>
          </cell>
        </row>
        <row r="14">
          <cell r="F14" t="str">
            <v>RES246120CUN62</v>
          </cell>
          <cell r="G14" t="str">
            <v>ZP</v>
          </cell>
          <cell r="H14">
            <v>44840</v>
          </cell>
          <cell r="I14">
            <v>2022</v>
          </cell>
          <cell r="J14">
            <v>44840</v>
          </cell>
          <cell r="K14">
            <v>150000</v>
          </cell>
          <cell r="L14">
            <v>2205100101</v>
          </cell>
          <cell r="M14" t="str">
            <v>Evento</v>
          </cell>
        </row>
        <row r="15">
          <cell r="F15" t="str">
            <v>RES246120CUN63</v>
          </cell>
          <cell r="G15" t="str">
            <v>ZY</v>
          </cell>
          <cell r="H15">
            <v>44840</v>
          </cell>
          <cell r="I15">
            <v>2022</v>
          </cell>
          <cell r="J15">
            <v>44840</v>
          </cell>
          <cell r="K15">
            <v>-150000</v>
          </cell>
          <cell r="L15">
            <v>2205100201</v>
          </cell>
          <cell r="M15" t="str">
            <v>Evento</v>
          </cell>
        </row>
        <row r="16">
          <cell r="F16" t="str">
            <v>RES246120CUN62</v>
          </cell>
          <cell r="G16" t="str">
            <v>ZY</v>
          </cell>
          <cell r="H16">
            <v>44840</v>
          </cell>
          <cell r="I16">
            <v>2022</v>
          </cell>
          <cell r="J16">
            <v>44840</v>
          </cell>
          <cell r="K16">
            <v>-150000</v>
          </cell>
          <cell r="L16">
            <v>2205100101</v>
          </cell>
          <cell r="M16" t="str">
            <v>Evento</v>
          </cell>
        </row>
        <row r="17">
          <cell r="F17" t="str">
            <v>RES246120CUN63</v>
          </cell>
          <cell r="G17" t="str">
            <v>ZP</v>
          </cell>
          <cell r="H17">
            <v>44840</v>
          </cell>
          <cell r="I17">
            <v>2022</v>
          </cell>
          <cell r="J17">
            <v>44840</v>
          </cell>
          <cell r="K17">
            <v>150000</v>
          </cell>
          <cell r="L17">
            <v>2205100201</v>
          </cell>
          <cell r="M17" t="str">
            <v>Evento</v>
          </cell>
        </row>
        <row r="18">
          <cell r="F18" t="str">
            <v>RES246120CUN62</v>
          </cell>
          <cell r="G18" t="str">
            <v>ZP</v>
          </cell>
          <cell r="H18">
            <v>44840</v>
          </cell>
          <cell r="I18">
            <v>2022</v>
          </cell>
          <cell r="J18">
            <v>44840</v>
          </cell>
          <cell r="K18">
            <v>150000</v>
          </cell>
          <cell r="L18">
            <v>2205100101</v>
          </cell>
          <cell r="M18" t="str">
            <v>Evento</v>
          </cell>
        </row>
        <row r="19">
          <cell r="F19" t="str">
            <v>MPSCUN472</v>
          </cell>
          <cell r="G19" t="str">
            <v>ZP</v>
          </cell>
          <cell r="H19">
            <v>44841</v>
          </cell>
          <cell r="I19">
            <v>2022</v>
          </cell>
          <cell r="J19">
            <v>44841</v>
          </cell>
          <cell r="K19">
            <v>84690935</v>
          </cell>
          <cell r="L19">
            <v>2905100201</v>
          </cell>
          <cell r="M19" t="str">
            <v>Capita</v>
          </cell>
        </row>
        <row r="20">
          <cell r="F20" t="str">
            <v>30510132BOY32</v>
          </cell>
          <cell r="G20" t="str">
            <v>ZP</v>
          </cell>
          <cell r="H20">
            <v>44846</v>
          </cell>
          <cell r="I20">
            <v>2022</v>
          </cell>
          <cell r="J20">
            <v>44846</v>
          </cell>
          <cell r="K20">
            <v>8964609</v>
          </cell>
          <cell r="L20">
            <v>2905100201</v>
          </cell>
          <cell r="M20" t="str">
            <v>Capita</v>
          </cell>
        </row>
        <row r="21">
          <cell r="F21" t="str">
            <v>MPSCUN348</v>
          </cell>
          <cell r="G21" t="str">
            <v>ZP</v>
          </cell>
          <cell r="H21">
            <v>44811</v>
          </cell>
          <cell r="I21">
            <v>2022</v>
          </cell>
          <cell r="J21">
            <v>44811</v>
          </cell>
          <cell r="K21">
            <v>77745298</v>
          </cell>
          <cell r="L21">
            <v>2905100201</v>
          </cell>
          <cell r="M21" t="str">
            <v>Capita</v>
          </cell>
        </row>
        <row r="22">
          <cell r="F22" t="str">
            <v>MPSBOY486</v>
          </cell>
          <cell r="G22" t="str">
            <v>ZV</v>
          </cell>
          <cell r="H22">
            <v>44750</v>
          </cell>
          <cell r="I22">
            <v>2022</v>
          </cell>
          <cell r="J22">
            <v>44799</v>
          </cell>
          <cell r="K22">
            <v>-41508440</v>
          </cell>
          <cell r="L22">
            <v>2905100201</v>
          </cell>
          <cell r="M22" t="str">
            <v>Capita</v>
          </cell>
        </row>
        <row r="23">
          <cell r="F23" t="str">
            <v>MPSBOY486</v>
          </cell>
          <cell r="G23" t="str">
            <v>ZV</v>
          </cell>
          <cell r="H23">
            <v>44750</v>
          </cell>
          <cell r="I23">
            <v>2022</v>
          </cell>
          <cell r="J23">
            <v>44799</v>
          </cell>
          <cell r="K23">
            <v>41508440</v>
          </cell>
          <cell r="L23">
            <v>2905100201</v>
          </cell>
          <cell r="M23" t="str">
            <v>Capita</v>
          </cell>
        </row>
        <row r="24">
          <cell r="F24" t="str">
            <v>MPSBOY446</v>
          </cell>
          <cell r="G24" t="str">
            <v>ZV</v>
          </cell>
          <cell r="H24">
            <v>44508</v>
          </cell>
          <cell r="I24">
            <v>2021</v>
          </cell>
          <cell r="J24">
            <v>44799</v>
          </cell>
          <cell r="K24">
            <v>222134</v>
          </cell>
          <cell r="L24">
            <v>2905100201</v>
          </cell>
          <cell r="M24" t="str">
            <v>Capita</v>
          </cell>
        </row>
        <row r="25">
          <cell r="F25" t="str">
            <v>MPSBOY446</v>
          </cell>
          <cell r="G25" t="str">
            <v>ZV</v>
          </cell>
          <cell r="H25">
            <v>44508</v>
          </cell>
          <cell r="I25">
            <v>2021</v>
          </cell>
          <cell r="J25">
            <v>44799</v>
          </cell>
          <cell r="K25">
            <v>-222134</v>
          </cell>
          <cell r="L25">
            <v>2905100201</v>
          </cell>
          <cell r="M25" t="str">
            <v>Capita</v>
          </cell>
        </row>
        <row r="26">
          <cell r="F26" t="str">
            <v>MPSBOY1135</v>
          </cell>
          <cell r="G26" t="str">
            <v>ZV</v>
          </cell>
          <cell r="H26">
            <v>44295</v>
          </cell>
          <cell r="I26">
            <v>2021</v>
          </cell>
          <cell r="J26">
            <v>44799</v>
          </cell>
          <cell r="K26">
            <v>248463</v>
          </cell>
          <cell r="L26">
            <v>1330050201</v>
          </cell>
          <cell r="M26" t="str">
            <v>Capita</v>
          </cell>
        </row>
        <row r="27">
          <cell r="F27" t="str">
            <v>MPSBOY1135</v>
          </cell>
          <cell r="G27" t="str">
            <v>ZV</v>
          </cell>
          <cell r="H27">
            <v>44295</v>
          </cell>
          <cell r="I27">
            <v>2021</v>
          </cell>
          <cell r="J27">
            <v>44799</v>
          </cell>
          <cell r="K27">
            <v>18415015</v>
          </cell>
          <cell r="L27">
            <v>2905100201</v>
          </cell>
          <cell r="M27" t="str">
            <v>Capita</v>
          </cell>
        </row>
        <row r="28">
          <cell r="F28" t="str">
            <v>MPSBOY1135</v>
          </cell>
          <cell r="G28" t="str">
            <v>ZV</v>
          </cell>
          <cell r="H28">
            <v>44295</v>
          </cell>
          <cell r="I28">
            <v>2021</v>
          </cell>
          <cell r="J28">
            <v>44799</v>
          </cell>
          <cell r="K28">
            <v>-18663478</v>
          </cell>
          <cell r="L28">
            <v>1330050201</v>
          </cell>
          <cell r="M28" t="str">
            <v>Capita</v>
          </cell>
        </row>
        <row r="29">
          <cell r="F29" t="str">
            <v>MPSBOY643</v>
          </cell>
          <cell r="G29" t="str">
            <v>ZV</v>
          </cell>
          <cell r="H29">
            <v>44599</v>
          </cell>
          <cell r="I29">
            <v>2022</v>
          </cell>
          <cell r="J29">
            <v>44799</v>
          </cell>
          <cell r="K29">
            <v>14488793</v>
          </cell>
          <cell r="L29">
            <v>2905100201</v>
          </cell>
          <cell r="M29" t="str">
            <v>Capita</v>
          </cell>
        </row>
        <row r="30">
          <cell r="F30" t="str">
            <v>MPSBOY643</v>
          </cell>
          <cell r="G30" t="str">
            <v>ZV</v>
          </cell>
          <cell r="H30">
            <v>44599</v>
          </cell>
          <cell r="I30">
            <v>2022</v>
          </cell>
          <cell r="J30">
            <v>44799</v>
          </cell>
          <cell r="K30">
            <v>-14488793</v>
          </cell>
          <cell r="L30">
            <v>2905100201</v>
          </cell>
          <cell r="M30" t="str">
            <v>Capita</v>
          </cell>
        </row>
        <row r="31">
          <cell r="F31">
            <v>55255</v>
          </cell>
          <cell r="G31" t="str">
            <v>ZV</v>
          </cell>
          <cell r="H31">
            <v>44564</v>
          </cell>
          <cell r="I31">
            <v>2022</v>
          </cell>
          <cell r="J31">
            <v>44799</v>
          </cell>
          <cell r="K31">
            <v>-671364</v>
          </cell>
          <cell r="L31">
            <v>2905100201</v>
          </cell>
          <cell r="M31" t="str">
            <v>Capita</v>
          </cell>
        </row>
        <row r="32">
          <cell r="F32">
            <v>55255</v>
          </cell>
          <cell r="G32" t="str">
            <v>ZV</v>
          </cell>
          <cell r="H32">
            <v>44564</v>
          </cell>
          <cell r="I32">
            <v>2022</v>
          </cell>
          <cell r="J32">
            <v>44799</v>
          </cell>
          <cell r="K32">
            <v>671364</v>
          </cell>
          <cell r="L32">
            <v>2905100201</v>
          </cell>
          <cell r="M32" t="str">
            <v>Capita</v>
          </cell>
        </row>
        <row r="33">
          <cell r="F33">
            <v>47873</v>
          </cell>
          <cell r="G33" t="str">
            <v>ZV</v>
          </cell>
          <cell r="H33">
            <v>44480</v>
          </cell>
          <cell r="I33">
            <v>2021</v>
          </cell>
          <cell r="J33">
            <v>44799</v>
          </cell>
          <cell r="K33">
            <v>-339835</v>
          </cell>
          <cell r="L33">
            <v>2905100201</v>
          </cell>
          <cell r="M33" t="str">
            <v>Capita</v>
          </cell>
        </row>
        <row r="34">
          <cell r="F34">
            <v>47873</v>
          </cell>
          <cell r="G34" t="str">
            <v>ZV</v>
          </cell>
          <cell r="H34">
            <v>44480</v>
          </cell>
          <cell r="I34">
            <v>2021</v>
          </cell>
          <cell r="J34">
            <v>44799</v>
          </cell>
          <cell r="K34">
            <v>20429450</v>
          </cell>
          <cell r="L34">
            <v>2905100201</v>
          </cell>
          <cell r="M34" t="str">
            <v>Capita</v>
          </cell>
        </row>
        <row r="35">
          <cell r="F35">
            <v>47873</v>
          </cell>
          <cell r="G35" t="str">
            <v>ZV</v>
          </cell>
          <cell r="H35">
            <v>44480</v>
          </cell>
          <cell r="I35">
            <v>2021</v>
          </cell>
          <cell r="J35">
            <v>44799</v>
          </cell>
          <cell r="K35">
            <v>-20089615</v>
          </cell>
          <cell r="L35">
            <v>1330050201</v>
          </cell>
          <cell r="M35" t="str">
            <v>Capita</v>
          </cell>
        </row>
        <row r="36">
          <cell r="F36" t="str">
            <v>MPSBOY1021</v>
          </cell>
          <cell r="G36" t="str">
            <v>ZV</v>
          </cell>
          <cell r="H36">
            <v>44323</v>
          </cell>
          <cell r="I36">
            <v>2021</v>
          </cell>
          <cell r="J36">
            <v>44799</v>
          </cell>
          <cell r="K36">
            <v>1265320</v>
          </cell>
          <cell r="L36">
            <v>1330050201</v>
          </cell>
          <cell r="M36" t="str">
            <v>Capita</v>
          </cell>
        </row>
        <row r="37">
          <cell r="F37" t="str">
            <v>MPSBOY1021</v>
          </cell>
          <cell r="G37" t="str">
            <v>ZV</v>
          </cell>
          <cell r="H37">
            <v>44323</v>
          </cell>
          <cell r="I37">
            <v>2021</v>
          </cell>
          <cell r="J37">
            <v>44799</v>
          </cell>
          <cell r="K37">
            <v>16032518</v>
          </cell>
          <cell r="L37">
            <v>2905100201</v>
          </cell>
          <cell r="M37" t="str">
            <v>Capita</v>
          </cell>
        </row>
        <row r="38">
          <cell r="F38" t="str">
            <v>MPSBOY1021</v>
          </cell>
          <cell r="G38" t="str">
            <v>ZV</v>
          </cell>
          <cell r="H38">
            <v>44323</v>
          </cell>
          <cell r="I38">
            <v>2021</v>
          </cell>
          <cell r="J38">
            <v>44799</v>
          </cell>
          <cell r="K38">
            <v>-17297838</v>
          </cell>
          <cell r="L38">
            <v>1330050201</v>
          </cell>
          <cell r="M38" t="str">
            <v>Capita</v>
          </cell>
        </row>
        <row r="39">
          <cell r="F39" t="str">
            <v>MPSBOY468</v>
          </cell>
          <cell r="G39" t="str">
            <v>ZV</v>
          </cell>
          <cell r="H39">
            <v>44414</v>
          </cell>
          <cell r="I39">
            <v>2021</v>
          </cell>
          <cell r="J39">
            <v>44799</v>
          </cell>
          <cell r="K39">
            <v>1063857</v>
          </cell>
          <cell r="L39">
            <v>1330050201</v>
          </cell>
          <cell r="M39" t="str">
            <v>Capita</v>
          </cell>
        </row>
        <row r="40">
          <cell r="F40" t="str">
            <v>MPSBOY468</v>
          </cell>
          <cell r="G40" t="str">
            <v>ZV</v>
          </cell>
          <cell r="H40">
            <v>44414</v>
          </cell>
          <cell r="I40">
            <v>2021</v>
          </cell>
          <cell r="J40">
            <v>44799</v>
          </cell>
          <cell r="K40">
            <v>13782029</v>
          </cell>
          <cell r="L40">
            <v>2905100201</v>
          </cell>
          <cell r="M40" t="str">
            <v>Capita</v>
          </cell>
        </row>
        <row r="41">
          <cell r="F41" t="str">
            <v>MPSBOY468</v>
          </cell>
          <cell r="G41" t="str">
            <v>ZV</v>
          </cell>
          <cell r="H41">
            <v>44414</v>
          </cell>
          <cell r="I41">
            <v>2021</v>
          </cell>
          <cell r="J41">
            <v>44799</v>
          </cell>
          <cell r="K41">
            <v>-14845886</v>
          </cell>
          <cell r="L41">
            <v>1330050201</v>
          </cell>
          <cell r="M41" t="str">
            <v>Capita</v>
          </cell>
        </row>
        <row r="42">
          <cell r="F42" t="str">
            <v>MPSBOY508</v>
          </cell>
          <cell r="G42" t="str">
            <v>ZV</v>
          </cell>
          <cell r="H42">
            <v>44355</v>
          </cell>
          <cell r="I42">
            <v>2021</v>
          </cell>
          <cell r="J42">
            <v>44799</v>
          </cell>
          <cell r="K42">
            <v>8564600</v>
          </cell>
          <cell r="L42">
            <v>1330050201</v>
          </cell>
          <cell r="M42" t="str">
            <v>Capita</v>
          </cell>
        </row>
        <row r="43">
          <cell r="F43" t="str">
            <v>MPSBOY508</v>
          </cell>
          <cell r="G43" t="str">
            <v>ZV</v>
          </cell>
          <cell r="H43">
            <v>44355</v>
          </cell>
          <cell r="I43">
            <v>2021</v>
          </cell>
          <cell r="J43">
            <v>44799</v>
          </cell>
          <cell r="K43">
            <v>7763921</v>
          </cell>
          <cell r="L43">
            <v>2905100201</v>
          </cell>
          <cell r="M43" t="str">
            <v>Capita</v>
          </cell>
        </row>
        <row r="44">
          <cell r="F44" t="str">
            <v>MPSBOY508</v>
          </cell>
          <cell r="G44" t="str">
            <v>ZV</v>
          </cell>
          <cell r="H44">
            <v>44355</v>
          </cell>
          <cell r="I44">
            <v>2021</v>
          </cell>
          <cell r="J44">
            <v>44799</v>
          </cell>
          <cell r="K44">
            <v>-16328521</v>
          </cell>
          <cell r="L44">
            <v>1330050201</v>
          </cell>
          <cell r="M44" t="str">
            <v>Capita</v>
          </cell>
        </row>
        <row r="45">
          <cell r="F45" t="str">
            <v>MPSBOY192</v>
          </cell>
          <cell r="G45" t="str">
            <v>ZV</v>
          </cell>
          <cell r="H45">
            <v>43776</v>
          </cell>
          <cell r="I45">
            <v>2019</v>
          </cell>
          <cell r="J45">
            <v>44799</v>
          </cell>
          <cell r="K45">
            <v>604504</v>
          </cell>
          <cell r="L45">
            <v>2905100201</v>
          </cell>
          <cell r="M45" t="str">
            <v>Capita</v>
          </cell>
        </row>
        <row r="46">
          <cell r="F46" t="str">
            <v>MPSBOY192</v>
          </cell>
          <cell r="G46" t="str">
            <v>ZV</v>
          </cell>
          <cell r="H46">
            <v>43776</v>
          </cell>
          <cell r="I46">
            <v>2019</v>
          </cell>
          <cell r="J46">
            <v>44799</v>
          </cell>
          <cell r="K46">
            <v>-604504</v>
          </cell>
          <cell r="L46">
            <v>2905100201</v>
          </cell>
          <cell r="M46" t="str">
            <v>Capita</v>
          </cell>
        </row>
        <row r="47">
          <cell r="F47" t="str">
            <v>MPSBOY1147</v>
          </cell>
          <cell r="G47" t="str">
            <v>ZV</v>
          </cell>
          <cell r="H47">
            <v>43987</v>
          </cell>
          <cell r="I47">
            <v>2020</v>
          </cell>
          <cell r="J47">
            <v>44799</v>
          </cell>
          <cell r="K47">
            <v>2897930</v>
          </cell>
          <cell r="L47">
            <v>2905100201</v>
          </cell>
          <cell r="M47" t="str">
            <v>Capita</v>
          </cell>
        </row>
        <row r="48">
          <cell r="F48" t="str">
            <v>MPSBOY1147</v>
          </cell>
          <cell r="G48" t="str">
            <v>ZV</v>
          </cell>
          <cell r="H48">
            <v>43987</v>
          </cell>
          <cell r="I48">
            <v>2020</v>
          </cell>
          <cell r="J48">
            <v>44799</v>
          </cell>
          <cell r="K48">
            <v>-2897930</v>
          </cell>
          <cell r="L48">
            <v>2905100201</v>
          </cell>
          <cell r="M48" t="str">
            <v>Capita</v>
          </cell>
        </row>
        <row r="49">
          <cell r="F49" t="str">
            <v>MPSBOY1148</v>
          </cell>
          <cell r="G49" t="str">
            <v>ZV</v>
          </cell>
          <cell r="H49">
            <v>43987</v>
          </cell>
          <cell r="I49">
            <v>2020</v>
          </cell>
          <cell r="J49">
            <v>44799</v>
          </cell>
          <cell r="K49">
            <v>3084014</v>
          </cell>
          <cell r="L49">
            <v>2905100201</v>
          </cell>
          <cell r="M49" t="str">
            <v>Capita</v>
          </cell>
        </row>
        <row r="50">
          <cell r="F50" t="str">
            <v>MPSBOY1148</v>
          </cell>
          <cell r="G50" t="str">
            <v>ZV</v>
          </cell>
          <cell r="H50">
            <v>43987</v>
          </cell>
          <cell r="I50">
            <v>2020</v>
          </cell>
          <cell r="J50">
            <v>44799</v>
          </cell>
          <cell r="K50">
            <v>-3084014</v>
          </cell>
          <cell r="L50">
            <v>2905100201</v>
          </cell>
          <cell r="M50" t="str">
            <v>Capita</v>
          </cell>
        </row>
        <row r="51">
          <cell r="F51" t="str">
            <v>MPSBOY908</v>
          </cell>
          <cell r="G51" t="str">
            <v>ZV</v>
          </cell>
          <cell r="H51">
            <v>43654</v>
          </cell>
          <cell r="I51">
            <v>2019</v>
          </cell>
          <cell r="J51">
            <v>44799</v>
          </cell>
          <cell r="K51">
            <v>2761527</v>
          </cell>
          <cell r="L51">
            <v>2905100201</v>
          </cell>
          <cell r="M51" t="str">
            <v>Capita</v>
          </cell>
        </row>
        <row r="52">
          <cell r="F52" t="str">
            <v>MPSBOY908</v>
          </cell>
          <cell r="G52" t="str">
            <v>ZV</v>
          </cell>
          <cell r="H52">
            <v>43654</v>
          </cell>
          <cell r="I52">
            <v>2019</v>
          </cell>
          <cell r="J52">
            <v>44799</v>
          </cell>
          <cell r="K52">
            <v>-2761527</v>
          </cell>
          <cell r="L52">
            <v>2905100201</v>
          </cell>
          <cell r="M52" t="str">
            <v>Capita</v>
          </cell>
        </row>
        <row r="53">
          <cell r="F53" t="str">
            <v>MPSBOY907</v>
          </cell>
          <cell r="G53" t="str">
            <v>ZV</v>
          </cell>
          <cell r="H53">
            <v>43654</v>
          </cell>
          <cell r="I53">
            <v>2019</v>
          </cell>
          <cell r="J53">
            <v>44799</v>
          </cell>
          <cell r="K53">
            <v>450892</v>
          </cell>
          <cell r="L53">
            <v>2905100201</v>
          </cell>
          <cell r="M53" t="str">
            <v>Capita</v>
          </cell>
        </row>
        <row r="54">
          <cell r="F54" t="str">
            <v>MPSBOY907</v>
          </cell>
          <cell r="G54" t="str">
            <v>ZV</v>
          </cell>
          <cell r="H54">
            <v>43654</v>
          </cell>
          <cell r="I54">
            <v>2019</v>
          </cell>
          <cell r="J54">
            <v>44799</v>
          </cell>
          <cell r="K54">
            <v>-450892</v>
          </cell>
          <cell r="L54">
            <v>2905100201</v>
          </cell>
          <cell r="M54" t="str">
            <v>Capita</v>
          </cell>
        </row>
        <row r="55">
          <cell r="F55" t="str">
            <v>MPSBOY1296</v>
          </cell>
          <cell r="G55" t="str">
            <v>ZV</v>
          </cell>
          <cell r="H55">
            <v>43560</v>
          </cell>
          <cell r="I55">
            <v>2019</v>
          </cell>
          <cell r="J55">
            <v>44799</v>
          </cell>
          <cell r="K55">
            <v>247094</v>
          </cell>
          <cell r="L55">
            <v>2905100201</v>
          </cell>
          <cell r="M55" t="str">
            <v>Capita</v>
          </cell>
        </row>
        <row r="56">
          <cell r="F56" t="str">
            <v>MPSBOY1296</v>
          </cell>
          <cell r="G56" t="str">
            <v>ZV</v>
          </cell>
          <cell r="H56">
            <v>43560</v>
          </cell>
          <cell r="I56">
            <v>2019</v>
          </cell>
          <cell r="J56">
            <v>44799</v>
          </cell>
          <cell r="K56">
            <v>-254324</v>
          </cell>
          <cell r="L56">
            <v>2905100201</v>
          </cell>
          <cell r="M56" t="str">
            <v>Capita</v>
          </cell>
        </row>
        <row r="57">
          <cell r="F57" t="str">
            <v>MPSBOY1296</v>
          </cell>
          <cell r="G57" t="str">
            <v>ZV</v>
          </cell>
          <cell r="H57">
            <v>43560</v>
          </cell>
          <cell r="I57">
            <v>2019</v>
          </cell>
          <cell r="J57">
            <v>44799</v>
          </cell>
          <cell r="K57">
            <v>7230</v>
          </cell>
          <cell r="L57">
            <v>2905100101</v>
          </cell>
          <cell r="M57" t="str">
            <v>Capita</v>
          </cell>
        </row>
        <row r="58">
          <cell r="F58" t="str">
            <v>MPSBOY940</v>
          </cell>
          <cell r="G58" t="str">
            <v>ZV</v>
          </cell>
          <cell r="H58">
            <v>43593</v>
          </cell>
          <cell r="I58">
            <v>2019</v>
          </cell>
          <cell r="J58">
            <v>44799</v>
          </cell>
          <cell r="K58">
            <v>132580</v>
          </cell>
          <cell r="L58">
            <v>2905100201</v>
          </cell>
          <cell r="M58" t="str">
            <v>Capita</v>
          </cell>
        </row>
        <row r="59">
          <cell r="F59" t="str">
            <v>MPSBOY940</v>
          </cell>
          <cell r="G59" t="str">
            <v>ZV</v>
          </cell>
          <cell r="H59">
            <v>43593</v>
          </cell>
          <cell r="I59">
            <v>2019</v>
          </cell>
          <cell r="J59">
            <v>44799</v>
          </cell>
          <cell r="K59">
            <v>-132580</v>
          </cell>
          <cell r="L59">
            <v>2905100201</v>
          </cell>
          <cell r="M59" t="str">
            <v>Capita</v>
          </cell>
        </row>
        <row r="60">
          <cell r="F60" t="str">
            <v>MPSBOY446</v>
          </cell>
          <cell r="G60" t="str">
            <v>ZP</v>
          </cell>
          <cell r="H60">
            <v>44778</v>
          </cell>
          <cell r="I60">
            <v>2022</v>
          </cell>
          <cell r="J60">
            <v>44778</v>
          </cell>
          <cell r="K60">
            <v>82653383</v>
          </cell>
          <cell r="L60">
            <v>2905100201</v>
          </cell>
          <cell r="M60" t="str">
            <v>Capita</v>
          </cell>
        </row>
        <row r="61">
          <cell r="F61">
            <v>42575</v>
          </cell>
          <cell r="G61" t="str">
            <v>ZV</v>
          </cell>
          <cell r="H61">
            <v>44431</v>
          </cell>
          <cell r="I61">
            <v>2021</v>
          </cell>
          <cell r="J61">
            <v>44771</v>
          </cell>
          <cell r="K61">
            <v>-8639</v>
          </cell>
          <cell r="L61">
            <v>2905100203</v>
          </cell>
          <cell r="M61" t="str">
            <v>Evento</v>
          </cell>
        </row>
        <row r="62">
          <cell r="F62">
            <v>42575</v>
          </cell>
          <cell r="G62" t="str">
            <v>ZV</v>
          </cell>
          <cell r="H62">
            <v>44431</v>
          </cell>
          <cell r="I62">
            <v>2021</v>
          </cell>
          <cell r="J62">
            <v>44771</v>
          </cell>
          <cell r="K62">
            <v>2544808</v>
          </cell>
          <cell r="L62">
            <v>2905100203</v>
          </cell>
          <cell r="M62" t="str">
            <v>Evento</v>
          </cell>
        </row>
        <row r="63">
          <cell r="F63">
            <v>42575</v>
          </cell>
          <cell r="G63" t="str">
            <v>ZV</v>
          </cell>
          <cell r="H63">
            <v>44431</v>
          </cell>
          <cell r="I63">
            <v>2021</v>
          </cell>
          <cell r="J63">
            <v>44771</v>
          </cell>
          <cell r="K63">
            <v>-5639567</v>
          </cell>
          <cell r="L63">
            <v>2905100202</v>
          </cell>
          <cell r="M63" t="str">
            <v>Evento</v>
          </cell>
        </row>
        <row r="64">
          <cell r="F64">
            <v>42575</v>
          </cell>
          <cell r="G64" t="str">
            <v>ZV</v>
          </cell>
          <cell r="H64">
            <v>44431</v>
          </cell>
          <cell r="I64">
            <v>2021</v>
          </cell>
          <cell r="J64">
            <v>44771</v>
          </cell>
          <cell r="K64">
            <v>55079</v>
          </cell>
          <cell r="L64">
            <v>2905100103</v>
          </cell>
          <cell r="M64" t="str">
            <v>Evento</v>
          </cell>
        </row>
        <row r="65">
          <cell r="F65">
            <v>42575</v>
          </cell>
          <cell r="G65" t="str">
            <v>ZV</v>
          </cell>
          <cell r="H65">
            <v>44431</v>
          </cell>
          <cell r="I65">
            <v>2021</v>
          </cell>
          <cell r="J65">
            <v>44771</v>
          </cell>
          <cell r="K65">
            <v>3048319</v>
          </cell>
          <cell r="L65">
            <v>2905100102</v>
          </cell>
          <cell r="M65" t="str">
            <v>Evento</v>
          </cell>
        </row>
        <row r="66">
          <cell r="F66" t="str">
            <v>MPSBOY486</v>
          </cell>
          <cell r="G66" t="str">
            <v>ZP</v>
          </cell>
          <cell r="H66">
            <v>44750</v>
          </cell>
          <cell r="I66">
            <v>2022</v>
          </cell>
          <cell r="J66">
            <v>44750</v>
          </cell>
          <cell r="K66">
            <v>80259724</v>
          </cell>
          <cell r="L66">
            <v>2905100201</v>
          </cell>
          <cell r="M66" t="str">
            <v>Capita</v>
          </cell>
        </row>
        <row r="67">
          <cell r="F67" t="str">
            <v>MPSBOY486</v>
          </cell>
          <cell r="G67" t="str">
            <v>ZY</v>
          </cell>
          <cell r="H67">
            <v>44750</v>
          </cell>
          <cell r="I67">
            <v>2022</v>
          </cell>
          <cell r="J67">
            <v>44750</v>
          </cell>
          <cell r="K67">
            <v>-80259724</v>
          </cell>
          <cell r="L67">
            <v>2905100201</v>
          </cell>
          <cell r="M67" t="str">
            <v>Capita</v>
          </cell>
        </row>
        <row r="68">
          <cell r="F68" t="str">
            <v>MPSBOY486</v>
          </cell>
          <cell r="G68" t="str">
            <v>ZP</v>
          </cell>
          <cell r="H68">
            <v>44750</v>
          </cell>
          <cell r="I68">
            <v>2022</v>
          </cell>
          <cell r="J68">
            <v>44750</v>
          </cell>
          <cell r="K68">
            <v>80259724</v>
          </cell>
          <cell r="L68">
            <v>2905100201</v>
          </cell>
          <cell r="M68" t="str">
            <v>Capita</v>
          </cell>
        </row>
        <row r="69">
          <cell r="F69" t="str">
            <v>MPSBOY232</v>
          </cell>
          <cell r="G69" t="str">
            <v>ZV</v>
          </cell>
          <cell r="H69">
            <v>44658</v>
          </cell>
          <cell r="I69">
            <v>2022</v>
          </cell>
          <cell r="J69">
            <v>44742</v>
          </cell>
          <cell r="K69">
            <v>11162593</v>
          </cell>
          <cell r="L69">
            <v>2905100201</v>
          </cell>
          <cell r="M69" t="str">
            <v>Capita</v>
          </cell>
        </row>
        <row r="70">
          <cell r="F70" t="str">
            <v>MPSBOY232</v>
          </cell>
          <cell r="G70" t="str">
            <v>ZV</v>
          </cell>
          <cell r="H70">
            <v>44658</v>
          </cell>
          <cell r="I70">
            <v>2022</v>
          </cell>
          <cell r="J70">
            <v>44742</v>
          </cell>
          <cell r="K70">
            <v>-11162593</v>
          </cell>
          <cell r="L70">
            <v>2905100201</v>
          </cell>
          <cell r="M70" t="str">
            <v>Capita</v>
          </cell>
        </row>
        <row r="71">
          <cell r="F71">
            <v>66513</v>
          </cell>
          <cell r="G71" t="str">
            <v>ZV</v>
          </cell>
          <cell r="H71">
            <v>44683</v>
          </cell>
          <cell r="I71">
            <v>2022</v>
          </cell>
          <cell r="J71">
            <v>44742</v>
          </cell>
          <cell r="K71">
            <v>-1638633</v>
          </cell>
          <cell r="L71">
            <v>2905100201</v>
          </cell>
          <cell r="M71" t="str">
            <v>Capita</v>
          </cell>
        </row>
        <row r="72">
          <cell r="F72">
            <v>66513</v>
          </cell>
          <cell r="G72" t="str">
            <v>ZV</v>
          </cell>
          <cell r="H72">
            <v>44683</v>
          </cell>
          <cell r="I72">
            <v>2022</v>
          </cell>
          <cell r="J72">
            <v>44742</v>
          </cell>
          <cell r="K72">
            <v>1638633</v>
          </cell>
          <cell r="L72">
            <v>2905100201</v>
          </cell>
          <cell r="M72" t="str">
            <v>Capita</v>
          </cell>
        </row>
        <row r="73">
          <cell r="F73" t="str">
            <v>MPSBOY1226</v>
          </cell>
          <cell r="G73" t="str">
            <v>ZP</v>
          </cell>
          <cell r="H73">
            <v>44719</v>
          </cell>
          <cell r="I73">
            <v>2022</v>
          </cell>
          <cell r="J73">
            <v>44719</v>
          </cell>
          <cell r="K73">
            <v>37847345</v>
          </cell>
          <cell r="L73">
            <v>2905100201</v>
          </cell>
          <cell r="M73" t="str">
            <v>Capita</v>
          </cell>
        </row>
        <row r="74">
          <cell r="F74" t="str">
            <v>MPSBOY1225</v>
          </cell>
          <cell r="G74" t="str">
            <v>ZP</v>
          </cell>
          <cell r="H74">
            <v>44719</v>
          </cell>
          <cell r="I74">
            <v>2022</v>
          </cell>
          <cell r="J74">
            <v>44719</v>
          </cell>
          <cell r="K74">
            <v>40540185</v>
          </cell>
          <cell r="L74">
            <v>2905100201</v>
          </cell>
          <cell r="M74" t="str">
            <v>Capita</v>
          </cell>
        </row>
        <row r="75">
          <cell r="F75" t="str">
            <v>MPSBOY1135</v>
          </cell>
          <cell r="G75" t="str">
            <v>ZV</v>
          </cell>
          <cell r="H75">
            <v>44295</v>
          </cell>
          <cell r="I75">
            <v>2021</v>
          </cell>
          <cell r="J75">
            <v>44700</v>
          </cell>
          <cell r="K75">
            <v>1807244</v>
          </cell>
          <cell r="L75">
            <v>2905100201</v>
          </cell>
          <cell r="M75" t="str">
            <v>Capita</v>
          </cell>
        </row>
        <row r="76">
          <cell r="F76" t="str">
            <v>MPSBOY1135</v>
          </cell>
          <cell r="G76" t="str">
            <v>ZV</v>
          </cell>
          <cell r="H76">
            <v>44295</v>
          </cell>
          <cell r="I76">
            <v>2021</v>
          </cell>
          <cell r="J76">
            <v>44700</v>
          </cell>
          <cell r="K76">
            <v>-20470722</v>
          </cell>
          <cell r="L76">
            <v>1330050201</v>
          </cell>
          <cell r="M76" t="str">
            <v>Capita</v>
          </cell>
        </row>
        <row r="77">
          <cell r="F77" t="str">
            <v>MPSBOY1135</v>
          </cell>
          <cell r="G77" t="str">
            <v>ZV</v>
          </cell>
          <cell r="H77">
            <v>44295</v>
          </cell>
          <cell r="I77">
            <v>2021</v>
          </cell>
          <cell r="J77">
            <v>44700</v>
          </cell>
          <cell r="K77">
            <v>18663478</v>
          </cell>
          <cell r="L77">
            <v>1330050201</v>
          </cell>
          <cell r="M77" t="str">
            <v>Capita</v>
          </cell>
        </row>
        <row r="78">
          <cell r="F78" t="str">
            <v>MPSBOY483</v>
          </cell>
          <cell r="G78" t="str">
            <v>ZV</v>
          </cell>
          <cell r="H78">
            <v>44260</v>
          </cell>
          <cell r="I78">
            <v>2021</v>
          </cell>
          <cell r="J78">
            <v>44700</v>
          </cell>
          <cell r="K78">
            <v>14588362</v>
          </cell>
          <cell r="L78">
            <v>1330050201</v>
          </cell>
          <cell r="M78" t="str">
            <v>Capita</v>
          </cell>
        </row>
        <row r="79">
          <cell r="F79" t="str">
            <v>MPSBOY483</v>
          </cell>
          <cell r="G79" t="str">
            <v>ZV</v>
          </cell>
          <cell r="H79">
            <v>44260</v>
          </cell>
          <cell r="I79">
            <v>2021</v>
          </cell>
          <cell r="J79">
            <v>44700</v>
          </cell>
          <cell r="K79">
            <v>3830309</v>
          </cell>
          <cell r="L79">
            <v>2905100201</v>
          </cell>
          <cell r="M79" t="str">
            <v>Capita</v>
          </cell>
        </row>
        <row r="80">
          <cell r="F80" t="str">
            <v>MPSBOY483</v>
          </cell>
          <cell r="G80" t="str">
            <v>ZV</v>
          </cell>
          <cell r="H80">
            <v>44260</v>
          </cell>
          <cell r="I80">
            <v>2021</v>
          </cell>
          <cell r="J80">
            <v>44700</v>
          </cell>
          <cell r="K80">
            <v>-18418671</v>
          </cell>
          <cell r="L80">
            <v>1330050201</v>
          </cell>
          <cell r="M80" t="str">
            <v>Capita</v>
          </cell>
        </row>
        <row r="81">
          <cell r="F81" t="str">
            <v>MPSBOY482</v>
          </cell>
          <cell r="G81" t="str">
            <v>ZV</v>
          </cell>
          <cell r="H81">
            <v>44260</v>
          </cell>
          <cell r="I81">
            <v>2021</v>
          </cell>
          <cell r="J81">
            <v>44700</v>
          </cell>
          <cell r="K81">
            <v>113577</v>
          </cell>
          <cell r="L81">
            <v>1330050201</v>
          </cell>
          <cell r="M81" t="str">
            <v>Capita</v>
          </cell>
        </row>
        <row r="82">
          <cell r="F82" t="str">
            <v>MPSBOY482</v>
          </cell>
          <cell r="G82" t="str">
            <v>ZV</v>
          </cell>
          <cell r="H82">
            <v>44260</v>
          </cell>
          <cell r="I82">
            <v>2021</v>
          </cell>
          <cell r="J82">
            <v>44700</v>
          </cell>
          <cell r="K82">
            <v>19360903</v>
          </cell>
          <cell r="L82">
            <v>2905100201</v>
          </cell>
          <cell r="M82" t="str">
            <v>Capita</v>
          </cell>
        </row>
        <row r="83">
          <cell r="F83" t="str">
            <v>MPSBOY482</v>
          </cell>
          <cell r="G83" t="str">
            <v>ZV</v>
          </cell>
          <cell r="H83">
            <v>44260</v>
          </cell>
          <cell r="I83">
            <v>2021</v>
          </cell>
          <cell r="J83">
            <v>44700</v>
          </cell>
          <cell r="K83">
            <v>-19474480</v>
          </cell>
          <cell r="L83">
            <v>1330050201</v>
          </cell>
          <cell r="M83" t="str">
            <v>Capita</v>
          </cell>
        </row>
        <row r="84">
          <cell r="F84" t="str">
            <v>MPSBOY508</v>
          </cell>
          <cell r="G84" t="str">
            <v>ZV</v>
          </cell>
          <cell r="H84">
            <v>44537</v>
          </cell>
          <cell r="I84">
            <v>2021</v>
          </cell>
          <cell r="J84">
            <v>44700</v>
          </cell>
          <cell r="K84">
            <v>27804179</v>
          </cell>
          <cell r="L84">
            <v>2905100201</v>
          </cell>
          <cell r="M84" t="str">
            <v>Capita</v>
          </cell>
        </row>
        <row r="85">
          <cell r="F85" t="str">
            <v>MPSBOY508</v>
          </cell>
          <cell r="G85" t="str">
            <v>ZV</v>
          </cell>
          <cell r="H85">
            <v>44537</v>
          </cell>
          <cell r="I85">
            <v>2021</v>
          </cell>
          <cell r="J85">
            <v>44700</v>
          </cell>
          <cell r="K85">
            <v>-27804179</v>
          </cell>
          <cell r="L85">
            <v>2905100201</v>
          </cell>
          <cell r="M85" t="str">
            <v>Capita</v>
          </cell>
        </row>
        <row r="86">
          <cell r="F86">
            <v>61032</v>
          </cell>
          <cell r="G86" t="str">
            <v>ZV</v>
          </cell>
          <cell r="H86">
            <v>44621</v>
          </cell>
          <cell r="I86">
            <v>2022</v>
          </cell>
          <cell r="J86">
            <v>44700</v>
          </cell>
          <cell r="K86">
            <v>-18415015</v>
          </cell>
          <cell r="L86">
            <v>2905100201</v>
          </cell>
          <cell r="M86" t="str">
            <v>Capita</v>
          </cell>
        </row>
        <row r="87">
          <cell r="F87">
            <v>61032</v>
          </cell>
          <cell r="G87" t="str">
            <v>ZV</v>
          </cell>
          <cell r="H87">
            <v>44621</v>
          </cell>
          <cell r="I87">
            <v>2022</v>
          </cell>
          <cell r="J87">
            <v>44700</v>
          </cell>
          <cell r="K87">
            <v>18415015</v>
          </cell>
          <cell r="L87">
            <v>2905100201</v>
          </cell>
          <cell r="M87" t="str">
            <v>Capita</v>
          </cell>
        </row>
        <row r="88">
          <cell r="F88">
            <v>58401</v>
          </cell>
          <cell r="G88" t="str">
            <v>ZV</v>
          </cell>
          <cell r="H88">
            <v>44592</v>
          </cell>
          <cell r="I88">
            <v>2022</v>
          </cell>
          <cell r="J88">
            <v>44700</v>
          </cell>
          <cell r="K88">
            <v>-1209883</v>
          </cell>
          <cell r="L88">
            <v>2905100201</v>
          </cell>
          <cell r="M88" t="str">
            <v>Capita</v>
          </cell>
        </row>
        <row r="89">
          <cell r="F89">
            <v>58401</v>
          </cell>
          <cell r="G89" t="str">
            <v>ZV</v>
          </cell>
          <cell r="H89">
            <v>44592</v>
          </cell>
          <cell r="I89">
            <v>2022</v>
          </cell>
          <cell r="J89">
            <v>44700</v>
          </cell>
          <cell r="K89">
            <v>1209883</v>
          </cell>
          <cell r="L89">
            <v>2905100201</v>
          </cell>
          <cell r="M89" t="str">
            <v>Capita</v>
          </cell>
        </row>
        <row r="90">
          <cell r="F90">
            <v>58400</v>
          </cell>
          <cell r="G90" t="str">
            <v>ZV</v>
          </cell>
          <cell r="H90">
            <v>44602</v>
          </cell>
          <cell r="I90">
            <v>2022</v>
          </cell>
          <cell r="J90">
            <v>44700</v>
          </cell>
          <cell r="K90">
            <v>-703957</v>
          </cell>
          <cell r="L90">
            <v>2905100201</v>
          </cell>
          <cell r="M90" t="str">
            <v>Capita</v>
          </cell>
        </row>
        <row r="91">
          <cell r="F91">
            <v>58400</v>
          </cell>
          <cell r="G91" t="str">
            <v>ZV</v>
          </cell>
          <cell r="H91">
            <v>44602</v>
          </cell>
          <cell r="I91">
            <v>2022</v>
          </cell>
          <cell r="J91">
            <v>44700</v>
          </cell>
          <cell r="K91">
            <v>703957</v>
          </cell>
          <cell r="L91">
            <v>2905100201</v>
          </cell>
          <cell r="M91" t="str">
            <v>Capita</v>
          </cell>
        </row>
        <row r="92">
          <cell r="F92" t="str">
            <v>MPSBOY445</v>
          </cell>
          <cell r="G92" t="str">
            <v>ZV</v>
          </cell>
          <cell r="H92">
            <v>44508</v>
          </cell>
          <cell r="I92">
            <v>2021</v>
          </cell>
          <cell r="J92">
            <v>44700</v>
          </cell>
          <cell r="K92">
            <v>28513039</v>
          </cell>
          <cell r="L92">
            <v>2905100201</v>
          </cell>
          <cell r="M92" t="str">
            <v>Capita</v>
          </cell>
        </row>
        <row r="93">
          <cell r="F93" t="str">
            <v>MPSBOY445</v>
          </cell>
          <cell r="G93" t="str">
            <v>ZV</v>
          </cell>
          <cell r="H93">
            <v>44508</v>
          </cell>
          <cell r="I93">
            <v>2021</v>
          </cell>
          <cell r="J93">
            <v>44700</v>
          </cell>
          <cell r="K93">
            <v>-28513039</v>
          </cell>
          <cell r="L93">
            <v>2905100201</v>
          </cell>
          <cell r="M93" t="str">
            <v>Capita</v>
          </cell>
        </row>
        <row r="94">
          <cell r="F94" t="str">
            <v>MPSBOY446</v>
          </cell>
          <cell r="G94" t="str">
            <v>ZV</v>
          </cell>
          <cell r="H94">
            <v>44508</v>
          </cell>
          <cell r="I94">
            <v>2021</v>
          </cell>
          <cell r="J94">
            <v>44700</v>
          </cell>
          <cell r="K94">
            <v>1860767</v>
          </cell>
          <cell r="L94">
            <v>2905100201</v>
          </cell>
          <cell r="M94" t="str">
            <v>Capita</v>
          </cell>
        </row>
        <row r="95">
          <cell r="F95" t="str">
            <v>MPSBOY446</v>
          </cell>
          <cell r="G95" t="str">
            <v>ZV</v>
          </cell>
          <cell r="H95">
            <v>44508</v>
          </cell>
          <cell r="I95">
            <v>2021</v>
          </cell>
          <cell r="J95">
            <v>44700</v>
          </cell>
          <cell r="K95">
            <v>-1860767</v>
          </cell>
          <cell r="L95">
            <v>2905100201</v>
          </cell>
          <cell r="M95" t="str">
            <v>Capita</v>
          </cell>
        </row>
        <row r="96">
          <cell r="F96" t="str">
            <v>MPSBOY1068</v>
          </cell>
          <cell r="G96" t="str">
            <v>ZV</v>
          </cell>
          <cell r="H96">
            <v>43959</v>
          </cell>
          <cell r="I96">
            <v>2020</v>
          </cell>
          <cell r="J96">
            <v>44700</v>
          </cell>
          <cell r="K96">
            <v>429531</v>
          </cell>
          <cell r="L96">
            <v>2905100201</v>
          </cell>
          <cell r="M96" t="str">
            <v>Capita</v>
          </cell>
        </row>
        <row r="97">
          <cell r="F97" t="str">
            <v>MPSBOY1068</v>
          </cell>
          <cell r="G97" t="str">
            <v>ZV</v>
          </cell>
          <cell r="H97">
            <v>43959</v>
          </cell>
          <cell r="I97">
            <v>2020</v>
          </cell>
          <cell r="J97">
            <v>44700</v>
          </cell>
          <cell r="K97">
            <v>-429531</v>
          </cell>
          <cell r="L97">
            <v>2905100201</v>
          </cell>
          <cell r="M97" t="str">
            <v>Capita</v>
          </cell>
        </row>
        <row r="98">
          <cell r="F98" t="str">
            <v>MPSBOY424</v>
          </cell>
          <cell r="G98" t="str">
            <v>ZV</v>
          </cell>
          <cell r="H98">
            <v>44446</v>
          </cell>
          <cell r="I98">
            <v>2021</v>
          </cell>
          <cell r="J98">
            <v>44700</v>
          </cell>
          <cell r="K98">
            <v>13519858</v>
          </cell>
          <cell r="L98">
            <v>2905100201</v>
          </cell>
          <cell r="M98" t="str">
            <v>Capita</v>
          </cell>
        </row>
        <row r="99">
          <cell r="F99" t="str">
            <v>MPSBOY424</v>
          </cell>
          <cell r="G99" t="str">
            <v>ZV</v>
          </cell>
          <cell r="H99">
            <v>44446</v>
          </cell>
          <cell r="I99">
            <v>2021</v>
          </cell>
          <cell r="J99">
            <v>44700</v>
          </cell>
          <cell r="K99">
            <v>-13519858</v>
          </cell>
          <cell r="L99">
            <v>2905100201</v>
          </cell>
          <cell r="M99" t="str">
            <v>Capita</v>
          </cell>
        </row>
        <row r="100">
          <cell r="F100">
            <v>47873</v>
          </cell>
          <cell r="G100" t="str">
            <v>ZV</v>
          </cell>
          <cell r="H100">
            <v>44480</v>
          </cell>
          <cell r="I100">
            <v>2021</v>
          </cell>
          <cell r="J100">
            <v>44700</v>
          </cell>
          <cell r="K100">
            <v>-11882986</v>
          </cell>
          <cell r="L100">
            <v>2905100201</v>
          </cell>
          <cell r="M100" t="str">
            <v>Capita</v>
          </cell>
        </row>
        <row r="101">
          <cell r="F101">
            <v>47873</v>
          </cell>
          <cell r="G101" t="str">
            <v>ZV</v>
          </cell>
          <cell r="H101">
            <v>44480</v>
          </cell>
          <cell r="I101">
            <v>2021</v>
          </cell>
          <cell r="J101">
            <v>44700</v>
          </cell>
          <cell r="K101">
            <v>11882986</v>
          </cell>
          <cell r="L101">
            <v>2905100201</v>
          </cell>
          <cell r="M101" t="str">
            <v>Capita</v>
          </cell>
        </row>
        <row r="102">
          <cell r="F102" t="str">
            <v>MPSBOY2423</v>
          </cell>
          <cell r="G102" t="str">
            <v>ZP</v>
          </cell>
          <cell r="H102">
            <v>44687</v>
          </cell>
          <cell r="I102">
            <v>2022</v>
          </cell>
          <cell r="J102">
            <v>44687</v>
          </cell>
          <cell r="K102">
            <v>36461085</v>
          </cell>
          <cell r="L102">
            <v>2905100201</v>
          </cell>
          <cell r="M102" t="str">
            <v>Capita</v>
          </cell>
        </row>
        <row r="103">
          <cell r="F103" t="str">
            <v>MPSBOY2397</v>
          </cell>
          <cell r="G103" t="str">
            <v>ZP</v>
          </cell>
          <cell r="H103">
            <v>44687</v>
          </cell>
          <cell r="I103">
            <v>2022</v>
          </cell>
          <cell r="J103">
            <v>44687</v>
          </cell>
          <cell r="K103">
            <v>39055293</v>
          </cell>
          <cell r="L103">
            <v>2905100201</v>
          </cell>
          <cell r="M103" t="str">
            <v>Capita</v>
          </cell>
        </row>
        <row r="104">
          <cell r="F104" t="str">
            <v>MPSBOY242</v>
          </cell>
          <cell r="G104" t="str">
            <v>ZP</v>
          </cell>
          <cell r="H104">
            <v>44658</v>
          </cell>
          <cell r="I104">
            <v>2022</v>
          </cell>
          <cell r="J104">
            <v>44658</v>
          </cell>
          <cell r="K104">
            <v>34822452</v>
          </cell>
          <cell r="L104">
            <v>2905100201</v>
          </cell>
          <cell r="M104" t="str">
            <v>Capita</v>
          </cell>
        </row>
        <row r="105">
          <cell r="F105" t="str">
            <v>MPSBOY232</v>
          </cell>
          <cell r="G105" t="str">
            <v>ZP</v>
          </cell>
          <cell r="H105">
            <v>44658</v>
          </cell>
          <cell r="I105">
            <v>2022</v>
          </cell>
          <cell r="J105">
            <v>44658</v>
          </cell>
          <cell r="K105">
            <v>37300071</v>
          </cell>
          <cell r="L105">
            <v>2905100201</v>
          </cell>
          <cell r="M105" t="str">
            <v>Capita</v>
          </cell>
        </row>
        <row r="106">
          <cell r="F106">
            <v>14748921884</v>
          </cell>
          <cell r="G106" t="str">
            <v>ZP</v>
          </cell>
          <cell r="H106">
            <v>44635</v>
          </cell>
          <cell r="I106">
            <v>2022</v>
          </cell>
          <cell r="J106">
            <v>44635</v>
          </cell>
          <cell r="K106">
            <v>19663657</v>
          </cell>
          <cell r="L106">
            <v>2905100201</v>
          </cell>
          <cell r="M106" t="str">
            <v>Capita</v>
          </cell>
        </row>
        <row r="107">
          <cell r="F107">
            <v>14748921883</v>
          </cell>
          <cell r="G107" t="str">
            <v>ZP</v>
          </cell>
          <cell r="H107">
            <v>44635</v>
          </cell>
          <cell r="I107">
            <v>2022</v>
          </cell>
          <cell r="J107">
            <v>44635</v>
          </cell>
          <cell r="K107">
            <v>18157259</v>
          </cell>
          <cell r="L107">
            <v>2905100201</v>
          </cell>
          <cell r="M107" t="str">
            <v>Capita</v>
          </cell>
        </row>
        <row r="108">
          <cell r="F108">
            <v>14748921882</v>
          </cell>
          <cell r="G108" t="str">
            <v>ZP</v>
          </cell>
          <cell r="H108">
            <v>44635</v>
          </cell>
          <cell r="I108">
            <v>2022</v>
          </cell>
          <cell r="J108">
            <v>44635</v>
          </cell>
          <cell r="K108">
            <v>13068522</v>
          </cell>
          <cell r="L108">
            <v>2905100202</v>
          </cell>
          <cell r="M108" t="str">
            <v>Evento</v>
          </cell>
        </row>
        <row r="109">
          <cell r="F109" t="str">
            <v>MPSBOY417</v>
          </cell>
          <cell r="G109" t="str">
            <v>ZP</v>
          </cell>
          <cell r="H109">
            <v>44631</v>
          </cell>
          <cell r="I109">
            <v>2022</v>
          </cell>
          <cell r="J109">
            <v>44631</v>
          </cell>
          <cell r="K109">
            <v>36342386</v>
          </cell>
          <cell r="L109">
            <v>2905100201</v>
          </cell>
          <cell r="M109" t="str">
            <v>Capita</v>
          </cell>
        </row>
        <row r="110">
          <cell r="F110" t="str">
            <v>MPSBOY402</v>
          </cell>
          <cell r="G110" t="str">
            <v>ZP</v>
          </cell>
          <cell r="H110">
            <v>44631</v>
          </cell>
          <cell r="I110">
            <v>2022</v>
          </cell>
          <cell r="J110">
            <v>44631</v>
          </cell>
          <cell r="K110">
            <v>33928380</v>
          </cell>
          <cell r="L110">
            <v>2905100201</v>
          </cell>
          <cell r="M110" t="str">
            <v>Capita</v>
          </cell>
        </row>
        <row r="111">
          <cell r="F111" t="str">
            <v>MPSBOY643</v>
          </cell>
          <cell r="G111" t="str">
            <v>ZP</v>
          </cell>
          <cell r="H111">
            <v>44599</v>
          </cell>
          <cell r="I111">
            <v>2022</v>
          </cell>
          <cell r="J111">
            <v>44599</v>
          </cell>
          <cell r="K111">
            <v>16402633</v>
          </cell>
          <cell r="L111">
            <v>2905100201</v>
          </cell>
          <cell r="M111" t="str">
            <v>Capita</v>
          </cell>
        </row>
        <row r="112">
          <cell r="F112" t="str">
            <v>MPSBOY631</v>
          </cell>
          <cell r="G112" t="str">
            <v>ZP</v>
          </cell>
          <cell r="H112">
            <v>44599</v>
          </cell>
          <cell r="I112">
            <v>2022</v>
          </cell>
          <cell r="J112">
            <v>44599</v>
          </cell>
          <cell r="K112">
            <v>15513365</v>
          </cell>
          <cell r="L112">
            <v>2905100201</v>
          </cell>
          <cell r="M112" t="str">
            <v>Capita</v>
          </cell>
        </row>
        <row r="113">
          <cell r="F113">
            <v>42575</v>
          </cell>
          <cell r="G113" t="str">
            <v>ZV</v>
          </cell>
          <cell r="H113">
            <v>44431</v>
          </cell>
          <cell r="I113">
            <v>2021</v>
          </cell>
          <cell r="J113">
            <v>44560</v>
          </cell>
          <cell r="K113">
            <v>-13820</v>
          </cell>
          <cell r="L113">
            <v>2905100203</v>
          </cell>
          <cell r="M113" t="str">
            <v>Evento</v>
          </cell>
        </row>
        <row r="114">
          <cell r="F114">
            <v>42575</v>
          </cell>
          <cell r="G114" t="str">
            <v>ZV</v>
          </cell>
          <cell r="H114">
            <v>44431</v>
          </cell>
          <cell r="I114">
            <v>2021</v>
          </cell>
          <cell r="J114">
            <v>44560</v>
          </cell>
          <cell r="K114">
            <v>216852</v>
          </cell>
          <cell r="L114">
            <v>2905100203</v>
          </cell>
          <cell r="M114" t="str">
            <v>Evento</v>
          </cell>
        </row>
        <row r="115">
          <cell r="F115">
            <v>42575</v>
          </cell>
          <cell r="G115" t="str">
            <v>ZV</v>
          </cell>
          <cell r="H115">
            <v>44431</v>
          </cell>
          <cell r="I115">
            <v>2021</v>
          </cell>
          <cell r="J115">
            <v>44560</v>
          </cell>
          <cell r="K115">
            <v>-203032</v>
          </cell>
          <cell r="L115">
            <v>2905100202</v>
          </cell>
          <cell r="M115" t="str">
            <v>Evento</v>
          </cell>
        </row>
        <row r="116">
          <cell r="F116">
            <v>42123</v>
          </cell>
          <cell r="G116" t="str">
            <v>ZV</v>
          </cell>
          <cell r="H116">
            <v>44428</v>
          </cell>
          <cell r="I116">
            <v>2021</v>
          </cell>
          <cell r="J116">
            <v>44560</v>
          </cell>
          <cell r="K116">
            <v>64423</v>
          </cell>
          <cell r="L116">
            <v>2905100202</v>
          </cell>
          <cell r="M116" t="str">
            <v>Evento</v>
          </cell>
        </row>
        <row r="117">
          <cell r="F117">
            <v>42123</v>
          </cell>
          <cell r="G117" t="str">
            <v>ZV</v>
          </cell>
          <cell r="H117">
            <v>44428</v>
          </cell>
          <cell r="I117">
            <v>2021</v>
          </cell>
          <cell r="J117">
            <v>44560</v>
          </cell>
          <cell r="K117">
            <v>-64423</v>
          </cell>
          <cell r="L117">
            <v>2905100202</v>
          </cell>
          <cell r="M117" t="str">
            <v>Evento</v>
          </cell>
        </row>
        <row r="118">
          <cell r="F118">
            <v>39050</v>
          </cell>
          <cell r="G118" t="str">
            <v>ZV</v>
          </cell>
          <cell r="H118">
            <v>44398</v>
          </cell>
          <cell r="I118">
            <v>2021</v>
          </cell>
          <cell r="J118">
            <v>44560</v>
          </cell>
          <cell r="K118">
            <v>-2667</v>
          </cell>
          <cell r="L118">
            <v>2905100102</v>
          </cell>
          <cell r="M118" t="str">
            <v>Evento</v>
          </cell>
        </row>
        <row r="119">
          <cell r="F119">
            <v>39050</v>
          </cell>
          <cell r="G119" t="str">
            <v>ZV</v>
          </cell>
          <cell r="H119">
            <v>44398</v>
          </cell>
          <cell r="I119">
            <v>2021</v>
          </cell>
          <cell r="J119">
            <v>44560</v>
          </cell>
          <cell r="K119">
            <v>520550</v>
          </cell>
          <cell r="L119">
            <v>2905100203</v>
          </cell>
          <cell r="M119" t="str">
            <v>Evento</v>
          </cell>
        </row>
        <row r="120">
          <cell r="F120">
            <v>39050</v>
          </cell>
          <cell r="G120" t="str">
            <v>ZV</v>
          </cell>
          <cell r="H120">
            <v>44398</v>
          </cell>
          <cell r="I120">
            <v>2021</v>
          </cell>
          <cell r="J120">
            <v>44560</v>
          </cell>
          <cell r="K120">
            <v>-517883</v>
          </cell>
          <cell r="L120">
            <v>2905100102</v>
          </cell>
          <cell r="M120" t="str">
            <v>Evento</v>
          </cell>
        </row>
        <row r="121">
          <cell r="F121">
            <v>38293</v>
          </cell>
          <cell r="G121" t="str">
            <v>ZV</v>
          </cell>
          <cell r="H121">
            <v>44392</v>
          </cell>
          <cell r="I121">
            <v>2021</v>
          </cell>
          <cell r="J121">
            <v>44561</v>
          </cell>
          <cell r="K121">
            <v>-83700</v>
          </cell>
          <cell r="L121">
            <v>2905100203</v>
          </cell>
          <cell r="M121" t="str">
            <v>Evento</v>
          </cell>
        </row>
        <row r="122">
          <cell r="F122">
            <v>38293</v>
          </cell>
          <cell r="G122" t="str">
            <v>ZV</v>
          </cell>
          <cell r="H122">
            <v>44392</v>
          </cell>
          <cell r="I122">
            <v>2021</v>
          </cell>
          <cell r="J122">
            <v>44561</v>
          </cell>
          <cell r="K122">
            <v>109700</v>
          </cell>
          <cell r="L122">
            <v>2905100203</v>
          </cell>
          <cell r="M122" t="str">
            <v>Evento</v>
          </cell>
        </row>
        <row r="123">
          <cell r="F123">
            <v>38293</v>
          </cell>
          <cell r="G123" t="str">
            <v>ZV</v>
          </cell>
          <cell r="H123">
            <v>44392</v>
          </cell>
          <cell r="I123">
            <v>2021</v>
          </cell>
          <cell r="J123">
            <v>44561</v>
          </cell>
          <cell r="K123">
            <v>-26000</v>
          </cell>
          <cell r="L123">
            <v>2905100102</v>
          </cell>
          <cell r="M123" t="str">
            <v>Evento</v>
          </cell>
        </row>
        <row r="124">
          <cell r="F124" t="str">
            <v>MPSSAN2552</v>
          </cell>
          <cell r="G124" t="str">
            <v>ZV</v>
          </cell>
          <cell r="H124">
            <v>44537</v>
          </cell>
          <cell r="I124">
            <v>2021</v>
          </cell>
          <cell r="J124">
            <v>44560</v>
          </cell>
          <cell r="K124">
            <v>6500</v>
          </cell>
          <cell r="L124">
            <v>2905100203</v>
          </cell>
          <cell r="M124" t="str">
            <v>Evento</v>
          </cell>
        </row>
        <row r="125">
          <cell r="F125" t="str">
            <v>MPSSAN2552</v>
          </cell>
          <cell r="G125" t="str">
            <v>ZV</v>
          </cell>
          <cell r="H125">
            <v>44537</v>
          </cell>
          <cell r="I125">
            <v>2021</v>
          </cell>
          <cell r="J125">
            <v>44560</v>
          </cell>
          <cell r="K125">
            <v>6500</v>
          </cell>
          <cell r="L125">
            <v>2905100103</v>
          </cell>
          <cell r="M125" t="str">
            <v>Evento</v>
          </cell>
        </row>
        <row r="126">
          <cell r="F126" t="str">
            <v>MPSSAN2552</v>
          </cell>
          <cell r="G126" t="str">
            <v>ZV</v>
          </cell>
          <cell r="H126">
            <v>44537</v>
          </cell>
          <cell r="I126">
            <v>2021</v>
          </cell>
          <cell r="J126">
            <v>44560</v>
          </cell>
          <cell r="K126">
            <v>-13000</v>
          </cell>
          <cell r="L126">
            <v>2905100102</v>
          </cell>
          <cell r="M126" t="str">
            <v>Evento</v>
          </cell>
        </row>
        <row r="127">
          <cell r="F127">
            <v>28114</v>
          </cell>
          <cell r="G127" t="str">
            <v>ZV</v>
          </cell>
          <cell r="H127">
            <v>44306</v>
          </cell>
          <cell r="I127">
            <v>2021</v>
          </cell>
          <cell r="J127">
            <v>44560</v>
          </cell>
          <cell r="K127">
            <v>-51210</v>
          </cell>
          <cell r="L127">
            <v>2905100203</v>
          </cell>
          <cell r="M127" t="str">
            <v>Evento</v>
          </cell>
        </row>
        <row r="128">
          <cell r="F128">
            <v>28114</v>
          </cell>
          <cell r="G128" t="str">
            <v>ZV</v>
          </cell>
          <cell r="H128">
            <v>44306</v>
          </cell>
          <cell r="I128">
            <v>2021</v>
          </cell>
          <cell r="J128">
            <v>44560</v>
          </cell>
          <cell r="K128">
            <v>-91804</v>
          </cell>
          <cell r="L128">
            <v>2905100202</v>
          </cell>
          <cell r="M128" t="str">
            <v>Evento</v>
          </cell>
        </row>
        <row r="129">
          <cell r="F129">
            <v>28114</v>
          </cell>
          <cell r="G129" t="str">
            <v>ZV</v>
          </cell>
          <cell r="H129">
            <v>44306</v>
          </cell>
          <cell r="I129">
            <v>2021</v>
          </cell>
          <cell r="J129">
            <v>44560</v>
          </cell>
          <cell r="K129">
            <v>143014</v>
          </cell>
          <cell r="L129">
            <v>2905100203</v>
          </cell>
          <cell r="M129" t="str">
            <v>Evento</v>
          </cell>
        </row>
        <row r="130">
          <cell r="F130" t="str">
            <v>MPSBOY539</v>
          </cell>
          <cell r="G130" t="str">
            <v>ZP</v>
          </cell>
          <cell r="H130">
            <v>44580</v>
          </cell>
          <cell r="I130">
            <v>2022</v>
          </cell>
          <cell r="J130">
            <v>44580</v>
          </cell>
          <cell r="K130">
            <v>32966667</v>
          </cell>
          <cell r="L130">
            <v>2905100201</v>
          </cell>
          <cell r="M130" t="str">
            <v>Capita</v>
          </cell>
        </row>
        <row r="131">
          <cell r="F131" t="str">
            <v>MPSBOY538</v>
          </cell>
          <cell r="G131" t="str">
            <v>ZP</v>
          </cell>
          <cell r="H131">
            <v>44580</v>
          </cell>
          <cell r="I131">
            <v>2022</v>
          </cell>
          <cell r="J131">
            <v>44580</v>
          </cell>
          <cell r="K131">
            <v>34856407</v>
          </cell>
          <cell r="L131">
            <v>2905100201</v>
          </cell>
          <cell r="M131" t="str">
            <v>Capita</v>
          </cell>
        </row>
        <row r="132">
          <cell r="F132" t="str">
            <v>RES2461BOY61</v>
          </cell>
          <cell r="G132" t="str">
            <v>ZP</v>
          </cell>
          <cell r="H132">
            <v>44560</v>
          </cell>
          <cell r="I132">
            <v>2021</v>
          </cell>
          <cell r="J132">
            <v>44560</v>
          </cell>
          <cell r="K132">
            <v>150000</v>
          </cell>
          <cell r="L132">
            <v>2205100201</v>
          </cell>
          <cell r="M132" t="str">
            <v>Evento</v>
          </cell>
        </row>
        <row r="133">
          <cell r="F133">
            <v>50751</v>
          </cell>
          <cell r="G133" t="str">
            <v>ZV</v>
          </cell>
          <cell r="H133">
            <v>44511</v>
          </cell>
          <cell r="I133">
            <v>2021</v>
          </cell>
          <cell r="J133">
            <v>44560</v>
          </cell>
          <cell r="K133">
            <v>-2701249</v>
          </cell>
          <cell r="L133">
            <v>2905100201</v>
          </cell>
          <cell r="M133" t="str">
            <v>Capita</v>
          </cell>
        </row>
        <row r="134">
          <cell r="F134">
            <v>50751</v>
          </cell>
          <cell r="G134" t="str">
            <v>ZV</v>
          </cell>
          <cell r="H134">
            <v>44511</v>
          </cell>
          <cell r="I134">
            <v>2021</v>
          </cell>
          <cell r="J134">
            <v>44560</v>
          </cell>
          <cell r="K134">
            <v>2701249</v>
          </cell>
          <cell r="L134">
            <v>2905100201</v>
          </cell>
          <cell r="M134" t="str">
            <v>Capita</v>
          </cell>
        </row>
        <row r="135">
          <cell r="F135" t="str">
            <v>MPSBOY391</v>
          </cell>
          <cell r="G135" t="str">
            <v>ZV</v>
          </cell>
          <cell r="H135">
            <v>44476</v>
          </cell>
          <cell r="I135">
            <v>2021</v>
          </cell>
          <cell r="J135">
            <v>44560</v>
          </cell>
          <cell r="K135">
            <v>24261510</v>
          </cell>
          <cell r="L135">
            <v>2905100201</v>
          </cell>
          <cell r="M135" t="str">
            <v>Capita</v>
          </cell>
        </row>
        <row r="136">
          <cell r="F136" t="str">
            <v>MPSBOY391</v>
          </cell>
          <cell r="G136" t="str">
            <v>ZV</v>
          </cell>
          <cell r="H136">
            <v>44476</v>
          </cell>
          <cell r="I136">
            <v>2021</v>
          </cell>
          <cell r="J136">
            <v>44560</v>
          </cell>
          <cell r="K136">
            <v>-24261510</v>
          </cell>
          <cell r="L136">
            <v>2905100201</v>
          </cell>
          <cell r="M136" t="str">
            <v>Capita</v>
          </cell>
        </row>
        <row r="137">
          <cell r="F137">
            <v>42763</v>
          </cell>
          <cell r="G137" t="str">
            <v>ZV</v>
          </cell>
          <cell r="H137">
            <v>44433</v>
          </cell>
          <cell r="I137">
            <v>2021</v>
          </cell>
          <cell r="J137">
            <v>44573</v>
          </cell>
          <cell r="K137">
            <v>-2020</v>
          </cell>
          <cell r="L137">
            <v>2905100202</v>
          </cell>
          <cell r="M137" t="str">
            <v>Evento</v>
          </cell>
        </row>
        <row r="138">
          <cell r="F138">
            <v>42763</v>
          </cell>
          <cell r="G138" t="str">
            <v>ZV</v>
          </cell>
          <cell r="H138">
            <v>44433</v>
          </cell>
          <cell r="I138">
            <v>2021</v>
          </cell>
          <cell r="J138">
            <v>44573</v>
          </cell>
          <cell r="K138">
            <v>2020</v>
          </cell>
          <cell r="L138">
            <v>2905100202</v>
          </cell>
          <cell r="M138" t="str">
            <v>Evento</v>
          </cell>
        </row>
        <row r="139">
          <cell r="F139" t="str">
            <v>MPSVAL2797</v>
          </cell>
          <cell r="G139" t="str">
            <v>ZV</v>
          </cell>
          <cell r="H139">
            <v>44537</v>
          </cell>
          <cell r="I139">
            <v>2021</v>
          </cell>
          <cell r="J139">
            <v>44557</v>
          </cell>
          <cell r="K139">
            <v>-59600</v>
          </cell>
          <cell r="L139">
            <v>2905100202</v>
          </cell>
          <cell r="M139" t="str">
            <v>Evento</v>
          </cell>
        </row>
        <row r="140">
          <cell r="F140" t="str">
            <v>MPSVAL2797</v>
          </cell>
          <cell r="G140" t="str">
            <v>ZV</v>
          </cell>
          <cell r="H140">
            <v>44537</v>
          </cell>
          <cell r="I140">
            <v>2021</v>
          </cell>
          <cell r="J140">
            <v>44557</v>
          </cell>
          <cell r="K140">
            <v>59600</v>
          </cell>
          <cell r="L140">
            <v>2905100103</v>
          </cell>
          <cell r="M140" t="str">
            <v>Evento</v>
          </cell>
        </row>
        <row r="141">
          <cell r="F141" t="str">
            <v>MPSVAL2797</v>
          </cell>
          <cell r="G141" t="str">
            <v>ZP</v>
          </cell>
          <cell r="H141">
            <v>44537</v>
          </cell>
          <cell r="I141">
            <v>2021</v>
          </cell>
          <cell r="J141">
            <v>44537</v>
          </cell>
          <cell r="K141">
            <v>59600</v>
          </cell>
          <cell r="L141">
            <v>2905100202</v>
          </cell>
          <cell r="M141" t="str">
            <v>Evento</v>
          </cell>
        </row>
        <row r="142">
          <cell r="F142" t="str">
            <v>MPSSAN2552</v>
          </cell>
          <cell r="G142" t="str">
            <v>ZP</v>
          </cell>
          <cell r="H142">
            <v>44537</v>
          </cell>
          <cell r="I142">
            <v>2021</v>
          </cell>
          <cell r="J142">
            <v>44537</v>
          </cell>
          <cell r="K142">
            <v>13000</v>
          </cell>
          <cell r="L142">
            <v>2905100102</v>
          </cell>
          <cell r="M142" t="str">
            <v>Evento</v>
          </cell>
        </row>
        <row r="143">
          <cell r="F143" t="str">
            <v>MPSSAN2551</v>
          </cell>
          <cell r="G143" t="str">
            <v>ZP</v>
          </cell>
          <cell r="H143">
            <v>44537</v>
          </cell>
          <cell r="I143">
            <v>2021</v>
          </cell>
          <cell r="J143">
            <v>44537</v>
          </cell>
          <cell r="K143">
            <v>91804</v>
          </cell>
          <cell r="L143">
            <v>2905100202</v>
          </cell>
          <cell r="M143" t="str">
            <v>Evento</v>
          </cell>
        </row>
        <row r="144">
          <cell r="F144" t="str">
            <v>MPSGUA2094</v>
          </cell>
          <cell r="G144" t="str">
            <v>ZP</v>
          </cell>
          <cell r="H144">
            <v>44537</v>
          </cell>
          <cell r="I144">
            <v>2021</v>
          </cell>
          <cell r="J144">
            <v>44537</v>
          </cell>
          <cell r="K144">
            <v>203032</v>
          </cell>
          <cell r="L144">
            <v>2905100202</v>
          </cell>
          <cell r="M144" t="str">
            <v>Evento</v>
          </cell>
        </row>
        <row r="145">
          <cell r="F145" t="str">
            <v>MPSCUN2057</v>
          </cell>
          <cell r="G145" t="str">
            <v>ZP</v>
          </cell>
          <cell r="H145">
            <v>44537</v>
          </cell>
          <cell r="I145">
            <v>2021</v>
          </cell>
          <cell r="J145">
            <v>44537</v>
          </cell>
          <cell r="K145">
            <v>787144</v>
          </cell>
          <cell r="L145">
            <v>2905100202</v>
          </cell>
          <cell r="M145" t="str">
            <v>Evento</v>
          </cell>
        </row>
        <row r="146">
          <cell r="F146" t="str">
            <v>MPSBOY1764</v>
          </cell>
          <cell r="G146" t="str">
            <v>ZP</v>
          </cell>
          <cell r="H146">
            <v>44537</v>
          </cell>
          <cell r="I146">
            <v>2021</v>
          </cell>
          <cell r="J146">
            <v>44537</v>
          </cell>
          <cell r="K146">
            <v>795964</v>
          </cell>
          <cell r="L146">
            <v>2905100102</v>
          </cell>
          <cell r="M146" t="str">
            <v>Evento</v>
          </cell>
        </row>
        <row r="147">
          <cell r="F147" t="str">
            <v>MPSBOY1763</v>
          </cell>
          <cell r="G147" t="str">
            <v>ZP</v>
          </cell>
          <cell r="H147">
            <v>44537</v>
          </cell>
          <cell r="I147">
            <v>2021</v>
          </cell>
          <cell r="J147">
            <v>44537</v>
          </cell>
          <cell r="K147">
            <v>18720847</v>
          </cell>
          <cell r="L147">
            <v>2905100202</v>
          </cell>
          <cell r="M147" t="str">
            <v>Evento</v>
          </cell>
        </row>
        <row r="148">
          <cell r="F148" t="str">
            <v>MPSARA1375</v>
          </cell>
          <cell r="G148" t="str">
            <v>ZP</v>
          </cell>
          <cell r="H148">
            <v>44537</v>
          </cell>
          <cell r="I148">
            <v>2021</v>
          </cell>
          <cell r="J148">
            <v>44537</v>
          </cell>
          <cell r="K148">
            <v>26000</v>
          </cell>
          <cell r="L148">
            <v>2905100102</v>
          </cell>
          <cell r="M148" t="str">
            <v>Evento</v>
          </cell>
        </row>
        <row r="149">
          <cell r="F149" t="str">
            <v>MPSBOY509</v>
          </cell>
          <cell r="G149" t="str">
            <v>ZP</v>
          </cell>
          <cell r="H149">
            <v>44537</v>
          </cell>
          <cell r="I149">
            <v>2021</v>
          </cell>
          <cell r="J149">
            <v>44537</v>
          </cell>
          <cell r="K149">
            <v>32966667</v>
          </cell>
          <cell r="L149">
            <v>2905100201</v>
          </cell>
          <cell r="M149" t="str">
            <v>Capita</v>
          </cell>
        </row>
        <row r="150">
          <cell r="F150" t="str">
            <v>MPSBOY508</v>
          </cell>
          <cell r="G150" t="str">
            <v>ZP</v>
          </cell>
          <cell r="H150">
            <v>44537</v>
          </cell>
          <cell r="I150">
            <v>2021</v>
          </cell>
          <cell r="J150">
            <v>44537</v>
          </cell>
          <cell r="K150">
            <v>34856407</v>
          </cell>
          <cell r="L150">
            <v>2905100201</v>
          </cell>
          <cell r="M150" t="str">
            <v>Capita</v>
          </cell>
        </row>
        <row r="151">
          <cell r="F151" t="str">
            <v>MPSSAN2527</v>
          </cell>
          <cell r="G151" t="str">
            <v>ZV</v>
          </cell>
          <cell r="H151">
            <v>44508</v>
          </cell>
          <cell r="I151">
            <v>2021</v>
          </cell>
          <cell r="J151">
            <v>44524</v>
          </cell>
          <cell r="K151">
            <v>13000</v>
          </cell>
          <cell r="L151">
            <v>2905100203</v>
          </cell>
          <cell r="M151" t="str">
            <v>Evento</v>
          </cell>
        </row>
        <row r="152">
          <cell r="F152" t="str">
            <v>MPSSAN2527</v>
          </cell>
          <cell r="G152" t="str">
            <v>ZV</v>
          </cell>
          <cell r="H152">
            <v>44508</v>
          </cell>
          <cell r="I152">
            <v>2021</v>
          </cell>
          <cell r="J152">
            <v>44524</v>
          </cell>
          <cell r="K152">
            <v>-13000</v>
          </cell>
          <cell r="L152">
            <v>2905100102</v>
          </cell>
          <cell r="M152" t="str">
            <v>Evento</v>
          </cell>
        </row>
        <row r="153">
          <cell r="F153" t="str">
            <v>MPSSAN2526</v>
          </cell>
          <cell r="G153" t="str">
            <v>ZV</v>
          </cell>
          <cell r="H153">
            <v>44508</v>
          </cell>
          <cell r="I153">
            <v>2021</v>
          </cell>
          <cell r="J153">
            <v>44524</v>
          </cell>
          <cell r="K153">
            <v>-91804</v>
          </cell>
          <cell r="L153">
            <v>2905100202</v>
          </cell>
          <cell r="M153" t="str">
            <v>Evento</v>
          </cell>
        </row>
        <row r="154">
          <cell r="F154" t="str">
            <v>MPSSAN2526</v>
          </cell>
          <cell r="G154" t="str">
            <v>ZV</v>
          </cell>
          <cell r="H154">
            <v>44508</v>
          </cell>
          <cell r="I154">
            <v>2021</v>
          </cell>
          <cell r="J154">
            <v>44524</v>
          </cell>
          <cell r="K154">
            <v>91804</v>
          </cell>
          <cell r="L154">
            <v>2905100202</v>
          </cell>
          <cell r="M154" t="str">
            <v>Evento</v>
          </cell>
        </row>
        <row r="155">
          <cell r="F155">
            <v>42729</v>
          </cell>
          <cell r="G155" t="str">
            <v>ZV</v>
          </cell>
          <cell r="H155">
            <v>44433</v>
          </cell>
          <cell r="I155">
            <v>2021</v>
          </cell>
          <cell r="J155">
            <v>44524</v>
          </cell>
          <cell r="K155">
            <v>-7532</v>
          </cell>
          <cell r="L155">
            <v>2905100202</v>
          </cell>
          <cell r="M155" t="str">
            <v>Evento</v>
          </cell>
        </row>
        <row r="156">
          <cell r="F156">
            <v>42729</v>
          </cell>
          <cell r="G156" t="str">
            <v>ZV</v>
          </cell>
          <cell r="H156">
            <v>44433</v>
          </cell>
          <cell r="I156">
            <v>2021</v>
          </cell>
          <cell r="J156">
            <v>44524</v>
          </cell>
          <cell r="K156">
            <v>-14752</v>
          </cell>
          <cell r="L156">
            <v>2905100202</v>
          </cell>
          <cell r="M156" t="str">
            <v>Evento</v>
          </cell>
        </row>
        <row r="157">
          <cell r="F157">
            <v>42729</v>
          </cell>
          <cell r="G157" t="str">
            <v>ZV</v>
          </cell>
          <cell r="H157">
            <v>44433</v>
          </cell>
          <cell r="I157">
            <v>2021</v>
          </cell>
          <cell r="J157">
            <v>44524</v>
          </cell>
          <cell r="K157">
            <v>22284</v>
          </cell>
          <cell r="L157">
            <v>2905100102</v>
          </cell>
          <cell r="M157" t="str">
            <v>Evento</v>
          </cell>
        </row>
        <row r="158">
          <cell r="F158">
            <v>42607</v>
          </cell>
          <cell r="G158" t="str">
            <v>ZV</v>
          </cell>
          <cell r="H158">
            <v>44432</v>
          </cell>
          <cell r="I158">
            <v>2021</v>
          </cell>
          <cell r="J158">
            <v>44524</v>
          </cell>
          <cell r="K158">
            <v>-23013</v>
          </cell>
          <cell r="L158">
            <v>2905100202</v>
          </cell>
          <cell r="M158" t="str">
            <v>Evento</v>
          </cell>
        </row>
        <row r="159">
          <cell r="F159">
            <v>42607</v>
          </cell>
          <cell r="G159" t="str">
            <v>ZV</v>
          </cell>
          <cell r="H159">
            <v>44432</v>
          </cell>
          <cell r="I159">
            <v>2021</v>
          </cell>
          <cell r="J159">
            <v>44524</v>
          </cell>
          <cell r="K159">
            <v>402692</v>
          </cell>
          <cell r="L159">
            <v>2905100203</v>
          </cell>
          <cell r="M159" t="str">
            <v>Evento</v>
          </cell>
        </row>
        <row r="160">
          <cell r="F160">
            <v>42607</v>
          </cell>
          <cell r="G160" t="str">
            <v>ZV</v>
          </cell>
          <cell r="H160">
            <v>44432</v>
          </cell>
          <cell r="I160">
            <v>2021</v>
          </cell>
          <cell r="J160">
            <v>44524</v>
          </cell>
          <cell r="K160">
            <v>-379679</v>
          </cell>
          <cell r="L160">
            <v>2905100202</v>
          </cell>
          <cell r="M160" t="str">
            <v>Evento</v>
          </cell>
        </row>
        <row r="161">
          <cell r="F161">
            <v>41618</v>
          </cell>
          <cell r="G161" t="str">
            <v>ZV</v>
          </cell>
          <cell r="H161">
            <v>44421</v>
          </cell>
          <cell r="I161">
            <v>2021</v>
          </cell>
          <cell r="J161">
            <v>44524</v>
          </cell>
          <cell r="K161">
            <v>-49762</v>
          </cell>
          <cell r="L161">
            <v>2905100202</v>
          </cell>
          <cell r="M161" t="str">
            <v>Evento</v>
          </cell>
        </row>
        <row r="162">
          <cell r="F162">
            <v>41618</v>
          </cell>
          <cell r="G162" t="str">
            <v>ZV</v>
          </cell>
          <cell r="H162">
            <v>44421</v>
          </cell>
          <cell r="I162">
            <v>2021</v>
          </cell>
          <cell r="J162">
            <v>44524</v>
          </cell>
          <cell r="K162">
            <v>-460595</v>
          </cell>
          <cell r="L162">
            <v>2905100202</v>
          </cell>
          <cell r="M162" t="str">
            <v>Evento</v>
          </cell>
        </row>
        <row r="163">
          <cell r="F163">
            <v>41618</v>
          </cell>
          <cell r="G163" t="str">
            <v>ZV</v>
          </cell>
          <cell r="H163">
            <v>44421</v>
          </cell>
          <cell r="I163">
            <v>2021</v>
          </cell>
          <cell r="J163">
            <v>44524</v>
          </cell>
          <cell r="K163">
            <v>510357</v>
          </cell>
          <cell r="L163">
            <v>2905100102</v>
          </cell>
          <cell r="M163" t="str">
            <v>Evento</v>
          </cell>
        </row>
        <row r="164">
          <cell r="F164">
            <v>41727</v>
          </cell>
          <cell r="G164" t="str">
            <v>ZV</v>
          </cell>
          <cell r="H164">
            <v>44423</v>
          </cell>
          <cell r="I164">
            <v>2021</v>
          </cell>
          <cell r="J164">
            <v>44524</v>
          </cell>
          <cell r="K164">
            <v>-6090</v>
          </cell>
          <cell r="L164">
            <v>2905100202</v>
          </cell>
          <cell r="M164" t="str">
            <v>Evento</v>
          </cell>
        </row>
        <row r="165">
          <cell r="F165">
            <v>41727</v>
          </cell>
          <cell r="G165" t="str">
            <v>ZV</v>
          </cell>
          <cell r="H165">
            <v>44423</v>
          </cell>
          <cell r="I165">
            <v>2021</v>
          </cell>
          <cell r="J165">
            <v>44524</v>
          </cell>
          <cell r="K165">
            <v>802054</v>
          </cell>
          <cell r="L165">
            <v>2905100202</v>
          </cell>
          <cell r="M165" t="str">
            <v>Evento</v>
          </cell>
        </row>
        <row r="166">
          <cell r="F166">
            <v>41727</v>
          </cell>
          <cell r="G166" t="str">
            <v>ZV</v>
          </cell>
          <cell r="H166">
            <v>44423</v>
          </cell>
          <cell r="I166">
            <v>2021</v>
          </cell>
          <cell r="J166">
            <v>44524</v>
          </cell>
          <cell r="K166">
            <v>-795964</v>
          </cell>
          <cell r="L166">
            <v>2905100102</v>
          </cell>
          <cell r="M166" t="str">
            <v>Evento</v>
          </cell>
        </row>
        <row r="167">
          <cell r="F167" t="str">
            <v>MPSARA1335</v>
          </cell>
          <cell r="G167" t="str">
            <v>ZV</v>
          </cell>
          <cell r="H167">
            <v>44508</v>
          </cell>
          <cell r="I167">
            <v>2021</v>
          </cell>
          <cell r="J167">
            <v>44524</v>
          </cell>
          <cell r="K167">
            <v>-26000</v>
          </cell>
          <cell r="L167">
            <v>2905100102</v>
          </cell>
          <cell r="M167" t="str">
            <v>Evento</v>
          </cell>
        </row>
        <row r="168">
          <cell r="F168" t="str">
            <v>MPSARA1335</v>
          </cell>
          <cell r="G168" t="str">
            <v>ZV</v>
          </cell>
          <cell r="H168">
            <v>44508</v>
          </cell>
          <cell r="I168">
            <v>2021</v>
          </cell>
          <cell r="J168">
            <v>44524</v>
          </cell>
          <cell r="K168">
            <v>26000</v>
          </cell>
          <cell r="L168">
            <v>2905100102</v>
          </cell>
          <cell r="M168" t="str">
            <v>Evento</v>
          </cell>
        </row>
        <row r="169">
          <cell r="F169">
            <v>38481</v>
          </cell>
          <cell r="G169" t="str">
            <v>ZV</v>
          </cell>
          <cell r="H169">
            <v>44393</v>
          </cell>
          <cell r="I169">
            <v>2021</v>
          </cell>
          <cell r="J169">
            <v>44524</v>
          </cell>
          <cell r="K169">
            <v>-46600</v>
          </cell>
          <cell r="L169">
            <v>2905100202</v>
          </cell>
          <cell r="M169" t="str">
            <v>Evento</v>
          </cell>
        </row>
        <row r="170">
          <cell r="F170">
            <v>38481</v>
          </cell>
          <cell r="G170" t="str">
            <v>ZV</v>
          </cell>
          <cell r="H170">
            <v>44393</v>
          </cell>
          <cell r="I170">
            <v>2021</v>
          </cell>
          <cell r="J170">
            <v>44524</v>
          </cell>
          <cell r="K170">
            <v>46600</v>
          </cell>
          <cell r="L170">
            <v>2905100202</v>
          </cell>
          <cell r="M170" t="str">
            <v>Evento</v>
          </cell>
        </row>
        <row r="171">
          <cell r="F171">
            <v>32685</v>
          </cell>
          <cell r="G171" t="str">
            <v>ZV</v>
          </cell>
          <cell r="H171">
            <v>44344</v>
          </cell>
          <cell r="I171">
            <v>2021</v>
          </cell>
          <cell r="J171">
            <v>44524</v>
          </cell>
          <cell r="K171">
            <v>-16250</v>
          </cell>
          <cell r="L171">
            <v>2905100203</v>
          </cell>
          <cell r="M171" t="str">
            <v>Evento</v>
          </cell>
        </row>
        <row r="172">
          <cell r="F172">
            <v>32685</v>
          </cell>
          <cell r="G172" t="str">
            <v>ZV</v>
          </cell>
          <cell r="H172">
            <v>44344</v>
          </cell>
          <cell r="I172">
            <v>2021</v>
          </cell>
          <cell r="J172">
            <v>44524</v>
          </cell>
          <cell r="K172">
            <v>26000</v>
          </cell>
          <cell r="L172">
            <v>2905100203</v>
          </cell>
          <cell r="M172" t="str">
            <v>Evento</v>
          </cell>
        </row>
        <row r="173">
          <cell r="F173">
            <v>32685</v>
          </cell>
          <cell r="G173" t="str">
            <v>ZV</v>
          </cell>
          <cell r="H173">
            <v>44344</v>
          </cell>
          <cell r="I173">
            <v>2021</v>
          </cell>
          <cell r="J173">
            <v>44524</v>
          </cell>
          <cell r="K173">
            <v>-9750</v>
          </cell>
          <cell r="L173">
            <v>2905100202</v>
          </cell>
          <cell r="M173" t="str">
            <v>Evento</v>
          </cell>
        </row>
        <row r="174">
          <cell r="F174">
            <v>38481</v>
          </cell>
          <cell r="G174" t="str">
            <v>ZV</v>
          </cell>
          <cell r="H174">
            <v>44393</v>
          </cell>
          <cell r="I174">
            <v>2021</v>
          </cell>
          <cell r="J174">
            <v>44524</v>
          </cell>
          <cell r="K174">
            <v>-56350</v>
          </cell>
          <cell r="L174">
            <v>2905100202</v>
          </cell>
          <cell r="M174" t="str">
            <v>Evento</v>
          </cell>
        </row>
        <row r="175">
          <cell r="F175">
            <v>38481</v>
          </cell>
          <cell r="G175" t="str">
            <v>ZV</v>
          </cell>
          <cell r="H175">
            <v>44393</v>
          </cell>
          <cell r="I175">
            <v>2021</v>
          </cell>
          <cell r="J175">
            <v>44524</v>
          </cell>
          <cell r="K175">
            <v>56350</v>
          </cell>
          <cell r="L175">
            <v>2905100202</v>
          </cell>
          <cell r="M175" t="str">
            <v>Evento</v>
          </cell>
        </row>
        <row r="176">
          <cell r="F176">
            <v>37327</v>
          </cell>
          <cell r="G176" t="str">
            <v>ZV</v>
          </cell>
          <cell r="H176">
            <v>44383</v>
          </cell>
          <cell r="I176">
            <v>2021</v>
          </cell>
          <cell r="J176">
            <v>44524</v>
          </cell>
          <cell r="K176">
            <v>218948</v>
          </cell>
          <cell r="L176">
            <v>2905100202</v>
          </cell>
          <cell r="M176" t="str">
            <v>Evento</v>
          </cell>
        </row>
        <row r="177">
          <cell r="F177">
            <v>37327</v>
          </cell>
          <cell r="G177" t="str">
            <v>ZV</v>
          </cell>
          <cell r="H177">
            <v>44383</v>
          </cell>
          <cell r="I177">
            <v>2021</v>
          </cell>
          <cell r="J177">
            <v>44524</v>
          </cell>
          <cell r="K177">
            <v>-218948</v>
          </cell>
          <cell r="L177">
            <v>2905100202</v>
          </cell>
          <cell r="M177" t="str">
            <v>Evento</v>
          </cell>
        </row>
        <row r="178">
          <cell r="F178">
            <v>30522</v>
          </cell>
          <cell r="G178" t="str">
            <v>ZV</v>
          </cell>
          <cell r="H178">
            <v>44327</v>
          </cell>
          <cell r="I178">
            <v>2021</v>
          </cell>
          <cell r="J178">
            <v>44524</v>
          </cell>
          <cell r="K178">
            <v>-3250</v>
          </cell>
          <cell r="L178">
            <v>2905100202</v>
          </cell>
          <cell r="M178" t="str">
            <v>Evento</v>
          </cell>
        </row>
        <row r="179">
          <cell r="F179">
            <v>30522</v>
          </cell>
          <cell r="G179" t="str">
            <v>ZV</v>
          </cell>
          <cell r="H179">
            <v>44327</v>
          </cell>
          <cell r="I179">
            <v>2021</v>
          </cell>
          <cell r="J179">
            <v>44524</v>
          </cell>
          <cell r="K179">
            <v>3250</v>
          </cell>
          <cell r="L179">
            <v>2905100202</v>
          </cell>
          <cell r="M179" t="str">
            <v>Evento</v>
          </cell>
        </row>
        <row r="180">
          <cell r="F180">
            <v>35550</v>
          </cell>
          <cell r="G180" t="str">
            <v>ZV</v>
          </cell>
          <cell r="H180">
            <v>44369</v>
          </cell>
          <cell r="I180">
            <v>2021</v>
          </cell>
          <cell r="J180">
            <v>44524</v>
          </cell>
          <cell r="K180">
            <v>-6500</v>
          </cell>
          <cell r="L180">
            <v>2905100203</v>
          </cell>
          <cell r="M180" t="str">
            <v>Evento</v>
          </cell>
        </row>
        <row r="181">
          <cell r="F181">
            <v>35550</v>
          </cell>
          <cell r="G181" t="str">
            <v>ZV</v>
          </cell>
          <cell r="H181">
            <v>44369</v>
          </cell>
          <cell r="I181">
            <v>2021</v>
          </cell>
          <cell r="J181">
            <v>44524</v>
          </cell>
          <cell r="K181">
            <v>19500</v>
          </cell>
          <cell r="L181">
            <v>2905100203</v>
          </cell>
          <cell r="M181" t="str">
            <v>Evento</v>
          </cell>
        </row>
        <row r="182">
          <cell r="F182">
            <v>35550</v>
          </cell>
          <cell r="G182" t="str">
            <v>ZV</v>
          </cell>
          <cell r="H182">
            <v>44369</v>
          </cell>
          <cell r="I182">
            <v>2021</v>
          </cell>
          <cell r="J182">
            <v>44524</v>
          </cell>
          <cell r="K182">
            <v>-13000</v>
          </cell>
          <cell r="L182">
            <v>2905100202</v>
          </cell>
          <cell r="M182" t="str">
            <v>Evento</v>
          </cell>
        </row>
        <row r="183">
          <cell r="F183">
            <v>31111</v>
          </cell>
          <cell r="G183" t="str">
            <v>ZV</v>
          </cell>
          <cell r="H183">
            <v>44332</v>
          </cell>
          <cell r="I183">
            <v>2021</v>
          </cell>
          <cell r="J183">
            <v>44524</v>
          </cell>
          <cell r="K183">
            <v>-86563</v>
          </cell>
          <cell r="L183">
            <v>2905100202</v>
          </cell>
          <cell r="M183" t="str">
            <v>Evento</v>
          </cell>
        </row>
        <row r="184">
          <cell r="F184">
            <v>31111</v>
          </cell>
          <cell r="G184" t="str">
            <v>ZV</v>
          </cell>
          <cell r="H184">
            <v>44332</v>
          </cell>
          <cell r="I184">
            <v>2021</v>
          </cell>
          <cell r="J184">
            <v>44524</v>
          </cell>
          <cell r="K184">
            <v>86563</v>
          </cell>
          <cell r="L184">
            <v>2905100202</v>
          </cell>
          <cell r="M184" t="str">
            <v>Evento</v>
          </cell>
        </row>
        <row r="185">
          <cell r="F185" t="str">
            <v>MPSNOR2597</v>
          </cell>
          <cell r="G185" t="str">
            <v>ZV</v>
          </cell>
          <cell r="H185">
            <v>44355</v>
          </cell>
          <cell r="I185">
            <v>2021</v>
          </cell>
          <cell r="J185">
            <v>44524</v>
          </cell>
          <cell r="K185">
            <v>1293321</v>
          </cell>
          <cell r="L185">
            <v>2905100203</v>
          </cell>
          <cell r="M185" t="str">
            <v>Evento</v>
          </cell>
        </row>
        <row r="186">
          <cell r="F186" t="str">
            <v>MPSNOR2597</v>
          </cell>
          <cell r="G186" t="str">
            <v>ZV</v>
          </cell>
          <cell r="H186">
            <v>44355</v>
          </cell>
          <cell r="I186">
            <v>2021</v>
          </cell>
          <cell r="J186">
            <v>44524</v>
          </cell>
          <cell r="K186">
            <v>-1293321</v>
          </cell>
          <cell r="L186">
            <v>2905100202</v>
          </cell>
          <cell r="M186" t="str">
            <v>Evento</v>
          </cell>
        </row>
        <row r="187">
          <cell r="F187">
            <v>42607</v>
          </cell>
          <cell r="G187" t="str">
            <v>ZV</v>
          </cell>
          <cell r="H187">
            <v>44432</v>
          </cell>
          <cell r="I187">
            <v>2021</v>
          </cell>
          <cell r="J187">
            <v>44524</v>
          </cell>
          <cell r="K187">
            <v>-49954</v>
          </cell>
          <cell r="L187">
            <v>2905100202</v>
          </cell>
          <cell r="M187" t="str">
            <v>Evento</v>
          </cell>
        </row>
        <row r="188">
          <cell r="F188">
            <v>42607</v>
          </cell>
          <cell r="G188" t="str">
            <v>ZV</v>
          </cell>
          <cell r="H188">
            <v>44432</v>
          </cell>
          <cell r="I188">
            <v>2021</v>
          </cell>
          <cell r="J188">
            <v>44524</v>
          </cell>
          <cell r="K188">
            <v>107513</v>
          </cell>
          <cell r="L188">
            <v>2905100203</v>
          </cell>
          <cell r="M188" t="str">
            <v>Evento</v>
          </cell>
        </row>
        <row r="189">
          <cell r="F189">
            <v>42607</v>
          </cell>
          <cell r="G189" t="str">
            <v>ZV</v>
          </cell>
          <cell r="H189">
            <v>44432</v>
          </cell>
          <cell r="I189">
            <v>2021</v>
          </cell>
          <cell r="J189">
            <v>44524</v>
          </cell>
          <cell r="K189">
            <v>-57559</v>
          </cell>
          <cell r="L189">
            <v>2905100202</v>
          </cell>
          <cell r="M189" t="str">
            <v>Evento</v>
          </cell>
        </row>
        <row r="190">
          <cell r="F190">
            <v>31428</v>
          </cell>
          <cell r="G190" t="str">
            <v>ZV</v>
          </cell>
          <cell r="H190">
            <v>44335</v>
          </cell>
          <cell r="I190">
            <v>2021</v>
          </cell>
          <cell r="J190">
            <v>44530</v>
          </cell>
          <cell r="K190">
            <v>-55079</v>
          </cell>
          <cell r="L190">
            <v>2905100103</v>
          </cell>
          <cell r="M190" t="str">
            <v>Evento</v>
          </cell>
        </row>
        <row r="191">
          <cell r="F191">
            <v>31428</v>
          </cell>
          <cell r="G191" t="str">
            <v>ZV</v>
          </cell>
          <cell r="H191">
            <v>44335</v>
          </cell>
          <cell r="I191">
            <v>2021</v>
          </cell>
          <cell r="J191">
            <v>44530</v>
          </cell>
          <cell r="K191">
            <v>-59600</v>
          </cell>
          <cell r="L191">
            <v>2905100202</v>
          </cell>
          <cell r="M191" t="str">
            <v>Evento</v>
          </cell>
        </row>
        <row r="192">
          <cell r="F192">
            <v>31428</v>
          </cell>
          <cell r="G192" t="str">
            <v>ZV</v>
          </cell>
          <cell r="H192">
            <v>44335</v>
          </cell>
          <cell r="I192">
            <v>2021</v>
          </cell>
          <cell r="J192">
            <v>44530</v>
          </cell>
          <cell r="K192">
            <v>114679</v>
          </cell>
          <cell r="L192">
            <v>2905100103</v>
          </cell>
          <cell r="M192" t="str">
            <v>Evento</v>
          </cell>
        </row>
        <row r="193">
          <cell r="F193" t="str">
            <v>MPSBOY1727</v>
          </cell>
          <cell r="G193" t="str">
            <v>ZV</v>
          </cell>
          <cell r="H193">
            <v>44508</v>
          </cell>
          <cell r="I193">
            <v>2021</v>
          </cell>
          <cell r="J193">
            <v>44524</v>
          </cell>
          <cell r="K193">
            <v>230800</v>
          </cell>
          <cell r="L193">
            <v>2205100201</v>
          </cell>
          <cell r="M193" t="str">
            <v>Evento</v>
          </cell>
        </row>
        <row r="194">
          <cell r="F194" t="str">
            <v>MPSBOY1727</v>
          </cell>
          <cell r="G194" t="str">
            <v>ZV</v>
          </cell>
          <cell r="H194">
            <v>44508</v>
          </cell>
          <cell r="I194">
            <v>2021</v>
          </cell>
          <cell r="J194">
            <v>44524</v>
          </cell>
          <cell r="K194">
            <v>3472532</v>
          </cell>
          <cell r="L194">
            <v>2905100102</v>
          </cell>
          <cell r="M194" t="str">
            <v>Evento</v>
          </cell>
        </row>
        <row r="195">
          <cell r="F195" t="str">
            <v>MPSBOY1727</v>
          </cell>
          <cell r="G195" t="str">
            <v>ZV</v>
          </cell>
          <cell r="H195">
            <v>44508</v>
          </cell>
          <cell r="I195">
            <v>2021</v>
          </cell>
          <cell r="J195">
            <v>44524</v>
          </cell>
          <cell r="K195">
            <v>-12182721</v>
          </cell>
          <cell r="L195">
            <v>2905100202</v>
          </cell>
          <cell r="M195" t="str">
            <v>Evento</v>
          </cell>
        </row>
        <row r="196">
          <cell r="F196" t="str">
            <v>MPSBOY1727</v>
          </cell>
          <cell r="G196" t="str">
            <v>ZV</v>
          </cell>
          <cell r="H196">
            <v>44508</v>
          </cell>
          <cell r="I196">
            <v>2021</v>
          </cell>
          <cell r="J196">
            <v>44524</v>
          </cell>
          <cell r="K196">
            <v>12670</v>
          </cell>
          <cell r="L196">
            <v>2905100203</v>
          </cell>
          <cell r="M196" t="str">
            <v>Evento</v>
          </cell>
        </row>
        <row r="197">
          <cell r="F197" t="str">
            <v>MPSBOY1727</v>
          </cell>
          <cell r="G197" t="str">
            <v>ZV</v>
          </cell>
          <cell r="H197">
            <v>44508</v>
          </cell>
          <cell r="I197">
            <v>2021</v>
          </cell>
          <cell r="J197">
            <v>44524</v>
          </cell>
          <cell r="K197">
            <v>8466719</v>
          </cell>
          <cell r="L197">
            <v>2905100202</v>
          </cell>
          <cell r="M197" t="str">
            <v>Evento</v>
          </cell>
        </row>
        <row r="198">
          <cell r="F198">
            <v>31631</v>
          </cell>
          <cell r="G198" t="str">
            <v>ZV</v>
          </cell>
          <cell r="H198">
            <v>44336</v>
          </cell>
          <cell r="I198">
            <v>2021</v>
          </cell>
          <cell r="J198">
            <v>44524</v>
          </cell>
          <cell r="K198">
            <v>-22284</v>
          </cell>
          <cell r="L198">
            <v>2905100102</v>
          </cell>
          <cell r="M198" t="str">
            <v>Evento</v>
          </cell>
        </row>
        <row r="199">
          <cell r="F199">
            <v>31631</v>
          </cell>
          <cell r="G199" t="str">
            <v>ZV</v>
          </cell>
          <cell r="H199">
            <v>44336</v>
          </cell>
          <cell r="I199">
            <v>2021</v>
          </cell>
          <cell r="J199">
            <v>44524</v>
          </cell>
          <cell r="K199">
            <v>22284</v>
          </cell>
          <cell r="L199">
            <v>2905100102</v>
          </cell>
          <cell r="M199" t="str">
            <v>Evento</v>
          </cell>
        </row>
        <row r="200">
          <cell r="F200" t="str">
            <v>MPSVAL2776</v>
          </cell>
          <cell r="G200" t="str">
            <v>ZP</v>
          </cell>
          <cell r="H200">
            <v>44508</v>
          </cell>
          <cell r="I200">
            <v>2021</v>
          </cell>
          <cell r="J200">
            <v>44508</v>
          </cell>
          <cell r="K200">
            <v>59600</v>
          </cell>
          <cell r="L200">
            <v>2905100202</v>
          </cell>
          <cell r="M200" t="str">
            <v>Evento</v>
          </cell>
        </row>
        <row r="201">
          <cell r="F201" t="str">
            <v>MPSSAN2527</v>
          </cell>
          <cell r="G201" t="str">
            <v>ZP</v>
          </cell>
          <cell r="H201">
            <v>44508</v>
          </cell>
          <cell r="I201">
            <v>2021</v>
          </cell>
          <cell r="J201">
            <v>44508</v>
          </cell>
          <cell r="K201">
            <v>13000</v>
          </cell>
          <cell r="L201">
            <v>2905100102</v>
          </cell>
          <cell r="M201" t="str">
            <v>Evento</v>
          </cell>
        </row>
        <row r="202">
          <cell r="F202" t="str">
            <v>MPSSAN2526</v>
          </cell>
          <cell r="G202" t="str">
            <v>ZP</v>
          </cell>
          <cell r="H202">
            <v>44508</v>
          </cell>
          <cell r="I202">
            <v>2021</v>
          </cell>
          <cell r="J202">
            <v>44508</v>
          </cell>
          <cell r="K202">
            <v>91804</v>
          </cell>
          <cell r="L202">
            <v>2905100202</v>
          </cell>
          <cell r="M202" t="str">
            <v>Evento</v>
          </cell>
        </row>
        <row r="203">
          <cell r="F203" t="str">
            <v>MPSGUA2063</v>
          </cell>
          <cell r="G203" t="str">
            <v>ZP</v>
          </cell>
          <cell r="H203">
            <v>44508</v>
          </cell>
          <cell r="I203">
            <v>2021</v>
          </cell>
          <cell r="J203">
            <v>44508</v>
          </cell>
          <cell r="K203">
            <v>203032</v>
          </cell>
          <cell r="L203">
            <v>2905100202</v>
          </cell>
          <cell r="M203" t="str">
            <v>Evento</v>
          </cell>
        </row>
        <row r="204">
          <cell r="F204" t="str">
            <v>MPSCUN2023</v>
          </cell>
          <cell r="G204" t="str">
            <v>ZP</v>
          </cell>
          <cell r="H204">
            <v>44508</v>
          </cell>
          <cell r="I204">
            <v>2021</v>
          </cell>
          <cell r="J204">
            <v>44508</v>
          </cell>
          <cell r="K204">
            <v>787144</v>
          </cell>
          <cell r="L204">
            <v>2905100202</v>
          </cell>
          <cell r="M204" t="str">
            <v>Evento</v>
          </cell>
        </row>
        <row r="205">
          <cell r="F205" t="str">
            <v>MPSBOY1728</v>
          </cell>
          <cell r="G205" t="str">
            <v>ZP</v>
          </cell>
          <cell r="H205">
            <v>44508</v>
          </cell>
          <cell r="I205">
            <v>2021</v>
          </cell>
          <cell r="J205">
            <v>44508</v>
          </cell>
          <cell r="K205">
            <v>795964</v>
          </cell>
          <cell r="L205">
            <v>2905100102</v>
          </cell>
          <cell r="M205" t="str">
            <v>Evento</v>
          </cell>
        </row>
        <row r="206">
          <cell r="F206" t="str">
            <v>MPSBOY1727</v>
          </cell>
          <cell r="G206" t="str">
            <v>ZP</v>
          </cell>
          <cell r="H206">
            <v>44508</v>
          </cell>
          <cell r="I206">
            <v>2021</v>
          </cell>
          <cell r="J206">
            <v>44508</v>
          </cell>
          <cell r="K206">
            <v>18720847</v>
          </cell>
          <cell r="L206">
            <v>2905100202</v>
          </cell>
          <cell r="M206" t="str">
            <v>Evento</v>
          </cell>
        </row>
        <row r="207">
          <cell r="F207" t="str">
            <v>MPSARA1335</v>
          </cell>
          <cell r="G207" t="str">
            <v>ZP</v>
          </cell>
          <cell r="H207">
            <v>44508</v>
          </cell>
          <cell r="I207">
            <v>2021</v>
          </cell>
          <cell r="J207">
            <v>44508</v>
          </cell>
          <cell r="K207">
            <v>26000</v>
          </cell>
          <cell r="L207">
            <v>2905100102</v>
          </cell>
          <cell r="M207" t="str">
            <v>Evento</v>
          </cell>
        </row>
        <row r="208">
          <cell r="F208" t="str">
            <v>MPSBOY446</v>
          </cell>
          <cell r="G208" t="str">
            <v>ZP</v>
          </cell>
          <cell r="H208">
            <v>44508</v>
          </cell>
          <cell r="I208">
            <v>2021</v>
          </cell>
          <cell r="J208">
            <v>44508</v>
          </cell>
          <cell r="K208">
            <v>32966667</v>
          </cell>
          <cell r="L208">
            <v>2905100201</v>
          </cell>
          <cell r="M208" t="str">
            <v>Capita</v>
          </cell>
        </row>
        <row r="209">
          <cell r="F209" t="str">
            <v>MPSBOY445</v>
          </cell>
          <cell r="G209" t="str">
            <v>ZP</v>
          </cell>
          <cell r="H209">
            <v>44508</v>
          </cell>
          <cell r="I209">
            <v>2021</v>
          </cell>
          <cell r="J209">
            <v>44508</v>
          </cell>
          <cell r="K209">
            <v>34856407</v>
          </cell>
          <cell r="L209">
            <v>2905100201</v>
          </cell>
          <cell r="M209" t="str">
            <v>Capita</v>
          </cell>
        </row>
        <row r="210">
          <cell r="F210">
            <v>44596</v>
          </cell>
          <cell r="G210" t="str">
            <v>ZV</v>
          </cell>
          <cell r="H210">
            <v>44448</v>
          </cell>
          <cell r="I210">
            <v>2021</v>
          </cell>
          <cell r="J210">
            <v>44469</v>
          </cell>
          <cell r="K210">
            <v>-1907322</v>
          </cell>
          <cell r="L210">
            <v>2905100201</v>
          </cell>
          <cell r="M210" t="str">
            <v>Capita</v>
          </cell>
        </row>
        <row r="211">
          <cell r="F211">
            <v>44596</v>
          </cell>
          <cell r="G211" t="str">
            <v>ZV</v>
          </cell>
          <cell r="H211">
            <v>44448</v>
          </cell>
          <cell r="I211">
            <v>2021</v>
          </cell>
          <cell r="J211">
            <v>44469</v>
          </cell>
          <cell r="K211">
            <v>-16475110</v>
          </cell>
          <cell r="L211">
            <v>1330050201</v>
          </cell>
          <cell r="M211" t="str">
            <v>Capita</v>
          </cell>
        </row>
        <row r="212">
          <cell r="F212">
            <v>44596</v>
          </cell>
          <cell r="G212" t="str">
            <v>ZV</v>
          </cell>
          <cell r="H212">
            <v>44448</v>
          </cell>
          <cell r="I212">
            <v>2021</v>
          </cell>
          <cell r="J212">
            <v>44469</v>
          </cell>
          <cell r="K212">
            <v>18382432</v>
          </cell>
          <cell r="L212">
            <v>2905100201</v>
          </cell>
          <cell r="M212" t="str">
            <v>Capita</v>
          </cell>
        </row>
        <row r="213">
          <cell r="F213" t="str">
            <v>MPSBOY468</v>
          </cell>
          <cell r="G213" t="str">
            <v>ZV</v>
          </cell>
          <cell r="H213">
            <v>44414</v>
          </cell>
          <cell r="I213">
            <v>2021</v>
          </cell>
          <cell r="J213">
            <v>44469</v>
          </cell>
          <cell r="K213">
            <v>-17419508</v>
          </cell>
          <cell r="L213">
            <v>1330050201</v>
          </cell>
          <cell r="M213" t="str">
            <v>Capita</v>
          </cell>
        </row>
        <row r="214">
          <cell r="F214" t="str">
            <v>MPSBOY468</v>
          </cell>
          <cell r="G214" t="str">
            <v>ZV</v>
          </cell>
          <cell r="H214">
            <v>44414</v>
          </cell>
          <cell r="I214">
            <v>2021</v>
          </cell>
          <cell r="J214">
            <v>44469</v>
          </cell>
          <cell r="K214">
            <v>14845886</v>
          </cell>
          <cell r="L214">
            <v>1330050201</v>
          </cell>
          <cell r="M214" t="str">
            <v>Capita</v>
          </cell>
        </row>
        <row r="215">
          <cell r="F215" t="str">
            <v>MPSBOY468</v>
          </cell>
          <cell r="G215" t="str">
            <v>ZV</v>
          </cell>
          <cell r="H215">
            <v>44414</v>
          </cell>
          <cell r="I215">
            <v>2021</v>
          </cell>
          <cell r="J215">
            <v>44469</v>
          </cell>
          <cell r="K215">
            <v>2573622</v>
          </cell>
          <cell r="L215">
            <v>2905100201</v>
          </cell>
          <cell r="M215" t="str">
            <v>Capita</v>
          </cell>
        </row>
        <row r="216">
          <cell r="F216" t="str">
            <v>MPSBOY278</v>
          </cell>
          <cell r="G216" t="str">
            <v>ZV</v>
          </cell>
          <cell r="H216">
            <v>44385</v>
          </cell>
          <cell r="I216">
            <v>2021</v>
          </cell>
          <cell r="J216">
            <v>44469</v>
          </cell>
          <cell r="K216">
            <v>1709934</v>
          </cell>
          <cell r="L216">
            <v>1330050201</v>
          </cell>
          <cell r="M216" t="str">
            <v>Capita</v>
          </cell>
        </row>
        <row r="217">
          <cell r="F217" t="str">
            <v>MPSBOY278</v>
          </cell>
          <cell r="G217" t="str">
            <v>ZV</v>
          </cell>
          <cell r="H217">
            <v>44385</v>
          </cell>
          <cell r="I217">
            <v>2021</v>
          </cell>
          <cell r="J217">
            <v>44469</v>
          </cell>
          <cell r="K217">
            <v>-18185044</v>
          </cell>
          <cell r="L217">
            <v>1330050201</v>
          </cell>
          <cell r="M217" t="str">
            <v>Capita</v>
          </cell>
        </row>
        <row r="218">
          <cell r="F218" t="str">
            <v>MPSBOY278</v>
          </cell>
          <cell r="G218" t="str">
            <v>ZV</v>
          </cell>
          <cell r="H218">
            <v>44385</v>
          </cell>
          <cell r="I218">
            <v>2021</v>
          </cell>
          <cell r="J218">
            <v>44469</v>
          </cell>
          <cell r="K218">
            <v>16475110</v>
          </cell>
          <cell r="L218">
            <v>2905100201</v>
          </cell>
          <cell r="M218" t="str">
            <v>Capita</v>
          </cell>
        </row>
        <row r="219">
          <cell r="F219" t="str">
            <v>MPSBOY392</v>
          </cell>
          <cell r="G219" t="str">
            <v>ZP</v>
          </cell>
          <cell r="H219">
            <v>44476</v>
          </cell>
          <cell r="I219">
            <v>2021</v>
          </cell>
          <cell r="J219">
            <v>44476</v>
          </cell>
          <cell r="K219">
            <v>30265418</v>
          </cell>
          <cell r="L219">
            <v>2905100201</v>
          </cell>
          <cell r="M219" t="str">
            <v>Capita</v>
          </cell>
        </row>
        <row r="220">
          <cell r="F220" t="str">
            <v>MPSBOY391</v>
          </cell>
          <cell r="G220" t="str">
            <v>ZP</v>
          </cell>
          <cell r="H220">
            <v>44476</v>
          </cell>
          <cell r="I220">
            <v>2021</v>
          </cell>
          <cell r="J220">
            <v>44476</v>
          </cell>
          <cell r="K220">
            <v>31558787</v>
          </cell>
          <cell r="L220">
            <v>2905100201</v>
          </cell>
          <cell r="M220" t="str">
            <v>Capita</v>
          </cell>
        </row>
        <row r="221">
          <cell r="F221">
            <v>31865</v>
          </cell>
          <cell r="G221" t="str">
            <v>ZV</v>
          </cell>
          <cell r="H221">
            <v>44338</v>
          </cell>
          <cell r="I221">
            <v>2021</v>
          </cell>
          <cell r="J221">
            <v>44469</v>
          </cell>
          <cell r="K221">
            <v>596</v>
          </cell>
          <cell r="L221">
            <v>2905100202</v>
          </cell>
          <cell r="M221" t="str">
            <v>Evento</v>
          </cell>
        </row>
        <row r="222">
          <cell r="F222">
            <v>31865</v>
          </cell>
          <cell r="G222" t="str">
            <v>ZV</v>
          </cell>
          <cell r="H222">
            <v>44338</v>
          </cell>
          <cell r="I222">
            <v>2021</v>
          </cell>
          <cell r="J222">
            <v>44469</v>
          </cell>
          <cell r="K222">
            <v>-596</v>
          </cell>
          <cell r="L222">
            <v>2905100202</v>
          </cell>
          <cell r="M222" t="str">
            <v>Evento</v>
          </cell>
        </row>
        <row r="223">
          <cell r="F223">
            <v>31946</v>
          </cell>
          <cell r="G223" t="str">
            <v>ZV</v>
          </cell>
          <cell r="H223">
            <v>44338</v>
          </cell>
          <cell r="I223">
            <v>2021</v>
          </cell>
          <cell r="J223">
            <v>44469</v>
          </cell>
          <cell r="K223">
            <v>-425</v>
          </cell>
          <cell r="L223">
            <v>2905100202</v>
          </cell>
          <cell r="M223" t="str">
            <v>Evento</v>
          </cell>
        </row>
        <row r="224">
          <cell r="F224">
            <v>31946</v>
          </cell>
          <cell r="G224" t="str">
            <v>ZV</v>
          </cell>
          <cell r="H224">
            <v>44338</v>
          </cell>
          <cell r="I224">
            <v>2021</v>
          </cell>
          <cell r="J224">
            <v>44469</v>
          </cell>
          <cell r="K224">
            <v>425</v>
          </cell>
          <cell r="L224">
            <v>2905100202</v>
          </cell>
          <cell r="M224" t="str">
            <v>Evento</v>
          </cell>
        </row>
        <row r="225">
          <cell r="F225" t="str">
            <v>MPSANT1259</v>
          </cell>
          <cell r="G225" t="str">
            <v>ZV</v>
          </cell>
          <cell r="H225">
            <v>44446</v>
          </cell>
          <cell r="I225">
            <v>2021</v>
          </cell>
          <cell r="J225">
            <v>44467</v>
          </cell>
          <cell r="K225">
            <v>-13000</v>
          </cell>
          <cell r="L225">
            <v>2905100202</v>
          </cell>
          <cell r="M225" t="str">
            <v>Evento</v>
          </cell>
        </row>
        <row r="226">
          <cell r="F226" t="str">
            <v>MPSANT1259</v>
          </cell>
          <cell r="G226" t="str">
            <v>ZV</v>
          </cell>
          <cell r="H226">
            <v>44446</v>
          </cell>
          <cell r="I226">
            <v>2021</v>
          </cell>
          <cell r="J226">
            <v>44467</v>
          </cell>
          <cell r="K226">
            <v>13000</v>
          </cell>
          <cell r="L226">
            <v>2905100102</v>
          </cell>
          <cell r="M226" t="str">
            <v>Evento</v>
          </cell>
        </row>
        <row r="227">
          <cell r="F227" t="str">
            <v>MPSBOY508</v>
          </cell>
          <cell r="G227" t="str">
            <v>ZV</v>
          </cell>
          <cell r="H227">
            <v>44355</v>
          </cell>
          <cell r="I227">
            <v>2021</v>
          </cell>
          <cell r="J227">
            <v>44459</v>
          </cell>
          <cell r="K227">
            <v>-18985790</v>
          </cell>
          <cell r="L227">
            <v>1330050201</v>
          </cell>
          <cell r="M227" t="str">
            <v>Capita</v>
          </cell>
        </row>
        <row r="228">
          <cell r="F228" t="str">
            <v>MPSBOY508</v>
          </cell>
          <cell r="G228" t="str">
            <v>ZV</v>
          </cell>
          <cell r="H228">
            <v>44355</v>
          </cell>
          <cell r="I228">
            <v>2021</v>
          </cell>
          <cell r="J228">
            <v>44459</v>
          </cell>
          <cell r="K228">
            <v>16328521</v>
          </cell>
          <cell r="L228">
            <v>1330050201</v>
          </cell>
          <cell r="M228" t="str">
            <v>Capita</v>
          </cell>
        </row>
        <row r="229">
          <cell r="F229" t="str">
            <v>MPSBOY508</v>
          </cell>
          <cell r="G229" t="str">
            <v>ZV</v>
          </cell>
          <cell r="H229">
            <v>44355</v>
          </cell>
          <cell r="I229">
            <v>2021</v>
          </cell>
          <cell r="J229">
            <v>44459</v>
          </cell>
          <cell r="K229">
            <v>2657269</v>
          </cell>
          <cell r="L229">
            <v>2905100201</v>
          </cell>
          <cell r="M229" t="str">
            <v>Capita</v>
          </cell>
        </row>
        <row r="230">
          <cell r="F230">
            <v>36920</v>
          </cell>
          <cell r="G230" t="str">
            <v>ZV</v>
          </cell>
          <cell r="H230">
            <v>44379</v>
          </cell>
          <cell r="I230">
            <v>2021</v>
          </cell>
          <cell r="J230">
            <v>44459</v>
          </cell>
          <cell r="K230">
            <v>-333080</v>
          </cell>
          <cell r="L230">
            <v>2905100201</v>
          </cell>
          <cell r="M230" t="str">
            <v>Capita</v>
          </cell>
        </row>
        <row r="231">
          <cell r="F231">
            <v>36920</v>
          </cell>
          <cell r="G231" t="str">
            <v>ZV</v>
          </cell>
          <cell r="H231">
            <v>44379</v>
          </cell>
          <cell r="I231">
            <v>2021</v>
          </cell>
          <cell r="J231">
            <v>44459</v>
          </cell>
          <cell r="K231">
            <v>-17851964</v>
          </cell>
          <cell r="L231">
            <v>1330050201</v>
          </cell>
          <cell r="M231" t="str">
            <v>Capita</v>
          </cell>
        </row>
        <row r="232">
          <cell r="F232">
            <v>36920</v>
          </cell>
          <cell r="G232" t="str">
            <v>ZV</v>
          </cell>
          <cell r="H232">
            <v>44379</v>
          </cell>
          <cell r="I232">
            <v>2021</v>
          </cell>
          <cell r="J232">
            <v>44459</v>
          </cell>
          <cell r="K232">
            <v>18185044</v>
          </cell>
          <cell r="L232">
            <v>2905100201</v>
          </cell>
          <cell r="M232" t="str">
            <v>Capita</v>
          </cell>
        </row>
        <row r="233">
          <cell r="F233" t="str">
            <v>2054878BOY713</v>
          </cell>
          <cell r="G233" t="str">
            <v>ZP</v>
          </cell>
          <cell r="H233">
            <v>44459</v>
          </cell>
          <cell r="I233">
            <v>2021</v>
          </cell>
          <cell r="J233">
            <v>44459</v>
          </cell>
          <cell r="K233">
            <v>7721558</v>
          </cell>
          <cell r="L233">
            <v>2905100201</v>
          </cell>
          <cell r="M233" t="str">
            <v>Capita</v>
          </cell>
        </row>
        <row r="234">
          <cell r="F234" t="str">
            <v>2054878BOY712</v>
          </cell>
          <cell r="G234" t="str">
            <v>ZP</v>
          </cell>
          <cell r="H234">
            <v>44459</v>
          </cell>
          <cell r="I234">
            <v>2021</v>
          </cell>
          <cell r="J234">
            <v>44459</v>
          </cell>
          <cell r="K234">
            <v>8164179</v>
          </cell>
          <cell r="L234">
            <v>2905100201</v>
          </cell>
          <cell r="M234" t="str">
            <v>Capita</v>
          </cell>
        </row>
        <row r="235">
          <cell r="F235" t="str">
            <v>FIDBOY713</v>
          </cell>
          <cell r="G235" t="str">
            <v>ZY</v>
          </cell>
          <cell r="H235">
            <v>44454</v>
          </cell>
          <cell r="I235">
            <v>2021</v>
          </cell>
          <cell r="J235">
            <v>44454</v>
          </cell>
          <cell r="K235">
            <v>-7721558</v>
          </cell>
          <cell r="L235">
            <v>2905100201</v>
          </cell>
          <cell r="M235" t="str">
            <v>Capita</v>
          </cell>
        </row>
        <row r="236">
          <cell r="F236" t="str">
            <v>FIDBOY712</v>
          </cell>
          <cell r="G236" t="str">
            <v>ZY</v>
          </cell>
          <cell r="H236">
            <v>44454</v>
          </cell>
          <cell r="I236">
            <v>2021</v>
          </cell>
          <cell r="J236">
            <v>44454</v>
          </cell>
          <cell r="K236">
            <v>-8164179</v>
          </cell>
          <cell r="L236">
            <v>2905100201</v>
          </cell>
          <cell r="M236" t="str">
            <v>Capita</v>
          </cell>
        </row>
        <row r="237">
          <cell r="F237">
            <v>13267</v>
          </cell>
          <cell r="G237" t="str">
            <v>ZV</v>
          </cell>
          <cell r="H237">
            <v>44195</v>
          </cell>
          <cell r="I237">
            <v>2020</v>
          </cell>
          <cell r="J237">
            <v>44455</v>
          </cell>
          <cell r="K237">
            <v>-2202466</v>
          </cell>
          <cell r="L237">
            <v>2905100203</v>
          </cell>
          <cell r="M237" t="str">
            <v>Evento</v>
          </cell>
        </row>
        <row r="238">
          <cell r="F238">
            <v>13267</v>
          </cell>
          <cell r="G238" t="str">
            <v>ZV</v>
          </cell>
          <cell r="H238">
            <v>44195</v>
          </cell>
          <cell r="I238">
            <v>2020</v>
          </cell>
          <cell r="J238">
            <v>44455</v>
          </cell>
          <cell r="K238">
            <v>2412066</v>
          </cell>
          <cell r="L238">
            <v>2905100203</v>
          </cell>
          <cell r="M238" t="str">
            <v>Evento</v>
          </cell>
        </row>
        <row r="239">
          <cell r="F239">
            <v>13267</v>
          </cell>
          <cell r="G239" t="str">
            <v>ZV</v>
          </cell>
          <cell r="H239">
            <v>44195</v>
          </cell>
          <cell r="I239">
            <v>2020</v>
          </cell>
          <cell r="J239">
            <v>44455</v>
          </cell>
          <cell r="K239">
            <v>-209600</v>
          </cell>
          <cell r="L239">
            <v>2905100202</v>
          </cell>
          <cell r="M239" t="str">
            <v>Evento</v>
          </cell>
        </row>
        <row r="240">
          <cell r="F240">
            <v>24740</v>
          </cell>
          <cell r="G240" t="str">
            <v>ZV</v>
          </cell>
          <cell r="H240">
            <v>44266</v>
          </cell>
          <cell r="I240">
            <v>2021</v>
          </cell>
          <cell r="J240">
            <v>44455</v>
          </cell>
          <cell r="K240">
            <v>-31177</v>
          </cell>
          <cell r="L240">
            <v>2905100202</v>
          </cell>
          <cell r="M240" t="str">
            <v>Evento</v>
          </cell>
        </row>
        <row r="241">
          <cell r="F241">
            <v>24740</v>
          </cell>
          <cell r="G241" t="str">
            <v>ZV</v>
          </cell>
          <cell r="H241">
            <v>44266</v>
          </cell>
          <cell r="I241">
            <v>2021</v>
          </cell>
          <cell r="J241">
            <v>44455</v>
          </cell>
          <cell r="K241">
            <v>31177</v>
          </cell>
          <cell r="L241">
            <v>2905100202</v>
          </cell>
          <cell r="M241" t="str">
            <v>Evento</v>
          </cell>
        </row>
        <row r="242">
          <cell r="F242" t="str">
            <v>FIDBOY713</v>
          </cell>
          <cell r="G242" t="str">
            <v>ZP</v>
          </cell>
          <cell r="H242">
            <v>44454</v>
          </cell>
          <cell r="I242">
            <v>2021</v>
          </cell>
          <cell r="J242">
            <v>44454</v>
          </cell>
          <cell r="K242">
            <v>7721558</v>
          </cell>
          <cell r="L242">
            <v>2905100201</v>
          </cell>
          <cell r="M242" t="str">
            <v>Capita</v>
          </cell>
        </row>
        <row r="243">
          <cell r="F243" t="str">
            <v>FIDBOY712</v>
          </cell>
          <cell r="G243" t="str">
            <v>ZP</v>
          </cell>
          <cell r="H243">
            <v>44454</v>
          </cell>
          <cell r="I243">
            <v>2021</v>
          </cell>
          <cell r="J243">
            <v>44454</v>
          </cell>
          <cell r="K243">
            <v>8164179</v>
          </cell>
          <cell r="L243">
            <v>2905100201</v>
          </cell>
          <cell r="M243" t="str">
            <v>Capita</v>
          </cell>
        </row>
        <row r="244">
          <cell r="F244" t="str">
            <v>MPSNOR2577</v>
          </cell>
          <cell r="G244" t="str">
            <v>ZP</v>
          </cell>
          <cell r="H244">
            <v>44446</v>
          </cell>
          <cell r="I244">
            <v>2021</v>
          </cell>
          <cell r="J244">
            <v>44446</v>
          </cell>
          <cell r="K244">
            <v>9750</v>
          </cell>
          <cell r="L244">
            <v>2905100202</v>
          </cell>
          <cell r="M244" t="str">
            <v>Evento</v>
          </cell>
        </row>
        <row r="245">
          <cell r="F245" t="str">
            <v>MPSBOY1879</v>
          </cell>
          <cell r="G245" t="str">
            <v>ZP</v>
          </cell>
          <cell r="H245">
            <v>44446</v>
          </cell>
          <cell r="I245">
            <v>2021</v>
          </cell>
          <cell r="J245">
            <v>44446</v>
          </cell>
          <cell r="K245">
            <v>342707</v>
          </cell>
          <cell r="L245">
            <v>2905100202</v>
          </cell>
          <cell r="M245" t="str">
            <v>Evento</v>
          </cell>
        </row>
        <row r="246">
          <cell r="F246" t="str">
            <v>MPSBOY1878</v>
          </cell>
          <cell r="G246" t="str">
            <v>ZP</v>
          </cell>
          <cell r="H246">
            <v>44446</v>
          </cell>
          <cell r="I246">
            <v>2021</v>
          </cell>
          <cell r="J246">
            <v>44446</v>
          </cell>
          <cell r="K246">
            <v>490316</v>
          </cell>
          <cell r="L246">
            <v>2905100102</v>
          </cell>
          <cell r="M246" t="str">
            <v>Evento</v>
          </cell>
        </row>
        <row r="247">
          <cell r="F247" t="str">
            <v>MPSBOL1774</v>
          </cell>
          <cell r="G247" t="str">
            <v>ZP</v>
          </cell>
          <cell r="H247">
            <v>44446</v>
          </cell>
          <cell r="I247">
            <v>2021</v>
          </cell>
          <cell r="J247">
            <v>44446</v>
          </cell>
          <cell r="K247">
            <v>9750</v>
          </cell>
          <cell r="L247">
            <v>2905100202</v>
          </cell>
          <cell r="M247" t="str">
            <v>Evento</v>
          </cell>
        </row>
        <row r="248">
          <cell r="F248" t="str">
            <v>MPSANT1259</v>
          </cell>
          <cell r="G248" t="str">
            <v>ZP</v>
          </cell>
          <cell r="H248">
            <v>44446</v>
          </cell>
          <cell r="I248">
            <v>2021</v>
          </cell>
          <cell r="J248">
            <v>44446</v>
          </cell>
          <cell r="K248">
            <v>13000</v>
          </cell>
          <cell r="L248">
            <v>2905100202</v>
          </cell>
          <cell r="M248" t="str">
            <v>Evento</v>
          </cell>
        </row>
        <row r="249">
          <cell r="F249" t="str">
            <v>MPSBOY425</v>
          </cell>
          <cell r="G249" t="str">
            <v>ZP</v>
          </cell>
          <cell r="H249">
            <v>44446</v>
          </cell>
          <cell r="I249">
            <v>2021</v>
          </cell>
          <cell r="J249">
            <v>44446</v>
          </cell>
          <cell r="K249">
            <v>18382432</v>
          </cell>
          <cell r="L249">
            <v>2905100201</v>
          </cell>
          <cell r="M249" t="str">
            <v>Capita</v>
          </cell>
        </row>
        <row r="250">
          <cell r="F250" t="str">
            <v>MPSBOY424</v>
          </cell>
          <cell r="G250" t="str">
            <v>ZP</v>
          </cell>
          <cell r="H250">
            <v>44446</v>
          </cell>
          <cell r="I250">
            <v>2021</v>
          </cell>
          <cell r="J250">
            <v>44446</v>
          </cell>
          <cell r="K250">
            <v>19436163</v>
          </cell>
          <cell r="L250">
            <v>2905100201</v>
          </cell>
          <cell r="M250" t="str">
            <v>Capita</v>
          </cell>
        </row>
        <row r="251">
          <cell r="F251">
            <v>24216</v>
          </cell>
          <cell r="G251" t="str">
            <v>ZV</v>
          </cell>
          <cell r="H251">
            <v>44260</v>
          </cell>
          <cell r="I251">
            <v>2021</v>
          </cell>
          <cell r="J251">
            <v>44438</v>
          </cell>
          <cell r="K251">
            <v>-2499</v>
          </cell>
          <cell r="L251">
            <v>2905100202</v>
          </cell>
          <cell r="M251" t="str">
            <v>Evento</v>
          </cell>
        </row>
        <row r="252">
          <cell r="F252">
            <v>24216</v>
          </cell>
          <cell r="G252" t="str">
            <v>ZV</v>
          </cell>
          <cell r="H252">
            <v>44260</v>
          </cell>
          <cell r="I252">
            <v>2021</v>
          </cell>
          <cell r="J252">
            <v>44438</v>
          </cell>
          <cell r="K252">
            <v>2499</v>
          </cell>
          <cell r="L252">
            <v>2905100202</v>
          </cell>
          <cell r="M252" t="str">
            <v>Evento</v>
          </cell>
        </row>
        <row r="253">
          <cell r="F253">
            <v>26223</v>
          </cell>
          <cell r="G253" t="str">
            <v>ZV</v>
          </cell>
          <cell r="H253">
            <v>44285</v>
          </cell>
          <cell r="I253">
            <v>2021</v>
          </cell>
          <cell r="J253">
            <v>44438</v>
          </cell>
          <cell r="K253">
            <v>-3250</v>
          </cell>
          <cell r="L253">
            <v>2905100102</v>
          </cell>
          <cell r="M253" t="str">
            <v>Evento</v>
          </cell>
        </row>
        <row r="254">
          <cell r="F254">
            <v>26223</v>
          </cell>
          <cell r="G254" t="str">
            <v>ZV</v>
          </cell>
          <cell r="H254">
            <v>44285</v>
          </cell>
          <cell r="I254">
            <v>2021</v>
          </cell>
          <cell r="J254">
            <v>44438</v>
          </cell>
          <cell r="K254">
            <v>-9750</v>
          </cell>
          <cell r="L254">
            <v>2905100202</v>
          </cell>
          <cell r="M254" t="str">
            <v>Evento</v>
          </cell>
        </row>
        <row r="255">
          <cell r="F255">
            <v>26223</v>
          </cell>
          <cell r="G255" t="str">
            <v>ZV</v>
          </cell>
          <cell r="H255">
            <v>44285</v>
          </cell>
          <cell r="I255">
            <v>2021</v>
          </cell>
          <cell r="J255">
            <v>44438</v>
          </cell>
          <cell r="K255">
            <v>13000</v>
          </cell>
          <cell r="L255">
            <v>2905100102</v>
          </cell>
          <cell r="M255" t="str">
            <v>Evento</v>
          </cell>
        </row>
        <row r="256">
          <cell r="F256">
            <v>27519</v>
          </cell>
          <cell r="G256" t="str">
            <v>ZV</v>
          </cell>
          <cell r="H256">
            <v>44299</v>
          </cell>
          <cell r="I256">
            <v>2021</v>
          </cell>
          <cell r="J256">
            <v>44438</v>
          </cell>
          <cell r="K256">
            <v>-35596</v>
          </cell>
          <cell r="L256">
            <v>2905100102</v>
          </cell>
          <cell r="M256" t="str">
            <v>Evento</v>
          </cell>
        </row>
        <row r="257">
          <cell r="F257">
            <v>27519</v>
          </cell>
          <cell r="G257" t="str">
            <v>ZV</v>
          </cell>
          <cell r="H257">
            <v>44299</v>
          </cell>
          <cell r="I257">
            <v>2021</v>
          </cell>
          <cell r="J257">
            <v>44438</v>
          </cell>
          <cell r="K257">
            <v>133347</v>
          </cell>
          <cell r="L257">
            <v>2905100203</v>
          </cell>
          <cell r="M257" t="str">
            <v>Evento</v>
          </cell>
        </row>
        <row r="258">
          <cell r="F258">
            <v>27519</v>
          </cell>
          <cell r="G258" t="str">
            <v>ZV</v>
          </cell>
          <cell r="H258">
            <v>44299</v>
          </cell>
          <cell r="I258">
            <v>2021</v>
          </cell>
          <cell r="J258">
            <v>44438</v>
          </cell>
          <cell r="K258">
            <v>-255051</v>
          </cell>
          <cell r="L258">
            <v>2905100202</v>
          </cell>
          <cell r="M258" t="str">
            <v>Evento</v>
          </cell>
        </row>
        <row r="259">
          <cell r="F259">
            <v>27519</v>
          </cell>
          <cell r="G259" t="str">
            <v>ZV</v>
          </cell>
          <cell r="H259">
            <v>44299</v>
          </cell>
          <cell r="I259">
            <v>2021</v>
          </cell>
          <cell r="J259">
            <v>44438</v>
          </cell>
          <cell r="K259">
            <v>157300</v>
          </cell>
          <cell r="L259">
            <v>2905100102</v>
          </cell>
          <cell r="M259" t="str">
            <v>Evento</v>
          </cell>
        </row>
        <row r="260">
          <cell r="F260" t="str">
            <v>MPSSAN1673</v>
          </cell>
          <cell r="G260" t="str">
            <v>ZV</v>
          </cell>
          <cell r="H260">
            <v>44385</v>
          </cell>
          <cell r="I260">
            <v>2021</v>
          </cell>
          <cell r="J260">
            <v>44438</v>
          </cell>
          <cell r="K260">
            <v>326717</v>
          </cell>
          <cell r="L260">
            <v>2905100202</v>
          </cell>
          <cell r="M260" t="str">
            <v>Evento</v>
          </cell>
        </row>
        <row r="261">
          <cell r="F261" t="str">
            <v>MPSSAN1673</v>
          </cell>
          <cell r="G261" t="str">
            <v>ZV</v>
          </cell>
          <cell r="H261">
            <v>44385</v>
          </cell>
          <cell r="I261">
            <v>2021</v>
          </cell>
          <cell r="J261">
            <v>44438</v>
          </cell>
          <cell r="K261">
            <v>-326717</v>
          </cell>
          <cell r="L261">
            <v>2905100202</v>
          </cell>
          <cell r="M261" t="str">
            <v>Evento</v>
          </cell>
        </row>
        <row r="262">
          <cell r="F262">
            <v>24740</v>
          </cell>
          <cell r="G262" t="str">
            <v>ZV</v>
          </cell>
          <cell r="H262">
            <v>44266</v>
          </cell>
          <cell r="I262">
            <v>2021</v>
          </cell>
          <cell r="J262">
            <v>44438</v>
          </cell>
          <cell r="K262">
            <v>-88777</v>
          </cell>
          <cell r="L262">
            <v>2905100202</v>
          </cell>
          <cell r="M262" t="str">
            <v>Evento</v>
          </cell>
        </row>
        <row r="263">
          <cell r="F263">
            <v>24740</v>
          </cell>
          <cell r="G263" t="str">
            <v>ZV</v>
          </cell>
          <cell r="H263">
            <v>44266</v>
          </cell>
          <cell r="I263">
            <v>2021</v>
          </cell>
          <cell r="J263">
            <v>44438</v>
          </cell>
          <cell r="K263">
            <v>88777</v>
          </cell>
          <cell r="L263">
            <v>2905100202</v>
          </cell>
          <cell r="M263" t="str">
            <v>Evento</v>
          </cell>
        </row>
        <row r="264">
          <cell r="F264">
            <v>28588</v>
          </cell>
          <cell r="G264" t="str">
            <v>ZV</v>
          </cell>
          <cell r="H264">
            <v>44310</v>
          </cell>
          <cell r="I264">
            <v>2021</v>
          </cell>
          <cell r="J264">
            <v>44438</v>
          </cell>
          <cell r="K264">
            <v>-9339</v>
          </cell>
          <cell r="L264">
            <v>2905100203</v>
          </cell>
          <cell r="M264" t="str">
            <v>Evento</v>
          </cell>
        </row>
        <row r="265">
          <cell r="F265">
            <v>28588</v>
          </cell>
          <cell r="G265" t="str">
            <v>ZV</v>
          </cell>
          <cell r="H265">
            <v>44310</v>
          </cell>
          <cell r="I265">
            <v>2021</v>
          </cell>
          <cell r="J265">
            <v>44438</v>
          </cell>
          <cell r="K265">
            <v>243303</v>
          </cell>
          <cell r="L265">
            <v>2905100203</v>
          </cell>
          <cell r="M265" t="str">
            <v>Evento</v>
          </cell>
        </row>
        <row r="266">
          <cell r="F266">
            <v>28588</v>
          </cell>
          <cell r="G266" t="str">
            <v>ZV</v>
          </cell>
          <cell r="H266">
            <v>44310</v>
          </cell>
          <cell r="I266">
            <v>2021</v>
          </cell>
          <cell r="J266">
            <v>44438</v>
          </cell>
          <cell r="K266">
            <v>-236723</v>
          </cell>
          <cell r="L266">
            <v>2905100202</v>
          </cell>
          <cell r="M266" t="str">
            <v>Evento</v>
          </cell>
        </row>
        <row r="267">
          <cell r="F267">
            <v>28588</v>
          </cell>
          <cell r="G267" t="str">
            <v>ZV</v>
          </cell>
          <cell r="H267">
            <v>44310</v>
          </cell>
          <cell r="I267">
            <v>2021</v>
          </cell>
          <cell r="J267">
            <v>44438</v>
          </cell>
          <cell r="K267">
            <v>2759</v>
          </cell>
          <cell r="L267">
            <v>2905100102</v>
          </cell>
          <cell r="M267" t="str">
            <v>Evento</v>
          </cell>
        </row>
        <row r="268">
          <cell r="F268">
            <v>28535</v>
          </cell>
          <cell r="G268" t="str">
            <v>ZV</v>
          </cell>
          <cell r="H268">
            <v>44310</v>
          </cell>
          <cell r="I268">
            <v>2021</v>
          </cell>
          <cell r="J268">
            <v>44438</v>
          </cell>
          <cell r="K268">
            <v>-4257</v>
          </cell>
          <cell r="L268">
            <v>2905100202</v>
          </cell>
          <cell r="M268" t="str">
            <v>Evento</v>
          </cell>
        </row>
        <row r="269">
          <cell r="F269">
            <v>28535</v>
          </cell>
          <cell r="G269" t="str">
            <v>ZV</v>
          </cell>
          <cell r="H269">
            <v>44310</v>
          </cell>
          <cell r="I269">
            <v>2021</v>
          </cell>
          <cell r="J269">
            <v>44438</v>
          </cell>
          <cell r="K269">
            <v>4257</v>
          </cell>
          <cell r="L269">
            <v>2905100202</v>
          </cell>
          <cell r="M269" t="str">
            <v>Evento</v>
          </cell>
        </row>
        <row r="270">
          <cell r="F270">
            <v>15126</v>
          </cell>
          <cell r="G270" t="str">
            <v>ZV</v>
          </cell>
          <cell r="H270">
            <v>44217</v>
          </cell>
          <cell r="I270">
            <v>2021</v>
          </cell>
          <cell r="J270">
            <v>44438</v>
          </cell>
          <cell r="K270">
            <v>-41350</v>
          </cell>
          <cell r="L270">
            <v>2905100202</v>
          </cell>
          <cell r="M270" t="str">
            <v>Evento</v>
          </cell>
        </row>
        <row r="271">
          <cell r="F271">
            <v>15126</v>
          </cell>
          <cell r="G271" t="str">
            <v>ZV</v>
          </cell>
          <cell r="H271">
            <v>44217</v>
          </cell>
          <cell r="I271">
            <v>2021</v>
          </cell>
          <cell r="J271">
            <v>44438</v>
          </cell>
          <cell r="K271">
            <v>41350</v>
          </cell>
          <cell r="L271">
            <v>2905100202</v>
          </cell>
          <cell r="M271" t="str">
            <v>Evento</v>
          </cell>
        </row>
        <row r="272">
          <cell r="F272" t="str">
            <v>MPSBOYNOV771</v>
          </cell>
          <cell r="G272" t="str">
            <v>ZV</v>
          </cell>
          <cell r="H272">
            <v>43411</v>
          </cell>
          <cell r="I272">
            <v>2018</v>
          </cell>
          <cell r="J272">
            <v>44439</v>
          </cell>
          <cell r="K272">
            <v>2459679</v>
          </cell>
          <cell r="L272">
            <v>2905100201</v>
          </cell>
          <cell r="M272" t="str">
            <v>Capita</v>
          </cell>
        </row>
        <row r="273">
          <cell r="F273" t="str">
            <v>MPSBOYNOV771</v>
          </cell>
          <cell r="G273" t="str">
            <v>ZV</v>
          </cell>
          <cell r="H273">
            <v>43411</v>
          </cell>
          <cell r="I273">
            <v>2018</v>
          </cell>
          <cell r="J273">
            <v>44439</v>
          </cell>
          <cell r="K273">
            <v>-2459679</v>
          </cell>
          <cell r="L273">
            <v>2905100201</v>
          </cell>
          <cell r="M273" t="str">
            <v>Capita</v>
          </cell>
        </row>
        <row r="274">
          <cell r="F274" t="str">
            <v>MPSBOYAGO2018</v>
          </cell>
          <cell r="G274" t="str">
            <v>ZV</v>
          </cell>
          <cell r="H274">
            <v>43321</v>
          </cell>
          <cell r="I274">
            <v>2018</v>
          </cell>
          <cell r="J274">
            <v>44439</v>
          </cell>
          <cell r="K274">
            <v>1675452</v>
          </cell>
          <cell r="L274">
            <v>1330050201</v>
          </cell>
          <cell r="M274" t="str">
            <v>Capita</v>
          </cell>
        </row>
        <row r="275">
          <cell r="F275" t="str">
            <v>MPSBOYAGO2018</v>
          </cell>
          <cell r="G275" t="str">
            <v>ZV</v>
          </cell>
          <cell r="H275">
            <v>43321</v>
          </cell>
          <cell r="I275">
            <v>2018</v>
          </cell>
          <cell r="J275">
            <v>44439</v>
          </cell>
          <cell r="K275">
            <v>-2191478</v>
          </cell>
          <cell r="L275">
            <v>1330050201</v>
          </cell>
          <cell r="M275" t="str">
            <v>Capita</v>
          </cell>
        </row>
        <row r="276">
          <cell r="F276" t="str">
            <v>MPSBOYAGO2018</v>
          </cell>
          <cell r="G276" t="str">
            <v>ZV</v>
          </cell>
          <cell r="H276">
            <v>43321</v>
          </cell>
          <cell r="I276">
            <v>2018</v>
          </cell>
          <cell r="J276">
            <v>44439</v>
          </cell>
          <cell r="K276">
            <v>516026</v>
          </cell>
          <cell r="L276">
            <v>2905100201</v>
          </cell>
          <cell r="M276" t="str">
            <v>Capita</v>
          </cell>
        </row>
        <row r="277">
          <cell r="F277" t="str">
            <v>MPSBOYJUL2018</v>
          </cell>
          <cell r="G277" t="str">
            <v>ZV</v>
          </cell>
          <cell r="H277">
            <v>43290</v>
          </cell>
          <cell r="I277">
            <v>2018</v>
          </cell>
          <cell r="J277">
            <v>44439</v>
          </cell>
          <cell r="K277">
            <v>1658347</v>
          </cell>
          <cell r="L277">
            <v>1330050201</v>
          </cell>
          <cell r="M277" t="str">
            <v>Capita</v>
          </cell>
        </row>
        <row r="278">
          <cell r="F278" t="str">
            <v>MPSBOYJUL2018</v>
          </cell>
          <cell r="G278" t="str">
            <v>ZV</v>
          </cell>
          <cell r="H278">
            <v>43290</v>
          </cell>
          <cell r="I278">
            <v>2018</v>
          </cell>
          <cell r="J278">
            <v>44439</v>
          </cell>
          <cell r="K278">
            <v>-2141703</v>
          </cell>
          <cell r="L278">
            <v>1330050201</v>
          </cell>
          <cell r="M278" t="str">
            <v>Capita</v>
          </cell>
        </row>
        <row r="279">
          <cell r="F279" t="str">
            <v>MPSBOYJUL2018</v>
          </cell>
          <cell r="G279" t="str">
            <v>ZV</v>
          </cell>
          <cell r="H279">
            <v>43290</v>
          </cell>
          <cell r="I279">
            <v>2018</v>
          </cell>
          <cell r="J279">
            <v>44439</v>
          </cell>
          <cell r="K279">
            <v>483356</v>
          </cell>
          <cell r="L279">
            <v>2905100201</v>
          </cell>
          <cell r="M279" t="str">
            <v>Capita</v>
          </cell>
        </row>
        <row r="280">
          <cell r="F280" t="str">
            <v>29148</v>
          </cell>
          <cell r="G280" t="str">
            <v>ZV</v>
          </cell>
          <cell r="H280">
            <v>43257</v>
          </cell>
          <cell r="I280">
            <v>2018</v>
          </cell>
          <cell r="J280">
            <v>44439</v>
          </cell>
          <cell r="K280">
            <v>-1049129</v>
          </cell>
          <cell r="L280">
            <v>2905100201</v>
          </cell>
          <cell r="M280" t="str">
            <v>Capita</v>
          </cell>
        </row>
        <row r="281">
          <cell r="F281" t="str">
            <v>29148</v>
          </cell>
          <cell r="G281" t="str">
            <v>ZV</v>
          </cell>
          <cell r="H281">
            <v>43257</v>
          </cell>
          <cell r="I281">
            <v>2018</v>
          </cell>
          <cell r="J281">
            <v>44439</v>
          </cell>
          <cell r="K281">
            <v>-268918</v>
          </cell>
          <cell r="L281">
            <v>1330050201</v>
          </cell>
          <cell r="M281" t="str">
            <v>Capita</v>
          </cell>
        </row>
        <row r="282">
          <cell r="F282" t="str">
            <v>29148</v>
          </cell>
          <cell r="G282" t="str">
            <v>ZV</v>
          </cell>
          <cell r="H282">
            <v>43257</v>
          </cell>
          <cell r="I282">
            <v>2018</v>
          </cell>
          <cell r="J282">
            <v>44439</v>
          </cell>
          <cell r="K282">
            <v>1318047</v>
          </cell>
          <cell r="L282">
            <v>2905100201</v>
          </cell>
          <cell r="M282" t="str">
            <v>Capita</v>
          </cell>
        </row>
        <row r="283">
          <cell r="F283" t="str">
            <v>5877</v>
          </cell>
          <cell r="G283" t="str">
            <v>ZV</v>
          </cell>
          <cell r="H283">
            <v>43231</v>
          </cell>
          <cell r="I283">
            <v>2018</v>
          </cell>
          <cell r="J283">
            <v>44439</v>
          </cell>
          <cell r="K283">
            <v>-483226</v>
          </cell>
          <cell r="L283">
            <v>2905100201</v>
          </cell>
          <cell r="M283" t="str">
            <v>Capita</v>
          </cell>
        </row>
        <row r="284">
          <cell r="F284" t="str">
            <v>5877</v>
          </cell>
          <cell r="G284" t="str">
            <v>ZV</v>
          </cell>
          <cell r="H284">
            <v>43231</v>
          </cell>
          <cell r="I284">
            <v>2018</v>
          </cell>
          <cell r="J284">
            <v>44439</v>
          </cell>
          <cell r="K284">
            <v>-111797</v>
          </cell>
          <cell r="L284">
            <v>1330050201</v>
          </cell>
          <cell r="M284" t="str">
            <v>Capita</v>
          </cell>
        </row>
        <row r="285">
          <cell r="F285" t="str">
            <v>5877</v>
          </cell>
          <cell r="G285" t="str">
            <v>ZV</v>
          </cell>
          <cell r="H285">
            <v>43231</v>
          </cell>
          <cell r="I285">
            <v>2018</v>
          </cell>
          <cell r="J285">
            <v>44439</v>
          </cell>
          <cell r="K285">
            <v>595023</v>
          </cell>
          <cell r="L285">
            <v>2905100201</v>
          </cell>
          <cell r="M285" t="str">
            <v>Capita</v>
          </cell>
        </row>
        <row r="286">
          <cell r="F286" t="str">
            <v>MPSBOYABR2018</v>
          </cell>
          <cell r="G286" t="str">
            <v>ZV</v>
          </cell>
          <cell r="H286">
            <v>43195</v>
          </cell>
          <cell r="I286">
            <v>2018</v>
          </cell>
          <cell r="J286">
            <v>44439</v>
          </cell>
          <cell r="K286">
            <v>831386</v>
          </cell>
          <cell r="L286">
            <v>1330050201</v>
          </cell>
          <cell r="M286" t="str">
            <v>Capita</v>
          </cell>
        </row>
        <row r="287">
          <cell r="F287" t="str">
            <v>MPSBOYABR2018</v>
          </cell>
          <cell r="G287" t="str">
            <v>ZV</v>
          </cell>
          <cell r="H287">
            <v>43195</v>
          </cell>
          <cell r="I287">
            <v>2018</v>
          </cell>
          <cell r="J287">
            <v>44439</v>
          </cell>
          <cell r="K287">
            <v>-1250740</v>
          </cell>
          <cell r="L287">
            <v>1330050201</v>
          </cell>
          <cell r="M287" t="str">
            <v>Capita</v>
          </cell>
        </row>
        <row r="288">
          <cell r="F288" t="str">
            <v>MPSBOYABR2018</v>
          </cell>
          <cell r="G288" t="str">
            <v>ZV</v>
          </cell>
          <cell r="H288">
            <v>43195</v>
          </cell>
          <cell r="I288">
            <v>2018</v>
          </cell>
          <cell r="J288">
            <v>44439</v>
          </cell>
          <cell r="K288">
            <v>419354</v>
          </cell>
          <cell r="L288">
            <v>2905100201</v>
          </cell>
          <cell r="M288" t="str">
            <v>Capita</v>
          </cell>
        </row>
        <row r="289">
          <cell r="F289" t="str">
            <v>5765</v>
          </cell>
          <cell r="G289" t="str">
            <v>ZV</v>
          </cell>
          <cell r="H289">
            <v>43165</v>
          </cell>
          <cell r="I289">
            <v>2018</v>
          </cell>
          <cell r="J289">
            <v>44439</v>
          </cell>
          <cell r="K289">
            <v>-97274</v>
          </cell>
          <cell r="L289">
            <v>2905100201</v>
          </cell>
          <cell r="M289" t="str">
            <v>Capita</v>
          </cell>
        </row>
        <row r="290">
          <cell r="F290" t="str">
            <v>5765</v>
          </cell>
          <cell r="G290" t="str">
            <v>ZV</v>
          </cell>
          <cell r="H290">
            <v>43165</v>
          </cell>
          <cell r="I290">
            <v>2018</v>
          </cell>
          <cell r="J290">
            <v>44439</v>
          </cell>
          <cell r="K290">
            <v>-713852</v>
          </cell>
          <cell r="L290">
            <v>1330050201</v>
          </cell>
          <cell r="M290" t="str">
            <v>Capita</v>
          </cell>
        </row>
        <row r="291">
          <cell r="F291" t="str">
            <v>5765</v>
          </cell>
          <cell r="G291" t="str">
            <v>ZV</v>
          </cell>
          <cell r="H291">
            <v>43165</v>
          </cell>
          <cell r="I291">
            <v>2018</v>
          </cell>
          <cell r="J291">
            <v>44439</v>
          </cell>
          <cell r="K291">
            <v>811126</v>
          </cell>
          <cell r="L291">
            <v>2905100201</v>
          </cell>
          <cell r="M291" t="str">
            <v>Capita</v>
          </cell>
        </row>
        <row r="292">
          <cell r="F292">
            <v>14804</v>
          </cell>
          <cell r="G292" t="str">
            <v>ZV</v>
          </cell>
          <cell r="H292">
            <v>44212</v>
          </cell>
          <cell r="I292">
            <v>2021</v>
          </cell>
          <cell r="J292">
            <v>44438</v>
          </cell>
          <cell r="K292">
            <v>-260</v>
          </cell>
          <cell r="L292">
            <v>2905100202</v>
          </cell>
          <cell r="M292" t="str">
            <v>Evento</v>
          </cell>
        </row>
        <row r="293">
          <cell r="F293">
            <v>14804</v>
          </cell>
          <cell r="G293" t="str">
            <v>ZV</v>
          </cell>
          <cell r="H293">
            <v>44212</v>
          </cell>
          <cell r="I293">
            <v>2021</v>
          </cell>
          <cell r="J293">
            <v>44438</v>
          </cell>
          <cell r="K293">
            <v>260</v>
          </cell>
          <cell r="L293">
            <v>2905100202</v>
          </cell>
          <cell r="M293" t="str">
            <v>Evento</v>
          </cell>
        </row>
        <row r="294">
          <cell r="F294" t="str">
            <v>MPSVAL3003</v>
          </cell>
          <cell r="G294" t="str">
            <v>ZP</v>
          </cell>
          <cell r="H294">
            <v>44414</v>
          </cell>
          <cell r="I294">
            <v>2021</v>
          </cell>
          <cell r="J294">
            <v>44414</v>
          </cell>
          <cell r="K294">
            <v>57340</v>
          </cell>
          <cell r="L294">
            <v>2905100202</v>
          </cell>
          <cell r="M294" t="str">
            <v>Evento</v>
          </cell>
        </row>
        <row r="295">
          <cell r="F295" t="str">
            <v>MPSSAN2721</v>
          </cell>
          <cell r="G295" t="str">
            <v>ZP</v>
          </cell>
          <cell r="H295">
            <v>44414</v>
          </cell>
          <cell r="I295">
            <v>2021</v>
          </cell>
          <cell r="J295">
            <v>44414</v>
          </cell>
          <cell r="K295">
            <v>9750</v>
          </cell>
          <cell r="L295">
            <v>2905100202</v>
          </cell>
          <cell r="M295" t="str">
            <v>Evento</v>
          </cell>
        </row>
        <row r="296">
          <cell r="F296" t="str">
            <v>MPSNOR2540</v>
          </cell>
          <cell r="G296" t="str">
            <v>ZP</v>
          </cell>
          <cell r="H296">
            <v>44414</v>
          </cell>
          <cell r="I296">
            <v>2021</v>
          </cell>
          <cell r="J296">
            <v>44414</v>
          </cell>
          <cell r="K296">
            <v>3250</v>
          </cell>
          <cell r="L296">
            <v>2905100202</v>
          </cell>
          <cell r="M296" t="str">
            <v>Evento</v>
          </cell>
        </row>
        <row r="297">
          <cell r="F297" t="str">
            <v>MPSCUN2205</v>
          </cell>
          <cell r="G297" t="str">
            <v>ZP</v>
          </cell>
          <cell r="H297">
            <v>44414</v>
          </cell>
          <cell r="I297">
            <v>2021</v>
          </cell>
          <cell r="J297">
            <v>44414</v>
          </cell>
          <cell r="K297">
            <v>211717</v>
          </cell>
          <cell r="L297">
            <v>2905100202</v>
          </cell>
          <cell r="M297" t="str">
            <v>Evento</v>
          </cell>
        </row>
        <row r="298">
          <cell r="F298" t="str">
            <v>MPSCES2007</v>
          </cell>
          <cell r="G298" t="str">
            <v>ZP</v>
          </cell>
          <cell r="H298">
            <v>44414</v>
          </cell>
          <cell r="I298">
            <v>2021</v>
          </cell>
          <cell r="J298">
            <v>44414</v>
          </cell>
          <cell r="K298">
            <v>3250</v>
          </cell>
          <cell r="L298">
            <v>2905100202</v>
          </cell>
          <cell r="M298" t="str">
            <v>Evento</v>
          </cell>
        </row>
        <row r="299">
          <cell r="F299" t="str">
            <v>MPSBOY1851</v>
          </cell>
          <cell r="G299" t="str">
            <v>ZP</v>
          </cell>
          <cell r="H299">
            <v>44414</v>
          </cell>
          <cell r="I299">
            <v>2021</v>
          </cell>
          <cell r="J299">
            <v>44414</v>
          </cell>
          <cell r="K299">
            <v>5929784</v>
          </cell>
          <cell r="L299">
            <v>2905100202</v>
          </cell>
          <cell r="M299" t="str">
            <v>Evento</v>
          </cell>
        </row>
        <row r="300">
          <cell r="F300" t="str">
            <v>MPSBOY1850</v>
          </cell>
          <cell r="G300" t="str">
            <v>ZP</v>
          </cell>
          <cell r="H300">
            <v>44414</v>
          </cell>
          <cell r="I300">
            <v>2021</v>
          </cell>
          <cell r="J300">
            <v>44414</v>
          </cell>
          <cell r="K300">
            <v>16250</v>
          </cell>
          <cell r="L300">
            <v>2905100202</v>
          </cell>
          <cell r="M300" t="str">
            <v>Evento</v>
          </cell>
        </row>
        <row r="301">
          <cell r="F301" t="str">
            <v>MPSBOL1731</v>
          </cell>
          <cell r="G301" t="str">
            <v>ZP</v>
          </cell>
          <cell r="H301">
            <v>44414</v>
          </cell>
          <cell r="I301">
            <v>2021</v>
          </cell>
          <cell r="J301">
            <v>44414</v>
          </cell>
          <cell r="K301">
            <v>13000</v>
          </cell>
          <cell r="L301">
            <v>2905100202</v>
          </cell>
          <cell r="M301" t="str">
            <v>Evento</v>
          </cell>
        </row>
        <row r="302">
          <cell r="F302" t="str">
            <v>MPSARA1431</v>
          </cell>
          <cell r="G302" t="str">
            <v>ZP</v>
          </cell>
          <cell r="H302">
            <v>44414</v>
          </cell>
          <cell r="I302">
            <v>2021</v>
          </cell>
          <cell r="J302">
            <v>44414</v>
          </cell>
          <cell r="K302">
            <v>3250</v>
          </cell>
          <cell r="L302">
            <v>2905100202</v>
          </cell>
          <cell r="M302" t="str">
            <v>Evento</v>
          </cell>
        </row>
        <row r="303">
          <cell r="F303" t="str">
            <v>MPSBOY468</v>
          </cell>
          <cell r="G303" t="str">
            <v>ZP</v>
          </cell>
          <cell r="H303">
            <v>44414</v>
          </cell>
          <cell r="I303">
            <v>2021</v>
          </cell>
          <cell r="J303">
            <v>44414</v>
          </cell>
          <cell r="K303">
            <v>17419508</v>
          </cell>
          <cell r="L303">
            <v>1330050201</v>
          </cell>
          <cell r="M303" t="str">
            <v>Capita</v>
          </cell>
        </row>
        <row r="304">
          <cell r="F304" t="str">
            <v>MPSBOY467</v>
          </cell>
          <cell r="G304" t="str">
            <v>ZP</v>
          </cell>
          <cell r="H304">
            <v>44414</v>
          </cell>
          <cell r="I304">
            <v>2021</v>
          </cell>
          <cell r="J304">
            <v>44414</v>
          </cell>
          <cell r="K304">
            <v>16475110</v>
          </cell>
          <cell r="L304">
            <v>1330050201</v>
          </cell>
          <cell r="M304" t="str">
            <v>Capita</v>
          </cell>
        </row>
        <row r="305">
          <cell r="F305" t="str">
            <v>MPSMAG2428</v>
          </cell>
          <cell r="G305" t="str">
            <v>ZV</v>
          </cell>
          <cell r="H305">
            <v>44355</v>
          </cell>
          <cell r="I305">
            <v>2021</v>
          </cell>
          <cell r="J305">
            <v>44406</v>
          </cell>
          <cell r="K305">
            <v>57600</v>
          </cell>
          <cell r="L305">
            <v>2905100202</v>
          </cell>
          <cell r="M305" t="str">
            <v>Evento</v>
          </cell>
        </row>
        <row r="306">
          <cell r="F306" t="str">
            <v>MPSMAG2428</v>
          </cell>
          <cell r="G306" t="str">
            <v>ZV</v>
          </cell>
          <cell r="H306">
            <v>44355</v>
          </cell>
          <cell r="I306">
            <v>2021</v>
          </cell>
          <cell r="J306">
            <v>44406</v>
          </cell>
          <cell r="K306">
            <v>111646</v>
          </cell>
          <cell r="L306">
            <v>2905100203</v>
          </cell>
          <cell r="M306" t="str">
            <v>Evento</v>
          </cell>
        </row>
        <row r="307">
          <cell r="F307" t="str">
            <v>MPSMAG2428</v>
          </cell>
          <cell r="G307" t="str">
            <v>ZV</v>
          </cell>
          <cell r="H307">
            <v>44355</v>
          </cell>
          <cell r="I307">
            <v>2021</v>
          </cell>
          <cell r="J307">
            <v>44406</v>
          </cell>
          <cell r="K307">
            <v>-169246</v>
          </cell>
          <cell r="L307">
            <v>2905100202</v>
          </cell>
          <cell r="M307" t="str">
            <v>Evento</v>
          </cell>
        </row>
        <row r="308">
          <cell r="F308">
            <v>26378</v>
          </cell>
          <cell r="G308" t="str">
            <v>ZV</v>
          </cell>
          <cell r="H308">
            <v>44286</v>
          </cell>
          <cell r="I308">
            <v>2021</v>
          </cell>
          <cell r="J308">
            <v>44406</v>
          </cell>
          <cell r="K308">
            <v>-111646</v>
          </cell>
          <cell r="L308">
            <v>2905100203</v>
          </cell>
          <cell r="M308" t="str">
            <v>Evento</v>
          </cell>
        </row>
        <row r="309">
          <cell r="F309">
            <v>26378</v>
          </cell>
          <cell r="G309" t="str">
            <v>ZV</v>
          </cell>
          <cell r="H309">
            <v>44286</v>
          </cell>
          <cell r="I309">
            <v>2021</v>
          </cell>
          <cell r="J309">
            <v>44406</v>
          </cell>
          <cell r="K309">
            <v>169246</v>
          </cell>
          <cell r="L309">
            <v>2905100203</v>
          </cell>
          <cell r="M309" t="str">
            <v>Evento</v>
          </cell>
        </row>
        <row r="310">
          <cell r="F310">
            <v>26378</v>
          </cell>
          <cell r="G310" t="str">
            <v>ZV</v>
          </cell>
          <cell r="H310">
            <v>44286</v>
          </cell>
          <cell r="I310">
            <v>2021</v>
          </cell>
          <cell r="J310">
            <v>44406</v>
          </cell>
          <cell r="K310">
            <v>-57600</v>
          </cell>
          <cell r="L310">
            <v>2905100202</v>
          </cell>
          <cell r="M310" t="str">
            <v>Evento</v>
          </cell>
        </row>
        <row r="311">
          <cell r="F311">
            <v>15745</v>
          </cell>
          <cell r="G311" t="str">
            <v>ZV</v>
          </cell>
          <cell r="H311">
            <v>44224</v>
          </cell>
          <cell r="I311">
            <v>2021</v>
          </cell>
          <cell r="J311">
            <v>44405</v>
          </cell>
          <cell r="K311">
            <v>-383</v>
          </cell>
          <cell r="L311">
            <v>2905100102</v>
          </cell>
          <cell r="M311" t="str">
            <v>Evento</v>
          </cell>
        </row>
        <row r="312">
          <cell r="F312">
            <v>15745</v>
          </cell>
          <cell r="G312" t="str">
            <v>ZV</v>
          </cell>
          <cell r="H312">
            <v>44224</v>
          </cell>
          <cell r="I312">
            <v>2021</v>
          </cell>
          <cell r="J312">
            <v>44405</v>
          </cell>
          <cell r="K312">
            <v>-24617</v>
          </cell>
          <cell r="L312">
            <v>2905100202</v>
          </cell>
          <cell r="M312" t="str">
            <v>Evento</v>
          </cell>
        </row>
        <row r="313">
          <cell r="F313">
            <v>15745</v>
          </cell>
          <cell r="G313" t="str">
            <v>ZV</v>
          </cell>
          <cell r="H313">
            <v>44224</v>
          </cell>
          <cell r="I313">
            <v>2021</v>
          </cell>
          <cell r="J313">
            <v>44405</v>
          </cell>
          <cell r="K313">
            <v>25000</v>
          </cell>
          <cell r="L313">
            <v>2905100102</v>
          </cell>
          <cell r="M313" t="str">
            <v>Evento</v>
          </cell>
        </row>
        <row r="314">
          <cell r="F314" t="str">
            <v>MPSBOY936</v>
          </cell>
          <cell r="G314" t="str">
            <v>ZV</v>
          </cell>
          <cell r="H314">
            <v>44081</v>
          </cell>
          <cell r="I314">
            <v>2020</v>
          </cell>
          <cell r="J314">
            <v>44404</v>
          </cell>
          <cell r="K314">
            <v>-18302263</v>
          </cell>
          <cell r="L314">
            <v>1330050201</v>
          </cell>
          <cell r="M314" t="str">
            <v>Capita</v>
          </cell>
        </row>
        <row r="315">
          <cell r="F315" t="str">
            <v>MPSBOY936</v>
          </cell>
          <cell r="G315" t="str">
            <v>ZV</v>
          </cell>
          <cell r="H315">
            <v>44081</v>
          </cell>
          <cell r="I315">
            <v>2020</v>
          </cell>
          <cell r="J315">
            <v>44404</v>
          </cell>
          <cell r="K315">
            <v>18328146</v>
          </cell>
          <cell r="L315">
            <v>1330050201</v>
          </cell>
          <cell r="M315" t="str">
            <v>Capita</v>
          </cell>
        </row>
        <row r="316">
          <cell r="F316" t="str">
            <v>MPSBOY936</v>
          </cell>
          <cell r="G316" t="str">
            <v>ZV</v>
          </cell>
          <cell r="H316">
            <v>44081</v>
          </cell>
          <cell r="I316">
            <v>2020</v>
          </cell>
          <cell r="J316">
            <v>44404</v>
          </cell>
          <cell r="K316">
            <v>-883</v>
          </cell>
          <cell r="L316">
            <v>2905100202</v>
          </cell>
          <cell r="M316" t="str">
            <v>Evento</v>
          </cell>
        </row>
        <row r="317">
          <cell r="F317" t="str">
            <v>MPSBOY936</v>
          </cell>
          <cell r="G317" t="str">
            <v>ZV</v>
          </cell>
          <cell r="H317">
            <v>44081</v>
          </cell>
          <cell r="I317">
            <v>2020</v>
          </cell>
          <cell r="J317">
            <v>44404</v>
          </cell>
          <cell r="K317">
            <v>-25000</v>
          </cell>
          <cell r="L317">
            <v>2905100102</v>
          </cell>
          <cell r="M317" t="str">
            <v>Evento</v>
          </cell>
        </row>
        <row r="318">
          <cell r="F318">
            <v>24216</v>
          </cell>
          <cell r="G318" t="str">
            <v>ZV</v>
          </cell>
          <cell r="H318">
            <v>44260</v>
          </cell>
          <cell r="I318">
            <v>2021</v>
          </cell>
          <cell r="J318">
            <v>44404</v>
          </cell>
          <cell r="K318">
            <v>5749</v>
          </cell>
          <cell r="L318">
            <v>2905100202</v>
          </cell>
          <cell r="M318" t="str">
            <v>Evento</v>
          </cell>
        </row>
        <row r="319">
          <cell r="F319">
            <v>24216</v>
          </cell>
          <cell r="G319" t="str">
            <v>ZV</v>
          </cell>
          <cell r="H319">
            <v>44260</v>
          </cell>
          <cell r="I319">
            <v>2021</v>
          </cell>
          <cell r="J319">
            <v>44404</v>
          </cell>
          <cell r="K319">
            <v>-5749</v>
          </cell>
          <cell r="L319">
            <v>2905100202</v>
          </cell>
          <cell r="M319" t="str">
            <v>Evento</v>
          </cell>
        </row>
        <row r="320">
          <cell r="F320">
            <v>18143</v>
          </cell>
          <cell r="G320" t="str">
            <v>ZV</v>
          </cell>
          <cell r="H320">
            <v>44257</v>
          </cell>
          <cell r="I320">
            <v>2021</v>
          </cell>
          <cell r="J320">
            <v>44404</v>
          </cell>
          <cell r="K320">
            <v>-12670</v>
          </cell>
          <cell r="L320">
            <v>2905100203</v>
          </cell>
          <cell r="M320" t="str">
            <v>Evento</v>
          </cell>
        </row>
        <row r="321">
          <cell r="F321">
            <v>18143</v>
          </cell>
          <cell r="G321" t="str">
            <v>ZV</v>
          </cell>
          <cell r="H321">
            <v>44257</v>
          </cell>
          <cell r="I321">
            <v>2021</v>
          </cell>
          <cell r="J321">
            <v>44404</v>
          </cell>
          <cell r="K321">
            <v>748790</v>
          </cell>
          <cell r="L321">
            <v>2905100203</v>
          </cell>
          <cell r="M321" t="str">
            <v>Evento</v>
          </cell>
        </row>
        <row r="322">
          <cell r="F322">
            <v>18143</v>
          </cell>
          <cell r="G322" t="str">
            <v>ZV</v>
          </cell>
          <cell r="H322">
            <v>44257</v>
          </cell>
          <cell r="I322">
            <v>2021</v>
          </cell>
          <cell r="J322">
            <v>44404</v>
          </cell>
          <cell r="K322">
            <v>-1035109</v>
          </cell>
          <cell r="L322">
            <v>2905100202</v>
          </cell>
          <cell r="M322" t="str">
            <v>Evento</v>
          </cell>
        </row>
        <row r="323">
          <cell r="F323">
            <v>18143</v>
          </cell>
          <cell r="G323" t="str">
            <v>ZV</v>
          </cell>
          <cell r="H323">
            <v>44257</v>
          </cell>
          <cell r="I323">
            <v>2021</v>
          </cell>
          <cell r="J323">
            <v>44404</v>
          </cell>
          <cell r="K323">
            <v>298989</v>
          </cell>
          <cell r="L323">
            <v>2905100102</v>
          </cell>
          <cell r="M323" t="str">
            <v>Evento</v>
          </cell>
        </row>
        <row r="324">
          <cell r="F324" t="str">
            <v>MPSBOY936</v>
          </cell>
          <cell r="G324" t="str">
            <v>ZV</v>
          </cell>
          <cell r="H324">
            <v>44081</v>
          </cell>
          <cell r="I324">
            <v>2020</v>
          </cell>
          <cell r="J324">
            <v>44404</v>
          </cell>
          <cell r="K324">
            <v>18302263</v>
          </cell>
          <cell r="L324">
            <v>1330050201</v>
          </cell>
          <cell r="M324" t="str">
            <v>Capita</v>
          </cell>
        </row>
        <row r="325">
          <cell r="F325" t="str">
            <v>MPSBOY936</v>
          </cell>
          <cell r="G325" t="str">
            <v>ZV</v>
          </cell>
          <cell r="H325">
            <v>44081</v>
          </cell>
          <cell r="I325">
            <v>2020</v>
          </cell>
          <cell r="J325">
            <v>44404</v>
          </cell>
          <cell r="K325">
            <v>-18328146</v>
          </cell>
          <cell r="L325">
            <v>1330050201</v>
          </cell>
          <cell r="M325" t="str">
            <v>Capita</v>
          </cell>
        </row>
        <row r="326">
          <cell r="F326" t="str">
            <v>MPSBOY936</v>
          </cell>
          <cell r="G326" t="str">
            <v>ZV</v>
          </cell>
          <cell r="H326">
            <v>44081</v>
          </cell>
          <cell r="I326">
            <v>2020</v>
          </cell>
          <cell r="J326">
            <v>44404</v>
          </cell>
          <cell r="K326">
            <v>883</v>
          </cell>
          <cell r="L326">
            <v>2905100202</v>
          </cell>
          <cell r="M326" t="str">
            <v>Evento</v>
          </cell>
        </row>
        <row r="327">
          <cell r="F327" t="str">
            <v>MPSBOY936</v>
          </cell>
          <cell r="G327" t="str">
            <v>ZV</v>
          </cell>
          <cell r="H327">
            <v>44081</v>
          </cell>
          <cell r="I327">
            <v>2020</v>
          </cell>
          <cell r="J327">
            <v>44404</v>
          </cell>
          <cell r="K327">
            <v>25000</v>
          </cell>
          <cell r="L327">
            <v>2905100102</v>
          </cell>
          <cell r="M327" t="str">
            <v>Evento</v>
          </cell>
        </row>
        <row r="328">
          <cell r="F328">
            <v>28301</v>
          </cell>
          <cell r="G328" t="str">
            <v>ZV</v>
          </cell>
          <cell r="H328">
            <v>44309</v>
          </cell>
          <cell r="I328">
            <v>2021</v>
          </cell>
          <cell r="J328">
            <v>44404</v>
          </cell>
          <cell r="K328">
            <v>-96523</v>
          </cell>
          <cell r="L328">
            <v>2905100203</v>
          </cell>
          <cell r="M328" t="str">
            <v>Evento</v>
          </cell>
        </row>
        <row r="329">
          <cell r="F329">
            <v>28301</v>
          </cell>
          <cell r="G329" t="str">
            <v>ZV</v>
          </cell>
          <cell r="H329">
            <v>44309</v>
          </cell>
          <cell r="I329">
            <v>2021</v>
          </cell>
          <cell r="J329">
            <v>44404</v>
          </cell>
          <cell r="K329">
            <v>290369</v>
          </cell>
          <cell r="L329">
            <v>2905100203</v>
          </cell>
          <cell r="M329" t="str">
            <v>Evento</v>
          </cell>
        </row>
        <row r="330">
          <cell r="F330">
            <v>28301</v>
          </cell>
          <cell r="G330" t="str">
            <v>ZV</v>
          </cell>
          <cell r="H330">
            <v>44309</v>
          </cell>
          <cell r="I330">
            <v>2021</v>
          </cell>
          <cell r="J330">
            <v>44404</v>
          </cell>
          <cell r="K330">
            <v>-200346</v>
          </cell>
          <cell r="L330">
            <v>2905100202</v>
          </cell>
          <cell r="M330" t="str">
            <v>Evento</v>
          </cell>
        </row>
        <row r="331">
          <cell r="F331">
            <v>28301</v>
          </cell>
          <cell r="G331" t="str">
            <v>ZV</v>
          </cell>
          <cell r="H331">
            <v>44309</v>
          </cell>
          <cell r="I331">
            <v>2021</v>
          </cell>
          <cell r="J331">
            <v>44404</v>
          </cell>
          <cell r="K331">
            <v>6500</v>
          </cell>
          <cell r="L331">
            <v>2905100103</v>
          </cell>
          <cell r="M331" t="str">
            <v>Evento</v>
          </cell>
        </row>
        <row r="332">
          <cell r="F332" t="str">
            <v>MPSBOL1668</v>
          </cell>
          <cell r="G332" t="str">
            <v>ZV</v>
          </cell>
          <cell r="H332">
            <v>44385</v>
          </cell>
          <cell r="I332">
            <v>2021</v>
          </cell>
          <cell r="J332">
            <v>44404</v>
          </cell>
          <cell r="K332">
            <v>26000</v>
          </cell>
          <cell r="L332">
            <v>2905100203</v>
          </cell>
          <cell r="M332" t="str">
            <v>Evento</v>
          </cell>
        </row>
        <row r="333">
          <cell r="F333" t="str">
            <v>MPSBOL1668</v>
          </cell>
          <cell r="G333" t="str">
            <v>ZV</v>
          </cell>
          <cell r="H333">
            <v>44385</v>
          </cell>
          <cell r="I333">
            <v>2021</v>
          </cell>
          <cell r="J333">
            <v>44404</v>
          </cell>
          <cell r="K333">
            <v>-26000</v>
          </cell>
          <cell r="L333">
            <v>2905100202</v>
          </cell>
          <cell r="M333" t="str">
            <v>Evento</v>
          </cell>
        </row>
        <row r="334">
          <cell r="F334">
            <v>14347</v>
          </cell>
          <cell r="G334" t="str">
            <v>ZV</v>
          </cell>
          <cell r="H334">
            <v>44208</v>
          </cell>
          <cell r="I334">
            <v>2021</v>
          </cell>
          <cell r="J334">
            <v>44404</v>
          </cell>
          <cell r="K334">
            <v>-883</v>
          </cell>
          <cell r="L334">
            <v>2905100202</v>
          </cell>
          <cell r="M334" t="str">
            <v>Evento</v>
          </cell>
        </row>
        <row r="335">
          <cell r="F335">
            <v>14347</v>
          </cell>
          <cell r="G335" t="str">
            <v>ZV</v>
          </cell>
          <cell r="H335">
            <v>44208</v>
          </cell>
          <cell r="I335">
            <v>2021</v>
          </cell>
          <cell r="J335">
            <v>44404</v>
          </cell>
          <cell r="K335">
            <v>-542896</v>
          </cell>
          <cell r="L335">
            <v>2905100202</v>
          </cell>
          <cell r="M335" t="str">
            <v>Evento</v>
          </cell>
        </row>
        <row r="336">
          <cell r="F336">
            <v>14347</v>
          </cell>
          <cell r="G336" t="str">
            <v>ZV</v>
          </cell>
          <cell r="H336">
            <v>44208</v>
          </cell>
          <cell r="I336">
            <v>2021</v>
          </cell>
          <cell r="J336">
            <v>44404</v>
          </cell>
          <cell r="K336">
            <v>543779</v>
          </cell>
          <cell r="L336">
            <v>2905100102</v>
          </cell>
          <cell r="M336" t="str">
            <v>Evento</v>
          </cell>
        </row>
        <row r="337">
          <cell r="F337" t="str">
            <v>MPSBOY1505</v>
          </cell>
          <cell r="G337" t="str">
            <v>ZV</v>
          </cell>
          <cell r="H337">
            <v>44323</v>
          </cell>
          <cell r="I337">
            <v>2021</v>
          </cell>
          <cell r="J337">
            <v>44404</v>
          </cell>
          <cell r="K337">
            <v>-25000</v>
          </cell>
          <cell r="L337">
            <v>2905100202</v>
          </cell>
          <cell r="M337" t="str">
            <v>Evento</v>
          </cell>
        </row>
        <row r="338">
          <cell r="F338" t="str">
            <v>MPSBOY1505</v>
          </cell>
          <cell r="G338" t="str">
            <v>ZV</v>
          </cell>
          <cell r="H338">
            <v>44323</v>
          </cell>
          <cell r="I338">
            <v>2021</v>
          </cell>
          <cell r="J338">
            <v>44404</v>
          </cell>
          <cell r="K338">
            <v>25000</v>
          </cell>
          <cell r="L338">
            <v>2905100102</v>
          </cell>
          <cell r="M338" t="str">
            <v>Evento</v>
          </cell>
        </row>
        <row r="339">
          <cell r="F339" t="str">
            <v>MPSBOL1504</v>
          </cell>
          <cell r="G339" t="str">
            <v>ZV</v>
          </cell>
          <cell r="H339">
            <v>44323</v>
          </cell>
          <cell r="I339">
            <v>2021</v>
          </cell>
          <cell r="J339">
            <v>44404</v>
          </cell>
          <cell r="K339">
            <v>25000</v>
          </cell>
          <cell r="L339">
            <v>2905100203</v>
          </cell>
          <cell r="M339" t="str">
            <v>Evento</v>
          </cell>
        </row>
        <row r="340">
          <cell r="F340" t="str">
            <v>MPSBOL1504</v>
          </cell>
          <cell r="G340" t="str">
            <v>ZV</v>
          </cell>
          <cell r="H340">
            <v>44323</v>
          </cell>
          <cell r="I340">
            <v>2021</v>
          </cell>
          <cell r="J340">
            <v>44404</v>
          </cell>
          <cell r="K340">
            <v>-25000</v>
          </cell>
          <cell r="L340">
            <v>2905100202</v>
          </cell>
          <cell r="M340" t="str">
            <v>Evento</v>
          </cell>
        </row>
        <row r="341">
          <cell r="F341" t="str">
            <v>11734</v>
          </cell>
          <cell r="G341" t="str">
            <v>ZV</v>
          </cell>
          <cell r="H341">
            <v>44179</v>
          </cell>
          <cell r="I341">
            <v>2020</v>
          </cell>
          <cell r="J341">
            <v>44404</v>
          </cell>
          <cell r="K341">
            <v>-90023</v>
          </cell>
          <cell r="L341">
            <v>2905100203</v>
          </cell>
          <cell r="M341" t="str">
            <v>Evento</v>
          </cell>
        </row>
        <row r="342">
          <cell r="F342" t="str">
            <v>11734</v>
          </cell>
          <cell r="G342" t="str">
            <v>ZV</v>
          </cell>
          <cell r="H342">
            <v>44179</v>
          </cell>
          <cell r="I342">
            <v>2020</v>
          </cell>
          <cell r="J342">
            <v>44404</v>
          </cell>
          <cell r="K342">
            <v>96523</v>
          </cell>
          <cell r="L342">
            <v>2905100203</v>
          </cell>
          <cell r="M342" t="str">
            <v>Evento</v>
          </cell>
        </row>
        <row r="343">
          <cell r="F343" t="str">
            <v>11734</v>
          </cell>
          <cell r="G343" t="str">
            <v>ZV</v>
          </cell>
          <cell r="H343">
            <v>44179</v>
          </cell>
          <cell r="I343">
            <v>2020</v>
          </cell>
          <cell r="J343">
            <v>44404</v>
          </cell>
          <cell r="K343">
            <v>-6500</v>
          </cell>
          <cell r="L343">
            <v>2905100202</v>
          </cell>
          <cell r="M343" t="str">
            <v>Evento</v>
          </cell>
        </row>
        <row r="344">
          <cell r="F344" t="str">
            <v>MPSSAN1673</v>
          </cell>
          <cell r="G344" t="str">
            <v>ZP</v>
          </cell>
          <cell r="H344">
            <v>44385</v>
          </cell>
          <cell r="I344">
            <v>2021</v>
          </cell>
          <cell r="J344">
            <v>44385</v>
          </cell>
          <cell r="K344">
            <v>386317</v>
          </cell>
          <cell r="L344">
            <v>2905100202</v>
          </cell>
          <cell r="M344" t="str">
            <v>Evento</v>
          </cell>
        </row>
        <row r="345">
          <cell r="F345" t="str">
            <v>MPSMAG1672</v>
          </cell>
          <cell r="G345" t="str">
            <v>ZP</v>
          </cell>
          <cell r="H345">
            <v>44385</v>
          </cell>
          <cell r="I345">
            <v>2021</v>
          </cell>
          <cell r="J345">
            <v>44385</v>
          </cell>
          <cell r="K345">
            <v>209600</v>
          </cell>
          <cell r="L345">
            <v>2905100202</v>
          </cell>
          <cell r="M345" t="str">
            <v>Evento</v>
          </cell>
        </row>
        <row r="346">
          <cell r="F346" t="str">
            <v>MPSCUN1671</v>
          </cell>
          <cell r="G346" t="str">
            <v>ZP</v>
          </cell>
          <cell r="H346">
            <v>44385</v>
          </cell>
          <cell r="I346">
            <v>2021</v>
          </cell>
          <cell r="J346">
            <v>44385</v>
          </cell>
          <cell r="K346">
            <v>1030714</v>
          </cell>
          <cell r="L346">
            <v>2905100202</v>
          </cell>
          <cell r="M346" t="str">
            <v>Evento</v>
          </cell>
        </row>
        <row r="347">
          <cell r="F347" t="str">
            <v>MPSBOY1670</v>
          </cell>
          <cell r="G347" t="str">
            <v>ZP</v>
          </cell>
          <cell r="H347">
            <v>44385</v>
          </cell>
          <cell r="I347">
            <v>2021</v>
          </cell>
          <cell r="J347">
            <v>44385</v>
          </cell>
          <cell r="K347">
            <v>13030510</v>
          </cell>
          <cell r="L347">
            <v>2905100202</v>
          </cell>
          <cell r="M347" t="str">
            <v>Evento</v>
          </cell>
        </row>
        <row r="348">
          <cell r="F348" t="str">
            <v>MPSBOY1669</v>
          </cell>
          <cell r="G348" t="str">
            <v>ZP</v>
          </cell>
          <cell r="H348">
            <v>44385</v>
          </cell>
          <cell r="I348">
            <v>2021</v>
          </cell>
          <cell r="J348">
            <v>44385</v>
          </cell>
          <cell r="K348">
            <v>251365</v>
          </cell>
          <cell r="L348">
            <v>2905100202</v>
          </cell>
          <cell r="M348" t="str">
            <v>Evento</v>
          </cell>
        </row>
        <row r="349">
          <cell r="F349" t="str">
            <v>MPSBOL1668</v>
          </cell>
          <cell r="G349" t="str">
            <v>ZP</v>
          </cell>
          <cell r="H349">
            <v>44385</v>
          </cell>
          <cell r="I349">
            <v>2021</v>
          </cell>
          <cell r="J349">
            <v>44385</v>
          </cell>
          <cell r="K349">
            <v>26000</v>
          </cell>
          <cell r="L349">
            <v>2905100202</v>
          </cell>
          <cell r="M349" t="str">
            <v>Evento</v>
          </cell>
        </row>
        <row r="350">
          <cell r="F350" t="str">
            <v>MPSANT1667</v>
          </cell>
          <cell r="G350" t="str">
            <v>ZP</v>
          </cell>
          <cell r="H350">
            <v>44385</v>
          </cell>
          <cell r="I350">
            <v>2021</v>
          </cell>
          <cell r="J350">
            <v>44385</v>
          </cell>
          <cell r="K350">
            <v>200346</v>
          </cell>
          <cell r="L350">
            <v>2905100202</v>
          </cell>
          <cell r="M350" t="str">
            <v>Evento</v>
          </cell>
        </row>
        <row r="351">
          <cell r="F351" t="str">
            <v>MPSANT1666</v>
          </cell>
          <cell r="G351" t="str">
            <v>ZP</v>
          </cell>
          <cell r="H351">
            <v>44385</v>
          </cell>
          <cell r="I351">
            <v>2021</v>
          </cell>
          <cell r="J351">
            <v>44385</v>
          </cell>
          <cell r="K351">
            <v>6500</v>
          </cell>
          <cell r="L351">
            <v>2905100202</v>
          </cell>
          <cell r="M351" t="str">
            <v>Evento</v>
          </cell>
        </row>
        <row r="352">
          <cell r="F352" t="str">
            <v>MPSBOY278</v>
          </cell>
          <cell r="G352" t="str">
            <v>ZP</v>
          </cell>
          <cell r="H352">
            <v>44385</v>
          </cell>
          <cell r="I352">
            <v>2021</v>
          </cell>
          <cell r="J352">
            <v>44385</v>
          </cell>
          <cell r="K352">
            <v>18185044</v>
          </cell>
          <cell r="L352">
            <v>1330050201</v>
          </cell>
          <cell r="M352" t="str">
            <v>Capita</v>
          </cell>
        </row>
        <row r="353">
          <cell r="F353" t="str">
            <v>MPSBOY277</v>
          </cell>
          <cell r="G353" t="str">
            <v>ZP</v>
          </cell>
          <cell r="H353">
            <v>44385</v>
          </cell>
          <cell r="I353">
            <v>2021</v>
          </cell>
          <cell r="J353">
            <v>44385</v>
          </cell>
          <cell r="K353">
            <v>20089615</v>
          </cell>
          <cell r="L353">
            <v>1330050201</v>
          </cell>
          <cell r="M353" t="str">
            <v>Capita</v>
          </cell>
        </row>
        <row r="354">
          <cell r="F354" t="str">
            <v>MPSBOY1136</v>
          </cell>
          <cell r="G354" t="str">
            <v>ZV</v>
          </cell>
          <cell r="H354">
            <v>44295</v>
          </cell>
          <cell r="I354">
            <v>2021</v>
          </cell>
          <cell r="J354">
            <v>44348</v>
          </cell>
          <cell r="K354">
            <v>210469</v>
          </cell>
          <cell r="L354">
            <v>1330050201</v>
          </cell>
          <cell r="M354" t="str">
            <v>Capita</v>
          </cell>
        </row>
        <row r="355">
          <cell r="F355" t="str">
            <v>MPSBOY1136</v>
          </cell>
          <cell r="G355" t="str">
            <v>ZV</v>
          </cell>
          <cell r="H355">
            <v>44295</v>
          </cell>
          <cell r="I355">
            <v>2021</v>
          </cell>
          <cell r="J355">
            <v>44348</v>
          </cell>
          <cell r="K355">
            <v>-19360903</v>
          </cell>
          <cell r="L355">
            <v>1330050201</v>
          </cell>
          <cell r="M355" t="str">
            <v>Capita</v>
          </cell>
        </row>
        <row r="356">
          <cell r="F356" t="str">
            <v>MPSBOY1136</v>
          </cell>
          <cell r="G356" t="str">
            <v>ZV</v>
          </cell>
          <cell r="H356">
            <v>44295</v>
          </cell>
          <cell r="I356">
            <v>2021</v>
          </cell>
          <cell r="J356">
            <v>44348</v>
          </cell>
          <cell r="K356">
            <v>19150434</v>
          </cell>
          <cell r="L356">
            <v>2905100201</v>
          </cell>
          <cell r="M356" t="str">
            <v>Capita</v>
          </cell>
        </row>
        <row r="357">
          <cell r="F357" t="str">
            <v>MPSBOY1022</v>
          </cell>
          <cell r="G357" t="str">
            <v>ZV</v>
          </cell>
          <cell r="H357">
            <v>44323</v>
          </cell>
          <cell r="I357">
            <v>2021</v>
          </cell>
          <cell r="J357">
            <v>44348</v>
          </cell>
          <cell r="K357">
            <v>1193958</v>
          </cell>
          <cell r="L357">
            <v>1330050201</v>
          </cell>
          <cell r="M357" t="str">
            <v>Capita</v>
          </cell>
        </row>
        <row r="358">
          <cell r="F358" t="str">
            <v>MPSBOY1022</v>
          </cell>
          <cell r="G358" t="str">
            <v>ZV</v>
          </cell>
          <cell r="H358">
            <v>44323</v>
          </cell>
          <cell r="I358">
            <v>2021</v>
          </cell>
          <cell r="J358">
            <v>44348</v>
          </cell>
          <cell r="K358">
            <v>-19045922</v>
          </cell>
          <cell r="L358">
            <v>1330050201</v>
          </cell>
          <cell r="M358" t="str">
            <v>Capita</v>
          </cell>
        </row>
        <row r="359">
          <cell r="F359" t="str">
            <v>MPSBOY1022</v>
          </cell>
          <cell r="G359" t="str">
            <v>ZV</v>
          </cell>
          <cell r="H359">
            <v>44323</v>
          </cell>
          <cell r="I359">
            <v>2021</v>
          </cell>
          <cell r="J359">
            <v>44348</v>
          </cell>
          <cell r="K359">
            <v>17851964</v>
          </cell>
          <cell r="L359">
            <v>2905100201</v>
          </cell>
          <cell r="M359" t="str">
            <v>Capita</v>
          </cell>
        </row>
        <row r="360">
          <cell r="F360" t="str">
            <v>MPSBOY1021</v>
          </cell>
          <cell r="G360" t="str">
            <v>ZV</v>
          </cell>
          <cell r="H360">
            <v>44323</v>
          </cell>
          <cell r="I360">
            <v>2021</v>
          </cell>
          <cell r="J360">
            <v>44348</v>
          </cell>
          <cell r="K360">
            <v>17297838</v>
          </cell>
          <cell r="L360">
            <v>1330050201</v>
          </cell>
          <cell r="M360" t="str">
            <v>Capita</v>
          </cell>
        </row>
        <row r="361">
          <cell r="F361" t="str">
            <v>MPSBOY1021</v>
          </cell>
          <cell r="G361" t="str">
            <v>ZV</v>
          </cell>
          <cell r="H361">
            <v>44323</v>
          </cell>
          <cell r="I361">
            <v>2021</v>
          </cell>
          <cell r="J361">
            <v>44348</v>
          </cell>
          <cell r="K361">
            <v>-20248189</v>
          </cell>
          <cell r="L361">
            <v>1330050201</v>
          </cell>
          <cell r="M361" t="str">
            <v>Capita</v>
          </cell>
        </row>
        <row r="362">
          <cell r="F362" t="str">
            <v>MPSBOY1021</v>
          </cell>
          <cell r="G362" t="str">
            <v>ZV</v>
          </cell>
          <cell r="H362">
            <v>44323</v>
          </cell>
          <cell r="I362">
            <v>2021</v>
          </cell>
          <cell r="J362">
            <v>44348</v>
          </cell>
          <cell r="K362">
            <v>2950351</v>
          </cell>
          <cell r="L362">
            <v>2905100201</v>
          </cell>
          <cell r="M362" t="str">
            <v>Capita</v>
          </cell>
        </row>
        <row r="363">
          <cell r="F363" t="str">
            <v>MPSBOY720</v>
          </cell>
          <cell r="G363" t="str">
            <v>ZV</v>
          </cell>
          <cell r="H363">
            <v>44232</v>
          </cell>
          <cell r="I363">
            <v>2021</v>
          </cell>
          <cell r="J363">
            <v>44348</v>
          </cell>
          <cell r="K363">
            <v>15372327</v>
          </cell>
          <cell r="L363">
            <v>1330050201</v>
          </cell>
          <cell r="M363" t="str">
            <v>Capita</v>
          </cell>
        </row>
        <row r="364">
          <cell r="F364" t="str">
            <v>MPSBOY720</v>
          </cell>
          <cell r="G364" t="str">
            <v>ZV</v>
          </cell>
          <cell r="H364">
            <v>44232</v>
          </cell>
          <cell r="I364">
            <v>2021</v>
          </cell>
          <cell r="J364">
            <v>44348</v>
          </cell>
          <cell r="K364">
            <v>-18952779</v>
          </cell>
          <cell r="L364">
            <v>1330050201</v>
          </cell>
          <cell r="M364" t="str">
            <v>Capita</v>
          </cell>
        </row>
        <row r="365">
          <cell r="F365" t="str">
            <v>MPSBOY720</v>
          </cell>
          <cell r="G365" t="str">
            <v>ZV</v>
          </cell>
          <cell r="H365">
            <v>44232</v>
          </cell>
          <cell r="I365">
            <v>2021</v>
          </cell>
          <cell r="J365">
            <v>44348</v>
          </cell>
          <cell r="K365">
            <v>3580452</v>
          </cell>
          <cell r="L365">
            <v>2905100201</v>
          </cell>
          <cell r="M365" t="str">
            <v>Capita</v>
          </cell>
        </row>
        <row r="366">
          <cell r="F366">
            <v>24608</v>
          </cell>
          <cell r="G366" t="str">
            <v>ZV</v>
          </cell>
          <cell r="H366">
            <v>44265</v>
          </cell>
          <cell r="I366">
            <v>2021</v>
          </cell>
          <cell r="J366">
            <v>44348</v>
          </cell>
          <cell r="K366">
            <v>-493417</v>
          </cell>
          <cell r="L366">
            <v>2905100201</v>
          </cell>
          <cell r="M366" t="str">
            <v>Capita</v>
          </cell>
        </row>
        <row r="367">
          <cell r="F367">
            <v>24608</v>
          </cell>
          <cell r="G367" t="str">
            <v>ZV</v>
          </cell>
          <cell r="H367">
            <v>44265</v>
          </cell>
          <cell r="I367">
            <v>2021</v>
          </cell>
          <cell r="J367">
            <v>44348</v>
          </cell>
          <cell r="K367">
            <v>-17925254</v>
          </cell>
          <cell r="L367">
            <v>1330050201</v>
          </cell>
          <cell r="M367" t="str">
            <v>Capita</v>
          </cell>
        </row>
        <row r="368">
          <cell r="F368">
            <v>24608</v>
          </cell>
          <cell r="G368" t="str">
            <v>ZV</v>
          </cell>
          <cell r="H368">
            <v>44265</v>
          </cell>
          <cell r="I368">
            <v>2021</v>
          </cell>
          <cell r="J368">
            <v>44348</v>
          </cell>
          <cell r="K368">
            <v>18418671</v>
          </cell>
          <cell r="L368">
            <v>2905100201</v>
          </cell>
          <cell r="M368" t="str">
            <v>Capita</v>
          </cell>
        </row>
        <row r="369">
          <cell r="F369" t="str">
            <v>MPSBOY1256</v>
          </cell>
          <cell r="G369" t="str">
            <v>ZV</v>
          </cell>
          <cell r="H369">
            <v>44214</v>
          </cell>
          <cell r="I369">
            <v>2021</v>
          </cell>
          <cell r="J369">
            <v>44348</v>
          </cell>
          <cell r="K369">
            <v>854141</v>
          </cell>
          <cell r="L369">
            <v>1330050201</v>
          </cell>
          <cell r="M369" t="str">
            <v>Capita</v>
          </cell>
        </row>
        <row r="370">
          <cell r="F370" t="str">
            <v>MPSBOY1256</v>
          </cell>
          <cell r="G370" t="str">
            <v>ZV</v>
          </cell>
          <cell r="H370">
            <v>44214</v>
          </cell>
          <cell r="I370">
            <v>2021</v>
          </cell>
          <cell r="J370">
            <v>44348</v>
          </cell>
          <cell r="K370">
            <v>-18779395</v>
          </cell>
          <cell r="L370">
            <v>1330050201</v>
          </cell>
          <cell r="M370" t="str">
            <v>Capita</v>
          </cell>
        </row>
        <row r="371">
          <cell r="F371" t="str">
            <v>MPSBOY1256</v>
          </cell>
          <cell r="G371" t="str">
            <v>ZV</v>
          </cell>
          <cell r="H371">
            <v>44214</v>
          </cell>
          <cell r="I371">
            <v>2021</v>
          </cell>
          <cell r="J371">
            <v>44348</v>
          </cell>
          <cell r="K371">
            <v>17925254</v>
          </cell>
          <cell r="L371">
            <v>2905100201</v>
          </cell>
          <cell r="M371" t="str">
            <v>Capita</v>
          </cell>
        </row>
        <row r="372">
          <cell r="F372" t="str">
            <v>MPSBOY1255</v>
          </cell>
          <cell r="G372" t="str">
            <v>ZV</v>
          </cell>
          <cell r="H372">
            <v>44214</v>
          </cell>
          <cell r="I372">
            <v>2021</v>
          </cell>
          <cell r="J372">
            <v>44348</v>
          </cell>
          <cell r="K372">
            <v>903102</v>
          </cell>
          <cell r="L372">
            <v>1330050201</v>
          </cell>
          <cell r="M372" t="str">
            <v>Capita</v>
          </cell>
        </row>
        <row r="373">
          <cell r="F373" t="str">
            <v>MPSBOY1255</v>
          </cell>
          <cell r="G373" t="str">
            <v>ZV</v>
          </cell>
          <cell r="H373">
            <v>44214</v>
          </cell>
          <cell r="I373">
            <v>2021</v>
          </cell>
          <cell r="J373">
            <v>44348</v>
          </cell>
          <cell r="K373">
            <v>-19855881</v>
          </cell>
          <cell r="L373">
            <v>1330050201</v>
          </cell>
          <cell r="M373" t="str">
            <v>Capita</v>
          </cell>
        </row>
        <row r="374">
          <cell r="F374" t="str">
            <v>MPSBOY1255</v>
          </cell>
          <cell r="G374" t="str">
            <v>ZV</v>
          </cell>
          <cell r="H374">
            <v>44214</v>
          </cell>
          <cell r="I374">
            <v>2021</v>
          </cell>
          <cell r="J374">
            <v>44348</v>
          </cell>
          <cell r="K374">
            <v>18952779</v>
          </cell>
          <cell r="L374">
            <v>2905100201</v>
          </cell>
          <cell r="M374" t="str">
            <v>Capita</v>
          </cell>
        </row>
        <row r="375">
          <cell r="F375" t="str">
            <v>MPSBOY935</v>
          </cell>
          <cell r="G375" t="str">
            <v>ZV</v>
          </cell>
          <cell r="H375">
            <v>44081</v>
          </cell>
          <cell r="I375">
            <v>2020</v>
          </cell>
          <cell r="J375">
            <v>44348</v>
          </cell>
          <cell r="K375">
            <v>13348580</v>
          </cell>
          <cell r="L375">
            <v>1330050201</v>
          </cell>
          <cell r="M375" t="str">
            <v>Capita</v>
          </cell>
        </row>
        <row r="376">
          <cell r="F376" t="str">
            <v>MPSBOY935</v>
          </cell>
          <cell r="G376" t="str">
            <v>ZV</v>
          </cell>
          <cell r="H376">
            <v>44081</v>
          </cell>
          <cell r="I376">
            <v>2020</v>
          </cell>
          <cell r="J376">
            <v>44348</v>
          </cell>
          <cell r="K376">
            <v>-19378814</v>
          </cell>
          <cell r="L376">
            <v>1330050201</v>
          </cell>
          <cell r="M376" t="str">
            <v>Capita</v>
          </cell>
        </row>
        <row r="377">
          <cell r="F377" t="str">
            <v>MPSBOY935</v>
          </cell>
          <cell r="G377" t="str">
            <v>ZV</v>
          </cell>
          <cell r="H377">
            <v>44081</v>
          </cell>
          <cell r="I377">
            <v>2020</v>
          </cell>
          <cell r="J377">
            <v>44348</v>
          </cell>
          <cell r="K377">
            <v>6030234</v>
          </cell>
          <cell r="L377">
            <v>2905100201</v>
          </cell>
          <cell r="M377" t="str">
            <v>Capita</v>
          </cell>
        </row>
        <row r="378">
          <cell r="F378" t="str">
            <v>MPSSAN2797</v>
          </cell>
          <cell r="G378" t="str">
            <v>ZP</v>
          </cell>
          <cell r="H378">
            <v>44355</v>
          </cell>
          <cell r="I378">
            <v>2021</v>
          </cell>
          <cell r="J378">
            <v>44355</v>
          </cell>
          <cell r="K378">
            <v>156373</v>
          </cell>
          <cell r="L378">
            <v>2905100202</v>
          </cell>
          <cell r="M378" t="str">
            <v>Evento</v>
          </cell>
        </row>
        <row r="379">
          <cell r="F379" t="str">
            <v>MPSNOR2597</v>
          </cell>
          <cell r="G379" t="str">
            <v>ZP</v>
          </cell>
          <cell r="H379">
            <v>44355</v>
          </cell>
          <cell r="I379">
            <v>2021</v>
          </cell>
          <cell r="J379">
            <v>44355</v>
          </cell>
          <cell r="K379">
            <v>1293321</v>
          </cell>
          <cell r="L379">
            <v>2905100202</v>
          </cell>
          <cell r="M379" t="str">
            <v>Evento</v>
          </cell>
        </row>
        <row r="380">
          <cell r="F380" t="str">
            <v>MPSMAG2428</v>
          </cell>
          <cell r="G380" t="str">
            <v>ZP</v>
          </cell>
          <cell r="H380">
            <v>44355</v>
          </cell>
          <cell r="I380">
            <v>2021</v>
          </cell>
          <cell r="J380">
            <v>44355</v>
          </cell>
          <cell r="K380">
            <v>169246</v>
          </cell>
          <cell r="L380">
            <v>2905100202</v>
          </cell>
          <cell r="M380" t="str">
            <v>Evento</v>
          </cell>
        </row>
        <row r="381">
          <cell r="F381" t="str">
            <v>MPSCUN2224</v>
          </cell>
          <cell r="G381" t="str">
            <v>ZP</v>
          </cell>
          <cell r="H381">
            <v>44355</v>
          </cell>
          <cell r="I381">
            <v>2021</v>
          </cell>
          <cell r="J381">
            <v>44355</v>
          </cell>
          <cell r="K381">
            <v>523059</v>
          </cell>
          <cell r="L381">
            <v>2905100202</v>
          </cell>
          <cell r="M381" t="str">
            <v>Evento</v>
          </cell>
        </row>
        <row r="382">
          <cell r="F382" t="str">
            <v>MPSBOY1906</v>
          </cell>
          <cell r="G382" t="str">
            <v>ZP</v>
          </cell>
          <cell r="H382">
            <v>44355</v>
          </cell>
          <cell r="I382">
            <v>2021</v>
          </cell>
          <cell r="J382">
            <v>44355</v>
          </cell>
          <cell r="K382">
            <v>11486741</v>
          </cell>
          <cell r="L382">
            <v>2905100202</v>
          </cell>
          <cell r="M382" t="str">
            <v>Evento</v>
          </cell>
        </row>
        <row r="383">
          <cell r="F383" t="str">
            <v>MPSBOY1905</v>
          </cell>
          <cell r="G383" t="str">
            <v>ZP</v>
          </cell>
          <cell r="H383">
            <v>44355</v>
          </cell>
          <cell r="I383">
            <v>2021</v>
          </cell>
          <cell r="J383">
            <v>44355</v>
          </cell>
          <cell r="K383">
            <v>25500</v>
          </cell>
          <cell r="L383">
            <v>2905100202</v>
          </cell>
          <cell r="M383" t="str">
            <v>Evento</v>
          </cell>
        </row>
        <row r="384">
          <cell r="F384" t="str">
            <v>MPSBOY509</v>
          </cell>
          <cell r="G384" t="str">
            <v>ZP</v>
          </cell>
          <cell r="H384">
            <v>44355</v>
          </cell>
          <cell r="I384">
            <v>2021</v>
          </cell>
          <cell r="J384">
            <v>44355</v>
          </cell>
          <cell r="K384">
            <v>17851964</v>
          </cell>
          <cell r="L384">
            <v>1330050201</v>
          </cell>
          <cell r="M384" t="str">
            <v>Capita</v>
          </cell>
        </row>
        <row r="385">
          <cell r="F385" t="str">
            <v>MPSBOY508</v>
          </cell>
          <cell r="G385" t="str">
            <v>ZP</v>
          </cell>
          <cell r="H385">
            <v>44355</v>
          </cell>
          <cell r="I385">
            <v>2021</v>
          </cell>
          <cell r="J385">
            <v>44355</v>
          </cell>
          <cell r="K385">
            <v>18985790</v>
          </cell>
          <cell r="L385">
            <v>1330050201</v>
          </cell>
          <cell r="M385" t="str">
            <v>Capita</v>
          </cell>
        </row>
        <row r="386">
          <cell r="F386" t="str">
            <v>MPSSAN1508</v>
          </cell>
          <cell r="G386" t="str">
            <v>ZP</v>
          </cell>
          <cell r="H386">
            <v>44323</v>
          </cell>
          <cell r="I386">
            <v>2021</v>
          </cell>
          <cell r="J386">
            <v>44323</v>
          </cell>
          <cell r="K386">
            <v>294323</v>
          </cell>
          <cell r="L386">
            <v>2905100202</v>
          </cell>
          <cell r="M386" t="str">
            <v>Evento</v>
          </cell>
        </row>
        <row r="387">
          <cell r="F387" t="str">
            <v>MPSMAG1507</v>
          </cell>
          <cell r="G387" t="str">
            <v>ZP</v>
          </cell>
          <cell r="H387">
            <v>44323</v>
          </cell>
          <cell r="I387">
            <v>2021</v>
          </cell>
          <cell r="J387">
            <v>44323</v>
          </cell>
          <cell r="K387">
            <v>57600</v>
          </cell>
          <cell r="L387">
            <v>2905100202</v>
          </cell>
          <cell r="M387" t="str">
            <v>Evento</v>
          </cell>
        </row>
        <row r="388">
          <cell r="F388" t="str">
            <v>MPSBOY1506</v>
          </cell>
          <cell r="G388" t="str">
            <v>ZP</v>
          </cell>
          <cell r="H388">
            <v>44323</v>
          </cell>
          <cell r="I388">
            <v>2021</v>
          </cell>
          <cell r="J388">
            <v>44323</v>
          </cell>
          <cell r="K388">
            <v>3709318</v>
          </cell>
          <cell r="L388">
            <v>2905100202</v>
          </cell>
          <cell r="M388" t="str">
            <v>Evento</v>
          </cell>
        </row>
        <row r="389">
          <cell r="F389" t="str">
            <v>MPSBOY1505</v>
          </cell>
          <cell r="G389" t="str">
            <v>ZP</v>
          </cell>
          <cell r="H389">
            <v>44323</v>
          </cell>
          <cell r="I389">
            <v>2021</v>
          </cell>
          <cell r="J389">
            <v>44323</v>
          </cell>
          <cell r="K389">
            <v>25000</v>
          </cell>
          <cell r="L389">
            <v>2905100202</v>
          </cell>
          <cell r="M389" t="str">
            <v>Evento</v>
          </cell>
        </row>
        <row r="390">
          <cell r="F390" t="str">
            <v>MPSBOL1504</v>
          </cell>
          <cell r="G390" t="str">
            <v>ZP</v>
          </cell>
          <cell r="H390">
            <v>44323</v>
          </cell>
          <cell r="I390">
            <v>2021</v>
          </cell>
          <cell r="J390">
            <v>44323</v>
          </cell>
          <cell r="K390">
            <v>25000</v>
          </cell>
          <cell r="L390">
            <v>2905100202</v>
          </cell>
          <cell r="M390" t="str">
            <v>Evento</v>
          </cell>
        </row>
        <row r="391">
          <cell r="F391" t="str">
            <v>MPSBOY1022</v>
          </cell>
          <cell r="G391" t="str">
            <v>ZP</v>
          </cell>
          <cell r="H391">
            <v>44323</v>
          </cell>
          <cell r="I391">
            <v>2021</v>
          </cell>
          <cell r="J391">
            <v>44323</v>
          </cell>
          <cell r="K391">
            <v>19045922</v>
          </cell>
          <cell r="L391">
            <v>1330050201</v>
          </cell>
          <cell r="M391" t="str">
            <v>Capita</v>
          </cell>
        </row>
        <row r="392">
          <cell r="F392" t="str">
            <v>MPSBOY1021</v>
          </cell>
          <cell r="G392" t="str">
            <v>ZP</v>
          </cell>
          <cell r="H392">
            <v>44323</v>
          </cell>
          <cell r="I392">
            <v>2021</v>
          </cell>
          <cell r="J392">
            <v>44323</v>
          </cell>
          <cell r="K392">
            <v>20248189</v>
          </cell>
          <cell r="L392">
            <v>1330050201</v>
          </cell>
          <cell r="M392" t="str">
            <v>Capita</v>
          </cell>
        </row>
        <row r="393">
          <cell r="F393">
            <v>12985</v>
          </cell>
          <cell r="G393" t="str">
            <v>ZV</v>
          </cell>
          <cell r="H393">
            <v>44192</v>
          </cell>
          <cell r="I393">
            <v>2020</v>
          </cell>
          <cell r="J393">
            <v>44322</v>
          </cell>
          <cell r="K393">
            <v>-1325</v>
          </cell>
          <cell r="L393">
            <v>2905100102</v>
          </cell>
          <cell r="M393" t="str">
            <v>Evento</v>
          </cell>
        </row>
        <row r="394">
          <cell r="F394">
            <v>12985</v>
          </cell>
          <cell r="G394" t="str">
            <v>ZV</v>
          </cell>
          <cell r="H394">
            <v>44192</v>
          </cell>
          <cell r="I394">
            <v>2020</v>
          </cell>
          <cell r="J394">
            <v>44322</v>
          </cell>
          <cell r="K394">
            <v>-34800</v>
          </cell>
          <cell r="L394">
            <v>2905100202</v>
          </cell>
          <cell r="M394" t="str">
            <v>Evento</v>
          </cell>
        </row>
        <row r="395">
          <cell r="F395">
            <v>12985</v>
          </cell>
          <cell r="G395" t="str">
            <v>ZV</v>
          </cell>
          <cell r="H395">
            <v>44192</v>
          </cell>
          <cell r="I395">
            <v>2020</v>
          </cell>
          <cell r="J395">
            <v>44322</v>
          </cell>
          <cell r="K395">
            <v>36125</v>
          </cell>
          <cell r="L395">
            <v>2905100102</v>
          </cell>
          <cell r="M395" t="str">
            <v>Evento</v>
          </cell>
        </row>
        <row r="396">
          <cell r="F396" t="str">
            <v>11980</v>
          </cell>
          <cell r="G396" t="str">
            <v>ZV</v>
          </cell>
          <cell r="H396">
            <v>44181</v>
          </cell>
          <cell r="I396">
            <v>2020</v>
          </cell>
          <cell r="J396">
            <v>44322</v>
          </cell>
          <cell r="K396">
            <v>-2696</v>
          </cell>
          <cell r="L396">
            <v>2905100202</v>
          </cell>
          <cell r="M396" t="str">
            <v>Evento</v>
          </cell>
        </row>
        <row r="397">
          <cell r="F397" t="str">
            <v>11980</v>
          </cell>
          <cell r="G397" t="str">
            <v>ZV</v>
          </cell>
          <cell r="H397">
            <v>44181</v>
          </cell>
          <cell r="I397">
            <v>2020</v>
          </cell>
          <cell r="J397">
            <v>44322</v>
          </cell>
          <cell r="K397">
            <v>2696</v>
          </cell>
          <cell r="L397">
            <v>2905100202</v>
          </cell>
          <cell r="M397" t="str">
            <v>Evento</v>
          </cell>
        </row>
        <row r="398">
          <cell r="F398" t="str">
            <v>11718</v>
          </cell>
          <cell r="G398" t="str">
            <v>ZV</v>
          </cell>
          <cell r="H398">
            <v>44179</v>
          </cell>
          <cell r="I398">
            <v>2020</v>
          </cell>
          <cell r="J398">
            <v>44322</v>
          </cell>
          <cell r="K398">
            <v>106257</v>
          </cell>
          <cell r="L398">
            <v>2905100203</v>
          </cell>
          <cell r="M398" t="str">
            <v>Evento</v>
          </cell>
        </row>
        <row r="399">
          <cell r="F399" t="str">
            <v>11718</v>
          </cell>
          <cell r="G399" t="str">
            <v>ZV</v>
          </cell>
          <cell r="H399">
            <v>44179</v>
          </cell>
          <cell r="I399">
            <v>2020</v>
          </cell>
          <cell r="J399">
            <v>44322</v>
          </cell>
          <cell r="K399">
            <v>-359800</v>
          </cell>
          <cell r="L399">
            <v>2905100202</v>
          </cell>
          <cell r="M399" t="str">
            <v>Evento</v>
          </cell>
        </row>
        <row r="400">
          <cell r="F400" t="str">
            <v>11718</v>
          </cell>
          <cell r="G400" t="str">
            <v>ZV</v>
          </cell>
          <cell r="H400">
            <v>44179</v>
          </cell>
          <cell r="I400">
            <v>2020</v>
          </cell>
          <cell r="J400">
            <v>44322</v>
          </cell>
          <cell r="K400">
            <v>294757</v>
          </cell>
          <cell r="L400">
            <v>2905100102</v>
          </cell>
          <cell r="M400" t="str">
            <v>Evento</v>
          </cell>
        </row>
        <row r="401">
          <cell r="F401" t="str">
            <v>11718</v>
          </cell>
          <cell r="G401" t="str">
            <v>ZV</v>
          </cell>
          <cell r="H401">
            <v>44179</v>
          </cell>
          <cell r="I401">
            <v>2020</v>
          </cell>
          <cell r="J401">
            <v>44322</v>
          </cell>
          <cell r="K401">
            <v>-41214</v>
          </cell>
          <cell r="L401">
            <v>2905100102</v>
          </cell>
          <cell r="M401" t="str">
            <v>Evento</v>
          </cell>
        </row>
        <row r="402">
          <cell r="F402">
            <v>12985</v>
          </cell>
          <cell r="G402" t="str">
            <v>ZV</v>
          </cell>
          <cell r="H402">
            <v>44192</v>
          </cell>
          <cell r="I402">
            <v>2020</v>
          </cell>
          <cell r="J402">
            <v>44322</v>
          </cell>
          <cell r="K402">
            <v>-201182</v>
          </cell>
          <cell r="L402">
            <v>2905100202</v>
          </cell>
          <cell r="M402" t="str">
            <v>Evento</v>
          </cell>
        </row>
        <row r="403">
          <cell r="F403">
            <v>12985</v>
          </cell>
          <cell r="G403" t="str">
            <v>ZV</v>
          </cell>
          <cell r="H403">
            <v>44192</v>
          </cell>
          <cell r="I403">
            <v>2020</v>
          </cell>
          <cell r="J403">
            <v>44322</v>
          </cell>
          <cell r="K403">
            <v>231057</v>
          </cell>
          <cell r="L403">
            <v>2905100102</v>
          </cell>
          <cell r="M403" t="str">
            <v>Evento</v>
          </cell>
        </row>
        <row r="404">
          <cell r="F404">
            <v>12985</v>
          </cell>
          <cell r="G404" t="str">
            <v>ZV</v>
          </cell>
          <cell r="H404">
            <v>44192</v>
          </cell>
          <cell r="I404">
            <v>2020</v>
          </cell>
          <cell r="J404">
            <v>44322</v>
          </cell>
          <cell r="K404">
            <v>-29875</v>
          </cell>
          <cell r="L404">
            <v>2905100102</v>
          </cell>
          <cell r="M404" t="str">
            <v>Evento</v>
          </cell>
        </row>
        <row r="405">
          <cell r="F405">
            <v>12965</v>
          </cell>
          <cell r="G405" t="str">
            <v>ZV</v>
          </cell>
          <cell r="H405">
            <v>44192</v>
          </cell>
          <cell r="I405">
            <v>2020</v>
          </cell>
          <cell r="J405">
            <v>44322</v>
          </cell>
          <cell r="K405">
            <v>275084</v>
          </cell>
          <cell r="L405">
            <v>2905100203</v>
          </cell>
          <cell r="M405" t="str">
            <v>Evento</v>
          </cell>
        </row>
        <row r="406">
          <cell r="F406">
            <v>12965</v>
          </cell>
          <cell r="G406" t="str">
            <v>ZV</v>
          </cell>
          <cell r="H406">
            <v>44192</v>
          </cell>
          <cell r="I406">
            <v>2020</v>
          </cell>
          <cell r="J406">
            <v>44322</v>
          </cell>
          <cell r="K406">
            <v>-167571</v>
          </cell>
          <cell r="L406">
            <v>2905100202</v>
          </cell>
          <cell r="M406" t="str">
            <v>Evento</v>
          </cell>
        </row>
        <row r="407">
          <cell r="F407">
            <v>12965</v>
          </cell>
          <cell r="G407" t="str">
            <v>ZV</v>
          </cell>
          <cell r="H407">
            <v>44192</v>
          </cell>
          <cell r="I407">
            <v>2020</v>
          </cell>
          <cell r="J407">
            <v>44322</v>
          </cell>
          <cell r="K407">
            <v>-107513</v>
          </cell>
          <cell r="L407">
            <v>2905100203</v>
          </cell>
          <cell r="M407" t="str">
            <v>Evento</v>
          </cell>
        </row>
        <row r="408">
          <cell r="F408">
            <v>12965</v>
          </cell>
          <cell r="G408" t="str">
            <v>ZV</v>
          </cell>
          <cell r="H408">
            <v>44192</v>
          </cell>
          <cell r="I408">
            <v>2020</v>
          </cell>
          <cell r="J408">
            <v>44322</v>
          </cell>
          <cell r="K408">
            <v>-275084</v>
          </cell>
          <cell r="L408">
            <v>2905100203</v>
          </cell>
          <cell r="M408" t="str">
            <v>Evento</v>
          </cell>
        </row>
        <row r="409">
          <cell r="F409">
            <v>12965</v>
          </cell>
          <cell r="G409" t="str">
            <v>ZV</v>
          </cell>
          <cell r="H409">
            <v>44192</v>
          </cell>
          <cell r="I409">
            <v>2020</v>
          </cell>
          <cell r="J409">
            <v>44322</v>
          </cell>
          <cell r="K409">
            <v>335141</v>
          </cell>
          <cell r="L409">
            <v>2905100203</v>
          </cell>
          <cell r="M409" t="str">
            <v>Evento</v>
          </cell>
        </row>
        <row r="410">
          <cell r="F410">
            <v>12965</v>
          </cell>
          <cell r="G410" t="str">
            <v>ZV</v>
          </cell>
          <cell r="H410">
            <v>44192</v>
          </cell>
          <cell r="I410">
            <v>2020</v>
          </cell>
          <cell r="J410">
            <v>44322</v>
          </cell>
          <cell r="K410">
            <v>-60057</v>
          </cell>
          <cell r="L410">
            <v>2905100202</v>
          </cell>
          <cell r="M410" t="str">
            <v>Evento</v>
          </cell>
        </row>
        <row r="411">
          <cell r="F411">
            <v>12336</v>
          </cell>
          <cell r="G411" t="str">
            <v>ZV</v>
          </cell>
          <cell r="H411">
            <v>44184</v>
          </cell>
          <cell r="I411">
            <v>2020</v>
          </cell>
          <cell r="J411">
            <v>44322</v>
          </cell>
          <cell r="K411">
            <v>-58249</v>
          </cell>
          <cell r="L411">
            <v>2905100202</v>
          </cell>
          <cell r="M411" t="str">
            <v>Evento</v>
          </cell>
        </row>
        <row r="412">
          <cell r="F412">
            <v>12336</v>
          </cell>
          <cell r="G412" t="str">
            <v>ZV</v>
          </cell>
          <cell r="H412">
            <v>44184</v>
          </cell>
          <cell r="I412">
            <v>2020</v>
          </cell>
          <cell r="J412">
            <v>44322</v>
          </cell>
          <cell r="K412">
            <v>61008</v>
          </cell>
          <cell r="L412">
            <v>2905100102</v>
          </cell>
          <cell r="M412" t="str">
            <v>Evento</v>
          </cell>
        </row>
        <row r="413">
          <cell r="F413">
            <v>12336</v>
          </cell>
          <cell r="G413" t="str">
            <v>ZV</v>
          </cell>
          <cell r="H413">
            <v>44184</v>
          </cell>
          <cell r="I413">
            <v>2020</v>
          </cell>
          <cell r="J413">
            <v>44322</v>
          </cell>
          <cell r="K413">
            <v>-2759</v>
          </cell>
          <cell r="L413">
            <v>2905100102</v>
          </cell>
          <cell r="M413" t="str">
            <v>Evento</v>
          </cell>
        </row>
        <row r="414">
          <cell r="F414">
            <v>12910</v>
          </cell>
          <cell r="G414" t="str">
            <v>ZV</v>
          </cell>
          <cell r="H414">
            <v>44191</v>
          </cell>
          <cell r="I414">
            <v>2020</v>
          </cell>
          <cell r="J414">
            <v>44322</v>
          </cell>
          <cell r="K414">
            <v>61805</v>
          </cell>
          <cell r="L414">
            <v>2905100203</v>
          </cell>
          <cell r="M414" t="str">
            <v>Evento</v>
          </cell>
        </row>
        <row r="415">
          <cell r="F415">
            <v>12910</v>
          </cell>
          <cell r="G415" t="str">
            <v>ZV</v>
          </cell>
          <cell r="H415">
            <v>44191</v>
          </cell>
          <cell r="I415">
            <v>2020</v>
          </cell>
          <cell r="J415">
            <v>44322</v>
          </cell>
          <cell r="K415">
            <v>-58220</v>
          </cell>
          <cell r="L415">
            <v>2905100202</v>
          </cell>
          <cell r="M415" t="str">
            <v>Evento</v>
          </cell>
        </row>
        <row r="416">
          <cell r="F416">
            <v>12910</v>
          </cell>
          <cell r="G416" t="str">
            <v>ZV</v>
          </cell>
          <cell r="H416">
            <v>44191</v>
          </cell>
          <cell r="I416">
            <v>2020</v>
          </cell>
          <cell r="J416">
            <v>44322</v>
          </cell>
          <cell r="K416">
            <v>-3585</v>
          </cell>
          <cell r="L416">
            <v>2905100203</v>
          </cell>
          <cell r="M416" t="str">
            <v>Evento</v>
          </cell>
        </row>
        <row r="417">
          <cell r="F417">
            <v>13267</v>
          </cell>
          <cell r="G417" t="str">
            <v>ZV</v>
          </cell>
          <cell r="H417">
            <v>44195</v>
          </cell>
          <cell r="I417">
            <v>2020</v>
          </cell>
          <cell r="J417">
            <v>44321</v>
          </cell>
          <cell r="K417">
            <v>5563914</v>
          </cell>
          <cell r="L417">
            <v>2905100203</v>
          </cell>
          <cell r="M417" t="str">
            <v>Evento</v>
          </cell>
        </row>
        <row r="418">
          <cell r="F418">
            <v>13267</v>
          </cell>
          <cell r="G418" t="str">
            <v>ZV</v>
          </cell>
          <cell r="H418">
            <v>44195</v>
          </cell>
          <cell r="I418">
            <v>2020</v>
          </cell>
          <cell r="J418">
            <v>44321</v>
          </cell>
          <cell r="K418">
            <v>-3151848</v>
          </cell>
          <cell r="L418">
            <v>2905100202</v>
          </cell>
          <cell r="M418" t="str">
            <v>Evento</v>
          </cell>
        </row>
        <row r="419">
          <cell r="F419">
            <v>13267</v>
          </cell>
          <cell r="G419" t="str">
            <v>ZV</v>
          </cell>
          <cell r="H419">
            <v>44195</v>
          </cell>
          <cell r="I419">
            <v>2020</v>
          </cell>
          <cell r="J419">
            <v>44321</v>
          </cell>
          <cell r="K419">
            <v>-2412066</v>
          </cell>
          <cell r="L419">
            <v>2905100203</v>
          </cell>
          <cell r="M419" t="str">
            <v>Evento</v>
          </cell>
        </row>
        <row r="420">
          <cell r="F420" t="str">
            <v>11667</v>
          </cell>
          <cell r="G420" t="str">
            <v>ZV</v>
          </cell>
          <cell r="H420">
            <v>44179</v>
          </cell>
          <cell r="I420">
            <v>2020</v>
          </cell>
          <cell r="J420">
            <v>44321</v>
          </cell>
          <cell r="K420">
            <v>221612</v>
          </cell>
          <cell r="L420">
            <v>2905100202</v>
          </cell>
          <cell r="M420" t="str">
            <v>Evento</v>
          </cell>
        </row>
        <row r="421">
          <cell r="F421" t="str">
            <v>11667</v>
          </cell>
          <cell r="G421" t="str">
            <v>ZV</v>
          </cell>
          <cell r="H421">
            <v>44179</v>
          </cell>
          <cell r="I421">
            <v>2020</v>
          </cell>
          <cell r="J421">
            <v>44321</v>
          </cell>
          <cell r="K421">
            <v>-221612</v>
          </cell>
          <cell r="L421">
            <v>2905100202</v>
          </cell>
          <cell r="M421" t="str">
            <v>Evento</v>
          </cell>
        </row>
        <row r="422">
          <cell r="F422" t="str">
            <v>MPSBOY1136</v>
          </cell>
          <cell r="G422" t="str">
            <v>ZP</v>
          </cell>
          <cell r="H422">
            <v>44295</v>
          </cell>
          <cell r="I422">
            <v>2021</v>
          </cell>
          <cell r="J422">
            <v>44295</v>
          </cell>
          <cell r="K422">
            <v>19360903</v>
          </cell>
          <cell r="L422">
            <v>1330050201</v>
          </cell>
          <cell r="M422" t="str">
            <v>Capita</v>
          </cell>
        </row>
        <row r="423">
          <cell r="F423" t="str">
            <v>MPSBOY1135</v>
          </cell>
          <cell r="G423" t="str">
            <v>ZP</v>
          </cell>
          <cell r="H423">
            <v>44295</v>
          </cell>
          <cell r="I423">
            <v>2021</v>
          </cell>
          <cell r="J423">
            <v>44295</v>
          </cell>
          <cell r="K423">
            <v>20470722</v>
          </cell>
          <cell r="L423">
            <v>1330050201</v>
          </cell>
          <cell r="M423" t="str">
            <v>Capita</v>
          </cell>
        </row>
        <row r="424">
          <cell r="F424" t="str">
            <v>11734</v>
          </cell>
          <cell r="G424" t="str">
            <v>ZV</v>
          </cell>
          <cell r="H424">
            <v>44179</v>
          </cell>
          <cell r="I424">
            <v>2020</v>
          </cell>
          <cell r="J424">
            <v>44298</v>
          </cell>
          <cell r="K424">
            <v>1043790</v>
          </cell>
          <cell r="L424">
            <v>2905100203</v>
          </cell>
          <cell r="M424" t="str">
            <v>Evento</v>
          </cell>
        </row>
        <row r="425">
          <cell r="F425" t="str">
            <v>11734</v>
          </cell>
          <cell r="G425" t="str">
            <v>ZV</v>
          </cell>
          <cell r="H425">
            <v>44179</v>
          </cell>
          <cell r="I425">
            <v>2020</v>
          </cell>
          <cell r="J425">
            <v>44298</v>
          </cell>
          <cell r="K425">
            <v>-947267</v>
          </cell>
          <cell r="L425">
            <v>2905100202</v>
          </cell>
          <cell r="M425" t="str">
            <v>Evento</v>
          </cell>
        </row>
        <row r="426">
          <cell r="F426" t="str">
            <v>11734</v>
          </cell>
          <cell r="G426" t="str">
            <v>ZV</v>
          </cell>
          <cell r="H426">
            <v>44179</v>
          </cell>
          <cell r="I426">
            <v>2020</v>
          </cell>
          <cell r="J426">
            <v>44298</v>
          </cell>
          <cell r="K426">
            <v>-96523</v>
          </cell>
          <cell r="L426">
            <v>2905100203</v>
          </cell>
          <cell r="M426" t="str">
            <v>Evento</v>
          </cell>
        </row>
        <row r="427">
          <cell r="F427" t="str">
            <v>11667</v>
          </cell>
          <cell r="G427" t="str">
            <v>ZV</v>
          </cell>
          <cell r="H427">
            <v>44179</v>
          </cell>
          <cell r="I427">
            <v>2020</v>
          </cell>
          <cell r="J427">
            <v>44298</v>
          </cell>
          <cell r="K427">
            <v>-894396</v>
          </cell>
          <cell r="L427">
            <v>2905100202</v>
          </cell>
          <cell r="M427" t="str">
            <v>Evento</v>
          </cell>
        </row>
        <row r="428">
          <cell r="F428" t="str">
            <v>11667</v>
          </cell>
          <cell r="G428" t="str">
            <v>ZV</v>
          </cell>
          <cell r="H428">
            <v>44179</v>
          </cell>
          <cell r="I428">
            <v>2020</v>
          </cell>
          <cell r="J428">
            <v>44298</v>
          </cell>
          <cell r="K428">
            <v>117657</v>
          </cell>
          <cell r="L428">
            <v>2905100203</v>
          </cell>
          <cell r="M428" t="str">
            <v>Evento</v>
          </cell>
        </row>
        <row r="429">
          <cell r="F429" t="str">
            <v>11667</v>
          </cell>
          <cell r="G429" t="str">
            <v>ZV</v>
          </cell>
          <cell r="H429">
            <v>44179</v>
          </cell>
          <cell r="I429">
            <v>2020</v>
          </cell>
          <cell r="J429">
            <v>44298</v>
          </cell>
          <cell r="K429">
            <v>-16967</v>
          </cell>
          <cell r="L429">
            <v>2905100202</v>
          </cell>
          <cell r="M429" t="str">
            <v>Evento</v>
          </cell>
        </row>
        <row r="430">
          <cell r="F430" t="str">
            <v>11667</v>
          </cell>
          <cell r="G430" t="str">
            <v>ZV</v>
          </cell>
          <cell r="H430">
            <v>44179</v>
          </cell>
          <cell r="I430">
            <v>2020</v>
          </cell>
          <cell r="J430">
            <v>44298</v>
          </cell>
          <cell r="K430">
            <v>793706</v>
          </cell>
          <cell r="L430">
            <v>2905100102</v>
          </cell>
          <cell r="M430" t="str">
            <v>Evento</v>
          </cell>
        </row>
        <row r="431">
          <cell r="F431">
            <v>12457</v>
          </cell>
          <cell r="G431" t="str">
            <v>ZV</v>
          </cell>
          <cell r="H431">
            <v>44186</v>
          </cell>
          <cell r="I431">
            <v>2020</v>
          </cell>
          <cell r="J431">
            <v>44298</v>
          </cell>
          <cell r="K431">
            <v>-80865</v>
          </cell>
          <cell r="L431">
            <v>2905100202</v>
          </cell>
          <cell r="M431" t="str">
            <v>Evento</v>
          </cell>
        </row>
        <row r="432">
          <cell r="F432">
            <v>12457</v>
          </cell>
          <cell r="G432" t="str">
            <v>ZV</v>
          </cell>
          <cell r="H432">
            <v>44186</v>
          </cell>
          <cell r="I432">
            <v>2020</v>
          </cell>
          <cell r="J432">
            <v>44298</v>
          </cell>
          <cell r="K432">
            <v>408068</v>
          </cell>
          <cell r="L432">
            <v>2905100102</v>
          </cell>
          <cell r="M432" t="str">
            <v>Evento</v>
          </cell>
        </row>
        <row r="433">
          <cell r="F433">
            <v>12457</v>
          </cell>
          <cell r="G433" t="str">
            <v>ZV</v>
          </cell>
          <cell r="H433">
            <v>44186</v>
          </cell>
          <cell r="I433">
            <v>2020</v>
          </cell>
          <cell r="J433">
            <v>44298</v>
          </cell>
          <cell r="K433">
            <v>57600</v>
          </cell>
          <cell r="L433">
            <v>2905100103</v>
          </cell>
          <cell r="M433" t="str">
            <v>Evento</v>
          </cell>
        </row>
        <row r="434">
          <cell r="F434">
            <v>12457</v>
          </cell>
          <cell r="G434" t="str">
            <v>ZV</v>
          </cell>
          <cell r="H434">
            <v>44186</v>
          </cell>
          <cell r="I434">
            <v>2020</v>
          </cell>
          <cell r="J434">
            <v>44298</v>
          </cell>
          <cell r="K434">
            <v>115200</v>
          </cell>
          <cell r="L434">
            <v>2905100203</v>
          </cell>
          <cell r="M434" t="str">
            <v>Evento</v>
          </cell>
        </row>
        <row r="435">
          <cell r="F435">
            <v>12457</v>
          </cell>
          <cell r="G435" t="str">
            <v>ZV</v>
          </cell>
          <cell r="H435">
            <v>44186</v>
          </cell>
          <cell r="I435">
            <v>2020</v>
          </cell>
          <cell r="J435">
            <v>44298</v>
          </cell>
          <cell r="K435">
            <v>-500003</v>
          </cell>
          <cell r="L435">
            <v>2905100202</v>
          </cell>
          <cell r="M435" t="str">
            <v>Evento</v>
          </cell>
        </row>
        <row r="436">
          <cell r="F436" t="str">
            <v>438122</v>
          </cell>
          <cell r="G436" t="str">
            <v>ZV</v>
          </cell>
          <cell r="H436">
            <v>44145</v>
          </cell>
          <cell r="I436">
            <v>2020</v>
          </cell>
          <cell r="J436">
            <v>44286</v>
          </cell>
          <cell r="K436">
            <v>57600</v>
          </cell>
          <cell r="L436">
            <v>2905100203</v>
          </cell>
          <cell r="M436" t="str">
            <v>Evento</v>
          </cell>
        </row>
        <row r="437">
          <cell r="F437" t="str">
            <v>438122</v>
          </cell>
          <cell r="G437" t="str">
            <v>ZV</v>
          </cell>
          <cell r="H437">
            <v>44145</v>
          </cell>
          <cell r="I437">
            <v>2020</v>
          </cell>
          <cell r="J437">
            <v>44286</v>
          </cell>
          <cell r="K437">
            <v>1818843</v>
          </cell>
          <cell r="L437">
            <v>2905100202</v>
          </cell>
          <cell r="M437" t="str">
            <v>Evento</v>
          </cell>
        </row>
        <row r="438">
          <cell r="F438" t="str">
            <v>438122</v>
          </cell>
          <cell r="G438" t="str">
            <v>ZV</v>
          </cell>
          <cell r="H438">
            <v>44145</v>
          </cell>
          <cell r="I438">
            <v>2020</v>
          </cell>
          <cell r="J438">
            <v>44286</v>
          </cell>
          <cell r="K438">
            <v>-1876443</v>
          </cell>
          <cell r="L438">
            <v>2905100202</v>
          </cell>
          <cell r="M438" t="str">
            <v>Evento</v>
          </cell>
        </row>
        <row r="439">
          <cell r="F439" t="str">
            <v>MPSBOY1249</v>
          </cell>
          <cell r="G439" t="str">
            <v>ZV</v>
          </cell>
          <cell r="H439">
            <v>44172</v>
          </cell>
          <cell r="I439">
            <v>2020</v>
          </cell>
          <cell r="J439">
            <v>44284</v>
          </cell>
          <cell r="K439">
            <v>13236413</v>
          </cell>
          <cell r="L439">
            <v>1330050201</v>
          </cell>
          <cell r="M439" t="str">
            <v>Capita</v>
          </cell>
        </row>
        <row r="440">
          <cell r="F440" t="str">
            <v>MPSBOY1249</v>
          </cell>
          <cell r="G440" t="str">
            <v>ZV</v>
          </cell>
          <cell r="H440">
            <v>44172</v>
          </cell>
          <cell r="I440">
            <v>2020</v>
          </cell>
          <cell r="J440">
            <v>44284</v>
          </cell>
          <cell r="K440">
            <v>-19851166</v>
          </cell>
          <cell r="L440">
            <v>1330050201</v>
          </cell>
          <cell r="M440" t="str">
            <v>Capita</v>
          </cell>
        </row>
        <row r="441">
          <cell r="F441" t="str">
            <v>MPSBOY1249</v>
          </cell>
          <cell r="G441" t="str">
            <v>ZV</v>
          </cell>
          <cell r="H441">
            <v>44172</v>
          </cell>
          <cell r="I441">
            <v>2020</v>
          </cell>
          <cell r="J441">
            <v>44284</v>
          </cell>
          <cell r="K441">
            <v>6614753</v>
          </cell>
          <cell r="L441">
            <v>2905100201</v>
          </cell>
          <cell r="M441" t="str">
            <v>Capita</v>
          </cell>
        </row>
        <row r="442">
          <cell r="F442">
            <v>13601</v>
          </cell>
          <cell r="G442" t="str">
            <v>ZV</v>
          </cell>
          <cell r="H442">
            <v>44200</v>
          </cell>
          <cell r="I442">
            <v>2021</v>
          </cell>
          <cell r="J442">
            <v>44284</v>
          </cell>
          <cell r="K442">
            <v>-4460</v>
          </cell>
          <cell r="L442">
            <v>2905100201</v>
          </cell>
          <cell r="M442" t="str">
            <v>Capita</v>
          </cell>
        </row>
        <row r="443">
          <cell r="F443">
            <v>13601</v>
          </cell>
          <cell r="G443" t="str">
            <v>ZV</v>
          </cell>
          <cell r="H443">
            <v>44200</v>
          </cell>
          <cell r="I443">
            <v>2021</v>
          </cell>
          <cell r="J443">
            <v>44284</v>
          </cell>
          <cell r="K443">
            <v>-18774935</v>
          </cell>
          <cell r="L443">
            <v>1330050201</v>
          </cell>
          <cell r="M443" t="str">
            <v>Capita</v>
          </cell>
        </row>
        <row r="444">
          <cell r="F444">
            <v>13601</v>
          </cell>
          <cell r="G444" t="str">
            <v>ZV</v>
          </cell>
          <cell r="H444">
            <v>44200</v>
          </cell>
          <cell r="I444">
            <v>2021</v>
          </cell>
          <cell r="J444">
            <v>44284</v>
          </cell>
          <cell r="K444">
            <v>18779395</v>
          </cell>
          <cell r="L444">
            <v>2905100201</v>
          </cell>
          <cell r="M444" t="str">
            <v>Capita</v>
          </cell>
        </row>
        <row r="445">
          <cell r="F445" t="str">
            <v>438409</v>
          </cell>
          <cell r="G445" t="str">
            <v>ZV</v>
          </cell>
          <cell r="H445">
            <v>44148</v>
          </cell>
          <cell r="I445">
            <v>2020</v>
          </cell>
          <cell r="J445">
            <v>44284</v>
          </cell>
          <cell r="K445">
            <v>-145795</v>
          </cell>
          <cell r="L445">
            <v>2905100201</v>
          </cell>
          <cell r="M445" t="str">
            <v>Capita</v>
          </cell>
        </row>
        <row r="446">
          <cell r="F446" t="str">
            <v>438409</v>
          </cell>
          <cell r="G446" t="str">
            <v>ZV</v>
          </cell>
          <cell r="H446">
            <v>44148</v>
          </cell>
          <cell r="I446">
            <v>2020</v>
          </cell>
          <cell r="J446">
            <v>44284</v>
          </cell>
          <cell r="K446">
            <v>-19194479</v>
          </cell>
          <cell r="L446">
            <v>1330050201</v>
          </cell>
          <cell r="M446" t="str">
            <v>Capita</v>
          </cell>
        </row>
        <row r="447">
          <cell r="F447" t="str">
            <v>438409</v>
          </cell>
          <cell r="G447" t="str">
            <v>ZV</v>
          </cell>
          <cell r="H447">
            <v>44148</v>
          </cell>
          <cell r="I447">
            <v>2020</v>
          </cell>
          <cell r="J447">
            <v>44284</v>
          </cell>
          <cell r="K447">
            <v>19340274</v>
          </cell>
          <cell r="L447">
            <v>2905100201</v>
          </cell>
          <cell r="M447" t="str">
            <v>Capita</v>
          </cell>
        </row>
        <row r="448">
          <cell r="F448" t="str">
            <v>MPSBOY1026</v>
          </cell>
          <cell r="G448" t="str">
            <v>ZV</v>
          </cell>
          <cell r="H448">
            <v>44019</v>
          </cell>
          <cell r="I448">
            <v>2020</v>
          </cell>
          <cell r="J448">
            <v>44284</v>
          </cell>
          <cell r="K448">
            <v>14543368</v>
          </cell>
          <cell r="L448">
            <v>2905100201</v>
          </cell>
          <cell r="M448" t="str">
            <v>Capita</v>
          </cell>
        </row>
        <row r="449">
          <cell r="F449" t="str">
            <v>MPSBOY1026</v>
          </cell>
          <cell r="G449" t="str">
            <v>ZV</v>
          </cell>
          <cell r="H449">
            <v>44019</v>
          </cell>
          <cell r="I449">
            <v>2020</v>
          </cell>
          <cell r="J449">
            <v>44284</v>
          </cell>
          <cell r="K449">
            <v>-14543368</v>
          </cell>
          <cell r="L449">
            <v>2905100201</v>
          </cell>
          <cell r="M449" t="str">
            <v>Capita</v>
          </cell>
        </row>
        <row r="450">
          <cell r="F450" t="str">
            <v>MPSBOY460</v>
          </cell>
          <cell r="G450" t="str">
            <v>ZV</v>
          </cell>
          <cell r="H450">
            <v>44053</v>
          </cell>
          <cell r="I450">
            <v>2020</v>
          </cell>
          <cell r="J450">
            <v>44284</v>
          </cell>
          <cell r="K450">
            <v>10552911</v>
          </cell>
          <cell r="L450">
            <v>2905100201</v>
          </cell>
          <cell r="M450" t="str">
            <v>Capita</v>
          </cell>
        </row>
        <row r="451">
          <cell r="F451" t="str">
            <v>MPSBOY460</v>
          </cell>
          <cell r="G451" t="str">
            <v>ZV</v>
          </cell>
          <cell r="H451">
            <v>44053</v>
          </cell>
          <cell r="I451">
            <v>2020</v>
          </cell>
          <cell r="J451">
            <v>44284</v>
          </cell>
          <cell r="K451">
            <v>-10552911</v>
          </cell>
          <cell r="L451">
            <v>2905100201</v>
          </cell>
          <cell r="M451" t="str">
            <v>Capita</v>
          </cell>
        </row>
        <row r="452">
          <cell r="F452" t="str">
            <v>MPSBOY459</v>
          </cell>
          <cell r="G452" t="str">
            <v>ZV</v>
          </cell>
          <cell r="H452">
            <v>44053</v>
          </cell>
          <cell r="I452">
            <v>2020</v>
          </cell>
          <cell r="J452">
            <v>44284</v>
          </cell>
          <cell r="K452">
            <v>1180345</v>
          </cell>
          <cell r="L452">
            <v>2905100201</v>
          </cell>
          <cell r="M452" t="str">
            <v>Capita</v>
          </cell>
        </row>
        <row r="453">
          <cell r="F453" t="str">
            <v>MPSBOY459</v>
          </cell>
          <cell r="G453" t="str">
            <v>ZV</v>
          </cell>
          <cell r="H453">
            <v>44053</v>
          </cell>
          <cell r="I453">
            <v>2020</v>
          </cell>
          <cell r="J453">
            <v>44284</v>
          </cell>
          <cell r="K453">
            <v>-1180345</v>
          </cell>
          <cell r="L453">
            <v>2905100201</v>
          </cell>
          <cell r="M453" t="str">
            <v>Capita</v>
          </cell>
        </row>
        <row r="454">
          <cell r="F454" t="str">
            <v>88651866BOY1029</v>
          </cell>
          <cell r="G454" t="str">
            <v>ZP</v>
          </cell>
          <cell r="H454">
            <v>44270</v>
          </cell>
          <cell r="I454">
            <v>2021</v>
          </cell>
          <cell r="J454">
            <v>44270</v>
          </cell>
          <cell r="K454">
            <v>947267</v>
          </cell>
          <cell r="L454">
            <v>2905100202</v>
          </cell>
          <cell r="M454" t="str">
            <v>Evento</v>
          </cell>
        </row>
        <row r="455">
          <cell r="F455" t="str">
            <v>MPSSAN1615</v>
          </cell>
          <cell r="G455" t="str">
            <v>ZP</v>
          </cell>
          <cell r="H455">
            <v>44260</v>
          </cell>
          <cell r="I455">
            <v>2021</v>
          </cell>
          <cell r="J455">
            <v>44260</v>
          </cell>
          <cell r="K455">
            <v>3151848</v>
          </cell>
          <cell r="L455">
            <v>2905100202</v>
          </cell>
          <cell r="M455" t="str">
            <v>Evento</v>
          </cell>
        </row>
        <row r="456">
          <cell r="F456" t="str">
            <v>MPSCUN1614</v>
          </cell>
          <cell r="G456" t="str">
            <v>ZP</v>
          </cell>
          <cell r="H456">
            <v>44260</v>
          </cell>
          <cell r="I456">
            <v>2021</v>
          </cell>
          <cell r="J456">
            <v>44260</v>
          </cell>
          <cell r="K456">
            <v>167571</v>
          </cell>
          <cell r="L456">
            <v>2905100202</v>
          </cell>
          <cell r="M456" t="str">
            <v>Evento</v>
          </cell>
        </row>
        <row r="457">
          <cell r="F457" t="str">
            <v>MPSBOY1613</v>
          </cell>
          <cell r="G457" t="str">
            <v>ZP</v>
          </cell>
          <cell r="H457">
            <v>44260</v>
          </cell>
          <cell r="I457">
            <v>2021</v>
          </cell>
          <cell r="J457">
            <v>44260</v>
          </cell>
          <cell r="K457">
            <v>6576143</v>
          </cell>
          <cell r="L457">
            <v>2905100202</v>
          </cell>
          <cell r="M457" t="str">
            <v>Evento</v>
          </cell>
        </row>
        <row r="458">
          <cell r="F458" t="str">
            <v>MPSANT1612</v>
          </cell>
          <cell r="G458" t="str">
            <v>ZP</v>
          </cell>
          <cell r="H458">
            <v>44260</v>
          </cell>
          <cell r="I458">
            <v>2021</v>
          </cell>
          <cell r="J458">
            <v>44260</v>
          </cell>
          <cell r="K458">
            <v>170104</v>
          </cell>
          <cell r="L458">
            <v>2905100202</v>
          </cell>
          <cell r="M458" t="str">
            <v>Evento</v>
          </cell>
        </row>
        <row r="459">
          <cell r="F459" t="str">
            <v>MPSBOY483</v>
          </cell>
          <cell r="G459" t="str">
            <v>ZP</v>
          </cell>
          <cell r="H459">
            <v>44260</v>
          </cell>
          <cell r="I459">
            <v>2021</v>
          </cell>
          <cell r="J459">
            <v>44260</v>
          </cell>
          <cell r="K459">
            <v>18418671</v>
          </cell>
          <cell r="L459">
            <v>1330050201</v>
          </cell>
          <cell r="M459" t="str">
            <v>Capita</v>
          </cell>
        </row>
        <row r="460">
          <cell r="F460" t="str">
            <v>MPSBOY482</v>
          </cell>
          <cell r="G460" t="str">
            <v>ZP</v>
          </cell>
          <cell r="H460">
            <v>44260</v>
          </cell>
          <cell r="I460">
            <v>2021</v>
          </cell>
          <cell r="J460">
            <v>44260</v>
          </cell>
          <cell r="K460">
            <v>19474480</v>
          </cell>
          <cell r="L460">
            <v>1330050201</v>
          </cell>
          <cell r="M460" t="str">
            <v>Capita</v>
          </cell>
        </row>
        <row r="461">
          <cell r="F461" t="str">
            <v>MPSBOY1070</v>
          </cell>
          <cell r="G461" t="str">
            <v>ZV</v>
          </cell>
          <cell r="H461">
            <v>43959</v>
          </cell>
          <cell r="I461">
            <v>2020</v>
          </cell>
          <cell r="J461">
            <v>44251</v>
          </cell>
          <cell r="K461">
            <v>13264304</v>
          </cell>
          <cell r="L461">
            <v>2905100201</v>
          </cell>
          <cell r="M461" t="str">
            <v>Capita</v>
          </cell>
        </row>
        <row r="462">
          <cell r="F462" t="str">
            <v>MPSBOY1070</v>
          </cell>
          <cell r="G462" t="str">
            <v>ZV</v>
          </cell>
          <cell r="H462">
            <v>43959</v>
          </cell>
          <cell r="I462">
            <v>2020</v>
          </cell>
          <cell r="J462">
            <v>44251</v>
          </cell>
          <cell r="K462">
            <v>-13264304</v>
          </cell>
          <cell r="L462">
            <v>2905100201</v>
          </cell>
          <cell r="M462" t="str">
            <v>Capita</v>
          </cell>
        </row>
        <row r="463">
          <cell r="F463" t="str">
            <v>MPSBOY114</v>
          </cell>
          <cell r="G463" t="str">
            <v>ZV</v>
          </cell>
          <cell r="H463">
            <v>43868</v>
          </cell>
          <cell r="I463">
            <v>2020</v>
          </cell>
          <cell r="J463">
            <v>44251</v>
          </cell>
          <cell r="K463">
            <v>24412698</v>
          </cell>
          <cell r="L463">
            <v>2905100201</v>
          </cell>
          <cell r="M463" t="str">
            <v>Capita</v>
          </cell>
        </row>
        <row r="464">
          <cell r="F464" t="str">
            <v>MPSBOY114</v>
          </cell>
          <cell r="G464" t="str">
            <v>ZV</v>
          </cell>
          <cell r="H464">
            <v>43868</v>
          </cell>
          <cell r="I464">
            <v>2020</v>
          </cell>
          <cell r="J464">
            <v>44251</v>
          </cell>
          <cell r="K464">
            <v>2763562</v>
          </cell>
          <cell r="L464">
            <v>2905100101</v>
          </cell>
          <cell r="M464" t="str">
            <v>Capita</v>
          </cell>
        </row>
        <row r="465">
          <cell r="F465" t="str">
            <v>MPSBOY114</v>
          </cell>
          <cell r="G465" t="str">
            <v>ZV</v>
          </cell>
          <cell r="H465">
            <v>43868</v>
          </cell>
          <cell r="I465">
            <v>2020</v>
          </cell>
          <cell r="J465">
            <v>44251</v>
          </cell>
          <cell r="K465">
            <v>-27176260</v>
          </cell>
          <cell r="L465">
            <v>2905100201</v>
          </cell>
          <cell r="M465" t="str">
            <v>Capita</v>
          </cell>
        </row>
        <row r="466">
          <cell r="F466" t="str">
            <v>67906365BOY13</v>
          </cell>
          <cell r="G466" t="str">
            <v>ZV</v>
          </cell>
          <cell r="H466">
            <v>43928</v>
          </cell>
          <cell r="I466">
            <v>2020</v>
          </cell>
          <cell r="J466">
            <v>44251</v>
          </cell>
          <cell r="K466">
            <v>10390728</v>
          </cell>
          <cell r="L466">
            <v>2905100201</v>
          </cell>
          <cell r="M466" t="str">
            <v>Capita</v>
          </cell>
        </row>
        <row r="467">
          <cell r="F467" t="str">
            <v>67906365BOY13</v>
          </cell>
          <cell r="G467" t="str">
            <v>ZV</v>
          </cell>
          <cell r="H467">
            <v>43928</v>
          </cell>
          <cell r="I467">
            <v>2020</v>
          </cell>
          <cell r="J467">
            <v>44251</v>
          </cell>
          <cell r="K467">
            <v>4356662</v>
          </cell>
          <cell r="L467">
            <v>2905100101</v>
          </cell>
          <cell r="M467" t="str">
            <v>Capita</v>
          </cell>
        </row>
        <row r="468">
          <cell r="F468" t="str">
            <v>67906365BOY13</v>
          </cell>
          <cell r="G468" t="str">
            <v>ZV</v>
          </cell>
          <cell r="H468">
            <v>43928</v>
          </cell>
          <cell r="I468">
            <v>2020</v>
          </cell>
          <cell r="J468">
            <v>44251</v>
          </cell>
          <cell r="K468">
            <v>-14747390</v>
          </cell>
          <cell r="L468">
            <v>2905100201</v>
          </cell>
          <cell r="M468" t="str">
            <v>Capita</v>
          </cell>
        </row>
        <row r="469">
          <cell r="F469" t="str">
            <v>MPSBOY364</v>
          </cell>
          <cell r="G469" t="str">
            <v>ZV</v>
          </cell>
          <cell r="H469">
            <v>44144</v>
          </cell>
          <cell r="I469">
            <v>2020</v>
          </cell>
          <cell r="J469">
            <v>44251</v>
          </cell>
          <cell r="K469">
            <v>14312220</v>
          </cell>
          <cell r="L469">
            <v>1330050201</v>
          </cell>
          <cell r="M469" t="str">
            <v>Capita</v>
          </cell>
        </row>
        <row r="470">
          <cell r="F470" t="str">
            <v>MPSBOY364</v>
          </cell>
          <cell r="G470" t="str">
            <v>ZV</v>
          </cell>
          <cell r="H470">
            <v>44144</v>
          </cell>
          <cell r="I470">
            <v>2020</v>
          </cell>
          <cell r="J470">
            <v>44251</v>
          </cell>
          <cell r="K470">
            <v>-20448911</v>
          </cell>
          <cell r="L470">
            <v>1330050201</v>
          </cell>
          <cell r="M470" t="str">
            <v>Capita</v>
          </cell>
        </row>
        <row r="471">
          <cell r="F471" t="str">
            <v>MPSBOY364</v>
          </cell>
          <cell r="G471" t="str">
            <v>ZV</v>
          </cell>
          <cell r="H471">
            <v>44144</v>
          </cell>
          <cell r="I471">
            <v>2020</v>
          </cell>
          <cell r="J471">
            <v>44251</v>
          </cell>
          <cell r="K471">
            <v>6136691</v>
          </cell>
          <cell r="L471">
            <v>2905100201</v>
          </cell>
          <cell r="M471" t="str">
            <v>Capita</v>
          </cell>
        </row>
        <row r="472">
          <cell r="F472" t="str">
            <v>MPSBOY365</v>
          </cell>
          <cell r="G472" t="str">
            <v>ZV</v>
          </cell>
          <cell r="H472">
            <v>44144</v>
          </cell>
          <cell r="I472">
            <v>2020</v>
          </cell>
          <cell r="J472">
            <v>44251</v>
          </cell>
          <cell r="K472">
            <v>565339</v>
          </cell>
          <cell r="L472">
            <v>1330050201</v>
          </cell>
          <cell r="M472" t="str">
            <v>Capita</v>
          </cell>
        </row>
        <row r="473">
          <cell r="F473" t="str">
            <v>MPSBOY365</v>
          </cell>
          <cell r="G473" t="str">
            <v>ZV</v>
          </cell>
          <cell r="H473">
            <v>44144</v>
          </cell>
          <cell r="I473">
            <v>2020</v>
          </cell>
          <cell r="J473">
            <v>44251</v>
          </cell>
          <cell r="K473">
            <v>-19340274</v>
          </cell>
          <cell r="L473">
            <v>1330050201</v>
          </cell>
          <cell r="M473" t="str">
            <v>Capita</v>
          </cell>
        </row>
        <row r="474">
          <cell r="F474" t="str">
            <v>MPSBOY365</v>
          </cell>
          <cell r="G474" t="str">
            <v>ZV</v>
          </cell>
          <cell r="H474">
            <v>44144</v>
          </cell>
          <cell r="I474">
            <v>2020</v>
          </cell>
          <cell r="J474">
            <v>44251</v>
          </cell>
          <cell r="K474">
            <v>18774935</v>
          </cell>
          <cell r="L474">
            <v>2905100201</v>
          </cell>
          <cell r="M474" t="str">
            <v>Capita</v>
          </cell>
        </row>
        <row r="475">
          <cell r="F475" t="str">
            <v>MPSBOY1258</v>
          </cell>
          <cell r="G475" t="str">
            <v>ZV</v>
          </cell>
          <cell r="H475">
            <v>44214</v>
          </cell>
          <cell r="I475">
            <v>2021</v>
          </cell>
          <cell r="J475">
            <v>44244</v>
          </cell>
          <cell r="K475">
            <v>-1612451</v>
          </cell>
          <cell r="L475">
            <v>2905100202</v>
          </cell>
          <cell r="M475" t="str">
            <v>Evento</v>
          </cell>
        </row>
        <row r="476">
          <cell r="F476" t="str">
            <v>MPSBOY1258</v>
          </cell>
          <cell r="G476" t="str">
            <v>ZV</v>
          </cell>
          <cell r="H476">
            <v>44214</v>
          </cell>
          <cell r="I476">
            <v>2021</v>
          </cell>
          <cell r="J476">
            <v>44244</v>
          </cell>
          <cell r="K476">
            <v>939667</v>
          </cell>
          <cell r="L476">
            <v>2905100102</v>
          </cell>
          <cell r="M476" t="str">
            <v>Evento</v>
          </cell>
        </row>
        <row r="477">
          <cell r="F477" t="str">
            <v>MPSBOY1258</v>
          </cell>
          <cell r="G477" t="str">
            <v>ZV</v>
          </cell>
          <cell r="H477">
            <v>44214</v>
          </cell>
          <cell r="I477">
            <v>2021</v>
          </cell>
          <cell r="J477">
            <v>44244</v>
          </cell>
          <cell r="K477">
            <v>672784</v>
          </cell>
          <cell r="L477">
            <v>2905100202</v>
          </cell>
          <cell r="M477" t="str">
            <v>Evento</v>
          </cell>
        </row>
        <row r="478">
          <cell r="F478" t="str">
            <v>PAGOEVENTO</v>
          </cell>
          <cell r="G478" t="str">
            <v>ZV</v>
          </cell>
          <cell r="H478">
            <v>44227</v>
          </cell>
          <cell r="I478">
            <v>2021</v>
          </cell>
          <cell r="J478">
            <v>44227</v>
          </cell>
          <cell r="K478">
            <v>58266</v>
          </cell>
          <cell r="L478">
            <v>2905100203</v>
          </cell>
          <cell r="M478" t="str">
            <v>Evento</v>
          </cell>
        </row>
        <row r="479">
          <cell r="F479" t="str">
            <v>PAGOEVENTO</v>
          </cell>
          <cell r="G479" t="str">
            <v>ZV</v>
          </cell>
          <cell r="H479">
            <v>44227</v>
          </cell>
          <cell r="I479">
            <v>2021</v>
          </cell>
          <cell r="J479">
            <v>44227</v>
          </cell>
          <cell r="K479">
            <v>-58266</v>
          </cell>
          <cell r="L479">
            <v>2905100202</v>
          </cell>
          <cell r="M479" t="str">
            <v>Evento</v>
          </cell>
        </row>
        <row r="480">
          <cell r="F480" t="str">
            <v>MPSCUN1526</v>
          </cell>
          <cell r="G480" t="str">
            <v>ZP</v>
          </cell>
          <cell r="H480">
            <v>44232</v>
          </cell>
          <cell r="I480">
            <v>2021</v>
          </cell>
          <cell r="J480">
            <v>44232</v>
          </cell>
          <cell r="K480">
            <v>60057</v>
          </cell>
          <cell r="L480">
            <v>2905100202</v>
          </cell>
          <cell r="M480" t="str">
            <v>Evento</v>
          </cell>
        </row>
        <row r="481">
          <cell r="F481" t="str">
            <v>MPSCES1525</v>
          </cell>
          <cell r="G481" t="str">
            <v>ZP</v>
          </cell>
          <cell r="H481">
            <v>44232</v>
          </cell>
          <cell r="I481">
            <v>2021</v>
          </cell>
          <cell r="J481">
            <v>44232</v>
          </cell>
          <cell r="K481">
            <v>207600</v>
          </cell>
          <cell r="L481">
            <v>2905100202</v>
          </cell>
          <cell r="M481" t="str">
            <v>Evento</v>
          </cell>
        </row>
        <row r="482">
          <cell r="F482" t="str">
            <v>MPSBOY1524</v>
          </cell>
          <cell r="G482" t="str">
            <v>ZP</v>
          </cell>
          <cell r="H482">
            <v>44232</v>
          </cell>
          <cell r="I482">
            <v>2021</v>
          </cell>
          <cell r="J482">
            <v>44232</v>
          </cell>
          <cell r="K482">
            <v>7092720</v>
          </cell>
          <cell r="L482">
            <v>2905100202</v>
          </cell>
          <cell r="M482" t="str">
            <v>Evento</v>
          </cell>
        </row>
        <row r="483">
          <cell r="F483" t="str">
            <v>MPSANT1523</v>
          </cell>
          <cell r="G483" t="str">
            <v>ZP</v>
          </cell>
          <cell r="H483">
            <v>44232</v>
          </cell>
          <cell r="I483">
            <v>2021</v>
          </cell>
          <cell r="J483">
            <v>44232</v>
          </cell>
          <cell r="K483">
            <v>475000</v>
          </cell>
          <cell r="L483">
            <v>2905100202</v>
          </cell>
          <cell r="M483" t="str">
            <v>Evento</v>
          </cell>
        </row>
        <row r="484">
          <cell r="F484" t="str">
            <v>MPSBOY721</v>
          </cell>
          <cell r="G484" t="str">
            <v>ZP</v>
          </cell>
          <cell r="H484">
            <v>44232</v>
          </cell>
          <cell r="I484">
            <v>2021</v>
          </cell>
          <cell r="J484">
            <v>44232</v>
          </cell>
          <cell r="K484">
            <v>17925254</v>
          </cell>
          <cell r="L484">
            <v>1330050201</v>
          </cell>
          <cell r="M484" t="str">
            <v>Capita</v>
          </cell>
        </row>
        <row r="485">
          <cell r="F485" t="str">
            <v>MPSBOY720</v>
          </cell>
          <cell r="G485" t="str">
            <v>ZP</v>
          </cell>
          <cell r="H485">
            <v>44232</v>
          </cell>
          <cell r="I485">
            <v>2021</v>
          </cell>
          <cell r="J485">
            <v>44232</v>
          </cell>
          <cell r="K485">
            <v>18952779</v>
          </cell>
          <cell r="L485">
            <v>1330050201</v>
          </cell>
          <cell r="M485" t="str">
            <v>Capita</v>
          </cell>
        </row>
        <row r="486">
          <cell r="F486" t="str">
            <v>MPSVAL1262</v>
          </cell>
          <cell r="G486" t="str">
            <v>ZP</v>
          </cell>
          <cell r="H486">
            <v>44214</v>
          </cell>
          <cell r="I486">
            <v>2021</v>
          </cell>
          <cell r="J486">
            <v>44214</v>
          </cell>
          <cell r="K486">
            <v>58249</v>
          </cell>
          <cell r="L486">
            <v>2905100202</v>
          </cell>
          <cell r="M486" t="str">
            <v>Evento</v>
          </cell>
        </row>
        <row r="487">
          <cell r="F487" t="str">
            <v>MPSSUC1261</v>
          </cell>
          <cell r="G487" t="str">
            <v>ZP</v>
          </cell>
          <cell r="H487">
            <v>44214</v>
          </cell>
          <cell r="I487">
            <v>2021</v>
          </cell>
          <cell r="J487">
            <v>44214</v>
          </cell>
          <cell r="K487">
            <v>58220</v>
          </cell>
          <cell r="L487">
            <v>2905100202</v>
          </cell>
          <cell r="M487" t="str">
            <v>Evento</v>
          </cell>
        </row>
        <row r="488">
          <cell r="F488" t="str">
            <v>MPSSAN1260</v>
          </cell>
          <cell r="G488" t="str">
            <v>ZP</v>
          </cell>
          <cell r="H488">
            <v>44214</v>
          </cell>
          <cell r="I488">
            <v>2021</v>
          </cell>
          <cell r="J488">
            <v>44214</v>
          </cell>
          <cell r="K488">
            <v>115200</v>
          </cell>
          <cell r="L488">
            <v>2905100202</v>
          </cell>
          <cell r="M488" t="str">
            <v>Evento</v>
          </cell>
        </row>
        <row r="489">
          <cell r="F489" t="str">
            <v>MPSNOR1259</v>
          </cell>
          <cell r="G489" t="str">
            <v>ZP</v>
          </cell>
          <cell r="H489">
            <v>44214</v>
          </cell>
          <cell r="I489">
            <v>2021</v>
          </cell>
          <cell r="J489">
            <v>44214</v>
          </cell>
          <cell r="K489">
            <v>201182</v>
          </cell>
          <cell r="L489">
            <v>2905100202</v>
          </cell>
          <cell r="M489" t="str">
            <v>Evento</v>
          </cell>
        </row>
        <row r="490">
          <cell r="F490" t="str">
            <v>MPSBOY1258</v>
          </cell>
          <cell r="G490" t="str">
            <v>ZP</v>
          </cell>
          <cell r="H490">
            <v>44214</v>
          </cell>
          <cell r="I490">
            <v>2021</v>
          </cell>
          <cell r="J490">
            <v>44214</v>
          </cell>
          <cell r="K490">
            <v>8332771</v>
          </cell>
          <cell r="L490">
            <v>2905100202</v>
          </cell>
          <cell r="M490" t="str">
            <v>Evento</v>
          </cell>
        </row>
        <row r="491">
          <cell r="F491" t="str">
            <v>MPSANT1257</v>
          </cell>
          <cell r="G491" t="str">
            <v>ZP</v>
          </cell>
          <cell r="H491">
            <v>44214</v>
          </cell>
          <cell r="I491">
            <v>2021</v>
          </cell>
          <cell r="J491">
            <v>44214</v>
          </cell>
          <cell r="K491">
            <v>58266</v>
          </cell>
          <cell r="L491">
            <v>2905100202</v>
          </cell>
          <cell r="M491" t="str">
            <v>Evento</v>
          </cell>
        </row>
        <row r="492">
          <cell r="F492" t="str">
            <v>MPSBOY1256</v>
          </cell>
          <cell r="G492" t="str">
            <v>ZP</v>
          </cell>
          <cell r="H492">
            <v>44214</v>
          </cell>
          <cell r="I492">
            <v>2021</v>
          </cell>
          <cell r="J492">
            <v>44214</v>
          </cell>
          <cell r="K492">
            <v>18779395</v>
          </cell>
          <cell r="L492">
            <v>1330050201</v>
          </cell>
          <cell r="M492" t="str">
            <v>Capita</v>
          </cell>
        </row>
        <row r="493">
          <cell r="F493" t="str">
            <v>MPSBOY1255</v>
          </cell>
          <cell r="G493" t="str">
            <v>ZP</v>
          </cell>
          <cell r="H493">
            <v>44214</v>
          </cell>
          <cell r="I493">
            <v>2021</v>
          </cell>
          <cell r="J493">
            <v>44214</v>
          </cell>
          <cell r="K493">
            <v>19855881</v>
          </cell>
          <cell r="L493">
            <v>1330050201</v>
          </cell>
          <cell r="M493" t="str">
            <v>Capita</v>
          </cell>
        </row>
        <row r="494">
          <cell r="F494" t="str">
            <v>REFBCO84786960</v>
          </cell>
          <cell r="G494" t="str">
            <v>ZP</v>
          </cell>
          <cell r="H494">
            <v>44210</v>
          </cell>
          <cell r="I494">
            <v>2021</v>
          </cell>
          <cell r="J494">
            <v>44210</v>
          </cell>
          <cell r="K494">
            <v>857700</v>
          </cell>
          <cell r="L494">
            <v>2905100202</v>
          </cell>
          <cell r="M494" t="str">
            <v>Evento</v>
          </cell>
        </row>
        <row r="495">
          <cell r="F495" t="str">
            <v>MPSBOY508</v>
          </cell>
          <cell r="G495" t="str">
            <v>ZV</v>
          </cell>
          <cell r="H495">
            <v>44165</v>
          </cell>
          <cell r="I495">
            <v>2020</v>
          </cell>
          <cell r="J495">
            <v>44165</v>
          </cell>
          <cell r="K495">
            <v>9648103</v>
          </cell>
          <cell r="L495">
            <v>2905100201</v>
          </cell>
          <cell r="M495" t="str">
            <v>Capita</v>
          </cell>
        </row>
        <row r="496">
          <cell r="F496" t="str">
            <v>MPSBOY508</v>
          </cell>
          <cell r="G496" t="str">
            <v>ZV</v>
          </cell>
          <cell r="H496">
            <v>44165</v>
          </cell>
          <cell r="I496">
            <v>2020</v>
          </cell>
          <cell r="J496">
            <v>44165</v>
          </cell>
          <cell r="K496">
            <v>-10925447</v>
          </cell>
          <cell r="L496">
            <v>2905100201</v>
          </cell>
          <cell r="M496" t="str">
            <v>Capita</v>
          </cell>
        </row>
        <row r="497">
          <cell r="F497" t="str">
            <v>MPSBOY508</v>
          </cell>
          <cell r="G497" t="str">
            <v>ZV</v>
          </cell>
          <cell r="H497">
            <v>44165</v>
          </cell>
          <cell r="I497">
            <v>2020</v>
          </cell>
          <cell r="J497">
            <v>44165</v>
          </cell>
          <cell r="K497">
            <v>1277344</v>
          </cell>
          <cell r="L497">
            <v>2905100101</v>
          </cell>
          <cell r="M497" t="str">
            <v>Capita</v>
          </cell>
        </row>
        <row r="498">
          <cell r="F498" t="str">
            <v>MPSBOY1250</v>
          </cell>
          <cell r="G498" t="str">
            <v>ZP</v>
          </cell>
          <cell r="H498">
            <v>44172</v>
          </cell>
          <cell r="I498">
            <v>2020</v>
          </cell>
          <cell r="J498">
            <v>44172</v>
          </cell>
          <cell r="K498">
            <v>18774935</v>
          </cell>
          <cell r="L498">
            <v>1330050201</v>
          </cell>
          <cell r="M498" t="str">
            <v>Capita</v>
          </cell>
        </row>
        <row r="499">
          <cell r="F499" t="str">
            <v>MPSBOY1249</v>
          </cell>
          <cell r="G499" t="str">
            <v>ZP</v>
          </cell>
          <cell r="H499">
            <v>44172</v>
          </cell>
          <cell r="I499">
            <v>2020</v>
          </cell>
          <cell r="J499">
            <v>44172</v>
          </cell>
          <cell r="K499">
            <v>19851166</v>
          </cell>
          <cell r="L499">
            <v>1330050201</v>
          </cell>
          <cell r="M499" t="str">
            <v>Capita</v>
          </cell>
        </row>
        <row r="500">
          <cell r="F500" t="str">
            <v>MPSBOY365</v>
          </cell>
          <cell r="G500" t="str">
            <v>ZP</v>
          </cell>
          <cell r="H500">
            <v>44144</v>
          </cell>
          <cell r="I500">
            <v>2020</v>
          </cell>
          <cell r="J500">
            <v>44144</v>
          </cell>
          <cell r="K500">
            <v>19340274</v>
          </cell>
          <cell r="L500">
            <v>1330050201</v>
          </cell>
          <cell r="M500" t="str">
            <v>Capita</v>
          </cell>
        </row>
        <row r="501">
          <cell r="F501" t="str">
            <v>MPSBOY364</v>
          </cell>
          <cell r="G501" t="str">
            <v>ZP</v>
          </cell>
          <cell r="H501">
            <v>44144</v>
          </cell>
          <cell r="I501">
            <v>2020</v>
          </cell>
          <cell r="J501">
            <v>44144</v>
          </cell>
          <cell r="K501">
            <v>20448911</v>
          </cell>
          <cell r="L501">
            <v>1330050201</v>
          </cell>
          <cell r="M501" t="str">
            <v>Capita</v>
          </cell>
        </row>
        <row r="502">
          <cell r="F502" t="str">
            <v>MPSBOY988</v>
          </cell>
          <cell r="G502" t="str">
            <v>ZP</v>
          </cell>
          <cell r="H502">
            <v>44111</v>
          </cell>
          <cell r="I502">
            <v>2020</v>
          </cell>
          <cell r="J502">
            <v>44111</v>
          </cell>
          <cell r="K502">
            <v>19194479</v>
          </cell>
          <cell r="L502">
            <v>1330050201</v>
          </cell>
          <cell r="M502" t="str">
            <v>Capita</v>
          </cell>
        </row>
        <row r="503">
          <cell r="F503" t="str">
            <v>MPSBOY987</v>
          </cell>
          <cell r="G503" t="str">
            <v>ZP</v>
          </cell>
          <cell r="H503">
            <v>44111</v>
          </cell>
          <cell r="I503">
            <v>2020</v>
          </cell>
          <cell r="J503">
            <v>44111</v>
          </cell>
          <cell r="K503">
            <v>20294759</v>
          </cell>
          <cell r="L503">
            <v>1330050201</v>
          </cell>
          <cell r="M503" t="str">
            <v>Capita</v>
          </cell>
        </row>
        <row r="504">
          <cell r="F504" t="str">
            <v>MPSBOY114</v>
          </cell>
          <cell r="G504" t="str">
            <v>ZV</v>
          </cell>
          <cell r="H504">
            <v>43868</v>
          </cell>
          <cell r="I504">
            <v>2020</v>
          </cell>
          <cell r="J504">
            <v>44095</v>
          </cell>
          <cell r="K504">
            <v>27176260</v>
          </cell>
          <cell r="L504">
            <v>2905100201</v>
          </cell>
          <cell r="M504" t="str">
            <v>Capita</v>
          </cell>
        </row>
        <row r="505">
          <cell r="F505" t="str">
            <v>MPSBOY114</v>
          </cell>
          <cell r="G505" t="str">
            <v>ZV</v>
          </cell>
          <cell r="H505">
            <v>43868</v>
          </cell>
          <cell r="I505">
            <v>2020</v>
          </cell>
          <cell r="J505">
            <v>44095</v>
          </cell>
          <cell r="K505">
            <v>-27176260</v>
          </cell>
          <cell r="L505">
            <v>2905100201</v>
          </cell>
          <cell r="M505" t="str">
            <v>Capita</v>
          </cell>
        </row>
        <row r="506">
          <cell r="F506" t="str">
            <v>MPSBOY508</v>
          </cell>
          <cell r="G506" t="str">
            <v>ZV</v>
          </cell>
          <cell r="H506">
            <v>43896</v>
          </cell>
          <cell r="I506">
            <v>2020</v>
          </cell>
          <cell r="J506">
            <v>44095</v>
          </cell>
          <cell r="K506">
            <v>10925447</v>
          </cell>
          <cell r="L506">
            <v>2905100201</v>
          </cell>
          <cell r="M506" t="str">
            <v>Capita</v>
          </cell>
        </row>
        <row r="507">
          <cell r="F507" t="str">
            <v>MPSBOY508</v>
          </cell>
          <cell r="G507" t="str">
            <v>ZV</v>
          </cell>
          <cell r="H507">
            <v>43896</v>
          </cell>
          <cell r="I507">
            <v>2020</v>
          </cell>
          <cell r="J507">
            <v>44095</v>
          </cell>
          <cell r="K507">
            <v>-10925447</v>
          </cell>
          <cell r="L507">
            <v>2905100201</v>
          </cell>
          <cell r="M507" t="str">
            <v>Capita</v>
          </cell>
        </row>
        <row r="508">
          <cell r="F508" t="str">
            <v>MPSBOY936</v>
          </cell>
          <cell r="G508" t="str">
            <v>ZP</v>
          </cell>
          <cell r="H508">
            <v>44081</v>
          </cell>
          <cell r="I508">
            <v>2020</v>
          </cell>
          <cell r="J508">
            <v>44081</v>
          </cell>
          <cell r="K508">
            <v>18328146</v>
          </cell>
          <cell r="L508">
            <v>1330050201</v>
          </cell>
          <cell r="M508" t="str">
            <v>Capita</v>
          </cell>
        </row>
        <row r="509">
          <cell r="F509" t="str">
            <v>MPSBOY935</v>
          </cell>
          <cell r="G509" t="str">
            <v>ZP</v>
          </cell>
          <cell r="H509">
            <v>44081</v>
          </cell>
          <cell r="I509">
            <v>2020</v>
          </cell>
          <cell r="J509">
            <v>44081</v>
          </cell>
          <cell r="K509">
            <v>19378814</v>
          </cell>
          <cell r="L509">
            <v>1330050201</v>
          </cell>
          <cell r="M509" t="str">
            <v>Capita</v>
          </cell>
        </row>
        <row r="510">
          <cell r="F510" t="str">
            <v>MPSBOY902</v>
          </cell>
          <cell r="G510" t="str">
            <v>ZY</v>
          </cell>
          <cell r="H510">
            <v>44081</v>
          </cell>
          <cell r="I510">
            <v>2020</v>
          </cell>
          <cell r="J510">
            <v>44081</v>
          </cell>
          <cell r="K510">
            <v>-18328146</v>
          </cell>
          <cell r="L510">
            <v>2905100201</v>
          </cell>
          <cell r="M510" t="str">
            <v>Capita</v>
          </cell>
        </row>
        <row r="511">
          <cell r="F511" t="str">
            <v>MPSBOY901</v>
          </cell>
          <cell r="G511" t="str">
            <v>ZY</v>
          </cell>
          <cell r="H511">
            <v>44081</v>
          </cell>
          <cell r="I511">
            <v>2020</v>
          </cell>
          <cell r="J511">
            <v>44081</v>
          </cell>
          <cell r="K511">
            <v>-19378814</v>
          </cell>
          <cell r="L511">
            <v>2905100201</v>
          </cell>
          <cell r="M511" t="str">
            <v>Capita</v>
          </cell>
        </row>
        <row r="512">
          <cell r="F512" t="str">
            <v>MPSBOY902</v>
          </cell>
          <cell r="G512" t="str">
            <v>ZP</v>
          </cell>
          <cell r="H512">
            <v>44081</v>
          </cell>
          <cell r="I512">
            <v>2020</v>
          </cell>
          <cell r="J512">
            <v>44081</v>
          </cell>
          <cell r="K512">
            <v>18328146</v>
          </cell>
          <cell r="L512">
            <v>2905100201</v>
          </cell>
          <cell r="M512" t="str">
            <v>Capita</v>
          </cell>
        </row>
        <row r="513">
          <cell r="F513" t="str">
            <v>MPSBOY901</v>
          </cell>
          <cell r="G513" t="str">
            <v>ZP</v>
          </cell>
          <cell r="H513">
            <v>44081</v>
          </cell>
          <cell r="I513">
            <v>2020</v>
          </cell>
          <cell r="J513">
            <v>44081</v>
          </cell>
          <cell r="K513">
            <v>19378814</v>
          </cell>
          <cell r="L513">
            <v>2905100201</v>
          </cell>
          <cell r="M513" t="str">
            <v>Capita</v>
          </cell>
        </row>
        <row r="514">
          <cell r="F514" t="str">
            <v>MPSBOY460</v>
          </cell>
          <cell r="G514" t="str">
            <v>ZP</v>
          </cell>
          <cell r="H514">
            <v>44053</v>
          </cell>
          <cell r="I514">
            <v>2020</v>
          </cell>
          <cell r="J514">
            <v>44053</v>
          </cell>
          <cell r="K514">
            <v>18450792</v>
          </cell>
          <cell r="L514">
            <v>2905100201</v>
          </cell>
          <cell r="M514" t="str">
            <v>Capita</v>
          </cell>
        </row>
        <row r="515">
          <cell r="F515" t="str">
            <v>MPSBOY459</v>
          </cell>
          <cell r="G515" t="str">
            <v>ZP</v>
          </cell>
          <cell r="H515">
            <v>44053</v>
          </cell>
          <cell r="I515">
            <v>2020</v>
          </cell>
          <cell r="J515">
            <v>44053</v>
          </cell>
          <cell r="K515">
            <v>19508491</v>
          </cell>
          <cell r="L515">
            <v>2905100201</v>
          </cell>
          <cell r="M515" t="str">
            <v>Capita</v>
          </cell>
        </row>
        <row r="516">
          <cell r="F516" t="str">
            <v>MPSBOY1026</v>
          </cell>
          <cell r="G516" t="str">
            <v>ZP</v>
          </cell>
          <cell r="H516">
            <v>44019</v>
          </cell>
          <cell r="I516">
            <v>2020</v>
          </cell>
          <cell r="J516">
            <v>44019</v>
          </cell>
          <cell r="K516">
            <v>18972441</v>
          </cell>
          <cell r="L516">
            <v>2905100201</v>
          </cell>
          <cell r="M516" t="str">
            <v>Capita</v>
          </cell>
        </row>
        <row r="517">
          <cell r="F517" t="str">
            <v>MPSBOY1025</v>
          </cell>
          <cell r="G517" t="str">
            <v>ZP</v>
          </cell>
          <cell r="H517">
            <v>44019</v>
          </cell>
          <cell r="I517">
            <v>2020</v>
          </cell>
          <cell r="J517">
            <v>44019</v>
          </cell>
          <cell r="K517">
            <v>20060044</v>
          </cell>
          <cell r="L517">
            <v>2905100201</v>
          </cell>
          <cell r="M517" t="str">
            <v>Capita</v>
          </cell>
        </row>
        <row r="518">
          <cell r="F518" t="str">
            <v>MPSBOY1026</v>
          </cell>
          <cell r="G518" t="str">
            <v>ZY</v>
          </cell>
          <cell r="H518">
            <v>44019</v>
          </cell>
          <cell r="I518">
            <v>2020</v>
          </cell>
          <cell r="J518">
            <v>44019</v>
          </cell>
          <cell r="K518">
            <v>-18972441</v>
          </cell>
          <cell r="L518">
            <v>2905100201</v>
          </cell>
          <cell r="M518" t="str">
            <v>Capita</v>
          </cell>
        </row>
        <row r="519">
          <cell r="F519" t="str">
            <v>MPSBOY1025</v>
          </cell>
          <cell r="G519" t="str">
            <v>ZY</v>
          </cell>
          <cell r="H519">
            <v>44019</v>
          </cell>
          <cell r="I519">
            <v>2020</v>
          </cell>
          <cell r="J519">
            <v>44019</v>
          </cell>
          <cell r="K519">
            <v>-20060044</v>
          </cell>
          <cell r="L519">
            <v>2905100201</v>
          </cell>
          <cell r="M519" t="str">
            <v>Capita</v>
          </cell>
        </row>
        <row r="520">
          <cell r="F520" t="str">
            <v>MPSBOY1026</v>
          </cell>
          <cell r="G520" t="str">
            <v>ZP</v>
          </cell>
          <cell r="H520">
            <v>44019</v>
          </cell>
          <cell r="I520">
            <v>2020</v>
          </cell>
          <cell r="J520">
            <v>44019</v>
          </cell>
          <cell r="K520">
            <v>18972441</v>
          </cell>
          <cell r="L520">
            <v>2905100201</v>
          </cell>
          <cell r="M520" t="str">
            <v>Capita</v>
          </cell>
        </row>
        <row r="521">
          <cell r="F521" t="str">
            <v>MPSBOY1025</v>
          </cell>
          <cell r="G521" t="str">
            <v>ZP</v>
          </cell>
          <cell r="H521">
            <v>44019</v>
          </cell>
          <cell r="I521">
            <v>2020</v>
          </cell>
          <cell r="J521">
            <v>44019</v>
          </cell>
          <cell r="K521">
            <v>20060044</v>
          </cell>
          <cell r="L521">
            <v>2905100201</v>
          </cell>
          <cell r="M521" t="str">
            <v>Capita</v>
          </cell>
        </row>
        <row r="522">
          <cell r="F522" t="str">
            <v>MPSBOY1150</v>
          </cell>
          <cell r="G522" t="str">
            <v>ZP</v>
          </cell>
          <cell r="H522">
            <v>43987</v>
          </cell>
          <cell r="I522">
            <v>2020</v>
          </cell>
          <cell r="J522">
            <v>43987</v>
          </cell>
          <cell r="K522">
            <v>1895932</v>
          </cell>
          <cell r="L522">
            <v>2905100201</v>
          </cell>
          <cell r="M522" t="str">
            <v>Capita</v>
          </cell>
        </row>
        <row r="523">
          <cell r="F523" t="str">
            <v>MPSBOY1149</v>
          </cell>
          <cell r="G523" t="str">
            <v>ZP</v>
          </cell>
          <cell r="H523">
            <v>43987</v>
          </cell>
          <cell r="I523">
            <v>2020</v>
          </cell>
          <cell r="J523">
            <v>43987</v>
          </cell>
          <cell r="K523">
            <v>2004617</v>
          </cell>
          <cell r="L523">
            <v>2905100201</v>
          </cell>
          <cell r="M523" t="str">
            <v>Capita</v>
          </cell>
        </row>
        <row r="524">
          <cell r="F524" t="str">
            <v>MPSBOY1148</v>
          </cell>
          <cell r="G524" t="str">
            <v>ZP</v>
          </cell>
          <cell r="H524">
            <v>43987</v>
          </cell>
          <cell r="I524">
            <v>2020</v>
          </cell>
          <cell r="J524">
            <v>43987</v>
          </cell>
          <cell r="K524">
            <v>18514793</v>
          </cell>
          <cell r="L524">
            <v>2905100201</v>
          </cell>
          <cell r="M524" t="str">
            <v>Capita</v>
          </cell>
        </row>
        <row r="525">
          <cell r="F525" t="str">
            <v>MPSBOY1147</v>
          </cell>
          <cell r="G525" t="str">
            <v>ZP</v>
          </cell>
          <cell r="H525">
            <v>43987</v>
          </cell>
          <cell r="I525">
            <v>2020</v>
          </cell>
          <cell r="J525">
            <v>43987</v>
          </cell>
          <cell r="K525">
            <v>19576161</v>
          </cell>
          <cell r="L525">
            <v>2905100201</v>
          </cell>
          <cell r="M525" t="str">
            <v>Capita</v>
          </cell>
        </row>
        <row r="526">
          <cell r="F526" t="str">
            <v>30440</v>
          </cell>
          <cell r="G526" t="str">
            <v>ZV</v>
          </cell>
          <cell r="H526">
            <v>43852</v>
          </cell>
          <cell r="I526">
            <v>2020</v>
          </cell>
          <cell r="J526">
            <v>43966</v>
          </cell>
          <cell r="K526">
            <v>-1834734</v>
          </cell>
          <cell r="L526">
            <v>2905100201</v>
          </cell>
          <cell r="M526" t="str">
            <v>Capita</v>
          </cell>
        </row>
        <row r="527">
          <cell r="F527" t="str">
            <v>30440</v>
          </cell>
          <cell r="G527" t="str">
            <v>ZV</v>
          </cell>
          <cell r="H527">
            <v>43852</v>
          </cell>
          <cell r="I527">
            <v>2020</v>
          </cell>
          <cell r="J527">
            <v>43966</v>
          </cell>
          <cell r="K527">
            <v>1834734</v>
          </cell>
          <cell r="L527">
            <v>2905100101</v>
          </cell>
          <cell r="M527" t="str">
            <v>Capita</v>
          </cell>
        </row>
        <row r="528">
          <cell r="F528" t="str">
            <v>30441</v>
          </cell>
          <cell r="G528" t="str">
            <v>ZV</v>
          </cell>
          <cell r="H528">
            <v>43852</v>
          </cell>
          <cell r="I528">
            <v>2020</v>
          </cell>
          <cell r="J528">
            <v>43966</v>
          </cell>
          <cell r="K528">
            <v>-1735260</v>
          </cell>
          <cell r="L528">
            <v>2905100201</v>
          </cell>
          <cell r="M528" t="str">
            <v>Capita</v>
          </cell>
        </row>
        <row r="529">
          <cell r="F529" t="str">
            <v>30441</v>
          </cell>
          <cell r="G529" t="str">
            <v>ZV</v>
          </cell>
          <cell r="H529">
            <v>43852</v>
          </cell>
          <cell r="I529">
            <v>2020</v>
          </cell>
          <cell r="J529">
            <v>43966</v>
          </cell>
          <cell r="K529">
            <v>1735260</v>
          </cell>
          <cell r="L529">
            <v>2905100101</v>
          </cell>
          <cell r="M529" t="str">
            <v>Capita</v>
          </cell>
        </row>
        <row r="530">
          <cell r="F530" t="str">
            <v>MPSBOY192</v>
          </cell>
          <cell r="G530" t="str">
            <v>ZV</v>
          </cell>
          <cell r="H530">
            <v>43776</v>
          </cell>
          <cell r="I530">
            <v>2019</v>
          </cell>
          <cell r="J530">
            <v>43965</v>
          </cell>
          <cell r="K530">
            <v>750299</v>
          </cell>
          <cell r="L530">
            <v>2905100201</v>
          </cell>
          <cell r="M530" t="str">
            <v>Capita</v>
          </cell>
        </row>
        <row r="531">
          <cell r="F531" t="str">
            <v>MPSBOY192</v>
          </cell>
          <cell r="G531" t="str">
            <v>ZV</v>
          </cell>
          <cell r="H531">
            <v>43776</v>
          </cell>
          <cell r="I531">
            <v>2019</v>
          </cell>
          <cell r="J531">
            <v>43965</v>
          </cell>
          <cell r="K531">
            <v>-1905502</v>
          </cell>
          <cell r="L531">
            <v>2905100201</v>
          </cell>
          <cell r="M531" t="str">
            <v>Capita</v>
          </cell>
        </row>
        <row r="532">
          <cell r="F532" t="str">
            <v>MPSBOY192</v>
          </cell>
          <cell r="G532" t="str">
            <v>ZV</v>
          </cell>
          <cell r="H532">
            <v>43776</v>
          </cell>
          <cell r="I532">
            <v>2019</v>
          </cell>
          <cell r="J532">
            <v>43965</v>
          </cell>
          <cell r="K532">
            <v>1155203</v>
          </cell>
          <cell r="L532">
            <v>2905100101</v>
          </cell>
          <cell r="M532" t="str">
            <v>Capita</v>
          </cell>
        </row>
        <row r="533">
          <cell r="F533" t="str">
            <v>MPSBOY193</v>
          </cell>
          <cell r="G533" t="str">
            <v>ZV</v>
          </cell>
          <cell r="H533">
            <v>43776</v>
          </cell>
          <cell r="I533">
            <v>2019</v>
          </cell>
          <cell r="J533">
            <v>43965</v>
          </cell>
          <cell r="K533">
            <v>25708</v>
          </cell>
          <cell r="L533">
            <v>2905100201</v>
          </cell>
          <cell r="M533" t="str">
            <v>Capita</v>
          </cell>
        </row>
        <row r="534">
          <cell r="F534" t="str">
            <v>MPSBOY193</v>
          </cell>
          <cell r="G534" t="str">
            <v>ZV</v>
          </cell>
          <cell r="H534">
            <v>43776</v>
          </cell>
          <cell r="I534">
            <v>2019</v>
          </cell>
          <cell r="J534">
            <v>43965</v>
          </cell>
          <cell r="K534">
            <v>-1118279</v>
          </cell>
          <cell r="L534">
            <v>2905100201</v>
          </cell>
          <cell r="M534" t="str">
            <v>Capita</v>
          </cell>
        </row>
        <row r="535">
          <cell r="F535" t="str">
            <v>MPSBOY193</v>
          </cell>
          <cell r="G535" t="str">
            <v>ZV</v>
          </cell>
          <cell r="H535">
            <v>43776</v>
          </cell>
          <cell r="I535">
            <v>2019</v>
          </cell>
          <cell r="J535">
            <v>43965</v>
          </cell>
          <cell r="K535">
            <v>1092571</v>
          </cell>
          <cell r="L535">
            <v>2905100101</v>
          </cell>
          <cell r="M535" t="str">
            <v>Capita</v>
          </cell>
        </row>
        <row r="536">
          <cell r="F536" t="str">
            <v>MPSBOY478</v>
          </cell>
          <cell r="G536" t="str">
            <v>ZV</v>
          </cell>
          <cell r="H536">
            <v>43745</v>
          </cell>
          <cell r="I536">
            <v>2019</v>
          </cell>
          <cell r="J536">
            <v>43965</v>
          </cell>
          <cell r="K536">
            <v>2606831</v>
          </cell>
          <cell r="L536">
            <v>2905100201</v>
          </cell>
          <cell r="M536" t="str">
            <v>Capita</v>
          </cell>
        </row>
        <row r="537">
          <cell r="F537" t="str">
            <v>MPSBOY478</v>
          </cell>
          <cell r="G537" t="str">
            <v>ZV</v>
          </cell>
          <cell r="H537">
            <v>43745</v>
          </cell>
          <cell r="I537">
            <v>2019</v>
          </cell>
          <cell r="J537">
            <v>43965</v>
          </cell>
          <cell r="K537">
            <v>-3447751</v>
          </cell>
          <cell r="L537">
            <v>2905100201</v>
          </cell>
          <cell r="M537" t="str">
            <v>Capita</v>
          </cell>
        </row>
        <row r="538">
          <cell r="F538" t="str">
            <v>MPSBOY478</v>
          </cell>
          <cell r="G538" t="str">
            <v>ZV</v>
          </cell>
          <cell r="H538">
            <v>43745</v>
          </cell>
          <cell r="I538">
            <v>2019</v>
          </cell>
          <cell r="J538">
            <v>43965</v>
          </cell>
          <cell r="K538">
            <v>840920</v>
          </cell>
          <cell r="L538">
            <v>2905100101</v>
          </cell>
          <cell r="M538" t="str">
            <v>Capita</v>
          </cell>
        </row>
        <row r="539">
          <cell r="F539" t="str">
            <v>MPSBOY477</v>
          </cell>
          <cell r="G539" t="str">
            <v>ZV</v>
          </cell>
          <cell r="H539">
            <v>43745</v>
          </cell>
          <cell r="I539">
            <v>2019</v>
          </cell>
          <cell r="J539">
            <v>43965</v>
          </cell>
          <cell r="K539">
            <v>55336</v>
          </cell>
          <cell r="L539">
            <v>2905100201</v>
          </cell>
          <cell r="M539" t="str">
            <v>Capita</v>
          </cell>
        </row>
        <row r="540">
          <cell r="F540" t="str">
            <v>MPSBOY477</v>
          </cell>
          <cell r="G540" t="str">
            <v>ZV</v>
          </cell>
          <cell r="H540">
            <v>43745</v>
          </cell>
          <cell r="I540">
            <v>2019</v>
          </cell>
          <cell r="J540">
            <v>43965</v>
          </cell>
          <cell r="K540">
            <v>-850663</v>
          </cell>
          <cell r="L540">
            <v>2905100201</v>
          </cell>
          <cell r="M540" t="str">
            <v>Capita</v>
          </cell>
        </row>
        <row r="541">
          <cell r="F541" t="str">
            <v>MPSBOY477</v>
          </cell>
          <cell r="G541" t="str">
            <v>ZV</v>
          </cell>
          <cell r="H541">
            <v>43745</v>
          </cell>
          <cell r="I541">
            <v>2019</v>
          </cell>
          <cell r="J541">
            <v>43965</v>
          </cell>
          <cell r="K541">
            <v>795327</v>
          </cell>
          <cell r="L541">
            <v>2905100101</v>
          </cell>
          <cell r="M541" t="str">
            <v>Capita</v>
          </cell>
        </row>
        <row r="542">
          <cell r="F542" t="str">
            <v>MPSBOY957</v>
          </cell>
          <cell r="G542" t="str">
            <v>ZV</v>
          </cell>
          <cell r="H542">
            <v>43805</v>
          </cell>
          <cell r="I542">
            <v>2019</v>
          </cell>
          <cell r="J542">
            <v>43965</v>
          </cell>
          <cell r="K542">
            <v>1882824</v>
          </cell>
          <cell r="L542">
            <v>2905100201</v>
          </cell>
          <cell r="M542" t="str">
            <v>Capita</v>
          </cell>
        </row>
        <row r="543">
          <cell r="F543" t="str">
            <v>MPSBOY957</v>
          </cell>
          <cell r="G543" t="str">
            <v>ZV</v>
          </cell>
          <cell r="H543">
            <v>43805</v>
          </cell>
          <cell r="I543">
            <v>2019</v>
          </cell>
          <cell r="J543">
            <v>43965</v>
          </cell>
          <cell r="K543">
            <v>-3114474</v>
          </cell>
          <cell r="L543">
            <v>2905100201</v>
          </cell>
          <cell r="M543" t="str">
            <v>Capita</v>
          </cell>
        </row>
        <row r="544">
          <cell r="F544" t="str">
            <v>MPSBOY957</v>
          </cell>
          <cell r="G544" t="str">
            <v>ZV</v>
          </cell>
          <cell r="H544">
            <v>43805</v>
          </cell>
          <cell r="I544">
            <v>2019</v>
          </cell>
          <cell r="J544">
            <v>43965</v>
          </cell>
          <cell r="K544">
            <v>1231650</v>
          </cell>
          <cell r="L544">
            <v>2905100101</v>
          </cell>
          <cell r="M544" t="str">
            <v>Capita</v>
          </cell>
        </row>
        <row r="545">
          <cell r="F545" t="str">
            <v>30379</v>
          </cell>
          <cell r="G545" t="str">
            <v>ZV</v>
          </cell>
          <cell r="H545">
            <v>43805</v>
          </cell>
          <cell r="I545">
            <v>2019</v>
          </cell>
          <cell r="J545">
            <v>43965</v>
          </cell>
          <cell r="K545">
            <v>-1164873</v>
          </cell>
          <cell r="L545">
            <v>2905100201</v>
          </cell>
          <cell r="M545" t="str">
            <v>Capita</v>
          </cell>
        </row>
        <row r="546">
          <cell r="F546" t="str">
            <v>30379</v>
          </cell>
          <cell r="G546" t="str">
            <v>ZV</v>
          </cell>
          <cell r="H546">
            <v>43805</v>
          </cell>
          <cell r="I546">
            <v>2019</v>
          </cell>
          <cell r="J546">
            <v>43965</v>
          </cell>
          <cell r="K546">
            <v>1164873</v>
          </cell>
          <cell r="L546">
            <v>2905100101</v>
          </cell>
          <cell r="M546" t="str">
            <v>Capita</v>
          </cell>
        </row>
        <row r="547">
          <cell r="F547" t="str">
            <v>30164</v>
          </cell>
          <cell r="G547" t="str">
            <v>ZV</v>
          </cell>
          <cell r="H547">
            <v>43714</v>
          </cell>
          <cell r="I547">
            <v>2019</v>
          </cell>
          <cell r="J547">
            <v>43965</v>
          </cell>
          <cell r="K547">
            <v>-1129721</v>
          </cell>
          <cell r="L547">
            <v>2905100201</v>
          </cell>
          <cell r="M547" t="str">
            <v>Capita</v>
          </cell>
        </row>
        <row r="548">
          <cell r="F548" t="str">
            <v>30164</v>
          </cell>
          <cell r="G548" t="str">
            <v>ZV</v>
          </cell>
          <cell r="H548">
            <v>43714</v>
          </cell>
          <cell r="I548">
            <v>2019</v>
          </cell>
          <cell r="J548">
            <v>43965</v>
          </cell>
          <cell r="K548">
            <v>1129721</v>
          </cell>
          <cell r="L548">
            <v>2905100101</v>
          </cell>
          <cell r="M548" t="str">
            <v>Capita</v>
          </cell>
        </row>
        <row r="549">
          <cell r="F549" t="str">
            <v>30172</v>
          </cell>
          <cell r="G549" t="str">
            <v>ZV</v>
          </cell>
          <cell r="H549">
            <v>43714</v>
          </cell>
          <cell r="I549">
            <v>2019</v>
          </cell>
          <cell r="J549">
            <v>43965</v>
          </cell>
          <cell r="K549">
            <v>-15135589</v>
          </cell>
          <cell r="L549">
            <v>2905100201</v>
          </cell>
          <cell r="M549" t="str">
            <v>Capita</v>
          </cell>
        </row>
        <row r="550">
          <cell r="F550" t="str">
            <v>30172</v>
          </cell>
          <cell r="G550" t="str">
            <v>ZV</v>
          </cell>
          <cell r="H550">
            <v>43714</v>
          </cell>
          <cell r="I550">
            <v>2019</v>
          </cell>
          <cell r="J550">
            <v>43965</v>
          </cell>
          <cell r="K550">
            <v>15135589</v>
          </cell>
          <cell r="L550">
            <v>2905100201</v>
          </cell>
          <cell r="M550" t="str">
            <v>Capita</v>
          </cell>
        </row>
        <row r="551">
          <cell r="F551" t="str">
            <v>MPSBOY1071</v>
          </cell>
          <cell r="G551" t="str">
            <v>ZP</v>
          </cell>
          <cell r="H551">
            <v>43959</v>
          </cell>
          <cell r="I551">
            <v>2020</v>
          </cell>
          <cell r="J551">
            <v>43959</v>
          </cell>
          <cell r="K551">
            <v>3380668</v>
          </cell>
          <cell r="L551">
            <v>2905100201</v>
          </cell>
          <cell r="M551" t="str">
            <v>Capita</v>
          </cell>
        </row>
        <row r="552">
          <cell r="F552" t="str">
            <v>MPSBOY1070</v>
          </cell>
          <cell r="G552" t="str">
            <v>ZP</v>
          </cell>
          <cell r="H552">
            <v>43959</v>
          </cell>
          <cell r="I552">
            <v>2020</v>
          </cell>
          <cell r="J552">
            <v>43959</v>
          </cell>
          <cell r="K552">
            <v>20030315</v>
          </cell>
          <cell r="L552">
            <v>2905100201</v>
          </cell>
          <cell r="M552" t="str">
            <v>Capita</v>
          </cell>
        </row>
        <row r="553">
          <cell r="F553" t="str">
            <v>MPSBOY1069</v>
          </cell>
          <cell r="G553" t="str">
            <v>ZP</v>
          </cell>
          <cell r="H553">
            <v>43959</v>
          </cell>
          <cell r="I553">
            <v>2020</v>
          </cell>
          <cell r="J553">
            <v>43959</v>
          </cell>
          <cell r="K553">
            <v>3197377</v>
          </cell>
          <cell r="L553">
            <v>2905100201</v>
          </cell>
          <cell r="M553" t="str">
            <v>Capita</v>
          </cell>
        </row>
        <row r="554">
          <cell r="F554" t="str">
            <v>MPSBOY1068</v>
          </cell>
          <cell r="G554" t="str">
            <v>ZP</v>
          </cell>
          <cell r="H554">
            <v>43959</v>
          </cell>
          <cell r="I554">
            <v>2020</v>
          </cell>
          <cell r="J554">
            <v>43959</v>
          </cell>
          <cell r="K554">
            <v>18944324</v>
          </cell>
          <cell r="L554">
            <v>2905100201</v>
          </cell>
          <cell r="M554" t="str">
            <v>Capita</v>
          </cell>
        </row>
        <row r="555">
          <cell r="F555" t="str">
            <v>67906365BOY13</v>
          </cell>
          <cell r="G555" t="str">
            <v>ZP</v>
          </cell>
          <cell r="H555">
            <v>43928</v>
          </cell>
          <cell r="I555">
            <v>2020</v>
          </cell>
          <cell r="J555">
            <v>43928</v>
          </cell>
          <cell r="K555">
            <v>42958928</v>
          </cell>
          <cell r="L555">
            <v>2905100201</v>
          </cell>
          <cell r="M555" t="str">
            <v>Capita</v>
          </cell>
        </row>
        <row r="556">
          <cell r="F556" t="str">
            <v>MPSBOY508</v>
          </cell>
          <cell r="G556" t="str">
            <v>ZP</v>
          </cell>
          <cell r="H556">
            <v>43896</v>
          </cell>
          <cell r="I556">
            <v>2020</v>
          </cell>
          <cell r="J556">
            <v>43896</v>
          </cell>
          <cell r="K556">
            <v>42196999</v>
          </cell>
          <cell r="L556">
            <v>2905100201</v>
          </cell>
          <cell r="M556" t="str">
            <v>Capita</v>
          </cell>
        </row>
        <row r="557">
          <cell r="F557" t="str">
            <v>MPSBOY114</v>
          </cell>
          <cell r="G557" t="str">
            <v>ZP</v>
          </cell>
          <cell r="H557">
            <v>43868</v>
          </cell>
          <cell r="I557">
            <v>2020</v>
          </cell>
          <cell r="J557">
            <v>43868</v>
          </cell>
          <cell r="K557">
            <v>38439139</v>
          </cell>
          <cell r="L557">
            <v>2905100201</v>
          </cell>
          <cell r="M557" t="str">
            <v>Capita</v>
          </cell>
        </row>
        <row r="558">
          <cell r="F558" t="str">
            <v>MPSBOY122</v>
          </cell>
          <cell r="G558" t="str">
            <v>ZY</v>
          </cell>
          <cell r="H558">
            <v>43868</v>
          </cell>
          <cell r="I558">
            <v>2020</v>
          </cell>
          <cell r="J558">
            <v>43868</v>
          </cell>
          <cell r="K558">
            <v>-38439139</v>
          </cell>
          <cell r="L558">
            <v>2905100202</v>
          </cell>
          <cell r="M558" t="str">
            <v>Evento</v>
          </cell>
        </row>
        <row r="559">
          <cell r="F559" t="str">
            <v>MPSBOY122</v>
          </cell>
          <cell r="G559" t="str">
            <v>ZP</v>
          </cell>
          <cell r="H559">
            <v>43868</v>
          </cell>
          <cell r="I559">
            <v>2020</v>
          </cell>
          <cell r="J559">
            <v>43868</v>
          </cell>
          <cell r="K559">
            <v>38439139</v>
          </cell>
          <cell r="L559">
            <v>2905100202</v>
          </cell>
          <cell r="M559" t="str">
            <v>Evento</v>
          </cell>
        </row>
        <row r="560">
          <cell r="F560" t="str">
            <v>MPSBOY230</v>
          </cell>
          <cell r="G560" t="str">
            <v>ZP</v>
          </cell>
          <cell r="H560">
            <v>43852</v>
          </cell>
          <cell r="I560">
            <v>2020</v>
          </cell>
          <cell r="J560">
            <v>43852</v>
          </cell>
          <cell r="K560">
            <v>3076873</v>
          </cell>
          <cell r="L560">
            <v>2905100201</v>
          </cell>
          <cell r="M560" t="str">
            <v>Capita</v>
          </cell>
        </row>
        <row r="561">
          <cell r="F561" t="str">
            <v>MPSBOY229</v>
          </cell>
          <cell r="G561" t="str">
            <v>ZP</v>
          </cell>
          <cell r="H561">
            <v>43852</v>
          </cell>
          <cell r="I561">
            <v>2020</v>
          </cell>
          <cell r="J561">
            <v>43852</v>
          </cell>
          <cell r="K561">
            <v>3253256</v>
          </cell>
          <cell r="L561">
            <v>2905100201</v>
          </cell>
          <cell r="M561" t="str">
            <v>Capita</v>
          </cell>
        </row>
        <row r="562">
          <cell r="F562" t="str">
            <v>MPSBOY958</v>
          </cell>
          <cell r="G562" t="str">
            <v>ZP</v>
          </cell>
          <cell r="H562">
            <v>43805</v>
          </cell>
          <cell r="I562">
            <v>2019</v>
          </cell>
          <cell r="J562">
            <v>43805</v>
          </cell>
          <cell r="K562">
            <v>15929845</v>
          </cell>
          <cell r="L562">
            <v>2905100201</v>
          </cell>
          <cell r="M562" t="str">
            <v>Capita</v>
          </cell>
        </row>
        <row r="563">
          <cell r="F563" t="str">
            <v>MPSBOY957</v>
          </cell>
          <cell r="G563" t="str">
            <v>ZP</v>
          </cell>
          <cell r="H563">
            <v>43805</v>
          </cell>
          <cell r="I563">
            <v>2019</v>
          </cell>
          <cell r="J563">
            <v>43805</v>
          </cell>
          <cell r="K563">
            <v>13422451</v>
          </cell>
          <cell r="L563">
            <v>2905100201</v>
          </cell>
          <cell r="M563" t="str">
            <v>Capita</v>
          </cell>
        </row>
        <row r="564">
          <cell r="F564" t="str">
            <v>MPSBOY746</v>
          </cell>
          <cell r="G564" t="str">
            <v>ZV</v>
          </cell>
          <cell r="H564">
            <v>43685</v>
          </cell>
          <cell r="I564">
            <v>2019</v>
          </cell>
          <cell r="J564">
            <v>43770</v>
          </cell>
          <cell r="K564">
            <v>2317801</v>
          </cell>
          <cell r="L564">
            <v>2905100201</v>
          </cell>
          <cell r="M564" t="str">
            <v>Capita</v>
          </cell>
        </row>
        <row r="565">
          <cell r="F565" t="str">
            <v>MPSBOY746</v>
          </cell>
          <cell r="G565" t="str">
            <v>ZV</v>
          </cell>
          <cell r="H565">
            <v>43685</v>
          </cell>
          <cell r="I565">
            <v>2019</v>
          </cell>
          <cell r="J565">
            <v>43770</v>
          </cell>
          <cell r="K565">
            <v>-2317801</v>
          </cell>
          <cell r="L565">
            <v>2905100201</v>
          </cell>
          <cell r="M565" t="str">
            <v>Capita</v>
          </cell>
        </row>
        <row r="566">
          <cell r="F566" t="str">
            <v>30095</v>
          </cell>
          <cell r="G566" t="str">
            <v>ZV</v>
          </cell>
          <cell r="H566">
            <v>43685</v>
          </cell>
          <cell r="I566">
            <v>2019</v>
          </cell>
          <cell r="J566">
            <v>43770</v>
          </cell>
          <cell r="K566">
            <v>-15130328</v>
          </cell>
          <cell r="L566">
            <v>2905100201</v>
          </cell>
          <cell r="M566" t="str">
            <v>Capita</v>
          </cell>
        </row>
        <row r="567">
          <cell r="F567" t="str">
            <v>30095</v>
          </cell>
          <cell r="G567" t="str">
            <v>ZV</v>
          </cell>
          <cell r="H567">
            <v>43685</v>
          </cell>
          <cell r="I567">
            <v>2019</v>
          </cell>
          <cell r="J567">
            <v>43770</v>
          </cell>
          <cell r="K567">
            <v>15130328</v>
          </cell>
          <cell r="L567">
            <v>2905100201</v>
          </cell>
          <cell r="M567" t="str">
            <v>Capita</v>
          </cell>
        </row>
        <row r="568">
          <cell r="F568" t="str">
            <v>MPSBOY193</v>
          </cell>
          <cell r="G568" t="str">
            <v>ZP</v>
          </cell>
          <cell r="H568">
            <v>43776</v>
          </cell>
          <cell r="I568">
            <v>2019</v>
          </cell>
          <cell r="J568">
            <v>43776</v>
          </cell>
          <cell r="K568">
            <v>15955553</v>
          </cell>
          <cell r="L568">
            <v>2905100201</v>
          </cell>
          <cell r="M568" t="str">
            <v>Capita</v>
          </cell>
        </row>
        <row r="569">
          <cell r="F569" t="str">
            <v>MPSBOY192</v>
          </cell>
          <cell r="G569" t="str">
            <v>ZP</v>
          </cell>
          <cell r="H569">
            <v>43776</v>
          </cell>
          <cell r="I569">
            <v>2019</v>
          </cell>
          <cell r="J569">
            <v>43776</v>
          </cell>
          <cell r="K569">
            <v>12859170</v>
          </cell>
          <cell r="L569">
            <v>2905100201</v>
          </cell>
          <cell r="M569" t="str">
            <v>Capita</v>
          </cell>
        </row>
        <row r="570">
          <cell r="F570" t="str">
            <v>MPSBOY478</v>
          </cell>
          <cell r="G570" t="str">
            <v>ZP</v>
          </cell>
          <cell r="H570">
            <v>43745</v>
          </cell>
          <cell r="I570">
            <v>2019</v>
          </cell>
          <cell r="J570">
            <v>43745</v>
          </cell>
          <cell r="K570">
            <v>15142819</v>
          </cell>
          <cell r="L570">
            <v>2905100201</v>
          </cell>
          <cell r="M570" t="str">
            <v>Capita</v>
          </cell>
        </row>
        <row r="571">
          <cell r="F571" t="str">
            <v>MPSBOY477</v>
          </cell>
          <cell r="G571" t="str">
            <v>ZP</v>
          </cell>
          <cell r="H571">
            <v>43745</v>
          </cell>
          <cell r="I571">
            <v>2019</v>
          </cell>
          <cell r="J571">
            <v>43745</v>
          </cell>
          <cell r="K571">
            <v>16010888</v>
          </cell>
          <cell r="L571">
            <v>2905100201</v>
          </cell>
          <cell r="M571" t="str">
            <v>Capita</v>
          </cell>
        </row>
        <row r="572">
          <cell r="F572" t="str">
            <v>MPSBOY908</v>
          </cell>
          <cell r="G572" t="str">
            <v>ZV</v>
          </cell>
          <cell r="H572">
            <v>43654</v>
          </cell>
          <cell r="I572">
            <v>2019</v>
          </cell>
          <cell r="J572">
            <v>43709</v>
          </cell>
          <cell r="K572">
            <v>6274917</v>
          </cell>
          <cell r="L572">
            <v>2905100201</v>
          </cell>
          <cell r="M572" t="str">
            <v>Capita</v>
          </cell>
        </row>
        <row r="573">
          <cell r="F573" t="str">
            <v>MPSBOY908</v>
          </cell>
          <cell r="G573" t="str">
            <v>ZV</v>
          </cell>
          <cell r="H573">
            <v>43654</v>
          </cell>
          <cell r="I573">
            <v>2019</v>
          </cell>
          <cell r="J573">
            <v>43709</v>
          </cell>
          <cell r="K573">
            <v>-6274917</v>
          </cell>
          <cell r="L573">
            <v>2905100201</v>
          </cell>
          <cell r="M573" t="str">
            <v>Capita</v>
          </cell>
        </row>
        <row r="574">
          <cell r="F574" t="str">
            <v>MPSBOY907</v>
          </cell>
          <cell r="G574" t="str">
            <v>ZV</v>
          </cell>
          <cell r="H574">
            <v>43654</v>
          </cell>
          <cell r="I574">
            <v>2019</v>
          </cell>
          <cell r="J574">
            <v>43709</v>
          </cell>
          <cell r="K574">
            <v>1731181</v>
          </cell>
          <cell r="L574">
            <v>2905100201</v>
          </cell>
          <cell r="M574" t="str">
            <v>Capita</v>
          </cell>
        </row>
        <row r="575">
          <cell r="F575" t="str">
            <v>MPSBOY907</v>
          </cell>
          <cell r="G575" t="str">
            <v>ZV</v>
          </cell>
          <cell r="H575">
            <v>43654</v>
          </cell>
          <cell r="I575">
            <v>2019</v>
          </cell>
          <cell r="J575">
            <v>43709</v>
          </cell>
          <cell r="K575">
            <v>-1731181</v>
          </cell>
          <cell r="L575">
            <v>2905100201</v>
          </cell>
          <cell r="M575" t="str">
            <v>Capita</v>
          </cell>
        </row>
        <row r="576">
          <cell r="F576" t="str">
            <v>MPSBOY823</v>
          </cell>
          <cell r="G576" t="str">
            <v>ZP</v>
          </cell>
          <cell r="H576">
            <v>43714</v>
          </cell>
          <cell r="I576">
            <v>2019</v>
          </cell>
          <cell r="J576">
            <v>43714</v>
          </cell>
          <cell r="K576">
            <v>15135589</v>
          </cell>
          <cell r="L576">
            <v>2905100201</v>
          </cell>
          <cell r="M576" t="str">
            <v>Capita</v>
          </cell>
        </row>
        <row r="577">
          <cell r="F577" t="str">
            <v>MPSBOY822</v>
          </cell>
          <cell r="G577" t="str">
            <v>ZP</v>
          </cell>
          <cell r="H577">
            <v>43714</v>
          </cell>
          <cell r="I577">
            <v>2019</v>
          </cell>
          <cell r="J577">
            <v>43714</v>
          </cell>
          <cell r="K577">
            <v>9076919</v>
          </cell>
          <cell r="L577">
            <v>2905100201</v>
          </cell>
          <cell r="M577" t="str">
            <v>Capita</v>
          </cell>
        </row>
        <row r="578">
          <cell r="F578" t="str">
            <v>29961</v>
          </cell>
          <cell r="G578" t="str">
            <v>ZV</v>
          </cell>
          <cell r="H578">
            <v>43623</v>
          </cell>
          <cell r="I578">
            <v>2019</v>
          </cell>
          <cell r="J578">
            <v>43678</v>
          </cell>
          <cell r="K578">
            <v>-15050767</v>
          </cell>
          <cell r="L578">
            <v>2905100201</v>
          </cell>
          <cell r="M578" t="str">
            <v>Capita</v>
          </cell>
        </row>
        <row r="579">
          <cell r="F579" t="str">
            <v>29961</v>
          </cell>
          <cell r="G579" t="str">
            <v>ZV</v>
          </cell>
          <cell r="H579">
            <v>43623</v>
          </cell>
          <cell r="I579">
            <v>2019</v>
          </cell>
          <cell r="J579">
            <v>43678</v>
          </cell>
          <cell r="K579">
            <v>15050767</v>
          </cell>
          <cell r="L579">
            <v>2905100201</v>
          </cell>
          <cell r="M579" t="str">
            <v>Capita</v>
          </cell>
        </row>
        <row r="580">
          <cell r="F580" t="str">
            <v>MPSBOY929</v>
          </cell>
          <cell r="G580" t="str">
            <v>ZV</v>
          </cell>
          <cell r="H580">
            <v>43623</v>
          </cell>
          <cell r="I580">
            <v>2019</v>
          </cell>
          <cell r="J580">
            <v>43678</v>
          </cell>
          <cell r="K580">
            <v>5119895</v>
          </cell>
          <cell r="L580">
            <v>2905100201</v>
          </cell>
          <cell r="M580" t="str">
            <v>Capita</v>
          </cell>
        </row>
        <row r="581">
          <cell r="F581" t="str">
            <v>MPSBOY929</v>
          </cell>
          <cell r="G581" t="str">
            <v>ZV</v>
          </cell>
          <cell r="H581">
            <v>43623</v>
          </cell>
          <cell r="I581">
            <v>2019</v>
          </cell>
          <cell r="J581">
            <v>43678</v>
          </cell>
          <cell r="K581">
            <v>-5119895</v>
          </cell>
          <cell r="L581">
            <v>2905100201</v>
          </cell>
          <cell r="M581" t="str">
            <v>Capita</v>
          </cell>
        </row>
        <row r="582">
          <cell r="F582" t="str">
            <v>MPSBOY746</v>
          </cell>
          <cell r="G582" t="str">
            <v>ZP</v>
          </cell>
          <cell r="H582">
            <v>43685</v>
          </cell>
          <cell r="I582">
            <v>2019</v>
          </cell>
          <cell r="J582">
            <v>43685</v>
          </cell>
          <cell r="K582">
            <v>14310002</v>
          </cell>
          <cell r="L582">
            <v>2905100201</v>
          </cell>
          <cell r="M582" t="str">
            <v>Capita</v>
          </cell>
        </row>
        <row r="583">
          <cell r="F583" t="str">
            <v>MPSBOY745</v>
          </cell>
          <cell r="G583" t="str">
            <v>ZP</v>
          </cell>
          <cell r="H583">
            <v>43685</v>
          </cell>
          <cell r="I583">
            <v>2019</v>
          </cell>
          <cell r="J583">
            <v>43685</v>
          </cell>
          <cell r="K583">
            <v>15130328</v>
          </cell>
          <cell r="L583">
            <v>2905100201</v>
          </cell>
          <cell r="M583" t="str">
            <v>Capita</v>
          </cell>
        </row>
        <row r="584">
          <cell r="F584" t="str">
            <v>MPSBOY908</v>
          </cell>
          <cell r="G584" t="str">
            <v>ZP</v>
          </cell>
          <cell r="H584">
            <v>43654</v>
          </cell>
          <cell r="I584">
            <v>2019</v>
          </cell>
          <cell r="J584">
            <v>43654</v>
          </cell>
          <cell r="K584">
            <v>15171472</v>
          </cell>
          <cell r="L584">
            <v>2905100201</v>
          </cell>
          <cell r="M584" t="str">
            <v>Capita</v>
          </cell>
        </row>
        <row r="585">
          <cell r="F585" t="str">
            <v>MPSBOY907</v>
          </cell>
          <cell r="G585" t="str">
            <v>ZP</v>
          </cell>
          <cell r="H585">
            <v>43654</v>
          </cell>
          <cell r="I585">
            <v>2019</v>
          </cell>
          <cell r="J585">
            <v>43654</v>
          </cell>
          <cell r="K585">
            <v>16041183</v>
          </cell>
          <cell r="L585">
            <v>2905100201</v>
          </cell>
          <cell r="M585" t="str">
            <v>Capita</v>
          </cell>
        </row>
        <row r="586">
          <cell r="F586" t="str">
            <v>MPSBOY1296</v>
          </cell>
          <cell r="G586" t="str">
            <v>ZV</v>
          </cell>
          <cell r="H586">
            <v>43560</v>
          </cell>
          <cell r="I586">
            <v>2019</v>
          </cell>
          <cell r="J586">
            <v>43617</v>
          </cell>
          <cell r="K586">
            <v>4793415</v>
          </cell>
          <cell r="L586">
            <v>2905100201</v>
          </cell>
          <cell r="M586" t="str">
            <v>Capita</v>
          </cell>
        </row>
        <row r="587">
          <cell r="F587" t="str">
            <v>MPSBOY1296</v>
          </cell>
          <cell r="G587" t="str">
            <v>ZV</v>
          </cell>
          <cell r="H587">
            <v>43560</v>
          </cell>
          <cell r="I587">
            <v>2019</v>
          </cell>
          <cell r="J587">
            <v>43617</v>
          </cell>
          <cell r="K587">
            <v>-4793415</v>
          </cell>
          <cell r="L587">
            <v>2905100201</v>
          </cell>
          <cell r="M587" t="str">
            <v>Capita</v>
          </cell>
        </row>
        <row r="588">
          <cell r="F588" t="str">
            <v>29824</v>
          </cell>
          <cell r="G588" t="str">
            <v>ZV</v>
          </cell>
          <cell r="H588">
            <v>43560</v>
          </cell>
          <cell r="I588">
            <v>2019</v>
          </cell>
          <cell r="J588">
            <v>43617</v>
          </cell>
          <cell r="K588">
            <v>-12789239</v>
          </cell>
          <cell r="L588">
            <v>2905100201</v>
          </cell>
          <cell r="M588" t="str">
            <v>Capita</v>
          </cell>
        </row>
        <row r="589">
          <cell r="F589" t="str">
            <v>29824</v>
          </cell>
          <cell r="G589" t="str">
            <v>ZV</v>
          </cell>
          <cell r="H589">
            <v>43560</v>
          </cell>
          <cell r="I589">
            <v>2019</v>
          </cell>
          <cell r="J589">
            <v>43617</v>
          </cell>
          <cell r="K589">
            <v>12789239</v>
          </cell>
          <cell r="L589">
            <v>2905100201</v>
          </cell>
          <cell r="M589" t="str">
            <v>Capita</v>
          </cell>
        </row>
        <row r="590">
          <cell r="F590" t="str">
            <v>MPSBOY929</v>
          </cell>
          <cell r="G590" t="str">
            <v>ZP</v>
          </cell>
          <cell r="H590">
            <v>43623</v>
          </cell>
          <cell r="I590">
            <v>2019</v>
          </cell>
          <cell r="J590">
            <v>43623</v>
          </cell>
          <cell r="K590">
            <v>14234754</v>
          </cell>
          <cell r="L590">
            <v>2905100201</v>
          </cell>
          <cell r="M590" t="str">
            <v>Capita</v>
          </cell>
        </row>
        <row r="591">
          <cell r="F591" t="str">
            <v>MPSBOY928</v>
          </cell>
          <cell r="G591" t="str">
            <v>ZP</v>
          </cell>
          <cell r="H591">
            <v>43623</v>
          </cell>
          <cell r="I591">
            <v>2019</v>
          </cell>
          <cell r="J591">
            <v>43623</v>
          </cell>
          <cell r="K591">
            <v>15050767</v>
          </cell>
          <cell r="L591">
            <v>2905100201</v>
          </cell>
          <cell r="M591" t="str">
            <v>Capita</v>
          </cell>
        </row>
        <row r="592">
          <cell r="F592" t="str">
            <v>MPSBOY1350</v>
          </cell>
          <cell r="G592" t="str">
            <v>ZV</v>
          </cell>
          <cell r="H592">
            <v>43531</v>
          </cell>
          <cell r="I592">
            <v>2019</v>
          </cell>
          <cell r="J592">
            <v>43556</v>
          </cell>
          <cell r="K592">
            <v>5865389</v>
          </cell>
          <cell r="L592">
            <v>2905100201</v>
          </cell>
          <cell r="M592" t="str">
            <v>Capita</v>
          </cell>
        </row>
        <row r="593">
          <cell r="F593" t="str">
            <v>MPSBOY1350</v>
          </cell>
          <cell r="G593" t="str">
            <v>ZV</v>
          </cell>
          <cell r="H593">
            <v>43531</v>
          </cell>
          <cell r="I593">
            <v>2019</v>
          </cell>
          <cell r="J593">
            <v>43556</v>
          </cell>
          <cell r="K593">
            <v>-7274850</v>
          </cell>
          <cell r="L593">
            <v>2905100201</v>
          </cell>
          <cell r="M593" t="str">
            <v>Capita</v>
          </cell>
        </row>
        <row r="594">
          <cell r="F594" t="str">
            <v>MPSBOY1350</v>
          </cell>
          <cell r="G594" t="str">
            <v>ZV</v>
          </cell>
          <cell r="H594">
            <v>43531</v>
          </cell>
          <cell r="I594">
            <v>2019</v>
          </cell>
          <cell r="J594">
            <v>43556</v>
          </cell>
          <cell r="K594">
            <v>1409461</v>
          </cell>
          <cell r="L594">
            <v>2905100101</v>
          </cell>
          <cell r="M594" t="str">
            <v>Capita</v>
          </cell>
        </row>
        <row r="595">
          <cell r="F595" t="str">
            <v>MPSBOY1351</v>
          </cell>
          <cell r="G595" t="str">
            <v>ZV</v>
          </cell>
          <cell r="H595">
            <v>43531</v>
          </cell>
          <cell r="I595">
            <v>2019</v>
          </cell>
          <cell r="J595">
            <v>43556</v>
          </cell>
          <cell r="K595">
            <v>1148273</v>
          </cell>
          <cell r="L595">
            <v>2905100201</v>
          </cell>
          <cell r="M595" t="str">
            <v>Capita</v>
          </cell>
        </row>
        <row r="596">
          <cell r="F596" t="str">
            <v>MPSBOY1351</v>
          </cell>
          <cell r="G596" t="str">
            <v>ZV</v>
          </cell>
          <cell r="H596">
            <v>43531</v>
          </cell>
          <cell r="I596">
            <v>2019</v>
          </cell>
          <cell r="J596">
            <v>43556</v>
          </cell>
          <cell r="K596">
            <v>-2481316</v>
          </cell>
          <cell r="L596">
            <v>2905100201</v>
          </cell>
          <cell r="M596" t="str">
            <v>Capita</v>
          </cell>
        </row>
        <row r="597">
          <cell r="F597" t="str">
            <v>MPSBOY1351</v>
          </cell>
          <cell r="G597" t="str">
            <v>ZV</v>
          </cell>
          <cell r="H597">
            <v>43531</v>
          </cell>
          <cell r="I597">
            <v>2019</v>
          </cell>
          <cell r="J597">
            <v>43556</v>
          </cell>
          <cell r="K597">
            <v>1333043</v>
          </cell>
          <cell r="L597">
            <v>2905100101</v>
          </cell>
          <cell r="M597" t="str">
            <v>Capita</v>
          </cell>
        </row>
        <row r="598">
          <cell r="F598" t="str">
            <v>MPSBOY714</v>
          </cell>
          <cell r="G598" t="str">
            <v>ZV</v>
          </cell>
          <cell r="H598">
            <v>43503</v>
          </cell>
          <cell r="I598">
            <v>2019</v>
          </cell>
          <cell r="J598">
            <v>43556</v>
          </cell>
          <cell r="K598">
            <v>4366783</v>
          </cell>
          <cell r="L598">
            <v>2905100201</v>
          </cell>
          <cell r="M598" t="str">
            <v>Capita</v>
          </cell>
        </row>
        <row r="599">
          <cell r="F599" t="str">
            <v>MPSBOY714</v>
          </cell>
          <cell r="G599" t="str">
            <v>ZV</v>
          </cell>
          <cell r="H599">
            <v>43503</v>
          </cell>
          <cell r="I599">
            <v>2019</v>
          </cell>
          <cell r="J599">
            <v>43556</v>
          </cell>
          <cell r="K599">
            <v>-5275656</v>
          </cell>
          <cell r="L599">
            <v>2905100201</v>
          </cell>
          <cell r="M599" t="str">
            <v>Capita</v>
          </cell>
        </row>
        <row r="600">
          <cell r="F600" t="str">
            <v>MPSBOY714</v>
          </cell>
          <cell r="G600" t="str">
            <v>ZV</v>
          </cell>
          <cell r="H600">
            <v>43503</v>
          </cell>
          <cell r="I600">
            <v>2019</v>
          </cell>
          <cell r="J600">
            <v>43556</v>
          </cell>
          <cell r="K600">
            <v>908873</v>
          </cell>
          <cell r="L600">
            <v>2905100101</v>
          </cell>
          <cell r="M600" t="str">
            <v>Capita</v>
          </cell>
        </row>
        <row r="601">
          <cell r="F601" t="str">
            <v>29695</v>
          </cell>
          <cell r="G601" t="str">
            <v>ZV</v>
          </cell>
          <cell r="H601">
            <v>43503</v>
          </cell>
          <cell r="I601">
            <v>2019</v>
          </cell>
          <cell r="J601">
            <v>43556</v>
          </cell>
          <cell r="K601">
            <v>-859596</v>
          </cell>
          <cell r="L601">
            <v>2905100201</v>
          </cell>
          <cell r="M601" t="str">
            <v>Capita</v>
          </cell>
        </row>
        <row r="602">
          <cell r="F602" t="str">
            <v>29695</v>
          </cell>
          <cell r="G602" t="str">
            <v>ZV</v>
          </cell>
          <cell r="H602">
            <v>43503</v>
          </cell>
          <cell r="I602">
            <v>2019</v>
          </cell>
          <cell r="J602">
            <v>43556</v>
          </cell>
          <cell r="K602">
            <v>859596</v>
          </cell>
          <cell r="L602">
            <v>2905100101</v>
          </cell>
          <cell r="M602" t="str">
            <v>Capita</v>
          </cell>
        </row>
        <row r="603">
          <cell r="F603" t="str">
            <v>CAPITAENE2019</v>
          </cell>
          <cell r="G603" t="str">
            <v>ZV</v>
          </cell>
          <cell r="H603">
            <v>43488</v>
          </cell>
          <cell r="I603">
            <v>2019</v>
          </cell>
          <cell r="J603">
            <v>43556</v>
          </cell>
          <cell r="K603">
            <v>-789955</v>
          </cell>
          <cell r="L603">
            <v>2905100201</v>
          </cell>
          <cell r="M603" t="str">
            <v>Capita</v>
          </cell>
        </row>
        <row r="604">
          <cell r="F604" t="str">
            <v>CAPITAENE2019</v>
          </cell>
          <cell r="G604" t="str">
            <v>ZV</v>
          </cell>
          <cell r="H604">
            <v>43488</v>
          </cell>
          <cell r="I604">
            <v>2019</v>
          </cell>
          <cell r="J604">
            <v>43556</v>
          </cell>
          <cell r="K604">
            <v>789955</v>
          </cell>
          <cell r="L604">
            <v>2905100101</v>
          </cell>
          <cell r="M604" t="str">
            <v>Capita</v>
          </cell>
        </row>
        <row r="605">
          <cell r="F605" t="str">
            <v>29620</v>
          </cell>
          <cell r="G605" t="str">
            <v>ZV</v>
          </cell>
          <cell r="H605">
            <v>43488</v>
          </cell>
          <cell r="I605">
            <v>2019</v>
          </cell>
          <cell r="J605">
            <v>43608</v>
          </cell>
          <cell r="K605">
            <v>-747126</v>
          </cell>
          <cell r="L605">
            <v>2905100201</v>
          </cell>
          <cell r="M605" t="str">
            <v>Capita</v>
          </cell>
        </row>
        <row r="606">
          <cell r="F606" t="str">
            <v>29620</v>
          </cell>
          <cell r="G606" t="str">
            <v>ZV</v>
          </cell>
          <cell r="H606">
            <v>43488</v>
          </cell>
          <cell r="I606">
            <v>2019</v>
          </cell>
          <cell r="J606">
            <v>43608</v>
          </cell>
          <cell r="K606">
            <v>747126</v>
          </cell>
          <cell r="L606">
            <v>2905100101</v>
          </cell>
          <cell r="M606" t="str">
            <v>Capita</v>
          </cell>
        </row>
        <row r="607">
          <cell r="F607" t="str">
            <v>MPSBOY1012</v>
          </cell>
          <cell r="G607" t="str">
            <v>ZV</v>
          </cell>
          <cell r="H607">
            <v>43441</v>
          </cell>
          <cell r="I607">
            <v>2018</v>
          </cell>
          <cell r="J607">
            <v>43556</v>
          </cell>
          <cell r="K607">
            <v>811663</v>
          </cell>
          <cell r="L607">
            <v>2905100201</v>
          </cell>
          <cell r="M607" t="str">
            <v>Capita</v>
          </cell>
        </row>
        <row r="608">
          <cell r="F608" t="str">
            <v>MPSBOY1012</v>
          </cell>
          <cell r="G608" t="str">
            <v>ZV</v>
          </cell>
          <cell r="H608">
            <v>43441</v>
          </cell>
          <cell r="I608">
            <v>2018</v>
          </cell>
          <cell r="J608">
            <v>43556</v>
          </cell>
          <cell r="K608">
            <v>-1453816</v>
          </cell>
          <cell r="L608">
            <v>2905100201</v>
          </cell>
          <cell r="M608" t="str">
            <v>Capita</v>
          </cell>
        </row>
        <row r="609">
          <cell r="F609" t="str">
            <v>MPSBOY1012</v>
          </cell>
          <cell r="G609" t="str">
            <v>ZV</v>
          </cell>
          <cell r="H609">
            <v>43441</v>
          </cell>
          <cell r="I609">
            <v>2018</v>
          </cell>
          <cell r="J609">
            <v>43556</v>
          </cell>
          <cell r="K609">
            <v>642153</v>
          </cell>
          <cell r="L609">
            <v>2905100101</v>
          </cell>
          <cell r="M609" t="str">
            <v>Capita</v>
          </cell>
        </row>
        <row r="610">
          <cell r="F610" t="str">
            <v>MPSBOY1011</v>
          </cell>
          <cell r="G610" t="str">
            <v>ZV</v>
          </cell>
          <cell r="H610">
            <v>43441</v>
          </cell>
          <cell r="I610">
            <v>2018</v>
          </cell>
          <cell r="J610">
            <v>43556</v>
          </cell>
          <cell r="K610">
            <v>5095041</v>
          </cell>
          <cell r="L610">
            <v>2905100201</v>
          </cell>
          <cell r="M610" t="str">
            <v>Capita</v>
          </cell>
        </row>
        <row r="611">
          <cell r="F611" t="str">
            <v>MPSBOY1011</v>
          </cell>
          <cell r="G611" t="str">
            <v>ZV</v>
          </cell>
          <cell r="H611">
            <v>43441</v>
          </cell>
          <cell r="I611">
            <v>2018</v>
          </cell>
          <cell r="J611">
            <v>43556</v>
          </cell>
          <cell r="K611">
            <v>-5774006</v>
          </cell>
          <cell r="L611">
            <v>2905100201</v>
          </cell>
          <cell r="M611" t="str">
            <v>Capita</v>
          </cell>
        </row>
        <row r="612">
          <cell r="F612" t="str">
            <v>MPSBOY1011</v>
          </cell>
          <cell r="G612" t="str">
            <v>ZV</v>
          </cell>
          <cell r="H612">
            <v>43441</v>
          </cell>
          <cell r="I612">
            <v>2018</v>
          </cell>
          <cell r="J612">
            <v>43556</v>
          </cell>
          <cell r="K612">
            <v>678965</v>
          </cell>
          <cell r="L612">
            <v>2905100101</v>
          </cell>
          <cell r="M612" t="str">
            <v>Capita</v>
          </cell>
        </row>
        <row r="613">
          <cell r="F613" t="str">
            <v>MPSBOY941</v>
          </cell>
          <cell r="G613" t="str">
            <v>ZP</v>
          </cell>
          <cell r="H613">
            <v>43593</v>
          </cell>
          <cell r="I613">
            <v>2019</v>
          </cell>
          <cell r="J613">
            <v>43593</v>
          </cell>
          <cell r="K613">
            <v>14594392</v>
          </cell>
          <cell r="L613">
            <v>2905100201</v>
          </cell>
          <cell r="M613" t="str">
            <v>Capita</v>
          </cell>
        </row>
        <row r="614">
          <cell r="F614" t="str">
            <v>MPSBOY940</v>
          </cell>
          <cell r="G614" t="str">
            <v>ZP</v>
          </cell>
          <cell r="H614">
            <v>43593</v>
          </cell>
          <cell r="I614">
            <v>2019</v>
          </cell>
          <cell r="J614">
            <v>43593</v>
          </cell>
          <cell r="K614">
            <v>15431021</v>
          </cell>
          <cell r="L614">
            <v>2905100201</v>
          </cell>
          <cell r="M614" t="str">
            <v>Capita</v>
          </cell>
        </row>
        <row r="615">
          <cell r="F615" t="str">
            <v>MPSBOY1297</v>
          </cell>
          <cell r="G615" t="str">
            <v>ZP</v>
          </cell>
          <cell r="H615">
            <v>43560</v>
          </cell>
          <cell r="I615">
            <v>2019</v>
          </cell>
          <cell r="J615">
            <v>43560</v>
          </cell>
          <cell r="K615">
            <v>12789239</v>
          </cell>
          <cell r="L615">
            <v>2905100201</v>
          </cell>
          <cell r="M615" t="str">
            <v>Capita</v>
          </cell>
        </row>
        <row r="616">
          <cell r="F616" t="str">
            <v>MPSBOY1296</v>
          </cell>
          <cell r="G616" t="str">
            <v>ZP</v>
          </cell>
          <cell r="H616">
            <v>43560</v>
          </cell>
          <cell r="I616">
            <v>2019</v>
          </cell>
          <cell r="J616">
            <v>43560</v>
          </cell>
          <cell r="K616">
            <v>13522388</v>
          </cell>
          <cell r="L616">
            <v>2905100201</v>
          </cell>
          <cell r="M616" t="str">
            <v>Capita</v>
          </cell>
        </row>
        <row r="617">
          <cell r="F617" t="str">
            <v>MPSBOY1351</v>
          </cell>
          <cell r="G617" t="str">
            <v>ZP</v>
          </cell>
          <cell r="H617">
            <v>43531</v>
          </cell>
          <cell r="I617">
            <v>2019</v>
          </cell>
          <cell r="J617">
            <v>43531</v>
          </cell>
          <cell r="K617">
            <v>13937511</v>
          </cell>
          <cell r="L617">
            <v>2905100201</v>
          </cell>
          <cell r="M617" t="str">
            <v>Capita</v>
          </cell>
        </row>
        <row r="618">
          <cell r="F618" t="str">
            <v>MPSBOY1350</v>
          </cell>
          <cell r="G618" t="str">
            <v>ZP</v>
          </cell>
          <cell r="H618">
            <v>43531</v>
          </cell>
          <cell r="I618">
            <v>2019</v>
          </cell>
          <cell r="J618">
            <v>43531</v>
          </cell>
          <cell r="K618">
            <v>14736483</v>
          </cell>
          <cell r="L618">
            <v>2905100201</v>
          </cell>
          <cell r="M618" t="str">
            <v>Capita</v>
          </cell>
        </row>
        <row r="619">
          <cell r="F619" t="str">
            <v>MPSBOY715</v>
          </cell>
          <cell r="G619" t="str">
            <v>ZP</v>
          </cell>
          <cell r="H619">
            <v>43503</v>
          </cell>
          <cell r="I619">
            <v>2019</v>
          </cell>
          <cell r="J619">
            <v>43503</v>
          </cell>
          <cell r="K619">
            <v>11607763</v>
          </cell>
          <cell r="L619">
            <v>2905100201</v>
          </cell>
          <cell r="M619" t="str">
            <v>Capita</v>
          </cell>
        </row>
        <row r="620">
          <cell r="F620" t="str">
            <v>MPSBOY714</v>
          </cell>
          <cell r="G620" t="str">
            <v>ZP</v>
          </cell>
          <cell r="H620">
            <v>43503</v>
          </cell>
          <cell r="I620">
            <v>2019</v>
          </cell>
          <cell r="J620">
            <v>43503</v>
          </cell>
          <cell r="K620">
            <v>12273183</v>
          </cell>
          <cell r="L620">
            <v>2905100201</v>
          </cell>
          <cell r="M620" t="str">
            <v>Capita</v>
          </cell>
        </row>
        <row r="621">
          <cell r="F621" t="str">
            <v>MPSBOY594</v>
          </cell>
          <cell r="G621" t="str">
            <v>ZP</v>
          </cell>
          <cell r="H621">
            <v>43488</v>
          </cell>
          <cell r="I621">
            <v>2019</v>
          </cell>
          <cell r="J621">
            <v>43488</v>
          </cell>
          <cell r="K621">
            <v>11607763</v>
          </cell>
          <cell r="L621">
            <v>2905100201</v>
          </cell>
          <cell r="M621" t="str">
            <v>Capita</v>
          </cell>
        </row>
        <row r="622">
          <cell r="F622" t="str">
            <v>MPSBOY593</v>
          </cell>
          <cell r="G622" t="str">
            <v>ZP</v>
          </cell>
          <cell r="H622">
            <v>43488</v>
          </cell>
          <cell r="I622">
            <v>2019</v>
          </cell>
          <cell r="J622">
            <v>43488</v>
          </cell>
          <cell r="K622">
            <v>12273183</v>
          </cell>
          <cell r="L622">
            <v>2905100201</v>
          </cell>
          <cell r="M622" t="str">
            <v>Capita</v>
          </cell>
        </row>
        <row r="623">
          <cell r="F623" t="str">
            <v>MPSBOY438</v>
          </cell>
          <cell r="G623" t="str">
            <v>ZV</v>
          </cell>
          <cell r="H623">
            <v>43378</v>
          </cell>
          <cell r="I623">
            <v>2018</v>
          </cell>
          <cell r="J623">
            <v>43475</v>
          </cell>
          <cell r="K623">
            <v>7444797</v>
          </cell>
          <cell r="L623">
            <v>2905100201</v>
          </cell>
          <cell r="M623" t="str">
            <v>Capita</v>
          </cell>
        </row>
        <row r="624">
          <cell r="F624" t="str">
            <v>MPSBOY438</v>
          </cell>
          <cell r="G624" t="str">
            <v>ZV</v>
          </cell>
          <cell r="H624">
            <v>43378</v>
          </cell>
          <cell r="I624">
            <v>2018</v>
          </cell>
          <cell r="J624">
            <v>43475</v>
          </cell>
          <cell r="K624">
            <v>-7444797</v>
          </cell>
          <cell r="L624">
            <v>2905100201</v>
          </cell>
          <cell r="M624" t="str">
            <v>Capita</v>
          </cell>
        </row>
        <row r="625">
          <cell r="F625" t="str">
            <v>MPSBOY439</v>
          </cell>
          <cell r="G625" t="str">
            <v>ZV</v>
          </cell>
          <cell r="H625">
            <v>43378</v>
          </cell>
          <cell r="I625">
            <v>2018</v>
          </cell>
          <cell r="J625">
            <v>43475</v>
          </cell>
          <cell r="K625">
            <v>3969968</v>
          </cell>
          <cell r="L625">
            <v>2905100201</v>
          </cell>
          <cell r="M625" t="str">
            <v>Capita</v>
          </cell>
        </row>
        <row r="626">
          <cell r="F626" t="str">
            <v>MPSBOY439</v>
          </cell>
          <cell r="G626" t="str">
            <v>ZV</v>
          </cell>
          <cell r="H626">
            <v>43378</v>
          </cell>
          <cell r="I626">
            <v>2018</v>
          </cell>
          <cell r="J626">
            <v>43475</v>
          </cell>
          <cell r="K626">
            <v>-3969968</v>
          </cell>
          <cell r="L626">
            <v>2905100201</v>
          </cell>
          <cell r="M626" t="str">
            <v>Capita</v>
          </cell>
        </row>
        <row r="627">
          <cell r="F627" t="str">
            <v>MPSBOYNOV771</v>
          </cell>
          <cell r="G627" t="str">
            <v>ZV</v>
          </cell>
          <cell r="H627">
            <v>43411</v>
          </cell>
          <cell r="I627">
            <v>2018</v>
          </cell>
          <cell r="J627">
            <v>43465</v>
          </cell>
          <cell r="K627">
            <v>-3080142</v>
          </cell>
          <cell r="L627">
            <v>2905100201</v>
          </cell>
          <cell r="M627" t="str">
            <v>Capita</v>
          </cell>
        </row>
        <row r="628">
          <cell r="F628" t="str">
            <v>MPSBOYNOV771</v>
          </cell>
          <cell r="G628" t="str">
            <v>ZV</v>
          </cell>
          <cell r="H628">
            <v>43411</v>
          </cell>
          <cell r="I628">
            <v>2018</v>
          </cell>
          <cell r="J628">
            <v>43465</v>
          </cell>
          <cell r="K628">
            <v>3080142</v>
          </cell>
          <cell r="L628">
            <v>2905100201</v>
          </cell>
          <cell r="M628" t="str">
            <v>Capita</v>
          </cell>
        </row>
        <row r="629">
          <cell r="F629" t="str">
            <v>29494</v>
          </cell>
          <cell r="G629" t="str">
            <v>ZV</v>
          </cell>
          <cell r="H629">
            <v>43411</v>
          </cell>
          <cell r="I629">
            <v>2018</v>
          </cell>
          <cell r="J629">
            <v>43465</v>
          </cell>
          <cell r="K629">
            <v>-11266602</v>
          </cell>
          <cell r="L629">
            <v>2905100201</v>
          </cell>
          <cell r="M629" t="str">
            <v>Capita</v>
          </cell>
        </row>
        <row r="630">
          <cell r="F630" t="str">
            <v>29494</v>
          </cell>
          <cell r="G630" t="str">
            <v>ZV</v>
          </cell>
          <cell r="H630">
            <v>43411</v>
          </cell>
          <cell r="I630">
            <v>2018</v>
          </cell>
          <cell r="J630">
            <v>43465</v>
          </cell>
          <cell r="K630">
            <v>11266602</v>
          </cell>
          <cell r="L630">
            <v>2905100201</v>
          </cell>
          <cell r="M630" t="str">
            <v>Capita</v>
          </cell>
        </row>
        <row r="631">
          <cell r="F631" t="str">
            <v>MPSBOY1012</v>
          </cell>
          <cell r="G631" t="str">
            <v>ZP</v>
          </cell>
          <cell r="H631">
            <v>43441</v>
          </cell>
          <cell r="I631">
            <v>2018</v>
          </cell>
          <cell r="J631">
            <v>43441</v>
          </cell>
          <cell r="K631">
            <v>12419426</v>
          </cell>
          <cell r="L631">
            <v>2905100201</v>
          </cell>
          <cell r="M631" t="str">
            <v>Capita</v>
          </cell>
        </row>
        <row r="632">
          <cell r="F632" t="str">
            <v>MPSBOY1011</v>
          </cell>
          <cell r="G632" t="str">
            <v>ZP</v>
          </cell>
          <cell r="H632">
            <v>43441</v>
          </cell>
          <cell r="I632">
            <v>2018</v>
          </cell>
          <cell r="J632">
            <v>43441</v>
          </cell>
          <cell r="K632">
            <v>13131374</v>
          </cell>
          <cell r="L632">
            <v>2905100201</v>
          </cell>
          <cell r="M632" t="str">
            <v>Capita</v>
          </cell>
        </row>
        <row r="633">
          <cell r="F633" t="str">
            <v>29367</v>
          </cell>
          <cell r="G633" t="str">
            <v>ZV</v>
          </cell>
          <cell r="H633">
            <v>43350</v>
          </cell>
          <cell r="I633">
            <v>2018</v>
          </cell>
          <cell r="J633">
            <v>43427</v>
          </cell>
          <cell r="K633">
            <v>-6686870</v>
          </cell>
          <cell r="L633">
            <v>1330050201</v>
          </cell>
          <cell r="M633" t="str">
            <v>Capita</v>
          </cell>
        </row>
        <row r="634">
          <cell r="F634" t="str">
            <v>29367</v>
          </cell>
          <cell r="G634" t="str">
            <v>ZV</v>
          </cell>
          <cell r="H634">
            <v>43350</v>
          </cell>
          <cell r="I634">
            <v>2018</v>
          </cell>
          <cell r="J634">
            <v>43427</v>
          </cell>
          <cell r="K634">
            <v>6686870</v>
          </cell>
          <cell r="L634">
            <v>2905100201</v>
          </cell>
          <cell r="M634" t="str">
            <v>Capita</v>
          </cell>
        </row>
        <row r="635">
          <cell r="F635" t="str">
            <v>29366</v>
          </cell>
          <cell r="G635" t="str">
            <v>ZV</v>
          </cell>
          <cell r="H635">
            <v>43350</v>
          </cell>
          <cell r="I635">
            <v>2018</v>
          </cell>
          <cell r="J635">
            <v>43427</v>
          </cell>
          <cell r="K635">
            <v>-6324326</v>
          </cell>
          <cell r="L635">
            <v>1330050201</v>
          </cell>
          <cell r="M635" t="str">
            <v>Capita</v>
          </cell>
        </row>
        <row r="636">
          <cell r="F636" t="str">
            <v>29366</v>
          </cell>
          <cell r="G636" t="str">
            <v>ZV</v>
          </cell>
          <cell r="H636">
            <v>43350</v>
          </cell>
          <cell r="I636">
            <v>2018</v>
          </cell>
          <cell r="J636">
            <v>43427</v>
          </cell>
          <cell r="K636">
            <v>6324326</v>
          </cell>
          <cell r="L636">
            <v>2905100201</v>
          </cell>
          <cell r="M636" t="str">
            <v>Capita</v>
          </cell>
        </row>
        <row r="637">
          <cell r="F637" t="str">
            <v>MPSBOYNOV772</v>
          </cell>
          <cell r="G637" t="str">
            <v>ZP</v>
          </cell>
          <cell r="H637">
            <v>43411</v>
          </cell>
          <cell r="I637">
            <v>2018</v>
          </cell>
          <cell r="J637">
            <v>43411</v>
          </cell>
          <cell r="K637">
            <v>11266602</v>
          </cell>
          <cell r="L637">
            <v>2905100201</v>
          </cell>
          <cell r="M637" t="str">
            <v>Capita</v>
          </cell>
        </row>
        <row r="638">
          <cell r="F638" t="str">
            <v>MPSBOYNOV771</v>
          </cell>
          <cell r="G638" t="str">
            <v>ZP</v>
          </cell>
          <cell r="H638">
            <v>43411</v>
          </cell>
          <cell r="I638">
            <v>2018</v>
          </cell>
          <cell r="J638">
            <v>43411</v>
          </cell>
          <cell r="K638">
            <v>11912465</v>
          </cell>
          <cell r="L638">
            <v>2905100201</v>
          </cell>
          <cell r="M638" t="str">
            <v>Capita</v>
          </cell>
        </row>
        <row r="639">
          <cell r="F639" t="str">
            <v>MPSBOYAGO2018</v>
          </cell>
          <cell r="G639" t="str">
            <v>ZV</v>
          </cell>
          <cell r="H639">
            <v>43321</v>
          </cell>
          <cell r="I639">
            <v>2018</v>
          </cell>
          <cell r="J639">
            <v>43396</v>
          </cell>
          <cell r="K639">
            <v>2191478</v>
          </cell>
          <cell r="L639">
            <v>1330050201</v>
          </cell>
          <cell r="M639" t="str">
            <v>Capita</v>
          </cell>
        </row>
        <row r="640">
          <cell r="F640" t="str">
            <v>MPSBOYAGO2018</v>
          </cell>
          <cell r="G640" t="str">
            <v>ZV</v>
          </cell>
          <cell r="H640">
            <v>43321</v>
          </cell>
          <cell r="I640">
            <v>2018</v>
          </cell>
          <cell r="J640">
            <v>43396</v>
          </cell>
          <cell r="K640">
            <v>-6141263</v>
          </cell>
          <cell r="L640">
            <v>1330050201</v>
          </cell>
          <cell r="M640" t="str">
            <v>Capita</v>
          </cell>
        </row>
        <row r="641">
          <cell r="F641" t="str">
            <v>MPSBOYAGO2018</v>
          </cell>
          <cell r="G641" t="str">
            <v>ZV</v>
          </cell>
          <cell r="H641">
            <v>43321</v>
          </cell>
          <cell r="I641">
            <v>2018</v>
          </cell>
          <cell r="J641">
            <v>43396</v>
          </cell>
          <cell r="K641">
            <v>3949785</v>
          </cell>
          <cell r="L641">
            <v>2905100201</v>
          </cell>
          <cell r="M641" t="str">
            <v>Capita</v>
          </cell>
        </row>
        <row r="642">
          <cell r="F642" t="str">
            <v>29329</v>
          </cell>
          <cell r="G642" t="str">
            <v>ZV</v>
          </cell>
          <cell r="H642">
            <v>43321</v>
          </cell>
          <cell r="I642">
            <v>2018</v>
          </cell>
          <cell r="J642">
            <v>43396</v>
          </cell>
          <cell r="K642">
            <v>-5808300</v>
          </cell>
          <cell r="L642">
            <v>1330050201</v>
          </cell>
          <cell r="M642" t="str">
            <v>Capita</v>
          </cell>
        </row>
        <row r="643">
          <cell r="F643" t="str">
            <v>29329</v>
          </cell>
          <cell r="G643" t="str">
            <v>ZV</v>
          </cell>
          <cell r="H643">
            <v>43321</v>
          </cell>
          <cell r="I643">
            <v>2018</v>
          </cell>
          <cell r="J643">
            <v>43396</v>
          </cell>
          <cell r="K643">
            <v>5808300</v>
          </cell>
          <cell r="L643">
            <v>2905100201</v>
          </cell>
          <cell r="M643" t="str">
            <v>Capita</v>
          </cell>
        </row>
        <row r="644">
          <cell r="F644" t="str">
            <v>MPSBOY439</v>
          </cell>
          <cell r="G644" t="str">
            <v>ZP</v>
          </cell>
          <cell r="H644">
            <v>43378</v>
          </cell>
          <cell r="I644">
            <v>2018</v>
          </cell>
          <cell r="J644">
            <v>43378</v>
          </cell>
          <cell r="K644">
            <v>15180845</v>
          </cell>
          <cell r="L644">
            <v>2905100201</v>
          </cell>
          <cell r="M644" t="str">
            <v>Capita</v>
          </cell>
        </row>
        <row r="645">
          <cell r="F645" t="str">
            <v>MPSBOY438</v>
          </cell>
          <cell r="G645" t="str">
            <v>ZP</v>
          </cell>
          <cell r="H645">
            <v>43378</v>
          </cell>
          <cell r="I645">
            <v>2018</v>
          </cell>
          <cell r="J645">
            <v>43378</v>
          </cell>
          <cell r="K645">
            <v>16051093</v>
          </cell>
          <cell r="L645">
            <v>2905100201</v>
          </cell>
          <cell r="M645" t="str">
            <v>Capita</v>
          </cell>
        </row>
        <row r="646">
          <cell r="F646" t="str">
            <v>MPSBOYJUL2018</v>
          </cell>
          <cell r="G646" t="str">
            <v>ZV</v>
          </cell>
          <cell r="H646">
            <v>43290</v>
          </cell>
          <cell r="I646">
            <v>2018</v>
          </cell>
          <cell r="J646">
            <v>43363</v>
          </cell>
          <cell r="K646">
            <v>-5324944</v>
          </cell>
          <cell r="L646">
            <v>1330050201</v>
          </cell>
          <cell r="M646" t="str">
            <v>Capita</v>
          </cell>
        </row>
        <row r="647">
          <cell r="F647" t="str">
            <v>MPSBOYJUL2018</v>
          </cell>
          <cell r="G647" t="str">
            <v>ZV</v>
          </cell>
          <cell r="H647">
            <v>43290</v>
          </cell>
          <cell r="I647">
            <v>2018</v>
          </cell>
          <cell r="J647">
            <v>43363</v>
          </cell>
          <cell r="K647">
            <v>5324944</v>
          </cell>
          <cell r="L647">
            <v>2905100201</v>
          </cell>
          <cell r="M647" t="str">
            <v>Capita</v>
          </cell>
        </row>
        <row r="648">
          <cell r="F648" t="str">
            <v>MPSBOYJUL2018</v>
          </cell>
          <cell r="G648" t="str">
            <v>ZV</v>
          </cell>
          <cell r="H648">
            <v>43290</v>
          </cell>
          <cell r="I648">
            <v>2018</v>
          </cell>
          <cell r="J648">
            <v>43363</v>
          </cell>
          <cell r="K648">
            <v>2141703</v>
          </cell>
          <cell r="L648">
            <v>1330050201</v>
          </cell>
          <cell r="M648" t="str">
            <v>Capita</v>
          </cell>
        </row>
        <row r="649">
          <cell r="F649" t="str">
            <v>MPSBOYJUL2018</v>
          </cell>
          <cell r="G649" t="str">
            <v>ZV</v>
          </cell>
          <cell r="H649">
            <v>43290</v>
          </cell>
          <cell r="I649">
            <v>2018</v>
          </cell>
          <cell r="J649">
            <v>43363</v>
          </cell>
          <cell r="K649">
            <v>-5630199</v>
          </cell>
          <cell r="L649">
            <v>1330050201</v>
          </cell>
          <cell r="M649" t="str">
            <v>Capita</v>
          </cell>
        </row>
        <row r="650">
          <cell r="F650" t="str">
            <v>MPSBOYJUL2018</v>
          </cell>
          <cell r="G650" t="str">
            <v>ZV</v>
          </cell>
          <cell r="H650">
            <v>43290</v>
          </cell>
          <cell r="I650">
            <v>2018</v>
          </cell>
          <cell r="J650">
            <v>43363</v>
          </cell>
          <cell r="K650">
            <v>3488496</v>
          </cell>
          <cell r="L650">
            <v>2905100201</v>
          </cell>
          <cell r="M650" t="str">
            <v>Capita</v>
          </cell>
        </row>
        <row r="651">
          <cell r="F651" t="str">
            <v>MPSBOYSEPT201</v>
          </cell>
          <cell r="G651" t="str">
            <v>ZP</v>
          </cell>
          <cell r="H651">
            <v>43350</v>
          </cell>
          <cell r="I651">
            <v>2018</v>
          </cell>
          <cell r="J651">
            <v>43350</v>
          </cell>
          <cell r="K651">
            <v>6324326</v>
          </cell>
          <cell r="L651">
            <v>1330050201</v>
          </cell>
          <cell r="M651" t="str">
            <v>Capita</v>
          </cell>
        </row>
        <row r="652">
          <cell r="F652" t="str">
            <v>MPSBOYSEPT201</v>
          </cell>
          <cell r="G652" t="str">
            <v>ZP</v>
          </cell>
          <cell r="H652">
            <v>43350</v>
          </cell>
          <cell r="I652">
            <v>2018</v>
          </cell>
          <cell r="J652">
            <v>43350</v>
          </cell>
          <cell r="K652">
            <v>6686870</v>
          </cell>
          <cell r="L652">
            <v>1330050201</v>
          </cell>
          <cell r="M652" t="str">
            <v>Capita</v>
          </cell>
        </row>
        <row r="653">
          <cell r="F653" t="str">
            <v>MPSBOYJUN2018</v>
          </cell>
          <cell r="G653" t="str">
            <v>ZV</v>
          </cell>
          <cell r="H653">
            <v>43257</v>
          </cell>
          <cell r="I653">
            <v>2018</v>
          </cell>
          <cell r="J653">
            <v>43342</v>
          </cell>
          <cell r="K653">
            <v>-4236594</v>
          </cell>
          <cell r="L653">
            <v>1330050201</v>
          </cell>
          <cell r="M653" t="str">
            <v>Capita</v>
          </cell>
        </row>
        <row r="654">
          <cell r="F654" t="str">
            <v>MPSBOYJUN2018</v>
          </cell>
          <cell r="G654" t="str">
            <v>ZV</v>
          </cell>
          <cell r="H654">
            <v>43257</v>
          </cell>
          <cell r="I654">
            <v>2018</v>
          </cell>
          <cell r="J654">
            <v>43342</v>
          </cell>
          <cell r="K654">
            <v>268918</v>
          </cell>
          <cell r="L654">
            <v>1330050201</v>
          </cell>
          <cell r="M654" t="str">
            <v>Capita</v>
          </cell>
        </row>
        <row r="655">
          <cell r="F655" t="str">
            <v>MPSBOYJUN2018</v>
          </cell>
          <cell r="G655" t="str">
            <v>ZV</v>
          </cell>
          <cell r="H655">
            <v>43257</v>
          </cell>
          <cell r="I655">
            <v>2018</v>
          </cell>
          <cell r="J655">
            <v>43342</v>
          </cell>
          <cell r="K655">
            <v>3967676</v>
          </cell>
          <cell r="L655">
            <v>2905100201</v>
          </cell>
          <cell r="M655" t="str">
            <v>Capita</v>
          </cell>
        </row>
        <row r="656">
          <cell r="F656" t="str">
            <v>29148</v>
          </cell>
          <cell r="G656" t="str">
            <v>ZV</v>
          </cell>
          <cell r="H656">
            <v>43257</v>
          </cell>
          <cell r="I656">
            <v>2018</v>
          </cell>
          <cell r="J656">
            <v>43342</v>
          </cell>
          <cell r="K656">
            <v>-4006897</v>
          </cell>
          <cell r="L656">
            <v>1330050201</v>
          </cell>
          <cell r="M656" t="str">
            <v>Capita</v>
          </cell>
        </row>
        <row r="657">
          <cell r="F657" t="str">
            <v>29148</v>
          </cell>
          <cell r="G657" t="str">
            <v>ZV</v>
          </cell>
          <cell r="H657">
            <v>43257</v>
          </cell>
          <cell r="I657">
            <v>2018</v>
          </cell>
          <cell r="J657">
            <v>43342</v>
          </cell>
          <cell r="K657">
            <v>4006897</v>
          </cell>
          <cell r="L657">
            <v>2905100201</v>
          </cell>
          <cell r="M657" t="str">
            <v>Capita</v>
          </cell>
        </row>
        <row r="658">
          <cell r="F658" t="str">
            <v>5877</v>
          </cell>
          <cell r="G658" t="str">
            <v>ZV</v>
          </cell>
          <cell r="H658">
            <v>43231</v>
          </cell>
          <cell r="I658">
            <v>2018</v>
          </cell>
          <cell r="J658">
            <v>43312</v>
          </cell>
          <cell r="K658">
            <v>-3411874</v>
          </cell>
          <cell r="L658">
            <v>1330050201</v>
          </cell>
          <cell r="M658" t="str">
            <v>Capita</v>
          </cell>
        </row>
        <row r="659">
          <cell r="F659" t="str">
            <v>5877</v>
          </cell>
          <cell r="G659" t="str">
            <v>ZV</v>
          </cell>
          <cell r="H659">
            <v>43231</v>
          </cell>
          <cell r="I659">
            <v>2018</v>
          </cell>
          <cell r="J659">
            <v>43312</v>
          </cell>
          <cell r="K659">
            <v>3411874</v>
          </cell>
          <cell r="L659">
            <v>2905100201</v>
          </cell>
          <cell r="M659" t="str">
            <v>Capita</v>
          </cell>
        </row>
        <row r="660">
          <cell r="F660" t="str">
            <v>30310606BOYMAY</v>
          </cell>
          <cell r="G660" t="str">
            <v>ZV</v>
          </cell>
          <cell r="H660">
            <v>43231</v>
          </cell>
          <cell r="I660">
            <v>2018</v>
          </cell>
          <cell r="J660">
            <v>43312</v>
          </cell>
          <cell r="K660">
            <v>-3607461</v>
          </cell>
          <cell r="L660">
            <v>1330050201</v>
          </cell>
          <cell r="M660" t="str">
            <v>Capita</v>
          </cell>
        </row>
        <row r="661">
          <cell r="F661" t="str">
            <v>30310606BOYMAY</v>
          </cell>
          <cell r="G661" t="str">
            <v>ZV</v>
          </cell>
          <cell r="H661">
            <v>43231</v>
          </cell>
          <cell r="I661">
            <v>2018</v>
          </cell>
          <cell r="J661">
            <v>43312</v>
          </cell>
          <cell r="K661">
            <v>111797</v>
          </cell>
          <cell r="L661">
            <v>1330050201</v>
          </cell>
          <cell r="M661" t="str">
            <v>Capita</v>
          </cell>
        </row>
        <row r="662">
          <cell r="F662" t="str">
            <v>30310606BOYMAY</v>
          </cell>
          <cell r="G662" t="str">
            <v>ZV</v>
          </cell>
          <cell r="H662">
            <v>43231</v>
          </cell>
          <cell r="I662">
            <v>2018</v>
          </cell>
          <cell r="J662">
            <v>43312</v>
          </cell>
          <cell r="K662">
            <v>3495664</v>
          </cell>
          <cell r="L662">
            <v>2905100201</v>
          </cell>
          <cell r="M662" t="str">
            <v>Capita</v>
          </cell>
        </row>
        <row r="663">
          <cell r="F663" t="str">
            <v>5817</v>
          </cell>
          <cell r="G663" t="str">
            <v>ZV</v>
          </cell>
          <cell r="H663">
            <v>43195</v>
          </cell>
          <cell r="I663">
            <v>2018</v>
          </cell>
          <cell r="J663">
            <v>43312</v>
          </cell>
          <cell r="K663">
            <v>-2992520</v>
          </cell>
          <cell r="L663">
            <v>1330050201</v>
          </cell>
          <cell r="M663" t="str">
            <v>Capita</v>
          </cell>
        </row>
        <row r="664">
          <cell r="F664" t="str">
            <v>5817</v>
          </cell>
          <cell r="G664" t="str">
            <v>ZV</v>
          </cell>
          <cell r="H664">
            <v>43195</v>
          </cell>
          <cell r="I664">
            <v>2018</v>
          </cell>
          <cell r="J664">
            <v>43312</v>
          </cell>
          <cell r="K664">
            <v>2992520</v>
          </cell>
          <cell r="L664">
            <v>2905100201</v>
          </cell>
          <cell r="M664" t="str">
            <v>Capita</v>
          </cell>
        </row>
        <row r="665">
          <cell r="F665" t="str">
            <v>MPSBOYABR2018</v>
          </cell>
          <cell r="G665" t="str">
            <v>ZV</v>
          </cell>
          <cell r="H665">
            <v>43195</v>
          </cell>
          <cell r="I665">
            <v>2018</v>
          </cell>
          <cell r="J665">
            <v>43312</v>
          </cell>
          <cell r="K665">
            <v>-3155573</v>
          </cell>
          <cell r="L665">
            <v>1330050201</v>
          </cell>
          <cell r="M665" t="str">
            <v>Capita</v>
          </cell>
        </row>
        <row r="666">
          <cell r="F666" t="str">
            <v>MPSBOYABR2018</v>
          </cell>
          <cell r="G666" t="str">
            <v>ZV</v>
          </cell>
          <cell r="H666">
            <v>43195</v>
          </cell>
          <cell r="I666">
            <v>2018</v>
          </cell>
          <cell r="J666">
            <v>43312</v>
          </cell>
          <cell r="K666">
            <v>1250740</v>
          </cell>
          <cell r="L666">
            <v>1330050201</v>
          </cell>
          <cell r="M666" t="str">
            <v>Capita</v>
          </cell>
        </row>
        <row r="667">
          <cell r="F667" t="str">
            <v>MPSBOYABR2018</v>
          </cell>
          <cell r="G667" t="str">
            <v>ZV</v>
          </cell>
          <cell r="H667">
            <v>43195</v>
          </cell>
          <cell r="I667">
            <v>2018</v>
          </cell>
          <cell r="J667">
            <v>43312</v>
          </cell>
          <cell r="K667">
            <v>1904833</v>
          </cell>
          <cell r="L667">
            <v>2905100201</v>
          </cell>
          <cell r="M667" t="str">
            <v>Capita</v>
          </cell>
        </row>
        <row r="668">
          <cell r="F668" t="str">
            <v>MPSBOYMAR2018</v>
          </cell>
          <cell r="G668" t="str">
            <v>ZV</v>
          </cell>
          <cell r="H668">
            <v>43165</v>
          </cell>
          <cell r="I668">
            <v>2018</v>
          </cell>
          <cell r="J668">
            <v>43312</v>
          </cell>
          <cell r="K668">
            <v>-2297948</v>
          </cell>
          <cell r="L668">
            <v>1330050201</v>
          </cell>
          <cell r="M668" t="str">
            <v>Capita</v>
          </cell>
        </row>
        <row r="669">
          <cell r="F669" t="str">
            <v>MPSBOYMAR2018</v>
          </cell>
          <cell r="G669" t="str">
            <v>ZV</v>
          </cell>
          <cell r="H669">
            <v>43165</v>
          </cell>
          <cell r="I669">
            <v>2018</v>
          </cell>
          <cell r="J669">
            <v>43312</v>
          </cell>
          <cell r="K669">
            <v>713852</v>
          </cell>
          <cell r="L669">
            <v>1330050201</v>
          </cell>
          <cell r="M669" t="str">
            <v>Capita</v>
          </cell>
        </row>
        <row r="670">
          <cell r="F670" t="str">
            <v>MPSBOYMAR2018</v>
          </cell>
          <cell r="G670" t="str">
            <v>ZV</v>
          </cell>
          <cell r="H670">
            <v>43165</v>
          </cell>
          <cell r="I670">
            <v>2018</v>
          </cell>
          <cell r="J670">
            <v>43312</v>
          </cell>
          <cell r="K670">
            <v>1584096</v>
          </cell>
          <cell r="L670">
            <v>2905100201</v>
          </cell>
          <cell r="M670" t="str">
            <v>Capita</v>
          </cell>
        </row>
        <row r="671">
          <cell r="F671" t="str">
            <v>5765</v>
          </cell>
          <cell r="G671" t="str">
            <v>ZV</v>
          </cell>
          <cell r="H671">
            <v>43165</v>
          </cell>
          <cell r="I671">
            <v>2018</v>
          </cell>
          <cell r="J671">
            <v>43312</v>
          </cell>
          <cell r="K671">
            <v>-2181394</v>
          </cell>
          <cell r="L671">
            <v>1330050201</v>
          </cell>
          <cell r="M671" t="str">
            <v>Capita</v>
          </cell>
        </row>
        <row r="672">
          <cell r="F672" t="str">
            <v>5765</v>
          </cell>
          <cell r="G672" t="str">
            <v>ZV</v>
          </cell>
          <cell r="H672">
            <v>43165</v>
          </cell>
          <cell r="I672">
            <v>2018</v>
          </cell>
          <cell r="J672">
            <v>43312</v>
          </cell>
          <cell r="K672">
            <v>2181394</v>
          </cell>
          <cell r="L672">
            <v>2905100201</v>
          </cell>
          <cell r="M672" t="str">
            <v>Capita</v>
          </cell>
        </row>
        <row r="673">
          <cell r="F673" t="str">
            <v>MPSBOYAGO2018</v>
          </cell>
          <cell r="G673" t="str">
            <v>ZP</v>
          </cell>
          <cell r="H673">
            <v>43321</v>
          </cell>
          <cell r="I673">
            <v>2018</v>
          </cell>
          <cell r="J673">
            <v>43321</v>
          </cell>
          <cell r="K673">
            <v>5808300</v>
          </cell>
          <cell r="L673">
            <v>1330050201</v>
          </cell>
          <cell r="M673" t="str">
            <v>Capita</v>
          </cell>
        </row>
        <row r="674">
          <cell r="F674" t="str">
            <v>MPSBOYAGO2018</v>
          </cell>
          <cell r="G674" t="str">
            <v>ZP</v>
          </cell>
          <cell r="H674">
            <v>43321</v>
          </cell>
          <cell r="I674">
            <v>2018</v>
          </cell>
          <cell r="J674">
            <v>43321</v>
          </cell>
          <cell r="K674">
            <v>6141263</v>
          </cell>
          <cell r="L674">
            <v>1330050201</v>
          </cell>
          <cell r="M674" t="str">
            <v>Capita</v>
          </cell>
        </row>
        <row r="675">
          <cell r="F675" t="str">
            <v>MPSBOYJUL2018</v>
          </cell>
          <cell r="G675" t="str">
            <v>ZP</v>
          </cell>
          <cell r="H675">
            <v>43290</v>
          </cell>
          <cell r="I675">
            <v>2018</v>
          </cell>
          <cell r="J675">
            <v>43290</v>
          </cell>
          <cell r="K675">
            <v>5324944</v>
          </cell>
          <cell r="L675">
            <v>1330050201</v>
          </cell>
          <cell r="M675" t="str">
            <v>Capita</v>
          </cell>
        </row>
        <row r="676">
          <cell r="F676" t="str">
            <v>MPSBOYJUL2018</v>
          </cell>
          <cell r="G676" t="str">
            <v>ZP</v>
          </cell>
          <cell r="H676">
            <v>43290</v>
          </cell>
          <cell r="I676">
            <v>2018</v>
          </cell>
          <cell r="J676">
            <v>43290</v>
          </cell>
          <cell r="K676">
            <v>5630199</v>
          </cell>
          <cell r="L676">
            <v>1330050201</v>
          </cell>
          <cell r="M676" t="str">
            <v>Capita</v>
          </cell>
        </row>
        <row r="677">
          <cell r="F677" t="str">
            <v>MPSBOYJUN2018</v>
          </cell>
          <cell r="G677" t="str">
            <v>ZP</v>
          </cell>
          <cell r="H677">
            <v>43257</v>
          </cell>
          <cell r="I677">
            <v>2018</v>
          </cell>
          <cell r="J677">
            <v>43257</v>
          </cell>
          <cell r="K677">
            <v>4006897</v>
          </cell>
          <cell r="L677">
            <v>1330050201</v>
          </cell>
          <cell r="M677" t="str">
            <v>Capita</v>
          </cell>
        </row>
        <row r="678">
          <cell r="F678" t="str">
            <v>MPSBOYJUN2018</v>
          </cell>
          <cell r="G678" t="str">
            <v>ZP</v>
          </cell>
          <cell r="H678">
            <v>43257</v>
          </cell>
          <cell r="I678">
            <v>2018</v>
          </cell>
          <cell r="J678">
            <v>43257</v>
          </cell>
          <cell r="K678">
            <v>4236594</v>
          </cell>
          <cell r="L678">
            <v>1330050201</v>
          </cell>
          <cell r="M678" t="str">
            <v>Capita</v>
          </cell>
        </row>
        <row r="679">
          <cell r="F679" t="str">
            <v>30310606BOYMAY</v>
          </cell>
          <cell r="G679" t="str">
            <v>ZP</v>
          </cell>
          <cell r="H679">
            <v>43231</v>
          </cell>
          <cell r="I679">
            <v>2018</v>
          </cell>
          <cell r="J679">
            <v>43231</v>
          </cell>
          <cell r="K679">
            <v>3411874</v>
          </cell>
          <cell r="L679">
            <v>1330050201</v>
          </cell>
          <cell r="M679" t="str">
            <v>Capita</v>
          </cell>
        </row>
        <row r="680">
          <cell r="F680" t="str">
            <v>30310606BOYMAY</v>
          </cell>
          <cell r="G680" t="str">
            <v>ZP</v>
          </cell>
          <cell r="H680">
            <v>43231</v>
          </cell>
          <cell r="I680">
            <v>2018</v>
          </cell>
          <cell r="J680">
            <v>43231</v>
          </cell>
          <cell r="K680">
            <v>3607461</v>
          </cell>
          <cell r="L680">
            <v>1330050201</v>
          </cell>
          <cell r="M680" t="str">
            <v>Capita</v>
          </cell>
        </row>
        <row r="681">
          <cell r="F681" t="str">
            <v>MPSBOYMAY2018</v>
          </cell>
          <cell r="G681" t="str">
            <v>ZY</v>
          </cell>
          <cell r="H681">
            <v>43227</v>
          </cell>
          <cell r="I681">
            <v>2018</v>
          </cell>
          <cell r="J681">
            <v>43227</v>
          </cell>
          <cell r="K681">
            <v>-3411874</v>
          </cell>
          <cell r="L681">
            <v>1330050201</v>
          </cell>
          <cell r="M681" t="str">
            <v>Capita</v>
          </cell>
        </row>
        <row r="682">
          <cell r="F682" t="str">
            <v>MPSBOYMAY2018</v>
          </cell>
          <cell r="G682" t="str">
            <v>ZY</v>
          </cell>
          <cell r="H682">
            <v>43227</v>
          </cell>
          <cell r="I682">
            <v>2018</v>
          </cell>
          <cell r="J682">
            <v>43227</v>
          </cell>
          <cell r="K682">
            <v>-3607461</v>
          </cell>
          <cell r="L682">
            <v>1330050201</v>
          </cell>
          <cell r="M682" t="str">
            <v>Capita</v>
          </cell>
        </row>
        <row r="683">
          <cell r="F683" t="str">
            <v>MPSBOYMAY2018</v>
          </cell>
          <cell r="G683" t="str">
            <v>ZP</v>
          </cell>
          <cell r="H683">
            <v>43227</v>
          </cell>
          <cell r="I683">
            <v>2018</v>
          </cell>
          <cell r="J683">
            <v>43227</v>
          </cell>
          <cell r="K683">
            <v>3411874</v>
          </cell>
          <cell r="L683">
            <v>1330050201</v>
          </cell>
          <cell r="M683" t="str">
            <v>Capita</v>
          </cell>
        </row>
        <row r="684">
          <cell r="F684" t="str">
            <v>MPSBOYMAY2018</v>
          </cell>
          <cell r="G684" t="str">
            <v>ZP</v>
          </cell>
          <cell r="H684">
            <v>43227</v>
          </cell>
          <cell r="I684">
            <v>2018</v>
          </cell>
          <cell r="J684">
            <v>43227</v>
          </cell>
          <cell r="K684">
            <v>3607461</v>
          </cell>
          <cell r="L684">
            <v>1330050201</v>
          </cell>
          <cell r="M684" t="str">
            <v>Capita</v>
          </cell>
        </row>
        <row r="685">
          <cell r="F685" t="str">
            <v>MPSBOYABR2018</v>
          </cell>
          <cell r="G685" t="str">
            <v>ZP</v>
          </cell>
          <cell r="H685">
            <v>43195</v>
          </cell>
          <cell r="I685">
            <v>2018</v>
          </cell>
          <cell r="J685">
            <v>43195</v>
          </cell>
          <cell r="K685">
            <v>2992520</v>
          </cell>
          <cell r="L685">
            <v>1330050201</v>
          </cell>
          <cell r="M685" t="str">
            <v>Capita</v>
          </cell>
        </row>
        <row r="686">
          <cell r="F686" t="str">
            <v>MPSBOYABR2018</v>
          </cell>
          <cell r="G686" t="str">
            <v>ZP</v>
          </cell>
          <cell r="H686">
            <v>43195</v>
          </cell>
          <cell r="I686">
            <v>2018</v>
          </cell>
          <cell r="J686">
            <v>43195</v>
          </cell>
          <cell r="K686">
            <v>3155573</v>
          </cell>
          <cell r="L686">
            <v>1330050201</v>
          </cell>
          <cell r="M686" t="str">
            <v>Capita</v>
          </cell>
        </row>
        <row r="687">
          <cell r="F687" t="str">
            <v>MPSBOYMAR2018</v>
          </cell>
          <cell r="G687" t="str">
            <v>ZP</v>
          </cell>
          <cell r="H687">
            <v>43165</v>
          </cell>
          <cell r="I687">
            <v>2018</v>
          </cell>
          <cell r="J687">
            <v>43165</v>
          </cell>
          <cell r="K687">
            <v>2181394</v>
          </cell>
          <cell r="L687">
            <v>1330050201</v>
          </cell>
          <cell r="M687" t="str">
            <v>Capita</v>
          </cell>
        </row>
        <row r="688">
          <cell r="F688" t="str">
            <v>MPSBOYMAR2018</v>
          </cell>
          <cell r="G688" t="str">
            <v>ZP</v>
          </cell>
          <cell r="H688">
            <v>43165</v>
          </cell>
          <cell r="I688">
            <v>2018</v>
          </cell>
          <cell r="J688">
            <v>43165</v>
          </cell>
          <cell r="K688">
            <v>2297948</v>
          </cell>
          <cell r="L688">
            <v>1330050201</v>
          </cell>
          <cell r="M688" t="str">
            <v>Capita</v>
          </cell>
        </row>
        <row r="689">
          <cell r="F689" t="str">
            <v>MPSBOYNOV2017</v>
          </cell>
          <cell r="G689" t="str">
            <v>ZP</v>
          </cell>
          <cell r="H689">
            <v>43047</v>
          </cell>
          <cell r="I689">
            <v>2017</v>
          </cell>
          <cell r="J689">
            <v>43047</v>
          </cell>
          <cell r="K689">
            <v>1826800</v>
          </cell>
          <cell r="L689">
            <v>1330050204</v>
          </cell>
          <cell r="M689" t="str">
            <v>Evento</v>
          </cell>
        </row>
        <row r="690">
          <cell r="F690">
            <v>76474</v>
          </cell>
          <cell r="G690" t="str">
            <v>KR</v>
          </cell>
          <cell r="H690">
            <v>44773</v>
          </cell>
          <cell r="I690">
            <v>2022</v>
          </cell>
          <cell r="J690">
            <v>44880</v>
          </cell>
          <cell r="K690">
            <v>-2079813</v>
          </cell>
          <cell r="L690">
            <v>2905100202</v>
          </cell>
          <cell r="M690" t="str">
            <v>Evento</v>
          </cell>
        </row>
        <row r="691">
          <cell r="F691">
            <v>76473</v>
          </cell>
          <cell r="G691" t="str">
            <v>KR</v>
          </cell>
          <cell r="H691">
            <v>44773</v>
          </cell>
          <cell r="I691">
            <v>2022</v>
          </cell>
          <cell r="J691">
            <v>44880</v>
          </cell>
          <cell r="K691">
            <v>-89714</v>
          </cell>
          <cell r="L691">
            <v>2905100202</v>
          </cell>
          <cell r="M691" t="str">
            <v>Evento</v>
          </cell>
        </row>
        <row r="692">
          <cell r="F692">
            <v>76460</v>
          </cell>
          <cell r="G692" t="str">
            <v>KR</v>
          </cell>
          <cell r="H692">
            <v>44773</v>
          </cell>
          <cell r="I692">
            <v>2022</v>
          </cell>
          <cell r="J692">
            <v>44880</v>
          </cell>
          <cell r="K692">
            <v>-98196</v>
          </cell>
          <cell r="L692">
            <v>2905100202</v>
          </cell>
          <cell r="M692" t="str">
            <v>Evento</v>
          </cell>
        </row>
        <row r="693">
          <cell r="F693">
            <v>76100</v>
          </cell>
          <cell r="G693" t="str">
            <v>KR</v>
          </cell>
          <cell r="H693">
            <v>44770</v>
          </cell>
          <cell r="I693">
            <v>2022</v>
          </cell>
          <cell r="J693">
            <v>44880</v>
          </cell>
          <cell r="K693">
            <v>-397171</v>
          </cell>
          <cell r="L693">
            <v>2905100202</v>
          </cell>
          <cell r="M693" t="str">
            <v>Evento</v>
          </cell>
        </row>
        <row r="694">
          <cell r="F694">
            <v>75970</v>
          </cell>
          <cell r="G694" t="str">
            <v>KR</v>
          </cell>
          <cell r="H694">
            <v>44769</v>
          </cell>
          <cell r="I694">
            <v>2022</v>
          </cell>
          <cell r="J694">
            <v>44880</v>
          </cell>
          <cell r="K694">
            <v>-162385</v>
          </cell>
          <cell r="L694">
            <v>2905100202</v>
          </cell>
          <cell r="M694" t="str">
            <v>Evento</v>
          </cell>
        </row>
        <row r="695">
          <cell r="F695">
            <v>75953</v>
          </cell>
          <cell r="G695" t="str">
            <v>KR</v>
          </cell>
          <cell r="H695">
            <v>44769</v>
          </cell>
          <cell r="I695">
            <v>2022</v>
          </cell>
          <cell r="J695">
            <v>44880</v>
          </cell>
          <cell r="K695">
            <v>-397714</v>
          </cell>
          <cell r="L695">
            <v>2905100202</v>
          </cell>
          <cell r="M695" t="str">
            <v>Evento</v>
          </cell>
        </row>
        <row r="696">
          <cell r="F696">
            <v>75858</v>
          </cell>
          <cell r="G696" t="str">
            <v>KR</v>
          </cell>
          <cell r="H696">
            <v>44769</v>
          </cell>
          <cell r="I696">
            <v>2022</v>
          </cell>
          <cell r="J696">
            <v>44880</v>
          </cell>
          <cell r="K696">
            <v>-129114</v>
          </cell>
          <cell r="L696">
            <v>2905100202</v>
          </cell>
          <cell r="M696" t="str">
            <v>Evento</v>
          </cell>
        </row>
        <row r="697">
          <cell r="F697">
            <v>75933</v>
          </cell>
          <cell r="G697" t="str">
            <v>KR</v>
          </cell>
          <cell r="H697">
            <v>44769</v>
          </cell>
          <cell r="I697">
            <v>2022</v>
          </cell>
          <cell r="J697">
            <v>44880</v>
          </cell>
          <cell r="K697">
            <v>-3573318</v>
          </cell>
          <cell r="L697">
            <v>2905100202</v>
          </cell>
          <cell r="M697" t="str">
            <v>Evento</v>
          </cell>
        </row>
        <row r="698">
          <cell r="F698">
            <v>75803</v>
          </cell>
          <cell r="G698" t="str">
            <v>KR</v>
          </cell>
          <cell r="H698">
            <v>44768</v>
          </cell>
          <cell r="I698">
            <v>2022</v>
          </cell>
          <cell r="J698">
            <v>44880</v>
          </cell>
          <cell r="K698">
            <v>-90134</v>
          </cell>
          <cell r="L698">
            <v>2905100202</v>
          </cell>
          <cell r="M698" t="str">
            <v>Evento</v>
          </cell>
        </row>
        <row r="699">
          <cell r="F699">
            <v>75802</v>
          </cell>
          <cell r="G699" t="str">
            <v>KR</v>
          </cell>
          <cell r="H699">
            <v>44768</v>
          </cell>
          <cell r="I699">
            <v>2022</v>
          </cell>
          <cell r="J699">
            <v>44880</v>
          </cell>
          <cell r="K699">
            <v>-51431</v>
          </cell>
          <cell r="L699">
            <v>2905100202</v>
          </cell>
          <cell r="M699" t="str">
            <v>Evento</v>
          </cell>
        </row>
        <row r="700">
          <cell r="F700">
            <v>75780</v>
          </cell>
          <cell r="G700" t="str">
            <v>KR</v>
          </cell>
          <cell r="H700">
            <v>44768</v>
          </cell>
          <cell r="I700">
            <v>2022</v>
          </cell>
          <cell r="J700">
            <v>44880</v>
          </cell>
          <cell r="K700">
            <v>-169203</v>
          </cell>
          <cell r="L700">
            <v>2905100202</v>
          </cell>
          <cell r="M700" t="str">
            <v>Evento</v>
          </cell>
        </row>
        <row r="701">
          <cell r="F701">
            <v>75755</v>
          </cell>
          <cell r="G701" t="str">
            <v>KR</v>
          </cell>
          <cell r="H701">
            <v>44768</v>
          </cell>
          <cell r="I701">
            <v>2022</v>
          </cell>
          <cell r="J701">
            <v>44880</v>
          </cell>
          <cell r="K701">
            <v>-261032</v>
          </cell>
          <cell r="L701">
            <v>2905100202</v>
          </cell>
          <cell r="M701" t="str">
            <v>Evento</v>
          </cell>
        </row>
        <row r="702">
          <cell r="F702">
            <v>75734</v>
          </cell>
          <cell r="G702" t="str">
            <v>KR</v>
          </cell>
          <cell r="H702">
            <v>44768</v>
          </cell>
          <cell r="I702">
            <v>2022</v>
          </cell>
          <cell r="J702">
            <v>44880</v>
          </cell>
          <cell r="K702">
            <v>-94481</v>
          </cell>
          <cell r="L702">
            <v>2905100202</v>
          </cell>
          <cell r="M702" t="str">
            <v>Evento</v>
          </cell>
        </row>
        <row r="703">
          <cell r="F703">
            <v>75733</v>
          </cell>
          <cell r="G703" t="str">
            <v>KR</v>
          </cell>
          <cell r="H703">
            <v>44768</v>
          </cell>
          <cell r="I703">
            <v>2022</v>
          </cell>
          <cell r="J703">
            <v>44880</v>
          </cell>
          <cell r="K703">
            <v>-84500</v>
          </cell>
          <cell r="L703">
            <v>2905100202</v>
          </cell>
          <cell r="M703" t="str">
            <v>Evento</v>
          </cell>
        </row>
        <row r="704">
          <cell r="F704">
            <v>75689</v>
          </cell>
          <cell r="G704" t="str">
            <v>KR</v>
          </cell>
          <cell r="H704">
            <v>44767</v>
          </cell>
          <cell r="I704">
            <v>2022</v>
          </cell>
          <cell r="J704">
            <v>44880</v>
          </cell>
          <cell r="K704">
            <v>-1063080</v>
          </cell>
          <cell r="L704">
            <v>2905100202</v>
          </cell>
          <cell r="M704" t="str">
            <v>Evento</v>
          </cell>
        </row>
        <row r="705">
          <cell r="F705">
            <v>75467</v>
          </cell>
          <cell r="G705" t="str">
            <v>KR</v>
          </cell>
          <cell r="H705">
            <v>44765</v>
          </cell>
          <cell r="I705">
            <v>2022</v>
          </cell>
          <cell r="J705">
            <v>44880</v>
          </cell>
          <cell r="K705">
            <v>-296756</v>
          </cell>
          <cell r="L705">
            <v>2905100202</v>
          </cell>
          <cell r="M705" t="str">
            <v>Evento</v>
          </cell>
        </row>
        <row r="706">
          <cell r="F706">
            <v>75462</v>
          </cell>
          <cell r="G706" t="str">
            <v>KR</v>
          </cell>
          <cell r="H706">
            <v>44765</v>
          </cell>
          <cell r="I706">
            <v>2022</v>
          </cell>
          <cell r="J706">
            <v>44880</v>
          </cell>
          <cell r="K706">
            <v>-236259</v>
          </cell>
          <cell r="L706">
            <v>2905100202</v>
          </cell>
          <cell r="M706" t="str">
            <v>Evento</v>
          </cell>
        </row>
        <row r="707">
          <cell r="F707">
            <v>75461</v>
          </cell>
          <cell r="G707" t="str">
            <v>KR</v>
          </cell>
          <cell r="H707">
            <v>44765</v>
          </cell>
          <cell r="I707">
            <v>2022</v>
          </cell>
          <cell r="J707">
            <v>44880</v>
          </cell>
          <cell r="K707">
            <v>-165916</v>
          </cell>
          <cell r="L707">
            <v>2905100202</v>
          </cell>
          <cell r="M707" t="str">
            <v>Evento</v>
          </cell>
        </row>
        <row r="708">
          <cell r="F708">
            <v>75455</v>
          </cell>
          <cell r="G708" t="str">
            <v>KR</v>
          </cell>
          <cell r="H708">
            <v>44765</v>
          </cell>
          <cell r="I708">
            <v>2022</v>
          </cell>
          <cell r="J708">
            <v>44880</v>
          </cell>
          <cell r="K708">
            <v>-46000</v>
          </cell>
          <cell r="L708">
            <v>2905100202</v>
          </cell>
          <cell r="M708" t="str">
            <v>Evento</v>
          </cell>
        </row>
        <row r="709">
          <cell r="F709">
            <v>75434</v>
          </cell>
          <cell r="G709" t="str">
            <v>KR</v>
          </cell>
          <cell r="H709">
            <v>44765</v>
          </cell>
          <cell r="I709">
            <v>2022</v>
          </cell>
          <cell r="J709">
            <v>44880</v>
          </cell>
          <cell r="K709">
            <v>-218093</v>
          </cell>
          <cell r="L709">
            <v>2905100202</v>
          </cell>
          <cell r="M709" t="str">
            <v>Evento</v>
          </cell>
        </row>
        <row r="710">
          <cell r="F710">
            <v>75407</v>
          </cell>
          <cell r="G710" t="str">
            <v>KR</v>
          </cell>
          <cell r="H710">
            <v>44765</v>
          </cell>
          <cell r="I710">
            <v>2022</v>
          </cell>
          <cell r="J710">
            <v>44880</v>
          </cell>
          <cell r="K710">
            <v>-46000</v>
          </cell>
          <cell r="L710">
            <v>2905100202</v>
          </cell>
          <cell r="M710" t="str">
            <v>Evento</v>
          </cell>
        </row>
        <row r="711">
          <cell r="F711">
            <v>75312</v>
          </cell>
          <cell r="G711" t="str">
            <v>KR</v>
          </cell>
          <cell r="H711">
            <v>44764</v>
          </cell>
          <cell r="I711">
            <v>2022</v>
          </cell>
          <cell r="J711">
            <v>44880</v>
          </cell>
          <cell r="K711">
            <v>-216600</v>
          </cell>
          <cell r="L711">
            <v>2905100202</v>
          </cell>
          <cell r="M711" t="str">
            <v>Evento</v>
          </cell>
        </row>
        <row r="712">
          <cell r="F712">
            <v>75359</v>
          </cell>
          <cell r="G712" t="str">
            <v>KR</v>
          </cell>
          <cell r="H712">
            <v>44764</v>
          </cell>
          <cell r="I712">
            <v>2022</v>
          </cell>
          <cell r="J712">
            <v>44880</v>
          </cell>
          <cell r="K712">
            <v>-8070997</v>
          </cell>
          <cell r="L712">
            <v>2905100202</v>
          </cell>
          <cell r="M712" t="str">
            <v>Evento</v>
          </cell>
        </row>
        <row r="713">
          <cell r="F713">
            <v>75102</v>
          </cell>
          <cell r="G713" t="str">
            <v>KR</v>
          </cell>
          <cell r="H713">
            <v>44762</v>
          </cell>
          <cell r="I713">
            <v>2022</v>
          </cell>
          <cell r="J713">
            <v>44880</v>
          </cell>
          <cell r="K713">
            <v>-181907</v>
          </cell>
          <cell r="L713">
            <v>2905100202</v>
          </cell>
          <cell r="M713" t="str">
            <v>Evento</v>
          </cell>
        </row>
        <row r="714">
          <cell r="F714">
            <v>75094</v>
          </cell>
          <cell r="G714" t="str">
            <v>KR</v>
          </cell>
          <cell r="H714">
            <v>44762</v>
          </cell>
          <cell r="I714">
            <v>2022</v>
          </cell>
          <cell r="J714">
            <v>44880</v>
          </cell>
          <cell r="K714">
            <v>-45314</v>
          </cell>
          <cell r="L714">
            <v>2905100202</v>
          </cell>
          <cell r="M714" t="str">
            <v>Evento</v>
          </cell>
        </row>
        <row r="715">
          <cell r="F715">
            <v>75077</v>
          </cell>
          <cell r="G715" t="str">
            <v>KR</v>
          </cell>
          <cell r="H715">
            <v>44762</v>
          </cell>
          <cell r="I715">
            <v>2022</v>
          </cell>
          <cell r="J715">
            <v>44880</v>
          </cell>
          <cell r="K715">
            <v>-317864</v>
          </cell>
          <cell r="L715">
            <v>2905100202</v>
          </cell>
          <cell r="M715" t="str">
            <v>Evento</v>
          </cell>
        </row>
        <row r="716">
          <cell r="F716">
            <v>75062</v>
          </cell>
          <cell r="G716" t="str">
            <v>KR</v>
          </cell>
          <cell r="H716">
            <v>44762</v>
          </cell>
          <cell r="I716">
            <v>2022</v>
          </cell>
          <cell r="J716">
            <v>44880</v>
          </cell>
          <cell r="K716">
            <v>-98832</v>
          </cell>
          <cell r="L716">
            <v>2905100202</v>
          </cell>
          <cell r="M716" t="str">
            <v>Evento</v>
          </cell>
        </row>
        <row r="717">
          <cell r="F717">
            <v>75056</v>
          </cell>
          <cell r="G717" t="str">
            <v>KR</v>
          </cell>
          <cell r="H717">
            <v>44761</v>
          </cell>
          <cell r="I717">
            <v>2022</v>
          </cell>
          <cell r="J717">
            <v>44880</v>
          </cell>
          <cell r="K717">
            <v>-160873</v>
          </cell>
          <cell r="L717">
            <v>2905100202</v>
          </cell>
          <cell r="M717" t="str">
            <v>Evento</v>
          </cell>
        </row>
        <row r="718">
          <cell r="F718">
            <v>75023</v>
          </cell>
          <cell r="G718" t="str">
            <v>KR</v>
          </cell>
          <cell r="H718">
            <v>44761</v>
          </cell>
          <cell r="I718">
            <v>2022</v>
          </cell>
          <cell r="J718">
            <v>44880</v>
          </cell>
          <cell r="K718">
            <v>-46000</v>
          </cell>
          <cell r="L718">
            <v>2905100202</v>
          </cell>
          <cell r="M718" t="str">
            <v>Evento</v>
          </cell>
        </row>
        <row r="719">
          <cell r="F719">
            <v>74984</v>
          </cell>
          <cell r="G719" t="str">
            <v>KR</v>
          </cell>
          <cell r="H719">
            <v>44761</v>
          </cell>
          <cell r="I719">
            <v>2022</v>
          </cell>
          <cell r="J719">
            <v>44880</v>
          </cell>
          <cell r="K719">
            <v>-2344846</v>
          </cell>
          <cell r="L719">
            <v>2905100202</v>
          </cell>
          <cell r="M719" t="str">
            <v>Evento</v>
          </cell>
        </row>
        <row r="720">
          <cell r="F720">
            <v>74969</v>
          </cell>
          <cell r="G720" t="str">
            <v>KR</v>
          </cell>
          <cell r="H720">
            <v>44761</v>
          </cell>
          <cell r="I720">
            <v>2022</v>
          </cell>
          <cell r="J720">
            <v>44880</v>
          </cell>
          <cell r="K720">
            <v>-4117796</v>
          </cell>
          <cell r="L720">
            <v>2905100202</v>
          </cell>
          <cell r="M720" t="str">
            <v>Evento</v>
          </cell>
        </row>
        <row r="721">
          <cell r="F721">
            <v>74969</v>
          </cell>
          <cell r="G721" t="str">
            <v>KR</v>
          </cell>
          <cell r="H721">
            <v>44761</v>
          </cell>
          <cell r="I721">
            <v>2022</v>
          </cell>
          <cell r="J721">
            <v>44880</v>
          </cell>
          <cell r="K721">
            <v>-754594</v>
          </cell>
          <cell r="L721">
            <v>2205200201</v>
          </cell>
          <cell r="M721" t="str">
            <v>Glosas</v>
          </cell>
        </row>
        <row r="722">
          <cell r="F722">
            <v>74918</v>
          </cell>
          <cell r="G722" t="str">
            <v>KR</v>
          </cell>
          <cell r="H722">
            <v>44760</v>
          </cell>
          <cell r="I722">
            <v>2022</v>
          </cell>
          <cell r="J722">
            <v>44880</v>
          </cell>
          <cell r="K722">
            <v>-1515651</v>
          </cell>
          <cell r="L722">
            <v>2905100202</v>
          </cell>
          <cell r="M722" t="str">
            <v>Evento</v>
          </cell>
        </row>
        <row r="723">
          <cell r="F723">
            <v>74912</v>
          </cell>
          <cell r="G723" t="str">
            <v>KR</v>
          </cell>
          <cell r="H723">
            <v>44760</v>
          </cell>
          <cell r="I723">
            <v>2022</v>
          </cell>
          <cell r="J723">
            <v>44880</v>
          </cell>
          <cell r="K723">
            <v>-515066</v>
          </cell>
          <cell r="L723">
            <v>2905100202</v>
          </cell>
          <cell r="M723" t="str">
            <v>Evento</v>
          </cell>
        </row>
        <row r="724">
          <cell r="F724">
            <v>74858</v>
          </cell>
          <cell r="G724" t="str">
            <v>KR</v>
          </cell>
          <cell r="H724">
            <v>44760</v>
          </cell>
          <cell r="I724">
            <v>2022</v>
          </cell>
          <cell r="J724">
            <v>44880</v>
          </cell>
          <cell r="K724">
            <v>-51942</v>
          </cell>
          <cell r="L724">
            <v>2905100202</v>
          </cell>
          <cell r="M724" t="str">
            <v>Evento</v>
          </cell>
        </row>
        <row r="725">
          <cell r="F725">
            <v>74857</v>
          </cell>
          <cell r="G725" t="str">
            <v>KR</v>
          </cell>
          <cell r="H725">
            <v>44760</v>
          </cell>
          <cell r="I725">
            <v>2022</v>
          </cell>
          <cell r="J725">
            <v>44880</v>
          </cell>
          <cell r="K725">
            <v>-55002</v>
          </cell>
          <cell r="L725">
            <v>2905100202</v>
          </cell>
          <cell r="M725" t="str">
            <v>Evento</v>
          </cell>
        </row>
        <row r="726">
          <cell r="F726">
            <v>74796</v>
          </cell>
          <cell r="G726" t="str">
            <v>KR</v>
          </cell>
          <cell r="H726">
            <v>44759</v>
          </cell>
          <cell r="I726">
            <v>2022</v>
          </cell>
          <cell r="J726">
            <v>44880</v>
          </cell>
          <cell r="K726">
            <v>-86956</v>
          </cell>
          <cell r="L726">
            <v>2905100202</v>
          </cell>
          <cell r="M726" t="str">
            <v>Evento</v>
          </cell>
        </row>
        <row r="727">
          <cell r="F727">
            <v>74785</v>
          </cell>
          <cell r="G727" t="str">
            <v>KR</v>
          </cell>
          <cell r="H727">
            <v>44759</v>
          </cell>
          <cell r="I727">
            <v>2022</v>
          </cell>
          <cell r="J727">
            <v>44880</v>
          </cell>
          <cell r="K727">
            <v>-310805</v>
          </cell>
          <cell r="L727">
            <v>2905100202</v>
          </cell>
          <cell r="M727" t="str">
            <v>Evento</v>
          </cell>
        </row>
        <row r="728">
          <cell r="F728">
            <v>74781</v>
          </cell>
          <cell r="G728" t="str">
            <v>KR</v>
          </cell>
          <cell r="H728">
            <v>44759</v>
          </cell>
          <cell r="I728">
            <v>2022</v>
          </cell>
          <cell r="J728">
            <v>44880</v>
          </cell>
          <cell r="K728">
            <v>-109900</v>
          </cell>
          <cell r="L728">
            <v>2905100202</v>
          </cell>
          <cell r="M728" t="str">
            <v>Evento</v>
          </cell>
        </row>
        <row r="729">
          <cell r="F729">
            <v>74778</v>
          </cell>
          <cell r="G729" t="str">
            <v>KR</v>
          </cell>
          <cell r="H729">
            <v>44759</v>
          </cell>
          <cell r="I729">
            <v>2022</v>
          </cell>
          <cell r="J729">
            <v>44880</v>
          </cell>
          <cell r="K729">
            <v>-424075</v>
          </cell>
          <cell r="L729">
            <v>2905100202</v>
          </cell>
          <cell r="M729" t="str">
            <v>Evento</v>
          </cell>
        </row>
        <row r="730">
          <cell r="F730">
            <v>74761</v>
          </cell>
          <cell r="G730" t="str">
            <v>KR</v>
          </cell>
          <cell r="H730">
            <v>44759</v>
          </cell>
          <cell r="I730">
            <v>2022</v>
          </cell>
          <cell r="J730">
            <v>44880</v>
          </cell>
          <cell r="K730">
            <v>-46000</v>
          </cell>
          <cell r="L730">
            <v>2905100202</v>
          </cell>
          <cell r="M730" t="str">
            <v>Evento</v>
          </cell>
        </row>
        <row r="731">
          <cell r="F731">
            <v>74720</v>
          </cell>
          <cell r="G731" t="str">
            <v>KR</v>
          </cell>
          <cell r="H731">
            <v>44758</v>
          </cell>
          <cell r="I731">
            <v>2022</v>
          </cell>
          <cell r="J731">
            <v>44880</v>
          </cell>
          <cell r="K731">
            <v>-132276</v>
          </cell>
          <cell r="L731">
            <v>2905100202</v>
          </cell>
          <cell r="M731" t="str">
            <v>Evento</v>
          </cell>
        </row>
        <row r="732">
          <cell r="F732">
            <v>74670</v>
          </cell>
          <cell r="G732" t="str">
            <v>KR</v>
          </cell>
          <cell r="H732">
            <v>44758</v>
          </cell>
          <cell r="I732">
            <v>2022</v>
          </cell>
          <cell r="J732">
            <v>44880</v>
          </cell>
          <cell r="K732">
            <v>-191297</v>
          </cell>
          <cell r="L732">
            <v>2905100202</v>
          </cell>
          <cell r="M732" t="str">
            <v>Evento</v>
          </cell>
        </row>
        <row r="733">
          <cell r="F733">
            <v>74641</v>
          </cell>
          <cell r="G733" t="str">
            <v>KR</v>
          </cell>
          <cell r="H733">
            <v>44757</v>
          </cell>
          <cell r="I733">
            <v>2022</v>
          </cell>
          <cell r="J733">
            <v>44880</v>
          </cell>
          <cell r="K733">
            <v>-109952</v>
          </cell>
          <cell r="L733">
            <v>2905100202</v>
          </cell>
          <cell r="M733" t="str">
            <v>Evento</v>
          </cell>
        </row>
        <row r="734">
          <cell r="F734">
            <v>74536</v>
          </cell>
          <cell r="G734" t="str">
            <v>KR</v>
          </cell>
          <cell r="H734">
            <v>44757</v>
          </cell>
          <cell r="I734">
            <v>2022</v>
          </cell>
          <cell r="J734">
            <v>44880</v>
          </cell>
          <cell r="K734">
            <v>-46000</v>
          </cell>
          <cell r="L734">
            <v>2905100202</v>
          </cell>
          <cell r="M734" t="str">
            <v>Evento</v>
          </cell>
        </row>
        <row r="735">
          <cell r="F735">
            <v>74527</v>
          </cell>
          <cell r="G735" t="str">
            <v>KR</v>
          </cell>
          <cell r="H735">
            <v>44756</v>
          </cell>
          <cell r="I735">
            <v>2022</v>
          </cell>
          <cell r="J735">
            <v>44880</v>
          </cell>
          <cell r="K735">
            <v>-103630</v>
          </cell>
          <cell r="L735">
            <v>2905100202</v>
          </cell>
          <cell r="M735" t="str">
            <v>Evento</v>
          </cell>
        </row>
        <row r="736">
          <cell r="F736">
            <v>74504</v>
          </cell>
          <cell r="G736" t="str">
            <v>KR</v>
          </cell>
          <cell r="H736">
            <v>44756</v>
          </cell>
          <cell r="I736">
            <v>2022</v>
          </cell>
          <cell r="J736">
            <v>44880</v>
          </cell>
          <cell r="K736">
            <v>-1619793</v>
          </cell>
          <cell r="L736">
            <v>2905100202</v>
          </cell>
          <cell r="M736" t="str">
            <v>Evento</v>
          </cell>
        </row>
        <row r="737">
          <cell r="F737">
            <v>74423</v>
          </cell>
          <cell r="G737" t="str">
            <v>KR</v>
          </cell>
          <cell r="H737">
            <v>44756</v>
          </cell>
          <cell r="I737">
            <v>2022</v>
          </cell>
          <cell r="J737">
            <v>44880</v>
          </cell>
          <cell r="K737">
            <v>-46000</v>
          </cell>
          <cell r="L737">
            <v>2905100202</v>
          </cell>
          <cell r="M737" t="str">
            <v>Evento</v>
          </cell>
        </row>
        <row r="738">
          <cell r="F738">
            <v>74413</v>
          </cell>
          <cell r="G738" t="str">
            <v>KR</v>
          </cell>
          <cell r="H738">
            <v>44756</v>
          </cell>
          <cell r="I738">
            <v>2022</v>
          </cell>
          <cell r="J738">
            <v>44880</v>
          </cell>
          <cell r="K738">
            <v>-324849</v>
          </cell>
          <cell r="L738">
            <v>2905100202</v>
          </cell>
          <cell r="M738" t="str">
            <v>Evento</v>
          </cell>
        </row>
        <row r="739">
          <cell r="F739">
            <v>74398</v>
          </cell>
          <cell r="G739" t="str">
            <v>KR</v>
          </cell>
          <cell r="H739">
            <v>44755</v>
          </cell>
          <cell r="I739">
            <v>2022</v>
          </cell>
          <cell r="J739">
            <v>44880</v>
          </cell>
          <cell r="K739">
            <v>-168118</v>
          </cell>
          <cell r="L739">
            <v>2905100202</v>
          </cell>
          <cell r="M739" t="str">
            <v>Evento</v>
          </cell>
        </row>
        <row r="740">
          <cell r="F740">
            <v>74390</v>
          </cell>
          <cell r="G740" t="str">
            <v>KR</v>
          </cell>
          <cell r="H740">
            <v>44755</v>
          </cell>
          <cell r="I740">
            <v>2022</v>
          </cell>
          <cell r="J740">
            <v>44880</v>
          </cell>
          <cell r="K740">
            <v>-140986</v>
          </cell>
          <cell r="L740">
            <v>2905100202</v>
          </cell>
          <cell r="M740" t="str">
            <v>Evento</v>
          </cell>
        </row>
        <row r="741">
          <cell r="F741">
            <v>74284</v>
          </cell>
          <cell r="G741" t="str">
            <v>KR</v>
          </cell>
          <cell r="H741">
            <v>44755</v>
          </cell>
          <cell r="I741">
            <v>2022</v>
          </cell>
          <cell r="J741">
            <v>44880</v>
          </cell>
          <cell r="K741">
            <v>-84500</v>
          </cell>
          <cell r="L741">
            <v>2905100202</v>
          </cell>
          <cell r="M741" t="str">
            <v>Evento</v>
          </cell>
        </row>
        <row r="742">
          <cell r="F742">
            <v>74236</v>
          </cell>
          <cell r="G742" t="str">
            <v>KR</v>
          </cell>
          <cell r="H742">
            <v>44754</v>
          </cell>
          <cell r="I742">
            <v>2022</v>
          </cell>
          <cell r="J742">
            <v>44880</v>
          </cell>
          <cell r="K742">
            <v>-144296</v>
          </cell>
          <cell r="L742">
            <v>2905100202</v>
          </cell>
          <cell r="M742" t="str">
            <v>Evento</v>
          </cell>
        </row>
        <row r="743">
          <cell r="F743">
            <v>74192</v>
          </cell>
          <cell r="G743" t="str">
            <v>KR</v>
          </cell>
          <cell r="H743">
            <v>44754</v>
          </cell>
          <cell r="I743">
            <v>2022</v>
          </cell>
          <cell r="J743">
            <v>44880</v>
          </cell>
          <cell r="K743">
            <v>-92893</v>
          </cell>
          <cell r="L743">
            <v>2905100202</v>
          </cell>
          <cell r="M743" t="str">
            <v>Evento</v>
          </cell>
        </row>
        <row r="744">
          <cell r="F744">
            <v>74104</v>
          </cell>
          <cell r="G744" t="str">
            <v>KR</v>
          </cell>
          <cell r="H744">
            <v>44753</v>
          </cell>
          <cell r="I744">
            <v>2022</v>
          </cell>
          <cell r="J744">
            <v>44880</v>
          </cell>
          <cell r="K744">
            <v>-342061</v>
          </cell>
          <cell r="L744">
            <v>2905100202</v>
          </cell>
          <cell r="M744" t="str">
            <v>Evento</v>
          </cell>
        </row>
        <row r="745">
          <cell r="F745">
            <v>73992</v>
          </cell>
          <cell r="G745" t="str">
            <v>KR</v>
          </cell>
          <cell r="H745">
            <v>44752</v>
          </cell>
          <cell r="I745">
            <v>2022</v>
          </cell>
          <cell r="J745">
            <v>44880</v>
          </cell>
          <cell r="K745">
            <v>-261032</v>
          </cell>
          <cell r="L745">
            <v>2905100202</v>
          </cell>
          <cell r="M745" t="str">
            <v>Evento</v>
          </cell>
        </row>
        <row r="746">
          <cell r="F746">
            <v>73884</v>
          </cell>
          <cell r="G746" t="str">
            <v>KR</v>
          </cell>
          <cell r="H746">
            <v>44751</v>
          </cell>
          <cell r="I746">
            <v>2022</v>
          </cell>
          <cell r="J746">
            <v>44880</v>
          </cell>
          <cell r="K746">
            <v>-1922281</v>
          </cell>
          <cell r="L746">
            <v>2905100202</v>
          </cell>
          <cell r="M746" t="str">
            <v>Evento</v>
          </cell>
        </row>
        <row r="747">
          <cell r="F747">
            <v>73869</v>
          </cell>
          <cell r="G747" t="str">
            <v>KR</v>
          </cell>
          <cell r="H747">
            <v>44750</v>
          </cell>
          <cell r="I747">
            <v>2022</v>
          </cell>
          <cell r="J747">
            <v>44880</v>
          </cell>
          <cell r="K747">
            <v>-378632</v>
          </cell>
          <cell r="L747">
            <v>2905100202</v>
          </cell>
          <cell r="M747" t="str">
            <v>Evento</v>
          </cell>
        </row>
        <row r="748">
          <cell r="F748">
            <v>73793</v>
          </cell>
          <cell r="G748" t="str">
            <v>KR</v>
          </cell>
          <cell r="H748">
            <v>44750</v>
          </cell>
          <cell r="I748">
            <v>2022</v>
          </cell>
          <cell r="J748">
            <v>44880</v>
          </cell>
          <cell r="K748">
            <v>-2662889</v>
          </cell>
          <cell r="L748">
            <v>2905100202</v>
          </cell>
          <cell r="M748" t="str">
            <v>Evento</v>
          </cell>
        </row>
        <row r="749">
          <cell r="F749">
            <v>73793</v>
          </cell>
          <cell r="G749" t="str">
            <v>KR</v>
          </cell>
          <cell r="H749">
            <v>44750</v>
          </cell>
          <cell r="I749">
            <v>2022</v>
          </cell>
          <cell r="J749">
            <v>44880</v>
          </cell>
          <cell r="K749">
            <v>-861600</v>
          </cell>
          <cell r="L749">
            <v>2205200201</v>
          </cell>
          <cell r="M749" t="str">
            <v>Glosas</v>
          </cell>
        </row>
        <row r="750">
          <cell r="F750">
            <v>73786</v>
          </cell>
          <cell r="G750" t="str">
            <v>KR</v>
          </cell>
          <cell r="H750">
            <v>44750</v>
          </cell>
          <cell r="I750">
            <v>2022</v>
          </cell>
          <cell r="J750">
            <v>44880</v>
          </cell>
          <cell r="K750">
            <v>-1141645</v>
          </cell>
          <cell r="L750">
            <v>2905100202</v>
          </cell>
          <cell r="M750" t="str">
            <v>Evento</v>
          </cell>
        </row>
        <row r="751">
          <cell r="F751">
            <v>73777</v>
          </cell>
          <cell r="G751" t="str">
            <v>KR</v>
          </cell>
          <cell r="H751">
            <v>44750</v>
          </cell>
          <cell r="I751">
            <v>2022</v>
          </cell>
          <cell r="J751">
            <v>44880</v>
          </cell>
          <cell r="K751">
            <v>-986353</v>
          </cell>
          <cell r="L751">
            <v>2905100202</v>
          </cell>
          <cell r="M751" t="str">
            <v>Evento</v>
          </cell>
        </row>
        <row r="752">
          <cell r="F752">
            <v>73714</v>
          </cell>
          <cell r="G752" t="str">
            <v>KR</v>
          </cell>
          <cell r="H752">
            <v>44749</v>
          </cell>
          <cell r="I752">
            <v>2022</v>
          </cell>
          <cell r="J752">
            <v>44880</v>
          </cell>
          <cell r="K752">
            <v>-187714</v>
          </cell>
          <cell r="L752">
            <v>2905100202</v>
          </cell>
          <cell r="M752" t="str">
            <v>Evento</v>
          </cell>
        </row>
        <row r="753">
          <cell r="F753">
            <v>73596</v>
          </cell>
          <cell r="G753" t="str">
            <v>KR</v>
          </cell>
          <cell r="H753">
            <v>44749</v>
          </cell>
          <cell r="I753">
            <v>2022</v>
          </cell>
          <cell r="J753">
            <v>44880</v>
          </cell>
          <cell r="K753">
            <v>-50284</v>
          </cell>
          <cell r="L753">
            <v>2905100202</v>
          </cell>
          <cell r="M753" t="str">
            <v>Evento</v>
          </cell>
        </row>
        <row r="754">
          <cell r="F754">
            <v>73292</v>
          </cell>
          <cell r="G754" t="str">
            <v>KR</v>
          </cell>
          <cell r="H754">
            <v>44746</v>
          </cell>
          <cell r="I754">
            <v>2022</v>
          </cell>
          <cell r="J754">
            <v>44880</v>
          </cell>
          <cell r="K754">
            <v>-162625</v>
          </cell>
          <cell r="L754">
            <v>2905100202</v>
          </cell>
          <cell r="M754" t="str">
            <v>Evento</v>
          </cell>
        </row>
        <row r="755">
          <cell r="F755">
            <v>73255</v>
          </cell>
          <cell r="G755" t="str">
            <v>KR</v>
          </cell>
          <cell r="H755">
            <v>44745</v>
          </cell>
          <cell r="I755">
            <v>2022</v>
          </cell>
          <cell r="J755">
            <v>44880</v>
          </cell>
          <cell r="K755">
            <v>-84500</v>
          </cell>
          <cell r="L755">
            <v>2905100202</v>
          </cell>
          <cell r="M755" t="str">
            <v>Evento</v>
          </cell>
        </row>
        <row r="756">
          <cell r="F756">
            <v>73240</v>
          </cell>
          <cell r="G756" t="str">
            <v>KR</v>
          </cell>
          <cell r="H756">
            <v>44745</v>
          </cell>
          <cell r="I756">
            <v>2022</v>
          </cell>
          <cell r="J756">
            <v>44880</v>
          </cell>
          <cell r="K756">
            <v>-93330</v>
          </cell>
          <cell r="L756">
            <v>2905100202</v>
          </cell>
          <cell r="M756" t="str">
            <v>Evento</v>
          </cell>
        </row>
        <row r="757">
          <cell r="F757">
            <v>73233</v>
          </cell>
          <cell r="G757" t="str">
            <v>KR</v>
          </cell>
          <cell r="H757">
            <v>44745</v>
          </cell>
          <cell r="I757">
            <v>2022</v>
          </cell>
          <cell r="J757">
            <v>44880</v>
          </cell>
          <cell r="K757">
            <v>-126344</v>
          </cell>
          <cell r="L757">
            <v>2905100202</v>
          </cell>
          <cell r="M757" t="str">
            <v>Evento</v>
          </cell>
        </row>
        <row r="758">
          <cell r="F758">
            <v>73198</v>
          </cell>
          <cell r="G758" t="str">
            <v>KR</v>
          </cell>
          <cell r="H758">
            <v>44744</v>
          </cell>
          <cell r="I758">
            <v>2022</v>
          </cell>
          <cell r="J758">
            <v>44880</v>
          </cell>
          <cell r="K758">
            <v>-84436</v>
          </cell>
          <cell r="L758">
            <v>2905100202</v>
          </cell>
          <cell r="M758" t="str">
            <v>Evento</v>
          </cell>
        </row>
        <row r="759">
          <cell r="F759">
            <v>73194</v>
          </cell>
          <cell r="G759" t="str">
            <v>KR</v>
          </cell>
          <cell r="H759">
            <v>44744</v>
          </cell>
          <cell r="I759">
            <v>2022</v>
          </cell>
          <cell r="J759">
            <v>44880</v>
          </cell>
          <cell r="K759">
            <v>-100257</v>
          </cell>
          <cell r="L759">
            <v>2905100202</v>
          </cell>
          <cell r="M759" t="str">
            <v>Evento</v>
          </cell>
        </row>
        <row r="760">
          <cell r="F760">
            <v>73193</v>
          </cell>
          <cell r="G760" t="str">
            <v>KR</v>
          </cell>
          <cell r="H760">
            <v>44744</v>
          </cell>
          <cell r="I760">
            <v>2022</v>
          </cell>
          <cell r="J760">
            <v>44880</v>
          </cell>
          <cell r="K760">
            <v>-60500</v>
          </cell>
          <cell r="L760">
            <v>2905100202</v>
          </cell>
          <cell r="M760" t="str">
            <v>Evento</v>
          </cell>
        </row>
        <row r="761">
          <cell r="F761">
            <v>73124</v>
          </cell>
          <cell r="G761" t="str">
            <v>KR</v>
          </cell>
          <cell r="H761">
            <v>44743</v>
          </cell>
          <cell r="I761">
            <v>2022</v>
          </cell>
          <cell r="J761">
            <v>44880</v>
          </cell>
          <cell r="K761">
            <v>-463608</v>
          </cell>
          <cell r="L761">
            <v>2905100202</v>
          </cell>
          <cell r="M761" t="str">
            <v>Evento</v>
          </cell>
        </row>
        <row r="762">
          <cell r="F762">
            <v>73049</v>
          </cell>
          <cell r="G762" t="str">
            <v>KR</v>
          </cell>
          <cell r="H762">
            <v>44743</v>
          </cell>
          <cell r="I762">
            <v>2022</v>
          </cell>
          <cell r="J762">
            <v>44880</v>
          </cell>
          <cell r="K762">
            <v>-187714</v>
          </cell>
          <cell r="L762">
            <v>2905100202</v>
          </cell>
          <cell r="M762" t="str">
            <v>Evento</v>
          </cell>
        </row>
        <row r="763">
          <cell r="F763">
            <v>76308</v>
          </cell>
          <cell r="G763" t="str">
            <v>KR</v>
          </cell>
          <cell r="H763">
            <v>44772</v>
          </cell>
          <cell r="I763">
            <v>2022</v>
          </cell>
          <cell r="J763">
            <v>44880</v>
          </cell>
          <cell r="K763">
            <v>-7100</v>
          </cell>
          <cell r="L763">
            <v>2905100102</v>
          </cell>
          <cell r="M763" t="str">
            <v>Evento</v>
          </cell>
        </row>
        <row r="764">
          <cell r="F764">
            <v>76287</v>
          </cell>
          <cell r="G764" t="str">
            <v>KR</v>
          </cell>
          <cell r="H764">
            <v>44772</v>
          </cell>
          <cell r="I764">
            <v>2022</v>
          </cell>
          <cell r="J764">
            <v>44880</v>
          </cell>
          <cell r="K764">
            <v>-7100</v>
          </cell>
          <cell r="L764">
            <v>2905100102</v>
          </cell>
          <cell r="M764" t="str">
            <v>Evento</v>
          </cell>
        </row>
        <row r="765">
          <cell r="F765">
            <v>76280</v>
          </cell>
          <cell r="G765" t="str">
            <v>KR</v>
          </cell>
          <cell r="H765">
            <v>44772</v>
          </cell>
          <cell r="I765">
            <v>2022</v>
          </cell>
          <cell r="J765">
            <v>44880</v>
          </cell>
          <cell r="K765">
            <v>-14200</v>
          </cell>
          <cell r="L765">
            <v>2905100102</v>
          </cell>
          <cell r="M765" t="str">
            <v>Evento</v>
          </cell>
        </row>
        <row r="766">
          <cell r="F766">
            <v>76016</v>
          </cell>
          <cell r="G766" t="str">
            <v>KR</v>
          </cell>
          <cell r="H766">
            <v>44770</v>
          </cell>
          <cell r="I766">
            <v>2022</v>
          </cell>
          <cell r="J766">
            <v>44880</v>
          </cell>
          <cell r="K766">
            <v>-7100</v>
          </cell>
          <cell r="L766">
            <v>2905100102</v>
          </cell>
          <cell r="M766" t="str">
            <v>Evento</v>
          </cell>
        </row>
        <row r="767">
          <cell r="F767">
            <v>76007</v>
          </cell>
          <cell r="G767" t="str">
            <v>KR</v>
          </cell>
          <cell r="H767">
            <v>44770</v>
          </cell>
          <cell r="I767">
            <v>2022</v>
          </cell>
          <cell r="J767">
            <v>44880</v>
          </cell>
          <cell r="K767">
            <v>-7100</v>
          </cell>
          <cell r="L767">
            <v>2905100102</v>
          </cell>
          <cell r="M767" t="str">
            <v>Evento</v>
          </cell>
        </row>
        <row r="768">
          <cell r="F768">
            <v>75797</v>
          </cell>
          <cell r="G768" t="str">
            <v>KR</v>
          </cell>
          <cell r="H768">
            <v>44768</v>
          </cell>
          <cell r="I768">
            <v>2022</v>
          </cell>
          <cell r="J768">
            <v>44880</v>
          </cell>
          <cell r="K768">
            <v>-7100</v>
          </cell>
          <cell r="L768">
            <v>2905100102</v>
          </cell>
          <cell r="M768" t="str">
            <v>Evento</v>
          </cell>
        </row>
        <row r="769">
          <cell r="F769">
            <v>75659</v>
          </cell>
          <cell r="G769" t="str">
            <v>KR</v>
          </cell>
          <cell r="H769">
            <v>44767</v>
          </cell>
          <cell r="I769">
            <v>2022</v>
          </cell>
          <cell r="J769">
            <v>44880</v>
          </cell>
          <cell r="K769">
            <v>-7100</v>
          </cell>
          <cell r="L769">
            <v>2905100102</v>
          </cell>
          <cell r="M769" t="str">
            <v>Evento</v>
          </cell>
        </row>
        <row r="770">
          <cell r="F770">
            <v>75424</v>
          </cell>
          <cell r="G770" t="str">
            <v>KR</v>
          </cell>
          <cell r="H770">
            <v>44765</v>
          </cell>
          <cell r="I770">
            <v>2022</v>
          </cell>
          <cell r="J770">
            <v>44880</v>
          </cell>
          <cell r="K770">
            <v>-7100</v>
          </cell>
          <cell r="L770">
            <v>2905100102</v>
          </cell>
          <cell r="M770" t="str">
            <v>Evento</v>
          </cell>
        </row>
        <row r="771">
          <cell r="F771">
            <v>75395</v>
          </cell>
          <cell r="G771" t="str">
            <v>KR</v>
          </cell>
          <cell r="H771">
            <v>44765</v>
          </cell>
          <cell r="I771">
            <v>2022</v>
          </cell>
          <cell r="J771">
            <v>44880</v>
          </cell>
          <cell r="K771">
            <v>-7100</v>
          </cell>
          <cell r="L771">
            <v>2905100102</v>
          </cell>
          <cell r="M771" t="str">
            <v>Evento</v>
          </cell>
        </row>
        <row r="772">
          <cell r="F772">
            <v>75394</v>
          </cell>
          <cell r="G772" t="str">
            <v>KR</v>
          </cell>
          <cell r="H772">
            <v>44765</v>
          </cell>
          <cell r="I772">
            <v>2022</v>
          </cell>
          <cell r="J772">
            <v>44880</v>
          </cell>
          <cell r="K772">
            <v>-7100</v>
          </cell>
          <cell r="L772">
            <v>2905100102</v>
          </cell>
          <cell r="M772" t="str">
            <v>Evento</v>
          </cell>
        </row>
        <row r="773">
          <cell r="F773">
            <v>75300</v>
          </cell>
          <cell r="G773" t="str">
            <v>KR</v>
          </cell>
          <cell r="H773">
            <v>44764</v>
          </cell>
          <cell r="I773">
            <v>2022</v>
          </cell>
          <cell r="J773">
            <v>44880</v>
          </cell>
          <cell r="K773">
            <v>-7100</v>
          </cell>
          <cell r="L773">
            <v>2905100102</v>
          </cell>
          <cell r="M773" t="str">
            <v>Evento</v>
          </cell>
        </row>
        <row r="774">
          <cell r="F774">
            <v>74860</v>
          </cell>
          <cell r="G774" t="str">
            <v>KR</v>
          </cell>
          <cell r="H774">
            <v>44760</v>
          </cell>
          <cell r="I774">
            <v>2022</v>
          </cell>
          <cell r="J774">
            <v>44880</v>
          </cell>
          <cell r="K774">
            <v>-21300</v>
          </cell>
          <cell r="L774">
            <v>2905100102</v>
          </cell>
          <cell r="M774" t="str">
            <v>Evento</v>
          </cell>
        </row>
        <row r="775">
          <cell r="F775">
            <v>74856</v>
          </cell>
          <cell r="G775" t="str">
            <v>KR</v>
          </cell>
          <cell r="H775">
            <v>44760</v>
          </cell>
          <cell r="I775">
            <v>2022</v>
          </cell>
          <cell r="J775">
            <v>44880</v>
          </cell>
          <cell r="K775">
            <v>-7100</v>
          </cell>
          <cell r="L775">
            <v>2905100102</v>
          </cell>
          <cell r="M775" t="str">
            <v>Evento</v>
          </cell>
        </row>
        <row r="776">
          <cell r="F776">
            <v>74038</v>
          </cell>
          <cell r="G776" t="str">
            <v>KR</v>
          </cell>
          <cell r="H776">
            <v>44753</v>
          </cell>
          <cell r="I776">
            <v>2022</v>
          </cell>
          <cell r="J776">
            <v>44880</v>
          </cell>
          <cell r="K776">
            <v>-35500</v>
          </cell>
          <cell r="L776">
            <v>2905100102</v>
          </cell>
          <cell r="M776" t="str">
            <v>Evento</v>
          </cell>
        </row>
        <row r="777">
          <cell r="F777">
            <v>73853</v>
          </cell>
          <cell r="G777" t="str">
            <v>KR</v>
          </cell>
          <cell r="H777">
            <v>44750</v>
          </cell>
          <cell r="I777">
            <v>2022</v>
          </cell>
          <cell r="J777">
            <v>44880</v>
          </cell>
          <cell r="K777">
            <v>-7100</v>
          </cell>
          <cell r="L777">
            <v>2905100102</v>
          </cell>
          <cell r="M777" t="str">
            <v>Evento</v>
          </cell>
        </row>
        <row r="778">
          <cell r="F778">
            <v>73845</v>
          </cell>
          <cell r="G778" t="str">
            <v>KR</v>
          </cell>
          <cell r="H778">
            <v>44750</v>
          </cell>
          <cell r="I778">
            <v>2022</v>
          </cell>
          <cell r="J778">
            <v>44880</v>
          </cell>
          <cell r="K778">
            <v>-14200</v>
          </cell>
          <cell r="L778">
            <v>2905100102</v>
          </cell>
          <cell r="M778" t="str">
            <v>Evento</v>
          </cell>
        </row>
        <row r="779">
          <cell r="F779">
            <v>73542</v>
          </cell>
          <cell r="G779" t="str">
            <v>KR</v>
          </cell>
          <cell r="H779">
            <v>44748</v>
          </cell>
          <cell r="I779">
            <v>2022</v>
          </cell>
          <cell r="J779">
            <v>44880</v>
          </cell>
          <cell r="K779">
            <v>-28400</v>
          </cell>
          <cell r="L779">
            <v>2905100102</v>
          </cell>
          <cell r="M779" t="str">
            <v>Evento</v>
          </cell>
        </row>
        <row r="780">
          <cell r="F780">
            <v>73408</v>
          </cell>
          <cell r="G780" t="str">
            <v>KR</v>
          </cell>
          <cell r="H780">
            <v>44747</v>
          </cell>
          <cell r="I780">
            <v>2022</v>
          </cell>
          <cell r="J780">
            <v>44880</v>
          </cell>
          <cell r="K780">
            <v>-7100</v>
          </cell>
          <cell r="L780">
            <v>2905100102</v>
          </cell>
          <cell r="M780" t="str">
            <v>Evento</v>
          </cell>
        </row>
        <row r="781">
          <cell r="F781">
            <v>73155</v>
          </cell>
          <cell r="G781" t="str">
            <v>KR</v>
          </cell>
          <cell r="H781">
            <v>44744</v>
          </cell>
          <cell r="I781">
            <v>2022</v>
          </cell>
          <cell r="J781">
            <v>44880</v>
          </cell>
          <cell r="K781">
            <v>-7100</v>
          </cell>
          <cell r="L781">
            <v>2905100102</v>
          </cell>
          <cell r="M781" t="str">
            <v>Evento</v>
          </cell>
        </row>
        <row r="782">
          <cell r="F782">
            <v>73146</v>
          </cell>
          <cell r="G782" t="str">
            <v>KR</v>
          </cell>
          <cell r="H782">
            <v>44744</v>
          </cell>
          <cell r="I782">
            <v>2022</v>
          </cell>
          <cell r="J782">
            <v>44880</v>
          </cell>
          <cell r="K782">
            <v>-28400</v>
          </cell>
          <cell r="L782">
            <v>2905100102</v>
          </cell>
          <cell r="M782" t="str">
            <v>Evento</v>
          </cell>
        </row>
        <row r="783">
          <cell r="F783">
            <v>76058</v>
          </cell>
          <cell r="G783" t="str">
            <v>KR</v>
          </cell>
          <cell r="H783">
            <v>44770</v>
          </cell>
          <cell r="I783">
            <v>2022</v>
          </cell>
          <cell r="J783">
            <v>44880</v>
          </cell>
          <cell r="K783">
            <v>-7100</v>
          </cell>
          <cell r="L783">
            <v>2905100202</v>
          </cell>
          <cell r="M783" t="str">
            <v>Evento</v>
          </cell>
        </row>
        <row r="784">
          <cell r="F784">
            <v>75022</v>
          </cell>
          <cell r="G784" t="str">
            <v>KR</v>
          </cell>
          <cell r="H784">
            <v>44761</v>
          </cell>
          <cell r="I784">
            <v>2022</v>
          </cell>
          <cell r="J784">
            <v>44880</v>
          </cell>
          <cell r="K784">
            <v>-7100</v>
          </cell>
          <cell r="L784">
            <v>2905100202</v>
          </cell>
          <cell r="M784" t="str">
            <v>Evento</v>
          </cell>
        </row>
        <row r="785">
          <cell r="F785">
            <v>74588</v>
          </cell>
          <cell r="G785" t="str">
            <v>KR</v>
          </cell>
          <cell r="H785">
            <v>44757</v>
          </cell>
          <cell r="I785">
            <v>2022</v>
          </cell>
          <cell r="J785">
            <v>44880</v>
          </cell>
          <cell r="K785">
            <v>-28400</v>
          </cell>
          <cell r="L785">
            <v>2905100202</v>
          </cell>
          <cell r="M785" t="str">
            <v>Evento</v>
          </cell>
        </row>
        <row r="786">
          <cell r="F786">
            <v>74026</v>
          </cell>
          <cell r="G786" t="str">
            <v>KR</v>
          </cell>
          <cell r="H786">
            <v>44753</v>
          </cell>
          <cell r="I786">
            <v>2022</v>
          </cell>
          <cell r="J786">
            <v>44880</v>
          </cell>
          <cell r="K786">
            <v>-28400</v>
          </cell>
          <cell r="L786">
            <v>2905100202</v>
          </cell>
          <cell r="M786" t="str">
            <v>Evento</v>
          </cell>
        </row>
        <row r="787">
          <cell r="F787">
            <v>73160</v>
          </cell>
          <cell r="G787" t="str">
            <v>KR</v>
          </cell>
          <cell r="H787">
            <v>44744</v>
          </cell>
          <cell r="I787">
            <v>2022</v>
          </cell>
          <cell r="J787">
            <v>44880</v>
          </cell>
          <cell r="K787">
            <v>-7100</v>
          </cell>
          <cell r="L787">
            <v>2905100202</v>
          </cell>
          <cell r="M787" t="str">
            <v>Evento</v>
          </cell>
        </row>
        <row r="788">
          <cell r="F788">
            <v>73063</v>
          </cell>
          <cell r="G788" t="str">
            <v>KR</v>
          </cell>
          <cell r="H788">
            <v>44743</v>
          </cell>
          <cell r="I788">
            <v>2022</v>
          </cell>
          <cell r="J788">
            <v>44880</v>
          </cell>
          <cell r="K788">
            <v>-7100</v>
          </cell>
          <cell r="L788">
            <v>2905100202</v>
          </cell>
          <cell r="M788" t="str">
            <v>Evento</v>
          </cell>
        </row>
        <row r="789">
          <cell r="F789">
            <v>76462</v>
          </cell>
          <cell r="G789" t="str">
            <v>KR</v>
          </cell>
          <cell r="H789">
            <v>44773</v>
          </cell>
          <cell r="I789">
            <v>2022</v>
          </cell>
          <cell r="J789">
            <v>44880</v>
          </cell>
          <cell r="K789">
            <v>-100396</v>
          </cell>
          <cell r="L789">
            <v>2905100102</v>
          </cell>
          <cell r="M789" t="str">
            <v>Evento</v>
          </cell>
        </row>
        <row r="790">
          <cell r="F790">
            <v>76085</v>
          </cell>
          <cell r="G790" t="str">
            <v>KR</v>
          </cell>
          <cell r="H790">
            <v>44770</v>
          </cell>
          <cell r="I790">
            <v>2022</v>
          </cell>
          <cell r="J790">
            <v>44880</v>
          </cell>
          <cell r="K790">
            <v>-415400</v>
          </cell>
          <cell r="L790">
            <v>2905100102</v>
          </cell>
          <cell r="M790" t="str">
            <v>Evento</v>
          </cell>
        </row>
        <row r="791">
          <cell r="F791">
            <v>75014</v>
          </cell>
          <cell r="G791" t="str">
            <v>KR</v>
          </cell>
          <cell r="H791">
            <v>44761</v>
          </cell>
          <cell r="I791">
            <v>2022</v>
          </cell>
          <cell r="J791">
            <v>44880</v>
          </cell>
          <cell r="K791">
            <v>-56028</v>
          </cell>
          <cell r="L791">
            <v>2905100102</v>
          </cell>
          <cell r="M791" t="str">
            <v>Evento</v>
          </cell>
        </row>
        <row r="792">
          <cell r="F792">
            <v>74910</v>
          </cell>
          <cell r="G792" t="str">
            <v>KR</v>
          </cell>
          <cell r="H792">
            <v>44760</v>
          </cell>
          <cell r="I792">
            <v>2022</v>
          </cell>
          <cell r="J792">
            <v>44880</v>
          </cell>
          <cell r="K792">
            <v>-310214</v>
          </cell>
          <cell r="L792">
            <v>2905100102</v>
          </cell>
          <cell r="M792" t="str">
            <v>Evento</v>
          </cell>
        </row>
        <row r="793">
          <cell r="F793">
            <v>74835</v>
          </cell>
          <cell r="G793" t="str">
            <v>KR</v>
          </cell>
          <cell r="H793">
            <v>44760</v>
          </cell>
          <cell r="I793">
            <v>2022</v>
          </cell>
          <cell r="J793">
            <v>44880</v>
          </cell>
          <cell r="K793">
            <v>-102493</v>
          </cell>
          <cell r="L793">
            <v>2905100202</v>
          </cell>
          <cell r="M793" t="str">
            <v>Evento</v>
          </cell>
        </row>
        <row r="794">
          <cell r="F794">
            <v>74332</v>
          </cell>
          <cell r="G794" t="str">
            <v>KR</v>
          </cell>
          <cell r="H794">
            <v>44755</v>
          </cell>
          <cell r="I794">
            <v>2022</v>
          </cell>
          <cell r="J794">
            <v>44880</v>
          </cell>
          <cell r="K794">
            <v>-881380</v>
          </cell>
          <cell r="L794">
            <v>2905100102</v>
          </cell>
          <cell r="M794" t="str">
            <v>Evento</v>
          </cell>
        </row>
        <row r="795">
          <cell r="F795">
            <v>73938</v>
          </cell>
          <cell r="G795" t="str">
            <v>KR</v>
          </cell>
          <cell r="H795">
            <v>44751</v>
          </cell>
          <cell r="I795">
            <v>2022</v>
          </cell>
          <cell r="J795">
            <v>44880</v>
          </cell>
          <cell r="K795">
            <v>-140342</v>
          </cell>
          <cell r="L795">
            <v>2905100102</v>
          </cell>
          <cell r="M795" t="str">
            <v>Evento</v>
          </cell>
        </row>
        <row r="796">
          <cell r="F796">
            <v>73936</v>
          </cell>
          <cell r="G796" t="str">
            <v>KR</v>
          </cell>
          <cell r="H796">
            <v>44751</v>
          </cell>
          <cell r="I796">
            <v>2022</v>
          </cell>
          <cell r="J796">
            <v>44880</v>
          </cell>
          <cell r="K796">
            <v>-46000</v>
          </cell>
          <cell r="L796">
            <v>2905100102</v>
          </cell>
          <cell r="M796" t="str">
            <v>Evento</v>
          </cell>
        </row>
        <row r="797">
          <cell r="F797">
            <v>73730</v>
          </cell>
          <cell r="G797" t="str">
            <v>KR</v>
          </cell>
          <cell r="H797">
            <v>44750</v>
          </cell>
          <cell r="I797">
            <v>2022</v>
          </cell>
          <cell r="J797">
            <v>44880</v>
          </cell>
          <cell r="K797">
            <v>-152737</v>
          </cell>
          <cell r="L797">
            <v>2905100102</v>
          </cell>
          <cell r="M797" t="str">
            <v>Evento</v>
          </cell>
        </row>
        <row r="798">
          <cell r="F798">
            <v>73517</v>
          </cell>
          <cell r="G798" t="str">
            <v>KR</v>
          </cell>
          <cell r="H798">
            <v>44748</v>
          </cell>
          <cell r="I798">
            <v>2022</v>
          </cell>
          <cell r="J798">
            <v>44880</v>
          </cell>
          <cell r="K798">
            <v>-206663</v>
          </cell>
          <cell r="L798">
            <v>2905100102</v>
          </cell>
          <cell r="M798" t="str">
            <v>Evento</v>
          </cell>
        </row>
        <row r="799">
          <cell r="F799">
            <v>73455</v>
          </cell>
          <cell r="G799" t="str">
            <v>KR</v>
          </cell>
          <cell r="H799">
            <v>44747</v>
          </cell>
          <cell r="I799">
            <v>2022</v>
          </cell>
          <cell r="J799">
            <v>44880</v>
          </cell>
          <cell r="K799">
            <v>-156314</v>
          </cell>
          <cell r="L799">
            <v>2905100102</v>
          </cell>
          <cell r="M799" t="str">
            <v>Evento</v>
          </cell>
        </row>
        <row r="800">
          <cell r="F800">
            <v>73447</v>
          </cell>
          <cell r="G800" t="str">
            <v>KR</v>
          </cell>
          <cell r="H800">
            <v>44747</v>
          </cell>
          <cell r="I800">
            <v>2022</v>
          </cell>
          <cell r="J800">
            <v>44880</v>
          </cell>
          <cell r="K800">
            <v>-283284</v>
          </cell>
          <cell r="L800">
            <v>2905100102</v>
          </cell>
          <cell r="M800" t="str">
            <v>Evento</v>
          </cell>
        </row>
        <row r="801">
          <cell r="F801">
            <v>73126</v>
          </cell>
          <cell r="G801" t="str">
            <v>KR</v>
          </cell>
          <cell r="H801">
            <v>44743</v>
          </cell>
          <cell r="I801">
            <v>2022</v>
          </cell>
          <cell r="J801">
            <v>44880</v>
          </cell>
          <cell r="K801">
            <v>-302326</v>
          </cell>
          <cell r="L801">
            <v>2905100102</v>
          </cell>
          <cell r="M801" t="str">
            <v>Evento</v>
          </cell>
        </row>
        <row r="802">
          <cell r="F802">
            <v>73081</v>
          </cell>
          <cell r="G802" t="str">
            <v>KR</v>
          </cell>
          <cell r="H802">
            <v>44743</v>
          </cell>
          <cell r="I802">
            <v>2022</v>
          </cell>
          <cell r="J802">
            <v>44880</v>
          </cell>
          <cell r="K802">
            <v>-98723</v>
          </cell>
          <cell r="L802">
            <v>2905100102</v>
          </cell>
          <cell r="M802" t="str">
            <v>Evento</v>
          </cell>
        </row>
        <row r="803">
          <cell r="F803">
            <v>84630</v>
          </cell>
          <cell r="G803" t="str">
            <v>KR</v>
          </cell>
          <cell r="H803">
            <v>44839</v>
          </cell>
          <cell r="I803">
            <v>2022</v>
          </cell>
          <cell r="J803">
            <v>44858</v>
          </cell>
          <cell r="K803">
            <v>-4328324</v>
          </cell>
          <cell r="L803">
            <v>2905100201</v>
          </cell>
          <cell r="M803" t="str">
            <v>Capita</v>
          </cell>
        </row>
        <row r="804">
          <cell r="F804">
            <v>84340</v>
          </cell>
          <cell r="G804" t="str">
            <v>KR</v>
          </cell>
          <cell r="H804">
            <v>44837</v>
          </cell>
          <cell r="I804">
            <v>2022</v>
          </cell>
          <cell r="J804">
            <v>44858</v>
          </cell>
          <cell r="K804">
            <v>-40890777</v>
          </cell>
          <cell r="L804">
            <v>2905100201</v>
          </cell>
          <cell r="M804" t="str">
            <v>Capita</v>
          </cell>
        </row>
        <row r="805">
          <cell r="F805">
            <v>16890</v>
          </cell>
          <cell r="G805" t="str">
            <v>GL</v>
          </cell>
          <cell r="H805">
            <v>44460</v>
          </cell>
          <cell r="I805">
            <v>2021</v>
          </cell>
          <cell r="J805">
            <v>44834</v>
          </cell>
          <cell r="K805">
            <v>14600</v>
          </cell>
          <cell r="L805">
            <v>2205200201</v>
          </cell>
          <cell r="M805" t="str">
            <v>Glosas</v>
          </cell>
        </row>
        <row r="806">
          <cell r="F806">
            <v>14721</v>
          </cell>
          <cell r="G806" t="str">
            <v>GL</v>
          </cell>
          <cell r="H806">
            <v>44460</v>
          </cell>
          <cell r="I806">
            <v>2021</v>
          </cell>
          <cell r="J806">
            <v>44834</v>
          </cell>
          <cell r="K806">
            <v>-105983</v>
          </cell>
          <cell r="L806">
            <v>2905100202</v>
          </cell>
          <cell r="M806" t="str">
            <v>Evento</v>
          </cell>
        </row>
        <row r="807">
          <cell r="F807">
            <v>14721</v>
          </cell>
          <cell r="G807" t="str">
            <v>GL</v>
          </cell>
          <cell r="H807">
            <v>44460</v>
          </cell>
          <cell r="I807">
            <v>2021</v>
          </cell>
          <cell r="J807">
            <v>44834</v>
          </cell>
          <cell r="K807">
            <v>105983</v>
          </cell>
          <cell r="L807">
            <v>2205200201</v>
          </cell>
          <cell r="M807" t="str">
            <v>Glosas</v>
          </cell>
        </row>
        <row r="808">
          <cell r="F808">
            <v>13669</v>
          </cell>
          <cell r="G808" t="str">
            <v>GL</v>
          </cell>
          <cell r="H808">
            <v>44460</v>
          </cell>
          <cell r="I808">
            <v>2021</v>
          </cell>
          <cell r="J808">
            <v>44834</v>
          </cell>
          <cell r="K808">
            <v>-65509</v>
          </cell>
          <cell r="L808">
            <v>2905100202</v>
          </cell>
          <cell r="M808" t="str">
            <v>Evento</v>
          </cell>
        </row>
        <row r="809">
          <cell r="F809">
            <v>13669</v>
          </cell>
          <cell r="G809" t="str">
            <v>GL</v>
          </cell>
          <cell r="H809">
            <v>44460</v>
          </cell>
          <cell r="I809">
            <v>2021</v>
          </cell>
          <cell r="J809">
            <v>44834</v>
          </cell>
          <cell r="K809">
            <v>65509</v>
          </cell>
          <cell r="L809">
            <v>2205200201</v>
          </cell>
          <cell r="M809" t="str">
            <v>Glosas</v>
          </cell>
        </row>
        <row r="810">
          <cell r="F810">
            <v>13267</v>
          </cell>
          <cell r="G810" t="str">
            <v>GL</v>
          </cell>
          <cell r="H810">
            <v>44460</v>
          </cell>
          <cell r="I810">
            <v>2021</v>
          </cell>
          <cell r="J810">
            <v>44834</v>
          </cell>
          <cell r="K810">
            <v>36200</v>
          </cell>
          <cell r="L810">
            <v>2205200101</v>
          </cell>
          <cell r="M810" t="str">
            <v>Glosas</v>
          </cell>
        </row>
        <row r="811">
          <cell r="F811">
            <v>54642</v>
          </cell>
          <cell r="G811" t="str">
            <v>GL</v>
          </cell>
          <cell r="H811">
            <v>44719</v>
          </cell>
          <cell r="I811">
            <v>2022</v>
          </cell>
          <cell r="J811">
            <v>44834</v>
          </cell>
          <cell r="K811">
            <v>-28155</v>
          </cell>
          <cell r="L811">
            <v>2905100202</v>
          </cell>
          <cell r="M811" t="str">
            <v>Evento</v>
          </cell>
        </row>
        <row r="812">
          <cell r="F812">
            <v>54642</v>
          </cell>
          <cell r="G812" t="str">
            <v>GL</v>
          </cell>
          <cell r="H812">
            <v>44719</v>
          </cell>
          <cell r="I812">
            <v>2022</v>
          </cell>
          <cell r="J812">
            <v>44834</v>
          </cell>
          <cell r="K812">
            <v>28155</v>
          </cell>
          <cell r="L812">
            <v>2205200201</v>
          </cell>
          <cell r="M812" t="str">
            <v>Glosas</v>
          </cell>
        </row>
        <row r="813">
          <cell r="F813">
            <v>53983</v>
          </cell>
          <cell r="G813" t="str">
            <v>GL</v>
          </cell>
          <cell r="H813">
            <v>44719</v>
          </cell>
          <cell r="I813">
            <v>2022</v>
          </cell>
          <cell r="J813">
            <v>44834</v>
          </cell>
          <cell r="K813">
            <v>-774511</v>
          </cell>
          <cell r="L813">
            <v>2905100202</v>
          </cell>
          <cell r="M813" t="str">
            <v>Evento</v>
          </cell>
        </row>
        <row r="814">
          <cell r="F814">
            <v>53983</v>
          </cell>
          <cell r="G814" t="str">
            <v>GL</v>
          </cell>
          <cell r="H814">
            <v>44719</v>
          </cell>
          <cell r="I814">
            <v>2022</v>
          </cell>
          <cell r="J814">
            <v>44834</v>
          </cell>
          <cell r="K814">
            <v>1145311</v>
          </cell>
          <cell r="L814">
            <v>2205200201</v>
          </cell>
          <cell r="M814" t="str">
            <v>Glosas</v>
          </cell>
        </row>
        <row r="815">
          <cell r="F815">
            <v>52738</v>
          </cell>
          <cell r="G815" t="str">
            <v>GL</v>
          </cell>
          <cell r="H815">
            <v>44719</v>
          </cell>
          <cell r="I815">
            <v>2022</v>
          </cell>
          <cell r="J815">
            <v>44834</v>
          </cell>
          <cell r="K815">
            <v>-6600</v>
          </cell>
          <cell r="L815">
            <v>2905100202</v>
          </cell>
          <cell r="M815" t="str">
            <v>Evento</v>
          </cell>
        </row>
        <row r="816">
          <cell r="F816">
            <v>52738</v>
          </cell>
          <cell r="G816" t="str">
            <v>GL</v>
          </cell>
          <cell r="H816">
            <v>44719</v>
          </cell>
          <cell r="I816">
            <v>2022</v>
          </cell>
          <cell r="J816">
            <v>44834</v>
          </cell>
          <cell r="K816">
            <v>6600</v>
          </cell>
          <cell r="L816">
            <v>2205200201</v>
          </cell>
          <cell r="M816" t="str">
            <v>Glosas</v>
          </cell>
        </row>
        <row r="817">
          <cell r="F817">
            <v>46896</v>
          </cell>
          <cell r="G817" t="str">
            <v>GL</v>
          </cell>
          <cell r="H817">
            <v>44719</v>
          </cell>
          <cell r="I817">
            <v>2022</v>
          </cell>
          <cell r="J817">
            <v>44834</v>
          </cell>
          <cell r="K817">
            <v>-127622</v>
          </cell>
          <cell r="L817">
            <v>2905100102</v>
          </cell>
          <cell r="M817" t="str">
            <v>Evento</v>
          </cell>
        </row>
        <row r="818">
          <cell r="F818">
            <v>46896</v>
          </cell>
          <cell r="G818" t="str">
            <v>GL</v>
          </cell>
          <cell r="H818">
            <v>44719</v>
          </cell>
          <cell r="I818">
            <v>2022</v>
          </cell>
          <cell r="J818">
            <v>44834</v>
          </cell>
          <cell r="K818">
            <v>127622</v>
          </cell>
          <cell r="L818">
            <v>2205200101</v>
          </cell>
          <cell r="M818" t="str">
            <v>Glosas</v>
          </cell>
        </row>
        <row r="819">
          <cell r="F819">
            <v>46481</v>
          </cell>
          <cell r="G819" t="str">
            <v>GL</v>
          </cell>
          <cell r="H819">
            <v>44719</v>
          </cell>
          <cell r="I819">
            <v>2022</v>
          </cell>
          <cell r="J819">
            <v>44834</v>
          </cell>
          <cell r="K819">
            <v>-154802</v>
          </cell>
          <cell r="L819">
            <v>2905100202</v>
          </cell>
          <cell r="M819" t="str">
            <v>Evento</v>
          </cell>
        </row>
        <row r="820">
          <cell r="F820">
            <v>46481</v>
          </cell>
          <cell r="G820" t="str">
            <v>GL</v>
          </cell>
          <cell r="H820">
            <v>44719</v>
          </cell>
          <cell r="I820">
            <v>2022</v>
          </cell>
          <cell r="J820">
            <v>44834</v>
          </cell>
          <cell r="K820">
            <v>154802</v>
          </cell>
          <cell r="L820">
            <v>2205200201</v>
          </cell>
          <cell r="M820" t="str">
            <v>Glosas</v>
          </cell>
        </row>
        <row r="821">
          <cell r="F821">
            <v>45897</v>
          </cell>
          <cell r="G821" t="str">
            <v>GL</v>
          </cell>
          <cell r="H821">
            <v>44719</v>
          </cell>
          <cell r="I821">
            <v>2022</v>
          </cell>
          <cell r="J821">
            <v>44834</v>
          </cell>
          <cell r="K821">
            <v>-142241</v>
          </cell>
          <cell r="L821">
            <v>2905100202</v>
          </cell>
          <cell r="M821" t="str">
            <v>Evento</v>
          </cell>
        </row>
        <row r="822">
          <cell r="F822">
            <v>45897</v>
          </cell>
          <cell r="G822" t="str">
            <v>GL</v>
          </cell>
          <cell r="H822">
            <v>44719</v>
          </cell>
          <cell r="I822">
            <v>2022</v>
          </cell>
          <cell r="J822">
            <v>44834</v>
          </cell>
          <cell r="K822">
            <v>142241</v>
          </cell>
          <cell r="L822">
            <v>2205200201</v>
          </cell>
          <cell r="M822" t="str">
            <v>Glosas</v>
          </cell>
        </row>
        <row r="823">
          <cell r="F823">
            <v>45818</v>
          </cell>
          <cell r="G823" t="str">
            <v>GL</v>
          </cell>
          <cell r="H823">
            <v>44719</v>
          </cell>
          <cell r="I823">
            <v>2022</v>
          </cell>
          <cell r="J823">
            <v>44834</v>
          </cell>
          <cell r="K823">
            <v>-58775</v>
          </cell>
          <cell r="L823">
            <v>2905100202</v>
          </cell>
          <cell r="M823" t="str">
            <v>Evento</v>
          </cell>
        </row>
        <row r="824">
          <cell r="F824">
            <v>45818</v>
          </cell>
          <cell r="G824" t="str">
            <v>GL</v>
          </cell>
          <cell r="H824">
            <v>44719</v>
          </cell>
          <cell r="I824">
            <v>2022</v>
          </cell>
          <cell r="J824">
            <v>44834</v>
          </cell>
          <cell r="K824">
            <v>58775</v>
          </cell>
          <cell r="L824">
            <v>2205200201</v>
          </cell>
          <cell r="M824" t="str">
            <v>Glosas</v>
          </cell>
        </row>
        <row r="825">
          <cell r="F825">
            <v>45689</v>
          </cell>
          <cell r="G825" t="str">
            <v>GL</v>
          </cell>
          <cell r="H825">
            <v>44719</v>
          </cell>
          <cell r="I825">
            <v>2022</v>
          </cell>
          <cell r="J825">
            <v>44834</v>
          </cell>
          <cell r="K825">
            <v>-958050</v>
          </cell>
          <cell r="L825">
            <v>2905100202</v>
          </cell>
          <cell r="M825" t="str">
            <v>Evento</v>
          </cell>
        </row>
        <row r="826">
          <cell r="F826">
            <v>45689</v>
          </cell>
          <cell r="G826" t="str">
            <v>GL</v>
          </cell>
          <cell r="H826">
            <v>44719</v>
          </cell>
          <cell r="I826">
            <v>2022</v>
          </cell>
          <cell r="J826">
            <v>44834</v>
          </cell>
          <cell r="K826">
            <v>1155550</v>
          </cell>
          <cell r="L826">
            <v>2205200201</v>
          </cell>
          <cell r="M826" t="str">
            <v>Glosas</v>
          </cell>
        </row>
        <row r="827">
          <cell r="F827">
            <v>45508</v>
          </cell>
          <cell r="G827" t="str">
            <v>GL</v>
          </cell>
          <cell r="H827">
            <v>44719</v>
          </cell>
          <cell r="I827">
            <v>2022</v>
          </cell>
          <cell r="J827">
            <v>44834</v>
          </cell>
          <cell r="K827">
            <v>-998762</v>
          </cell>
          <cell r="L827">
            <v>2905100202</v>
          </cell>
          <cell r="M827" t="str">
            <v>Evento</v>
          </cell>
        </row>
        <row r="828">
          <cell r="F828">
            <v>45508</v>
          </cell>
          <cell r="G828" t="str">
            <v>GL</v>
          </cell>
          <cell r="H828">
            <v>44719</v>
          </cell>
          <cell r="I828">
            <v>2022</v>
          </cell>
          <cell r="J828">
            <v>44834</v>
          </cell>
          <cell r="K828">
            <v>998762</v>
          </cell>
          <cell r="L828">
            <v>2205200201</v>
          </cell>
          <cell r="M828" t="str">
            <v>Glosas</v>
          </cell>
        </row>
        <row r="829">
          <cell r="F829">
            <v>44842</v>
          </cell>
          <cell r="G829" t="str">
            <v>GL</v>
          </cell>
          <cell r="H829">
            <v>44719</v>
          </cell>
          <cell r="I829">
            <v>2022</v>
          </cell>
          <cell r="J829">
            <v>44834</v>
          </cell>
          <cell r="K829">
            <v>-53096</v>
          </cell>
          <cell r="L829">
            <v>2905100202</v>
          </cell>
          <cell r="M829" t="str">
            <v>Evento</v>
          </cell>
        </row>
        <row r="830">
          <cell r="F830">
            <v>44842</v>
          </cell>
          <cell r="G830" t="str">
            <v>GL</v>
          </cell>
          <cell r="H830">
            <v>44719</v>
          </cell>
          <cell r="I830">
            <v>2022</v>
          </cell>
          <cell r="J830">
            <v>44834</v>
          </cell>
          <cell r="K830">
            <v>53096</v>
          </cell>
          <cell r="L830">
            <v>2205200201</v>
          </cell>
          <cell r="M830" t="str">
            <v>Glosas</v>
          </cell>
        </row>
        <row r="831">
          <cell r="F831">
            <v>43957</v>
          </cell>
          <cell r="G831" t="str">
            <v>GL</v>
          </cell>
          <cell r="H831">
            <v>44719</v>
          </cell>
          <cell r="I831">
            <v>2022</v>
          </cell>
          <cell r="J831">
            <v>44834</v>
          </cell>
          <cell r="K831">
            <v>-297862</v>
          </cell>
          <cell r="L831">
            <v>2905100202</v>
          </cell>
          <cell r="M831" t="str">
            <v>Evento</v>
          </cell>
        </row>
        <row r="832">
          <cell r="F832">
            <v>43957</v>
          </cell>
          <cell r="G832" t="str">
            <v>GL</v>
          </cell>
          <cell r="H832">
            <v>44719</v>
          </cell>
          <cell r="I832">
            <v>2022</v>
          </cell>
          <cell r="J832">
            <v>44834</v>
          </cell>
          <cell r="K832">
            <v>297862</v>
          </cell>
          <cell r="L832">
            <v>2205200201</v>
          </cell>
          <cell r="M832" t="str">
            <v>Glosas</v>
          </cell>
        </row>
        <row r="833">
          <cell r="F833">
            <v>43477</v>
          </cell>
          <cell r="G833" t="str">
            <v>GL</v>
          </cell>
          <cell r="H833">
            <v>44719</v>
          </cell>
          <cell r="I833">
            <v>2022</v>
          </cell>
          <cell r="J833">
            <v>44834</v>
          </cell>
          <cell r="K833">
            <v>-552802</v>
          </cell>
          <cell r="L833">
            <v>2905100202</v>
          </cell>
          <cell r="M833" t="str">
            <v>Evento</v>
          </cell>
        </row>
        <row r="834">
          <cell r="F834">
            <v>43477</v>
          </cell>
          <cell r="G834" t="str">
            <v>GL</v>
          </cell>
          <cell r="H834">
            <v>44719</v>
          </cell>
          <cell r="I834">
            <v>2022</v>
          </cell>
          <cell r="J834">
            <v>44834</v>
          </cell>
          <cell r="K834">
            <v>552802</v>
          </cell>
          <cell r="L834">
            <v>2205200201</v>
          </cell>
          <cell r="M834" t="str">
            <v>Glosas</v>
          </cell>
        </row>
        <row r="835">
          <cell r="F835">
            <v>42763</v>
          </cell>
          <cell r="G835" t="str">
            <v>GL</v>
          </cell>
          <cell r="H835">
            <v>44719</v>
          </cell>
          <cell r="I835">
            <v>2022</v>
          </cell>
          <cell r="J835">
            <v>44834</v>
          </cell>
          <cell r="K835">
            <v>-129286</v>
          </cell>
          <cell r="L835">
            <v>2905100202</v>
          </cell>
          <cell r="M835" t="str">
            <v>Evento</v>
          </cell>
        </row>
        <row r="836">
          <cell r="F836">
            <v>42763</v>
          </cell>
          <cell r="G836" t="str">
            <v>GL</v>
          </cell>
          <cell r="H836">
            <v>44719</v>
          </cell>
          <cell r="I836">
            <v>2022</v>
          </cell>
          <cell r="J836">
            <v>44834</v>
          </cell>
          <cell r="K836">
            <v>129286</v>
          </cell>
          <cell r="L836">
            <v>2205200201</v>
          </cell>
          <cell r="M836" t="str">
            <v>Glosas</v>
          </cell>
        </row>
        <row r="837">
          <cell r="F837">
            <v>42729</v>
          </cell>
          <cell r="G837" t="str">
            <v>GL</v>
          </cell>
          <cell r="H837">
            <v>44719</v>
          </cell>
          <cell r="I837">
            <v>2022</v>
          </cell>
          <cell r="J837">
            <v>44834</v>
          </cell>
          <cell r="K837">
            <v>-7532</v>
          </cell>
          <cell r="L837">
            <v>2905100202</v>
          </cell>
          <cell r="M837" t="str">
            <v>Evento</v>
          </cell>
        </row>
        <row r="838">
          <cell r="F838">
            <v>42729</v>
          </cell>
          <cell r="G838" t="str">
            <v>GL</v>
          </cell>
          <cell r="H838">
            <v>44719</v>
          </cell>
          <cell r="I838">
            <v>2022</v>
          </cell>
          <cell r="J838">
            <v>44834</v>
          </cell>
          <cell r="K838">
            <v>7532</v>
          </cell>
          <cell r="L838">
            <v>2205200201</v>
          </cell>
          <cell r="M838" t="str">
            <v>Glosas</v>
          </cell>
        </row>
        <row r="839">
          <cell r="F839">
            <v>42607</v>
          </cell>
          <cell r="G839" t="str">
            <v>GL</v>
          </cell>
          <cell r="H839">
            <v>44719</v>
          </cell>
          <cell r="I839">
            <v>2022</v>
          </cell>
          <cell r="J839">
            <v>44834</v>
          </cell>
          <cell r="K839">
            <v>-67831</v>
          </cell>
          <cell r="L839">
            <v>2905100202</v>
          </cell>
          <cell r="M839" t="str">
            <v>Evento</v>
          </cell>
        </row>
        <row r="840">
          <cell r="F840">
            <v>42607</v>
          </cell>
          <cell r="G840" t="str">
            <v>GL</v>
          </cell>
          <cell r="H840">
            <v>44719</v>
          </cell>
          <cell r="I840">
            <v>2022</v>
          </cell>
          <cell r="J840">
            <v>44834</v>
          </cell>
          <cell r="K840">
            <v>67831</v>
          </cell>
          <cell r="L840">
            <v>2205200201</v>
          </cell>
          <cell r="M840" t="str">
            <v>Glosas</v>
          </cell>
        </row>
        <row r="841">
          <cell r="F841">
            <v>42575</v>
          </cell>
          <cell r="G841" t="str">
            <v>GL</v>
          </cell>
          <cell r="H841">
            <v>44719</v>
          </cell>
          <cell r="I841">
            <v>2022</v>
          </cell>
          <cell r="J841">
            <v>44834</v>
          </cell>
          <cell r="K841">
            <v>-30461</v>
          </cell>
          <cell r="L841">
            <v>2905100102</v>
          </cell>
          <cell r="M841" t="str">
            <v>Evento</v>
          </cell>
        </row>
        <row r="842">
          <cell r="F842">
            <v>42575</v>
          </cell>
          <cell r="G842" t="str">
            <v>GL</v>
          </cell>
          <cell r="H842">
            <v>44719</v>
          </cell>
          <cell r="I842">
            <v>2022</v>
          </cell>
          <cell r="J842">
            <v>44834</v>
          </cell>
          <cell r="K842">
            <v>30461</v>
          </cell>
          <cell r="L842">
            <v>2205200101</v>
          </cell>
          <cell r="M842" t="str">
            <v>Glosas</v>
          </cell>
        </row>
        <row r="843">
          <cell r="F843">
            <v>41126</v>
          </cell>
          <cell r="G843" t="str">
            <v>GL</v>
          </cell>
          <cell r="H843">
            <v>44719</v>
          </cell>
          <cell r="I843">
            <v>2022</v>
          </cell>
          <cell r="J843">
            <v>44834</v>
          </cell>
          <cell r="K843">
            <v>-108039</v>
          </cell>
          <cell r="L843">
            <v>2905100202</v>
          </cell>
          <cell r="M843" t="str">
            <v>Evento</v>
          </cell>
        </row>
        <row r="844">
          <cell r="F844">
            <v>41126</v>
          </cell>
          <cell r="G844" t="str">
            <v>GL</v>
          </cell>
          <cell r="H844">
            <v>44719</v>
          </cell>
          <cell r="I844">
            <v>2022</v>
          </cell>
          <cell r="J844">
            <v>44834</v>
          </cell>
          <cell r="K844">
            <v>108039</v>
          </cell>
          <cell r="L844">
            <v>2205200201</v>
          </cell>
          <cell r="M844" t="str">
            <v>Glosas</v>
          </cell>
        </row>
        <row r="845">
          <cell r="F845">
            <v>40335</v>
          </cell>
          <cell r="G845" t="str">
            <v>GL</v>
          </cell>
          <cell r="H845">
            <v>44719</v>
          </cell>
          <cell r="I845">
            <v>2022</v>
          </cell>
          <cell r="J845">
            <v>44834</v>
          </cell>
          <cell r="K845">
            <v>-119029</v>
          </cell>
          <cell r="L845">
            <v>2905100202</v>
          </cell>
          <cell r="M845" t="str">
            <v>Evento</v>
          </cell>
        </row>
        <row r="846">
          <cell r="F846">
            <v>40335</v>
          </cell>
          <cell r="G846" t="str">
            <v>GL</v>
          </cell>
          <cell r="H846">
            <v>44719</v>
          </cell>
          <cell r="I846">
            <v>2022</v>
          </cell>
          <cell r="J846">
            <v>44834</v>
          </cell>
          <cell r="K846">
            <v>119029</v>
          </cell>
          <cell r="L846">
            <v>2205200201</v>
          </cell>
          <cell r="M846" t="str">
            <v>Glosas</v>
          </cell>
        </row>
        <row r="847">
          <cell r="F847">
            <v>40210</v>
          </cell>
          <cell r="G847" t="str">
            <v>GL</v>
          </cell>
          <cell r="H847">
            <v>44719</v>
          </cell>
          <cell r="I847">
            <v>2022</v>
          </cell>
          <cell r="J847">
            <v>44834</v>
          </cell>
          <cell r="K847">
            <v>-131539</v>
          </cell>
          <cell r="L847">
            <v>2905100202</v>
          </cell>
          <cell r="M847" t="str">
            <v>Evento</v>
          </cell>
        </row>
        <row r="848">
          <cell r="F848">
            <v>40210</v>
          </cell>
          <cell r="G848" t="str">
            <v>GL</v>
          </cell>
          <cell r="H848">
            <v>44719</v>
          </cell>
          <cell r="I848">
            <v>2022</v>
          </cell>
          <cell r="J848">
            <v>44834</v>
          </cell>
          <cell r="K848">
            <v>131539</v>
          </cell>
          <cell r="L848">
            <v>2205200201</v>
          </cell>
          <cell r="M848" t="str">
            <v>Glosas</v>
          </cell>
        </row>
        <row r="849">
          <cell r="F849">
            <v>39425</v>
          </cell>
          <cell r="G849" t="str">
            <v>GL</v>
          </cell>
          <cell r="H849">
            <v>44719</v>
          </cell>
          <cell r="I849">
            <v>2022</v>
          </cell>
          <cell r="J849">
            <v>44834</v>
          </cell>
          <cell r="K849">
            <v>-191954</v>
          </cell>
          <cell r="L849">
            <v>2905100202</v>
          </cell>
          <cell r="M849" t="str">
            <v>Evento</v>
          </cell>
        </row>
        <row r="850">
          <cell r="F850">
            <v>39425</v>
          </cell>
          <cell r="G850" t="str">
            <v>GL</v>
          </cell>
          <cell r="H850">
            <v>44719</v>
          </cell>
          <cell r="I850">
            <v>2022</v>
          </cell>
          <cell r="J850">
            <v>44834</v>
          </cell>
          <cell r="K850">
            <v>191954</v>
          </cell>
          <cell r="L850">
            <v>2205200201</v>
          </cell>
          <cell r="M850" t="str">
            <v>Glosas</v>
          </cell>
        </row>
        <row r="851">
          <cell r="F851">
            <v>39016</v>
          </cell>
          <cell r="G851" t="str">
            <v>GL</v>
          </cell>
          <cell r="H851">
            <v>44719</v>
          </cell>
          <cell r="I851">
            <v>2022</v>
          </cell>
          <cell r="J851">
            <v>44834</v>
          </cell>
          <cell r="K851">
            <v>-48372</v>
          </cell>
          <cell r="L851">
            <v>2905100202</v>
          </cell>
          <cell r="M851" t="str">
            <v>Evento</v>
          </cell>
        </row>
        <row r="852">
          <cell r="F852">
            <v>39016</v>
          </cell>
          <cell r="G852" t="str">
            <v>GL</v>
          </cell>
          <cell r="H852">
            <v>44719</v>
          </cell>
          <cell r="I852">
            <v>2022</v>
          </cell>
          <cell r="J852">
            <v>44834</v>
          </cell>
          <cell r="K852">
            <v>48372</v>
          </cell>
          <cell r="L852">
            <v>2205200201</v>
          </cell>
          <cell r="M852" t="str">
            <v>Glosas</v>
          </cell>
        </row>
        <row r="853">
          <cell r="F853">
            <v>38883</v>
          </cell>
          <cell r="G853" t="str">
            <v>GL</v>
          </cell>
          <cell r="H853">
            <v>44719</v>
          </cell>
          <cell r="I853">
            <v>2022</v>
          </cell>
          <cell r="J853">
            <v>44834</v>
          </cell>
          <cell r="K853">
            <v>-91076</v>
          </cell>
          <cell r="L853">
            <v>2905100202</v>
          </cell>
          <cell r="M853" t="str">
            <v>Evento</v>
          </cell>
        </row>
        <row r="854">
          <cell r="F854">
            <v>38883</v>
          </cell>
          <cell r="G854" t="str">
            <v>GL</v>
          </cell>
          <cell r="H854">
            <v>44719</v>
          </cell>
          <cell r="I854">
            <v>2022</v>
          </cell>
          <cell r="J854">
            <v>44834</v>
          </cell>
          <cell r="K854">
            <v>91076</v>
          </cell>
          <cell r="L854">
            <v>2205200201</v>
          </cell>
          <cell r="M854" t="str">
            <v>Glosas</v>
          </cell>
        </row>
        <row r="855">
          <cell r="F855">
            <v>38262</v>
          </cell>
          <cell r="G855" t="str">
            <v>GL</v>
          </cell>
          <cell r="H855">
            <v>44719</v>
          </cell>
          <cell r="I855">
            <v>2022</v>
          </cell>
          <cell r="J855">
            <v>44834</v>
          </cell>
          <cell r="K855">
            <v>-181008</v>
          </cell>
          <cell r="L855">
            <v>2905100202</v>
          </cell>
          <cell r="M855" t="str">
            <v>Evento</v>
          </cell>
        </row>
        <row r="856">
          <cell r="F856">
            <v>38262</v>
          </cell>
          <cell r="G856" t="str">
            <v>GL</v>
          </cell>
          <cell r="H856">
            <v>44719</v>
          </cell>
          <cell r="I856">
            <v>2022</v>
          </cell>
          <cell r="J856">
            <v>44834</v>
          </cell>
          <cell r="K856">
            <v>181008</v>
          </cell>
          <cell r="L856">
            <v>2205200201</v>
          </cell>
          <cell r="M856" t="str">
            <v>Glosas</v>
          </cell>
        </row>
        <row r="857">
          <cell r="F857">
            <v>37726</v>
          </cell>
          <cell r="G857" t="str">
            <v>GL</v>
          </cell>
          <cell r="H857">
            <v>44719</v>
          </cell>
          <cell r="I857">
            <v>2022</v>
          </cell>
          <cell r="J857">
            <v>44834</v>
          </cell>
          <cell r="K857">
            <v>-293724</v>
          </cell>
          <cell r="L857">
            <v>2905100202</v>
          </cell>
          <cell r="M857" t="str">
            <v>Evento</v>
          </cell>
        </row>
        <row r="858">
          <cell r="F858">
            <v>37726</v>
          </cell>
          <cell r="G858" t="str">
            <v>GL</v>
          </cell>
          <cell r="H858">
            <v>44719</v>
          </cell>
          <cell r="I858">
            <v>2022</v>
          </cell>
          <cell r="J858">
            <v>44834</v>
          </cell>
          <cell r="K858">
            <v>293724</v>
          </cell>
          <cell r="L858">
            <v>2205200201</v>
          </cell>
          <cell r="M858" t="str">
            <v>Glosas</v>
          </cell>
        </row>
        <row r="859">
          <cell r="F859">
            <v>37619</v>
          </cell>
          <cell r="G859" t="str">
            <v>GL</v>
          </cell>
          <cell r="H859">
            <v>44719</v>
          </cell>
          <cell r="I859">
            <v>2022</v>
          </cell>
          <cell r="J859">
            <v>44834</v>
          </cell>
          <cell r="K859">
            <v>-490846</v>
          </cell>
          <cell r="L859">
            <v>2905100202</v>
          </cell>
          <cell r="M859" t="str">
            <v>Evento</v>
          </cell>
        </row>
        <row r="860">
          <cell r="F860">
            <v>37619</v>
          </cell>
          <cell r="G860" t="str">
            <v>GL</v>
          </cell>
          <cell r="H860">
            <v>44719</v>
          </cell>
          <cell r="I860">
            <v>2022</v>
          </cell>
          <cell r="J860">
            <v>44834</v>
          </cell>
          <cell r="K860">
            <v>490846</v>
          </cell>
          <cell r="L860">
            <v>2205200201</v>
          </cell>
          <cell r="M860" t="str">
            <v>Glosas</v>
          </cell>
        </row>
        <row r="861">
          <cell r="F861">
            <v>36672</v>
          </cell>
          <cell r="G861" t="str">
            <v>GL</v>
          </cell>
          <cell r="H861">
            <v>44460</v>
          </cell>
          <cell r="I861">
            <v>2021</v>
          </cell>
          <cell r="J861">
            <v>44834</v>
          </cell>
          <cell r="K861">
            <v>-8880</v>
          </cell>
          <cell r="L861">
            <v>2905100102</v>
          </cell>
          <cell r="M861" t="str">
            <v>Evento</v>
          </cell>
        </row>
        <row r="862">
          <cell r="F862">
            <v>36672</v>
          </cell>
          <cell r="G862" t="str">
            <v>GL</v>
          </cell>
          <cell r="H862">
            <v>44460</v>
          </cell>
          <cell r="I862">
            <v>2021</v>
          </cell>
          <cell r="J862">
            <v>44834</v>
          </cell>
          <cell r="K862">
            <v>8880</v>
          </cell>
          <cell r="L862">
            <v>2205200101</v>
          </cell>
          <cell r="M862" t="str">
            <v>Glosas</v>
          </cell>
        </row>
        <row r="863">
          <cell r="F863">
            <v>34002</v>
          </cell>
          <cell r="G863" t="str">
            <v>GL</v>
          </cell>
          <cell r="H863">
            <v>44460</v>
          </cell>
          <cell r="I863">
            <v>2021</v>
          </cell>
          <cell r="J863">
            <v>44834</v>
          </cell>
          <cell r="K863">
            <v>-374732</v>
          </cell>
          <cell r="L863">
            <v>2905100102</v>
          </cell>
          <cell r="M863" t="str">
            <v>Evento</v>
          </cell>
        </row>
        <row r="864">
          <cell r="F864">
            <v>34002</v>
          </cell>
          <cell r="G864" t="str">
            <v>GL</v>
          </cell>
          <cell r="H864">
            <v>44460</v>
          </cell>
          <cell r="I864">
            <v>2021</v>
          </cell>
          <cell r="J864">
            <v>44834</v>
          </cell>
          <cell r="K864">
            <v>374732</v>
          </cell>
          <cell r="L864">
            <v>2205200101</v>
          </cell>
          <cell r="M864" t="str">
            <v>Glosas</v>
          </cell>
        </row>
        <row r="865">
          <cell r="F865">
            <v>33803</v>
          </cell>
          <cell r="G865" t="str">
            <v>GL</v>
          </cell>
          <cell r="H865">
            <v>44460</v>
          </cell>
          <cell r="I865">
            <v>2021</v>
          </cell>
          <cell r="J865">
            <v>44834</v>
          </cell>
          <cell r="K865">
            <v>-74909</v>
          </cell>
          <cell r="L865">
            <v>2905100102</v>
          </cell>
          <cell r="M865" t="str">
            <v>Evento</v>
          </cell>
        </row>
        <row r="866">
          <cell r="F866">
            <v>33803</v>
          </cell>
          <cell r="G866" t="str">
            <v>GL</v>
          </cell>
          <cell r="H866">
            <v>44460</v>
          </cell>
          <cell r="I866">
            <v>2021</v>
          </cell>
          <cell r="J866">
            <v>44834</v>
          </cell>
          <cell r="K866">
            <v>74909</v>
          </cell>
          <cell r="L866">
            <v>2205200101</v>
          </cell>
          <cell r="M866" t="str">
            <v>Glosas</v>
          </cell>
        </row>
        <row r="867">
          <cell r="F867">
            <v>32423</v>
          </cell>
          <cell r="G867" t="str">
            <v>GL</v>
          </cell>
          <cell r="H867">
            <v>44460</v>
          </cell>
          <cell r="I867">
            <v>2021</v>
          </cell>
          <cell r="J867">
            <v>44834</v>
          </cell>
          <cell r="K867">
            <v>-283217</v>
          </cell>
          <cell r="L867">
            <v>2905100202</v>
          </cell>
          <cell r="M867" t="str">
            <v>Evento</v>
          </cell>
        </row>
        <row r="868">
          <cell r="F868">
            <v>32423</v>
          </cell>
          <cell r="G868" t="str">
            <v>GL</v>
          </cell>
          <cell r="H868">
            <v>44460</v>
          </cell>
          <cell r="I868">
            <v>2021</v>
          </cell>
          <cell r="J868">
            <v>44834</v>
          </cell>
          <cell r="K868">
            <v>283217</v>
          </cell>
          <cell r="L868">
            <v>2205200201</v>
          </cell>
          <cell r="M868" t="str">
            <v>Glosas</v>
          </cell>
        </row>
        <row r="869">
          <cell r="F869">
            <v>32345</v>
          </cell>
          <cell r="G869" t="str">
            <v>GL</v>
          </cell>
          <cell r="H869">
            <v>44460</v>
          </cell>
          <cell r="I869">
            <v>2021</v>
          </cell>
          <cell r="J869">
            <v>44834</v>
          </cell>
          <cell r="K869">
            <v>-102032</v>
          </cell>
          <cell r="L869">
            <v>2905100102</v>
          </cell>
          <cell r="M869" t="str">
            <v>Evento</v>
          </cell>
        </row>
        <row r="870">
          <cell r="F870">
            <v>32345</v>
          </cell>
          <cell r="G870" t="str">
            <v>GL</v>
          </cell>
          <cell r="H870">
            <v>44460</v>
          </cell>
          <cell r="I870">
            <v>2021</v>
          </cell>
          <cell r="J870">
            <v>44834</v>
          </cell>
          <cell r="K870">
            <v>102032</v>
          </cell>
          <cell r="L870">
            <v>2205200101</v>
          </cell>
          <cell r="M870" t="str">
            <v>Glosas</v>
          </cell>
        </row>
        <row r="871">
          <cell r="F871">
            <v>31984</v>
          </cell>
          <cell r="G871" t="str">
            <v>GL</v>
          </cell>
          <cell r="H871">
            <v>44460</v>
          </cell>
          <cell r="I871">
            <v>2021</v>
          </cell>
          <cell r="J871">
            <v>44834</v>
          </cell>
          <cell r="K871">
            <v>59600</v>
          </cell>
          <cell r="L871">
            <v>2205200201</v>
          </cell>
          <cell r="M871" t="str">
            <v>Glosas</v>
          </cell>
        </row>
        <row r="872">
          <cell r="F872">
            <v>31631</v>
          </cell>
          <cell r="G872" t="str">
            <v>GL</v>
          </cell>
          <cell r="H872">
            <v>44460</v>
          </cell>
          <cell r="I872">
            <v>2021</v>
          </cell>
          <cell r="J872">
            <v>44834</v>
          </cell>
          <cell r="K872">
            <v>-362091</v>
          </cell>
          <cell r="L872">
            <v>2905100102</v>
          </cell>
          <cell r="M872" t="str">
            <v>Evento</v>
          </cell>
        </row>
        <row r="873">
          <cell r="F873">
            <v>31631</v>
          </cell>
          <cell r="G873" t="str">
            <v>GL</v>
          </cell>
          <cell r="H873">
            <v>44460</v>
          </cell>
          <cell r="I873">
            <v>2021</v>
          </cell>
          <cell r="J873">
            <v>44834</v>
          </cell>
          <cell r="K873">
            <v>362091</v>
          </cell>
          <cell r="L873">
            <v>2205200101</v>
          </cell>
          <cell r="M873" t="str">
            <v>Glosas</v>
          </cell>
        </row>
        <row r="874">
          <cell r="F874">
            <v>31630</v>
          </cell>
          <cell r="G874" t="str">
            <v>GL</v>
          </cell>
          <cell r="H874">
            <v>44411</v>
          </cell>
          <cell r="I874">
            <v>2021</v>
          </cell>
          <cell r="J874">
            <v>44834</v>
          </cell>
          <cell r="K874">
            <v>59600</v>
          </cell>
          <cell r="L874">
            <v>2205200201</v>
          </cell>
          <cell r="M874" t="str">
            <v>Glosas</v>
          </cell>
        </row>
        <row r="875">
          <cell r="F875">
            <v>31222</v>
          </cell>
          <cell r="G875" t="str">
            <v>GL</v>
          </cell>
          <cell r="H875">
            <v>44411</v>
          </cell>
          <cell r="I875">
            <v>2021</v>
          </cell>
          <cell r="J875">
            <v>44834</v>
          </cell>
          <cell r="K875">
            <v>3058</v>
          </cell>
          <cell r="L875">
            <v>2205200201</v>
          </cell>
          <cell r="M875" t="str">
            <v>Glosas</v>
          </cell>
        </row>
        <row r="876">
          <cell r="F876">
            <v>31111</v>
          </cell>
          <cell r="G876" t="str">
            <v>GL</v>
          </cell>
          <cell r="H876">
            <v>44460</v>
          </cell>
          <cell r="I876">
            <v>2021</v>
          </cell>
          <cell r="J876">
            <v>44834</v>
          </cell>
          <cell r="K876">
            <v>-109700</v>
          </cell>
          <cell r="L876">
            <v>2905100202</v>
          </cell>
          <cell r="M876" t="str">
            <v>Evento</v>
          </cell>
        </row>
        <row r="877">
          <cell r="F877">
            <v>31111</v>
          </cell>
          <cell r="G877" t="str">
            <v>GL</v>
          </cell>
          <cell r="H877">
            <v>44460</v>
          </cell>
          <cell r="I877">
            <v>2021</v>
          </cell>
          <cell r="J877">
            <v>44834</v>
          </cell>
          <cell r="K877">
            <v>109700</v>
          </cell>
          <cell r="L877">
            <v>2205200201</v>
          </cell>
          <cell r="M877" t="str">
            <v>Glosas</v>
          </cell>
        </row>
        <row r="878">
          <cell r="F878">
            <v>30989</v>
          </cell>
          <cell r="G878" t="str">
            <v>GL</v>
          </cell>
          <cell r="H878">
            <v>44460</v>
          </cell>
          <cell r="I878">
            <v>2021</v>
          </cell>
          <cell r="J878">
            <v>44834</v>
          </cell>
          <cell r="K878">
            <v>-22890</v>
          </cell>
          <cell r="L878">
            <v>2905100202</v>
          </cell>
          <cell r="M878" t="str">
            <v>Evento</v>
          </cell>
        </row>
        <row r="879">
          <cell r="F879">
            <v>30989</v>
          </cell>
          <cell r="G879" t="str">
            <v>GL</v>
          </cell>
          <cell r="H879">
            <v>44460</v>
          </cell>
          <cell r="I879">
            <v>2021</v>
          </cell>
          <cell r="J879">
            <v>44834</v>
          </cell>
          <cell r="K879">
            <v>22890</v>
          </cell>
          <cell r="L879">
            <v>2205200201</v>
          </cell>
          <cell r="M879" t="str">
            <v>Glosas</v>
          </cell>
        </row>
        <row r="880">
          <cell r="F880">
            <v>30277</v>
          </cell>
          <cell r="G880" t="str">
            <v>GL</v>
          </cell>
          <cell r="H880">
            <v>44460</v>
          </cell>
          <cell r="I880">
            <v>2021</v>
          </cell>
          <cell r="J880">
            <v>44834</v>
          </cell>
          <cell r="K880">
            <v>-16896</v>
          </cell>
          <cell r="L880">
            <v>2905100202</v>
          </cell>
          <cell r="M880" t="str">
            <v>Evento</v>
          </cell>
        </row>
        <row r="881">
          <cell r="F881">
            <v>30277</v>
          </cell>
          <cell r="G881" t="str">
            <v>GL</v>
          </cell>
          <cell r="H881">
            <v>44460</v>
          </cell>
          <cell r="I881">
            <v>2021</v>
          </cell>
          <cell r="J881">
            <v>44834</v>
          </cell>
          <cell r="K881">
            <v>16896</v>
          </cell>
          <cell r="L881">
            <v>2205200201</v>
          </cell>
          <cell r="M881" t="str">
            <v>Glosas</v>
          </cell>
        </row>
        <row r="882">
          <cell r="F882">
            <v>30268</v>
          </cell>
          <cell r="G882" t="str">
            <v>GL</v>
          </cell>
          <cell r="H882">
            <v>44411</v>
          </cell>
          <cell r="I882">
            <v>2021</v>
          </cell>
          <cell r="J882">
            <v>44834</v>
          </cell>
          <cell r="K882">
            <v>77182</v>
          </cell>
          <cell r="L882">
            <v>2205200201</v>
          </cell>
          <cell r="M882" t="str">
            <v>Glosas</v>
          </cell>
        </row>
        <row r="883">
          <cell r="F883">
            <v>29291</v>
          </cell>
          <cell r="G883" t="str">
            <v>GL</v>
          </cell>
          <cell r="H883">
            <v>44460</v>
          </cell>
          <cell r="I883">
            <v>2021</v>
          </cell>
          <cell r="J883">
            <v>44834</v>
          </cell>
          <cell r="K883">
            <v>-80324</v>
          </cell>
          <cell r="L883">
            <v>2905100202</v>
          </cell>
          <cell r="M883" t="str">
            <v>Evento</v>
          </cell>
        </row>
        <row r="884">
          <cell r="F884">
            <v>29291</v>
          </cell>
          <cell r="G884" t="str">
            <v>GL</v>
          </cell>
          <cell r="H884">
            <v>44460</v>
          </cell>
          <cell r="I884">
            <v>2021</v>
          </cell>
          <cell r="J884">
            <v>44834</v>
          </cell>
          <cell r="K884">
            <v>80324</v>
          </cell>
          <cell r="L884">
            <v>2205200201</v>
          </cell>
          <cell r="M884" t="str">
            <v>Glosas</v>
          </cell>
        </row>
        <row r="885">
          <cell r="F885">
            <v>29155</v>
          </cell>
          <cell r="G885" t="str">
            <v>GL</v>
          </cell>
          <cell r="H885">
            <v>44460</v>
          </cell>
          <cell r="I885">
            <v>2021</v>
          </cell>
          <cell r="J885">
            <v>44834</v>
          </cell>
          <cell r="K885">
            <v>-230400</v>
          </cell>
          <cell r="L885">
            <v>2905100202</v>
          </cell>
          <cell r="M885" t="str">
            <v>Evento</v>
          </cell>
        </row>
        <row r="886">
          <cell r="F886">
            <v>29155</v>
          </cell>
          <cell r="G886" t="str">
            <v>GL</v>
          </cell>
          <cell r="H886">
            <v>44460</v>
          </cell>
          <cell r="I886">
            <v>2021</v>
          </cell>
          <cell r="J886">
            <v>44834</v>
          </cell>
          <cell r="K886">
            <v>230400</v>
          </cell>
          <cell r="L886">
            <v>2205200201</v>
          </cell>
          <cell r="M886" t="str">
            <v>Glosas</v>
          </cell>
        </row>
        <row r="887">
          <cell r="F887">
            <v>28647</v>
          </cell>
          <cell r="G887" t="str">
            <v>GL</v>
          </cell>
          <cell r="H887">
            <v>44460</v>
          </cell>
          <cell r="I887">
            <v>2021</v>
          </cell>
          <cell r="J887">
            <v>44834</v>
          </cell>
          <cell r="K887">
            <v>-52365</v>
          </cell>
          <cell r="L887">
            <v>2905100102</v>
          </cell>
          <cell r="M887" t="str">
            <v>Evento</v>
          </cell>
        </row>
        <row r="888">
          <cell r="F888">
            <v>28647</v>
          </cell>
          <cell r="G888" t="str">
            <v>GL</v>
          </cell>
          <cell r="H888">
            <v>44460</v>
          </cell>
          <cell r="I888">
            <v>2021</v>
          </cell>
          <cell r="J888">
            <v>44834</v>
          </cell>
          <cell r="K888">
            <v>52365</v>
          </cell>
          <cell r="L888">
            <v>2205200101</v>
          </cell>
          <cell r="M888" t="str">
            <v>Glosas</v>
          </cell>
        </row>
        <row r="889">
          <cell r="F889">
            <v>27918</v>
          </cell>
          <cell r="G889" t="str">
            <v>GL</v>
          </cell>
          <cell r="H889">
            <v>44378</v>
          </cell>
          <cell r="I889">
            <v>2021</v>
          </cell>
          <cell r="J889">
            <v>44834</v>
          </cell>
          <cell r="K889">
            <v>-56113</v>
          </cell>
          <cell r="L889">
            <v>2905100202</v>
          </cell>
          <cell r="M889" t="str">
            <v>Evento</v>
          </cell>
        </row>
        <row r="890">
          <cell r="F890">
            <v>27918</v>
          </cell>
          <cell r="G890" t="str">
            <v>GL</v>
          </cell>
          <cell r="H890">
            <v>44378</v>
          </cell>
          <cell r="I890">
            <v>2021</v>
          </cell>
          <cell r="J890">
            <v>44834</v>
          </cell>
          <cell r="K890">
            <v>56113</v>
          </cell>
          <cell r="L890">
            <v>2205200201</v>
          </cell>
          <cell r="M890" t="str">
            <v>Glosas</v>
          </cell>
        </row>
        <row r="891">
          <cell r="F891">
            <v>27519</v>
          </cell>
          <cell r="G891" t="str">
            <v>GL</v>
          </cell>
          <cell r="H891">
            <v>44460</v>
          </cell>
          <cell r="I891">
            <v>2021</v>
          </cell>
          <cell r="J891">
            <v>44834</v>
          </cell>
          <cell r="K891">
            <v>-64748</v>
          </cell>
          <cell r="L891">
            <v>2905100102</v>
          </cell>
          <cell r="M891" t="str">
            <v>Evento</v>
          </cell>
        </row>
        <row r="892">
          <cell r="F892">
            <v>27519</v>
          </cell>
          <cell r="G892" t="str">
            <v>GL</v>
          </cell>
          <cell r="H892">
            <v>44460</v>
          </cell>
          <cell r="I892">
            <v>2021</v>
          </cell>
          <cell r="J892">
            <v>44834</v>
          </cell>
          <cell r="K892">
            <v>64748</v>
          </cell>
          <cell r="L892">
            <v>2205200101</v>
          </cell>
          <cell r="M892" t="str">
            <v>Glosas</v>
          </cell>
        </row>
        <row r="893">
          <cell r="F893">
            <v>27044</v>
          </cell>
          <cell r="G893" t="str">
            <v>GL</v>
          </cell>
          <cell r="H893">
            <v>44460</v>
          </cell>
          <cell r="I893">
            <v>2021</v>
          </cell>
          <cell r="J893">
            <v>44834</v>
          </cell>
          <cell r="K893">
            <v>-14229</v>
          </cell>
          <cell r="L893">
            <v>2905100202</v>
          </cell>
          <cell r="M893" t="str">
            <v>Evento</v>
          </cell>
        </row>
        <row r="894">
          <cell r="F894">
            <v>27044</v>
          </cell>
          <cell r="G894" t="str">
            <v>GL</v>
          </cell>
          <cell r="H894">
            <v>44460</v>
          </cell>
          <cell r="I894">
            <v>2021</v>
          </cell>
          <cell r="J894">
            <v>44834</v>
          </cell>
          <cell r="K894">
            <v>14229</v>
          </cell>
          <cell r="L894">
            <v>2205200201</v>
          </cell>
          <cell r="M894" t="str">
            <v>Glosas</v>
          </cell>
        </row>
        <row r="895">
          <cell r="F895">
            <v>27035</v>
          </cell>
          <cell r="G895" t="str">
            <v>GL</v>
          </cell>
          <cell r="H895">
            <v>44460</v>
          </cell>
          <cell r="I895">
            <v>2021</v>
          </cell>
          <cell r="J895">
            <v>44834</v>
          </cell>
          <cell r="K895">
            <v>-30045</v>
          </cell>
          <cell r="L895">
            <v>2905100202</v>
          </cell>
          <cell r="M895" t="str">
            <v>Evento</v>
          </cell>
        </row>
        <row r="896">
          <cell r="F896">
            <v>27035</v>
          </cell>
          <cell r="G896" t="str">
            <v>GL</v>
          </cell>
          <cell r="H896">
            <v>44460</v>
          </cell>
          <cell r="I896">
            <v>2021</v>
          </cell>
          <cell r="J896">
            <v>44834</v>
          </cell>
          <cell r="K896">
            <v>30045</v>
          </cell>
          <cell r="L896">
            <v>2205200201</v>
          </cell>
          <cell r="M896" t="str">
            <v>Glosas</v>
          </cell>
        </row>
        <row r="897">
          <cell r="F897">
            <v>26987</v>
          </cell>
          <cell r="G897" t="str">
            <v>GL</v>
          </cell>
          <cell r="H897">
            <v>44460</v>
          </cell>
          <cell r="I897">
            <v>2021</v>
          </cell>
          <cell r="J897">
            <v>44834</v>
          </cell>
          <cell r="K897">
            <v>-61228</v>
          </cell>
          <cell r="L897">
            <v>2905100102</v>
          </cell>
          <cell r="M897" t="str">
            <v>Evento</v>
          </cell>
        </row>
        <row r="898">
          <cell r="F898">
            <v>26987</v>
          </cell>
          <cell r="G898" t="str">
            <v>GL</v>
          </cell>
          <cell r="H898">
            <v>44460</v>
          </cell>
          <cell r="I898">
            <v>2021</v>
          </cell>
          <cell r="J898">
            <v>44834</v>
          </cell>
          <cell r="K898">
            <v>61228</v>
          </cell>
          <cell r="L898">
            <v>2205200101</v>
          </cell>
          <cell r="M898" t="str">
            <v>Glosas</v>
          </cell>
        </row>
        <row r="899">
          <cell r="F899">
            <v>26713</v>
          </cell>
          <cell r="G899" t="str">
            <v>GL</v>
          </cell>
          <cell r="H899">
            <v>44460</v>
          </cell>
          <cell r="I899">
            <v>2021</v>
          </cell>
          <cell r="J899">
            <v>44834</v>
          </cell>
          <cell r="K899">
            <v>-10438</v>
          </cell>
          <cell r="L899">
            <v>2905100202</v>
          </cell>
          <cell r="M899" t="str">
            <v>Evento</v>
          </cell>
        </row>
        <row r="900">
          <cell r="F900">
            <v>26713</v>
          </cell>
          <cell r="G900" t="str">
            <v>GL</v>
          </cell>
          <cell r="H900">
            <v>44460</v>
          </cell>
          <cell r="I900">
            <v>2021</v>
          </cell>
          <cell r="J900">
            <v>44834</v>
          </cell>
          <cell r="K900">
            <v>10438</v>
          </cell>
          <cell r="L900">
            <v>2205200201</v>
          </cell>
          <cell r="M900" t="str">
            <v>Glosas</v>
          </cell>
        </row>
        <row r="901">
          <cell r="F901">
            <v>26590</v>
          </cell>
          <cell r="G901" t="str">
            <v>GL</v>
          </cell>
          <cell r="H901">
            <v>44460</v>
          </cell>
          <cell r="I901">
            <v>2021</v>
          </cell>
          <cell r="J901">
            <v>44834</v>
          </cell>
          <cell r="K901">
            <v>-36993</v>
          </cell>
          <cell r="L901">
            <v>2905100202</v>
          </cell>
          <cell r="M901" t="str">
            <v>Evento</v>
          </cell>
        </row>
        <row r="902">
          <cell r="F902">
            <v>26590</v>
          </cell>
          <cell r="G902" t="str">
            <v>GL</v>
          </cell>
          <cell r="H902">
            <v>44460</v>
          </cell>
          <cell r="I902">
            <v>2021</v>
          </cell>
          <cell r="J902">
            <v>44834</v>
          </cell>
          <cell r="K902">
            <v>36993</v>
          </cell>
          <cell r="L902">
            <v>2205200201</v>
          </cell>
          <cell r="M902" t="str">
            <v>Glosas</v>
          </cell>
        </row>
        <row r="903">
          <cell r="F903">
            <v>26545</v>
          </cell>
          <cell r="G903" t="str">
            <v>GL</v>
          </cell>
          <cell r="H903">
            <v>44460</v>
          </cell>
          <cell r="I903">
            <v>2021</v>
          </cell>
          <cell r="J903">
            <v>44834</v>
          </cell>
          <cell r="K903">
            <v>-19252</v>
          </cell>
          <cell r="L903">
            <v>2905100202</v>
          </cell>
          <cell r="M903" t="str">
            <v>Evento</v>
          </cell>
        </row>
        <row r="904">
          <cell r="F904">
            <v>26545</v>
          </cell>
          <cell r="G904" t="str">
            <v>GL</v>
          </cell>
          <cell r="H904">
            <v>44460</v>
          </cell>
          <cell r="I904">
            <v>2021</v>
          </cell>
          <cell r="J904">
            <v>44834</v>
          </cell>
          <cell r="K904">
            <v>19252</v>
          </cell>
          <cell r="L904">
            <v>2205200201</v>
          </cell>
          <cell r="M904" t="str">
            <v>Glosas</v>
          </cell>
        </row>
        <row r="905">
          <cell r="F905">
            <v>26505</v>
          </cell>
          <cell r="G905" t="str">
            <v>GL</v>
          </cell>
          <cell r="H905">
            <v>44460</v>
          </cell>
          <cell r="I905">
            <v>2021</v>
          </cell>
          <cell r="J905">
            <v>44834</v>
          </cell>
          <cell r="K905">
            <v>-110966</v>
          </cell>
          <cell r="L905">
            <v>2905100102</v>
          </cell>
          <cell r="M905" t="str">
            <v>Evento</v>
          </cell>
        </row>
        <row r="906">
          <cell r="F906">
            <v>26505</v>
          </cell>
          <cell r="G906" t="str">
            <v>GL</v>
          </cell>
          <cell r="H906">
            <v>44460</v>
          </cell>
          <cell r="I906">
            <v>2021</v>
          </cell>
          <cell r="J906">
            <v>44834</v>
          </cell>
          <cell r="K906">
            <v>110966</v>
          </cell>
          <cell r="L906">
            <v>2205200101</v>
          </cell>
          <cell r="M906" t="str">
            <v>Glosas</v>
          </cell>
        </row>
        <row r="907">
          <cell r="F907">
            <v>26249</v>
          </cell>
          <cell r="G907" t="str">
            <v>GL</v>
          </cell>
          <cell r="H907">
            <v>44460</v>
          </cell>
          <cell r="I907">
            <v>2021</v>
          </cell>
          <cell r="J907">
            <v>44834</v>
          </cell>
          <cell r="K907">
            <v>-23142</v>
          </cell>
          <cell r="L907">
            <v>2905100202</v>
          </cell>
          <cell r="M907" t="str">
            <v>Evento</v>
          </cell>
        </row>
        <row r="908">
          <cell r="F908">
            <v>26249</v>
          </cell>
          <cell r="G908" t="str">
            <v>GL</v>
          </cell>
          <cell r="H908">
            <v>44460</v>
          </cell>
          <cell r="I908">
            <v>2021</v>
          </cell>
          <cell r="J908">
            <v>44834</v>
          </cell>
          <cell r="K908">
            <v>23142</v>
          </cell>
          <cell r="L908">
            <v>2205200201</v>
          </cell>
          <cell r="M908" t="str">
            <v>Glosas</v>
          </cell>
        </row>
        <row r="909">
          <cell r="F909">
            <v>26212</v>
          </cell>
          <cell r="G909" t="str">
            <v>GL</v>
          </cell>
          <cell r="H909">
            <v>44460</v>
          </cell>
          <cell r="I909">
            <v>2021</v>
          </cell>
          <cell r="J909">
            <v>44834</v>
          </cell>
          <cell r="K909">
            <v>-109700</v>
          </cell>
          <cell r="L909">
            <v>2905100202</v>
          </cell>
          <cell r="M909" t="str">
            <v>Evento</v>
          </cell>
        </row>
        <row r="910">
          <cell r="F910">
            <v>26212</v>
          </cell>
          <cell r="G910" t="str">
            <v>GL</v>
          </cell>
          <cell r="H910">
            <v>44460</v>
          </cell>
          <cell r="I910">
            <v>2021</v>
          </cell>
          <cell r="J910">
            <v>44834</v>
          </cell>
          <cell r="K910">
            <v>109700</v>
          </cell>
          <cell r="L910">
            <v>2205200201</v>
          </cell>
          <cell r="M910" t="str">
            <v>Glosas</v>
          </cell>
        </row>
        <row r="911">
          <cell r="F911">
            <v>25756</v>
          </cell>
          <cell r="G911" t="str">
            <v>GL</v>
          </cell>
          <cell r="H911">
            <v>44460</v>
          </cell>
          <cell r="I911">
            <v>2021</v>
          </cell>
          <cell r="J911">
            <v>44834</v>
          </cell>
          <cell r="K911">
            <v>-109700</v>
          </cell>
          <cell r="L911">
            <v>2905100202</v>
          </cell>
          <cell r="M911" t="str">
            <v>Evento</v>
          </cell>
        </row>
        <row r="912">
          <cell r="F912">
            <v>25756</v>
          </cell>
          <cell r="G912" t="str">
            <v>GL</v>
          </cell>
          <cell r="H912">
            <v>44460</v>
          </cell>
          <cell r="I912">
            <v>2021</v>
          </cell>
          <cell r="J912">
            <v>44834</v>
          </cell>
          <cell r="K912">
            <v>109700</v>
          </cell>
          <cell r="L912">
            <v>2205200201</v>
          </cell>
          <cell r="M912" t="str">
            <v>Glosas</v>
          </cell>
        </row>
        <row r="913">
          <cell r="F913">
            <v>25685</v>
          </cell>
          <cell r="G913" t="str">
            <v>GL</v>
          </cell>
          <cell r="H913">
            <v>44460</v>
          </cell>
          <cell r="I913">
            <v>2021</v>
          </cell>
          <cell r="J913">
            <v>44834</v>
          </cell>
          <cell r="K913">
            <v>-368226</v>
          </cell>
          <cell r="L913">
            <v>2905100202</v>
          </cell>
          <cell r="M913" t="str">
            <v>Evento</v>
          </cell>
        </row>
        <row r="914">
          <cell r="F914">
            <v>25685</v>
          </cell>
          <cell r="G914" t="str">
            <v>GL</v>
          </cell>
          <cell r="H914">
            <v>44460</v>
          </cell>
          <cell r="I914">
            <v>2021</v>
          </cell>
          <cell r="J914">
            <v>44834</v>
          </cell>
          <cell r="K914">
            <v>368226</v>
          </cell>
          <cell r="L914">
            <v>2205200201</v>
          </cell>
          <cell r="M914" t="str">
            <v>Glosas</v>
          </cell>
        </row>
        <row r="915">
          <cell r="F915">
            <v>25648</v>
          </cell>
          <cell r="G915" t="str">
            <v>GL</v>
          </cell>
          <cell r="H915">
            <v>44460</v>
          </cell>
          <cell r="I915">
            <v>2021</v>
          </cell>
          <cell r="J915">
            <v>44834</v>
          </cell>
          <cell r="K915">
            <v>-109700</v>
          </cell>
          <cell r="L915">
            <v>2905100202</v>
          </cell>
          <cell r="M915" t="str">
            <v>Evento</v>
          </cell>
        </row>
        <row r="916">
          <cell r="F916">
            <v>25648</v>
          </cell>
          <cell r="G916" t="str">
            <v>GL</v>
          </cell>
          <cell r="H916">
            <v>44460</v>
          </cell>
          <cell r="I916">
            <v>2021</v>
          </cell>
          <cell r="J916">
            <v>44834</v>
          </cell>
          <cell r="K916">
            <v>109700</v>
          </cell>
          <cell r="L916">
            <v>2205200201</v>
          </cell>
          <cell r="M916" t="str">
            <v>Glosas</v>
          </cell>
        </row>
        <row r="917">
          <cell r="F917">
            <v>25497</v>
          </cell>
          <cell r="G917" t="str">
            <v>GL</v>
          </cell>
          <cell r="H917">
            <v>44460</v>
          </cell>
          <cell r="I917">
            <v>2021</v>
          </cell>
          <cell r="J917">
            <v>44834</v>
          </cell>
          <cell r="K917">
            <v>-419100</v>
          </cell>
          <cell r="L917">
            <v>2905100202</v>
          </cell>
          <cell r="M917" t="str">
            <v>Evento</v>
          </cell>
        </row>
        <row r="918">
          <cell r="F918">
            <v>25497</v>
          </cell>
          <cell r="G918" t="str">
            <v>GL</v>
          </cell>
          <cell r="H918">
            <v>44460</v>
          </cell>
          <cell r="I918">
            <v>2021</v>
          </cell>
          <cell r="J918">
            <v>44834</v>
          </cell>
          <cell r="K918">
            <v>419100</v>
          </cell>
          <cell r="L918">
            <v>2205200201</v>
          </cell>
          <cell r="M918" t="str">
            <v>Glosas</v>
          </cell>
        </row>
        <row r="919">
          <cell r="F919">
            <v>25177</v>
          </cell>
          <cell r="G919" t="str">
            <v>GL</v>
          </cell>
          <cell r="H919">
            <v>44460</v>
          </cell>
          <cell r="I919">
            <v>2021</v>
          </cell>
          <cell r="J919">
            <v>44834</v>
          </cell>
          <cell r="K919">
            <v>5942</v>
          </cell>
          <cell r="L919">
            <v>2205200201</v>
          </cell>
          <cell r="M919" t="str">
            <v>Glosas</v>
          </cell>
        </row>
        <row r="920">
          <cell r="F920">
            <v>24166</v>
          </cell>
          <cell r="G920" t="str">
            <v>GL</v>
          </cell>
          <cell r="H920">
            <v>44460</v>
          </cell>
          <cell r="I920">
            <v>2021</v>
          </cell>
          <cell r="J920">
            <v>44834</v>
          </cell>
          <cell r="K920">
            <v>6500</v>
          </cell>
          <cell r="L920">
            <v>2205200101</v>
          </cell>
          <cell r="M920" t="str">
            <v>Glosas</v>
          </cell>
        </row>
        <row r="921">
          <cell r="F921" t="str">
            <v>439076</v>
          </cell>
          <cell r="G921" t="str">
            <v>GL</v>
          </cell>
          <cell r="H921">
            <v>44460</v>
          </cell>
          <cell r="I921">
            <v>2021</v>
          </cell>
          <cell r="J921">
            <v>44834</v>
          </cell>
          <cell r="K921">
            <v>-227300</v>
          </cell>
          <cell r="L921">
            <v>2905100202</v>
          </cell>
          <cell r="M921" t="str">
            <v>Evento</v>
          </cell>
        </row>
        <row r="922">
          <cell r="F922" t="str">
            <v>439076</v>
          </cell>
          <cell r="G922" t="str">
            <v>GL</v>
          </cell>
          <cell r="H922">
            <v>44460</v>
          </cell>
          <cell r="I922">
            <v>2021</v>
          </cell>
          <cell r="J922">
            <v>44834</v>
          </cell>
          <cell r="K922">
            <v>227300</v>
          </cell>
          <cell r="L922">
            <v>2205200201</v>
          </cell>
          <cell r="M922" t="str">
            <v>Glosas</v>
          </cell>
        </row>
        <row r="923">
          <cell r="F923" t="str">
            <v>438122</v>
          </cell>
          <cell r="G923" t="str">
            <v>GL</v>
          </cell>
          <cell r="H923">
            <v>44460</v>
          </cell>
          <cell r="I923">
            <v>2021</v>
          </cell>
          <cell r="J923">
            <v>44834</v>
          </cell>
          <cell r="K923">
            <v>-115853</v>
          </cell>
          <cell r="L923">
            <v>2905100202</v>
          </cell>
          <cell r="M923" t="str">
            <v>Evento</v>
          </cell>
        </row>
        <row r="924">
          <cell r="F924" t="str">
            <v>438122</v>
          </cell>
          <cell r="G924" t="str">
            <v>GL</v>
          </cell>
          <cell r="H924">
            <v>44460</v>
          </cell>
          <cell r="I924">
            <v>2021</v>
          </cell>
          <cell r="J924">
            <v>44834</v>
          </cell>
          <cell r="K924">
            <v>115853</v>
          </cell>
          <cell r="L924">
            <v>2205200201</v>
          </cell>
          <cell r="M924" t="str">
            <v>Glosas</v>
          </cell>
        </row>
        <row r="925">
          <cell r="F925" t="str">
            <v>438017</v>
          </cell>
          <cell r="G925" t="str">
            <v>GL</v>
          </cell>
          <cell r="H925">
            <v>44460</v>
          </cell>
          <cell r="I925">
            <v>2021</v>
          </cell>
          <cell r="J925">
            <v>44834</v>
          </cell>
          <cell r="K925">
            <v>57920</v>
          </cell>
          <cell r="L925">
            <v>2205200101</v>
          </cell>
          <cell r="M925" t="str">
            <v>Glosas</v>
          </cell>
        </row>
        <row r="926">
          <cell r="F926" t="str">
            <v>435607</v>
          </cell>
          <cell r="G926" t="str">
            <v>GL</v>
          </cell>
          <cell r="H926">
            <v>44460</v>
          </cell>
          <cell r="I926">
            <v>2021</v>
          </cell>
          <cell r="J926">
            <v>44834</v>
          </cell>
          <cell r="K926">
            <v>-250000</v>
          </cell>
          <cell r="L926">
            <v>2905100202</v>
          </cell>
          <cell r="M926" t="str">
            <v>Evento</v>
          </cell>
        </row>
        <row r="927">
          <cell r="F927" t="str">
            <v>435607</v>
          </cell>
          <cell r="G927" t="str">
            <v>GL</v>
          </cell>
          <cell r="H927">
            <v>44460</v>
          </cell>
          <cell r="I927">
            <v>2021</v>
          </cell>
          <cell r="J927">
            <v>44834</v>
          </cell>
          <cell r="K927">
            <v>250000</v>
          </cell>
          <cell r="L927">
            <v>2205200201</v>
          </cell>
          <cell r="M927" t="str">
            <v>Glosas</v>
          </cell>
        </row>
        <row r="928">
          <cell r="F928" t="str">
            <v>434457</v>
          </cell>
          <cell r="G928" t="str">
            <v>GL</v>
          </cell>
          <cell r="H928">
            <v>44460</v>
          </cell>
          <cell r="I928">
            <v>2021</v>
          </cell>
          <cell r="J928">
            <v>44834</v>
          </cell>
          <cell r="K928">
            <v>8400</v>
          </cell>
          <cell r="L928">
            <v>2205200201</v>
          </cell>
          <cell r="M928" t="str">
            <v>Glosas</v>
          </cell>
        </row>
        <row r="929">
          <cell r="F929" t="str">
            <v>434390</v>
          </cell>
          <cell r="G929" t="str">
            <v>GL</v>
          </cell>
          <cell r="H929">
            <v>44460</v>
          </cell>
          <cell r="I929">
            <v>2021</v>
          </cell>
          <cell r="J929">
            <v>44834</v>
          </cell>
          <cell r="K929">
            <v>57600</v>
          </cell>
          <cell r="L929">
            <v>2205200201</v>
          </cell>
          <cell r="M929" t="str">
            <v>Glosas</v>
          </cell>
        </row>
        <row r="930">
          <cell r="F930" t="str">
            <v>434389</v>
          </cell>
          <cell r="G930" t="str">
            <v>GL</v>
          </cell>
          <cell r="H930">
            <v>44460</v>
          </cell>
          <cell r="I930">
            <v>2021</v>
          </cell>
          <cell r="J930">
            <v>44834</v>
          </cell>
          <cell r="K930">
            <v>18796</v>
          </cell>
          <cell r="L930">
            <v>2205200201</v>
          </cell>
          <cell r="M930" t="str">
            <v>Glosas</v>
          </cell>
        </row>
        <row r="931">
          <cell r="F931" t="str">
            <v>433741</v>
          </cell>
          <cell r="G931" t="str">
            <v>GL</v>
          </cell>
          <cell r="H931">
            <v>44460</v>
          </cell>
          <cell r="I931">
            <v>2021</v>
          </cell>
          <cell r="J931">
            <v>44834</v>
          </cell>
          <cell r="K931">
            <v>-105973</v>
          </cell>
          <cell r="L931">
            <v>2905100102</v>
          </cell>
          <cell r="M931" t="str">
            <v>Evento</v>
          </cell>
        </row>
        <row r="932">
          <cell r="F932" t="str">
            <v>433741</v>
          </cell>
          <cell r="G932" t="str">
            <v>GL</v>
          </cell>
          <cell r="H932">
            <v>44460</v>
          </cell>
          <cell r="I932">
            <v>2021</v>
          </cell>
          <cell r="J932">
            <v>44834</v>
          </cell>
          <cell r="K932">
            <v>105973</v>
          </cell>
          <cell r="L932">
            <v>2205200101</v>
          </cell>
          <cell r="M932" t="str">
            <v>Glosas</v>
          </cell>
        </row>
        <row r="933">
          <cell r="F933" t="str">
            <v>433639</v>
          </cell>
          <cell r="G933" t="str">
            <v>GL</v>
          </cell>
          <cell r="H933">
            <v>44460</v>
          </cell>
          <cell r="I933">
            <v>2021</v>
          </cell>
          <cell r="J933">
            <v>44834</v>
          </cell>
          <cell r="K933">
            <v>109100</v>
          </cell>
          <cell r="L933">
            <v>2205200201</v>
          </cell>
          <cell r="M933" t="str">
            <v>Glosas</v>
          </cell>
        </row>
        <row r="934">
          <cell r="F934" t="str">
            <v>433321</v>
          </cell>
          <cell r="G934" t="str">
            <v>GL</v>
          </cell>
          <cell r="H934">
            <v>44460</v>
          </cell>
          <cell r="I934">
            <v>2021</v>
          </cell>
          <cell r="J934">
            <v>44834</v>
          </cell>
          <cell r="K934">
            <v>-105973</v>
          </cell>
          <cell r="L934">
            <v>2905100202</v>
          </cell>
          <cell r="M934" t="str">
            <v>Evento</v>
          </cell>
        </row>
        <row r="935">
          <cell r="F935" t="str">
            <v>433321</v>
          </cell>
          <cell r="G935" t="str">
            <v>GL</v>
          </cell>
          <cell r="H935">
            <v>44460</v>
          </cell>
          <cell r="I935">
            <v>2021</v>
          </cell>
          <cell r="J935">
            <v>44834</v>
          </cell>
          <cell r="K935">
            <v>105973</v>
          </cell>
          <cell r="L935">
            <v>2205200201</v>
          </cell>
          <cell r="M935" t="str">
            <v>Glosas</v>
          </cell>
        </row>
        <row r="936">
          <cell r="F936" t="str">
            <v>432068</v>
          </cell>
          <cell r="G936" t="str">
            <v>GL</v>
          </cell>
          <cell r="H936">
            <v>44460</v>
          </cell>
          <cell r="I936">
            <v>2021</v>
          </cell>
          <cell r="J936">
            <v>44834</v>
          </cell>
          <cell r="K936">
            <v>-105973</v>
          </cell>
          <cell r="L936">
            <v>2905100202</v>
          </cell>
          <cell r="M936" t="str">
            <v>Evento</v>
          </cell>
        </row>
        <row r="937">
          <cell r="F937" t="str">
            <v>432068</v>
          </cell>
          <cell r="G937" t="str">
            <v>GL</v>
          </cell>
          <cell r="H937">
            <v>44460</v>
          </cell>
          <cell r="I937">
            <v>2021</v>
          </cell>
          <cell r="J937">
            <v>44834</v>
          </cell>
          <cell r="K937">
            <v>105973</v>
          </cell>
          <cell r="L937">
            <v>2205200201</v>
          </cell>
          <cell r="M937" t="str">
            <v>Glosas</v>
          </cell>
        </row>
        <row r="938">
          <cell r="F938" t="str">
            <v>431848</v>
          </cell>
          <cell r="G938" t="str">
            <v>GL</v>
          </cell>
          <cell r="H938">
            <v>44460</v>
          </cell>
          <cell r="I938">
            <v>2021</v>
          </cell>
          <cell r="J938">
            <v>44834</v>
          </cell>
          <cell r="K938">
            <v>123700</v>
          </cell>
          <cell r="L938">
            <v>2205200101</v>
          </cell>
          <cell r="M938" t="str">
            <v>Glosas</v>
          </cell>
        </row>
        <row r="939">
          <cell r="F939" t="str">
            <v>426633</v>
          </cell>
          <cell r="G939" t="str">
            <v>GL</v>
          </cell>
          <cell r="H939">
            <v>44460</v>
          </cell>
          <cell r="I939">
            <v>2021</v>
          </cell>
          <cell r="J939">
            <v>44834</v>
          </cell>
          <cell r="K939">
            <v>24000</v>
          </cell>
          <cell r="L939">
            <v>2205200201</v>
          </cell>
          <cell r="M939" t="str">
            <v>Glosas</v>
          </cell>
        </row>
        <row r="940">
          <cell r="F940" t="str">
            <v>426376</v>
          </cell>
          <cell r="G940" t="str">
            <v>GL</v>
          </cell>
          <cell r="H940">
            <v>44460</v>
          </cell>
          <cell r="I940">
            <v>2021</v>
          </cell>
          <cell r="J940">
            <v>44834</v>
          </cell>
          <cell r="K940">
            <v>24000</v>
          </cell>
          <cell r="L940">
            <v>2205200201</v>
          </cell>
          <cell r="M940" t="str">
            <v>Glosas</v>
          </cell>
        </row>
        <row r="941">
          <cell r="F941" t="str">
            <v>425998</v>
          </cell>
          <cell r="G941" t="str">
            <v>GL</v>
          </cell>
          <cell r="H941">
            <v>44460</v>
          </cell>
          <cell r="I941">
            <v>2021</v>
          </cell>
          <cell r="J941">
            <v>44834</v>
          </cell>
          <cell r="K941">
            <v>6250</v>
          </cell>
          <cell r="L941">
            <v>2205200101</v>
          </cell>
          <cell r="M941" t="str">
            <v>Glosas</v>
          </cell>
        </row>
        <row r="942">
          <cell r="F942" t="str">
            <v>418320</v>
          </cell>
          <cell r="G942" t="str">
            <v>GL</v>
          </cell>
          <cell r="H942">
            <v>44460</v>
          </cell>
          <cell r="I942">
            <v>2021</v>
          </cell>
          <cell r="J942">
            <v>44834</v>
          </cell>
          <cell r="K942">
            <v>-99984</v>
          </cell>
          <cell r="L942">
            <v>2905100202</v>
          </cell>
          <cell r="M942" t="str">
            <v>Evento</v>
          </cell>
        </row>
        <row r="943">
          <cell r="F943" t="str">
            <v>418320</v>
          </cell>
          <cell r="G943" t="str">
            <v>GL</v>
          </cell>
          <cell r="H943">
            <v>44460</v>
          </cell>
          <cell r="I943">
            <v>2021</v>
          </cell>
          <cell r="J943">
            <v>44834</v>
          </cell>
          <cell r="K943">
            <v>99984</v>
          </cell>
          <cell r="L943">
            <v>2205200201</v>
          </cell>
          <cell r="M943" t="str">
            <v>Glosas</v>
          </cell>
        </row>
        <row r="944">
          <cell r="F944" t="str">
            <v>418224</v>
          </cell>
          <cell r="G944" t="str">
            <v>GL</v>
          </cell>
          <cell r="H944">
            <v>44460</v>
          </cell>
          <cell r="I944">
            <v>2021</v>
          </cell>
          <cell r="J944">
            <v>44834</v>
          </cell>
          <cell r="K944">
            <v>-99984</v>
          </cell>
          <cell r="L944">
            <v>2905100202</v>
          </cell>
          <cell r="M944" t="str">
            <v>Evento</v>
          </cell>
        </row>
        <row r="945">
          <cell r="F945" t="str">
            <v>418224</v>
          </cell>
          <cell r="G945" t="str">
            <v>GL</v>
          </cell>
          <cell r="H945">
            <v>44460</v>
          </cell>
          <cell r="I945">
            <v>2021</v>
          </cell>
          <cell r="J945">
            <v>44834</v>
          </cell>
          <cell r="K945">
            <v>99984</v>
          </cell>
          <cell r="L945">
            <v>2205200201</v>
          </cell>
          <cell r="M945" t="str">
            <v>Glosas</v>
          </cell>
        </row>
        <row r="946">
          <cell r="F946" t="str">
            <v>418211</v>
          </cell>
          <cell r="G946" t="str">
            <v>GL</v>
          </cell>
          <cell r="H946">
            <v>44460</v>
          </cell>
          <cell r="I946">
            <v>2021</v>
          </cell>
          <cell r="J946">
            <v>44834</v>
          </cell>
          <cell r="K946">
            <v>-124981</v>
          </cell>
          <cell r="L946">
            <v>2905100202</v>
          </cell>
          <cell r="M946" t="str">
            <v>Evento</v>
          </cell>
        </row>
        <row r="947">
          <cell r="F947" t="str">
            <v>418211</v>
          </cell>
          <cell r="G947" t="str">
            <v>GL</v>
          </cell>
          <cell r="H947">
            <v>44460</v>
          </cell>
          <cell r="I947">
            <v>2021</v>
          </cell>
          <cell r="J947">
            <v>44834</v>
          </cell>
          <cell r="K947">
            <v>124981</v>
          </cell>
          <cell r="L947">
            <v>2205200201</v>
          </cell>
          <cell r="M947" t="str">
            <v>Glosas</v>
          </cell>
        </row>
        <row r="948">
          <cell r="F948" t="str">
            <v>10282</v>
          </cell>
          <cell r="G948" t="str">
            <v>GL</v>
          </cell>
          <cell r="H948">
            <v>44460</v>
          </cell>
          <cell r="I948">
            <v>2021</v>
          </cell>
          <cell r="J948">
            <v>44834</v>
          </cell>
          <cell r="K948">
            <v>-1047</v>
          </cell>
          <cell r="L948">
            <v>2905100202</v>
          </cell>
          <cell r="M948" t="str">
            <v>Evento</v>
          </cell>
        </row>
        <row r="949">
          <cell r="F949" t="str">
            <v>10282</v>
          </cell>
          <cell r="G949" t="str">
            <v>GL</v>
          </cell>
          <cell r="H949">
            <v>44460</v>
          </cell>
          <cell r="I949">
            <v>2021</v>
          </cell>
          <cell r="J949">
            <v>44834</v>
          </cell>
          <cell r="K949">
            <v>1047</v>
          </cell>
          <cell r="L949">
            <v>2205200201</v>
          </cell>
          <cell r="M949" t="str">
            <v>Glosas</v>
          </cell>
        </row>
        <row r="950">
          <cell r="F950">
            <v>80670</v>
          </cell>
          <cell r="G950" t="str">
            <v>KR</v>
          </cell>
          <cell r="H950">
            <v>44804</v>
          </cell>
          <cell r="I950">
            <v>2022</v>
          </cell>
          <cell r="J950">
            <v>44824</v>
          </cell>
          <cell r="K950">
            <v>-16962658</v>
          </cell>
          <cell r="L950">
            <v>2205200202</v>
          </cell>
          <cell r="M950" t="str">
            <v>Glosas</v>
          </cell>
        </row>
        <row r="951">
          <cell r="F951">
            <v>80670</v>
          </cell>
          <cell r="G951" t="str">
            <v>KR</v>
          </cell>
          <cell r="H951">
            <v>44804</v>
          </cell>
          <cell r="I951">
            <v>2022</v>
          </cell>
          <cell r="J951">
            <v>44824</v>
          </cell>
          <cell r="K951">
            <v>-23245380</v>
          </cell>
          <cell r="L951">
            <v>2905100201</v>
          </cell>
          <cell r="M951" t="str">
            <v>Capita</v>
          </cell>
        </row>
        <row r="952">
          <cell r="F952">
            <v>63866</v>
          </cell>
          <cell r="G952" t="str">
            <v>KR</v>
          </cell>
          <cell r="H952">
            <v>44653</v>
          </cell>
          <cell r="I952">
            <v>2022</v>
          </cell>
          <cell r="J952">
            <v>44835</v>
          </cell>
          <cell r="K952">
            <v>-118403</v>
          </cell>
          <cell r="L952">
            <v>2905100202</v>
          </cell>
          <cell r="M952" t="str">
            <v>Evento</v>
          </cell>
        </row>
        <row r="953">
          <cell r="F953">
            <v>63862</v>
          </cell>
          <cell r="G953" t="str">
            <v>KR</v>
          </cell>
          <cell r="H953">
            <v>44653</v>
          </cell>
          <cell r="I953">
            <v>2022</v>
          </cell>
          <cell r="J953">
            <v>44835</v>
          </cell>
          <cell r="K953">
            <v>-164581</v>
          </cell>
          <cell r="L953">
            <v>2905100102</v>
          </cell>
          <cell r="M953" t="str">
            <v>Evento</v>
          </cell>
        </row>
        <row r="954">
          <cell r="F954">
            <v>63881</v>
          </cell>
          <cell r="G954" t="str">
            <v>KR</v>
          </cell>
          <cell r="H954">
            <v>44653</v>
          </cell>
          <cell r="I954">
            <v>2022</v>
          </cell>
          <cell r="J954">
            <v>44835</v>
          </cell>
          <cell r="K954">
            <v>-78281</v>
          </cell>
          <cell r="L954">
            <v>2905100202</v>
          </cell>
          <cell r="M954" t="str">
            <v>Evento</v>
          </cell>
        </row>
        <row r="955">
          <cell r="F955">
            <v>63878</v>
          </cell>
          <cell r="G955" t="str">
            <v>KR</v>
          </cell>
          <cell r="H955">
            <v>44653</v>
          </cell>
          <cell r="I955">
            <v>2022</v>
          </cell>
          <cell r="J955">
            <v>44835</v>
          </cell>
          <cell r="K955">
            <v>-68638</v>
          </cell>
          <cell r="L955">
            <v>2905100202</v>
          </cell>
          <cell r="M955" t="str">
            <v>Evento</v>
          </cell>
        </row>
        <row r="956">
          <cell r="F956">
            <v>63886</v>
          </cell>
          <cell r="G956" t="str">
            <v>KR</v>
          </cell>
          <cell r="H956">
            <v>44653</v>
          </cell>
          <cell r="I956">
            <v>2022</v>
          </cell>
          <cell r="J956">
            <v>44835</v>
          </cell>
          <cell r="K956">
            <v>-334608</v>
          </cell>
          <cell r="L956">
            <v>2905100202</v>
          </cell>
          <cell r="M956" t="str">
            <v>Evento</v>
          </cell>
        </row>
        <row r="957">
          <cell r="F957">
            <v>63937</v>
          </cell>
          <cell r="G957" t="str">
            <v>KR</v>
          </cell>
          <cell r="H957">
            <v>44654</v>
          </cell>
          <cell r="I957">
            <v>2022</v>
          </cell>
          <cell r="J957">
            <v>44835</v>
          </cell>
          <cell r="K957">
            <v>-90369</v>
          </cell>
          <cell r="L957">
            <v>2905100202</v>
          </cell>
          <cell r="M957" t="str">
            <v>Evento</v>
          </cell>
        </row>
        <row r="958">
          <cell r="F958">
            <v>64007</v>
          </cell>
          <cell r="G958" t="str">
            <v>KR</v>
          </cell>
          <cell r="H958">
            <v>44655</v>
          </cell>
          <cell r="I958">
            <v>2022</v>
          </cell>
          <cell r="J958">
            <v>44835</v>
          </cell>
          <cell r="K958">
            <v>-132209</v>
          </cell>
          <cell r="L958">
            <v>2905100202</v>
          </cell>
          <cell r="M958" t="str">
            <v>Evento</v>
          </cell>
        </row>
        <row r="959">
          <cell r="F959">
            <v>64027</v>
          </cell>
          <cell r="G959" t="str">
            <v>KR</v>
          </cell>
          <cell r="H959">
            <v>44655</v>
          </cell>
          <cell r="I959">
            <v>2022</v>
          </cell>
          <cell r="J959">
            <v>44835</v>
          </cell>
          <cell r="K959">
            <v>-123528</v>
          </cell>
          <cell r="L959">
            <v>2905100202</v>
          </cell>
          <cell r="M959" t="str">
            <v>Evento</v>
          </cell>
        </row>
        <row r="960">
          <cell r="F960">
            <v>64071</v>
          </cell>
          <cell r="G960" t="str">
            <v>KR</v>
          </cell>
          <cell r="H960">
            <v>44656</v>
          </cell>
          <cell r="I960">
            <v>2022</v>
          </cell>
          <cell r="J960">
            <v>44835</v>
          </cell>
          <cell r="K960">
            <v>-7100</v>
          </cell>
          <cell r="L960">
            <v>2905100102</v>
          </cell>
          <cell r="M960" t="str">
            <v>Evento</v>
          </cell>
        </row>
        <row r="961">
          <cell r="F961">
            <v>64084</v>
          </cell>
          <cell r="G961" t="str">
            <v>KR</v>
          </cell>
          <cell r="H961">
            <v>44656</v>
          </cell>
          <cell r="I961">
            <v>2022</v>
          </cell>
          <cell r="J961">
            <v>44835</v>
          </cell>
          <cell r="K961">
            <v>-178809</v>
          </cell>
          <cell r="L961">
            <v>2905100202</v>
          </cell>
          <cell r="M961" t="str">
            <v>Evento</v>
          </cell>
        </row>
        <row r="962">
          <cell r="F962">
            <v>64155</v>
          </cell>
          <cell r="G962" t="str">
            <v>KR</v>
          </cell>
          <cell r="H962">
            <v>44657</v>
          </cell>
          <cell r="I962">
            <v>2022</v>
          </cell>
          <cell r="J962">
            <v>44835</v>
          </cell>
          <cell r="K962">
            <v>-192446</v>
          </cell>
          <cell r="L962">
            <v>2905100102</v>
          </cell>
          <cell r="M962" t="str">
            <v>Evento</v>
          </cell>
        </row>
        <row r="963">
          <cell r="F963">
            <v>64156</v>
          </cell>
          <cell r="G963" t="str">
            <v>KR</v>
          </cell>
          <cell r="H963">
            <v>44657</v>
          </cell>
          <cell r="I963">
            <v>2022</v>
          </cell>
          <cell r="J963">
            <v>44835</v>
          </cell>
          <cell r="K963">
            <v>-86300</v>
          </cell>
          <cell r="L963">
            <v>2905100102</v>
          </cell>
          <cell r="M963" t="str">
            <v>Evento</v>
          </cell>
        </row>
        <row r="964">
          <cell r="F964">
            <v>64214</v>
          </cell>
          <cell r="G964" t="str">
            <v>KR</v>
          </cell>
          <cell r="H964">
            <v>44657</v>
          </cell>
          <cell r="I964">
            <v>2022</v>
          </cell>
          <cell r="J964">
            <v>44835</v>
          </cell>
          <cell r="K964">
            <v>-294728</v>
          </cell>
          <cell r="L964">
            <v>2905100102</v>
          </cell>
          <cell r="M964" t="str">
            <v>Evento</v>
          </cell>
        </row>
        <row r="965">
          <cell r="F965">
            <v>64222</v>
          </cell>
          <cell r="G965" t="str">
            <v>KR</v>
          </cell>
          <cell r="H965">
            <v>44657</v>
          </cell>
          <cell r="I965">
            <v>2022</v>
          </cell>
          <cell r="J965">
            <v>44835</v>
          </cell>
          <cell r="K965">
            <v>-385641</v>
          </cell>
          <cell r="L965">
            <v>2905100202</v>
          </cell>
          <cell r="M965" t="str">
            <v>Evento</v>
          </cell>
        </row>
        <row r="966">
          <cell r="F966">
            <v>64315</v>
          </cell>
          <cell r="G966" t="str">
            <v>KR</v>
          </cell>
          <cell r="H966">
            <v>44658</v>
          </cell>
          <cell r="I966">
            <v>2022</v>
          </cell>
          <cell r="J966">
            <v>44835</v>
          </cell>
          <cell r="K966">
            <v>-14200</v>
          </cell>
          <cell r="L966">
            <v>2905100202</v>
          </cell>
          <cell r="M966" t="str">
            <v>Evento</v>
          </cell>
        </row>
        <row r="967">
          <cell r="F967">
            <v>64439</v>
          </cell>
          <cell r="G967" t="str">
            <v>KR</v>
          </cell>
          <cell r="H967">
            <v>44659</v>
          </cell>
          <cell r="I967">
            <v>2022</v>
          </cell>
          <cell r="J967">
            <v>44835</v>
          </cell>
          <cell r="K967">
            <v>-71788</v>
          </cell>
          <cell r="L967">
            <v>2905100202</v>
          </cell>
          <cell r="M967" t="str">
            <v>Evento</v>
          </cell>
        </row>
        <row r="968">
          <cell r="F968">
            <v>64498</v>
          </cell>
          <cell r="G968" t="str">
            <v>KR</v>
          </cell>
          <cell r="H968">
            <v>44660</v>
          </cell>
          <cell r="I968">
            <v>2022</v>
          </cell>
          <cell r="J968">
            <v>44835</v>
          </cell>
          <cell r="K968">
            <v>-120700</v>
          </cell>
          <cell r="L968">
            <v>2905100202</v>
          </cell>
          <cell r="M968" t="str">
            <v>Evento</v>
          </cell>
        </row>
        <row r="969">
          <cell r="F969">
            <v>64515</v>
          </cell>
          <cell r="G969" t="str">
            <v>KR</v>
          </cell>
          <cell r="H969">
            <v>44660</v>
          </cell>
          <cell r="I969">
            <v>2022</v>
          </cell>
          <cell r="J969">
            <v>44835</v>
          </cell>
          <cell r="K969">
            <v>-120700</v>
          </cell>
          <cell r="L969">
            <v>2905100202</v>
          </cell>
          <cell r="M969" t="str">
            <v>Evento</v>
          </cell>
        </row>
        <row r="970">
          <cell r="F970">
            <v>64518</v>
          </cell>
          <cell r="G970" t="str">
            <v>KR</v>
          </cell>
          <cell r="H970">
            <v>44660</v>
          </cell>
          <cell r="I970">
            <v>2022</v>
          </cell>
          <cell r="J970">
            <v>44835</v>
          </cell>
          <cell r="K970">
            <v>-126437</v>
          </cell>
          <cell r="L970">
            <v>2905100202</v>
          </cell>
          <cell r="M970" t="str">
            <v>Evento</v>
          </cell>
        </row>
        <row r="971">
          <cell r="F971">
            <v>64540</v>
          </cell>
          <cell r="G971" t="str">
            <v>KR</v>
          </cell>
          <cell r="H971">
            <v>44660</v>
          </cell>
          <cell r="I971">
            <v>2022</v>
          </cell>
          <cell r="J971">
            <v>44835</v>
          </cell>
          <cell r="K971">
            <v>-92900</v>
          </cell>
          <cell r="L971">
            <v>2905100202</v>
          </cell>
          <cell r="M971" t="str">
            <v>Evento</v>
          </cell>
        </row>
        <row r="972">
          <cell r="F972">
            <v>64544</v>
          </cell>
          <cell r="G972" t="str">
            <v>KR</v>
          </cell>
          <cell r="H972">
            <v>44660</v>
          </cell>
          <cell r="I972">
            <v>2022</v>
          </cell>
          <cell r="J972">
            <v>44835</v>
          </cell>
          <cell r="K972">
            <v>-156628</v>
          </cell>
          <cell r="L972">
            <v>2905100202</v>
          </cell>
          <cell r="M972" t="str">
            <v>Evento</v>
          </cell>
        </row>
        <row r="973">
          <cell r="F973">
            <v>64569</v>
          </cell>
          <cell r="G973" t="str">
            <v>KR</v>
          </cell>
          <cell r="H973">
            <v>44661</v>
          </cell>
          <cell r="I973">
            <v>2022</v>
          </cell>
          <cell r="J973">
            <v>44835</v>
          </cell>
          <cell r="K973">
            <v>-296489</v>
          </cell>
          <cell r="L973">
            <v>2905100202</v>
          </cell>
          <cell r="M973" t="str">
            <v>Evento</v>
          </cell>
        </row>
        <row r="974">
          <cell r="F974">
            <v>64633</v>
          </cell>
          <cell r="G974" t="str">
            <v>KR</v>
          </cell>
          <cell r="H974">
            <v>44662</v>
          </cell>
          <cell r="I974">
            <v>2022</v>
          </cell>
          <cell r="J974">
            <v>44835</v>
          </cell>
          <cell r="K974">
            <v>-71788</v>
          </cell>
          <cell r="L974">
            <v>2905100202</v>
          </cell>
          <cell r="M974" t="str">
            <v>Evento</v>
          </cell>
        </row>
        <row r="975">
          <cell r="F975">
            <v>64644</v>
          </cell>
          <cell r="G975" t="str">
            <v>KR</v>
          </cell>
          <cell r="H975">
            <v>44662</v>
          </cell>
          <cell r="I975">
            <v>2022</v>
          </cell>
          <cell r="J975">
            <v>44835</v>
          </cell>
          <cell r="K975">
            <v>-1510134</v>
          </cell>
          <cell r="L975">
            <v>2905100202</v>
          </cell>
          <cell r="M975" t="str">
            <v>Evento</v>
          </cell>
        </row>
        <row r="976">
          <cell r="F976">
            <v>64645</v>
          </cell>
          <cell r="G976" t="str">
            <v>KR</v>
          </cell>
          <cell r="H976">
            <v>44662</v>
          </cell>
          <cell r="I976">
            <v>2022</v>
          </cell>
          <cell r="J976">
            <v>44835</v>
          </cell>
          <cell r="K976">
            <v>-28400</v>
          </cell>
          <cell r="L976">
            <v>2905100102</v>
          </cell>
          <cell r="M976" t="str">
            <v>Evento</v>
          </cell>
        </row>
        <row r="977">
          <cell r="F977">
            <v>64713</v>
          </cell>
          <cell r="G977" t="str">
            <v>KR</v>
          </cell>
          <cell r="H977">
            <v>44663</v>
          </cell>
          <cell r="I977">
            <v>2022</v>
          </cell>
          <cell r="J977">
            <v>44835</v>
          </cell>
          <cell r="K977">
            <v>-65600</v>
          </cell>
          <cell r="L977">
            <v>2905100202</v>
          </cell>
          <cell r="M977" t="str">
            <v>Evento</v>
          </cell>
        </row>
        <row r="978">
          <cell r="F978">
            <v>64718</v>
          </cell>
          <cell r="G978" t="str">
            <v>KR</v>
          </cell>
          <cell r="H978">
            <v>44663</v>
          </cell>
          <cell r="I978">
            <v>2022</v>
          </cell>
          <cell r="J978">
            <v>44835</v>
          </cell>
          <cell r="K978">
            <v>-160318</v>
          </cell>
          <cell r="L978">
            <v>2905100202</v>
          </cell>
          <cell r="M978" t="str">
            <v>Evento</v>
          </cell>
        </row>
        <row r="979">
          <cell r="F979">
            <v>64799</v>
          </cell>
          <cell r="G979" t="str">
            <v>KR</v>
          </cell>
          <cell r="H979">
            <v>44664</v>
          </cell>
          <cell r="I979">
            <v>2022</v>
          </cell>
          <cell r="J979">
            <v>44835</v>
          </cell>
          <cell r="K979">
            <v>-98185</v>
          </cell>
          <cell r="L979">
            <v>2905100102</v>
          </cell>
          <cell r="M979" t="str">
            <v>Evento</v>
          </cell>
        </row>
        <row r="980">
          <cell r="F980">
            <v>64832</v>
          </cell>
          <cell r="G980" t="str">
            <v>KR</v>
          </cell>
          <cell r="H980">
            <v>44664</v>
          </cell>
          <cell r="I980">
            <v>2022</v>
          </cell>
          <cell r="J980">
            <v>44835</v>
          </cell>
          <cell r="K980">
            <v>-176051</v>
          </cell>
          <cell r="L980">
            <v>2905100202</v>
          </cell>
          <cell r="M980" t="str">
            <v>Evento</v>
          </cell>
        </row>
        <row r="981">
          <cell r="F981">
            <v>64835</v>
          </cell>
          <cell r="G981" t="str">
            <v>KR</v>
          </cell>
          <cell r="H981">
            <v>44664</v>
          </cell>
          <cell r="I981">
            <v>2022</v>
          </cell>
          <cell r="J981">
            <v>44835</v>
          </cell>
          <cell r="K981">
            <v>-85682</v>
          </cell>
          <cell r="L981">
            <v>2905100202</v>
          </cell>
          <cell r="M981" t="str">
            <v>Evento</v>
          </cell>
        </row>
        <row r="982">
          <cell r="F982">
            <v>64854</v>
          </cell>
          <cell r="G982" t="str">
            <v>KR</v>
          </cell>
          <cell r="H982">
            <v>44665</v>
          </cell>
          <cell r="I982">
            <v>2022</v>
          </cell>
          <cell r="J982">
            <v>44835</v>
          </cell>
          <cell r="K982">
            <v>-171890</v>
          </cell>
          <cell r="L982">
            <v>2905100202</v>
          </cell>
          <cell r="M982" t="str">
            <v>Evento</v>
          </cell>
        </row>
        <row r="983">
          <cell r="F983">
            <v>64861</v>
          </cell>
          <cell r="G983" t="str">
            <v>KR</v>
          </cell>
          <cell r="H983">
            <v>44665</v>
          </cell>
          <cell r="I983">
            <v>2022</v>
          </cell>
          <cell r="J983">
            <v>44835</v>
          </cell>
          <cell r="K983">
            <v>-334148</v>
          </cell>
          <cell r="L983">
            <v>2905100102</v>
          </cell>
          <cell r="M983" t="str">
            <v>Evento</v>
          </cell>
        </row>
        <row r="984">
          <cell r="F984">
            <v>64878</v>
          </cell>
          <cell r="G984" t="str">
            <v>KR</v>
          </cell>
          <cell r="H984">
            <v>44665</v>
          </cell>
          <cell r="I984">
            <v>2022</v>
          </cell>
          <cell r="J984">
            <v>44835</v>
          </cell>
          <cell r="K984">
            <v>-311993</v>
          </cell>
          <cell r="L984">
            <v>2905100202</v>
          </cell>
          <cell r="M984" t="str">
            <v>Evento</v>
          </cell>
        </row>
        <row r="985">
          <cell r="F985">
            <v>64879</v>
          </cell>
          <cell r="G985" t="str">
            <v>KR</v>
          </cell>
          <cell r="H985">
            <v>44665</v>
          </cell>
          <cell r="I985">
            <v>2022</v>
          </cell>
          <cell r="J985">
            <v>44835</v>
          </cell>
          <cell r="K985">
            <v>-70949</v>
          </cell>
          <cell r="L985">
            <v>2905100202</v>
          </cell>
          <cell r="M985" t="str">
            <v>Evento</v>
          </cell>
        </row>
        <row r="986">
          <cell r="F986">
            <v>64893</v>
          </cell>
          <cell r="G986" t="str">
            <v>KR</v>
          </cell>
          <cell r="H986">
            <v>44666</v>
          </cell>
          <cell r="I986">
            <v>2022</v>
          </cell>
          <cell r="J986">
            <v>44835</v>
          </cell>
          <cell r="K986">
            <v>-1782292</v>
          </cell>
          <cell r="L986">
            <v>2905100202</v>
          </cell>
          <cell r="M986" t="str">
            <v>Evento</v>
          </cell>
        </row>
        <row r="987">
          <cell r="F987">
            <v>64919</v>
          </cell>
          <cell r="G987" t="str">
            <v>KR</v>
          </cell>
          <cell r="H987">
            <v>44666</v>
          </cell>
          <cell r="I987">
            <v>2022</v>
          </cell>
          <cell r="J987">
            <v>44835</v>
          </cell>
          <cell r="K987">
            <v>-300974</v>
          </cell>
          <cell r="L987">
            <v>2905100202</v>
          </cell>
          <cell r="M987" t="str">
            <v>Evento</v>
          </cell>
        </row>
        <row r="988">
          <cell r="F988">
            <v>64958</v>
          </cell>
          <cell r="G988" t="str">
            <v>KR</v>
          </cell>
          <cell r="H988">
            <v>44667</v>
          </cell>
          <cell r="I988">
            <v>2022</v>
          </cell>
          <cell r="J988">
            <v>44835</v>
          </cell>
          <cell r="K988">
            <v>-163073</v>
          </cell>
          <cell r="L988">
            <v>2905100202</v>
          </cell>
          <cell r="M988" t="str">
            <v>Evento</v>
          </cell>
        </row>
        <row r="989">
          <cell r="F989">
            <v>65033</v>
          </cell>
          <cell r="G989" t="str">
            <v>KR</v>
          </cell>
          <cell r="H989">
            <v>44669</v>
          </cell>
          <cell r="I989">
            <v>2022</v>
          </cell>
          <cell r="J989">
            <v>44835</v>
          </cell>
          <cell r="K989">
            <v>-28400</v>
          </cell>
          <cell r="L989">
            <v>2905100202</v>
          </cell>
          <cell r="M989" t="str">
            <v>Evento</v>
          </cell>
        </row>
        <row r="990">
          <cell r="F990">
            <v>65052</v>
          </cell>
          <cell r="G990" t="str">
            <v>KR</v>
          </cell>
          <cell r="H990">
            <v>44669</v>
          </cell>
          <cell r="I990">
            <v>2022</v>
          </cell>
          <cell r="J990">
            <v>44835</v>
          </cell>
          <cell r="K990">
            <v>-2187633</v>
          </cell>
          <cell r="L990">
            <v>2905100202</v>
          </cell>
          <cell r="M990" t="str">
            <v>Evento</v>
          </cell>
        </row>
        <row r="991">
          <cell r="F991">
            <v>65054</v>
          </cell>
          <cell r="G991" t="str">
            <v>KR</v>
          </cell>
          <cell r="H991">
            <v>44669</v>
          </cell>
          <cell r="I991">
            <v>2022</v>
          </cell>
          <cell r="J991">
            <v>44835</v>
          </cell>
          <cell r="K991">
            <v>-28400</v>
          </cell>
          <cell r="L991">
            <v>2905100102</v>
          </cell>
          <cell r="M991" t="str">
            <v>Evento</v>
          </cell>
        </row>
        <row r="992">
          <cell r="F992">
            <v>65101</v>
          </cell>
          <cell r="G992" t="str">
            <v>KR</v>
          </cell>
          <cell r="H992">
            <v>44669</v>
          </cell>
          <cell r="I992">
            <v>2022</v>
          </cell>
          <cell r="J992">
            <v>44835</v>
          </cell>
          <cell r="K992">
            <v>-498708</v>
          </cell>
          <cell r="L992">
            <v>2905100202</v>
          </cell>
          <cell r="M992" t="str">
            <v>Evento</v>
          </cell>
        </row>
        <row r="993">
          <cell r="F993">
            <v>65126</v>
          </cell>
          <cell r="G993" t="str">
            <v>KR</v>
          </cell>
          <cell r="H993">
            <v>44669</v>
          </cell>
          <cell r="I993">
            <v>2022</v>
          </cell>
          <cell r="J993">
            <v>44835</v>
          </cell>
          <cell r="K993">
            <v>-130334</v>
          </cell>
          <cell r="L993">
            <v>2905100202</v>
          </cell>
          <cell r="M993" t="str">
            <v>Evento</v>
          </cell>
        </row>
        <row r="994">
          <cell r="F994">
            <v>65135</v>
          </cell>
          <cell r="G994" t="str">
            <v>KR</v>
          </cell>
          <cell r="H994">
            <v>44669</v>
          </cell>
          <cell r="I994">
            <v>2022</v>
          </cell>
          <cell r="J994">
            <v>44835</v>
          </cell>
          <cell r="K994">
            <v>-135639</v>
          </cell>
          <cell r="L994">
            <v>2905100202</v>
          </cell>
          <cell r="M994" t="str">
            <v>Evento</v>
          </cell>
        </row>
        <row r="995">
          <cell r="F995">
            <v>65225</v>
          </cell>
          <cell r="G995" t="str">
            <v>KR</v>
          </cell>
          <cell r="H995">
            <v>44671</v>
          </cell>
          <cell r="I995">
            <v>2022</v>
          </cell>
          <cell r="J995">
            <v>44835</v>
          </cell>
          <cell r="K995">
            <v>-229919</v>
          </cell>
          <cell r="L995">
            <v>2905100202</v>
          </cell>
          <cell r="M995" t="str">
            <v>Evento</v>
          </cell>
        </row>
        <row r="996">
          <cell r="F996">
            <v>65337</v>
          </cell>
          <cell r="G996" t="str">
            <v>KR</v>
          </cell>
          <cell r="H996">
            <v>44671</v>
          </cell>
          <cell r="I996">
            <v>2022</v>
          </cell>
          <cell r="J996">
            <v>44835</v>
          </cell>
          <cell r="K996">
            <v>-206488</v>
          </cell>
          <cell r="L996">
            <v>2905100102</v>
          </cell>
          <cell r="M996" t="str">
            <v>Evento</v>
          </cell>
        </row>
        <row r="997">
          <cell r="F997">
            <v>65450</v>
          </cell>
          <cell r="G997" t="str">
            <v>KR</v>
          </cell>
          <cell r="H997">
            <v>44672</v>
          </cell>
          <cell r="I997">
            <v>2022</v>
          </cell>
          <cell r="J997">
            <v>44835</v>
          </cell>
          <cell r="K997">
            <v>-194751</v>
          </cell>
          <cell r="L997">
            <v>2905100202</v>
          </cell>
          <cell r="M997" t="str">
            <v>Evento</v>
          </cell>
        </row>
        <row r="998">
          <cell r="F998">
            <v>65563</v>
          </cell>
          <cell r="G998" t="str">
            <v>KR</v>
          </cell>
          <cell r="H998">
            <v>44673</v>
          </cell>
          <cell r="I998">
            <v>2022</v>
          </cell>
          <cell r="J998">
            <v>44835</v>
          </cell>
          <cell r="K998">
            <v>-21300</v>
          </cell>
          <cell r="L998">
            <v>2905100102</v>
          </cell>
          <cell r="M998" t="str">
            <v>Evento</v>
          </cell>
        </row>
        <row r="999">
          <cell r="F999">
            <v>65564</v>
          </cell>
          <cell r="G999" t="str">
            <v>KR</v>
          </cell>
          <cell r="H999">
            <v>44673</v>
          </cell>
          <cell r="I999">
            <v>2022</v>
          </cell>
          <cell r="J999">
            <v>44835</v>
          </cell>
          <cell r="K999">
            <v>-21300</v>
          </cell>
          <cell r="L999">
            <v>2905100102</v>
          </cell>
          <cell r="M999" t="str">
            <v>Evento</v>
          </cell>
        </row>
        <row r="1000">
          <cell r="F1000">
            <v>65585</v>
          </cell>
          <cell r="G1000" t="str">
            <v>KR</v>
          </cell>
          <cell r="H1000">
            <v>44673</v>
          </cell>
          <cell r="I1000">
            <v>2022</v>
          </cell>
          <cell r="J1000">
            <v>44835</v>
          </cell>
          <cell r="K1000">
            <v>-73416</v>
          </cell>
          <cell r="L1000">
            <v>2905100202</v>
          </cell>
          <cell r="M1000" t="str">
            <v>Evento</v>
          </cell>
        </row>
        <row r="1001">
          <cell r="F1001">
            <v>65601</v>
          </cell>
          <cell r="G1001" t="str">
            <v>KR</v>
          </cell>
          <cell r="H1001">
            <v>44674</v>
          </cell>
          <cell r="I1001">
            <v>2022</v>
          </cell>
          <cell r="J1001">
            <v>44835</v>
          </cell>
          <cell r="K1001">
            <v>-126437</v>
          </cell>
          <cell r="L1001">
            <v>2905100202</v>
          </cell>
          <cell r="M1001" t="str">
            <v>Evento</v>
          </cell>
        </row>
        <row r="1002">
          <cell r="F1002">
            <v>65631</v>
          </cell>
          <cell r="G1002" t="str">
            <v>KR</v>
          </cell>
          <cell r="H1002">
            <v>44674</v>
          </cell>
          <cell r="I1002">
            <v>2022</v>
          </cell>
          <cell r="J1002">
            <v>44835</v>
          </cell>
          <cell r="K1002">
            <v>-213009</v>
          </cell>
          <cell r="L1002">
            <v>2905100102</v>
          </cell>
          <cell r="M1002" t="str">
            <v>Evento</v>
          </cell>
        </row>
        <row r="1003">
          <cell r="F1003">
            <v>65687</v>
          </cell>
          <cell r="G1003" t="str">
            <v>KR</v>
          </cell>
          <cell r="H1003">
            <v>44675</v>
          </cell>
          <cell r="I1003">
            <v>2022</v>
          </cell>
          <cell r="J1003">
            <v>44835</v>
          </cell>
          <cell r="K1003">
            <v>-245870</v>
          </cell>
          <cell r="L1003">
            <v>2905100202</v>
          </cell>
          <cell r="M1003" t="str">
            <v>Evento</v>
          </cell>
        </row>
        <row r="1004">
          <cell r="F1004">
            <v>65694</v>
          </cell>
          <cell r="G1004" t="str">
            <v>KR</v>
          </cell>
          <cell r="H1004">
            <v>44675</v>
          </cell>
          <cell r="I1004">
            <v>2022</v>
          </cell>
          <cell r="J1004">
            <v>44835</v>
          </cell>
          <cell r="K1004">
            <v>-181798</v>
          </cell>
          <cell r="L1004">
            <v>2905100102</v>
          </cell>
          <cell r="M1004" t="str">
            <v>Evento</v>
          </cell>
        </row>
        <row r="1005">
          <cell r="F1005">
            <v>65747</v>
          </cell>
          <cell r="G1005" t="str">
            <v>KR</v>
          </cell>
          <cell r="H1005">
            <v>44676</v>
          </cell>
          <cell r="I1005">
            <v>2022</v>
          </cell>
          <cell r="J1005">
            <v>44835</v>
          </cell>
          <cell r="K1005">
            <v>-21300</v>
          </cell>
          <cell r="L1005">
            <v>2905100102</v>
          </cell>
          <cell r="M1005" t="str">
            <v>Evento</v>
          </cell>
        </row>
        <row r="1006">
          <cell r="F1006">
            <v>65748</v>
          </cell>
          <cell r="G1006" t="str">
            <v>KR</v>
          </cell>
          <cell r="H1006">
            <v>44676</v>
          </cell>
          <cell r="I1006">
            <v>2022</v>
          </cell>
          <cell r="J1006">
            <v>44835</v>
          </cell>
          <cell r="K1006">
            <v>-65600</v>
          </cell>
          <cell r="L1006">
            <v>2905100202</v>
          </cell>
          <cell r="M1006" t="str">
            <v>Evento</v>
          </cell>
        </row>
        <row r="1007">
          <cell r="F1007">
            <v>65774</v>
          </cell>
          <cell r="G1007" t="str">
            <v>KR</v>
          </cell>
          <cell r="H1007">
            <v>44676</v>
          </cell>
          <cell r="I1007">
            <v>2022</v>
          </cell>
          <cell r="J1007">
            <v>44835</v>
          </cell>
          <cell r="K1007">
            <v>-73080</v>
          </cell>
          <cell r="L1007">
            <v>2905100202</v>
          </cell>
          <cell r="M1007" t="str">
            <v>Evento</v>
          </cell>
        </row>
        <row r="1008">
          <cell r="F1008">
            <v>65795</v>
          </cell>
          <cell r="G1008" t="str">
            <v>KR</v>
          </cell>
          <cell r="H1008">
            <v>44676</v>
          </cell>
          <cell r="I1008">
            <v>2022</v>
          </cell>
          <cell r="J1008">
            <v>44835</v>
          </cell>
          <cell r="K1008">
            <v>-4990117</v>
          </cell>
          <cell r="L1008">
            <v>2905100202</v>
          </cell>
          <cell r="M1008" t="str">
            <v>Evento</v>
          </cell>
        </row>
        <row r="1009">
          <cell r="F1009">
            <v>65800</v>
          </cell>
          <cell r="G1009" t="str">
            <v>KR</v>
          </cell>
          <cell r="H1009">
            <v>44676</v>
          </cell>
          <cell r="I1009">
            <v>2022</v>
          </cell>
          <cell r="J1009">
            <v>44835</v>
          </cell>
          <cell r="K1009">
            <v>-7100</v>
          </cell>
          <cell r="L1009">
            <v>2905100202</v>
          </cell>
          <cell r="M1009" t="str">
            <v>Evento</v>
          </cell>
        </row>
        <row r="1010">
          <cell r="F1010">
            <v>65827</v>
          </cell>
          <cell r="G1010" t="str">
            <v>KR</v>
          </cell>
          <cell r="H1010">
            <v>44676</v>
          </cell>
          <cell r="I1010">
            <v>2022</v>
          </cell>
          <cell r="J1010">
            <v>44835</v>
          </cell>
          <cell r="K1010">
            <v>-1383967</v>
          </cell>
          <cell r="L1010">
            <v>2905100202</v>
          </cell>
          <cell r="M1010" t="str">
            <v>Evento</v>
          </cell>
        </row>
        <row r="1011">
          <cell r="F1011">
            <v>65832</v>
          </cell>
          <cell r="G1011" t="str">
            <v>KR</v>
          </cell>
          <cell r="H1011">
            <v>44676</v>
          </cell>
          <cell r="I1011">
            <v>2022</v>
          </cell>
          <cell r="J1011">
            <v>44835</v>
          </cell>
          <cell r="K1011">
            <v>-312769</v>
          </cell>
          <cell r="L1011">
            <v>2905100202</v>
          </cell>
          <cell r="M1011" t="str">
            <v>Evento</v>
          </cell>
        </row>
        <row r="1012">
          <cell r="F1012">
            <v>65856</v>
          </cell>
          <cell r="G1012" t="str">
            <v>KR</v>
          </cell>
          <cell r="H1012">
            <v>44677</v>
          </cell>
          <cell r="I1012">
            <v>2022</v>
          </cell>
          <cell r="J1012">
            <v>44835</v>
          </cell>
          <cell r="K1012">
            <v>-65600</v>
          </cell>
          <cell r="L1012">
            <v>2905100202</v>
          </cell>
          <cell r="M1012" t="str">
            <v>Evento</v>
          </cell>
        </row>
        <row r="1013">
          <cell r="F1013">
            <v>65858</v>
          </cell>
          <cell r="G1013" t="str">
            <v>KR</v>
          </cell>
          <cell r="H1013">
            <v>44677</v>
          </cell>
          <cell r="I1013">
            <v>2022</v>
          </cell>
          <cell r="J1013">
            <v>44835</v>
          </cell>
          <cell r="K1013">
            <v>-138410</v>
          </cell>
          <cell r="L1013">
            <v>2905100102</v>
          </cell>
          <cell r="M1013" t="str">
            <v>Evento</v>
          </cell>
        </row>
        <row r="1014">
          <cell r="F1014">
            <v>65919</v>
          </cell>
          <cell r="G1014" t="str">
            <v>KR</v>
          </cell>
          <cell r="H1014">
            <v>44677</v>
          </cell>
          <cell r="I1014">
            <v>2022</v>
          </cell>
          <cell r="J1014">
            <v>44835</v>
          </cell>
          <cell r="K1014">
            <v>-21300</v>
          </cell>
          <cell r="L1014">
            <v>2905100102</v>
          </cell>
          <cell r="M1014" t="str">
            <v>Evento</v>
          </cell>
        </row>
        <row r="1015">
          <cell r="F1015">
            <v>66032</v>
          </cell>
          <cell r="G1015" t="str">
            <v>KR</v>
          </cell>
          <cell r="H1015">
            <v>44678</v>
          </cell>
          <cell r="I1015">
            <v>2022</v>
          </cell>
          <cell r="J1015">
            <v>44835</v>
          </cell>
          <cell r="K1015">
            <v>-94816</v>
          </cell>
          <cell r="L1015">
            <v>2905100202</v>
          </cell>
          <cell r="M1015" t="str">
            <v>Evento</v>
          </cell>
        </row>
        <row r="1016">
          <cell r="F1016">
            <v>66074</v>
          </cell>
          <cell r="G1016" t="str">
            <v>KR</v>
          </cell>
          <cell r="H1016">
            <v>44678</v>
          </cell>
          <cell r="I1016">
            <v>2022</v>
          </cell>
          <cell r="J1016">
            <v>44835</v>
          </cell>
          <cell r="K1016">
            <v>-125493</v>
          </cell>
          <cell r="L1016">
            <v>2905100202</v>
          </cell>
          <cell r="M1016" t="str">
            <v>Evento</v>
          </cell>
        </row>
        <row r="1017">
          <cell r="F1017">
            <v>66084</v>
          </cell>
          <cell r="G1017" t="str">
            <v>KR</v>
          </cell>
          <cell r="H1017">
            <v>44678</v>
          </cell>
          <cell r="I1017">
            <v>2022</v>
          </cell>
          <cell r="J1017">
            <v>44835</v>
          </cell>
          <cell r="K1017">
            <v>-290644</v>
          </cell>
          <cell r="L1017">
            <v>2905100202</v>
          </cell>
          <cell r="M1017" t="str">
            <v>Evento</v>
          </cell>
        </row>
        <row r="1018">
          <cell r="F1018">
            <v>66330</v>
          </cell>
          <cell r="G1018" t="str">
            <v>KR</v>
          </cell>
          <cell r="H1018">
            <v>44680</v>
          </cell>
          <cell r="I1018">
            <v>2022</v>
          </cell>
          <cell r="J1018">
            <v>44835</v>
          </cell>
          <cell r="K1018">
            <v>-199699</v>
          </cell>
          <cell r="L1018">
            <v>2905100202</v>
          </cell>
          <cell r="M1018" t="str">
            <v>Evento</v>
          </cell>
        </row>
        <row r="1019">
          <cell r="F1019">
            <v>66336</v>
          </cell>
          <cell r="G1019" t="str">
            <v>KR</v>
          </cell>
          <cell r="H1019">
            <v>44680</v>
          </cell>
          <cell r="I1019">
            <v>2022</v>
          </cell>
          <cell r="J1019">
            <v>44835</v>
          </cell>
          <cell r="K1019">
            <v>-135201</v>
          </cell>
          <cell r="L1019">
            <v>2905100202</v>
          </cell>
          <cell r="M1019" t="str">
            <v>Evento</v>
          </cell>
        </row>
        <row r="1020">
          <cell r="F1020">
            <v>66337</v>
          </cell>
          <cell r="G1020" t="str">
            <v>KR</v>
          </cell>
          <cell r="H1020">
            <v>44680</v>
          </cell>
          <cell r="I1020">
            <v>2022</v>
          </cell>
          <cell r="J1020">
            <v>44835</v>
          </cell>
          <cell r="K1020">
            <v>-319790</v>
          </cell>
          <cell r="L1020">
            <v>2905100202</v>
          </cell>
          <cell r="M1020" t="str">
            <v>Evento</v>
          </cell>
        </row>
        <row r="1021">
          <cell r="F1021">
            <v>66348</v>
          </cell>
          <cell r="G1021" t="str">
            <v>KR</v>
          </cell>
          <cell r="H1021">
            <v>44681</v>
          </cell>
          <cell r="I1021">
            <v>2022</v>
          </cell>
          <cell r="J1021">
            <v>44835</v>
          </cell>
          <cell r="K1021">
            <v>-65700</v>
          </cell>
          <cell r="L1021">
            <v>2905100202</v>
          </cell>
          <cell r="M1021" t="str">
            <v>Evento</v>
          </cell>
        </row>
        <row r="1022">
          <cell r="F1022">
            <v>66394</v>
          </cell>
          <cell r="G1022" t="str">
            <v>KR</v>
          </cell>
          <cell r="H1022">
            <v>44681</v>
          </cell>
          <cell r="I1022">
            <v>2022</v>
          </cell>
          <cell r="J1022">
            <v>44835</v>
          </cell>
          <cell r="K1022">
            <v>-21300</v>
          </cell>
          <cell r="L1022">
            <v>2905100102</v>
          </cell>
          <cell r="M1022" t="str">
            <v>Evento</v>
          </cell>
        </row>
        <row r="1023">
          <cell r="F1023">
            <v>66404</v>
          </cell>
          <cell r="G1023" t="str">
            <v>KR</v>
          </cell>
          <cell r="H1023">
            <v>44681</v>
          </cell>
          <cell r="I1023">
            <v>2022</v>
          </cell>
          <cell r="J1023">
            <v>44835</v>
          </cell>
          <cell r="K1023">
            <v>-249884</v>
          </cell>
          <cell r="L1023">
            <v>2905100202</v>
          </cell>
          <cell r="M1023" t="str">
            <v>Evento</v>
          </cell>
        </row>
        <row r="1024">
          <cell r="F1024">
            <v>66421</v>
          </cell>
          <cell r="G1024" t="str">
            <v>KR</v>
          </cell>
          <cell r="H1024">
            <v>44681</v>
          </cell>
          <cell r="I1024">
            <v>2022</v>
          </cell>
          <cell r="J1024">
            <v>44835</v>
          </cell>
          <cell r="K1024">
            <v>-114214</v>
          </cell>
          <cell r="L1024">
            <v>2905100202</v>
          </cell>
          <cell r="M1024" t="str">
            <v>Evento</v>
          </cell>
        </row>
        <row r="1025">
          <cell r="F1025">
            <v>66500</v>
          </cell>
          <cell r="G1025" t="str">
            <v>KR</v>
          </cell>
          <cell r="H1025">
            <v>44683</v>
          </cell>
          <cell r="I1025">
            <v>2022</v>
          </cell>
          <cell r="J1025">
            <v>44835</v>
          </cell>
          <cell r="K1025">
            <v>-21300</v>
          </cell>
          <cell r="L1025">
            <v>2905100102</v>
          </cell>
          <cell r="M1025" t="str">
            <v>Evento</v>
          </cell>
        </row>
        <row r="1026">
          <cell r="F1026">
            <v>66600</v>
          </cell>
          <cell r="G1026" t="str">
            <v>KR</v>
          </cell>
          <cell r="H1026">
            <v>44684</v>
          </cell>
          <cell r="I1026">
            <v>2022</v>
          </cell>
          <cell r="J1026">
            <v>44835</v>
          </cell>
          <cell r="K1026">
            <v>-28400</v>
          </cell>
          <cell r="L1026">
            <v>2905100202</v>
          </cell>
          <cell r="M1026" t="str">
            <v>Evento</v>
          </cell>
        </row>
        <row r="1027">
          <cell r="F1027">
            <v>66862</v>
          </cell>
          <cell r="G1027" t="str">
            <v>KR</v>
          </cell>
          <cell r="H1027">
            <v>44686</v>
          </cell>
          <cell r="I1027">
            <v>2022</v>
          </cell>
          <cell r="J1027">
            <v>44835</v>
          </cell>
          <cell r="K1027">
            <v>-7100</v>
          </cell>
          <cell r="L1027">
            <v>2905100102</v>
          </cell>
          <cell r="M1027" t="str">
            <v>Evento</v>
          </cell>
        </row>
        <row r="1028">
          <cell r="F1028">
            <v>66890</v>
          </cell>
          <cell r="G1028" t="str">
            <v>KR</v>
          </cell>
          <cell r="H1028">
            <v>44686</v>
          </cell>
          <cell r="I1028">
            <v>2022</v>
          </cell>
          <cell r="J1028">
            <v>44835</v>
          </cell>
          <cell r="K1028">
            <v>-28400</v>
          </cell>
          <cell r="L1028">
            <v>2905100102</v>
          </cell>
          <cell r="M1028" t="str">
            <v>Evento</v>
          </cell>
        </row>
        <row r="1029">
          <cell r="F1029">
            <v>67121</v>
          </cell>
          <cell r="G1029" t="str">
            <v>KR</v>
          </cell>
          <cell r="H1029">
            <v>44688</v>
          </cell>
          <cell r="I1029">
            <v>2022</v>
          </cell>
          <cell r="J1029">
            <v>44835</v>
          </cell>
          <cell r="K1029">
            <v>-176629</v>
          </cell>
          <cell r="L1029">
            <v>2905100102</v>
          </cell>
          <cell r="M1029" t="str">
            <v>Evento</v>
          </cell>
        </row>
        <row r="1030">
          <cell r="F1030">
            <v>67121</v>
          </cell>
          <cell r="G1030" t="str">
            <v>KR</v>
          </cell>
          <cell r="H1030">
            <v>44688</v>
          </cell>
          <cell r="I1030">
            <v>2022</v>
          </cell>
          <cell r="J1030">
            <v>44835</v>
          </cell>
          <cell r="K1030">
            <v>-69699</v>
          </cell>
          <cell r="L1030">
            <v>2205200101</v>
          </cell>
          <cell r="M1030" t="str">
            <v>Glosas</v>
          </cell>
        </row>
        <row r="1031">
          <cell r="F1031">
            <v>67236</v>
          </cell>
          <cell r="G1031" t="str">
            <v>KR</v>
          </cell>
          <cell r="H1031">
            <v>44690</v>
          </cell>
          <cell r="I1031">
            <v>2022</v>
          </cell>
          <cell r="J1031">
            <v>44835</v>
          </cell>
          <cell r="K1031">
            <v>-28400</v>
          </cell>
          <cell r="L1031">
            <v>2905100202</v>
          </cell>
          <cell r="M1031" t="str">
            <v>Evento</v>
          </cell>
        </row>
        <row r="1032">
          <cell r="F1032">
            <v>67327</v>
          </cell>
          <cell r="G1032" t="str">
            <v>KR</v>
          </cell>
          <cell r="H1032">
            <v>44691</v>
          </cell>
          <cell r="I1032">
            <v>2022</v>
          </cell>
          <cell r="J1032">
            <v>44835</v>
          </cell>
          <cell r="K1032">
            <v>-54847</v>
          </cell>
          <cell r="L1032">
            <v>2905100102</v>
          </cell>
          <cell r="M1032" t="str">
            <v>Evento</v>
          </cell>
        </row>
        <row r="1033">
          <cell r="F1033">
            <v>67327</v>
          </cell>
          <cell r="G1033" t="str">
            <v>KR</v>
          </cell>
          <cell r="H1033">
            <v>44691</v>
          </cell>
          <cell r="I1033">
            <v>2022</v>
          </cell>
          <cell r="J1033">
            <v>44835</v>
          </cell>
          <cell r="K1033">
            <v>-19733</v>
          </cell>
          <cell r="L1033">
            <v>2205200101</v>
          </cell>
          <cell r="M1033" t="str">
            <v>Glosas</v>
          </cell>
        </row>
        <row r="1034">
          <cell r="F1034">
            <v>67357</v>
          </cell>
          <cell r="G1034" t="str">
            <v>KR</v>
          </cell>
          <cell r="H1034">
            <v>44691</v>
          </cell>
          <cell r="I1034">
            <v>2022</v>
          </cell>
          <cell r="J1034">
            <v>44835</v>
          </cell>
          <cell r="K1034">
            <v>-28400</v>
          </cell>
          <cell r="L1034">
            <v>2905100102</v>
          </cell>
          <cell r="M1034" t="str">
            <v>Evento</v>
          </cell>
        </row>
        <row r="1035">
          <cell r="F1035">
            <v>67710</v>
          </cell>
          <cell r="G1035" t="str">
            <v>KR</v>
          </cell>
          <cell r="H1035">
            <v>44694</v>
          </cell>
          <cell r="I1035">
            <v>2022</v>
          </cell>
          <cell r="J1035">
            <v>44835</v>
          </cell>
          <cell r="K1035">
            <v>-28400</v>
          </cell>
          <cell r="L1035">
            <v>2905100202</v>
          </cell>
          <cell r="M1035" t="str">
            <v>Evento</v>
          </cell>
        </row>
        <row r="1036">
          <cell r="F1036">
            <v>67854</v>
          </cell>
          <cell r="G1036" t="str">
            <v>KR</v>
          </cell>
          <cell r="H1036">
            <v>44695</v>
          </cell>
          <cell r="I1036">
            <v>2022</v>
          </cell>
          <cell r="J1036">
            <v>44835</v>
          </cell>
          <cell r="K1036">
            <v>-146727</v>
          </cell>
          <cell r="L1036">
            <v>2905100102</v>
          </cell>
          <cell r="M1036" t="str">
            <v>Evento</v>
          </cell>
        </row>
        <row r="1037">
          <cell r="F1037">
            <v>67854</v>
          </cell>
          <cell r="G1037" t="str">
            <v>KR</v>
          </cell>
          <cell r="H1037">
            <v>44695</v>
          </cell>
          <cell r="I1037">
            <v>2022</v>
          </cell>
          <cell r="J1037">
            <v>44835</v>
          </cell>
          <cell r="K1037">
            <v>-60666</v>
          </cell>
          <cell r="L1037">
            <v>2205200101</v>
          </cell>
          <cell r="M1037" t="str">
            <v>Glosas</v>
          </cell>
        </row>
        <row r="1038">
          <cell r="F1038">
            <v>67921</v>
          </cell>
          <cell r="G1038" t="str">
            <v>KR</v>
          </cell>
          <cell r="H1038">
            <v>44696</v>
          </cell>
          <cell r="I1038">
            <v>2022</v>
          </cell>
          <cell r="J1038">
            <v>44835</v>
          </cell>
          <cell r="K1038">
            <v>-95491</v>
          </cell>
          <cell r="L1038">
            <v>2905100102</v>
          </cell>
          <cell r="M1038" t="str">
            <v>Evento</v>
          </cell>
        </row>
        <row r="1039">
          <cell r="F1039">
            <v>67921</v>
          </cell>
          <cell r="G1039" t="str">
            <v>KR</v>
          </cell>
          <cell r="H1039">
            <v>44696</v>
          </cell>
          <cell r="I1039">
            <v>2022</v>
          </cell>
          <cell r="J1039">
            <v>44835</v>
          </cell>
          <cell r="K1039">
            <v>-27366</v>
          </cell>
          <cell r="L1039">
            <v>2205200101</v>
          </cell>
          <cell r="M1039" t="str">
            <v>Glosas</v>
          </cell>
        </row>
        <row r="1040">
          <cell r="F1040">
            <v>67945</v>
          </cell>
          <cell r="G1040" t="str">
            <v>KR</v>
          </cell>
          <cell r="H1040">
            <v>44697</v>
          </cell>
          <cell r="I1040">
            <v>2022</v>
          </cell>
          <cell r="J1040">
            <v>44835</v>
          </cell>
          <cell r="K1040">
            <v>-28400</v>
          </cell>
          <cell r="L1040">
            <v>2905100102</v>
          </cell>
          <cell r="M1040" t="str">
            <v>Evento</v>
          </cell>
        </row>
        <row r="1041">
          <cell r="F1041">
            <v>68126</v>
          </cell>
          <cell r="G1041" t="str">
            <v>KR</v>
          </cell>
          <cell r="H1041">
            <v>44698</v>
          </cell>
          <cell r="I1041">
            <v>2022</v>
          </cell>
          <cell r="J1041">
            <v>44835</v>
          </cell>
          <cell r="K1041">
            <v>-98988</v>
          </cell>
          <cell r="L1041">
            <v>2905100102</v>
          </cell>
          <cell r="M1041" t="str">
            <v>Evento</v>
          </cell>
        </row>
        <row r="1042">
          <cell r="F1042">
            <v>68126</v>
          </cell>
          <cell r="G1042" t="str">
            <v>KR</v>
          </cell>
          <cell r="H1042">
            <v>44698</v>
          </cell>
          <cell r="I1042">
            <v>2022</v>
          </cell>
          <cell r="J1042">
            <v>44835</v>
          </cell>
          <cell r="K1042">
            <v>-19733</v>
          </cell>
          <cell r="L1042">
            <v>2205200101</v>
          </cell>
          <cell r="M1042" t="str">
            <v>Glosas</v>
          </cell>
        </row>
        <row r="1043">
          <cell r="F1043">
            <v>68086</v>
          </cell>
          <cell r="G1043" t="str">
            <v>KR</v>
          </cell>
          <cell r="H1043">
            <v>44698</v>
          </cell>
          <cell r="I1043">
            <v>2022</v>
          </cell>
          <cell r="J1043">
            <v>44835</v>
          </cell>
          <cell r="K1043">
            <v>-7100</v>
          </cell>
          <cell r="L1043">
            <v>2905100202</v>
          </cell>
          <cell r="M1043" t="str">
            <v>Evento</v>
          </cell>
        </row>
        <row r="1044">
          <cell r="F1044">
            <v>68211</v>
          </cell>
          <cell r="G1044" t="str">
            <v>KR</v>
          </cell>
          <cell r="H1044">
            <v>44699</v>
          </cell>
          <cell r="I1044">
            <v>2022</v>
          </cell>
          <cell r="J1044">
            <v>44835</v>
          </cell>
          <cell r="K1044">
            <v>-7100</v>
          </cell>
          <cell r="L1044">
            <v>2905100202</v>
          </cell>
          <cell r="M1044" t="str">
            <v>Evento</v>
          </cell>
        </row>
        <row r="1045">
          <cell r="F1045">
            <v>68254</v>
          </cell>
          <cell r="G1045" t="str">
            <v>KR</v>
          </cell>
          <cell r="H1045">
            <v>44699</v>
          </cell>
          <cell r="I1045">
            <v>2022</v>
          </cell>
          <cell r="J1045">
            <v>44835</v>
          </cell>
          <cell r="K1045">
            <v>-45967</v>
          </cell>
          <cell r="L1045">
            <v>2905100102</v>
          </cell>
          <cell r="M1045" t="str">
            <v>Evento</v>
          </cell>
        </row>
        <row r="1046">
          <cell r="F1046">
            <v>68254</v>
          </cell>
          <cell r="G1046" t="str">
            <v>KR</v>
          </cell>
          <cell r="H1046">
            <v>44699</v>
          </cell>
          <cell r="I1046">
            <v>2022</v>
          </cell>
          <cell r="J1046">
            <v>44835</v>
          </cell>
          <cell r="K1046">
            <v>-19733</v>
          </cell>
          <cell r="L1046">
            <v>2205200101</v>
          </cell>
          <cell r="M1046" t="str">
            <v>Glosas</v>
          </cell>
        </row>
        <row r="1047">
          <cell r="F1047">
            <v>68512</v>
          </cell>
          <cell r="G1047" t="str">
            <v>KR</v>
          </cell>
          <cell r="H1047">
            <v>44701</v>
          </cell>
          <cell r="I1047">
            <v>2022</v>
          </cell>
          <cell r="J1047">
            <v>44835</v>
          </cell>
          <cell r="K1047">
            <v>-127196</v>
          </cell>
          <cell r="L1047">
            <v>2905100102</v>
          </cell>
          <cell r="M1047" t="str">
            <v>Evento</v>
          </cell>
        </row>
        <row r="1048">
          <cell r="F1048">
            <v>68512</v>
          </cell>
          <cell r="G1048" t="str">
            <v>KR</v>
          </cell>
          <cell r="H1048">
            <v>44701</v>
          </cell>
          <cell r="I1048">
            <v>2022</v>
          </cell>
          <cell r="J1048">
            <v>44835</v>
          </cell>
          <cell r="K1048">
            <v>-41799</v>
          </cell>
          <cell r="L1048">
            <v>2205200101</v>
          </cell>
          <cell r="M1048" t="str">
            <v>Glosas</v>
          </cell>
        </row>
        <row r="1049">
          <cell r="F1049">
            <v>68523</v>
          </cell>
          <cell r="G1049" t="str">
            <v>KR</v>
          </cell>
          <cell r="H1049">
            <v>44701</v>
          </cell>
          <cell r="I1049">
            <v>2022</v>
          </cell>
          <cell r="J1049">
            <v>44835</v>
          </cell>
          <cell r="K1049">
            <v>-165589</v>
          </cell>
          <cell r="L1049">
            <v>2905100102</v>
          </cell>
          <cell r="M1049" t="str">
            <v>Evento</v>
          </cell>
        </row>
        <row r="1050">
          <cell r="F1050">
            <v>68523</v>
          </cell>
          <cell r="G1050" t="str">
            <v>KR</v>
          </cell>
          <cell r="H1050">
            <v>44701</v>
          </cell>
          <cell r="I1050">
            <v>2022</v>
          </cell>
          <cell r="J1050">
            <v>44835</v>
          </cell>
          <cell r="K1050">
            <v>-42699</v>
          </cell>
          <cell r="L1050">
            <v>2205200101</v>
          </cell>
          <cell r="M1050" t="str">
            <v>Glosas</v>
          </cell>
        </row>
        <row r="1051">
          <cell r="F1051">
            <v>68707</v>
          </cell>
          <cell r="G1051" t="str">
            <v>KR</v>
          </cell>
          <cell r="H1051">
            <v>44704</v>
          </cell>
          <cell r="I1051">
            <v>2022</v>
          </cell>
          <cell r="J1051">
            <v>44835</v>
          </cell>
          <cell r="K1051">
            <v>-7100</v>
          </cell>
          <cell r="L1051">
            <v>2905100202</v>
          </cell>
          <cell r="M1051" t="str">
            <v>Evento</v>
          </cell>
        </row>
        <row r="1052">
          <cell r="F1052">
            <v>68859</v>
          </cell>
          <cell r="G1052" t="str">
            <v>KR</v>
          </cell>
          <cell r="H1052">
            <v>44705</v>
          </cell>
          <cell r="I1052">
            <v>2022</v>
          </cell>
          <cell r="J1052">
            <v>44835</v>
          </cell>
          <cell r="K1052">
            <v>-53604</v>
          </cell>
          <cell r="L1052">
            <v>2905100102</v>
          </cell>
          <cell r="M1052" t="str">
            <v>Evento</v>
          </cell>
        </row>
        <row r="1053">
          <cell r="F1053">
            <v>68859</v>
          </cell>
          <cell r="G1053" t="str">
            <v>KR</v>
          </cell>
          <cell r="H1053">
            <v>44705</v>
          </cell>
          <cell r="I1053">
            <v>2022</v>
          </cell>
          <cell r="J1053">
            <v>44835</v>
          </cell>
          <cell r="K1053">
            <v>-19733</v>
          </cell>
          <cell r="L1053">
            <v>2205200101</v>
          </cell>
          <cell r="M1053" t="str">
            <v>Glosas</v>
          </cell>
        </row>
        <row r="1054">
          <cell r="F1054">
            <v>68937</v>
          </cell>
          <cell r="G1054" t="str">
            <v>KR</v>
          </cell>
          <cell r="H1054">
            <v>44706</v>
          </cell>
          <cell r="I1054">
            <v>2022</v>
          </cell>
          <cell r="J1054">
            <v>44835</v>
          </cell>
          <cell r="K1054">
            <v>-7100</v>
          </cell>
          <cell r="L1054">
            <v>2905100202</v>
          </cell>
          <cell r="M1054" t="str">
            <v>Evento</v>
          </cell>
        </row>
        <row r="1055">
          <cell r="F1055">
            <v>69025</v>
          </cell>
          <cell r="G1055" t="str">
            <v>KR</v>
          </cell>
          <cell r="H1055">
            <v>44706</v>
          </cell>
          <cell r="I1055">
            <v>2022</v>
          </cell>
          <cell r="J1055">
            <v>44835</v>
          </cell>
          <cell r="K1055">
            <v>-157349</v>
          </cell>
          <cell r="L1055">
            <v>2905100102</v>
          </cell>
          <cell r="M1055" t="str">
            <v>Evento</v>
          </cell>
        </row>
        <row r="1056">
          <cell r="F1056">
            <v>69025</v>
          </cell>
          <cell r="G1056" t="str">
            <v>KR</v>
          </cell>
          <cell r="H1056">
            <v>44706</v>
          </cell>
          <cell r="I1056">
            <v>2022</v>
          </cell>
          <cell r="J1056">
            <v>44835</v>
          </cell>
          <cell r="K1056">
            <v>-65632</v>
          </cell>
          <cell r="L1056">
            <v>2205200101</v>
          </cell>
          <cell r="M1056" t="str">
            <v>Glosas</v>
          </cell>
        </row>
        <row r="1057">
          <cell r="F1057">
            <v>69035</v>
          </cell>
          <cell r="G1057" t="str">
            <v>KR</v>
          </cell>
          <cell r="H1057">
            <v>44707</v>
          </cell>
          <cell r="I1057">
            <v>2022</v>
          </cell>
          <cell r="J1057">
            <v>44835</v>
          </cell>
          <cell r="K1057">
            <v>-195342</v>
          </cell>
          <cell r="L1057">
            <v>2905100102</v>
          </cell>
          <cell r="M1057" t="str">
            <v>Evento</v>
          </cell>
        </row>
        <row r="1058">
          <cell r="F1058">
            <v>69035</v>
          </cell>
          <cell r="G1058" t="str">
            <v>KR</v>
          </cell>
          <cell r="H1058">
            <v>44707</v>
          </cell>
          <cell r="I1058">
            <v>2022</v>
          </cell>
          <cell r="J1058">
            <v>44835</v>
          </cell>
          <cell r="K1058">
            <v>-51366</v>
          </cell>
          <cell r="L1058">
            <v>2205200101</v>
          </cell>
          <cell r="M1058" t="str">
            <v>Glosas</v>
          </cell>
        </row>
        <row r="1059">
          <cell r="F1059">
            <v>69130</v>
          </cell>
          <cell r="G1059" t="str">
            <v>KR</v>
          </cell>
          <cell r="H1059">
            <v>44707</v>
          </cell>
          <cell r="I1059">
            <v>2022</v>
          </cell>
          <cell r="J1059">
            <v>44835</v>
          </cell>
          <cell r="K1059">
            <v>-21300</v>
          </cell>
          <cell r="L1059">
            <v>2905100102</v>
          </cell>
          <cell r="M1059" t="str">
            <v>Evento</v>
          </cell>
        </row>
        <row r="1060">
          <cell r="F1060">
            <v>69260</v>
          </cell>
          <cell r="G1060" t="str">
            <v>KR</v>
          </cell>
          <cell r="H1060">
            <v>44708</v>
          </cell>
          <cell r="I1060">
            <v>2022</v>
          </cell>
          <cell r="J1060">
            <v>44835</v>
          </cell>
          <cell r="K1060">
            <v>-7100</v>
          </cell>
          <cell r="L1060">
            <v>2905100102</v>
          </cell>
          <cell r="M1060" t="str">
            <v>Evento</v>
          </cell>
        </row>
        <row r="1061">
          <cell r="F1061">
            <v>69261</v>
          </cell>
          <cell r="G1061" t="str">
            <v>KR</v>
          </cell>
          <cell r="H1061">
            <v>44708</v>
          </cell>
          <cell r="I1061">
            <v>2022</v>
          </cell>
          <cell r="J1061">
            <v>44835</v>
          </cell>
          <cell r="K1061">
            <v>-147658</v>
          </cell>
          <cell r="L1061">
            <v>2905100102</v>
          </cell>
          <cell r="M1061" t="str">
            <v>Evento</v>
          </cell>
        </row>
        <row r="1062">
          <cell r="F1062">
            <v>69261</v>
          </cell>
          <cell r="G1062" t="str">
            <v>KR</v>
          </cell>
          <cell r="H1062">
            <v>44708</v>
          </cell>
          <cell r="I1062">
            <v>2022</v>
          </cell>
          <cell r="J1062">
            <v>44835</v>
          </cell>
          <cell r="K1062">
            <v>-45732</v>
          </cell>
          <cell r="L1062">
            <v>2205200101</v>
          </cell>
          <cell r="M1062" t="str">
            <v>Glosas</v>
          </cell>
        </row>
        <row r="1063">
          <cell r="F1063">
            <v>69262</v>
          </cell>
          <cell r="G1063" t="str">
            <v>KR</v>
          </cell>
          <cell r="H1063">
            <v>44708</v>
          </cell>
          <cell r="I1063">
            <v>2022</v>
          </cell>
          <cell r="J1063">
            <v>44835</v>
          </cell>
          <cell r="K1063">
            <v>-7100</v>
          </cell>
          <cell r="L1063">
            <v>2905100102</v>
          </cell>
          <cell r="M1063" t="str">
            <v>Evento</v>
          </cell>
        </row>
        <row r="1064">
          <cell r="F1064">
            <v>69266</v>
          </cell>
          <cell r="G1064" t="str">
            <v>KR</v>
          </cell>
          <cell r="H1064">
            <v>44708</v>
          </cell>
          <cell r="I1064">
            <v>2022</v>
          </cell>
          <cell r="J1064">
            <v>44835</v>
          </cell>
          <cell r="K1064">
            <v>-7100</v>
          </cell>
          <cell r="L1064">
            <v>2905100102</v>
          </cell>
          <cell r="M1064" t="str">
            <v>Evento</v>
          </cell>
        </row>
        <row r="1065">
          <cell r="F1065">
            <v>69341</v>
          </cell>
          <cell r="G1065" t="str">
            <v>KR</v>
          </cell>
          <cell r="H1065">
            <v>44709</v>
          </cell>
          <cell r="I1065">
            <v>2022</v>
          </cell>
          <cell r="J1065">
            <v>44835</v>
          </cell>
          <cell r="K1065">
            <v>-7100</v>
          </cell>
          <cell r="L1065">
            <v>2905100202</v>
          </cell>
          <cell r="M1065" t="str">
            <v>Evento</v>
          </cell>
        </row>
        <row r="1066">
          <cell r="F1066">
            <v>69355</v>
          </cell>
          <cell r="G1066" t="str">
            <v>KR</v>
          </cell>
          <cell r="H1066">
            <v>44709</v>
          </cell>
          <cell r="I1066">
            <v>2022</v>
          </cell>
          <cell r="J1066">
            <v>44835</v>
          </cell>
          <cell r="K1066">
            <v>-28400</v>
          </cell>
          <cell r="L1066">
            <v>2905100102</v>
          </cell>
          <cell r="M1066" t="str">
            <v>Evento</v>
          </cell>
        </row>
        <row r="1067">
          <cell r="F1067">
            <v>69357</v>
          </cell>
          <cell r="G1067" t="str">
            <v>KR</v>
          </cell>
          <cell r="H1067">
            <v>44709</v>
          </cell>
          <cell r="I1067">
            <v>2022</v>
          </cell>
          <cell r="J1067">
            <v>44835</v>
          </cell>
          <cell r="K1067">
            <v>-28400</v>
          </cell>
          <cell r="L1067">
            <v>2905100102</v>
          </cell>
          <cell r="M1067" t="str">
            <v>Evento</v>
          </cell>
        </row>
        <row r="1068">
          <cell r="F1068">
            <v>76790</v>
          </cell>
          <cell r="G1068" t="str">
            <v>KR</v>
          </cell>
          <cell r="H1068">
            <v>44773</v>
          </cell>
          <cell r="I1068">
            <v>2022</v>
          </cell>
          <cell r="J1068">
            <v>44784</v>
          </cell>
          <cell r="K1068">
            <v>-17047735</v>
          </cell>
          <cell r="L1068">
            <v>2205200202</v>
          </cell>
          <cell r="M1068" t="str">
            <v>Glosas</v>
          </cell>
        </row>
        <row r="1069">
          <cell r="F1069">
            <v>76790</v>
          </cell>
          <cell r="G1069" t="str">
            <v>KR</v>
          </cell>
          <cell r="H1069">
            <v>44773</v>
          </cell>
          <cell r="I1069">
            <v>2022</v>
          </cell>
          <cell r="J1069">
            <v>44784</v>
          </cell>
          <cell r="K1069">
            <v>-25698649</v>
          </cell>
          <cell r="L1069">
            <v>2905100201</v>
          </cell>
          <cell r="M1069" t="str">
            <v>Capita</v>
          </cell>
        </row>
        <row r="1070">
          <cell r="F1070">
            <v>76789</v>
          </cell>
          <cell r="G1070" t="str">
            <v>KR</v>
          </cell>
          <cell r="H1070">
            <v>44773</v>
          </cell>
          <cell r="I1070">
            <v>2022</v>
          </cell>
          <cell r="J1070">
            <v>44784</v>
          </cell>
          <cell r="K1070">
            <v>-39906999</v>
          </cell>
          <cell r="L1070">
            <v>2905100201</v>
          </cell>
          <cell r="M1070" t="str">
            <v>Capita</v>
          </cell>
        </row>
        <row r="1071">
          <cell r="F1071">
            <v>53017</v>
          </cell>
          <cell r="G1071" t="str">
            <v>GL</v>
          </cell>
          <cell r="H1071">
            <v>44616</v>
          </cell>
          <cell r="I1071">
            <v>2022</v>
          </cell>
          <cell r="J1071">
            <v>44796</v>
          </cell>
          <cell r="K1071">
            <v>-316622</v>
          </cell>
          <cell r="L1071">
            <v>2905100202</v>
          </cell>
          <cell r="M1071" t="str">
            <v>Evento</v>
          </cell>
        </row>
        <row r="1072">
          <cell r="F1072">
            <v>53017</v>
          </cell>
          <cell r="G1072" t="str">
            <v>GL</v>
          </cell>
          <cell r="H1072">
            <v>44616</v>
          </cell>
          <cell r="I1072">
            <v>2022</v>
          </cell>
          <cell r="J1072">
            <v>44796</v>
          </cell>
          <cell r="K1072">
            <v>316622</v>
          </cell>
          <cell r="L1072">
            <v>2205200201</v>
          </cell>
          <cell r="M1072" t="str">
            <v>Glosas</v>
          </cell>
        </row>
        <row r="1073">
          <cell r="F1073">
            <v>54885</v>
          </cell>
          <cell r="G1073" t="str">
            <v>GL</v>
          </cell>
          <cell r="H1073">
            <v>44616</v>
          </cell>
          <cell r="I1073">
            <v>2022</v>
          </cell>
          <cell r="J1073">
            <v>44796</v>
          </cell>
          <cell r="K1073">
            <v>-1494426</v>
          </cell>
          <cell r="L1073">
            <v>2905100202</v>
          </cell>
          <cell r="M1073" t="str">
            <v>Evento</v>
          </cell>
        </row>
        <row r="1074">
          <cell r="F1074">
            <v>54885</v>
          </cell>
          <cell r="G1074" t="str">
            <v>GL</v>
          </cell>
          <cell r="H1074">
            <v>44616</v>
          </cell>
          <cell r="I1074">
            <v>2022</v>
          </cell>
          <cell r="J1074">
            <v>44796</v>
          </cell>
          <cell r="K1074">
            <v>1540026</v>
          </cell>
          <cell r="L1074">
            <v>2205200201</v>
          </cell>
          <cell r="M1074" t="str">
            <v>Glosas</v>
          </cell>
        </row>
        <row r="1075">
          <cell r="F1075">
            <v>54295</v>
          </cell>
          <cell r="G1075" t="str">
            <v>GL</v>
          </cell>
          <cell r="H1075">
            <v>44616</v>
          </cell>
          <cell r="I1075">
            <v>2022</v>
          </cell>
          <cell r="J1075">
            <v>44796</v>
          </cell>
          <cell r="K1075">
            <v>-755286</v>
          </cell>
          <cell r="L1075">
            <v>2905100202</v>
          </cell>
          <cell r="M1075" t="str">
            <v>Evento</v>
          </cell>
        </row>
        <row r="1076">
          <cell r="F1076">
            <v>54295</v>
          </cell>
          <cell r="G1076" t="str">
            <v>GL</v>
          </cell>
          <cell r="H1076">
            <v>44616</v>
          </cell>
          <cell r="I1076">
            <v>2022</v>
          </cell>
          <cell r="J1076">
            <v>44796</v>
          </cell>
          <cell r="K1076">
            <v>1007386</v>
          </cell>
          <cell r="L1076">
            <v>2205200201</v>
          </cell>
          <cell r="M1076" t="str">
            <v>Glosas</v>
          </cell>
        </row>
        <row r="1077">
          <cell r="F1077">
            <v>54329</v>
          </cell>
          <cell r="G1077" t="str">
            <v>GL</v>
          </cell>
          <cell r="H1077">
            <v>44616</v>
          </cell>
          <cell r="I1077">
            <v>2022</v>
          </cell>
          <cell r="J1077">
            <v>44796</v>
          </cell>
          <cell r="K1077">
            <v>-970223</v>
          </cell>
          <cell r="L1077">
            <v>2905100202</v>
          </cell>
          <cell r="M1077" t="str">
            <v>Evento</v>
          </cell>
        </row>
        <row r="1078">
          <cell r="F1078">
            <v>54329</v>
          </cell>
          <cell r="G1078" t="str">
            <v>GL</v>
          </cell>
          <cell r="H1078">
            <v>44616</v>
          </cell>
          <cell r="I1078">
            <v>2022</v>
          </cell>
          <cell r="J1078">
            <v>44796</v>
          </cell>
          <cell r="K1078">
            <v>1092023</v>
          </cell>
          <cell r="L1078">
            <v>2205200201</v>
          </cell>
          <cell r="M1078" t="str">
            <v>Glosas</v>
          </cell>
        </row>
        <row r="1079">
          <cell r="F1079">
            <v>54914</v>
          </cell>
          <cell r="G1079" t="str">
            <v>GL</v>
          </cell>
          <cell r="H1079">
            <v>44616</v>
          </cell>
          <cell r="I1079">
            <v>2022</v>
          </cell>
          <cell r="J1079">
            <v>44796</v>
          </cell>
          <cell r="K1079">
            <v>-149786</v>
          </cell>
          <cell r="L1079">
            <v>2905100202</v>
          </cell>
          <cell r="M1079" t="str">
            <v>Evento</v>
          </cell>
        </row>
        <row r="1080">
          <cell r="F1080">
            <v>54914</v>
          </cell>
          <cell r="G1080" t="str">
            <v>GL</v>
          </cell>
          <cell r="H1080">
            <v>44616</v>
          </cell>
          <cell r="I1080">
            <v>2022</v>
          </cell>
          <cell r="J1080">
            <v>44796</v>
          </cell>
          <cell r="K1080">
            <v>180186</v>
          </cell>
          <cell r="L1080">
            <v>2205200201</v>
          </cell>
          <cell r="M1080" t="str">
            <v>Glosas</v>
          </cell>
        </row>
        <row r="1081">
          <cell r="F1081">
            <v>52495</v>
          </cell>
          <cell r="G1081" t="str">
            <v>GL</v>
          </cell>
          <cell r="H1081">
            <v>44567</v>
          </cell>
          <cell r="I1081">
            <v>2022</v>
          </cell>
          <cell r="J1081">
            <v>44795</v>
          </cell>
          <cell r="K1081">
            <v>153800</v>
          </cell>
          <cell r="L1081">
            <v>2205200201</v>
          </cell>
          <cell r="M1081" t="str">
            <v>Glosas</v>
          </cell>
        </row>
        <row r="1082">
          <cell r="F1082">
            <v>50265</v>
          </cell>
          <cell r="G1082" t="str">
            <v>GL</v>
          </cell>
          <cell r="H1082">
            <v>44567</v>
          </cell>
          <cell r="I1082">
            <v>2022</v>
          </cell>
          <cell r="J1082">
            <v>44795</v>
          </cell>
          <cell r="K1082">
            <v>-100667</v>
          </cell>
          <cell r="L1082">
            <v>2905100102</v>
          </cell>
          <cell r="M1082" t="str">
            <v>Evento</v>
          </cell>
        </row>
        <row r="1083">
          <cell r="F1083">
            <v>50265</v>
          </cell>
          <cell r="G1083" t="str">
            <v>GL</v>
          </cell>
          <cell r="H1083">
            <v>44567</v>
          </cell>
          <cell r="I1083">
            <v>2022</v>
          </cell>
          <cell r="J1083">
            <v>44795</v>
          </cell>
          <cell r="K1083">
            <v>100667</v>
          </cell>
          <cell r="L1083">
            <v>2205200101</v>
          </cell>
          <cell r="M1083" t="str">
            <v>Glosas</v>
          </cell>
        </row>
        <row r="1084">
          <cell r="F1084">
            <v>51033</v>
          </cell>
          <cell r="G1084" t="str">
            <v>GL</v>
          </cell>
          <cell r="H1084">
            <v>44567</v>
          </cell>
          <cell r="I1084">
            <v>2022</v>
          </cell>
          <cell r="J1084">
            <v>44795</v>
          </cell>
          <cell r="K1084">
            <v>-1171307</v>
          </cell>
          <cell r="L1084">
            <v>2905100102</v>
          </cell>
          <cell r="M1084" t="str">
            <v>Evento</v>
          </cell>
        </row>
        <row r="1085">
          <cell r="F1085">
            <v>51033</v>
          </cell>
          <cell r="G1085" t="str">
            <v>GL</v>
          </cell>
          <cell r="H1085">
            <v>44567</v>
          </cell>
          <cell r="I1085">
            <v>2022</v>
          </cell>
          <cell r="J1085">
            <v>44795</v>
          </cell>
          <cell r="K1085">
            <v>1171307</v>
          </cell>
          <cell r="L1085">
            <v>2205200101</v>
          </cell>
          <cell r="M1085" t="str">
            <v>Glosas</v>
          </cell>
        </row>
        <row r="1086">
          <cell r="F1086">
            <v>52448</v>
          </cell>
          <cell r="G1086" t="str">
            <v>GL</v>
          </cell>
          <cell r="H1086">
            <v>44567</v>
          </cell>
          <cell r="I1086">
            <v>2022</v>
          </cell>
          <cell r="J1086">
            <v>44795</v>
          </cell>
          <cell r="K1086">
            <v>-206287</v>
          </cell>
          <cell r="L1086">
            <v>2905100202</v>
          </cell>
          <cell r="M1086" t="str">
            <v>Evento</v>
          </cell>
        </row>
        <row r="1087">
          <cell r="F1087">
            <v>52448</v>
          </cell>
          <cell r="G1087" t="str">
            <v>GL</v>
          </cell>
          <cell r="H1087">
            <v>44567</v>
          </cell>
          <cell r="I1087">
            <v>2022</v>
          </cell>
          <cell r="J1087">
            <v>44795</v>
          </cell>
          <cell r="K1087">
            <v>206287</v>
          </cell>
          <cell r="L1087">
            <v>2205200201</v>
          </cell>
          <cell r="M1087" t="str">
            <v>Glosas</v>
          </cell>
        </row>
        <row r="1088">
          <cell r="F1088">
            <v>52530</v>
          </cell>
          <cell r="G1088" t="str">
            <v>GL</v>
          </cell>
          <cell r="H1088">
            <v>44567</v>
          </cell>
          <cell r="I1088">
            <v>2022</v>
          </cell>
          <cell r="J1088">
            <v>44795</v>
          </cell>
          <cell r="K1088">
            <v>-1836308</v>
          </cell>
          <cell r="L1088">
            <v>2905100202</v>
          </cell>
          <cell r="M1088" t="str">
            <v>Evento</v>
          </cell>
        </row>
        <row r="1089">
          <cell r="F1089">
            <v>52530</v>
          </cell>
          <cell r="G1089" t="str">
            <v>GL</v>
          </cell>
          <cell r="H1089">
            <v>44567</v>
          </cell>
          <cell r="I1089">
            <v>2022</v>
          </cell>
          <cell r="J1089">
            <v>44795</v>
          </cell>
          <cell r="K1089">
            <v>1836308</v>
          </cell>
          <cell r="L1089">
            <v>2205200201</v>
          </cell>
          <cell r="M1089" t="str">
            <v>Glosas</v>
          </cell>
        </row>
        <row r="1090">
          <cell r="F1090">
            <v>73426</v>
          </cell>
          <cell r="G1090" t="str">
            <v>KR</v>
          </cell>
          <cell r="H1090">
            <v>44742</v>
          </cell>
          <cell r="I1090">
            <v>2022</v>
          </cell>
          <cell r="J1090">
            <v>44774</v>
          </cell>
          <cell r="K1090">
            <v>-16901402</v>
          </cell>
          <cell r="L1090">
            <v>2205200202</v>
          </cell>
          <cell r="M1090" t="str">
            <v>Glosas</v>
          </cell>
        </row>
        <row r="1091">
          <cell r="F1091">
            <v>73426</v>
          </cell>
          <cell r="G1091" t="str">
            <v>KR</v>
          </cell>
          <cell r="H1091">
            <v>44742</v>
          </cell>
          <cell r="I1091">
            <v>2022</v>
          </cell>
          <cell r="J1091">
            <v>44774</v>
          </cell>
          <cell r="K1091">
            <v>-24607038</v>
          </cell>
          <cell r="L1091">
            <v>2905100201</v>
          </cell>
          <cell r="M1091" t="str">
            <v>Capita</v>
          </cell>
        </row>
        <row r="1092">
          <cell r="F1092">
            <v>73341</v>
          </cell>
          <cell r="G1092" t="str">
            <v>KR</v>
          </cell>
          <cell r="H1092">
            <v>44747</v>
          </cell>
          <cell r="I1092">
            <v>2022</v>
          </cell>
          <cell r="J1092">
            <v>44754</v>
          </cell>
          <cell r="K1092">
            <v>-38751284</v>
          </cell>
          <cell r="L1092">
            <v>2905100201</v>
          </cell>
          <cell r="M1092" t="str">
            <v>Capita</v>
          </cell>
        </row>
        <row r="1093">
          <cell r="F1093">
            <v>65607</v>
          </cell>
          <cell r="G1093" t="str">
            <v>KR</v>
          </cell>
          <cell r="H1093">
            <v>44674</v>
          </cell>
          <cell r="I1093">
            <v>2022</v>
          </cell>
          <cell r="J1093">
            <v>44743</v>
          </cell>
          <cell r="K1093">
            <v>-197113</v>
          </cell>
          <cell r="L1093">
            <v>2905100102</v>
          </cell>
          <cell r="M1093" t="str">
            <v>Evento</v>
          </cell>
        </row>
        <row r="1094">
          <cell r="F1094">
            <v>63120</v>
          </cell>
          <cell r="G1094" t="str">
            <v>KR</v>
          </cell>
          <cell r="H1094">
            <v>44645</v>
          </cell>
          <cell r="I1094">
            <v>2022</v>
          </cell>
          <cell r="J1094">
            <v>44713</v>
          </cell>
          <cell r="K1094">
            <v>-123382</v>
          </cell>
          <cell r="L1094">
            <v>2905100102</v>
          </cell>
          <cell r="M1094" t="str">
            <v>Evento</v>
          </cell>
        </row>
        <row r="1095">
          <cell r="F1095">
            <v>63404</v>
          </cell>
          <cell r="G1095" t="str">
            <v>KR</v>
          </cell>
          <cell r="H1095">
            <v>44649</v>
          </cell>
          <cell r="I1095">
            <v>2022</v>
          </cell>
          <cell r="J1095">
            <v>44713</v>
          </cell>
          <cell r="K1095">
            <v>-725577</v>
          </cell>
          <cell r="L1095">
            <v>2905100102</v>
          </cell>
          <cell r="M1095" t="str">
            <v>Evento</v>
          </cell>
        </row>
        <row r="1096">
          <cell r="F1096">
            <v>60442</v>
          </cell>
          <cell r="G1096" t="str">
            <v>KR</v>
          </cell>
          <cell r="H1096">
            <v>44615</v>
          </cell>
          <cell r="I1096">
            <v>2022</v>
          </cell>
          <cell r="J1096">
            <v>44713</v>
          </cell>
          <cell r="K1096">
            <v>-116093</v>
          </cell>
          <cell r="L1096">
            <v>2905100202</v>
          </cell>
          <cell r="M1096" t="str">
            <v>Evento</v>
          </cell>
        </row>
        <row r="1097">
          <cell r="F1097">
            <v>60220</v>
          </cell>
          <cell r="G1097" t="str">
            <v>KR</v>
          </cell>
          <cell r="H1097">
            <v>44614</v>
          </cell>
          <cell r="I1097">
            <v>2022</v>
          </cell>
          <cell r="J1097">
            <v>44713</v>
          </cell>
          <cell r="K1097">
            <v>-1762584</v>
          </cell>
          <cell r="L1097">
            <v>2905100202</v>
          </cell>
          <cell r="M1097" t="str">
            <v>Evento</v>
          </cell>
        </row>
        <row r="1098">
          <cell r="F1098">
            <v>61388</v>
          </cell>
          <cell r="G1098" t="str">
            <v>KR</v>
          </cell>
          <cell r="H1098">
            <v>44624</v>
          </cell>
          <cell r="I1098">
            <v>2022</v>
          </cell>
          <cell r="J1098">
            <v>44713</v>
          </cell>
          <cell r="K1098">
            <v>-124330</v>
          </cell>
          <cell r="L1098">
            <v>2905100202</v>
          </cell>
          <cell r="M1098" t="str">
            <v>Evento</v>
          </cell>
        </row>
        <row r="1099">
          <cell r="F1099">
            <v>61435</v>
          </cell>
          <cell r="G1099" t="str">
            <v>KR</v>
          </cell>
          <cell r="H1099">
            <v>44625</v>
          </cell>
          <cell r="I1099">
            <v>2022</v>
          </cell>
          <cell r="J1099">
            <v>44713</v>
          </cell>
          <cell r="K1099">
            <v>-503301</v>
          </cell>
          <cell r="L1099">
            <v>2905100202</v>
          </cell>
          <cell r="M1099" t="str">
            <v>Evento</v>
          </cell>
        </row>
        <row r="1100">
          <cell r="F1100">
            <v>61249</v>
          </cell>
          <cell r="G1100" t="str">
            <v>KR</v>
          </cell>
          <cell r="H1100">
            <v>44623</v>
          </cell>
          <cell r="I1100">
            <v>2022</v>
          </cell>
          <cell r="J1100">
            <v>44713</v>
          </cell>
          <cell r="K1100">
            <v>-65600</v>
          </cell>
          <cell r="L1100">
            <v>2905100202</v>
          </cell>
          <cell r="M1100" t="str">
            <v>Evento</v>
          </cell>
        </row>
        <row r="1101">
          <cell r="F1101">
            <v>66514</v>
          </cell>
          <cell r="G1101" t="str">
            <v>KR</v>
          </cell>
          <cell r="H1101">
            <v>44681</v>
          </cell>
          <cell r="I1101">
            <v>2022</v>
          </cell>
          <cell r="J1101">
            <v>44686</v>
          </cell>
          <cell r="K1101">
            <v>-12917815</v>
          </cell>
          <cell r="L1101">
            <v>2205200202</v>
          </cell>
          <cell r="M1101" t="str">
            <v>Glosas</v>
          </cell>
        </row>
        <row r="1102">
          <cell r="F1102">
            <v>66514</v>
          </cell>
          <cell r="G1102" t="str">
            <v>KR</v>
          </cell>
          <cell r="H1102">
            <v>44681</v>
          </cell>
          <cell r="I1102">
            <v>2022</v>
          </cell>
          <cell r="J1102">
            <v>44686</v>
          </cell>
          <cell r="K1102">
            <v>-26137478</v>
          </cell>
          <cell r="L1102">
            <v>2905100201</v>
          </cell>
          <cell r="M1102" t="str">
            <v>Capita</v>
          </cell>
        </row>
        <row r="1103">
          <cell r="F1103">
            <v>66513</v>
          </cell>
          <cell r="G1103" t="str">
            <v>KR</v>
          </cell>
          <cell r="H1103">
            <v>44683</v>
          </cell>
          <cell r="I1103">
            <v>2022</v>
          </cell>
          <cell r="J1103">
            <v>44686</v>
          </cell>
          <cell r="K1103">
            <v>-36461085</v>
          </cell>
          <cell r="L1103">
            <v>2905100201</v>
          </cell>
          <cell r="M1103" t="str">
            <v>Capita</v>
          </cell>
        </row>
        <row r="1104">
          <cell r="F1104">
            <v>63595</v>
          </cell>
          <cell r="G1104" t="str">
            <v>KR</v>
          </cell>
          <cell r="H1104">
            <v>44650</v>
          </cell>
          <cell r="I1104">
            <v>2022</v>
          </cell>
          <cell r="J1104">
            <v>44682</v>
          </cell>
          <cell r="K1104">
            <v>-113600</v>
          </cell>
          <cell r="L1104">
            <v>2905100102</v>
          </cell>
          <cell r="M1104" t="str">
            <v>Evento</v>
          </cell>
        </row>
        <row r="1105">
          <cell r="F1105">
            <v>63349</v>
          </cell>
          <cell r="G1105" t="str">
            <v>KR</v>
          </cell>
          <cell r="H1105">
            <v>44648</v>
          </cell>
          <cell r="I1105">
            <v>2022</v>
          </cell>
          <cell r="J1105">
            <v>44682</v>
          </cell>
          <cell r="K1105">
            <v>-48300</v>
          </cell>
          <cell r="L1105">
            <v>2905100202</v>
          </cell>
          <cell r="M1105" t="str">
            <v>Evento</v>
          </cell>
        </row>
        <row r="1106">
          <cell r="F1106">
            <v>63247</v>
          </cell>
          <cell r="G1106" t="str">
            <v>KR</v>
          </cell>
          <cell r="H1106">
            <v>44647</v>
          </cell>
          <cell r="I1106">
            <v>2022</v>
          </cell>
          <cell r="J1106">
            <v>44682</v>
          </cell>
          <cell r="K1106">
            <v>-70432</v>
          </cell>
          <cell r="L1106">
            <v>2905100102</v>
          </cell>
          <cell r="M1106" t="str">
            <v>Evento</v>
          </cell>
        </row>
        <row r="1107">
          <cell r="F1107">
            <v>63205</v>
          </cell>
          <cell r="G1107" t="str">
            <v>KR</v>
          </cell>
          <cell r="H1107">
            <v>44646</v>
          </cell>
          <cell r="I1107">
            <v>2022</v>
          </cell>
          <cell r="J1107">
            <v>44682</v>
          </cell>
          <cell r="K1107">
            <v>-100050</v>
          </cell>
          <cell r="L1107">
            <v>2905100102</v>
          </cell>
          <cell r="M1107" t="str">
            <v>Evento</v>
          </cell>
        </row>
        <row r="1108">
          <cell r="F1108">
            <v>63080</v>
          </cell>
          <cell r="G1108" t="str">
            <v>KR</v>
          </cell>
          <cell r="H1108">
            <v>44645</v>
          </cell>
          <cell r="I1108">
            <v>2022</v>
          </cell>
          <cell r="J1108">
            <v>44682</v>
          </cell>
          <cell r="K1108">
            <v>-178158</v>
          </cell>
          <cell r="L1108">
            <v>2905100102</v>
          </cell>
          <cell r="M1108" t="str">
            <v>Evento</v>
          </cell>
        </row>
        <row r="1109">
          <cell r="F1109">
            <v>62503</v>
          </cell>
          <cell r="G1109" t="str">
            <v>KR</v>
          </cell>
          <cell r="H1109">
            <v>44639</v>
          </cell>
          <cell r="I1109">
            <v>2022</v>
          </cell>
          <cell r="J1109">
            <v>44682</v>
          </cell>
          <cell r="K1109">
            <v>-74480</v>
          </cell>
          <cell r="L1109">
            <v>2905100102</v>
          </cell>
          <cell r="M1109" t="str">
            <v>Evento</v>
          </cell>
        </row>
        <row r="1110">
          <cell r="F1110">
            <v>62263</v>
          </cell>
          <cell r="G1110" t="str">
            <v>KR</v>
          </cell>
          <cell r="H1110">
            <v>44636</v>
          </cell>
          <cell r="I1110">
            <v>2022</v>
          </cell>
          <cell r="J1110">
            <v>44682</v>
          </cell>
          <cell r="K1110">
            <v>-490914</v>
          </cell>
          <cell r="L1110">
            <v>2905100102</v>
          </cell>
          <cell r="M1110" t="str">
            <v>Evento</v>
          </cell>
        </row>
        <row r="1111">
          <cell r="F1111">
            <v>62144</v>
          </cell>
          <cell r="G1111" t="str">
            <v>KR</v>
          </cell>
          <cell r="H1111">
            <v>44635</v>
          </cell>
          <cell r="I1111">
            <v>2022</v>
          </cell>
          <cell r="J1111">
            <v>44682</v>
          </cell>
          <cell r="K1111">
            <v>-73388</v>
          </cell>
          <cell r="L1111">
            <v>2905100102</v>
          </cell>
          <cell r="M1111" t="str">
            <v>Evento</v>
          </cell>
        </row>
        <row r="1112">
          <cell r="F1112">
            <v>62124</v>
          </cell>
          <cell r="G1112" t="str">
            <v>KR</v>
          </cell>
          <cell r="H1112">
            <v>44634</v>
          </cell>
          <cell r="I1112">
            <v>2022</v>
          </cell>
          <cell r="J1112">
            <v>44682</v>
          </cell>
          <cell r="K1112">
            <v>-165013</v>
          </cell>
          <cell r="L1112">
            <v>2905100102</v>
          </cell>
          <cell r="M1112" t="str">
            <v>Evento</v>
          </cell>
        </row>
        <row r="1113">
          <cell r="F1113">
            <v>62106</v>
          </cell>
          <cell r="G1113" t="str">
            <v>KR</v>
          </cell>
          <cell r="H1113">
            <v>44634</v>
          </cell>
          <cell r="I1113">
            <v>2022</v>
          </cell>
          <cell r="J1113">
            <v>44682</v>
          </cell>
          <cell r="K1113">
            <v>-71244</v>
          </cell>
          <cell r="L1113">
            <v>2905100102</v>
          </cell>
          <cell r="M1113" t="str">
            <v>Evento</v>
          </cell>
        </row>
        <row r="1114">
          <cell r="F1114">
            <v>61912</v>
          </cell>
          <cell r="G1114" t="str">
            <v>KR</v>
          </cell>
          <cell r="H1114">
            <v>44631</v>
          </cell>
          <cell r="I1114">
            <v>2022</v>
          </cell>
          <cell r="J1114">
            <v>44682</v>
          </cell>
          <cell r="K1114">
            <v>-130720</v>
          </cell>
          <cell r="L1114">
            <v>2905100102</v>
          </cell>
          <cell r="M1114" t="str">
            <v>Evento</v>
          </cell>
        </row>
        <row r="1115">
          <cell r="F1115">
            <v>61819</v>
          </cell>
          <cell r="G1115" t="str">
            <v>KR</v>
          </cell>
          <cell r="H1115">
            <v>44630</v>
          </cell>
          <cell r="I1115">
            <v>2022</v>
          </cell>
          <cell r="J1115">
            <v>44682</v>
          </cell>
          <cell r="K1115">
            <v>-917170</v>
          </cell>
          <cell r="L1115">
            <v>2905100102</v>
          </cell>
          <cell r="M1115" t="str">
            <v>Evento</v>
          </cell>
        </row>
        <row r="1116">
          <cell r="F1116">
            <v>61748</v>
          </cell>
          <cell r="G1116" t="str">
            <v>KR</v>
          </cell>
          <cell r="H1116">
            <v>44629</v>
          </cell>
          <cell r="I1116">
            <v>2022</v>
          </cell>
          <cell r="J1116">
            <v>44682</v>
          </cell>
          <cell r="K1116">
            <v>-169824</v>
          </cell>
          <cell r="L1116">
            <v>2905100102</v>
          </cell>
          <cell r="M1116" t="str">
            <v>Evento</v>
          </cell>
        </row>
        <row r="1117">
          <cell r="F1117">
            <v>61242</v>
          </cell>
          <cell r="G1117" t="str">
            <v>KR</v>
          </cell>
          <cell r="H1117">
            <v>44623</v>
          </cell>
          <cell r="I1117">
            <v>2022</v>
          </cell>
          <cell r="J1117">
            <v>44682</v>
          </cell>
          <cell r="K1117">
            <v>-418118</v>
          </cell>
          <cell r="L1117">
            <v>2905100102</v>
          </cell>
          <cell r="M1117" t="str">
            <v>Evento</v>
          </cell>
        </row>
        <row r="1118">
          <cell r="F1118">
            <v>63192</v>
          </cell>
          <cell r="G1118" t="str">
            <v>KR</v>
          </cell>
          <cell r="H1118">
            <v>44646</v>
          </cell>
          <cell r="I1118">
            <v>2022</v>
          </cell>
          <cell r="J1118">
            <v>44682</v>
          </cell>
          <cell r="K1118">
            <v>-7100</v>
          </cell>
          <cell r="L1118">
            <v>2905100102</v>
          </cell>
          <cell r="M1118" t="str">
            <v>Evento</v>
          </cell>
        </row>
        <row r="1119">
          <cell r="F1119">
            <v>63182</v>
          </cell>
          <cell r="G1119" t="str">
            <v>KR</v>
          </cell>
          <cell r="H1119">
            <v>44646</v>
          </cell>
          <cell r="I1119">
            <v>2022</v>
          </cell>
          <cell r="J1119">
            <v>44682</v>
          </cell>
          <cell r="K1119">
            <v>-28400</v>
          </cell>
          <cell r="L1119">
            <v>2905100102</v>
          </cell>
          <cell r="M1119" t="str">
            <v>Evento</v>
          </cell>
        </row>
        <row r="1120">
          <cell r="F1120">
            <v>63002</v>
          </cell>
          <cell r="G1120" t="str">
            <v>KR</v>
          </cell>
          <cell r="H1120">
            <v>44644</v>
          </cell>
          <cell r="I1120">
            <v>2022</v>
          </cell>
          <cell r="J1120">
            <v>44682</v>
          </cell>
          <cell r="K1120">
            <v>-14200</v>
          </cell>
          <cell r="L1120">
            <v>2905100102</v>
          </cell>
          <cell r="M1120" t="str">
            <v>Evento</v>
          </cell>
        </row>
        <row r="1121">
          <cell r="F1121">
            <v>63442</v>
          </cell>
          <cell r="G1121" t="str">
            <v>KR</v>
          </cell>
          <cell r="H1121">
            <v>44649</v>
          </cell>
          <cell r="I1121">
            <v>2022</v>
          </cell>
          <cell r="J1121">
            <v>44682</v>
          </cell>
          <cell r="K1121">
            <v>-28400</v>
          </cell>
          <cell r="L1121">
            <v>2905100202</v>
          </cell>
          <cell r="M1121" t="str">
            <v>Evento</v>
          </cell>
        </row>
        <row r="1122">
          <cell r="F1122">
            <v>62876</v>
          </cell>
          <cell r="G1122" t="str">
            <v>KR</v>
          </cell>
          <cell r="H1122">
            <v>44643</v>
          </cell>
          <cell r="I1122">
            <v>2022</v>
          </cell>
          <cell r="J1122">
            <v>44682</v>
          </cell>
          <cell r="K1122">
            <v>-14200</v>
          </cell>
          <cell r="L1122">
            <v>2905100202</v>
          </cell>
          <cell r="M1122" t="str">
            <v>Evento</v>
          </cell>
        </row>
        <row r="1123">
          <cell r="F1123">
            <v>63563</v>
          </cell>
          <cell r="G1123" t="str">
            <v>KR</v>
          </cell>
          <cell r="H1123">
            <v>44650</v>
          </cell>
          <cell r="I1123">
            <v>2022</v>
          </cell>
          <cell r="J1123">
            <v>44682</v>
          </cell>
          <cell r="K1123">
            <v>-207209</v>
          </cell>
          <cell r="L1123">
            <v>2905100202</v>
          </cell>
          <cell r="M1123" t="str">
            <v>Evento</v>
          </cell>
        </row>
        <row r="1124">
          <cell r="F1124">
            <v>63472</v>
          </cell>
          <cell r="G1124" t="str">
            <v>KR</v>
          </cell>
          <cell r="H1124">
            <v>44649</v>
          </cell>
          <cell r="I1124">
            <v>2022</v>
          </cell>
          <cell r="J1124">
            <v>44682</v>
          </cell>
          <cell r="K1124">
            <v>-125132</v>
          </cell>
          <cell r="L1124">
            <v>2905100202</v>
          </cell>
          <cell r="M1124" t="str">
            <v>Evento</v>
          </cell>
        </row>
        <row r="1125">
          <cell r="F1125">
            <v>63409</v>
          </cell>
          <cell r="G1125" t="str">
            <v>KR</v>
          </cell>
          <cell r="H1125">
            <v>44649</v>
          </cell>
          <cell r="I1125">
            <v>2022</v>
          </cell>
          <cell r="J1125">
            <v>44682</v>
          </cell>
          <cell r="K1125">
            <v>-798185</v>
          </cell>
          <cell r="L1125">
            <v>2905100202</v>
          </cell>
          <cell r="M1125" t="str">
            <v>Evento</v>
          </cell>
        </row>
        <row r="1126">
          <cell r="F1126">
            <v>63348</v>
          </cell>
          <cell r="G1126" t="str">
            <v>KR</v>
          </cell>
          <cell r="H1126">
            <v>44648</v>
          </cell>
          <cell r="I1126">
            <v>2022</v>
          </cell>
          <cell r="J1126">
            <v>44682</v>
          </cell>
          <cell r="K1126">
            <v>-1288418</v>
          </cell>
          <cell r="L1126">
            <v>2905100202</v>
          </cell>
          <cell r="M1126" t="str">
            <v>Evento</v>
          </cell>
        </row>
        <row r="1127">
          <cell r="F1127">
            <v>63344</v>
          </cell>
          <cell r="G1127" t="str">
            <v>KR</v>
          </cell>
          <cell r="H1127">
            <v>44648</v>
          </cell>
          <cell r="I1127">
            <v>2022</v>
          </cell>
          <cell r="J1127">
            <v>44682</v>
          </cell>
          <cell r="K1127">
            <v>-489210</v>
          </cell>
          <cell r="L1127">
            <v>2905100202</v>
          </cell>
          <cell r="M1127" t="str">
            <v>Evento</v>
          </cell>
        </row>
        <row r="1128">
          <cell r="F1128">
            <v>63340</v>
          </cell>
          <cell r="G1128" t="str">
            <v>KR</v>
          </cell>
          <cell r="H1128">
            <v>44648</v>
          </cell>
          <cell r="I1128">
            <v>2022</v>
          </cell>
          <cell r="J1128">
            <v>44682</v>
          </cell>
          <cell r="K1128">
            <v>-377545</v>
          </cell>
          <cell r="L1128">
            <v>2905100202</v>
          </cell>
          <cell r="M1128" t="str">
            <v>Evento</v>
          </cell>
        </row>
        <row r="1129">
          <cell r="F1129">
            <v>63316</v>
          </cell>
          <cell r="G1129" t="str">
            <v>KR</v>
          </cell>
          <cell r="H1129">
            <v>44648</v>
          </cell>
          <cell r="I1129">
            <v>2022</v>
          </cell>
          <cell r="J1129">
            <v>44682</v>
          </cell>
          <cell r="K1129">
            <v>-128088</v>
          </cell>
          <cell r="L1129">
            <v>2905100202</v>
          </cell>
          <cell r="M1129" t="str">
            <v>Evento</v>
          </cell>
        </row>
        <row r="1130">
          <cell r="F1130">
            <v>63279</v>
          </cell>
          <cell r="G1130" t="str">
            <v>KR</v>
          </cell>
          <cell r="H1130">
            <v>44647</v>
          </cell>
          <cell r="I1130">
            <v>2022</v>
          </cell>
          <cell r="J1130">
            <v>44682</v>
          </cell>
          <cell r="K1130">
            <v>-187308</v>
          </cell>
          <cell r="L1130">
            <v>2905100202</v>
          </cell>
          <cell r="M1130" t="str">
            <v>Evento</v>
          </cell>
        </row>
        <row r="1131">
          <cell r="F1131">
            <v>63272</v>
          </cell>
          <cell r="G1131" t="str">
            <v>KR</v>
          </cell>
          <cell r="H1131">
            <v>44647</v>
          </cell>
          <cell r="I1131">
            <v>2022</v>
          </cell>
          <cell r="J1131">
            <v>44682</v>
          </cell>
          <cell r="K1131">
            <v>-282500</v>
          </cell>
          <cell r="L1131">
            <v>2905100202</v>
          </cell>
          <cell r="M1131" t="str">
            <v>Evento</v>
          </cell>
        </row>
        <row r="1132">
          <cell r="F1132">
            <v>63252</v>
          </cell>
          <cell r="G1132" t="str">
            <v>KR</v>
          </cell>
          <cell r="H1132">
            <v>44647</v>
          </cell>
          <cell r="I1132">
            <v>2022</v>
          </cell>
          <cell r="J1132">
            <v>44682</v>
          </cell>
          <cell r="K1132">
            <v>-129937</v>
          </cell>
          <cell r="L1132">
            <v>2905100202</v>
          </cell>
          <cell r="M1132" t="str">
            <v>Evento</v>
          </cell>
        </row>
        <row r="1133">
          <cell r="F1133">
            <v>63250</v>
          </cell>
          <cell r="G1133" t="str">
            <v>KR</v>
          </cell>
          <cell r="H1133">
            <v>44647</v>
          </cell>
          <cell r="I1133">
            <v>2022</v>
          </cell>
          <cell r="J1133">
            <v>44682</v>
          </cell>
          <cell r="K1133">
            <v>-98873</v>
          </cell>
          <cell r="L1133">
            <v>2905100202</v>
          </cell>
          <cell r="M1133" t="str">
            <v>Evento</v>
          </cell>
        </row>
        <row r="1134">
          <cell r="F1134">
            <v>63125</v>
          </cell>
          <cell r="G1134" t="str">
            <v>KR</v>
          </cell>
          <cell r="H1134">
            <v>44645</v>
          </cell>
          <cell r="I1134">
            <v>2022</v>
          </cell>
          <cell r="J1134">
            <v>44682</v>
          </cell>
          <cell r="K1134">
            <v>-29700</v>
          </cell>
          <cell r="L1134">
            <v>2905100202</v>
          </cell>
          <cell r="M1134" t="str">
            <v>Evento</v>
          </cell>
        </row>
        <row r="1135">
          <cell r="F1135">
            <v>63123</v>
          </cell>
          <cell r="G1135" t="str">
            <v>KR</v>
          </cell>
          <cell r="H1135">
            <v>44645</v>
          </cell>
          <cell r="I1135">
            <v>2022</v>
          </cell>
          <cell r="J1135">
            <v>44682</v>
          </cell>
          <cell r="K1135">
            <v>-201305</v>
          </cell>
          <cell r="L1135">
            <v>2905100202</v>
          </cell>
          <cell r="M1135" t="str">
            <v>Evento</v>
          </cell>
        </row>
        <row r="1136">
          <cell r="F1136">
            <v>62985</v>
          </cell>
          <cell r="G1136" t="str">
            <v>KR</v>
          </cell>
          <cell r="H1136">
            <v>44644</v>
          </cell>
          <cell r="I1136">
            <v>2022</v>
          </cell>
          <cell r="J1136">
            <v>44682</v>
          </cell>
          <cell r="K1136">
            <v>-203074</v>
          </cell>
          <cell r="L1136">
            <v>2905100202</v>
          </cell>
          <cell r="M1136" t="str">
            <v>Evento</v>
          </cell>
        </row>
        <row r="1137">
          <cell r="F1137">
            <v>62824</v>
          </cell>
          <cell r="G1137" t="str">
            <v>KR</v>
          </cell>
          <cell r="H1137">
            <v>44643</v>
          </cell>
          <cell r="I1137">
            <v>2022</v>
          </cell>
          <cell r="J1137">
            <v>44682</v>
          </cell>
          <cell r="K1137">
            <v>-486414</v>
          </cell>
          <cell r="L1137">
            <v>2905100202</v>
          </cell>
          <cell r="M1137" t="str">
            <v>Evento</v>
          </cell>
        </row>
        <row r="1138">
          <cell r="F1138">
            <v>62761</v>
          </cell>
          <cell r="G1138" t="str">
            <v>KR</v>
          </cell>
          <cell r="H1138">
            <v>44642</v>
          </cell>
          <cell r="I1138">
            <v>2022</v>
          </cell>
          <cell r="J1138">
            <v>44682</v>
          </cell>
          <cell r="K1138">
            <v>-3870237</v>
          </cell>
          <cell r="L1138">
            <v>2905100202</v>
          </cell>
          <cell r="M1138" t="str">
            <v>Evento</v>
          </cell>
        </row>
        <row r="1139">
          <cell r="F1139">
            <v>62736</v>
          </cell>
          <cell r="G1139" t="str">
            <v>KR</v>
          </cell>
          <cell r="H1139">
            <v>44642</v>
          </cell>
          <cell r="I1139">
            <v>2022</v>
          </cell>
          <cell r="J1139">
            <v>44682</v>
          </cell>
          <cell r="K1139">
            <v>-65600</v>
          </cell>
          <cell r="L1139">
            <v>2905100202</v>
          </cell>
          <cell r="M1139" t="str">
            <v>Evento</v>
          </cell>
        </row>
        <row r="1140">
          <cell r="F1140">
            <v>62730</v>
          </cell>
          <cell r="G1140" t="str">
            <v>KR</v>
          </cell>
          <cell r="H1140">
            <v>44642</v>
          </cell>
          <cell r="I1140">
            <v>2022</v>
          </cell>
          <cell r="J1140">
            <v>44682</v>
          </cell>
          <cell r="K1140">
            <v>-105696</v>
          </cell>
          <cell r="L1140">
            <v>2905100202</v>
          </cell>
          <cell r="M1140" t="str">
            <v>Evento</v>
          </cell>
        </row>
        <row r="1141">
          <cell r="F1141">
            <v>62572</v>
          </cell>
          <cell r="G1141" t="str">
            <v>KR</v>
          </cell>
          <cell r="H1141">
            <v>44640</v>
          </cell>
          <cell r="I1141">
            <v>2022</v>
          </cell>
          <cell r="J1141">
            <v>44682</v>
          </cell>
          <cell r="K1141">
            <v>-118383</v>
          </cell>
          <cell r="L1141">
            <v>2905100202</v>
          </cell>
          <cell r="M1141" t="str">
            <v>Evento</v>
          </cell>
        </row>
        <row r="1142">
          <cell r="F1142">
            <v>62541</v>
          </cell>
          <cell r="G1142" t="str">
            <v>KR</v>
          </cell>
          <cell r="H1142">
            <v>44639</v>
          </cell>
          <cell r="I1142">
            <v>2022</v>
          </cell>
          <cell r="J1142">
            <v>44682</v>
          </cell>
          <cell r="K1142">
            <v>-544324</v>
          </cell>
          <cell r="L1142">
            <v>2905100202</v>
          </cell>
          <cell r="M1142" t="str">
            <v>Evento</v>
          </cell>
        </row>
        <row r="1143">
          <cell r="F1143">
            <v>62539</v>
          </cell>
          <cell r="G1143" t="str">
            <v>KR</v>
          </cell>
          <cell r="H1143">
            <v>44639</v>
          </cell>
          <cell r="I1143">
            <v>2022</v>
          </cell>
          <cell r="J1143">
            <v>44682</v>
          </cell>
          <cell r="K1143">
            <v>-183477</v>
          </cell>
          <cell r="L1143">
            <v>2905100202</v>
          </cell>
          <cell r="M1143" t="str">
            <v>Evento</v>
          </cell>
        </row>
        <row r="1144">
          <cell r="F1144">
            <v>62523</v>
          </cell>
          <cell r="G1144" t="str">
            <v>KR</v>
          </cell>
          <cell r="H1144">
            <v>44639</v>
          </cell>
          <cell r="I1144">
            <v>2022</v>
          </cell>
          <cell r="J1144">
            <v>44682</v>
          </cell>
          <cell r="K1144">
            <v>-156000</v>
          </cell>
          <cell r="L1144">
            <v>2905100202</v>
          </cell>
          <cell r="M1144" t="str">
            <v>Evento</v>
          </cell>
        </row>
        <row r="1145">
          <cell r="F1145">
            <v>62419</v>
          </cell>
          <cell r="G1145" t="str">
            <v>KR</v>
          </cell>
          <cell r="H1145">
            <v>44638</v>
          </cell>
          <cell r="I1145">
            <v>2022</v>
          </cell>
          <cell r="J1145">
            <v>44682</v>
          </cell>
          <cell r="K1145">
            <v>-244900</v>
          </cell>
          <cell r="L1145">
            <v>2905100202</v>
          </cell>
          <cell r="M1145" t="str">
            <v>Evento</v>
          </cell>
        </row>
        <row r="1146">
          <cell r="F1146">
            <v>62401</v>
          </cell>
          <cell r="G1146" t="str">
            <v>KR</v>
          </cell>
          <cell r="H1146">
            <v>44638</v>
          </cell>
          <cell r="I1146">
            <v>2022</v>
          </cell>
          <cell r="J1146">
            <v>44682</v>
          </cell>
          <cell r="K1146">
            <v>-120700</v>
          </cell>
          <cell r="L1146">
            <v>2905100202</v>
          </cell>
          <cell r="M1146" t="str">
            <v>Evento</v>
          </cell>
        </row>
        <row r="1147">
          <cell r="F1147">
            <v>62382</v>
          </cell>
          <cell r="G1147" t="str">
            <v>KR</v>
          </cell>
          <cell r="H1147">
            <v>44637</v>
          </cell>
          <cell r="I1147">
            <v>2022</v>
          </cell>
          <cell r="J1147">
            <v>44682</v>
          </cell>
          <cell r="K1147">
            <v>-126214</v>
          </cell>
          <cell r="L1147">
            <v>2905100202</v>
          </cell>
          <cell r="M1147" t="str">
            <v>Evento</v>
          </cell>
        </row>
        <row r="1148">
          <cell r="F1148">
            <v>62284</v>
          </cell>
          <cell r="G1148" t="str">
            <v>KR</v>
          </cell>
          <cell r="H1148">
            <v>44636</v>
          </cell>
          <cell r="I1148">
            <v>2022</v>
          </cell>
          <cell r="J1148">
            <v>44682</v>
          </cell>
          <cell r="K1148">
            <v>-120382</v>
          </cell>
          <cell r="L1148">
            <v>2905100202</v>
          </cell>
          <cell r="M1148" t="str">
            <v>Evento</v>
          </cell>
        </row>
        <row r="1149">
          <cell r="F1149">
            <v>62280</v>
          </cell>
          <cell r="G1149" t="str">
            <v>KR</v>
          </cell>
          <cell r="H1149">
            <v>44636</v>
          </cell>
          <cell r="I1149">
            <v>2022</v>
          </cell>
          <cell r="J1149">
            <v>44682</v>
          </cell>
          <cell r="K1149">
            <v>-199993</v>
          </cell>
          <cell r="L1149">
            <v>2905100202</v>
          </cell>
          <cell r="M1149" t="str">
            <v>Evento</v>
          </cell>
        </row>
        <row r="1150">
          <cell r="F1150">
            <v>62279</v>
          </cell>
          <cell r="G1150" t="str">
            <v>KR</v>
          </cell>
          <cell r="H1150">
            <v>44636</v>
          </cell>
          <cell r="I1150">
            <v>2022</v>
          </cell>
          <cell r="J1150">
            <v>44682</v>
          </cell>
          <cell r="K1150">
            <v>-305847</v>
          </cell>
          <cell r="L1150">
            <v>2905100202</v>
          </cell>
          <cell r="M1150" t="str">
            <v>Evento</v>
          </cell>
        </row>
        <row r="1151">
          <cell r="F1151">
            <v>62242</v>
          </cell>
          <cell r="G1151" t="str">
            <v>KR</v>
          </cell>
          <cell r="H1151">
            <v>44636</v>
          </cell>
          <cell r="I1151">
            <v>2022</v>
          </cell>
          <cell r="J1151">
            <v>44682</v>
          </cell>
          <cell r="K1151">
            <v>-142881</v>
          </cell>
          <cell r="L1151">
            <v>2905100202</v>
          </cell>
          <cell r="M1151" t="str">
            <v>Evento</v>
          </cell>
        </row>
        <row r="1152">
          <cell r="F1152">
            <v>62218</v>
          </cell>
          <cell r="G1152" t="str">
            <v>KR</v>
          </cell>
          <cell r="H1152">
            <v>44636</v>
          </cell>
          <cell r="I1152">
            <v>2022</v>
          </cell>
          <cell r="J1152">
            <v>44682</v>
          </cell>
          <cell r="K1152">
            <v>-120700</v>
          </cell>
          <cell r="L1152">
            <v>2905100202</v>
          </cell>
          <cell r="M1152" t="str">
            <v>Evento</v>
          </cell>
        </row>
        <row r="1153">
          <cell r="F1153">
            <v>62185</v>
          </cell>
          <cell r="G1153" t="str">
            <v>KR</v>
          </cell>
          <cell r="H1153">
            <v>44635</v>
          </cell>
          <cell r="I1153">
            <v>2022</v>
          </cell>
          <cell r="J1153">
            <v>44682</v>
          </cell>
          <cell r="K1153">
            <v>-290645</v>
          </cell>
          <cell r="L1153">
            <v>2905100202</v>
          </cell>
          <cell r="M1153" t="str">
            <v>Evento</v>
          </cell>
        </row>
        <row r="1154">
          <cell r="F1154">
            <v>62105</v>
          </cell>
          <cell r="G1154" t="str">
            <v>KR</v>
          </cell>
          <cell r="H1154">
            <v>44634</v>
          </cell>
          <cell r="I1154">
            <v>2022</v>
          </cell>
          <cell r="J1154">
            <v>44682</v>
          </cell>
          <cell r="K1154">
            <v>-1022254</v>
          </cell>
          <cell r="L1154">
            <v>2905100202</v>
          </cell>
          <cell r="M1154" t="str">
            <v>Evento</v>
          </cell>
        </row>
        <row r="1155">
          <cell r="F1155">
            <v>62100</v>
          </cell>
          <cell r="G1155" t="str">
            <v>KR</v>
          </cell>
          <cell r="H1155">
            <v>44634</v>
          </cell>
          <cell r="I1155">
            <v>2022</v>
          </cell>
          <cell r="J1155">
            <v>44682</v>
          </cell>
          <cell r="K1155">
            <v>-105964</v>
          </cell>
          <cell r="L1155">
            <v>2905100202</v>
          </cell>
          <cell r="M1155" t="str">
            <v>Evento</v>
          </cell>
        </row>
        <row r="1156">
          <cell r="F1156">
            <v>62010</v>
          </cell>
          <cell r="G1156" t="str">
            <v>KR</v>
          </cell>
          <cell r="H1156">
            <v>44633</v>
          </cell>
          <cell r="I1156">
            <v>2022</v>
          </cell>
          <cell r="J1156">
            <v>44682</v>
          </cell>
          <cell r="K1156">
            <v>-629609</v>
          </cell>
          <cell r="L1156">
            <v>2905100202</v>
          </cell>
          <cell r="M1156" t="str">
            <v>Evento</v>
          </cell>
        </row>
        <row r="1157">
          <cell r="F1157">
            <v>62006</v>
          </cell>
          <cell r="G1157" t="str">
            <v>KR</v>
          </cell>
          <cell r="H1157">
            <v>44633</v>
          </cell>
          <cell r="I1157">
            <v>2022</v>
          </cell>
          <cell r="J1157">
            <v>44682</v>
          </cell>
          <cell r="K1157">
            <v>-385942</v>
          </cell>
          <cell r="L1157">
            <v>2905100202</v>
          </cell>
          <cell r="M1157" t="str">
            <v>Evento</v>
          </cell>
        </row>
        <row r="1158">
          <cell r="F1158">
            <v>61974</v>
          </cell>
          <cell r="G1158" t="str">
            <v>KR</v>
          </cell>
          <cell r="H1158">
            <v>44632</v>
          </cell>
          <cell r="I1158">
            <v>2022</v>
          </cell>
          <cell r="J1158">
            <v>44682</v>
          </cell>
          <cell r="K1158">
            <v>-251093</v>
          </cell>
          <cell r="L1158">
            <v>2905100202</v>
          </cell>
          <cell r="M1158" t="str">
            <v>Evento</v>
          </cell>
        </row>
        <row r="1159">
          <cell r="F1159">
            <v>61962</v>
          </cell>
          <cell r="G1159" t="str">
            <v>KR</v>
          </cell>
          <cell r="H1159">
            <v>44632</v>
          </cell>
          <cell r="I1159">
            <v>2022</v>
          </cell>
          <cell r="J1159">
            <v>44682</v>
          </cell>
          <cell r="K1159">
            <v>-269660</v>
          </cell>
          <cell r="L1159">
            <v>2905100202</v>
          </cell>
          <cell r="M1159" t="str">
            <v>Evento</v>
          </cell>
        </row>
        <row r="1160">
          <cell r="F1160">
            <v>61929</v>
          </cell>
          <cell r="G1160" t="str">
            <v>KR</v>
          </cell>
          <cell r="H1160">
            <v>44632</v>
          </cell>
          <cell r="I1160">
            <v>2022</v>
          </cell>
          <cell r="J1160">
            <v>44682</v>
          </cell>
          <cell r="K1160">
            <v>-1206700</v>
          </cell>
          <cell r="L1160">
            <v>2905100202</v>
          </cell>
          <cell r="M1160" t="str">
            <v>Evento</v>
          </cell>
        </row>
        <row r="1161">
          <cell r="F1161">
            <v>61905</v>
          </cell>
          <cell r="G1161" t="str">
            <v>KR</v>
          </cell>
          <cell r="H1161">
            <v>44631</v>
          </cell>
          <cell r="I1161">
            <v>2022</v>
          </cell>
          <cell r="J1161">
            <v>44682</v>
          </cell>
          <cell r="K1161">
            <v>-168316</v>
          </cell>
          <cell r="L1161">
            <v>2905100202</v>
          </cell>
          <cell r="M1161" t="str">
            <v>Evento</v>
          </cell>
        </row>
        <row r="1162">
          <cell r="F1162">
            <v>61903</v>
          </cell>
          <cell r="G1162" t="str">
            <v>KR</v>
          </cell>
          <cell r="H1162">
            <v>44631</v>
          </cell>
          <cell r="I1162">
            <v>2022</v>
          </cell>
          <cell r="J1162">
            <v>44682</v>
          </cell>
          <cell r="K1162">
            <v>-65600</v>
          </cell>
          <cell r="L1162">
            <v>2905100202</v>
          </cell>
          <cell r="M1162" t="str">
            <v>Evento</v>
          </cell>
        </row>
        <row r="1163">
          <cell r="F1163">
            <v>61862</v>
          </cell>
          <cell r="G1163" t="str">
            <v>KR</v>
          </cell>
          <cell r="H1163">
            <v>44631</v>
          </cell>
          <cell r="I1163">
            <v>2022</v>
          </cell>
          <cell r="J1163">
            <v>44682</v>
          </cell>
          <cell r="K1163">
            <v>-72093</v>
          </cell>
          <cell r="L1163">
            <v>2905100202</v>
          </cell>
          <cell r="M1163" t="str">
            <v>Evento</v>
          </cell>
        </row>
        <row r="1164">
          <cell r="F1164">
            <v>61859</v>
          </cell>
          <cell r="G1164" t="str">
            <v>KR</v>
          </cell>
          <cell r="H1164">
            <v>44631</v>
          </cell>
          <cell r="I1164">
            <v>2022</v>
          </cell>
          <cell r="J1164">
            <v>44682</v>
          </cell>
          <cell r="K1164">
            <v>-46493</v>
          </cell>
          <cell r="L1164">
            <v>2905100202</v>
          </cell>
          <cell r="M1164" t="str">
            <v>Evento</v>
          </cell>
        </row>
        <row r="1165">
          <cell r="F1165">
            <v>61830</v>
          </cell>
          <cell r="G1165" t="str">
            <v>KR</v>
          </cell>
          <cell r="H1165">
            <v>44631</v>
          </cell>
          <cell r="I1165">
            <v>2022</v>
          </cell>
          <cell r="J1165">
            <v>44682</v>
          </cell>
          <cell r="K1165">
            <v>-70949</v>
          </cell>
          <cell r="L1165">
            <v>2905100202</v>
          </cell>
          <cell r="M1165" t="str">
            <v>Evento</v>
          </cell>
        </row>
        <row r="1166">
          <cell r="F1166">
            <v>61803</v>
          </cell>
          <cell r="G1166" t="str">
            <v>KR</v>
          </cell>
          <cell r="H1166">
            <v>44630</v>
          </cell>
          <cell r="I1166">
            <v>2022</v>
          </cell>
          <cell r="J1166">
            <v>44682</v>
          </cell>
          <cell r="K1166">
            <v>-71763</v>
          </cell>
          <cell r="L1166">
            <v>2905100202</v>
          </cell>
          <cell r="M1166" t="str">
            <v>Evento</v>
          </cell>
        </row>
        <row r="1167">
          <cell r="F1167">
            <v>61752</v>
          </cell>
          <cell r="G1167" t="str">
            <v>KR</v>
          </cell>
          <cell r="H1167">
            <v>44630</v>
          </cell>
          <cell r="I1167">
            <v>2022</v>
          </cell>
          <cell r="J1167">
            <v>44682</v>
          </cell>
          <cell r="K1167">
            <v>-119805</v>
          </cell>
          <cell r="L1167">
            <v>2905100202</v>
          </cell>
          <cell r="M1167" t="str">
            <v>Evento</v>
          </cell>
        </row>
        <row r="1168">
          <cell r="F1168">
            <v>61724</v>
          </cell>
          <cell r="G1168" t="str">
            <v>KR</v>
          </cell>
          <cell r="H1168">
            <v>44629</v>
          </cell>
          <cell r="I1168">
            <v>2022</v>
          </cell>
          <cell r="J1168">
            <v>44682</v>
          </cell>
          <cell r="K1168">
            <v>-217500</v>
          </cell>
          <cell r="L1168">
            <v>2905100202</v>
          </cell>
          <cell r="M1168" t="str">
            <v>Evento</v>
          </cell>
        </row>
        <row r="1169">
          <cell r="F1169">
            <v>61682</v>
          </cell>
          <cell r="G1169" t="str">
            <v>KR</v>
          </cell>
          <cell r="H1169">
            <v>44629</v>
          </cell>
          <cell r="I1169">
            <v>2022</v>
          </cell>
          <cell r="J1169">
            <v>44682</v>
          </cell>
          <cell r="K1169">
            <v>-72567</v>
          </cell>
          <cell r="L1169">
            <v>2905100202</v>
          </cell>
          <cell r="M1169" t="str">
            <v>Evento</v>
          </cell>
        </row>
        <row r="1170">
          <cell r="F1170">
            <v>61659</v>
          </cell>
          <cell r="G1170" t="str">
            <v>KR</v>
          </cell>
          <cell r="H1170">
            <v>44628</v>
          </cell>
          <cell r="I1170">
            <v>2022</v>
          </cell>
          <cell r="J1170">
            <v>44682</v>
          </cell>
          <cell r="K1170">
            <v>-80066</v>
          </cell>
          <cell r="L1170">
            <v>2905100202</v>
          </cell>
          <cell r="M1170" t="str">
            <v>Evento</v>
          </cell>
        </row>
        <row r="1171">
          <cell r="F1171">
            <v>61524</v>
          </cell>
          <cell r="G1171" t="str">
            <v>KR</v>
          </cell>
          <cell r="H1171">
            <v>44627</v>
          </cell>
          <cell r="I1171">
            <v>2022</v>
          </cell>
          <cell r="J1171">
            <v>44682</v>
          </cell>
          <cell r="K1171">
            <v>-65600</v>
          </cell>
          <cell r="L1171">
            <v>2905100202</v>
          </cell>
          <cell r="M1171" t="str">
            <v>Evento</v>
          </cell>
        </row>
        <row r="1172">
          <cell r="F1172">
            <v>61452</v>
          </cell>
          <cell r="G1172" t="str">
            <v>KR</v>
          </cell>
          <cell r="H1172">
            <v>44625</v>
          </cell>
          <cell r="I1172">
            <v>2022</v>
          </cell>
          <cell r="J1172">
            <v>44682</v>
          </cell>
          <cell r="K1172">
            <v>-287776</v>
          </cell>
          <cell r="L1172">
            <v>2905100202</v>
          </cell>
          <cell r="M1172" t="str">
            <v>Evento</v>
          </cell>
        </row>
        <row r="1173">
          <cell r="F1173">
            <v>61449</v>
          </cell>
          <cell r="G1173" t="str">
            <v>KR</v>
          </cell>
          <cell r="H1173">
            <v>44625</v>
          </cell>
          <cell r="I1173">
            <v>2022</v>
          </cell>
          <cell r="J1173">
            <v>44682</v>
          </cell>
          <cell r="K1173">
            <v>-146788</v>
          </cell>
          <cell r="L1173">
            <v>2905100202</v>
          </cell>
          <cell r="M1173" t="str">
            <v>Evento</v>
          </cell>
        </row>
        <row r="1174">
          <cell r="F1174">
            <v>61406</v>
          </cell>
          <cell r="G1174" t="str">
            <v>KR</v>
          </cell>
          <cell r="H1174">
            <v>44625</v>
          </cell>
          <cell r="I1174">
            <v>2022</v>
          </cell>
          <cell r="J1174">
            <v>44682</v>
          </cell>
          <cell r="K1174">
            <v>-311774</v>
          </cell>
          <cell r="L1174">
            <v>2905100202</v>
          </cell>
          <cell r="M1174" t="str">
            <v>Evento</v>
          </cell>
        </row>
        <row r="1175">
          <cell r="F1175">
            <v>61299</v>
          </cell>
          <cell r="G1175" t="str">
            <v>KR</v>
          </cell>
          <cell r="H1175">
            <v>44623</v>
          </cell>
          <cell r="I1175">
            <v>2022</v>
          </cell>
          <cell r="J1175">
            <v>44682</v>
          </cell>
          <cell r="K1175">
            <v>-270296</v>
          </cell>
          <cell r="L1175">
            <v>2905100202</v>
          </cell>
          <cell r="M1175" t="str">
            <v>Evento</v>
          </cell>
        </row>
        <row r="1176">
          <cell r="F1176">
            <v>61283</v>
          </cell>
          <cell r="G1176" t="str">
            <v>KR</v>
          </cell>
          <cell r="H1176">
            <v>44623</v>
          </cell>
          <cell r="I1176">
            <v>2022</v>
          </cell>
          <cell r="J1176">
            <v>44682</v>
          </cell>
          <cell r="K1176">
            <v>-126390</v>
          </cell>
          <cell r="L1176">
            <v>2905100202</v>
          </cell>
          <cell r="M1176" t="str">
            <v>Evento</v>
          </cell>
        </row>
        <row r="1177">
          <cell r="F1177">
            <v>61282</v>
          </cell>
          <cell r="G1177" t="str">
            <v>KR</v>
          </cell>
          <cell r="H1177">
            <v>44623</v>
          </cell>
          <cell r="I1177">
            <v>2022</v>
          </cell>
          <cell r="J1177">
            <v>44682</v>
          </cell>
          <cell r="K1177">
            <v>-156831</v>
          </cell>
          <cell r="L1177">
            <v>2905100202</v>
          </cell>
          <cell r="M1177" t="str">
            <v>Evento</v>
          </cell>
        </row>
        <row r="1178">
          <cell r="F1178">
            <v>61186</v>
          </cell>
          <cell r="G1178" t="str">
            <v>KR</v>
          </cell>
          <cell r="H1178">
            <v>44622</v>
          </cell>
          <cell r="I1178">
            <v>2022</v>
          </cell>
          <cell r="J1178">
            <v>44682</v>
          </cell>
          <cell r="K1178">
            <v>-292800</v>
          </cell>
          <cell r="L1178">
            <v>2905100202</v>
          </cell>
          <cell r="M1178" t="str">
            <v>Evento</v>
          </cell>
        </row>
        <row r="1179">
          <cell r="F1179">
            <v>61110</v>
          </cell>
          <cell r="G1179" t="str">
            <v>KR</v>
          </cell>
          <cell r="H1179">
            <v>44622</v>
          </cell>
          <cell r="I1179">
            <v>2022</v>
          </cell>
          <cell r="J1179">
            <v>44682</v>
          </cell>
          <cell r="K1179">
            <v>-295801</v>
          </cell>
          <cell r="L1179">
            <v>2905100202</v>
          </cell>
          <cell r="M1179" t="str">
            <v>Evento</v>
          </cell>
        </row>
        <row r="1180">
          <cell r="F1180">
            <v>61082</v>
          </cell>
          <cell r="G1180" t="str">
            <v>KR</v>
          </cell>
          <cell r="H1180">
            <v>44621</v>
          </cell>
          <cell r="I1180">
            <v>2022</v>
          </cell>
          <cell r="J1180">
            <v>44682</v>
          </cell>
          <cell r="K1180">
            <v>-188986</v>
          </cell>
          <cell r="L1180">
            <v>2905100202</v>
          </cell>
          <cell r="M1180" t="str">
            <v>Evento</v>
          </cell>
        </row>
        <row r="1181">
          <cell r="F1181">
            <v>61008</v>
          </cell>
          <cell r="G1181" t="str">
            <v>KR</v>
          </cell>
          <cell r="H1181">
            <v>44621</v>
          </cell>
          <cell r="I1181">
            <v>2022</v>
          </cell>
          <cell r="J1181">
            <v>44682</v>
          </cell>
          <cell r="K1181">
            <v>-708586</v>
          </cell>
          <cell r="L1181">
            <v>2905100202</v>
          </cell>
          <cell r="M1181" t="str">
            <v>Evento</v>
          </cell>
        </row>
        <row r="1182">
          <cell r="F1182">
            <v>60965</v>
          </cell>
          <cell r="G1182" t="str">
            <v>KR</v>
          </cell>
          <cell r="H1182">
            <v>44615</v>
          </cell>
          <cell r="I1182">
            <v>2022</v>
          </cell>
          <cell r="J1182">
            <v>44682</v>
          </cell>
          <cell r="K1182">
            <v>-2751072</v>
          </cell>
          <cell r="L1182">
            <v>2905100202</v>
          </cell>
          <cell r="M1182" t="str">
            <v>Evento</v>
          </cell>
        </row>
        <row r="1183">
          <cell r="F1183">
            <v>60936</v>
          </cell>
          <cell r="G1183" t="str">
            <v>KR</v>
          </cell>
          <cell r="H1183">
            <v>44620</v>
          </cell>
          <cell r="I1183">
            <v>2022</v>
          </cell>
          <cell r="J1183">
            <v>44682</v>
          </cell>
          <cell r="K1183">
            <v>-652719</v>
          </cell>
          <cell r="L1183">
            <v>2905100202</v>
          </cell>
          <cell r="M1183" t="str">
            <v>Evento</v>
          </cell>
        </row>
        <row r="1184">
          <cell r="F1184">
            <v>60781</v>
          </cell>
          <cell r="G1184" t="str">
            <v>KR</v>
          </cell>
          <cell r="H1184">
            <v>44619</v>
          </cell>
          <cell r="I1184">
            <v>2022</v>
          </cell>
          <cell r="J1184">
            <v>44682</v>
          </cell>
          <cell r="K1184">
            <v>-65600</v>
          </cell>
          <cell r="L1184">
            <v>2905100202</v>
          </cell>
          <cell r="M1184" t="str">
            <v>Evento</v>
          </cell>
        </row>
        <row r="1185">
          <cell r="F1185">
            <v>60744</v>
          </cell>
          <cell r="G1185" t="str">
            <v>KR</v>
          </cell>
          <cell r="H1185">
            <v>44618</v>
          </cell>
          <cell r="I1185">
            <v>2022</v>
          </cell>
          <cell r="J1185">
            <v>44682</v>
          </cell>
          <cell r="K1185">
            <v>-1546615</v>
          </cell>
          <cell r="L1185">
            <v>2905100202</v>
          </cell>
          <cell r="M1185" t="str">
            <v>Evento</v>
          </cell>
        </row>
        <row r="1186">
          <cell r="F1186">
            <v>60733</v>
          </cell>
          <cell r="G1186" t="str">
            <v>KR</v>
          </cell>
          <cell r="H1186">
            <v>44618</v>
          </cell>
          <cell r="I1186">
            <v>2022</v>
          </cell>
          <cell r="J1186">
            <v>44682</v>
          </cell>
          <cell r="K1186">
            <v>-489396</v>
          </cell>
          <cell r="L1186">
            <v>2905100202</v>
          </cell>
          <cell r="M1186" t="str">
            <v>Evento</v>
          </cell>
        </row>
        <row r="1187">
          <cell r="F1187">
            <v>60726</v>
          </cell>
          <cell r="G1187" t="str">
            <v>KR</v>
          </cell>
          <cell r="H1187">
            <v>44617</v>
          </cell>
          <cell r="I1187">
            <v>2022</v>
          </cell>
          <cell r="J1187">
            <v>44682</v>
          </cell>
          <cell r="K1187">
            <v>-148110</v>
          </cell>
          <cell r="L1187">
            <v>2905100202</v>
          </cell>
          <cell r="M1187" t="str">
            <v>Evento</v>
          </cell>
        </row>
        <row r="1188">
          <cell r="F1188">
            <v>60704</v>
          </cell>
          <cell r="G1188" t="str">
            <v>KR</v>
          </cell>
          <cell r="H1188">
            <v>44617</v>
          </cell>
          <cell r="I1188">
            <v>2022</v>
          </cell>
          <cell r="J1188">
            <v>44682</v>
          </cell>
          <cell r="K1188">
            <v>-208330</v>
          </cell>
          <cell r="L1188">
            <v>2905100202</v>
          </cell>
          <cell r="M1188" t="str">
            <v>Evento</v>
          </cell>
        </row>
        <row r="1189">
          <cell r="F1189">
            <v>60580</v>
          </cell>
          <cell r="G1189" t="str">
            <v>KR</v>
          </cell>
          <cell r="H1189">
            <v>44616</v>
          </cell>
          <cell r="I1189">
            <v>2022</v>
          </cell>
          <cell r="J1189">
            <v>44682</v>
          </cell>
          <cell r="K1189">
            <v>-91546</v>
          </cell>
          <cell r="L1189">
            <v>2905100202</v>
          </cell>
          <cell r="M1189" t="str">
            <v>Evento</v>
          </cell>
        </row>
        <row r="1190">
          <cell r="F1190">
            <v>60452</v>
          </cell>
          <cell r="G1190" t="str">
            <v>KR</v>
          </cell>
          <cell r="H1190">
            <v>44615</v>
          </cell>
          <cell r="I1190">
            <v>2022</v>
          </cell>
          <cell r="J1190">
            <v>44682</v>
          </cell>
          <cell r="K1190">
            <v>-144093</v>
          </cell>
          <cell r="L1190">
            <v>2905100202</v>
          </cell>
          <cell r="M1190" t="str">
            <v>Evento</v>
          </cell>
        </row>
        <row r="1191">
          <cell r="F1191">
            <v>60229</v>
          </cell>
          <cell r="G1191" t="str">
            <v>KR</v>
          </cell>
          <cell r="H1191">
            <v>44614</v>
          </cell>
          <cell r="I1191">
            <v>2022</v>
          </cell>
          <cell r="J1191">
            <v>44682</v>
          </cell>
          <cell r="K1191">
            <v>-205393</v>
          </cell>
          <cell r="L1191">
            <v>2905100202</v>
          </cell>
          <cell r="M1191" t="str">
            <v>Evento</v>
          </cell>
        </row>
        <row r="1192">
          <cell r="F1192">
            <v>60228</v>
          </cell>
          <cell r="G1192" t="str">
            <v>KR</v>
          </cell>
          <cell r="H1192">
            <v>44614</v>
          </cell>
          <cell r="I1192">
            <v>2022</v>
          </cell>
          <cell r="J1192">
            <v>44682</v>
          </cell>
          <cell r="K1192">
            <v>-605816</v>
          </cell>
          <cell r="L1192">
            <v>2905100202</v>
          </cell>
          <cell r="M1192" t="str">
            <v>Evento</v>
          </cell>
        </row>
        <row r="1193">
          <cell r="F1193">
            <v>60227</v>
          </cell>
          <cell r="G1193" t="str">
            <v>KR</v>
          </cell>
          <cell r="H1193">
            <v>44614</v>
          </cell>
          <cell r="I1193">
            <v>2022</v>
          </cell>
          <cell r="J1193">
            <v>44682</v>
          </cell>
          <cell r="K1193">
            <v>-2755326</v>
          </cell>
          <cell r="L1193">
            <v>2905100202</v>
          </cell>
          <cell r="M1193" t="str">
            <v>Evento</v>
          </cell>
        </row>
        <row r="1194">
          <cell r="F1194">
            <v>60226</v>
          </cell>
          <cell r="G1194" t="str">
            <v>KR</v>
          </cell>
          <cell r="H1194">
            <v>44614</v>
          </cell>
          <cell r="I1194">
            <v>2022</v>
          </cell>
          <cell r="J1194">
            <v>44682</v>
          </cell>
          <cell r="K1194">
            <v>-4025585</v>
          </cell>
          <cell r="L1194">
            <v>2905100202</v>
          </cell>
          <cell r="M1194" t="str">
            <v>Evento</v>
          </cell>
        </row>
        <row r="1195">
          <cell r="F1195">
            <v>60225</v>
          </cell>
          <cell r="G1195" t="str">
            <v>KR</v>
          </cell>
          <cell r="H1195">
            <v>44611</v>
          </cell>
          <cell r="I1195">
            <v>2022</v>
          </cell>
          <cell r="J1195">
            <v>44682</v>
          </cell>
          <cell r="K1195">
            <v>-1858553</v>
          </cell>
          <cell r="L1195">
            <v>2905100202</v>
          </cell>
          <cell r="M1195" t="str">
            <v>Evento</v>
          </cell>
        </row>
        <row r="1196">
          <cell r="F1196">
            <v>60224</v>
          </cell>
          <cell r="G1196" t="str">
            <v>KR</v>
          </cell>
          <cell r="H1196">
            <v>44614</v>
          </cell>
          <cell r="I1196">
            <v>2022</v>
          </cell>
          <cell r="J1196">
            <v>44682</v>
          </cell>
          <cell r="K1196">
            <v>-2373299</v>
          </cell>
          <cell r="L1196">
            <v>2905100202</v>
          </cell>
          <cell r="M1196" t="str">
            <v>Evento</v>
          </cell>
        </row>
        <row r="1197">
          <cell r="F1197">
            <v>60223</v>
          </cell>
          <cell r="G1197" t="str">
            <v>KR</v>
          </cell>
          <cell r="H1197">
            <v>44614</v>
          </cell>
          <cell r="I1197">
            <v>2022</v>
          </cell>
          <cell r="J1197">
            <v>44682</v>
          </cell>
          <cell r="K1197">
            <v>-85261</v>
          </cell>
          <cell r="L1197">
            <v>2905100202</v>
          </cell>
          <cell r="M1197" t="str">
            <v>Evento</v>
          </cell>
        </row>
        <row r="1198">
          <cell r="F1198">
            <v>60222</v>
          </cell>
          <cell r="G1198" t="str">
            <v>KR</v>
          </cell>
          <cell r="H1198">
            <v>44614</v>
          </cell>
          <cell r="I1198">
            <v>2022</v>
          </cell>
          <cell r="J1198">
            <v>44682</v>
          </cell>
          <cell r="K1198">
            <v>-69881</v>
          </cell>
          <cell r="L1198">
            <v>2905100202</v>
          </cell>
          <cell r="M1198" t="str">
            <v>Evento</v>
          </cell>
        </row>
        <row r="1199">
          <cell r="F1199">
            <v>60218</v>
          </cell>
          <cell r="G1199" t="str">
            <v>KR</v>
          </cell>
          <cell r="H1199">
            <v>44614</v>
          </cell>
          <cell r="I1199">
            <v>2022</v>
          </cell>
          <cell r="J1199">
            <v>44682</v>
          </cell>
          <cell r="K1199">
            <v>-1663182</v>
          </cell>
          <cell r="L1199">
            <v>2905100202</v>
          </cell>
          <cell r="M1199" t="str">
            <v>Evento</v>
          </cell>
        </row>
        <row r="1200">
          <cell r="F1200">
            <v>60217</v>
          </cell>
          <cell r="G1200" t="str">
            <v>KR</v>
          </cell>
          <cell r="H1200">
            <v>44614</v>
          </cell>
          <cell r="I1200">
            <v>2022</v>
          </cell>
          <cell r="J1200">
            <v>44682</v>
          </cell>
          <cell r="K1200">
            <v>-234420</v>
          </cell>
          <cell r="L1200">
            <v>2905100202</v>
          </cell>
          <cell r="M1200" t="str">
            <v>Evento</v>
          </cell>
        </row>
        <row r="1201">
          <cell r="F1201">
            <v>60216</v>
          </cell>
          <cell r="G1201" t="str">
            <v>KR</v>
          </cell>
          <cell r="H1201">
            <v>44614</v>
          </cell>
          <cell r="I1201">
            <v>2022</v>
          </cell>
          <cell r="J1201">
            <v>44682</v>
          </cell>
          <cell r="K1201">
            <v>-254680</v>
          </cell>
          <cell r="L1201">
            <v>2905100202</v>
          </cell>
          <cell r="M1201" t="str">
            <v>Evento</v>
          </cell>
        </row>
        <row r="1202">
          <cell r="F1202">
            <v>60214</v>
          </cell>
          <cell r="G1202" t="str">
            <v>KR</v>
          </cell>
          <cell r="H1202">
            <v>44614</v>
          </cell>
          <cell r="I1202">
            <v>2022</v>
          </cell>
          <cell r="J1202">
            <v>44682</v>
          </cell>
          <cell r="K1202">
            <v>-719387</v>
          </cell>
          <cell r="L1202">
            <v>2905100202</v>
          </cell>
          <cell r="M1202" t="str">
            <v>Evento</v>
          </cell>
        </row>
        <row r="1203">
          <cell r="F1203">
            <v>60209</v>
          </cell>
          <cell r="G1203" t="str">
            <v>KR</v>
          </cell>
          <cell r="H1203">
            <v>44614</v>
          </cell>
          <cell r="I1203">
            <v>2022</v>
          </cell>
          <cell r="J1203">
            <v>44682</v>
          </cell>
          <cell r="K1203">
            <v>-2417556</v>
          </cell>
          <cell r="L1203">
            <v>2905100202</v>
          </cell>
          <cell r="M1203" t="str">
            <v>Evento</v>
          </cell>
        </row>
        <row r="1204">
          <cell r="F1204">
            <v>60133</v>
          </cell>
          <cell r="G1204" t="str">
            <v>KR</v>
          </cell>
          <cell r="H1204">
            <v>44614</v>
          </cell>
          <cell r="I1204">
            <v>2022</v>
          </cell>
          <cell r="J1204">
            <v>44682</v>
          </cell>
          <cell r="K1204">
            <v>-225263</v>
          </cell>
          <cell r="L1204">
            <v>2905100202</v>
          </cell>
          <cell r="M1204" t="str">
            <v>Evento</v>
          </cell>
        </row>
        <row r="1205">
          <cell r="F1205">
            <v>60131</v>
          </cell>
          <cell r="G1205" t="str">
            <v>KR</v>
          </cell>
          <cell r="H1205">
            <v>44613</v>
          </cell>
          <cell r="I1205">
            <v>2022</v>
          </cell>
          <cell r="J1205">
            <v>44682</v>
          </cell>
          <cell r="K1205">
            <v>-822064</v>
          </cell>
          <cell r="L1205">
            <v>2905100202</v>
          </cell>
          <cell r="M1205" t="str">
            <v>Evento</v>
          </cell>
        </row>
        <row r="1206">
          <cell r="F1206">
            <v>60127</v>
          </cell>
          <cell r="G1206" t="str">
            <v>KR</v>
          </cell>
          <cell r="H1206">
            <v>44613</v>
          </cell>
          <cell r="I1206">
            <v>2022</v>
          </cell>
          <cell r="J1206">
            <v>44682</v>
          </cell>
          <cell r="K1206">
            <v>-129228</v>
          </cell>
          <cell r="L1206">
            <v>2905100202</v>
          </cell>
          <cell r="M1206" t="str">
            <v>Evento</v>
          </cell>
        </row>
        <row r="1207">
          <cell r="F1207">
            <v>59960</v>
          </cell>
          <cell r="G1207" t="str">
            <v>KR</v>
          </cell>
          <cell r="H1207">
            <v>44613</v>
          </cell>
          <cell r="I1207">
            <v>2022</v>
          </cell>
          <cell r="J1207">
            <v>44682</v>
          </cell>
          <cell r="K1207">
            <v>-75259</v>
          </cell>
          <cell r="L1207">
            <v>2905100202</v>
          </cell>
          <cell r="M1207" t="str">
            <v>Evento</v>
          </cell>
        </row>
        <row r="1208">
          <cell r="F1208">
            <v>59957</v>
          </cell>
          <cell r="G1208" t="str">
            <v>KR</v>
          </cell>
          <cell r="H1208">
            <v>44612</v>
          </cell>
          <cell r="I1208">
            <v>2022</v>
          </cell>
          <cell r="J1208">
            <v>44682</v>
          </cell>
          <cell r="K1208">
            <v>-153185</v>
          </cell>
          <cell r="L1208">
            <v>2905100202</v>
          </cell>
          <cell r="M1208" t="str">
            <v>Evento</v>
          </cell>
        </row>
        <row r="1209">
          <cell r="F1209">
            <v>59881</v>
          </cell>
          <cell r="G1209" t="str">
            <v>KR</v>
          </cell>
          <cell r="H1209">
            <v>44612</v>
          </cell>
          <cell r="I1209">
            <v>2022</v>
          </cell>
          <cell r="J1209">
            <v>44682</v>
          </cell>
          <cell r="K1209">
            <v>-261900</v>
          </cell>
          <cell r="L1209">
            <v>2905100202</v>
          </cell>
          <cell r="M1209" t="str">
            <v>Evento</v>
          </cell>
        </row>
        <row r="1210">
          <cell r="F1210">
            <v>59755</v>
          </cell>
          <cell r="G1210" t="str">
            <v>KR</v>
          </cell>
          <cell r="H1210">
            <v>44612</v>
          </cell>
          <cell r="I1210">
            <v>2022</v>
          </cell>
          <cell r="J1210">
            <v>44682</v>
          </cell>
          <cell r="K1210">
            <v>-69914</v>
          </cell>
          <cell r="L1210">
            <v>2905100202</v>
          </cell>
          <cell r="M1210" t="str">
            <v>Evento</v>
          </cell>
        </row>
        <row r="1211">
          <cell r="F1211">
            <v>59545</v>
          </cell>
          <cell r="G1211" t="str">
            <v>KR</v>
          </cell>
          <cell r="H1211">
            <v>44610</v>
          </cell>
          <cell r="I1211">
            <v>2022</v>
          </cell>
          <cell r="J1211">
            <v>44682</v>
          </cell>
          <cell r="K1211">
            <v>-1547953</v>
          </cell>
          <cell r="L1211">
            <v>2905100202</v>
          </cell>
          <cell r="M1211" t="str">
            <v>Evento</v>
          </cell>
        </row>
        <row r="1212">
          <cell r="F1212">
            <v>59492</v>
          </cell>
          <cell r="G1212" t="str">
            <v>KR</v>
          </cell>
          <cell r="H1212">
            <v>44609</v>
          </cell>
          <cell r="I1212">
            <v>2022</v>
          </cell>
          <cell r="J1212">
            <v>44682</v>
          </cell>
          <cell r="K1212">
            <v>-176613</v>
          </cell>
          <cell r="L1212">
            <v>2905100202</v>
          </cell>
          <cell r="M1212" t="str">
            <v>Evento</v>
          </cell>
        </row>
        <row r="1213">
          <cell r="F1213">
            <v>59262</v>
          </cell>
          <cell r="G1213" t="str">
            <v>KR</v>
          </cell>
          <cell r="H1213">
            <v>44608</v>
          </cell>
          <cell r="I1213">
            <v>2022</v>
          </cell>
          <cell r="J1213">
            <v>44682</v>
          </cell>
          <cell r="K1213">
            <v>-74779</v>
          </cell>
          <cell r="L1213">
            <v>2905100202</v>
          </cell>
          <cell r="M1213" t="str">
            <v>Evento</v>
          </cell>
        </row>
        <row r="1214">
          <cell r="F1214">
            <v>59258</v>
          </cell>
          <cell r="G1214" t="str">
            <v>KR</v>
          </cell>
          <cell r="H1214">
            <v>44608</v>
          </cell>
          <cell r="I1214">
            <v>2022</v>
          </cell>
          <cell r="J1214">
            <v>44682</v>
          </cell>
          <cell r="K1214">
            <v>-492518</v>
          </cell>
          <cell r="L1214">
            <v>2905100202</v>
          </cell>
          <cell r="M1214" t="str">
            <v>Evento</v>
          </cell>
        </row>
        <row r="1215">
          <cell r="F1215">
            <v>59153</v>
          </cell>
          <cell r="G1215" t="str">
            <v>KR</v>
          </cell>
          <cell r="H1215">
            <v>44608</v>
          </cell>
          <cell r="I1215">
            <v>2022</v>
          </cell>
          <cell r="J1215">
            <v>44682</v>
          </cell>
          <cell r="K1215">
            <v>-595394</v>
          </cell>
          <cell r="L1215">
            <v>2905100202</v>
          </cell>
          <cell r="M1215" t="str">
            <v>Evento</v>
          </cell>
        </row>
        <row r="1216">
          <cell r="F1216">
            <v>59152</v>
          </cell>
          <cell r="G1216" t="str">
            <v>KR</v>
          </cell>
          <cell r="H1216">
            <v>44608</v>
          </cell>
          <cell r="I1216">
            <v>2022</v>
          </cell>
          <cell r="J1216">
            <v>44682</v>
          </cell>
          <cell r="K1216">
            <v>-109598</v>
          </cell>
          <cell r="L1216">
            <v>2905100202</v>
          </cell>
          <cell r="M1216" t="str">
            <v>Evento</v>
          </cell>
        </row>
        <row r="1217">
          <cell r="F1217">
            <v>58847</v>
          </cell>
          <cell r="G1217" t="str">
            <v>KR</v>
          </cell>
          <cell r="H1217">
            <v>44606</v>
          </cell>
          <cell r="I1217">
            <v>2022</v>
          </cell>
          <cell r="J1217">
            <v>44682</v>
          </cell>
          <cell r="K1217">
            <v>-123517</v>
          </cell>
          <cell r="L1217">
            <v>2905100202</v>
          </cell>
          <cell r="M1217" t="str">
            <v>Evento</v>
          </cell>
        </row>
        <row r="1218">
          <cell r="F1218">
            <v>58840</v>
          </cell>
          <cell r="G1218" t="str">
            <v>KR</v>
          </cell>
          <cell r="H1218">
            <v>44606</v>
          </cell>
          <cell r="I1218">
            <v>2022</v>
          </cell>
          <cell r="J1218">
            <v>44682</v>
          </cell>
          <cell r="K1218">
            <v>-140846</v>
          </cell>
          <cell r="L1218">
            <v>2905100202</v>
          </cell>
          <cell r="M1218" t="str">
            <v>Evento</v>
          </cell>
        </row>
        <row r="1219">
          <cell r="F1219">
            <v>58838</v>
          </cell>
          <cell r="G1219" t="str">
            <v>KR</v>
          </cell>
          <cell r="H1219">
            <v>44606</v>
          </cell>
          <cell r="I1219">
            <v>2022</v>
          </cell>
          <cell r="J1219">
            <v>44682</v>
          </cell>
          <cell r="K1219">
            <v>-213198</v>
          </cell>
          <cell r="L1219">
            <v>2905100202</v>
          </cell>
          <cell r="M1219" t="str">
            <v>Evento</v>
          </cell>
        </row>
        <row r="1220">
          <cell r="F1220">
            <v>58706</v>
          </cell>
          <cell r="G1220" t="str">
            <v>KR</v>
          </cell>
          <cell r="H1220">
            <v>44605</v>
          </cell>
          <cell r="I1220">
            <v>2022</v>
          </cell>
          <cell r="J1220">
            <v>44682</v>
          </cell>
          <cell r="K1220">
            <v>-111361</v>
          </cell>
          <cell r="L1220">
            <v>2905100202</v>
          </cell>
          <cell r="M1220" t="str">
            <v>Evento</v>
          </cell>
        </row>
        <row r="1221">
          <cell r="F1221">
            <v>58692</v>
          </cell>
          <cell r="G1221" t="str">
            <v>KR</v>
          </cell>
          <cell r="H1221">
            <v>44605</v>
          </cell>
          <cell r="I1221">
            <v>2022</v>
          </cell>
          <cell r="J1221">
            <v>44682</v>
          </cell>
          <cell r="K1221">
            <v>-148723</v>
          </cell>
          <cell r="L1221">
            <v>2905100202</v>
          </cell>
          <cell r="M1221" t="str">
            <v>Evento</v>
          </cell>
        </row>
        <row r="1222">
          <cell r="F1222">
            <v>58687</v>
          </cell>
          <cell r="G1222" t="str">
            <v>KR</v>
          </cell>
          <cell r="H1222">
            <v>44605</v>
          </cell>
          <cell r="I1222">
            <v>2022</v>
          </cell>
          <cell r="J1222">
            <v>44682</v>
          </cell>
          <cell r="K1222">
            <v>-306927</v>
          </cell>
          <cell r="L1222">
            <v>2905100202</v>
          </cell>
          <cell r="M1222" t="str">
            <v>Evento</v>
          </cell>
        </row>
        <row r="1223">
          <cell r="F1223">
            <v>58616</v>
          </cell>
          <cell r="G1223" t="str">
            <v>KR</v>
          </cell>
          <cell r="H1223">
            <v>44604</v>
          </cell>
          <cell r="I1223">
            <v>2022</v>
          </cell>
          <cell r="J1223">
            <v>44682</v>
          </cell>
          <cell r="K1223">
            <v>-216554</v>
          </cell>
          <cell r="L1223">
            <v>2905100202</v>
          </cell>
          <cell r="M1223" t="str">
            <v>Evento</v>
          </cell>
        </row>
        <row r="1224">
          <cell r="F1224">
            <v>58547</v>
          </cell>
          <cell r="G1224" t="str">
            <v>KR</v>
          </cell>
          <cell r="H1224">
            <v>44603</v>
          </cell>
          <cell r="I1224">
            <v>2022</v>
          </cell>
          <cell r="J1224">
            <v>44682</v>
          </cell>
          <cell r="K1224">
            <v>-74480</v>
          </cell>
          <cell r="L1224">
            <v>2905100202</v>
          </cell>
          <cell r="M1224" t="str">
            <v>Evento</v>
          </cell>
        </row>
        <row r="1225">
          <cell r="F1225">
            <v>58522</v>
          </cell>
          <cell r="G1225" t="str">
            <v>KR</v>
          </cell>
          <cell r="H1225">
            <v>44603</v>
          </cell>
          <cell r="I1225">
            <v>2022</v>
          </cell>
          <cell r="J1225">
            <v>44682</v>
          </cell>
          <cell r="K1225">
            <v>-65600</v>
          </cell>
          <cell r="L1225">
            <v>2905100202</v>
          </cell>
          <cell r="M1225" t="str">
            <v>Evento</v>
          </cell>
        </row>
        <row r="1226">
          <cell r="F1226">
            <v>58249</v>
          </cell>
          <cell r="G1226" t="str">
            <v>KR</v>
          </cell>
          <cell r="H1226">
            <v>44601</v>
          </cell>
          <cell r="I1226">
            <v>2022</v>
          </cell>
          <cell r="J1226">
            <v>44682</v>
          </cell>
          <cell r="K1226">
            <v>-68638</v>
          </cell>
          <cell r="L1226">
            <v>2905100202</v>
          </cell>
          <cell r="M1226" t="str">
            <v>Evento</v>
          </cell>
        </row>
        <row r="1227">
          <cell r="F1227">
            <v>58190</v>
          </cell>
          <cell r="G1227" t="str">
            <v>KR</v>
          </cell>
          <cell r="H1227">
            <v>44600</v>
          </cell>
          <cell r="I1227">
            <v>2022</v>
          </cell>
          <cell r="J1227">
            <v>44682</v>
          </cell>
          <cell r="K1227">
            <v>-1330758</v>
          </cell>
          <cell r="L1227">
            <v>2905100202</v>
          </cell>
          <cell r="M1227" t="str">
            <v>Evento</v>
          </cell>
        </row>
        <row r="1228">
          <cell r="F1228">
            <v>58095</v>
          </cell>
          <cell r="G1228" t="str">
            <v>KR</v>
          </cell>
          <cell r="H1228">
            <v>44600</v>
          </cell>
          <cell r="I1228">
            <v>2022</v>
          </cell>
          <cell r="J1228">
            <v>44682</v>
          </cell>
          <cell r="K1228">
            <v>-69914</v>
          </cell>
          <cell r="L1228">
            <v>2905100202</v>
          </cell>
          <cell r="M1228" t="str">
            <v>Evento</v>
          </cell>
        </row>
        <row r="1229">
          <cell r="F1229">
            <v>58092</v>
          </cell>
          <cell r="G1229" t="str">
            <v>KR</v>
          </cell>
          <cell r="H1229">
            <v>44600</v>
          </cell>
          <cell r="I1229">
            <v>2022</v>
          </cell>
          <cell r="J1229">
            <v>44682</v>
          </cell>
          <cell r="K1229">
            <v>-65600</v>
          </cell>
          <cell r="L1229">
            <v>2905100202</v>
          </cell>
          <cell r="M1229" t="str">
            <v>Evento</v>
          </cell>
        </row>
        <row r="1230">
          <cell r="F1230">
            <v>58069</v>
          </cell>
          <cell r="G1230" t="str">
            <v>KR</v>
          </cell>
          <cell r="H1230">
            <v>44599</v>
          </cell>
          <cell r="I1230">
            <v>2022</v>
          </cell>
          <cell r="J1230">
            <v>44682</v>
          </cell>
          <cell r="K1230">
            <v>-188314</v>
          </cell>
          <cell r="L1230">
            <v>2905100202</v>
          </cell>
          <cell r="M1230" t="str">
            <v>Evento</v>
          </cell>
        </row>
        <row r="1231">
          <cell r="F1231">
            <v>58042</v>
          </cell>
          <cell r="G1231" t="str">
            <v>KR</v>
          </cell>
          <cell r="H1231">
            <v>44599</v>
          </cell>
          <cell r="I1231">
            <v>2022</v>
          </cell>
          <cell r="J1231">
            <v>44682</v>
          </cell>
          <cell r="K1231">
            <v>-302435</v>
          </cell>
          <cell r="L1231">
            <v>2905100202</v>
          </cell>
          <cell r="M1231" t="str">
            <v>Evento</v>
          </cell>
        </row>
        <row r="1232">
          <cell r="F1232">
            <v>58032</v>
          </cell>
          <cell r="G1232" t="str">
            <v>KR</v>
          </cell>
          <cell r="H1232">
            <v>44599</v>
          </cell>
          <cell r="I1232">
            <v>2022</v>
          </cell>
          <cell r="J1232">
            <v>44682</v>
          </cell>
          <cell r="K1232">
            <v>-100424</v>
          </cell>
          <cell r="L1232">
            <v>2905100202</v>
          </cell>
          <cell r="M1232" t="str">
            <v>Evento</v>
          </cell>
        </row>
        <row r="1233">
          <cell r="F1233">
            <v>58005</v>
          </cell>
          <cell r="G1233" t="str">
            <v>KR</v>
          </cell>
          <cell r="H1233">
            <v>44599</v>
          </cell>
          <cell r="I1233">
            <v>2022</v>
          </cell>
          <cell r="J1233">
            <v>44682</v>
          </cell>
          <cell r="K1233">
            <v>-65600</v>
          </cell>
          <cell r="L1233">
            <v>2905100202</v>
          </cell>
          <cell r="M1233" t="str">
            <v>Evento</v>
          </cell>
        </row>
        <row r="1234">
          <cell r="F1234">
            <v>57962</v>
          </cell>
          <cell r="G1234" t="str">
            <v>KR</v>
          </cell>
          <cell r="H1234">
            <v>44599</v>
          </cell>
          <cell r="I1234">
            <v>2022</v>
          </cell>
          <cell r="J1234">
            <v>44682</v>
          </cell>
          <cell r="K1234">
            <v>-65600</v>
          </cell>
          <cell r="L1234">
            <v>2905100202</v>
          </cell>
          <cell r="M1234" t="str">
            <v>Evento</v>
          </cell>
        </row>
        <row r="1235">
          <cell r="F1235">
            <v>57923</v>
          </cell>
          <cell r="G1235" t="str">
            <v>KR</v>
          </cell>
          <cell r="H1235">
            <v>44599</v>
          </cell>
          <cell r="I1235">
            <v>2022</v>
          </cell>
          <cell r="J1235">
            <v>44682</v>
          </cell>
          <cell r="K1235">
            <v>-70945</v>
          </cell>
          <cell r="L1235">
            <v>2905100202</v>
          </cell>
          <cell r="M1235" t="str">
            <v>Evento</v>
          </cell>
        </row>
        <row r="1236">
          <cell r="F1236">
            <v>57867</v>
          </cell>
          <cell r="G1236" t="str">
            <v>KR</v>
          </cell>
          <cell r="H1236">
            <v>44598</v>
          </cell>
          <cell r="I1236">
            <v>2022</v>
          </cell>
          <cell r="J1236">
            <v>44682</v>
          </cell>
          <cell r="K1236">
            <v>-1755143</v>
          </cell>
          <cell r="L1236">
            <v>2905100202</v>
          </cell>
          <cell r="M1236" t="str">
            <v>Evento</v>
          </cell>
        </row>
        <row r="1237">
          <cell r="F1237">
            <v>57827</v>
          </cell>
          <cell r="G1237" t="str">
            <v>KR</v>
          </cell>
          <cell r="H1237">
            <v>44598</v>
          </cell>
          <cell r="I1237">
            <v>2022</v>
          </cell>
          <cell r="J1237">
            <v>44682</v>
          </cell>
          <cell r="K1237">
            <v>-246758</v>
          </cell>
          <cell r="L1237">
            <v>2905100202</v>
          </cell>
          <cell r="M1237" t="str">
            <v>Evento</v>
          </cell>
        </row>
        <row r="1238">
          <cell r="F1238">
            <v>57803</v>
          </cell>
          <cell r="G1238" t="str">
            <v>KR</v>
          </cell>
          <cell r="H1238">
            <v>44598</v>
          </cell>
          <cell r="I1238">
            <v>2022</v>
          </cell>
          <cell r="J1238">
            <v>44682</v>
          </cell>
          <cell r="K1238">
            <v>-309214</v>
          </cell>
          <cell r="L1238">
            <v>2905100202</v>
          </cell>
          <cell r="M1238" t="str">
            <v>Evento</v>
          </cell>
        </row>
        <row r="1239">
          <cell r="F1239">
            <v>60696</v>
          </cell>
          <cell r="G1239" t="str">
            <v>KR</v>
          </cell>
          <cell r="H1239">
            <v>44617</v>
          </cell>
          <cell r="I1239">
            <v>2022</v>
          </cell>
          <cell r="J1239">
            <v>44682</v>
          </cell>
          <cell r="K1239">
            <v>-28400</v>
          </cell>
          <cell r="L1239">
            <v>2905100202</v>
          </cell>
          <cell r="M1239" t="str">
            <v>Evento</v>
          </cell>
        </row>
        <row r="1240">
          <cell r="F1240">
            <v>59349</v>
          </cell>
          <cell r="G1240" t="str">
            <v>KR</v>
          </cell>
          <cell r="H1240">
            <v>44609</v>
          </cell>
          <cell r="I1240">
            <v>2022</v>
          </cell>
          <cell r="J1240">
            <v>44682</v>
          </cell>
          <cell r="K1240">
            <v>-7100</v>
          </cell>
          <cell r="L1240">
            <v>2905100202</v>
          </cell>
          <cell r="M1240" t="str">
            <v>Evento</v>
          </cell>
        </row>
        <row r="1241">
          <cell r="F1241">
            <v>58772</v>
          </cell>
          <cell r="G1241" t="str">
            <v>KR</v>
          </cell>
          <cell r="H1241">
            <v>44606</v>
          </cell>
          <cell r="I1241">
            <v>2022</v>
          </cell>
          <cell r="J1241">
            <v>44682</v>
          </cell>
          <cell r="K1241">
            <v>-7100</v>
          </cell>
          <cell r="L1241">
            <v>2905100202</v>
          </cell>
          <cell r="M1241" t="str">
            <v>Evento</v>
          </cell>
        </row>
        <row r="1242">
          <cell r="F1242">
            <v>58468</v>
          </cell>
          <cell r="G1242" t="str">
            <v>KR</v>
          </cell>
          <cell r="H1242">
            <v>44602</v>
          </cell>
          <cell r="I1242">
            <v>2022</v>
          </cell>
          <cell r="J1242">
            <v>44682</v>
          </cell>
          <cell r="K1242">
            <v>-28400</v>
          </cell>
          <cell r="L1242">
            <v>2905100202</v>
          </cell>
          <cell r="M1242" t="str">
            <v>Evento</v>
          </cell>
        </row>
        <row r="1243">
          <cell r="F1243">
            <v>58208</v>
          </cell>
          <cell r="G1243" t="str">
            <v>KR</v>
          </cell>
          <cell r="H1243">
            <v>44600</v>
          </cell>
          <cell r="I1243">
            <v>2022</v>
          </cell>
          <cell r="J1243">
            <v>44682</v>
          </cell>
          <cell r="K1243">
            <v>-28400</v>
          </cell>
          <cell r="L1243">
            <v>2905100202</v>
          </cell>
          <cell r="M1243" t="str">
            <v>Evento</v>
          </cell>
        </row>
        <row r="1244">
          <cell r="F1244">
            <v>60776</v>
          </cell>
          <cell r="G1244" t="str">
            <v>KR</v>
          </cell>
          <cell r="H1244">
            <v>44619</v>
          </cell>
          <cell r="I1244">
            <v>2022</v>
          </cell>
          <cell r="J1244">
            <v>44682</v>
          </cell>
          <cell r="K1244">
            <v>-65600</v>
          </cell>
          <cell r="L1244">
            <v>2905100102</v>
          </cell>
          <cell r="M1244" t="str">
            <v>Evento</v>
          </cell>
        </row>
        <row r="1245">
          <cell r="F1245">
            <v>60024</v>
          </cell>
          <cell r="G1245" t="str">
            <v>KR</v>
          </cell>
          <cell r="H1245">
            <v>44613</v>
          </cell>
          <cell r="I1245">
            <v>2022</v>
          </cell>
          <cell r="J1245">
            <v>44682</v>
          </cell>
          <cell r="K1245">
            <v>-65600</v>
          </cell>
          <cell r="L1245">
            <v>2905100102</v>
          </cell>
          <cell r="M1245" t="str">
            <v>Evento</v>
          </cell>
        </row>
        <row r="1246">
          <cell r="F1246">
            <v>59352</v>
          </cell>
          <cell r="G1246" t="str">
            <v>KR</v>
          </cell>
          <cell r="H1246">
            <v>44609</v>
          </cell>
          <cell r="I1246">
            <v>2022</v>
          </cell>
          <cell r="J1246">
            <v>44682</v>
          </cell>
          <cell r="K1246">
            <v>-70693</v>
          </cell>
          <cell r="L1246">
            <v>2905100102</v>
          </cell>
          <cell r="M1246" t="str">
            <v>Evento</v>
          </cell>
        </row>
        <row r="1247">
          <cell r="F1247">
            <v>59348</v>
          </cell>
          <cell r="G1247" t="str">
            <v>KR</v>
          </cell>
          <cell r="H1247">
            <v>44609</v>
          </cell>
          <cell r="I1247">
            <v>2022</v>
          </cell>
          <cell r="J1247">
            <v>44682</v>
          </cell>
          <cell r="K1247">
            <v>-81776</v>
          </cell>
          <cell r="L1247">
            <v>2905100102</v>
          </cell>
          <cell r="M1247" t="str">
            <v>Evento</v>
          </cell>
        </row>
        <row r="1248">
          <cell r="F1248">
            <v>59342</v>
          </cell>
          <cell r="G1248" t="str">
            <v>KR</v>
          </cell>
          <cell r="H1248">
            <v>44609</v>
          </cell>
          <cell r="I1248">
            <v>2022</v>
          </cell>
          <cell r="J1248">
            <v>44682</v>
          </cell>
          <cell r="K1248">
            <v>-315271</v>
          </cell>
          <cell r="L1248">
            <v>2905100102</v>
          </cell>
          <cell r="M1248" t="str">
            <v>Evento</v>
          </cell>
        </row>
        <row r="1249">
          <cell r="F1249">
            <v>58967</v>
          </cell>
          <cell r="G1249" t="str">
            <v>KR</v>
          </cell>
          <cell r="H1249">
            <v>44607</v>
          </cell>
          <cell r="I1249">
            <v>2022</v>
          </cell>
          <cell r="J1249">
            <v>44682</v>
          </cell>
          <cell r="K1249">
            <v>-74480</v>
          </cell>
          <cell r="L1249">
            <v>2905100102</v>
          </cell>
          <cell r="M1249" t="str">
            <v>Evento</v>
          </cell>
        </row>
        <row r="1250">
          <cell r="F1250">
            <v>58540</v>
          </cell>
          <cell r="G1250" t="str">
            <v>KR</v>
          </cell>
          <cell r="H1250">
            <v>44603</v>
          </cell>
          <cell r="I1250">
            <v>2022</v>
          </cell>
          <cell r="J1250">
            <v>44682</v>
          </cell>
          <cell r="K1250">
            <v>-120202</v>
          </cell>
          <cell r="L1250">
            <v>2905100102</v>
          </cell>
          <cell r="M1250" t="str">
            <v>Evento</v>
          </cell>
        </row>
        <row r="1251">
          <cell r="F1251">
            <v>58425</v>
          </cell>
          <cell r="G1251" t="str">
            <v>KR</v>
          </cell>
          <cell r="H1251">
            <v>44602</v>
          </cell>
          <cell r="I1251">
            <v>2022</v>
          </cell>
          <cell r="J1251">
            <v>44682</v>
          </cell>
          <cell r="K1251">
            <v>-202656</v>
          </cell>
          <cell r="L1251">
            <v>2905100102</v>
          </cell>
          <cell r="M1251" t="str">
            <v>Evento</v>
          </cell>
        </row>
        <row r="1252">
          <cell r="F1252">
            <v>58051</v>
          </cell>
          <cell r="G1252" t="str">
            <v>KR</v>
          </cell>
          <cell r="H1252">
            <v>44599</v>
          </cell>
          <cell r="I1252">
            <v>2022</v>
          </cell>
          <cell r="J1252">
            <v>44682</v>
          </cell>
          <cell r="K1252">
            <v>-142881</v>
          </cell>
          <cell r="L1252">
            <v>2905100102</v>
          </cell>
          <cell r="M1252" t="str">
            <v>Evento</v>
          </cell>
        </row>
        <row r="1253">
          <cell r="F1253">
            <v>60653</v>
          </cell>
          <cell r="G1253" t="str">
            <v>KR</v>
          </cell>
          <cell r="H1253">
            <v>44617</v>
          </cell>
          <cell r="I1253">
            <v>2022</v>
          </cell>
          <cell r="J1253">
            <v>44682</v>
          </cell>
          <cell r="K1253">
            <v>-28400</v>
          </cell>
          <cell r="L1253">
            <v>2905100102</v>
          </cell>
          <cell r="M1253" t="str">
            <v>Evento</v>
          </cell>
        </row>
        <row r="1254">
          <cell r="F1254">
            <v>59347</v>
          </cell>
          <cell r="G1254" t="str">
            <v>KR</v>
          </cell>
          <cell r="H1254">
            <v>44609</v>
          </cell>
          <cell r="I1254">
            <v>2022</v>
          </cell>
          <cell r="J1254">
            <v>44682</v>
          </cell>
          <cell r="K1254">
            <v>-7100</v>
          </cell>
          <cell r="L1254">
            <v>2905100102</v>
          </cell>
          <cell r="M1254" t="str">
            <v>Evento</v>
          </cell>
        </row>
        <row r="1255">
          <cell r="F1255">
            <v>59345</v>
          </cell>
          <cell r="G1255" t="str">
            <v>KR</v>
          </cell>
          <cell r="H1255">
            <v>44609</v>
          </cell>
          <cell r="I1255">
            <v>2022</v>
          </cell>
          <cell r="J1255">
            <v>44682</v>
          </cell>
          <cell r="K1255">
            <v>-7100</v>
          </cell>
          <cell r="L1255">
            <v>2905100102</v>
          </cell>
          <cell r="M1255" t="str">
            <v>Evento</v>
          </cell>
        </row>
        <row r="1256">
          <cell r="F1256">
            <v>58792</v>
          </cell>
          <cell r="G1256" t="str">
            <v>KR</v>
          </cell>
          <cell r="H1256">
            <v>44606</v>
          </cell>
          <cell r="I1256">
            <v>2022</v>
          </cell>
          <cell r="J1256">
            <v>44682</v>
          </cell>
          <cell r="K1256">
            <v>-28400</v>
          </cell>
          <cell r="L1256">
            <v>2905100102</v>
          </cell>
          <cell r="M1256" t="str">
            <v>Evento</v>
          </cell>
        </row>
        <row r="1257">
          <cell r="F1257">
            <v>58394</v>
          </cell>
          <cell r="G1257" t="str">
            <v>KR</v>
          </cell>
          <cell r="H1257">
            <v>44602</v>
          </cell>
          <cell r="I1257">
            <v>2022</v>
          </cell>
          <cell r="J1257">
            <v>44682</v>
          </cell>
          <cell r="K1257">
            <v>-7100</v>
          </cell>
          <cell r="L1257">
            <v>2905100102</v>
          </cell>
          <cell r="M1257" t="str">
            <v>Evento</v>
          </cell>
        </row>
        <row r="1258">
          <cell r="F1258">
            <v>56704</v>
          </cell>
          <cell r="G1258" t="str">
            <v>KR</v>
          </cell>
          <cell r="H1258">
            <v>44582</v>
          </cell>
          <cell r="I1258">
            <v>2022</v>
          </cell>
          <cell r="J1258">
            <v>44682</v>
          </cell>
          <cell r="K1258">
            <v>-100320</v>
          </cell>
          <cell r="L1258">
            <v>2905100202</v>
          </cell>
          <cell r="M1258" t="str">
            <v>Evento</v>
          </cell>
        </row>
        <row r="1259">
          <cell r="F1259">
            <v>56658</v>
          </cell>
          <cell r="G1259" t="str">
            <v>KR</v>
          </cell>
          <cell r="H1259">
            <v>44581</v>
          </cell>
          <cell r="I1259">
            <v>2022</v>
          </cell>
          <cell r="J1259">
            <v>44682</v>
          </cell>
          <cell r="K1259">
            <v>-182514</v>
          </cell>
          <cell r="L1259">
            <v>2905100202</v>
          </cell>
          <cell r="M1259" t="str">
            <v>Evento</v>
          </cell>
        </row>
        <row r="1260">
          <cell r="F1260">
            <v>56635</v>
          </cell>
          <cell r="G1260" t="str">
            <v>KR</v>
          </cell>
          <cell r="H1260">
            <v>44581</v>
          </cell>
          <cell r="I1260">
            <v>2022</v>
          </cell>
          <cell r="J1260">
            <v>44682</v>
          </cell>
          <cell r="K1260">
            <v>-102292</v>
          </cell>
          <cell r="L1260">
            <v>2905100202</v>
          </cell>
          <cell r="M1260" t="str">
            <v>Evento</v>
          </cell>
        </row>
        <row r="1261">
          <cell r="F1261">
            <v>56632</v>
          </cell>
          <cell r="G1261" t="str">
            <v>KR</v>
          </cell>
          <cell r="H1261">
            <v>44581</v>
          </cell>
          <cell r="I1261">
            <v>2022</v>
          </cell>
          <cell r="J1261">
            <v>44682</v>
          </cell>
          <cell r="K1261">
            <v>-284622</v>
          </cell>
          <cell r="L1261">
            <v>2905100202</v>
          </cell>
          <cell r="M1261" t="str">
            <v>Evento</v>
          </cell>
        </row>
        <row r="1262">
          <cell r="F1262">
            <v>56590</v>
          </cell>
          <cell r="G1262" t="str">
            <v>KR</v>
          </cell>
          <cell r="H1262">
            <v>44581</v>
          </cell>
          <cell r="I1262">
            <v>2022</v>
          </cell>
          <cell r="J1262">
            <v>44682</v>
          </cell>
          <cell r="K1262">
            <v>-125029</v>
          </cell>
          <cell r="L1262">
            <v>2905100202</v>
          </cell>
          <cell r="M1262" t="str">
            <v>Evento</v>
          </cell>
        </row>
        <row r="1263">
          <cell r="F1263">
            <v>56441</v>
          </cell>
          <cell r="G1263" t="str">
            <v>KR</v>
          </cell>
          <cell r="H1263">
            <v>44579</v>
          </cell>
          <cell r="I1263">
            <v>2022</v>
          </cell>
          <cell r="J1263">
            <v>44682</v>
          </cell>
          <cell r="K1263">
            <v>-264601</v>
          </cell>
          <cell r="L1263">
            <v>2905100202</v>
          </cell>
          <cell r="M1263" t="str">
            <v>Evento</v>
          </cell>
        </row>
        <row r="1264">
          <cell r="F1264">
            <v>56434</v>
          </cell>
          <cell r="G1264" t="str">
            <v>KR</v>
          </cell>
          <cell r="H1264">
            <v>44579</v>
          </cell>
          <cell r="I1264">
            <v>2022</v>
          </cell>
          <cell r="J1264">
            <v>44682</v>
          </cell>
          <cell r="K1264">
            <v>-293718</v>
          </cell>
          <cell r="L1264">
            <v>2905100202</v>
          </cell>
          <cell r="M1264" t="str">
            <v>Evento</v>
          </cell>
        </row>
        <row r="1265">
          <cell r="F1265">
            <v>56429</v>
          </cell>
          <cell r="G1265" t="str">
            <v>KR</v>
          </cell>
          <cell r="H1265">
            <v>44579</v>
          </cell>
          <cell r="I1265">
            <v>2022</v>
          </cell>
          <cell r="J1265">
            <v>44682</v>
          </cell>
          <cell r="K1265">
            <v>-173021</v>
          </cell>
          <cell r="L1265">
            <v>2905100202</v>
          </cell>
          <cell r="M1265" t="str">
            <v>Evento</v>
          </cell>
        </row>
        <row r="1266">
          <cell r="F1266">
            <v>56336</v>
          </cell>
          <cell r="G1266" t="str">
            <v>KR</v>
          </cell>
          <cell r="H1266">
            <v>44578</v>
          </cell>
          <cell r="I1266">
            <v>2022</v>
          </cell>
          <cell r="J1266">
            <v>44682</v>
          </cell>
          <cell r="K1266">
            <v>-139000</v>
          </cell>
          <cell r="L1266">
            <v>2905100202</v>
          </cell>
          <cell r="M1266" t="str">
            <v>Evento</v>
          </cell>
        </row>
        <row r="1267">
          <cell r="F1267">
            <v>56278</v>
          </cell>
          <cell r="G1267" t="str">
            <v>KR</v>
          </cell>
          <cell r="H1267">
            <v>44578</v>
          </cell>
          <cell r="I1267">
            <v>2022</v>
          </cell>
          <cell r="J1267">
            <v>44682</v>
          </cell>
          <cell r="K1267">
            <v>-241066</v>
          </cell>
          <cell r="L1267">
            <v>2905100202</v>
          </cell>
          <cell r="M1267" t="str">
            <v>Evento</v>
          </cell>
        </row>
        <row r="1268">
          <cell r="F1268">
            <v>56277</v>
          </cell>
          <cell r="G1268" t="str">
            <v>KR</v>
          </cell>
          <cell r="H1268">
            <v>44578</v>
          </cell>
          <cell r="I1268">
            <v>2022</v>
          </cell>
          <cell r="J1268">
            <v>44682</v>
          </cell>
          <cell r="K1268">
            <v>-105178</v>
          </cell>
          <cell r="L1268">
            <v>2905100202</v>
          </cell>
          <cell r="M1268" t="str">
            <v>Evento</v>
          </cell>
        </row>
        <row r="1269">
          <cell r="F1269">
            <v>56245</v>
          </cell>
          <cell r="G1269" t="str">
            <v>KR</v>
          </cell>
          <cell r="H1269">
            <v>44578</v>
          </cell>
          <cell r="I1269">
            <v>2022</v>
          </cell>
          <cell r="J1269">
            <v>44682</v>
          </cell>
          <cell r="K1269">
            <v>-65600</v>
          </cell>
          <cell r="L1269">
            <v>2905100202</v>
          </cell>
          <cell r="M1269" t="str">
            <v>Evento</v>
          </cell>
        </row>
        <row r="1270">
          <cell r="F1270">
            <v>56170</v>
          </cell>
          <cell r="G1270" t="str">
            <v>KR</v>
          </cell>
          <cell r="H1270">
            <v>44576</v>
          </cell>
          <cell r="I1270">
            <v>2022</v>
          </cell>
          <cell r="J1270">
            <v>44682</v>
          </cell>
          <cell r="K1270">
            <v>-187369</v>
          </cell>
          <cell r="L1270">
            <v>2905100202</v>
          </cell>
          <cell r="M1270" t="str">
            <v>Evento</v>
          </cell>
        </row>
        <row r="1271">
          <cell r="F1271">
            <v>56165</v>
          </cell>
          <cell r="G1271" t="str">
            <v>KR</v>
          </cell>
          <cell r="H1271">
            <v>44576</v>
          </cell>
          <cell r="I1271">
            <v>2022</v>
          </cell>
          <cell r="J1271">
            <v>44682</v>
          </cell>
          <cell r="K1271">
            <v>-89258</v>
          </cell>
          <cell r="L1271">
            <v>2905100202</v>
          </cell>
          <cell r="M1271" t="str">
            <v>Evento</v>
          </cell>
        </row>
        <row r="1272">
          <cell r="F1272">
            <v>56146</v>
          </cell>
          <cell r="G1272" t="str">
            <v>KR</v>
          </cell>
          <cell r="H1272">
            <v>44576</v>
          </cell>
          <cell r="I1272">
            <v>2022</v>
          </cell>
          <cell r="J1272">
            <v>44682</v>
          </cell>
          <cell r="K1272">
            <v>-76042</v>
          </cell>
          <cell r="L1272">
            <v>2905100202</v>
          </cell>
          <cell r="M1272" t="str">
            <v>Evento</v>
          </cell>
        </row>
        <row r="1273">
          <cell r="F1273">
            <v>56117</v>
          </cell>
          <cell r="G1273" t="str">
            <v>KR</v>
          </cell>
          <cell r="H1273">
            <v>44576</v>
          </cell>
          <cell r="I1273">
            <v>2022</v>
          </cell>
          <cell r="J1273">
            <v>44682</v>
          </cell>
          <cell r="K1273">
            <v>-120700</v>
          </cell>
          <cell r="L1273">
            <v>2905100202</v>
          </cell>
          <cell r="M1273" t="str">
            <v>Evento</v>
          </cell>
        </row>
        <row r="1274">
          <cell r="F1274">
            <v>56103</v>
          </cell>
          <cell r="G1274" t="str">
            <v>KR</v>
          </cell>
          <cell r="H1274">
            <v>44575</v>
          </cell>
          <cell r="I1274">
            <v>2022</v>
          </cell>
          <cell r="J1274">
            <v>44682</v>
          </cell>
          <cell r="K1274">
            <v>-74480</v>
          </cell>
          <cell r="L1274">
            <v>2905100202</v>
          </cell>
          <cell r="M1274" t="str">
            <v>Evento</v>
          </cell>
        </row>
        <row r="1275">
          <cell r="F1275">
            <v>56049</v>
          </cell>
          <cell r="G1275" t="str">
            <v>KR</v>
          </cell>
          <cell r="H1275">
            <v>44575</v>
          </cell>
          <cell r="I1275">
            <v>2022</v>
          </cell>
          <cell r="J1275">
            <v>44682</v>
          </cell>
          <cell r="K1275">
            <v>-65600</v>
          </cell>
          <cell r="L1275">
            <v>2905100202</v>
          </cell>
          <cell r="M1275" t="str">
            <v>Evento</v>
          </cell>
        </row>
        <row r="1276">
          <cell r="F1276">
            <v>55828</v>
          </cell>
          <cell r="G1276" t="str">
            <v>KR</v>
          </cell>
          <cell r="H1276">
            <v>44573</v>
          </cell>
          <cell r="I1276">
            <v>2022</v>
          </cell>
          <cell r="J1276">
            <v>44682</v>
          </cell>
          <cell r="K1276">
            <v>-126685</v>
          </cell>
          <cell r="L1276">
            <v>2905100202</v>
          </cell>
          <cell r="M1276" t="str">
            <v>Evento</v>
          </cell>
        </row>
        <row r="1277">
          <cell r="F1277">
            <v>55802</v>
          </cell>
          <cell r="G1277" t="str">
            <v>KR</v>
          </cell>
          <cell r="H1277">
            <v>44572</v>
          </cell>
          <cell r="I1277">
            <v>2022</v>
          </cell>
          <cell r="J1277">
            <v>44682</v>
          </cell>
          <cell r="K1277">
            <v>-145821</v>
          </cell>
          <cell r="L1277">
            <v>2905100202</v>
          </cell>
          <cell r="M1277" t="str">
            <v>Evento</v>
          </cell>
        </row>
        <row r="1278">
          <cell r="F1278">
            <v>55632</v>
          </cell>
          <cell r="G1278" t="str">
            <v>KR</v>
          </cell>
          <cell r="H1278">
            <v>44569</v>
          </cell>
          <cell r="I1278">
            <v>2022</v>
          </cell>
          <cell r="J1278">
            <v>44682</v>
          </cell>
          <cell r="K1278">
            <v>-106010</v>
          </cell>
          <cell r="L1278">
            <v>2905100202</v>
          </cell>
          <cell r="M1278" t="str">
            <v>Evento</v>
          </cell>
        </row>
        <row r="1279">
          <cell r="F1279">
            <v>55623</v>
          </cell>
          <cell r="G1279" t="str">
            <v>KR</v>
          </cell>
          <cell r="H1279">
            <v>44569</v>
          </cell>
          <cell r="I1279">
            <v>2022</v>
          </cell>
          <cell r="J1279">
            <v>44682</v>
          </cell>
          <cell r="K1279">
            <v>-122714</v>
          </cell>
          <cell r="L1279">
            <v>2905100202</v>
          </cell>
          <cell r="M1279" t="str">
            <v>Evento</v>
          </cell>
        </row>
        <row r="1280">
          <cell r="F1280">
            <v>55551</v>
          </cell>
          <cell r="G1280" t="str">
            <v>KR</v>
          </cell>
          <cell r="H1280">
            <v>44569</v>
          </cell>
          <cell r="I1280">
            <v>2022</v>
          </cell>
          <cell r="J1280">
            <v>44682</v>
          </cell>
          <cell r="K1280">
            <v>-146682</v>
          </cell>
          <cell r="L1280">
            <v>2905100202</v>
          </cell>
          <cell r="M1280" t="str">
            <v>Evento</v>
          </cell>
        </row>
        <row r="1281">
          <cell r="F1281">
            <v>55541</v>
          </cell>
          <cell r="G1281" t="str">
            <v>KR</v>
          </cell>
          <cell r="H1281">
            <v>44568</v>
          </cell>
          <cell r="I1281">
            <v>2022</v>
          </cell>
          <cell r="J1281">
            <v>44682</v>
          </cell>
          <cell r="K1281">
            <v>-166397</v>
          </cell>
          <cell r="L1281">
            <v>2905100202</v>
          </cell>
          <cell r="M1281" t="str">
            <v>Evento</v>
          </cell>
        </row>
        <row r="1282">
          <cell r="F1282">
            <v>55508</v>
          </cell>
          <cell r="G1282" t="str">
            <v>KR</v>
          </cell>
          <cell r="H1282">
            <v>44568</v>
          </cell>
          <cell r="I1282">
            <v>2022</v>
          </cell>
          <cell r="J1282">
            <v>44682</v>
          </cell>
          <cell r="K1282">
            <v>-126214</v>
          </cell>
          <cell r="L1282">
            <v>2905100202</v>
          </cell>
          <cell r="M1282" t="str">
            <v>Evento</v>
          </cell>
        </row>
        <row r="1283">
          <cell r="F1283">
            <v>55494</v>
          </cell>
          <cell r="G1283" t="str">
            <v>KR</v>
          </cell>
          <cell r="H1283">
            <v>44568</v>
          </cell>
          <cell r="I1283">
            <v>2022</v>
          </cell>
          <cell r="J1283">
            <v>44682</v>
          </cell>
          <cell r="K1283">
            <v>-120700</v>
          </cell>
          <cell r="L1283">
            <v>2905100202</v>
          </cell>
          <cell r="M1283" t="str">
            <v>Evento</v>
          </cell>
        </row>
        <row r="1284">
          <cell r="F1284">
            <v>55447</v>
          </cell>
          <cell r="G1284" t="str">
            <v>KR</v>
          </cell>
          <cell r="H1284">
            <v>44566</v>
          </cell>
          <cell r="I1284">
            <v>2022</v>
          </cell>
          <cell r="J1284">
            <v>44682</v>
          </cell>
          <cell r="K1284">
            <v>-158900</v>
          </cell>
          <cell r="L1284">
            <v>2905100202</v>
          </cell>
          <cell r="M1284" t="str">
            <v>Evento</v>
          </cell>
        </row>
        <row r="1285">
          <cell r="F1285">
            <v>55418</v>
          </cell>
          <cell r="G1285" t="str">
            <v>KR</v>
          </cell>
          <cell r="H1285">
            <v>44566</v>
          </cell>
          <cell r="I1285">
            <v>2022</v>
          </cell>
          <cell r="J1285">
            <v>44682</v>
          </cell>
          <cell r="K1285">
            <v>-213364</v>
          </cell>
          <cell r="L1285">
            <v>2905100202</v>
          </cell>
          <cell r="M1285" t="str">
            <v>Evento</v>
          </cell>
        </row>
        <row r="1286">
          <cell r="F1286">
            <v>55314</v>
          </cell>
          <cell r="G1286" t="str">
            <v>KR</v>
          </cell>
          <cell r="H1286">
            <v>44565</v>
          </cell>
          <cell r="I1286">
            <v>2022</v>
          </cell>
          <cell r="J1286">
            <v>44682</v>
          </cell>
          <cell r="K1286">
            <v>-252992</v>
          </cell>
          <cell r="L1286">
            <v>2905100202</v>
          </cell>
          <cell r="M1286" t="str">
            <v>Evento</v>
          </cell>
        </row>
        <row r="1287">
          <cell r="F1287">
            <v>55292</v>
          </cell>
          <cell r="G1287" t="str">
            <v>KR</v>
          </cell>
          <cell r="H1287">
            <v>44564</v>
          </cell>
          <cell r="I1287">
            <v>2022</v>
          </cell>
          <cell r="J1287">
            <v>44682</v>
          </cell>
          <cell r="K1287">
            <v>-120700</v>
          </cell>
          <cell r="L1287">
            <v>2905100202</v>
          </cell>
          <cell r="M1287" t="str">
            <v>Evento</v>
          </cell>
        </row>
        <row r="1288">
          <cell r="F1288">
            <v>55250</v>
          </cell>
          <cell r="G1288" t="str">
            <v>KR</v>
          </cell>
          <cell r="H1288">
            <v>44564</v>
          </cell>
          <cell r="I1288">
            <v>2022</v>
          </cell>
          <cell r="J1288">
            <v>44682</v>
          </cell>
          <cell r="K1288">
            <v>-299577</v>
          </cell>
          <cell r="L1288">
            <v>2905100202</v>
          </cell>
          <cell r="M1288" t="str">
            <v>Evento</v>
          </cell>
        </row>
        <row r="1289">
          <cell r="F1289">
            <v>55217</v>
          </cell>
          <cell r="G1289" t="str">
            <v>KR</v>
          </cell>
          <cell r="H1289">
            <v>44564</v>
          </cell>
          <cell r="I1289">
            <v>2022</v>
          </cell>
          <cell r="J1289">
            <v>44682</v>
          </cell>
          <cell r="K1289">
            <v>-680732</v>
          </cell>
          <cell r="L1289">
            <v>2905100202</v>
          </cell>
          <cell r="M1289" t="str">
            <v>Evento</v>
          </cell>
        </row>
        <row r="1290">
          <cell r="F1290">
            <v>55199</v>
          </cell>
          <cell r="G1290" t="str">
            <v>KR</v>
          </cell>
          <cell r="H1290">
            <v>44563</v>
          </cell>
          <cell r="I1290">
            <v>2022</v>
          </cell>
          <cell r="J1290">
            <v>44682</v>
          </cell>
          <cell r="K1290">
            <v>-120700</v>
          </cell>
          <cell r="L1290">
            <v>2905100202</v>
          </cell>
          <cell r="M1290" t="str">
            <v>Evento</v>
          </cell>
        </row>
        <row r="1291">
          <cell r="F1291">
            <v>55169</v>
          </cell>
          <cell r="G1291" t="str">
            <v>KR</v>
          </cell>
          <cell r="H1291">
            <v>44562</v>
          </cell>
          <cell r="I1291">
            <v>2022</v>
          </cell>
          <cell r="J1291">
            <v>44682</v>
          </cell>
          <cell r="K1291">
            <v>-218960</v>
          </cell>
          <cell r="L1291">
            <v>2905100202</v>
          </cell>
          <cell r="M1291" t="str">
            <v>Evento</v>
          </cell>
        </row>
        <row r="1292">
          <cell r="F1292">
            <v>56708</v>
          </cell>
          <cell r="G1292" t="str">
            <v>KR</v>
          </cell>
          <cell r="H1292">
            <v>44582</v>
          </cell>
          <cell r="I1292">
            <v>2022</v>
          </cell>
          <cell r="J1292">
            <v>44682</v>
          </cell>
          <cell r="K1292">
            <v>-7100</v>
          </cell>
          <cell r="L1292">
            <v>2905100102</v>
          </cell>
          <cell r="M1292" t="str">
            <v>Evento</v>
          </cell>
        </row>
        <row r="1293">
          <cell r="F1293">
            <v>56311</v>
          </cell>
          <cell r="G1293" t="str">
            <v>KR</v>
          </cell>
          <cell r="H1293">
            <v>44578</v>
          </cell>
          <cell r="I1293">
            <v>2022</v>
          </cell>
          <cell r="J1293">
            <v>44682</v>
          </cell>
          <cell r="K1293">
            <v>-7100</v>
          </cell>
          <cell r="L1293">
            <v>2905100102</v>
          </cell>
          <cell r="M1293" t="str">
            <v>Evento</v>
          </cell>
        </row>
        <row r="1294">
          <cell r="F1294">
            <v>56249</v>
          </cell>
          <cell r="G1294" t="str">
            <v>KR</v>
          </cell>
          <cell r="H1294">
            <v>44578</v>
          </cell>
          <cell r="I1294">
            <v>2022</v>
          </cell>
          <cell r="J1294">
            <v>44682</v>
          </cell>
          <cell r="K1294">
            <v>-28400</v>
          </cell>
          <cell r="L1294">
            <v>2905100102</v>
          </cell>
          <cell r="M1294" t="str">
            <v>Evento</v>
          </cell>
        </row>
        <row r="1295">
          <cell r="F1295">
            <v>55575</v>
          </cell>
          <cell r="G1295" t="str">
            <v>KR</v>
          </cell>
          <cell r="H1295">
            <v>44569</v>
          </cell>
          <cell r="I1295">
            <v>2022</v>
          </cell>
          <cell r="J1295">
            <v>44682</v>
          </cell>
          <cell r="K1295">
            <v>-28400</v>
          </cell>
          <cell r="L1295">
            <v>2905100102</v>
          </cell>
          <cell r="M1295" t="str">
            <v>Evento</v>
          </cell>
        </row>
        <row r="1296">
          <cell r="F1296">
            <v>55972</v>
          </cell>
          <cell r="G1296" t="str">
            <v>KR</v>
          </cell>
          <cell r="H1296">
            <v>44574</v>
          </cell>
          <cell r="I1296">
            <v>2022</v>
          </cell>
          <cell r="J1296">
            <v>44682</v>
          </cell>
          <cell r="K1296">
            <v>-7100</v>
          </cell>
          <cell r="L1296">
            <v>2905100202</v>
          </cell>
          <cell r="M1296" t="str">
            <v>Evento</v>
          </cell>
        </row>
        <row r="1297">
          <cell r="F1297">
            <v>55774</v>
          </cell>
          <cell r="G1297" t="str">
            <v>KR</v>
          </cell>
          <cell r="H1297">
            <v>44572</v>
          </cell>
          <cell r="I1297">
            <v>2022</v>
          </cell>
          <cell r="J1297">
            <v>44682</v>
          </cell>
          <cell r="K1297">
            <v>-28400</v>
          </cell>
          <cell r="L1297">
            <v>2905100202</v>
          </cell>
          <cell r="M1297" t="str">
            <v>Evento</v>
          </cell>
        </row>
        <row r="1298">
          <cell r="F1298">
            <v>56180</v>
          </cell>
          <cell r="G1298" t="str">
            <v>KR</v>
          </cell>
          <cell r="H1298">
            <v>44577</v>
          </cell>
          <cell r="I1298">
            <v>2022</v>
          </cell>
          <cell r="J1298">
            <v>44682</v>
          </cell>
          <cell r="K1298">
            <v>-468722</v>
          </cell>
          <cell r="L1298">
            <v>2905100102</v>
          </cell>
          <cell r="M1298" t="str">
            <v>Evento</v>
          </cell>
        </row>
        <row r="1299">
          <cell r="F1299">
            <v>55379</v>
          </cell>
          <cell r="G1299" t="str">
            <v>KR</v>
          </cell>
          <cell r="H1299">
            <v>44565</v>
          </cell>
          <cell r="I1299">
            <v>2022</v>
          </cell>
          <cell r="J1299">
            <v>44682</v>
          </cell>
          <cell r="K1299">
            <v>-147273</v>
          </cell>
          <cell r="L1299">
            <v>2905100102</v>
          </cell>
          <cell r="M1299" t="str">
            <v>Evento</v>
          </cell>
        </row>
        <row r="1300">
          <cell r="F1300">
            <v>55257</v>
          </cell>
          <cell r="G1300" t="str">
            <v>KR</v>
          </cell>
          <cell r="H1300">
            <v>44561</v>
          </cell>
          <cell r="I1300">
            <v>2021</v>
          </cell>
          <cell r="J1300">
            <v>44657</v>
          </cell>
          <cell r="K1300">
            <v>-28979150</v>
          </cell>
          <cell r="L1300">
            <v>2205200202</v>
          </cell>
          <cell r="M1300" t="str">
            <v>Glosas</v>
          </cell>
        </row>
        <row r="1301">
          <cell r="F1301">
            <v>55257</v>
          </cell>
          <cell r="G1301" t="str">
            <v>KR</v>
          </cell>
          <cell r="H1301">
            <v>44561</v>
          </cell>
          <cell r="I1301">
            <v>2021</v>
          </cell>
          <cell r="J1301">
            <v>44657</v>
          </cell>
          <cell r="K1301">
            <v>-7052228</v>
          </cell>
          <cell r="L1301">
            <v>2905100201</v>
          </cell>
          <cell r="M1301" t="str">
            <v>Capita</v>
          </cell>
        </row>
        <row r="1302">
          <cell r="F1302">
            <v>55255</v>
          </cell>
          <cell r="G1302" t="str">
            <v>KR</v>
          </cell>
          <cell r="H1302">
            <v>44564</v>
          </cell>
          <cell r="I1302">
            <v>2022</v>
          </cell>
          <cell r="J1302">
            <v>44656</v>
          </cell>
          <cell r="K1302">
            <v>-33638031</v>
          </cell>
          <cell r="L1302">
            <v>2905100201</v>
          </cell>
          <cell r="M1302" t="str">
            <v>Capita</v>
          </cell>
        </row>
        <row r="1303">
          <cell r="F1303" t="str">
            <v>430977</v>
          </cell>
          <cell r="G1303" t="str">
            <v>KR</v>
          </cell>
          <cell r="H1303">
            <v>43993</v>
          </cell>
          <cell r="I1303">
            <v>2020</v>
          </cell>
          <cell r="J1303">
            <v>44652</v>
          </cell>
          <cell r="K1303">
            <v>-18514793</v>
          </cell>
          <cell r="L1303">
            <v>2905100201</v>
          </cell>
          <cell r="M1303" t="str">
            <v>Capita</v>
          </cell>
        </row>
        <row r="1304">
          <cell r="F1304">
            <v>61032</v>
          </cell>
          <cell r="G1304" t="str">
            <v>KR</v>
          </cell>
          <cell r="H1304">
            <v>44621</v>
          </cell>
          <cell r="I1304">
            <v>2022</v>
          </cell>
          <cell r="J1304">
            <v>44631</v>
          </cell>
          <cell r="K1304">
            <v>-33928380</v>
          </cell>
          <cell r="L1304">
            <v>2905100201</v>
          </cell>
          <cell r="M1304" t="str">
            <v>Capita</v>
          </cell>
        </row>
        <row r="1305">
          <cell r="F1305">
            <v>58401</v>
          </cell>
          <cell r="G1305" t="str">
            <v>KR</v>
          </cell>
          <cell r="H1305">
            <v>44592</v>
          </cell>
          <cell r="I1305">
            <v>2022</v>
          </cell>
          <cell r="J1305">
            <v>44621</v>
          </cell>
          <cell r="K1305">
            <v>-36066290</v>
          </cell>
          <cell r="L1305">
            <v>2905100201</v>
          </cell>
          <cell r="M1305" t="str">
            <v>Capita</v>
          </cell>
        </row>
        <row r="1306">
          <cell r="F1306">
            <v>58400</v>
          </cell>
          <cell r="G1306" t="str">
            <v>KR</v>
          </cell>
          <cell r="H1306">
            <v>44602</v>
          </cell>
          <cell r="I1306">
            <v>2022</v>
          </cell>
          <cell r="J1306">
            <v>44621</v>
          </cell>
          <cell r="K1306">
            <v>-33670624</v>
          </cell>
          <cell r="L1306">
            <v>2905100201</v>
          </cell>
          <cell r="M1306" t="str">
            <v>Capita</v>
          </cell>
        </row>
        <row r="1307">
          <cell r="F1307" t="str">
            <v>425998</v>
          </cell>
          <cell r="G1307" t="str">
            <v>GL</v>
          </cell>
          <cell r="H1307">
            <v>44460</v>
          </cell>
          <cell r="I1307">
            <v>2021</v>
          </cell>
          <cell r="J1307">
            <v>44651</v>
          </cell>
          <cell r="K1307">
            <v>6250</v>
          </cell>
          <cell r="L1307">
            <v>2205200101</v>
          </cell>
          <cell r="M1307" t="str">
            <v>Glosas</v>
          </cell>
        </row>
        <row r="1308">
          <cell r="F1308" t="str">
            <v>425998</v>
          </cell>
          <cell r="G1308" t="str">
            <v>GL</v>
          </cell>
          <cell r="H1308">
            <v>44460</v>
          </cell>
          <cell r="I1308">
            <v>2021</v>
          </cell>
          <cell r="J1308">
            <v>44651</v>
          </cell>
          <cell r="K1308">
            <v>-6250</v>
          </cell>
          <cell r="L1308">
            <v>2905100102</v>
          </cell>
          <cell r="M1308" t="str">
            <v>Evento</v>
          </cell>
        </row>
        <row r="1309">
          <cell r="F1309" t="str">
            <v>426376</v>
          </cell>
          <cell r="G1309" t="str">
            <v>GL</v>
          </cell>
          <cell r="H1309">
            <v>44460</v>
          </cell>
          <cell r="I1309">
            <v>2021</v>
          </cell>
          <cell r="J1309">
            <v>44651</v>
          </cell>
          <cell r="K1309">
            <v>24000</v>
          </cell>
          <cell r="L1309">
            <v>2205200201</v>
          </cell>
          <cell r="M1309" t="str">
            <v>Glosas</v>
          </cell>
        </row>
        <row r="1310">
          <cell r="F1310" t="str">
            <v>426376</v>
          </cell>
          <cell r="G1310" t="str">
            <v>GL</v>
          </cell>
          <cell r="H1310">
            <v>44460</v>
          </cell>
          <cell r="I1310">
            <v>2021</v>
          </cell>
          <cell r="J1310">
            <v>44651</v>
          </cell>
          <cell r="K1310">
            <v>-24000</v>
          </cell>
          <cell r="L1310">
            <v>2905100202</v>
          </cell>
          <cell r="M1310" t="str">
            <v>Evento</v>
          </cell>
        </row>
        <row r="1311">
          <cell r="F1311" t="str">
            <v>426633</v>
          </cell>
          <cell r="G1311" t="str">
            <v>GL</v>
          </cell>
          <cell r="H1311">
            <v>44460</v>
          </cell>
          <cell r="I1311">
            <v>2021</v>
          </cell>
          <cell r="J1311">
            <v>44651</v>
          </cell>
          <cell r="K1311">
            <v>24000</v>
          </cell>
          <cell r="L1311">
            <v>2205200201</v>
          </cell>
          <cell r="M1311" t="str">
            <v>Glosas</v>
          </cell>
        </row>
        <row r="1312">
          <cell r="F1312" t="str">
            <v>426633</v>
          </cell>
          <cell r="G1312" t="str">
            <v>GL</v>
          </cell>
          <cell r="H1312">
            <v>44460</v>
          </cell>
          <cell r="I1312">
            <v>2021</v>
          </cell>
          <cell r="J1312">
            <v>44651</v>
          </cell>
          <cell r="K1312">
            <v>-24000</v>
          </cell>
          <cell r="L1312">
            <v>2905100202</v>
          </cell>
          <cell r="M1312" t="str">
            <v>Evento</v>
          </cell>
        </row>
        <row r="1313">
          <cell r="F1313">
            <v>30211</v>
          </cell>
          <cell r="G1313" t="str">
            <v>GL</v>
          </cell>
          <cell r="H1313">
            <v>44460</v>
          </cell>
          <cell r="I1313">
            <v>2021</v>
          </cell>
          <cell r="J1313">
            <v>44651</v>
          </cell>
          <cell r="K1313">
            <v>-35100</v>
          </cell>
          <cell r="L1313">
            <v>2905100202</v>
          </cell>
          <cell r="M1313" t="str">
            <v>Evento</v>
          </cell>
        </row>
        <row r="1314">
          <cell r="F1314">
            <v>30211</v>
          </cell>
          <cell r="G1314" t="str">
            <v>GL</v>
          </cell>
          <cell r="H1314">
            <v>44460</v>
          </cell>
          <cell r="I1314">
            <v>2021</v>
          </cell>
          <cell r="J1314">
            <v>44651</v>
          </cell>
          <cell r="K1314">
            <v>35100</v>
          </cell>
          <cell r="L1314">
            <v>2205200201</v>
          </cell>
          <cell r="M1314" t="str">
            <v>Glosas</v>
          </cell>
        </row>
        <row r="1315">
          <cell r="F1315">
            <v>32471</v>
          </cell>
          <cell r="G1315" t="str">
            <v>GL</v>
          </cell>
          <cell r="H1315">
            <v>44460</v>
          </cell>
          <cell r="I1315">
            <v>2021</v>
          </cell>
          <cell r="J1315">
            <v>44651</v>
          </cell>
          <cell r="K1315">
            <v>-5243</v>
          </cell>
          <cell r="L1315">
            <v>2905100202</v>
          </cell>
          <cell r="M1315" t="str">
            <v>Evento</v>
          </cell>
        </row>
        <row r="1316">
          <cell r="F1316">
            <v>32471</v>
          </cell>
          <cell r="G1316" t="str">
            <v>GL</v>
          </cell>
          <cell r="H1316">
            <v>44460</v>
          </cell>
          <cell r="I1316">
            <v>2021</v>
          </cell>
          <cell r="J1316">
            <v>44651</v>
          </cell>
          <cell r="K1316">
            <v>5243</v>
          </cell>
          <cell r="L1316">
            <v>2205200201</v>
          </cell>
          <cell r="M1316" t="str">
            <v>Glosas</v>
          </cell>
        </row>
        <row r="1317">
          <cell r="F1317">
            <v>16890</v>
          </cell>
          <cell r="G1317" t="str">
            <v>GL</v>
          </cell>
          <cell r="H1317">
            <v>44460</v>
          </cell>
          <cell r="I1317">
            <v>2021</v>
          </cell>
          <cell r="J1317">
            <v>44651</v>
          </cell>
          <cell r="K1317">
            <v>-14600</v>
          </cell>
          <cell r="L1317">
            <v>2905100202</v>
          </cell>
          <cell r="M1317" t="str">
            <v>Evento</v>
          </cell>
        </row>
        <row r="1318">
          <cell r="F1318">
            <v>16890</v>
          </cell>
          <cell r="G1318" t="str">
            <v>GL</v>
          </cell>
          <cell r="H1318">
            <v>44460</v>
          </cell>
          <cell r="I1318">
            <v>2021</v>
          </cell>
          <cell r="J1318">
            <v>44651</v>
          </cell>
          <cell r="K1318">
            <v>14600</v>
          </cell>
          <cell r="L1318">
            <v>2205200201</v>
          </cell>
          <cell r="M1318" t="str">
            <v>Glosas</v>
          </cell>
        </row>
        <row r="1319">
          <cell r="F1319" t="str">
            <v>435607</v>
          </cell>
          <cell r="G1319" t="str">
            <v>GL</v>
          </cell>
          <cell r="H1319">
            <v>44460</v>
          </cell>
          <cell r="I1319">
            <v>2021</v>
          </cell>
          <cell r="J1319">
            <v>44651</v>
          </cell>
          <cell r="K1319">
            <v>-100000</v>
          </cell>
          <cell r="L1319">
            <v>2905100202</v>
          </cell>
          <cell r="M1319" t="str">
            <v>Evento</v>
          </cell>
        </row>
        <row r="1320">
          <cell r="F1320" t="str">
            <v>435607</v>
          </cell>
          <cell r="G1320" t="str">
            <v>GL</v>
          </cell>
          <cell r="H1320">
            <v>44460</v>
          </cell>
          <cell r="I1320">
            <v>2021</v>
          </cell>
          <cell r="J1320">
            <v>44651</v>
          </cell>
          <cell r="K1320">
            <v>250000</v>
          </cell>
          <cell r="L1320">
            <v>2205200201</v>
          </cell>
          <cell r="M1320" t="str">
            <v>Glosas</v>
          </cell>
        </row>
        <row r="1321">
          <cell r="F1321">
            <v>30211</v>
          </cell>
          <cell r="G1321" t="str">
            <v>GL</v>
          </cell>
          <cell r="H1321">
            <v>44411</v>
          </cell>
          <cell r="I1321">
            <v>2021</v>
          </cell>
          <cell r="J1321">
            <v>44651</v>
          </cell>
          <cell r="K1321">
            <v>-35100</v>
          </cell>
          <cell r="L1321">
            <v>2205200201</v>
          </cell>
          <cell r="M1321" t="str">
            <v>Glosas</v>
          </cell>
        </row>
        <row r="1322">
          <cell r="F1322">
            <v>30211</v>
          </cell>
          <cell r="G1322" t="str">
            <v>GL</v>
          </cell>
          <cell r="H1322">
            <v>44411</v>
          </cell>
          <cell r="I1322">
            <v>2021</v>
          </cell>
          <cell r="J1322">
            <v>44651</v>
          </cell>
          <cell r="K1322">
            <v>59600</v>
          </cell>
          <cell r="L1322">
            <v>2205200201</v>
          </cell>
          <cell r="M1322" t="str">
            <v>Glosas</v>
          </cell>
        </row>
        <row r="1323">
          <cell r="F1323">
            <v>31445</v>
          </cell>
          <cell r="G1323" t="str">
            <v>GL</v>
          </cell>
          <cell r="H1323">
            <v>44411</v>
          </cell>
          <cell r="I1323">
            <v>2021</v>
          </cell>
          <cell r="J1323">
            <v>44651</v>
          </cell>
          <cell r="K1323">
            <v>-45935</v>
          </cell>
          <cell r="L1323">
            <v>2205200201</v>
          </cell>
          <cell r="M1323" t="str">
            <v>Glosas</v>
          </cell>
        </row>
        <row r="1324">
          <cell r="F1324">
            <v>31445</v>
          </cell>
          <cell r="G1324" t="str">
            <v>GL</v>
          </cell>
          <cell r="H1324">
            <v>44411</v>
          </cell>
          <cell r="I1324">
            <v>2021</v>
          </cell>
          <cell r="J1324">
            <v>44651</v>
          </cell>
          <cell r="K1324">
            <v>228735</v>
          </cell>
          <cell r="L1324">
            <v>2205200201</v>
          </cell>
          <cell r="M1324" t="str">
            <v>Glosas</v>
          </cell>
        </row>
        <row r="1325">
          <cell r="F1325">
            <v>32471</v>
          </cell>
          <cell r="G1325" t="str">
            <v>GL</v>
          </cell>
          <cell r="H1325">
            <v>44411</v>
          </cell>
          <cell r="I1325">
            <v>2021</v>
          </cell>
          <cell r="J1325">
            <v>44651</v>
          </cell>
          <cell r="K1325">
            <v>-5243</v>
          </cell>
          <cell r="L1325">
            <v>2205200201</v>
          </cell>
          <cell r="M1325" t="str">
            <v>Glosas</v>
          </cell>
        </row>
        <row r="1326">
          <cell r="F1326">
            <v>32471</v>
          </cell>
          <cell r="G1326" t="str">
            <v>GL</v>
          </cell>
          <cell r="H1326">
            <v>44411</v>
          </cell>
          <cell r="I1326">
            <v>2021</v>
          </cell>
          <cell r="J1326">
            <v>44651</v>
          </cell>
          <cell r="K1326">
            <v>54943</v>
          </cell>
          <cell r="L1326">
            <v>2205200201</v>
          </cell>
          <cell r="M1326" t="str">
            <v>Glosas</v>
          </cell>
        </row>
        <row r="1327">
          <cell r="F1327">
            <v>55130</v>
          </cell>
          <cell r="G1327" t="str">
            <v>KR</v>
          </cell>
          <cell r="H1327">
            <v>44561</v>
          </cell>
          <cell r="I1327">
            <v>2021</v>
          </cell>
          <cell r="J1327">
            <v>44701</v>
          </cell>
          <cell r="K1327">
            <v>-723582</v>
          </cell>
          <cell r="L1327">
            <v>2905100202</v>
          </cell>
          <cell r="M1327" t="str">
            <v>Evento</v>
          </cell>
        </row>
        <row r="1328">
          <cell r="F1328">
            <v>54982</v>
          </cell>
          <cell r="G1328" t="str">
            <v>KR</v>
          </cell>
          <cell r="H1328">
            <v>44560</v>
          </cell>
          <cell r="I1328">
            <v>2021</v>
          </cell>
          <cell r="J1328">
            <v>44701</v>
          </cell>
          <cell r="K1328">
            <v>-268150</v>
          </cell>
          <cell r="L1328">
            <v>2905100202</v>
          </cell>
          <cell r="M1328" t="str">
            <v>Evento</v>
          </cell>
        </row>
        <row r="1329">
          <cell r="F1329">
            <v>54938</v>
          </cell>
          <cell r="G1329" t="str">
            <v>KR</v>
          </cell>
          <cell r="H1329">
            <v>44559</v>
          </cell>
          <cell r="I1329">
            <v>2021</v>
          </cell>
          <cell r="J1329">
            <v>44701</v>
          </cell>
          <cell r="K1329">
            <v>-134780</v>
          </cell>
          <cell r="L1329">
            <v>2905100202</v>
          </cell>
          <cell r="M1329" t="str">
            <v>Evento</v>
          </cell>
        </row>
        <row r="1330">
          <cell r="F1330">
            <v>54914</v>
          </cell>
          <cell r="G1330" t="str">
            <v>KR</v>
          </cell>
          <cell r="H1330">
            <v>44559</v>
          </cell>
          <cell r="I1330">
            <v>2021</v>
          </cell>
          <cell r="J1330">
            <v>44701</v>
          </cell>
          <cell r="K1330">
            <v>-974300</v>
          </cell>
          <cell r="L1330">
            <v>2905100202</v>
          </cell>
          <cell r="M1330" t="str">
            <v>Evento</v>
          </cell>
        </row>
        <row r="1331">
          <cell r="F1331">
            <v>54914</v>
          </cell>
          <cell r="G1331" t="str">
            <v>KR</v>
          </cell>
          <cell r="H1331">
            <v>44559</v>
          </cell>
          <cell r="I1331">
            <v>2021</v>
          </cell>
          <cell r="J1331">
            <v>44701</v>
          </cell>
          <cell r="K1331">
            <v>-180186</v>
          </cell>
          <cell r="L1331">
            <v>2205200201</v>
          </cell>
          <cell r="M1331" t="str">
            <v>Glosas</v>
          </cell>
        </row>
        <row r="1332">
          <cell r="F1332">
            <v>54885</v>
          </cell>
          <cell r="G1332" t="str">
            <v>KR</v>
          </cell>
          <cell r="H1332">
            <v>44559</v>
          </cell>
          <cell r="I1332">
            <v>2021</v>
          </cell>
          <cell r="J1332">
            <v>44701</v>
          </cell>
          <cell r="K1332">
            <v>-1765500</v>
          </cell>
          <cell r="L1332">
            <v>2905100202</v>
          </cell>
          <cell r="M1332" t="str">
            <v>Evento</v>
          </cell>
        </row>
        <row r="1333">
          <cell r="F1333">
            <v>54885</v>
          </cell>
          <cell r="G1333" t="str">
            <v>KR</v>
          </cell>
          <cell r="H1333">
            <v>44559</v>
          </cell>
          <cell r="I1333">
            <v>2021</v>
          </cell>
          <cell r="J1333">
            <v>44701</v>
          </cell>
          <cell r="K1333">
            <v>-1540026</v>
          </cell>
          <cell r="L1333">
            <v>2205200201</v>
          </cell>
          <cell r="M1333" t="str">
            <v>Glosas</v>
          </cell>
        </row>
        <row r="1334">
          <cell r="F1334">
            <v>54863</v>
          </cell>
          <cell r="G1334" t="str">
            <v>KR</v>
          </cell>
          <cell r="H1334">
            <v>44558</v>
          </cell>
          <cell r="I1334">
            <v>2021</v>
          </cell>
          <cell r="J1334">
            <v>44701</v>
          </cell>
          <cell r="K1334">
            <v>-113870</v>
          </cell>
          <cell r="L1334">
            <v>2905100202</v>
          </cell>
          <cell r="M1334" t="str">
            <v>Evento</v>
          </cell>
        </row>
        <row r="1335">
          <cell r="F1335">
            <v>54855</v>
          </cell>
          <cell r="G1335" t="str">
            <v>KR</v>
          </cell>
          <cell r="H1335">
            <v>44558</v>
          </cell>
          <cell r="I1335">
            <v>2021</v>
          </cell>
          <cell r="J1335">
            <v>44701</v>
          </cell>
          <cell r="K1335">
            <v>-63914</v>
          </cell>
          <cell r="L1335">
            <v>2905100202</v>
          </cell>
          <cell r="M1335" t="str">
            <v>Evento</v>
          </cell>
        </row>
        <row r="1336">
          <cell r="F1336">
            <v>54679</v>
          </cell>
          <cell r="G1336" t="str">
            <v>KR</v>
          </cell>
          <cell r="H1336">
            <v>44557</v>
          </cell>
          <cell r="I1336">
            <v>2021</v>
          </cell>
          <cell r="J1336">
            <v>44701</v>
          </cell>
          <cell r="K1336">
            <v>-288278</v>
          </cell>
          <cell r="L1336">
            <v>2905100202</v>
          </cell>
          <cell r="M1336" t="str">
            <v>Evento</v>
          </cell>
        </row>
        <row r="1337">
          <cell r="F1337">
            <v>54642</v>
          </cell>
          <cell r="G1337" t="str">
            <v>KR</v>
          </cell>
          <cell r="H1337">
            <v>44556</v>
          </cell>
          <cell r="I1337">
            <v>2021</v>
          </cell>
          <cell r="J1337">
            <v>44701</v>
          </cell>
          <cell r="K1337">
            <v>-620739</v>
          </cell>
          <cell r="L1337">
            <v>2905100202</v>
          </cell>
          <cell r="M1337" t="str">
            <v>Evento</v>
          </cell>
        </row>
        <row r="1338">
          <cell r="F1338">
            <v>54642</v>
          </cell>
          <cell r="G1338" t="str">
            <v>KR</v>
          </cell>
          <cell r="H1338">
            <v>44556</v>
          </cell>
          <cell r="I1338">
            <v>2021</v>
          </cell>
          <cell r="J1338">
            <v>44701</v>
          </cell>
          <cell r="K1338">
            <v>-28155</v>
          </cell>
          <cell r="L1338">
            <v>2205200201</v>
          </cell>
          <cell r="M1338" t="str">
            <v>Glosas</v>
          </cell>
        </row>
        <row r="1339">
          <cell r="F1339">
            <v>54616</v>
          </cell>
          <cell r="G1339" t="str">
            <v>KR</v>
          </cell>
          <cell r="H1339">
            <v>44556</v>
          </cell>
          <cell r="I1339">
            <v>2021</v>
          </cell>
          <cell r="J1339">
            <v>44701</v>
          </cell>
          <cell r="K1339">
            <v>-296400</v>
          </cell>
          <cell r="L1339">
            <v>2905100202</v>
          </cell>
          <cell r="M1339" t="str">
            <v>Evento</v>
          </cell>
        </row>
        <row r="1340">
          <cell r="F1340">
            <v>54552</v>
          </cell>
          <cell r="G1340" t="str">
            <v>KR</v>
          </cell>
          <cell r="H1340">
            <v>44555</v>
          </cell>
          <cell r="I1340">
            <v>2021</v>
          </cell>
          <cell r="J1340">
            <v>44701</v>
          </cell>
          <cell r="K1340">
            <v>-136113</v>
          </cell>
          <cell r="L1340">
            <v>2905100202</v>
          </cell>
          <cell r="M1340" t="str">
            <v>Evento</v>
          </cell>
        </row>
        <row r="1341">
          <cell r="F1341">
            <v>54528</v>
          </cell>
          <cell r="G1341" t="str">
            <v>KR</v>
          </cell>
          <cell r="H1341">
            <v>44554</v>
          </cell>
          <cell r="I1341">
            <v>2021</v>
          </cell>
          <cell r="J1341">
            <v>44701</v>
          </cell>
          <cell r="K1341">
            <v>-64170</v>
          </cell>
          <cell r="L1341">
            <v>2905100202</v>
          </cell>
          <cell r="M1341" t="str">
            <v>Evento</v>
          </cell>
        </row>
        <row r="1342">
          <cell r="F1342">
            <v>54329</v>
          </cell>
          <cell r="G1342" t="str">
            <v>KR</v>
          </cell>
          <cell r="H1342">
            <v>44551</v>
          </cell>
          <cell r="I1342">
            <v>2021</v>
          </cell>
          <cell r="J1342">
            <v>44701</v>
          </cell>
          <cell r="K1342">
            <v>-1861700</v>
          </cell>
          <cell r="L1342">
            <v>2905100202</v>
          </cell>
          <cell r="M1342" t="str">
            <v>Evento</v>
          </cell>
        </row>
        <row r="1343">
          <cell r="F1343">
            <v>54329</v>
          </cell>
          <cell r="G1343" t="str">
            <v>KR</v>
          </cell>
          <cell r="H1343">
            <v>44551</v>
          </cell>
          <cell r="I1343">
            <v>2021</v>
          </cell>
          <cell r="J1343">
            <v>44701</v>
          </cell>
          <cell r="K1343">
            <v>-1092023</v>
          </cell>
          <cell r="L1343">
            <v>2205200201</v>
          </cell>
          <cell r="M1343" t="str">
            <v>Glosas</v>
          </cell>
        </row>
        <row r="1344">
          <cell r="F1344">
            <v>54295</v>
          </cell>
          <cell r="G1344" t="str">
            <v>KR</v>
          </cell>
          <cell r="H1344">
            <v>44551</v>
          </cell>
          <cell r="I1344">
            <v>2021</v>
          </cell>
          <cell r="J1344">
            <v>44701</v>
          </cell>
          <cell r="K1344">
            <v>-2765341</v>
          </cell>
          <cell r="L1344">
            <v>2905100202</v>
          </cell>
          <cell r="M1344" t="str">
            <v>Evento</v>
          </cell>
        </row>
        <row r="1345">
          <cell r="F1345">
            <v>54295</v>
          </cell>
          <cell r="G1345" t="str">
            <v>KR</v>
          </cell>
          <cell r="H1345">
            <v>44551</v>
          </cell>
          <cell r="I1345">
            <v>2021</v>
          </cell>
          <cell r="J1345">
            <v>44701</v>
          </cell>
          <cell r="K1345">
            <v>-1007386</v>
          </cell>
          <cell r="L1345">
            <v>2205200201</v>
          </cell>
          <cell r="M1345" t="str">
            <v>Glosas</v>
          </cell>
        </row>
        <row r="1346">
          <cell r="F1346">
            <v>54276</v>
          </cell>
          <cell r="G1346" t="str">
            <v>KR</v>
          </cell>
          <cell r="H1346">
            <v>44550</v>
          </cell>
          <cell r="I1346">
            <v>2021</v>
          </cell>
          <cell r="J1346">
            <v>44701</v>
          </cell>
          <cell r="K1346">
            <v>-63914</v>
          </cell>
          <cell r="L1346">
            <v>2905100202</v>
          </cell>
          <cell r="M1346" t="str">
            <v>Evento</v>
          </cell>
        </row>
        <row r="1347">
          <cell r="F1347">
            <v>54185</v>
          </cell>
          <cell r="G1347" t="str">
            <v>KR</v>
          </cell>
          <cell r="H1347">
            <v>44549</v>
          </cell>
          <cell r="I1347">
            <v>2021</v>
          </cell>
          <cell r="J1347">
            <v>44701</v>
          </cell>
          <cell r="K1347">
            <v>-66323</v>
          </cell>
          <cell r="L1347">
            <v>2905100202</v>
          </cell>
          <cell r="M1347" t="str">
            <v>Evento</v>
          </cell>
        </row>
        <row r="1348">
          <cell r="F1348">
            <v>54159</v>
          </cell>
          <cell r="G1348" t="str">
            <v>KR</v>
          </cell>
          <cell r="H1348">
            <v>44548</v>
          </cell>
          <cell r="I1348">
            <v>2021</v>
          </cell>
          <cell r="J1348">
            <v>44701</v>
          </cell>
          <cell r="K1348">
            <v>-301800</v>
          </cell>
          <cell r="L1348">
            <v>2905100202</v>
          </cell>
          <cell r="M1348" t="str">
            <v>Evento</v>
          </cell>
        </row>
        <row r="1349">
          <cell r="F1349">
            <v>54157</v>
          </cell>
          <cell r="G1349" t="str">
            <v>KR</v>
          </cell>
          <cell r="H1349">
            <v>44548</v>
          </cell>
          <cell r="I1349">
            <v>2021</v>
          </cell>
          <cell r="J1349">
            <v>44701</v>
          </cell>
          <cell r="K1349">
            <v>-126300</v>
          </cell>
          <cell r="L1349">
            <v>2905100202</v>
          </cell>
          <cell r="M1349" t="str">
            <v>Evento</v>
          </cell>
        </row>
        <row r="1350">
          <cell r="F1350">
            <v>54144</v>
          </cell>
          <cell r="G1350" t="str">
            <v>KR</v>
          </cell>
          <cell r="H1350">
            <v>44548</v>
          </cell>
          <cell r="I1350">
            <v>2021</v>
          </cell>
          <cell r="J1350">
            <v>44701</v>
          </cell>
          <cell r="K1350">
            <v>-126300</v>
          </cell>
          <cell r="L1350">
            <v>2905100202</v>
          </cell>
          <cell r="M1350" t="str">
            <v>Evento</v>
          </cell>
        </row>
        <row r="1351">
          <cell r="F1351">
            <v>54041</v>
          </cell>
          <cell r="G1351" t="str">
            <v>KR</v>
          </cell>
          <cell r="H1351">
            <v>44547</v>
          </cell>
          <cell r="I1351">
            <v>2021</v>
          </cell>
          <cell r="J1351">
            <v>44701</v>
          </cell>
          <cell r="K1351">
            <v>-121728</v>
          </cell>
          <cell r="L1351">
            <v>2905100202</v>
          </cell>
          <cell r="M1351" t="str">
            <v>Evento</v>
          </cell>
        </row>
        <row r="1352">
          <cell r="F1352">
            <v>54020</v>
          </cell>
          <cell r="G1352" t="str">
            <v>KR</v>
          </cell>
          <cell r="H1352">
            <v>44546</v>
          </cell>
          <cell r="I1352">
            <v>2021</v>
          </cell>
          <cell r="J1352">
            <v>44701</v>
          </cell>
          <cell r="K1352">
            <v>-115242</v>
          </cell>
          <cell r="L1352">
            <v>2905100202</v>
          </cell>
          <cell r="M1352" t="str">
            <v>Evento</v>
          </cell>
        </row>
        <row r="1353">
          <cell r="F1353">
            <v>53983</v>
          </cell>
          <cell r="G1353" t="str">
            <v>KR</v>
          </cell>
          <cell r="H1353">
            <v>44546</v>
          </cell>
          <cell r="I1353">
            <v>2021</v>
          </cell>
          <cell r="J1353">
            <v>44701</v>
          </cell>
          <cell r="K1353">
            <v>-3670200</v>
          </cell>
          <cell r="L1353">
            <v>2905100202</v>
          </cell>
          <cell r="M1353" t="str">
            <v>Evento</v>
          </cell>
        </row>
        <row r="1354">
          <cell r="F1354">
            <v>53983</v>
          </cell>
          <cell r="G1354" t="str">
            <v>KR</v>
          </cell>
          <cell r="H1354">
            <v>44546</v>
          </cell>
          <cell r="I1354">
            <v>2021</v>
          </cell>
          <cell r="J1354">
            <v>44701</v>
          </cell>
          <cell r="K1354">
            <v>-1145311</v>
          </cell>
          <cell r="L1354">
            <v>2205200201</v>
          </cell>
          <cell r="M1354" t="str">
            <v>Glosas</v>
          </cell>
        </row>
        <row r="1355">
          <cell r="F1355">
            <v>53915</v>
          </cell>
          <cell r="G1355" t="str">
            <v>KR</v>
          </cell>
          <cell r="H1355">
            <v>44545</v>
          </cell>
          <cell r="I1355">
            <v>2021</v>
          </cell>
          <cell r="J1355">
            <v>44701</v>
          </cell>
          <cell r="K1355">
            <v>-167093</v>
          </cell>
          <cell r="L1355">
            <v>2905100202</v>
          </cell>
          <cell r="M1355" t="str">
            <v>Evento</v>
          </cell>
        </row>
        <row r="1356">
          <cell r="F1356">
            <v>53889</v>
          </cell>
          <cell r="G1356" t="str">
            <v>KR</v>
          </cell>
          <cell r="H1356">
            <v>44545</v>
          </cell>
          <cell r="I1356">
            <v>2021</v>
          </cell>
          <cell r="J1356">
            <v>44701</v>
          </cell>
          <cell r="K1356">
            <v>-68484</v>
          </cell>
          <cell r="L1356">
            <v>2905100202</v>
          </cell>
          <cell r="M1356" t="str">
            <v>Evento</v>
          </cell>
        </row>
        <row r="1357">
          <cell r="F1357">
            <v>53796</v>
          </cell>
          <cell r="G1357" t="str">
            <v>KR</v>
          </cell>
          <cell r="H1357">
            <v>44544</v>
          </cell>
          <cell r="I1357">
            <v>2021</v>
          </cell>
          <cell r="J1357">
            <v>44701</v>
          </cell>
          <cell r="K1357">
            <v>-143189</v>
          </cell>
          <cell r="L1357">
            <v>2905100202</v>
          </cell>
          <cell r="M1357" t="str">
            <v>Evento</v>
          </cell>
        </row>
        <row r="1358">
          <cell r="F1358">
            <v>53743</v>
          </cell>
          <cell r="G1358" t="str">
            <v>KR</v>
          </cell>
          <cell r="H1358">
            <v>44544</v>
          </cell>
          <cell r="I1358">
            <v>2021</v>
          </cell>
          <cell r="J1358">
            <v>44701</v>
          </cell>
          <cell r="K1358">
            <v>-213946</v>
          </cell>
          <cell r="L1358">
            <v>2905100202</v>
          </cell>
          <cell r="M1358" t="str">
            <v>Evento</v>
          </cell>
        </row>
        <row r="1359">
          <cell r="F1359">
            <v>53739</v>
          </cell>
          <cell r="G1359" t="str">
            <v>KR</v>
          </cell>
          <cell r="H1359">
            <v>44543</v>
          </cell>
          <cell r="I1359">
            <v>2021</v>
          </cell>
          <cell r="J1359">
            <v>44701</v>
          </cell>
          <cell r="K1359">
            <v>-63881</v>
          </cell>
          <cell r="L1359">
            <v>2905100202</v>
          </cell>
          <cell r="M1359" t="str">
            <v>Evento</v>
          </cell>
        </row>
        <row r="1360">
          <cell r="F1360">
            <v>53737</v>
          </cell>
          <cell r="G1360" t="str">
            <v>KR</v>
          </cell>
          <cell r="H1360">
            <v>44543</v>
          </cell>
          <cell r="I1360">
            <v>2021</v>
          </cell>
          <cell r="J1360">
            <v>44701</v>
          </cell>
          <cell r="K1360">
            <v>-59600</v>
          </cell>
          <cell r="L1360">
            <v>2905100202</v>
          </cell>
          <cell r="M1360" t="str">
            <v>Evento</v>
          </cell>
        </row>
        <row r="1361">
          <cell r="F1361">
            <v>53633</v>
          </cell>
          <cell r="G1361" t="str">
            <v>KR</v>
          </cell>
          <cell r="H1361">
            <v>44542</v>
          </cell>
          <cell r="I1361">
            <v>2021</v>
          </cell>
          <cell r="J1361">
            <v>44701</v>
          </cell>
          <cell r="K1361">
            <v>-113825</v>
          </cell>
          <cell r="L1361">
            <v>2905100202</v>
          </cell>
          <cell r="M1361" t="str">
            <v>Evento</v>
          </cell>
        </row>
        <row r="1362">
          <cell r="F1362">
            <v>53604</v>
          </cell>
          <cell r="G1362" t="str">
            <v>KR</v>
          </cell>
          <cell r="H1362">
            <v>44541</v>
          </cell>
          <cell r="I1362">
            <v>2021</v>
          </cell>
          <cell r="J1362">
            <v>44701</v>
          </cell>
          <cell r="K1362">
            <v>-64170</v>
          </cell>
          <cell r="L1362">
            <v>2905100202</v>
          </cell>
          <cell r="M1362" t="str">
            <v>Evento</v>
          </cell>
        </row>
        <row r="1363">
          <cell r="F1363">
            <v>53590</v>
          </cell>
          <cell r="G1363" t="str">
            <v>KR</v>
          </cell>
          <cell r="H1363">
            <v>44541</v>
          </cell>
          <cell r="I1363">
            <v>2021</v>
          </cell>
          <cell r="J1363">
            <v>44701</v>
          </cell>
          <cell r="K1363">
            <v>-278371</v>
          </cell>
          <cell r="L1363">
            <v>2905100202</v>
          </cell>
          <cell r="M1363" t="str">
            <v>Evento</v>
          </cell>
        </row>
        <row r="1364">
          <cell r="F1364">
            <v>53524</v>
          </cell>
          <cell r="G1364" t="str">
            <v>KR</v>
          </cell>
          <cell r="H1364">
            <v>44540</v>
          </cell>
          <cell r="I1364">
            <v>2021</v>
          </cell>
          <cell r="J1364">
            <v>44701</v>
          </cell>
          <cell r="K1364">
            <v>-117108</v>
          </cell>
          <cell r="L1364">
            <v>2905100202</v>
          </cell>
          <cell r="M1364" t="str">
            <v>Evento</v>
          </cell>
        </row>
        <row r="1365">
          <cell r="F1365">
            <v>53328</v>
          </cell>
          <cell r="G1365" t="str">
            <v>KR</v>
          </cell>
          <cell r="H1365">
            <v>44538</v>
          </cell>
          <cell r="I1365">
            <v>2021</v>
          </cell>
          <cell r="J1365">
            <v>44701</v>
          </cell>
          <cell r="K1365">
            <v>-76355</v>
          </cell>
          <cell r="L1365">
            <v>2905100202</v>
          </cell>
          <cell r="M1365" t="str">
            <v>Evento</v>
          </cell>
        </row>
        <row r="1366">
          <cell r="F1366">
            <v>53313</v>
          </cell>
          <cell r="G1366" t="str">
            <v>KR</v>
          </cell>
          <cell r="H1366">
            <v>44537</v>
          </cell>
          <cell r="I1366">
            <v>2021</v>
          </cell>
          <cell r="J1366">
            <v>44701</v>
          </cell>
          <cell r="K1366">
            <v>-151102</v>
          </cell>
          <cell r="L1366">
            <v>2905100202</v>
          </cell>
          <cell r="M1366" t="str">
            <v>Evento</v>
          </cell>
        </row>
        <row r="1367">
          <cell r="F1367">
            <v>53296</v>
          </cell>
          <cell r="G1367" t="str">
            <v>KR</v>
          </cell>
          <cell r="H1367">
            <v>44537</v>
          </cell>
          <cell r="I1367">
            <v>2021</v>
          </cell>
          <cell r="J1367">
            <v>44701</v>
          </cell>
          <cell r="K1367">
            <v>-164816</v>
          </cell>
          <cell r="L1367">
            <v>2905100202</v>
          </cell>
          <cell r="M1367" t="str">
            <v>Evento</v>
          </cell>
        </row>
        <row r="1368">
          <cell r="F1368">
            <v>53210</v>
          </cell>
          <cell r="G1368" t="str">
            <v>KR</v>
          </cell>
          <cell r="H1368">
            <v>44537</v>
          </cell>
          <cell r="I1368">
            <v>2021</v>
          </cell>
          <cell r="J1368">
            <v>44701</v>
          </cell>
          <cell r="K1368">
            <v>-59600</v>
          </cell>
          <cell r="L1368">
            <v>2905100202</v>
          </cell>
          <cell r="M1368" t="str">
            <v>Evento</v>
          </cell>
        </row>
        <row r="1369">
          <cell r="F1369">
            <v>53196</v>
          </cell>
          <cell r="G1369" t="str">
            <v>KR</v>
          </cell>
          <cell r="H1369">
            <v>44536</v>
          </cell>
          <cell r="I1369">
            <v>2021</v>
          </cell>
          <cell r="J1369">
            <v>44701</v>
          </cell>
          <cell r="K1369">
            <v>-164340</v>
          </cell>
          <cell r="L1369">
            <v>2905100202</v>
          </cell>
          <cell r="M1369" t="str">
            <v>Evento</v>
          </cell>
        </row>
        <row r="1370">
          <cell r="F1370">
            <v>53165</v>
          </cell>
          <cell r="G1370" t="str">
            <v>KR</v>
          </cell>
          <cell r="H1370">
            <v>44536</v>
          </cell>
          <cell r="I1370">
            <v>2021</v>
          </cell>
          <cell r="J1370">
            <v>44701</v>
          </cell>
          <cell r="K1370">
            <v>-133565</v>
          </cell>
          <cell r="L1370">
            <v>2905100202</v>
          </cell>
          <cell r="M1370" t="str">
            <v>Evento</v>
          </cell>
        </row>
        <row r="1371">
          <cell r="F1371">
            <v>53088</v>
          </cell>
          <cell r="G1371" t="str">
            <v>KR</v>
          </cell>
          <cell r="H1371">
            <v>44535</v>
          </cell>
          <cell r="I1371">
            <v>2021</v>
          </cell>
          <cell r="J1371">
            <v>44701</v>
          </cell>
          <cell r="K1371">
            <v>-100473</v>
          </cell>
          <cell r="L1371">
            <v>2905100202</v>
          </cell>
          <cell r="M1371" t="str">
            <v>Evento</v>
          </cell>
        </row>
        <row r="1372">
          <cell r="F1372">
            <v>53042</v>
          </cell>
          <cell r="G1372" t="str">
            <v>KR</v>
          </cell>
          <cell r="H1372">
            <v>44534</v>
          </cell>
          <cell r="I1372">
            <v>2021</v>
          </cell>
          <cell r="J1372">
            <v>44701</v>
          </cell>
          <cell r="K1372">
            <v>-111720</v>
          </cell>
          <cell r="L1372">
            <v>2905100202</v>
          </cell>
          <cell r="M1372" t="str">
            <v>Evento</v>
          </cell>
        </row>
        <row r="1373">
          <cell r="F1373">
            <v>53017</v>
          </cell>
          <cell r="G1373" t="str">
            <v>KR</v>
          </cell>
          <cell r="H1373">
            <v>44534</v>
          </cell>
          <cell r="I1373">
            <v>2021</v>
          </cell>
          <cell r="J1373">
            <v>44701</v>
          </cell>
          <cell r="K1373">
            <v>-1697800</v>
          </cell>
          <cell r="L1373">
            <v>2905100202</v>
          </cell>
          <cell r="M1373" t="str">
            <v>Evento</v>
          </cell>
        </row>
        <row r="1374">
          <cell r="F1374">
            <v>53017</v>
          </cell>
          <cell r="G1374" t="str">
            <v>KR</v>
          </cell>
          <cell r="H1374">
            <v>44534</v>
          </cell>
          <cell r="I1374">
            <v>2021</v>
          </cell>
          <cell r="J1374">
            <v>44701</v>
          </cell>
          <cell r="K1374">
            <v>-316622</v>
          </cell>
          <cell r="L1374">
            <v>2205200201</v>
          </cell>
          <cell r="M1374" t="str">
            <v>Glosas</v>
          </cell>
        </row>
        <row r="1375">
          <cell r="F1375">
            <v>52738</v>
          </cell>
          <cell r="G1375" t="str">
            <v>KR</v>
          </cell>
          <cell r="H1375">
            <v>44531</v>
          </cell>
          <cell r="I1375">
            <v>2021</v>
          </cell>
          <cell r="J1375">
            <v>44621</v>
          </cell>
          <cell r="K1375">
            <v>-349860</v>
          </cell>
          <cell r="L1375">
            <v>2905100202</v>
          </cell>
          <cell r="M1375" t="str">
            <v>Evento</v>
          </cell>
        </row>
        <row r="1376">
          <cell r="F1376">
            <v>52738</v>
          </cell>
          <cell r="G1376" t="str">
            <v>KR</v>
          </cell>
          <cell r="H1376">
            <v>44531</v>
          </cell>
          <cell r="I1376">
            <v>2021</v>
          </cell>
          <cell r="J1376">
            <v>44621</v>
          </cell>
          <cell r="K1376">
            <v>-6600</v>
          </cell>
          <cell r="L1376">
            <v>2205200201</v>
          </cell>
          <cell r="M1376" t="str">
            <v>Glosas</v>
          </cell>
        </row>
        <row r="1377">
          <cell r="F1377">
            <v>52725</v>
          </cell>
          <cell r="G1377" t="str">
            <v>KR</v>
          </cell>
          <cell r="H1377">
            <v>44531</v>
          </cell>
          <cell r="I1377">
            <v>2021</v>
          </cell>
          <cell r="J1377">
            <v>44701</v>
          </cell>
          <cell r="K1377">
            <v>-337000</v>
          </cell>
          <cell r="L1377">
            <v>2905100202</v>
          </cell>
          <cell r="M1377" t="str">
            <v>Evento</v>
          </cell>
        </row>
        <row r="1378">
          <cell r="F1378">
            <v>54843</v>
          </cell>
          <cell r="G1378" t="str">
            <v>KR</v>
          </cell>
          <cell r="H1378">
            <v>44558</v>
          </cell>
          <cell r="I1378">
            <v>2021</v>
          </cell>
          <cell r="J1378">
            <v>44701</v>
          </cell>
          <cell r="K1378">
            <v>-182000</v>
          </cell>
          <cell r="L1378">
            <v>2905100102</v>
          </cell>
          <cell r="M1378" t="str">
            <v>Evento</v>
          </cell>
        </row>
        <row r="1379">
          <cell r="F1379">
            <v>54795</v>
          </cell>
          <cell r="G1379" t="str">
            <v>KR</v>
          </cell>
          <cell r="H1379">
            <v>44558</v>
          </cell>
          <cell r="I1379">
            <v>2021</v>
          </cell>
          <cell r="J1379">
            <v>44701</v>
          </cell>
          <cell r="K1379">
            <v>-122361</v>
          </cell>
          <cell r="L1379">
            <v>2905100102</v>
          </cell>
          <cell r="M1379" t="str">
            <v>Evento</v>
          </cell>
        </row>
        <row r="1380">
          <cell r="F1380">
            <v>54761</v>
          </cell>
          <cell r="G1380" t="str">
            <v>KR</v>
          </cell>
          <cell r="H1380">
            <v>44557</v>
          </cell>
          <cell r="I1380">
            <v>2021</v>
          </cell>
          <cell r="J1380">
            <v>44701</v>
          </cell>
          <cell r="K1380">
            <v>-113491</v>
          </cell>
          <cell r="L1380">
            <v>2905100102</v>
          </cell>
          <cell r="M1380" t="str">
            <v>Evento</v>
          </cell>
        </row>
        <row r="1381">
          <cell r="F1381">
            <v>54743</v>
          </cell>
          <cell r="G1381" t="str">
            <v>KR</v>
          </cell>
          <cell r="H1381">
            <v>44557</v>
          </cell>
          <cell r="I1381">
            <v>2021</v>
          </cell>
          <cell r="J1381">
            <v>44701</v>
          </cell>
          <cell r="K1381">
            <v>-59600</v>
          </cell>
          <cell r="L1381">
            <v>2905100102</v>
          </cell>
          <cell r="M1381" t="str">
            <v>Evento</v>
          </cell>
        </row>
        <row r="1382">
          <cell r="F1382">
            <v>54335</v>
          </cell>
          <cell r="G1382" t="str">
            <v>KR</v>
          </cell>
          <cell r="H1382">
            <v>44551</v>
          </cell>
          <cell r="I1382">
            <v>2021</v>
          </cell>
          <cell r="J1382">
            <v>44701</v>
          </cell>
          <cell r="K1382">
            <v>-107628</v>
          </cell>
          <cell r="L1382">
            <v>2905100102</v>
          </cell>
          <cell r="M1382" t="str">
            <v>Evento</v>
          </cell>
        </row>
        <row r="1383">
          <cell r="F1383">
            <v>54206</v>
          </cell>
          <cell r="G1383" t="str">
            <v>KR</v>
          </cell>
          <cell r="H1383">
            <v>44550</v>
          </cell>
          <cell r="I1383">
            <v>2021</v>
          </cell>
          <cell r="J1383">
            <v>44701</v>
          </cell>
          <cell r="K1383">
            <v>-273514</v>
          </cell>
          <cell r="L1383">
            <v>2905100102</v>
          </cell>
          <cell r="M1383" t="str">
            <v>Evento</v>
          </cell>
        </row>
        <row r="1384">
          <cell r="F1384">
            <v>54150</v>
          </cell>
          <cell r="G1384" t="str">
            <v>KR</v>
          </cell>
          <cell r="H1384">
            <v>44548</v>
          </cell>
          <cell r="I1384">
            <v>2021</v>
          </cell>
          <cell r="J1384">
            <v>44701</v>
          </cell>
          <cell r="K1384">
            <v>-115793</v>
          </cell>
          <cell r="L1384">
            <v>2905100102</v>
          </cell>
          <cell r="M1384" t="str">
            <v>Evento</v>
          </cell>
        </row>
        <row r="1385">
          <cell r="F1385">
            <v>53740</v>
          </cell>
          <cell r="G1385" t="str">
            <v>KR</v>
          </cell>
          <cell r="H1385">
            <v>44543</v>
          </cell>
          <cell r="I1385">
            <v>2021</v>
          </cell>
          <cell r="J1385">
            <v>44701</v>
          </cell>
          <cell r="K1385">
            <v>-59600</v>
          </cell>
          <cell r="L1385">
            <v>2905100102</v>
          </cell>
          <cell r="M1385" t="str">
            <v>Evento</v>
          </cell>
        </row>
        <row r="1386">
          <cell r="F1386">
            <v>53191</v>
          </cell>
          <cell r="G1386" t="str">
            <v>KR</v>
          </cell>
          <cell r="H1386">
            <v>44536</v>
          </cell>
          <cell r="I1386">
            <v>2021</v>
          </cell>
          <cell r="J1386">
            <v>44701</v>
          </cell>
          <cell r="K1386">
            <v>-333797</v>
          </cell>
          <cell r="L1386">
            <v>2905100102</v>
          </cell>
          <cell r="M1386" t="str">
            <v>Evento</v>
          </cell>
        </row>
        <row r="1387">
          <cell r="F1387">
            <v>53049</v>
          </cell>
          <cell r="G1387" t="str">
            <v>KR</v>
          </cell>
          <cell r="H1387">
            <v>44535</v>
          </cell>
          <cell r="I1387">
            <v>2021</v>
          </cell>
          <cell r="J1387">
            <v>44701</v>
          </cell>
          <cell r="K1387">
            <v>-177000</v>
          </cell>
          <cell r="L1387">
            <v>2905100102</v>
          </cell>
          <cell r="M1387" t="str">
            <v>Evento</v>
          </cell>
        </row>
        <row r="1388">
          <cell r="F1388">
            <v>52948</v>
          </cell>
          <cell r="G1388" t="str">
            <v>KR</v>
          </cell>
          <cell r="H1388">
            <v>44533</v>
          </cell>
          <cell r="I1388">
            <v>2021</v>
          </cell>
          <cell r="J1388">
            <v>44701</v>
          </cell>
          <cell r="K1388">
            <v>-286237</v>
          </cell>
          <cell r="L1388">
            <v>2905100102</v>
          </cell>
          <cell r="M1388" t="str">
            <v>Evento</v>
          </cell>
        </row>
        <row r="1389">
          <cell r="F1389">
            <v>54446</v>
          </cell>
          <cell r="G1389" t="str">
            <v>KR</v>
          </cell>
          <cell r="H1389">
            <v>44553</v>
          </cell>
          <cell r="I1389">
            <v>2021</v>
          </cell>
          <cell r="J1389">
            <v>44701</v>
          </cell>
          <cell r="K1389">
            <v>-6500</v>
          </cell>
          <cell r="L1389">
            <v>2905100202</v>
          </cell>
          <cell r="M1389" t="str">
            <v>Evento</v>
          </cell>
        </row>
        <row r="1390">
          <cell r="F1390">
            <v>53997</v>
          </cell>
          <cell r="G1390" t="str">
            <v>KR</v>
          </cell>
          <cell r="H1390">
            <v>44546</v>
          </cell>
          <cell r="I1390">
            <v>2021</v>
          </cell>
          <cell r="J1390">
            <v>44701</v>
          </cell>
          <cell r="K1390">
            <v>-6500</v>
          </cell>
          <cell r="L1390">
            <v>2905100202</v>
          </cell>
          <cell r="M1390" t="str">
            <v>Evento</v>
          </cell>
        </row>
        <row r="1391">
          <cell r="F1391">
            <v>53861</v>
          </cell>
          <cell r="G1391" t="str">
            <v>KR</v>
          </cell>
          <cell r="H1391">
            <v>44545</v>
          </cell>
          <cell r="I1391">
            <v>2021</v>
          </cell>
          <cell r="J1391">
            <v>44701</v>
          </cell>
          <cell r="K1391">
            <v>-26000</v>
          </cell>
          <cell r="L1391">
            <v>2905100202</v>
          </cell>
          <cell r="M1391" t="str">
            <v>Evento</v>
          </cell>
        </row>
        <row r="1392">
          <cell r="F1392">
            <v>53773</v>
          </cell>
          <cell r="G1392" t="str">
            <v>KR</v>
          </cell>
          <cell r="H1392">
            <v>44544</v>
          </cell>
          <cell r="I1392">
            <v>2021</v>
          </cell>
          <cell r="J1392">
            <v>44701</v>
          </cell>
          <cell r="K1392">
            <v>-6500</v>
          </cell>
          <cell r="L1392">
            <v>2905100202</v>
          </cell>
          <cell r="M1392" t="str">
            <v>Evento</v>
          </cell>
        </row>
        <row r="1393">
          <cell r="F1393">
            <v>52976</v>
          </cell>
          <cell r="G1393" t="str">
            <v>KR</v>
          </cell>
          <cell r="H1393">
            <v>44534</v>
          </cell>
          <cell r="I1393">
            <v>2021</v>
          </cell>
          <cell r="J1393">
            <v>44701</v>
          </cell>
          <cell r="K1393">
            <v>-19500</v>
          </cell>
          <cell r="L1393">
            <v>2905100202</v>
          </cell>
          <cell r="M1393" t="str">
            <v>Evento</v>
          </cell>
        </row>
        <row r="1394">
          <cell r="F1394">
            <v>52672</v>
          </cell>
          <cell r="G1394" t="str">
            <v>KR</v>
          </cell>
          <cell r="H1394">
            <v>44531</v>
          </cell>
          <cell r="I1394">
            <v>2021</v>
          </cell>
          <cell r="J1394">
            <v>44701</v>
          </cell>
          <cell r="K1394">
            <v>-6500</v>
          </cell>
          <cell r="L1394">
            <v>2905100202</v>
          </cell>
          <cell r="M1394" t="str">
            <v>Evento</v>
          </cell>
        </row>
        <row r="1395">
          <cell r="F1395">
            <v>54838</v>
          </cell>
          <cell r="G1395" t="str">
            <v>KR</v>
          </cell>
          <cell r="H1395">
            <v>44558</v>
          </cell>
          <cell r="I1395">
            <v>2021</v>
          </cell>
          <cell r="J1395">
            <v>44701</v>
          </cell>
          <cell r="K1395">
            <v>-6500</v>
          </cell>
          <cell r="L1395">
            <v>2905100102</v>
          </cell>
          <cell r="M1395" t="str">
            <v>Evento</v>
          </cell>
        </row>
        <row r="1396">
          <cell r="F1396">
            <v>53768</v>
          </cell>
          <cell r="G1396" t="str">
            <v>KR</v>
          </cell>
          <cell r="H1396">
            <v>44544</v>
          </cell>
          <cell r="I1396">
            <v>2021</v>
          </cell>
          <cell r="J1396">
            <v>44701</v>
          </cell>
          <cell r="K1396">
            <v>-6500</v>
          </cell>
          <cell r="L1396">
            <v>2905100102</v>
          </cell>
          <cell r="M1396" t="str">
            <v>Evento</v>
          </cell>
        </row>
        <row r="1397">
          <cell r="F1397">
            <v>53582</v>
          </cell>
          <cell r="G1397" t="str">
            <v>KR</v>
          </cell>
          <cell r="H1397">
            <v>44541</v>
          </cell>
          <cell r="I1397">
            <v>2021</v>
          </cell>
          <cell r="J1397">
            <v>44701</v>
          </cell>
          <cell r="K1397">
            <v>-6500</v>
          </cell>
          <cell r="L1397">
            <v>2905100102</v>
          </cell>
          <cell r="M1397" t="str">
            <v>Evento</v>
          </cell>
        </row>
        <row r="1398">
          <cell r="F1398">
            <v>53399</v>
          </cell>
          <cell r="G1398" t="str">
            <v>KR</v>
          </cell>
          <cell r="H1398">
            <v>44539</v>
          </cell>
          <cell r="I1398">
            <v>2021</v>
          </cell>
          <cell r="J1398">
            <v>44701</v>
          </cell>
          <cell r="K1398">
            <v>-6500</v>
          </cell>
          <cell r="L1398">
            <v>2905100102</v>
          </cell>
          <cell r="M1398" t="str">
            <v>Evento</v>
          </cell>
        </row>
        <row r="1399">
          <cell r="F1399">
            <v>53265</v>
          </cell>
          <cell r="G1399" t="str">
            <v>KR</v>
          </cell>
          <cell r="H1399">
            <v>44537</v>
          </cell>
          <cell r="I1399">
            <v>2021</v>
          </cell>
          <cell r="J1399">
            <v>44701</v>
          </cell>
          <cell r="K1399">
            <v>-26000</v>
          </cell>
          <cell r="L1399">
            <v>2905100102</v>
          </cell>
          <cell r="M1399" t="str">
            <v>Evento</v>
          </cell>
        </row>
        <row r="1400">
          <cell r="F1400">
            <v>52928</v>
          </cell>
          <cell r="G1400" t="str">
            <v>KR</v>
          </cell>
          <cell r="H1400">
            <v>44533</v>
          </cell>
          <cell r="I1400">
            <v>2021</v>
          </cell>
          <cell r="J1400">
            <v>44701</v>
          </cell>
          <cell r="K1400">
            <v>-6500</v>
          </cell>
          <cell r="L1400">
            <v>2905100102</v>
          </cell>
          <cell r="M1400" t="str">
            <v>Evento</v>
          </cell>
        </row>
        <row r="1401">
          <cell r="F1401">
            <v>52709</v>
          </cell>
          <cell r="G1401" t="str">
            <v>KR</v>
          </cell>
          <cell r="H1401">
            <v>44530</v>
          </cell>
          <cell r="I1401">
            <v>2021</v>
          </cell>
          <cell r="J1401">
            <v>44593</v>
          </cell>
          <cell r="K1401">
            <v>-26545607</v>
          </cell>
          <cell r="L1401">
            <v>2205200202</v>
          </cell>
          <cell r="M1401" t="str">
            <v>Glosas</v>
          </cell>
        </row>
        <row r="1402">
          <cell r="F1402">
            <v>52709</v>
          </cell>
          <cell r="G1402" t="str">
            <v>KR</v>
          </cell>
          <cell r="H1402">
            <v>44530</v>
          </cell>
          <cell r="I1402">
            <v>2021</v>
          </cell>
          <cell r="J1402">
            <v>44593</v>
          </cell>
          <cell r="K1402">
            <v>-6343368</v>
          </cell>
          <cell r="L1402">
            <v>2905100201</v>
          </cell>
          <cell r="M1402" t="str">
            <v>Capita</v>
          </cell>
        </row>
        <row r="1403">
          <cell r="F1403">
            <v>52705</v>
          </cell>
          <cell r="G1403" t="str">
            <v>KR</v>
          </cell>
          <cell r="H1403">
            <v>44531</v>
          </cell>
          <cell r="I1403">
            <v>2021</v>
          </cell>
          <cell r="J1403">
            <v>44593</v>
          </cell>
          <cell r="K1403">
            <v>-31105900</v>
          </cell>
          <cell r="L1403">
            <v>2905100201</v>
          </cell>
          <cell r="M1403" t="str">
            <v>Capita</v>
          </cell>
        </row>
        <row r="1404">
          <cell r="F1404" t="str">
            <v>29824</v>
          </cell>
          <cell r="G1404" t="str">
            <v>GL</v>
          </cell>
          <cell r="H1404">
            <v>44280</v>
          </cell>
          <cell r="I1404">
            <v>2021</v>
          </cell>
          <cell r="J1404">
            <v>44620</v>
          </cell>
          <cell r="K1404">
            <v>-621305</v>
          </cell>
          <cell r="L1404">
            <v>2905100201</v>
          </cell>
          <cell r="M1404" t="str">
            <v>Capita</v>
          </cell>
        </row>
        <row r="1405">
          <cell r="F1405" t="str">
            <v>29824</v>
          </cell>
          <cell r="G1405" t="str">
            <v>GL</v>
          </cell>
          <cell r="H1405">
            <v>44280</v>
          </cell>
          <cell r="I1405">
            <v>2021</v>
          </cell>
          <cell r="J1405">
            <v>44620</v>
          </cell>
          <cell r="K1405">
            <v>621305</v>
          </cell>
          <cell r="L1405">
            <v>2205200202</v>
          </cell>
          <cell r="M1405" t="str">
            <v>Glosas</v>
          </cell>
        </row>
        <row r="1406">
          <cell r="F1406" t="str">
            <v>29430</v>
          </cell>
          <cell r="G1406" t="str">
            <v>GL</v>
          </cell>
          <cell r="H1406">
            <v>44280</v>
          </cell>
          <cell r="I1406">
            <v>2021</v>
          </cell>
          <cell r="J1406">
            <v>44620</v>
          </cell>
          <cell r="K1406">
            <v>-55725</v>
          </cell>
          <cell r="L1406">
            <v>2905100201</v>
          </cell>
          <cell r="M1406" t="str">
            <v>Capita</v>
          </cell>
        </row>
        <row r="1407">
          <cell r="F1407" t="str">
            <v>29430</v>
          </cell>
          <cell r="G1407" t="str">
            <v>GL</v>
          </cell>
          <cell r="H1407">
            <v>44280</v>
          </cell>
          <cell r="I1407">
            <v>2021</v>
          </cell>
          <cell r="J1407">
            <v>44620</v>
          </cell>
          <cell r="K1407">
            <v>55725</v>
          </cell>
          <cell r="L1407">
            <v>2205200202</v>
          </cell>
          <cell r="M1407" t="str">
            <v>Glosas</v>
          </cell>
        </row>
        <row r="1408">
          <cell r="F1408" t="str">
            <v>30380</v>
          </cell>
          <cell r="G1408" t="str">
            <v>GL</v>
          </cell>
          <cell r="H1408">
            <v>44280</v>
          </cell>
          <cell r="I1408">
            <v>2021</v>
          </cell>
          <cell r="J1408">
            <v>44620</v>
          </cell>
          <cell r="K1408">
            <v>-3194559</v>
          </cell>
          <cell r="L1408">
            <v>2905100201</v>
          </cell>
          <cell r="M1408" t="str">
            <v>Capita</v>
          </cell>
        </row>
        <row r="1409">
          <cell r="F1409" t="str">
            <v>30380</v>
          </cell>
          <cell r="G1409" t="str">
            <v>GL</v>
          </cell>
          <cell r="H1409">
            <v>44280</v>
          </cell>
          <cell r="I1409">
            <v>2021</v>
          </cell>
          <cell r="J1409">
            <v>44620</v>
          </cell>
          <cell r="K1409">
            <v>6657086</v>
          </cell>
          <cell r="L1409">
            <v>2205200202</v>
          </cell>
          <cell r="M1409" t="str">
            <v>Glosas</v>
          </cell>
        </row>
        <row r="1410">
          <cell r="F1410" t="str">
            <v>30312</v>
          </cell>
          <cell r="G1410" t="str">
            <v>GL</v>
          </cell>
          <cell r="H1410">
            <v>44280</v>
          </cell>
          <cell r="I1410">
            <v>2021</v>
          </cell>
          <cell r="J1410">
            <v>44620</v>
          </cell>
          <cell r="K1410">
            <v>-1420898</v>
          </cell>
          <cell r="L1410">
            <v>2905100201</v>
          </cell>
          <cell r="M1410" t="str">
            <v>Capita</v>
          </cell>
        </row>
        <row r="1411">
          <cell r="F1411" t="str">
            <v>30312</v>
          </cell>
          <cell r="G1411" t="str">
            <v>GL</v>
          </cell>
          <cell r="H1411">
            <v>44280</v>
          </cell>
          <cell r="I1411">
            <v>2021</v>
          </cell>
          <cell r="J1411">
            <v>44620</v>
          </cell>
          <cell r="K1411">
            <v>4734159</v>
          </cell>
          <cell r="L1411">
            <v>2205200202</v>
          </cell>
          <cell r="M1411" t="str">
            <v>Glosas</v>
          </cell>
        </row>
        <row r="1412">
          <cell r="F1412" t="str">
            <v>30241</v>
          </cell>
          <cell r="G1412" t="str">
            <v>GL</v>
          </cell>
          <cell r="H1412">
            <v>44280</v>
          </cell>
          <cell r="I1412">
            <v>2021</v>
          </cell>
          <cell r="J1412">
            <v>44620</v>
          </cell>
          <cell r="K1412">
            <v>-1331248</v>
          </cell>
          <cell r="L1412">
            <v>2905100201</v>
          </cell>
          <cell r="M1412" t="str">
            <v>Capita</v>
          </cell>
        </row>
        <row r="1413">
          <cell r="F1413" t="str">
            <v>30241</v>
          </cell>
          <cell r="G1413" t="str">
            <v>GL</v>
          </cell>
          <cell r="H1413">
            <v>44280</v>
          </cell>
          <cell r="I1413">
            <v>2021</v>
          </cell>
          <cell r="J1413">
            <v>44620</v>
          </cell>
          <cell r="K1413">
            <v>4334224</v>
          </cell>
          <cell r="L1413">
            <v>2205200202</v>
          </cell>
          <cell r="M1413" t="str">
            <v>Glosas</v>
          </cell>
        </row>
        <row r="1414">
          <cell r="F1414" t="str">
            <v>30164</v>
          </cell>
          <cell r="G1414" t="str">
            <v>GL</v>
          </cell>
          <cell r="H1414">
            <v>44280</v>
          </cell>
          <cell r="I1414">
            <v>2021</v>
          </cell>
          <cell r="J1414">
            <v>44620</v>
          </cell>
          <cell r="K1414">
            <v>-1755399</v>
          </cell>
          <cell r="L1414">
            <v>2905100201</v>
          </cell>
          <cell r="M1414" t="str">
            <v>Capita</v>
          </cell>
        </row>
        <row r="1415">
          <cell r="F1415" t="str">
            <v>30164</v>
          </cell>
          <cell r="G1415" t="str">
            <v>GL</v>
          </cell>
          <cell r="H1415">
            <v>44280</v>
          </cell>
          <cell r="I1415">
            <v>2021</v>
          </cell>
          <cell r="J1415">
            <v>44620</v>
          </cell>
          <cell r="K1415">
            <v>3420579</v>
          </cell>
          <cell r="L1415">
            <v>2205200202</v>
          </cell>
          <cell r="M1415" t="str">
            <v>Glosas</v>
          </cell>
        </row>
        <row r="1416">
          <cell r="F1416" t="str">
            <v>30096</v>
          </cell>
          <cell r="G1416" t="str">
            <v>GL</v>
          </cell>
          <cell r="H1416">
            <v>44280</v>
          </cell>
          <cell r="I1416">
            <v>2021</v>
          </cell>
          <cell r="J1416">
            <v>44620</v>
          </cell>
          <cell r="K1416">
            <v>-1526467</v>
          </cell>
          <cell r="L1416">
            <v>2905100201</v>
          </cell>
          <cell r="M1416" t="str">
            <v>Capita</v>
          </cell>
        </row>
        <row r="1417">
          <cell r="F1417" t="str">
            <v>30096</v>
          </cell>
          <cell r="G1417" t="str">
            <v>GL</v>
          </cell>
          <cell r="H1417">
            <v>44280</v>
          </cell>
          <cell r="I1417">
            <v>2021</v>
          </cell>
          <cell r="J1417">
            <v>44620</v>
          </cell>
          <cell r="K1417">
            <v>4011041</v>
          </cell>
          <cell r="L1417">
            <v>2205200202</v>
          </cell>
          <cell r="M1417" t="str">
            <v>Glosas</v>
          </cell>
        </row>
        <row r="1418">
          <cell r="F1418" t="str">
            <v>30026</v>
          </cell>
          <cell r="G1418" t="str">
            <v>GL</v>
          </cell>
          <cell r="H1418">
            <v>44280</v>
          </cell>
          <cell r="I1418">
            <v>2021</v>
          </cell>
          <cell r="J1418">
            <v>44620</v>
          </cell>
          <cell r="K1418">
            <v>-3896641</v>
          </cell>
          <cell r="L1418">
            <v>2905100201</v>
          </cell>
          <cell r="M1418" t="str">
            <v>Capita</v>
          </cell>
        </row>
        <row r="1419">
          <cell r="F1419" t="str">
            <v>30026</v>
          </cell>
          <cell r="G1419" t="str">
            <v>GL</v>
          </cell>
          <cell r="H1419">
            <v>44280</v>
          </cell>
          <cell r="I1419">
            <v>2021</v>
          </cell>
          <cell r="J1419">
            <v>44620</v>
          </cell>
          <cell r="K1419">
            <v>6233774</v>
          </cell>
          <cell r="L1419">
            <v>2205200202</v>
          </cell>
          <cell r="M1419" t="str">
            <v>Glosas</v>
          </cell>
        </row>
        <row r="1420">
          <cell r="F1420" t="str">
            <v>29962</v>
          </cell>
          <cell r="G1420" t="str">
            <v>GL</v>
          </cell>
          <cell r="H1420">
            <v>44280</v>
          </cell>
          <cell r="I1420">
            <v>2021</v>
          </cell>
          <cell r="J1420">
            <v>44620</v>
          </cell>
          <cell r="K1420">
            <v>-4649823</v>
          </cell>
          <cell r="L1420">
            <v>2905100201</v>
          </cell>
          <cell r="M1420" t="str">
            <v>Capita</v>
          </cell>
        </row>
        <row r="1421">
          <cell r="F1421" t="str">
            <v>29962</v>
          </cell>
          <cell r="G1421" t="str">
            <v>GL</v>
          </cell>
          <cell r="H1421">
            <v>44280</v>
          </cell>
          <cell r="I1421">
            <v>2021</v>
          </cell>
          <cell r="J1421">
            <v>44620</v>
          </cell>
          <cell r="K1421">
            <v>6926324</v>
          </cell>
          <cell r="L1421">
            <v>2205200202</v>
          </cell>
          <cell r="M1421" t="str">
            <v>Glosas</v>
          </cell>
        </row>
        <row r="1422">
          <cell r="F1422" t="str">
            <v>29825</v>
          </cell>
          <cell r="G1422" t="str">
            <v>GL</v>
          </cell>
          <cell r="H1422">
            <v>44280</v>
          </cell>
          <cell r="I1422">
            <v>2021</v>
          </cell>
          <cell r="J1422">
            <v>44620</v>
          </cell>
          <cell r="K1422">
            <v>-3215208</v>
          </cell>
          <cell r="L1422">
            <v>2905100201</v>
          </cell>
          <cell r="M1422" t="str">
            <v>Capita</v>
          </cell>
        </row>
        <row r="1423">
          <cell r="F1423" t="str">
            <v>29825</v>
          </cell>
          <cell r="G1423" t="str">
            <v>GL</v>
          </cell>
          <cell r="H1423">
            <v>44280</v>
          </cell>
          <cell r="I1423">
            <v>2021</v>
          </cell>
          <cell r="J1423">
            <v>44620</v>
          </cell>
          <cell r="K1423">
            <v>6702048</v>
          </cell>
          <cell r="L1423">
            <v>2205200202</v>
          </cell>
          <cell r="M1423" t="str">
            <v>Glosas</v>
          </cell>
        </row>
        <row r="1424">
          <cell r="F1424" t="str">
            <v>29751</v>
          </cell>
          <cell r="G1424" t="str">
            <v>GL</v>
          </cell>
          <cell r="H1424">
            <v>44280</v>
          </cell>
          <cell r="I1424">
            <v>2021</v>
          </cell>
          <cell r="J1424">
            <v>44620</v>
          </cell>
          <cell r="K1424">
            <v>-2622581</v>
          </cell>
          <cell r="L1424">
            <v>2905100201</v>
          </cell>
          <cell r="M1424" t="str">
            <v>Capita</v>
          </cell>
        </row>
        <row r="1425">
          <cell r="F1425" t="str">
            <v>29751</v>
          </cell>
          <cell r="G1425" t="str">
            <v>GL</v>
          </cell>
          <cell r="H1425">
            <v>44280</v>
          </cell>
          <cell r="I1425">
            <v>2021</v>
          </cell>
          <cell r="J1425">
            <v>44620</v>
          </cell>
          <cell r="K1425">
            <v>4651293</v>
          </cell>
          <cell r="L1425">
            <v>2205200202</v>
          </cell>
          <cell r="M1425" t="str">
            <v>Glosas</v>
          </cell>
        </row>
        <row r="1426">
          <cell r="F1426" t="str">
            <v>29696</v>
          </cell>
          <cell r="G1426" t="str">
            <v>GL</v>
          </cell>
          <cell r="H1426">
            <v>44280</v>
          </cell>
          <cell r="I1426">
            <v>2021</v>
          </cell>
          <cell r="J1426">
            <v>44620</v>
          </cell>
          <cell r="K1426">
            <v>-3836433</v>
          </cell>
          <cell r="L1426">
            <v>2905100201</v>
          </cell>
          <cell r="M1426" t="str">
            <v>Capita</v>
          </cell>
        </row>
        <row r="1427">
          <cell r="F1427" t="str">
            <v>29696</v>
          </cell>
          <cell r="G1427" t="str">
            <v>GL</v>
          </cell>
          <cell r="H1427">
            <v>44280</v>
          </cell>
          <cell r="I1427">
            <v>2021</v>
          </cell>
          <cell r="J1427">
            <v>44620</v>
          </cell>
          <cell r="K1427">
            <v>5930554</v>
          </cell>
          <cell r="L1427">
            <v>2205200202</v>
          </cell>
          <cell r="M1427" t="str">
            <v>Glosas</v>
          </cell>
        </row>
        <row r="1428">
          <cell r="F1428" t="str">
            <v>29565</v>
          </cell>
          <cell r="G1428" t="str">
            <v>GL</v>
          </cell>
          <cell r="H1428">
            <v>44280</v>
          </cell>
          <cell r="I1428">
            <v>2021</v>
          </cell>
          <cell r="J1428">
            <v>44620</v>
          </cell>
          <cell r="K1428">
            <v>-2273012</v>
          </cell>
          <cell r="L1428">
            <v>2905100201</v>
          </cell>
          <cell r="M1428" t="str">
            <v>Capita</v>
          </cell>
        </row>
        <row r="1429">
          <cell r="F1429" t="str">
            <v>29565</v>
          </cell>
          <cell r="G1429" t="str">
            <v>GL</v>
          </cell>
          <cell r="H1429">
            <v>44280</v>
          </cell>
          <cell r="I1429">
            <v>2021</v>
          </cell>
          <cell r="J1429">
            <v>44620</v>
          </cell>
          <cell r="K1429">
            <v>4236850</v>
          </cell>
          <cell r="L1429">
            <v>2205200202</v>
          </cell>
          <cell r="M1429" t="str">
            <v>Glosas</v>
          </cell>
        </row>
        <row r="1430">
          <cell r="F1430" t="str">
            <v>29495</v>
          </cell>
          <cell r="G1430" t="str">
            <v>GL</v>
          </cell>
          <cell r="H1430">
            <v>44280</v>
          </cell>
          <cell r="I1430">
            <v>2021</v>
          </cell>
          <cell r="J1430">
            <v>44620</v>
          </cell>
          <cell r="K1430">
            <v>-565157</v>
          </cell>
          <cell r="L1430">
            <v>2905100201</v>
          </cell>
          <cell r="M1430" t="str">
            <v>Capita</v>
          </cell>
        </row>
        <row r="1431">
          <cell r="F1431" t="str">
            <v>29495</v>
          </cell>
          <cell r="G1431" t="str">
            <v>GL</v>
          </cell>
          <cell r="H1431">
            <v>44280</v>
          </cell>
          <cell r="I1431">
            <v>2021</v>
          </cell>
          <cell r="J1431">
            <v>44620</v>
          </cell>
          <cell r="K1431">
            <v>3736173</v>
          </cell>
          <cell r="L1431">
            <v>2205200202</v>
          </cell>
          <cell r="M1431" t="str">
            <v>Glosas</v>
          </cell>
        </row>
        <row r="1432">
          <cell r="F1432" t="str">
            <v>29431</v>
          </cell>
          <cell r="G1432" t="str">
            <v>GL</v>
          </cell>
          <cell r="H1432">
            <v>44280</v>
          </cell>
          <cell r="I1432">
            <v>2021</v>
          </cell>
          <cell r="J1432">
            <v>44620</v>
          </cell>
          <cell r="K1432">
            <v>-785820</v>
          </cell>
          <cell r="L1432">
            <v>2905100201</v>
          </cell>
          <cell r="M1432" t="str">
            <v>Capita</v>
          </cell>
        </row>
        <row r="1433">
          <cell r="F1433" t="str">
            <v>29431</v>
          </cell>
          <cell r="G1433" t="str">
            <v>GL</v>
          </cell>
          <cell r="H1433">
            <v>44280</v>
          </cell>
          <cell r="I1433">
            <v>2021</v>
          </cell>
          <cell r="J1433">
            <v>44620</v>
          </cell>
          <cell r="K1433">
            <v>3306169</v>
          </cell>
          <cell r="L1433">
            <v>2205200202</v>
          </cell>
          <cell r="M1433" t="str">
            <v>Glosas</v>
          </cell>
        </row>
        <row r="1434">
          <cell r="F1434" t="str">
            <v>29367</v>
          </cell>
          <cell r="G1434" t="str">
            <v>GL</v>
          </cell>
          <cell r="H1434">
            <v>44280</v>
          </cell>
          <cell r="I1434">
            <v>2021</v>
          </cell>
          <cell r="J1434">
            <v>44620</v>
          </cell>
          <cell r="K1434">
            <v>-3163737</v>
          </cell>
          <cell r="L1434">
            <v>2905100201</v>
          </cell>
          <cell r="M1434" t="str">
            <v>Capita</v>
          </cell>
        </row>
        <row r="1435">
          <cell r="F1435" t="str">
            <v>29367</v>
          </cell>
          <cell r="G1435" t="str">
            <v>GL</v>
          </cell>
          <cell r="H1435">
            <v>44280</v>
          </cell>
          <cell r="I1435">
            <v>2021</v>
          </cell>
          <cell r="J1435">
            <v>44620</v>
          </cell>
          <cell r="K1435">
            <v>7571620</v>
          </cell>
          <cell r="L1435">
            <v>2205200202</v>
          </cell>
          <cell r="M1435" t="str">
            <v>Glosas</v>
          </cell>
        </row>
        <row r="1436">
          <cell r="F1436" t="str">
            <v>29330</v>
          </cell>
          <cell r="G1436" t="str">
            <v>GL</v>
          </cell>
          <cell r="H1436">
            <v>44280</v>
          </cell>
          <cell r="I1436">
            <v>2021</v>
          </cell>
          <cell r="J1436">
            <v>44620</v>
          </cell>
          <cell r="K1436">
            <v>-1382906</v>
          </cell>
          <cell r="L1436">
            <v>2905100201</v>
          </cell>
          <cell r="M1436" t="str">
            <v>Capita</v>
          </cell>
        </row>
        <row r="1437">
          <cell r="F1437" t="str">
            <v>29330</v>
          </cell>
          <cell r="G1437" t="str">
            <v>GL</v>
          </cell>
          <cell r="H1437">
            <v>44280</v>
          </cell>
          <cell r="I1437">
            <v>2021</v>
          </cell>
          <cell r="J1437">
            <v>44620</v>
          </cell>
          <cell r="K1437">
            <v>2737085</v>
          </cell>
          <cell r="L1437">
            <v>2205200202</v>
          </cell>
          <cell r="M1437" t="str">
            <v>Glosas</v>
          </cell>
        </row>
        <row r="1438">
          <cell r="F1438" t="str">
            <v>29244</v>
          </cell>
          <cell r="G1438" t="str">
            <v>GL</v>
          </cell>
          <cell r="H1438">
            <v>44280</v>
          </cell>
          <cell r="I1438">
            <v>2021</v>
          </cell>
          <cell r="J1438">
            <v>44620</v>
          </cell>
          <cell r="K1438">
            <v>-1200554</v>
          </cell>
          <cell r="L1438">
            <v>2905100201</v>
          </cell>
          <cell r="M1438" t="str">
            <v>Capita</v>
          </cell>
        </row>
        <row r="1439">
          <cell r="F1439" t="str">
            <v>29244</v>
          </cell>
          <cell r="G1439" t="str">
            <v>GL</v>
          </cell>
          <cell r="H1439">
            <v>44280</v>
          </cell>
          <cell r="I1439">
            <v>2021</v>
          </cell>
          <cell r="J1439">
            <v>44620</v>
          </cell>
          <cell r="K1439">
            <v>2652767</v>
          </cell>
          <cell r="L1439">
            <v>2205200202</v>
          </cell>
          <cell r="M1439" t="str">
            <v>Glosas</v>
          </cell>
        </row>
        <row r="1440">
          <cell r="F1440" t="str">
            <v>29149</v>
          </cell>
          <cell r="G1440" t="str">
            <v>GL</v>
          </cell>
          <cell r="H1440">
            <v>44280</v>
          </cell>
          <cell r="I1440">
            <v>2021</v>
          </cell>
          <cell r="J1440">
            <v>44620</v>
          </cell>
          <cell r="K1440">
            <v>-920089</v>
          </cell>
          <cell r="L1440">
            <v>2905100201</v>
          </cell>
          <cell r="M1440" t="str">
            <v>Capita</v>
          </cell>
        </row>
        <row r="1441">
          <cell r="F1441" t="str">
            <v>29149</v>
          </cell>
          <cell r="G1441" t="str">
            <v>GL</v>
          </cell>
          <cell r="H1441">
            <v>44280</v>
          </cell>
          <cell r="I1441">
            <v>2021</v>
          </cell>
          <cell r="J1441">
            <v>44620</v>
          </cell>
          <cell r="K1441">
            <v>1662523</v>
          </cell>
          <cell r="L1441">
            <v>2205200202</v>
          </cell>
          <cell r="M1441" t="str">
            <v>Glosas</v>
          </cell>
        </row>
        <row r="1442">
          <cell r="F1442" t="str">
            <v>5878</v>
          </cell>
          <cell r="G1442" t="str">
            <v>GL</v>
          </cell>
          <cell r="H1442">
            <v>44280</v>
          </cell>
          <cell r="I1442">
            <v>2021</v>
          </cell>
          <cell r="J1442">
            <v>44620</v>
          </cell>
          <cell r="K1442">
            <v>-296386</v>
          </cell>
          <cell r="L1442">
            <v>2905100201</v>
          </cell>
          <cell r="M1442" t="str">
            <v>Capita</v>
          </cell>
        </row>
        <row r="1443">
          <cell r="F1443" t="str">
            <v>5878</v>
          </cell>
          <cell r="G1443" t="str">
            <v>GL</v>
          </cell>
          <cell r="H1443">
            <v>44280</v>
          </cell>
          <cell r="I1443">
            <v>2021</v>
          </cell>
          <cell r="J1443">
            <v>44620</v>
          </cell>
          <cell r="K1443">
            <v>740930</v>
          </cell>
          <cell r="L1443">
            <v>2205200202</v>
          </cell>
          <cell r="M1443" t="str">
            <v>Glosas</v>
          </cell>
        </row>
        <row r="1444">
          <cell r="F1444" t="str">
            <v>5818</v>
          </cell>
          <cell r="G1444" t="str">
            <v>GL</v>
          </cell>
          <cell r="H1444">
            <v>44280</v>
          </cell>
          <cell r="I1444">
            <v>2021</v>
          </cell>
          <cell r="J1444">
            <v>44620</v>
          </cell>
          <cell r="K1444">
            <v>-996324</v>
          </cell>
          <cell r="L1444">
            <v>2905100201</v>
          </cell>
          <cell r="M1444" t="str">
            <v>Capita</v>
          </cell>
        </row>
        <row r="1445">
          <cell r="F1445" t="str">
            <v>5818</v>
          </cell>
          <cell r="G1445" t="str">
            <v>GL</v>
          </cell>
          <cell r="H1445">
            <v>44280</v>
          </cell>
          <cell r="I1445">
            <v>2021</v>
          </cell>
          <cell r="J1445">
            <v>44620</v>
          </cell>
          <cell r="K1445">
            <v>1702628</v>
          </cell>
          <cell r="L1445">
            <v>2205200202</v>
          </cell>
          <cell r="M1445" t="str">
            <v>Glosas</v>
          </cell>
        </row>
        <row r="1446">
          <cell r="F1446" t="str">
            <v>5766</v>
          </cell>
          <cell r="G1446" t="str">
            <v>GL</v>
          </cell>
          <cell r="H1446">
            <v>44280</v>
          </cell>
          <cell r="I1446">
            <v>2021</v>
          </cell>
          <cell r="J1446">
            <v>44620</v>
          </cell>
          <cell r="K1446">
            <v>-975132</v>
          </cell>
          <cell r="L1446">
            <v>2905100201</v>
          </cell>
          <cell r="M1446" t="str">
            <v>Capita</v>
          </cell>
        </row>
        <row r="1447">
          <cell r="F1447" t="str">
            <v>5766</v>
          </cell>
          <cell r="G1447" t="str">
            <v>GL</v>
          </cell>
          <cell r="H1447">
            <v>44280</v>
          </cell>
          <cell r="I1447">
            <v>2021</v>
          </cell>
          <cell r="J1447">
            <v>44620</v>
          </cell>
          <cell r="K1447">
            <v>1571477</v>
          </cell>
          <cell r="L1447">
            <v>2205200202</v>
          </cell>
          <cell r="M1447" t="str">
            <v>Glosas</v>
          </cell>
        </row>
        <row r="1448">
          <cell r="F1448">
            <v>52634</v>
          </cell>
          <cell r="G1448" t="str">
            <v>KR</v>
          </cell>
          <cell r="H1448">
            <v>44530</v>
          </cell>
          <cell r="I1448">
            <v>2021</v>
          </cell>
          <cell r="J1448">
            <v>44562</v>
          </cell>
          <cell r="K1448">
            <v>-186537</v>
          </cell>
          <cell r="L1448">
            <v>2905100202</v>
          </cell>
          <cell r="M1448" t="str">
            <v>Evento</v>
          </cell>
        </row>
        <row r="1449">
          <cell r="F1449">
            <v>52556</v>
          </cell>
          <cell r="G1449" t="str">
            <v>KR</v>
          </cell>
          <cell r="H1449">
            <v>44530</v>
          </cell>
          <cell r="I1449">
            <v>2021</v>
          </cell>
          <cell r="J1449">
            <v>44562</v>
          </cell>
          <cell r="K1449">
            <v>-59600</v>
          </cell>
          <cell r="L1449">
            <v>2905100202</v>
          </cell>
          <cell r="M1449" t="str">
            <v>Evento</v>
          </cell>
        </row>
        <row r="1450">
          <cell r="F1450">
            <v>52530</v>
          </cell>
          <cell r="G1450" t="str">
            <v>KR</v>
          </cell>
          <cell r="H1450">
            <v>44530</v>
          </cell>
          <cell r="I1450">
            <v>2021</v>
          </cell>
          <cell r="J1450">
            <v>44562</v>
          </cell>
          <cell r="K1450">
            <v>-2717600</v>
          </cell>
          <cell r="L1450">
            <v>2905100202</v>
          </cell>
          <cell r="M1450" t="str">
            <v>Evento</v>
          </cell>
        </row>
        <row r="1451">
          <cell r="F1451">
            <v>52530</v>
          </cell>
          <cell r="G1451" t="str">
            <v>KR</v>
          </cell>
          <cell r="H1451">
            <v>44530</v>
          </cell>
          <cell r="I1451">
            <v>2021</v>
          </cell>
          <cell r="J1451">
            <v>44562</v>
          </cell>
          <cell r="K1451">
            <v>-1836308</v>
          </cell>
          <cell r="L1451">
            <v>2205200201</v>
          </cell>
          <cell r="M1451" t="str">
            <v>Glosas</v>
          </cell>
        </row>
        <row r="1452">
          <cell r="F1452">
            <v>52495</v>
          </cell>
          <cell r="G1452" t="str">
            <v>KR</v>
          </cell>
          <cell r="H1452">
            <v>44529</v>
          </cell>
          <cell r="I1452">
            <v>2021</v>
          </cell>
          <cell r="J1452">
            <v>44562</v>
          </cell>
          <cell r="K1452">
            <v>-8030250</v>
          </cell>
          <cell r="L1452">
            <v>2905100202</v>
          </cell>
          <cell r="M1452" t="str">
            <v>Evento</v>
          </cell>
        </row>
        <row r="1453">
          <cell r="F1453">
            <v>52495</v>
          </cell>
          <cell r="G1453" t="str">
            <v>KR</v>
          </cell>
          <cell r="H1453">
            <v>44529</v>
          </cell>
          <cell r="I1453">
            <v>2021</v>
          </cell>
          <cell r="J1453">
            <v>44562</v>
          </cell>
          <cell r="K1453">
            <v>-153800</v>
          </cell>
          <cell r="L1453">
            <v>2205200201</v>
          </cell>
          <cell r="M1453" t="str">
            <v>Glosas</v>
          </cell>
        </row>
        <row r="1454">
          <cell r="F1454">
            <v>52455</v>
          </cell>
          <cell r="G1454" t="str">
            <v>KR</v>
          </cell>
          <cell r="H1454">
            <v>44529</v>
          </cell>
          <cell r="I1454">
            <v>2021</v>
          </cell>
          <cell r="J1454">
            <v>44562</v>
          </cell>
          <cell r="K1454">
            <v>-259864</v>
          </cell>
          <cell r="L1454">
            <v>2905100202</v>
          </cell>
          <cell r="M1454" t="str">
            <v>Evento</v>
          </cell>
        </row>
        <row r="1455">
          <cell r="F1455">
            <v>52448</v>
          </cell>
          <cell r="G1455" t="str">
            <v>KR</v>
          </cell>
          <cell r="H1455">
            <v>44529</v>
          </cell>
          <cell r="I1455">
            <v>2021</v>
          </cell>
          <cell r="J1455">
            <v>44562</v>
          </cell>
          <cell r="K1455">
            <v>-843300</v>
          </cell>
          <cell r="L1455">
            <v>2905100202</v>
          </cell>
          <cell r="M1455" t="str">
            <v>Evento</v>
          </cell>
        </row>
        <row r="1456">
          <cell r="F1456">
            <v>52448</v>
          </cell>
          <cell r="G1456" t="str">
            <v>KR</v>
          </cell>
          <cell r="H1456">
            <v>44529</v>
          </cell>
          <cell r="I1456">
            <v>2021</v>
          </cell>
          <cell r="J1456">
            <v>44562</v>
          </cell>
          <cell r="K1456">
            <v>-206287</v>
          </cell>
          <cell r="L1456">
            <v>2205200201</v>
          </cell>
          <cell r="M1456" t="str">
            <v>Glosas</v>
          </cell>
        </row>
        <row r="1457">
          <cell r="F1457">
            <v>52331</v>
          </cell>
          <cell r="G1457" t="str">
            <v>KR</v>
          </cell>
          <cell r="H1457">
            <v>44527</v>
          </cell>
          <cell r="I1457">
            <v>2021</v>
          </cell>
          <cell r="J1457">
            <v>44562</v>
          </cell>
          <cell r="K1457">
            <v>-115014</v>
          </cell>
          <cell r="L1457">
            <v>2905100202</v>
          </cell>
          <cell r="M1457" t="str">
            <v>Evento</v>
          </cell>
        </row>
        <row r="1458">
          <cell r="F1458">
            <v>52187</v>
          </cell>
          <cell r="G1458" t="str">
            <v>KR</v>
          </cell>
          <cell r="H1458">
            <v>44525</v>
          </cell>
          <cell r="I1458">
            <v>2021</v>
          </cell>
          <cell r="J1458">
            <v>44562</v>
          </cell>
          <cell r="K1458">
            <v>-59600</v>
          </cell>
          <cell r="L1458">
            <v>2905100202</v>
          </cell>
          <cell r="M1458" t="str">
            <v>Evento</v>
          </cell>
        </row>
        <row r="1459">
          <cell r="F1459">
            <v>52118</v>
          </cell>
          <cell r="G1459" t="str">
            <v>KR</v>
          </cell>
          <cell r="H1459">
            <v>44525</v>
          </cell>
          <cell r="I1459">
            <v>2021</v>
          </cell>
          <cell r="J1459">
            <v>44562</v>
          </cell>
          <cell r="K1459">
            <v>-119866</v>
          </cell>
          <cell r="L1459">
            <v>2905100202</v>
          </cell>
          <cell r="M1459" t="str">
            <v>Evento</v>
          </cell>
        </row>
        <row r="1460">
          <cell r="F1460">
            <v>51812</v>
          </cell>
          <cell r="G1460" t="str">
            <v>KR</v>
          </cell>
          <cell r="H1460">
            <v>44522</v>
          </cell>
          <cell r="I1460">
            <v>2021</v>
          </cell>
          <cell r="J1460">
            <v>44562</v>
          </cell>
          <cell r="K1460">
            <v>-659529</v>
          </cell>
          <cell r="L1460">
            <v>2905100202</v>
          </cell>
          <cell r="M1460" t="str">
            <v>Evento</v>
          </cell>
        </row>
        <row r="1461">
          <cell r="F1461">
            <v>51694</v>
          </cell>
          <cell r="G1461" t="str">
            <v>KR</v>
          </cell>
          <cell r="H1461">
            <v>44521</v>
          </cell>
          <cell r="I1461">
            <v>2021</v>
          </cell>
          <cell r="J1461">
            <v>44562</v>
          </cell>
          <cell r="K1461">
            <v>-64618</v>
          </cell>
          <cell r="L1461">
            <v>2905100202</v>
          </cell>
          <cell r="M1461" t="str">
            <v>Evento</v>
          </cell>
        </row>
        <row r="1462">
          <cell r="F1462">
            <v>51681</v>
          </cell>
          <cell r="G1462" t="str">
            <v>KR</v>
          </cell>
          <cell r="H1462">
            <v>44521</v>
          </cell>
          <cell r="I1462">
            <v>2021</v>
          </cell>
          <cell r="J1462">
            <v>44562</v>
          </cell>
          <cell r="K1462">
            <v>-63914</v>
          </cell>
          <cell r="L1462">
            <v>2905100202</v>
          </cell>
          <cell r="M1462" t="str">
            <v>Evento</v>
          </cell>
        </row>
        <row r="1463">
          <cell r="F1463">
            <v>51680</v>
          </cell>
          <cell r="G1463" t="str">
            <v>KR</v>
          </cell>
          <cell r="H1463">
            <v>44521</v>
          </cell>
          <cell r="I1463">
            <v>2021</v>
          </cell>
          <cell r="J1463">
            <v>44562</v>
          </cell>
          <cell r="K1463">
            <v>-154685</v>
          </cell>
          <cell r="L1463">
            <v>2905100202</v>
          </cell>
          <cell r="M1463" t="str">
            <v>Evento</v>
          </cell>
        </row>
        <row r="1464">
          <cell r="F1464">
            <v>51669</v>
          </cell>
          <cell r="G1464" t="str">
            <v>KR</v>
          </cell>
          <cell r="H1464">
            <v>44521</v>
          </cell>
          <cell r="I1464">
            <v>2021</v>
          </cell>
          <cell r="J1464">
            <v>44562</v>
          </cell>
          <cell r="K1464">
            <v>-121709</v>
          </cell>
          <cell r="L1464">
            <v>2905100202</v>
          </cell>
          <cell r="M1464" t="str">
            <v>Evento</v>
          </cell>
        </row>
        <row r="1465">
          <cell r="F1465">
            <v>51665</v>
          </cell>
          <cell r="G1465" t="str">
            <v>KR</v>
          </cell>
          <cell r="H1465">
            <v>44520</v>
          </cell>
          <cell r="I1465">
            <v>2021</v>
          </cell>
          <cell r="J1465">
            <v>44562</v>
          </cell>
          <cell r="K1465">
            <v>-315634</v>
          </cell>
          <cell r="L1465">
            <v>2905100202</v>
          </cell>
          <cell r="M1465" t="str">
            <v>Evento</v>
          </cell>
        </row>
        <row r="1466">
          <cell r="F1466">
            <v>51405</v>
          </cell>
          <cell r="G1466" t="str">
            <v>KR</v>
          </cell>
          <cell r="H1466">
            <v>44518</v>
          </cell>
          <cell r="I1466">
            <v>2021</v>
          </cell>
          <cell r="J1466">
            <v>44562</v>
          </cell>
          <cell r="K1466">
            <v>-134718</v>
          </cell>
          <cell r="L1466">
            <v>2905100202</v>
          </cell>
          <cell r="M1466" t="str">
            <v>Evento</v>
          </cell>
        </row>
        <row r="1467">
          <cell r="F1467">
            <v>51390</v>
          </cell>
          <cell r="G1467" t="str">
            <v>KR</v>
          </cell>
          <cell r="H1467">
            <v>44518</v>
          </cell>
          <cell r="I1467">
            <v>2021</v>
          </cell>
          <cell r="J1467">
            <v>44562</v>
          </cell>
          <cell r="K1467">
            <v>-580557</v>
          </cell>
          <cell r="L1467">
            <v>2905100202</v>
          </cell>
          <cell r="M1467" t="str">
            <v>Evento</v>
          </cell>
        </row>
        <row r="1468">
          <cell r="F1468">
            <v>51388</v>
          </cell>
          <cell r="G1468" t="str">
            <v>KR</v>
          </cell>
          <cell r="H1468">
            <v>44518</v>
          </cell>
          <cell r="I1468">
            <v>2021</v>
          </cell>
          <cell r="J1468">
            <v>44562</v>
          </cell>
          <cell r="K1468">
            <v>-217085</v>
          </cell>
          <cell r="L1468">
            <v>2905100202</v>
          </cell>
          <cell r="M1468" t="str">
            <v>Evento</v>
          </cell>
        </row>
        <row r="1469">
          <cell r="F1469">
            <v>51205</v>
          </cell>
          <cell r="G1469" t="str">
            <v>KR</v>
          </cell>
          <cell r="H1469">
            <v>44516</v>
          </cell>
          <cell r="I1469">
            <v>2021</v>
          </cell>
          <cell r="J1469">
            <v>44562</v>
          </cell>
          <cell r="K1469">
            <v>-211444</v>
          </cell>
          <cell r="L1469">
            <v>2905100102</v>
          </cell>
          <cell r="M1469" t="str">
            <v>Evento</v>
          </cell>
        </row>
        <row r="1470">
          <cell r="F1470">
            <v>51197</v>
          </cell>
          <cell r="G1470" t="str">
            <v>KR</v>
          </cell>
          <cell r="H1470">
            <v>44516</v>
          </cell>
          <cell r="I1470">
            <v>2021</v>
          </cell>
          <cell r="J1470">
            <v>44562</v>
          </cell>
          <cell r="K1470">
            <v>-103200</v>
          </cell>
          <cell r="L1470">
            <v>2905100202</v>
          </cell>
          <cell r="M1470" t="str">
            <v>Evento</v>
          </cell>
        </row>
        <row r="1471">
          <cell r="F1471">
            <v>51195</v>
          </cell>
          <cell r="G1471" t="str">
            <v>KR</v>
          </cell>
          <cell r="H1471">
            <v>44516</v>
          </cell>
          <cell r="I1471">
            <v>2021</v>
          </cell>
          <cell r="J1471">
            <v>44562</v>
          </cell>
          <cell r="K1471">
            <v>-82191</v>
          </cell>
          <cell r="L1471">
            <v>2905100202</v>
          </cell>
          <cell r="M1471" t="str">
            <v>Evento</v>
          </cell>
        </row>
        <row r="1472">
          <cell r="F1472">
            <v>51142</v>
          </cell>
          <cell r="G1472" t="str">
            <v>KR</v>
          </cell>
          <cell r="H1472">
            <v>44516</v>
          </cell>
          <cell r="I1472">
            <v>2021</v>
          </cell>
          <cell r="J1472">
            <v>44562</v>
          </cell>
          <cell r="K1472">
            <v>-287654</v>
          </cell>
          <cell r="L1472">
            <v>2905100202</v>
          </cell>
          <cell r="M1472" t="str">
            <v>Evento</v>
          </cell>
        </row>
        <row r="1473">
          <cell r="F1473">
            <v>51089</v>
          </cell>
          <cell r="G1473" t="str">
            <v>KR</v>
          </cell>
          <cell r="H1473">
            <v>44515</v>
          </cell>
          <cell r="I1473">
            <v>2021</v>
          </cell>
          <cell r="J1473">
            <v>44562</v>
          </cell>
          <cell r="K1473">
            <v>-64137</v>
          </cell>
          <cell r="L1473">
            <v>2905100202</v>
          </cell>
          <cell r="M1473" t="str">
            <v>Evento</v>
          </cell>
        </row>
        <row r="1474">
          <cell r="F1474">
            <v>51077</v>
          </cell>
          <cell r="G1474" t="str">
            <v>KR</v>
          </cell>
          <cell r="H1474">
            <v>44515</v>
          </cell>
          <cell r="I1474">
            <v>2021</v>
          </cell>
          <cell r="J1474">
            <v>44562</v>
          </cell>
          <cell r="K1474">
            <v>-151102</v>
          </cell>
          <cell r="L1474">
            <v>2905100202</v>
          </cell>
          <cell r="M1474" t="str">
            <v>Evento</v>
          </cell>
        </row>
        <row r="1475">
          <cell r="F1475">
            <v>51069</v>
          </cell>
          <cell r="G1475" t="str">
            <v>KR</v>
          </cell>
          <cell r="H1475">
            <v>44515</v>
          </cell>
          <cell r="I1475">
            <v>2021</v>
          </cell>
          <cell r="J1475">
            <v>44562</v>
          </cell>
          <cell r="K1475">
            <v>-68480</v>
          </cell>
          <cell r="L1475">
            <v>2905100202</v>
          </cell>
          <cell r="M1475" t="str">
            <v>Evento</v>
          </cell>
        </row>
        <row r="1476">
          <cell r="F1476">
            <v>51061</v>
          </cell>
          <cell r="G1476" t="str">
            <v>KR</v>
          </cell>
          <cell r="H1476">
            <v>44514</v>
          </cell>
          <cell r="I1476">
            <v>2021</v>
          </cell>
          <cell r="J1476">
            <v>44562</v>
          </cell>
          <cell r="K1476">
            <v>-156124</v>
          </cell>
          <cell r="L1476">
            <v>2905100202</v>
          </cell>
          <cell r="M1476" t="str">
            <v>Evento</v>
          </cell>
        </row>
        <row r="1477">
          <cell r="F1477">
            <v>51048</v>
          </cell>
          <cell r="G1477" t="str">
            <v>KR</v>
          </cell>
          <cell r="H1477">
            <v>44514</v>
          </cell>
          <cell r="I1477">
            <v>2021</v>
          </cell>
          <cell r="J1477">
            <v>44562</v>
          </cell>
          <cell r="K1477">
            <v>-105893</v>
          </cell>
          <cell r="L1477">
            <v>2905100202</v>
          </cell>
          <cell r="M1477" t="str">
            <v>Evento</v>
          </cell>
        </row>
        <row r="1478">
          <cell r="F1478">
            <v>51037</v>
          </cell>
          <cell r="G1478" t="str">
            <v>KR</v>
          </cell>
          <cell r="H1478">
            <v>44514</v>
          </cell>
          <cell r="I1478">
            <v>2021</v>
          </cell>
          <cell r="J1478">
            <v>44562</v>
          </cell>
          <cell r="K1478">
            <v>-290947</v>
          </cell>
          <cell r="L1478">
            <v>2905100202</v>
          </cell>
          <cell r="M1478" t="str">
            <v>Evento</v>
          </cell>
        </row>
        <row r="1479">
          <cell r="F1479">
            <v>51029</v>
          </cell>
          <cell r="G1479" t="str">
            <v>KR</v>
          </cell>
          <cell r="H1479">
            <v>44514</v>
          </cell>
          <cell r="I1479">
            <v>2021</v>
          </cell>
          <cell r="J1479">
            <v>44562</v>
          </cell>
          <cell r="K1479">
            <v>-59600</v>
          </cell>
          <cell r="L1479">
            <v>2905100202</v>
          </cell>
          <cell r="M1479" t="str">
            <v>Evento</v>
          </cell>
        </row>
        <row r="1480">
          <cell r="F1480">
            <v>51011</v>
          </cell>
          <cell r="G1480" t="str">
            <v>KR</v>
          </cell>
          <cell r="H1480">
            <v>44513</v>
          </cell>
          <cell r="I1480">
            <v>2021</v>
          </cell>
          <cell r="J1480">
            <v>44562</v>
          </cell>
          <cell r="K1480">
            <v>-108612</v>
          </cell>
          <cell r="L1480">
            <v>2905100202</v>
          </cell>
          <cell r="M1480" t="str">
            <v>Evento</v>
          </cell>
        </row>
        <row r="1481">
          <cell r="F1481">
            <v>51007</v>
          </cell>
          <cell r="G1481" t="str">
            <v>KR</v>
          </cell>
          <cell r="H1481">
            <v>44513</v>
          </cell>
          <cell r="I1481">
            <v>2021</v>
          </cell>
          <cell r="J1481">
            <v>44562</v>
          </cell>
          <cell r="K1481">
            <v>-484194</v>
          </cell>
          <cell r="L1481">
            <v>2905100202</v>
          </cell>
          <cell r="M1481" t="str">
            <v>Evento</v>
          </cell>
        </row>
        <row r="1482">
          <cell r="F1482">
            <v>50840</v>
          </cell>
          <cell r="G1482" t="str">
            <v>KR</v>
          </cell>
          <cell r="H1482">
            <v>44512</v>
          </cell>
          <cell r="I1482">
            <v>2021</v>
          </cell>
          <cell r="J1482">
            <v>44562</v>
          </cell>
          <cell r="K1482">
            <v>-109700</v>
          </cell>
          <cell r="L1482">
            <v>2905100202</v>
          </cell>
          <cell r="M1482" t="str">
            <v>Evento</v>
          </cell>
        </row>
        <row r="1483">
          <cell r="F1483">
            <v>50638</v>
          </cell>
          <cell r="G1483" t="str">
            <v>KR</v>
          </cell>
          <cell r="H1483">
            <v>44509</v>
          </cell>
          <cell r="I1483">
            <v>2021</v>
          </cell>
          <cell r="J1483">
            <v>44562</v>
          </cell>
          <cell r="K1483">
            <v>-109700</v>
          </cell>
          <cell r="L1483">
            <v>2905100202</v>
          </cell>
          <cell r="M1483" t="str">
            <v>Evento</v>
          </cell>
        </row>
        <row r="1484">
          <cell r="F1484">
            <v>50437</v>
          </cell>
          <cell r="G1484" t="str">
            <v>KR</v>
          </cell>
          <cell r="H1484">
            <v>44508</v>
          </cell>
          <cell r="I1484">
            <v>2021</v>
          </cell>
          <cell r="J1484">
            <v>44562</v>
          </cell>
          <cell r="K1484">
            <v>-219038</v>
          </cell>
          <cell r="L1484">
            <v>2905100202</v>
          </cell>
          <cell r="M1484" t="str">
            <v>Evento</v>
          </cell>
        </row>
        <row r="1485">
          <cell r="F1485">
            <v>50310</v>
          </cell>
          <cell r="G1485" t="str">
            <v>KR</v>
          </cell>
          <cell r="H1485">
            <v>44505</v>
          </cell>
          <cell r="I1485">
            <v>2021</v>
          </cell>
          <cell r="J1485">
            <v>44562</v>
          </cell>
          <cell r="K1485">
            <v>-596702</v>
          </cell>
          <cell r="L1485">
            <v>2905100202</v>
          </cell>
          <cell r="M1485" t="str">
            <v>Evento</v>
          </cell>
        </row>
        <row r="1486">
          <cell r="F1486">
            <v>50249</v>
          </cell>
          <cell r="G1486" t="str">
            <v>KR</v>
          </cell>
          <cell r="H1486">
            <v>44505</v>
          </cell>
          <cell r="I1486">
            <v>2021</v>
          </cell>
          <cell r="J1486">
            <v>44562</v>
          </cell>
          <cell r="K1486">
            <v>-617357</v>
          </cell>
          <cell r="L1486">
            <v>2905100202</v>
          </cell>
          <cell r="M1486" t="str">
            <v>Evento</v>
          </cell>
        </row>
        <row r="1487">
          <cell r="F1487">
            <v>50172</v>
          </cell>
          <cell r="G1487" t="str">
            <v>KR</v>
          </cell>
          <cell r="H1487">
            <v>44504</v>
          </cell>
          <cell r="I1487">
            <v>2021</v>
          </cell>
          <cell r="J1487">
            <v>44562</v>
          </cell>
          <cell r="K1487">
            <v>-82714</v>
          </cell>
          <cell r="L1487">
            <v>2905100202</v>
          </cell>
          <cell r="M1487" t="str">
            <v>Evento</v>
          </cell>
        </row>
        <row r="1488">
          <cell r="F1488">
            <v>50131</v>
          </cell>
          <cell r="G1488" t="str">
            <v>KR</v>
          </cell>
          <cell r="H1488">
            <v>44504</v>
          </cell>
          <cell r="I1488">
            <v>2021</v>
          </cell>
          <cell r="J1488">
            <v>44562</v>
          </cell>
          <cell r="K1488">
            <v>-96156</v>
          </cell>
          <cell r="L1488">
            <v>2905100202</v>
          </cell>
          <cell r="M1488" t="str">
            <v>Evento</v>
          </cell>
        </row>
        <row r="1489">
          <cell r="F1489">
            <v>50103</v>
          </cell>
          <cell r="G1489" t="str">
            <v>KR</v>
          </cell>
          <cell r="H1489">
            <v>44504</v>
          </cell>
          <cell r="I1489">
            <v>2021</v>
          </cell>
          <cell r="J1489">
            <v>44562</v>
          </cell>
          <cell r="K1489">
            <v>-77838</v>
          </cell>
          <cell r="L1489">
            <v>2905100202</v>
          </cell>
          <cell r="M1489" t="str">
            <v>Evento</v>
          </cell>
        </row>
        <row r="1490">
          <cell r="F1490">
            <v>50030</v>
          </cell>
          <cell r="G1490" t="str">
            <v>KR</v>
          </cell>
          <cell r="H1490">
            <v>44503</v>
          </cell>
          <cell r="I1490">
            <v>2021</v>
          </cell>
          <cell r="J1490">
            <v>44562</v>
          </cell>
          <cell r="K1490">
            <v>-183969</v>
          </cell>
          <cell r="L1490">
            <v>2905100202</v>
          </cell>
          <cell r="M1490" t="str">
            <v>Evento</v>
          </cell>
        </row>
        <row r="1491">
          <cell r="F1491">
            <v>50027</v>
          </cell>
          <cell r="G1491" t="str">
            <v>KR</v>
          </cell>
          <cell r="H1491">
            <v>44503</v>
          </cell>
          <cell r="I1491">
            <v>2021</v>
          </cell>
          <cell r="J1491">
            <v>44562</v>
          </cell>
          <cell r="K1491">
            <v>-415225</v>
          </cell>
          <cell r="L1491">
            <v>2905100202</v>
          </cell>
          <cell r="M1491" t="str">
            <v>Evento</v>
          </cell>
        </row>
        <row r="1492">
          <cell r="F1492">
            <v>52466</v>
          </cell>
          <cell r="G1492" t="str">
            <v>KR</v>
          </cell>
          <cell r="H1492">
            <v>44529</v>
          </cell>
          <cell r="I1492">
            <v>2021</v>
          </cell>
          <cell r="J1492">
            <v>44562</v>
          </cell>
          <cell r="K1492">
            <v>-19500</v>
          </cell>
          <cell r="L1492">
            <v>2905100202</v>
          </cell>
          <cell r="M1492" t="str">
            <v>Evento</v>
          </cell>
        </row>
        <row r="1493">
          <cell r="F1493">
            <v>52036</v>
          </cell>
          <cell r="G1493" t="str">
            <v>KR</v>
          </cell>
          <cell r="H1493">
            <v>44524</v>
          </cell>
          <cell r="I1493">
            <v>2021</v>
          </cell>
          <cell r="J1493">
            <v>44562</v>
          </cell>
          <cell r="K1493">
            <v>-6500</v>
          </cell>
          <cell r="L1493">
            <v>2905100202</v>
          </cell>
          <cell r="M1493" t="str">
            <v>Evento</v>
          </cell>
        </row>
        <row r="1494">
          <cell r="F1494">
            <v>51618</v>
          </cell>
          <cell r="G1494" t="str">
            <v>KR</v>
          </cell>
          <cell r="H1494">
            <v>44520</v>
          </cell>
          <cell r="I1494">
            <v>2021</v>
          </cell>
          <cell r="J1494">
            <v>44562</v>
          </cell>
          <cell r="K1494">
            <v>-6500</v>
          </cell>
          <cell r="L1494">
            <v>2905100203</v>
          </cell>
          <cell r="M1494" t="str">
            <v>Evento</v>
          </cell>
        </row>
        <row r="1495">
          <cell r="F1495">
            <v>50799</v>
          </cell>
          <cell r="G1495" t="str">
            <v>KR</v>
          </cell>
          <cell r="H1495">
            <v>44511</v>
          </cell>
          <cell r="I1495">
            <v>2021</v>
          </cell>
          <cell r="J1495">
            <v>44562</v>
          </cell>
          <cell r="K1495">
            <v>-6500</v>
          </cell>
          <cell r="L1495">
            <v>2905100202</v>
          </cell>
          <cell r="M1495" t="str">
            <v>Evento</v>
          </cell>
        </row>
        <row r="1496">
          <cell r="F1496">
            <v>50609</v>
          </cell>
          <cell r="G1496" t="str">
            <v>KR</v>
          </cell>
          <cell r="H1496">
            <v>44509</v>
          </cell>
          <cell r="I1496">
            <v>2021</v>
          </cell>
          <cell r="J1496">
            <v>44562</v>
          </cell>
          <cell r="K1496">
            <v>-19500</v>
          </cell>
          <cell r="L1496">
            <v>2905100202</v>
          </cell>
          <cell r="M1496" t="str">
            <v>Evento</v>
          </cell>
        </row>
        <row r="1497">
          <cell r="F1497">
            <v>50513</v>
          </cell>
          <cell r="G1497" t="str">
            <v>KR</v>
          </cell>
          <cell r="H1497">
            <v>44508</v>
          </cell>
          <cell r="I1497">
            <v>2021</v>
          </cell>
          <cell r="J1497">
            <v>44562</v>
          </cell>
          <cell r="K1497">
            <v>-26000</v>
          </cell>
          <cell r="L1497">
            <v>2905100202</v>
          </cell>
          <cell r="M1497" t="str">
            <v>Evento</v>
          </cell>
        </row>
        <row r="1498">
          <cell r="F1498">
            <v>50510</v>
          </cell>
          <cell r="G1498" t="str">
            <v>KR</v>
          </cell>
          <cell r="H1498">
            <v>44508</v>
          </cell>
          <cell r="I1498">
            <v>2021</v>
          </cell>
          <cell r="J1498">
            <v>44562</v>
          </cell>
          <cell r="K1498">
            <v>-26000</v>
          </cell>
          <cell r="L1498">
            <v>2905100202</v>
          </cell>
          <cell r="M1498" t="str">
            <v>Evento</v>
          </cell>
        </row>
        <row r="1499">
          <cell r="F1499">
            <v>52624</v>
          </cell>
          <cell r="G1499" t="str">
            <v>KR</v>
          </cell>
          <cell r="H1499">
            <v>44530</v>
          </cell>
          <cell r="I1499">
            <v>2021</v>
          </cell>
          <cell r="J1499">
            <v>44562</v>
          </cell>
          <cell r="K1499">
            <v>-229911</v>
          </cell>
          <cell r="L1499">
            <v>2905100202</v>
          </cell>
          <cell r="M1499" t="str">
            <v>Evento</v>
          </cell>
        </row>
        <row r="1500">
          <cell r="F1500">
            <v>52119</v>
          </cell>
          <cell r="G1500" t="str">
            <v>KR</v>
          </cell>
          <cell r="H1500">
            <v>44525</v>
          </cell>
          <cell r="I1500">
            <v>2021</v>
          </cell>
          <cell r="J1500">
            <v>44562</v>
          </cell>
          <cell r="K1500">
            <v>-316649</v>
          </cell>
          <cell r="L1500">
            <v>2905100102</v>
          </cell>
          <cell r="M1500" t="str">
            <v>Evento</v>
          </cell>
        </row>
        <row r="1501">
          <cell r="F1501">
            <v>51766</v>
          </cell>
          <cell r="G1501" t="str">
            <v>KR</v>
          </cell>
          <cell r="H1501">
            <v>44522</v>
          </cell>
          <cell r="I1501">
            <v>2021</v>
          </cell>
          <cell r="J1501">
            <v>44562</v>
          </cell>
          <cell r="K1501">
            <v>-188039</v>
          </cell>
          <cell r="L1501">
            <v>2905100102</v>
          </cell>
          <cell r="M1501" t="str">
            <v>Evento</v>
          </cell>
        </row>
        <row r="1502">
          <cell r="F1502">
            <v>51187</v>
          </cell>
          <cell r="G1502" t="str">
            <v>KR</v>
          </cell>
          <cell r="H1502">
            <v>44516</v>
          </cell>
          <cell r="I1502">
            <v>2021</v>
          </cell>
          <cell r="J1502">
            <v>44562</v>
          </cell>
          <cell r="K1502">
            <v>-89114</v>
          </cell>
          <cell r="L1502">
            <v>2905100102</v>
          </cell>
          <cell r="M1502" t="str">
            <v>Evento</v>
          </cell>
        </row>
        <row r="1503">
          <cell r="F1503">
            <v>51047</v>
          </cell>
          <cell r="G1503" t="str">
            <v>KR</v>
          </cell>
          <cell r="H1503">
            <v>44514</v>
          </cell>
          <cell r="I1503">
            <v>2021</v>
          </cell>
          <cell r="J1503">
            <v>44562</v>
          </cell>
          <cell r="K1503">
            <v>-158751</v>
          </cell>
          <cell r="L1503">
            <v>2905100102</v>
          </cell>
          <cell r="M1503" t="str">
            <v>Evento</v>
          </cell>
        </row>
        <row r="1504">
          <cell r="F1504">
            <v>51033</v>
          </cell>
          <cell r="G1504" t="str">
            <v>KR</v>
          </cell>
          <cell r="H1504">
            <v>44514</v>
          </cell>
          <cell r="I1504">
            <v>2021</v>
          </cell>
          <cell r="J1504">
            <v>44562</v>
          </cell>
          <cell r="K1504">
            <v>-2240100</v>
          </cell>
          <cell r="L1504">
            <v>2905100102</v>
          </cell>
          <cell r="M1504" t="str">
            <v>Evento</v>
          </cell>
        </row>
        <row r="1505">
          <cell r="F1505">
            <v>51033</v>
          </cell>
          <cell r="G1505" t="str">
            <v>KR</v>
          </cell>
          <cell r="H1505">
            <v>44514</v>
          </cell>
          <cell r="I1505">
            <v>2021</v>
          </cell>
          <cell r="J1505">
            <v>44562</v>
          </cell>
          <cell r="K1505">
            <v>-1171307</v>
          </cell>
          <cell r="L1505">
            <v>2205200101</v>
          </cell>
          <cell r="M1505" t="str">
            <v>Glosas</v>
          </cell>
        </row>
        <row r="1506">
          <cell r="F1506">
            <v>50938</v>
          </cell>
          <cell r="G1506" t="str">
            <v>KR</v>
          </cell>
          <cell r="H1506">
            <v>44513</v>
          </cell>
          <cell r="I1506">
            <v>2021</v>
          </cell>
          <cell r="J1506">
            <v>44562</v>
          </cell>
          <cell r="K1506">
            <v>-221990</v>
          </cell>
          <cell r="L1506">
            <v>2905100102</v>
          </cell>
          <cell r="M1506" t="str">
            <v>Evento</v>
          </cell>
        </row>
        <row r="1507">
          <cell r="F1507">
            <v>50362</v>
          </cell>
          <cell r="G1507" t="str">
            <v>KR</v>
          </cell>
          <cell r="H1507">
            <v>44506</v>
          </cell>
          <cell r="I1507">
            <v>2021</v>
          </cell>
          <cell r="J1507">
            <v>44562</v>
          </cell>
          <cell r="K1507">
            <v>-144400</v>
          </cell>
          <cell r="L1507">
            <v>2905100102</v>
          </cell>
          <cell r="M1507" t="str">
            <v>Evento</v>
          </cell>
        </row>
        <row r="1508">
          <cell r="F1508">
            <v>50361</v>
          </cell>
          <cell r="G1508" t="str">
            <v>KR</v>
          </cell>
          <cell r="H1508">
            <v>44506</v>
          </cell>
          <cell r="I1508">
            <v>2021</v>
          </cell>
          <cell r="J1508">
            <v>44562</v>
          </cell>
          <cell r="K1508">
            <v>-96156</v>
          </cell>
          <cell r="L1508">
            <v>2905100102</v>
          </cell>
          <cell r="M1508" t="str">
            <v>Evento</v>
          </cell>
        </row>
        <row r="1509">
          <cell r="F1509">
            <v>50289</v>
          </cell>
          <cell r="G1509" t="str">
            <v>KR</v>
          </cell>
          <cell r="H1509">
            <v>44505</v>
          </cell>
          <cell r="I1509">
            <v>2021</v>
          </cell>
          <cell r="J1509">
            <v>44562</v>
          </cell>
          <cell r="K1509">
            <v>-90409</v>
          </cell>
          <cell r="L1509">
            <v>2905100103</v>
          </cell>
          <cell r="M1509" t="str">
            <v>Evento</v>
          </cell>
        </row>
        <row r="1510">
          <cell r="F1510">
            <v>50265</v>
          </cell>
          <cell r="G1510" t="str">
            <v>KR</v>
          </cell>
          <cell r="H1510">
            <v>44505</v>
          </cell>
          <cell r="I1510">
            <v>2021</v>
          </cell>
          <cell r="J1510">
            <v>44562</v>
          </cell>
          <cell r="K1510">
            <v>-633200</v>
          </cell>
          <cell r="L1510">
            <v>2905100102</v>
          </cell>
          <cell r="M1510" t="str">
            <v>Evento</v>
          </cell>
        </row>
        <row r="1511">
          <cell r="F1511">
            <v>50265</v>
          </cell>
          <cell r="G1511" t="str">
            <v>KR</v>
          </cell>
          <cell r="H1511">
            <v>44505</v>
          </cell>
          <cell r="I1511">
            <v>2021</v>
          </cell>
          <cell r="J1511">
            <v>44562</v>
          </cell>
          <cell r="K1511">
            <v>-100667</v>
          </cell>
          <cell r="L1511">
            <v>2205200101</v>
          </cell>
          <cell r="M1511" t="str">
            <v>Glosas</v>
          </cell>
        </row>
        <row r="1512">
          <cell r="F1512">
            <v>50057</v>
          </cell>
          <cell r="G1512" t="str">
            <v>KR</v>
          </cell>
          <cell r="H1512">
            <v>44503</v>
          </cell>
          <cell r="I1512">
            <v>2021</v>
          </cell>
          <cell r="J1512">
            <v>44562</v>
          </cell>
          <cell r="K1512">
            <v>-480938</v>
          </cell>
          <cell r="L1512">
            <v>2905100202</v>
          </cell>
          <cell r="M1512" t="str">
            <v>Evento</v>
          </cell>
        </row>
        <row r="1513">
          <cell r="F1513">
            <v>49872</v>
          </cell>
          <cell r="G1513" t="str">
            <v>KR</v>
          </cell>
          <cell r="H1513">
            <v>44501</v>
          </cell>
          <cell r="I1513">
            <v>2021</v>
          </cell>
          <cell r="J1513">
            <v>44562</v>
          </cell>
          <cell r="K1513">
            <v>-245242</v>
          </cell>
          <cell r="L1513">
            <v>2905100102</v>
          </cell>
          <cell r="M1513" t="str">
            <v>Evento</v>
          </cell>
        </row>
        <row r="1514">
          <cell r="F1514">
            <v>52534</v>
          </cell>
          <cell r="G1514" t="str">
            <v>KR</v>
          </cell>
          <cell r="H1514">
            <v>44530</v>
          </cell>
          <cell r="I1514">
            <v>2021</v>
          </cell>
          <cell r="J1514">
            <v>44562</v>
          </cell>
          <cell r="K1514">
            <v>-6500</v>
          </cell>
          <cell r="L1514">
            <v>2905100102</v>
          </cell>
          <cell r="M1514" t="str">
            <v>Evento</v>
          </cell>
        </row>
        <row r="1515">
          <cell r="F1515">
            <v>52317</v>
          </cell>
          <cell r="G1515" t="str">
            <v>KR</v>
          </cell>
          <cell r="H1515">
            <v>44527</v>
          </cell>
          <cell r="I1515">
            <v>2021</v>
          </cell>
          <cell r="J1515">
            <v>44562</v>
          </cell>
          <cell r="K1515">
            <v>-6500</v>
          </cell>
          <cell r="L1515">
            <v>2905100202</v>
          </cell>
          <cell r="M1515" t="str">
            <v>Evento</v>
          </cell>
        </row>
        <row r="1516">
          <cell r="F1516">
            <v>52087</v>
          </cell>
          <cell r="G1516" t="str">
            <v>KR</v>
          </cell>
          <cell r="H1516">
            <v>44525</v>
          </cell>
          <cell r="I1516">
            <v>2021</v>
          </cell>
          <cell r="J1516">
            <v>44562</v>
          </cell>
          <cell r="K1516">
            <v>-6500</v>
          </cell>
          <cell r="L1516">
            <v>2905100202</v>
          </cell>
          <cell r="M1516" t="str">
            <v>Evento</v>
          </cell>
        </row>
        <row r="1517">
          <cell r="F1517">
            <v>52086</v>
          </cell>
          <cell r="G1517" t="str">
            <v>KR</v>
          </cell>
          <cell r="H1517">
            <v>44525</v>
          </cell>
          <cell r="I1517">
            <v>2021</v>
          </cell>
          <cell r="J1517">
            <v>44562</v>
          </cell>
          <cell r="K1517">
            <v>-26000</v>
          </cell>
          <cell r="L1517">
            <v>2905100202</v>
          </cell>
          <cell r="M1517" t="str">
            <v>Evento</v>
          </cell>
        </row>
        <row r="1518">
          <cell r="F1518">
            <v>52006</v>
          </cell>
          <cell r="G1518" t="str">
            <v>KR</v>
          </cell>
          <cell r="H1518">
            <v>44524</v>
          </cell>
          <cell r="I1518">
            <v>2021</v>
          </cell>
          <cell r="J1518">
            <v>44562</v>
          </cell>
          <cell r="K1518">
            <v>-19500</v>
          </cell>
          <cell r="L1518">
            <v>2905100202</v>
          </cell>
          <cell r="M1518" t="str">
            <v>Evento</v>
          </cell>
        </row>
        <row r="1519">
          <cell r="F1519">
            <v>52005</v>
          </cell>
          <cell r="G1519" t="str">
            <v>KR</v>
          </cell>
          <cell r="H1519">
            <v>44524</v>
          </cell>
          <cell r="I1519">
            <v>2021</v>
          </cell>
          <cell r="J1519">
            <v>44562</v>
          </cell>
          <cell r="K1519">
            <v>-19500</v>
          </cell>
          <cell r="L1519">
            <v>2905100202</v>
          </cell>
          <cell r="M1519" t="str">
            <v>Evento</v>
          </cell>
        </row>
        <row r="1520">
          <cell r="F1520">
            <v>51998</v>
          </cell>
          <cell r="G1520" t="str">
            <v>KR</v>
          </cell>
          <cell r="H1520">
            <v>44524</v>
          </cell>
          <cell r="I1520">
            <v>2021</v>
          </cell>
          <cell r="J1520">
            <v>44562</v>
          </cell>
          <cell r="K1520">
            <v>-6500</v>
          </cell>
          <cell r="L1520">
            <v>2905100102</v>
          </cell>
          <cell r="M1520" t="str">
            <v>Evento</v>
          </cell>
        </row>
        <row r="1521">
          <cell r="F1521">
            <v>51718</v>
          </cell>
          <cell r="G1521" t="str">
            <v>KR</v>
          </cell>
          <cell r="H1521">
            <v>44522</v>
          </cell>
          <cell r="I1521">
            <v>2021</v>
          </cell>
          <cell r="J1521">
            <v>44562</v>
          </cell>
          <cell r="K1521">
            <v>-6500</v>
          </cell>
          <cell r="L1521">
            <v>2905100102</v>
          </cell>
          <cell r="M1521" t="str">
            <v>Evento</v>
          </cell>
        </row>
        <row r="1522">
          <cell r="F1522">
            <v>50955</v>
          </cell>
          <cell r="G1522" t="str">
            <v>KR</v>
          </cell>
          <cell r="H1522">
            <v>44513</v>
          </cell>
          <cell r="I1522">
            <v>2021</v>
          </cell>
          <cell r="J1522">
            <v>44562</v>
          </cell>
          <cell r="K1522">
            <v>-26000</v>
          </cell>
          <cell r="L1522">
            <v>2905100102</v>
          </cell>
          <cell r="M1522" t="str">
            <v>Evento</v>
          </cell>
        </row>
        <row r="1523">
          <cell r="F1523">
            <v>50952</v>
          </cell>
          <cell r="G1523" t="str">
            <v>KR</v>
          </cell>
          <cell r="H1523">
            <v>44513</v>
          </cell>
          <cell r="I1523">
            <v>2021</v>
          </cell>
          <cell r="J1523">
            <v>44562</v>
          </cell>
          <cell r="K1523">
            <v>-26000</v>
          </cell>
          <cell r="L1523">
            <v>2905100102</v>
          </cell>
          <cell r="M1523" t="str">
            <v>Evento</v>
          </cell>
        </row>
        <row r="1524">
          <cell r="F1524">
            <v>50913</v>
          </cell>
          <cell r="G1524" t="str">
            <v>KR</v>
          </cell>
          <cell r="H1524">
            <v>44512</v>
          </cell>
          <cell r="I1524">
            <v>2021</v>
          </cell>
          <cell r="J1524">
            <v>44562</v>
          </cell>
          <cell r="K1524">
            <v>-6500</v>
          </cell>
          <cell r="L1524">
            <v>2905100102</v>
          </cell>
          <cell r="M1524" t="str">
            <v>Evento</v>
          </cell>
        </row>
        <row r="1525">
          <cell r="F1525">
            <v>50791</v>
          </cell>
          <cell r="G1525" t="str">
            <v>KR</v>
          </cell>
          <cell r="H1525">
            <v>44511</v>
          </cell>
          <cell r="I1525">
            <v>2021</v>
          </cell>
          <cell r="J1525">
            <v>44562</v>
          </cell>
          <cell r="K1525">
            <v>-26000</v>
          </cell>
          <cell r="L1525">
            <v>2905100102</v>
          </cell>
          <cell r="M1525" t="str">
            <v>Evento</v>
          </cell>
        </row>
        <row r="1526">
          <cell r="F1526">
            <v>50508</v>
          </cell>
          <cell r="G1526" t="str">
            <v>KR</v>
          </cell>
          <cell r="H1526">
            <v>44508</v>
          </cell>
          <cell r="I1526">
            <v>2021</v>
          </cell>
          <cell r="J1526">
            <v>44562</v>
          </cell>
          <cell r="K1526">
            <v>-6500</v>
          </cell>
          <cell r="L1526">
            <v>2905100102</v>
          </cell>
          <cell r="M1526" t="str">
            <v>Evento</v>
          </cell>
        </row>
        <row r="1527">
          <cell r="F1527">
            <v>50230</v>
          </cell>
          <cell r="G1527" t="str">
            <v>KR</v>
          </cell>
          <cell r="H1527">
            <v>44505</v>
          </cell>
          <cell r="I1527">
            <v>2021</v>
          </cell>
          <cell r="J1527">
            <v>44562</v>
          </cell>
          <cell r="K1527">
            <v>-6500</v>
          </cell>
          <cell r="L1527">
            <v>2905100102</v>
          </cell>
          <cell r="M1527" t="str">
            <v>Evento</v>
          </cell>
        </row>
        <row r="1528">
          <cell r="F1528">
            <v>50071</v>
          </cell>
          <cell r="G1528" t="str">
            <v>KR</v>
          </cell>
          <cell r="H1528">
            <v>44504</v>
          </cell>
          <cell r="I1528">
            <v>2021</v>
          </cell>
          <cell r="J1528">
            <v>44562</v>
          </cell>
          <cell r="K1528">
            <v>-13000</v>
          </cell>
          <cell r="L1528">
            <v>2905100203</v>
          </cell>
          <cell r="M1528" t="str">
            <v>Evento</v>
          </cell>
        </row>
        <row r="1529">
          <cell r="F1529">
            <v>46885</v>
          </cell>
          <cell r="G1529" t="str">
            <v>KR</v>
          </cell>
          <cell r="H1529">
            <v>44469</v>
          </cell>
          <cell r="I1529">
            <v>2021</v>
          </cell>
          <cell r="J1529">
            <v>44562</v>
          </cell>
          <cell r="K1529">
            <v>-76256</v>
          </cell>
          <cell r="L1529">
            <v>2905100202</v>
          </cell>
          <cell r="M1529" t="str">
            <v>Evento</v>
          </cell>
        </row>
        <row r="1530">
          <cell r="F1530">
            <v>46849</v>
          </cell>
          <cell r="G1530" t="str">
            <v>KR</v>
          </cell>
          <cell r="H1530">
            <v>44469</v>
          </cell>
          <cell r="I1530">
            <v>2021</v>
          </cell>
          <cell r="J1530">
            <v>44562</v>
          </cell>
          <cell r="K1530">
            <v>-135511</v>
          </cell>
          <cell r="L1530">
            <v>2905100202</v>
          </cell>
          <cell r="M1530" t="str">
            <v>Evento</v>
          </cell>
        </row>
        <row r="1531">
          <cell r="F1531">
            <v>46821</v>
          </cell>
          <cell r="G1531" t="str">
            <v>KR</v>
          </cell>
          <cell r="H1531">
            <v>44469</v>
          </cell>
          <cell r="I1531">
            <v>2021</v>
          </cell>
          <cell r="J1531">
            <v>44562</v>
          </cell>
          <cell r="K1531">
            <v>-60584</v>
          </cell>
          <cell r="L1531">
            <v>2905100202</v>
          </cell>
          <cell r="M1531" t="str">
            <v>Evento</v>
          </cell>
        </row>
        <row r="1532">
          <cell r="F1532">
            <v>46817</v>
          </cell>
          <cell r="G1532" t="str">
            <v>KR</v>
          </cell>
          <cell r="H1532">
            <v>44469</v>
          </cell>
          <cell r="I1532">
            <v>2021</v>
          </cell>
          <cell r="J1532">
            <v>44562</v>
          </cell>
          <cell r="K1532">
            <v>-68264</v>
          </cell>
          <cell r="L1532">
            <v>2905100202</v>
          </cell>
          <cell r="M1532" t="str">
            <v>Evento</v>
          </cell>
        </row>
        <row r="1533">
          <cell r="F1533">
            <v>46730</v>
          </cell>
          <cell r="G1533" t="str">
            <v>KR</v>
          </cell>
          <cell r="H1533">
            <v>44468</v>
          </cell>
          <cell r="I1533">
            <v>2021</v>
          </cell>
          <cell r="J1533">
            <v>44562</v>
          </cell>
          <cell r="K1533">
            <v>-130916</v>
          </cell>
          <cell r="L1533">
            <v>2905100202</v>
          </cell>
          <cell r="M1533" t="str">
            <v>Evento</v>
          </cell>
        </row>
        <row r="1534">
          <cell r="F1534">
            <v>46709</v>
          </cell>
          <cell r="G1534" t="str">
            <v>KR</v>
          </cell>
          <cell r="H1534">
            <v>44468</v>
          </cell>
          <cell r="I1534">
            <v>2021</v>
          </cell>
          <cell r="J1534">
            <v>44562</v>
          </cell>
          <cell r="K1534">
            <v>-95618</v>
          </cell>
          <cell r="L1534">
            <v>2905100202</v>
          </cell>
          <cell r="M1534" t="str">
            <v>Evento</v>
          </cell>
        </row>
        <row r="1535">
          <cell r="F1535">
            <v>46686</v>
          </cell>
          <cell r="G1535" t="str">
            <v>KR</v>
          </cell>
          <cell r="H1535">
            <v>44468</v>
          </cell>
          <cell r="I1535">
            <v>2021</v>
          </cell>
          <cell r="J1535">
            <v>44562</v>
          </cell>
          <cell r="K1535">
            <v>-285410</v>
          </cell>
          <cell r="L1535">
            <v>2905100202</v>
          </cell>
          <cell r="M1535" t="str">
            <v>Evento</v>
          </cell>
        </row>
        <row r="1536">
          <cell r="F1536">
            <v>46639</v>
          </cell>
          <cell r="G1536" t="str">
            <v>KR</v>
          </cell>
          <cell r="H1536">
            <v>44467</v>
          </cell>
          <cell r="I1536">
            <v>2021</v>
          </cell>
          <cell r="J1536">
            <v>44562</v>
          </cell>
          <cell r="K1536">
            <v>-87800</v>
          </cell>
          <cell r="L1536">
            <v>2905100202</v>
          </cell>
          <cell r="M1536" t="str">
            <v>Evento</v>
          </cell>
        </row>
        <row r="1537">
          <cell r="F1537">
            <v>46633</v>
          </cell>
          <cell r="G1537" t="str">
            <v>KR</v>
          </cell>
          <cell r="H1537">
            <v>44467</v>
          </cell>
          <cell r="I1537">
            <v>2021</v>
          </cell>
          <cell r="J1537">
            <v>44562</v>
          </cell>
          <cell r="K1537">
            <v>-62638</v>
          </cell>
          <cell r="L1537">
            <v>2905100202</v>
          </cell>
          <cell r="M1537" t="str">
            <v>Evento</v>
          </cell>
        </row>
        <row r="1538">
          <cell r="F1538">
            <v>46627</v>
          </cell>
          <cell r="G1538" t="str">
            <v>KR</v>
          </cell>
          <cell r="H1538">
            <v>44467</v>
          </cell>
          <cell r="I1538">
            <v>2021</v>
          </cell>
          <cell r="J1538">
            <v>44562</v>
          </cell>
          <cell r="K1538">
            <v>-135462</v>
          </cell>
          <cell r="L1538">
            <v>2905100202</v>
          </cell>
          <cell r="M1538" t="str">
            <v>Evento</v>
          </cell>
        </row>
        <row r="1539">
          <cell r="F1539">
            <v>46608</v>
          </cell>
          <cell r="G1539" t="str">
            <v>KR</v>
          </cell>
          <cell r="H1539">
            <v>44467</v>
          </cell>
          <cell r="I1539">
            <v>2021</v>
          </cell>
          <cell r="J1539">
            <v>44562</v>
          </cell>
          <cell r="K1539">
            <v>-100800</v>
          </cell>
          <cell r="L1539">
            <v>2905100202</v>
          </cell>
          <cell r="M1539" t="str">
            <v>Evento</v>
          </cell>
        </row>
        <row r="1540">
          <cell r="F1540">
            <v>46528</v>
          </cell>
          <cell r="G1540" t="str">
            <v>KR</v>
          </cell>
          <cell r="H1540">
            <v>44466</v>
          </cell>
          <cell r="I1540">
            <v>2021</v>
          </cell>
          <cell r="J1540">
            <v>44562</v>
          </cell>
          <cell r="K1540">
            <v>-126806</v>
          </cell>
          <cell r="L1540">
            <v>2905100202</v>
          </cell>
          <cell r="M1540" t="str">
            <v>Evento</v>
          </cell>
        </row>
        <row r="1541">
          <cell r="F1541">
            <v>46519</v>
          </cell>
          <cell r="G1541" t="str">
            <v>KR</v>
          </cell>
          <cell r="H1541">
            <v>44466</v>
          </cell>
          <cell r="I1541">
            <v>2021</v>
          </cell>
          <cell r="J1541">
            <v>44562</v>
          </cell>
          <cell r="K1541">
            <v>-113014</v>
          </cell>
          <cell r="L1541">
            <v>2905100202</v>
          </cell>
          <cell r="M1541" t="str">
            <v>Evento</v>
          </cell>
        </row>
        <row r="1542">
          <cell r="F1542">
            <v>46481</v>
          </cell>
          <cell r="G1542" t="str">
            <v>KR</v>
          </cell>
          <cell r="H1542">
            <v>44466</v>
          </cell>
          <cell r="I1542">
            <v>2021</v>
          </cell>
          <cell r="J1542">
            <v>44572</v>
          </cell>
          <cell r="K1542">
            <v>-441700</v>
          </cell>
          <cell r="L1542">
            <v>2905100202</v>
          </cell>
          <cell r="M1542" t="str">
            <v>Evento</v>
          </cell>
        </row>
        <row r="1543">
          <cell r="F1543">
            <v>46481</v>
          </cell>
          <cell r="G1543" t="str">
            <v>KR</v>
          </cell>
          <cell r="H1543">
            <v>44466</v>
          </cell>
          <cell r="I1543">
            <v>2021</v>
          </cell>
          <cell r="J1543">
            <v>44572</v>
          </cell>
          <cell r="K1543">
            <v>-154802</v>
          </cell>
          <cell r="L1543">
            <v>2205200201</v>
          </cell>
          <cell r="M1543" t="str">
            <v>Glosas</v>
          </cell>
        </row>
        <row r="1544">
          <cell r="F1544">
            <v>46479</v>
          </cell>
          <cell r="G1544" t="str">
            <v>KR</v>
          </cell>
          <cell r="H1544">
            <v>44466</v>
          </cell>
          <cell r="I1544">
            <v>2021</v>
          </cell>
          <cell r="J1544">
            <v>44562</v>
          </cell>
          <cell r="K1544">
            <v>-372250</v>
          </cell>
          <cell r="L1544">
            <v>2905100202</v>
          </cell>
          <cell r="M1544" t="str">
            <v>Evento</v>
          </cell>
        </row>
        <row r="1545">
          <cell r="F1545">
            <v>46387</v>
          </cell>
          <cell r="G1545" t="str">
            <v>KR</v>
          </cell>
          <cell r="H1545">
            <v>44464</v>
          </cell>
          <cell r="I1545">
            <v>2021</v>
          </cell>
          <cell r="J1545">
            <v>44562</v>
          </cell>
          <cell r="K1545">
            <v>-369346</v>
          </cell>
          <cell r="L1545">
            <v>2905100202</v>
          </cell>
          <cell r="M1545" t="str">
            <v>Evento</v>
          </cell>
        </row>
        <row r="1546">
          <cell r="F1546">
            <v>46375</v>
          </cell>
          <cell r="G1546" t="str">
            <v>KR</v>
          </cell>
          <cell r="H1546">
            <v>44464</v>
          </cell>
          <cell r="I1546">
            <v>2021</v>
          </cell>
          <cell r="J1546">
            <v>44562</v>
          </cell>
          <cell r="K1546">
            <v>-247570</v>
          </cell>
          <cell r="L1546">
            <v>2905100202</v>
          </cell>
          <cell r="M1546" t="str">
            <v>Evento</v>
          </cell>
        </row>
        <row r="1547">
          <cell r="F1547">
            <v>46207</v>
          </cell>
          <cell r="G1547" t="str">
            <v>KR</v>
          </cell>
          <cell r="H1547">
            <v>44463</v>
          </cell>
          <cell r="I1547">
            <v>2021</v>
          </cell>
          <cell r="J1547">
            <v>44562</v>
          </cell>
          <cell r="K1547">
            <v>-108700</v>
          </cell>
          <cell r="L1547">
            <v>2905100202</v>
          </cell>
          <cell r="M1547" t="str">
            <v>Evento</v>
          </cell>
        </row>
        <row r="1548">
          <cell r="F1548">
            <v>46126</v>
          </cell>
          <cell r="G1548" t="str">
            <v>KR</v>
          </cell>
          <cell r="H1548">
            <v>44463</v>
          </cell>
          <cell r="I1548">
            <v>2021</v>
          </cell>
          <cell r="J1548">
            <v>44562</v>
          </cell>
          <cell r="K1548">
            <v>-80183</v>
          </cell>
          <cell r="L1548">
            <v>2905100202</v>
          </cell>
          <cell r="M1548" t="str">
            <v>Evento</v>
          </cell>
        </row>
        <row r="1549">
          <cell r="F1549">
            <v>46087</v>
          </cell>
          <cell r="G1549" t="str">
            <v>KR</v>
          </cell>
          <cell r="H1549">
            <v>44462</v>
          </cell>
          <cell r="I1549">
            <v>2021</v>
          </cell>
          <cell r="J1549">
            <v>44562</v>
          </cell>
          <cell r="K1549">
            <v>-115647</v>
          </cell>
          <cell r="L1549">
            <v>2905100202</v>
          </cell>
          <cell r="M1549" t="str">
            <v>Evento</v>
          </cell>
        </row>
        <row r="1550">
          <cell r="F1550">
            <v>46061</v>
          </cell>
          <cell r="G1550" t="str">
            <v>KR</v>
          </cell>
          <cell r="H1550">
            <v>44462</v>
          </cell>
          <cell r="I1550">
            <v>2021</v>
          </cell>
          <cell r="J1550">
            <v>44562</v>
          </cell>
          <cell r="K1550">
            <v>-59600</v>
          </cell>
          <cell r="L1550">
            <v>2905100202</v>
          </cell>
          <cell r="M1550" t="str">
            <v>Evento</v>
          </cell>
        </row>
        <row r="1551">
          <cell r="F1551">
            <v>45897</v>
          </cell>
          <cell r="G1551" t="str">
            <v>KR</v>
          </cell>
          <cell r="H1551">
            <v>44460</v>
          </cell>
          <cell r="I1551">
            <v>2021</v>
          </cell>
          <cell r="J1551">
            <v>44572</v>
          </cell>
          <cell r="K1551">
            <v>-527600</v>
          </cell>
          <cell r="L1551">
            <v>2905100202</v>
          </cell>
          <cell r="M1551" t="str">
            <v>Evento</v>
          </cell>
        </row>
        <row r="1552">
          <cell r="F1552">
            <v>45897</v>
          </cell>
          <cell r="G1552" t="str">
            <v>KR</v>
          </cell>
          <cell r="H1552">
            <v>44460</v>
          </cell>
          <cell r="I1552">
            <v>2021</v>
          </cell>
          <cell r="J1552">
            <v>44572</v>
          </cell>
          <cell r="K1552">
            <v>-142241</v>
          </cell>
          <cell r="L1552">
            <v>2205200201</v>
          </cell>
          <cell r="M1552" t="str">
            <v>Glosas</v>
          </cell>
        </row>
        <row r="1553">
          <cell r="F1553">
            <v>45892</v>
          </cell>
          <cell r="G1553" t="str">
            <v>KR</v>
          </cell>
          <cell r="H1553">
            <v>44460</v>
          </cell>
          <cell r="I1553">
            <v>2021</v>
          </cell>
          <cell r="J1553">
            <v>44562</v>
          </cell>
          <cell r="K1553">
            <v>-343697</v>
          </cell>
          <cell r="L1553">
            <v>2905100202</v>
          </cell>
          <cell r="M1553" t="str">
            <v>Evento</v>
          </cell>
        </row>
        <row r="1554">
          <cell r="F1554">
            <v>45843</v>
          </cell>
          <cell r="G1554" t="str">
            <v>KR</v>
          </cell>
          <cell r="H1554">
            <v>44460</v>
          </cell>
          <cell r="I1554">
            <v>2021</v>
          </cell>
          <cell r="J1554">
            <v>44562</v>
          </cell>
          <cell r="K1554">
            <v>-269866</v>
          </cell>
          <cell r="L1554">
            <v>2905100202</v>
          </cell>
          <cell r="M1554" t="str">
            <v>Evento</v>
          </cell>
        </row>
        <row r="1555">
          <cell r="F1555">
            <v>45818</v>
          </cell>
          <cell r="G1555" t="str">
            <v>KR</v>
          </cell>
          <cell r="H1555">
            <v>44460</v>
          </cell>
          <cell r="I1555">
            <v>2021</v>
          </cell>
          <cell r="J1555">
            <v>44572</v>
          </cell>
          <cell r="K1555">
            <v>-1029000</v>
          </cell>
          <cell r="L1555">
            <v>2905100202</v>
          </cell>
          <cell r="M1555" t="str">
            <v>Evento</v>
          </cell>
        </row>
        <row r="1556">
          <cell r="F1556">
            <v>45818</v>
          </cell>
          <cell r="G1556" t="str">
            <v>KR</v>
          </cell>
          <cell r="H1556">
            <v>44460</v>
          </cell>
          <cell r="I1556">
            <v>2021</v>
          </cell>
          <cell r="J1556">
            <v>44572</v>
          </cell>
          <cell r="K1556">
            <v>-58775</v>
          </cell>
          <cell r="L1556">
            <v>2205200201</v>
          </cell>
          <cell r="M1556" t="str">
            <v>Glosas</v>
          </cell>
        </row>
        <row r="1557">
          <cell r="F1557">
            <v>45809</v>
          </cell>
          <cell r="G1557" t="str">
            <v>KR</v>
          </cell>
          <cell r="H1557">
            <v>44460</v>
          </cell>
          <cell r="I1557">
            <v>2021</v>
          </cell>
          <cell r="J1557">
            <v>44562</v>
          </cell>
          <cell r="K1557">
            <v>-273505</v>
          </cell>
          <cell r="L1557">
            <v>2905100202</v>
          </cell>
          <cell r="M1557" t="str">
            <v>Evento</v>
          </cell>
        </row>
        <row r="1558">
          <cell r="F1558">
            <v>45803</v>
          </cell>
          <cell r="G1558" t="str">
            <v>KR</v>
          </cell>
          <cell r="H1558">
            <v>44460</v>
          </cell>
          <cell r="I1558">
            <v>2021</v>
          </cell>
          <cell r="J1558">
            <v>44562</v>
          </cell>
          <cell r="K1558">
            <v>-70449</v>
          </cell>
          <cell r="L1558">
            <v>2905100202</v>
          </cell>
          <cell r="M1558" t="str">
            <v>Evento</v>
          </cell>
        </row>
        <row r="1559">
          <cell r="F1559">
            <v>45770</v>
          </cell>
          <cell r="G1559" t="str">
            <v>KR</v>
          </cell>
          <cell r="H1559">
            <v>44459</v>
          </cell>
          <cell r="I1559">
            <v>2021</v>
          </cell>
          <cell r="J1559">
            <v>44562</v>
          </cell>
          <cell r="K1559">
            <v>-226194</v>
          </cell>
          <cell r="L1559">
            <v>2905100202</v>
          </cell>
          <cell r="M1559" t="str">
            <v>Evento</v>
          </cell>
        </row>
        <row r="1560">
          <cell r="F1560">
            <v>45689</v>
          </cell>
          <cell r="G1560" t="str">
            <v>KR</v>
          </cell>
          <cell r="H1560">
            <v>44459</v>
          </cell>
          <cell r="I1560">
            <v>2021</v>
          </cell>
          <cell r="J1560">
            <v>44572</v>
          </cell>
          <cell r="K1560">
            <v>-3108600</v>
          </cell>
          <cell r="L1560">
            <v>2905100202</v>
          </cell>
          <cell r="M1560" t="str">
            <v>Evento</v>
          </cell>
        </row>
        <row r="1561">
          <cell r="F1561">
            <v>45689</v>
          </cell>
          <cell r="G1561" t="str">
            <v>KR</v>
          </cell>
          <cell r="H1561">
            <v>44459</v>
          </cell>
          <cell r="I1561">
            <v>2021</v>
          </cell>
          <cell r="J1561">
            <v>44572</v>
          </cell>
          <cell r="K1561">
            <v>-1155550</v>
          </cell>
          <cell r="L1561">
            <v>2205200201</v>
          </cell>
          <cell r="M1561" t="str">
            <v>Glosas</v>
          </cell>
        </row>
        <row r="1562">
          <cell r="F1562">
            <v>45566</v>
          </cell>
          <cell r="G1562" t="str">
            <v>KR</v>
          </cell>
          <cell r="H1562">
            <v>44456</v>
          </cell>
          <cell r="I1562">
            <v>2021</v>
          </cell>
          <cell r="J1562">
            <v>44562</v>
          </cell>
          <cell r="K1562">
            <v>-221326</v>
          </cell>
          <cell r="L1562">
            <v>2905100202</v>
          </cell>
          <cell r="M1562" t="str">
            <v>Evento</v>
          </cell>
        </row>
        <row r="1563">
          <cell r="F1563">
            <v>45563</v>
          </cell>
          <cell r="G1563" t="str">
            <v>KR</v>
          </cell>
          <cell r="H1563">
            <v>44456</v>
          </cell>
          <cell r="I1563">
            <v>2021</v>
          </cell>
          <cell r="J1563">
            <v>44562</v>
          </cell>
          <cell r="K1563">
            <v>-266051</v>
          </cell>
          <cell r="L1563">
            <v>2905100202</v>
          </cell>
          <cell r="M1563" t="str">
            <v>Evento</v>
          </cell>
        </row>
        <row r="1564">
          <cell r="F1564">
            <v>45521</v>
          </cell>
          <cell r="G1564" t="str">
            <v>KR</v>
          </cell>
          <cell r="H1564">
            <v>44456</v>
          </cell>
          <cell r="I1564">
            <v>2021</v>
          </cell>
          <cell r="J1564">
            <v>44562</v>
          </cell>
          <cell r="K1564">
            <v>-91523</v>
          </cell>
          <cell r="L1564">
            <v>2905100202</v>
          </cell>
          <cell r="M1564" t="str">
            <v>Evento</v>
          </cell>
        </row>
        <row r="1565">
          <cell r="F1565">
            <v>45508</v>
          </cell>
          <cell r="G1565" t="str">
            <v>KR</v>
          </cell>
          <cell r="H1565">
            <v>44456</v>
          </cell>
          <cell r="I1565">
            <v>2021</v>
          </cell>
          <cell r="J1565">
            <v>44572</v>
          </cell>
          <cell r="K1565">
            <v>-1246600</v>
          </cell>
          <cell r="L1565">
            <v>2905100202</v>
          </cell>
          <cell r="M1565" t="str">
            <v>Evento</v>
          </cell>
        </row>
        <row r="1566">
          <cell r="F1566">
            <v>45508</v>
          </cell>
          <cell r="G1566" t="str">
            <v>KR</v>
          </cell>
          <cell r="H1566">
            <v>44456</v>
          </cell>
          <cell r="I1566">
            <v>2021</v>
          </cell>
          <cell r="J1566">
            <v>44572</v>
          </cell>
          <cell r="K1566">
            <v>-998762</v>
          </cell>
          <cell r="L1566">
            <v>2205200201</v>
          </cell>
          <cell r="M1566" t="str">
            <v>Glosas</v>
          </cell>
        </row>
        <row r="1567">
          <cell r="F1567">
            <v>45307</v>
          </cell>
          <cell r="G1567" t="str">
            <v>KR</v>
          </cell>
          <cell r="H1567">
            <v>44454</v>
          </cell>
          <cell r="I1567">
            <v>2021</v>
          </cell>
          <cell r="J1567">
            <v>44569</v>
          </cell>
          <cell r="K1567">
            <v>-94890</v>
          </cell>
          <cell r="L1567">
            <v>2905100202</v>
          </cell>
          <cell r="M1567" t="str">
            <v>Evento</v>
          </cell>
        </row>
        <row r="1568">
          <cell r="F1568">
            <v>45306</v>
          </cell>
          <cell r="G1568" t="str">
            <v>KR</v>
          </cell>
          <cell r="H1568">
            <v>44454</v>
          </cell>
          <cell r="I1568">
            <v>2021</v>
          </cell>
          <cell r="J1568">
            <v>44562</v>
          </cell>
          <cell r="K1568">
            <v>-115014</v>
          </cell>
          <cell r="L1568">
            <v>2905100202</v>
          </cell>
          <cell r="M1568" t="str">
            <v>Evento</v>
          </cell>
        </row>
        <row r="1569">
          <cell r="F1569">
            <v>45194</v>
          </cell>
          <cell r="G1569" t="str">
            <v>KR</v>
          </cell>
          <cell r="H1569">
            <v>44453</v>
          </cell>
          <cell r="I1569">
            <v>2021</v>
          </cell>
          <cell r="J1569">
            <v>44562</v>
          </cell>
          <cell r="K1569">
            <v>-99423</v>
          </cell>
          <cell r="L1569">
            <v>2905100202</v>
          </cell>
          <cell r="M1569" t="str">
            <v>Evento</v>
          </cell>
        </row>
        <row r="1570">
          <cell r="F1570">
            <v>45167</v>
          </cell>
          <cell r="G1570" t="str">
            <v>KR</v>
          </cell>
          <cell r="H1570">
            <v>44453</v>
          </cell>
          <cell r="I1570">
            <v>2021</v>
          </cell>
          <cell r="J1570">
            <v>44569</v>
          </cell>
          <cell r="K1570">
            <v>-110928</v>
          </cell>
          <cell r="L1570">
            <v>2905100202</v>
          </cell>
          <cell r="M1570" t="str">
            <v>Evento</v>
          </cell>
        </row>
        <row r="1571">
          <cell r="F1571">
            <v>45109</v>
          </cell>
          <cell r="G1571" t="str">
            <v>KR</v>
          </cell>
          <cell r="H1571">
            <v>44453</v>
          </cell>
          <cell r="I1571">
            <v>2021</v>
          </cell>
          <cell r="J1571">
            <v>44562</v>
          </cell>
          <cell r="K1571">
            <v>-85181</v>
          </cell>
          <cell r="L1571">
            <v>2905100202</v>
          </cell>
          <cell r="M1571" t="str">
            <v>Evento</v>
          </cell>
        </row>
        <row r="1572">
          <cell r="F1572">
            <v>45095</v>
          </cell>
          <cell r="G1572" t="str">
            <v>KR</v>
          </cell>
          <cell r="H1572">
            <v>44453</v>
          </cell>
          <cell r="I1572">
            <v>2021</v>
          </cell>
          <cell r="J1572">
            <v>44562</v>
          </cell>
          <cell r="K1572">
            <v>-146884</v>
          </cell>
          <cell r="L1572">
            <v>2905100203</v>
          </cell>
          <cell r="M1572" t="str">
            <v>Evento</v>
          </cell>
        </row>
        <row r="1573">
          <cell r="F1573">
            <v>45036</v>
          </cell>
          <cell r="G1573" t="str">
            <v>KR</v>
          </cell>
          <cell r="H1573">
            <v>44452</v>
          </cell>
          <cell r="I1573">
            <v>2021</v>
          </cell>
          <cell r="J1573">
            <v>44562</v>
          </cell>
          <cell r="K1573">
            <v>-260554</v>
          </cell>
          <cell r="L1573">
            <v>2905100202</v>
          </cell>
          <cell r="M1573" t="str">
            <v>Evento</v>
          </cell>
        </row>
        <row r="1574">
          <cell r="F1574">
            <v>44975</v>
          </cell>
          <cell r="G1574" t="str">
            <v>KR</v>
          </cell>
          <cell r="H1574">
            <v>44451</v>
          </cell>
          <cell r="I1574">
            <v>2021</v>
          </cell>
          <cell r="J1574">
            <v>44562</v>
          </cell>
          <cell r="K1574">
            <v>-153062</v>
          </cell>
          <cell r="L1574">
            <v>2905100202</v>
          </cell>
          <cell r="M1574" t="str">
            <v>Evento</v>
          </cell>
        </row>
        <row r="1575">
          <cell r="F1575">
            <v>44948</v>
          </cell>
          <cell r="G1575" t="str">
            <v>KR</v>
          </cell>
          <cell r="H1575">
            <v>44450</v>
          </cell>
          <cell r="I1575">
            <v>2021</v>
          </cell>
          <cell r="J1575">
            <v>44562</v>
          </cell>
          <cell r="K1575">
            <v>-94890</v>
          </cell>
          <cell r="L1575">
            <v>2905100202</v>
          </cell>
          <cell r="M1575" t="str">
            <v>Evento</v>
          </cell>
        </row>
        <row r="1576">
          <cell r="F1576">
            <v>44842</v>
          </cell>
          <cell r="G1576" t="str">
            <v>KR</v>
          </cell>
          <cell r="H1576">
            <v>44449</v>
          </cell>
          <cell r="I1576">
            <v>2021</v>
          </cell>
          <cell r="J1576">
            <v>44567</v>
          </cell>
          <cell r="K1576">
            <v>-59600</v>
          </cell>
          <cell r="L1576">
            <v>2905100202</v>
          </cell>
          <cell r="M1576" t="str">
            <v>Evento</v>
          </cell>
        </row>
        <row r="1577">
          <cell r="F1577">
            <v>44842</v>
          </cell>
          <cell r="G1577" t="str">
            <v>KR</v>
          </cell>
          <cell r="H1577">
            <v>44449</v>
          </cell>
          <cell r="I1577">
            <v>2021</v>
          </cell>
          <cell r="J1577">
            <v>44567</v>
          </cell>
          <cell r="K1577">
            <v>-53096</v>
          </cell>
          <cell r="L1577">
            <v>2205200201</v>
          </cell>
          <cell r="M1577" t="str">
            <v>Glosas</v>
          </cell>
        </row>
        <row r="1578">
          <cell r="F1578">
            <v>44733</v>
          </cell>
          <cell r="G1578" t="str">
            <v>KR</v>
          </cell>
          <cell r="H1578">
            <v>44449</v>
          </cell>
          <cell r="I1578">
            <v>2021</v>
          </cell>
          <cell r="J1578">
            <v>44562</v>
          </cell>
          <cell r="K1578">
            <v>-76176</v>
          </cell>
          <cell r="L1578">
            <v>2905100202</v>
          </cell>
          <cell r="M1578" t="str">
            <v>Evento</v>
          </cell>
        </row>
        <row r="1579">
          <cell r="F1579">
            <v>44686</v>
          </cell>
          <cell r="G1579" t="str">
            <v>KR</v>
          </cell>
          <cell r="H1579">
            <v>44449</v>
          </cell>
          <cell r="I1579">
            <v>2021</v>
          </cell>
          <cell r="J1579">
            <v>44562</v>
          </cell>
          <cell r="K1579">
            <v>-156365</v>
          </cell>
          <cell r="L1579">
            <v>2905100202</v>
          </cell>
          <cell r="M1579" t="str">
            <v>Evento</v>
          </cell>
        </row>
        <row r="1580">
          <cell r="F1580">
            <v>44675</v>
          </cell>
          <cell r="G1580" t="str">
            <v>KR</v>
          </cell>
          <cell r="H1580">
            <v>44448</v>
          </cell>
          <cell r="I1580">
            <v>2021</v>
          </cell>
          <cell r="J1580">
            <v>44562</v>
          </cell>
          <cell r="K1580">
            <v>-385164</v>
          </cell>
          <cell r="L1580">
            <v>2905100202</v>
          </cell>
          <cell r="M1580" t="str">
            <v>Evento</v>
          </cell>
        </row>
        <row r="1581">
          <cell r="F1581">
            <v>44531</v>
          </cell>
          <cell r="G1581" t="str">
            <v>KR</v>
          </cell>
          <cell r="H1581">
            <v>44447</v>
          </cell>
          <cell r="I1581">
            <v>2021</v>
          </cell>
          <cell r="J1581">
            <v>44562</v>
          </cell>
          <cell r="K1581">
            <v>-68480</v>
          </cell>
          <cell r="L1581">
            <v>2905100202</v>
          </cell>
          <cell r="M1581" t="str">
            <v>Evento</v>
          </cell>
        </row>
        <row r="1582">
          <cell r="F1582">
            <v>44222</v>
          </cell>
          <cell r="G1582" t="str">
            <v>KR</v>
          </cell>
          <cell r="H1582">
            <v>44444</v>
          </cell>
          <cell r="I1582">
            <v>2021</v>
          </cell>
          <cell r="J1582">
            <v>44562</v>
          </cell>
          <cell r="K1582">
            <v>-201598</v>
          </cell>
          <cell r="L1582">
            <v>2905100202</v>
          </cell>
          <cell r="M1582" t="str">
            <v>Evento</v>
          </cell>
        </row>
        <row r="1583">
          <cell r="F1583">
            <v>44218</v>
          </cell>
          <cell r="G1583" t="str">
            <v>KR</v>
          </cell>
          <cell r="H1583">
            <v>44444</v>
          </cell>
          <cell r="I1583">
            <v>2021</v>
          </cell>
          <cell r="J1583">
            <v>44562</v>
          </cell>
          <cell r="K1583">
            <v>-98900</v>
          </cell>
          <cell r="L1583">
            <v>2905100202</v>
          </cell>
          <cell r="M1583" t="str">
            <v>Evento</v>
          </cell>
        </row>
        <row r="1584">
          <cell r="F1584">
            <v>44214</v>
          </cell>
          <cell r="G1584" t="str">
            <v>KR</v>
          </cell>
          <cell r="H1584">
            <v>44444</v>
          </cell>
          <cell r="I1584">
            <v>2021</v>
          </cell>
          <cell r="J1584">
            <v>44562</v>
          </cell>
          <cell r="K1584">
            <v>-134780</v>
          </cell>
          <cell r="L1584">
            <v>2905100202</v>
          </cell>
          <cell r="M1584" t="str">
            <v>Evento</v>
          </cell>
        </row>
        <row r="1585">
          <cell r="F1585">
            <v>44049</v>
          </cell>
          <cell r="G1585" t="str">
            <v>KR</v>
          </cell>
          <cell r="H1585">
            <v>44442</v>
          </cell>
          <cell r="I1585">
            <v>2021</v>
          </cell>
          <cell r="J1585">
            <v>44562</v>
          </cell>
          <cell r="K1585">
            <v>-101126</v>
          </cell>
          <cell r="L1585">
            <v>2905100202</v>
          </cell>
          <cell r="M1585" t="str">
            <v>Evento</v>
          </cell>
        </row>
        <row r="1586">
          <cell r="F1586">
            <v>44047</v>
          </cell>
          <cell r="G1586" t="str">
            <v>KR</v>
          </cell>
          <cell r="H1586">
            <v>44442</v>
          </cell>
          <cell r="I1586">
            <v>2021</v>
          </cell>
          <cell r="J1586">
            <v>44562</v>
          </cell>
          <cell r="K1586">
            <v>-144400</v>
          </cell>
          <cell r="L1586">
            <v>2905100202</v>
          </cell>
          <cell r="M1586" t="str">
            <v>Evento</v>
          </cell>
        </row>
        <row r="1587">
          <cell r="F1587">
            <v>43957</v>
          </cell>
          <cell r="G1587" t="str">
            <v>KR</v>
          </cell>
          <cell r="H1587">
            <v>44441</v>
          </cell>
          <cell r="I1587">
            <v>2021</v>
          </cell>
          <cell r="J1587">
            <v>44572</v>
          </cell>
          <cell r="K1587">
            <v>-1364900</v>
          </cell>
          <cell r="L1587">
            <v>2905100202</v>
          </cell>
          <cell r="M1587" t="str">
            <v>Evento</v>
          </cell>
        </row>
        <row r="1588">
          <cell r="F1588">
            <v>43957</v>
          </cell>
          <cell r="G1588" t="str">
            <v>KR</v>
          </cell>
          <cell r="H1588">
            <v>44441</v>
          </cell>
          <cell r="I1588">
            <v>2021</v>
          </cell>
          <cell r="J1588">
            <v>44572</v>
          </cell>
          <cell r="K1588">
            <v>-297862</v>
          </cell>
          <cell r="L1588">
            <v>2205200201</v>
          </cell>
          <cell r="M1588" t="str">
            <v>Glosas</v>
          </cell>
        </row>
        <row r="1589">
          <cell r="F1589">
            <v>43940</v>
          </cell>
          <cell r="G1589" t="str">
            <v>KR</v>
          </cell>
          <cell r="H1589">
            <v>44441</v>
          </cell>
          <cell r="I1589">
            <v>2021</v>
          </cell>
          <cell r="J1589">
            <v>44562</v>
          </cell>
          <cell r="K1589">
            <v>-78982</v>
          </cell>
          <cell r="L1589">
            <v>2905100202</v>
          </cell>
          <cell r="M1589" t="str">
            <v>Evento</v>
          </cell>
        </row>
        <row r="1590">
          <cell r="F1590">
            <v>43873</v>
          </cell>
          <cell r="G1590" t="str">
            <v>KR</v>
          </cell>
          <cell r="H1590">
            <v>44441</v>
          </cell>
          <cell r="I1590">
            <v>2021</v>
          </cell>
          <cell r="J1590">
            <v>44562</v>
          </cell>
          <cell r="K1590">
            <v>-85546</v>
          </cell>
          <cell r="L1590">
            <v>2905100202</v>
          </cell>
          <cell r="M1590" t="str">
            <v>Evento</v>
          </cell>
        </row>
        <row r="1591">
          <cell r="F1591">
            <v>43800</v>
          </cell>
          <cell r="G1591" t="str">
            <v>KR</v>
          </cell>
          <cell r="H1591">
            <v>44440</v>
          </cell>
          <cell r="I1591">
            <v>2021</v>
          </cell>
          <cell r="J1591">
            <v>44562</v>
          </cell>
          <cell r="K1591">
            <v>-154441</v>
          </cell>
          <cell r="L1591">
            <v>2905100202</v>
          </cell>
          <cell r="M1591" t="str">
            <v>Evento</v>
          </cell>
        </row>
        <row r="1592">
          <cell r="F1592">
            <v>46071</v>
          </cell>
          <cell r="G1592" t="str">
            <v>KR</v>
          </cell>
          <cell r="H1592">
            <v>44462</v>
          </cell>
          <cell r="I1592">
            <v>2021</v>
          </cell>
          <cell r="J1592">
            <v>44562</v>
          </cell>
          <cell r="K1592">
            <v>-19500</v>
          </cell>
          <cell r="L1592">
            <v>2905100203</v>
          </cell>
          <cell r="M1592" t="str">
            <v>Evento</v>
          </cell>
        </row>
        <row r="1593">
          <cell r="F1593">
            <v>45919</v>
          </cell>
          <cell r="G1593" t="str">
            <v>KR</v>
          </cell>
          <cell r="H1593">
            <v>44461</v>
          </cell>
          <cell r="I1593">
            <v>2021</v>
          </cell>
          <cell r="J1593">
            <v>44562</v>
          </cell>
          <cell r="K1593">
            <v>-6500</v>
          </cell>
          <cell r="L1593">
            <v>2905100202</v>
          </cell>
          <cell r="M1593" t="str">
            <v>Evento</v>
          </cell>
        </row>
        <row r="1594">
          <cell r="F1594">
            <v>45740</v>
          </cell>
          <cell r="G1594" t="str">
            <v>KR</v>
          </cell>
          <cell r="H1594">
            <v>44459</v>
          </cell>
          <cell r="I1594">
            <v>2021</v>
          </cell>
          <cell r="J1594">
            <v>44562</v>
          </cell>
          <cell r="K1594">
            <v>-6500</v>
          </cell>
          <cell r="L1594">
            <v>2905100202</v>
          </cell>
          <cell r="M1594" t="str">
            <v>Evento</v>
          </cell>
        </row>
        <row r="1595">
          <cell r="F1595">
            <v>45549</v>
          </cell>
          <cell r="G1595" t="str">
            <v>KR</v>
          </cell>
          <cell r="H1595">
            <v>44456</v>
          </cell>
          <cell r="I1595">
            <v>2021</v>
          </cell>
          <cell r="J1595">
            <v>44562</v>
          </cell>
          <cell r="K1595">
            <v>-6500</v>
          </cell>
          <cell r="L1595">
            <v>2905100202</v>
          </cell>
          <cell r="M1595" t="str">
            <v>Evento</v>
          </cell>
        </row>
        <row r="1596">
          <cell r="F1596">
            <v>45477</v>
          </cell>
          <cell r="G1596" t="str">
            <v>KR</v>
          </cell>
          <cell r="H1596">
            <v>44456</v>
          </cell>
          <cell r="I1596">
            <v>2021</v>
          </cell>
          <cell r="J1596">
            <v>44562</v>
          </cell>
          <cell r="K1596">
            <v>-6500</v>
          </cell>
          <cell r="L1596">
            <v>2905100202</v>
          </cell>
          <cell r="M1596" t="str">
            <v>Evento</v>
          </cell>
        </row>
        <row r="1597">
          <cell r="F1597">
            <v>45251</v>
          </cell>
          <cell r="G1597" t="str">
            <v>KR</v>
          </cell>
          <cell r="H1597">
            <v>44454</v>
          </cell>
          <cell r="I1597">
            <v>2021</v>
          </cell>
          <cell r="J1597">
            <v>44562</v>
          </cell>
          <cell r="K1597">
            <v>-6500</v>
          </cell>
          <cell r="L1597">
            <v>2905100202</v>
          </cell>
          <cell r="M1597" t="str">
            <v>Evento</v>
          </cell>
        </row>
        <row r="1598">
          <cell r="F1598">
            <v>45046</v>
          </cell>
          <cell r="G1598" t="str">
            <v>KR</v>
          </cell>
          <cell r="H1598">
            <v>44452</v>
          </cell>
          <cell r="I1598">
            <v>2021</v>
          </cell>
          <cell r="J1598">
            <v>44562</v>
          </cell>
          <cell r="K1598">
            <v>-6500</v>
          </cell>
          <cell r="L1598">
            <v>2905100202</v>
          </cell>
          <cell r="M1598" t="str">
            <v>Evento</v>
          </cell>
        </row>
        <row r="1599">
          <cell r="F1599">
            <v>44928</v>
          </cell>
          <cell r="G1599" t="str">
            <v>KR</v>
          </cell>
          <cell r="H1599">
            <v>44450</v>
          </cell>
          <cell r="I1599">
            <v>2021</v>
          </cell>
          <cell r="J1599">
            <v>44562</v>
          </cell>
          <cell r="K1599">
            <v>-6500</v>
          </cell>
          <cell r="L1599">
            <v>2905100203</v>
          </cell>
          <cell r="M1599" t="str">
            <v>Evento</v>
          </cell>
        </row>
        <row r="1600">
          <cell r="F1600">
            <v>44906</v>
          </cell>
          <cell r="G1600" t="str">
            <v>KR</v>
          </cell>
          <cell r="H1600">
            <v>44450</v>
          </cell>
          <cell r="I1600">
            <v>2021</v>
          </cell>
          <cell r="J1600">
            <v>44562</v>
          </cell>
          <cell r="K1600">
            <v>-6500</v>
          </cell>
          <cell r="L1600">
            <v>2905100203</v>
          </cell>
          <cell r="M1600" t="str">
            <v>Evento</v>
          </cell>
        </row>
        <row r="1601">
          <cell r="F1601">
            <v>44642</v>
          </cell>
          <cell r="G1601" t="str">
            <v>KR</v>
          </cell>
          <cell r="H1601">
            <v>44448</v>
          </cell>
          <cell r="I1601">
            <v>2021</v>
          </cell>
          <cell r="J1601">
            <v>44562</v>
          </cell>
          <cell r="K1601">
            <v>-26000</v>
          </cell>
          <cell r="L1601">
            <v>2905100202</v>
          </cell>
          <cell r="M1601" t="str">
            <v>Evento</v>
          </cell>
        </row>
        <row r="1602">
          <cell r="F1602">
            <v>44011</v>
          </cell>
          <cell r="G1602" t="str">
            <v>KR</v>
          </cell>
          <cell r="H1602">
            <v>44442</v>
          </cell>
          <cell r="I1602">
            <v>2021</v>
          </cell>
          <cell r="J1602">
            <v>44562</v>
          </cell>
          <cell r="K1602">
            <v>-6500</v>
          </cell>
          <cell r="L1602">
            <v>2905100203</v>
          </cell>
          <cell r="M1602" t="str">
            <v>Evento</v>
          </cell>
        </row>
        <row r="1603">
          <cell r="F1603">
            <v>46082</v>
          </cell>
          <cell r="G1603" t="str">
            <v>KR</v>
          </cell>
          <cell r="H1603">
            <v>44462</v>
          </cell>
          <cell r="I1603">
            <v>2021</v>
          </cell>
          <cell r="J1603">
            <v>44565</v>
          </cell>
          <cell r="K1603">
            <v>-6500</v>
          </cell>
          <cell r="L1603">
            <v>2905100102</v>
          </cell>
          <cell r="M1603" t="str">
            <v>Evento</v>
          </cell>
        </row>
        <row r="1604">
          <cell r="F1604">
            <v>46032</v>
          </cell>
          <cell r="G1604" t="str">
            <v>KR</v>
          </cell>
          <cell r="H1604">
            <v>44462</v>
          </cell>
          <cell r="I1604">
            <v>2021</v>
          </cell>
          <cell r="J1604">
            <v>44565</v>
          </cell>
          <cell r="K1604">
            <v>-6500</v>
          </cell>
          <cell r="L1604">
            <v>2905100102</v>
          </cell>
          <cell r="M1604" t="str">
            <v>Evento</v>
          </cell>
        </row>
        <row r="1605">
          <cell r="F1605">
            <v>46020</v>
          </cell>
          <cell r="G1605" t="str">
            <v>KR</v>
          </cell>
          <cell r="H1605">
            <v>44462</v>
          </cell>
          <cell r="I1605">
            <v>2021</v>
          </cell>
          <cell r="J1605">
            <v>44565</v>
          </cell>
          <cell r="K1605">
            <v>-26000</v>
          </cell>
          <cell r="L1605">
            <v>2905100102</v>
          </cell>
          <cell r="M1605" t="str">
            <v>Evento</v>
          </cell>
        </row>
        <row r="1606">
          <cell r="F1606">
            <v>46018</v>
          </cell>
          <cell r="G1606" t="str">
            <v>KR</v>
          </cell>
          <cell r="H1606">
            <v>44462</v>
          </cell>
          <cell r="I1606">
            <v>2021</v>
          </cell>
          <cell r="J1606">
            <v>44565</v>
          </cell>
          <cell r="K1606">
            <v>-26000</v>
          </cell>
          <cell r="L1606">
            <v>2905100102</v>
          </cell>
          <cell r="M1606" t="str">
            <v>Evento</v>
          </cell>
        </row>
        <row r="1607">
          <cell r="F1607">
            <v>45932</v>
          </cell>
          <cell r="G1607" t="str">
            <v>KR</v>
          </cell>
          <cell r="H1607">
            <v>44461</v>
          </cell>
          <cell r="I1607">
            <v>2021</v>
          </cell>
          <cell r="J1607">
            <v>44565</v>
          </cell>
          <cell r="K1607">
            <v>-6500</v>
          </cell>
          <cell r="L1607">
            <v>2905100102</v>
          </cell>
          <cell r="M1607" t="str">
            <v>Evento</v>
          </cell>
        </row>
        <row r="1608">
          <cell r="F1608">
            <v>45399</v>
          </cell>
          <cell r="G1608" t="str">
            <v>KR</v>
          </cell>
          <cell r="H1608">
            <v>44455</v>
          </cell>
          <cell r="I1608">
            <v>2021</v>
          </cell>
          <cell r="J1608">
            <v>44565</v>
          </cell>
          <cell r="K1608">
            <v>-6500</v>
          </cell>
          <cell r="L1608">
            <v>2905100102</v>
          </cell>
          <cell r="M1608" t="str">
            <v>Evento</v>
          </cell>
        </row>
        <row r="1609">
          <cell r="F1609">
            <v>45397</v>
          </cell>
          <cell r="G1609" t="str">
            <v>KR</v>
          </cell>
          <cell r="H1609">
            <v>44455</v>
          </cell>
          <cell r="I1609">
            <v>2021</v>
          </cell>
          <cell r="J1609">
            <v>44565</v>
          </cell>
          <cell r="K1609">
            <v>-6500</v>
          </cell>
          <cell r="L1609">
            <v>2905100102</v>
          </cell>
          <cell r="M1609" t="str">
            <v>Evento</v>
          </cell>
        </row>
        <row r="1610">
          <cell r="F1610">
            <v>45357</v>
          </cell>
          <cell r="G1610" t="str">
            <v>KR</v>
          </cell>
          <cell r="H1610">
            <v>44455</v>
          </cell>
          <cell r="I1610">
            <v>2021</v>
          </cell>
          <cell r="J1610">
            <v>44565</v>
          </cell>
          <cell r="K1610">
            <v>-6500</v>
          </cell>
          <cell r="L1610">
            <v>2905100102</v>
          </cell>
          <cell r="M1610" t="str">
            <v>Evento</v>
          </cell>
        </row>
        <row r="1611">
          <cell r="F1611">
            <v>44617</v>
          </cell>
          <cell r="G1611" t="str">
            <v>KR</v>
          </cell>
          <cell r="H1611">
            <v>44448</v>
          </cell>
          <cell r="I1611">
            <v>2021</v>
          </cell>
          <cell r="J1611">
            <v>44565</v>
          </cell>
          <cell r="K1611">
            <v>-32500</v>
          </cell>
          <cell r="L1611">
            <v>2905100102</v>
          </cell>
          <cell r="M1611" t="str">
            <v>Evento</v>
          </cell>
        </row>
        <row r="1612">
          <cell r="F1612">
            <v>44451</v>
          </cell>
          <cell r="G1612" t="str">
            <v>KR</v>
          </cell>
          <cell r="H1612">
            <v>44446</v>
          </cell>
          <cell r="I1612">
            <v>2021</v>
          </cell>
          <cell r="J1612">
            <v>44565</v>
          </cell>
          <cell r="K1612">
            <v>-32500</v>
          </cell>
          <cell r="L1612">
            <v>2905100102</v>
          </cell>
          <cell r="M1612" t="str">
            <v>Evento</v>
          </cell>
        </row>
        <row r="1613">
          <cell r="F1613">
            <v>44101</v>
          </cell>
          <cell r="G1613" t="str">
            <v>KR</v>
          </cell>
          <cell r="H1613">
            <v>44443</v>
          </cell>
          <cell r="I1613">
            <v>2021</v>
          </cell>
          <cell r="J1613">
            <v>44565</v>
          </cell>
          <cell r="K1613">
            <v>-6500</v>
          </cell>
          <cell r="L1613">
            <v>2905100102</v>
          </cell>
          <cell r="M1613" t="str">
            <v>Evento</v>
          </cell>
        </row>
        <row r="1614">
          <cell r="F1614">
            <v>44099</v>
          </cell>
          <cell r="G1614" t="str">
            <v>KR</v>
          </cell>
          <cell r="H1614">
            <v>44443</v>
          </cell>
          <cell r="I1614">
            <v>2021</v>
          </cell>
          <cell r="J1614">
            <v>44565</v>
          </cell>
          <cell r="K1614">
            <v>-6500</v>
          </cell>
          <cell r="L1614">
            <v>2905100102</v>
          </cell>
          <cell r="M1614" t="str">
            <v>Evento</v>
          </cell>
        </row>
        <row r="1615">
          <cell r="F1615">
            <v>43864</v>
          </cell>
          <cell r="G1615" t="str">
            <v>KR</v>
          </cell>
          <cell r="H1615">
            <v>44441</v>
          </cell>
          <cell r="I1615">
            <v>2021</v>
          </cell>
          <cell r="J1615">
            <v>44565</v>
          </cell>
          <cell r="K1615">
            <v>-6500</v>
          </cell>
          <cell r="L1615">
            <v>2905100102</v>
          </cell>
          <cell r="M1615" t="str">
            <v>Evento</v>
          </cell>
        </row>
        <row r="1616">
          <cell r="F1616">
            <v>46896</v>
          </cell>
          <cell r="G1616" t="str">
            <v>KR</v>
          </cell>
          <cell r="H1616">
            <v>44469</v>
          </cell>
          <cell r="I1616">
            <v>2021</v>
          </cell>
          <cell r="J1616">
            <v>44565</v>
          </cell>
          <cell r="K1616">
            <v>-1085600</v>
          </cell>
          <cell r="L1616">
            <v>2905100102</v>
          </cell>
          <cell r="M1616" t="str">
            <v>Evento</v>
          </cell>
        </row>
        <row r="1617">
          <cell r="F1617">
            <v>46896</v>
          </cell>
          <cell r="G1617" t="str">
            <v>KR</v>
          </cell>
          <cell r="H1617">
            <v>44469</v>
          </cell>
          <cell r="I1617">
            <v>2021</v>
          </cell>
          <cell r="J1617">
            <v>44565</v>
          </cell>
          <cell r="K1617">
            <v>-127622</v>
          </cell>
          <cell r="L1617">
            <v>2205200101</v>
          </cell>
          <cell r="M1617" t="str">
            <v>Glosas</v>
          </cell>
        </row>
        <row r="1618">
          <cell r="F1618">
            <v>46756</v>
          </cell>
          <cell r="G1618" t="str">
            <v>KR</v>
          </cell>
          <cell r="H1618">
            <v>44468</v>
          </cell>
          <cell r="I1618">
            <v>2021</v>
          </cell>
          <cell r="J1618">
            <v>44565</v>
          </cell>
          <cell r="K1618">
            <v>-66820</v>
          </cell>
          <cell r="L1618">
            <v>2905100102</v>
          </cell>
          <cell r="M1618" t="str">
            <v>Evento</v>
          </cell>
        </row>
        <row r="1619">
          <cell r="F1619">
            <v>45792</v>
          </cell>
          <cell r="G1619" t="str">
            <v>KR</v>
          </cell>
          <cell r="H1619">
            <v>44459</v>
          </cell>
          <cell r="I1619">
            <v>2021</v>
          </cell>
          <cell r="J1619">
            <v>44565</v>
          </cell>
          <cell r="K1619">
            <v>-157940</v>
          </cell>
          <cell r="L1619">
            <v>2905100102</v>
          </cell>
          <cell r="M1619" t="str">
            <v>Evento</v>
          </cell>
        </row>
        <row r="1620">
          <cell r="F1620">
            <v>45584</v>
          </cell>
          <cell r="G1620" t="str">
            <v>KR</v>
          </cell>
          <cell r="H1620">
            <v>44457</v>
          </cell>
          <cell r="I1620">
            <v>2021</v>
          </cell>
          <cell r="J1620">
            <v>44565</v>
          </cell>
          <cell r="K1620">
            <v>-108943</v>
          </cell>
          <cell r="L1620">
            <v>2905100102</v>
          </cell>
          <cell r="M1620" t="str">
            <v>Evento</v>
          </cell>
        </row>
        <row r="1621">
          <cell r="F1621">
            <v>45493</v>
          </cell>
          <cell r="G1621" t="str">
            <v>KR</v>
          </cell>
          <cell r="H1621">
            <v>44456</v>
          </cell>
          <cell r="I1621">
            <v>2021</v>
          </cell>
          <cell r="J1621">
            <v>44565</v>
          </cell>
          <cell r="K1621">
            <v>-59600</v>
          </cell>
          <cell r="L1621">
            <v>2905100102</v>
          </cell>
          <cell r="M1621" t="str">
            <v>Evento</v>
          </cell>
        </row>
        <row r="1622">
          <cell r="F1622">
            <v>45317</v>
          </cell>
          <cell r="G1622" t="str">
            <v>KR</v>
          </cell>
          <cell r="H1622">
            <v>44454</v>
          </cell>
          <cell r="I1622">
            <v>2021</v>
          </cell>
          <cell r="J1622">
            <v>44565</v>
          </cell>
          <cell r="K1622">
            <v>-188499</v>
          </cell>
          <cell r="L1622">
            <v>2905100102</v>
          </cell>
          <cell r="M1622" t="str">
            <v>Evento</v>
          </cell>
        </row>
        <row r="1623">
          <cell r="F1623">
            <v>45033</v>
          </cell>
          <cell r="G1623" t="str">
            <v>KR</v>
          </cell>
          <cell r="H1623">
            <v>44452</v>
          </cell>
          <cell r="I1623">
            <v>2021</v>
          </cell>
          <cell r="J1623">
            <v>44565</v>
          </cell>
          <cell r="K1623">
            <v>-130181</v>
          </cell>
          <cell r="L1623">
            <v>2905100102</v>
          </cell>
          <cell r="M1623" t="str">
            <v>Evento</v>
          </cell>
        </row>
        <row r="1624">
          <cell r="F1624">
            <v>44953</v>
          </cell>
          <cell r="G1624" t="str">
            <v>KR</v>
          </cell>
          <cell r="H1624">
            <v>44450</v>
          </cell>
          <cell r="I1624">
            <v>2021</v>
          </cell>
          <cell r="J1624">
            <v>44565</v>
          </cell>
          <cell r="K1624">
            <v>-150496</v>
          </cell>
          <cell r="L1624">
            <v>2905100102</v>
          </cell>
          <cell r="M1624" t="str">
            <v>Evento</v>
          </cell>
        </row>
        <row r="1625">
          <cell r="F1625">
            <v>44684</v>
          </cell>
          <cell r="G1625" t="str">
            <v>KR</v>
          </cell>
          <cell r="H1625">
            <v>44448</v>
          </cell>
          <cell r="I1625">
            <v>2021</v>
          </cell>
          <cell r="J1625">
            <v>44565</v>
          </cell>
          <cell r="K1625">
            <v>-63914</v>
          </cell>
          <cell r="L1625">
            <v>2905100102</v>
          </cell>
          <cell r="M1625" t="str">
            <v>Evento</v>
          </cell>
        </row>
        <row r="1626">
          <cell r="F1626">
            <v>43788</v>
          </cell>
          <cell r="G1626" t="str">
            <v>KR</v>
          </cell>
          <cell r="H1626">
            <v>44440</v>
          </cell>
          <cell r="I1626">
            <v>2021</v>
          </cell>
          <cell r="J1626">
            <v>44565</v>
          </cell>
          <cell r="K1626">
            <v>-59600</v>
          </cell>
          <cell r="L1626">
            <v>2905100102</v>
          </cell>
          <cell r="M1626" t="str">
            <v>Evento</v>
          </cell>
        </row>
        <row r="1627">
          <cell r="F1627">
            <v>50751</v>
          </cell>
          <cell r="G1627" t="str">
            <v>KR</v>
          </cell>
          <cell r="H1627">
            <v>44511</v>
          </cell>
          <cell r="I1627">
            <v>2021</v>
          </cell>
          <cell r="J1627">
            <v>44532</v>
          </cell>
          <cell r="K1627">
            <v>-32966667</v>
          </cell>
          <cell r="L1627">
            <v>2905100201</v>
          </cell>
          <cell r="M1627" t="str">
            <v>Capita</v>
          </cell>
        </row>
        <row r="1628">
          <cell r="F1628">
            <v>50767</v>
          </cell>
          <cell r="G1628" t="str">
            <v>KR</v>
          </cell>
          <cell r="H1628">
            <v>44500</v>
          </cell>
          <cell r="I1628">
            <v>2021</v>
          </cell>
          <cell r="J1628">
            <v>44532</v>
          </cell>
          <cell r="K1628">
            <v>-27559130</v>
          </cell>
          <cell r="L1628">
            <v>2205200202</v>
          </cell>
          <cell r="M1628" t="str">
            <v>Glosas</v>
          </cell>
        </row>
        <row r="1629">
          <cell r="F1629">
            <v>50767</v>
          </cell>
          <cell r="G1629" t="str">
            <v>KR</v>
          </cell>
          <cell r="H1629">
            <v>44500</v>
          </cell>
          <cell r="I1629">
            <v>2021</v>
          </cell>
          <cell r="J1629">
            <v>44532</v>
          </cell>
          <cell r="K1629">
            <v>-7297277</v>
          </cell>
          <cell r="L1629">
            <v>2905100201</v>
          </cell>
          <cell r="M1629" t="str">
            <v>Capita</v>
          </cell>
        </row>
        <row r="1630">
          <cell r="F1630">
            <v>41392</v>
          </cell>
          <cell r="G1630" t="str">
            <v>KR</v>
          </cell>
          <cell r="H1630">
            <v>44419</v>
          </cell>
          <cell r="I1630">
            <v>2021</v>
          </cell>
          <cell r="J1630">
            <v>44566</v>
          </cell>
          <cell r="K1630">
            <v>-6500</v>
          </cell>
          <cell r="L1630">
            <v>2905100102</v>
          </cell>
          <cell r="M1630" t="str">
            <v>Evento</v>
          </cell>
        </row>
        <row r="1631">
          <cell r="F1631">
            <v>42763</v>
          </cell>
          <cell r="G1631" t="str">
            <v>KR</v>
          </cell>
          <cell r="H1631">
            <v>44433</v>
          </cell>
          <cell r="I1631">
            <v>2021</v>
          </cell>
          <cell r="J1631">
            <v>44573</v>
          </cell>
          <cell r="K1631">
            <v>-723800</v>
          </cell>
          <cell r="L1631">
            <v>2905100202</v>
          </cell>
          <cell r="M1631" t="str">
            <v>Evento</v>
          </cell>
        </row>
        <row r="1632">
          <cell r="F1632">
            <v>42763</v>
          </cell>
          <cell r="G1632" t="str">
            <v>KR</v>
          </cell>
          <cell r="H1632">
            <v>44433</v>
          </cell>
          <cell r="I1632">
            <v>2021</v>
          </cell>
          <cell r="J1632">
            <v>44573</v>
          </cell>
          <cell r="K1632">
            <v>-129286</v>
          </cell>
          <cell r="L1632">
            <v>2205200201</v>
          </cell>
          <cell r="M1632" t="str">
            <v>Glosas</v>
          </cell>
        </row>
        <row r="1633">
          <cell r="F1633">
            <v>47886</v>
          </cell>
          <cell r="G1633" t="str">
            <v>KR</v>
          </cell>
          <cell r="H1633">
            <v>44469</v>
          </cell>
          <cell r="I1633">
            <v>2021</v>
          </cell>
          <cell r="J1633">
            <v>44508</v>
          </cell>
          <cell r="K1633">
            <v>-25642482</v>
          </cell>
          <cell r="L1633">
            <v>2205200202</v>
          </cell>
          <cell r="M1633" t="str">
            <v>Glosas</v>
          </cell>
        </row>
        <row r="1634">
          <cell r="F1634">
            <v>47886</v>
          </cell>
          <cell r="G1634" t="str">
            <v>KR</v>
          </cell>
          <cell r="H1634">
            <v>44469</v>
          </cell>
          <cell r="I1634">
            <v>2021</v>
          </cell>
          <cell r="J1634">
            <v>44508</v>
          </cell>
          <cell r="K1634">
            <v>-5916305</v>
          </cell>
          <cell r="L1634">
            <v>2905100201</v>
          </cell>
          <cell r="M1634" t="str">
            <v>Capita</v>
          </cell>
        </row>
        <row r="1635">
          <cell r="F1635">
            <v>47873</v>
          </cell>
          <cell r="G1635" t="str">
            <v>KR</v>
          </cell>
          <cell r="H1635">
            <v>44480</v>
          </cell>
          <cell r="I1635">
            <v>2021</v>
          </cell>
          <cell r="J1635">
            <v>44508</v>
          </cell>
          <cell r="K1635">
            <v>-30265418</v>
          </cell>
          <cell r="L1635">
            <v>2905100201</v>
          </cell>
          <cell r="M1635" t="str">
            <v>Capita</v>
          </cell>
        </row>
        <row r="1636">
          <cell r="F1636">
            <v>42828</v>
          </cell>
          <cell r="G1636" t="str">
            <v>KR</v>
          </cell>
          <cell r="H1636">
            <v>44433</v>
          </cell>
          <cell r="I1636">
            <v>2021</v>
          </cell>
          <cell r="J1636">
            <v>44501</v>
          </cell>
          <cell r="K1636">
            <v>-192474</v>
          </cell>
          <cell r="L1636">
            <v>2905100102</v>
          </cell>
          <cell r="M1636" t="str">
            <v>Evento</v>
          </cell>
        </row>
        <row r="1637">
          <cell r="F1637">
            <v>42658</v>
          </cell>
          <cell r="G1637" t="str">
            <v>KR</v>
          </cell>
          <cell r="H1637">
            <v>44432</v>
          </cell>
          <cell r="I1637">
            <v>2021</v>
          </cell>
          <cell r="J1637">
            <v>44501</v>
          </cell>
          <cell r="K1637">
            <v>-502693</v>
          </cell>
          <cell r="L1637">
            <v>2905100102</v>
          </cell>
          <cell r="M1637" t="str">
            <v>Evento</v>
          </cell>
        </row>
        <row r="1638">
          <cell r="F1638">
            <v>42466</v>
          </cell>
          <cell r="G1638" t="str">
            <v>KR</v>
          </cell>
          <cell r="H1638">
            <v>44430</v>
          </cell>
          <cell r="I1638">
            <v>2021</v>
          </cell>
          <cell r="J1638">
            <v>44501</v>
          </cell>
          <cell r="K1638">
            <v>-110700</v>
          </cell>
          <cell r="L1638">
            <v>2905100102</v>
          </cell>
          <cell r="M1638" t="str">
            <v>Evento</v>
          </cell>
        </row>
        <row r="1639">
          <cell r="F1639">
            <v>42407</v>
          </cell>
          <cell r="G1639" t="str">
            <v>KR</v>
          </cell>
          <cell r="H1639">
            <v>44429</v>
          </cell>
          <cell r="I1639">
            <v>2021</v>
          </cell>
          <cell r="J1639">
            <v>44501</v>
          </cell>
          <cell r="K1639">
            <v>-226836</v>
          </cell>
          <cell r="L1639">
            <v>2905100102</v>
          </cell>
          <cell r="M1639" t="str">
            <v>Evento</v>
          </cell>
        </row>
        <row r="1640">
          <cell r="F1640">
            <v>41842</v>
          </cell>
          <cell r="G1640" t="str">
            <v>KR</v>
          </cell>
          <cell r="H1640">
            <v>44425</v>
          </cell>
          <cell r="I1640">
            <v>2021</v>
          </cell>
          <cell r="J1640">
            <v>44501</v>
          </cell>
          <cell r="K1640">
            <v>-59600</v>
          </cell>
          <cell r="L1640">
            <v>2905100103</v>
          </cell>
          <cell r="M1640" t="str">
            <v>Evento</v>
          </cell>
        </row>
        <row r="1641">
          <cell r="F1641">
            <v>41617</v>
          </cell>
          <cell r="G1641" t="str">
            <v>KR</v>
          </cell>
          <cell r="H1641">
            <v>44421</v>
          </cell>
          <cell r="I1641">
            <v>2021</v>
          </cell>
          <cell r="J1641">
            <v>44501</v>
          </cell>
          <cell r="K1641">
            <v>-161800</v>
          </cell>
          <cell r="L1641">
            <v>2905100102</v>
          </cell>
          <cell r="M1641" t="str">
            <v>Evento</v>
          </cell>
        </row>
        <row r="1642">
          <cell r="F1642">
            <v>41475</v>
          </cell>
          <cell r="G1642" t="str">
            <v>KR</v>
          </cell>
          <cell r="H1642">
            <v>44420</v>
          </cell>
          <cell r="I1642">
            <v>2021</v>
          </cell>
          <cell r="J1642">
            <v>44501</v>
          </cell>
          <cell r="K1642">
            <v>-416680</v>
          </cell>
          <cell r="L1642">
            <v>2905100102</v>
          </cell>
          <cell r="M1642" t="str">
            <v>Evento</v>
          </cell>
        </row>
        <row r="1643">
          <cell r="F1643">
            <v>41331</v>
          </cell>
          <cell r="G1643" t="str">
            <v>KR</v>
          </cell>
          <cell r="H1643">
            <v>44418</v>
          </cell>
          <cell r="I1643">
            <v>2021</v>
          </cell>
          <cell r="J1643">
            <v>44501</v>
          </cell>
          <cell r="K1643">
            <v>-59600</v>
          </cell>
          <cell r="L1643">
            <v>2905100102</v>
          </cell>
          <cell r="M1643" t="str">
            <v>Evento</v>
          </cell>
        </row>
        <row r="1644">
          <cell r="F1644">
            <v>41006</v>
          </cell>
          <cell r="G1644" t="str">
            <v>KR</v>
          </cell>
          <cell r="H1644">
            <v>44416</v>
          </cell>
          <cell r="I1644">
            <v>2021</v>
          </cell>
          <cell r="J1644">
            <v>44524</v>
          </cell>
          <cell r="K1644">
            <v>-126300</v>
          </cell>
          <cell r="L1644">
            <v>2905100102</v>
          </cell>
          <cell r="M1644" t="str">
            <v>Evento</v>
          </cell>
        </row>
        <row r="1645">
          <cell r="F1645">
            <v>40993</v>
          </cell>
          <cell r="G1645" t="str">
            <v>KR</v>
          </cell>
          <cell r="H1645">
            <v>44416</v>
          </cell>
          <cell r="I1645">
            <v>2021</v>
          </cell>
          <cell r="J1645">
            <v>44524</v>
          </cell>
          <cell r="K1645">
            <v>-126300</v>
          </cell>
          <cell r="L1645">
            <v>2905100102</v>
          </cell>
          <cell r="M1645" t="str">
            <v>Evento</v>
          </cell>
        </row>
        <row r="1646">
          <cell r="F1646">
            <v>40965</v>
          </cell>
          <cell r="G1646" t="str">
            <v>KR</v>
          </cell>
          <cell r="H1646">
            <v>44415</v>
          </cell>
          <cell r="I1646">
            <v>2021</v>
          </cell>
          <cell r="J1646">
            <v>44501</v>
          </cell>
          <cell r="K1646">
            <v>-1179097</v>
          </cell>
          <cell r="L1646">
            <v>2905100102</v>
          </cell>
          <cell r="M1646" t="str">
            <v>Evento</v>
          </cell>
        </row>
        <row r="1647">
          <cell r="F1647">
            <v>40860</v>
          </cell>
          <cell r="G1647" t="str">
            <v>KR</v>
          </cell>
          <cell r="H1647">
            <v>44414</v>
          </cell>
          <cell r="I1647">
            <v>2021</v>
          </cell>
          <cell r="J1647">
            <v>44501</v>
          </cell>
          <cell r="K1647">
            <v>-59600</v>
          </cell>
          <cell r="L1647">
            <v>2905100102</v>
          </cell>
          <cell r="M1647" t="str">
            <v>Evento</v>
          </cell>
        </row>
        <row r="1648">
          <cell r="F1648">
            <v>43669</v>
          </cell>
          <cell r="G1648" t="str">
            <v>KR</v>
          </cell>
          <cell r="H1648">
            <v>44439</v>
          </cell>
          <cell r="I1648">
            <v>2021</v>
          </cell>
          <cell r="J1648">
            <v>44501</v>
          </cell>
          <cell r="K1648">
            <v>-59600</v>
          </cell>
          <cell r="L1648">
            <v>2905100202</v>
          </cell>
          <cell r="M1648" t="str">
            <v>Evento</v>
          </cell>
        </row>
        <row r="1649">
          <cell r="F1649">
            <v>43528</v>
          </cell>
          <cell r="G1649" t="str">
            <v>KR</v>
          </cell>
          <cell r="H1649">
            <v>44439</v>
          </cell>
          <cell r="I1649">
            <v>2021</v>
          </cell>
          <cell r="J1649">
            <v>44524</v>
          </cell>
          <cell r="K1649">
            <v>-59600</v>
          </cell>
          <cell r="L1649">
            <v>2905100202</v>
          </cell>
          <cell r="M1649" t="str">
            <v>Evento</v>
          </cell>
        </row>
        <row r="1650">
          <cell r="F1650">
            <v>43477</v>
          </cell>
          <cell r="G1650" t="str">
            <v>KR</v>
          </cell>
          <cell r="H1650">
            <v>44438</v>
          </cell>
          <cell r="I1650">
            <v>2021</v>
          </cell>
          <cell r="J1650">
            <v>44501</v>
          </cell>
          <cell r="K1650">
            <v>-1123500</v>
          </cell>
          <cell r="L1650">
            <v>2905100202</v>
          </cell>
          <cell r="M1650" t="str">
            <v>Evento</v>
          </cell>
        </row>
        <row r="1651">
          <cell r="F1651">
            <v>43477</v>
          </cell>
          <cell r="G1651" t="str">
            <v>KR</v>
          </cell>
          <cell r="H1651">
            <v>44438</v>
          </cell>
          <cell r="I1651">
            <v>2021</v>
          </cell>
          <cell r="J1651">
            <v>44501</v>
          </cell>
          <cell r="K1651">
            <v>-552802</v>
          </cell>
          <cell r="L1651">
            <v>2205200201</v>
          </cell>
          <cell r="M1651" t="str">
            <v>Glosas</v>
          </cell>
        </row>
        <row r="1652">
          <cell r="F1652">
            <v>43355</v>
          </cell>
          <cell r="G1652" t="str">
            <v>KR</v>
          </cell>
          <cell r="H1652">
            <v>44438</v>
          </cell>
          <cell r="I1652">
            <v>2021</v>
          </cell>
          <cell r="J1652">
            <v>44501</v>
          </cell>
          <cell r="K1652">
            <v>-135637</v>
          </cell>
          <cell r="L1652">
            <v>2905100202</v>
          </cell>
          <cell r="M1652" t="str">
            <v>Evento</v>
          </cell>
        </row>
        <row r="1653">
          <cell r="F1653">
            <v>43314</v>
          </cell>
          <cell r="G1653" t="str">
            <v>KR</v>
          </cell>
          <cell r="H1653">
            <v>44437</v>
          </cell>
          <cell r="I1653">
            <v>2021</v>
          </cell>
          <cell r="J1653">
            <v>44501</v>
          </cell>
          <cell r="K1653">
            <v>-109300</v>
          </cell>
          <cell r="L1653">
            <v>2905100202</v>
          </cell>
          <cell r="M1653" t="str">
            <v>Evento</v>
          </cell>
        </row>
        <row r="1654">
          <cell r="F1654">
            <v>43308</v>
          </cell>
          <cell r="G1654" t="str">
            <v>KR</v>
          </cell>
          <cell r="H1654">
            <v>44436</v>
          </cell>
          <cell r="I1654">
            <v>2021</v>
          </cell>
          <cell r="J1654">
            <v>44501</v>
          </cell>
          <cell r="K1654">
            <v>-63914</v>
          </cell>
          <cell r="L1654">
            <v>2905100202</v>
          </cell>
          <cell r="M1654" t="str">
            <v>Evento</v>
          </cell>
        </row>
        <row r="1655">
          <cell r="F1655">
            <v>43289</v>
          </cell>
          <cell r="G1655" t="str">
            <v>KR</v>
          </cell>
          <cell r="H1655">
            <v>44436</v>
          </cell>
          <cell r="I1655">
            <v>2021</v>
          </cell>
          <cell r="J1655">
            <v>44524</v>
          </cell>
          <cell r="K1655">
            <v>-68762</v>
          </cell>
          <cell r="L1655">
            <v>2905100202</v>
          </cell>
          <cell r="M1655" t="str">
            <v>Evento</v>
          </cell>
        </row>
        <row r="1656">
          <cell r="F1656">
            <v>43225</v>
          </cell>
          <cell r="G1656" t="str">
            <v>KR</v>
          </cell>
          <cell r="H1656">
            <v>44436</v>
          </cell>
          <cell r="I1656">
            <v>2021</v>
          </cell>
          <cell r="J1656">
            <v>44501</v>
          </cell>
          <cell r="K1656">
            <v>-59600</v>
          </cell>
          <cell r="L1656">
            <v>2905100202</v>
          </cell>
          <cell r="M1656" t="str">
            <v>Evento</v>
          </cell>
        </row>
        <row r="1657">
          <cell r="F1657">
            <v>43205</v>
          </cell>
          <cell r="G1657" t="str">
            <v>KR</v>
          </cell>
          <cell r="H1657">
            <v>44436</v>
          </cell>
          <cell r="I1657">
            <v>2021</v>
          </cell>
          <cell r="J1657">
            <v>44501</v>
          </cell>
          <cell r="K1657">
            <v>-59600</v>
          </cell>
          <cell r="L1657">
            <v>2905100202</v>
          </cell>
          <cell r="M1657" t="str">
            <v>Evento</v>
          </cell>
        </row>
        <row r="1658">
          <cell r="F1658">
            <v>43177</v>
          </cell>
          <cell r="G1658" t="str">
            <v>KR</v>
          </cell>
          <cell r="H1658">
            <v>44435</v>
          </cell>
          <cell r="I1658">
            <v>2021</v>
          </cell>
          <cell r="J1658">
            <v>44501</v>
          </cell>
          <cell r="K1658">
            <v>-59600</v>
          </cell>
          <cell r="L1658">
            <v>2905100202</v>
          </cell>
          <cell r="M1658" t="str">
            <v>Evento</v>
          </cell>
        </row>
        <row r="1659">
          <cell r="F1659">
            <v>42871</v>
          </cell>
          <cell r="G1659" t="str">
            <v>KR</v>
          </cell>
          <cell r="H1659">
            <v>44433</v>
          </cell>
          <cell r="I1659">
            <v>2021</v>
          </cell>
          <cell r="J1659">
            <v>44524</v>
          </cell>
          <cell r="K1659">
            <v>-91804</v>
          </cell>
          <cell r="L1659">
            <v>2905100202</v>
          </cell>
          <cell r="M1659" t="str">
            <v>Evento</v>
          </cell>
        </row>
        <row r="1660">
          <cell r="F1660">
            <v>42809</v>
          </cell>
          <cell r="G1660" t="str">
            <v>KR</v>
          </cell>
          <cell r="H1660">
            <v>44433</v>
          </cell>
          <cell r="I1660">
            <v>2021</v>
          </cell>
          <cell r="J1660">
            <v>44501</v>
          </cell>
          <cell r="K1660">
            <v>-68484</v>
          </cell>
          <cell r="L1660">
            <v>2905100202</v>
          </cell>
          <cell r="M1660" t="str">
            <v>Evento</v>
          </cell>
        </row>
        <row r="1661">
          <cell r="F1661">
            <v>42729</v>
          </cell>
          <cell r="G1661" t="str">
            <v>KR</v>
          </cell>
          <cell r="H1661">
            <v>44433</v>
          </cell>
          <cell r="I1661">
            <v>2021</v>
          </cell>
          <cell r="J1661">
            <v>44524</v>
          </cell>
          <cell r="K1661">
            <v>-7532</v>
          </cell>
          <cell r="L1661">
            <v>2205200201</v>
          </cell>
          <cell r="M1661" t="str">
            <v>Glosas</v>
          </cell>
        </row>
        <row r="1662">
          <cell r="F1662">
            <v>42729</v>
          </cell>
          <cell r="G1662" t="str">
            <v>KR</v>
          </cell>
          <cell r="H1662">
            <v>44433</v>
          </cell>
          <cell r="I1662">
            <v>2021</v>
          </cell>
          <cell r="J1662">
            <v>44524</v>
          </cell>
          <cell r="K1662">
            <v>-195500</v>
          </cell>
          <cell r="L1662">
            <v>2905100202</v>
          </cell>
          <cell r="M1662" t="str">
            <v>Evento</v>
          </cell>
        </row>
        <row r="1663">
          <cell r="F1663">
            <v>42607</v>
          </cell>
          <cell r="G1663" t="str">
            <v>KR</v>
          </cell>
          <cell r="H1663">
            <v>44432</v>
          </cell>
          <cell r="I1663">
            <v>2021</v>
          </cell>
          <cell r="J1663">
            <v>44524</v>
          </cell>
          <cell r="K1663">
            <v>-67831</v>
          </cell>
          <cell r="L1663">
            <v>2205200201</v>
          </cell>
          <cell r="M1663" t="str">
            <v>Glosas</v>
          </cell>
        </row>
        <row r="1664">
          <cell r="F1664">
            <v>42607</v>
          </cell>
          <cell r="G1664" t="str">
            <v>KR</v>
          </cell>
          <cell r="H1664">
            <v>44432</v>
          </cell>
          <cell r="I1664">
            <v>2021</v>
          </cell>
          <cell r="J1664">
            <v>44524</v>
          </cell>
          <cell r="K1664">
            <v>-465500</v>
          </cell>
          <cell r="L1664">
            <v>2905100202</v>
          </cell>
          <cell r="M1664" t="str">
            <v>Evento</v>
          </cell>
        </row>
        <row r="1665">
          <cell r="F1665">
            <v>42575</v>
          </cell>
          <cell r="G1665" t="str">
            <v>KR</v>
          </cell>
          <cell r="H1665">
            <v>44431</v>
          </cell>
          <cell r="I1665">
            <v>2021</v>
          </cell>
          <cell r="J1665">
            <v>44501</v>
          </cell>
          <cell r="K1665">
            <v>-216852</v>
          </cell>
          <cell r="L1665">
            <v>2905100203</v>
          </cell>
          <cell r="M1665" t="str">
            <v>Evento</v>
          </cell>
        </row>
        <row r="1666">
          <cell r="F1666">
            <v>42575</v>
          </cell>
          <cell r="G1666" t="str">
            <v>KR</v>
          </cell>
          <cell r="H1666">
            <v>44431</v>
          </cell>
          <cell r="I1666">
            <v>2021</v>
          </cell>
          <cell r="J1666">
            <v>44501</v>
          </cell>
          <cell r="K1666">
            <v>-30461</v>
          </cell>
          <cell r="L1666">
            <v>2205200101</v>
          </cell>
          <cell r="M1666" t="str">
            <v>Glosas</v>
          </cell>
        </row>
        <row r="1667">
          <cell r="F1667">
            <v>42199</v>
          </cell>
          <cell r="G1667" t="str">
            <v>KR</v>
          </cell>
          <cell r="H1667">
            <v>44428</v>
          </cell>
          <cell r="I1667">
            <v>2021</v>
          </cell>
          <cell r="J1667">
            <v>44501</v>
          </cell>
          <cell r="K1667">
            <v>-70203</v>
          </cell>
          <cell r="L1667">
            <v>2905100202</v>
          </cell>
          <cell r="M1667" t="str">
            <v>Evento</v>
          </cell>
        </row>
        <row r="1668">
          <cell r="F1668">
            <v>42123</v>
          </cell>
          <cell r="G1668" t="str">
            <v>KR</v>
          </cell>
          <cell r="H1668">
            <v>44428</v>
          </cell>
          <cell r="I1668">
            <v>2021</v>
          </cell>
          <cell r="J1668">
            <v>44501</v>
          </cell>
          <cell r="K1668">
            <v>-161140</v>
          </cell>
          <cell r="L1668">
            <v>2905100202</v>
          </cell>
          <cell r="M1668" t="str">
            <v>Evento</v>
          </cell>
        </row>
        <row r="1669">
          <cell r="F1669">
            <v>42112</v>
          </cell>
          <cell r="G1669" t="str">
            <v>KR</v>
          </cell>
          <cell r="H1669">
            <v>44427</v>
          </cell>
          <cell r="I1669">
            <v>2021</v>
          </cell>
          <cell r="J1669">
            <v>44501</v>
          </cell>
          <cell r="K1669">
            <v>-59600</v>
          </cell>
          <cell r="L1669">
            <v>2905100202</v>
          </cell>
          <cell r="M1669" t="str">
            <v>Evento</v>
          </cell>
        </row>
        <row r="1670">
          <cell r="F1670">
            <v>41954</v>
          </cell>
          <cell r="G1670" t="str">
            <v>KR</v>
          </cell>
          <cell r="H1670">
            <v>44426</v>
          </cell>
          <cell r="I1670">
            <v>2021</v>
          </cell>
          <cell r="J1670">
            <v>44501</v>
          </cell>
          <cell r="K1670">
            <v>-65544</v>
          </cell>
          <cell r="L1670">
            <v>2905100202</v>
          </cell>
          <cell r="M1670" t="str">
            <v>Evento</v>
          </cell>
        </row>
        <row r="1671">
          <cell r="F1671">
            <v>41900</v>
          </cell>
          <cell r="G1671" t="str">
            <v>KR</v>
          </cell>
          <cell r="H1671">
            <v>44425</v>
          </cell>
          <cell r="I1671">
            <v>2021</v>
          </cell>
          <cell r="J1671">
            <v>44501</v>
          </cell>
          <cell r="K1671">
            <v>-68480</v>
          </cell>
          <cell r="L1671">
            <v>2905100202</v>
          </cell>
          <cell r="M1671" t="str">
            <v>Evento</v>
          </cell>
        </row>
        <row r="1672">
          <cell r="F1672">
            <v>41744</v>
          </cell>
          <cell r="G1672" t="str">
            <v>KR</v>
          </cell>
          <cell r="H1672">
            <v>44424</v>
          </cell>
          <cell r="I1672">
            <v>2021</v>
          </cell>
          <cell r="J1672">
            <v>44501</v>
          </cell>
          <cell r="K1672">
            <v>-136342</v>
          </cell>
          <cell r="L1672">
            <v>2905100202</v>
          </cell>
          <cell r="M1672" t="str">
            <v>Evento</v>
          </cell>
        </row>
        <row r="1673">
          <cell r="F1673">
            <v>41727</v>
          </cell>
          <cell r="G1673" t="str">
            <v>KR</v>
          </cell>
          <cell r="H1673">
            <v>44423</v>
          </cell>
          <cell r="I1673">
            <v>2021</v>
          </cell>
          <cell r="J1673">
            <v>44524</v>
          </cell>
          <cell r="K1673">
            <v>-110154</v>
          </cell>
          <cell r="L1673">
            <v>2905100202</v>
          </cell>
          <cell r="M1673" t="str">
            <v>Evento</v>
          </cell>
        </row>
        <row r="1674">
          <cell r="F1674">
            <v>41699</v>
          </cell>
          <cell r="G1674" t="str">
            <v>KR</v>
          </cell>
          <cell r="H1674">
            <v>44422</v>
          </cell>
          <cell r="I1674">
            <v>2021</v>
          </cell>
          <cell r="J1674">
            <v>44501</v>
          </cell>
          <cell r="K1674">
            <v>-234161</v>
          </cell>
          <cell r="L1674">
            <v>2905100202</v>
          </cell>
          <cell r="M1674" t="str">
            <v>Evento</v>
          </cell>
        </row>
        <row r="1675">
          <cell r="F1675">
            <v>41698</v>
          </cell>
          <cell r="G1675" t="str">
            <v>KR</v>
          </cell>
          <cell r="H1675">
            <v>44422</v>
          </cell>
          <cell r="I1675">
            <v>2021</v>
          </cell>
          <cell r="J1675">
            <v>44501</v>
          </cell>
          <cell r="K1675">
            <v>-126300</v>
          </cell>
          <cell r="L1675">
            <v>2905100202</v>
          </cell>
          <cell r="M1675" t="str">
            <v>Evento</v>
          </cell>
        </row>
        <row r="1676">
          <cell r="F1676">
            <v>41618</v>
          </cell>
          <cell r="G1676" t="str">
            <v>KR</v>
          </cell>
          <cell r="H1676">
            <v>44421</v>
          </cell>
          <cell r="I1676">
            <v>2021</v>
          </cell>
          <cell r="J1676">
            <v>44524</v>
          </cell>
          <cell r="K1676">
            <v>-150620</v>
          </cell>
          <cell r="L1676">
            <v>2905100202</v>
          </cell>
          <cell r="M1676" t="str">
            <v>Evento</v>
          </cell>
        </row>
        <row r="1677">
          <cell r="F1677">
            <v>41504</v>
          </cell>
          <cell r="G1677" t="str">
            <v>KR</v>
          </cell>
          <cell r="H1677">
            <v>44420</v>
          </cell>
          <cell r="I1677">
            <v>2021</v>
          </cell>
          <cell r="J1677">
            <v>44501</v>
          </cell>
          <cell r="K1677">
            <v>-59600</v>
          </cell>
          <cell r="L1677">
            <v>2905100202</v>
          </cell>
          <cell r="M1677" t="str">
            <v>Evento</v>
          </cell>
        </row>
        <row r="1678">
          <cell r="F1678">
            <v>41325</v>
          </cell>
          <cell r="G1678" t="str">
            <v>KR</v>
          </cell>
          <cell r="H1678">
            <v>44418</v>
          </cell>
          <cell r="I1678">
            <v>2021</v>
          </cell>
          <cell r="J1678">
            <v>44501</v>
          </cell>
          <cell r="K1678">
            <v>-161024</v>
          </cell>
          <cell r="L1678">
            <v>2905100202</v>
          </cell>
          <cell r="M1678" t="str">
            <v>Evento</v>
          </cell>
        </row>
        <row r="1679">
          <cell r="F1679">
            <v>41126</v>
          </cell>
          <cell r="G1679" t="str">
            <v>KR</v>
          </cell>
          <cell r="H1679">
            <v>44417</v>
          </cell>
          <cell r="I1679">
            <v>2021</v>
          </cell>
          <cell r="J1679">
            <v>44501</v>
          </cell>
          <cell r="K1679">
            <v>-1830400</v>
          </cell>
          <cell r="L1679">
            <v>2905100202</v>
          </cell>
          <cell r="M1679" t="str">
            <v>Evento</v>
          </cell>
        </row>
        <row r="1680">
          <cell r="F1680">
            <v>41126</v>
          </cell>
          <cell r="G1680" t="str">
            <v>KR</v>
          </cell>
          <cell r="H1680">
            <v>44417</v>
          </cell>
          <cell r="I1680">
            <v>2021</v>
          </cell>
          <cell r="J1680">
            <v>44501</v>
          </cell>
          <cell r="K1680">
            <v>-108039</v>
          </cell>
          <cell r="L1680">
            <v>2205200201</v>
          </cell>
          <cell r="M1680" t="str">
            <v>Glosas</v>
          </cell>
        </row>
        <row r="1681">
          <cell r="F1681">
            <v>41009</v>
          </cell>
          <cell r="G1681" t="str">
            <v>KR</v>
          </cell>
          <cell r="H1681">
            <v>44416</v>
          </cell>
          <cell r="I1681">
            <v>2021</v>
          </cell>
          <cell r="J1681">
            <v>44501</v>
          </cell>
          <cell r="K1681">
            <v>-5917135</v>
          </cell>
          <cell r="L1681">
            <v>2905100202</v>
          </cell>
          <cell r="M1681" t="str">
            <v>Evento</v>
          </cell>
        </row>
        <row r="1682">
          <cell r="F1682">
            <v>40982</v>
          </cell>
          <cell r="G1682" t="str">
            <v>KR</v>
          </cell>
          <cell r="H1682">
            <v>44415</v>
          </cell>
          <cell r="I1682">
            <v>2021</v>
          </cell>
          <cell r="J1682">
            <v>44501</v>
          </cell>
          <cell r="K1682">
            <v>-187807</v>
          </cell>
          <cell r="L1682">
            <v>2905100202</v>
          </cell>
          <cell r="M1682" t="str">
            <v>Evento</v>
          </cell>
        </row>
        <row r="1683">
          <cell r="F1683">
            <v>40895</v>
          </cell>
          <cell r="G1683" t="str">
            <v>KR</v>
          </cell>
          <cell r="H1683">
            <v>44414</v>
          </cell>
          <cell r="I1683">
            <v>2021</v>
          </cell>
          <cell r="J1683">
            <v>44501</v>
          </cell>
          <cell r="K1683">
            <v>-59600</v>
          </cell>
          <cell r="L1683">
            <v>2905100202</v>
          </cell>
          <cell r="M1683" t="str">
            <v>Evento</v>
          </cell>
        </row>
        <row r="1684">
          <cell r="F1684">
            <v>40799</v>
          </cell>
          <cell r="G1684" t="str">
            <v>KR</v>
          </cell>
          <cell r="H1684">
            <v>44413</v>
          </cell>
          <cell r="I1684">
            <v>2021</v>
          </cell>
          <cell r="J1684">
            <v>44524</v>
          </cell>
          <cell r="K1684">
            <v>-113614</v>
          </cell>
          <cell r="L1684">
            <v>2905100202</v>
          </cell>
          <cell r="M1684" t="str">
            <v>Evento</v>
          </cell>
        </row>
        <row r="1685">
          <cell r="F1685">
            <v>40700</v>
          </cell>
          <cell r="G1685" t="str">
            <v>KR</v>
          </cell>
          <cell r="H1685">
            <v>44412</v>
          </cell>
          <cell r="I1685">
            <v>2021</v>
          </cell>
          <cell r="J1685">
            <v>44501</v>
          </cell>
          <cell r="K1685">
            <v>-384869</v>
          </cell>
          <cell r="L1685">
            <v>2905100202</v>
          </cell>
          <cell r="M1685" t="str">
            <v>Evento</v>
          </cell>
        </row>
        <row r="1686">
          <cell r="F1686">
            <v>40609</v>
          </cell>
          <cell r="G1686" t="str">
            <v>KR</v>
          </cell>
          <cell r="H1686">
            <v>44411</v>
          </cell>
          <cell r="I1686">
            <v>2021</v>
          </cell>
          <cell r="J1686">
            <v>44501</v>
          </cell>
          <cell r="K1686">
            <v>-88600</v>
          </cell>
          <cell r="L1686">
            <v>2905100202</v>
          </cell>
          <cell r="M1686" t="str">
            <v>Evento</v>
          </cell>
        </row>
        <row r="1687">
          <cell r="F1687">
            <v>40496</v>
          </cell>
          <cell r="G1687" t="str">
            <v>KR</v>
          </cell>
          <cell r="H1687">
            <v>44410</v>
          </cell>
          <cell r="I1687">
            <v>2021</v>
          </cell>
          <cell r="J1687">
            <v>44501</v>
          </cell>
          <cell r="K1687">
            <v>-903735</v>
          </cell>
          <cell r="L1687">
            <v>2905100202</v>
          </cell>
          <cell r="M1687" t="str">
            <v>Evento</v>
          </cell>
        </row>
        <row r="1688">
          <cell r="F1688">
            <v>40483</v>
          </cell>
          <cell r="G1688" t="str">
            <v>KR</v>
          </cell>
          <cell r="H1688">
            <v>44410</v>
          </cell>
          <cell r="I1688">
            <v>2021</v>
          </cell>
          <cell r="J1688">
            <v>44524</v>
          </cell>
          <cell r="K1688">
            <v>-258193</v>
          </cell>
          <cell r="L1688">
            <v>2905100202</v>
          </cell>
          <cell r="M1688" t="str">
            <v>Evento</v>
          </cell>
        </row>
        <row r="1689">
          <cell r="F1689">
            <v>40386</v>
          </cell>
          <cell r="G1689" t="str">
            <v>KR</v>
          </cell>
          <cell r="H1689">
            <v>44409</v>
          </cell>
          <cell r="I1689">
            <v>2021</v>
          </cell>
          <cell r="J1689">
            <v>44501</v>
          </cell>
          <cell r="K1689">
            <v>-167926</v>
          </cell>
          <cell r="L1689">
            <v>2905100202</v>
          </cell>
          <cell r="M1689" t="str">
            <v>Evento</v>
          </cell>
        </row>
        <row r="1690">
          <cell r="F1690">
            <v>43622</v>
          </cell>
          <cell r="G1690" t="str">
            <v>KR</v>
          </cell>
          <cell r="H1690">
            <v>44439</v>
          </cell>
          <cell r="I1690">
            <v>2021</v>
          </cell>
          <cell r="J1690">
            <v>44501</v>
          </cell>
          <cell r="K1690">
            <v>-6500</v>
          </cell>
          <cell r="L1690">
            <v>2905100202</v>
          </cell>
          <cell r="M1690" t="str">
            <v>Evento</v>
          </cell>
        </row>
        <row r="1691">
          <cell r="F1691">
            <v>42516</v>
          </cell>
          <cell r="G1691" t="str">
            <v>KR</v>
          </cell>
          <cell r="H1691">
            <v>44431</v>
          </cell>
          <cell r="I1691">
            <v>2021</v>
          </cell>
          <cell r="J1691">
            <v>44501</v>
          </cell>
          <cell r="K1691">
            <v>-6500</v>
          </cell>
          <cell r="L1691">
            <v>2905100202</v>
          </cell>
          <cell r="M1691" t="str">
            <v>Evento</v>
          </cell>
        </row>
        <row r="1692">
          <cell r="F1692">
            <v>42255</v>
          </cell>
          <cell r="G1692" t="str">
            <v>KR</v>
          </cell>
          <cell r="H1692">
            <v>44429</v>
          </cell>
          <cell r="I1692">
            <v>2021</v>
          </cell>
          <cell r="J1692">
            <v>44501</v>
          </cell>
          <cell r="K1692">
            <v>-6500</v>
          </cell>
          <cell r="L1692">
            <v>2905100202</v>
          </cell>
          <cell r="M1692" t="str">
            <v>Evento</v>
          </cell>
        </row>
        <row r="1693">
          <cell r="F1693">
            <v>42253</v>
          </cell>
          <cell r="G1693" t="str">
            <v>KR</v>
          </cell>
          <cell r="H1693">
            <v>44429</v>
          </cell>
          <cell r="I1693">
            <v>2021</v>
          </cell>
          <cell r="J1693">
            <v>44501</v>
          </cell>
          <cell r="K1693">
            <v>-6500</v>
          </cell>
          <cell r="L1693">
            <v>2905100202</v>
          </cell>
          <cell r="M1693" t="str">
            <v>Evento</v>
          </cell>
        </row>
        <row r="1694">
          <cell r="F1694">
            <v>41822</v>
          </cell>
          <cell r="G1694" t="str">
            <v>KR</v>
          </cell>
          <cell r="H1694">
            <v>44425</v>
          </cell>
          <cell r="I1694">
            <v>2021</v>
          </cell>
          <cell r="J1694">
            <v>44524</v>
          </cell>
          <cell r="K1694">
            <v>-6500</v>
          </cell>
          <cell r="L1694">
            <v>2905100202</v>
          </cell>
          <cell r="M1694" t="str">
            <v>Evento</v>
          </cell>
        </row>
        <row r="1695">
          <cell r="F1695">
            <v>41664</v>
          </cell>
          <cell r="G1695" t="str">
            <v>KR</v>
          </cell>
          <cell r="H1695">
            <v>44422</v>
          </cell>
          <cell r="I1695">
            <v>2021</v>
          </cell>
          <cell r="J1695">
            <v>44501</v>
          </cell>
          <cell r="K1695">
            <v>-6500</v>
          </cell>
          <cell r="L1695">
            <v>2905100202</v>
          </cell>
          <cell r="M1695" t="str">
            <v>Evento</v>
          </cell>
        </row>
        <row r="1696">
          <cell r="F1696">
            <v>41653</v>
          </cell>
          <cell r="G1696" t="str">
            <v>KR</v>
          </cell>
          <cell r="H1696">
            <v>44422</v>
          </cell>
          <cell r="I1696">
            <v>2021</v>
          </cell>
          <cell r="J1696">
            <v>44501</v>
          </cell>
          <cell r="K1696">
            <v>-6500</v>
          </cell>
          <cell r="L1696">
            <v>2905100202</v>
          </cell>
          <cell r="M1696" t="str">
            <v>Evento</v>
          </cell>
        </row>
        <row r="1697">
          <cell r="F1697">
            <v>41547</v>
          </cell>
          <cell r="G1697" t="str">
            <v>KR</v>
          </cell>
          <cell r="H1697">
            <v>44421</v>
          </cell>
          <cell r="I1697">
            <v>2021</v>
          </cell>
          <cell r="J1697">
            <v>44501</v>
          </cell>
          <cell r="K1697">
            <v>-6500</v>
          </cell>
          <cell r="L1697">
            <v>2905100202</v>
          </cell>
          <cell r="M1697" t="str">
            <v>Evento</v>
          </cell>
        </row>
        <row r="1698">
          <cell r="F1698">
            <v>43542</v>
          </cell>
          <cell r="G1698" t="str">
            <v>KR</v>
          </cell>
          <cell r="H1698">
            <v>44439</v>
          </cell>
          <cell r="I1698">
            <v>2021</v>
          </cell>
          <cell r="J1698">
            <v>44501</v>
          </cell>
          <cell r="K1698">
            <v>-6500</v>
          </cell>
          <cell r="L1698">
            <v>2905100102</v>
          </cell>
          <cell r="M1698" t="str">
            <v>Evento</v>
          </cell>
        </row>
        <row r="1699">
          <cell r="F1699">
            <v>43458</v>
          </cell>
          <cell r="G1699" t="str">
            <v>KR</v>
          </cell>
          <cell r="H1699">
            <v>44438</v>
          </cell>
          <cell r="I1699">
            <v>2021</v>
          </cell>
          <cell r="J1699">
            <v>44501</v>
          </cell>
          <cell r="K1699">
            <v>-6500</v>
          </cell>
          <cell r="L1699">
            <v>2905100102</v>
          </cell>
          <cell r="M1699" t="str">
            <v>Evento</v>
          </cell>
        </row>
        <row r="1700">
          <cell r="F1700">
            <v>43258</v>
          </cell>
          <cell r="G1700" t="str">
            <v>KR</v>
          </cell>
          <cell r="H1700">
            <v>44436</v>
          </cell>
          <cell r="I1700">
            <v>2021</v>
          </cell>
          <cell r="J1700">
            <v>44501</v>
          </cell>
          <cell r="K1700">
            <v>-13000</v>
          </cell>
          <cell r="L1700">
            <v>2905100102</v>
          </cell>
          <cell r="M1700" t="str">
            <v>Evento</v>
          </cell>
        </row>
        <row r="1701">
          <cell r="F1701">
            <v>42534</v>
          </cell>
          <cell r="G1701" t="str">
            <v>KR</v>
          </cell>
          <cell r="H1701">
            <v>44431</v>
          </cell>
          <cell r="I1701">
            <v>2021</v>
          </cell>
          <cell r="J1701">
            <v>44501</v>
          </cell>
          <cell r="K1701">
            <v>-6500</v>
          </cell>
          <cell r="L1701">
            <v>2905100102</v>
          </cell>
          <cell r="M1701" t="str">
            <v>Evento</v>
          </cell>
        </row>
        <row r="1702">
          <cell r="F1702">
            <v>42299</v>
          </cell>
          <cell r="G1702" t="str">
            <v>KR</v>
          </cell>
          <cell r="H1702">
            <v>44429</v>
          </cell>
          <cell r="I1702">
            <v>2021</v>
          </cell>
          <cell r="J1702">
            <v>44501</v>
          </cell>
          <cell r="K1702">
            <v>-6500</v>
          </cell>
          <cell r="L1702">
            <v>2905100102</v>
          </cell>
          <cell r="M1702" t="str">
            <v>Evento</v>
          </cell>
        </row>
        <row r="1703">
          <cell r="F1703">
            <v>42293</v>
          </cell>
          <cell r="G1703" t="str">
            <v>KR</v>
          </cell>
          <cell r="H1703">
            <v>44429</v>
          </cell>
          <cell r="I1703">
            <v>2021</v>
          </cell>
          <cell r="J1703">
            <v>44501</v>
          </cell>
          <cell r="K1703">
            <v>-6500</v>
          </cell>
          <cell r="L1703">
            <v>2905100102</v>
          </cell>
          <cell r="M1703" t="str">
            <v>Evento</v>
          </cell>
        </row>
        <row r="1704">
          <cell r="F1704">
            <v>42286</v>
          </cell>
          <cell r="G1704" t="str">
            <v>KR</v>
          </cell>
          <cell r="H1704">
            <v>44429</v>
          </cell>
          <cell r="I1704">
            <v>2021</v>
          </cell>
          <cell r="J1704">
            <v>44501</v>
          </cell>
          <cell r="K1704">
            <v>-6500</v>
          </cell>
          <cell r="L1704">
            <v>2905100102</v>
          </cell>
          <cell r="M1704" t="str">
            <v>Evento</v>
          </cell>
        </row>
        <row r="1705">
          <cell r="F1705">
            <v>42089</v>
          </cell>
          <cell r="G1705" t="str">
            <v>KR</v>
          </cell>
          <cell r="H1705">
            <v>44427</v>
          </cell>
          <cell r="I1705">
            <v>2021</v>
          </cell>
          <cell r="J1705">
            <v>44501</v>
          </cell>
          <cell r="K1705">
            <v>-26000</v>
          </cell>
          <cell r="L1705">
            <v>2905100102</v>
          </cell>
          <cell r="M1705" t="str">
            <v>Evento</v>
          </cell>
        </row>
        <row r="1706">
          <cell r="F1706">
            <v>42086</v>
          </cell>
          <cell r="G1706" t="str">
            <v>KR</v>
          </cell>
          <cell r="H1706">
            <v>44427</v>
          </cell>
          <cell r="I1706">
            <v>2021</v>
          </cell>
          <cell r="J1706">
            <v>44501</v>
          </cell>
          <cell r="K1706">
            <v>-26000</v>
          </cell>
          <cell r="L1706">
            <v>2905100102</v>
          </cell>
          <cell r="M1706" t="str">
            <v>Evento</v>
          </cell>
        </row>
        <row r="1707">
          <cell r="F1707">
            <v>42039</v>
          </cell>
          <cell r="G1707" t="str">
            <v>KR</v>
          </cell>
          <cell r="H1707">
            <v>44427</v>
          </cell>
          <cell r="I1707">
            <v>2021</v>
          </cell>
          <cell r="J1707">
            <v>44501</v>
          </cell>
          <cell r="K1707">
            <v>-13000</v>
          </cell>
          <cell r="L1707">
            <v>2905100102</v>
          </cell>
          <cell r="M1707" t="str">
            <v>Evento</v>
          </cell>
        </row>
        <row r="1708">
          <cell r="F1708">
            <v>42033</v>
          </cell>
          <cell r="G1708" t="str">
            <v>KR</v>
          </cell>
          <cell r="H1708">
            <v>44427</v>
          </cell>
          <cell r="I1708">
            <v>2021</v>
          </cell>
          <cell r="J1708">
            <v>44501</v>
          </cell>
          <cell r="K1708">
            <v>-6500</v>
          </cell>
          <cell r="L1708">
            <v>2905100103</v>
          </cell>
          <cell r="M1708" t="str">
            <v>Evento</v>
          </cell>
        </row>
        <row r="1709">
          <cell r="F1709">
            <v>41883</v>
          </cell>
          <cell r="G1709" t="str">
            <v>KR</v>
          </cell>
          <cell r="H1709">
            <v>44425</v>
          </cell>
          <cell r="I1709">
            <v>2021</v>
          </cell>
          <cell r="J1709">
            <v>44524</v>
          </cell>
          <cell r="K1709">
            <v>-26000</v>
          </cell>
          <cell r="L1709">
            <v>2905100102</v>
          </cell>
          <cell r="M1709" t="str">
            <v>Evento</v>
          </cell>
        </row>
        <row r="1710">
          <cell r="F1710">
            <v>41860</v>
          </cell>
          <cell r="G1710" t="str">
            <v>KR</v>
          </cell>
          <cell r="H1710">
            <v>44425</v>
          </cell>
          <cell r="I1710">
            <v>2021</v>
          </cell>
          <cell r="J1710">
            <v>44501</v>
          </cell>
          <cell r="K1710">
            <v>-6500</v>
          </cell>
          <cell r="L1710">
            <v>2905100102</v>
          </cell>
          <cell r="M1710" t="str">
            <v>Evento</v>
          </cell>
        </row>
        <row r="1711">
          <cell r="F1711">
            <v>41104</v>
          </cell>
          <cell r="G1711" t="str">
            <v>KR</v>
          </cell>
          <cell r="H1711">
            <v>44417</v>
          </cell>
          <cell r="I1711">
            <v>2021</v>
          </cell>
          <cell r="J1711">
            <v>44501</v>
          </cell>
          <cell r="K1711">
            <v>-6500</v>
          </cell>
          <cell r="L1711">
            <v>2905100103</v>
          </cell>
          <cell r="M1711" t="str">
            <v>Evento</v>
          </cell>
        </row>
        <row r="1712">
          <cell r="F1712">
            <v>41057</v>
          </cell>
          <cell r="G1712" t="str">
            <v>KR</v>
          </cell>
          <cell r="H1712">
            <v>44417</v>
          </cell>
          <cell r="I1712">
            <v>2021</v>
          </cell>
          <cell r="J1712">
            <v>44501</v>
          </cell>
          <cell r="K1712">
            <v>-6500</v>
          </cell>
          <cell r="L1712">
            <v>2905100102</v>
          </cell>
          <cell r="M1712" t="str">
            <v>Evento</v>
          </cell>
        </row>
        <row r="1713">
          <cell r="F1713">
            <v>39746</v>
          </cell>
          <cell r="G1713" t="str">
            <v>KR</v>
          </cell>
          <cell r="H1713">
            <v>44404</v>
          </cell>
          <cell r="I1713">
            <v>2021</v>
          </cell>
          <cell r="J1713">
            <v>44501</v>
          </cell>
          <cell r="K1713">
            <v>-26000</v>
          </cell>
          <cell r="L1713">
            <v>2905100102</v>
          </cell>
          <cell r="M1713" t="str">
            <v>Evento</v>
          </cell>
        </row>
        <row r="1714">
          <cell r="F1714">
            <v>39256</v>
          </cell>
          <cell r="G1714" t="str">
            <v>KR</v>
          </cell>
          <cell r="H1714">
            <v>44400</v>
          </cell>
          <cell r="I1714">
            <v>2021</v>
          </cell>
          <cell r="J1714">
            <v>44501</v>
          </cell>
          <cell r="K1714">
            <v>-6500</v>
          </cell>
          <cell r="L1714">
            <v>2905100102</v>
          </cell>
          <cell r="M1714" t="str">
            <v>Evento</v>
          </cell>
        </row>
        <row r="1715">
          <cell r="F1715">
            <v>39050</v>
          </cell>
          <cell r="G1715" t="str">
            <v>KR</v>
          </cell>
          <cell r="H1715">
            <v>44398</v>
          </cell>
          <cell r="I1715">
            <v>2021</v>
          </cell>
          <cell r="J1715">
            <v>44501</v>
          </cell>
          <cell r="K1715">
            <v>-26000</v>
          </cell>
          <cell r="L1715">
            <v>2905100102</v>
          </cell>
          <cell r="M1715" t="str">
            <v>Evento</v>
          </cell>
        </row>
        <row r="1716">
          <cell r="F1716">
            <v>39021</v>
          </cell>
          <cell r="G1716" t="str">
            <v>KR</v>
          </cell>
          <cell r="H1716">
            <v>44398</v>
          </cell>
          <cell r="I1716">
            <v>2021</v>
          </cell>
          <cell r="J1716">
            <v>44501</v>
          </cell>
          <cell r="K1716">
            <v>-26000</v>
          </cell>
          <cell r="L1716">
            <v>2905100102</v>
          </cell>
          <cell r="M1716" t="str">
            <v>Evento</v>
          </cell>
        </row>
        <row r="1717">
          <cell r="F1717">
            <v>38810</v>
          </cell>
          <cell r="G1717" t="str">
            <v>KR</v>
          </cell>
          <cell r="H1717">
            <v>44396</v>
          </cell>
          <cell r="I1717">
            <v>2021</v>
          </cell>
          <cell r="J1717">
            <v>44501</v>
          </cell>
          <cell r="K1717">
            <v>-6500</v>
          </cell>
          <cell r="L1717">
            <v>2905100102</v>
          </cell>
          <cell r="M1717" t="str">
            <v>Evento</v>
          </cell>
        </row>
        <row r="1718">
          <cell r="F1718">
            <v>37333</v>
          </cell>
          <cell r="G1718" t="str">
            <v>KR</v>
          </cell>
          <cell r="H1718">
            <v>44383</v>
          </cell>
          <cell r="I1718">
            <v>2021</v>
          </cell>
          <cell r="J1718">
            <v>44501</v>
          </cell>
          <cell r="K1718">
            <v>-13000</v>
          </cell>
          <cell r="L1718">
            <v>2905100102</v>
          </cell>
          <cell r="M1718" t="str">
            <v>Evento</v>
          </cell>
        </row>
        <row r="1719">
          <cell r="F1719">
            <v>37107</v>
          </cell>
          <cell r="G1719" t="str">
            <v>KR</v>
          </cell>
          <cell r="H1719">
            <v>44380</v>
          </cell>
          <cell r="I1719">
            <v>2021</v>
          </cell>
          <cell r="J1719">
            <v>44501</v>
          </cell>
          <cell r="K1719">
            <v>-6500</v>
          </cell>
          <cell r="L1719">
            <v>2905100102</v>
          </cell>
          <cell r="M1719" t="str">
            <v>Evento</v>
          </cell>
        </row>
        <row r="1720">
          <cell r="F1720">
            <v>37106</v>
          </cell>
          <cell r="G1720" t="str">
            <v>KR</v>
          </cell>
          <cell r="H1720">
            <v>44380</v>
          </cell>
          <cell r="I1720">
            <v>2021</v>
          </cell>
          <cell r="J1720">
            <v>44501</v>
          </cell>
          <cell r="K1720">
            <v>-6500</v>
          </cell>
          <cell r="L1720">
            <v>2905100102</v>
          </cell>
          <cell r="M1720" t="str">
            <v>Evento</v>
          </cell>
        </row>
        <row r="1721">
          <cell r="F1721">
            <v>39894</v>
          </cell>
          <cell r="G1721" t="str">
            <v>KR</v>
          </cell>
          <cell r="H1721">
            <v>44405</v>
          </cell>
          <cell r="I1721">
            <v>2021</v>
          </cell>
          <cell r="J1721">
            <v>44501</v>
          </cell>
          <cell r="K1721">
            <v>-6500</v>
          </cell>
          <cell r="L1721">
            <v>2905100202</v>
          </cell>
          <cell r="M1721" t="str">
            <v>Evento</v>
          </cell>
        </row>
        <row r="1722">
          <cell r="F1722">
            <v>39891</v>
          </cell>
          <cell r="G1722" t="str">
            <v>KR</v>
          </cell>
          <cell r="H1722">
            <v>44405</v>
          </cell>
          <cell r="I1722">
            <v>2021</v>
          </cell>
          <cell r="J1722">
            <v>44501</v>
          </cell>
          <cell r="K1722">
            <v>-6500</v>
          </cell>
          <cell r="L1722">
            <v>2905100202</v>
          </cell>
          <cell r="M1722" t="str">
            <v>Evento</v>
          </cell>
        </row>
        <row r="1723">
          <cell r="F1723">
            <v>39867</v>
          </cell>
          <cell r="G1723" t="str">
            <v>KR</v>
          </cell>
          <cell r="H1723">
            <v>44405</v>
          </cell>
          <cell r="I1723">
            <v>2021</v>
          </cell>
          <cell r="J1723">
            <v>44501</v>
          </cell>
          <cell r="K1723">
            <v>-6500</v>
          </cell>
          <cell r="L1723">
            <v>2905100202</v>
          </cell>
          <cell r="M1723" t="str">
            <v>Evento</v>
          </cell>
        </row>
        <row r="1724">
          <cell r="F1724">
            <v>39322</v>
          </cell>
          <cell r="G1724" t="str">
            <v>KR</v>
          </cell>
          <cell r="H1724">
            <v>44400</v>
          </cell>
          <cell r="I1724">
            <v>2021</v>
          </cell>
          <cell r="J1724">
            <v>44501</v>
          </cell>
          <cell r="K1724">
            <v>-6500</v>
          </cell>
          <cell r="L1724">
            <v>2905100202</v>
          </cell>
          <cell r="M1724" t="str">
            <v>Evento</v>
          </cell>
        </row>
        <row r="1725">
          <cell r="F1725">
            <v>39005</v>
          </cell>
          <cell r="G1725" t="str">
            <v>KR</v>
          </cell>
          <cell r="H1725">
            <v>44398</v>
          </cell>
          <cell r="I1725">
            <v>2021</v>
          </cell>
          <cell r="J1725">
            <v>44501</v>
          </cell>
          <cell r="K1725">
            <v>-6500</v>
          </cell>
          <cell r="L1725">
            <v>2905100202</v>
          </cell>
          <cell r="M1725" t="str">
            <v>Evento</v>
          </cell>
        </row>
        <row r="1726">
          <cell r="F1726">
            <v>38956</v>
          </cell>
          <cell r="G1726" t="str">
            <v>KR</v>
          </cell>
          <cell r="H1726">
            <v>44398</v>
          </cell>
          <cell r="I1726">
            <v>2021</v>
          </cell>
          <cell r="J1726">
            <v>44501</v>
          </cell>
          <cell r="K1726">
            <v>-6500</v>
          </cell>
          <cell r="L1726">
            <v>2905100202</v>
          </cell>
          <cell r="M1726" t="str">
            <v>Evento</v>
          </cell>
        </row>
        <row r="1727">
          <cell r="F1727">
            <v>38344</v>
          </cell>
          <cell r="G1727" t="str">
            <v>KR</v>
          </cell>
          <cell r="H1727">
            <v>44392</v>
          </cell>
          <cell r="I1727">
            <v>2021</v>
          </cell>
          <cell r="J1727">
            <v>44501</v>
          </cell>
          <cell r="K1727">
            <v>-6500</v>
          </cell>
          <cell r="L1727">
            <v>2905100202</v>
          </cell>
          <cell r="M1727" t="str">
            <v>Evento</v>
          </cell>
        </row>
        <row r="1728">
          <cell r="F1728">
            <v>37018</v>
          </cell>
          <cell r="G1728" t="str">
            <v>KR</v>
          </cell>
          <cell r="H1728">
            <v>44380</v>
          </cell>
          <cell r="I1728">
            <v>2021</v>
          </cell>
          <cell r="J1728">
            <v>44501</v>
          </cell>
          <cell r="K1728">
            <v>-6500</v>
          </cell>
          <cell r="L1728">
            <v>2905100203</v>
          </cell>
          <cell r="M1728" t="str">
            <v>Evento</v>
          </cell>
        </row>
        <row r="1729">
          <cell r="F1729">
            <v>39849</v>
          </cell>
          <cell r="G1729" t="str">
            <v>KR</v>
          </cell>
          <cell r="H1729">
            <v>44405</v>
          </cell>
          <cell r="I1729">
            <v>2021</v>
          </cell>
          <cell r="J1729">
            <v>44501</v>
          </cell>
          <cell r="K1729">
            <v>-342839</v>
          </cell>
          <cell r="L1729">
            <v>2905100102</v>
          </cell>
          <cell r="M1729" t="str">
            <v>Evento</v>
          </cell>
        </row>
        <row r="1730">
          <cell r="F1730">
            <v>39842</v>
          </cell>
          <cell r="G1730" t="str">
            <v>KR</v>
          </cell>
          <cell r="H1730">
            <v>44405</v>
          </cell>
          <cell r="I1730">
            <v>2021</v>
          </cell>
          <cell r="J1730">
            <v>44501</v>
          </cell>
          <cell r="K1730">
            <v>-219270</v>
          </cell>
          <cell r="L1730">
            <v>2905100102</v>
          </cell>
          <cell r="M1730" t="str">
            <v>Evento</v>
          </cell>
        </row>
        <row r="1731">
          <cell r="F1731">
            <v>39682</v>
          </cell>
          <cell r="G1731" t="str">
            <v>KR</v>
          </cell>
          <cell r="H1731">
            <v>44403</v>
          </cell>
          <cell r="I1731">
            <v>2021</v>
          </cell>
          <cell r="J1731">
            <v>44524</v>
          </cell>
          <cell r="K1731">
            <v>-84369</v>
          </cell>
          <cell r="L1731">
            <v>2905100102</v>
          </cell>
          <cell r="M1731" t="str">
            <v>Evento</v>
          </cell>
        </row>
        <row r="1732">
          <cell r="F1732">
            <v>39600</v>
          </cell>
          <cell r="G1732" t="str">
            <v>KR</v>
          </cell>
          <cell r="H1732">
            <v>44403</v>
          </cell>
          <cell r="I1732">
            <v>2021</v>
          </cell>
          <cell r="J1732">
            <v>44501</v>
          </cell>
          <cell r="K1732">
            <v>-377748</v>
          </cell>
          <cell r="L1732">
            <v>2905100102</v>
          </cell>
          <cell r="M1732" t="str">
            <v>Evento</v>
          </cell>
        </row>
        <row r="1733">
          <cell r="F1733">
            <v>39080</v>
          </cell>
          <cell r="G1733" t="str">
            <v>KR</v>
          </cell>
          <cell r="H1733">
            <v>44398</v>
          </cell>
          <cell r="I1733">
            <v>2021</v>
          </cell>
          <cell r="J1733">
            <v>44501</v>
          </cell>
          <cell r="K1733">
            <v>-275280</v>
          </cell>
          <cell r="L1733">
            <v>2905100102</v>
          </cell>
          <cell r="M1733" t="str">
            <v>Evento</v>
          </cell>
        </row>
        <row r="1734">
          <cell r="F1734">
            <v>38821</v>
          </cell>
          <cell r="G1734" t="str">
            <v>KR</v>
          </cell>
          <cell r="H1734">
            <v>44396</v>
          </cell>
          <cell r="I1734">
            <v>2021</v>
          </cell>
          <cell r="J1734">
            <v>44524</v>
          </cell>
          <cell r="K1734">
            <v>-59600</v>
          </cell>
          <cell r="L1734">
            <v>2905100102</v>
          </cell>
          <cell r="M1734" t="str">
            <v>Evento</v>
          </cell>
        </row>
        <row r="1735">
          <cell r="F1735">
            <v>38575</v>
          </cell>
          <cell r="G1735" t="str">
            <v>KR</v>
          </cell>
          <cell r="H1735">
            <v>44394</v>
          </cell>
          <cell r="I1735">
            <v>2021</v>
          </cell>
          <cell r="J1735">
            <v>44501</v>
          </cell>
          <cell r="K1735">
            <v>-70038</v>
          </cell>
          <cell r="L1735">
            <v>2905100102</v>
          </cell>
          <cell r="M1735" t="str">
            <v>Evento</v>
          </cell>
        </row>
        <row r="1736">
          <cell r="F1736">
            <v>40350</v>
          </cell>
          <cell r="G1736" t="str">
            <v>KR</v>
          </cell>
          <cell r="H1736">
            <v>44408</v>
          </cell>
          <cell r="I1736">
            <v>2021</v>
          </cell>
          <cell r="J1736">
            <v>44501</v>
          </cell>
          <cell r="K1736">
            <v>-172339</v>
          </cell>
          <cell r="L1736">
            <v>2905100202</v>
          </cell>
          <cell r="M1736" t="str">
            <v>Evento</v>
          </cell>
        </row>
        <row r="1737">
          <cell r="F1737">
            <v>40346</v>
          </cell>
          <cell r="G1737" t="str">
            <v>KR</v>
          </cell>
          <cell r="H1737">
            <v>44408</v>
          </cell>
          <cell r="I1737">
            <v>2021</v>
          </cell>
          <cell r="J1737">
            <v>44501</v>
          </cell>
          <cell r="K1737">
            <v>-721048</v>
          </cell>
          <cell r="L1737">
            <v>2905100202</v>
          </cell>
          <cell r="M1737" t="str">
            <v>Evento</v>
          </cell>
        </row>
        <row r="1738">
          <cell r="F1738">
            <v>40335</v>
          </cell>
          <cell r="G1738" t="str">
            <v>KR</v>
          </cell>
          <cell r="H1738">
            <v>44408</v>
          </cell>
          <cell r="I1738">
            <v>2021</v>
          </cell>
          <cell r="J1738">
            <v>44501</v>
          </cell>
          <cell r="K1738">
            <v>-2001200</v>
          </cell>
          <cell r="L1738">
            <v>2905100202</v>
          </cell>
          <cell r="M1738" t="str">
            <v>Evento</v>
          </cell>
        </row>
        <row r="1739">
          <cell r="F1739">
            <v>40335</v>
          </cell>
          <cell r="G1739" t="str">
            <v>KR</v>
          </cell>
          <cell r="H1739">
            <v>44408</v>
          </cell>
          <cell r="I1739">
            <v>2021</v>
          </cell>
          <cell r="J1739">
            <v>44501</v>
          </cell>
          <cell r="K1739">
            <v>-119029</v>
          </cell>
          <cell r="L1739">
            <v>2205200201</v>
          </cell>
          <cell r="M1739" t="str">
            <v>Glosas</v>
          </cell>
        </row>
        <row r="1740">
          <cell r="F1740">
            <v>40313</v>
          </cell>
          <cell r="G1740" t="str">
            <v>KR</v>
          </cell>
          <cell r="H1740">
            <v>44408</v>
          </cell>
          <cell r="I1740">
            <v>2021</v>
          </cell>
          <cell r="J1740">
            <v>44501</v>
          </cell>
          <cell r="K1740">
            <v>-64693</v>
          </cell>
          <cell r="L1740">
            <v>2905100202</v>
          </cell>
          <cell r="M1740" t="str">
            <v>Evento</v>
          </cell>
        </row>
        <row r="1741">
          <cell r="F1741">
            <v>40210</v>
          </cell>
          <cell r="G1741" t="str">
            <v>KR</v>
          </cell>
          <cell r="H1741">
            <v>44407</v>
          </cell>
          <cell r="I1741">
            <v>2021</v>
          </cell>
          <cell r="J1741">
            <v>44501</v>
          </cell>
          <cell r="K1741">
            <v>-800299</v>
          </cell>
          <cell r="L1741">
            <v>2905100202</v>
          </cell>
          <cell r="M1741" t="str">
            <v>Evento</v>
          </cell>
        </row>
        <row r="1742">
          <cell r="F1742">
            <v>40210</v>
          </cell>
          <cell r="G1742" t="str">
            <v>KR</v>
          </cell>
          <cell r="H1742">
            <v>44407</v>
          </cell>
          <cell r="I1742">
            <v>2021</v>
          </cell>
          <cell r="J1742">
            <v>44501</v>
          </cell>
          <cell r="K1742">
            <v>-131539</v>
          </cell>
          <cell r="L1742">
            <v>2205200201</v>
          </cell>
          <cell r="M1742" t="str">
            <v>Glosas</v>
          </cell>
        </row>
        <row r="1743">
          <cell r="F1743">
            <v>40002</v>
          </cell>
          <cell r="G1743" t="str">
            <v>KR</v>
          </cell>
          <cell r="H1743">
            <v>44405</v>
          </cell>
          <cell r="I1743">
            <v>2021</v>
          </cell>
          <cell r="J1743">
            <v>44501</v>
          </cell>
          <cell r="K1743">
            <v>-59600</v>
          </cell>
          <cell r="L1743">
            <v>2905100202</v>
          </cell>
          <cell r="M1743" t="str">
            <v>Evento</v>
          </cell>
        </row>
        <row r="1744">
          <cell r="F1744">
            <v>39844</v>
          </cell>
          <cell r="G1744" t="str">
            <v>KR</v>
          </cell>
          <cell r="H1744">
            <v>44405</v>
          </cell>
          <cell r="I1744">
            <v>2021</v>
          </cell>
          <cell r="J1744">
            <v>44501</v>
          </cell>
          <cell r="K1744">
            <v>-134186</v>
          </cell>
          <cell r="L1744">
            <v>2905100202</v>
          </cell>
          <cell r="M1744" t="str">
            <v>Evento</v>
          </cell>
        </row>
        <row r="1745">
          <cell r="F1745">
            <v>39583</v>
          </cell>
          <cell r="G1745" t="str">
            <v>KR</v>
          </cell>
          <cell r="H1745">
            <v>44403</v>
          </cell>
          <cell r="I1745">
            <v>2021</v>
          </cell>
          <cell r="J1745">
            <v>44501</v>
          </cell>
          <cell r="K1745">
            <v>-150569</v>
          </cell>
          <cell r="L1745">
            <v>2905100202</v>
          </cell>
          <cell r="M1745" t="str">
            <v>Evento</v>
          </cell>
        </row>
        <row r="1746">
          <cell r="F1746">
            <v>39434</v>
          </cell>
          <cell r="G1746" t="str">
            <v>KR</v>
          </cell>
          <cell r="H1746">
            <v>44400</v>
          </cell>
          <cell r="I1746">
            <v>2021</v>
          </cell>
          <cell r="J1746">
            <v>44524</v>
          </cell>
          <cell r="K1746">
            <v>-113788</v>
          </cell>
          <cell r="L1746">
            <v>2905100102</v>
          </cell>
          <cell r="M1746" t="str">
            <v>Evento</v>
          </cell>
        </row>
        <row r="1747">
          <cell r="F1747">
            <v>39425</v>
          </cell>
          <cell r="G1747" t="str">
            <v>KR</v>
          </cell>
          <cell r="H1747">
            <v>44400</v>
          </cell>
          <cell r="I1747">
            <v>2021</v>
          </cell>
          <cell r="J1747">
            <v>44524</v>
          </cell>
          <cell r="K1747">
            <v>-191954</v>
          </cell>
          <cell r="L1747">
            <v>2205200201</v>
          </cell>
          <cell r="M1747" t="str">
            <v>Glosas</v>
          </cell>
        </row>
        <row r="1748">
          <cell r="F1748">
            <v>39425</v>
          </cell>
          <cell r="G1748" t="str">
            <v>KR</v>
          </cell>
          <cell r="H1748">
            <v>44400</v>
          </cell>
          <cell r="I1748">
            <v>2021</v>
          </cell>
          <cell r="J1748">
            <v>44524</v>
          </cell>
          <cell r="K1748">
            <v>-1866097</v>
          </cell>
          <cell r="L1748">
            <v>2905100202</v>
          </cell>
          <cell r="M1748" t="str">
            <v>Evento</v>
          </cell>
        </row>
        <row r="1749">
          <cell r="F1749">
            <v>39213</v>
          </cell>
          <cell r="G1749" t="str">
            <v>KR</v>
          </cell>
          <cell r="H1749">
            <v>44399</v>
          </cell>
          <cell r="I1749">
            <v>2021</v>
          </cell>
          <cell r="J1749">
            <v>44524</v>
          </cell>
          <cell r="K1749">
            <v>-242693</v>
          </cell>
          <cell r="L1749">
            <v>2905100202</v>
          </cell>
          <cell r="M1749" t="str">
            <v>Evento</v>
          </cell>
        </row>
        <row r="1750">
          <cell r="F1750">
            <v>39068</v>
          </cell>
          <cell r="G1750" t="str">
            <v>KR</v>
          </cell>
          <cell r="H1750">
            <v>44398</v>
          </cell>
          <cell r="I1750">
            <v>2021</v>
          </cell>
          <cell r="J1750">
            <v>44524</v>
          </cell>
          <cell r="K1750">
            <v>-71475</v>
          </cell>
          <cell r="L1750">
            <v>2905100202</v>
          </cell>
          <cell r="M1750" t="str">
            <v>Evento</v>
          </cell>
        </row>
        <row r="1751">
          <cell r="F1751">
            <v>39042</v>
          </cell>
          <cell r="G1751" t="str">
            <v>KR</v>
          </cell>
          <cell r="H1751">
            <v>44398</v>
          </cell>
          <cell r="I1751">
            <v>2021</v>
          </cell>
          <cell r="J1751">
            <v>44501</v>
          </cell>
          <cell r="K1751">
            <v>-613819</v>
          </cell>
          <cell r="L1751">
            <v>2905100202</v>
          </cell>
          <cell r="M1751" t="str">
            <v>Evento</v>
          </cell>
        </row>
        <row r="1752">
          <cell r="F1752">
            <v>39016</v>
          </cell>
          <cell r="G1752" t="str">
            <v>KR</v>
          </cell>
          <cell r="H1752">
            <v>44398</v>
          </cell>
          <cell r="I1752">
            <v>2021</v>
          </cell>
          <cell r="J1752">
            <v>44524</v>
          </cell>
          <cell r="K1752">
            <v>-48372</v>
          </cell>
          <cell r="L1752">
            <v>2205200201</v>
          </cell>
          <cell r="M1752" t="str">
            <v>Glosas</v>
          </cell>
        </row>
        <row r="1753">
          <cell r="F1753">
            <v>39016</v>
          </cell>
          <cell r="G1753" t="str">
            <v>KR</v>
          </cell>
          <cell r="H1753">
            <v>44398</v>
          </cell>
          <cell r="I1753">
            <v>2021</v>
          </cell>
          <cell r="J1753">
            <v>44524</v>
          </cell>
          <cell r="K1753">
            <v>-863318</v>
          </cell>
          <cell r="L1753">
            <v>2905100202</v>
          </cell>
          <cell r="M1753" t="str">
            <v>Evento</v>
          </cell>
        </row>
        <row r="1754">
          <cell r="F1754">
            <v>38992</v>
          </cell>
          <cell r="G1754" t="str">
            <v>KR</v>
          </cell>
          <cell r="H1754">
            <v>44398</v>
          </cell>
          <cell r="I1754">
            <v>2021</v>
          </cell>
          <cell r="J1754">
            <v>44501</v>
          </cell>
          <cell r="K1754">
            <v>-316454</v>
          </cell>
          <cell r="L1754">
            <v>2905100202</v>
          </cell>
          <cell r="M1754" t="str">
            <v>Evento</v>
          </cell>
        </row>
        <row r="1755">
          <cell r="F1755">
            <v>38883</v>
          </cell>
          <cell r="G1755" t="str">
            <v>KR</v>
          </cell>
          <cell r="H1755">
            <v>44397</v>
          </cell>
          <cell r="I1755">
            <v>2021</v>
          </cell>
          <cell r="J1755">
            <v>44524</v>
          </cell>
          <cell r="K1755">
            <v>-91076</v>
          </cell>
          <cell r="L1755">
            <v>2205200201</v>
          </cell>
          <cell r="M1755" t="str">
            <v>Glosas</v>
          </cell>
        </row>
        <row r="1756">
          <cell r="F1756">
            <v>38883</v>
          </cell>
          <cell r="G1756" t="str">
            <v>KR</v>
          </cell>
          <cell r="H1756">
            <v>44397</v>
          </cell>
          <cell r="I1756">
            <v>2021</v>
          </cell>
          <cell r="J1756">
            <v>44524</v>
          </cell>
          <cell r="K1756">
            <v>-632300</v>
          </cell>
          <cell r="L1756">
            <v>2905100202</v>
          </cell>
          <cell r="M1756" t="str">
            <v>Evento</v>
          </cell>
        </row>
        <row r="1757">
          <cell r="F1757">
            <v>38836</v>
          </cell>
          <cell r="G1757" t="str">
            <v>KR</v>
          </cell>
          <cell r="H1757">
            <v>44396</v>
          </cell>
          <cell r="I1757">
            <v>2021</v>
          </cell>
          <cell r="J1757">
            <v>44501</v>
          </cell>
          <cell r="K1757">
            <v>-227714</v>
          </cell>
          <cell r="L1757">
            <v>2905100202</v>
          </cell>
          <cell r="M1757" t="str">
            <v>Evento</v>
          </cell>
        </row>
        <row r="1758">
          <cell r="F1758">
            <v>38776</v>
          </cell>
          <cell r="G1758" t="str">
            <v>KR</v>
          </cell>
          <cell r="H1758">
            <v>44396</v>
          </cell>
          <cell r="I1758">
            <v>2021</v>
          </cell>
          <cell r="J1758">
            <v>44501</v>
          </cell>
          <cell r="K1758">
            <v>-70114</v>
          </cell>
          <cell r="L1758">
            <v>2905100202</v>
          </cell>
          <cell r="M1758" t="str">
            <v>Evento</v>
          </cell>
        </row>
        <row r="1759">
          <cell r="F1759">
            <v>38688</v>
          </cell>
          <cell r="G1759" t="str">
            <v>KR</v>
          </cell>
          <cell r="H1759">
            <v>44395</v>
          </cell>
          <cell r="I1759">
            <v>2021</v>
          </cell>
          <cell r="J1759">
            <v>44501</v>
          </cell>
          <cell r="K1759">
            <v>-168943</v>
          </cell>
          <cell r="L1759">
            <v>2905100202</v>
          </cell>
          <cell r="M1759" t="str">
            <v>Evento</v>
          </cell>
        </row>
        <row r="1760">
          <cell r="F1760">
            <v>38679</v>
          </cell>
          <cell r="G1760" t="str">
            <v>KR</v>
          </cell>
          <cell r="H1760">
            <v>44395</v>
          </cell>
          <cell r="I1760">
            <v>2021</v>
          </cell>
          <cell r="J1760">
            <v>44501</v>
          </cell>
          <cell r="K1760">
            <v>-109700</v>
          </cell>
          <cell r="L1760">
            <v>2905100202</v>
          </cell>
          <cell r="M1760" t="str">
            <v>Evento</v>
          </cell>
        </row>
        <row r="1761">
          <cell r="F1761">
            <v>38481</v>
          </cell>
          <cell r="G1761" t="str">
            <v>KR</v>
          </cell>
          <cell r="H1761">
            <v>44393</v>
          </cell>
          <cell r="I1761">
            <v>2021</v>
          </cell>
          <cell r="J1761">
            <v>44524</v>
          </cell>
          <cell r="K1761">
            <v>-59600</v>
          </cell>
          <cell r="L1761">
            <v>2905100202</v>
          </cell>
          <cell r="M1761" t="str">
            <v>Evento</v>
          </cell>
        </row>
        <row r="1762">
          <cell r="F1762">
            <v>38293</v>
          </cell>
          <cell r="G1762" t="str">
            <v>KR</v>
          </cell>
          <cell r="H1762">
            <v>44392</v>
          </cell>
          <cell r="I1762">
            <v>2021</v>
          </cell>
          <cell r="J1762">
            <v>44501</v>
          </cell>
          <cell r="K1762">
            <v>-109700</v>
          </cell>
          <cell r="L1762">
            <v>2905100203</v>
          </cell>
          <cell r="M1762" t="str">
            <v>Evento</v>
          </cell>
        </row>
        <row r="1763">
          <cell r="F1763">
            <v>38268</v>
          </cell>
          <cell r="G1763" t="str">
            <v>KR</v>
          </cell>
          <cell r="H1763">
            <v>44391</v>
          </cell>
          <cell r="I1763">
            <v>2021</v>
          </cell>
          <cell r="J1763">
            <v>44501</v>
          </cell>
          <cell r="K1763">
            <v>-516028</v>
          </cell>
          <cell r="L1763">
            <v>2905100202</v>
          </cell>
          <cell r="M1763" t="str">
            <v>Evento</v>
          </cell>
        </row>
        <row r="1764">
          <cell r="F1764">
            <v>38262</v>
          </cell>
          <cell r="G1764" t="str">
            <v>KR</v>
          </cell>
          <cell r="H1764">
            <v>44391</v>
          </cell>
          <cell r="I1764">
            <v>2021</v>
          </cell>
          <cell r="J1764">
            <v>44501</v>
          </cell>
          <cell r="K1764">
            <v>-2034415</v>
          </cell>
          <cell r="L1764">
            <v>2905100202</v>
          </cell>
          <cell r="M1764" t="str">
            <v>Evento</v>
          </cell>
        </row>
        <row r="1765">
          <cell r="F1765">
            <v>38262</v>
          </cell>
          <cell r="G1765" t="str">
            <v>KR</v>
          </cell>
          <cell r="H1765">
            <v>44391</v>
          </cell>
          <cell r="I1765">
            <v>2021</v>
          </cell>
          <cell r="J1765">
            <v>44501</v>
          </cell>
          <cell r="K1765">
            <v>-181008</v>
          </cell>
          <cell r="L1765">
            <v>2205200201</v>
          </cell>
          <cell r="M1765" t="str">
            <v>Glosas</v>
          </cell>
        </row>
        <row r="1766">
          <cell r="F1766">
            <v>38141</v>
          </cell>
          <cell r="G1766" t="str">
            <v>KR</v>
          </cell>
          <cell r="H1766">
            <v>44390</v>
          </cell>
          <cell r="I1766">
            <v>2021</v>
          </cell>
          <cell r="J1766">
            <v>44501</v>
          </cell>
          <cell r="K1766">
            <v>-59600</v>
          </cell>
          <cell r="L1766">
            <v>2905100202</v>
          </cell>
          <cell r="M1766" t="str">
            <v>Evento</v>
          </cell>
        </row>
        <row r="1767">
          <cell r="F1767">
            <v>38134</v>
          </cell>
          <cell r="G1767" t="str">
            <v>KR</v>
          </cell>
          <cell r="H1767">
            <v>44390</v>
          </cell>
          <cell r="I1767">
            <v>2021</v>
          </cell>
          <cell r="J1767">
            <v>44501</v>
          </cell>
          <cell r="K1767">
            <v>-169905</v>
          </cell>
          <cell r="L1767">
            <v>2905100202</v>
          </cell>
          <cell r="M1767" t="str">
            <v>Evento</v>
          </cell>
        </row>
        <row r="1768">
          <cell r="F1768">
            <v>37913</v>
          </cell>
          <cell r="G1768" t="str">
            <v>KR</v>
          </cell>
          <cell r="H1768">
            <v>44388</v>
          </cell>
          <cell r="I1768">
            <v>2021</v>
          </cell>
          <cell r="J1768">
            <v>44501</v>
          </cell>
          <cell r="K1768">
            <v>-130214</v>
          </cell>
          <cell r="L1768">
            <v>2905100202</v>
          </cell>
          <cell r="M1768" t="str">
            <v>Evento</v>
          </cell>
        </row>
        <row r="1769">
          <cell r="F1769">
            <v>37899</v>
          </cell>
          <cell r="G1769" t="str">
            <v>KR</v>
          </cell>
          <cell r="H1769">
            <v>44388</v>
          </cell>
          <cell r="I1769">
            <v>2021</v>
          </cell>
          <cell r="J1769">
            <v>44501</v>
          </cell>
          <cell r="K1769">
            <v>-110700</v>
          </cell>
          <cell r="L1769">
            <v>2905100202</v>
          </cell>
          <cell r="M1769" t="str">
            <v>Evento</v>
          </cell>
        </row>
        <row r="1770">
          <cell r="F1770">
            <v>37733</v>
          </cell>
          <cell r="G1770" t="str">
            <v>KR</v>
          </cell>
          <cell r="H1770">
            <v>44386</v>
          </cell>
          <cell r="I1770">
            <v>2021</v>
          </cell>
          <cell r="J1770">
            <v>44501</v>
          </cell>
          <cell r="K1770">
            <v>-91308</v>
          </cell>
          <cell r="L1770">
            <v>2905100202</v>
          </cell>
          <cell r="M1770" t="str">
            <v>Evento</v>
          </cell>
        </row>
        <row r="1771">
          <cell r="F1771">
            <v>37726</v>
          </cell>
          <cell r="G1771" t="str">
            <v>KR</v>
          </cell>
          <cell r="H1771">
            <v>44386</v>
          </cell>
          <cell r="I1771">
            <v>2021</v>
          </cell>
          <cell r="J1771">
            <v>44501</v>
          </cell>
          <cell r="K1771">
            <v>-4653888</v>
          </cell>
          <cell r="L1771">
            <v>2905100202</v>
          </cell>
          <cell r="M1771" t="str">
            <v>Evento</v>
          </cell>
        </row>
        <row r="1772">
          <cell r="F1772">
            <v>37726</v>
          </cell>
          <cell r="G1772" t="str">
            <v>KR</v>
          </cell>
          <cell r="H1772">
            <v>44386</v>
          </cell>
          <cell r="I1772">
            <v>2021</v>
          </cell>
          <cell r="J1772">
            <v>44501</v>
          </cell>
          <cell r="K1772">
            <v>-293724</v>
          </cell>
          <cell r="L1772">
            <v>2205200201</v>
          </cell>
          <cell r="M1772" t="str">
            <v>Glosas</v>
          </cell>
        </row>
        <row r="1773">
          <cell r="F1773">
            <v>37644</v>
          </cell>
          <cell r="G1773" t="str">
            <v>KR</v>
          </cell>
          <cell r="H1773">
            <v>44385</v>
          </cell>
          <cell r="I1773">
            <v>2021</v>
          </cell>
          <cell r="J1773">
            <v>44501</v>
          </cell>
          <cell r="K1773">
            <v>-175720</v>
          </cell>
          <cell r="L1773">
            <v>2905100202</v>
          </cell>
          <cell r="M1773" t="str">
            <v>Evento</v>
          </cell>
        </row>
        <row r="1774">
          <cell r="F1774">
            <v>37640</v>
          </cell>
          <cell r="G1774" t="str">
            <v>KR</v>
          </cell>
          <cell r="H1774">
            <v>44385</v>
          </cell>
          <cell r="I1774">
            <v>2021</v>
          </cell>
          <cell r="J1774">
            <v>44501</v>
          </cell>
          <cell r="K1774">
            <v>-1060282</v>
          </cell>
          <cell r="L1774">
            <v>2905100202</v>
          </cell>
          <cell r="M1774" t="str">
            <v>Evento</v>
          </cell>
        </row>
        <row r="1775">
          <cell r="F1775">
            <v>37619</v>
          </cell>
          <cell r="G1775" t="str">
            <v>KR</v>
          </cell>
          <cell r="H1775">
            <v>44385</v>
          </cell>
          <cell r="I1775">
            <v>2021</v>
          </cell>
          <cell r="J1775">
            <v>44524</v>
          </cell>
          <cell r="K1775">
            <v>-490846</v>
          </cell>
          <cell r="L1775">
            <v>2205200201</v>
          </cell>
          <cell r="M1775" t="str">
            <v>Glosas</v>
          </cell>
        </row>
        <row r="1776">
          <cell r="F1776">
            <v>37619</v>
          </cell>
          <cell r="G1776" t="str">
            <v>KR</v>
          </cell>
          <cell r="H1776">
            <v>44385</v>
          </cell>
          <cell r="I1776">
            <v>2021</v>
          </cell>
          <cell r="J1776">
            <v>44524</v>
          </cell>
          <cell r="K1776">
            <v>-4305252</v>
          </cell>
          <cell r="L1776">
            <v>2905100202</v>
          </cell>
          <cell r="M1776" t="str">
            <v>Evento</v>
          </cell>
        </row>
        <row r="1777">
          <cell r="F1777">
            <v>37512</v>
          </cell>
          <cell r="G1777" t="str">
            <v>KR</v>
          </cell>
          <cell r="H1777">
            <v>44384</v>
          </cell>
          <cell r="I1777">
            <v>2021</v>
          </cell>
          <cell r="J1777">
            <v>44524</v>
          </cell>
          <cell r="K1777">
            <v>-59600</v>
          </cell>
          <cell r="L1777">
            <v>2905100202</v>
          </cell>
          <cell r="M1777" t="str">
            <v>Evento</v>
          </cell>
        </row>
        <row r="1778">
          <cell r="F1778">
            <v>37431</v>
          </cell>
          <cell r="G1778" t="str">
            <v>KR</v>
          </cell>
          <cell r="H1778">
            <v>44384</v>
          </cell>
          <cell r="I1778">
            <v>2021</v>
          </cell>
          <cell r="J1778">
            <v>44501</v>
          </cell>
          <cell r="K1778">
            <v>-105114</v>
          </cell>
          <cell r="L1778">
            <v>2905100202</v>
          </cell>
          <cell r="M1778" t="str">
            <v>Evento</v>
          </cell>
        </row>
        <row r="1779">
          <cell r="F1779">
            <v>37327</v>
          </cell>
          <cell r="G1779" t="str">
            <v>KR</v>
          </cell>
          <cell r="H1779">
            <v>44383</v>
          </cell>
          <cell r="I1779">
            <v>2021</v>
          </cell>
          <cell r="J1779">
            <v>44524</v>
          </cell>
          <cell r="K1779">
            <v>-430665</v>
          </cell>
          <cell r="L1779">
            <v>2905100202</v>
          </cell>
          <cell r="M1779" t="str">
            <v>Evento</v>
          </cell>
        </row>
        <row r="1780">
          <cell r="F1780">
            <v>36923</v>
          </cell>
          <cell r="G1780" t="str">
            <v>KR</v>
          </cell>
          <cell r="H1780">
            <v>44379</v>
          </cell>
          <cell r="I1780">
            <v>2021</v>
          </cell>
          <cell r="J1780">
            <v>44501</v>
          </cell>
          <cell r="K1780">
            <v>-157160</v>
          </cell>
          <cell r="L1780">
            <v>2905100202</v>
          </cell>
          <cell r="M1780" t="str">
            <v>Evento</v>
          </cell>
        </row>
        <row r="1781">
          <cell r="F1781">
            <v>36891</v>
          </cell>
          <cell r="G1781" t="str">
            <v>KR</v>
          </cell>
          <cell r="H1781">
            <v>44379</v>
          </cell>
          <cell r="I1781">
            <v>2021</v>
          </cell>
          <cell r="J1781">
            <v>44501</v>
          </cell>
          <cell r="K1781">
            <v>-59600</v>
          </cell>
          <cell r="L1781">
            <v>2905100202</v>
          </cell>
          <cell r="M1781" t="str">
            <v>Evento</v>
          </cell>
        </row>
        <row r="1782">
          <cell r="F1782">
            <v>36868</v>
          </cell>
          <cell r="G1782" t="str">
            <v>KR</v>
          </cell>
          <cell r="H1782">
            <v>44379</v>
          </cell>
          <cell r="I1782">
            <v>2021</v>
          </cell>
          <cell r="J1782">
            <v>44501</v>
          </cell>
          <cell r="K1782">
            <v>-171914</v>
          </cell>
          <cell r="L1782">
            <v>2905100202</v>
          </cell>
          <cell r="M1782" t="str">
            <v>Evento</v>
          </cell>
        </row>
        <row r="1783">
          <cell r="F1783">
            <v>32425</v>
          </cell>
          <cell r="G1783" t="str">
            <v>KR</v>
          </cell>
          <cell r="H1783">
            <v>44342</v>
          </cell>
          <cell r="I1783">
            <v>2021</v>
          </cell>
          <cell r="J1783">
            <v>44490</v>
          </cell>
          <cell r="K1783">
            <v>-26000</v>
          </cell>
          <cell r="L1783">
            <v>2905100203</v>
          </cell>
          <cell r="M1783" t="str">
            <v>Evento</v>
          </cell>
        </row>
        <row r="1784">
          <cell r="F1784">
            <v>35715</v>
          </cell>
          <cell r="G1784" t="str">
            <v>KR</v>
          </cell>
          <cell r="H1784">
            <v>44370</v>
          </cell>
          <cell r="I1784">
            <v>2021</v>
          </cell>
          <cell r="J1784">
            <v>44490</v>
          </cell>
          <cell r="K1784">
            <v>-19500</v>
          </cell>
          <cell r="L1784">
            <v>2905100203</v>
          </cell>
          <cell r="M1784" t="str">
            <v>Evento</v>
          </cell>
        </row>
        <row r="1785">
          <cell r="F1785">
            <v>35550</v>
          </cell>
          <cell r="G1785" t="str">
            <v>KR</v>
          </cell>
          <cell r="H1785">
            <v>44369</v>
          </cell>
          <cell r="I1785">
            <v>2021</v>
          </cell>
          <cell r="J1785">
            <v>44490</v>
          </cell>
          <cell r="K1785">
            <v>-19500</v>
          </cell>
          <cell r="L1785">
            <v>2905100203</v>
          </cell>
          <cell r="M1785" t="str">
            <v>Evento</v>
          </cell>
        </row>
        <row r="1786">
          <cell r="F1786">
            <v>35317</v>
          </cell>
          <cell r="G1786" t="str">
            <v>KR</v>
          </cell>
          <cell r="H1786">
            <v>44366</v>
          </cell>
          <cell r="I1786">
            <v>2021</v>
          </cell>
          <cell r="J1786">
            <v>44490</v>
          </cell>
          <cell r="K1786">
            <v>-26000</v>
          </cell>
          <cell r="L1786">
            <v>2905100202</v>
          </cell>
          <cell r="M1786" t="str">
            <v>Evento</v>
          </cell>
        </row>
        <row r="1787">
          <cell r="F1787">
            <v>34958</v>
          </cell>
          <cell r="G1787" t="str">
            <v>KR</v>
          </cell>
          <cell r="H1787">
            <v>44364</v>
          </cell>
          <cell r="I1787">
            <v>2021</v>
          </cell>
          <cell r="J1787">
            <v>44490</v>
          </cell>
          <cell r="K1787">
            <v>-6500</v>
          </cell>
          <cell r="L1787">
            <v>2905100202</v>
          </cell>
          <cell r="M1787" t="str">
            <v>Evento</v>
          </cell>
        </row>
        <row r="1788">
          <cell r="F1788">
            <v>34746</v>
          </cell>
          <cell r="G1788" t="str">
            <v>KR</v>
          </cell>
          <cell r="H1788">
            <v>44362</v>
          </cell>
          <cell r="I1788">
            <v>2021</v>
          </cell>
          <cell r="J1788">
            <v>44490</v>
          </cell>
          <cell r="K1788">
            <v>-6500</v>
          </cell>
          <cell r="L1788">
            <v>2905100202</v>
          </cell>
          <cell r="M1788" t="str">
            <v>Evento</v>
          </cell>
        </row>
        <row r="1789">
          <cell r="F1789">
            <v>34745</v>
          </cell>
          <cell r="G1789" t="str">
            <v>KR</v>
          </cell>
          <cell r="H1789">
            <v>44362</v>
          </cell>
          <cell r="I1789">
            <v>2021</v>
          </cell>
          <cell r="J1789">
            <v>44490</v>
          </cell>
          <cell r="K1789">
            <v>-6500</v>
          </cell>
          <cell r="L1789">
            <v>2905100202</v>
          </cell>
          <cell r="M1789" t="str">
            <v>Evento</v>
          </cell>
        </row>
        <row r="1790">
          <cell r="F1790">
            <v>34744</v>
          </cell>
          <cell r="G1790" t="str">
            <v>KR</v>
          </cell>
          <cell r="H1790">
            <v>44362</v>
          </cell>
          <cell r="I1790">
            <v>2021</v>
          </cell>
          <cell r="J1790">
            <v>44490</v>
          </cell>
          <cell r="K1790">
            <v>-6500</v>
          </cell>
          <cell r="L1790">
            <v>2905100202</v>
          </cell>
          <cell r="M1790" t="str">
            <v>Evento</v>
          </cell>
        </row>
        <row r="1791">
          <cell r="F1791">
            <v>34398</v>
          </cell>
          <cell r="G1791" t="str">
            <v>KR</v>
          </cell>
          <cell r="H1791">
            <v>44358</v>
          </cell>
          <cell r="I1791">
            <v>2021</v>
          </cell>
          <cell r="J1791">
            <v>44490</v>
          </cell>
          <cell r="K1791">
            <v>-26000</v>
          </cell>
          <cell r="L1791">
            <v>2905100202</v>
          </cell>
          <cell r="M1791" t="str">
            <v>Evento</v>
          </cell>
        </row>
        <row r="1792">
          <cell r="F1792">
            <v>34272</v>
          </cell>
          <cell r="G1792" t="str">
            <v>KR</v>
          </cell>
          <cell r="H1792">
            <v>44357</v>
          </cell>
          <cell r="I1792">
            <v>2021</v>
          </cell>
          <cell r="J1792">
            <v>44490</v>
          </cell>
          <cell r="K1792">
            <v>-6500</v>
          </cell>
          <cell r="L1792">
            <v>2905100202</v>
          </cell>
          <cell r="M1792" t="str">
            <v>Evento</v>
          </cell>
        </row>
        <row r="1793">
          <cell r="F1793">
            <v>34041</v>
          </cell>
          <cell r="G1793" t="str">
            <v>KR</v>
          </cell>
          <cell r="H1793">
            <v>44356</v>
          </cell>
          <cell r="I1793">
            <v>2021</v>
          </cell>
          <cell r="J1793">
            <v>44490</v>
          </cell>
          <cell r="K1793">
            <v>-26000</v>
          </cell>
          <cell r="L1793">
            <v>2905100202</v>
          </cell>
          <cell r="M1793" t="str">
            <v>Evento</v>
          </cell>
        </row>
        <row r="1794">
          <cell r="F1794">
            <v>33269</v>
          </cell>
          <cell r="G1794" t="str">
            <v>KR</v>
          </cell>
          <cell r="H1794">
            <v>44349</v>
          </cell>
          <cell r="I1794">
            <v>2021</v>
          </cell>
          <cell r="J1794">
            <v>44490</v>
          </cell>
          <cell r="K1794">
            <v>-26000</v>
          </cell>
          <cell r="L1794">
            <v>2905100202</v>
          </cell>
          <cell r="M1794" t="str">
            <v>Evento</v>
          </cell>
        </row>
        <row r="1795">
          <cell r="F1795">
            <v>36672</v>
          </cell>
          <cell r="G1795" t="str">
            <v>KR</v>
          </cell>
          <cell r="H1795">
            <v>44377</v>
          </cell>
          <cell r="I1795">
            <v>2021</v>
          </cell>
          <cell r="J1795">
            <v>44490</v>
          </cell>
          <cell r="K1795">
            <v>-8880</v>
          </cell>
          <cell r="L1795">
            <v>2205200101</v>
          </cell>
          <cell r="M1795" t="str">
            <v>Glosas</v>
          </cell>
        </row>
        <row r="1796">
          <cell r="F1796">
            <v>36672</v>
          </cell>
          <cell r="G1796" t="str">
            <v>KR</v>
          </cell>
          <cell r="H1796">
            <v>44377</v>
          </cell>
          <cell r="I1796">
            <v>2021</v>
          </cell>
          <cell r="J1796">
            <v>44490</v>
          </cell>
          <cell r="K1796">
            <v>-113800</v>
          </cell>
          <cell r="L1796">
            <v>2905100102</v>
          </cell>
          <cell r="M1796" t="str">
            <v>Evento</v>
          </cell>
        </row>
        <row r="1797">
          <cell r="F1797">
            <v>36656</v>
          </cell>
          <cell r="G1797" t="str">
            <v>KR</v>
          </cell>
          <cell r="H1797">
            <v>44377</v>
          </cell>
          <cell r="I1797">
            <v>2021</v>
          </cell>
          <cell r="J1797">
            <v>44490</v>
          </cell>
          <cell r="K1797">
            <v>-70038</v>
          </cell>
          <cell r="L1797">
            <v>2905100102</v>
          </cell>
          <cell r="M1797" t="str">
            <v>Evento</v>
          </cell>
        </row>
        <row r="1798">
          <cell r="F1798">
            <v>36571</v>
          </cell>
          <cell r="G1798" t="str">
            <v>KR</v>
          </cell>
          <cell r="H1798">
            <v>44376</v>
          </cell>
          <cell r="I1798">
            <v>2021</v>
          </cell>
          <cell r="J1798">
            <v>44490</v>
          </cell>
          <cell r="K1798">
            <v>-115793</v>
          </cell>
          <cell r="L1798">
            <v>2905100102</v>
          </cell>
          <cell r="M1798" t="str">
            <v>Evento</v>
          </cell>
        </row>
        <row r="1799">
          <cell r="F1799">
            <v>35655</v>
          </cell>
          <cell r="G1799" t="str">
            <v>KR</v>
          </cell>
          <cell r="H1799">
            <v>44369</v>
          </cell>
          <cell r="I1799">
            <v>2021</v>
          </cell>
          <cell r="J1799">
            <v>44490</v>
          </cell>
          <cell r="K1799">
            <v>-105893</v>
          </cell>
          <cell r="L1799">
            <v>2905100102</v>
          </cell>
          <cell r="M1799" t="str">
            <v>Evento</v>
          </cell>
        </row>
        <row r="1800">
          <cell r="F1800">
            <v>34002</v>
          </cell>
          <cell r="G1800" t="str">
            <v>KR</v>
          </cell>
          <cell r="H1800">
            <v>44355</v>
          </cell>
          <cell r="I1800">
            <v>2021</v>
          </cell>
          <cell r="J1800">
            <v>44490</v>
          </cell>
          <cell r="K1800">
            <v>-374732</v>
          </cell>
          <cell r="L1800">
            <v>2205200101</v>
          </cell>
          <cell r="M1800" t="str">
            <v>Glosas</v>
          </cell>
        </row>
        <row r="1801">
          <cell r="F1801">
            <v>34002</v>
          </cell>
          <cell r="G1801" t="str">
            <v>KR</v>
          </cell>
          <cell r="H1801">
            <v>44355</v>
          </cell>
          <cell r="I1801">
            <v>2021</v>
          </cell>
          <cell r="J1801">
            <v>44490</v>
          </cell>
          <cell r="K1801">
            <v>-605900</v>
          </cell>
          <cell r="L1801">
            <v>2905100102</v>
          </cell>
          <cell r="M1801" t="str">
            <v>Evento</v>
          </cell>
        </row>
        <row r="1802">
          <cell r="F1802">
            <v>33803</v>
          </cell>
          <cell r="G1802" t="str">
            <v>KR</v>
          </cell>
          <cell r="H1802">
            <v>44353</v>
          </cell>
          <cell r="I1802">
            <v>2021</v>
          </cell>
          <cell r="J1802">
            <v>44490</v>
          </cell>
          <cell r="K1802">
            <v>-74909</v>
          </cell>
          <cell r="L1802">
            <v>2205200101</v>
          </cell>
          <cell r="M1802" t="str">
            <v>Glosas</v>
          </cell>
        </row>
        <row r="1803">
          <cell r="F1803">
            <v>33803</v>
          </cell>
          <cell r="G1803" t="str">
            <v>KR</v>
          </cell>
          <cell r="H1803">
            <v>44353</v>
          </cell>
          <cell r="I1803">
            <v>2021</v>
          </cell>
          <cell r="J1803">
            <v>44490</v>
          </cell>
          <cell r="K1803">
            <v>-59600</v>
          </cell>
          <cell r="L1803">
            <v>2905100102</v>
          </cell>
          <cell r="M1803" t="str">
            <v>Evento</v>
          </cell>
        </row>
        <row r="1804">
          <cell r="F1804">
            <v>44596</v>
          </cell>
          <cell r="G1804" t="str">
            <v>KR</v>
          </cell>
          <cell r="H1804">
            <v>44448</v>
          </cell>
          <cell r="I1804">
            <v>2021</v>
          </cell>
          <cell r="J1804">
            <v>44452</v>
          </cell>
          <cell r="K1804">
            <v>-18382432</v>
          </cell>
          <cell r="L1804">
            <v>2905100201</v>
          </cell>
          <cell r="M1804" t="str">
            <v>Capita</v>
          </cell>
        </row>
        <row r="1805">
          <cell r="F1805">
            <v>40892</v>
          </cell>
          <cell r="G1805" t="str">
            <v>KR</v>
          </cell>
          <cell r="H1805">
            <v>44408</v>
          </cell>
          <cell r="I1805">
            <v>2021</v>
          </cell>
          <cell r="J1805">
            <v>44442</v>
          </cell>
          <cell r="K1805">
            <v>-14845886</v>
          </cell>
          <cell r="L1805">
            <v>2205200202</v>
          </cell>
          <cell r="M1805" t="str">
            <v>Glosas</v>
          </cell>
        </row>
        <row r="1806">
          <cell r="F1806">
            <v>40892</v>
          </cell>
          <cell r="G1806" t="str">
            <v>KR</v>
          </cell>
          <cell r="H1806">
            <v>44408</v>
          </cell>
          <cell r="I1806">
            <v>2021</v>
          </cell>
          <cell r="J1806">
            <v>44442</v>
          </cell>
          <cell r="K1806">
            <v>-2573622</v>
          </cell>
          <cell r="L1806">
            <v>2905100201</v>
          </cell>
          <cell r="M1806" t="str">
            <v>Capita</v>
          </cell>
        </row>
        <row r="1807">
          <cell r="F1807">
            <v>40876</v>
          </cell>
          <cell r="G1807" t="str">
            <v>KR</v>
          </cell>
          <cell r="H1807">
            <v>44414</v>
          </cell>
          <cell r="I1807">
            <v>2021</v>
          </cell>
          <cell r="J1807">
            <v>44442</v>
          </cell>
          <cell r="K1807">
            <v>-16475110</v>
          </cell>
          <cell r="L1807">
            <v>2905100201</v>
          </cell>
          <cell r="M1807" t="str">
            <v>Capita</v>
          </cell>
        </row>
        <row r="1808">
          <cell r="F1808">
            <v>31946</v>
          </cell>
          <cell r="G1808" t="str">
            <v>KR</v>
          </cell>
          <cell r="H1808">
            <v>44338</v>
          </cell>
          <cell r="I1808">
            <v>2021</v>
          </cell>
          <cell r="J1808">
            <v>44469</v>
          </cell>
          <cell r="K1808">
            <v>-6500</v>
          </cell>
          <cell r="L1808">
            <v>2905100202</v>
          </cell>
          <cell r="M1808" t="str">
            <v>Evento</v>
          </cell>
        </row>
        <row r="1809">
          <cell r="F1809">
            <v>31927</v>
          </cell>
          <cell r="G1809" t="str">
            <v>KR</v>
          </cell>
          <cell r="H1809">
            <v>44338</v>
          </cell>
          <cell r="I1809">
            <v>2021</v>
          </cell>
          <cell r="J1809">
            <v>44469</v>
          </cell>
          <cell r="K1809">
            <v>-6500</v>
          </cell>
          <cell r="L1809">
            <v>2905100202</v>
          </cell>
          <cell r="M1809" t="str">
            <v>Evento</v>
          </cell>
        </row>
        <row r="1810">
          <cell r="F1810">
            <v>31919</v>
          </cell>
          <cell r="G1810" t="str">
            <v>KR</v>
          </cell>
          <cell r="H1810">
            <v>44338</v>
          </cell>
          <cell r="I1810">
            <v>2021</v>
          </cell>
          <cell r="J1810">
            <v>44469</v>
          </cell>
          <cell r="K1810">
            <v>-6500</v>
          </cell>
          <cell r="L1810">
            <v>2905100202</v>
          </cell>
          <cell r="M1810" t="str">
            <v>Evento</v>
          </cell>
        </row>
        <row r="1811">
          <cell r="F1811">
            <v>31855</v>
          </cell>
          <cell r="G1811" t="str">
            <v>KR</v>
          </cell>
          <cell r="H1811">
            <v>44338</v>
          </cell>
          <cell r="I1811">
            <v>2021</v>
          </cell>
          <cell r="J1811">
            <v>44469</v>
          </cell>
          <cell r="K1811">
            <v>-6500</v>
          </cell>
          <cell r="L1811">
            <v>2905100202</v>
          </cell>
          <cell r="M1811" t="str">
            <v>Evento</v>
          </cell>
        </row>
        <row r="1812">
          <cell r="F1812">
            <v>31848</v>
          </cell>
          <cell r="G1812" t="str">
            <v>KR</v>
          </cell>
          <cell r="H1812">
            <v>44338</v>
          </cell>
          <cell r="I1812">
            <v>2021</v>
          </cell>
          <cell r="J1812">
            <v>44469</v>
          </cell>
          <cell r="K1812">
            <v>-6500</v>
          </cell>
          <cell r="L1812">
            <v>2905100202</v>
          </cell>
          <cell r="M1812" t="str">
            <v>Evento</v>
          </cell>
        </row>
        <row r="1813">
          <cell r="F1813">
            <v>31513</v>
          </cell>
          <cell r="G1813" t="str">
            <v>KR</v>
          </cell>
          <cell r="H1813">
            <v>44336</v>
          </cell>
          <cell r="I1813">
            <v>2021</v>
          </cell>
          <cell r="J1813">
            <v>44447</v>
          </cell>
          <cell r="K1813">
            <v>-6500</v>
          </cell>
          <cell r="L1813">
            <v>2905100202</v>
          </cell>
          <cell r="M1813" t="str">
            <v>Evento</v>
          </cell>
        </row>
        <row r="1814">
          <cell r="F1814">
            <v>31197</v>
          </cell>
          <cell r="G1814" t="str">
            <v>KR</v>
          </cell>
          <cell r="H1814">
            <v>44334</v>
          </cell>
          <cell r="I1814">
            <v>2021</v>
          </cell>
          <cell r="J1814">
            <v>44469</v>
          </cell>
          <cell r="K1814">
            <v>-26000</v>
          </cell>
          <cell r="L1814">
            <v>2905100202</v>
          </cell>
          <cell r="M1814" t="str">
            <v>Evento</v>
          </cell>
        </row>
        <row r="1815">
          <cell r="F1815">
            <v>30686</v>
          </cell>
          <cell r="G1815" t="str">
            <v>KR</v>
          </cell>
          <cell r="H1815">
            <v>44328</v>
          </cell>
          <cell r="I1815">
            <v>2021</v>
          </cell>
          <cell r="J1815">
            <v>44469</v>
          </cell>
          <cell r="K1815">
            <v>-26000</v>
          </cell>
          <cell r="L1815">
            <v>2905100202</v>
          </cell>
          <cell r="M1815" t="str">
            <v>Evento</v>
          </cell>
        </row>
        <row r="1816">
          <cell r="F1816">
            <v>30526</v>
          </cell>
          <cell r="G1816" t="str">
            <v>KR</v>
          </cell>
          <cell r="H1816">
            <v>44327</v>
          </cell>
          <cell r="I1816">
            <v>2021</v>
          </cell>
          <cell r="J1816">
            <v>44469</v>
          </cell>
          <cell r="K1816">
            <v>-26000</v>
          </cell>
          <cell r="L1816">
            <v>2905100202</v>
          </cell>
          <cell r="M1816" t="str">
            <v>Evento</v>
          </cell>
        </row>
        <row r="1817">
          <cell r="F1817">
            <v>30522</v>
          </cell>
          <cell r="G1817" t="str">
            <v>KR</v>
          </cell>
          <cell r="H1817">
            <v>44327</v>
          </cell>
          <cell r="I1817">
            <v>2021</v>
          </cell>
          <cell r="J1817">
            <v>44447</v>
          </cell>
          <cell r="K1817">
            <v>-6500</v>
          </cell>
          <cell r="L1817">
            <v>2905100202</v>
          </cell>
          <cell r="M1817" t="str">
            <v>Evento</v>
          </cell>
        </row>
        <row r="1818">
          <cell r="F1818">
            <v>30357</v>
          </cell>
          <cell r="G1818" t="str">
            <v>KR</v>
          </cell>
          <cell r="H1818">
            <v>44326</v>
          </cell>
          <cell r="I1818">
            <v>2021</v>
          </cell>
          <cell r="J1818">
            <v>44469</v>
          </cell>
          <cell r="K1818">
            <v>-6500</v>
          </cell>
          <cell r="L1818">
            <v>2905100202</v>
          </cell>
          <cell r="M1818" t="str">
            <v>Evento</v>
          </cell>
        </row>
        <row r="1819">
          <cell r="F1819">
            <v>30333</v>
          </cell>
          <cell r="G1819" t="str">
            <v>KR</v>
          </cell>
          <cell r="H1819">
            <v>44326</v>
          </cell>
          <cell r="I1819">
            <v>2021</v>
          </cell>
          <cell r="J1819">
            <v>44447</v>
          </cell>
          <cell r="K1819">
            <v>-6500</v>
          </cell>
          <cell r="L1819">
            <v>2905100202</v>
          </cell>
          <cell r="M1819" t="str">
            <v>Evento</v>
          </cell>
        </row>
        <row r="1820">
          <cell r="F1820">
            <v>30168</v>
          </cell>
          <cell r="G1820" t="str">
            <v>KR</v>
          </cell>
          <cell r="H1820">
            <v>44324</v>
          </cell>
          <cell r="I1820">
            <v>2021</v>
          </cell>
          <cell r="J1820">
            <v>44469</v>
          </cell>
          <cell r="K1820">
            <v>-13000</v>
          </cell>
          <cell r="L1820">
            <v>2905100202</v>
          </cell>
          <cell r="M1820" t="str">
            <v>Evento</v>
          </cell>
        </row>
        <row r="1821">
          <cell r="F1821">
            <v>30167</v>
          </cell>
          <cell r="G1821" t="str">
            <v>KR</v>
          </cell>
          <cell r="H1821">
            <v>44324</v>
          </cell>
          <cell r="I1821">
            <v>2021</v>
          </cell>
          <cell r="J1821">
            <v>44469</v>
          </cell>
          <cell r="K1821">
            <v>-13000</v>
          </cell>
          <cell r="L1821">
            <v>2905100202</v>
          </cell>
          <cell r="M1821" t="str">
            <v>Evento</v>
          </cell>
        </row>
        <row r="1822">
          <cell r="F1822">
            <v>30018</v>
          </cell>
          <cell r="G1822" t="str">
            <v>KR</v>
          </cell>
          <cell r="H1822">
            <v>44323</v>
          </cell>
          <cell r="I1822">
            <v>2021</v>
          </cell>
          <cell r="J1822">
            <v>44469</v>
          </cell>
          <cell r="K1822">
            <v>-26000</v>
          </cell>
          <cell r="L1822">
            <v>2905100202</v>
          </cell>
          <cell r="M1822" t="str">
            <v>Evento</v>
          </cell>
        </row>
        <row r="1823">
          <cell r="F1823">
            <v>29642</v>
          </cell>
          <cell r="G1823" t="str">
            <v>KR</v>
          </cell>
          <cell r="H1823">
            <v>44320</v>
          </cell>
          <cell r="I1823">
            <v>2021</v>
          </cell>
          <cell r="J1823">
            <v>44447</v>
          </cell>
          <cell r="K1823">
            <v>-6500</v>
          </cell>
          <cell r="L1823">
            <v>2905100202</v>
          </cell>
          <cell r="M1823" t="str">
            <v>Evento</v>
          </cell>
        </row>
        <row r="1824">
          <cell r="F1824">
            <v>33057</v>
          </cell>
          <cell r="G1824" t="str">
            <v>KR</v>
          </cell>
          <cell r="H1824">
            <v>44347</v>
          </cell>
          <cell r="I1824">
            <v>2021</v>
          </cell>
          <cell r="J1824">
            <v>44447</v>
          </cell>
          <cell r="K1824">
            <v>-63881</v>
          </cell>
          <cell r="L1824">
            <v>2905100102</v>
          </cell>
          <cell r="M1824" t="str">
            <v>Evento</v>
          </cell>
        </row>
        <row r="1825">
          <cell r="F1825">
            <v>32897</v>
          </cell>
          <cell r="G1825" t="str">
            <v>KR</v>
          </cell>
          <cell r="H1825">
            <v>44346</v>
          </cell>
          <cell r="I1825">
            <v>2021</v>
          </cell>
          <cell r="J1825">
            <v>44447</v>
          </cell>
          <cell r="K1825">
            <v>-69664</v>
          </cell>
          <cell r="L1825">
            <v>2905100202</v>
          </cell>
          <cell r="M1825" t="str">
            <v>Evento</v>
          </cell>
        </row>
        <row r="1826">
          <cell r="F1826">
            <v>32345</v>
          </cell>
          <cell r="G1826" t="str">
            <v>KR</v>
          </cell>
          <cell r="H1826">
            <v>44341</v>
          </cell>
          <cell r="I1826">
            <v>2021</v>
          </cell>
          <cell r="J1826">
            <v>44447</v>
          </cell>
          <cell r="K1826">
            <v>-102032</v>
          </cell>
          <cell r="L1826">
            <v>2205200101</v>
          </cell>
          <cell r="M1826" t="str">
            <v>Glosas</v>
          </cell>
        </row>
        <row r="1827">
          <cell r="F1827">
            <v>32345</v>
          </cell>
          <cell r="G1827" t="str">
            <v>KR</v>
          </cell>
          <cell r="H1827">
            <v>44341</v>
          </cell>
          <cell r="I1827">
            <v>2021</v>
          </cell>
          <cell r="J1827">
            <v>44447</v>
          </cell>
          <cell r="K1827">
            <v>-228900</v>
          </cell>
          <cell r="L1827">
            <v>2905100102</v>
          </cell>
          <cell r="M1827" t="str">
            <v>Evento</v>
          </cell>
        </row>
        <row r="1828">
          <cell r="F1828">
            <v>32020</v>
          </cell>
          <cell r="G1828" t="str">
            <v>KR</v>
          </cell>
          <cell r="H1828">
            <v>44339</v>
          </cell>
          <cell r="I1828">
            <v>2021</v>
          </cell>
          <cell r="J1828">
            <v>44447</v>
          </cell>
          <cell r="K1828">
            <v>-86628</v>
          </cell>
          <cell r="L1828">
            <v>2905100102</v>
          </cell>
          <cell r="M1828" t="str">
            <v>Evento</v>
          </cell>
        </row>
        <row r="1829">
          <cell r="F1829">
            <v>31631</v>
          </cell>
          <cell r="G1829" t="str">
            <v>KR</v>
          </cell>
          <cell r="H1829">
            <v>44336</v>
          </cell>
          <cell r="I1829">
            <v>2021</v>
          </cell>
          <cell r="J1829">
            <v>44447</v>
          </cell>
          <cell r="K1829">
            <v>-362091</v>
          </cell>
          <cell r="L1829">
            <v>2205200101</v>
          </cell>
          <cell r="M1829" t="str">
            <v>Glosas</v>
          </cell>
        </row>
        <row r="1830">
          <cell r="F1830">
            <v>31631</v>
          </cell>
          <cell r="G1830" t="str">
            <v>KR</v>
          </cell>
          <cell r="H1830">
            <v>44336</v>
          </cell>
          <cell r="I1830">
            <v>2021</v>
          </cell>
          <cell r="J1830">
            <v>44447</v>
          </cell>
          <cell r="K1830">
            <v>-512600</v>
          </cell>
          <cell r="L1830">
            <v>2905100102</v>
          </cell>
          <cell r="M1830" t="str">
            <v>Evento</v>
          </cell>
        </row>
        <row r="1831">
          <cell r="F1831">
            <v>31428</v>
          </cell>
          <cell r="G1831" t="str">
            <v>KR</v>
          </cell>
          <cell r="H1831">
            <v>44335</v>
          </cell>
          <cell r="I1831">
            <v>2021</v>
          </cell>
          <cell r="J1831">
            <v>44447</v>
          </cell>
          <cell r="K1831">
            <v>-114679</v>
          </cell>
          <cell r="L1831">
            <v>2905100103</v>
          </cell>
          <cell r="M1831" t="str">
            <v>Evento</v>
          </cell>
        </row>
        <row r="1832">
          <cell r="F1832">
            <v>29987</v>
          </cell>
          <cell r="G1832" t="str">
            <v>KR</v>
          </cell>
          <cell r="H1832">
            <v>44323</v>
          </cell>
          <cell r="I1832">
            <v>2021</v>
          </cell>
          <cell r="J1832">
            <v>44447</v>
          </cell>
          <cell r="K1832">
            <v>-64693</v>
          </cell>
          <cell r="L1832">
            <v>2905100102</v>
          </cell>
          <cell r="M1832" t="str">
            <v>Evento</v>
          </cell>
        </row>
        <row r="1833">
          <cell r="F1833">
            <v>29857</v>
          </cell>
          <cell r="G1833" t="str">
            <v>KR</v>
          </cell>
          <cell r="H1833">
            <v>44322</v>
          </cell>
          <cell r="I1833">
            <v>2021</v>
          </cell>
          <cell r="J1833">
            <v>44447</v>
          </cell>
          <cell r="K1833">
            <v>-237910</v>
          </cell>
          <cell r="L1833">
            <v>2905100102</v>
          </cell>
          <cell r="M1833" t="str">
            <v>Evento</v>
          </cell>
        </row>
        <row r="1834">
          <cell r="F1834">
            <v>32783</v>
          </cell>
          <cell r="G1834" t="str">
            <v>KR</v>
          </cell>
          <cell r="H1834">
            <v>44345</v>
          </cell>
          <cell r="I1834">
            <v>2021</v>
          </cell>
          <cell r="J1834">
            <v>44447</v>
          </cell>
          <cell r="K1834">
            <v>-67599</v>
          </cell>
          <cell r="L1834">
            <v>2905100202</v>
          </cell>
          <cell r="M1834" t="str">
            <v>Evento</v>
          </cell>
        </row>
        <row r="1835">
          <cell r="F1835">
            <v>32748</v>
          </cell>
          <cell r="G1835" t="str">
            <v>KR</v>
          </cell>
          <cell r="H1835">
            <v>44344</v>
          </cell>
          <cell r="I1835">
            <v>2021</v>
          </cell>
          <cell r="J1835">
            <v>44469</v>
          </cell>
          <cell r="K1835">
            <v>-141066</v>
          </cell>
          <cell r="L1835">
            <v>2905100202</v>
          </cell>
          <cell r="M1835" t="str">
            <v>Evento</v>
          </cell>
        </row>
        <row r="1836">
          <cell r="F1836">
            <v>32471</v>
          </cell>
          <cell r="G1836" t="str">
            <v>KR</v>
          </cell>
          <cell r="H1836">
            <v>44342</v>
          </cell>
          <cell r="I1836">
            <v>2021</v>
          </cell>
          <cell r="J1836">
            <v>44469</v>
          </cell>
          <cell r="K1836">
            <v>-54943</v>
          </cell>
          <cell r="L1836">
            <v>2205200201</v>
          </cell>
          <cell r="M1836" t="str">
            <v>Glosas</v>
          </cell>
        </row>
        <row r="1837">
          <cell r="F1837">
            <v>32471</v>
          </cell>
          <cell r="G1837" t="str">
            <v>KR</v>
          </cell>
          <cell r="H1837">
            <v>44342</v>
          </cell>
          <cell r="I1837">
            <v>2021</v>
          </cell>
          <cell r="J1837">
            <v>44469</v>
          </cell>
          <cell r="K1837">
            <v>-82544</v>
          </cell>
          <cell r="L1837">
            <v>2905100202</v>
          </cell>
          <cell r="M1837" t="str">
            <v>Evento</v>
          </cell>
        </row>
        <row r="1838">
          <cell r="F1838">
            <v>32423</v>
          </cell>
          <cell r="G1838" t="str">
            <v>KR</v>
          </cell>
          <cell r="H1838">
            <v>44342</v>
          </cell>
          <cell r="I1838">
            <v>2021</v>
          </cell>
          <cell r="J1838">
            <v>44469</v>
          </cell>
          <cell r="K1838">
            <v>-283217</v>
          </cell>
          <cell r="L1838">
            <v>2205200201</v>
          </cell>
          <cell r="M1838" t="str">
            <v>Glosas</v>
          </cell>
        </row>
        <row r="1839">
          <cell r="F1839">
            <v>32423</v>
          </cell>
          <cell r="G1839" t="str">
            <v>KR</v>
          </cell>
          <cell r="H1839">
            <v>44342</v>
          </cell>
          <cell r="I1839">
            <v>2021</v>
          </cell>
          <cell r="J1839">
            <v>44469</v>
          </cell>
          <cell r="K1839">
            <v>-3817959</v>
          </cell>
          <cell r="L1839">
            <v>2905100202</v>
          </cell>
          <cell r="M1839" t="str">
            <v>Evento</v>
          </cell>
        </row>
        <row r="1840">
          <cell r="F1840">
            <v>31984</v>
          </cell>
          <cell r="G1840" t="str">
            <v>KR</v>
          </cell>
          <cell r="H1840">
            <v>44338</v>
          </cell>
          <cell r="I1840">
            <v>2021</v>
          </cell>
          <cell r="J1840">
            <v>44447</v>
          </cell>
          <cell r="K1840">
            <v>-59600</v>
          </cell>
          <cell r="L1840">
            <v>2205200201</v>
          </cell>
          <cell r="M1840" t="str">
            <v>Glosas</v>
          </cell>
        </row>
        <row r="1841">
          <cell r="F1841">
            <v>31865</v>
          </cell>
          <cell r="G1841" t="str">
            <v>KR</v>
          </cell>
          <cell r="H1841">
            <v>44338</v>
          </cell>
          <cell r="I1841">
            <v>2021</v>
          </cell>
          <cell r="J1841">
            <v>44469</v>
          </cell>
          <cell r="K1841">
            <v>-343303</v>
          </cell>
          <cell r="L1841">
            <v>2905100202</v>
          </cell>
          <cell r="M1841" t="str">
            <v>Evento</v>
          </cell>
        </row>
        <row r="1842">
          <cell r="F1842">
            <v>31768</v>
          </cell>
          <cell r="G1842" t="str">
            <v>KR</v>
          </cell>
          <cell r="H1842">
            <v>44337</v>
          </cell>
          <cell r="I1842">
            <v>2021</v>
          </cell>
          <cell r="J1842">
            <v>44447</v>
          </cell>
          <cell r="K1842">
            <v>-299442</v>
          </cell>
          <cell r="L1842">
            <v>2905100202</v>
          </cell>
          <cell r="M1842" t="str">
            <v>Evento</v>
          </cell>
        </row>
        <row r="1843">
          <cell r="F1843">
            <v>31630</v>
          </cell>
          <cell r="G1843" t="str">
            <v>KR</v>
          </cell>
          <cell r="H1843">
            <v>44336</v>
          </cell>
          <cell r="I1843">
            <v>2021</v>
          </cell>
          <cell r="J1843">
            <v>44447</v>
          </cell>
          <cell r="K1843">
            <v>-59600</v>
          </cell>
          <cell r="L1843">
            <v>2205200201</v>
          </cell>
          <cell r="M1843" t="str">
            <v>Glosas</v>
          </cell>
        </row>
        <row r="1844">
          <cell r="F1844">
            <v>31630</v>
          </cell>
          <cell r="G1844" t="str">
            <v>KR</v>
          </cell>
          <cell r="H1844">
            <v>44336</v>
          </cell>
          <cell r="I1844">
            <v>2021</v>
          </cell>
          <cell r="J1844">
            <v>44447</v>
          </cell>
          <cell r="K1844">
            <v>-10478</v>
          </cell>
          <cell r="L1844">
            <v>2905100202</v>
          </cell>
          <cell r="M1844" t="str">
            <v>Evento</v>
          </cell>
        </row>
        <row r="1845">
          <cell r="F1845">
            <v>31445</v>
          </cell>
          <cell r="G1845" t="str">
            <v>KR</v>
          </cell>
          <cell r="H1845">
            <v>44335</v>
          </cell>
          <cell r="I1845">
            <v>2021</v>
          </cell>
          <cell r="J1845">
            <v>44469</v>
          </cell>
          <cell r="K1845">
            <v>-228735</v>
          </cell>
          <cell r="L1845">
            <v>2205200201</v>
          </cell>
          <cell r="M1845" t="str">
            <v>Glosas</v>
          </cell>
        </row>
        <row r="1846">
          <cell r="F1846">
            <v>31445</v>
          </cell>
          <cell r="G1846" t="str">
            <v>KR</v>
          </cell>
          <cell r="H1846">
            <v>44335</v>
          </cell>
          <cell r="I1846">
            <v>2021</v>
          </cell>
          <cell r="J1846">
            <v>44469</v>
          </cell>
          <cell r="K1846">
            <v>-1870259</v>
          </cell>
          <cell r="L1846">
            <v>2905100202</v>
          </cell>
          <cell r="M1846" t="str">
            <v>Evento</v>
          </cell>
        </row>
        <row r="1847">
          <cell r="F1847">
            <v>31222</v>
          </cell>
          <cell r="G1847" t="str">
            <v>KR</v>
          </cell>
          <cell r="H1847">
            <v>44334</v>
          </cell>
          <cell r="I1847">
            <v>2021</v>
          </cell>
          <cell r="J1847">
            <v>44447</v>
          </cell>
          <cell r="K1847">
            <v>-3058</v>
          </cell>
          <cell r="L1847">
            <v>2205200201</v>
          </cell>
          <cell r="M1847" t="str">
            <v>Glosas</v>
          </cell>
        </row>
        <row r="1848">
          <cell r="F1848">
            <v>31222</v>
          </cell>
          <cell r="G1848" t="str">
            <v>KR</v>
          </cell>
          <cell r="H1848">
            <v>44334</v>
          </cell>
          <cell r="I1848">
            <v>2021</v>
          </cell>
          <cell r="J1848">
            <v>44447</v>
          </cell>
          <cell r="K1848">
            <v>-162900</v>
          </cell>
          <cell r="L1848">
            <v>2905100202</v>
          </cell>
          <cell r="M1848" t="str">
            <v>Evento</v>
          </cell>
        </row>
        <row r="1849">
          <cell r="F1849">
            <v>31111</v>
          </cell>
          <cell r="G1849" t="str">
            <v>KR</v>
          </cell>
          <cell r="H1849">
            <v>44332</v>
          </cell>
          <cell r="I1849">
            <v>2021</v>
          </cell>
          <cell r="J1849">
            <v>44447</v>
          </cell>
          <cell r="K1849">
            <v>-109700</v>
          </cell>
          <cell r="L1849">
            <v>2205200201</v>
          </cell>
          <cell r="M1849" t="str">
            <v>Glosas</v>
          </cell>
        </row>
        <row r="1850">
          <cell r="F1850">
            <v>31111</v>
          </cell>
          <cell r="G1850" t="str">
            <v>KR</v>
          </cell>
          <cell r="H1850">
            <v>44332</v>
          </cell>
          <cell r="I1850">
            <v>2021</v>
          </cell>
          <cell r="J1850">
            <v>44447</v>
          </cell>
          <cell r="K1850">
            <v>-287734</v>
          </cell>
          <cell r="L1850">
            <v>2905100202</v>
          </cell>
          <cell r="M1850" t="str">
            <v>Evento</v>
          </cell>
        </row>
        <row r="1851">
          <cell r="F1851">
            <v>30989</v>
          </cell>
          <cell r="G1851" t="str">
            <v>KR</v>
          </cell>
          <cell r="H1851">
            <v>44330</v>
          </cell>
          <cell r="I1851">
            <v>2021</v>
          </cell>
          <cell r="J1851">
            <v>44447</v>
          </cell>
          <cell r="K1851">
            <v>-22890</v>
          </cell>
          <cell r="L1851">
            <v>2205200201</v>
          </cell>
          <cell r="M1851" t="str">
            <v>Glosas</v>
          </cell>
        </row>
        <row r="1852">
          <cell r="F1852">
            <v>30989</v>
          </cell>
          <cell r="G1852" t="str">
            <v>KR</v>
          </cell>
          <cell r="H1852">
            <v>44330</v>
          </cell>
          <cell r="I1852">
            <v>2021</v>
          </cell>
          <cell r="J1852">
            <v>44447</v>
          </cell>
          <cell r="K1852">
            <v>-88594</v>
          </cell>
          <cell r="L1852">
            <v>2905100202</v>
          </cell>
          <cell r="M1852" t="str">
            <v>Evento</v>
          </cell>
        </row>
        <row r="1853">
          <cell r="F1853">
            <v>30542</v>
          </cell>
          <cell r="G1853" t="str">
            <v>KR</v>
          </cell>
          <cell r="H1853">
            <v>44327</v>
          </cell>
          <cell r="I1853">
            <v>2021</v>
          </cell>
          <cell r="J1853">
            <v>44447</v>
          </cell>
          <cell r="K1853">
            <v>-59600</v>
          </cell>
          <cell r="L1853">
            <v>2905100202</v>
          </cell>
          <cell r="M1853" t="str">
            <v>Evento</v>
          </cell>
        </row>
        <row r="1854">
          <cell r="F1854">
            <v>30503</v>
          </cell>
          <cell r="G1854" t="str">
            <v>KR</v>
          </cell>
          <cell r="H1854">
            <v>44327</v>
          </cell>
          <cell r="I1854">
            <v>2021</v>
          </cell>
          <cell r="J1854">
            <v>44447</v>
          </cell>
          <cell r="K1854">
            <v>-75600</v>
          </cell>
          <cell r="L1854">
            <v>2905100202</v>
          </cell>
          <cell r="M1854" t="str">
            <v>Evento</v>
          </cell>
        </row>
        <row r="1855">
          <cell r="F1855">
            <v>30497</v>
          </cell>
          <cell r="G1855" t="str">
            <v>KR</v>
          </cell>
          <cell r="H1855">
            <v>44327</v>
          </cell>
          <cell r="I1855">
            <v>2021</v>
          </cell>
          <cell r="J1855">
            <v>44447</v>
          </cell>
          <cell r="K1855">
            <v>-117968</v>
          </cell>
          <cell r="L1855">
            <v>2905100202</v>
          </cell>
          <cell r="M1855" t="str">
            <v>Evento</v>
          </cell>
        </row>
        <row r="1856">
          <cell r="F1856">
            <v>30490</v>
          </cell>
          <cell r="G1856" t="str">
            <v>KR</v>
          </cell>
          <cell r="H1856">
            <v>44327</v>
          </cell>
          <cell r="I1856">
            <v>2021</v>
          </cell>
          <cell r="J1856">
            <v>44447</v>
          </cell>
          <cell r="K1856">
            <v>-543785</v>
          </cell>
          <cell r="L1856">
            <v>2905100202</v>
          </cell>
          <cell r="M1856" t="str">
            <v>Evento</v>
          </cell>
        </row>
        <row r="1857">
          <cell r="F1857">
            <v>30277</v>
          </cell>
          <cell r="G1857" t="str">
            <v>KR</v>
          </cell>
          <cell r="H1857">
            <v>44325</v>
          </cell>
          <cell r="I1857">
            <v>2021</v>
          </cell>
          <cell r="J1857">
            <v>44447</v>
          </cell>
          <cell r="K1857">
            <v>-16896</v>
          </cell>
          <cell r="L1857">
            <v>2205200201</v>
          </cell>
          <cell r="M1857" t="str">
            <v>Glosas</v>
          </cell>
        </row>
        <row r="1858">
          <cell r="F1858">
            <v>30277</v>
          </cell>
          <cell r="G1858" t="str">
            <v>KR</v>
          </cell>
          <cell r="H1858">
            <v>44325</v>
          </cell>
          <cell r="I1858">
            <v>2021</v>
          </cell>
          <cell r="J1858">
            <v>44447</v>
          </cell>
          <cell r="K1858">
            <v>-286416</v>
          </cell>
          <cell r="L1858">
            <v>2905100202</v>
          </cell>
          <cell r="M1858" t="str">
            <v>Evento</v>
          </cell>
        </row>
        <row r="1859">
          <cell r="F1859">
            <v>30268</v>
          </cell>
          <cell r="G1859" t="str">
            <v>KR</v>
          </cell>
          <cell r="H1859">
            <v>44325</v>
          </cell>
          <cell r="I1859">
            <v>2021</v>
          </cell>
          <cell r="J1859">
            <v>44447</v>
          </cell>
          <cell r="K1859">
            <v>-77182</v>
          </cell>
          <cell r="L1859">
            <v>2205200201</v>
          </cell>
          <cell r="M1859" t="str">
            <v>Glosas</v>
          </cell>
        </row>
        <row r="1860">
          <cell r="F1860">
            <v>30268</v>
          </cell>
          <cell r="G1860" t="str">
            <v>KR</v>
          </cell>
          <cell r="H1860">
            <v>44325</v>
          </cell>
          <cell r="I1860">
            <v>2021</v>
          </cell>
          <cell r="J1860">
            <v>44447</v>
          </cell>
          <cell r="K1860">
            <v>-501633</v>
          </cell>
          <cell r="L1860">
            <v>2905100202</v>
          </cell>
          <cell r="M1860" t="str">
            <v>Evento</v>
          </cell>
        </row>
        <row r="1861">
          <cell r="F1861">
            <v>30211</v>
          </cell>
          <cell r="G1861" t="str">
            <v>KR</v>
          </cell>
          <cell r="H1861">
            <v>44324</v>
          </cell>
          <cell r="I1861">
            <v>2021</v>
          </cell>
          <cell r="J1861">
            <v>44447</v>
          </cell>
          <cell r="K1861">
            <v>-59600</v>
          </cell>
          <cell r="L1861">
            <v>2205200201</v>
          </cell>
          <cell r="M1861" t="str">
            <v>Glosas</v>
          </cell>
        </row>
        <row r="1862">
          <cell r="F1862">
            <v>30211</v>
          </cell>
          <cell r="G1862" t="str">
            <v>KR</v>
          </cell>
          <cell r="H1862">
            <v>44324</v>
          </cell>
          <cell r="I1862">
            <v>2021</v>
          </cell>
          <cell r="J1862">
            <v>44447</v>
          </cell>
          <cell r="K1862">
            <v>-31500</v>
          </cell>
          <cell r="L1862">
            <v>2905100202</v>
          </cell>
          <cell r="M1862" t="str">
            <v>Evento</v>
          </cell>
        </row>
        <row r="1863">
          <cell r="F1863">
            <v>30124</v>
          </cell>
          <cell r="G1863" t="str">
            <v>KR</v>
          </cell>
          <cell r="H1863">
            <v>44324</v>
          </cell>
          <cell r="I1863">
            <v>2021</v>
          </cell>
          <cell r="J1863">
            <v>44447</v>
          </cell>
          <cell r="K1863">
            <v>-247226</v>
          </cell>
          <cell r="L1863">
            <v>2905100202</v>
          </cell>
          <cell r="M1863" t="str">
            <v>Evento</v>
          </cell>
        </row>
        <row r="1864">
          <cell r="F1864">
            <v>30019</v>
          </cell>
          <cell r="G1864" t="str">
            <v>KR</v>
          </cell>
          <cell r="H1864">
            <v>44323</v>
          </cell>
          <cell r="I1864">
            <v>2021</v>
          </cell>
          <cell r="J1864">
            <v>44447</v>
          </cell>
          <cell r="K1864">
            <v>-120877</v>
          </cell>
          <cell r="L1864">
            <v>2905100202</v>
          </cell>
          <cell r="M1864" t="str">
            <v>Evento</v>
          </cell>
        </row>
        <row r="1865">
          <cell r="F1865">
            <v>29906</v>
          </cell>
          <cell r="G1865" t="str">
            <v>KR</v>
          </cell>
          <cell r="H1865">
            <v>44322</v>
          </cell>
          <cell r="I1865">
            <v>2021</v>
          </cell>
          <cell r="J1865">
            <v>44447</v>
          </cell>
          <cell r="K1865">
            <v>-83599</v>
          </cell>
          <cell r="L1865">
            <v>2905100202</v>
          </cell>
          <cell r="M1865" t="str">
            <v>Evento</v>
          </cell>
        </row>
        <row r="1866">
          <cell r="F1866">
            <v>29725</v>
          </cell>
          <cell r="G1866" t="str">
            <v>KR</v>
          </cell>
          <cell r="H1866">
            <v>44321</v>
          </cell>
          <cell r="I1866">
            <v>2021</v>
          </cell>
          <cell r="J1866">
            <v>44447</v>
          </cell>
          <cell r="K1866">
            <v>-59600</v>
          </cell>
          <cell r="L1866">
            <v>2905100202</v>
          </cell>
          <cell r="M1866" t="str">
            <v>Evento</v>
          </cell>
        </row>
        <row r="1867">
          <cell r="F1867">
            <v>32952</v>
          </cell>
          <cell r="G1867" t="str">
            <v>KR</v>
          </cell>
          <cell r="H1867">
            <v>44347</v>
          </cell>
          <cell r="I1867">
            <v>2021</v>
          </cell>
          <cell r="J1867">
            <v>44447</v>
          </cell>
          <cell r="K1867">
            <v>-13000</v>
          </cell>
          <cell r="L1867">
            <v>2905100203</v>
          </cell>
          <cell r="M1867" t="str">
            <v>Evento</v>
          </cell>
        </row>
        <row r="1868">
          <cell r="F1868">
            <v>32685</v>
          </cell>
          <cell r="G1868" t="str">
            <v>KR</v>
          </cell>
          <cell r="H1868">
            <v>44344</v>
          </cell>
          <cell r="I1868">
            <v>2021</v>
          </cell>
          <cell r="J1868">
            <v>44447</v>
          </cell>
          <cell r="K1868">
            <v>-26000</v>
          </cell>
          <cell r="L1868">
            <v>2905100203</v>
          </cell>
          <cell r="M1868" t="str">
            <v>Evento</v>
          </cell>
        </row>
        <row r="1869">
          <cell r="F1869">
            <v>32210</v>
          </cell>
          <cell r="G1869" t="str">
            <v>KR</v>
          </cell>
          <cell r="H1869">
            <v>44341</v>
          </cell>
          <cell r="I1869">
            <v>2021</v>
          </cell>
          <cell r="J1869">
            <v>44447</v>
          </cell>
          <cell r="K1869">
            <v>-26000</v>
          </cell>
          <cell r="L1869">
            <v>2905100202</v>
          </cell>
          <cell r="M1869" t="str">
            <v>Evento</v>
          </cell>
        </row>
        <row r="1870">
          <cell r="F1870">
            <v>31553</v>
          </cell>
          <cell r="G1870" t="str">
            <v>KR</v>
          </cell>
          <cell r="H1870">
            <v>44336</v>
          </cell>
          <cell r="I1870">
            <v>2021</v>
          </cell>
          <cell r="J1870">
            <v>44447</v>
          </cell>
          <cell r="K1870">
            <v>-6500</v>
          </cell>
          <cell r="L1870">
            <v>2905100202</v>
          </cell>
          <cell r="M1870" t="str">
            <v>Evento</v>
          </cell>
        </row>
        <row r="1871">
          <cell r="F1871">
            <v>30511</v>
          </cell>
          <cell r="G1871" t="str">
            <v>KR</v>
          </cell>
          <cell r="H1871">
            <v>44327</v>
          </cell>
          <cell r="I1871">
            <v>2021</v>
          </cell>
          <cell r="J1871">
            <v>44447</v>
          </cell>
          <cell r="K1871">
            <v>-6500</v>
          </cell>
          <cell r="L1871">
            <v>2905100202</v>
          </cell>
          <cell r="M1871" t="str">
            <v>Evento</v>
          </cell>
        </row>
        <row r="1872">
          <cell r="F1872">
            <v>30088</v>
          </cell>
          <cell r="G1872" t="str">
            <v>KR</v>
          </cell>
          <cell r="H1872">
            <v>44323</v>
          </cell>
          <cell r="I1872">
            <v>2021</v>
          </cell>
          <cell r="J1872">
            <v>44447</v>
          </cell>
          <cell r="K1872">
            <v>-6500</v>
          </cell>
          <cell r="L1872">
            <v>2905100202</v>
          </cell>
          <cell r="M1872" t="str">
            <v>Evento</v>
          </cell>
        </row>
        <row r="1873">
          <cell r="F1873">
            <v>30043</v>
          </cell>
          <cell r="G1873" t="str">
            <v>KR</v>
          </cell>
          <cell r="H1873">
            <v>44323</v>
          </cell>
          <cell r="I1873">
            <v>2021</v>
          </cell>
          <cell r="J1873">
            <v>44447</v>
          </cell>
          <cell r="K1873">
            <v>-26000</v>
          </cell>
          <cell r="L1873">
            <v>2905100202</v>
          </cell>
          <cell r="M1873" t="str">
            <v>Evento</v>
          </cell>
        </row>
        <row r="1874">
          <cell r="F1874">
            <v>30027</v>
          </cell>
          <cell r="G1874" t="str">
            <v>KR</v>
          </cell>
          <cell r="H1874">
            <v>44323</v>
          </cell>
          <cell r="I1874">
            <v>2021</v>
          </cell>
          <cell r="J1874">
            <v>44447</v>
          </cell>
          <cell r="K1874">
            <v>-26000</v>
          </cell>
          <cell r="L1874">
            <v>2905100202</v>
          </cell>
          <cell r="M1874" t="str">
            <v>Evento</v>
          </cell>
        </row>
        <row r="1875">
          <cell r="F1875">
            <v>29954</v>
          </cell>
          <cell r="G1875" t="str">
            <v>KR</v>
          </cell>
          <cell r="H1875">
            <v>44322</v>
          </cell>
          <cell r="I1875">
            <v>2021</v>
          </cell>
          <cell r="J1875">
            <v>44447</v>
          </cell>
          <cell r="K1875">
            <v>-26000</v>
          </cell>
          <cell r="L1875">
            <v>2905100202</v>
          </cell>
          <cell r="M1875" t="str">
            <v>Evento</v>
          </cell>
        </row>
        <row r="1876">
          <cell r="F1876">
            <v>29886</v>
          </cell>
          <cell r="G1876" t="str">
            <v>KR</v>
          </cell>
          <cell r="H1876">
            <v>44322</v>
          </cell>
          <cell r="I1876">
            <v>2021</v>
          </cell>
          <cell r="J1876">
            <v>44447</v>
          </cell>
          <cell r="K1876">
            <v>-6500</v>
          </cell>
          <cell r="L1876">
            <v>2905100202</v>
          </cell>
          <cell r="M1876" t="str">
            <v>Evento</v>
          </cell>
        </row>
        <row r="1877">
          <cell r="F1877">
            <v>29884</v>
          </cell>
          <cell r="G1877" t="str">
            <v>KR</v>
          </cell>
          <cell r="H1877">
            <v>44322</v>
          </cell>
          <cell r="I1877">
            <v>2021</v>
          </cell>
          <cell r="J1877">
            <v>44447</v>
          </cell>
          <cell r="K1877">
            <v>-6500</v>
          </cell>
          <cell r="L1877">
            <v>2905100202</v>
          </cell>
          <cell r="M1877" t="str">
            <v>Evento</v>
          </cell>
        </row>
        <row r="1878">
          <cell r="F1878">
            <v>29738</v>
          </cell>
          <cell r="G1878" t="str">
            <v>KR</v>
          </cell>
          <cell r="H1878">
            <v>44321</v>
          </cell>
          <cell r="I1878">
            <v>2021</v>
          </cell>
          <cell r="J1878">
            <v>44447</v>
          </cell>
          <cell r="K1878">
            <v>-6500</v>
          </cell>
          <cell r="L1878">
            <v>2905100202</v>
          </cell>
          <cell r="M1878" t="str">
            <v>Evento</v>
          </cell>
        </row>
        <row r="1879">
          <cell r="F1879">
            <v>36931</v>
          </cell>
          <cell r="G1879" t="str">
            <v>KR</v>
          </cell>
          <cell r="H1879">
            <v>44377</v>
          </cell>
          <cell r="I1879">
            <v>2021</v>
          </cell>
          <cell r="J1879">
            <v>44414</v>
          </cell>
          <cell r="K1879">
            <v>-17432346</v>
          </cell>
          <cell r="L1879">
            <v>2205200202</v>
          </cell>
          <cell r="M1879" t="str">
            <v>Glosas</v>
          </cell>
        </row>
        <row r="1880">
          <cell r="F1880">
            <v>36931</v>
          </cell>
          <cell r="G1880" t="str">
            <v>KR</v>
          </cell>
          <cell r="H1880">
            <v>44377</v>
          </cell>
          <cell r="I1880">
            <v>2021</v>
          </cell>
          <cell r="J1880">
            <v>44414</v>
          </cell>
          <cell r="K1880">
            <v>-2657269</v>
          </cell>
          <cell r="L1880">
            <v>2905100201</v>
          </cell>
          <cell r="M1880" t="str">
            <v>Capita</v>
          </cell>
        </row>
        <row r="1881">
          <cell r="F1881">
            <v>36920</v>
          </cell>
          <cell r="G1881" t="str">
            <v>KR</v>
          </cell>
          <cell r="H1881">
            <v>44379</v>
          </cell>
          <cell r="I1881">
            <v>2021</v>
          </cell>
          <cell r="J1881">
            <v>44414</v>
          </cell>
          <cell r="K1881">
            <v>-18185044</v>
          </cell>
          <cell r="L1881">
            <v>2905100201</v>
          </cell>
          <cell r="M1881" t="str">
            <v>Capita</v>
          </cell>
        </row>
        <row r="1882">
          <cell r="F1882">
            <v>28017</v>
          </cell>
          <cell r="G1882" t="str">
            <v>KR</v>
          </cell>
          <cell r="H1882">
            <v>44305</v>
          </cell>
          <cell r="I1882">
            <v>2021</v>
          </cell>
          <cell r="J1882">
            <v>44438</v>
          </cell>
          <cell r="K1882">
            <v>-517056</v>
          </cell>
          <cell r="L1882">
            <v>2905100202</v>
          </cell>
          <cell r="M1882" t="str">
            <v>Evento</v>
          </cell>
        </row>
        <row r="1883">
          <cell r="F1883">
            <v>14804</v>
          </cell>
          <cell r="G1883" t="str">
            <v>KR</v>
          </cell>
          <cell r="H1883">
            <v>44212</v>
          </cell>
          <cell r="I1883">
            <v>2021</v>
          </cell>
          <cell r="J1883">
            <v>44388</v>
          </cell>
          <cell r="K1883">
            <v>-57600</v>
          </cell>
          <cell r="L1883">
            <v>2905100202</v>
          </cell>
          <cell r="M1883" t="str">
            <v>Evento</v>
          </cell>
        </row>
        <row r="1884">
          <cell r="F1884">
            <v>15948</v>
          </cell>
          <cell r="G1884" t="str">
            <v>KR</v>
          </cell>
          <cell r="H1884">
            <v>44226</v>
          </cell>
          <cell r="I1884">
            <v>2021</v>
          </cell>
          <cell r="J1884">
            <v>44388</v>
          </cell>
          <cell r="K1884">
            <v>-132023</v>
          </cell>
          <cell r="L1884">
            <v>2905100202</v>
          </cell>
          <cell r="M1884" t="str">
            <v>Evento</v>
          </cell>
        </row>
        <row r="1885">
          <cell r="F1885">
            <v>15947</v>
          </cell>
          <cell r="G1885" t="str">
            <v>KR</v>
          </cell>
          <cell r="H1885">
            <v>44226</v>
          </cell>
          <cell r="I1885">
            <v>2021</v>
          </cell>
          <cell r="J1885">
            <v>44388</v>
          </cell>
          <cell r="K1885">
            <v>-132184</v>
          </cell>
          <cell r="L1885">
            <v>2905100202</v>
          </cell>
          <cell r="M1885" t="str">
            <v>Evento</v>
          </cell>
        </row>
        <row r="1886">
          <cell r="F1886">
            <v>15806</v>
          </cell>
          <cell r="G1886" t="str">
            <v>KR</v>
          </cell>
          <cell r="H1886">
            <v>44224</v>
          </cell>
          <cell r="I1886">
            <v>2021</v>
          </cell>
          <cell r="J1886">
            <v>44388</v>
          </cell>
          <cell r="K1886">
            <v>-57600</v>
          </cell>
          <cell r="L1886">
            <v>2905100202</v>
          </cell>
          <cell r="M1886" t="str">
            <v>Evento</v>
          </cell>
        </row>
        <row r="1887">
          <cell r="F1887">
            <v>15754</v>
          </cell>
          <cell r="G1887" t="str">
            <v>KR</v>
          </cell>
          <cell r="H1887">
            <v>44224</v>
          </cell>
          <cell r="I1887">
            <v>2021</v>
          </cell>
          <cell r="J1887">
            <v>44388</v>
          </cell>
          <cell r="K1887">
            <v>-63107</v>
          </cell>
          <cell r="L1887">
            <v>2905100202</v>
          </cell>
          <cell r="M1887" t="str">
            <v>Evento</v>
          </cell>
        </row>
        <row r="1888">
          <cell r="F1888">
            <v>15370</v>
          </cell>
          <cell r="G1888" t="str">
            <v>KR</v>
          </cell>
          <cell r="H1888">
            <v>44220</v>
          </cell>
          <cell r="I1888">
            <v>2021</v>
          </cell>
          <cell r="J1888">
            <v>44388</v>
          </cell>
          <cell r="K1888">
            <v>-109786</v>
          </cell>
          <cell r="L1888">
            <v>2905100202</v>
          </cell>
          <cell r="M1888" t="str">
            <v>Evento</v>
          </cell>
        </row>
        <row r="1889">
          <cell r="F1889">
            <v>15328</v>
          </cell>
          <cell r="G1889" t="str">
            <v>KR</v>
          </cell>
          <cell r="H1889">
            <v>44219</v>
          </cell>
          <cell r="I1889">
            <v>2021</v>
          </cell>
          <cell r="J1889">
            <v>44388</v>
          </cell>
          <cell r="K1889">
            <v>-141017</v>
          </cell>
          <cell r="L1889">
            <v>2905100202</v>
          </cell>
          <cell r="M1889" t="str">
            <v>Evento</v>
          </cell>
        </row>
        <row r="1890">
          <cell r="F1890">
            <v>15298</v>
          </cell>
          <cell r="G1890" t="str">
            <v>KR</v>
          </cell>
          <cell r="H1890">
            <v>44219</v>
          </cell>
          <cell r="I1890">
            <v>2021</v>
          </cell>
          <cell r="J1890">
            <v>44388</v>
          </cell>
          <cell r="K1890">
            <v>-125081</v>
          </cell>
          <cell r="L1890">
            <v>2905100202</v>
          </cell>
          <cell r="M1890" t="str">
            <v>Evento</v>
          </cell>
        </row>
        <row r="1891">
          <cell r="F1891">
            <v>15126</v>
          </cell>
          <cell r="G1891" t="str">
            <v>KR</v>
          </cell>
          <cell r="H1891">
            <v>44217</v>
          </cell>
          <cell r="I1891">
            <v>2021</v>
          </cell>
          <cell r="J1891">
            <v>44388</v>
          </cell>
          <cell r="K1891">
            <v>-57600</v>
          </cell>
          <cell r="L1891">
            <v>2905100202</v>
          </cell>
          <cell r="M1891" t="str">
            <v>Evento</v>
          </cell>
        </row>
        <row r="1892">
          <cell r="F1892">
            <v>14996</v>
          </cell>
          <cell r="G1892" t="str">
            <v>KR</v>
          </cell>
          <cell r="H1892">
            <v>44215</v>
          </cell>
          <cell r="I1892">
            <v>2021</v>
          </cell>
          <cell r="J1892">
            <v>44388</v>
          </cell>
          <cell r="K1892">
            <v>-57600</v>
          </cell>
          <cell r="L1892">
            <v>2905100202</v>
          </cell>
          <cell r="M1892" t="str">
            <v>Evento</v>
          </cell>
        </row>
        <row r="1893">
          <cell r="F1893">
            <v>14875</v>
          </cell>
          <cell r="G1893" t="str">
            <v>KR</v>
          </cell>
          <cell r="H1893">
            <v>44213</v>
          </cell>
          <cell r="I1893">
            <v>2021</v>
          </cell>
          <cell r="J1893">
            <v>44388</v>
          </cell>
          <cell r="K1893">
            <v>-176768</v>
          </cell>
          <cell r="L1893">
            <v>2905100202</v>
          </cell>
          <cell r="M1893" t="str">
            <v>Evento</v>
          </cell>
        </row>
        <row r="1894">
          <cell r="F1894">
            <v>14867</v>
          </cell>
          <cell r="G1894" t="str">
            <v>KR</v>
          </cell>
          <cell r="H1894">
            <v>44213</v>
          </cell>
          <cell r="I1894">
            <v>2021</v>
          </cell>
          <cell r="J1894">
            <v>44388</v>
          </cell>
          <cell r="K1894">
            <v>-59689</v>
          </cell>
          <cell r="L1894">
            <v>2905100202</v>
          </cell>
          <cell r="M1894" t="str">
            <v>Evento</v>
          </cell>
        </row>
        <row r="1895">
          <cell r="F1895">
            <v>14459</v>
          </cell>
          <cell r="G1895" t="str">
            <v>KR</v>
          </cell>
          <cell r="H1895">
            <v>44209</v>
          </cell>
          <cell r="I1895">
            <v>2021</v>
          </cell>
          <cell r="J1895">
            <v>44388</v>
          </cell>
          <cell r="K1895">
            <v>-57600</v>
          </cell>
          <cell r="L1895">
            <v>2905100202</v>
          </cell>
          <cell r="M1895" t="str">
            <v>Evento</v>
          </cell>
        </row>
        <row r="1896">
          <cell r="F1896">
            <v>14398</v>
          </cell>
          <cell r="G1896" t="str">
            <v>KR</v>
          </cell>
          <cell r="H1896">
            <v>44208</v>
          </cell>
          <cell r="I1896">
            <v>2021</v>
          </cell>
          <cell r="J1896">
            <v>44388</v>
          </cell>
          <cell r="K1896">
            <v>-57600</v>
          </cell>
          <cell r="L1896">
            <v>2905100202</v>
          </cell>
          <cell r="M1896" t="str">
            <v>Evento</v>
          </cell>
        </row>
        <row r="1897">
          <cell r="F1897">
            <v>14098</v>
          </cell>
          <cell r="G1897" t="str">
            <v>KR</v>
          </cell>
          <cell r="H1897">
            <v>44205</v>
          </cell>
          <cell r="I1897">
            <v>2021</v>
          </cell>
          <cell r="J1897">
            <v>44388</v>
          </cell>
          <cell r="K1897">
            <v>-100100</v>
          </cell>
          <cell r="L1897">
            <v>2905100202</v>
          </cell>
          <cell r="M1897" t="str">
            <v>Evento</v>
          </cell>
        </row>
        <row r="1898">
          <cell r="F1898">
            <v>13669</v>
          </cell>
          <cell r="G1898" t="str">
            <v>KR</v>
          </cell>
          <cell r="H1898">
            <v>44201</v>
          </cell>
          <cell r="I1898">
            <v>2021</v>
          </cell>
          <cell r="J1898">
            <v>44388</v>
          </cell>
          <cell r="K1898">
            <v>-65509</v>
          </cell>
          <cell r="L1898">
            <v>2205200201</v>
          </cell>
          <cell r="M1898" t="str">
            <v>Glosas</v>
          </cell>
        </row>
        <row r="1899">
          <cell r="F1899">
            <v>13669</v>
          </cell>
          <cell r="G1899" t="str">
            <v>KR</v>
          </cell>
          <cell r="H1899">
            <v>44201</v>
          </cell>
          <cell r="I1899">
            <v>2021</v>
          </cell>
          <cell r="J1899">
            <v>44388</v>
          </cell>
          <cell r="K1899">
            <v>-57600</v>
          </cell>
          <cell r="L1899">
            <v>2905100202</v>
          </cell>
          <cell r="M1899" t="str">
            <v>Evento</v>
          </cell>
        </row>
        <row r="1900">
          <cell r="F1900">
            <v>13633</v>
          </cell>
          <cell r="G1900" t="str">
            <v>KR</v>
          </cell>
          <cell r="H1900">
            <v>44201</v>
          </cell>
          <cell r="I1900">
            <v>2021</v>
          </cell>
          <cell r="J1900">
            <v>44388</v>
          </cell>
          <cell r="K1900">
            <v>-113257</v>
          </cell>
          <cell r="L1900">
            <v>2905100202</v>
          </cell>
          <cell r="M1900" t="str">
            <v>Evento</v>
          </cell>
        </row>
        <row r="1901">
          <cell r="F1901">
            <v>13611</v>
          </cell>
          <cell r="G1901" t="str">
            <v>KR</v>
          </cell>
          <cell r="H1901">
            <v>44200</v>
          </cell>
          <cell r="I1901">
            <v>2021</v>
          </cell>
          <cell r="J1901">
            <v>44388</v>
          </cell>
          <cell r="K1901">
            <v>-57600</v>
          </cell>
          <cell r="L1901">
            <v>2905100202</v>
          </cell>
          <cell r="M1901" t="str">
            <v>Evento</v>
          </cell>
        </row>
        <row r="1902">
          <cell r="F1902">
            <v>18144</v>
          </cell>
          <cell r="G1902" t="str">
            <v>KR</v>
          </cell>
          <cell r="H1902">
            <v>44257</v>
          </cell>
          <cell r="I1902">
            <v>2021</v>
          </cell>
          <cell r="J1902">
            <v>44404</v>
          </cell>
          <cell r="K1902">
            <v>-107000</v>
          </cell>
          <cell r="L1902">
            <v>2905100203</v>
          </cell>
          <cell r="M1902" t="str">
            <v>Evento</v>
          </cell>
        </row>
        <row r="1903">
          <cell r="F1903">
            <v>18143</v>
          </cell>
          <cell r="G1903" t="str">
            <v>KR</v>
          </cell>
          <cell r="H1903">
            <v>44257</v>
          </cell>
          <cell r="I1903">
            <v>2021</v>
          </cell>
          <cell r="J1903">
            <v>44404</v>
          </cell>
          <cell r="K1903">
            <v>-638205</v>
          </cell>
          <cell r="L1903">
            <v>2905100203</v>
          </cell>
          <cell r="M1903" t="str">
            <v>Evento</v>
          </cell>
        </row>
        <row r="1904">
          <cell r="F1904">
            <v>29182</v>
          </cell>
          <cell r="G1904" t="str">
            <v>KR</v>
          </cell>
          <cell r="H1904">
            <v>44315</v>
          </cell>
          <cell r="I1904">
            <v>2021</v>
          </cell>
          <cell r="J1904">
            <v>44404</v>
          </cell>
          <cell r="K1904">
            <v>-6500</v>
          </cell>
          <cell r="L1904">
            <v>2905100102</v>
          </cell>
          <cell r="M1904" t="str">
            <v>Evento</v>
          </cell>
        </row>
        <row r="1905">
          <cell r="F1905">
            <v>28948</v>
          </cell>
          <cell r="G1905" t="str">
            <v>KR</v>
          </cell>
          <cell r="H1905">
            <v>44313</v>
          </cell>
          <cell r="I1905">
            <v>2021</v>
          </cell>
          <cell r="J1905">
            <v>44404</v>
          </cell>
          <cell r="K1905">
            <v>-6500</v>
          </cell>
          <cell r="L1905">
            <v>2905100103</v>
          </cell>
          <cell r="M1905" t="str">
            <v>Evento</v>
          </cell>
        </row>
        <row r="1906">
          <cell r="F1906">
            <v>27474</v>
          </cell>
          <cell r="G1906" t="str">
            <v>KR</v>
          </cell>
          <cell r="H1906">
            <v>44299</v>
          </cell>
          <cell r="I1906">
            <v>2021</v>
          </cell>
          <cell r="J1906">
            <v>44404</v>
          </cell>
          <cell r="K1906">
            <v>-6500</v>
          </cell>
          <cell r="L1906">
            <v>2905100102</v>
          </cell>
          <cell r="M1906" t="str">
            <v>Evento</v>
          </cell>
        </row>
        <row r="1907">
          <cell r="F1907">
            <v>28162</v>
          </cell>
          <cell r="G1907" t="str">
            <v>KR</v>
          </cell>
          <cell r="H1907">
            <v>44307</v>
          </cell>
          <cell r="I1907">
            <v>2021</v>
          </cell>
          <cell r="J1907">
            <v>44404</v>
          </cell>
          <cell r="K1907">
            <v>-191114</v>
          </cell>
          <cell r="L1907">
            <v>2905100202</v>
          </cell>
          <cell r="M1907" t="str">
            <v>Evento</v>
          </cell>
        </row>
        <row r="1908">
          <cell r="F1908">
            <v>29291</v>
          </cell>
          <cell r="G1908" t="str">
            <v>KR</v>
          </cell>
          <cell r="H1908">
            <v>44316</v>
          </cell>
          <cell r="I1908">
            <v>2021</v>
          </cell>
          <cell r="J1908">
            <v>44404</v>
          </cell>
          <cell r="K1908">
            <v>-80324</v>
          </cell>
          <cell r="L1908">
            <v>2205200201</v>
          </cell>
          <cell r="M1908" t="str">
            <v>Glosas</v>
          </cell>
        </row>
        <row r="1909">
          <cell r="F1909">
            <v>29291</v>
          </cell>
          <cell r="G1909" t="str">
            <v>KR</v>
          </cell>
          <cell r="H1909">
            <v>44316</v>
          </cell>
          <cell r="I1909">
            <v>2021</v>
          </cell>
          <cell r="J1909">
            <v>44404</v>
          </cell>
          <cell r="K1909">
            <v>-59600</v>
          </cell>
          <cell r="L1909">
            <v>2905100202</v>
          </cell>
          <cell r="M1909" t="str">
            <v>Evento</v>
          </cell>
        </row>
        <row r="1910">
          <cell r="F1910">
            <v>29160</v>
          </cell>
          <cell r="G1910" t="str">
            <v>KR</v>
          </cell>
          <cell r="H1910">
            <v>44315</v>
          </cell>
          <cell r="I1910">
            <v>2021</v>
          </cell>
          <cell r="J1910">
            <v>44404</v>
          </cell>
          <cell r="K1910">
            <v>-67599</v>
          </cell>
          <cell r="L1910">
            <v>2905100202</v>
          </cell>
          <cell r="M1910" t="str">
            <v>Evento</v>
          </cell>
        </row>
        <row r="1911">
          <cell r="F1911">
            <v>29155</v>
          </cell>
          <cell r="G1911" t="str">
            <v>KR</v>
          </cell>
          <cell r="H1911">
            <v>44315</v>
          </cell>
          <cell r="I1911">
            <v>2021</v>
          </cell>
          <cell r="J1911">
            <v>44415</v>
          </cell>
          <cell r="K1911">
            <v>-230400</v>
          </cell>
          <cell r="L1911">
            <v>2205200201</v>
          </cell>
          <cell r="M1911" t="str">
            <v>Glosas</v>
          </cell>
        </row>
        <row r="1912">
          <cell r="F1912">
            <v>29155</v>
          </cell>
          <cell r="G1912" t="str">
            <v>KR</v>
          </cell>
          <cell r="H1912">
            <v>44315</v>
          </cell>
          <cell r="I1912">
            <v>2021</v>
          </cell>
          <cell r="J1912">
            <v>44415</v>
          </cell>
          <cell r="K1912">
            <v>-3404564</v>
          </cell>
          <cell r="L1912">
            <v>2905100202</v>
          </cell>
          <cell r="M1912" t="str">
            <v>Evento</v>
          </cell>
        </row>
        <row r="1913">
          <cell r="F1913">
            <v>28977</v>
          </cell>
          <cell r="G1913" t="str">
            <v>KR</v>
          </cell>
          <cell r="H1913">
            <v>44313</v>
          </cell>
          <cell r="I1913">
            <v>2021</v>
          </cell>
          <cell r="J1913">
            <v>44438</v>
          </cell>
          <cell r="K1913">
            <v>-64137</v>
          </cell>
          <cell r="L1913">
            <v>2905100202</v>
          </cell>
          <cell r="M1913" t="str">
            <v>Evento</v>
          </cell>
        </row>
        <row r="1914">
          <cell r="F1914">
            <v>28921</v>
          </cell>
          <cell r="G1914" t="str">
            <v>KR</v>
          </cell>
          <cell r="H1914">
            <v>44313</v>
          </cell>
          <cell r="I1914">
            <v>2021</v>
          </cell>
          <cell r="J1914">
            <v>44438</v>
          </cell>
          <cell r="K1914">
            <v>-2096714</v>
          </cell>
          <cell r="L1914">
            <v>2905100202</v>
          </cell>
          <cell r="M1914" t="str">
            <v>Evento</v>
          </cell>
        </row>
        <row r="1915">
          <cell r="F1915">
            <v>28825</v>
          </cell>
          <cell r="G1915" t="str">
            <v>KR</v>
          </cell>
          <cell r="H1915">
            <v>44312</v>
          </cell>
          <cell r="I1915">
            <v>2021</v>
          </cell>
          <cell r="J1915">
            <v>44438</v>
          </cell>
          <cell r="K1915">
            <v>-64693</v>
          </cell>
          <cell r="L1915">
            <v>2905100202</v>
          </cell>
          <cell r="M1915" t="str">
            <v>Evento</v>
          </cell>
        </row>
        <row r="1916">
          <cell r="F1916">
            <v>28690</v>
          </cell>
          <cell r="G1916" t="str">
            <v>KR</v>
          </cell>
          <cell r="H1916">
            <v>44311</v>
          </cell>
          <cell r="I1916">
            <v>2021</v>
          </cell>
          <cell r="J1916">
            <v>44404</v>
          </cell>
          <cell r="K1916">
            <v>-175128</v>
          </cell>
          <cell r="L1916">
            <v>2905100202</v>
          </cell>
          <cell r="M1916" t="str">
            <v>Evento</v>
          </cell>
        </row>
        <row r="1917">
          <cell r="F1917">
            <v>28588</v>
          </cell>
          <cell r="G1917" t="str">
            <v>KR</v>
          </cell>
          <cell r="H1917">
            <v>44310</v>
          </cell>
          <cell r="I1917">
            <v>2021</v>
          </cell>
          <cell r="J1917">
            <v>44415</v>
          </cell>
          <cell r="K1917">
            <v>-243303</v>
          </cell>
          <cell r="L1917">
            <v>2905100203</v>
          </cell>
          <cell r="M1917" t="str">
            <v>Evento</v>
          </cell>
        </row>
        <row r="1918">
          <cell r="F1918">
            <v>28301</v>
          </cell>
          <cell r="G1918" t="str">
            <v>KR</v>
          </cell>
          <cell r="H1918">
            <v>44309</v>
          </cell>
          <cell r="I1918">
            <v>2021</v>
          </cell>
          <cell r="J1918">
            <v>44404</v>
          </cell>
          <cell r="K1918">
            <v>-200346</v>
          </cell>
          <cell r="L1918">
            <v>2905100203</v>
          </cell>
          <cell r="M1918" t="str">
            <v>Evento</v>
          </cell>
        </row>
        <row r="1919">
          <cell r="F1919">
            <v>28114</v>
          </cell>
          <cell r="G1919" t="str">
            <v>KR</v>
          </cell>
          <cell r="H1919">
            <v>44306</v>
          </cell>
          <cell r="I1919">
            <v>2021</v>
          </cell>
          <cell r="J1919">
            <v>44415</v>
          </cell>
          <cell r="K1919">
            <v>-143014</v>
          </cell>
          <cell r="L1919">
            <v>2905100203</v>
          </cell>
          <cell r="M1919" t="str">
            <v>Evento</v>
          </cell>
        </row>
        <row r="1920">
          <cell r="F1920">
            <v>28107</v>
          </cell>
          <cell r="G1920" t="str">
            <v>KR</v>
          </cell>
          <cell r="H1920">
            <v>44306</v>
          </cell>
          <cell r="I1920">
            <v>2021</v>
          </cell>
          <cell r="J1920">
            <v>44438</v>
          </cell>
          <cell r="K1920">
            <v>-81100</v>
          </cell>
          <cell r="L1920">
            <v>2905100202</v>
          </cell>
          <cell r="M1920" t="str">
            <v>Evento</v>
          </cell>
        </row>
        <row r="1921">
          <cell r="F1921">
            <v>28016</v>
          </cell>
          <cell r="G1921" t="str">
            <v>KR</v>
          </cell>
          <cell r="H1921">
            <v>44305</v>
          </cell>
          <cell r="I1921">
            <v>2021</v>
          </cell>
          <cell r="J1921">
            <v>44438</v>
          </cell>
          <cell r="K1921">
            <v>-126300</v>
          </cell>
          <cell r="L1921">
            <v>2905100202</v>
          </cell>
          <cell r="M1921" t="str">
            <v>Evento</v>
          </cell>
        </row>
        <row r="1922">
          <cell r="F1922">
            <v>27918</v>
          </cell>
          <cell r="G1922" t="str">
            <v>KR</v>
          </cell>
          <cell r="H1922">
            <v>44304</v>
          </cell>
          <cell r="I1922">
            <v>2021</v>
          </cell>
          <cell r="J1922">
            <v>44415</v>
          </cell>
          <cell r="K1922">
            <v>-56113</v>
          </cell>
          <cell r="L1922">
            <v>2205200201</v>
          </cell>
          <cell r="M1922" t="str">
            <v>Glosas</v>
          </cell>
        </row>
        <row r="1923">
          <cell r="F1923">
            <v>27918</v>
          </cell>
          <cell r="G1923" t="str">
            <v>KR</v>
          </cell>
          <cell r="H1923">
            <v>44304</v>
          </cell>
          <cell r="I1923">
            <v>2021</v>
          </cell>
          <cell r="J1923">
            <v>44415</v>
          </cell>
          <cell r="K1923">
            <v>-84800</v>
          </cell>
          <cell r="L1923">
            <v>2905100202</v>
          </cell>
          <cell r="M1923" t="str">
            <v>Evento</v>
          </cell>
        </row>
        <row r="1924">
          <cell r="F1924">
            <v>27884</v>
          </cell>
          <cell r="G1924" t="str">
            <v>KR</v>
          </cell>
          <cell r="H1924">
            <v>44304</v>
          </cell>
          <cell r="I1924">
            <v>2021</v>
          </cell>
          <cell r="J1924">
            <v>44438</v>
          </cell>
          <cell r="K1924">
            <v>-96521</v>
          </cell>
          <cell r="L1924">
            <v>2905100202</v>
          </cell>
          <cell r="M1924" t="str">
            <v>Evento</v>
          </cell>
        </row>
        <row r="1925">
          <cell r="F1925">
            <v>27874</v>
          </cell>
          <cell r="G1925" t="str">
            <v>KR</v>
          </cell>
          <cell r="H1925">
            <v>44304</v>
          </cell>
          <cell r="I1925">
            <v>2021</v>
          </cell>
          <cell r="J1925">
            <v>44438</v>
          </cell>
          <cell r="K1925">
            <v>-196300</v>
          </cell>
          <cell r="L1925">
            <v>2905100202</v>
          </cell>
          <cell r="M1925" t="str">
            <v>Evento</v>
          </cell>
        </row>
        <row r="1926">
          <cell r="F1926">
            <v>27864</v>
          </cell>
          <cell r="G1926" t="str">
            <v>KR</v>
          </cell>
          <cell r="H1926">
            <v>44303</v>
          </cell>
          <cell r="I1926">
            <v>2021</v>
          </cell>
          <cell r="J1926">
            <v>44438</v>
          </cell>
          <cell r="K1926">
            <v>-91100</v>
          </cell>
          <cell r="L1926">
            <v>2905100202</v>
          </cell>
          <cell r="M1926" t="str">
            <v>Evento</v>
          </cell>
        </row>
        <row r="1927">
          <cell r="F1927">
            <v>27742</v>
          </cell>
          <cell r="G1927" t="str">
            <v>KR</v>
          </cell>
          <cell r="H1927">
            <v>44302</v>
          </cell>
          <cell r="I1927">
            <v>2021</v>
          </cell>
          <cell r="J1927">
            <v>44438</v>
          </cell>
          <cell r="K1927">
            <v>-320552</v>
          </cell>
          <cell r="L1927">
            <v>2905100202</v>
          </cell>
          <cell r="M1927" t="str">
            <v>Evento</v>
          </cell>
        </row>
        <row r="1928">
          <cell r="F1928">
            <v>27678</v>
          </cell>
          <cell r="G1928" t="str">
            <v>KR</v>
          </cell>
          <cell r="H1928">
            <v>44301</v>
          </cell>
          <cell r="I1928">
            <v>2021</v>
          </cell>
          <cell r="J1928">
            <v>44438</v>
          </cell>
          <cell r="K1928">
            <v>-393347</v>
          </cell>
          <cell r="L1928">
            <v>2905100202</v>
          </cell>
          <cell r="M1928" t="str">
            <v>Evento</v>
          </cell>
        </row>
        <row r="1929">
          <cell r="F1929">
            <v>27634</v>
          </cell>
          <cell r="G1929" t="str">
            <v>KR</v>
          </cell>
          <cell r="H1929">
            <v>44301</v>
          </cell>
          <cell r="I1929">
            <v>2021</v>
          </cell>
          <cell r="J1929">
            <v>44438</v>
          </cell>
          <cell r="K1929">
            <v>-132026</v>
          </cell>
          <cell r="L1929">
            <v>2905100202</v>
          </cell>
          <cell r="M1929" t="str">
            <v>Evento</v>
          </cell>
        </row>
        <row r="1930">
          <cell r="F1930">
            <v>27467</v>
          </cell>
          <cell r="G1930" t="str">
            <v>KR</v>
          </cell>
          <cell r="H1930">
            <v>44299</v>
          </cell>
          <cell r="I1930">
            <v>2021</v>
          </cell>
          <cell r="J1930">
            <v>44438</v>
          </cell>
          <cell r="K1930">
            <v>-64693</v>
          </cell>
          <cell r="L1930">
            <v>2905100202</v>
          </cell>
          <cell r="M1930" t="str">
            <v>Evento</v>
          </cell>
        </row>
        <row r="1931">
          <cell r="F1931">
            <v>27279</v>
          </cell>
          <cell r="G1931" t="str">
            <v>KR</v>
          </cell>
          <cell r="H1931">
            <v>44298</v>
          </cell>
          <cell r="I1931">
            <v>2021</v>
          </cell>
          <cell r="J1931">
            <v>44438</v>
          </cell>
          <cell r="K1931">
            <v>-115014</v>
          </cell>
          <cell r="L1931">
            <v>2905100202</v>
          </cell>
          <cell r="M1931" t="str">
            <v>Evento</v>
          </cell>
        </row>
        <row r="1932">
          <cell r="F1932">
            <v>27044</v>
          </cell>
          <cell r="G1932" t="str">
            <v>KR</v>
          </cell>
          <cell r="H1932">
            <v>44295</v>
          </cell>
          <cell r="I1932">
            <v>2021</v>
          </cell>
          <cell r="J1932">
            <v>44438</v>
          </cell>
          <cell r="K1932">
            <v>-14229</v>
          </cell>
          <cell r="L1932">
            <v>2205200201</v>
          </cell>
          <cell r="M1932" t="str">
            <v>Glosas</v>
          </cell>
        </row>
        <row r="1933">
          <cell r="F1933">
            <v>27044</v>
          </cell>
          <cell r="G1933" t="str">
            <v>KR</v>
          </cell>
          <cell r="H1933">
            <v>44295</v>
          </cell>
          <cell r="I1933">
            <v>2021</v>
          </cell>
          <cell r="J1933">
            <v>44438</v>
          </cell>
          <cell r="K1933">
            <v>-243400</v>
          </cell>
          <cell r="L1933">
            <v>2905100202</v>
          </cell>
          <cell r="M1933" t="str">
            <v>Evento</v>
          </cell>
        </row>
        <row r="1934">
          <cell r="F1934">
            <v>27035</v>
          </cell>
          <cell r="G1934" t="str">
            <v>KR</v>
          </cell>
          <cell r="H1934">
            <v>44294</v>
          </cell>
          <cell r="I1934">
            <v>2021</v>
          </cell>
          <cell r="J1934">
            <v>44438</v>
          </cell>
          <cell r="K1934">
            <v>-30045</v>
          </cell>
          <cell r="L1934">
            <v>2205200201</v>
          </cell>
          <cell r="M1934" t="str">
            <v>Glosas</v>
          </cell>
        </row>
        <row r="1935">
          <cell r="F1935">
            <v>27035</v>
          </cell>
          <cell r="G1935" t="str">
            <v>KR</v>
          </cell>
          <cell r="H1935">
            <v>44294</v>
          </cell>
          <cell r="I1935">
            <v>2021</v>
          </cell>
          <cell r="J1935">
            <v>44438</v>
          </cell>
          <cell r="K1935">
            <v>-126300</v>
          </cell>
          <cell r="L1935">
            <v>2905100202</v>
          </cell>
          <cell r="M1935" t="str">
            <v>Evento</v>
          </cell>
        </row>
        <row r="1936">
          <cell r="F1936">
            <v>26713</v>
          </cell>
          <cell r="G1936" t="str">
            <v>KR</v>
          </cell>
          <cell r="H1936">
            <v>44291</v>
          </cell>
          <cell r="I1936">
            <v>2021</v>
          </cell>
          <cell r="J1936">
            <v>44438</v>
          </cell>
          <cell r="K1936">
            <v>-10438</v>
          </cell>
          <cell r="L1936">
            <v>2205200201</v>
          </cell>
          <cell r="M1936" t="str">
            <v>Glosas</v>
          </cell>
        </row>
        <row r="1937">
          <cell r="F1937">
            <v>26713</v>
          </cell>
          <cell r="G1937" t="str">
            <v>KR</v>
          </cell>
          <cell r="H1937">
            <v>44291</v>
          </cell>
          <cell r="I1937">
            <v>2021</v>
          </cell>
          <cell r="J1937">
            <v>44438</v>
          </cell>
          <cell r="K1937">
            <v>-109300</v>
          </cell>
          <cell r="L1937">
            <v>2905100202</v>
          </cell>
          <cell r="M1937" t="str">
            <v>Evento</v>
          </cell>
        </row>
        <row r="1938">
          <cell r="F1938">
            <v>26590</v>
          </cell>
          <cell r="G1938" t="str">
            <v>KR</v>
          </cell>
          <cell r="H1938">
            <v>44290</v>
          </cell>
          <cell r="I1938">
            <v>2021</v>
          </cell>
          <cell r="J1938">
            <v>44438</v>
          </cell>
          <cell r="K1938">
            <v>-36993</v>
          </cell>
          <cell r="L1938">
            <v>2205200201</v>
          </cell>
          <cell r="M1938" t="str">
            <v>Glosas</v>
          </cell>
        </row>
        <row r="1939">
          <cell r="F1939">
            <v>26590</v>
          </cell>
          <cell r="G1939" t="str">
            <v>KR</v>
          </cell>
          <cell r="H1939">
            <v>44290</v>
          </cell>
          <cell r="I1939">
            <v>2021</v>
          </cell>
          <cell r="J1939">
            <v>44438</v>
          </cell>
          <cell r="K1939">
            <v>-225900</v>
          </cell>
          <cell r="L1939">
            <v>2905100202</v>
          </cell>
          <cell r="M1939" t="str">
            <v>Evento</v>
          </cell>
        </row>
        <row r="1940">
          <cell r="F1940">
            <v>26545</v>
          </cell>
          <cell r="G1940" t="str">
            <v>KR</v>
          </cell>
          <cell r="H1940">
            <v>44289</v>
          </cell>
          <cell r="I1940">
            <v>2021</v>
          </cell>
          <cell r="J1940">
            <v>44438</v>
          </cell>
          <cell r="K1940">
            <v>-19252</v>
          </cell>
          <cell r="L1940">
            <v>2205200201</v>
          </cell>
          <cell r="M1940" t="str">
            <v>Glosas</v>
          </cell>
        </row>
        <row r="1941">
          <cell r="F1941">
            <v>26545</v>
          </cell>
          <cell r="G1941" t="str">
            <v>KR</v>
          </cell>
          <cell r="H1941">
            <v>44289</v>
          </cell>
          <cell r="I1941">
            <v>2021</v>
          </cell>
          <cell r="J1941">
            <v>44438</v>
          </cell>
          <cell r="K1941">
            <v>-199000</v>
          </cell>
          <cell r="L1941">
            <v>2905100202</v>
          </cell>
          <cell r="M1941" t="str">
            <v>Evento</v>
          </cell>
        </row>
        <row r="1942">
          <cell r="F1942">
            <v>26505</v>
          </cell>
          <cell r="G1942" t="str">
            <v>KR</v>
          </cell>
          <cell r="H1942">
            <v>44288</v>
          </cell>
          <cell r="I1942">
            <v>2021</v>
          </cell>
          <cell r="J1942">
            <v>44415</v>
          </cell>
          <cell r="K1942">
            <v>-110966</v>
          </cell>
          <cell r="L1942">
            <v>2205200101</v>
          </cell>
          <cell r="M1942" t="str">
            <v>Glosas</v>
          </cell>
        </row>
        <row r="1943">
          <cell r="F1943">
            <v>26505</v>
          </cell>
          <cell r="G1943" t="str">
            <v>KR</v>
          </cell>
          <cell r="H1943">
            <v>44288</v>
          </cell>
          <cell r="I1943">
            <v>2021</v>
          </cell>
          <cell r="J1943">
            <v>44415</v>
          </cell>
          <cell r="K1943">
            <v>-402692</v>
          </cell>
          <cell r="L1943">
            <v>2905100203</v>
          </cell>
          <cell r="M1943" t="str">
            <v>Evento</v>
          </cell>
        </row>
        <row r="1944">
          <cell r="F1944">
            <v>26443</v>
          </cell>
          <cell r="G1944" t="str">
            <v>KR</v>
          </cell>
          <cell r="H1944">
            <v>44287</v>
          </cell>
          <cell r="I1944">
            <v>2021</v>
          </cell>
          <cell r="J1944">
            <v>44438</v>
          </cell>
          <cell r="K1944">
            <v>-812428</v>
          </cell>
          <cell r="L1944">
            <v>2905100202</v>
          </cell>
          <cell r="M1944" t="str">
            <v>Evento</v>
          </cell>
        </row>
        <row r="1945">
          <cell r="F1945">
            <v>28973</v>
          </cell>
          <cell r="G1945" t="str">
            <v>KR</v>
          </cell>
          <cell r="H1945">
            <v>44313</v>
          </cell>
          <cell r="I1945">
            <v>2021</v>
          </cell>
          <cell r="J1945">
            <v>44415</v>
          </cell>
          <cell r="K1945">
            <v>-59600</v>
          </cell>
          <cell r="L1945">
            <v>2905100202</v>
          </cell>
          <cell r="M1945" t="str">
            <v>Evento</v>
          </cell>
        </row>
        <row r="1946">
          <cell r="F1946">
            <v>27662</v>
          </cell>
          <cell r="G1946" t="str">
            <v>KR</v>
          </cell>
          <cell r="H1946">
            <v>44301</v>
          </cell>
          <cell r="I1946">
            <v>2021</v>
          </cell>
          <cell r="J1946">
            <v>44438</v>
          </cell>
          <cell r="K1946">
            <v>-59600</v>
          </cell>
          <cell r="L1946">
            <v>2905100202</v>
          </cell>
          <cell r="M1946" t="str">
            <v>Evento</v>
          </cell>
        </row>
        <row r="1947">
          <cell r="F1947">
            <v>29163</v>
          </cell>
          <cell r="G1947" t="str">
            <v>KR</v>
          </cell>
          <cell r="H1947">
            <v>44315</v>
          </cell>
          <cell r="I1947">
            <v>2021</v>
          </cell>
          <cell r="J1947">
            <v>44438</v>
          </cell>
          <cell r="K1947">
            <v>-6500</v>
          </cell>
          <cell r="L1947">
            <v>2905100202</v>
          </cell>
          <cell r="M1947" t="str">
            <v>Evento</v>
          </cell>
        </row>
        <row r="1948">
          <cell r="F1948">
            <v>29161</v>
          </cell>
          <cell r="G1948" t="str">
            <v>KR</v>
          </cell>
          <cell r="H1948">
            <v>44315</v>
          </cell>
          <cell r="I1948">
            <v>2021</v>
          </cell>
          <cell r="J1948">
            <v>44438</v>
          </cell>
          <cell r="K1948">
            <v>-6500</v>
          </cell>
          <cell r="L1948">
            <v>2905100202</v>
          </cell>
          <cell r="M1948" t="str">
            <v>Evento</v>
          </cell>
        </row>
        <row r="1949">
          <cell r="F1949">
            <v>28911</v>
          </cell>
          <cell r="G1949" t="str">
            <v>KR</v>
          </cell>
          <cell r="H1949">
            <v>44313</v>
          </cell>
          <cell r="I1949">
            <v>2021</v>
          </cell>
          <cell r="J1949">
            <v>44438</v>
          </cell>
          <cell r="K1949">
            <v>-6500</v>
          </cell>
          <cell r="L1949">
            <v>2905100202</v>
          </cell>
          <cell r="M1949" t="str">
            <v>Evento</v>
          </cell>
        </row>
        <row r="1950">
          <cell r="F1950">
            <v>28566</v>
          </cell>
          <cell r="G1950" t="str">
            <v>KR</v>
          </cell>
          <cell r="H1950">
            <v>44310</v>
          </cell>
          <cell r="I1950">
            <v>2021</v>
          </cell>
          <cell r="J1950">
            <v>44438</v>
          </cell>
          <cell r="K1950">
            <v>-6500</v>
          </cell>
          <cell r="L1950">
            <v>2905100202</v>
          </cell>
          <cell r="M1950" t="str">
            <v>Evento</v>
          </cell>
        </row>
        <row r="1951">
          <cell r="F1951">
            <v>28536</v>
          </cell>
          <cell r="G1951" t="str">
            <v>KR</v>
          </cell>
          <cell r="H1951">
            <v>44310</v>
          </cell>
          <cell r="I1951">
            <v>2021</v>
          </cell>
          <cell r="J1951">
            <v>44438</v>
          </cell>
          <cell r="K1951">
            <v>-6500</v>
          </cell>
          <cell r="L1951">
            <v>2905100202</v>
          </cell>
          <cell r="M1951" t="str">
            <v>Evento</v>
          </cell>
        </row>
        <row r="1952">
          <cell r="F1952">
            <v>28535</v>
          </cell>
          <cell r="G1952" t="str">
            <v>KR</v>
          </cell>
          <cell r="H1952">
            <v>44310</v>
          </cell>
          <cell r="I1952">
            <v>2021</v>
          </cell>
          <cell r="J1952">
            <v>44438</v>
          </cell>
          <cell r="K1952">
            <v>-6500</v>
          </cell>
          <cell r="L1952">
            <v>2905100202</v>
          </cell>
          <cell r="M1952" t="str">
            <v>Evento</v>
          </cell>
        </row>
        <row r="1953">
          <cell r="F1953">
            <v>28223</v>
          </cell>
          <cell r="G1953" t="str">
            <v>KR</v>
          </cell>
          <cell r="H1953">
            <v>44308</v>
          </cell>
          <cell r="I1953">
            <v>2021</v>
          </cell>
          <cell r="J1953">
            <v>44404</v>
          </cell>
          <cell r="K1953">
            <v>-26000</v>
          </cell>
          <cell r="L1953">
            <v>2905100203</v>
          </cell>
          <cell r="M1953" t="str">
            <v>Evento</v>
          </cell>
        </row>
        <row r="1954">
          <cell r="F1954">
            <v>29006</v>
          </cell>
          <cell r="G1954" t="str">
            <v>KR</v>
          </cell>
          <cell r="H1954">
            <v>44314</v>
          </cell>
          <cell r="I1954">
            <v>2021</v>
          </cell>
          <cell r="J1954">
            <v>44415</v>
          </cell>
          <cell r="K1954">
            <v>-203214</v>
          </cell>
          <cell r="L1954">
            <v>2905100102</v>
          </cell>
          <cell r="M1954" t="str">
            <v>Evento</v>
          </cell>
        </row>
        <row r="1955">
          <cell r="F1955">
            <v>28684</v>
          </cell>
          <cell r="G1955" t="str">
            <v>KR</v>
          </cell>
          <cell r="H1955">
            <v>44311</v>
          </cell>
          <cell r="I1955">
            <v>2021</v>
          </cell>
          <cell r="J1955">
            <v>44415</v>
          </cell>
          <cell r="K1955">
            <v>-59600</v>
          </cell>
          <cell r="L1955">
            <v>2905100102</v>
          </cell>
          <cell r="M1955" t="str">
            <v>Evento</v>
          </cell>
        </row>
        <row r="1956">
          <cell r="F1956">
            <v>28647</v>
          </cell>
          <cell r="G1956" t="str">
            <v>KR</v>
          </cell>
          <cell r="H1956">
            <v>44311</v>
          </cell>
          <cell r="I1956">
            <v>2021</v>
          </cell>
          <cell r="J1956">
            <v>44415</v>
          </cell>
          <cell r="K1956">
            <v>-52365</v>
          </cell>
          <cell r="L1956">
            <v>2205200101</v>
          </cell>
          <cell r="M1956" t="str">
            <v>Glosas</v>
          </cell>
        </row>
        <row r="1957">
          <cell r="F1957">
            <v>28647</v>
          </cell>
          <cell r="G1957" t="str">
            <v>KR</v>
          </cell>
          <cell r="H1957">
            <v>44311</v>
          </cell>
          <cell r="I1957">
            <v>2021</v>
          </cell>
          <cell r="J1957">
            <v>44415</v>
          </cell>
          <cell r="K1957">
            <v>-192500</v>
          </cell>
          <cell r="L1957">
            <v>2905100102</v>
          </cell>
          <cell r="M1957" t="str">
            <v>Evento</v>
          </cell>
        </row>
        <row r="1958">
          <cell r="F1958">
            <v>28314</v>
          </cell>
          <cell r="G1958" t="str">
            <v>KR</v>
          </cell>
          <cell r="H1958">
            <v>44309</v>
          </cell>
          <cell r="I1958">
            <v>2021</v>
          </cell>
          <cell r="J1958">
            <v>44415</v>
          </cell>
          <cell r="K1958">
            <v>-59600</v>
          </cell>
          <cell r="L1958">
            <v>2905100102</v>
          </cell>
          <cell r="M1958" t="str">
            <v>Evento</v>
          </cell>
        </row>
        <row r="1959">
          <cell r="F1959">
            <v>27965</v>
          </cell>
          <cell r="G1959" t="str">
            <v>KR</v>
          </cell>
          <cell r="H1959">
            <v>44305</v>
          </cell>
          <cell r="I1959">
            <v>2021</v>
          </cell>
          <cell r="J1959">
            <v>44415</v>
          </cell>
          <cell r="K1959">
            <v>-174161</v>
          </cell>
          <cell r="L1959">
            <v>2905100102</v>
          </cell>
          <cell r="M1959" t="str">
            <v>Evento</v>
          </cell>
        </row>
        <row r="1960">
          <cell r="F1960">
            <v>27519</v>
          </cell>
          <cell r="G1960" t="str">
            <v>KR</v>
          </cell>
          <cell r="H1960">
            <v>44299</v>
          </cell>
          <cell r="I1960">
            <v>2021</v>
          </cell>
          <cell r="J1960">
            <v>44438</v>
          </cell>
          <cell r="K1960">
            <v>-64748</v>
          </cell>
          <cell r="L1960">
            <v>2205200101</v>
          </cell>
          <cell r="M1960" t="str">
            <v>Glosas</v>
          </cell>
        </row>
        <row r="1961">
          <cell r="F1961">
            <v>27519</v>
          </cell>
          <cell r="G1961" t="str">
            <v>KR</v>
          </cell>
          <cell r="H1961">
            <v>44299</v>
          </cell>
          <cell r="I1961">
            <v>2021</v>
          </cell>
          <cell r="J1961">
            <v>44438</v>
          </cell>
          <cell r="K1961">
            <v>-157300</v>
          </cell>
          <cell r="L1961">
            <v>2905100102</v>
          </cell>
          <cell r="M1961" t="str">
            <v>Evento</v>
          </cell>
        </row>
        <row r="1962">
          <cell r="F1962">
            <v>26987</v>
          </cell>
          <cell r="G1962" t="str">
            <v>KR</v>
          </cell>
          <cell r="H1962">
            <v>44294</v>
          </cell>
          <cell r="I1962">
            <v>2021</v>
          </cell>
          <cell r="J1962">
            <v>44440</v>
          </cell>
          <cell r="K1962">
            <v>-61228</v>
          </cell>
          <cell r="L1962">
            <v>2205200101</v>
          </cell>
          <cell r="M1962" t="str">
            <v>Glosas</v>
          </cell>
        </row>
        <row r="1963">
          <cell r="F1963">
            <v>15821</v>
          </cell>
          <cell r="G1963" t="str">
            <v>KR</v>
          </cell>
          <cell r="H1963">
            <v>44225</v>
          </cell>
          <cell r="I1963">
            <v>2021</v>
          </cell>
          <cell r="J1963">
            <v>44377</v>
          </cell>
          <cell r="K1963">
            <v>-4287614</v>
          </cell>
          <cell r="L1963">
            <v>2905100202</v>
          </cell>
          <cell r="M1963" t="str">
            <v>Evento</v>
          </cell>
        </row>
        <row r="1964">
          <cell r="F1964">
            <v>15216</v>
          </cell>
          <cell r="G1964" t="str">
            <v>KR</v>
          </cell>
          <cell r="H1964">
            <v>44218</v>
          </cell>
          <cell r="I1964">
            <v>2021</v>
          </cell>
          <cell r="J1964">
            <v>44377</v>
          </cell>
          <cell r="K1964">
            <v>-3767422</v>
          </cell>
          <cell r="L1964">
            <v>2905100202</v>
          </cell>
          <cell r="M1964" t="str">
            <v>Evento</v>
          </cell>
        </row>
        <row r="1965">
          <cell r="F1965">
            <v>15039</v>
          </cell>
          <cell r="G1965" t="str">
            <v>KR</v>
          </cell>
          <cell r="H1965">
            <v>44216</v>
          </cell>
          <cell r="I1965">
            <v>2021</v>
          </cell>
          <cell r="J1965">
            <v>44377</v>
          </cell>
          <cell r="K1965">
            <v>-488709</v>
          </cell>
          <cell r="L1965">
            <v>2905100202</v>
          </cell>
          <cell r="M1965" t="str">
            <v>Evento</v>
          </cell>
        </row>
        <row r="1966">
          <cell r="F1966">
            <v>14721</v>
          </cell>
          <cell r="G1966" t="str">
            <v>KR</v>
          </cell>
          <cell r="H1966">
            <v>44212</v>
          </cell>
          <cell r="I1966">
            <v>2021</v>
          </cell>
          <cell r="J1966">
            <v>44377</v>
          </cell>
          <cell r="K1966">
            <v>-105983</v>
          </cell>
          <cell r="L1966">
            <v>2205200201</v>
          </cell>
          <cell r="M1966" t="str">
            <v>Glosas</v>
          </cell>
        </row>
        <row r="1967">
          <cell r="F1967">
            <v>14721</v>
          </cell>
          <cell r="G1967" t="str">
            <v>KR</v>
          </cell>
          <cell r="H1967">
            <v>44212</v>
          </cell>
          <cell r="I1967">
            <v>2021</v>
          </cell>
          <cell r="J1967">
            <v>44377</v>
          </cell>
          <cell r="K1967">
            <v>-382538</v>
          </cell>
          <cell r="L1967">
            <v>2905100202</v>
          </cell>
          <cell r="M1967" t="str">
            <v>Evento</v>
          </cell>
        </row>
        <row r="1968">
          <cell r="F1968">
            <v>14347</v>
          </cell>
          <cell r="G1968" t="str">
            <v>KR</v>
          </cell>
          <cell r="H1968">
            <v>44208</v>
          </cell>
          <cell r="I1968">
            <v>2021</v>
          </cell>
          <cell r="J1968">
            <v>44377</v>
          </cell>
          <cell r="K1968">
            <v>-2522332</v>
          </cell>
          <cell r="L1968">
            <v>2905100202</v>
          </cell>
          <cell r="M1968" t="str">
            <v>Evento</v>
          </cell>
        </row>
        <row r="1969">
          <cell r="F1969">
            <v>14196</v>
          </cell>
          <cell r="G1969" t="str">
            <v>KR</v>
          </cell>
          <cell r="H1969">
            <v>44206</v>
          </cell>
          <cell r="I1969">
            <v>2021</v>
          </cell>
          <cell r="J1969">
            <v>44377</v>
          </cell>
          <cell r="K1969">
            <v>-276990</v>
          </cell>
          <cell r="L1969">
            <v>2905100202</v>
          </cell>
          <cell r="M1969" t="str">
            <v>Evento</v>
          </cell>
        </row>
        <row r="1970">
          <cell r="F1970">
            <v>13990</v>
          </cell>
          <cell r="G1970" t="str">
            <v>KR</v>
          </cell>
          <cell r="H1970">
            <v>44204</v>
          </cell>
          <cell r="I1970">
            <v>2021</v>
          </cell>
          <cell r="J1970">
            <v>44377</v>
          </cell>
          <cell r="K1970">
            <v>-367100</v>
          </cell>
          <cell r="L1970">
            <v>2905100202</v>
          </cell>
          <cell r="M1970" t="str">
            <v>Evento</v>
          </cell>
        </row>
        <row r="1971">
          <cell r="F1971">
            <v>14571</v>
          </cell>
          <cell r="G1971" t="str">
            <v>KR</v>
          </cell>
          <cell r="H1971">
            <v>44210</v>
          </cell>
          <cell r="I1971">
            <v>2021</v>
          </cell>
          <cell r="J1971">
            <v>44377</v>
          </cell>
          <cell r="K1971">
            <v>-483393</v>
          </cell>
          <cell r="L1971">
            <v>2905100102</v>
          </cell>
          <cell r="M1971" t="str">
            <v>Evento</v>
          </cell>
        </row>
        <row r="1972">
          <cell r="F1972">
            <v>14242</v>
          </cell>
          <cell r="G1972" t="str">
            <v>KR</v>
          </cell>
          <cell r="H1972">
            <v>44207</v>
          </cell>
          <cell r="I1972">
            <v>2021</v>
          </cell>
          <cell r="J1972">
            <v>44377</v>
          </cell>
          <cell r="K1972">
            <v>-60386</v>
          </cell>
          <cell r="L1972">
            <v>2905100102</v>
          </cell>
          <cell r="M1972" t="str">
            <v>Evento</v>
          </cell>
        </row>
        <row r="1973">
          <cell r="F1973">
            <v>14166</v>
          </cell>
          <cell r="G1973" t="str">
            <v>KR</v>
          </cell>
          <cell r="H1973">
            <v>44205</v>
          </cell>
          <cell r="I1973">
            <v>2021</v>
          </cell>
          <cell r="J1973">
            <v>44377</v>
          </cell>
          <cell r="K1973">
            <v>-57600</v>
          </cell>
          <cell r="L1973">
            <v>2905100102</v>
          </cell>
          <cell r="M1973" t="str">
            <v>Evento</v>
          </cell>
        </row>
        <row r="1974">
          <cell r="F1974">
            <v>13993</v>
          </cell>
          <cell r="G1974" t="str">
            <v>KR</v>
          </cell>
          <cell r="H1974">
            <v>44204</v>
          </cell>
          <cell r="I1974">
            <v>2021</v>
          </cell>
          <cell r="J1974">
            <v>44377</v>
          </cell>
          <cell r="K1974">
            <v>-57600</v>
          </cell>
          <cell r="L1974">
            <v>2905100102</v>
          </cell>
          <cell r="M1974" t="str">
            <v>Evento</v>
          </cell>
        </row>
        <row r="1975">
          <cell r="F1975">
            <v>15745</v>
          </cell>
          <cell r="G1975" t="str">
            <v>KR</v>
          </cell>
          <cell r="H1975">
            <v>44224</v>
          </cell>
          <cell r="I1975">
            <v>2021</v>
          </cell>
          <cell r="J1975">
            <v>44377</v>
          </cell>
          <cell r="K1975">
            <v>-25000</v>
          </cell>
          <cell r="L1975">
            <v>2905100102</v>
          </cell>
          <cell r="M1975" t="str">
            <v>Evento</v>
          </cell>
        </row>
        <row r="1976">
          <cell r="F1976">
            <v>15583</v>
          </cell>
          <cell r="G1976" t="str">
            <v>KR</v>
          </cell>
          <cell r="H1976">
            <v>44222</v>
          </cell>
          <cell r="I1976">
            <v>2021</v>
          </cell>
          <cell r="J1976">
            <v>44377</v>
          </cell>
          <cell r="K1976">
            <v>-25000</v>
          </cell>
          <cell r="L1976">
            <v>2905100203</v>
          </cell>
          <cell r="M1976" t="str">
            <v>Evento</v>
          </cell>
        </row>
        <row r="1977">
          <cell r="F1977">
            <v>25601</v>
          </cell>
          <cell r="G1977" t="str">
            <v>KR</v>
          </cell>
          <cell r="H1977">
            <v>44278</v>
          </cell>
          <cell r="I1977">
            <v>2021</v>
          </cell>
          <cell r="J1977">
            <v>44409</v>
          </cell>
          <cell r="K1977">
            <v>-150000</v>
          </cell>
          <cell r="L1977">
            <v>2205100201</v>
          </cell>
          <cell r="M1977" t="str">
            <v>Evento</v>
          </cell>
        </row>
        <row r="1978">
          <cell r="F1978">
            <v>24101</v>
          </cell>
          <cell r="G1978" t="str">
            <v>KR</v>
          </cell>
          <cell r="H1978">
            <v>44258</v>
          </cell>
          <cell r="I1978">
            <v>2021</v>
          </cell>
          <cell r="J1978">
            <v>44409</v>
          </cell>
          <cell r="K1978">
            <v>-80800</v>
          </cell>
          <cell r="L1978">
            <v>2205100201</v>
          </cell>
          <cell r="M1978" t="str">
            <v>Evento</v>
          </cell>
        </row>
        <row r="1979">
          <cell r="F1979">
            <v>26212</v>
          </cell>
          <cell r="G1979" t="str">
            <v>KR</v>
          </cell>
          <cell r="H1979">
            <v>44285</v>
          </cell>
          <cell r="I1979">
            <v>2021</v>
          </cell>
          <cell r="J1979">
            <v>44409</v>
          </cell>
          <cell r="K1979">
            <v>-109700</v>
          </cell>
          <cell r="L1979">
            <v>2205200201</v>
          </cell>
          <cell r="M1979" t="str">
            <v>Glosas</v>
          </cell>
        </row>
        <row r="1980">
          <cell r="F1980">
            <v>26212</v>
          </cell>
          <cell r="G1980" t="str">
            <v>KR</v>
          </cell>
          <cell r="H1980">
            <v>44285</v>
          </cell>
          <cell r="I1980">
            <v>2021</v>
          </cell>
          <cell r="J1980">
            <v>44409</v>
          </cell>
          <cell r="K1980">
            <v>-507110</v>
          </cell>
          <cell r="L1980">
            <v>2905100202</v>
          </cell>
          <cell r="M1980" t="str">
            <v>Evento</v>
          </cell>
        </row>
        <row r="1981">
          <cell r="F1981">
            <v>25992</v>
          </cell>
          <cell r="G1981" t="str">
            <v>KR</v>
          </cell>
          <cell r="H1981">
            <v>44282</v>
          </cell>
          <cell r="I1981">
            <v>2021</v>
          </cell>
          <cell r="J1981">
            <v>44409</v>
          </cell>
          <cell r="K1981">
            <v>-312487</v>
          </cell>
          <cell r="L1981">
            <v>2905100202</v>
          </cell>
          <cell r="M1981" t="str">
            <v>Evento</v>
          </cell>
        </row>
        <row r="1982">
          <cell r="F1982">
            <v>25685</v>
          </cell>
          <cell r="G1982" t="str">
            <v>KR</v>
          </cell>
          <cell r="H1982">
            <v>44278</v>
          </cell>
          <cell r="I1982">
            <v>2021</v>
          </cell>
          <cell r="J1982">
            <v>44438</v>
          </cell>
          <cell r="K1982">
            <v>-368226</v>
          </cell>
          <cell r="L1982">
            <v>2205200201</v>
          </cell>
          <cell r="M1982" t="str">
            <v>Glosas</v>
          </cell>
        </row>
        <row r="1983">
          <cell r="F1983">
            <v>25685</v>
          </cell>
          <cell r="G1983" t="str">
            <v>KR</v>
          </cell>
          <cell r="H1983">
            <v>44278</v>
          </cell>
          <cell r="I1983">
            <v>2021</v>
          </cell>
          <cell r="J1983">
            <v>44438</v>
          </cell>
          <cell r="K1983">
            <v>-276616</v>
          </cell>
          <cell r="L1983">
            <v>2905100202</v>
          </cell>
          <cell r="M1983" t="str">
            <v>Evento</v>
          </cell>
        </row>
        <row r="1984">
          <cell r="F1984">
            <v>25497</v>
          </cell>
          <cell r="G1984" t="str">
            <v>KR</v>
          </cell>
          <cell r="H1984">
            <v>44276</v>
          </cell>
          <cell r="I1984">
            <v>2021</v>
          </cell>
          <cell r="J1984">
            <v>44409</v>
          </cell>
          <cell r="K1984">
            <v>-419100</v>
          </cell>
          <cell r="L1984">
            <v>2205200201</v>
          </cell>
          <cell r="M1984" t="str">
            <v>Glosas</v>
          </cell>
        </row>
        <row r="1985">
          <cell r="F1985">
            <v>25497</v>
          </cell>
          <cell r="G1985" t="str">
            <v>KR</v>
          </cell>
          <cell r="H1985">
            <v>44276</v>
          </cell>
          <cell r="I1985">
            <v>2021</v>
          </cell>
          <cell r="J1985">
            <v>44409</v>
          </cell>
          <cell r="K1985">
            <v>-749338</v>
          </cell>
          <cell r="L1985">
            <v>2905100202</v>
          </cell>
          <cell r="M1985" t="str">
            <v>Evento</v>
          </cell>
        </row>
        <row r="1986">
          <cell r="F1986">
            <v>25480</v>
          </cell>
          <cell r="G1986" t="str">
            <v>KR</v>
          </cell>
          <cell r="H1986">
            <v>44276</v>
          </cell>
          <cell r="I1986">
            <v>2021</v>
          </cell>
          <cell r="J1986">
            <v>44409</v>
          </cell>
          <cell r="K1986">
            <v>-2197024</v>
          </cell>
          <cell r="L1986">
            <v>2905100202</v>
          </cell>
          <cell r="M1986" t="str">
            <v>Evento</v>
          </cell>
        </row>
        <row r="1987">
          <cell r="F1987">
            <v>24876</v>
          </cell>
          <cell r="G1987" t="str">
            <v>KR</v>
          </cell>
          <cell r="H1987">
            <v>44269</v>
          </cell>
          <cell r="I1987">
            <v>2021</v>
          </cell>
          <cell r="J1987">
            <v>44409</v>
          </cell>
          <cell r="K1987">
            <v>-1293321</v>
          </cell>
          <cell r="L1987">
            <v>2905100203</v>
          </cell>
          <cell r="M1987" t="str">
            <v>Evento</v>
          </cell>
        </row>
        <row r="1988">
          <cell r="F1988">
            <v>24636</v>
          </cell>
          <cell r="G1988" t="str">
            <v>KR</v>
          </cell>
          <cell r="H1988">
            <v>44266</v>
          </cell>
          <cell r="I1988">
            <v>2021</v>
          </cell>
          <cell r="J1988">
            <v>44409</v>
          </cell>
          <cell r="K1988">
            <v>-495550</v>
          </cell>
          <cell r="L1988">
            <v>2905100203</v>
          </cell>
          <cell r="M1988" t="str">
            <v>Evento</v>
          </cell>
        </row>
        <row r="1989">
          <cell r="F1989">
            <v>26378</v>
          </cell>
          <cell r="G1989" t="str">
            <v>KR</v>
          </cell>
          <cell r="H1989">
            <v>44286</v>
          </cell>
          <cell r="I1989">
            <v>2021</v>
          </cell>
          <cell r="J1989">
            <v>44406</v>
          </cell>
          <cell r="K1989">
            <v>-169246</v>
          </cell>
          <cell r="L1989">
            <v>2905100203</v>
          </cell>
          <cell r="M1989" t="str">
            <v>Evento</v>
          </cell>
        </row>
        <row r="1990">
          <cell r="F1990">
            <v>26297</v>
          </cell>
          <cell r="G1990" t="str">
            <v>KR</v>
          </cell>
          <cell r="H1990">
            <v>44285</v>
          </cell>
          <cell r="I1990">
            <v>2021</v>
          </cell>
          <cell r="J1990">
            <v>44409</v>
          </cell>
          <cell r="K1990">
            <v>-126800</v>
          </cell>
          <cell r="L1990">
            <v>2905100202</v>
          </cell>
          <cell r="M1990" t="str">
            <v>Evento</v>
          </cell>
        </row>
        <row r="1991">
          <cell r="F1991">
            <v>26249</v>
          </cell>
          <cell r="G1991" t="str">
            <v>KR</v>
          </cell>
          <cell r="H1991">
            <v>44285</v>
          </cell>
          <cell r="I1991">
            <v>2021</v>
          </cell>
          <cell r="J1991">
            <v>44409</v>
          </cell>
          <cell r="K1991">
            <v>-23142</v>
          </cell>
          <cell r="L1991">
            <v>2205200201</v>
          </cell>
          <cell r="M1991" t="str">
            <v>Glosas</v>
          </cell>
        </row>
        <row r="1992">
          <cell r="F1992">
            <v>26249</v>
          </cell>
          <cell r="G1992" t="str">
            <v>KR</v>
          </cell>
          <cell r="H1992">
            <v>44285</v>
          </cell>
          <cell r="I1992">
            <v>2021</v>
          </cell>
          <cell r="J1992">
            <v>44409</v>
          </cell>
          <cell r="K1992">
            <v>-128739</v>
          </cell>
          <cell r="L1992">
            <v>2905100202</v>
          </cell>
          <cell r="M1992" t="str">
            <v>Evento</v>
          </cell>
        </row>
        <row r="1993">
          <cell r="F1993">
            <v>26022</v>
          </cell>
          <cell r="G1993" t="str">
            <v>KR</v>
          </cell>
          <cell r="H1993">
            <v>44282</v>
          </cell>
          <cell r="I1993">
            <v>2021</v>
          </cell>
          <cell r="J1993">
            <v>44409</v>
          </cell>
          <cell r="K1993">
            <v>-98900</v>
          </cell>
          <cell r="L1993">
            <v>2905100202</v>
          </cell>
          <cell r="M1993" t="str">
            <v>Evento</v>
          </cell>
        </row>
        <row r="1994">
          <cell r="F1994">
            <v>25932</v>
          </cell>
          <cell r="G1994" t="str">
            <v>KR</v>
          </cell>
          <cell r="H1994">
            <v>44281</v>
          </cell>
          <cell r="I1994">
            <v>2021</v>
          </cell>
          <cell r="J1994">
            <v>44409</v>
          </cell>
          <cell r="K1994">
            <v>-195415</v>
          </cell>
          <cell r="L1994">
            <v>2905100202</v>
          </cell>
          <cell r="M1994" t="str">
            <v>Evento</v>
          </cell>
        </row>
        <row r="1995">
          <cell r="F1995">
            <v>25882</v>
          </cell>
          <cell r="G1995" t="str">
            <v>KR</v>
          </cell>
          <cell r="H1995">
            <v>44281</v>
          </cell>
          <cell r="I1995">
            <v>2021</v>
          </cell>
          <cell r="J1995">
            <v>44409</v>
          </cell>
          <cell r="K1995">
            <v>-197241</v>
          </cell>
          <cell r="L1995">
            <v>2905100202</v>
          </cell>
          <cell r="M1995" t="str">
            <v>Evento</v>
          </cell>
        </row>
        <row r="1996">
          <cell r="F1996">
            <v>25790</v>
          </cell>
          <cell r="G1996" t="str">
            <v>KR</v>
          </cell>
          <cell r="H1996">
            <v>44279</v>
          </cell>
          <cell r="I1996">
            <v>2021</v>
          </cell>
          <cell r="J1996">
            <v>44409</v>
          </cell>
          <cell r="K1996">
            <v>-59600</v>
          </cell>
          <cell r="L1996">
            <v>2905100202</v>
          </cell>
          <cell r="M1996" t="str">
            <v>Evento</v>
          </cell>
        </row>
        <row r="1997">
          <cell r="F1997">
            <v>25788</v>
          </cell>
          <cell r="G1997" t="str">
            <v>KR</v>
          </cell>
          <cell r="H1997">
            <v>44279</v>
          </cell>
          <cell r="I1997">
            <v>2021</v>
          </cell>
          <cell r="J1997">
            <v>44409</v>
          </cell>
          <cell r="K1997">
            <v>-100847</v>
          </cell>
          <cell r="L1997">
            <v>2905100203</v>
          </cell>
          <cell r="M1997" t="str">
            <v>Evento</v>
          </cell>
        </row>
        <row r="1998">
          <cell r="F1998">
            <v>25756</v>
          </cell>
          <cell r="G1998" t="str">
            <v>KR</v>
          </cell>
          <cell r="H1998">
            <v>44279</v>
          </cell>
          <cell r="I1998">
            <v>2021</v>
          </cell>
          <cell r="J1998">
            <v>44377</v>
          </cell>
          <cell r="K1998">
            <v>-109700</v>
          </cell>
          <cell r="L1998">
            <v>2205200201</v>
          </cell>
          <cell r="M1998" t="str">
            <v>Glosas</v>
          </cell>
        </row>
        <row r="1999">
          <cell r="F1999">
            <v>25648</v>
          </cell>
          <cell r="G1999" t="str">
            <v>KR</v>
          </cell>
          <cell r="H1999">
            <v>44278</v>
          </cell>
          <cell r="I1999">
            <v>2021</v>
          </cell>
          <cell r="J1999">
            <v>44377</v>
          </cell>
          <cell r="K1999">
            <v>-109700</v>
          </cell>
          <cell r="L1999">
            <v>2205200201</v>
          </cell>
          <cell r="M1999" t="str">
            <v>Glosas</v>
          </cell>
        </row>
        <row r="2000">
          <cell r="F2000">
            <v>25599</v>
          </cell>
          <cell r="G2000" t="str">
            <v>KR</v>
          </cell>
          <cell r="H2000">
            <v>44278</v>
          </cell>
          <cell r="I2000">
            <v>2021</v>
          </cell>
          <cell r="J2000">
            <v>44409</v>
          </cell>
          <cell r="K2000">
            <v>-59600</v>
          </cell>
          <cell r="L2000">
            <v>2905100202</v>
          </cell>
          <cell r="M2000" t="str">
            <v>Evento</v>
          </cell>
        </row>
        <row r="2001">
          <cell r="F2001">
            <v>25557</v>
          </cell>
          <cell r="G2001" t="str">
            <v>KR</v>
          </cell>
          <cell r="H2001">
            <v>44277</v>
          </cell>
          <cell r="I2001">
            <v>2021</v>
          </cell>
          <cell r="J2001">
            <v>44409</v>
          </cell>
          <cell r="K2001">
            <v>-97480</v>
          </cell>
          <cell r="L2001">
            <v>2905100202</v>
          </cell>
          <cell r="M2001" t="str">
            <v>Evento</v>
          </cell>
        </row>
        <row r="2002">
          <cell r="F2002">
            <v>25536</v>
          </cell>
          <cell r="G2002" t="str">
            <v>KR</v>
          </cell>
          <cell r="H2002">
            <v>44277</v>
          </cell>
          <cell r="I2002">
            <v>2021</v>
          </cell>
          <cell r="J2002">
            <v>44409</v>
          </cell>
          <cell r="K2002">
            <v>-126300</v>
          </cell>
          <cell r="L2002">
            <v>2905100202</v>
          </cell>
          <cell r="M2002" t="str">
            <v>Evento</v>
          </cell>
        </row>
        <row r="2003">
          <cell r="F2003">
            <v>25464</v>
          </cell>
          <cell r="G2003" t="str">
            <v>KR</v>
          </cell>
          <cell r="H2003">
            <v>44275</v>
          </cell>
          <cell r="I2003">
            <v>2021</v>
          </cell>
          <cell r="J2003">
            <v>44409</v>
          </cell>
          <cell r="K2003">
            <v>-107733</v>
          </cell>
          <cell r="L2003">
            <v>2905100202</v>
          </cell>
          <cell r="M2003" t="str">
            <v>Evento</v>
          </cell>
        </row>
        <row r="2004">
          <cell r="F2004">
            <v>25184</v>
          </cell>
          <cell r="G2004" t="str">
            <v>KR</v>
          </cell>
          <cell r="H2004">
            <v>44272</v>
          </cell>
          <cell r="I2004">
            <v>2021</v>
          </cell>
          <cell r="J2004">
            <v>44409</v>
          </cell>
          <cell r="K2004">
            <v>-59600</v>
          </cell>
          <cell r="L2004">
            <v>2905100202</v>
          </cell>
          <cell r="M2004" t="str">
            <v>Evento</v>
          </cell>
        </row>
        <row r="2005">
          <cell r="F2005">
            <v>25177</v>
          </cell>
          <cell r="G2005" t="str">
            <v>KR</v>
          </cell>
          <cell r="H2005">
            <v>44272</v>
          </cell>
          <cell r="I2005">
            <v>2021</v>
          </cell>
          <cell r="J2005">
            <v>44409</v>
          </cell>
          <cell r="K2005">
            <v>-5942</v>
          </cell>
          <cell r="L2005">
            <v>2205200201</v>
          </cell>
          <cell r="M2005" t="str">
            <v>Glosas</v>
          </cell>
        </row>
        <row r="2006">
          <cell r="F2006">
            <v>25177</v>
          </cell>
          <cell r="G2006" t="str">
            <v>KR</v>
          </cell>
          <cell r="H2006">
            <v>44272</v>
          </cell>
          <cell r="I2006">
            <v>2021</v>
          </cell>
          <cell r="J2006">
            <v>44409</v>
          </cell>
          <cell r="K2006">
            <v>-59600</v>
          </cell>
          <cell r="L2006">
            <v>2905100202</v>
          </cell>
          <cell r="M2006" t="str">
            <v>Evento</v>
          </cell>
        </row>
        <row r="2007">
          <cell r="F2007">
            <v>24847</v>
          </cell>
          <cell r="G2007" t="str">
            <v>KR</v>
          </cell>
          <cell r="H2007">
            <v>44268</v>
          </cell>
          <cell r="I2007">
            <v>2021</v>
          </cell>
          <cell r="J2007">
            <v>44438</v>
          </cell>
          <cell r="K2007">
            <v>-71666</v>
          </cell>
          <cell r="L2007">
            <v>2905100202</v>
          </cell>
          <cell r="M2007" t="str">
            <v>Evento</v>
          </cell>
        </row>
        <row r="2008">
          <cell r="F2008">
            <v>24740</v>
          </cell>
          <cell r="G2008" t="str">
            <v>KR</v>
          </cell>
          <cell r="H2008">
            <v>44266</v>
          </cell>
          <cell r="I2008">
            <v>2021</v>
          </cell>
          <cell r="J2008">
            <v>44438</v>
          </cell>
          <cell r="K2008">
            <v>-245150</v>
          </cell>
          <cell r="L2008">
            <v>2905100202</v>
          </cell>
          <cell r="M2008" t="str">
            <v>Evento</v>
          </cell>
        </row>
        <row r="2009">
          <cell r="F2009">
            <v>24361</v>
          </cell>
          <cell r="G2009" t="str">
            <v>KR</v>
          </cell>
          <cell r="H2009">
            <v>44262</v>
          </cell>
          <cell r="I2009">
            <v>2021</v>
          </cell>
          <cell r="J2009">
            <v>44409</v>
          </cell>
          <cell r="K2009">
            <v>-115014</v>
          </cell>
          <cell r="L2009">
            <v>2905100202</v>
          </cell>
          <cell r="M2009" t="str">
            <v>Evento</v>
          </cell>
        </row>
        <row r="2010">
          <cell r="F2010">
            <v>24271</v>
          </cell>
          <cell r="G2010" t="str">
            <v>KR</v>
          </cell>
          <cell r="H2010">
            <v>44260</v>
          </cell>
          <cell r="I2010">
            <v>2021</v>
          </cell>
          <cell r="J2010">
            <v>44409</v>
          </cell>
          <cell r="K2010">
            <v>-63914</v>
          </cell>
          <cell r="L2010">
            <v>2905100202</v>
          </cell>
          <cell r="M2010" t="str">
            <v>Evento</v>
          </cell>
        </row>
        <row r="2011">
          <cell r="F2011">
            <v>24236</v>
          </cell>
          <cell r="G2011" t="str">
            <v>KR</v>
          </cell>
          <cell r="H2011">
            <v>44260</v>
          </cell>
          <cell r="I2011">
            <v>2021</v>
          </cell>
          <cell r="J2011">
            <v>44409</v>
          </cell>
          <cell r="K2011">
            <v>-271323</v>
          </cell>
          <cell r="L2011">
            <v>2905100202</v>
          </cell>
          <cell r="M2011" t="str">
            <v>Evento</v>
          </cell>
        </row>
        <row r="2012">
          <cell r="F2012">
            <v>24216</v>
          </cell>
          <cell r="G2012" t="str">
            <v>KR</v>
          </cell>
          <cell r="H2012">
            <v>44260</v>
          </cell>
          <cell r="I2012">
            <v>2021</v>
          </cell>
          <cell r="J2012">
            <v>44404</v>
          </cell>
          <cell r="K2012">
            <v>-257114</v>
          </cell>
          <cell r="L2012">
            <v>2905100202</v>
          </cell>
          <cell r="M2012" t="str">
            <v>Evento</v>
          </cell>
        </row>
        <row r="2013">
          <cell r="F2013">
            <v>24174</v>
          </cell>
          <cell r="G2013" t="str">
            <v>KR</v>
          </cell>
          <cell r="H2013">
            <v>44259</v>
          </cell>
          <cell r="I2013">
            <v>2021</v>
          </cell>
          <cell r="J2013">
            <v>44409</v>
          </cell>
          <cell r="K2013">
            <v>-63914</v>
          </cell>
          <cell r="L2013">
            <v>2905100202</v>
          </cell>
          <cell r="M2013" t="str">
            <v>Evento</v>
          </cell>
        </row>
        <row r="2014">
          <cell r="F2014">
            <v>24102</v>
          </cell>
          <cell r="G2014" t="str">
            <v>KR</v>
          </cell>
          <cell r="H2014">
            <v>44258</v>
          </cell>
          <cell r="I2014">
            <v>2021</v>
          </cell>
          <cell r="J2014">
            <v>44409</v>
          </cell>
          <cell r="K2014">
            <v>-59600</v>
          </cell>
          <cell r="L2014">
            <v>2905100202</v>
          </cell>
          <cell r="M2014" t="str">
            <v>Evento</v>
          </cell>
        </row>
        <row r="2015">
          <cell r="F2015">
            <v>24024</v>
          </cell>
          <cell r="G2015" t="str">
            <v>KR</v>
          </cell>
          <cell r="H2015">
            <v>44256</v>
          </cell>
          <cell r="I2015">
            <v>2021</v>
          </cell>
          <cell r="J2015">
            <v>44409</v>
          </cell>
          <cell r="K2015">
            <v>-59600</v>
          </cell>
          <cell r="L2015">
            <v>2905100202</v>
          </cell>
          <cell r="M2015" t="str">
            <v>Evento</v>
          </cell>
        </row>
        <row r="2016">
          <cell r="F2016">
            <v>24681</v>
          </cell>
          <cell r="G2016" t="str">
            <v>KR</v>
          </cell>
          <cell r="H2016">
            <v>44266</v>
          </cell>
          <cell r="I2016">
            <v>2021</v>
          </cell>
          <cell r="J2016">
            <v>44409</v>
          </cell>
          <cell r="K2016">
            <v>-109700</v>
          </cell>
          <cell r="L2016">
            <v>2905100202</v>
          </cell>
          <cell r="M2016" t="str">
            <v>Evento</v>
          </cell>
        </row>
        <row r="2017">
          <cell r="F2017">
            <v>24519</v>
          </cell>
          <cell r="G2017" t="str">
            <v>KR</v>
          </cell>
          <cell r="H2017">
            <v>44264</v>
          </cell>
          <cell r="I2017">
            <v>2021</v>
          </cell>
          <cell r="J2017">
            <v>44409</v>
          </cell>
          <cell r="K2017">
            <v>-147122</v>
          </cell>
          <cell r="L2017">
            <v>2905100102</v>
          </cell>
          <cell r="M2017" t="str">
            <v>Evento</v>
          </cell>
        </row>
        <row r="2018">
          <cell r="F2018">
            <v>24507</v>
          </cell>
          <cell r="G2018" t="str">
            <v>KR</v>
          </cell>
          <cell r="H2018">
            <v>44264</v>
          </cell>
          <cell r="I2018">
            <v>2021</v>
          </cell>
          <cell r="J2018">
            <v>44409</v>
          </cell>
          <cell r="K2018">
            <v>-190265</v>
          </cell>
          <cell r="L2018">
            <v>2905100102</v>
          </cell>
          <cell r="M2018" t="str">
            <v>Evento</v>
          </cell>
        </row>
        <row r="2019">
          <cell r="F2019">
            <v>24435</v>
          </cell>
          <cell r="G2019" t="str">
            <v>KR</v>
          </cell>
          <cell r="H2019">
            <v>44263</v>
          </cell>
          <cell r="I2019">
            <v>2021</v>
          </cell>
          <cell r="J2019">
            <v>44409</v>
          </cell>
          <cell r="K2019">
            <v>-283846</v>
          </cell>
          <cell r="L2019">
            <v>2905100102</v>
          </cell>
          <cell r="M2019" t="str">
            <v>Evento</v>
          </cell>
        </row>
        <row r="2020">
          <cell r="F2020">
            <v>24196</v>
          </cell>
          <cell r="G2020" t="str">
            <v>KR</v>
          </cell>
          <cell r="H2020">
            <v>44259</v>
          </cell>
          <cell r="I2020">
            <v>2021</v>
          </cell>
          <cell r="J2020">
            <v>44409</v>
          </cell>
          <cell r="K2020">
            <v>-343959</v>
          </cell>
          <cell r="L2020">
            <v>2905100102</v>
          </cell>
          <cell r="M2020" t="str">
            <v>Evento</v>
          </cell>
        </row>
        <row r="2021">
          <cell r="F2021">
            <v>24142</v>
          </cell>
          <cell r="G2021" t="str">
            <v>KR</v>
          </cell>
          <cell r="H2021">
            <v>44259</v>
          </cell>
          <cell r="I2021">
            <v>2021</v>
          </cell>
          <cell r="J2021">
            <v>44409</v>
          </cell>
          <cell r="K2021">
            <v>-193581</v>
          </cell>
          <cell r="L2021">
            <v>2905100102</v>
          </cell>
          <cell r="M2021" t="str">
            <v>Evento</v>
          </cell>
        </row>
        <row r="2022">
          <cell r="F2022">
            <v>26356</v>
          </cell>
          <cell r="G2022" t="str">
            <v>KR</v>
          </cell>
          <cell r="H2022">
            <v>44286</v>
          </cell>
          <cell r="I2022">
            <v>2021</v>
          </cell>
          <cell r="J2022">
            <v>44409</v>
          </cell>
          <cell r="K2022">
            <v>-26000</v>
          </cell>
          <cell r="L2022">
            <v>2905100202</v>
          </cell>
          <cell r="M2022" t="str">
            <v>Evento</v>
          </cell>
        </row>
        <row r="2023">
          <cell r="F2023">
            <v>26101</v>
          </cell>
          <cell r="G2023" t="str">
            <v>KR</v>
          </cell>
          <cell r="H2023">
            <v>44284</v>
          </cell>
          <cell r="I2023">
            <v>2021</v>
          </cell>
          <cell r="J2023">
            <v>44409</v>
          </cell>
          <cell r="K2023">
            <v>-32500</v>
          </cell>
          <cell r="L2023">
            <v>2905100203</v>
          </cell>
          <cell r="M2023" t="str">
            <v>Evento</v>
          </cell>
        </row>
        <row r="2024">
          <cell r="F2024">
            <v>25818</v>
          </cell>
          <cell r="G2024" t="str">
            <v>KR</v>
          </cell>
          <cell r="H2024">
            <v>44280</v>
          </cell>
          <cell r="I2024">
            <v>2021</v>
          </cell>
          <cell r="J2024">
            <v>44409</v>
          </cell>
          <cell r="K2024">
            <v>-19500</v>
          </cell>
          <cell r="L2024">
            <v>2905100203</v>
          </cell>
          <cell r="M2024" t="str">
            <v>Evento</v>
          </cell>
        </row>
        <row r="2025">
          <cell r="F2025">
            <v>26223</v>
          </cell>
          <cell r="G2025" t="str">
            <v>KR</v>
          </cell>
          <cell r="H2025">
            <v>44285</v>
          </cell>
          <cell r="I2025">
            <v>2021</v>
          </cell>
          <cell r="J2025">
            <v>44409</v>
          </cell>
          <cell r="K2025">
            <v>-13000</v>
          </cell>
          <cell r="L2025">
            <v>2905100102</v>
          </cell>
          <cell r="M2025" t="str">
            <v>Evento</v>
          </cell>
        </row>
        <row r="2026">
          <cell r="F2026">
            <v>24166</v>
          </cell>
          <cell r="G2026" t="str">
            <v>KR</v>
          </cell>
          <cell r="H2026">
            <v>44259</v>
          </cell>
          <cell r="I2026">
            <v>2021</v>
          </cell>
          <cell r="J2026">
            <v>44440</v>
          </cell>
          <cell r="K2026">
            <v>-6500</v>
          </cell>
          <cell r="L2026">
            <v>2205200101</v>
          </cell>
          <cell r="M2026" t="str">
            <v>Glosas</v>
          </cell>
        </row>
        <row r="2027">
          <cell r="F2027">
            <v>24074</v>
          </cell>
          <cell r="G2027" t="str">
            <v>KR</v>
          </cell>
          <cell r="H2027">
            <v>44257</v>
          </cell>
          <cell r="I2027">
            <v>2021</v>
          </cell>
          <cell r="J2027">
            <v>44409</v>
          </cell>
          <cell r="K2027">
            <v>-26000</v>
          </cell>
          <cell r="L2027">
            <v>2905100102</v>
          </cell>
          <cell r="M2027" t="str">
            <v>Evento</v>
          </cell>
        </row>
        <row r="2028">
          <cell r="F2028">
            <v>24040</v>
          </cell>
          <cell r="G2028" t="str">
            <v>KR</v>
          </cell>
          <cell r="H2028">
            <v>44256</v>
          </cell>
          <cell r="I2028">
            <v>2021</v>
          </cell>
          <cell r="J2028">
            <v>44409</v>
          </cell>
          <cell r="K2028">
            <v>-13000</v>
          </cell>
          <cell r="L2028">
            <v>2905100102</v>
          </cell>
          <cell r="M2028" t="str">
            <v>Evento</v>
          </cell>
        </row>
        <row r="2029">
          <cell r="F2029">
            <v>33870</v>
          </cell>
          <cell r="G2029" t="str">
            <v>KR</v>
          </cell>
          <cell r="H2029">
            <v>44355</v>
          </cell>
          <cell r="I2029">
            <v>2021</v>
          </cell>
          <cell r="J2029">
            <v>44348</v>
          </cell>
          <cell r="K2029">
            <v>-17851964</v>
          </cell>
          <cell r="L2029">
            <v>2905100201</v>
          </cell>
          <cell r="M2029" t="str">
            <v>Capita</v>
          </cell>
        </row>
        <row r="2030">
          <cell r="F2030">
            <v>33879</v>
          </cell>
          <cell r="G2030" t="str">
            <v>KR</v>
          </cell>
          <cell r="H2030">
            <v>44347</v>
          </cell>
          <cell r="I2030">
            <v>2021</v>
          </cell>
          <cell r="J2030">
            <v>44348</v>
          </cell>
          <cell r="K2030">
            <v>-16035439</v>
          </cell>
          <cell r="L2030">
            <v>2205200202</v>
          </cell>
          <cell r="M2030" t="str">
            <v>Glosas</v>
          </cell>
        </row>
        <row r="2031">
          <cell r="F2031">
            <v>33879</v>
          </cell>
          <cell r="G2031" t="str">
            <v>KR</v>
          </cell>
          <cell r="H2031">
            <v>44347</v>
          </cell>
          <cell r="I2031">
            <v>2021</v>
          </cell>
          <cell r="J2031">
            <v>44348</v>
          </cell>
          <cell r="K2031">
            <v>-2950351</v>
          </cell>
          <cell r="L2031">
            <v>2905100201</v>
          </cell>
          <cell r="M2031" t="str">
            <v>Capita</v>
          </cell>
        </row>
        <row r="2032">
          <cell r="F2032">
            <v>29701</v>
          </cell>
          <cell r="G2032" t="str">
            <v>KR</v>
          </cell>
          <cell r="H2032">
            <v>44321</v>
          </cell>
          <cell r="I2032">
            <v>2021</v>
          </cell>
          <cell r="J2032">
            <v>44348</v>
          </cell>
          <cell r="K2032">
            <v>-19150434</v>
          </cell>
          <cell r="L2032">
            <v>2905100201</v>
          </cell>
          <cell r="M2032" t="str">
            <v>Capita</v>
          </cell>
        </row>
        <row r="2033">
          <cell r="F2033">
            <v>30370</v>
          </cell>
          <cell r="G2033" t="str">
            <v>KR</v>
          </cell>
          <cell r="H2033">
            <v>44316</v>
          </cell>
          <cell r="I2033">
            <v>2021</v>
          </cell>
          <cell r="J2033">
            <v>44329</v>
          </cell>
          <cell r="K2033">
            <v>-18440945</v>
          </cell>
          <cell r="L2033">
            <v>2205200202</v>
          </cell>
          <cell r="M2033" t="str">
            <v>Glosas</v>
          </cell>
        </row>
        <row r="2034">
          <cell r="F2034">
            <v>30370</v>
          </cell>
          <cell r="G2034" t="str">
            <v>KR</v>
          </cell>
          <cell r="H2034">
            <v>44316</v>
          </cell>
          <cell r="I2034">
            <v>2021</v>
          </cell>
          <cell r="J2034">
            <v>44329</v>
          </cell>
          <cell r="K2034">
            <v>-1807244</v>
          </cell>
          <cell r="L2034">
            <v>2905100201</v>
          </cell>
          <cell r="M2034" t="str">
            <v>Capita</v>
          </cell>
        </row>
        <row r="2035">
          <cell r="F2035">
            <v>18037</v>
          </cell>
          <cell r="G2035" t="str">
            <v>KR</v>
          </cell>
          <cell r="H2035">
            <v>44254</v>
          </cell>
          <cell r="I2035">
            <v>2021</v>
          </cell>
          <cell r="J2035">
            <v>44325</v>
          </cell>
          <cell r="K2035">
            <v>-57600</v>
          </cell>
          <cell r="L2035">
            <v>2905100202</v>
          </cell>
          <cell r="M2035" t="str">
            <v>Evento</v>
          </cell>
        </row>
        <row r="2036">
          <cell r="F2036">
            <v>18030</v>
          </cell>
          <cell r="G2036" t="str">
            <v>KR</v>
          </cell>
          <cell r="H2036">
            <v>44254</v>
          </cell>
          <cell r="I2036">
            <v>2021</v>
          </cell>
          <cell r="J2036">
            <v>44325</v>
          </cell>
          <cell r="K2036">
            <v>-171657</v>
          </cell>
          <cell r="L2036">
            <v>2905100202</v>
          </cell>
          <cell r="M2036" t="str">
            <v>Evento</v>
          </cell>
        </row>
        <row r="2037">
          <cell r="F2037">
            <v>17946</v>
          </cell>
          <cell r="G2037" t="str">
            <v>KR</v>
          </cell>
          <cell r="H2037">
            <v>44253</v>
          </cell>
          <cell r="I2037">
            <v>2021</v>
          </cell>
          <cell r="J2037">
            <v>44325</v>
          </cell>
          <cell r="K2037">
            <v>-188881</v>
          </cell>
          <cell r="L2037">
            <v>2905100202</v>
          </cell>
          <cell r="M2037" t="str">
            <v>Evento</v>
          </cell>
        </row>
        <row r="2038">
          <cell r="F2038">
            <v>17868</v>
          </cell>
          <cell r="G2038" t="str">
            <v>KR</v>
          </cell>
          <cell r="H2038">
            <v>44252</v>
          </cell>
          <cell r="I2038">
            <v>2021</v>
          </cell>
          <cell r="J2038">
            <v>44325</v>
          </cell>
          <cell r="K2038">
            <v>-106257</v>
          </cell>
          <cell r="L2038">
            <v>2905100202</v>
          </cell>
          <cell r="M2038" t="str">
            <v>Evento</v>
          </cell>
        </row>
        <row r="2039">
          <cell r="F2039">
            <v>17191</v>
          </cell>
          <cell r="G2039" t="str">
            <v>KR</v>
          </cell>
          <cell r="H2039">
            <v>44243</v>
          </cell>
          <cell r="I2039">
            <v>2021</v>
          </cell>
          <cell r="J2039">
            <v>44325</v>
          </cell>
          <cell r="K2039">
            <v>-57600</v>
          </cell>
          <cell r="L2039">
            <v>2905100202</v>
          </cell>
          <cell r="M2039" t="str">
            <v>Evento</v>
          </cell>
        </row>
        <row r="2040">
          <cell r="F2040">
            <v>16941</v>
          </cell>
          <cell r="G2040" t="str">
            <v>KR</v>
          </cell>
          <cell r="H2040">
            <v>44239</v>
          </cell>
          <cell r="I2040">
            <v>2021</v>
          </cell>
          <cell r="J2040">
            <v>44325</v>
          </cell>
          <cell r="K2040">
            <v>-97166</v>
          </cell>
          <cell r="L2040">
            <v>2905100202</v>
          </cell>
          <cell r="M2040" t="str">
            <v>Evento</v>
          </cell>
        </row>
        <row r="2041">
          <cell r="F2041">
            <v>16890</v>
          </cell>
          <cell r="G2041" t="str">
            <v>KR</v>
          </cell>
          <cell r="H2041">
            <v>44239</v>
          </cell>
          <cell r="I2041">
            <v>2021</v>
          </cell>
          <cell r="J2041">
            <v>44325</v>
          </cell>
          <cell r="K2041">
            <v>-14600</v>
          </cell>
          <cell r="L2041">
            <v>2205200201</v>
          </cell>
          <cell r="M2041" t="str">
            <v>Glosas</v>
          </cell>
        </row>
        <row r="2042">
          <cell r="F2042">
            <v>16890</v>
          </cell>
          <cell r="G2042" t="str">
            <v>KR</v>
          </cell>
          <cell r="H2042">
            <v>44239</v>
          </cell>
          <cell r="I2042">
            <v>2021</v>
          </cell>
          <cell r="J2042">
            <v>44325</v>
          </cell>
          <cell r="K2042">
            <v>-242496</v>
          </cell>
          <cell r="L2042">
            <v>2905100202</v>
          </cell>
          <cell r="M2042" t="str">
            <v>Evento</v>
          </cell>
        </row>
        <row r="2043">
          <cell r="F2043">
            <v>16873</v>
          </cell>
          <cell r="G2043" t="str">
            <v>KR</v>
          </cell>
          <cell r="H2043">
            <v>44238</v>
          </cell>
          <cell r="I2043">
            <v>2021</v>
          </cell>
          <cell r="J2043">
            <v>44325</v>
          </cell>
          <cell r="K2043">
            <v>-57600</v>
          </cell>
          <cell r="L2043">
            <v>2905100202</v>
          </cell>
          <cell r="M2043" t="str">
            <v>Evento</v>
          </cell>
        </row>
        <row r="2044">
          <cell r="F2044">
            <v>16805</v>
          </cell>
          <cell r="G2044" t="str">
            <v>KR</v>
          </cell>
          <cell r="H2044">
            <v>44237</v>
          </cell>
          <cell r="I2044">
            <v>2021</v>
          </cell>
          <cell r="J2044">
            <v>44325</v>
          </cell>
          <cell r="K2044">
            <v>-57600</v>
          </cell>
          <cell r="L2044">
            <v>2905100202</v>
          </cell>
          <cell r="M2044" t="str">
            <v>Evento</v>
          </cell>
        </row>
        <row r="2045">
          <cell r="F2045">
            <v>17559</v>
          </cell>
          <cell r="G2045" t="str">
            <v>KR</v>
          </cell>
          <cell r="H2045">
            <v>44249</v>
          </cell>
          <cell r="I2045">
            <v>2021</v>
          </cell>
          <cell r="J2045">
            <v>44324</v>
          </cell>
          <cell r="K2045">
            <v>-25000</v>
          </cell>
          <cell r="L2045">
            <v>2905100203</v>
          </cell>
          <cell r="M2045" t="str">
            <v>Evento</v>
          </cell>
        </row>
        <row r="2046">
          <cell r="F2046">
            <v>17869</v>
          </cell>
          <cell r="G2046" t="str">
            <v>KR</v>
          </cell>
          <cell r="H2046">
            <v>44253</v>
          </cell>
          <cell r="I2046">
            <v>2021</v>
          </cell>
          <cell r="J2046">
            <v>44324</v>
          </cell>
          <cell r="K2046">
            <v>-122000</v>
          </cell>
          <cell r="L2046">
            <v>2905100102</v>
          </cell>
          <cell r="M2046" t="str">
            <v>Evento</v>
          </cell>
        </row>
        <row r="2047">
          <cell r="F2047">
            <v>17158</v>
          </cell>
          <cell r="G2047" t="str">
            <v>KR</v>
          </cell>
          <cell r="H2047">
            <v>44242</v>
          </cell>
          <cell r="I2047">
            <v>2021</v>
          </cell>
          <cell r="J2047">
            <v>44324</v>
          </cell>
          <cell r="K2047">
            <v>-25000</v>
          </cell>
          <cell r="L2047">
            <v>2905100102</v>
          </cell>
          <cell r="M2047" t="str">
            <v>Evento</v>
          </cell>
        </row>
        <row r="2048">
          <cell r="F2048">
            <v>16209</v>
          </cell>
          <cell r="G2048" t="str">
            <v>KR</v>
          </cell>
          <cell r="H2048">
            <v>44229</v>
          </cell>
          <cell r="I2048">
            <v>2021</v>
          </cell>
          <cell r="J2048">
            <v>44324</v>
          </cell>
          <cell r="K2048">
            <v>-6250</v>
          </cell>
          <cell r="L2048">
            <v>2905100102</v>
          </cell>
          <cell r="M2048" t="str">
            <v>Evento</v>
          </cell>
        </row>
        <row r="2049">
          <cell r="F2049">
            <v>26771</v>
          </cell>
          <cell r="G2049" t="str">
            <v>KR</v>
          </cell>
          <cell r="H2049">
            <v>44286</v>
          </cell>
          <cell r="I2049">
            <v>2021</v>
          </cell>
          <cell r="J2049">
            <v>44298</v>
          </cell>
          <cell r="K2049">
            <v>-16640413</v>
          </cell>
          <cell r="L2049">
            <v>2205200202</v>
          </cell>
          <cell r="M2049" t="str">
            <v>Glosas</v>
          </cell>
        </row>
        <row r="2050">
          <cell r="F2050">
            <v>26771</v>
          </cell>
          <cell r="G2050" t="str">
            <v>KR</v>
          </cell>
          <cell r="H2050">
            <v>44286</v>
          </cell>
          <cell r="I2050">
            <v>2021</v>
          </cell>
          <cell r="J2050">
            <v>44298</v>
          </cell>
          <cell r="K2050">
            <v>-3830309</v>
          </cell>
          <cell r="L2050">
            <v>2905100201</v>
          </cell>
          <cell r="M2050" t="str">
            <v>Capita</v>
          </cell>
        </row>
        <row r="2051">
          <cell r="F2051">
            <v>26767</v>
          </cell>
          <cell r="G2051" t="str">
            <v>KR</v>
          </cell>
          <cell r="H2051">
            <v>44292</v>
          </cell>
          <cell r="I2051">
            <v>2021</v>
          </cell>
          <cell r="J2051">
            <v>44298</v>
          </cell>
          <cell r="K2051">
            <v>-19360903</v>
          </cell>
          <cell r="L2051">
            <v>2905100201</v>
          </cell>
          <cell r="M2051" t="str">
            <v>Capita</v>
          </cell>
        </row>
        <row r="2052">
          <cell r="F2052">
            <v>24605</v>
          </cell>
          <cell r="G2052" t="str">
            <v>KR</v>
          </cell>
          <cell r="H2052">
            <v>44255</v>
          </cell>
          <cell r="I2052">
            <v>2021</v>
          </cell>
          <cell r="J2052">
            <v>44292</v>
          </cell>
          <cell r="K2052">
            <v>-15894028</v>
          </cell>
          <cell r="L2052">
            <v>2205200202</v>
          </cell>
          <cell r="M2052" t="str">
            <v>Glosas</v>
          </cell>
        </row>
        <row r="2053">
          <cell r="F2053">
            <v>24605</v>
          </cell>
          <cell r="G2053" t="str">
            <v>KR</v>
          </cell>
          <cell r="H2053">
            <v>44255</v>
          </cell>
          <cell r="I2053">
            <v>2021</v>
          </cell>
          <cell r="J2053">
            <v>44292</v>
          </cell>
          <cell r="K2053">
            <v>-3580452</v>
          </cell>
          <cell r="L2053">
            <v>2905100201</v>
          </cell>
          <cell r="M2053" t="str">
            <v>Capita</v>
          </cell>
        </row>
        <row r="2054">
          <cell r="F2054">
            <v>24608</v>
          </cell>
          <cell r="G2054" t="str">
            <v>KR</v>
          </cell>
          <cell r="H2054">
            <v>44265</v>
          </cell>
          <cell r="I2054">
            <v>2021</v>
          </cell>
          <cell r="J2054">
            <v>44292</v>
          </cell>
          <cell r="K2054">
            <v>-18418671</v>
          </cell>
          <cell r="L2054">
            <v>2905100201</v>
          </cell>
          <cell r="M2054" t="str">
            <v>Capita</v>
          </cell>
        </row>
        <row r="2055">
          <cell r="F2055" t="str">
            <v>11718</v>
          </cell>
          <cell r="G2055" t="str">
            <v>KR</v>
          </cell>
          <cell r="H2055">
            <v>44179</v>
          </cell>
          <cell r="I2055">
            <v>2020</v>
          </cell>
          <cell r="J2055">
            <v>44285</v>
          </cell>
          <cell r="K2055">
            <v>-182957</v>
          </cell>
          <cell r="L2055">
            <v>2905100102</v>
          </cell>
          <cell r="M2055" t="str">
            <v>Evento</v>
          </cell>
        </row>
        <row r="2056">
          <cell r="F2056">
            <v>12985</v>
          </cell>
          <cell r="G2056" t="str">
            <v>KR</v>
          </cell>
          <cell r="H2056">
            <v>44192</v>
          </cell>
          <cell r="I2056">
            <v>2020</v>
          </cell>
          <cell r="J2056">
            <v>44285</v>
          </cell>
          <cell r="K2056">
            <v>-60057</v>
          </cell>
          <cell r="L2056">
            <v>2905100102</v>
          </cell>
          <cell r="M2056" t="str">
            <v>Evento</v>
          </cell>
        </row>
        <row r="2057">
          <cell r="F2057">
            <v>12637</v>
          </cell>
          <cell r="G2057" t="str">
            <v>KR</v>
          </cell>
          <cell r="H2057">
            <v>44188</v>
          </cell>
          <cell r="I2057">
            <v>2020</v>
          </cell>
          <cell r="J2057">
            <v>44285</v>
          </cell>
          <cell r="K2057">
            <v>-171000</v>
          </cell>
          <cell r="L2057">
            <v>2905100102</v>
          </cell>
          <cell r="M2057" t="str">
            <v>Evento</v>
          </cell>
        </row>
        <row r="2058">
          <cell r="F2058">
            <v>12336</v>
          </cell>
          <cell r="G2058" t="str">
            <v>KR</v>
          </cell>
          <cell r="H2058">
            <v>44184</v>
          </cell>
          <cell r="I2058">
            <v>2020</v>
          </cell>
          <cell r="J2058">
            <v>44285</v>
          </cell>
          <cell r="K2058">
            <v>-61008</v>
          </cell>
          <cell r="L2058">
            <v>2905100102</v>
          </cell>
          <cell r="M2058" t="str">
            <v>Evento</v>
          </cell>
        </row>
        <row r="2059">
          <cell r="F2059" t="str">
            <v>11132</v>
          </cell>
          <cell r="G2059" t="str">
            <v>KR</v>
          </cell>
          <cell r="H2059">
            <v>44172</v>
          </cell>
          <cell r="I2059">
            <v>2020</v>
          </cell>
          <cell r="J2059">
            <v>44285</v>
          </cell>
          <cell r="K2059">
            <v>-111800</v>
          </cell>
          <cell r="L2059">
            <v>2905100102</v>
          </cell>
          <cell r="M2059" t="str">
            <v>Evento</v>
          </cell>
        </row>
        <row r="2060">
          <cell r="F2060">
            <v>12495</v>
          </cell>
          <cell r="G2060" t="str">
            <v>KR</v>
          </cell>
          <cell r="H2060">
            <v>44186</v>
          </cell>
          <cell r="I2060">
            <v>2020</v>
          </cell>
          <cell r="J2060">
            <v>44285</v>
          </cell>
          <cell r="K2060">
            <v>-106257</v>
          </cell>
          <cell r="L2060">
            <v>2905100203</v>
          </cell>
          <cell r="M2060" t="str">
            <v>Evento</v>
          </cell>
        </row>
        <row r="2061">
          <cell r="F2061">
            <v>12910</v>
          </cell>
          <cell r="G2061" t="str">
            <v>KR</v>
          </cell>
          <cell r="H2061">
            <v>44191</v>
          </cell>
          <cell r="I2061">
            <v>2020</v>
          </cell>
          <cell r="J2061">
            <v>44285</v>
          </cell>
          <cell r="K2061">
            <v>-61805</v>
          </cell>
          <cell r="L2061">
            <v>2905100203</v>
          </cell>
          <cell r="M2061" t="str">
            <v>Evento</v>
          </cell>
        </row>
        <row r="2062">
          <cell r="F2062">
            <v>13488</v>
          </cell>
          <cell r="G2062" t="str">
            <v>KR</v>
          </cell>
          <cell r="H2062">
            <v>44196</v>
          </cell>
          <cell r="I2062">
            <v>2020</v>
          </cell>
          <cell r="J2062">
            <v>44285</v>
          </cell>
          <cell r="K2062">
            <v>-57600</v>
          </cell>
          <cell r="L2062">
            <v>2905100202</v>
          </cell>
          <cell r="M2062" t="str">
            <v>Evento</v>
          </cell>
        </row>
        <row r="2063">
          <cell r="F2063">
            <v>12712</v>
          </cell>
          <cell r="G2063" t="str">
            <v>KR</v>
          </cell>
          <cell r="H2063">
            <v>44189</v>
          </cell>
          <cell r="I2063">
            <v>2020</v>
          </cell>
          <cell r="J2063">
            <v>44285</v>
          </cell>
          <cell r="K2063">
            <v>-57600</v>
          </cell>
          <cell r="L2063">
            <v>2905100202</v>
          </cell>
          <cell r="M2063" t="str">
            <v>Evento</v>
          </cell>
        </row>
        <row r="2064">
          <cell r="F2064" t="str">
            <v>11980</v>
          </cell>
          <cell r="G2064" t="str">
            <v>KR</v>
          </cell>
          <cell r="H2064">
            <v>44181</v>
          </cell>
          <cell r="I2064">
            <v>2020</v>
          </cell>
          <cell r="J2064">
            <v>44285</v>
          </cell>
          <cell r="K2064">
            <v>-57600</v>
          </cell>
          <cell r="L2064">
            <v>2905100202</v>
          </cell>
          <cell r="M2064" t="str">
            <v>Evento</v>
          </cell>
        </row>
        <row r="2065">
          <cell r="F2065" t="str">
            <v>11639</v>
          </cell>
          <cell r="G2065" t="str">
            <v>KR</v>
          </cell>
          <cell r="H2065">
            <v>44178</v>
          </cell>
          <cell r="I2065">
            <v>2020</v>
          </cell>
          <cell r="J2065">
            <v>44285</v>
          </cell>
          <cell r="K2065">
            <v>-57600</v>
          </cell>
          <cell r="L2065">
            <v>2905100202</v>
          </cell>
          <cell r="M2065" t="str">
            <v>Evento</v>
          </cell>
        </row>
        <row r="2066">
          <cell r="F2066" t="str">
            <v>11333</v>
          </cell>
          <cell r="G2066" t="str">
            <v>KR</v>
          </cell>
          <cell r="H2066">
            <v>44174</v>
          </cell>
          <cell r="I2066">
            <v>2020</v>
          </cell>
          <cell r="J2066">
            <v>44285</v>
          </cell>
          <cell r="K2066">
            <v>-57600</v>
          </cell>
          <cell r="L2066">
            <v>2905100202</v>
          </cell>
          <cell r="M2066" t="str">
            <v>Evento</v>
          </cell>
        </row>
        <row r="2067">
          <cell r="F2067" t="str">
            <v>10967</v>
          </cell>
          <cell r="G2067" t="str">
            <v>KR</v>
          </cell>
          <cell r="H2067">
            <v>44170</v>
          </cell>
          <cell r="I2067">
            <v>2020</v>
          </cell>
          <cell r="J2067">
            <v>44285</v>
          </cell>
          <cell r="K2067">
            <v>-57600</v>
          </cell>
          <cell r="L2067">
            <v>2905100202</v>
          </cell>
          <cell r="M2067" t="str">
            <v>Evento</v>
          </cell>
        </row>
        <row r="2068">
          <cell r="F2068" t="str">
            <v>10940</v>
          </cell>
          <cell r="G2068" t="str">
            <v>KR</v>
          </cell>
          <cell r="H2068">
            <v>44169</v>
          </cell>
          <cell r="I2068">
            <v>2020</v>
          </cell>
          <cell r="J2068">
            <v>44285</v>
          </cell>
          <cell r="K2068">
            <v>-57600</v>
          </cell>
          <cell r="L2068">
            <v>2905100202</v>
          </cell>
          <cell r="M2068" t="str">
            <v>Evento</v>
          </cell>
        </row>
        <row r="2069">
          <cell r="F2069" t="str">
            <v>10566</v>
          </cell>
          <cell r="G2069" t="str">
            <v>KR</v>
          </cell>
          <cell r="H2069">
            <v>44166</v>
          </cell>
          <cell r="I2069">
            <v>2020</v>
          </cell>
          <cell r="J2069">
            <v>44285</v>
          </cell>
          <cell r="K2069">
            <v>-57600</v>
          </cell>
          <cell r="L2069">
            <v>2905100202</v>
          </cell>
          <cell r="M2069" t="str">
            <v>Evento</v>
          </cell>
        </row>
        <row r="2070">
          <cell r="F2070">
            <v>13227</v>
          </cell>
          <cell r="G2070" t="str">
            <v>KR</v>
          </cell>
          <cell r="H2070">
            <v>44194</v>
          </cell>
          <cell r="I2070">
            <v>2020</v>
          </cell>
          <cell r="J2070">
            <v>44285</v>
          </cell>
          <cell r="K2070">
            <v>-6250</v>
          </cell>
          <cell r="L2070">
            <v>2905100102</v>
          </cell>
          <cell r="M2070" t="str">
            <v>Evento</v>
          </cell>
        </row>
        <row r="2071">
          <cell r="F2071" t="str">
            <v>11063</v>
          </cell>
          <cell r="G2071" t="str">
            <v>KR</v>
          </cell>
          <cell r="H2071">
            <v>44171</v>
          </cell>
          <cell r="I2071">
            <v>2020</v>
          </cell>
          <cell r="J2071">
            <v>44258</v>
          </cell>
          <cell r="K2071">
            <v>-793706</v>
          </cell>
          <cell r="L2071">
            <v>2905100102</v>
          </cell>
          <cell r="M2071" t="str">
            <v>Evento</v>
          </cell>
        </row>
        <row r="2072">
          <cell r="F2072">
            <v>13267</v>
          </cell>
          <cell r="G2072" t="str">
            <v>KR</v>
          </cell>
          <cell r="H2072">
            <v>44195</v>
          </cell>
          <cell r="I2072">
            <v>2020</v>
          </cell>
          <cell r="J2072">
            <v>44258</v>
          </cell>
          <cell r="K2072">
            <v>-36200</v>
          </cell>
          <cell r="L2072">
            <v>2205200101</v>
          </cell>
          <cell r="M2072" t="str">
            <v>Glosas</v>
          </cell>
        </row>
        <row r="2073">
          <cell r="F2073">
            <v>13267</v>
          </cell>
          <cell r="G2073" t="str">
            <v>KR</v>
          </cell>
          <cell r="H2073">
            <v>44195</v>
          </cell>
          <cell r="I2073">
            <v>2020</v>
          </cell>
          <cell r="J2073">
            <v>44258</v>
          </cell>
          <cell r="K2073">
            <v>-5563914</v>
          </cell>
          <cell r="L2073">
            <v>2905100203</v>
          </cell>
          <cell r="M2073" t="str">
            <v>Evento</v>
          </cell>
        </row>
        <row r="2074">
          <cell r="F2074">
            <v>13258</v>
          </cell>
          <cell r="G2074" t="str">
            <v>KR</v>
          </cell>
          <cell r="H2074">
            <v>44194</v>
          </cell>
          <cell r="I2074">
            <v>2020</v>
          </cell>
          <cell r="J2074">
            <v>44258</v>
          </cell>
          <cell r="K2074">
            <v>-228264</v>
          </cell>
          <cell r="L2074">
            <v>2905100202</v>
          </cell>
          <cell r="M2074" t="str">
            <v>Evento</v>
          </cell>
        </row>
        <row r="2075">
          <cell r="F2075">
            <v>13244</v>
          </cell>
          <cell r="G2075" t="str">
            <v>KR</v>
          </cell>
          <cell r="H2075">
            <v>44194</v>
          </cell>
          <cell r="I2075">
            <v>2020</v>
          </cell>
          <cell r="J2075">
            <v>44258</v>
          </cell>
          <cell r="K2075">
            <v>-60813</v>
          </cell>
          <cell r="L2075">
            <v>2905100202</v>
          </cell>
          <cell r="M2075" t="str">
            <v>Evento</v>
          </cell>
        </row>
        <row r="2076">
          <cell r="F2076">
            <v>13241</v>
          </cell>
          <cell r="G2076" t="str">
            <v>KR</v>
          </cell>
          <cell r="H2076">
            <v>44194</v>
          </cell>
          <cell r="I2076">
            <v>2020</v>
          </cell>
          <cell r="J2076">
            <v>44258</v>
          </cell>
          <cell r="K2076">
            <v>-459644</v>
          </cell>
          <cell r="L2076">
            <v>2905100202</v>
          </cell>
          <cell r="M2076" t="str">
            <v>Evento</v>
          </cell>
        </row>
        <row r="2077">
          <cell r="F2077">
            <v>13234</v>
          </cell>
          <cell r="G2077" t="str">
            <v>KR</v>
          </cell>
          <cell r="H2077">
            <v>44194</v>
          </cell>
          <cell r="I2077">
            <v>2020</v>
          </cell>
          <cell r="J2077">
            <v>44258</v>
          </cell>
          <cell r="K2077">
            <v>-127800</v>
          </cell>
          <cell r="L2077">
            <v>2905100202</v>
          </cell>
          <cell r="M2077" t="str">
            <v>Evento</v>
          </cell>
        </row>
        <row r="2078">
          <cell r="F2078">
            <v>12965</v>
          </cell>
          <cell r="G2078" t="str">
            <v>KR</v>
          </cell>
          <cell r="H2078">
            <v>44192</v>
          </cell>
          <cell r="I2078">
            <v>2020</v>
          </cell>
          <cell r="J2078">
            <v>44258</v>
          </cell>
          <cell r="K2078">
            <v>-335141</v>
          </cell>
          <cell r="L2078">
            <v>2905100203</v>
          </cell>
          <cell r="M2078" t="str">
            <v>Evento</v>
          </cell>
        </row>
        <row r="2079">
          <cell r="F2079">
            <v>12964</v>
          </cell>
          <cell r="G2079" t="str">
            <v>KR</v>
          </cell>
          <cell r="H2079">
            <v>44192</v>
          </cell>
          <cell r="I2079">
            <v>2020</v>
          </cell>
          <cell r="J2079">
            <v>44258</v>
          </cell>
          <cell r="K2079">
            <v>-59179</v>
          </cell>
          <cell r="L2079">
            <v>2905100202</v>
          </cell>
          <cell r="M2079" t="str">
            <v>Evento</v>
          </cell>
        </row>
        <row r="2080">
          <cell r="F2080">
            <v>12607</v>
          </cell>
          <cell r="G2080" t="str">
            <v>KR</v>
          </cell>
          <cell r="H2080">
            <v>44188</v>
          </cell>
          <cell r="I2080">
            <v>2020</v>
          </cell>
          <cell r="J2080">
            <v>44258</v>
          </cell>
          <cell r="K2080">
            <v>-801460</v>
          </cell>
          <cell r="L2080">
            <v>2905100202</v>
          </cell>
          <cell r="M2080" t="str">
            <v>Evento</v>
          </cell>
        </row>
        <row r="2081">
          <cell r="F2081">
            <v>12461</v>
          </cell>
          <cell r="G2081" t="str">
            <v>KR</v>
          </cell>
          <cell r="H2081">
            <v>44186</v>
          </cell>
          <cell r="I2081">
            <v>2020</v>
          </cell>
          <cell r="J2081">
            <v>44258</v>
          </cell>
          <cell r="K2081">
            <v>-643805</v>
          </cell>
          <cell r="L2081">
            <v>2905100202</v>
          </cell>
          <cell r="M2081" t="str">
            <v>Evento</v>
          </cell>
        </row>
        <row r="2082">
          <cell r="F2082">
            <v>12457</v>
          </cell>
          <cell r="G2082" t="str">
            <v>KR</v>
          </cell>
          <cell r="H2082">
            <v>44186</v>
          </cell>
          <cell r="I2082">
            <v>2020</v>
          </cell>
          <cell r="J2082">
            <v>44258</v>
          </cell>
          <cell r="K2082">
            <v>-488974</v>
          </cell>
          <cell r="L2082">
            <v>2905100202</v>
          </cell>
          <cell r="M2082" t="str">
            <v>Evento</v>
          </cell>
        </row>
        <row r="2083">
          <cell r="F2083">
            <v>12372</v>
          </cell>
          <cell r="G2083" t="str">
            <v>KR</v>
          </cell>
          <cell r="H2083">
            <v>44185</v>
          </cell>
          <cell r="I2083">
            <v>2020</v>
          </cell>
          <cell r="J2083">
            <v>44258</v>
          </cell>
          <cell r="K2083">
            <v>-237166</v>
          </cell>
          <cell r="L2083">
            <v>2905100202</v>
          </cell>
          <cell r="M2083" t="str">
            <v>Evento</v>
          </cell>
        </row>
        <row r="2084">
          <cell r="F2084">
            <v>12324</v>
          </cell>
          <cell r="G2084" t="str">
            <v>KR</v>
          </cell>
          <cell r="H2084">
            <v>44184</v>
          </cell>
          <cell r="I2084">
            <v>2020</v>
          </cell>
          <cell r="J2084">
            <v>44258</v>
          </cell>
          <cell r="K2084">
            <v>-76539</v>
          </cell>
          <cell r="L2084">
            <v>2905100202</v>
          </cell>
          <cell r="M2084" t="str">
            <v>Evento</v>
          </cell>
        </row>
        <row r="2085">
          <cell r="F2085">
            <v>12315</v>
          </cell>
          <cell r="G2085" t="str">
            <v>KR</v>
          </cell>
          <cell r="H2085">
            <v>44184</v>
          </cell>
          <cell r="I2085">
            <v>2020</v>
          </cell>
          <cell r="J2085">
            <v>44258</v>
          </cell>
          <cell r="K2085">
            <v>-703582</v>
          </cell>
          <cell r="L2085">
            <v>2905100203</v>
          </cell>
          <cell r="M2085" t="str">
            <v>Evento</v>
          </cell>
        </row>
        <row r="2086">
          <cell r="F2086">
            <v>12300</v>
          </cell>
          <cell r="G2086" t="str">
            <v>KR</v>
          </cell>
          <cell r="H2086">
            <v>44184</v>
          </cell>
          <cell r="I2086">
            <v>2020</v>
          </cell>
          <cell r="J2086">
            <v>44258</v>
          </cell>
          <cell r="K2086">
            <v>-252573</v>
          </cell>
          <cell r="L2086">
            <v>2905100202</v>
          </cell>
          <cell r="M2086" t="str">
            <v>Evento</v>
          </cell>
        </row>
        <row r="2087">
          <cell r="F2087">
            <v>16328</v>
          </cell>
          <cell r="G2087" t="str">
            <v>KR</v>
          </cell>
          <cell r="H2087">
            <v>44227</v>
          </cell>
          <cell r="I2087">
            <v>2021</v>
          </cell>
          <cell r="J2087">
            <v>44267</v>
          </cell>
          <cell r="K2087">
            <v>-18952779</v>
          </cell>
          <cell r="L2087">
            <v>2905100201</v>
          </cell>
          <cell r="M2087" t="str">
            <v>Capita</v>
          </cell>
        </row>
        <row r="2088">
          <cell r="F2088">
            <v>16327</v>
          </cell>
          <cell r="G2088" t="str">
            <v>KR</v>
          </cell>
          <cell r="H2088">
            <v>44231</v>
          </cell>
          <cell r="I2088">
            <v>2021</v>
          </cell>
          <cell r="J2088">
            <v>44267</v>
          </cell>
          <cell r="K2088">
            <v>-17925254</v>
          </cell>
          <cell r="L2088">
            <v>2905100201</v>
          </cell>
          <cell r="M2088" t="str">
            <v>Capita</v>
          </cell>
        </row>
        <row r="2089">
          <cell r="F2089">
            <v>12288</v>
          </cell>
          <cell r="G2089" t="str">
            <v>KR</v>
          </cell>
          <cell r="H2089">
            <v>44184</v>
          </cell>
          <cell r="I2089">
            <v>2020</v>
          </cell>
          <cell r="J2089">
            <v>44267</v>
          </cell>
          <cell r="K2089">
            <v>-124960</v>
          </cell>
          <cell r="L2089">
            <v>2905100202</v>
          </cell>
          <cell r="M2089" t="str">
            <v>Evento</v>
          </cell>
        </row>
        <row r="2090">
          <cell r="F2090">
            <v>12250</v>
          </cell>
          <cell r="G2090" t="str">
            <v>KR</v>
          </cell>
          <cell r="H2090">
            <v>44183</v>
          </cell>
          <cell r="I2090">
            <v>2020</v>
          </cell>
          <cell r="J2090">
            <v>44267</v>
          </cell>
          <cell r="K2090">
            <v>-328572</v>
          </cell>
          <cell r="L2090">
            <v>2905100202</v>
          </cell>
          <cell r="M2090" t="str">
            <v>Evento</v>
          </cell>
        </row>
        <row r="2091">
          <cell r="F2091">
            <v>12184</v>
          </cell>
          <cell r="G2091" t="str">
            <v>KR</v>
          </cell>
          <cell r="H2091">
            <v>44183</v>
          </cell>
          <cell r="I2091">
            <v>2020</v>
          </cell>
          <cell r="J2091">
            <v>44267</v>
          </cell>
          <cell r="K2091">
            <v>-63261</v>
          </cell>
          <cell r="L2091">
            <v>2905100202</v>
          </cell>
          <cell r="M2091" t="str">
            <v>Evento</v>
          </cell>
        </row>
        <row r="2092">
          <cell r="F2092">
            <v>12120</v>
          </cell>
          <cell r="G2092" t="str">
            <v>KR</v>
          </cell>
          <cell r="H2092">
            <v>44182</v>
          </cell>
          <cell r="I2092">
            <v>2020</v>
          </cell>
          <cell r="J2092">
            <v>44267</v>
          </cell>
          <cell r="K2092">
            <v>-107000</v>
          </cell>
          <cell r="L2092">
            <v>2905100202</v>
          </cell>
          <cell r="M2092" t="str">
            <v>Evento</v>
          </cell>
        </row>
        <row r="2093">
          <cell r="F2093" t="str">
            <v>11936</v>
          </cell>
          <cell r="G2093" t="str">
            <v>KR</v>
          </cell>
          <cell r="H2093">
            <v>44180</v>
          </cell>
          <cell r="I2093">
            <v>2020</v>
          </cell>
          <cell r="J2093">
            <v>44267</v>
          </cell>
          <cell r="K2093">
            <v>-101711</v>
          </cell>
          <cell r="L2093">
            <v>2905100202</v>
          </cell>
          <cell r="M2093" t="str">
            <v>Evento</v>
          </cell>
        </row>
        <row r="2094">
          <cell r="F2094" t="str">
            <v>11867</v>
          </cell>
          <cell r="G2094" t="str">
            <v>KR</v>
          </cell>
          <cell r="H2094">
            <v>44180</v>
          </cell>
          <cell r="I2094">
            <v>2020</v>
          </cell>
          <cell r="J2094">
            <v>44267</v>
          </cell>
          <cell r="K2094">
            <v>-198321</v>
          </cell>
          <cell r="L2094">
            <v>2905100202</v>
          </cell>
          <cell r="M2094" t="str">
            <v>Evento</v>
          </cell>
        </row>
        <row r="2095">
          <cell r="F2095" t="str">
            <v>11734</v>
          </cell>
          <cell r="G2095" t="str">
            <v>KR</v>
          </cell>
          <cell r="H2095">
            <v>44179</v>
          </cell>
          <cell r="I2095">
            <v>2020</v>
          </cell>
          <cell r="J2095">
            <v>44267</v>
          </cell>
          <cell r="K2095">
            <v>-340208</v>
          </cell>
          <cell r="L2095">
            <v>2905100203</v>
          </cell>
          <cell r="M2095" t="str">
            <v>Evento</v>
          </cell>
        </row>
        <row r="2096">
          <cell r="F2096" t="str">
            <v>11678</v>
          </cell>
          <cell r="G2096" t="str">
            <v>KR</v>
          </cell>
          <cell r="H2096">
            <v>44179</v>
          </cell>
          <cell r="I2096">
            <v>2020</v>
          </cell>
          <cell r="J2096">
            <v>44267</v>
          </cell>
          <cell r="K2096">
            <v>-212900</v>
          </cell>
          <cell r="L2096">
            <v>2905100202</v>
          </cell>
          <cell r="M2096" t="str">
            <v>Evento</v>
          </cell>
        </row>
        <row r="2097">
          <cell r="F2097" t="str">
            <v>11667</v>
          </cell>
          <cell r="G2097" t="str">
            <v>KR</v>
          </cell>
          <cell r="H2097">
            <v>44179</v>
          </cell>
          <cell r="I2097">
            <v>2020</v>
          </cell>
          <cell r="J2097">
            <v>44267</v>
          </cell>
          <cell r="K2097">
            <v>-1372074</v>
          </cell>
          <cell r="L2097">
            <v>2905100202</v>
          </cell>
          <cell r="M2097" t="str">
            <v>Evento</v>
          </cell>
        </row>
        <row r="2098">
          <cell r="F2098" t="str">
            <v>11636</v>
          </cell>
          <cell r="G2098" t="str">
            <v>KR</v>
          </cell>
          <cell r="H2098">
            <v>44178</v>
          </cell>
          <cell r="I2098">
            <v>2020</v>
          </cell>
          <cell r="J2098">
            <v>44267</v>
          </cell>
          <cell r="K2098">
            <v>-86850</v>
          </cell>
          <cell r="L2098">
            <v>2905100202</v>
          </cell>
          <cell r="M2098" t="str">
            <v>Evento</v>
          </cell>
        </row>
        <row r="2099">
          <cell r="F2099" t="str">
            <v>11529</v>
          </cell>
          <cell r="G2099" t="str">
            <v>KR</v>
          </cell>
          <cell r="H2099">
            <v>44177</v>
          </cell>
          <cell r="I2099">
            <v>2020</v>
          </cell>
          <cell r="J2099">
            <v>44267</v>
          </cell>
          <cell r="K2099">
            <v>-176466</v>
          </cell>
          <cell r="L2099">
            <v>2905100202</v>
          </cell>
          <cell r="M2099" t="str">
            <v>Evento</v>
          </cell>
        </row>
        <row r="2100">
          <cell r="F2100" t="str">
            <v>11515</v>
          </cell>
          <cell r="G2100" t="str">
            <v>KR</v>
          </cell>
          <cell r="H2100">
            <v>44176</v>
          </cell>
          <cell r="I2100">
            <v>2020</v>
          </cell>
          <cell r="J2100">
            <v>44267</v>
          </cell>
          <cell r="K2100">
            <v>-360281</v>
          </cell>
          <cell r="L2100">
            <v>2905100202</v>
          </cell>
          <cell r="M2100" t="str">
            <v>Evento</v>
          </cell>
        </row>
        <row r="2101">
          <cell r="F2101" t="str">
            <v>11346</v>
          </cell>
          <cell r="G2101" t="str">
            <v>KR</v>
          </cell>
          <cell r="H2101">
            <v>44175</v>
          </cell>
          <cell r="I2101">
            <v>2020</v>
          </cell>
          <cell r="J2101">
            <v>44267</v>
          </cell>
          <cell r="K2101">
            <v>-289220</v>
          </cell>
          <cell r="L2101">
            <v>2905100202</v>
          </cell>
          <cell r="M2101" t="str">
            <v>Evento</v>
          </cell>
        </row>
        <row r="2102">
          <cell r="F2102" t="str">
            <v>10800</v>
          </cell>
          <cell r="G2102" t="str">
            <v>KR</v>
          </cell>
          <cell r="H2102">
            <v>44168</v>
          </cell>
          <cell r="I2102">
            <v>2020</v>
          </cell>
          <cell r="J2102">
            <v>44267</v>
          </cell>
          <cell r="K2102">
            <v>-122585</v>
          </cell>
          <cell r="L2102">
            <v>2905100202</v>
          </cell>
          <cell r="M2102" t="str">
            <v>Evento</v>
          </cell>
        </row>
        <row r="2103">
          <cell r="F2103" t="str">
            <v>11205</v>
          </cell>
          <cell r="G2103" t="str">
            <v>KR</v>
          </cell>
          <cell r="H2103">
            <v>44174</v>
          </cell>
          <cell r="I2103">
            <v>2020</v>
          </cell>
          <cell r="J2103">
            <v>44267</v>
          </cell>
          <cell r="K2103">
            <v>-132851</v>
          </cell>
          <cell r="L2103">
            <v>2905100202</v>
          </cell>
          <cell r="M2103" t="str">
            <v>Evento</v>
          </cell>
        </row>
        <row r="2104">
          <cell r="F2104" t="str">
            <v>11174</v>
          </cell>
          <cell r="G2104" t="str">
            <v>KR</v>
          </cell>
          <cell r="H2104">
            <v>44173</v>
          </cell>
          <cell r="I2104">
            <v>2020</v>
          </cell>
          <cell r="J2104">
            <v>44267</v>
          </cell>
          <cell r="K2104">
            <v>-58266</v>
          </cell>
          <cell r="L2104">
            <v>2905100202</v>
          </cell>
          <cell r="M2104" t="str">
            <v>Evento</v>
          </cell>
        </row>
        <row r="2105">
          <cell r="F2105" t="str">
            <v>11023</v>
          </cell>
          <cell r="G2105" t="str">
            <v>KR</v>
          </cell>
          <cell r="H2105">
            <v>44170</v>
          </cell>
          <cell r="I2105">
            <v>2020</v>
          </cell>
          <cell r="J2105">
            <v>44267</v>
          </cell>
          <cell r="K2105">
            <v>-304946</v>
          </cell>
          <cell r="L2105">
            <v>2905100202</v>
          </cell>
          <cell r="M2105" t="str">
            <v>Evento</v>
          </cell>
        </row>
        <row r="2106">
          <cell r="F2106" t="str">
            <v>10952</v>
          </cell>
          <cell r="G2106" t="str">
            <v>KR</v>
          </cell>
          <cell r="H2106">
            <v>44169</v>
          </cell>
          <cell r="I2106">
            <v>2020</v>
          </cell>
          <cell r="J2106">
            <v>44267</v>
          </cell>
          <cell r="K2106">
            <v>-58266</v>
          </cell>
          <cell r="L2106">
            <v>2905100202</v>
          </cell>
          <cell r="M2106" t="str">
            <v>Evento</v>
          </cell>
        </row>
        <row r="2107">
          <cell r="F2107" t="str">
            <v>10624</v>
          </cell>
          <cell r="G2107" t="str">
            <v>KR</v>
          </cell>
          <cell r="H2107">
            <v>44167</v>
          </cell>
          <cell r="I2107">
            <v>2020</v>
          </cell>
          <cell r="J2107">
            <v>44267</v>
          </cell>
          <cell r="K2107">
            <v>-144506</v>
          </cell>
          <cell r="L2107">
            <v>2905100202</v>
          </cell>
          <cell r="M2107" t="str">
            <v>Evento</v>
          </cell>
        </row>
        <row r="2108">
          <cell r="F2108" t="str">
            <v>10489</v>
          </cell>
          <cell r="G2108" t="str">
            <v>KR</v>
          </cell>
          <cell r="H2108">
            <v>44166</v>
          </cell>
          <cell r="I2108">
            <v>2020</v>
          </cell>
          <cell r="J2108">
            <v>44267</v>
          </cell>
          <cell r="K2108">
            <v>-63643</v>
          </cell>
          <cell r="L2108">
            <v>2905100202</v>
          </cell>
          <cell r="M2108" t="str">
            <v>Evento</v>
          </cell>
        </row>
        <row r="2109">
          <cell r="F2109">
            <v>13602</v>
          </cell>
          <cell r="G2109" t="str">
            <v>KR</v>
          </cell>
          <cell r="H2109">
            <v>44196</v>
          </cell>
          <cell r="I2109">
            <v>2020</v>
          </cell>
          <cell r="J2109">
            <v>44235</v>
          </cell>
          <cell r="K2109">
            <v>-13241128</v>
          </cell>
          <cell r="L2109">
            <v>2205200202</v>
          </cell>
          <cell r="M2109" t="str">
            <v>Glosas</v>
          </cell>
        </row>
        <row r="2110">
          <cell r="F2110">
            <v>13602</v>
          </cell>
          <cell r="G2110" t="str">
            <v>KR</v>
          </cell>
          <cell r="H2110">
            <v>44196</v>
          </cell>
          <cell r="I2110">
            <v>2020</v>
          </cell>
          <cell r="J2110">
            <v>44235</v>
          </cell>
          <cell r="K2110">
            <v>-6614753</v>
          </cell>
          <cell r="L2110">
            <v>2905100201</v>
          </cell>
          <cell r="M2110" t="str">
            <v>Capita</v>
          </cell>
        </row>
        <row r="2111">
          <cell r="F2111">
            <v>13601</v>
          </cell>
          <cell r="G2111" t="str">
            <v>KR</v>
          </cell>
          <cell r="H2111">
            <v>44200</v>
          </cell>
          <cell r="I2111">
            <v>2021</v>
          </cell>
          <cell r="J2111">
            <v>44234</v>
          </cell>
          <cell r="K2111">
            <v>-18779395</v>
          </cell>
          <cell r="L2111">
            <v>2905100201</v>
          </cell>
          <cell r="M2111" t="str">
            <v>Capita</v>
          </cell>
        </row>
        <row r="2112">
          <cell r="F2112" t="str">
            <v>438409</v>
          </cell>
          <cell r="G2112" t="str">
            <v>KR</v>
          </cell>
          <cell r="H2112">
            <v>44148</v>
          </cell>
          <cell r="I2112">
            <v>2020</v>
          </cell>
          <cell r="J2112">
            <v>44234</v>
          </cell>
          <cell r="K2112">
            <v>-19340274</v>
          </cell>
          <cell r="L2112">
            <v>2905100201</v>
          </cell>
          <cell r="M2112" t="str">
            <v>Capita</v>
          </cell>
        </row>
        <row r="2113">
          <cell r="F2113" t="str">
            <v>432384</v>
          </cell>
          <cell r="G2113" t="str">
            <v>KR</v>
          </cell>
          <cell r="H2113">
            <v>44043</v>
          </cell>
          <cell r="I2113">
            <v>2020</v>
          </cell>
          <cell r="J2113">
            <v>44232</v>
          </cell>
          <cell r="K2113">
            <v>-15630971</v>
          </cell>
          <cell r="L2113">
            <v>2205200202</v>
          </cell>
          <cell r="M2113" t="str">
            <v>Glosas</v>
          </cell>
        </row>
        <row r="2114">
          <cell r="F2114" t="str">
            <v>432384</v>
          </cell>
          <cell r="G2114" t="str">
            <v>KR</v>
          </cell>
          <cell r="H2114">
            <v>44043</v>
          </cell>
          <cell r="I2114">
            <v>2020</v>
          </cell>
          <cell r="J2114">
            <v>44232</v>
          </cell>
          <cell r="K2114">
            <v>-4429073</v>
          </cell>
          <cell r="L2114">
            <v>2905100201</v>
          </cell>
          <cell r="M2114" t="str">
            <v>Capita</v>
          </cell>
        </row>
        <row r="2115">
          <cell r="F2115" t="str">
            <v>433426</v>
          </cell>
          <cell r="G2115" t="str">
            <v>KR</v>
          </cell>
          <cell r="H2115">
            <v>44074</v>
          </cell>
          <cell r="I2115">
            <v>2020</v>
          </cell>
          <cell r="J2115">
            <v>44232</v>
          </cell>
          <cell r="K2115">
            <v>-11480933</v>
          </cell>
          <cell r="L2115">
            <v>2205200202</v>
          </cell>
          <cell r="M2115" t="str">
            <v>Glosas</v>
          </cell>
        </row>
        <row r="2116">
          <cell r="F2116" t="str">
            <v>433426</v>
          </cell>
          <cell r="G2116" t="str">
            <v>KR</v>
          </cell>
          <cell r="H2116">
            <v>44074</v>
          </cell>
          <cell r="I2116">
            <v>2020</v>
          </cell>
          <cell r="J2116">
            <v>44232</v>
          </cell>
          <cell r="K2116">
            <v>-7897881</v>
          </cell>
          <cell r="L2116">
            <v>2905100201</v>
          </cell>
          <cell r="M2116" t="str">
            <v>Capita</v>
          </cell>
        </row>
        <row r="2117">
          <cell r="F2117" t="str">
            <v>433425</v>
          </cell>
          <cell r="G2117" t="str">
            <v>KR</v>
          </cell>
          <cell r="H2117">
            <v>44074</v>
          </cell>
          <cell r="I2117">
            <v>2020</v>
          </cell>
          <cell r="J2117">
            <v>44232</v>
          </cell>
          <cell r="K2117">
            <v>-18328146</v>
          </cell>
          <cell r="L2117">
            <v>2905100201</v>
          </cell>
          <cell r="M2117" t="str">
            <v>Capita</v>
          </cell>
        </row>
        <row r="2118">
          <cell r="F2118" t="str">
            <v>438122</v>
          </cell>
          <cell r="G2118" t="str">
            <v>KR</v>
          </cell>
          <cell r="H2118">
            <v>44145</v>
          </cell>
          <cell r="I2118">
            <v>2020</v>
          </cell>
          <cell r="J2118">
            <v>44233</v>
          </cell>
          <cell r="K2118">
            <v>-115853</v>
          </cell>
          <cell r="L2118">
            <v>2205200201</v>
          </cell>
          <cell r="M2118" t="str">
            <v>Glosas</v>
          </cell>
        </row>
        <row r="2119">
          <cell r="F2119" t="str">
            <v>438122</v>
          </cell>
          <cell r="G2119" t="str">
            <v>KR</v>
          </cell>
          <cell r="H2119">
            <v>44145</v>
          </cell>
          <cell r="I2119">
            <v>2020</v>
          </cell>
          <cell r="J2119">
            <v>44233</v>
          </cell>
          <cell r="K2119">
            <v>-1909043</v>
          </cell>
          <cell r="L2119">
            <v>2905100202</v>
          </cell>
          <cell r="M2119" t="str">
            <v>Evento</v>
          </cell>
        </row>
        <row r="2120">
          <cell r="F2120" t="str">
            <v>438308</v>
          </cell>
          <cell r="G2120" t="str">
            <v>KR</v>
          </cell>
          <cell r="H2120">
            <v>44147</v>
          </cell>
          <cell r="I2120">
            <v>2020</v>
          </cell>
          <cell r="J2120">
            <v>44233</v>
          </cell>
          <cell r="K2120">
            <v>-57600</v>
          </cell>
          <cell r="L2120">
            <v>2905100203</v>
          </cell>
          <cell r="M2120" t="str">
            <v>Evento</v>
          </cell>
        </row>
        <row r="2121">
          <cell r="F2121" t="str">
            <v>438767</v>
          </cell>
          <cell r="G2121" t="str">
            <v>KR</v>
          </cell>
          <cell r="H2121">
            <v>44153</v>
          </cell>
          <cell r="I2121">
            <v>2020</v>
          </cell>
          <cell r="J2121">
            <v>44233</v>
          </cell>
          <cell r="K2121">
            <v>-57600</v>
          </cell>
          <cell r="L2121">
            <v>2905100203</v>
          </cell>
          <cell r="M2121" t="str">
            <v>Evento</v>
          </cell>
        </row>
        <row r="2122">
          <cell r="F2122" t="str">
            <v>438866</v>
          </cell>
          <cell r="G2122" t="str">
            <v>KR</v>
          </cell>
          <cell r="H2122">
            <v>44153</v>
          </cell>
          <cell r="I2122">
            <v>2020</v>
          </cell>
          <cell r="J2122">
            <v>44233</v>
          </cell>
          <cell r="K2122">
            <v>-77864</v>
          </cell>
          <cell r="L2122">
            <v>2905100102</v>
          </cell>
          <cell r="M2122" t="str">
            <v>Evento</v>
          </cell>
        </row>
        <row r="2123">
          <cell r="F2123" t="str">
            <v>438494</v>
          </cell>
          <cell r="G2123" t="str">
            <v>KR</v>
          </cell>
          <cell r="H2123">
            <v>44149</v>
          </cell>
          <cell r="I2123">
            <v>2020</v>
          </cell>
          <cell r="J2123">
            <v>44233</v>
          </cell>
          <cell r="K2123">
            <v>-57600</v>
          </cell>
          <cell r="L2123">
            <v>2905100103</v>
          </cell>
          <cell r="M2123" t="str">
            <v>Evento</v>
          </cell>
        </row>
        <row r="2124">
          <cell r="F2124" t="str">
            <v>438324</v>
          </cell>
          <cell r="G2124" t="str">
            <v>KR</v>
          </cell>
          <cell r="H2124">
            <v>44147</v>
          </cell>
          <cell r="I2124">
            <v>2020</v>
          </cell>
          <cell r="J2124">
            <v>44233</v>
          </cell>
          <cell r="K2124">
            <v>-262190</v>
          </cell>
          <cell r="L2124">
            <v>2905100102</v>
          </cell>
          <cell r="M2124" t="str">
            <v>Evento</v>
          </cell>
        </row>
        <row r="2125">
          <cell r="F2125" t="str">
            <v>438017</v>
          </cell>
          <cell r="G2125" t="str">
            <v>KR</v>
          </cell>
          <cell r="H2125">
            <v>44145</v>
          </cell>
          <cell r="I2125">
            <v>2020</v>
          </cell>
          <cell r="J2125">
            <v>44233</v>
          </cell>
          <cell r="K2125">
            <v>-57920</v>
          </cell>
          <cell r="L2125">
            <v>2205200101</v>
          </cell>
          <cell r="M2125" t="str">
            <v>Glosas</v>
          </cell>
        </row>
        <row r="2126">
          <cell r="F2126" t="str">
            <v>438017</v>
          </cell>
          <cell r="G2126" t="str">
            <v>KR</v>
          </cell>
          <cell r="H2126">
            <v>44145</v>
          </cell>
          <cell r="I2126">
            <v>2020</v>
          </cell>
          <cell r="J2126">
            <v>44233</v>
          </cell>
          <cell r="K2126">
            <v>-68014</v>
          </cell>
          <cell r="L2126">
            <v>2905100102</v>
          </cell>
          <cell r="M2126" t="str">
            <v>Evento</v>
          </cell>
        </row>
        <row r="2127">
          <cell r="F2127" t="str">
            <v>439272</v>
          </cell>
          <cell r="G2127" t="str">
            <v>KR</v>
          </cell>
          <cell r="H2127">
            <v>44158</v>
          </cell>
          <cell r="I2127">
            <v>2020</v>
          </cell>
          <cell r="J2127">
            <v>44253</v>
          </cell>
          <cell r="K2127">
            <v>-25000</v>
          </cell>
          <cell r="L2127">
            <v>2905100202</v>
          </cell>
          <cell r="M2127" t="str">
            <v>Evento</v>
          </cell>
        </row>
        <row r="2128">
          <cell r="F2128" t="str">
            <v>439401</v>
          </cell>
          <cell r="G2128" t="str">
            <v>KR</v>
          </cell>
          <cell r="H2128">
            <v>44159</v>
          </cell>
          <cell r="I2128">
            <v>2020</v>
          </cell>
          <cell r="J2128">
            <v>44253</v>
          </cell>
          <cell r="K2128">
            <v>-57600</v>
          </cell>
          <cell r="L2128">
            <v>2905100202</v>
          </cell>
          <cell r="M2128" t="str">
            <v>Evento</v>
          </cell>
        </row>
        <row r="2129">
          <cell r="F2129" t="str">
            <v>439354</v>
          </cell>
          <cell r="G2129" t="str">
            <v>KR</v>
          </cell>
          <cell r="H2129">
            <v>44159</v>
          </cell>
          <cell r="I2129">
            <v>2020</v>
          </cell>
          <cell r="J2129">
            <v>44253</v>
          </cell>
          <cell r="K2129">
            <v>-57600</v>
          </cell>
          <cell r="L2129">
            <v>2905100202</v>
          </cell>
          <cell r="M2129" t="str">
            <v>Evento</v>
          </cell>
        </row>
        <row r="2130">
          <cell r="F2130" t="str">
            <v>439148</v>
          </cell>
          <cell r="G2130" t="str">
            <v>KR</v>
          </cell>
          <cell r="H2130">
            <v>44157</v>
          </cell>
          <cell r="I2130">
            <v>2020</v>
          </cell>
          <cell r="J2130">
            <v>44253</v>
          </cell>
          <cell r="K2130">
            <v>-213259</v>
          </cell>
          <cell r="L2130">
            <v>2905100202</v>
          </cell>
          <cell r="M2130" t="str">
            <v>Evento</v>
          </cell>
        </row>
        <row r="2131">
          <cell r="F2131" t="str">
            <v>439137</v>
          </cell>
          <cell r="G2131" t="str">
            <v>KR</v>
          </cell>
          <cell r="H2131">
            <v>44156</v>
          </cell>
          <cell r="I2131">
            <v>2020</v>
          </cell>
          <cell r="J2131">
            <v>44253</v>
          </cell>
          <cell r="K2131">
            <v>-126913</v>
          </cell>
          <cell r="L2131">
            <v>2905100202</v>
          </cell>
          <cell r="M2131" t="str">
            <v>Evento</v>
          </cell>
        </row>
        <row r="2132">
          <cell r="F2132" t="str">
            <v>439130</v>
          </cell>
          <cell r="G2132" t="str">
            <v>KR</v>
          </cell>
          <cell r="H2132">
            <v>44156</v>
          </cell>
          <cell r="I2132">
            <v>2020</v>
          </cell>
          <cell r="J2132">
            <v>44253</v>
          </cell>
          <cell r="K2132">
            <v>-106347</v>
          </cell>
          <cell r="L2132">
            <v>2905100202</v>
          </cell>
          <cell r="M2132" t="str">
            <v>Evento</v>
          </cell>
        </row>
        <row r="2133">
          <cell r="F2133" t="str">
            <v>439095</v>
          </cell>
          <cell r="G2133" t="str">
            <v>KR</v>
          </cell>
          <cell r="H2133">
            <v>44156</v>
          </cell>
          <cell r="I2133">
            <v>2020</v>
          </cell>
          <cell r="J2133">
            <v>44253</v>
          </cell>
          <cell r="K2133">
            <v>-129900</v>
          </cell>
          <cell r="L2133">
            <v>2905100202</v>
          </cell>
          <cell r="M2133" t="str">
            <v>Evento</v>
          </cell>
        </row>
        <row r="2134">
          <cell r="F2134" t="str">
            <v>439076</v>
          </cell>
          <cell r="G2134" t="str">
            <v>KR</v>
          </cell>
          <cell r="H2134">
            <v>44156</v>
          </cell>
          <cell r="I2134">
            <v>2020</v>
          </cell>
          <cell r="J2134">
            <v>44253</v>
          </cell>
          <cell r="K2134">
            <v>-227300</v>
          </cell>
          <cell r="L2134">
            <v>2205200201</v>
          </cell>
          <cell r="M2134" t="str">
            <v>Glosas</v>
          </cell>
        </row>
        <row r="2135">
          <cell r="F2135" t="str">
            <v>439076</v>
          </cell>
          <cell r="G2135" t="str">
            <v>KR</v>
          </cell>
          <cell r="H2135">
            <v>44156</v>
          </cell>
          <cell r="I2135">
            <v>2020</v>
          </cell>
          <cell r="J2135">
            <v>44253</v>
          </cell>
          <cell r="K2135">
            <v>-324185</v>
          </cell>
          <cell r="L2135">
            <v>2905100202</v>
          </cell>
          <cell r="M2135" t="str">
            <v>Evento</v>
          </cell>
        </row>
        <row r="2136">
          <cell r="F2136" t="str">
            <v>439056</v>
          </cell>
          <cell r="G2136" t="str">
            <v>KR</v>
          </cell>
          <cell r="H2136">
            <v>44155</v>
          </cell>
          <cell r="I2136">
            <v>2020</v>
          </cell>
          <cell r="J2136">
            <v>44253</v>
          </cell>
          <cell r="K2136">
            <v>-241657</v>
          </cell>
          <cell r="L2136">
            <v>2905100202</v>
          </cell>
          <cell r="M2136" t="str">
            <v>Evento</v>
          </cell>
        </row>
        <row r="2137">
          <cell r="F2137" t="str">
            <v>438958</v>
          </cell>
          <cell r="G2137" t="str">
            <v>KR</v>
          </cell>
          <cell r="H2137">
            <v>44154</v>
          </cell>
          <cell r="I2137">
            <v>2020</v>
          </cell>
          <cell r="J2137">
            <v>44253</v>
          </cell>
          <cell r="K2137">
            <v>-59726</v>
          </cell>
          <cell r="L2137">
            <v>2905100202</v>
          </cell>
          <cell r="M2137" t="str">
            <v>Evento</v>
          </cell>
        </row>
        <row r="2138">
          <cell r="F2138" t="str">
            <v>438912</v>
          </cell>
          <cell r="G2138" t="str">
            <v>KR</v>
          </cell>
          <cell r="H2138">
            <v>44154</v>
          </cell>
          <cell r="I2138">
            <v>2020</v>
          </cell>
          <cell r="J2138">
            <v>44253</v>
          </cell>
          <cell r="K2138">
            <v>-88975</v>
          </cell>
          <cell r="L2138">
            <v>2905100202</v>
          </cell>
          <cell r="M2138" t="str">
            <v>Evento</v>
          </cell>
        </row>
        <row r="2139">
          <cell r="F2139" t="str">
            <v>438541</v>
          </cell>
          <cell r="G2139" t="str">
            <v>KR</v>
          </cell>
          <cell r="H2139">
            <v>44150</v>
          </cell>
          <cell r="I2139">
            <v>2020</v>
          </cell>
          <cell r="J2139">
            <v>44253</v>
          </cell>
          <cell r="K2139">
            <v>-206500</v>
          </cell>
          <cell r="L2139">
            <v>2905100202</v>
          </cell>
          <cell r="M2139" t="str">
            <v>Evento</v>
          </cell>
        </row>
        <row r="2140">
          <cell r="F2140" t="str">
            <v>438443</v>
          </cell>
          <cell r="G2140" t="str">
            <v>KR</v>
          </cell>
          <cell r="H2140">
            <v>44149</v>
          </cell>
          <cell r="I2140">
            <v>2020</v>
          </cell>
          <cell r="J2140">
            <v>44253</v>
          </cell>
          <cell r="K2140">
            <v>-60057</v>
          </cell>
          <cell r="L2140">
            <v>2905100203</v>
          </cell>
          <cell r="M2140" t="str">
            <v>Evento</v>
          </cell>
        </row>
        <row r="2141">
          <cell r="F2141" t="str">
            <v>438221</v>
          </cell>
          <cell r="G2141" t="str">
            <v>KR</v>
          </cell>
          <cell r="H2141">
            <v>44147</v>
          </cell>
          <cell r="I2141">
            <v>2020</v>
          </cell>
          <cell r="J2141">
            <v>44253</v>
          </cell>
          <cell r="K2141">
            <v>-246600</v>
          </cell>
          <cell r="L2141">
            <v>2905100202</v>
          </cell>
          <cell r="M2141" t="str">
            <v>Evento</v>
          </cell>
        </row>
        <row r="2142">
          <cell r="F2142" t="str">
            <v>437939</v>
          </cell>
          <cell r="G2142" t="str">
            <v>KR</v>
          </cell>
          <cell r="H2142">
            <v>44144</v>
          </cell>
          <cell r="I2142">
            <v>2020</v>
          </cell>
          <cell r="J2142">
            <v>44253</v>
          </cell>
          <cell r="K2142">
            <v>-57600</v>
          </cell>
          <cell r="L2142">
            <v>2905100203</v>
          </cell>
          <cell r="M2142" t="str">
            <v>Evento</v>
          </cell>
        </row>
        <row r="2143">
          <cell r="F2143" t="str">
            <v>437835</v>
          </cell>
          <cell r="G2143" t="str">
            <v>KR</v>
          </cell>
          <cell r="H2143">
            <v>44143</v>
          </cell>
          <cell r="I2143">
            <v>2020</v>
          </cell>
          <cell r="J2143">
            <v>44253</v>
          </cell>
          <cell r="K2143">
            <v>-504596</v>
          </cell>
          <cell r="L2143">
            <v>2905100202</v>
          </cell>
          <cell r="M2143" t="str">
            <v>Evento</v>
          </cell>
        </row>
        <row r="2144">
          <cell r="F2144" t="str">
            <v>437248</v>
          </cell>
          <cell r="G2144" t="str">
            <v>KR</v>
          </cell>
          <cell r="H2144">
            <v>44137</v>
          </cell>
          <cell r="I2144">
            <v>2020</v>
          </cell>
          <cell r="J2144">
            <v>44253</v>
          </cell>
          <cell r="K2144">
            <v>-66767</v>
          </cell>
          <cell r="L2144">
            <v>2905100202</v>
          </cell>
          <cell r="M2144" t="str">
            <v>Evento</v>
          </cell>
        </row>
        <row r="2145">
          <cell r="F2145" t="str">
            <v>10299</v>
          </cell>
          <cell r="G2145" t="str">
            <v>KR</v>
          </cell>
          <cell r="H2145">
            <v>44165</v>
          </cell>
          <cell r="I2145">
            <v>2020</v>
          </cell>
          <cell r="J2145">
            <v>44253</v>
          </cell>
          <cell r="K2145">
            <v>-138600</v>
          </cell>
          <cell r="L2145">
            <v>2905100202</v>
          </cell>
          <cell r="M2145" t="str">
            <v>Evento</v>
          </cell>
        </row>
        <row r="2146">
          <cell r="F2146" t="str">
            <v>10282</v>
          </cell>
          <cell r="G2146" t="str">
            <v>KR</v>
          </cell>
          <cell r="H2146">
            <v>44164</v>
          </cell>
          <cell r="I2146">
            <v>2020</v>
          </cell>
          <cell r="J2146">
            <v>44253</v>
          </cell>
          <cell r="K2146">
            <v>-1047</v>
          </cell>
          <cell r="L2146">
            <v>2205200201</v>
          </cell>
          <cell r="M2146" t="str">
            <v>Glosas</v>
          </cell>
        </row>
        <row r="2147">
          <cell r="F2147" t="str">
            <v>10282</v>
          </cell>
          <cell r="G2147" t="str">
            <v>KR</v>
          </cell>
          <cell r="H2147">
            <v>44164</v>
          </cell>
          <cell r="I2147">
            <v>2020</v>
          </cell>
          <cell r="J2147">
            <v>44253</v>
          </cell>
          <cell r="K2147">
            <v>-58034</v>
          </cell>
          <cell r="L2147">
            <v>2905100202</v>
          </cell>
          <cell r="M2147" t="str">
            <v>Evento</v>
          </cell>
        </row>
        <row r="2148">
          <cell r="F2148" t="str">
            <v>10242</v>
          </cell>
          <cell r="G2148" t="str">
            <v>KR</v>
          </cell>
          <cell r="H2148">
            <v>44164</v>
          </cell>
          <cell r="I2148">
            <v>2020</v>
          </cell>
          <cell r="J2148">
            <v>44253</v>
          </cell>
          <cell r="K2148">
            <v>-504089</v>
          </cell>
          <cell r="L2148">
            <v>2905100202</v>
          </cell>
          <cell r="M2148" t="str">
            <v>Evento</v>
          </cell>
        </row>
        <row r="2149">
          <cell r="F2149" t="str">
            <v>10073</v>
          </cell>
          <cell r="G2149" t="str">
            <v>KR</v>
          </cell>
          <cell r="H2149">
            <v>44162</v>
          </cell>
          <cell r="I2149">
            <v>2020</v>
          </cell>
          <cell r="J2149">
            <v>44253</v>
          </cell>
          <cell r="K2149">
            <v>-197675</v>
          </cell>
          <cell r="L2149">
            <v>2905100202</v>
          </cell>
          <cell r="M2149" t="str">
            <v>Evento</v>
          </cell>
        </row>
        <row r="2150">
          <cell r="F2150" t="str">
            <v>10064</v>
          </cell>
          <cell r="G2150" t="str">
            <v>KR</v>
          </cell>
          <cell r="H2150">
            <v>44162</v>
          </cell>
          <cell r="I2150">
            <v>2020</v>
          </cell>
          <cell r="J2150">
            <v>44253</v>
          </cell>
          <cell r="K2150">
            <v>-122666</v>
          </cell>
          <cell r="L2150">
            <v>2905100202</v>
          </cell>
          <cell r="M2150" t="str">
            <v>Evento</v>
          </cell>
        </row>
        <row r="2151">
          <cell r="F2151" t="str">
            <v>30525</v>
          </cell>
          <cell r="G2151" t="str">
            <v>KR</v>
          </cell>
          <cell r="H2151">
            <v>43890</v>
          </cell>
          <cell r="I2151">
            <v>2020</v>
          </cell>
          <cell r="J2151">
            <v>44206</v>
          </cell>
          <cell r="K2151">
            <v>-2763562</v>
          </cell>
          <cell r="L2151">
            <v>2905100101</v>
          </cell>
          <cell r="M2151" t="str">
            <v>Capita</v>
          </cell>
        </row>
        <row r="2152">
          <cell r="F2152" t="str">
            <v>433741</v>
          </cell>
          <cell r="G2152" t="str">
            <v>KR</v>
          </cell>
          <cell r="H2152">
            <v>44085</v>
          </cell>
          <cell r="I2152">
            <v>2020</v>
          </cell>
          <cell r="J2152">
            <v>44197</v>
          </cell>
          <cell r="K2152">
            <v>-105973</v>
          </cell>
          <cell r="L2152">
            <v>2205200101</v>
          </cell>
          <cell r="M2152" t="str">
            <v>Glosas</v>
          </cell>
        </row>
        <row r="2153">
          <cell r="F2153" t="str">
            <v>433741</v>
          </cell>
          <cell r="G2153" t="str">
            <v>KR</v>
          </cell>
          <cell r="H2153">
            <v>44085</v>
          </cell>
          <cell r="I2153">
            <v>2020</v>
          </cell>
          <cell r="J2153">
            <v>44197</v>
          </cell>
          <cell r="K2153">
            <v>-276500</v>
          </cell>
          <cell r="L2153">
            <v>2905100102</v>
          </cell>
          <cell r="M2153" t="str">
            <v>Evento</v>
          </cell>
        </row>
        <row r="2154">
          <cell r="F2154" t="str">
            <v>433629</v>
          </cell>
          <cell r="G2154" t="str">
            <v>KR</v>
          </cell>
          <cell r="H2154">
            <v>44082</v>
          </cell>
          <cell r="I2154">
            <v>2020</v>
          </cell>
          <cell r="J2154">
            <v>44197</v>
          </cell>
          <cell r="K2154">
            <v>-58249</v>
          </cell>
          <cell r="L2154">
            <v>2905100102</v>
          </cell>
          <cell r="M2154" t="str">
            <v>Evento</v>
          </cell>
        </row>
        <row r="2155">
          <cell r="F2155" t="str">
            <v>433241</v>
          </cell>
          <cell r="G2155" t="str">
            <v>KR</v>
          </cell>
          <cell r="H2155">
            <v>44071</v>
          </cell>
          <cell r="I2155">
            <v>2020</v>
          </cell>
          <cell r="J2155">
            <v>44197</v>
          </cell>
          <cell r="K2155">
            <v>-210466</v>
          </cell>
          <cell r="L2155">
            <v>2905100202</v>
          </cell>
          <cell r="M2155" t="str">
            <v>Evento</v>
          </cell>
        </row>
        <row r="2156">
          <cell r="F2156" t="str">
            <v>433086</v>
          </cell>
          <cell r="G2156" t="str">
            <v>KR</v>
          </cell>
          <cell r="H2156">
            <v>44068</v>
          </cell>
          <cell r="I2156">
            <v>2020</v>
          </cell>
          <cell r="J2156">
            <v>44197</v>
          </cell>
          <cell r="K2156">
            <v>-57600</v>
          </cell>
          <cell r="L2156">
            <v>2905100203</v>
          </cell>
          <cell r="M2156" t="str">
            <v>Evento</v>
          </cell>
        </row>
        <row r="2157">
          <cell r="F2157" t="str">
            <v>432902</v>
          </cell>
          <cell r="G2157" t="str">
            <v>KR</v>
          </cell>
          <cell r="H2157">
            <v>44062</v>
          </cell>
          <cell r="I2157">
            <v>2020</v>
          </cell>
          <cell r="J2157">
            <v>44197</v>
          </cell>
          <cell r="K2157">
            <v>-634412</v>
          </cell>
          <cell r="L2157">
            <v>2905100202</v>
          </cell>
          <cell r="M2157" t="str">
            <v>Evento</v>
          </cell>
        </row>
        <row r="2158">
          <cell r="F2158" t="str">
            <v>432846</v>
          </cell>
          <cell r="G2158" t="str">
            <v>KR</v>
          </cell>
          <cell r="H2158">
            <v>44060</v>
          </cell>
          <cell r="I2158">
            <v>2020</v>
          </cell>
          <cell r="J2158">
            <v>44197</v>
          </cell>
          <cell r="K2158">
            <v>-104697</v>
          </cell>
          <cell r="L2158">
            <v>2905100202</v>
          </cell>
          <cell r="M2158" t="str">
            <v>Evento</v>
          </cell>
        </row>
        <row r="2159">
          <cell r="F2159" t="str">
            <v>432787</v>
          </cell>
          <cell r="G2159" t="str">
            <v>KR</v>
          </cell>
          <cell r="H2159">
            <v>44058</v>
          </cell>
          <cell r="I2159">
            <v>2020</v>
          </cell>
          <cell r="J2159">
            <v>44197</v>
          </cell>
          <cell r="K2159">
            <v>-107000</v>
          </cell>
          <cell r="L2159">
            <v>2905100202</v>
          </cell>
          <cell r="M2159" t="str">
            <v>Evento</v>
          </cell>
        </row>
        <row r="2160">
          <cell r="F2160" t="str">
            <v>432767</v>
          </cell>
          <cell r="G2160" t="str">
            <v>KR</v>
          </cell>
          <cell r="H2160">
            <v>44057</v>
          </cell>
          <cell r="I2160">
            <v>2020</v>
          </cell>
          <cell r="J2160">
            <v>44197</v>
          </cell>
          <cell r="K2160">
            <v>-206992</v>
          </cell>
          <cell r="L2160">
            <v>2905100202</v>
          </cell>
          <cell r="M2160" t="str">
            <v>Evento</v>
          </cell>
        </row>
        <row r="2161">
          <cell r="F2161" t="str">
            <v>432727</v>
          </cell>
          <cell r="G2161" t="str">
            <v>KR</v>
          </cell>
          <cell r="H2161">
            <v>44057</v>
          </cell>
          <cell r="I2161">
            <v>2020</v>
          </cell>
          <cell r="J2161">
            <v>44197</v>
          </cell>
          <cell r="K2161">
            <v>-95700</v>
          </cell>
          <cell r="L2161">
            <v>2905100202</v>
          </cell>
          <cell r="M2161" t="str">
            <v>Evento</v>
          </cell>
        </row>
        <row r="2162">
          <cell r="F2162" t="str">
            <v>432554</v>
          </cell>
          <cell r="G2162" t="str">
            <v>KR</v>
          </cell>
          <cell r="H2162">
            <v>44050</v>
          </cell>
          <cell r="I2162">
            <v>2020</v>
          </cell>
          <cell r="J2162">
            <v>44197</v>
          </cell>
          <cell r="K2162">
            <v>-57600</v>
          </cell>
          <cell r="L2162">
            <v>2905100202</v>
          </cell>
          <cell r="M2162" t="str">
            <v>Evento</v>
          </cell>
        </row>
        <row r="2163">
          <cell r="F2163" t="str">
            <v>432434</v>
          </cell>
          <cell r="G2163" t="str">
            <v>KR</v>
          </cell>
          <cell r="H2163">
            <v>44045</v>
          </cell>
          <cell r="I2163">
            <v>2020</v>
          </cell>
          <cell r="J2163">
            <v>44197</v>
          </cell>
          <cell r="K2163">
            <v>-107613</v>
          </cell>
          <cell r="L2163">
            <v>2905100102</v>
          </cell>
          <cell r="M2163" t="str">
            <v>Evento</v>
          </cell>
        </row>
        <row r="2164">
          <cell r="F2164" t="str">
            <v>432421</v>
          </cell>
          <cell r="G2164" t="str">
            <v>KR</v>
          </cell>
          <cell r="H2164">
            <v>44045</v>
          </cell>
          <cell r="I2164">
            <v>2020</v>
          </cell>
          <cell r="J2164">
            <v>44197</v>
          </cell>
          <cell r="K2164">
            <v>-57600</v>
          </cell>
          <cell r="L2164">
            <v>2905100202</v>
          </cell>
          <cell r="M2164" t="str">
            <v>Evento</v>
          </cell>
        </row>
        <row r="2165">
          <cell r="F2165" t="str">
            <v>434806</v>
          </cell>
          <cell r="G2165" t="str">
            <v>KR</v>
          </cell>
          <cell r="H2165">
            <v>44103</v>
          </cell>
          <cell r="I2165">
            <v>2020</v>
          </cell>
          <cell r="J2165">
            <v>44197</v>
          </cell>
          <cell r="K2165">
            <v>-745975</v>
          </cell>
          <cell r="L2165">
            <v>2905100202</v>
          </cell>
          <cell r="M2165" t="str">
            <v>Evento</v>
          </cell>
        </row>
        <row r="2166">
          <cell r="F2166" t="str">
            <v>434701</v>
          </cell>
          <cell r="G2166" t="str">
            <v>KR</v>
          </cell>
          <cell r="H2166">
            <v>44102</v>
          </cell>
          <cell r="I2166">
            <v>2020</v>
          </cell>
          <cell r="J2166">
            <v>44197</v>
          </cell>
          <cell r="K2166">
            <v>-57600</v>
          </cell>
          <cell r="L2166">
            <v>2905100202</v>
          </cell>
          <cell r="M2166" t="str">
            <v>Evento</v>
          </cell>
        </row>
        <row r="2167">
          <cell r="F2167" t="str">
            <v>434674</v>
          </cell>
          <cell r="G2167" t="str">
            <v>KR</v>
          </cell>
          <cell r="H2167">
            <v>44102</v>
          </cell>
          <cell r="I2167">
            <v>2020</v>
          </cell>
          <cell r="J2167">
            <v>44197</v>
          </cell>
          <cell r="K2167">
            <v>-248968</v>
          </cell>
          <cell r="L2167">
            <v>2905100202</v>
          </cell>
          <cell r="M2167" t="str">
            <v>Evento</v>
          </cell>
        </row>
        <row r="2168">
          <cell r="F2168" t="str">
            <v>434457</v>
          </cell>
          <cell r="G2168" t="str">
            <v>KR</v>
          </cell>
          <cell r="H2168">
            <v>44098</v>
          </cell>
          <cell r="I2168">
            <v>2020</v>
          </cell>
          <cell r="J2168">
            <v>44197</v>
          </cell>
          <cell r="K2168">
            <v>-8400</v>
          </cell>
          <cell r="L2168">
            <v>2205200201</v>
          </cell>
          <cell r="M2168" t="str">
            <v>Glosas</v>
          </cell>
        </row>
        <row r="2169">
          <cell r="F2169" t="str">
            <v>434457</v>
          </cell>
          <cell r="G2169" t="str">
            <v>KR</v>
          </cell>
          <cell r="H2169">
            <v>44098</v>
          </cell>
          <cell r="I2169">
            <v>2020</v>
          </cell>
          <cell r="J2169">
            <v>44197</v>
          </cell>
          <cell r="K2169">
            <v>-122257</v>
          </cell>
          <cell r="L2169">
            <v>2905100202</v>
          </cell>
          <cell r="M2169" t="str">
            <v>Evento</v>
          </cell>
        </row>
        <row r="2170">
          <cell r="F2170" t="str">
            <v>434390</v>
          </cell>
          <cell r="G2170" t="str">
            <v>KR</v>
          </cell>
          <cell r="H2170">
            <v>44098</v>
          </cell>
          <cell r="I2170">
            <v>2020</v>
          </cell>
          <cell r="J2170">
            <v>44197</v>
          </cell>
          <cell r="K2170">
            <v>-57600</v>
          </cell>
          <cell r="L2170">
            <v>2205200201</v>
          </cell>
          <cell r="M2170" t="str">
            <v>Glosas</v>
          </cell>
        </row>
        <row r="2171">
          <cell r="F2171" t="str">
            <v>434389</v>
          </cell>
          <cell r="G2171" t="str">
            <v>KR</v>
          </cell>
          <cell r="H2171">
            <v>44098</v>
          </cell>
          <cell r="I2171">
            <v>2020</v>
          </cell>
          <cell r="J2171">
            <v>44197</v>
          </cell>
          <cell r="K2171">
            <v>-18796</v>
          </cell>
          <cell r="L2171">
            <v>2205200201</v>
          </cell>
          <cell r="M2171" t="str">
            <v>Glosas</v>
          </cell>
        </row>
        <row r="2172">
          <cell r="F2172" t="str">
            <v>434389</v>
          </cell>
          <cell r="G2172" t="str">
            <v>KR</v>
          </cell>
          <cell r="H2172">
            <v>44098</v>
          </cell>
          <cell r="I2172">
            <v>2020</v>
          </cell>
          <cell r="J2172">
            <v>44197</v>
          </cell>
          <cell r="K2172">
            <v>-122000</v>
          </cell>
          <cell r="L2172">
            <v>2905100202</v>
          </cell>
          <cell r="M2172" t="str">
            <v>Evento</v>
          </cell>
        </row>
        <row r="2173">
          <cell r="F2173" t="str">
            <v>434137</v>
          </cell>
          <cell r="G2173" t="str">
            <v>KR</v>
          </cell>
          <cell r="H2173">
            <v>44093</v>
          </cell>
          <cell r="I2173">
            <v>2020</v>
          </cell>
          <cell r="J2173">
            <v>44197</v>
          </cell>
          <cell r="K2173">
            <v>-81900</v>
          </cell>
          <cell r="L2173">
            <v>2905100202</v>
          </cell>
          <cell r="M2173" t="str">
            <v>Evento</v>
          </cell>
        </row>
        <row r="2174">
          <cell r="F2174" t="str">
            <v>434135</v>
          </cell>
          <cell r="G2174" t="str">
            <v>KR</v>
          </cell>
          <cell r="H2174">
            <v>44093</v>
          </cell>
          <cell r="I2174">
            <v>2020</v>
          </cell>
          <cell r="J2174">
            <v>44197</v>
          </cell>
          <cell r="K2174">
            <v>-260184</v>
          </cell>
          <cell r="L2174">
            <v>2905100202</v>
          </cell>
          <cell r="M2174" t="str">
            <v>Evento</v>
          </cell>
        </row>
        <row r="2175">
          <cell r="F2175" t="str">
            <v>433995</v>
          </cell>
          <cell r="G2175" t="str">
            <v>KR</v>
          </cell>
          <cell r="H2175">
            <v>44090</v>
          </cell>
          <cell r="I2175">
            <v>2020</v>
          </cell>
          <cell r="J2175">
            <v>44197</v>
          </cell>
          <cell r="K2175">
            <v>-57600</v>
          </cell>
          <cell r="L2175">
            <v>2905100202</v>
          </cell>
          <cell r="M2175" t="str">
            <v>Evento</v>
          </cell>
        </row>
        <row r="2176">
          <cell r="F2176" t="str">
            <v>433927</v>
          </cell>
          <cell r="G2176" t="str">
            <v>KR</v>
          </cell>
          <cell r="H2176">
            <v>44089</v>
          </cell>
          <cell r="I2176">
            <v>2020</v>
          </cell>
          <cell r="J2176">
            <v>44197</v>
          </cell>
          <cell r="K2176">
            <v>-236134</v>
          </cell>
          <cell r="L2176">
            <v>2905100202</v>
          </cell>
          <cell r="M2176" t="str">
            <v>Evento</v>
          </cell>
        </row>
        <row r="2177">
          <cell r="F2177" t="str">
            <v>433856</v>
          </cell>
          <cell r="G2177" t="str">
            <v>KR</v>
          </cell>
          <cell r="H2177">
            <v>44087</v>
          </cell>
          <cell r="I2177">
            <v>2020</v>
          </cell>
          <cell r="J2177">
            <v>44197</v>
          </cell>
          <cell r="K2177">
            <v>-57600</v>
          </cell>
          <cell r="L2177">
            <v>2905100102</v>
          </cell>
          <cell r="M2177" t="str">
            <v>Evento</v>
          </cell>
        </row>
        <row r="2178">
          <cell r="F2178" t="str">
            <v>433670</v>
          </cell>
          <cell r="G2178" t="str">
            <v>KR</v>
          </cell>
          <cell r="H2178">
            <v>44083</v>
          </cell>
          <cell r="I2178">
            <v>2020</v>
          </cell>
          <cell r="J2178">
            <v>44197</v>
          </cell>
          <cell r="K2178">
            <v>-212896</v>
          </cell>
          <cell r="L2178">
            <v>2905100202</v>
          </cell>
          <cell r="M2178" t="str">
            <v>Evento</v>
          </cell>
        </row>
        <row r="2179">
          <cell r="F2179" t="str">
            <v>433639</v>
          </cell>
          <cell r="G2179" t="str">
            <v>KR</v>
          </cell>
          <cell r="H2179">
            <v>44082</v>
          </cell>
          <cell r="I2179">
            <v>2020</v>
          </cell>
          <cell r="J2179">
            <v>44197</v>
          </cell>
          <cell r="K2179">
            <v>-109100</v>
          </cell>
          <cell r="L2179">
            <v>2205200201</v>
          </cell>
          <cell r="M2179" t="str">
            <v>Glosas</v>
          </cell>
        </row>
        <row r="2180">
          <cell r="F2180" t="str">
            <v>431925</v>
          </cell>
          <cell r="G2180" t="str">
            <v>KR</v>
          </cell>
          <cell r="H2180">
            <v>44032</v>
          </cell>
          <cell r="I2180">
            <v>2020</v>
          </cell>
          <cell r="J2180">
            <v>44197</v>
          </cell>
          <cell r="K2180">
            <v>-310386</v>
          </cell>
          <cell r="L2180">
            <v>2905100102</v>
          </cell>
          <cell r="M2180" t="str">
            <v>Evento</v>
          </cell>
        </row>
        <row r="2181">
          <cell r="F2181" t="str">
            <v>431848</v>
          </cell>
          <cell r="G2181" t="str">
            <v>KR</v>
          </cell>
          <cell r="H2181">
            <v>44030</v>
          </cell>
          <cell r="I2181">
            <v>2020</v>
          </cell>
          <cell r="J2181">
            <v>44197</v>
          </cell>
          <cell r="K2181">
            <v>-123700</v>
          </cell>
          <cell r="L2181">
            <v>2205200101</v>
          </cell>
          <cell r="M2181" t="str">
            <v>Glosas</v>
          </cell>
        </row>
        <row r="2182">
          <cell r="F2182" t="str">
            <v>431848</v>
          </cell>
          <cell r="G2182" t="str">
            <v>KR</v>
          </cell>
          <cell r="H2182">
            <v>44030</v>
          </cell>
          <cell r="I2182">
            <v>2020</v>
          </cell>
          <cell r="J2182">
            <v>44197</v>
          </cell>
          <cell r="K2182">
            <v>-13462</v>
          </cell>
          <cell r="L2182">
            <v>2905100102</v>
          </cell>
          <cell r="M2182" t="str">
            <v>Evento</v>
          </cell>
        </row>
        <row r="2183">
          <cell r="F2183" t="str">
            <v>431837</v>
          </cell>
          <cell r="G2183" t="str">
            <v>KR</v>
          </cell>
          <cell r="H2183">
            <v>44029</v>
          </cell>
          <cell r="I2183">
            <v>2020</v>
          </cell>
          <cell r="J2183">
            <v>44197</v>
          </cell>
          <cell r="K2183">
            <v>-58257</v>
          </cell>
          <cell r="L2183">
            <v>2905100102</v>
          </cell>
          <cell r="M2183" t="str">
            <v>Evento</v>
          </cell>
        </row>
        <row r="2184">
          <cell r="F2184" t="str">
            <v>432068</v>
          </cell>
          <cell r="G2184" t="str">
            <v>KR</v>
          </cell>
          <cell r="H2184">
            <v>44036</v>
          </cell>
          <cell r="I2184">
            <v>2020</v>
          </cell>
          <cell r="J2184">
            <v>44197</v>
          </cell>
          <cell r="K2184">
            <v>-105973</v>
          </cell>
          <cell r="L2184">
            <v>2205200201</v>
          </cell>
          <cell r="M2184" t="str">
            <v>Glosas</v>
          </cell>
        </row>
        <row r="2185">
          <cell r="F2185" t="str">
            <v>432830</v>
          </cell>
          <cell r="G2185" t="str">
            <v>KR</v>
          </cell>
          <cell r="H2185">
            <v>44060</v>
          </cell>
          <cell r="I2185">
            <v>2020</v>
          </cell>
          <cell r="J2185">
            <v>44197</v>
          </cell>
          <cell r="K2185">
            <v>-57600</v>
          </cell>
          <cell r="L2185">
            <v>2905100102</v>
          </cell>
          <cell r="M2185" t="str">
            <v>Evento</v>
          </cell>
        </row>
        <row r="2186">
          <cell r="F2186" t="str">
            <v>433321</v>
          </cell>
          <cell r="G2186" t="str">
            <v>KR</v>
          </cell>
          <cell r="H2186">
            <v>44074</v>
          </cell>
          <cell r="I2186">
            <v>2020</v>
          </cell>
          <cell r="J2186">
            <v>44197</v>
          </cell>
          <cell r="K2186">
            <v>-105973</v>
          </cell>
          <cell r="L2186">
            <v>2205200201</v>
          </cell>
          <cell r="M2186" t="str">
            <v>Glosas</v>
          </cell>
        </row>
        <row r="2187">
          <cell r="F2187" t="str">
            <v>434260</v>
          </cell>
          <cell r="G2187" t="str">
            <v>KR</v>
          </cell>
          <cell r="H2187">
            <v>44095</v>
          </cell>
          <cell r="I2187">
            <v>2020</v>
          </cell>
          <cell r="J2187">
            <v>44197</v>
          </cell>
          <cell r="K2187">
            <v>-438596</v>
          </cell>
          <cell r="L2187">
            <v>2905100202</v>
          </cell>
          <cell r="M2187" t="str">
            <v>Evento</v>
          </cell>
        </row>
        <row r="2188">
          <cell r="F2188" t="str">
            <v>436876</v>
          </cell>
          <cell r="G2188" t="str">
            <v>KR</v>
          </cell>
          <cell r="H2188">
            <v>44133</v>
          </cell>
          <cell r="I2188">
            <v>2020</v>
          </cell>
          <cell r="J2188">
            <v>44197</v>
          </cell>
          <cell r="K2188">
            <v>-58220</v>
          </cell>
          <cell r="L2188">
            <v>2905100202</v>
          </cell>
          <cell r="M2188" t="str">
            <v>Evento</v>
          </cell>
        </row>
        <row r="2189">
          <cell r="F2189" t="str">
            <v>436856</v>
          </cell>
          <cell r="G2189" t="str">
            <v>KR</v>
          </cell>
          <cell r="H2189">
            <v>44132</v>
          </cell>
          <cell r="I2189">
            <v>2020</v>
          </cell>
          <cell r="J2189">
            <v>44197</v>
          </cell>
          <cell r="K2189">
            <v>-59227</v>
          </cell>
          <cell r="L2189">
            <v>2905100202</v>
          </cell>
          <cell r="M2189" t="str">
            <v>Evento</v>
          </cell>
        </row>
        <row r="2190">
          <cell r="F2190" t="str">
            <v>436826</v>
          </cell>
          <cell r="G2190" t="str">
            <v>KR</v>
          </cell>
          <cell r="H2190">
            <v>44132</v>
          </cell>
          <cell r="I2190">
            <v>2020</v>
          </cell>
          <cell r="J2190">
            <v>44197</v>
          </cell>
          <cell r="K2190">
            <v>-57600</v>
          </cell>
          <cell r="L2190">
            <v>2905100202</v>
          </cell>
          <cell r="M2190" t="str">
            <v>Evento</v>
          </cell>
        </row>
        <row r="2191">
          <cell r="F2191" t="str">
            <v>436603</v>
          </cell>
          <cell r="G2191" t="str">
            <v>KR</v>
          </cell>
          <cell r="H2191">
            <v>44130</v>
          </cell>
          <cell r="I2191">
            <v>2020</v>
          </cell>
          <cell r="J2191">
            <v>44197</v>
          </cell>
          <cell r="K2191">
            <v>-149614</v>
          </cell>
          <cell r="L2191">
            <v>2905100202</v>
          </cell>
          <cell r="M2191" t="str">
            <v>Evento</v>
          </cell>
        </row>
        <row r="2192">
          <cell r="F2192" t="str">
            <v>436601</v>
          </cell>
          <cell r="G2192" t="str">
            <v>KR</v>
          </cell>
          <cell r="H2192">
            <v>44130</v>
          </cell>
          <cell r="I2192">
            <v>2020</v>
          </cell>
          <cell r="J2192">
            <v>44197</v>
          </cell>
          <cell r="K2192">
            <v>-122585</v>
          </cell>
          <cell r="L2192">
            <v>2905100202</v>
          </cell>
          <cell r="M2192" t="str">
            <v>Evento</v>
          </cell>
        </row>
        <row r="2193">
          <cell r="F2193" t="str">
            <v>436413</v>
          </cell>
          <cell r="G2193" t="str">
            <v>KR</v>
          </cell>
          <cell r="H2193">
            <v>44127</v>
          </cell>
          <cell r="I2193">
            <v>2020</v>
          </cell>
          <cell r="J2193">
            <v>44197</v>
          </cell>
          <cell r="K2193">
            <v>-267526</v>
          </cell>
          <cell r="L2193">
            <v>2905100202</v>
          </cell>
          <cell r="M2193" t="str">
            <v>Evento</v>
          </cell>
        </row>
        <row r="2194">
          <cell r="F2194" t="str">
            <v>436408</v>
          </cell>
          <cell r="G2194" t="str">
            <v>KR</v>
          </cell>
          <cell r="H2194">
            <v>44127</v>
          </cell>
          <cell r="I2194">
            <v>2020</v>
          </cell>
          <cell r="J2194">
            <v>44197</v>
          </cell>
          <cell r="K2194">
            <v>-107000</v>
          </cell>
          <cell r="L2194">
            <v>2905100202</v>
          </cell>
          <cell r="M2194" t="str">
            <v>Evento</v>
          </cell>
        </row>
        <row r="2195">
          <cell r="F2195" t="str">
            <v>436392</v>
          </cell>
          <cell r="G2195" t="str">
            <v>KR</v>
          </cell>
          <cell r="H2195">
            <v>44126</v>
          </cell>
          <cell r="I2195">
            <v>2020</v>
          </cell>
          <cell r="J2195">
            <v>44197</v>
          </cell>
          <cell r="K2195">
            <v>-282495</v>
          </cell>
          <cell r="L2195">
            <v>2905100202</v>
          </cell>
          <cell r="M2195" t="str">
            <v>Evento</v>
          </cell>
        </row>
        <row r="2196">
          <cell r="F2196" t="str">
            <v>436318</v>
          </cell>
          <cell r="G2196" t="str">
            <v>KR</v>
          </cell>
          <cell r="H2196">
            <v>44126</v>
          </cell>
          <cell r="I2196">
            <v>2020</v>
          </cell>
          <cell r="J2196">
            <v>44197</v>
          </cell>
          <cell r="K2196">
            <v>-57600</v>
          </cell>
          <cell r="L2196">
            <v>2905100202</v>
          </cell>
          <cell r="M2196" t="str">
            <v>Evento</v>
          </cell>
        </row>
        <row r="2197">
          <cell r="F2197" t="str">
            <v>436312</v>
          </cell>
          <cell r="G2197" t="str">
            <v>KR</v>
          </cell>
          <cell r="H2197">
            <v>44126</v>
          </cell>
          <cell r="I2197">
            <v>2020</v>
          </cell>
          <cell r="J2197">
            <v>44197</v>
          </cell>
          <cell r="K2197">
            <v>-225500</v>
          </cell>
          <cell r="L2197">
            <v>2905100202</v>
          </cell>
          <cell r="M2197" t="str">
            <v>Evento</v>
          </cell>
        </row>
        <row r="2198">
          <cell r="F2198" t="str">
            <v>436311</v>
          </cell>
          <cell r="G2198" t="str">
            <v>KR</v>
          </cell>
          <cell r="H2198">
            <v>44126</v>
          </cell>
          <cell r="I2198">
            <v>2020</v>
          </cell>
          <cell r="J2198">
            <v>44197</v>
          </cell>
          <cell r="K2198">
            <v>-60176</v>
          </cell>
          <cell r="L2198">
            <v>2905100202</v>
          </cell>
          <cell r="M2198" t="str">
            <v>Evento</v>
          </cell>
        </row>
        <row r="2199">
          <cell r="F2199" t="str">
            <v>436065</v>
          </cell>
          <cell r="G2199" t="str">
            <v>KR</v>
          </cell>
          <cell r="H2199">
            <v>44123</v>
          </cell>
          <cell r="I2199">
            <v>2020</v>
          </cell>
          <cell r="J2199">
            <v>44197</v>
          </cell>
          <cell r="K2199">
            <v>-193900</v>
          </cell>
          <cell r="L2199">
            <v>2905100202</v>
          </cell>
          <cell r="M2199" t="str">
            <v>Evento</v>
          </cell>
        </row>
        <row r="2200">
          <cell r="F2200" t="str">
            <v>435984</v>
          </cell>
          <cell r="G2200" t="str">
            <v>KR</v>
          </cell>
          <cell r="H2200">
            <v>44122</v>
          </cell>
          <cell r="I2200">
            <v>2020</v>
          </cell>
          <cell r="J2200">
            <v>44197</v>
          </cell>
          <cell r="K2200">
            <v>-274948</v>
          </cell>
          <cell r="L2200">
            <v>2905100202</v>
          </cell>
          <cell r="M2200" t="str">
            <v>Evento</v>
          </cell>
        </row>
        <row r="2201">
          <cell r="F2201" t="str">
            <v>435983</v>
          </cell>
          <cell r="G2201" t="str">
            <v>KR</v>
          </cell>
          <cell r="H2201">
            <v>44122</v>
          </cell>
          <cell r="I2201">
            <v>2020</v>
          </cell>
          <cell r="J2201">
            <v>44197</v>
          </cell>
          <cell r="K2201">
            <v>-58266</v>
          </cell>
          <cell r="L2201">
            <v>2905100203</v>
          </cell>
          <cell r="M2201" t="str">
            <v>Evento</v>
          </cell>
        </row>
        <row r="2202">
          <cell r="F2202" t="str">
            <v>435873</v>
          </cell>
          <cell r="G2202" t="str">
            <v>KR</v>
          </cell>
          <cell r="H2202">
            <v>44122</v>
          </cell>
          <cell r="I2202">
            <v>2020</v>
          </cell>
          <cell r="J2202">
            <v>44197</v>
          </cell>
          <cell r="K2202">
            <v>-60386</v>
          </cell>
          <cell r="L2202">
            <v>2905100202</v>
          </cell>
          <cell r="M2202" t="str">
            <v>Evento</v>
          </cell>
        </row>
        <row r="2203">
          <cell r="F2203" t="str">
            <v>435826</v>
          </cell>
          <cell r="G2203" t="str">
            <v>KR</v>
          </cell>
          <cell r="H2203">
            <v>44121</v>
          </cell>
          <cell r="I2203">
            <v>2020</v>
          </cell>
          <cell r="J2203">
            <v>44197</v>
          </cell>
          <cell r="K2203">
            <v>-138531</v>
          </cell>
          <cell r="L2203">
            <v>2905100202</v>
          </cell>
          <cell r="M2203" t="str">
            <v>Evento</v>
          </cell>
        </row>
        <row r="2204">
          <cell r="F2204" t="str">
            <v>435607</v>
          </cell>
          <cell r="G2204" t="str">
            <v>KR</v>
          </cell>
          <cell r="H2204">
            <v>44120</v>
          </cell>
          <cell r="I2204">
            <v>2020</v>
          </cell>
          <cell r="J2204">
            <v>44197</v>
          </cell>
          <cell r="K2204">
            <v>-250000</v>
          </cell>
          <cell r="L2204">
            <v>2205200201</v>
          </cell>
          <cell r="M2204" t="str">
            <v>Glosas</v>
          </cell>
        </row>
        <row r="2205">
          <cell r="F2205" t="str">
            <v>435607</v>
          </cell>
          <cell r="G2205" t="str">
            <v>KR</v>
          </cell>
          <cell r="H2205">
            <v>44120</v>
          </cell>
          <cell r="I2205">
            <v>2020</v>
          </cell>
          <cell r="J2205">
            <v>44197</v>
          </cell>
          <cell r="K2205">
            <v>-59711</v>
          </cell>
          <cell r="L2205">
            <v>2905100202</v>
          </cell>
          <cell r="M2205" t="str">
            <v>Evento</v>
          </cell>
        </row>
        <row r="2206">
          <cell r="F2206" t="str">
            <v>435565</v>
          </cell>
          <cell r="G2206" t="str">
            <v>KR</v>
          </cell>
          <cell r="H2206">
            <v>44119</v>
          </cell>
          <cell r="I2206">
            <v>2020</v>
          </cell>
          <cell r="J2206">
            <v>44197</v>
          </cell>
          <cell r="K2206">
            <v>-254200</v>
          </cell>
          <cell r="L2206">
            <v>2905100202</v>
          </cell>
          <cell r="M2206" t="str">
            <v>Evento</v>
          </cell>
        </row>
        <row r="2207">
          <cell r="F2207" t="str">
            <v>435231</v>
          </cell>
          <cell r="G2207" t="str">
            <v>KR</v>
          </cell>
          <cell r="H2207">
            <v>44112</v>
          </cell>
          <cell r="I2207">
            <v>2020</v>
          </cell>
          <cell r="J2207">
            <v>44197</v>
          </cell>
          <cell r="K2207">
            <v>-132540</v>
          </cell>
          <cell r="L2207">
            <v>2905100202</v>
          </cell>
          <cell r="M2207" t="str">
            <v>Evento</v>
          </cell>
        </row>
        <row r="2208">
          <cell r="F2208" t="str">
            <v>430385</v>
          </cell>
          <cell r="G2208" t="str">
            <v>KR</v>
          </cell>
          <cell r="H2208">
            <v>43958</v>
          </cell>
          <cell r="I2208">
            <v>2020</v>
          </cell>
          <cell r="J2208">
            <v>44176</v>
          </cell>
          <cell r="K2208">
            <v>-3197377</v>
          </cell>
          <cell r="L2208">
            <v>2905100101</v>
          </cell>
          <cell r="M2208" t="str">
            <v>Capita</v>
          </cell>
        </row>
        <row r="2209">
          <cell r="F2209" t="str">
            <v>430371</v>
          </cell>
          <cell r="G2209" t="str">
            <v>KR</v>
          </cell>
          <cell r="H2209">
            <v>43956</v>
          </cell>
          <cell r="I2209">
            <v>2020</v>
          </cell>
          <cell r="J2209">
            <v>44176</v>
          </cell>
          <cell r="K2209">
            <v>-18944324</v>
          </cell>
          <cell r="L2209">
            <v>2905100201</v>
          </cell>
          <cell r="M2209" t="str">
            <v>Capita</v>
          </cell>
        </row>
        <row r="2210">
          <cell r="F2210" t="str">
            <v>430979</v>
          </cell>
          <cell r="G2210" t="str">
            <v>KR</v>
          </cell>
          <cell r="H2210">
            <v>43982</v>
          </cell>
          <cell r="I2210">
            <v>2020</v>
          </cell>
          <cell r="J2210">
            <v>44176</v>
          </cell>
          <cell r="K2210">
            <v>-12810150</v>
          </cell>
          <cell r="L2210">
            <v>2205200202</v>
          </cell>
          <cell r="M2210" t="str">
            <v>Glosas</v>
          </cell>
        </row>
        <row r="2211">
          <cell r="F2211" t="str">
            <v>430979</v>
          </cell>
          <cell r="G2211" t="str">
            <v>KR</v>
          </cell>
          <cell r="H2211">
            <v>43982</v>
          </cell>
          <cell r="I2211">
            <v>2020</v>
          </cell>
          <cell r="J2211">
            <v>44176</v>
          </cell>
          <cell r="K2211">
            <v>-6766011</v>
          </cell>
          <cell r="L2211">
            <v>2905100201</v>
          </cell>
          <cell r="M2211" t="str">
            <v>Capita</v>
          </cell>
        </row>
        <row r="2212">
          <cell r="F2212" t="str">
            <v>430372</v>
          </cell>
          <cell r="G2212" t="str">
            <v>KR</v>
          </cell>
          <cell r="H2212">
            <v>43951</v>
          </cell>
          <cell r="I2212">
            <v>2020</v>
          </cell>
          <cell r="J2212">
            <v>44176</v>
          </cell>
          <cell r="K2212">
            <v>-10763101</v>
          </cell>
          <cell r="L2212">
            <v>2205200202</v>
          </cell>
          <cell r="M2212" t="str">
            <v>Glosas</v>
          </cell>
        </row>
        <row r="2213">
          <cell r="F2213" t="str">
            <v>430372</v>
          </cell>
          <cell r="G2213" t="str">
            <v>KR</v>
          </cell>
          <cell r="H2213">
            <v>43951</v>
          </cell>
          <cell r="I2213">
            <v>2020</v>
          </cell>
          <cell r="J2213">
            <v>44176</v>
          </cell>
          <cell r="K2213">
            <v>-9267214</v>
          </cell>
          <cell r="L2213">
            <v>2905100201</v>
          </cell>
          <cell r="M2213" t="str">
            <v>Capita</v>
          </cell>
        </row>
        <row r="2214">
          <cell r="F2214" t="str">
            <v>430387</v>
          </cell>
          <cell r="G2214" t="str">
            <v>KR</v>
          </cell>
          <cell r="H2214">
            <v>43951</v>
          </cell>
          <cell r="I2214">
            <v>2020</v>
          </cell>
          <cell r="J2214">
            <v>44176</v>
          </cell>
          <cell r="K2214">
            <v>-2221383</v>
          </cell>
          <cell r="L2214">
            <v>2205200202</v>
          </cell>
          <cell r="M2214" t="str">
            <v>Glosas</v>
          </cell>
        </row>
        <row r="2215">
          <cell r="F2215" t="str">
            <v>430387</v>
          </cell>
          <cell r="G2215" t="str">
            <v>KR</v>
          </cell>
          <cell r="H2215">
            <v>43951</v>
          </cell>
          <cell r="I2215">
            <v>2020</v>
          </cell>
          <cell r="J2215">
            <v>44176</v>
          </cell>
          <cell r="K2215">
            <v>-1159285</v>
          </cell>
          <cell r="L2215">
            <v>2905100101</v>
          </cell>
          <cell r="M2215" t="str">
            <v>Capita</v>
          </cell>
        </row>
        <row r="2216">
          <cell r="F2216" t="str">
            <v>10696</v>
          </cell>
          <cell r="G2216" t="str">
            <v>KR</v>
          </cell>
          <cell r="H2216">
            <v>44165</v>
          </cell>
          <cell r="I2216">
            <v>2020</v>
          </cell>
          <cell r="J2216">
            <v>44172</v>
          </cell>
          <cell r="K2216">
            <v>-13714475</v>
          </cell>
          <cell r="L2216">
            <v>2205200202</v>
          </cell>
          <cell r="M2216" t="str">
            <v>Glosas</v>
          </cell>
        </row>
        <row r="2217">
          <cell r="F2217" t="str">
            <v>10696</v>
          </cell>
          <cell r="G2217" t="str">
            <v>KR</v>
          </cell>
          <cell r="H2217">
            <v>44165</v>
          </cell>
          <cell r="I2217">
            <v>2020</v>
          </cell>
          <cell r="J2217">
            <v>44172</v>
          </cell>
          <cell r="K2217">
            <v>-6136691</v>
          </cell>
          <cell r="L2217">
            <v>2905100201</v>
          </cell>
          <cell r="M2217" t="str">
            <v>Capita</v>
          </cell>
        </row>
        <row r="2218">
          <cell r="F2218" t="str">
            <v>10694</v>
          </cell>
          <cell r="G2218" t="str">
            <v>KR</v>
          </cell>
          <cell r="H2218">
            <v>44167</v>
          </cell>
          <cell r="I2218">
            <v>2020</v>
          </cell>
          <cell r="J2218">
            <v>44172</v>
          </cell>
          <cell r="K2218">
            <v>-18774935</v>
          </cell>
          <cell r="L2218">
            <v>2905100201</v>
          </cell>
          <cell r="M2218" t="str">
            <v>Capita</v>
          </cell>
        </row>
        <row r="2219">
          <cell r="F2219" t="str">
            <v>435095</v>
          </cell>
          <cell r="G2219" t="str">
            <v>KR</v>
          </cell>
          <cell r="H2219">
            <v>44104</v>
          </cell>
          <cell r="I2219">
            <v>2020</v>
          </cell>
          <cell r="J2219">
            <v>44168</v>
          </cell>
          <cell r="K2219">
            <v>-14264525</v>
          </cell>
          <cell r="L2219">
            <v>2205200202</v>
          </cell>
          <cell r="M2219" t="str">
            <v>Glosas</v>
          </cell>
        </row>
        <row r="2220">
          <cell r="F2220" t="str">
            <v>435095</v>
          </cell>
          <cell r="G2220" t="str">
            <v>KR</v>
          </cell>
          <cell r="H2220">
            <v>44104</v>
          </cell>
          <cell r="I2220">
            <v>2020</v>
          </cell>
          <cell r="J2220">
            <v>44168</v>
          </cell>
          <cell r="K2220">
            <v>-6030234</v>
          </cell>
          <cell r="L2220">
            <v>2905100201</v>
          </cell>
          <cell r="M2220" t="str">
            <v>Capita</v>
          </cell>
        </row>
        <row r="2221">
          <cell r="F2221" t="str">
            <v>430116</v>
          </cell>
          <cell r="G2221" t="str">
            <v>KR</v>
          </cell>
          <cell r="H2221">
            <v>43921</v>
          </cell>
          <cell r="I2221">
            <v>2020</v>
          </cell>
          <cell r="J2221">
            <v>44076</v>
          </cell>
          <cell r="K2221">
            <v>-1277344</v>
          </cell>
          <cell r="L2221">
            <v>2905100101</v>
          </cell>
          <cell r="M2221" t="str">
            <v>Capita</v>
          </cell>
        </row>
        <row r="2222">
          <cell r="F2222" t="str">
            <v>30501</v>
          </cell>
          <cell r="G2222" t="str">
            <v>KR</v>
          </cell>
          <cell r="H2222">
            <v>43890</v>
          </cell>
          <cell r="I2222">
            <v>2020</v>
          </cell>
          <cell r="J2222">
            <v>44084</v>
          </cell>
          <cell r="K2222">
            <v>-7501526</v>
          </cell>
          <cell r="L2222">
            <v>2205200202</v>
          </cell>
          <cell r="M2222" t="str">
            <v>Glosas</v>
          </cell>
        </row>
        <row r="2223">
          <cell r="F2223" t="str">
            <v>30501</v>
          </cell>
          <cell r="G2223" t="str">
            <v>KR</v>
          </cell>
          <cell r="H2223">
            <v>43890</v>
          </cell>
          <cell r="I2223">
            <v>2020</v>
          </cell>
          <cell r="J2223">
            <v>44084</v>
          </cell>
          <cell r="K2223">
            <v>-11262879</v>
          </cell>
          <cell r="L2223">
            <v>2905100201</v>
          </cell>
          <cell r="M2223" t="str">
            <v>Capita</v>
          </cell>
        </row>
        <row r="2224">
          <cell r="F2224" t="str">
            <v>430107</v>
          </cell>
          <cell r="G2224" t="str">
            <v>KR</v>
          </cell>
          <cell r="H2224">
            <v>43921</v>
          </cell>
          <cell r="I2224">
            <v>2020</v>
          </cell>
          <cell r="J2224">
            <v>44082</v>
          </cell>
          <cell r="K2224">
            <v>-19603615</v>
          </cell>
          <cell r="L2224">
            <v>2905100201</v>
          </cell>
          <cell r="M2224" t="str">
            <v>Capita</v>
          </cell>
        </row>
        <row r="2225">
          <cell r="F2225" t="str">
            <v>430111</v>
          </cell>
          <cell r="G2225" t="str">
            <v>KR</v>
          </cell>
          <cell r="H2225">
            <v>43921</v>
          </cell>
          <cell r="I2225">
            <v>2020</v>
          </cell>
          <cell r="J2225">
            <v>44082</v>
          </cell>
          <cell r="K2225">
            <v>-9059463</v>
          </cell>
          <cell r="L2225">
            <v>2205200202</v>
          </cell>
          <cell r="M2225" t="str">
            <v>Glosas</v>
          </cell>
        </row>
        <row r="2226">
          <cell r="F2226" t="str">
            <v>430111</v>
          </cell>
          <cell r="G2226" t="str">
            <v>KR</v>
          </cell>
          <cell r="H2226">
            <v>43921</v>
          </cell>
          <cell r="I2226">
            <v>2020</v>
          </cell>
          <cell r="J2226">
            <v>44082</v>
          </cell>
          <cell r="K2226">
            <v>-11667937</v>
          </cell>
          <cell r="L2226">
            <v>2905100201</v>
          </cell>
          <cell r="M2226" t="str">
            <v>Capita</v>
          </cell>
        </row>
        <row r="2227">
          <cell r="F2227" t="str">
            <v>426633</v>
          </cell>
          <cell r="G2227" t="str">
            <v>KR</v>
          </cell>
          <cell r="H2227">
            <v>43886</v>
          </cell>
          <cell r="I2227">
            <v>2020</v>
          </cell>
          <cell r="J2227">
            <v>43990</v>
          </cell>
          <cell r="K2227">
            <v>-24000</v>
          </cell>
          <cell r="L2227">
            <v>2205200201</v>
          </cell>
          <cell r="M2227" t="str">
            <v>Glosas</v>
          </cell>
        </row>
        <row r="2228">
          <cell r="F2228" t="str">
            <v>426376</v>
          </cell>
          <cell r="G2228" t="str">
            <v>KR</v>
          </cell>
          <cell r="H2228">
            <v>43881</v>
          </cell>
          <cell r="I2228">
            <v>2020</v>
          </cell>
          <cell r="J2228">
            <v>43990</v>
          </cell>
          <cell r="K2228">
            <v>-24000</v>
          </cell>
          <cell r="L2228">
            <v>2205200201</v>
          </cell>
          <cell r="M2228" t="str">
            <v>Glosas</v>
          </cell>
        </row>
        <row r="2229">
          <cell r="F2229" t="str">
            <v>425998</v>
          </cell>
          <cell r="G2229" t="str">
            <v>KR</v>
          </cell>
          <cell r="H2229">
            <v>43874</v>
          </cell>
          <cell r="I2229">
            <v>2020</v>
          </cell>
          <cell r="J2229">
            <v>43990</v>
          </cell>
          <cell r="K2229">
            <v>-6250</v>
          </cell>
          <cell r="L2229">
            <v>2205200101</v>
          </cell>
          <cell r="M2229" t="str">
            <v>Glosas</v>
          </cell>
        </row>
        <row r="2230">
          <cell r="F2230" t="str">
            <v>30443</v>
          </cell>
          <cell r="G2230" t="str">
            <v>KR</v>
          </cell>
          <cell r="H2230">
            <v>43861</v>
          </cell>
          <cell r="I2230">
            <v>2020</v>
          </cell>
          <cell r="J2230">
            <v>43904</v>
          </cell>
          <cell r="K2230">
            <v>-1834734</v>
          </cell>
          <cell r="L2230">
            <v>2905100101</v>
          </cell>
          <cell r="M2230" t="str">
            <v>Capita</v>
          </cell>
        </row>
        <row r="2231">
          <cell r="F2231" t="str">
            <v>30440</v>
          </cell>
          <cell r="G2231" t="str">
            <v>KR</v>
          </cell>
          <cell r="H2231">
            <v>43861</v>
          </cell>
          <cell r="I2231">
            <v>2020</v>
          </cell>
          <cell r="J2231">
            <v>43904</v>
          </cell>
          <cell r="K2231">
            <v>-17920370</v>
          </cell>
          <cell r="L2231">
            <v>2905100201</v>
          </cell>
          <cell r="M2231" t="str">
            <v>Capita</v>
          </cell>
        </row>
        <row r="2232">
          <cell r="F2232" t="str">
            <v>30444</v>
          </cell>
          <cell r="G2232" t="str">
            <v>KR</v>
          </cell>
          <cell r="H2232">
            <v>43861</v>
          </cell>
          <cell r="I2232">
            <v>2020</v>
          </cell>
          <cell r="J2232">
            <v>43904</v>
          </cell>
          <cell r="K2232">
            <v>-1735260</v>
          </cell>
          <cell r="L2232">
            <v>2905100101</v>
          </cell>
          <cell r="M2232" t="str">
            <v>Capita</v>
          </cell>
        </row>
        <row r="2233">
          <cell r="F2233" t="str">
            <v>30441</v>
          </cell>
          <cell r="G2233" t="str">
            <v>KR</v>
          </cell>
          <cell r="H2233">
            <v>43861</v>
          </cell>
          <cell r="I2233">
            <v>2020</v>
          </cell>
          <cell r="J2233">
            <v>43904</v>
          </cell>
          <cell r="K2233">
            <v>-16948775</v>
          </cell>
          <cell r="L2233">
            <v>2905100201</v>
          </cell>
          <cell r="M2233" t="str">
            <v>Capita</v>
          </cell>
        </row>
        <row r="2234">
          <cell r="F2234" t="str">
            <v>30391</v>
          </cell>
          <cell r="G2234" t="str">
            <v>KR</v>
          </cell>
          <cell r="H2234">
            <v>43861</v>
          </cell>
          <cell r="I2234">
            <v>2020</v>
          </cell>
          <cell r="J2234">
            <v>43904</v>
          </cell>
          <cell r="K2234">
            <v>-1231650</v>
          </cell>
          <cell r="L2234">
            <v>2905100101</v>
          </cell>
          <cell r="M2234" t="str">
            <v>Capita</v>
          </cell>
        </row>
        <row r="2235">
          <cell r="F2235" t="str">
            <v>30318</v>
          </cell>
          <cell r="G2235" t="str">
            <v>KR</v>
          </cell>
          <cell r="H2235">
            <v>43799</v>
          </cell>
          <cell r="I2235">
            <v>2019</v>
          </cell>
          <cell r="J2235">
            <v>43904</v>
          </cell>
          <cell r="K2235">
            <v>-1155203</v>
          </cell>
          <cell r="L2235">
            <v>2905100101</v>
          </cell>
          <cell r="M2235" t="str">
            <v>Capita</v>
          </cell>
        </row>
        <row r="2236">
          <cell r="F2236" t="str">
            <v>30380</v>
          </cell>
          <cell r="G2236" t="str">
            <v>KR</v>
          </cell>
          <cell r="H2236">
            <v>43830</v>
          </cell>
          <cell r="I2236">
            <v>2019</v>
          </cell>
          <cell r="J2236">
            <v>43896</v>
          </cell>
          <cell r="K2236">
            <v>-6657086</v>
          </cell>
          <cell r="L2236">
            <v>2205200202</v>
          </cell>
          <cell r="M2236" t="str">
            <v>Glosas</v>
          </cell>
        </row>
        <row r="2237">
          <cell r="F2237" t="str">
            <v>30380</v>
          </cell>
          <cell r="G2237" t="str">
            <v>KR</v>
          </cell>
          <cell r="H2237">
            <v>43830</v>
          </cell>
          <cell r="I2237">
            <v>2019</v>
          </cell>
          <cell r="J2237">
            <v>43896</v>
          </cell>
          <cell r="K2237">
            <v>-10307977</v>
          </cell>
          <cell r="L2237">
            <v>2905100201</v>
          </cell>
          <cell r="M2237" t="str">
            <v>Capita</v>
          </cell>
        </row>
        <row r="2238">
          <cell r="F2238" t="str">
            <v>30388</v>
          </cell>
          <cell r="G2238" t="str">
            <v>KR</v>
          </cell>
          <cell r="H2238">
            <v>43830</v>
          </cell>
          <cell r="I2238">
            <v>2019</v>
          </cell>
          <cell r="J2238">
            <v>43894</v>
          </cell>
          <cell r="K2238">
            <v>-1164873</v>
          </cell>
          <cell r="L2238">
            <v>2905100101</v>
          </cell>
          <cell r="M2238" t="str">
            <v>Capita</v>
          </cell>
        </row>
        <row r="2239">
          <cell r="F2239" t="str">
            <v>30379</v>
          </cell>
          <cell r="G2239" t="str">
            <v>KR</v>
          </cell>
          <cell r="H2239">
            <v>43830</v>
          </cell>
          <cell r="I2239">
            <v>2019</v>
          </cell>
          <cell r="J2239">
            <v>43894</v>
          </cell>
          <cell r="K2239">
            <v>-16045261</v>
          </cell>
          <cell r="L2239">
            <v>2905100201</v>
          </cell>
          <cell r="M2239" t="str">
            <v>Capita</v>
          </cell>
        </row>
        <row r="2240">
          <cell r="F2240" t="str">
            <v>30312</v>
          </cell>
          <cell r="G2240" t="str">
            <v>KR</v>
          </cell>
          <cell r="H2240">
            <v>43799</v>
          </cell>
          <cell r="I2240">
            <v>2019</v>
          </cell>
          <cell r="J2240">
            <v>43912</v>
          </cell>
          <cell r="K2240">
            <v>-4734159</v>
          </cell>
          <cell r="L2240">
            <v>2205200202</v>
          </cell>
          <cell r="M2240" t="str">
            <v>Glosas</v>
          </cell>
        </row>
        <row r="2241">
          <cell r="F2241" t="str">
            <v>30312</v>
          </cell>
          <cell r="G2241" t="str">
            <v>KR</v>
          </cell>
          <cell r="H2241">
            <v>43799</v>
          </cell>
          <cell r="I2241">
            <v>2019</v>
          </cell>
          <cell r="J2241">
            <v>43912</v>
          </cell>
          <cell r="K2241">
            <v>-10953668</v>
          </cell>
          <cell r="L2241">
            <v>2905100201</v>
          </cell>
          <cell r="M2241" t="str">
            <v>Capita</v>
          </cell>
        </row>
        <row r="2242">
          <cell r="F2242" t="str">
            <v>30337</v>
          </cell>
          <cell r="G2242" t="str">
            <v>KR</v>
          </cell>
          <cell r="H2242">
            <v>43799</v>
          </cell>
          <cell r="I2242">
            <v>2019</v>
          </cell>
          <cell r="J2242">
            <v>43907</v>
          </cell>
          <cell r="K2242">
            <v>-1092571</v>
          </cell>
          <cell r="L2242">
            <v>2905100101</v>
          </cell>
          <cell r="M2242" t="str">
            <v>Capita</v>
          </cell>
        </row>
        <row r="2243">
          <cell r="F2243" t="str">
            <v>30311</v>
          </cell>
          <cell r="G2243" t="str">
            <v>KR</v>
          </cell>
          <cell r="H2243">
            <v>43799</v>
          </cell>
          <cell r="I2243">
            <v>2019</v>
          </cell>
          <cell r="J2243">
            <v>43907</v>
          </cell>
          <cell r="K2243">
            <v>-14837274</v>
          </cell>
          <cell r="L2243">
            <v>2905100201</v>
          </cell>
          <cell r="M2243" t="str">
            <v>Capita</v>
          </cell>
        </row>
        <row r="2244">
          <cell r="F2244" t="str">
            <v>30278</v>
          </cell>
          <cell r="G2244" t="str">
            <v>KR</v>
          </cell>
          <cell r="H2244">
            <v>43769</v>
          </cell>
          <cell r="I2244">
            <v>2019</v>
          </cell>
          <cell r="J2244">
            <v>43907</v>
          </cell>
          <cell r="K2244">
            <v>-840920</v>
          </cell>
          <cell r="L2244">
            <v>2905100101</v>
          </cell>
          <cell r="M2244" t="str">
            <v>Capita</v>
          </cell>
        </row>
        <row r="2245">
          <cell r="F2245" t="str">
            <v>30241</v>
          </cell>
          <cell r="G2245" t="str">
            <v>KR</v>
          </cell>
          <cell r="H2245">
            <v>43769</v>
          </cell>
          <cell r="I2245">
            <v>2019</v>
          </cell>
          <cell r="J2245">
            <v>43907</v>
          </cell>
          <cell r="K2245">
            <v>-4334224</v>
          </cell>
          <cell r="L2245">
            <v>2205200202</v>
          </cell>
          <cell r="M2245" t="str">
            <v>Glosas</v>
          </cell>
        </row>
        <row r="2246">
          <cell r="F2246" t="str">
            <v>30241</v>
          </cell>
          <cell r="G2246" t="str">
            <v>KR</v>
          </cell>
          <cell r="H2246">
            <v>43769</v>
          </cell>
          <cell r="I2246">
            <v>2019</v>
          </cell>
          <cell r="J2246">
            <v>43907</v>
          </cell>
          <cell r="K2246">
            <v>-11695068</v>
          </cell>
          <cell r="L2246">
            <v>2905100201</v>
          </cell>
          <cell r="M2246" t="str">
            <v>Capita</v>
          </cell>
        </row>
        <row r="2247">
          <cell r="F2247">
            <v>30277</v>
          </cell>
          <cell r="G2247" t="str">
            <v>KR</v>
          </cell>
          <cell r="H2247">
            <v>43769</v>
          </cell>
          <cell r="I2247">
            <v>2019</v>
          </cell>
          <cell r="J2247">
            <v>43907</v>
          </cell>
          <cell r="K2247">
            <v>-795327</v>
          </cell>
          <cell r="L2247">
            <v>2905100101</v>
          </cell>
          <cell r="M2247" t="str">
            <v>Capita</v>
          </cell>
        </row>
        <row r="2248">
          <cell r="F2248" t="str">
            <v>30240</v>
          </cell>
          <cell r="G2248" t="str">
            <v>KR</v>
          </cell>
          <cell r="H2248">
            <v>43769</v>
          </cell>
          <cell r="I2248">
            <v>2019</v>
          </cell>
          <cell r="J2248">
            <v>43907</v>
          </cell>
          <cell r="K2248">
            <v>-15160225</v>
          </cell>
          <cell r="L2248">
            <v>2905100201</v>
          </cell>
          <cell r="M2248" t="str">
            <v>Capita</v>
          </cell>
        </row>
        <row r="2249">
          <cell r="F2249" t="str">
            <v>30173</v>
          </cell>
          <cell r="G2249" t="str">
            <v>KR</v>
          </cell>
          <cell r="H2249">
            <v>43738</v>
          </cell>
          <cell r="I2249">
            <v>2019</v>
          </cell>
          <cell r="J2249">
            <v>43903</v>
          </cell>
          <cell r="K2249">
            <v>-1129721</v>
          </cell>
          <cell r="L2249">
            <v>2905100101</v>
          </cell>
          <cell r="M2249" t="str">
            <v>Capita</v>
          </cell>
        </row>
        <row r="2250">
          <cell r="F2250" t="str">
            <v>30164</v>
          </cell>
          <cell r="G2250" t="str">
            <v>KR</v>
          </cell>
          <cell r="H2250">
            <v>43738</v>
          </cell>
          <cell r="I2250">
            <v>2019</v>
          </cell>
          <cell r="J2250">
            <v>43903</v>
          </cell>
          <cell r="K2250">
            <v>-3420579</v>
          </cell>
          <cell r="L2250">
            <v>2205200202</v>
          </cell>
          <cell r="M2250" t="str">
            <v>Glosas</v>
          </cell>
        </row>
        <row r="2251">
          <cell r="F2251" t="str">
            <v>30164</v>
          </cell>
          <cell r="G2251" t="str">
            <v>KR</v>
          </cell>
          <cell r="H2251">
            <v>43738</v>
          </cell>
          <cell r="I2251">
            <v>2019</v>
          </cell>
          <cell r="J2251">
            <v>43903</v>
          </cell>
          <cell r="K2251">
            <v>-11460588</v>
          </cell>
          <cell r="L2251">
            <v>2905100201</v>
          </cell>
          <cell r="M2251" t="str">
            <v>Capita</v>
          </cell>
        </row>
        <row r="2252">
          <cell r="F2252" t="str">
            <v>30172</v>
          </cell>
          <cell r="G2252" t="str">
            <v>KR</v>
          </cell>
          <cell r="H2252">
            <v>43738</v>
          </cell>
          <cell r="I2252">
            <v>2019</v>
          </cell>
          <cell r="J2252">
            <v>43903</v>
          </cell>
          <cell r="K2252">
            <v>-1068470</v>
          </cell>
          <cell r="L2252">
            <v>2905100101</v>
          </cell>
          <cell r="M2252" t="str">
            <v>Capita</v>
          </cell>
        </row>
        <row r="2253">
          <cell r="F2253" t="str">
            <v>30163</v>
          </cell>
          <cell r="G2253" t="str">
            <v>KR</v>
          </cell>
          <cell r="H2253">
            <v>43738</v>
          </cell>
          <cell r="I2253">
            <v>2019</v>
          </cell>
          <cell r="J2253">
            <v>43903</v>
          </cell>
          <cell r="K2253">
            <v>-14074349</v>
          </cell>
          <cell r="L2253">
            <v>2905100201</v>
          </cell>
          <cell r="M2253" t="str">
            <v>Capita</v>
          </cell>
        </row>
        <row r="2254">
          <cell r="F2254" t="str">
            <v>418211</v>
          </cell>
          <cell r="G2254" t="str">
            <v>KR</v>
          </cell>
          <cell r="H2254">
            <v>43717</v>
          </cell>
          <cell r="I2254">
            <v>2019</v>
          </cell>
          <cell r="J2254">
            <v>43987</v>
          </cell>
          <cell r="K2254">
            <v>-124981</v>
          </cell>
          <cell r="L2254">
            <v>2205200201</v>
          </cell>
          <cell r="M2254" t="str">
            <v>Glosas</v>
          </cell>
        </row>
        <row r="2255">
          <cell r="F2255" t="str">
            <v>418320</v>
          </cell>
          <cell r="G2255" t="str">
            <v>KR</v>
          </cell>
          <cell r="H2255">
            <v>43738</v>
          </cell>
          <cell r="I2255">
            <v>2019</v>
          </cell>
          <cell r="J2255">
            <v>43991</v>
          </cell>
          <cell r="K2255">
            <v>-99984</v>
          </cell>
          <cell r="L2255">
            <v>2205200201</v>
          </cell>
          <cell r="M2255" t="str">
            <v>Glosas</v>
          </cell>
        </row>
        <row r="2256">
          <cell r="F2256" t="str">
            <v>418224</v>
          </cell>
          <cell r="G2256" t="str">
            <v>KR</v>
          </cell>
          <cell r="H2256">
            <v>43721</v>
          </cell>
          <cell r="I2256">
            <v>2019</v>
          </cell>
          <cell r="J2256">
            <v>43991</v>
          </cell>
          <cell r="K2256">
            <v>-99984</v>
          </cell>
          <cell r="L2256">
            <v>2205200201</v>
          </cell>
          <cell r="M2256" t="str">
            <v>Glosas</v>
          </cell>
        </row>
        <row r="2257">
          <cell r="F2257" t="str">
            <v>30096</v>
          </cell>
          <cell r="G2257" t="str">
            <v>KR</v>
          </cell>
          <cell r="H2257">
            <v>43708</v>
          </cell>
          <cell r="I2257">
            <v>2019</v>
          </cell>
          <cell r="J2257">
            <v>43778</v>
          </cell>
          <cell r="K2257">
            <v>-4011041</v>
          </cell>
          <cell r="L2257">
            <v>2205200202</v>
          </cell>
          <cell r="M2257" t="str">
            <v>Glosas</v>
          </cell>
        </row>
        <row r="2258">
          <cell r="F2258" t="str">
            <v>30096</v>
          </cell>
          <cell r="G2258" t="str">
            <v>KR</v>
          </cell>
          <cell r="H2258">
            <v>43708</v>
          </cell>
          <cell r="I2258">
            <v>2019</v>
          </cell>
          <cell r="J2258">
            <v>43778</v>
          </cell>
          <cell r="K2258">
            <v>-11992201</v>
          </cell>
          <cell r="L2258">
            <v>2905100201</v>
          </cell>
          <cell r="M2258" t="str">
            <v>Capita</v>
          </cell>
        </row>
        <row r="2259">
          <cell r="F2259" t="str">
            <v>30095</v>
          </cell>
          <cell r="G2259" t="str">
            <v>KR</v>
          </cell>
          <cell r="H2259">
            <v>43708</v>
          </cell>
          <cell r="I2259">
            <v>2019</v>
          </cell>
          <cell r="J2259">
            <v>43778</v>
          </cell>
          <cell r="K2259">
            <v>-15135589</v>
          </cell>
          <cell r="L2259">
            <v>2905100201</v>
          </cell>
          <cell r="M2259" t="str">
            <v>Capita</v>
          </cell>
        </row>
        <row r="2260">
          <cell r="F2260" t="str">
            <v>415840</v>
          </cell>
          <cell r="G2260" t="str">
            <v>KR</v>
          </cell>
          <cell r="H2260">
            <v>43679</v>
          </cell>
          <cell r="I2260">
            <v>2019</v>
          </cell>
          <cell r="J2260">
            <v>43739</v>
          </cell>
          <cell r="K2260">
            <v>-99984</v>
          </cell>
          <cell r="L2260">
            <v>2905100202</v>
          </cell>
          <cell r="M2260" t="str">
            <v>Evento</v>
          </cell>
        </row>
        <row r="2261">
          <cell r="F2261" t="str">
            <v>30026</v>
          </cell>
          <cell r="G2261" t="str">
            <v>KR</v>
          </cell>
          <cell r="H2261">
            <v>43677</v>
          </cell>
          <cell r="I2261">
            <v>2019</v>
          </cell>
          <cell r="J2261">
            <v>43733</v>
          </cell>
          <cell r="K2261">
            <v>-6233774</v>
          </cell>
          <cell r="L2261">
            <v>2205200202</v>
          </cell>
          <cell r="M2261" t="str">
            <v>Glosas</v>
          </cell>
        </row>
        <row r="2262">
          <cell r="F2262" t="str">
            <v>30026</v>
          </cell>
          <cell r="G2262" t="str">
            <v>KR</v>
          </cell>
          <cell r="H2262">
            <v>43677</v>
          </cell>
          <cell r="I2262">
            <v>2019</v>
          </cell>
          <cell r="J2262">
            <v>43733</v>
          </cell>
          <cell r="K2262">
            <v>-8896555</v>
          </cell>
          <cell r="L2262">
            <v>2905100201</v>
          </cell>
          <cell r="M2262" t="str">
            <v>Capita</v>
          </cell>
        </row>
        <row r="2263">
          <cell r="F2263" t="str">
            <v>30025</v>
          </cell>
          <cell r="G2263" t="str">
            <v>KR</v>
          </cell>
          <cell r="H2263">
            <v>43677</v>
          </cell>
          <cell r="I2263">
            <v>2019</v>
          </cell>
          <cell r="J2263">
            <v>43733</v>
          </cell>
          <cell r="K2263">
            <v>-14310002</v>
          </cell>
          <cell r="L2263">
            <v>2905100201</v>
          </cell>
          <cell r="M2263" t="str">
            <v>Capita</v>
          </cell>
        </row>
        <row r="2264">
          <cell r="F2264" t="str">
            <v>29962</v>
          </cell>
          <cell r="G2264" t="str">
            <v>KR</v>
          </cell>
          <cell r="H2264">
            <v>43646</v>
          </cell>
          <cell r="I2264">
            <v>2019</v>
          </cell>
          <cell r="J2264">
            <v>43707</v>
          </cell>
          <cell r="K2264">
            <v>-6926324</v>
          </cell>
          <cell r="L2264">
            <v>2205200202</v>
          </cell>
          <cell r="M2264" t="str">
            <v>Glosas</v>
          </cell>
        </row>
        <row r="2265">
          <cell r="F2265" t="str">
            <v>29962</v>
          </cell>
          <cell r="G2265" t="str">
            <v>KR</v>
          </cell>
          <cell r="H2265">
            <v>43646</v>
          </cell>
          <cell r="I2265">
            <v>2019</v>
          </cell>
          <cell r="J2265">
            <v>43707</v>
          </cell>
          <cell r="K2265">
            <v>-9114859</v>
          </cell>
          <cell r="L2265">
            <v>2905100201</v>
          </cell>
          <cell r="M2265" t="str">
            <v>Capita</v>
          </cell>
        </row>
        <row r="2266">
          <cell r="F2266" t="str">
            <v>29961</v>
          </cell>
          <cell r="G2266" t="str">
            <v>KR</v>
          </cell>
          <cell r="H2266">
            <v>43646</v>
          </cell>
          <cell r="I2266">
            <v>2019</v>
          </cell>
          <cell r="J2266">
            <v>43707</v>
          </cell>
          <cell r="K2266">
            <v>-15171473</v>
          </cell>
          <cell r="L2266">
            <v>2905100201</v>
          </cell>
          <cell r="M2266" t="str">
            <v>Capita</v>
          </cell>
        </row>
        <row r="2267">
          <cell r="F2267" t="str">
            <v>29825</v>
          </cell>
          <cell r="G2267" t="str">
            <v>KR</v>
          </cell>
          <cell r="H2267">
            <v>43585</v>
          </cell>
          <cell r="I2267">
            <v>2019</v>
          </cell>
          <cell r="J2267">
            <v>43642</v>
          </cell>
          <cell r="K2267">
            <v>-6702048</v>
          </cell>
          <cell r="L2267">
            <v>2205200202</v>
          </cell>
          <cell r="M2267" t="str">
            <v>Glosas</v>
          </cell>
        </row>
        <row r="2268">
          <cell r="F2268" t="str">
            <v>29825</v>
          </cell>
          <cell r="G2268" t="str">
            <v>KR</v>
          </cell>
          <cell r="H2268">
            <v>43585</v>
          </cell>
          <cell r="I2268">
            <v>2019</v>
          </cell>
          <cell r="J2268">
            <v>43642</v>
          </cell>
          <cell r="K2268">
            <v>-8728973</v>
          </cell>
          <cell r="L2268">
            <v>2905100201</v>
          </cell>
          <cell r="M2268" t="str">
            <v>Capita</v>
          </cell>
        </row>
        <row r="2269">
          <cell r="F2269" t="str">
            <v>29824</v>
          </cell>
          <cell r="G2269" t="str">
            <v>KR</v>
          </cell>
          <cell r="H2269">
            <v>43585</v>
          </cell>
          <cell r="I2269">
            <v>2019</v>
          </cell>
          <cell r="J2269">
            <v>43642</v>
          </cell>
          <cell r="K2269">
            <v>-621305</v>
          </cell>
          <cell r="L2269">
            <v>2205200202</v>
          </cell>
          <cell r="M2269" t="str">
            <v>Glosas</v>
          </cell>
        </row>
        <row r="2270">
          <cell r="F2270" t="str">
            <v>29824</v>
          </cell>
          <cell r="G2270" t="str">
            <v>KR</v>
          </cell>
          <cell r="H2270">
            <v>43585</v>
          </cell>
          <cell r="I2270">
            <v>2019</v>
          </cell>
          <cell r="J2270">
            <v>43642</v>
          </cell>
          <cell r="K2270">
            <v>-13973087</v>
          </cell>
          <cell r="L2270">
            <v>2905100201</v>
          </cell>
          <cell r="M2270" t="str">
            <v>Capita</v>
          </cell>
        </row>
        <row r="2271">
          <cell r="F2271" t="str">
            <v>29783</v>
          </cell>
          <cell r="G2271" t="str">
            <v>KR</v>
          </cell>
          <cell r="H2271">
            <v>43555</v>
          </cell>
          <cell r="I2271">
            <v>2019</v>
          </cell>
          <cell r="J2271">
            <v>43608</v>
          </cell>
          <cell r="K2271">
            <v>-1409461</v>
          </cell>
          <cell r="L2271">
            <v>2905100101</v>
          </cell>
          <cell r="M2271" t="str">
            <v>Capita</v>
          </cell>
        </row>
        <row r="2272">
          <cell r="F2272" t="str">
            <v>29751</v>
          </cell>
          <cell r="G2272" t="str">
            <v>KR</v>
          </cell>
          <cell r="H2272">
            <v>43555</v>
          </cell>
          <cell r="I2272">
            <v>2019</v>
          </cell>
          <cell r="J2272">
            <v>43608</v>
          </cell>
          <cell r="K2272">
            <v>-4651293</v>
          </cell>
          <cell r="L2272">
            <v>2205200202</v>
          </cell>
          <cell r="M2272" t="str">
            <v>Glosas</v>
          </cell>
        </row>
        <row r="2273">
          <cell r="F2273" t="str">
            <v>29751</v>
          </cell>
          <cell r="G2273" t="str">
            <v>KR</v>
          </cell>
          <cell r="H2273">
            <v>43555</v>
          </cell>
          <cell r="I2273">
            <v>2019</v>
          </cell>
          <cell r="J2273">
            <v>43608</v>
          </cell>
          <cell r="K2273">
            <v>-7461633</v>
          </cell>
          <cell r="L2273">
            <v>2905100201</v>
          </cell>
          <cell r="M2273" t="str">
            <v>Capita</v>
          </cell>
        </row>
        <row r="2274">
          <cell r="F2274" t="str">
            <v>29782</v>
          </cell>
          <cell r="G2274" t="str">
            <v>KR</v>
          </cell>
          <cell r="H2274">
            <v>43555</v>
          </cell>
          <cell r="I2274">
            <v>2019</v>
          </cell>
          <cell r="J2274">
            <v>43608</v>
          </cell>
          <cell r="K2274">
            <v>-1333043</v>
          </cell>
          <cell r="L2274">
            <v>2905100101</v>
          </cell>
          <cell r="M2274" t="str">
            <v>Capita</v>
          </cell>
        </row>
        <row r="2275">
          <cell r="F2275" t="str">
            <v>29750</v>
          </cell>
          <cell r="G2275" t="str">
            <v>KR</v>
          </cell>
          <cell r="H2275">
            <v>43555</v>
          </cell>
          <cell r="I2275">
            <v>2019</v>
          </cell>
          <cell r="J2275">
            <v>43608</v>
          </cell>
          <cell r="K2275">
            <v>-11456195</v>
          </cell>
          <cell r="L2275">
            <v>2905100201</v>
          </cell>
          <cell r="M2275" t="str">
            <v>Capita</v>
          </cell>
        </row>
        <row r="2276">
          <cell r="F2276" t="str">
            <v>29717</v>
          </cell>
          <cell r="G2276" t="str">
            <v>KR</v>
          </cell>
          <cell r="H2276">
            <v>43524</v>
          </cell>
          <cell r="I2276">
            <v>2019</v>
          </cell>
          <cell r="J2276">
            <v>43608</v>
          </cell>
          <cell r="K2276">
            <v>-908873</v>
          </cell>
          <cell r="L2276">
            <v>2905100101</v>
          </cell>
          <cell r="M2276" t="str">
            <v>Capita</v>
          </cell>
        </row>
        <row r="2277">
          <cell r="F2277" t="str">
            <v>29696</v>
          </cell>
          <cell r="G2277" t="str">
            <v>KR</v>
          </cell>
          <cell r="H2277">
            <v>43524</v>
          </cell>
          <cell r="I2277">
            <v>2019</v>
          </cell>
          <cell r="J2277">
            <v>43608</v>
          </cell>
          <cell r="K2277">
            <v>-5930554</v>
          </cell>
          <cell r="L2277">
            <v>2205200202</v>
          </cell>
          <cell r="M2277" t="str">
            <v>Glosas</v>
          </cell>
        </row>
        <row r="2278">
          <cell r="F2278" t="str">
            <v>29696</v>
          </cell>
          <cell r="G2278" t="str">
            <v>KR</v>
          </cell>
          <cell r="H2278">
            <v>43524</v>
          </cell>
          <cell r="I2278">
            <v>2019</v>
          </cell>
          <cell r="J2278">
            <v>43608</v>
          </cell>
          <cell r="K2278">
            <v>-6997527</v>
          </cell>
          <cell r="L2278">
            <v>2905100201</v>
          </cell>
          <cell r="M2278" t="str">
            <v>Capita</v>
          </cell>
        </row>
        <row r="2279">
          <cell r="F2279" t="str">
            <v>29718</v>
          </cell>
          <cell r="G2279" t="str">
            <v>KR</v>
          </cell>
          <cell r="H2279">
            <v>43524</v>
          </cell>
          <cell r="I2279">
            <v>2019</v>
          </cell>
          <cell r="J2279">
            <v>43608</v>
          </cell>
          <cell r="K2279">
            <v>-859596</v>
          </cell>
          <cell r="L2279">
            <v>2905100101</v>
          </cell>
          <cell r="M2279" t="str">
            <v>Capita</v>
          </cell>
        </row>
        <row r="2280">
          <cell r="F2280" t="str">
            <v>29695</v>
          </cell>
          <cell r="G2280" t="str">
            <v>KR</v>
          </cell>
          <cell r="H2280">
            <v>43524</v>
          </cell>
          <cell r="I2280">
            <v>2019</v>
          </cell>
          <cell r="J2280">
            <v>43608</v>
          </cell>
          <cell r="K2280">
            <v>-12227154</v>
          </cell>
          <cell r="L2280">
            <v>2905100201</v>
          </cell>
          <cell r="M2280" t="str">
            <v>Capita</v>
          </cell>
        </row>
        <row r="2281">
          <cell r="F2281" t="str">
            <v>29672</v>
          </cell>
          <cell r="G2281" t="str">
            <v>KR</v>
          </cell>
          <cell r="H2281">
            <v>43496</v>
          </cell>
          <cell r="I2281">
            <v>2019</v>
          </cell>
          <cell r="J2281">
            <v>43608</v>
          </cell>
          <cell r="K2281">
            <v>-789955</v>
          </cell>
          <cell r="L2281">
            <v>2905100101</v>
          </cell>
          <cell r="M2281" t="str">
            <v>Capita</v>
          </cell>
        </row>
        <row r="2282">
          <cell r="F2282" t="str">
            <v>29621</v>
          </cell>
          <cell r="G2282" t="str">
            <v>KR</v>
          </cell>
          <cell r="H2282">
            <v>43496</v>
          </cell>
          <cell r="I2282">
            <v>2019</v>
          </cell>
          <cell r="J2282">
            <v>43608</v>
          </cell>
          <cell r="K2282">
            <v>-12382757</v>
          </cell>
          <cell r="L2282">
            <v>2905100201</v>
          </cell>
          <cell r="M2282" t="str">
            <v>Capita</v>
          </cell>
        </row>
        <row r="2283">
          <cell r="F2283" t="str">
            <v>29671</v>
          </cell>
          <cell r="G2283" t="str">
            <v>KR</v>
          </cell>
          <cell r="H2283">
            <v>43496</v>
          </cell>
          <cell r="I2283">
            <v>2019</v>
          </cell>
          <cell r="J2283">
            <v>43608</v>
          </cell>
          <cell r="K2283">
            <v>-747126</v>
          </cell>
          <cell r="L2283">
            <v>2905100101</v>
          </cell>
          <cell r="M2283" t="str">
            <v>Capita</v>
          </cell>
        </row>
        <row r="2284">
          <cell r="F2284" t="str">
            <v>29620</v>
          </cell>
          <cell r="G2284" t="str">
            <v>KR</v>
          </cell>
          <cell r="H2284">
            <v>43496</v>
          </cell>
          <cell r="I2284">
            <v>2019</v>
          </cell>
          <cell r="J2284">
            <v>43608</v>
          </cell>
          <cell r="K2284">
            <v>-11711397</v>
          </cell>
          <cell r="L2284">
            <v>2905100201</v>
          </cell>
          <cell r="M2284" t="str">
            <v>Capita</v>
          </cell>
        </row>
        <row r="2285">
          <cell r="F2285" t="str">
            <v>29674</v>
          </cell>
          <cell r="G2285" t="str">
            <v>KR</v>
          </cell>
          <cell r="H2285">
            <v>43496</v>
          </cell>
          <cell r="I2285">
            <v>2019</v>
          </cell>
          <cell r="J2285">
            <v>43608</v>
          </cell>
          <cell r="K2285">
            <v>-678965</v>
          </cell>
          <cell r="L2285">
            <v>2905100101</v>
          </cell>
          <cell r="M2285" t="str">
            <v>Capita</v>
          </cell>
        </row>
        <row r="2286">
          <cell r="F2286" t="str">
            <v>29565</v>
          </cell>
          <cell r="G2286" t="str">
            <v>KR</v>
          </cell>
          <cell r="H2286">
            <v>43465</v>
          </cell>
          <cell r="I2286">
            <v>2018</v>
          </cell>
          <cell r="J2286">
            <v>43608</v>
          </cell>
          <cell r="K2286">
            <v>-4236850</v>
          </cell>
          <cell r="L2286">
            <v>2205200202</v>
          </cell>
          <cell r="M2286" t="str">
            <v>Glosas</v>
          </cell>
        </row>
        <row r="2287">
          <cell r="F2287" t="str">
            <v>29565</v>
          </cell>
          <cell r="G2287" t="str">
            <v>KR</v>
          </cell>
          <cell r="H2287">
            <v>43465</v>
          </cell>
          <cell r="I2287">
            <v>2018</v>
          </cell>
          <cell r="J2287">
            <v>43608</v>
          </cell>
          <cell r="K2287">
            <v>-7357368</v>
          </cell>
          <cell r="L2287">
            <v>2905100201</v>
          </cell>
          <cell r="M2287" t="str">
            <v>Capita</v>
          </cell>
        </row>
        <row r="2288">
          <cell r="F2288" t="str">
            <v>29673</v>
          </cell>
          <cell r="G2288" t="str">
            <v>KR</v>
          </cell>
          <cell r="H2288">
            <v>43496</v>
          </cell>
          <cell r="I2288">
            <v>2019</v>
          </cell>
          <cell r="J2288">
            <v>43608</v>
          </cell>
          <cell r="K2288">
            <v>-642153</v>
          </cell>
          <cell r="L2288">
            <v>2905100101</v>
          </cell>
          <cell r="M2288" t="str">
            <v>Capita</v>
          </cell>
        </row>
        <row r="2289">
          <cell r="F2289" t="str">
            <v>29564</v>
          </cell>
          <cell r="G2289" t="str">
            <v>KR</v>
          </cell>
          <cell r="H2289">
            <v>43465</v>
          </cell>
          <cell r="I2289">
            <v>2018</v>
          </cell>
          <cell r="J2289">
            <v>43608</v>
          </cell>
          <cell r="K2289">
            <v>-10965610</v>
          </cell>
          <cell r="L2289">
            <v>2905100201</v>
          </cell>
          <cell r="M2289" t="str">
            <v>Capita</v>
          </cell>
        </row>
        <row r="2290">
          <cell r="F2290" t="str">
            <v>29495</v>
          </cell>
          <cell r="G2290" t="str">
            <v>KR</v>
          </cell>
          <cell r="H2290">
            <v>43434</v>
          </cell>
          <cell r="I2290">
            <v>2018</v>
          </cell>
          <cell r="J2290">
            <v>43465</v>
          </cell>
          <cell r="K2290">
            <v>-3736173</v>
          </cell>
          <cell r="L2290">
            <v>2205200202</v>
          </cell>
          <cell r="M2290" t="str">
            <v>Glosas</v>
          </cell>
        </row>
        <row r="2291">
          <cell r="F2291" t="str">
            <v>29495</v>
          </cell>
          <cell r="G2291" t="str">
            <v>KR</v>
          </cell>
          <cell r="H2291">
            <v>43434</v>
          </cell>
          <cell r="I2291">
            <v>2018</v>
          </cell>
          <cell r="J2291">
            <v>43465</v>
          </cell>
          <cell r="K2291">
            <v>-8832323</v>
          </cell>
          <cell r="L2291">
            <v>2905100201</v>
          </cell>
          <cell r="M2291" t="str">
            <v>Capita</v>
          </cell>
        </row>
        <row r="2292">
          <cell r="F2292" t="str">
            <v>29494</v>
          </cell>
          <cell r="G2292" t="str">
            <v>KR</v>
          </cell>
          <cell r="H2292">
            <v>43434</v>
          </cell>
          <cell r="I2292">
            <v>2018</v>
          </cell>
          <cell r="J2292">
            <v>43465</v>
          </cell>
          <cell r="K2292">
            <v>-11887065</v>
          </cell>
          <cell r="L2292">
            <v>2905100201</v>
          </cell>
          <cell r="M2292" t="str">
            <v>Capita</v>
          </cell>
        </row>
        <row r="2293">
          <cell r="F2293" t="str">
            <v>29431</v>
          </cell>
          <cell r="G2293" t="str">
            <v>KR</v>
          </cell>
          <cell r="H2293">
            <v>43404</v>
          </cell>
          <cell r="I2293">
            <v>2018</v>
          </cell>
          <cell r="J2293">
            <v>43451</v>
          </cell>
          <cell r="K2293">
            <v>-3306169</v>
          </cell>
          <cell r="L2293">
            <v>2205200202</v>
          </cell>
          <cell r="M2293" t="str">
            <v>Glosas</v>
          </cell>
        </row>
        <row r="2294">
          <cell r="F2294" t="str">
            <v>29431</v>
          </cell>
          <cell r="G2294" t="str">
            <v>KR</v>
          </cell>
          <cell r="H2294">
            <v>43404</v>
          </cell>
          <cell r="I2294">
            <v>2018</v>
          </cell>
          <cell r="J2294">
            <v>43451</v>
          </cell>
          <cell r="K2294">
            <v>-8606296</v>
          </cell>
          <cell r="L2294">
            <v>2905100201</v>
          </cell>
          <cell r="M2294" t="str">
            <v>Capita</v>
          </cell>
        </row>
        <row r="2295">
          <cell r="F2295" t="str">
            <v>29430</v>
          </cell>
          <cell r="G2295" t="str">
            <v>KR</v>
          </cell>
          <cell r="H2295">
            <v>43404</v>
          </cell>
          <cell r="I2295">
            <v>2018</v>
          </cell>
          <cell r="J2295">
            <v>43451</v>
          </cell>
          <cell r="K2295">
            <v>-55725</v>
          </cell>
          <cell r="L2295">
            <v>2205200202</v>
          </cell>
          <cell r="M2295" t="str">
            <v>Glosas</v>
          </cell>
        </row>
        <row r="2296">
          <cell r="F2296" t="str">
            <v>29430</v>
          </cell>
          <cell r="G2296" t="str">
            <v>KR</v>
          </cell>
          <cell r="H2296">
            <v>43404</v>
          </cell>
          <cell r="I2296">
            <v>2018</v>
          </cell>
          <cell r="J2296">
            <v>43451</v>
          </cell>
          <cell r="K2296">
            <v>-11210877</v>
          </cell>
          <cell r="L2296">
            <v>2905100201</v>
          </cell>
          <cell r="M2296" t="str">
            <v>Capita</v>
          </cell>
        </row>
        <row r="2297">
          <cell r="F2297" t="str">
            <v>29367</v>
          </cell>
          <cell r="G2297" t="str">
            <v>KR</v>
          </cell>
          <cell r="H2297">
            <v>43373</v>
          </cell>
          <cell r="I2297">
            <v>2018</v>
          </cell>
          <cell r="J2297">
            <v>43426</v>
          </cell>
          <cell r="K2297">
            <v>-7571620</v>
          </cell>
          <cell r="L2297">
            <v>2205200202</v>
          </cell>
          <cell r="M2297" t="str">
            <v>Glosas</v>
          </cell>
        </row>
        <row r="2298">
          <cell r="F2298" t="str">
            <v>29367</v>
          </cell>
          <cell r="G2298" t="str">
            <v>KR</v>
          </cell>
          <cell r="H2298">
            <v>43373</v>
          </cell>
          <cell r="I2298">
            <v>2018</v>
          </cell>
          <cell r="J2298">
            <v>43426</v>
          </cell>
          <cell r="K2298">
            <v>-8479473</v>
          </cell>
          <cell r="L2298">
            <v>2905100201</v>
          </cell>
          <cell r="M2298" t="str">
            <v>Capita</v>
          </cell>
        </row>
        <row r="2299">
          <cell r="F2299" t="str">
            <v>29366</v>
          </cell>
          <cell r="G2299" t="str">
            <v>KR</v>
          </cell>
          <cell r="H2299">
            <v>43373</v>
          </cell>
          <cell r="I2299">
            <v>2018</v>
          </cell>
          <cell r="J2299">
            <v>43426</v>
          </cell>
          <cell r="K2299">
            <v>-15180845</v>
          </cell>
          <cell r="L2299">
            <v>2905100201</v>
          </cell>
          <cell r="M2299" t="str">
            <v>Capita</v>
          </cell>
        </row>
        <row r="2300">
          <cell r="F2300" t="str">
            <v>29330</v>
          </cell>
          <cell r="G2300" t="str">
            <v>KR</v>
          </cell>
          <cell r="H2300">
            <v>43343</v>
          </cell>
          <cell r="I2300">
            <v>2018</v>
          </cell>
          <cell r="J2300">
            <v>43391</v>
          </cell>
          <cell r="K2300">
            <v>-2737085</v>
          </cell>
          <cell r="L2300">
            <v>2205200202</v>
          </cell>
          <cell r="M2300" t="str">
            <v>Glosas</v>
          </cell>
        </row>
        <row r="2301">
          <cell r="F2301" t="str">
            <v>29330</v>
          </cell>
          <cell r="G2301" t="str">
            <v>KR</v>
          </cell>
          <cell r="H2301">
            <v>43343</v>
          </cell>
          <cell r="I2301">
            <v>2018</v>
          </cell>
          <cell r="J2301">
            <v>43391</v>
          </cell>
          <cell r="K2301">
            <v>-3949785</v>
          </cell>
          <cell r="L2301">
            <v>2905100201</v>
          </cell>
          <cell r="M2301" t="str">
            <v>Capita</v>
          </cell>
        </row>
        <row r="2302">
          <cell r="F2302" t="str">
            <v>29329</v>
          </cell>
          <cell r="G2302" t="str">
            <v>KR</v>
          </cell>
          <cell r="H2302">
            <v>43343</v>
          </cell>
          <cell r="I2302">
            <v>2018</v>
          </cell>
          <cell r="J2302">
            <v>43391</v>
          </cell>
          <cell r="K2302">
            <v>-6324326</v>
          </cell>
          <cell r="L2302">
            <v>2905100201</v>
          </cell>
          <cell r="M2302" t="str">
            <v>Capita</v>
          </cell>
        </row>
        <row r="2303">
          <cell r="F2303" t="str">
            <v>29244</v>
          </cell>
          <cell r="G2303" t="str">
            <v>KR</v>
          </cell>
          <cell r="H2303">
            <v>43312</v>
          </cell>
          <cell r="I2303">
            <v>2018</v>
          </cell>
          <cell r="J2303">
            <v>43361</v>
          </cell>
          <cell r="K2303">
            <v>-2652767</v>
          </cell>
          <cell r="L2303">
            <v>2205200202</v>
          </cell>
          <cell r="M2303" t="str">
            <v>Glosas</v>
          </cell>
        </row>
        <row r="2304">
          <cell r="F2304" t="str">
            <v>29244</v>
          </cell>
          <cell r="G2304" t="str">
            <v>KR</v>
          </cell>
          <cell r="H2304">
            <v>43312</v>
          </cell>
          <cell r="I2304">
            <v>2018</v>
          </cell>
          <cell r="J2304">
            <v>43361</v>
          </cell>
          <cell r="K2304">
            <v>-3488496</v>
          </cell>
          <cell r="L2304">
            <v>2905100201</v>
          </cell>
          <cell r="M2304" t="str">
            <v>Capita</v>
          </cell>
        </row>
        <row r="2305">
          <cell r="F2305" t="str">
            <v>29243</v>
          </cell>
          <cell r="G2305" t="str">
            <v>KR</v>
          </cell>
          <cell r="H2305">
            <v>43312</v>
          </cell>
          <cell r="I2305">
            <v>2018</v>
          </cell>
          <cell r="J2305">
            <v>43361</v>
          </cell>
          <cell r="K2305">
            <v>-5324944</v>
          </cell>
          <cell r="L2305">
            <v>2905100201</v>
          </cell>
          <cell r="M2305" t="str">
            <v>Capita</v>
          </cell>
        </row>
        <row r="2306">
          <cell r="F2306" t="str">
            <v>29243</v>
          </cell>
          <cell r="G2306" t="str">
            <v>KR</v>
          </cell>
          <cell r="H2306">
            <v>43312</v>
          </cell>
          <cell r="I2306">
            <v>2018</v>
          </cell>
          <cell r="J2306">
            <v>43361</v>
          </cell>
          <cell r="K2306">
            <v>-483356</v>
          </cell>
          <cell r="L2306">
            <v>2905100201</v>
          </cell>
          <cell r="M2306" t="str">
            <v>Capita</v>
          </cell>
        </row>
        <row r="2307">
          <cell r="F2307" t="str">
            <v>29149</v>
          </cell>
          <cell r="G2307" t="str">
            <v>KR</v>
          </cell>
          <cell r="H2307">
            <v>43281</v>
          </cell>
          <cell r="I2307">
            <v>2018</v>
          </cell>
          <cell r="J2307">
            <v>43340</v>
          </cell>
          <cell r="K2307">
            <v>-1662523</v>
          </cell>
          <cell r="L2307">
            <v>2205200202</v>
          </cell>
          <cell r="M2307" t="str">
            <v>Glosas</v>
          </cell>
        </row>
        <row r="2308">
          <cell r="F2308" t="str">
            <v>29149</v>
          </cell>
          <cell r="G2308" t="str">
            <v>KR</v>
          </cell>
          <cell r="H2308">
            <v>43281</v>
          </cell>
          <cell r="I2308">
            <v>2018</v>
          </cell>
          <cell r="J2308">
            <v>43340</v>
          </cell>
          <cell r="K2308">
            <v>-3967676</v>
          </cell>
          <cell r="L2308">
            <v>2905100201</v>
          </cell>
          <cell r="M2308" t="str">
            <v>Capita</v>
          </cell>
        </row>
        <row r="2309">
          <cell r="F2309" t="str">
            <v>29148</v>
          </cell>
          <cell r="G2309" t="str">
            <v>KR</v>
          </cell>
          <cell r="H2309">
            <v>43281</v>
          </cell>
          <cell r="I2309">
            <v>2018</v>
          </cell>
          <cell r="J2309">
            <v>43340</v>
          </cell>
          <cell r="K2309">
            <v>-5324944</v>
          </cell>
          <cell r="L2309">
            <v>2905100201</v>
          </cell>
          <cell r="M2309" t="str">
            <v>Capita</v>
          </cell>
        </row>
        <row r="2310">
          <cell r="F2310" t="str">
            <v>5878</v>
          </cell>
          <cell r="G2310" t="str">
            <v>KR</v>
          </cell>
          <cell r="H2310">
            <v>43251</v>
          </cell>
          <cell r="I2310">
            <v>2018</v>
          </cell>
          <cell r="J2310">
            <v>43305</v>
          </cell>
          <cell r="K2310">
            <v>-740930</v>
          </cell>
          <cell r="L2310">
            <v>2205200202</v>
          </cell>
          <cell r="M2310" t="str">
            <v>Glosas</v>
          </cell>
        </row>
        <row r="2311">
          <cell r="F2311" t="str">
            <v>5878</v>
          </cell>
          <cell r="G2311" t="str">
            <v>KR</v>
          </cell>
          <cell r="H2311">
            <v>43251</v>
          </cell>
          <cell r="I2311">
            <v>2018</v>
          </cell>
          <cell r="J2311">
            <v>43305</v>
          </cell>
          <cell r="K2311">
            <v>-3495664</v>
          </cell>
          <cell r="L2311">
            <v>2905100201</v>
          </cell>
          <cell r="M2311" t="str">
            <v>Capita</v>
          </cell>
        </row>
        <row r="2312">
          <cell r="F2312" t="str">
            <v>5877</v>
          </cell>
          <cell r="G2312" t="str">
            <v>KR</v>
          </cell>
          <cell r="H2312">
            <v>43251</v>
          </cell>
          <cell r="I2312">
            <v>2018</v>
          </cell>
          <cell r="J2312">
            <v>43305</v>
          </cell>
          <cell r="K2312">
            <v>-4006897</v>
          </cell>
          <cell r="L2312">
            <v>2905100201</v>
          </cell>
          <cell r="M2312" t="str">
            <v>Capita</v>
          </cell>
        </row>
        <row r="2313">
          <cell r="F2313" t="str">
            <v>5817</v>
          </cell>
          <cell r="G2313" t="str">
            <v>KR</v>
          </cell>
          <cell r="H2313">
            <v>43220</v>
          </cell>
          <cell r="I2313">
            <v>2018</v>
          </cell>
          <cell r="J2313">
            <v>43290</v>
          </cell>
          <cell r="K2313">
            <v>-3411874</v>
          </cell>
          <cell r="L2313">
            <v>2905100201</v>
          </cell>
          <cell r="M2313" t="str">
            <v>Capita</v>
          </cell>
        </row>
        <row r="2314">
          <cell r="F2314" t="str">
            <v>5818</v>
          </cell>
          <cell r="G2314" t="str">
            <v>KR</v>
          </cell>
          <cell r="H2314">
            <v>43220</v>
          </cell>
          <cell r="I2314">
            <v>2018</v>
          </cell>
          <cell r="J2314">
            <v>43288</v>
          </cell>
          <cell r="K2314">
            <v>-1702628</v>
          </cell>
          <cell r="L2314">
            <v>2205200202</v>
          </cell>
          <cell r="M2314" t="str">
            <v>Glosas</v>
          </cell>
        </row>
        <row r="2315">
          <cell r="F2315" t="str">
            <v>5818</v>
          </cell>
          <cell r="G2315" t="str">
            <v>KR</v>
          </cell>
          <cell r="H2315">
            <v>43220</v>
          </cell>
          <cell r="I2315">
            <v>2018</v>
          </cell>
          <cell r="J2315">
            <v>43288</v>
          </cell>
          <cell r="K2315">
            <v>-1904833</v>
          </cell>
          <cell r="L2315">
            <v>2905100201</v>
          </cell>
          <cell r="M2315" t="str">
            <v>Capita</v>
          </cell>
        </row>
        <row r="2316">
          <cell r="F2316" t="str">
            <v>5749</v>
          </cell>
          <cell r="G2316" t="str">
            <v>KR</v>
          </cell>
          <cell r="H2316">
            <v>43159</v>
          </cell>
          <cell r="I2316">
            <v>2018</v>
          </cell>
          <cell r="J2316">
            <v>43287</v>
          </cell>
          <cell r="K2316">
            <v>-2181394</v>
          </cell>
          <cell r="L2316">
            <v>2905100201</v>
          </cell>
          <cell r="M2316" t="str">
            <v>Capita</v>
          </cell>
        </row>
        <row r="2317">
          <cell r="F2317" t="str">
            <v>5747</v>
          </cell>
          <cell r="G2317" t="str">
            <v>KR</v>
          </cell>
          <cell r="H2317">
            <v>43159</v>
          </cell>
          <cell r="I2317">
            <v>2018</v>
          </cell>
          <cell r="J2317">
            <v>43287</v>
          </cell>
          <cell r="K2317">
            <v>-2467925</v>
          </cell>
          <cell r="L2317">
            <v>2905100201</v>
          </cell>
          <cell r="M2317" t="str">
            <v>Capita</v>
          </cell>
        </row>
        <row r="2318">
          <cell r="F2318" t="str">
            <v>5765</v>
          </cell>
          <cell r="G2318" t="str">
            <v>KR</v>
          </cell>
          <cell r="H2318">
            <v>43190</v>
          </cell>
          <cell r="I2318">
            <v>2018</v>
          </cell>
          <cell r="J2318">
            <v>43287</v>
          </cell>
          <cell r="K2318">
            <v>-2992520</v>
          </cell>
          <cell r="L2318">
            <v>2905100201</v>
          </cell>
          <cell r="M2318" t="str">
            <v>Capita</v>
          </cell>
        </row>
        <row r="2319">
          <cell r="F2319" t="str">
            <v>5766</v>
          </cell>
          <cell r="G2319" t="str">
            <v>KR</v>
          </cell>
          <cell r="H2319">
            <v>43190</v>
          </cell>
          <cell r="I2319">
            <v>2018</v>
          </cell>
          <cell r="J2319">
            <v>43287</v>
          </cell>
          <cell r="K2319">
            <v>-1571477</v>
          </cell>
          <cell r="L2319">
            <v>2205200202</v>
          </cell>
          <cell r="M2319" t="str">
            <v>Glosas</v>
          </cell>
        </row>
        <row r="2320">
          <cell r="F2320" t="str">
            <v>5766</v>
          </cell>
          <cell r="G2320" t="str">
            <v>KR</v>
          </cell>
          <cell r="H2320">
            <v>43190</v>
          </cell>
          <cell r="I2320">
            <v>2018</v>
          </cell>
          <cell r="J2320">
            <v>43287</v>
          </cell>
          <cell r="K2320">
            <v>-1584096</v>
          </cell>
          <cell r="L2320">
            <v>2905100201</v>
          </cell>
          <cell r="M2320" t="str">
            <v>Capita</v>
          </cell>
        </row>
        <row r="2321">
          <cell r="F2321" t="str">
            <v>425998</v>
          </cell>
          <cell r="G2321" t="str">
            <v>GY</v>
          </cell>
          <cell r="H2321">
            <v>44460</v>
          </cell>
          <cell r="I2321">
            <v>2021</v>
          </cell>
          <cell r="J2321">
            <v>44796</v>
          </cell>
          <cell r="K2321">
            <v>-6250</v>
          </cell>
          <cell r="L2321">
            <v>2205200101</v>
          </cell>
          <cell r="M2321" t="str">
            <v>Glosas</v>
          </cell>
        </row>
        <row r="2322">
          <cell r="F2322" t="str">
            <v>425998</v>
          </cell>
          <cell r="G2322" t="str">
            <v>GY</v>
          </cell>
          <cell r="H2322">
            <v>44460</v>
          </cell>
          <cell r="I2322">
            <v>2021</v>
          </cell>
          <cell r="J2322">
            <v>44796</v>
          </cell>
          <cell r="K2322">
            <v>6250</v>
          </cell>
          <cell r="L2322">
            <v>2905100102</v>
          </cell>
          <cell r="M2322" t="str">
            <v>Evento</v>
          </cell>
        </row>
        <row r="2323">
          <cell r="F2323" t="str">
            <v>426376</v>
          </cell>
          <cell r="G2323" t="str">
            <v>GY</v>
          </cell>
          <cell r="H2323">
            <v>44460</v>
          </cell>
          <cell r="I2323">
            <v>2021</v>
          </cell>
          <cell r="J2323">
            <v>44796</v>
          </cell>
          <cell r="K2323">
            <v>-24000</v>
          </cell>
          <cell r="L2323">
            <v>2205200201</v>
          </cell>
          <cell r="M2323" t="str">
            <v>Glosas</v>
          </cell>
        </row>
        <row r="2324">
          <cell r="F2324" t="str">
            <v>426376</v>
          </cell>
          <cell r="G2324" t="str">
            <v>GY</v>
          </cell>
          <cell r="H2324">
            <v>44460</v>
          </cell>
          <cell r="I2324">
            <v>2021</v>
          </cell>
          <cell r="J2324">
            <v>44796</v>
          </cell>
          <cell r="K2324">
            <v>24000</v>
          </cell>
          <cell r="L2324">
            <v>2905100202</v>
          </cell>
          <cell r="M2324" t="str">
            <v>Evento</v>
          </cell>
        </row>
        <row r="2325">
          <cell r="F2325" t="str">
            <v>426633</v>
          </cell>
          <cell r="G2325" t="str">
            <v>GY</v>
          </cell>
          <cell r="H2325">
            <v>44460</v>
          </cell>
          <cell r="I2325">
            <v>2021</v>
          </cell>
          <cell r="J2325">
            <v>44796</v>
          </cell>
          <cell r="K2325">
            <v>24000</v>
          </cell>
          <cell r="L2325">
            <v>2905100202</v>
          </cell>
          <cell r="M2325" t="str">
            <v>Evento</v>
          </cell>
        </row>
        <row r="2326">
          <cell r="F2326" t="str">
            <v>426633</v>
          </cell>
          <cell r="G2326" t="str">
            <v>GY</v>
          </cell>
          <cell r="H2326">
            <v>44460</v>
          </cell>
          <cell r="I2326">
            <v>2021</v>
          </cell>
          <cell r="J2326">
            <v>44796</v>
          </cell>
          <cell r="K2326">
            <v>-24000</v>
          </cell>
          <cell r="L2326">
            <v>2205200201</v>
          </cell>
          <cell r="M2326" t="str">
            <v>Glosas</v>
          </cell>
        </row>
        <row r="2327">
          <cell r="F2327">
            <v>30211</v>
          </cell>
          <cell r="G2327" t="str">
            <v>GY</v>
          </cell>
          <cell r="H2327">
            <v>44460</v>
          </cell>
          <cell r="I2327">
            <v>2021</v>
          </cell>
          <cell r="J2327">
            <v>44796</v>
          </cell>
          <cell r="K2327">
            <v>35100</v>
          </cell>
          <cell r="L2327">
            <v>2905100202</v>
          </cell>
          <cell r="M2327" t="str">
            <v>Evento</v>
          </cell>
        </row>
        <row r="2328">
          <cell r="F2328">
            <v>30211</v>
          </cell>
          <cell r="G2328" t="str">
            <v>GY</v>
          </cell>
          <cell r="H2328">
            <v>44460</v>
          </cell>
          <cell r="I2328">
            <v>2021</v>
          </cell>
          <cell r="J2328">
            <v>44796</v>
          </cell>
          <cell r="K2328">
            <v>-35100</v>
          </cell>
          <cell r="L2328">
            <v>2205200201</v>
          </cell>
          <cell r="M2328" t="str">
            <v>Glosas</v>
          </cell>
        </row>
        <row r="2329">
          <cell r="F2329">
            <v>32471</v>
          </cell>
          <cell r="G2329" t="str">
            <v>GY</v>
          </cell>
          <cell r="H2329">
            <v>44460</v>
          </cell>
          <cell r="I2329">
            <v>2021</v>
          </cell>
          <cell r="J2329">
            <v>44796</v>
          </cell>
          <cell r="K2329">
            <v>5243</v>
          </cell>
          <cell r="L2329">
            <v>2905100202</v>
          </cell>
          <cell r="M2329" t="str">
            <v>Evento</v>
          </cell>
        </row>
        <row r="2330">
          <cell r="F2330">
            <v>32471</v>
          </cell>
          <cell r="G2330" t="str">
            <v>GY</v>
          </cell>
          <cell r="H2330">
            <v>44460</v>
          </cell>
          <cell r="I2330">
            <v>2021</v>
          </cell>
          <cell r="J2330">
            <v>44796</v>
          </cell>
          <cell r="K2330">
            <v>-5243</v>
          </cell>
          <cell r="L2330">
            <v>2205200201</v>
          </cell>
          <cell r="M2330" t="str">
            <v>Glosas</v>
          </cell>
        </row>
        <row r="2331">
          <cell r="F2331">
            <v>16890</v>
          </cell>
          <cell r="G2331" t="str">
            <v>GY</v>
          </cell>
          <cell r="H2331">
            <v>44460</v>
          </cell>
          <cell r="I2331">
            <v>2021</v>
          </cell>
          <cell r="J2331">
            <v>44796</v>
          </cell>
          <cell r="K2331">
            <v>14600</v>
          </cell>
          <cell r="L2331">
            <v>2905100202</v>
          </cell>
          <cell r="M2331" t="str">
            <v>Evento</v>
          </cell>
        </row>
        <row r="2332">
          <cell r="F2332">
            <v>16890</v>
          </cell>
          <cell r="G2332" t="str">
            <v>GY</v>
          </cell>
          <cell r="H2332">
            <v>44460</v>
          </cell>
          <cell r="I2332">
            <v>2021</v>
          </cell>
          <cell r="J2332">
            <v>44796</v>
          </cell>
          <cell r="K2332">
            <v>-14600</v>
          </cell>
          <cell r="L2332">
            <v>2205200201</v>
          </cell>
          <cell r="M2332" t="str">
            <v>Glosas</v>
          </cell>
        </row>
        <row r="2333">
          <cell r="F2333" t="str">
            <v>435607</v>
          </cell>
          <cell r="G2333" t="str">
            <v>GY</v>
          </cell>
          <cell r="H2333">
            <v>44460</v>
          </cell>
          <cell r="I2333">
            <v>2021</v>
          </cell>
          <cell r="J2333">
            <v>44796</v>
          </cell>
          <cell r="K2333">
            <v>100000</v>
          </cell>
          <cell r="L2333">
            <v>2905100202</v>
          </cell>
          <cell r="M2333" t="str">
            <v>Evento</v>
          </cell>
        </row>
        <row r="2334">
          <cell r="F2334" t="str">
            <v>435607</v>
          </cell>
          <cell r="G2334" t="str">
            <v>GY</v>
          </cell>
          <cell r="H2334">
            <v>44460</v>
          </cell>
          <cell r="I2334">
            <v>2021</v>
          </cell>
          <cell r="J2334">
            <v>44796</v>
          </cell>
          <cell r="K2334">
            <v>-250000</v>
          </cell>
          <cell r="L2334">
            <v>2205200201</v>
          </cell>
          <cell r="M2334" t="str">
            <v>Glosas</v>
          </cell>
        </row>
        <row r="2335">
          <cell r="F2335" t="str">
            <v>82000385020</v>
          </cell>
          <cell r="G2335" t="str">
            <v>KA</v>
          </cell>
          <cell r="H2335">
            <v>43422</v>
          </cell>
          <cell r="I2335">
            <v>2018</v>
          </cell>
          <cell r="J2335">
            <v>44773</v>
          </cell>
          <cell r="K2335">
            <v>6678488</v>
          </cell>
          <cell r="L2335">
            <v>1330050201</v>
          </cell>
          <cell r="M2335" t="str">
            <v>Capita</v>
          </cell>
        </row>
        <row r="2336">
          <cell r="F2336" t="str">
            <v>2000241297</v>
          </cell>
          <cell r="G2336" t="str">
            <v>KA</v>
          </cell>
          <cell r="H2336">
            <v>43818</v>
          </cell>
          <cell r="I2336">
            <v>2019</v>
          </cell>
          <cell r="J2336">
            <v>43818</v>
          </cell>
          <cell r="K2336">
            <v>-15929845</v>
          </cell>
          <cell r="L2336">
            <v>2905100201</v>
          </cell>
          <cell r="M2336" t="str">
            <v>Capita</v>
          </cell>
        </row>
        <row r="2337">
          <cell r="F2337" t="str">
            <v>2000241296</v>
          </cell>
          <cell r="G2337" t="str">
            <v>KA</v>
          </cell>
          <cell r="H2337">
            <v>43818</v>
          </cell>
          <cell r="I2337">
            <v>2019</v>
          </cell>
          <cell r="J2337">
            <v>43818</v>
          </cell>
          <cell r="K2337">
            <v>-13422451</v>
          </cell>
          <cell r="L2337">
            <v>2905100201</v>
          </cell>
          <cell r="M2337" t="str">
            <v>Capita</v>
          </cell>
        </row>
        <row r="2338">
          <cell r="F2338" t="str">
            <v>2000198854</v>
          </cell>
          <cell r="G2338" t="str">
            <v>KA</v>
          </cell>
          <cell r="H2338">
            <v>43790</v>
          </cell>
          <cell r="I2338">
            <v>2019</v>
          </cell>
          <cell r="J2338">
            <v>43790</v>
          </cell>
          <cell r="K2338">
            <v>-2317801</v>
          </cell>
          <cell r="L2338">
            <v>2905100201</v>
          </cell>
          <cell r="M2338" t="str">
            <v>Capita</v>
          </cell>
        </row>
        <row r="2339">
          <cell r="F2339" t="str">
            <v>2000153793</v>
          </cell>
          <cell r="G2339" t="str">
            <v>KA</v>
          </cell>
          <cell r="H2339">
            <v>43759</v>
          </cell>
          <cell r="I2339">
            <v>2019</v>
          </cell>
          <cell r="J2339">
            <v>43759</v>
          </cell>
          <cell r="K2339">
            <v>-4793415</v>
          </cell>
          <cell r="L2339">
            <v>2905100201</v>
          </cell>
          <cell r="M2339" t="str">
            <v>Capita</v>
          </cell>
        </row>
        <row r="2340">
          <cell r="F2340" t="str">
            <v>2000137085</v>
          </cell>
          <cell r="G2340" t="str">
            <v>KA</v>
          </cell>
          <cell r="H2340">
            <v>43759</v>
          </cell>
          <cell r="I2340">
            <v>2019</v>
          </cell>
          <cell r="J2340">
            <v>43759</v>
          </cell>
          <cell r="K2340">
            <v>-5865389</v>
          </cell>
          <cell r="L2340">
            <v>2905100201</v>
          </cell>
          <cell r="M2340" t="str">
            <v>Capita</v>
          </cell>
        </row>
        <row r="2341">
          <cell r="F2341" t="str">
            <v>2000073248</v>
          </cell>
          <cell r="G2341" t="str">
            <v>KA</v>
          </cell>
          <cell r="H2341">
            <v>43759</v>
          </cell>
          <cell r="I2341">
            <v>2019</v>
          </cell>
          <cell r="J2341">
            <v>43759</v>
          </cell>
          <cell r="K2341">
            <v>-7444797</v>
          </cell>
          <cell r="L2341">
            <v>2905100201</v>
          </cell>
          <cell r="M2341" t="str">
            <v>Capita</v>
          </cell>
        </row>
        <row r="2342">
          <cell r="F2342" t="str">
            <v>2000073244</v>
          </cell>
          <cell r="G2342" t="str">
            <v>KA</v>
          </cell>
          <cell r="H2342">
            <v>43759</v>
          </cell>
          <cell r="I2342">
            <v>2019</v>
          </cell>
          <cell r="J2342">
            <v>43759</v>
          </cell>
          <cell r="K2342">
            <v>-3969968</v>
          </cell>
          <cell r="L2342">
            <v>2905100201</v>
          </cell>
          <cell r="M2342" t="str">
            <v>Capita</v>
          </cell>
        </row>
        <row r="2343">
          <cell r="F2343" t="str">
            <v>2000070351</v>
          </cell>
          <cell r="G2343" t="str">
            <v>KA</v>
          </cell>
          <cell r="H2343">
            <v>43759</v>
          </cell>
          <cell r="I2343">
            <v>2019</v>
          </cell>
          <cell r="J2343">
            <v>43759</v>
          </cell>
          <cell r="K2343">
            <v>-3080142</v>
          </cell>
          <cell r="L2343">
            <v>2905100201</v>
          </cell>
          <cell r="M2343" t="str">
            <v>Capita</v>
          </cell>
        </row>
        <row r="2344">
          <cell r="F2344" t="str">
            <v>2000205393</v>
          </cell>
          <cell r="G2344" t="str">
            <v>KA</v>
          </cell>
          <cell r="H2344">
            <v>43759</v>
          </cell>
          <cell r="I2344">
            <v>2019</v>
          </cell>
          <cell r="J2344">
            <v>43759</v>
          </cell>
          <cell r="K2344">
            <v>-15142819</v>
          </cell>
          <cell r="L2344">
            <v>2905100201</v>
          </cell>
          <cell r="M2344" t="str">
            <v>Capita</v>
          </cell>
        </row>
        <row r="2345">
          <cell r="F2345" t="str">
            <v>2000205392</v>
          </cell>
          <cell r="G2345" t="str">
            <v>KA</v>
          </cell>
          <cell r="H2345">
            <v>43759</v>
          </cell>
          <cell r="I2345">
            <v>2019</v>
          </cell>
          <cell r="J2345">
            <v>43759</v>
          </cell>
          <cell r="K2345">
            <v>-16010888</v>
          </cell>
          <cell r="L2345">
            <v>2905100201</v>
          </cell>
          <cell r="M2345" t="str">
            <v>Capita</v>
          </cell>
        </row>
        <row r="2346">
          <cell r="F2346" t="str">
            <v>2000187126</v>
          </cell>
          <cell r="G2346" t="str">
            <v>KA</v>
          </cell>
          <cell r="H2346">
            <v>43759</v>
          </cell>
          <cell r="I2346">
            <v>2019</v>
          </cell>
          <cell r="J2346">
            <v>43759</v>
          </cell>
          <cell r="K2346">
            <v>-15135589</v>
          </cell>
          <cell r="L2346">
            <v>2905100201</v>
          </cell>
          <cell r="M2346" t="str">
            <v>Capita</v>
          </cell>
        </row>
        <row r="2347">
          <cell r="F2347" t="str">
            <v>2000187125</v>
          </cell>
          <cell r="G2347" t="str">
            <v>KA</v>
          </cell>
          <cell r="H2347">
            <v>43759</v>
          </cell>
          <cell r="I2347">
            <v>2019</v>
          </cell>
          <cell r="J2347">
            <v>43759</v>
          </cell>
          <cell r="K2347">
            <v>-9076919</v>
          </cell>
          <cell r="L2347">
            <v>2905100201</v>
          </cell>
          <cell r="M2347" t="str">
            <v>Capita</v>
          </cell>
        </row>
        <row r="2348">
          <cell r="F2348" t="str">
            <v>2000170701</v>
          </cell>
          <cell r="G2348" t="str">
            <v>KA</v>
          </cell>
          <cell r="H2348">
            <v>43759</v>
          </cell>
          <cell r="I2348">
            <v>2019</v>
          </cell>
          <cell r="J2348">
            <v>43759</v>
          </cell>
          <cell r="K2348">
            <v>-14310002</v>
          </cell>
          <cell r="L2348">
            <v>2905100201</v>
          </cell>
          <cell r="M2348" t="str">
            <v>Capita</v>
          </cell>
        </row>
        <row r="2349">
          <cell r="F2349" t="str">
            <v>2000170700</v>
          </cell>
          <cell r="G2349" t="str">
            <v>KA</v>
          </cell>
          <cell r="H2349">
            <v>43759</v>
          </cell>
          <cell r="I2349">
            <v>2019</v>
          </cell>
          <cell r="J2349">
            <v>43759</v>
          </cell>
          <cell r="K2349">
            <v>-15130328</v>
          </cell>
          <cell r="L2349">
            <v>2905100201</v>
          </cell>
          <cell r="M2349" t="str">
            <v>Capita</v>
          </cell>
        </row>
        <row r="2350">
          <cell r="F2350" t="str">
            <v>2000125081</v>
          </cell>
          <cell r="G2350" t="str">
            <v>KA</v>
          </cell>
          <cell r="H2350">
            <v>43759</v>
          </cell>
          <cell r="I2350">
            <v>2019</v>
          </cell>
          <cell r="J2350">
            <v>43759</v>
          </cell>
          <cell r="K2350">
            <v>-14594392</v>
          </cell>
          <cell r="L2350">
            <v>2905100201</v>
          </cell>
          <cell r="M2350" t="str">
            <v>Capita</v>
          </cell>
        </row>
        <row r="2351">
          <cell r="F2351" t="str">
            <v>2000125080</v>
          </cell>
          <cell r="G2351" t="str">
            <v>KA</v>
          </cell>
          <cell r="H2351">
            <v>43759</v>
          </cell>
          <cell r="I2351">
            <v>2019</v>
          </cell>
          <cell r="J2351">
            <v>43759</v>
          </cell>
          <cell r="K2351">
            <v>-15431021</v>
          </cell>
          <cell r="L2351">
            <v>2905100201</v>
          </cell>
          <cell r="M2351" t="str">
            <v>Capita</v>
          </cell>
        </row>
        <row r="2352">
          <cell r="F2352" t="str">
            <v>PG042019</v>
          </cell>
          <cell r="G2352" t="str">
            <v>KA</v>
          </cell>
          <cell r="H2352">
            <v>43573</v>
          </cell>
          <cell r="I2352">
            <v>2019</v>
          </cell>
          <cell r="J2352">
            <v>43758</v>
          </cell>
          <cell r="K2352">
            <v>26311627</v>
          </cell>
          <cell r="L2352">
            <v>2905100201</v>
          </cell>
          <cell r="M2352" t="str">
            <v>Capita</v>
          </cell>
        </row>
        <row r="2353">
          <cell r="F2353" t="str">
            <v>82000385020</v>
          </cell>
          <cell r="G2353" t="str">
            <v>KA</v>
          </cell>
          <cell r="H2353">
            <v>43422</v>
          </cell>
          <cell r="I2353">
            <v>2018</v>
          </cell>
          <cell r="J2353">
            <v>43758</v>
          </cell>
          <cell r="K2353">
            <v>3737694</v>
          </cell>
          <cell r="L2353">
            <v>2905100201</v>
          </cell>
          <cell r="M2353" t="str">
            <v>Capita</v>
          </cell>
        </row>
        <row r="2354">
          <cell r="F2354" t="str">
            <v>PG042019</v>
          </cell>
          <cell r="G2354" t="str">
            <v>KA</v>
          </cell>
          <cell r="H2354">
            <v>43573</v>
          </cell>
          <cell r="I2354">
            <v>2019</v>
          </cell>
          <cell r="J2354">
            <v>43573</v>
          </cell>
          <cell r="K2354">
            <v>-26311627</v>
          </cell>
          <cell r="L2354">
            <v>2905100201</v>
          </cell>
          <cell r="M2354" t="str">
            <v>Capita</v>
          </cell>
        </row>
        <row r="2355">
          <cell r="F2355" t="str">
            <v>82000385020</v>
          </cell>
          <cell r="G2355" t="str">
            <v>KA</v>
          </cell>
          <cell r="H2355">
            <v>43422</v>
          </cell>
          <cell r="I2355">
            <v>2018</v>
          </cell>
          <cell r="J2355">
            <v>43422</v>
          </cell>
          <cell r="K2355">
            <v>-6678488</v>
          </cell>
          <cell r="L2355">
            <v>1330050201</v>
          </cell>
          <cell r="M2355" t="str">
            <v>Capita</v>
          </cell>
        </row>
        <row r="2356">
          <cell r="F2356" t="str">
            <v>82000385020</v>
          </cell>
          <cell r="G2356" t="str">
            <v>KA</v>
          </cell>
          <cell r="H2356">
            <v>43422</v>
          </cell>
          <cell r="I2356">
            <v>2018</v>
          </cell>
          <cell r="J2356">
            <v>43422</v>
          </cell>
          <cell r="K2356">
            <v>-3737694</v>
          </cell>
          <cell r="L2356">
            <v>2905100201</v>
          </cell>
          <cell r="M2356" t="str">
            <v>Capita</v>
          </cell>
        </row>
        <row r="2357">
          <cell r="F2357" t="str">
            <v>82000385020</v>
          </cell>
          <cell r="G2357" t="str">
            <v>KA</v>
          </cell>
          <cell r="H2357">
            <v>43365</v>
          </cell>
          <cell r="I2357">
            <v>2018</v>
          </cell>
          <cell r="J2357">
            <v>43391</v>
          </cell>
          <cell r="K2357">
            <v>29447769</v>
          </cell>
          <cell r="L2357">
            <v>1330050201</v>
          </cell>
          <cell r="M2357" t="str">
            <v>Capita</v>
          </cell>
        </row>
        <row r="2358">
          <cell r="F2358" t="str">
            <v>82000385020</v>
          </cell>
          <cell r="G2358" t="str">
            <v>KA</v>
          </cell>
          <cell r="H2358">
            <v>43365</v>
          </cell>
          <cell r="I2358">
            <v>2018</v>
          </cell>
          <cell r="J2358">
            <v>43365</v>
          </cell>
          <cell r="K2358">
            <v>-29447769</v>
          </cell>
          <cell r="L2358">
            <v>1330050201</v>
          </cell>
          <cell r="M2358" t="str">
            <v>Capita</v>
          </cell>
        </row>
        <row r="2359">
          <cell r="F2359" t="str">
            <v>RN1042438</v>
          </cell>
          <cell r="G2359" t="str">
            <v>AB</v>
          </cell>
          <cell r="H2359">
            <v>44865</v>
          </cell>
          <cell r="I2359">
            <v>2022</v>
          </cell>
          <cell r="J2359">
            <v>44865</v>
          </cell>
          <cell r="K2359">
            <v>48436443</v>
          </cell>
          <cell r="L2359">
            <v>2205200202</v>
          </cell>
          <cell r="M2359" t="str">
            <v>Glosas</v>
          </cell>
        </row>
        <row r="2360">
          <cell r="F2360" t="str">
            <v>RN1042438</v>
          </cell>
          <cell r="G2360" t="str">
            <v>AB</v>
          </cell>
          <cell r="H2360">
            <v>44865</v>
          </cell>
          <cell r="I2360">
            <v>2022</v>
          </cell>
          <cell r="J2360">
            <v>44865</v>
          </cell>
          <cell r="K2360">
            <v>-48436443</v>
          </cell>
          <cell r="L2360">
            <v>2905100201</v>
          </cell>
          <cell r="M2360" t="str">
            <v>Capita</v>
          </cell>
        </row>
        <row r="2361">
          <cell r="F2361" t="str">
            <v/>
          </cell>
          <cell r="G2361" t="str">
            <v>AB</v>
          </cell>
          <cell r="H2361">
            <v>44855</v>
          </cell>
          <cell r="I2361">
            <v>2022</v>
          </cell>
          <cell r="J2361">
            <v>44855</v>
          </cell>
          <cell r="K2361">
            <v>14600</v>
          </cell>
          <cell r="L2361">
            <v>2205200201</v>
          </cell>
          <cell r="M2361" t="str">
            <v>Glosas</v>
          </cell>
        </row>
        <row r="2362">
          <cell r="F2362" t="str">
            <v/>
          </cell>
          <cell r="G2362" t="str">
            <v>AB</v>
          </cell>
          <cell r="H2362">
            <v>44855</v>
          </cell>
          <cell r="I2362">
            <v>2022</v>
          </cell>
          <cell r="J2362">
            <v>44855</v>
          </cell>
          <cell r="K2362">
            <v>-14600</v>
          </cell>
          <cell r="L2362">
            <v>2205200201</v>
          </cell>
          <cell r="M2362" t="str">
            <v>Glosas</v>
          </cell>
        </row>
        <row r="2363">
          <cell r="F2363" t="str">
            <v/>
          </cell>
          <cell r="G2363" t="str">
            <v>AB</v>
          </cell>
          <cell r="H2363">
            <v>44855</v>
          </cell>
          <cell r="I2363">
            <v>2022</v>
          </cell>
          <cell r="J2363">
            <v>44855</v>
          </cell>
          <cell r="K2363">
            <v>-105983</v>
          </cell>
          <cell r="L2363">
            <v>2205200201</v>
          </cell>
          <cell r="M2363" t="str">
            <v>Glosas</v>
          </cell>
        </row>
        <row r="2364">
          <cell r="F2364" t="str">
            <v/>
          </cell>
          <cell r="G2364" t="str">
            <v>AB</v>
          </cell>
          <cell r="H2364">
            <v>44855</v>
          </cell>
          <cell r="I2364">
            <v>2022</v>
          </cell>
          <cell r="J2364">
            <v>44855</v>
          </cell>
          <cell r="K2364">
            <v>105983</v>
          </cell>
          <cell r="L2364">
            <v>2205200201</v>
          </cell>
          <cell r="M2364" t="str">
            <v>Glosas</v>
          </cell>
        </row>
        <row r="2365">
          <cell r="F2365" t="str">
            <v/>
          </cell>
          <cell r="G2365" t="str">
            <v>AB</v>
          </cell>
          <cell r="H2365">
            <v>44855</v>
          </cell>
          <cell r="I2365">
            <v>2022</v>
          </cell>
          <cell r="J2365">
            <v>44855</v>
          </cell>
          <cell r="K2365">
            <v>-65509</v>
          </cell>
          <cell r="L2365">
            <v>2205200201</v>
          </cell>
          <cell r="M2365" t="str">
            <v>Glosas</v>
          </cell>
        </row>
        <row r="2366">
          <cell r="F2366" t="str">
            <v/>
          </cell>
          <cell r="G2366" t="str">
            <v>AB</v>
          </cell>
          <cell r="H2366">
            <v>44855</v>
          </cell>
          <cell r="I2366">
            <v>2022</v>
          </cell>
          <cell r="J2366">
            <v>44855</v>
          </cell>
          <cell r="K2366">
            <v>65509</v>
          </cell>
          <cell r="L2366">
            <v>2205200201</v>
          </cell>
          <cell r="M2366" t="str">
            <v>Glosas</v>
          </cell>
        </row>
        <row r="2367">
          <cell r="F2367" t="str">
            <v/>
          </cell>
          <cell r="G2367" t="str">
            <v>AB</v>
          </cell>
          <cell r="H2367">
            <v>44855</v>
          </cell>
          <cell r="I2367">
            <v>2022</v>
          </cell>
          <cell r="J2367">
            <v>44855</v>
          </cell>
          <cell r="K2367">
            <v>-28155</v>
          </cell>
          <cell r="L2367">
            <v>2205200201</v>
          </cell>
          <cell r="M2367" t="str">
            <v>Glosas</v>
          </cell>
        </row>
        <row r="2368">
          <cell r="F2368" t="str">
            <v/>
          </cell>
          <cell r="G2368" t="str">
            <v>AB</v>
          </cell>
          <cell r="H2368">
            <v>44855</v>
          </cell>
          <cell r="I2368">
            <v>2022</v>
          </cell>
          <cell r="J2368">
            <v>44855</v>
          </cell>
          <cell r="K2368">
            <v>28155</v>
          </cell>
          <cell r="L2368">
            <v>2205200201</v>
          </cell>
          <cell r="M2368" t="str">
            <v>Glosas</v>
          </cell>
        </row>
        <row r="2369">
          <cell r="F2369" t="str">
            <v/>
          </cell>
          <cell r="G2369" t="str">
            <v>AB</v>
          </cell>
          <cell r="H2369">
            <v>44855</v>
          </cell>
          <cell r="I2369">
            <v>2022</v>
          </cell>
          <cell r="J2369">
            <v>44855</v>
          </cell>
          <cell r="K2369">
            <v>-1145311</v>
          </cell>
          <cell r="L2369">
            <v>2205200201</v>
          </cell>
          <cell r="M2369" t="str">
            <v>Glosas</v>
          </cell>
        </row>
        <row r="2370">
          <cell r="F2370" t="str">
            <v/>
          </cell>
          <cell r="G2370" t="str">
            <v>AB</v>
          </cell>
          <cell r="H2370">
            <v>44855</v>
          </cell>
          <cell r="I2370">
            <v>2022</v>
          </cell>
          <cell r="J2370">
            <v>44855</v>
          </cell>
          <cell r="K2370">
            <v>1145311</v>
          </cell>
          <cell r="L2370">
            <v>2205200201</v>
          </cell>
          <cell r="M2370" t="str">
            <v>Glosas</v>
          </cell>
        </row>
        <row r="2371">
          <cell r="F2371" t="str">
            <v/>
          </cell>
          <cell r="G2371" t="str">
            <v>AB</v>
          </cell>
          <cell r="H2371">
            <v>44855</v>
          </cell>
          <cell r="I2371">
            <v>2022</v>
          </cell>
          <cell r="J2371">
            <v>44855</v>
          </cell>
          <cell r="K2371">
            <v>-6600</v>
          </cell>
          <cell r="L2371">
            <v>2205200201</v>
          </cell>
          <cell r="M2371" t="str">
            <v>Glosas</v>
          </cell>
        </row>
        <row r="2372">
          <cell r="F2372" t="str">
            <v/>
          </cell>
          <cell r="G2372" t="str">
            <v>AB</v>
          </cell>
          <cell r="H2372">
            <v>44855</v>
          </cell>
          <cell r="I2372">
            <v>2022</v>
          </cell>
          <cell r="J2372">
            <v>44855</v>
          </cell>
          <cell r="K2372">
            <v>6600</v>
          </cell>
          <cell r="L2372">
            <v>2205200201</v>
          </cell>
          <cell r="M2372" t="str">
            <v>Glosas</v>
          </cell>
        </row>
        <row r="2373">
          <cell r="F2373" t="str">
            <v/>
          </cell>
          <cell r="G2373" t="str">
            <v>AB</v>
          </cell>
          <cell r="H2373">
            <v>44855</v>
          </cell>
          <cell r="I2373">
            <v>2022</v>
          </cell>
          <cell r="J2373">
            <v>44855</v>
          </cell>
          <cell r="K2373">
            <v>-154802</v>
          </cell>
          <cell r="L2373">
            <v>2205200201</v>
          </cell>
          <cell r="M2373" t="str">
            <v>Glosas</v>
          </cell>
        </row>
        <row r="2374">
          <cell r="F2374" t="str">
            <v/>
          </cell>
          <cell r="G2374" t="str">
            <v>AB</v>
          </cell>
          <cell r="H2374">
            <v>44855</v>
          </cell>
          <cell r="I2374">
            <v>2022</v>
          </cell>
          <cell r="J2374">
            <v>44855</v>
          </cell>
          <cell r="K2374">
            <v>154802</v>
          </cell>
          <cell r="L2374">
            <v>2205200201</v>
          </cell>
          <cell r="M2374" t="str">
            <v>Glosas</v>
          </cell>
        </row>
        <row r="2375">
          <cell r="F2375" t="str">
            <v/>
          </cell>
          <cell r="G2375" t="str">
            <v>AB</v>
          </cell>
          <cell r="H2375">
            <v>44855</v>
          </cell>
          <cell r="I2375">
            <v>2022</v>
          </cell>
          <cell r="J2375">
            <v>44855</v>
          </cell>
          <cell r="K2375">
            <v>-142241</v>
          </cell>
          <cell r="L2375">
            <v>2205200201</v>
          </cell>
          <cell r="M2375" t="str">
            <v>Glosas</v>
          </cell>
        </row>
        <row r="2376">
          <cell r="F2376" t="str">
            <v/>
          </cell>
          <cell r="G2376" t="str">
            <v>AB</v>
          </cell>
          <cell r="H2376">
            <v>44855</v>
          </cell>
          <cell r="I2376">
            <v>2022</v>
          </cell>
          <cell r="J2376">
            <v>44855</v>
          </cell>
          <cell r="K2376">
            <v>142241</v>
          </cell>
          <cell r="L2376">
            <v>2205200201</v>
          </cell>
          <cell r="M2376" t="str">
            <v>Glosas</v>
          </cell>
        </row>
        <row r="2377">
          <cell r="F2377" t="str">
            <v/>
          </cell>
          <cell r="G2377" t="str">
            <v>AB</v>
          </cell>
          <cell r="H2377">
            <v>44855</v>
          </cell>
          <cell r="I2377">
            <v>2022</v>
          </cell>
          <cell r="J2377">
            <v>44855</v>
          </cell>
          <cell r="K2377">
            <v>-58775</v>
          </cell>
          <cell r="L2377">
            <v>2205200201</v>
          </cell>
          <cell r="M2377" t="str">
            <v>Glosas</v>
          </cell>
        </row>
        <row r="2378">
          <cell r="F2378" t="str">
            <v/>
          </cell>
          <cell r="G2378" t="str">
            <v>AB</v>
          </cell>
          <cell r="H2378">
            <v>44855</v>
          </cell>
          <cell r="I2378">
            <v>2022</v>
          </cell>
          <cell r="J2378">
            <v>44855</v>
          </cell>
          <cell r="K2378">
            <v>58775</v>
          </cell>
          <cell r="L2378">
            <v>2205200201</v>
          </cell>
          <cell r="M2378" t="str">
            <v>Glosas</v>
          </cell>
        </row>
        <row r="2379">
          <cell r="F2379" t="str">
            <v/>
          </cell>
          <cell r="G2379" t="str">
            <v>AB</v>
          </cell>
          <cell r="H2379">
            <v>44855</v>
          </cell>
          <cell r="I2379">
            <v>2022</v>
          </cell>
          <cell r="J2379">
            <v>44855</v>
          </cell>
          <cell r="K2379">
            <v>-1155550</v>
          </cell>
          <cell r="L2379">
            <v>2205200201</v>
          </cell>
          <cell r="M2379" t="str">
            <v>Glosas</v>
          </cell>
        </row>
        <row r="2380">
          <cell r="F2380" t="str">
            <v/>
          </cell>
          <cell r="G2380" t="str">
            <v>AB</v>
          </cell>
          <cell r="H2380">
            <v>44855</v>
          </cell>
          <cell r="I2380">
            <v>2022</v>
          </cell>
          <cell r="J2380">
            <v>44855</v>
          </cell>
          <cell r="K2380">
            <v>1155550</v>
          </cell>
          <cell r="L2380">
            <v>2205200201</v>
          </cell>
          <cell r="M2380" t="str">
            <v>Glosas</v>
          </cell>
        </row>
        <row r="2381">
          <cell r="F2381" t="str">
            <v/>
          </cell>
          <cell r="G2381" t="str">
            <v>AB</v>
          </cell>
          <cell r="H2381">
            <v>44855</v>
          </cell>
          <cell r="I2381">
            <v>2022</v>
          </cell>
          <cell r="J2381">
            <v>44855</v>
          </cell>
          <cell r="K2381">
            <v>-998762</v>
          </cell>
          <cell r="L2381">
            <v>2205200201</v>
          </cell>
          <cell r="M2381" t="str">
            <v>Glosas</v>
          </cell>
        </row>
        <row r="2382">
          <cell r="F2382" t="str">
            <v/>
          </cell>
          <cell r="G2382" t="str">
            <v>AB</v>
          </cell>
          <cell r="H2382">
            <v>44855</v>
          </cell>
          <cell r="I2382">
            <v>2022</v>
          </cell>
          <cell r="J2382">
            <v>44855</v>
          </cell>
          <cell r="K2382">
            <v>998762</v>
          </cell>
          <cell r="L2382">
            <v>2205200201</v>
          </cell>
          <cell r="M2382" t="str">
            <v>Glosas</v>
          </cell>
        </row>
        <row r="2383">
          <cell r="F2383" t="str">
            <v/>
          </cell>
          <cell r="G2383" t="str">
            <v>AB</v>
          </cell>
          <cell r="H2383">
            <v>44855</v>
          </cell>
          <cell r="I2383">
            <v>2022</v>
          </cell>
          <cell r="J2383">
            <v>44855</v>
          </cell>
          <cell r="K2383">
            <v>-53096</v>
          </cell>
          <cell r="L2383">
            <v>2205200201</v>
          </cell>
          <cell r="M2383" t="str">
            <v>Glosas</v>
          </cell>
        </row>
        <row r="2384">
          <cell r="F2384" t="str">
            <v/>
          </cell>
          <cell r="G2384" t="str">
            <v>AB</v>
          </cell>
          <cell r="H2384">
            <v>44855</v>
          </cell>
          <cell r="I2384">
            <v>2022</v>
          </cell>
          <cell r="J2384">
            <v>44855</v>
          </cell>
          <cell r="K2384">
            <v>53096</v>
          </cell>
          <cell r="L2384">
            <v>2205200201</v>
          </cell>
          <cell r="M2384" t="str">
            <v>Glosas</v>
          </cell>
        </row>
        <row r="2385">
          <cell r="F2385" t="str">
            <v/>
          </cell>
          <cell r="G2385" t="str">
            <v>AB</v>
          </cell>
          <cell r="H2385">
            <v>44855</v>
          </cell>
          <cell r="I2385">
            <v>2022</v>
          </cell>
          <cell r="J2385">
            <v>44855</v>
          </cell>
          <cell r="K2385">
            <v>297862</v>
          </cell>
          <cell r="L2385">
            <v>2205200201</v>
          </cell>
          <cell r="M2385" t="str">
            <v>Glosas</v>
          </cell>
        </row>
        <row r="2386">
          <cell r="F2386" t="str">
            <v/>
          </cell>
          <cell r="G2386" t="str">
            <v>AB</v>
          </cell>
          <cell r="H2386">
            <v>44855</v>
          </cell>
          <cell r="I2386">
            <v>2022</v>
          </cell>
          <cell r="J2386">
            <v>44855</v>
          </cell>
          <cell r="K2386">
            <v>-297862</v>
          </cell>
          <cell r="L2386">
            <v>2205200201</v>
          </cell>
          <cell r="M2386" t="str">
            <v>Glosas</v>
          </cell>
        </row>
        <row r="2387">
          <cell r="F2387" t="str">
            <v/>
          </cell>
          <cell r="G2387" t="str">
            <v>AB</v>
          </cell>
          <cell r="H2387">
            <v>44855</v>
          </cell>
          <cell r="I2387">
            <v>2022</v>
          </cell>
          <cell r="J2387">
            <v>44855</v>
          </cell>
          <cell r="K2387">
            <v>-552802</v>
          </cell>
          <cell r="L2387">
            <v>2205200201</v>
          </cell>
          <cell r="M2387" t="str">
            <v>Glosas</v>
          </cell>
        </row>
        <row r="2388">
          <cell r="F2388" t="str">
            <v/>
          </cell>
          <cell r="G2388" t="str">
            <v>AB</v>
          </cell>
          <cell r="H2388">
            <v>44855</v>
          </cell>
          <cell r="I2388">
            <v>2022</v>
          </cell>
          <cell r="J2388">
            <v>44855</v>
          </cell>
          <cell r="K2388">
            <v>552802</v>
          </cell>
          <cell r="L2388">
            <v>2205200201</v>
          </cell>
          <cell r="M2388" t="str">
            <v>Glosas</v>
          </cell>
        </row>
        <row r="2389">
          <cell r="F2389" t="str">
            <v/>
          </cell>
          <cell r="G2389" t="str">
            <v>AB</v>
          </cell>
          <cell r="H2389">
            <v>44855</v>
          </cell>
          <cell r="I2389">
            <v>2022</v>
          </cell>
          <cell r="J2389">
            <v>44855</v>
          </cell>
          <cell r="K2389">
            <v>-129286</v>
          </cell>
          <cell r="L2389">
            <v>2205200201</v>
          </cell>
          <cell r="M2389" t="str">
            <v>Glosas</v>
          </cell>
        </row>
        <row r="2390">
          <cell r="F2390" t="str">
            <v/>
          </cell>
          <cell r="G2390" t="str">
            <v>AB</v>
          </cell>
          <cell r="H2390">
            <v>44855</v>
          </cell>
          <cell r="I2390">
            <v>2022</v>
          </cell>
          <cell r="J2390">
            <v>44855</v>
          </cell>
          <cell r="K2390">
            <v>129286</v>
          </cell>
          <cell r="L2390">
            <v>2205200201</v>
          </cell>
          <cell r="M2390" t="str">
            <v>Glosas</v>
          </cell>
        </row>
        <row r="2391">
          <cell r="F2391" t="str">
            <v/>
          </cell>
          <cell r="G2391" t="str">
            <v>AB</v>
          </cell>
          <cell r="H2391">
            <v>44855</v>
          </cell>
          <cell r="I2391">
            <v>2022</v>
          </cell>
          <cell r="J2391">
            <v>44855</v>
          </cell>
          <cell r="K2391">
            <v>-7532</v>
          </cell>
          <cell r="L2391">
            <v>2205200201</v>
          </cell>
          <cell r="M2391" t="str">
            <v>Glosas</v>
          </cell>
        </row>
        <row r="2392">
          <cell r="F2392" t="str">
            <v/>
          </cell>
          <cell r="G2392" t="str">
            <v>AB</v>
          </cell>
          <cell r="H2392">
            <v>44855</v>
          </cell>
          <cell r="I2392">
            <v>2022</v>
          </cell>
          <cell r="J2392">
            <v>44855</v>
          </cell>
          <cell r="K2392">
            <v>7532</v>
          </cell>
          <cell r="L2392">
            <v>2205200201</v>
          </cell>
          <cell r="M2392" t="str">
            <v>Glosas</v>
          </cell>
        </row>
        <row r="2393">
          <cell r="F2393" t="str">
            <v/>
          </cell>
          <cell r="G2393" t="str">
            <v>AB</v>
          </cell>
          <cell r="H2393">
            <v>44855</v>
          </cell>
          <cell r="I2393">
            <v>2022</v>
          </cell>
          <cell r="J2393">
            <v>44855</v>
          </cell>
          <cell r="K2393">
            <v>-67831</v>
          </cell>
          <cell r="L2393">
            <v>2205200201</v>
          </cell>
          <cell r="M2393" t="str">
            <v>Glosas</v>
          </cell>
        </row>
        <row r="2394">
          <cell r="F2394" t="str">
            <v/>
          </cell>
          <cell r="G2394" t="str">
            <v>AB</v>
          </cell>
          <cell r="H2394">
            <v>44855</v>
          </cell>
          <cell r="I2394">
            <v>2022</v>
          </cell>
          <cell r="J2394">
            <v>44855</v>
          </cell>
          <cell r="K2394">
            <v>67831</v>
          </cell>
          <cell r="L2394">
            <v>2205200201</v>
          </cell>
          <cell r="M2394" t="str">
            <v>Glosas</v>
          </cell>
        </row>
        <row r="2395">
          <cell r="F2395" t="str">
            <v/>
          </cell>
          <cell r="G2395" t="str">
            <v>AB</v>
          </cell>
          <cell r="H2395">
            <v>44855</v>
          </cell>
          <cell r="I2395">
            <v>2022</v>
          </cell>
          <cell r="J2395">
            <v>44855</v>
          </cell>
          <cell r="K2395">
            <v>-108039</v>
          </cell>
          <cell r="L2395">
            <v>2205200201</v>
          </cell>
          <cell r="M2395" t="str">
            <v>Glosas</v>
          </cell>
        </row>
        <row r="2396">
          <cell r="F2396" t="str">
            <v/>
          </cell>
          <cell r="G2396" t="str">
            <v>AB</v>
          </cell>
          <cell r="H2396">
            <v>44855</v>
          </cell>
          <cell r="I2396">
            <v>2022</v>
          </cell>
          <cell r="J2396">
            <v>44855</v>
          </cell>
          <cell r="K2396">
            <v>108039</v>
          </cell>
          <cell r="L2396">
            <v>2205200201</v>
          </cell>
          <cell r="M2396" t="str">
            <v>Glosas</v>
          </cell>
        </row>
        <row r="2397">
          <cell r="F2397" t="str">
            <v/>
          </cell>
          <cell r="G2397" t="str">
            <v>AB</v>
          </cell>
          <cell r="H2397">
            <v>44855</v>
          </cell>
          <cell r="I2397">
            <v>2022</v>
          </cell>
          <cell r="J2397">
            <v>44855</v>
          </cell>
          <cell r="K2397">
            <v>-119029</v>
          </cell>
          <cell r="L2397">
            <v>2205200201</v>
          </cell>
          <cell r="M2397" t="str">
            <v>Glosas</v>
          </cell>
        </row>
        <row r="2398">
          <cell r="F2398" t="str">
            <v/>
          </cell>
          <cell r="G2398" t="str">
            <v>AB</v>
          </cell>
          <cell r="H2398">
            <v>44855</v>
          </cell>
          <cell r="I2398">
            <v>2022</v>
          </cell>
          <cell r="J2398">
            <v>44855</v>
          </cell>
          <cell r="K2398">
            <v>119029</v>
          </cell>
          <cell r="L2398">
            <v>2205200201</v>
          </cell>
          <cell r="M2398" t="str">
            <v>Glosas</v>
          </cell>
        </row>
        <row r="2399">
          <cell r="F2399" t="str">
            <v/>
          </cell>
          <cell r="G2399" t="str">
            <v>AB</v>
          </cell>
          <cell r="H2399">
            <v>44855</v>
          </cell>
          <cell r="I2399">
            <v>2022</v>
          </cell>
          <cell r="J2399">
            <v>44855</v>
          </cell>
          <cell r="K2399">
            <v>-131539</v>
          </cell>
          <cell r="L2399">
            <v>2205200201</v>
          </cell>
          <cell r="M2399" t="str">
            <v>Glosas</v>
          </cell>
        </row>
        <row r="2400">
          <cell r="F2400" t="str">
            <v/>
          </cell>
          <cell r="G2400" t="str">
            <v>AB</v>
          </cell>
          <cell r="H2400">
            <v>44855</v>
          </cell>
          <cell r="I2400">
            <v>2022</v>
          </cell>
          <cell r="J2400">
            <v>44855</v>
          </cell>
          <cell r="K2400">
            <v>131539</v>
          </cell>
          <cell r="L2400">
            <v>2205200201</v>
          </cell>
          <cell r="M2400" t="str">
            <v>Glosas</v>
          </cell>
        </row>
        <row r="2401">
          <cell r="F2401" t="str">
            <v/>
          </cell>
          <cell r="G2401" t="str">
            <v>AB</v>
          </cell>
          <cell r="H2401">
            <v>44855</v>
          </cell>
          <cell r="I2401">
            <v>2022</v>
          </cell>
          <cell r="J2401">
            <v>44855</v>
          </cell>
          <cell r="K2401">
            <v>-191954</v>
          </cell>
          <cell r="L2401">
            <v>2205200201</v>
          </cell>
          <cell r="M2401" t="str">
            <v>Glosas</v>
          </cell>
        </row>
        <row r="2402">
          <cell r="F2402" t="str">
            <v/>
          </cell>
          <cell r="G2402" t="str">
            <v>AB</v>
          </cell>
          <cell r="H2402">
            <v>44855</v>
          </cell>
          <cell r="I2402">
            <v>2022</v>
          </cell>
          <cell r="J2402">
            <v>44855</v>
          </cell>
          <cell r="K2402">
            <v>191954</v>
          </cell>
          <cell r="L2402">
            <v>2205200201</v>
          </cell>
          <cell r="M2402" t="str">
            <v>Glosas</v>
          </cell>
        </row>
        <row r="2403">
          <cell r="F2403" t="str">
            <v/>
          </cell>
          <cell r="G2403" t="str">
            <v>AB</v>
          </cell>
          <cell r="H2403">
            <v>44855</v>
          </cell>
          <cell r="I2403">
            <v>2022</v>
          </cell>
          <cell r="J2403">
            <v>44855</v>
          </cell>
          <cell r="K2403">
            <v>-48372</v>
          </cell>
          <cell r="L2403">
            <v>2205200201</v>
          </cell>
          <cell r="M2403" t="str">
            <v>Glosas</v>
          </cell>
        </row>
        <row r="2404">
          <cell r="F2404" t="str">
            <v/>
          </cell>
          <cell r="G2404" t="str">
            <v>AB</v>
          </cell>
          <cell r="H2404">
            <v>44855</v>
          </cell>
          <cell r="I2404">
            <v>2022</v>
          </cell>
          <cell r="J2404">
            <v>44855</v>
          </cell>
          <cell r="K2404">
            <v>48372</v>
          </cell>
          <cell r="L2404">
            <v>2205200201</v>
          </cell>
          <cell r="M2404" t="str">
            <v>Glosas</v>
          </cell>
        </row>
        <row r="2405">
          <cell r="F2405" t="str">
            <v/>
          </cell>
          <cell r="G2405" t="str">
            <v>AB</v>
          </cell>
          <cell r="H2405">
            <v>44855</v>
          </cell>
          <cell r="I2405">
            <v>2022</v>
          </cell>
          <cell r="J2405">
            <v>44855</v>
          </cell>
          <cell r="K2405">
            <v>-91076</v>
          </cell>
          <cell r="L2405">
            <v>2205200201</v>
          </cell>
          <cell r="M2405" t="str">
            <v>Glosas</v>
          </cell>
        </row>
        <row r="2406">
          <cell r="F2406" t="str">
            <v/>
          </cell>
          <cell r="G2406" t="str">
            <v>AB</v>
          </cell>
          <cell r="H2406">
            <v>44855</v>
          </cell>
          <cell r="I2406">
            <v>2022</v>
          </cell>
          <cell r="J2406">
            <v>44855</v>
          </cell>
          <cell r="K2406">
            <v>91076</v>
          </cell>
          <cell r="L2406">
            <v>2205200201</v>
          </cell>
          <cell r="M2406" t="str">
            <v>Glosas</v>
          </cell>
        </row>
        <row r="2407">
          <cell r="F2407" t="str">
            <v/>
          </cell>
          <cell r="G2407" t="str">
            <v>AB</v>
          </cell>
          <cell r="H2407">
            <v>44855</v>
          </cell>
          <cell r="I2407">
            <v>2022</v>
          </cell>
          <cell r="J2407">
            <v>44855</v>
          </cell>
          <cell r="K2407">
            <v>-181008</v>
          </cell>
          <cell r="L2407">
            <v>2205200201</v>
          </cell>
          <cell r="M2407" t="str">
            <v>Glosas</v>
          </cell>
        </row>
        <row r="2408">
          <cell r="F2408" t="str">
            <v/>
          </cell>
          <cell r="G2408" t="str">
            <v>AB</v>
          </cell>
          <cell r="H2408">
            <v>44855</v>
          </cell>
          <cell r="I2408">
            <v>2022</v>
          </cell>
          <cell r="J2408">
            <v>44855</v>
          </cell>
          <cell r="K2408">
            <v>181008</v>
          </cell>
          <cell r="L2408">
            <v>2205200201</v>
          </cell>
          <cell r="M2408" t="str">
            <v>Glosas</v>
          </cell>
        </row>
        <row r="2409">
          <cell r="F2409" t="str">
            <v/>
          </cell>
          <cell r="G2409" t="str">
            <v>AB</v>
          </cell>
          <cell r="H2409">
            <v>44855</v>
          </cell>
          <cell r="I2409">
            <v>2022</v>
          </cell>
          <cell r="J2409">
            <v>44855</v>
          </cell>
          <cell r="K2409">
            <v>-293724</v>
          </cell>
          <cell r="L2409">
            <v>2205200201</v>
          </cell>
          <cell r="M2409" t="str">
            <v>Glosas</v>
          </cell>
        </row>
        <row r="2410">
          <cell r="F2410" t="str">
            <v/>
          </cell>
          <cell r="G2410" t="str">
            <v>AB</v>
          </cell>
          <cell r="H2410">
            <v>44855</v>
          </cell>
          <cell r="I2410">
            <v>2022</v>
          </cell>
          <cell r="J2410">
            <v>44855</v>
          </cell>
          <cell r="K2410">
            <v>293724</v>
          </cell>
          <cell r="L2410">
            <v>2205200201</v>
          </cell>
          <cell r="M2410" t="str">
            <v>Glosas</v>
          </cell>
        </row>
        <row r="2411">
          <cell r="F2411" t="str">
            <v/>
          </cell>
          <cell r="G2411" t="str">
            <v>AB</v>
          </cell>
          <cell r="H2411">
            <v>44855</v>
          </cell>
          <cell r="I2411">
            <v>2022</v>
          </cell>
          <cell r="J2411">
            <v>44855</v>
          </cell>
          <cell r="K2411">
            <v>-490846</v>
          </cell>
          <cell r="L2411">
            <v>2205200201</v>
          </cell>
          <cell r="M2411" t="str">
            <v>Glosas</v>
          </cell>
        </row>
        <row r="2412">
          <cell r="F2412" t="str">
            <v/>
          </cell>
          <cell r="G2412" t="str">
            <v>AB</v>
          </cell>
          <cell r="H2412">
            <v>44855</v>
          </cell>
          <cell r="I2412">
            <v>2022</v>
          </cell>
          <cell r="J2412">
            <v>44855</v>
          </cell>
          <cell r="K2412">
            <v>490846</v>
          </cell>
          <cell r="L2412">
            <v>2205200201</v>
          </cell>
          <cell r="M2412" t="str">
            <v>Glosas</v>
          </cell>
        </row>
        <row r="2413">
          <cell r="F2413" t="str">
            <v/>
          </cell>
          <cell r="G2413" t="str">
            <v>AB</v>
          </cell>
          <cell r="H2413">
            <v>44855</v>
          </cell>
          <cell r="I2413">
            <v>2022</v>
          </cell>
          <cell r="J2413">
            <v>44855</v>
          </cell>
          <cell r="K2413">
            <v>-283217</v>
          </cell>
          <cell r="L2413">
            <v>2205200201</v>
          </cell>
          <cell r="M2413" t="str">
            <v>Glosas</v>
          </cell>
        </row>
        <row r="2414">
          <cell r="F2414" t="str">
            <v/>
          </cell>
          <cell r="G2414" t="str">
            <v>AB</v>
          </cell>
          <cell r="H2414">
            <v>44855</v>
          </cell>
          <cell r="I2414">
            <v>2022</v>
          </cell>
          <cell r="J2414">
            <v>44855</v>
          </cell>
          <cell r="K2414">
            <v>283217</v>
          </cell>
          <cell r="L2414">
            <v>2205200201</v>
          </cell>
          <cell r="M2414" t="str">
            <v>Glosas</v>
          </cell>
        </row>
        <row r="2415">
          <cell r="F2415" t="str">
            <v/>
          </cell>
          <cell r="G2415" t="str">
            <v>AB</v>
          </cell>
          <cell r="H2415">
            <v>44855</v>
          </cell>
          <cell r="I2415">
            <v>2022</v>
          </cell>
          <cell r="J2415">
            <v>44855</v>
          </cell>
          <cell r="K2415">
            <v>-59600</v>
          </cell>
          <cell r="L2415">
            <v>2205200201</v>
          </cell>
          <cell r="M2415" t="str">
            <v>Glosas</v>
          </cell>
        </row>
        <row r="2416">
          <cell r="F2416" t="str">
            <v/>
          </cell>
          <cell r="G2416" t="str">
            <v>AB</v>
          </cell>
          <cell r="H2416">
            <v>44855</v>
          </cell>
          <cell r="I2416">
            <v>2022</v>
          </cell>
          <cell r="J2416">
            <v>44855</v>
          </cell>
          <cell r="K2416">
            <v>59600</v>
          </cell>
          <cell r="L2416">
            <v>2205200201</v>
          </cell>
          <cell r="M2416" t="str">
            <v>Glosas</v>
          </cell>
        </row>
        <row r="2417">
          <cell r="F2417" t="str">
            <v/>
          </cell>
          <cell r="G2417" t="str">
            <v>AB</v>
          </cell>
          <cell r="H2417">
            <v>44855</v>
          </cell>
          <cell r="I2417">
            <v>2022</v>
          </cell>
          <cell r="J2417">
            <v>44855</v>
          </cell>
          <cell r="K2417">
            <v>-59600</v>
          </cell>
          <cell r="L2417">
            <v>2205200201</v>
          </cell>
          <cell r="M2417" t="str">
            <v>Glosas</v>
          </cell>
        </row>
        <row r="2418">
          <cell r="F2418" t="str">
            <v/>
          </cell>
          <cell r="G2418" t="str">
            <v>AB</v>
          </cell>
          <cell r="H2418">
            <v>44855</v>
          </cell>
          <cell r="I2418">
            <v>2022</v>
          </cell>
          <cell r="J2418">
            <v>44855</v>
          </cell>
          <cell r="K2418">
            <v>59600</v>
          </cell>
          <cell r="L2418">
            <v>2205200201</v>
          </cell>
          <cell r="M2418" t="str">
            <v>Glosas</v>
          </cell>
        </row>
        <row r="2419">
          <cell r="F2419" t="str">
            <v/>
          </cell>
          <cell r="G2419" t="str">
            <v>AB</v>
          </cell>
          <cell r="H2419">
            <v>44855</v>
          </cell>
          <cell r="I2419">
            <v>2022</v>
          </cell>
          <cell r="J2419">
            <v>44855</v>
          </cell>
          <cell r="K2419">
            <v>-3058</v>
          </cell>
          <cell r="L2419">
            <v>2205200201</v>
          </cell>
          <cell r="M2419" t="str">
            <v>Glosas</v>
          </cell>
        </row>
        <row r="2420">
          <cell r="F2420" t="str">
            <v/>
          </cell>
          <cell r="G2420" t="str">
            <v>AB</v>
          </cell>
          <cell r="H2420">
            <v>44855</v>
          </cell>
          <cell r="I2420">
            <v>2022</v>
          </cell>
          <cell r="J2420">
            <v>44855</v>
          </cell>
          <cell r="K2420">
            <v>3058</v>
          </cell>
          <cell r="L2420">
            <v>2205200201</v>
          </cell>
          <cell r="M2420" t="str">
            <v>Glosas</v>
          </cell>
        </row>
        <row r="2421">
          <cell r="F2421" t="str">
            <v/>
          </cell>
          <cell r="G2421" t="str">
            <v>AB</v>
          </cell>
          <cell r="H2421">
            <v>44855</v>
          </cell>
          <cell r="I2421">
            <v>2022</v>
          </cell>
          <cell r="J2421">
            <v>44855</v>
          </cell>
          <cell r="K2421">
            <v>-109700</v>
          </cell>
          <cell r="L2421">
            <v>2205200201</v>
          </cell>
          <cell r="M2421" t="str">
            <v>Glosas</v>
          </cell>
        </row>
        <row r="2422">
          <cell r="F2422" t="str">
            <v/>
          </cell>
          <cell r="G2422" t="str">
            <v>AB</v>
          </cell>
          <cell r="H2422">
            <v>44855</v>
          </cell>
          <cell r="I2422">
            <v>2022</v>
          </cell>
          <cell r="J2422">
            <v>44855</v>
          </cell>
          <cell r="K2422">
            <v>109700</v>
          </cell>
          <cell r="L2422">
            <v>2205200201</v>
          </cell>
          <cell r="M2422" t="str">
            <v>Glosas</v>
          </cell>
        </row>
        <row r="2423">
          <cell r="F2423" t="str">
            <v/>
          </cell>
          <cell r="G2423" t="str">
            <v>AB</v>
          </cell>
          <cell r="H2423">
            <v>44855</v>
          </cell>
          <cell r="I2423">
            <v>2022</v>
          </cell>
          <cell r="J2423">
            <v>44855</v>
          </cell>
          <cell r="K2423">
            <v>-22890</v>
          </cell>
          <cell r="L2423">
            <v>2205200201</v>
          </cell>
          <cell r="M2423" t="str">
            <v>Glosas</v>
          </cell>
        </row>
        <row r="2424">
          <cell r="F2424" t="str">
            <v/>
          </cell>
          <cell r="G2424" t="str">
            <v>AB</v>
          </cell>
          <cell r="H2424">
            <v>44855</v>
          </cell>
          <cell r="I2424">
            <v>2022</v>
          </cell>
          <cell r="J2424">
            <v>44855</v>
          </cell>
          <cell r="K2424">
            <v>22890</v>
          </cell>
          <cell r="L2424">
            <v>2205200201</v>
          </cell>
          <cell r="M2424" t="str">
            <v>Glosas</v>
          </cell>
        </row>
        <row r="2425">
          <cell r="F2425" t="str">
            <v/>
          </cell>
          <cell r="G2425" t="str">
            <v>AB</v>
          </cell>
          <cell r="H2425">
            <v>44855</v>
          </cell>
          <cell r="I2425">
            <v>2022</v>
          </cell>
          <cell r="J2425">
            <v>44855</v>
          </cell>
          <cell r="K2425">
            <v>-16896</v>
          </cell>
          <cell r="L2425">
            <v>2205200201</v>
          </cell>
          <cell r="M2425" t="str">
            <v>Glosas</v>
          </cell>
        </row>
        <row r="2426">
          <cell r="F2426" t="str">
            <v/>
          </cell>
          <cell r="G2426" t="str">
            <v>AB</v>
          </cell>
          <cell r="H2426">
            <v>44855</v>
          </cell>
          <cell r="I2426">
            <v>2022</v>
          </cell>
          <cell r="J2426">
            <v>44855</v>
          </cell>
          <cell r="K2426">
            <v>16896</v>
          </cell>
          <cell r="L2426">
            <v>2205200201</v>
          </cell>
          <cell r="M2426" t="str">
            <v>Glosas</v>
          </cell>
        </row>
        <row r="2427">
          <cell r="F2427" t="str">
            <v/>
          </cell>
          <cell r="G2427" t="str">
            <v>AB</v>
          </cell>
          <cell r="H2427">
            <v>44855</v>
          </cell>
          <cell r="I2427">
            <v>2022</v>
          </cell>
          <cell r="J2427">
            <v>44855</v>
          </cell>
          <cell r="K2427">
            <v>-77182</v>
          </cell>
          <cell r="L2427">
            <v>2205200201</v>
          </cell>
          <cell r="M2427" t="str">
            <v>Glosas</v>
          </cell>
        </row>
        <row r="2428">
          <cell r="F2428" t="str">
            <v/>
          </cell>
          <cell r="G2428" t="str">
            <v>AB</v>
          </cell>
          <cell r="H2428">
            <v>44855</v>
          </cell>
          <cell r="I2428">
            <v>2022</v>
          </cell>
          <cell r="J2428">
            <v>44855</v>
          </cell>
          <cell r="K2428">
            <v>77182</v>
          </cell>
          <cell r="L2428">
            <v>2205200201</v>
          </cell>
          <cell r="M2428" t="str">
            <v>Glosas</v>
          </cell>
        </row>
        <row r="2429">
          <cell r="F2429" t="str">
            <v/>
          </cell>
          <cell r="G2429" t="str">
            <v>AB</v>
          </cell>
          <cell r="H2429">
            <v>44855</v>
          </cell>
          <cell r="I2429">
            <v>2022</v>
          </cell>
          <cell r="J2429">
            <v>44855</v>
          </cell>
          <cell r="K2429">
            <v>-80324</v>
          </cell>
          <cell r="L2429">
            <v>2205200201</v>
          </cell>
          <cell r="M2429" t="str">
            <v>Glosas</v>
          </cell>
        </row>
        <row r="2430">
          <cell r="F2430" t="str">
            <v/>
          </cell>
          <cell r="G2430" t="str">
            <v>AB</v>
          </cell>
          <cell r="H2430">
            <v>44855</v>
          </cell>
          <cell r="I2430">
            <v>2022</v>
          </cell>
          <cell r="J2430">
            <v>44855</v>
          </cell>
          <cell r="K2430">
            <v>80324</v>
          </cell>
          <cell r="L2430">
            <v>2205200201</v>
          </cell>
          <cell r="M2430" t="str">
            <v>Glosas</v>
          </cell>
        </row>
        <row r="2431">
          <cell r="F2431" t="str">
            <v/>
          </cell>
          <cell r="G2431" t="str">
            <v>AB</v>
          </cell>
          <cell r="H2431">
            <v>44855</v>
          </cell>
          <cell r="I2431">
            <v>2022</v>
          </cell>
          <cell r="J2431">
            <v>44855</v>
          </cell>
          <cell r="K2431">
            <v>-230400</v>
          </cell>
          <cell r="L2431">
            <v>2205200201</v>
          </cell>
          <cell r="M2431" t="str">
            <v>Glosas</v>
          </cell>
        </row>
        <row r="2432">
          <cell r="F2432" t="str">
            <v/>
          </cell>
          <cell r="G2432" t="str">
            <v>AB</v>
          </cell>
          <cell r="H2432">
            <v>44855</v>
          </cell>
          <cell r="I2432">
            <v>2022</v>
          </cell>
          <cell r="J2432">
            <v>44855</v>
          </cell>
          <cell r="K2432">
            <v>230400</v>
          </cell>
          <cell r="L2432">
            <v>2205200201</v>
          </cell>
          <cell r="M2432" t="str">
            <v>Glosas</v>
          </cell>
        </row>
        <row r="2433">
          <cell r="F2433" t="str">
            <v/>
          </cell>
          <cell r="G2433" t="str">
            <v>AB</v>
          </cell>
          <cell r="H2433">
            <v>44855</v>
          </cell>
          <cell r="I2433">
            <v>2022</v>
          </cell>
          <cell r="J2433">
            <v>44855</v>
          </cell>
          <cell r="K2433">
            <v>-56113</v>
          </cell>
          <cell r="L2433">
            <v>2205200201</v>
          </cell>
          <cell r="M2433" t="str">
            <v>Glosas</v>
          </cell>
        </row>
        <row r="2434">
          <cell r="F2434" t="str">
            <v/>
          </cell>
          <cell r="G2434" t="str">
            <v>AB</v>
          </cell>
          <cell r="H2434">
            <v>44855</v>
          </cell>
          <cell r="I2434">
            <v>2022</v>
          </cell>
          <cell r="J2434">
            <v>44855</v>
          </cell>
          <cell r="K2434">
            <v>56113</v>
          </cell>
          <cell r="L2434">
            <v>2205200201</v>
          </cell>
          <cell r="M2434" t="str">
            <v>Glosas</v>
          </cell>
        </row>
        <row r="2435">
          <cell r="F2435" t="str">
            <v/>
          </cell>
          <cell r="G2435" t="str">
            <v>AB</v>
          </cell>
          <cell r="H2435">
            <v>44855</v>
          </cell>
          <cell r="I2435">
            <v>2022</v>
          </cell>
          <cell r="J2435">
            <v>44855</v>
          </cell>
          <cell r="K2435">
            <v>-14229</v>
          </cell>
          <cell r="L2435">
            <v>2205200201</v>
          </cell>
          <cell r="M2435" t="str">
            <v>Glosas</v>
          </cell>
        </row>
        <row r="2436">
          <cell r="F2436" t="str">
            <v/>
          </cell>
          <cell r="G2436" t="str">
            <v>AB</v>
          </cell>
          <cell r="H2436">
            <v>44855</v>
          </cell>
          <cell r="I2436">
            <v>2022</v>
          </cell>
          <cell r="J2436">
            <v>44855</v>
          </cell>
          <cell r="K2436">
            <v>14229</v>
          </cell>
          <cell r="L2436">
            <v>2205200201</v>
          </cell>
          <cell r="M2436" t="str">
            <v>Glosas</v>
          </cell>
        </row>
        <row r="2437">
          <cell r="F2437" t="str">
            <v/>
          </cell>
          <cell r="G2437" t="str">
            <v>AB</v>
          </cell>
          <cell r="H2437">
            <v>44855</v>
          </cell>
          <cell r="I2437">
            <v>2022</v>
          </cell>
          <cell r="J2437">
            <v>44855</v>
          </cell>
          <cell r="K2437">
            <v>30045</v>
          </cell>
          <cell r="L2437">
            <v>2205200201</v>
          </cell>
          <cell r="M2437" t="str">
            <v>Glosas</v>
          </cell>
        </row>
        <row r="2438">
          <cell r="F2438" t="str">
            <v/>
          </cell>
          <cell r="G2438" t="str">
            <v>AB</v>
          </cell>
          <cell r="H2438">
            <v>44855</v>
          </cell>
          <cell r="I2438">
            <v>2022</v>
          </cell>
          <cell r="J2438">
            <v>44855</v>
          </cell>
          <cell r="K2438">
            <v>-30045</v>
          </cell>
          <cell r="L2438">
            <v>2205200201</v>
          </cell>
          <cell r="M2438" t="str">
            <v>Glosas</v>
          </cell>
        </row>
        <row r="2439">
          <cell r="F2439" t="str">
            <v/>
          </cell>
          <cell r="G2439" t="str">
            <v>AB</v>
          </cell>
          <cell r="H2439">
            <v>44855</v>
          </cell>
          <cell r="I2439">
            <v>2022</v>
          </cell>
          <cell r="J2439">
            <v>44855</v>
          </cell>
          <cell r="K2439">
            <v>-10438</v>
          </cell>
          <cell r="L2439">
            <v>2205200201</v>
          </cell>
          <cell r="M2439" t="str">
            <v>Glosas</v>
          </cell>
        </row>
        <row r="2440">
          <cell r="F2440" t="str">
            <v/>
          </cell>
          <cell r="G2440" t="str">
            <v>AB</v>
          </cell>
          <cell r="H2440">
            <v>44855</v>
          </cell>
          <cell r="I2440">
            <v>2022</v>
          </cell>
          <cell r="J2440">
            <v>44855</v>
          </cell>
          <cell r="K2440">
            <v>10438</v>
          </cell>
          <cell r="L2440">
            <v>2205200201</v>
          </cell>
          <cell r="M2440" t="str">
            <v>Glosas</v>
          </cell>
        </row>
        <row r="2441">
          <cell r="F2441" t="str">
            <v/>
          </cell>
          <cell r="G2441" t="str">
            <v>AB</v>
          </cell>
          <cell r="H2441">
            <v>44855</v>
          </cell>
          <cell r="I2441">
            <v>2022</v>
          </cell>
          <cell r="J2441">
            <v>44855</v>
          </cell>
          <cell r="K2441">
            <v>-36993</v>
          </cell>
          <cell r="L2441">
            <v>2205200201</v>
          </cell>
          <cell r="M2441" t="str">
            <v>Glosas</v>
          </cell>
        </row>
        <row r="2442">
          <cell r="F2442" t="str">
            <v/>
          </cell>
          <cell r="G2442" t="str">
            <v>AB</v>
          </cell>
          <cell r="H2442">
            <v>44855</v>
          </cell>
          <cell r="I2442">
            <v>2022</v>
          </cell>
          <cell r="J2442">
            <v>44855</v>
          </cell>
          <cell r="K2442">
            <v>36993</v>
          </cell>
          <cell r="L2442">
            <v>2205200201</v>
          </cell>
          <cell r="M2442" t="str">
            <v>Glosas</v>
          </cell>
        </row>
        <row r="2443">
          <cell r="F2443" t="str">
            <v/>
          </cell>
          <cell r="G2443" t="str">
            <v>AB</v>
          </cell>
          <cell r="H2443">
            <v>44855</v>
          </cell>
          <cell r="I2443">
            <v>2022</v>
          </cell>
          <cell r="J2443">
            <v>44855</v>
          </cell>
          <cell r="K2443">
            <v>-19252</v>
          </cell>
          <cell r="L2443">
            <v>2205200201</v>
          </cell>
          <cell r="M2443" t="str">
            <v>Glosas</v>
          </cell>
        </row>
        <row r="2444">
          <cell r="F2444" t="str">
            <v/>
          </cell>
          <cell r="G2444" t="str">
            <v>AB</v>
          </cell>
          <cell r="H2444">
            <v>44855</v>
          </cell>
          <cell r="I2444">
            <v>2022</v>
          </cell>
          <cell r="J2444">
            <v>44855</v>
          </cell>
          <cell r="K2444">
            <v>19252</v>
          </cell>
          <cell r="L2444">
            <v>2205200201</v>
          </cell>
          <cell r="M2444" t="str">
            <v>Glosas</v>
          </cell>
        </row>
        <row r="2445">
          <cell r="F2445" t="str">
            <v/>
          </cell>
          <cell r="G2445" t="str">
            <v>AB</v>
          </cell>
          <cell r="H2445">
            <v>44855</v>
          </cell>
          <cell r="I2445">
            <v>2022</v>
          </cell>
          <cell r="J2445">
            <v>44855</v>
          </cell>
          <cell r="K2445">
            <v>-23142</v>
          </cell>
          <cell r="L2445">
            <v>2205200201</v>
          </cell>
          <cell r="M2445" t="str">
            <v>Glosas</v>
          </cell>
        </row>
        <row r="2446">
          <cell r="F2446" t="str">
            <v/>
          </cell>
          <cell r="G2446" t="str">
            <v>AB</v>
          </cell>
          <cell r="H2446">
            <v>44855</v>
          </cell>
          <cell r="I2446">
            <v>2022</v>
          </cell>
          <cell r="J2446">
            <v>44855</v>
          </cell>
          <cell r="K2446">
            <v>23142</v>
          </cell>
          <cell r="L2446">
            <v>2205200201</v>
          </cell>
          <cell r="M2446" t="str">
            <v>Glosas</v>
          </cell>
        </row>
        <row r="2447">
          <cell r="F2447" t="str">
            <v/>
          </cell>
          <cell r="G2447" t="str">
            <v>AB</v>
          </cell>
          <cell r="H2447">
            <v>44855</v>
          </cell>
          <cell r="I2447">
            <v>2022</v>
          </cell>
          <cell r="J2447">
            <v>44855</v>
          </cell>
          <cell r="K2447">
            <v>-109700</v>
          </cell>
          <cell r="L2447">
            <v>2205200201</v>
          </cell>
          <cell r="M2447" t="str">
            <v>Glosas</v>
          </cell>
        </row>
        <row r="2448">
          <cell r="F2448" t="str">
            <v/>
          </cell>
          <cell r="G2448" t="str">
            <v>AB</v>
          </cell>
          <cell r="H2448">
            <v>44855</v>
          </cell>
          <cell r="I2448">
            <v>2022</v>
          </cell>
          <cell r="J2448">
            <v>44855</v>
          </cell>
          <cell r="K2448">
            <v>109700</v>
          </cell>
          <cell r="L2448">
            <v>2205200201</v>
          </cell>
          <cell r="M2448" t="str">
            <v>Glosas</v>
          </cell>
        </row>
        <row r="2449">
          <cell r="F2449" t="str">
            <v/>
          </cell>
          <cell r="G2449" t="str">
            <v>AB</v>
          </cell>
          <cell r="H2449">
            <v>44855</v>
          </cell>
          <cell r="I2449">
            <v>2022</v>
          </cell>
          <cell r="J2449">
            <v>44855</v>
          </cell>
          <cell r="K2449">
            <v>-109700</v>
          </cell>
          <cell r="L2449">
            <v>2205200201</v>
          </cell>
          <cell r="M2449" t="str">
            <v>Glosas</v>
          </cell>
        </row>
        <row r="2450">
          <cell r="F2450" t="str">
            <v/>
          </cell>
          <cell r="G2450" t="str">
            <v>AB</v>
          </cell>
          <cell r="H2450">
            <v>44855</v>
          </cell>
          <cell r="I2450">
            <v>2022</v>
          </cell>
          <cell r="J2450">
            <v>44855</v>
          </cell>
          <cell r="K2450">
            <v>109700</v>
          </cell>
          <cell r="L2450">
            <v>2205200201</v>
          </cell>
          <cell r="M2450" t="str">
            <v>Glosas</v>
          </cell>
        </row>
        <row r="2451">
          <cell r="F2451" t="str">
            <v/>
          </cell>
          <cell r="G2451" t="str">
            <v>AB</v>
          </cell>
          <cell r="H2451">
            <v>44855</v>
          </cell>
          <cell r="I2451">
            <v>2022</v>
          </cell>
          <cell r="J2451">
            <v>44855</v>
          </cell>
          <cell r="K2451">
            <v>368226</v>
          </cell>
          <cell r="L2451">
            <v>2205200201</v>
          </cell>
          <cell r="M2451" t="str">
            <v>Glosas</v>
          </cell>
        </row>
        <row r="2452">
          <cell r="F2452" t="str">
            <v/>
          </cell>
          <cell r="G2452" t="str">
            <v>AB</v>
          </cell>
          <cell r="H2452">
            <v>44855</v>
          </cell>
          <cell r="I2452">
            <v>2022</v>
          </cell>
          <cell r="J2452">
            <v>44855</v>
          </cell>
          <cell r="K2452">
            <v>-368226</v>
          </cell>
          <cell r="L2452">
            <v>2205200201</v>
          </cell>
          <cell r="M2452" t="str">
            <v>Glosas</v>
          </cell>
        </row>
        <row r="2453">
          <cell r="F2453" t="str">
            <v/>
          </cell>
          <cell r="G2453" t="str">
            <v>AB</v>
          </cell>
          <cell r="H2453">
            <v>44855</v>
          </cell>
          <cell r="I2453">
            <v>2022</v>
          </cell>
          <cell r="J2453">
            <v>44855</v>
          </cell>
          <cell r="K2453">
            <v>-109700</v>
          </cell>
          <cell r="L2453">
            <v>2205200201</v>
          </cell>
          <cell r="M2453" t="str">
            <v>Glosas</v>
          </cell>
        </row>
        <row r="2454">
          <cell r="F2454" t="str">
            <v/>
          </cell>
          <cell r="G2454" t="str">
            <v>AB</v>
          </cell>
          <cell r="H2454">
            <v>44855</v>
          </cell>
          <cell r="I2454">
            <v>2022</v>
          </cell>
          <cell r="J2454">
            <v>44855</v>
          </cell>
          <cell r="K2454">
            <v>109700</v>
          </cell>
          <cell r="L2454">
            <v>2205200201</v>
          </cell>
          <cell r="M2454" t="str">
            <v>Glosas</v>
          </cell>
        </row>
        <row r="2455">
          <cell r="F2455" t="str">
            <v/>
          </cell>
          <cell r="G2455" t="str">
            <v>AB</v>
          </cell>
          <cell r="H2455">
            <v>44855</v>
          </cell>
          <cell r="I2455">
            <v>2022</v>
          </cell>
          <cell r="J2455">
            <v>44855</v>
          </cell>
          <cell r="K2455">
            <v>-419100</v>
          </cell>
          <cell r="L2455">
            <v>2205200201</v>
          </cell>
          <cell r="M2455" t="str">
            <v>Glosas</v>
          </cell>
        </row>
        <row r="2456">
          <cell r="F2456" t="str">
            <v/>
          </cell>
          <cell r="G2456" t="str">
            <v>AB</v>
          </cell>
          <cell r="H2456">
            <v>44855</v>
          </cell>
          <cell r="I2456">
            <v>2022</v>
          </cell>
          <cell r="J2456">
            <v>44855</v>
          </cell>
          <cell r="K2456">
            <v>419100</v>
          </cell>
          <cell r="L2456">
            <v>2205200201</v>
          </cell>
          <cell r="M2456" t="str">
            <v>Glosas</v>
          </cell>
        </row>
        <row r="2457">
          <cell r="F2457" t="str">
            <v/>
          </cell>
          <cell r="G2457" t="str">
            <v>AB</v>
          </cell>
          <cell r="H2457">
            <v>44855</v>
          </cell>
          <cell r="I2457">
            <v>2022</v>
          </cell>
          <cell r="J2457">
            <v>44855</v>
          </cell>
          <cell r="K2457">
            <v>-5942</v>
          </cell>
          <cell r="L2457">
            <v>2205200201</v>
          </cell>
          <cell r="M2457" t="str">
            <v>Glosas</v>
          </cell>
        </row>
        <row r="2458">
          <cell r="F2458" t="str">
            <v/>
          </cell>
          <cell r="G2458" t="str">
            <v>AB</v>
          </cell>
          <cell r="H2458">
            <v>44855</v>
          </cell>
          <cell r="I2458">
            <v>2022</v>
          </cell>
          <cell r="J2458">
            <v>44855</v>
          </cell>
          <cell r="K2458">
            <v>5942</v>
          </cell>
          <cell r="L2458">
            <v>2205200201</v>
          </cell>
          <cell r="M2458" t="str">
            <v>Glosas</v>
          </cell>
        </row>
        <row r="2459">
          <cell r="F2459" t="str">
            <v/>
          </cell>
          <cell r="G2459" t="str">
            <v>AB</v>
          </cell>
          <cell r="H2459">
            <v>44855</v>
          </cell>
          <cell r="I2459">
            <v>2022</v>
          </cell>
          <cell r="J2459">
            <v>44855</v>
          </cell>
          <cell r="K2459">
            <v>-227300</v>
          </cell>
          <cell r="L2459">
            <v>2205200201</v>
          </cell>
          <cell r="M2459" t="str">
            <v>Glosas</v>
          </cell>
        </row>
        <row r="2460">
          <cell r="F2460" t="str">
            <v/>
          </cell>
          <cell r="G2460" t="str">
            <v>AB</v>
          </cell>
          <cell r="H2460">
            <v>44855</v>
          </cell>
          <cell r="I2460">
            <v>2022</v>
          </cell>
          <cell r="J2460">
            <v>44855</v>
          </cell>
          <cell r="K2460">
            <v>227300</v>
          </cell>
          <cell r="L2460">
            <v>2205200201</v>
          </cell>
          <cell r="M2460" t="str">
            <v>Glosas</v>
          </cell>
        </row>
        <row r="2461">
          <cell r="F2461" t="str">
            <v/>
          </cell>
          <cell r="G2461" t="str">
            <v>AB</v>
          </cell>
          <cell r="H2461">
            <v>44855</v>
          </cell>
          <cell r="I2461">
            <v>2022</v>
          </cell>
          <cell r="J2461">
            <v>44855</v>
          </cell>
          <cell r="K2461">
            <v>-115853</v>
          </cell>
          <cell r="L2461">
            <v>2205200201</v>
          </cell>
          <cell r="M2461" t="str">
            <v>Glosas</v>
          </cell>
        </row>
        <row r="2462">
          <cell r="F2462" t="str">
            <v/>
          </cell>
          <cell r="G2462" t="str">
            <v>AB</v>
          </cell>
          <cell r="H2462">
            <v>44855</v>
          </cell>
          <cell r="I2462">
            <v>2022</v>
          </cell>
          <cell r="J2462">
            <v>44855</v>
          </cell>
          <cell r="K2462">
            <v>115853</v>
          </cell>
          <cell r="L2462">
            <v>2205200201</v>
          </cell>
          <cell r="M2462" t="str">
            <v>Glosas</v>
          </cell>
        </row>
        <row r="2463">
          <cell r="F2463" t="str">
            <v/>
          </cell>
          <cell r="G2463" t="str">
            <v>AB</v>
          </cell>
          <cell r="H2463">
            <v>44855</v>
          </cell>
          <cell r="I2463">
            <v>2022</v>
          </cell>
          <cell r="J2463">
            <v>44855</v>
          </cell>
          <cell r="K2463">
            <v>-250000</v>
          </cell>
          <cell r="L2463">
            <v>2205200201</v>
          </cell>
          <cell r="M2463" t="str">
            <v>Glosas</v>
          </cell>
        </row>
        <row r="2464">
          <cell r="F2464" t="str">
            <v/>
          </cell>
          <cell r="G2464" t="str">
            <v>AB</v>
          </cell>
          <cell r="H2464">
            <v>44855</v>
          </cell>
          <cell r="I2464">
            <v>2022</v>
          </cell>
          <cell r="J2464">
            <v>44855</v>
          </cell>
          <cell r="K2464">
            <v>250000</v>
          </cell>
          <cell r="L2464">
            <v>2205200201</v>
          </cell>
          <cell r="M2464" t="str">
            <v>Glosas</v>
          </cell>
        </row>
        <row r="2465">
          <cell r="F2465" t="str">
            <v/>
          </cell>
          <cell r="G2465" t="str">
            <v>AB</v>
          </cell>
          <cell r="H2465">
            <v>44855</v>
          </cell>
          <cell r="I2465">
            <v>2022</v>
          </cell>
          <cell r="J2465">
            <v>44855</v>
          </cell>
          <cell r="K2465">
            <v>8400</v>
          </cell>
          <cell r="L2465">
            <v>2205200201</v>
          </cell>
          <cell r="M2465" t="str">
            <v>Glosas</v>
          </cell>
        </row>
        <row r="2466">
          <cell r="F2466" t="str">
            <v/>
          </cell>
          <cell r="G2466" t="str">
            <v>AB</v>
          </cell>
          <cell r="H2466">
            <v>44855</v>
          </cell>
          <cell r="I2466">
            <v>2022</v>
          </cell>
          <cell r="J2466">
            <v>44855</v>
          </cell>
          <cell r="K2466">
            <v>-8400</v>
          </cell>
          <cell r="L2466">
            <v>2205200201</v>
          </cell>
          <cell r="M2466" t="str">
            <v>Glosas</v>
          </cell>
        </row>
        <row r="2467">
          <cell r="F2467" t="str">
            <v/>
          </cell>
          <cell r="G2467" t="str">
            <v>AB</v>
          </cell>
          <cell r="H2467">
            <v>44855</v>
          </cell>
          <cell r="I2467">
            <v>2022</v>
          </cell>
          <cell r="J2467">
            <v>44855</v>
          </cell>
          <cell r="K2467">
            <v>-57600</v>
          </cell>
          <cell r="L2467">
            <v>2205200201</v>
          </cell>
          <cell r="M2467" t="str">
            <v>Glosas</v>
          </cell>
        </row>
        <row r="2468">
          <cell r="F2468" t="str">
            <v/>
          </cell>
          <cell r="G2468" t="str">
            <v>AB</v>
          </cell>
          <cell r="H2468">
            <v>44855</v>
          </cell>
          <cell r="I2468">
            <v>2022</v>
          </cell>
          <cell r="J2468">
            <v>44855</v>
          </cell>
          <cell r="K2468">
            <v>57600</v>
          </cell>
          <cell r="L2468">
            <v>2205200201</v>
          </cell>
          <cell r="M2468" t="str">
            <v>Glosas</v>
          </cell>
        </row>
        <row r="2469">
          <cell r="F2469" t="str">
            <v/>
          </cell>
          <cell r="G2469" t="str">
            <v>AB</v>
          </cell>
          <cell r="H2469">
            <v>44855</v>
          </cell>
          <cell r="I2469">
            <v>2022</v>
          </cell>
          <cell r="J2469">
            <v>44855</v>
          </cell>
          <cell r="K2469">
            <v>-18796</v>
          </cell>
          <cell r="L2469">
            <v>2205200201</v>
          </cell>
          <cell r="M2469" t="str">
            <v>Glosas</v>
          </cell>
        </row>
        <row r="2470">
          <cell r="F2470" t="str">
            <v/>
          </cell>
          <cell r="G2470" t="str">
            <v>AB</v>
          </cell>
          <cell r="H2470">
            <v>44855</v>
          </cell>
          <cell r="I2470">
            <v>2022</v>
          </cell>
          <cell r="J2470">
            <v>44855</v>
          </cell>
          <cell r="K2470">
            <v>18796</v>
          </cell>
          <cell r="L2470">
            <v>2205200201</v>
          </cell>
          <cell r="M2470" t="str">
            <v>Glosas</v>
          </cell>
        </row>
        <row r="2471">
          <cell r="F2471" t="str">
            <v/>
          </cell>
          <cell r="G2471" t="str">
            <v>AB</v>
          </cell>
          <cell r="H2471">
            <v>44855</v>
          </cell>
          <cell r="I2471">
            <v>2022</v>
          </cell>
          <cell r="J2471">
            <v>44855</v>
          </cell>
          <cell r="K2471">
            <v>-109100</v>
          </cell>
          <cell r="L2471">
            <v>2205200201</v>
          </cell>
          <cell r="M2471" t="str">
            <v>Glosas</v>
          </cell>
        </row>
        <row r="2472">
          <cell r="F2472" t="str">
            <v/>
          </cell>
          <cell r="G2472" t="str">
            <v>AB</v>
          </cell>
          <cell r="H2472">
            <v>44855</v>
          </cell>
          <cell r="I2472">
            <v>2022</v>
          </cell>
          <cell r="J2472">
            <v>44855</v>
          </cell>
          <cell r="K2472">
            <v>109100</v>
          </cell>
          <cell r="L2472">
            <v>2205200201</v>
          </cell>
          <cell r="M2472" t="str">
            <v>Glosas</v>
          </cell>
        </row>
        <row r="2473">
          <cell r="F2473" t="str">
            <v/>
          </cell>
          <cell r="G2473" t="str">
            <v>AB</v>
          </cell>
          <cell r="H2473">
            <v>44855</v>
          </cell>
          <cell r="I2473">
            <v>2022</v>
          </cell>
          <cell r="J2473">
            <v>44855</v>
          </cell>
          <cell r="K2473">
            <v>-105973</v>
          </cell>
          <cell r="L2473">
            <v>2205200201</v>
          </cell>
          <cell r="M2473" t="str">
            <v>Glosas</v>
          </cell>
        </row>
        <row r="2474">
          <cell r="F2474" t="str">
            <v/>
          </cell>
          <cell r="G2474" t="str">
            <v>AB</v>
          </cell>
          <cell r="H2474">
            <v>44855</v>
          </cell>
          <cell r="I2474">
            <v>2022</v>
          </cell>
          <cell r="J2474">
            <v>44855</v>
          </cell>
          <cell r="K2474">
            <v>105973</v>
          </cell>
          <cell r="L2474">
            <v>2205200201</v>
          </cell>
          <cell r="M2474" t="str">
            <v>Glosas</v>
          </cell>
        </row>
        <row r="2475">
          <cell r="F2475" t="str">
            <v/>
          </cell>
          <cell r="G2475" t="str">
            <v>AB</v>
          </cell>
          <cell r="H2475">
            <v>44855</v>
          </cell>
          <cell r="I2475">
            <v>2022</v>
          </cell>
          <cell r="J2475">
            <v>44855</v>
          </cell>
          <cell r="K2475">
            <v>-105973</v>
          </cell>
          <cell r="L2475">
            <v>2205200201</v>
          </cell>
          <cell r="M2475" t="str">
            <v>Glosas</v>
          </cell>
        </row>
        <row r="2476">
          <cell r="F2476" t="str">
            <v/>
          </cell>
          <cell r="G2476" t="str">
            <v>AB</v>
          </cell>
          <cell r="H2476">
            <v>44855</v>
          </cell>
          <cell r="I2476">
            <v>2022</v>
          </cell>
          <cell r="J2476">
            <v>44855</v>
          </cell>
          <cell r="K2476">
            <v>105973</v>
          </cell>
          <cell r="L2476">
            <v>2205200201</v>
          </cell>
          <cell r="M2476" t="str">
            <v>Glosas</v>
          </cell>
        </row>
        <row r="2477">
          <cell r="F2477" t="str">
            <v/>
          </cell>
          <cell r="G2477" t="str">
            <v>AB</v>
          </cell>
          <cell r="H2477">
            <v>44855</v>
          </cell>
          <cell r="I2477">
            <v>2022</v>
          </cell>
          <cell r="J2477">
            <v>44855</v>
          </cell>
          <cell r="K2477">
            <v>-24000</v>
          </cell>
          <cell r="L2477">
            <v>2205200201</v>
          </cell>
          <cell r="M2477" t="str">
            <v>Glosas</v>
          </cell>
        </row>
        <row r="2478">
          <cell r="F2478" t="str">
            <v/>
          </cell>
          <cell r="G2478" t="str">
            <v>AB</v>
          </cell>
          <cell r="H2478">
            <v>44855</v>
          </cell>
          <cell r="I2478">
            <v>2022</v>
          </cell>
          <cell r="J2478">
            <v>44855</v>
          </cell>
          <cell r="K2478">
            <v>24000</v>
          </cell>
          <cell r="L2478">
            <v>2205200201</v>
          </cell>
          <cell r="M2478" t="str">
            <v>Glosas</v>
          </cell>
        </row>
        <row r="2479">
          <cell r="F2479" t="str">
            <v/>
          </cell>
          <cell r="G2479" t="str">
            <v>AB</v>
          </cell>
          <cell r="H2479">
            <v>44855</v>
          </cell>
          <cell r="I2479">
            <v>2022</v>
          </cell>
          <cell r="J2479">
            <v>44855</v>
          </cell>
          <cell r="K2479">
            <v>-24000</v>
          </cell>
          <cell r="L2479">
            <v>2205200201</v>
          </cell>
          <cell r="M2479" t="str">
            <v>Glosas</v>
          </cell>
        </row>
        <row r="2480">
          <cell r="F2480" t="str">
            <v/>
          </cell>
          <cell r="G2480" t="str">
            <v>AB</v>
          </cell>
          <cell r="H2480">
            <v>44855</v>
          </cell>
          <cell r="I2480">
            <v>2022</v>
          </cell>
          <cell r="J2480">
            <v>44855</v>
          </cell>
          <cell r="K2480">
            <v>24000</v>
          </cell>
          <cell r="L2480">
            <v>2205200201</v>
          </cell>
          <cell r="M2480" t="str">
            <v>Glosas</v>
          </cell>
        </row>
        <row r="2481">
          <cell r="F2481" t="str">
            <v/>
          </cell>
          <cell r="G2481" t="str">
            <v>AB</v>
          </cell>
          <cell r="H2481">
            <v>44855</v>
          </cell>
          <cell r="I2481">
            <v>2022</v>
          </cell>
          <cell r="J2481">
            <v>44855</v>
          </cell>
          <cell r="K2481">
            <v>-99984</v>
          </cell>
          <cell r="L2481">
            <v>2205200201</v>
          </cell>
          <cell r="M2481" t="str">
            <v>Glosas</v>
          </cell>
        </row>
        <row r="2482">
          <cell r="F2482" t="str">
            <v/>
          </cell>
          <cell r="G2482" t="str">
            <v>AB</v>
          </cell>
          <cell r="H2482">
            <v>44855</v>
          </cell>
          <cell r="I2482">
            <v>2022</v>
          </cell>
          <cell r="J2482">
            <v>44855</v>
          </cell>
          <cell r="K2482">
            <v>99984</v>
          </cell>
          <cell r="L2482">
            <v>2205200201</v>
          </cell>
          <cell r="M2482" t="str">
            <v>Glosas</v>
          </cell>
        </row>
        <row r="2483">
          <cell r="F2483" t="str">
            <v/>
          </cell>
          <cell r="G2483" t="str">
            <v>AB</v>
          </cell>
          <cell r="H2483">
            <v>44855</v>
          </cell>
          <cell r="I2483">
            <v>2022</v>
          </cell>
          <cell r="J2483">
            <v>44855</v>
          </cell>
          <cell r="K2483">
            <v>-99984</v>
          </cell>
          <cell r="L2483">
            <v>2205200201</v>
          </cell>
          <cell r="M2483" t="str">
            <v>Glosas</v>
          </cell>
        </row>
        <row r="2484">
          <cell r="F2484" t="str">
            <v/>
          </cell>
          <cell r="G2484" t="str">
            <v>AB</v>
          </cell>
          <cell r="H2484">
            <v>44855</v>
          </cell>
          <cell r="I2484">
            <v>2022</v>
          </cell>
          <cell r="J2484">
            <v>44855</v>
          </cell>
          <cell r="K2484">
            <v>99984</v>
          </cell>
          <cell r="L2484">
            <v>2205200201</v>
          </cell>
          <cell r="M2484" t="str">
            <v>Glosas</v>
          </cell>
        </row>
        <row r="2485">
          <cell r="F2485" t="str">
            <v/>
          </cell>
          <cell r="G2485" t="str">
            <v>AB</v>
          </cell>
          <cell r="H2485">
            <v>44855</v>
          </cell>
          <cell r="I2485">
            <v>2022</v>
          </cell>
          <cell r="J2485">
            <v>44855</v>
          </cell>
          <cell r="K2485">
            <v>-124981</v>
          </cell>
          <cell r="L2485">
            <v>2205200201</v>
          </cell>
          <cell r="M2485" t="str">
            <v>Glosas</v>
          </cell>
        </row>
        <row r="2486">
          <cell r="F2486" t="str">
            <v/>
          </cell>
          <cell r="G2486" t="str">
            <v>AB</v>
          </cell>
          <cell r="H2486">
            <v>44855</v>
          </cell>
          <cell r="I2486">
            <v>2022</v>
          </cell>
          <cell r="J2486">
            <v>44855</v>
          </cell>
          <cell r="K2486">
            <v>124981</v>
          </cell>
          <cell r="L2486">
            <v>2205200201</v>
          </cell>
          <cell r="M2486" t="str">
            <v>Glosas</v>
          </cell>
        </row>
        <row r="2487">
          <cell r="F2487" t="str">
            <v/>
          </cell>
          <cell r="G2487" t="str">
            <v>AB</v>
          </cell>
          <cell r="H2487">
            <v>44855</v>
          </cell>
          <cell r="I2487">
            <v>2022</v>
          </cell>
          <cell r="J2487">
            <v>44855</v>
          </cell>
          <cell r="K2487">
            <v>-1047</v>
          </cell>
          <cell r="L2487">
            <v>2205200201</v>
          </cell>
          <cell r="M2487" t="str">
            <v>Glosas</v>
          </cell>
        </row>
        <row r="2488">
          <cell r="F2488" t="str">
            <v/>
          </cell>
          <cell r="G2488" t="str">
            <v>AB</v>
          </cell>
          <cell r="H2488">
            <v>44855</v>
          </cell>
          <cell r="I2488">
            <v>2022</v>
          </cell>
          <cell r="J2488">
            <v>44855</v>
          </cell>
          <cell r="K2488">
            <v>1047</v>
          </cell>
          <cell r="L2488">
            <v>2205200201</v>
          </cell>
          <cell r="M2488" t="str">
            <v>Glosas</v>
          </cell>
        </row>
        <row r="2489">
          <cell r="F2489" t="str">
            <v/>
          </cell>
          <cell r="G2489" t="str">
            <v>AB</v>
          </cell>
          <cell r="H2489">
            <v>44855</v>
          </cell>
          <cell r="I2489">
            <v>2022</v>
          </cell>
          <cell r="J2489">
            <v>44855</v>
          </cell>
          <cell r="K2489">
            <v>-36200</v>
          </cell>
          <cell r="L2489">
            <v>2205200101</v>
          </cell>
          <cell r="M2489" t="str">
            <v>Glosas</v>
          </cell>
        </row>
        <row r="2490">
          <cell r="F2490" t="str">
            <v/>
          </cell>
          <cell r="G2490" t="str">
            <v>AB</v>
          </cell>
          <cell r="H2490">
            <v>44855</v>
          </cell>
          <cell r="I2490">
            <v>2022</v>
          </cell>
          <cell r="J2490">
            <v>44855</v>
          </cell>
          <cell r="K2490">
            <v>36200</v>
          </cell>
          <cell r="L2490">
            <v>2205200101</v>
          </cell>
          <cell r="M2490" t="str">
            <v>Glosas</v>
          </cell>
        </row>
        <row r="2491">
          <cell r="F2491" t="str">
            <v/>
          </cell>
          <cell r="G2491" t="str">
            <v>AB</v>
          </cell>
          <cell r="H2491">
            <v>44855</v>
          </cell>
          <cell r="I2491">
            <v>2022</v>
          </cell>
          <cell r="J2491">
            <v>44855</v>
          </cell>
          <cell r="K2491">
            <v>-127622</v>
          </cell>
          <cell r="L2491">
            <v>2205200101</v>
          </cell>
          <cell r="M2491" t="str">
            <v>Glosas</v>
          </cell>
        </row>
        <row r="2492">
          <cell r="F2492" t="str">
            <v/>
          </cell>
          <cell r="G2492" t="str">
            <v>AB</v>
          </cell>
          <cell r="H2492">
            <v>44855</v>
          </cell>
          <cell r="I2492">
            <v>2022</v>
          </cell>
          <cell r="J2492">
            <v>44855</v>
          </cell>
          <cell r="K2492">
            <v>127622</v>
          </cell>
          <cell r="L2492">
            <v>2205200101</v>
          </cell>
          <cell r="M2492" t="str">
            <v>Glosas</v>
          </cell>
        </row>
        <row r="2493">
          <cell r="F2493" t="str">
            <v/>
          </cell>
          <cell r="G2493" t="str">
            <v>AB</v>
          </cell>
          <cell r="H2493">
            <v>44855</v>
          </cell>
          <cell r="I2493">
            <v>2022</v>
          </cell>
          <cell r="J2493">
            <v>44855</v>
          </cell>
          <cell r="K2493">
            <v>-30461</v>
          </cell>
          <cell r="L2493">
            <v>2205200101</v>
          </cell>
          <cell r="M2493" t="str">
            <v>Glosas</v>
          </cell>
        </row>
        <row r="2494">
          <cell r="F2494" t="str">
            <v/>
          </cell>
          <cell r="G2494" t="str">
            <v>AB</v>
          </cell>
          <cell r="H2494">
            <v>44855</v>
          </cell>
          <cell r="I2494">
            <v>2022</v>
          </cell>
          <cell r="J2494">
            <v>44855</v>
          </cell>
          <cell r="K2494">
            <v>30461</v>
          </cell>
          <cell r="L2494">
            <v>2205200101</v>
          </cell>
          <cell r="M2494" t="str">
            <v>Glosas</v>
          </cell>
        </row>
        <row r="2495">
          <cell r="F2495" t="str">
            <v/>
          </cell>
          <cell r="G2495" t="str">
            <v>AB</v>
          </cell>
          <cell r="H2495">
            <v>44855</v>
          </cell>
          <cell r="I2495">
            <v>2022</v>
          </cell>
          <cell r="J2495">
            <v>44855</v>
          </cell>
          <cell r="K2495">
            <v>-8880</v>
          </cell>
          <cell r="L2495">
            <v>2205200101</v>
          </cell>
          <cell r="M2495" t="str">
            <v>Glosas</v>
          </cell>
        </row>
        <row r="2496">
          <cell r="F2496" t="str">
            <v/>
          </cell>
          <cell r="G2496" t="str">
            <v>AB</v>
          </cell>
          <cell r="H2496">
            <v>44855</v>
          </cell>
          <cell r="I2496">
            <v>2022</v>
          </cell>
          <cell r="J2496">
            <v>44855</v>
          </cell>
          <cell r="K2496">
            <v>8880</v>
          </cell>
          <cell r="L2496">
            <v>2205200101</v>
          </cell>
          <cell r="M2496" t="str">
            <v>Glosas</v>
          </cell>
        </row>
        <row r="2497">
          <cell r="F2497" t="str">
            <v/>
          </cell>
          <cell r="G2497" t="str">
            <v>AB</v>
          </cell>
          <cell r="H2497">
            <v>44855</v>
          </cell>
          <cell r="I2497">
            <v>2022</v>
          </cell>
          <cell r="J2497">
            <v>44855</v>
          </cell>
          <cell r="K2497">
            <v>-374732</v>
          </cell>
          <cell r="L2497">
            <v>2205200101</v>
          </cell>
          <cell r="M2497" t="str">
            <v>Glosas</v>
          </cell>
        </row>
        <row r="2498">
          <cell r="F2498" t="str">
            <v/>
          </cell>
          <cell r="G2498" t="str">
            <v>AB</v>
          </cell>
          <cell r="H2498">
            <v>44855</v>
          </cell>
          <cell r="I2498">
            <v>2022</v>
          </cell>
          <cell r="J2498">
            <v>44855</v>
          </cell>
          <cell r="K2498">
            <v>374732</v>
          </cell>
          <cell r="L2498">
            <v>2205200101</v>
          </cell>
          <cell r="M2498" t="str">
            <v>Glosas</v>
          </cell>
        </row>
        <row r="2499">
          <cell r="F2499" t="str">
            <v/>
          </cell>
          <cell r="G2499" t="str">
            <v>AB</v>
          </cell>
          <cell r="H2499">
            <v>44855</v>
          </cell>
          <cell r="I2499">
            <v>2022</v>
          </cell>
          <cell r="J2499">
            <v>44855</v>
          </cell>
          <cell r="K2499">
            <v>-74909</v>
          </cell>
          <cell r="L2499">
            <v>2205200101</v>
          </cell>
          <cell r="M2499" t="str">
            <v>Glosas</v>
          </cell>
        </row>
        <row r="2500">
          <cell r="F2500" t="str">
            <v/>
          </cell>
          <cell r="G2500" t="str">
            <v>AB</v>
          </cell>
          <cell r="H2500">
            <v>44855</v>
          </cell>
          <cell r="I2500">
            <v>2022</v>
          </cell>
          <cell r="J2500">
            <v>44855</v>
          </cell>
          <cell r="K2500">
            <v>74909</v>
          </cell>
          <cell r="L2500">
            <v>2205200101</v>
          </cell>
          <cell r="M2500" t="str">
            <v>Glosas</v>
          </cell>
        </row>
        <row r="2501">
          <cell r="F2501" t="str">
            <v/>
          </cell>
          <cell r="G2501" t="str">
            <v>AB</v>
          </cell>
          <cell r="H2501">
            <v>44855</v>
          </cell>
          <cell r="I2501">
            <v>2022</v>
          </cell>
          <cell r="J2501">
            <v>44855</v>
          </cell>
          <cell r="K2501">
            <v>-102032</v>
          </cell>
          <cell r="L2501">
            <v>2205200101</v>
          </cell>
          <cell r="M2501" t="str">
            <v>Glosas</v>
          </cell>
        </row>
        <row r="2502">
          <cell r="F2502" t="str">
            <v/>
          </cell>
          <cell r="G2502" t="str">
            <v>AB</v>
          </cell>
          <cell r="H2502">
            <v>44855</v>
          </cell>
          <cell r="I2502">
            <v>2022</v>
          </cell>
          <cell r="J2502">
            <v>44855</v>
          </cell>
          <cell r="K2502">
            <v>102032</v>
          </cell>
          <cell r="L2502">
            <v>2205200101</v>
          </cell>
          <cell r="M2502" t="str">
            <v>Glosas</v>
          </cell>
        </row>
        <row r="2503">
          <cell r="F2503" t="str">
            <v/>
          </cell>
          <cell r="G2503" t="str">
            <v>AB</v>
          </cell>
          <cell r="H2503">
            <v>44855</v>
          </cell>
          <cell r="I2503">
            <v>2022</v>
          </cell>
          <cell r="J2503">
            <v>44855</v>
          </cell>
          <cell r="K2503">
            <v>-362091</v>
          </cell>
          <cell r="L2503">
            <v>2205200101</v>
          </cell>
          <cell r="M2503" t="str">
            <v>Glosas</v>
          </cell>
        </row>
        <row r="2504">
          <cell r="F2504" t="str">
            <v/>
          </cell>
          <cell r="G2504" t="str">
            <v>AB</v>
          </cell>
          <cell r="H2504">
            <v>44855</v>
          </cell>
          <cell r="I2504">
            <v>2022</v>
          </cell>
          <cell r="J2504">
            <v>44855</v>
          </cell>
          <cell r="K2504">
            <v>362091</v>
          </cell>
          <cell r="L2504">
            <v>2205200101</v>
          </cell>
          <cell r="M2504" t="str">
            <v>Glosas</v>
          </cell>
        </row>
        <row r="2505">
          <cell r="F2505" t="str">
            <v/>
          </cell>
          <cell r="G2505" t="str">
            <v>AB</v>
          </cell>
          <cell r="H2505">
            <v>44855</v>
          </cell>
          <cell r="I2505">
            <v>2022</v>
          </cell>
          <cell r="J2505">
            <v>44855</v>
          </cell>
          <cell r="K2505">
            <v>-52365</v>
          </cell>
          <cell r="L2505">
            <v>2205200101</v>
          </cell>
          <cell r="M2505" t="str">
            <v>Glosas</v>
          </cell>
        </row>
        <row r="2506">
          <cell r="F2506" t="str">
            <v/>
          </cell>
          <cell r="G2506" t="str">
            <v>AB</v>
          </cell>
          <cell r="H2506">
            <v>44855</v>
          </cell>
          <cell r="I2506">
            <v>2022</v>
          </cell>
          <cell r="J2506">
            <v>44855</v>
          </cell>
          <cell r="K2506">
            <v>52365</v>
          </cell>
          <cell r="L2506">
            <v>2205200101</v>
          </cell>
          <cell r="M2506" t="str">
            <v>Glosas</v>
          </cell>
        </row>
        <row r="2507">
          <cell r="F2507" t="str">
            <v/>
          </cell>
          <cell r="G2507" t="str">
            <v>AB</v>
          </cell>
          <cell r="H2507">
            <v>44855</v>
          </cell>
          <cell r="I2507">
            <v>2022</v>
          </cell>
          <cell r="J2507">
            <v>44855</v>
          </cell>
          <cell r="K2507">
            <v>-64748</v>
          </cell>
          <cell r="L2507">
            <v>2205200101</v>
          </cell>
          <cell r="M2507" t="str">
            <v>Glosas</v>
          </cell>
        </row>
        <row r="2508">
          <cell r="F2508" t="str">
            <v/>
          </cell>
          <cell r="G2508" t="str">
            <v>AB</v>
          </cell>
          <cell r="H2508">
            <v>44855</v>
          </cell>
          <cell r="I2508">
            <v>2022</v>
          </cell>
          <cell r="J2508">
            <v>44855</v>
          </cell>
          <cell r="K2508">
            <v>64748</v>
          </cell>
          <cell r="L2508">
            <v>2205200101</v>
          </cell>
          <cell r="M2508" t="str">
            <v>Glosas</v>
          </cell>
        </row>
        <row r="2509">
          <cell r="F2509" t="str">
            <v/>
          </cell>
          <cell r="G2509" t="str">
            <v>AB</v>
          </cell>
          <cell r="H2509">
            <v>44855</v>
          </cell>
          <cell r="I2509">
            <v>2022</v>
          </cell>
          <cell r="J2509">
            <v>44855</v>
          </cell>
          <cell r="K2509">
            <v>-61228</v>
          </cell>
          <cell r="L2509">
            <v>2205200101</v>
          </cell>
          <cell r="M2509" t="str">
            <v>Glosas</v>
          </cell>
        </row>
        <row r="2510">
          <cell r="F2510" t="str">
            <v/>
          </cell>
          <cell r="G2510" t="str">
            <v>AB</v>
          </cell>
          <cell r="H2510">
            <v>44855</v>
          </cell>
          <cell r="I2510">
            <v>2022</v>
          </cell>
          <cell r="J2510">
            <v>44855</v>
          </cell>
          <cell r="K2510">
            <v>61228</v>
          </cell>
          <cell r="L2510">
            <v>2205200101</v>
          </cell>
          <cell r="M2510" t="str">
            <v>Glosas</v>
          </cell>
        </row>
        <row r="2511">
          <cell r="F2511" t="str">
            <v/>
          </cell>
          <cell r="G2511" t="str">
            <v>AB</v>
          </cell>
          <cell r="H2511">
            <v>44855</v>
          </cell>
          <cell r="I2511">
            <v>2022</v>
          </cell>
          <cell r="J2511">
            <v>44855</v>
          </cell>
          <cell r="K2511">
            <v>-110966</v>
          </cell>
          <cell r="L2511">
            <v>2205200101</v>
          </cell>
          <cell r="M2511" t="str">
            <v>Glosas</v>
          </cell>
        </row>
        <row r="2512">
          <cell r="F2512" t="str">
            <v/>
          </cell>
          <cell r="G2512" t="str">
            <v>AB</v>
          </cell>
          <cell r="H2512">
            <v>44855</v>
          </cell>
          <cell r="I2512">
            <v>2022</v>
          </cell>
          <cell r="J2512">
            <v>44855</v>
          </cell>
          <cell r="K2512">
            <v>110966</v>
          </cell>
          <cell r="L2512">
            <v>2205200101</v>
          </cell>
          <cell r="M2512" t="str">
            <v>Glosas</v>
          </cell>
        </row>
        <row r="2513">
          <cell r="F2513" t="str">
            <v/>
          </cell>
          <cell r="G2513" t="str">
            <v>AB</v>
          </cell>
          <cell r="H2513">
            <v>44855</v>
          </cell>
          <cell r="I2513">
            <v>2022</v>
          </cell>
          <cell r="J2513">
            <v>44855</v>
          </cell>
          <cell r="K2513">
            <v>-6500</v>
          </cell>
          <cell r="L2513">
            <v>2205200101</v>
          </cell>
          <cell r="M2513" t="str">
            <v>Glosas</v>
          </cell>
        </row>
        <row r="2514">
          <cell r="F2514" t="str">
            <v/>
          </cell>
          <cell r="G2514" t="str">
            <v>AB</v>
          </cell>
          <cell r="H2514">
            <v>44855</v>
          </cell>
          <cell r="I2514">
            <v>2022</v>
          </cell>
          <cell r="J2514">
            <v>44855</v>
          </cell>
          <cell r="K2514">
            <v>6500</v>
          </cell>
          <cell r="L2514">
            <v>2205200101</v>
          </cell>
          <cell r="M2514" t="str">
            <v>Glosas</v>
          </cell>
        </row>
        <row r="2515">
          <cell r="F2515" t="str">
            <v/>
          </cell>
          <cell r="G2515" t="str">
            <v>AB</v>
          </cell>
          <cell r="H2515">
            <v>44855</v>
          </cell>
          <cell r="I2515">
            <v>2022</v>
          </cell>
          <cell r="J2515">
            <v>44855</v>
          </cell>
          <cell r="K2515">
            <v>-57920</v>
          </cell>
          <cell r="L2515">
            <v>2205200101</v>
          </cell>
          <cell r="M2515" t="str">
            <v>Glosas</v>
          </cell>
        </row>
        <row r="2516">
          <cell r="F2516" t="str">
            <v/>
          </cell>
          <cell r="G2516" t="str">
            <v>AB</v>
          </cell>
          <cell r="H2516">
            <v>44855</v>
          </cell>
          <cell r="I2516">
            <v>2022</v>
          </cell>
          <cell r="J2516">
            <v>44855</v>
          </cell>
          <cell r="K2516">
            <v>57920</v>
          </cell>
          <cell r="L2516">
            <v>2205200101</v>
          </cell>
          <cell r="M2516" t="str">
            <v>Glosas</v>
          </cell>
        </row>
        <row r="2517">
          <cell r="F2517" t="str">
            <v/>
          </cell>
          <cell r="G2517" t="str">
            <v>AB</v>
          </cell>
          <cell r="H2517">
            <v>44855</v>
          </cell>
          <cell r="I2517">
            <v>2022</v>
          </cell>
          <cell r="J2517">
            <v>44855</v>
          </cell>
          <cell r="K2517">
            <v>-105973</v>
          </cell>
          <cell r="L2517">
            <v>2205200101</v>
          </cell>
          <cell r="M2517" t="str">
            <v>Glosas</v>
          </cell>
        </row>
        <row r="2518">
          <cell r="F2518" t="str">
            <v/>
          </cell>
          <cell r="G2518" t="str">
            <v>AB</v>
          </cell>
          <cell r="H2518">
            <v>44855</v>
          </cell>
          <cell r="I2518">
            <v>2022</v>
          </cell>
          <cell r="J2518">
            <v>44855</v>
          </cell>
          <cell r="K2518">
            <v>105973</v>
          </cell>
          <cell r="L2518">
            <v>2205200101</v>
          </cell>
          <cell r="M2518" t="str">
            <v>Glosas</v>
          </cell>
        </row>
        <row r="2519">
          <cell r="F2519" t="str">
            <v/>
          </cell>
          <cell r="G2519" t="str">
            <v>AB</v>
          </cell>
          <cell r="H2519">
            <v>44855</v>
          </cell>
          <cell r="I2519">
            <v>2022</v>
          </cell>
          <cell r="J2519">
            <v>44855</v>
          </cell>
          <cell r="K2519">
            <v>123700</v>
          </cell>
          <cell r="L2519">
            <v>2205200101</v>
          </cell>
          <cell r="M2519" t="str">
            <v>Glosas</v>
          </cell>
        </row>
        <row r="2520">
          <cell r="F2520" t="str">
            <v/>
          </cell>
          <cell r="G2520" t="str">
            <v>AB</v>
          </cell>
          <cell r="H2520">
            <v>44855</v>
          </cell>
          <cell r="I2520">
            <v>2022</v>
          </cell>
          <cell r="J2520">
            <v>44855</v>
          </cell>
          <cell r="K2520">
            <v>-123700</v>
          </cell>
          <cell r="L2520">
            <v>2205200101</v>
          </cell>
          <cell r="M2520" t="str">
            <v>Glosas</v>
          </cell>
        </row>
        <row r="2521">
          <cell r="F2521" t="str">
            <v/>
          </cell>
          <cell r="G2521" t="str">
            <v>AB</v>
          </cell>
          <cell r="H2521">
            <v>44855</v>
          </cell>
          <cell r="I2521">
            <v>2022</v>
          </cell>
          <cell r="J2521">
            <v>44855</v>
          </cell>
          <cell r="K2521">
            <v>-6250</v>
          </cell>
          <cell r="L2521">
            <v>2205200101</v>
          </cell>
          <cell r="M2521" t="str">
            <v>Glosas</v>
          </cell>
        </row>
        <row r="2522">
          <cell r="F2522" t="str">
            <v/>
          </cell>
          <cell r="G2522" t="str">
            <v>AB</v>
          </cell>
          <cell r="H2522">
            <v>44855</v>
          </cell>
          <cell r="I2522">
            <v>2022</v>
          </cell>
          <cell r="J2522">
            <v>44855</v>
          </cell>
          <cell r="K2522">
            <v>6250</v>
          </cell>
          <cell r="L2522">
            <v>2205200101</v>
          </cell>
          <cell r="M2522" t="str">
            <v>Glosas</v>
          </cell>
        </row>
        <row r="2523">
          <cell r="F2523" t="str">
            <v>RN09438147</v>
          </cell>
          <cell r="G2523" t="str">
            <v>AB</v>
          </cell>
          <cell r="H2523">
            <v>44834</v>
          </cell>
          <cell r="I2523">
            <v>2022</v>
          </cell>
          <cell r="J2523">
            <v>44834</v>
          </cell>
          <cell r="K2523">
            <v>-54499918</v>
          </cell>
          <cell r="L2523">
            <v>2905100201</v>
          </cell>
          <cell r="M2523" t="str">
            <v>Capita</v>
          </cell>
        </row>
        <row r="2524">
          <cell r="F2524" t="str">
            <v>N08724438</v>
          </cell>
          <cell r="G2524" t="str">
            <v>AB</v>
          </cell>
          <cell r="H2524">
            <v>44803</v>
          </cell>
          <cell r="I2524">
            <v>2022</v>
          </cell>
          <cell r="J2524">
            <v>44803</v>
          </cell>
          <cell r="K2524">
            <v>-130338752</v>
          </cell>
          <cell r="L2524">
            <v>1330050201</v>
          </cell>
          <cell r="M2524" t="str">
            <v>Capita</v>
          </cell>
        </row>
        <row r="2525">
          <cell r="F2525" t="str">
            <v>N08341438</v>
          </cell>
          <cell r="G2525" t="str">
            <v>AB</v>
          </cell>
          <cell r="H2525">
            <v>44803</v>
          </cell>
          <cell r="I2525">
            <v>2022</v>
          </cell>
          <cell r="J2525">
            <v>44803</v>
          </cell>
          <cell r="K2525">
            <v>68516565</v>
          </cell>
          <cell r="L2525">
            <v>2205200202</v>
          </cell>
          <cell r="M2525" t="str">
            <v>Glosas</v>
          </cell>
        </row>
        <row r="2526">
          <cell r="F2526" t="str">
            <v>N08341438</v>
          </cell>
          <cell r="G2526" t="str">
            <v>AB</v>
          </cell>
          <cell r="H2526">
            <v>44803</v>
          </cell>
          <cell r="I2526">
            <v>2022</v>
          </cell>
          <cell r="J2526">
            <v>44803</v>
          </cell>
          <cell r="K2526">
            <v>-68516565</v>
          </cell>
          <cell r="L2526">
            <v>2905100201</v>
          </cell>
          <cell r="M2526" t="str">
            <v>Capita</v>
          </cell>
        </row>
        <row r="2527">
          <cell r="F2527" t="str">
            <v>N07438690</v>
          </cell>
          <cell r="G2527" t="str">
            <v>AB</v>
          </cell>
          <cell r="H2527">
            <v>44773</v>
          </cell>
          <cell r="I2527">
            <v>2022</v>
          </cell>
          <cell r="J2527">
            <v>44804</v>
          </cell>
          <cell r="K2527">
            <v>-11542004</v>
          </cell>
          <cell r="L2527">
            <v>2905100202</v>
          </cell>
          <cell r="M2527" t="str">
            <v>Evento</v>
          </cell>
        </row>
        <row r="2528">
          <cell r="F2528" t="str">
            <v>N07438690</v>
          </cell>
          <cell r="G2528" t="str">
            <v>AB</v>
          </cell>
          <cell r="H2528">
            <v>44773</v>
          </cell>
          <cell r="I2528">
            <v>2022</v>
          </cell>
          <cell r="J2528">
            <v>44804</v>
          </cell>
          <cell r="K2528">
            <v>11542004</v>
          </cell>
          <cell r="L2528">
            <v>1330050204</v>
          </cell>
          <cell r="M2528" t="str">
            <v>Evento</v>
          </cell>
        </row>
        <row r="2529">
          <cell r="F2529" t="str">
            <v>+438</v>
          </cell>
          <cell r="G2529" t="str">
            <v>AB</v>
          </cell>
          <cell r="H2529">
            <v>44712</v>
          </cell>
          <cell r="I2529">
            <v>2022</v>
          </cell>
          <cell r="J2529">
            <v>44804</v>
          </cell>
          <cell r="K2529">
            <v>-194879846</v>
          </cell>
          <cell r="L2529">
            <v>2905100202</v>
          </cell>
          <cell r="M2529" t="str">
            <v>Evento</v>
          </cell>
        </row>
        <row r="2530">
          <cell r="F2530" t="str">
            <v>+438</v>
          </cell>
          <cell r="G2530" t="str">
            <v>AB</v>
          </cell>
          <cell r="H2530">
            <v>44712</v>
          </cell>
          <cell r="I2530">
            <v>2022</v>
          </cell>
          <cell r="J2530">
            <v>44804</v>
          </cell>
          <cell r="K2530">
            <v>194879846</v>
          </cell>
          <cell r="L2530">
            <v>1330050204</v>
          </cell>
          <cell r="M2530" t="str">
            <v>Evento</v>
          </cell>
        </row>
        <row r="2531">
          <cell r="F2531" t="str">
            <v>N07438690</v>
          </cell>
          <cell r="G2531" t="str">
            <v>AB</v>
          </cell>
          <cell r="H2531">
            <v>44773</v>
          </cell>
          <cell r="I2531">
            <v>2022</v>
          </cell>
          <cell r="J2531">
            <v>44773</v>
          </cell>
          <cell r="K2531">
            <v>11542004</v>
          </cell>
          <cell r="L2531">
            <v>2905100202</v>
          </cell>
          <cell r="M2531" t="str">
            <v>Evento</v>
          </cell>
        </row>
        <row r="2532">
          <cell r="F2532" t="str">
            <v>N07438690</v>
          </cell>
          <cell r="G2532" t="str">
            <v>AB</v>
          </cell>
          <cell r="H2532">
            <v>44773</v>
          </cell>
          <cell r="I2532">
            <v>2022</v>
          </cell>
          <cell r="J2532">
            <v>44773</v>
          </cell>
          <cell r="K2532">
            <v>-11542004</v>
          </cell>
          <cell r="L2532">
            <v>1330050204</v>
          </cell>
          <cell r="M2532" t="str">
            <v>Evento</v>
          </cell>
        </row>
        <row r="2533">
          <cell r="F2533" t="str">
            <v>N07438167</v>
          </cell>
          <cell r="G2533" t="str">
            <v>AB</v>
          </cell>
          <cell r="H2533">
            <v>44773</v>
          </cell>
          <cell r="I2533">
            <v>2022</v>
          </cell>
          <cell r="J2533">
            <v>44773</v>
          </cell>
          <cell r="K2533">
            <v>-152948725</v>
          </cell>
          <cell r="L2533">
            <v>2905100201</v>
          </cell>
          <cell r="M2533" t="str">
            <v>Capita</v>
          </cell>
        </row>
        <row r="2534">
          <cell r="F2534" t="str">
            <v>AAC438</v>
          </cell>
          <cell r="G2534" t="str">
            <v>AB</v>
          </cell>
          <cell r="H2534">
            <v>44162</v>
          </cell>
          <cell r="I2534">
            <v>2020</v>
          </cell>
          <cell r="J2534">
            <v>44773</v>
          </cell>
          <cell r="K2534">
            <v>-43811775</v>
          </cell>
          <cell r="L2534">
            <v>2905100201</v>
          </cell>
          <cell r="M2534" t="str">
            <v>Capita</v>
          </cell>
        </row>
        <row r="2535">
          <cell r="F2535" t="str">
            <v>AAC438</v>
          </cell>
          <cell r="G2535" t="str">
            <v>AB</v>
          </cell>
          <cell r="H2535">
            <v>44162</v>
          </cell>
          <cell r="I2535">
            <v>2020</v>
          </cell>
          <cell r="J2535">
            <v>44773</v>
          </cell>
          <cell r="K2535">
            <v>43811775</v>
          </cell>
          <cell r="L2535">
            <v>1330050201</v>
          </cell>
          <cell r="M2535" t="str">
            <v>Capita</v>
          </cell>
        </row>
        <row r="2536">
          <cell r="F2536" t="str">
            <v>N280438</v>
          </cell>
          <cell r="G2536" t="str">
            <v>AB</v>
          </cell>
          <cell r="H2536">
            <v>44681</v>
          </cell>
          <cell r="I2536">
            <v>2022</v>
          </cell>
          <cell r="J2536">
            <v>44773</v>
          </cell>
          <cell r="K2536">
            <v>38948259</v>
          </cell>
          <cell r="L2536">
            <v>2905100201</v>
          </cell>
          <cell r="M2536" t="str">
            <v>Capita</v>
          </cell>
        </row>
        <row r="2537">
          <cell r="F2537" t="str">
            <v>N280438</v>
          </cell>
          <cell r="G2537" t="str">
            <v>AB</v>
          </cell>
          <cell r="H2537">
            <v>44681</v>
          </cell>
          <cell r="I2537">
            <v>2022</v>
          </cell>
          <cell r="J2537">
            <v>44773</v>
          </cell>
          <cell r="K2537">
            <v>-38948259</v>
          </cell>
          <cell r="L2537">
            <v>1330050201</v>
          </cell>
          <cell r="M2537" t="str">
            <v>Capita</v>
          </cell>
        </row>
        <row r="2538">
          <cell r="F2538" t="str">
            <v>+438</v>
          </cell>
          <cell r="G2538" t="str">
            <v>AB</v>
          </cell>
          <cell r="H2538">
            <v>44712</v>
          </cell>
          <cell r="I2538">
            <v>2022</v>
          </cell>
          <cell r="J2538">
            <v>44712</v>
          </cell>
          <cell r="K2538">
            <v>194879846</v>
          </cell>
          <cell r="L2538">
            <v>2905100202</v>
          </cell>
          <cell r="M2538" t="str">
            <v>Evento</v>
          </cell>
        </row>
        <row r="2539">
          <cell r="F2539" t="str">
            <v>+438</v>
          </cell>
          <cell r="G2539" t="str">
            <v>AB</v>
          </cell>
          <cell r="H2539">
            <v>44712</v>
          </cell>
          <cell r="I2539">
            <v>2022</v>
          </cell>
          <cell r="J2539">
            <v>44712</v>
          </cell>
          <cell r="K2539">
            <v>-194879846</v>
          </cell>
          <cell r="L2539">
            <v>1330050204</v>
          </cell>
          <cell r="M2539" t="str">
            <v>Evento</v>
          </cell>
        </row>
        <row r="2540">
          <cell r="F2540" t="str">
            <v>438N</v>
          </cell>
          <cell r="G2540" t="str">
            <v>AB</v>
          </cell>
          <cell r="H2540">
            <v>44681</v>
          </cell>
          <cell r="I2540">
            <v>2022</v>
          </cell>
          <cell r="J2540">
            <v>44706</v>
          </cell>
          <cell r="K2540">
            <v>-38948259</v>
          </cell>
          <cell r="L2540">
            <v>2905100202</v>
          </cell>
          <cell r="M2540" t="str">
            <v>Evento</v>
          </cell>
        </row>
        <row r="2541">
          <cell r="F2541" t="str">
            <v>438N</v>
          </cell>
          <cell r="G2541" t="str">
            <v>AB</v>
          </cell>
          <cell r="H2541">
            <v>44681</v>
          </cell>
          <cell r="I2541">
            <v>2022</v>
          </cell>
          <cell r="J2541">
            <v>44706</v>
          </cell>
          <cell r="K2541">
            <v>38948259</v>
          </cell>
          <cell r="L2541">
            <v>1330050204</v>
          </cell>
          <cell r="M2541" t="str">
            <v>Evento</v>
          </cell>
        </row>
        <row r="2542">
          <cell r="F2542" t="str">
            <v>438*</v>
          </cell>
          <cell r="G2542" t="str">
            <v>AB</v>
          </cell>
          <cell r="H2542">
            <v>44530</v>
          </cell>
          <cell r="I2542">
            <v>2021</v>
          </cell>
          <cell r="J2542">
            <v>44706</v>
          </cell>
          <cell r="K2542">
            <v>-180930043</v>
          </cell>
          <cell r="L2542">
            <v>2905100203</v>
          </cell>
          <cell r="M2542" t="str">
            <v>Evento</v>
          </cell>
        </row>
        <row r="2543">
          <cell r="F2543" t="str">
            <v>438*</v>
          </cell>
          <cell r="G2543" t="str">
            <v>AB</v>
          </cell>
          <cell r="H2543">
            <v>44530</v>
          </cell>
          <cell r="I2543">
            <v>2021</v>
          </cell>
          <cell r="J2543">
            <v>44706</v>
          </cell>
          <cell r="K2543">
            <v>180930043</v>
          </cell>
          <cell r="L2543">
            <v>1330050204</v>
          </cell>
          <cell r="M2543" t="str">
            <v>Evento</v>
          </cell>
        </row>
        <row r="2544">
          <cell r="F2544" t="str">
            <v>438N</v>
          </cell>
          <cell r="G2544" t="str">
            <v>AB</v>
          </cell>
          <cell r="H2544">
            <v>44681</v>
          </cell>
          <cell r="I2544">
            <v>2022</v>
          </cell>
          <cell r="J2544">
            <v>44681</v>
          </cell>
          <cell r="K2544">
            <v>38948259</v>
          </cell>
          <cell r="L2544">
            <v>2905100202</v>
          </cell>
          <cell r="M2544" t="str">
            <v>Evento</v>
          </cell>
        </row>
        <row r="2545">
          <cell r="F2545" t="str">
            <v>438N</v>
          </cell>
          <cell r="G2545" t="str">
            <v>AB</v>
          </cell>
          <cell r="H2545">
            <v>44681</v>
          </cell>
          <cell r="I2545">
            <v>2022</v>
          </cell>
          <cell r="J2545">
            <v>44681</v>
          </cell>
          <cell r="K2545">
            <v>-38948259</v>
          </cell>
          <cell r="L2545">
            <v>1330050204</v>
          </cell>
          <cell r="M2545" t="str">
            <v>Evento</v>
          </cell>
        </row>
        <row r="2546">
          <cell r="F2546" t="str">
            <v>N280438</v>
          </cell>
          <cell r="G2546" t="str">
            <v>AB</v>
          </cell>
          <cell r="H2546">
            <v>44681</v>
          </cell>
          <cell r="I2546">
            <v>2022</v>
          </cell>
          <cell r="J2546">
            <v>44681</v>
          </cell>
          <cell r="K2546">
            <v>-38948259</v>
          </cell>
          <cell r="L2546">
            <v>2905100201</v>
          </cell>
          <cell r="M2546" t="str">
            <v>Capita</v>
          </cell>
        </row>
        <row r="2547">
          <cell r="F2547" t="str">
            <v>N280438</v>
          </cell>
          <cell r="G2547" t="str">
            <v>AB</v>
          </cell>
          <cell r="H2547">
            <v>44681</v>
          </cell>
          <cell r="I2547">
            <v>2022</v>
          </cell>
          <cell r="J2547">
            <v>44681</v>
          </cell>
          <cell r="K2547">
            <v>38948259</v>
          </cell>
          <cell r="L2547">
            <v>1330050201</v>
          </cell>
          <cell r="M2547" t="str">
            <v>Capita</v>
          </cell>
        </row>
        <row r="2548">
          <cell r="F2548" t="str">
            <v>438</v>
          </cell>
          <cell r="G2548" t="str">
            <v>AB</v>
          </cell>
          <cell r="H2548">
            <v>44561</v>
          </cell>
          <cell r="I2548">
            <v>2021</v>
          </cell>
          <cell r="J2548">
            <v>44561</v>
          </cell>
          <cell r="K2548">
            <v>-7230</v>
          </cell>
          <cell r="L2548">
            <v>2905100101</v>
          </cell>
          <cell r="M2548" t="str">
            <v>Capita</v>
          </cell>
        </row>
        <row r="2549">
          <cell r="F2549" t="str">
            <v>438</v>
          </cell>
          <cell r="G2549" t="str">
            <v>AB</v>
          </cell>
          <cell r="H2549">
            <v>44561</v>
          </cell>
          <cell r="I2549">
            <v>2021</v>
          </cell>
          <cell r="J2549">
            <v>44561</v>
          </cell>
          <cell r="K2549">
            <v>7230</v>
          </cell>
          <cell r="L2549">
            <v>1330050201</v>
          </cell>
          <cell r="M2549" t="str">
            <v>Capita</v>
          </cell>
        </row>
        <row r="2550">
          <cell r="F2550" t="str">
            <v>438</v>
          </cell>
          <cell r="G2550" t="str">
            <v>AB</v>
          </cell>
          <cell r="H2550">
            <v>44561</v>
          </cell>
          <cell r="I2550">
            <v>2021</v>
          </cell>
          <cell r="J2550">
            <v>44561</v>
          </cell>
          <cell r="K2550">
            <v>7230</v>
          </cell>
          <cell r="L2550">
            <v>2905100101</v>
          </cell>
          <cell r="M2550" t="str">
            <v>Capita</v>
          </cell>
        </row>
        <row r="2551">
          <cell r="F2551" t="str">
            <v>438</v>
          </cell>
          <cell r="G2551" t="str">
            <v>AB</v>
          </cell>
          <cell r="H2551">
            <v>44561</v>
          </cell>
          <cell r="I2551">
            <v>2021</v>
          </cell>
          <cell r="J2551">
            <v>44561</v>
          </cell>
          <cell r="K2551">
            <v>-7230</v>
          </cell>
          <cell r="L2551">
            <v>1330050201</v>
          </cell>
          <cell r="M2551" t="str">
            <v>Capita</v>
          </cell>
        </row>
        <row r="2552">
          <cell r="F2552">
            <v>4382</v>
          </cell>
          <cell r="G2552" t="str">
            <v>AB</v>
          </cell>
          <cell r="H2552">
            <v>44561</v>
          </cell>
          <cell r="I2552">
            <v>2021</v>
          </cell>
          <cell r="J2552">
            <v>44561</v>
          </cell>
          <cell r="K2552">
            <v>-120224779</v>
          </cell>
          <cell r="L2552">
            <v>2905100201</v>
          </cell>
          <cell r="M2552" t="str">
            <v>Capita</v>
          </cell>
        </row>
        <row r="2553">
          <cell r="F2553" t="str">
            <v>438*</v>
          </cell>
          <cell r="G2553" t="str">
            <v>AB</v>
          </cell>
          <cell r="H2553">
            <v>44530</v>
          </cell>
          <cell r="I2553">
            <v>2021</v>
          </cell>
          <cell r="J2553">
            <v>44530</v>
          </cell>
          <cell r="K2553">
            <v>180930043</v>
          </cell>
          <cell r="L2553">
            <v>2905100203</v>
          </cell>
          <cell r="M2553" t="str">
            <v>Evento</v>
          </cell>
        </row>
        <row r="2554">
          <cell r="F2554" t="str">
            <v>438*</v>
          </cell>
          <cell r="G2554" t="str">
            <v>AB</v>
          </cell>
          <cell r="H2554">
            <v>44530</v>
          </cell>
          <cell r="I2554">
            <v>2021</v>
          </cell>
          <cell r="J2554">
            <v>44530</v>
          </cell>
          <cell r="K2554">
            <v>-180930043</v>
          </cell>
          <cell r="L2554">
            <v>1330050204</v>
          </cell>
          <cell r="M2554" t="str">
            <v>Evento</v>
          </cell>
        </row>
        <row r="2555">
          <cell r="F2555" t="str">
            <v>2000356141</v>
          </cell>
          <cell r="G2555" t="str">
            <v>AB</v>
          </cell>
          <cell r="H2555">
            <v>44066</v>
          </cell>
          <cell r="I2555">
            <v>2020</v>
          </cell>
          <cell r="J2555">
            <v>44500</v>
          </cell>
          <cell r="K2555">
            <v>-37959283</v>
          </cell>
          <cell r="L2555">
            <v>1330050201</v>
          </cell>
          <cell r="M2555" t="str">
            <v>Capita</v>
          </cell>
        </row>
        <row r="2556">
          <cell r="F2556" t="str">
            <v>2000356141</v>
          </cell>
          <cell r="G2556" t="str">
            <v>AB</v>
          </cell>
          <cell r="H2556">
            <v>44066</v>
          </cell>
          <cell r="I2556">
            <v>2020</v>
          </cell>
          <cell r="J2556">
            <v>44500</v>
          </cell>
          <cell r="K2556">
            <v>37959283</v>
          </cell>
          <cell r="L2556">
            <v>2905100201</v>
          </cell>
          <cell r="M2556" t="str">
            <v>Capita</v>
          </cell>
        </row>
        <row r="2557">
          <cell r="F2557" t="str">
            <v>AAC438</v>
          </cell>
          <cell r="G2557" t="str">
            <v>AB</v>
          </cell>
          <cell r="H2557">
            <v>44162</v>
          </cell>
          <cell r="I2557">
            <v>2020</v>
          </cell>
          <cell r="J2557">
            <v>44162</v>
          </cell>
          <cell r="K2557">
            <v>43811775</v>
          </cell>
          <cell r="L2557">
            <v>2905100201</v>
          </cell>
          <cell r="M2557" t="str">
            <v>Capita</v>
          </cell>
        </row>
        <row r="2558">
          <cell r="F2558" t="str">
            <v>AAC438</v>
          </cell>
          <cell r="G2558" t="str">
            <v>AB</v>
          </cell>
          <cell r="H2558">
            <v>44162</v>
          </cell>
          <cell r="I2558">
            <v>2020</v>
          </cell>
          <cell r="J2558">
            <v>44162</v>
          </cell>
          <cell r="K2558">
            <v>-43811775</v>
          </cell>
          <cell r="L2558">
            <v>1330050201</v>
          </cell>
          <cell r="M2558" t="str">
            <v>Capita</v>
          </cell>
        </row>
        <row r="2559">
          <cell r="F2559" t="str">
            <v>2000356141</v>
          </cell>
          <cell r="G2559" t="str">
            <v>AB</v>
          </cell>
          <cell r="H2559">
            <v>44066</v>
          </cell>
          <cell r="I2559">
            <v>2020</v>
          </cell>
          <cell r="J2559">
            <v>44066</v>
          </cell>
          <cell r="K2559">
            <v>37959283</v>
          </cell>
          <cell r="L2559">
            <v>1330050201</v>
          </cell>
          <cell r="M2559" t="str">
            <v>Capita</v>
          </cell>
        </row>
        <row r="2560">
          <cell r="F2560" t="str">
            <v>2000356141</v>
          </cell>
          <cell r="G2560" t="str">
            <v>AB</v>
          </cell>
          <cell r="H2560">
            <v>44066</v>
          </cell>
          <cell r="I2560">
            <v>2020</v>
          </cell>
          <cell r="J2560">
            <v>44066</v>
          </cell>
          <cell r="K2560">
            <v>-37959283</v>
          </cell>
          <cell r="L2560">
            <v>2905100201</v>
          </cell>
          <cell r="M2560" t="str">
            <v>Capita</v>
          </cell>
        </row>
        <row r="2561">
          <cell r="F2561" t="str">
            <v>2000343980</v>
          </cell>
          <cell r="G2561" t="str">
            <v>AB</v>
          </cell>
          <cell r="H2561">
            <v>44038</v>
          </cell>
          <cell r="I2561">
            <v>2020</v>
          </cell>
          <cell r="J2561">
            <v>44038</v>
          </cell>
          <cell r="K2561">
            <v>-39032485</v>
          </cell>
          <cell r="L2561">
            <v>2905100201</v>
          </cell>
          <cell r="M2561" t="str">
            <v>Capita</v>
          </cell>
        </row>
        <row r="2562">
          <cell r="F2562">
            <v>26062020438</v>
          </cell>
          <cell r="G2562" t="str">
            <v>AB</v>
          </cell>
          <cell r="H2562">
            <v>44008</v>
          </cell>
          <cell r="I2562">
            <v>2020</v>
          </cell>
          <cell r="J2562">
            <v>44008</v>
          </cell>
          <cell r="K2562">
            <v>-21247830</v>
          </cell>
          <cell r="L2562">
            <v>2905100201</v>
          </cell>
          <cell r="M2562" t="str">
            <v>Capita</v>
          </cell>
        </row>
        <row r="2563">
          <cell r="F2563" t="str">
            <v>30440</v>
          </cell>
          <cell r="G2563" t="str">
            <v>AB</v>
          </cell>
          <cell r="H2563">
            <v>43852</v>
          </cell>
          <cell r="I2563">
            <v>2020</v>
          </cell>
          <cell r="J2563">
            <v>43966</v>
          </cell>
          <cell r="K2563">
            <v>-16678231</v>
          </cell>
          <cell r="L2563">
            <v>2905100201</v>
          </cell>
          <cell r="M2563" t="str">
            <v>Capita</v>
          </cell>
        </row>
        <row r="2564">
          <cell r="F2564" t="str">
            <v>30440</v>
          </cell>
          <cell r="G2564" t="str">
            <v>AB</v>
          </cell>
          <cell r="H2564">
            <v>43852</v>
          </cell>
          <cell r="I2564">
            <v>2020</v>
          </cell>
          <cell r="J2564">
            <v>43966</v>
          </cell>
          <cell r="K2564">
            <v>-1242139</v>
          </cell>
          <cell r="L2564">
            <v>2905100201</v>
          </cell>
          <cell r="M2564" t="str">
            <v>Capita</v>
          </cell>
        </row>
        <row r="2565">
          <cell r="F2565" t="str">
            <v>30440</v>
          </cell>
          <cell r="G2565" t="str">
            <v>AB</v>
          </cell>
          <cell r="H2565">
            <v>43852</v>
          </cell>
          <cell r="I2565">
            <v>2020</v>
          </cell>
          <cell r="J2565">
            <v>43966</v>
          </cell>
          <cell r="K2565">
            <v>17920370</v>
          </cell>
          <cell r="L2565">
            <v>2905100201</v>
          </cell>
          <cell r="M2565" t="str">
            <v>Capita</v>
          </cell>
        </row>
        <row r="2566">
          <cell r="F2566" t="str">
            <v>30441</v>
          </cell>
          <cell r="G2566" t="str">
            <v>AB</v>
          </cell>
          <cell r="H2566">
            <v>43852</v>
          </cell>
          <cell r="I2566">
            <v>2020</v>
          </cell>
          <cell r="J2566">
            <v>43966</v>
          </cell>
          <cell r="K2566">
            <v>-15430779</v>
          </cell>
          <cell r="L2566">
            <v>2905100201</v>
          </cell>
          <cell r="M2566" t="str">
            <v>Capita</v>
          </cell>
        </row>
        <row r="2567">
          <cell r="F2567" t="str">
            <v>30441</v>
          </cell>
          <cell r="G2567" t="str">
            <v>AB</v>
          </cell>
          <cell r="H2567">
            <v>43852</v>
          </cell>
          <cell r="I2567">
            <v>2020</v>
          </cell>
          <cell r="J2567">
            <v>43966</v>
          </cell>
          <cell r="K2567">
            <v>-1517996</v>
          </cell>
          <cell r="L2567">
            <v>2905100201</v>
          </cell>
          <cell r="M2567" t="str">
            <v>Capita</v>
          </cell>
        </row>
        <row r="2568">
          <cell r="F2568" t="str">
            <v>30441</v>
          </cell>
          <cell r="G2568" t="str">
            <v>AB</v>
          </cell>
          <cell r="H2568">
            <v>43852</v>
          </cell>
          <cell r="I2568">
            <v>2020</v>
          </cell>
          <cell r="J2568">
            <v>43966</v>
          </cell>
          <cell r="K2568">
            <v>16948775</v>
          </cell>
          <cell r="L2568">
            <v>2905100201</v>
          </cell>
          <cell r="M2568" t="str">
            <v>Capita</v>
          </cell>
        </row>
        <row r="2569">
          <cell r="F2569" t="str">
            <v>30379</v>
          </cell>
          <cell r="G2569" t="str">
            <v>AB</v>
          </cell>
          <cell r="H2569">
            <v>43805</v>
          </cell>
          <cell r="I2569">
            <v>2019</v>
          </cell>
          <cell r="J2569">
            <v>43965</v>
          </cell>
          <cell r="K2569">
            <v>-1280289</v>
          </cell>
          <cell r="L2569">
            <v>2905100201</v>
          </cell>
          <cell r="M2569" t="str">
            <v>Capita</v>
          </cell>
        </row>
        <row r="2570">
          <cell r="F2570" t="str">
            <v>30379</v>
          </cell>
          <cell r="G2570" t="str">
            <v>AB</v>
          </cell>
          <cell r="H2570">
            <v>43805</v>
          </cell>
          <cell r="I2570">
            <v>2019</v>
          </cell>
          <cell r="J2570">
            <v>43965</v>
          </cell>
          <cell r="K2570">
            <v>-14764972</v>
          </cell>
          <cell r="L2570">
            <v>2905100201</v>
          </cell>
          <cell r="M2570" t="str">
            <v>Capita</v>
          </cell>
        </row>
        <row r="2571">
          <cell r="F2571" t="str">
            <v>30379</v>
          </cell>
          <cell r="G2571" t="str">
            <v>AB</v>
          </cell>
          <cell r="H2571">
            <v>43805</v>
          </cell>
          <cell r="I2571">
            <v>2019</v>
          </cell>
          <cell r="J2571">
            <v>43965</v>
          </cell>
          <cell r="K2571">
            <v>16045261</v>
          </cell>
          <cell r="L2571">
            <v>2905100201</v>
          </cell>
          <cell r="M2571" t="str">
            <v>Capita</v>
          </cell>
        </row>
        <row r="2572">
          <cell r="F2572" t="str">
            <v>30164</v>
          </cell>
          <cell r="G2572" t="str">
            <v>AB</v>
          </cell>
          <cell r="H2572">
            <v>43714</v>
          </cell>
          <cell r="I2572">
            <v>2019</v>
          </cell>
          <cell r="J2572">
            <v>43965</v>
          </cell>
          <cell r="K2572">
            <v>-3513390</v>
          </cell>
          <cell r="L2572">
            <v>2905100201</v>
          </cell>
          <cell r="M2572" t="str">
            <v>Capita</v>
          </cell>
        </row>
        <row r="2573">
          <cell r="F2573" t="str">
            <v>30164</v>
          </cell>
          <cell r="G2573" t="str">
            <v>AB</v>
          </cell>
          <cell r="H2573">
            <v>43714</v>
          </cell>
          <cell r="I2573">
            <v>2019</v>
          </cell>
          <cell r="J2573">
            <v>43965</v>
          </cell>
          <cell r="K2573">
            <v>-7947198</v>
          </cell>
          <cell r="L2573">
            <v>2905100201</v>
          </cell>
          <cell r="M2573" t="str">
            <v>Capita</v>
          </cell>
        </row>
        <row r="2574">
          <cell r="F2574" t="str">
            <v>30164</v>
          </cell>
          <cell r="G2574" t="str">
            <v>AB</v>
          </cell>
          <cell r="H2574">
            <v>43714</v>
          </cell>
          <cell r="I2574">
            <v>2019</v>
          </cell>
          <cell r="J2574">
            <v>43965</v>
          </cell>
          <cell r="K2574">
            <v>11460588</v>
          </cell>
          <cell r="L2574">
            <v>2905100201</v>
          </cell>
          <cell r="M2574" t="str">
            <v>Capita</v>
          </cell>
        </row>
        <row r="2575">
          <cell r="F2575" t="str">
            <v>30172</v>
          </cell>
          <cell r="G2575" t="str">
            <v>AB</v>
          </cell>
          <cell r="H2575">
            <v>43714</v>
          </cell>
          <cell r="I2575">
            <v>2019</v>
          </cell>
          <cell r="J2575">
            <v>43965</v>
          </cell>
          <cell r="K2575">
            <v>-7230</v>
          </cell>
          <cell r="L2575">
            <v>2905100101</v>
          </cell>
          <cell r="M2575" t="str">
            <v>Capita</v>
          </cell>
        </row>
        <row r="2576">
          <cell r="F2576" t="str">
            <v>30172</v>
          </cell>
          <cell r="G2576" t="str">
            <v>AB</v>
          </cell>
          <cell r="H2576">
            <v>43714</v>
          </cell>
          <cell r="I2576">
            <v>2019</v>
          </cell>
          <cell r="J2576">
            <v>43965</v>
          </cell>
          <cell r="K2576">
            <v>-1061240</v>
          </cell>
          <cell r="L2576">
            <v>2905100201</v>
          </cell>
          <cell r="M2576" t="str">
            <v>Capita</v>
          </cell>
        </row>
        <row r="2577">
          <cell r="F2577" t="str">
            <v>30172</v>
          </cell>
          <cell r="G2577" t="str">
            <v>AB</v>
          </cell>
          <cell r="H2577">
            <v>43714</v>
          </cell>
          <cell r="I2577">
            <v>2019</v>
          </cell>
          <cell r="J2577">
            <v>43965</v>
          </cell>
          <cell r="K2577">
            <v>1068470</v>
          </cell>
          <cell r="L2577">
            <v>2905100101</v>
          </cell>
          <cell r="M2577" t="str">
            <v>Capita</v>
          </cell>
        </row>
        <row r="2578">
          <cell r="F2578" t="str">
            <v>2000269299</v>
          </cell>
          <cell r="G2578" t="str">
            <v>AB</v>
          </cell>
          <cell r="H2578">
            <v>43887</v>
          </cell>
          <cell r="I2578">
            <v>2020</v>
          </cell>
          <cell r="J2578">
            <v>43887</v>
          </cell>
          <cell r="K2578">
            <v>-38439139</v>
          </cell>
          <cell r="L2578">
            <v>2905100201</v>
          </cell>
          <cell r="M2578" t="str">
            <v>Capita</v>
          </cell>
        </row>
        <row r="2579">
          <cell r="F2579" t="str">
            <v>20000000438</v>
          </cell>
          <cell r="G2579" t="str">
            <v>AB</v>
          </cell>
          <cell r="H2579">
            <v>43856</v>
          </cell>
          <cell r="I2579">
            <v>2020</v>
          </cell>
          <cell r="J2579">
            <v>43856</v>
          </cell>
          <cell r="K2579">
            <v>-5551364</v>
          </cell>
          <cell r="L2579">
            <v>2905100202</v>
          </cell>
          <cell r="M2579" t="str">
            <v>Evento</v>
          </cell>
        </row>
        <row r="2580">
          <cell r="F2580" t="str">
            <v>2000137082</v>
          </cell>
          <cell r="G2580" t="str">
            <v>SY</v>
          </cell>
          <cell r="H2580">
            <v>43578</v>
          </cell>
          <cell r="I2580">
            <v>2019</v>
          </cell>
          <cell r="J2580">
            <v>43789</v>
          </cell>
          <cell r="K2580">
            <v>6622046</v>
          </cell>
          <cell r="L2580">
            <v>2905100101</v>
          </cell>
          <cell r="M2580" t="str">
            <v>Capita</v>
          </cell>
        </row>
        <row r="2581">
          <cell r="F2581">
            <v>200009755051</v>
          </cell>
          <cell r="G2581" t="str">
            <v>SY</v>
          </cell>
          <cell r="H2581">
            <v>43539</v>
          </cell>
          <cell r="I2581">
            <v>2019</v>
          </cell>
          <cell r="J2581">
            <v>43758</v>
          </cell>
          <cell r="K2581">
            <v>28673994</v>
          </cell>
          <cell r="L2581">
            <v>2905100201</v>
          </cell>
          <cell r="M2581" t="str">
            <v>Capita</v>
          </cell>
        </row>
        <row r="2582">
          <cell r="F2582">
            <v>200008337778</v>
          </cell>
          <cell r="G2582" t="str">
            <v>SY</v>
          </cell>
          <cell r="H2582">
            <v>43510</v>
          </cell>
          <cell r="I2582">
            <v>2019</v>
          </cell>
          <cell r="J2582">
            <v>43758</v>
          </cell>
          <cell r="K2582">
            <v>23880946</v>
          </cell>
          <cell r="L2582">
            <v>2905100201</v>
          </cell>
          <cell r="M2582" t="str">
            <v>Capita</v>
          </cell>
        </row>
        <row r="2583">
          <cell r="F2583" t="str">
            <v>2000076097</v>
          </cell>
          <cell r="G2583" t="str">
            <v>SY</v>
          </cell>
          <cell r="H2583">
            <v>43486</v>
          </cell>
          <cell r="I2583">
            <v>2019</v>
          </cell>
          <cell r="J2583">
            <v>43758</v>
          </cell>
          <cell r="K2583">
            <v>8895185</v>
          </cell>
          <cell r="L2583">
            <v>2905100201</v>
          </cell>
          <cell r="M2583" t="str">
            <v>Capita</v>
          </cell>
        </row>
        <row r="2584">
          <cell r="F2584" t="str">
            <v>8200038502CAPITA</v>
          </cell>
          <cell r="G2584" t="str">
            <v>SY</v>
          </cell>
          <cell r="H2584">
            <v>43389</v>
          </cell>
          <cell r="I2584">
            <v>2018</v>
          </cell>
          <cell r="J2584">
            <v>43758</v>
          </cell>
          <cell r="K2584">
            <v>31231938</v>
          </cell>
          <cell r="L2584">
            <v>2905100201</v>
          </cell>
          <cell r="M2584" t="str">
            <v>Capita</v>
          </cell>
        </row>
        <row r="2585">
          <cell r="F2585" t="str">
            <v>30095</v>
          </cell>
          <cell r="G2585" t="str">
            <v>AB</v>
          </cell>
          <cell r="H2585">
            <v>43685</v>
          </cell>
          <cell r="I2585">
            <v>2019</v>
          </cell>
          <cell r="J2585">
            <v>43770</v>
          </cell>
          <cell r="K2585">
            <v>-5261</v>
          </cell>
          <cell r="L2585">
            <v>2905100201</v>
          </cell>
          <cell r="M2585" t="str">
            <v>Capita</v>
          </cell>
        </row>
        <row r="2586">
          <cell r="F2586" t="str">
            <v>30095</v>
          </cell>
          <cell r="G2586" t="str">
            <v>AB</v>
          </cell>
          <cell r="H2586">
            <v>43685</v>
          </cell>
          <cell r="I2586">
            <v>2019</v>
          </cell>
          <cell r="J2586">
            <v>43770</v>
          </cell>
          <cell r="K2586">
            <v>15135589</v>
          </cell>
          <cell r="L2586">
            <v>2905100201</v>
          </cell>
          <cell r="M2586" t="str">
            <v>Capita</v>
          </cell>
        </row>
        <row r="2587">
          <cell r="F2587" t="str">
            <v>30095</v>
          </cell>
          <cell r="G2587" t="str">
            <v>AB</v>
          </cell>
          <cell r="H2587">
            <v>43685</v>
          </cell>
          <cell r="I2587">
            <v>2019</v>
          </cell>
          <cell r="J2587">
            <v>43770</v>
          </cell>
          <cell r="K2587">
            <v>-15130328</v>
          </cell>
          <cell r="L2587">
            <v>2905100201</v>
          </cell>
          <cell r="M2587" t="str">
            <v>Capita</v>
          </cell>
        </row>
        <row r="2588">
          <cell r="F2588" t="str">
            <v>29961</v>
          </cell>
          <cell r="G2588" t="str">
            <v>AB</v>
          </cell>
          <cell r="H2588">
            <v>43623</v>
          </cell>
          <cell r="I2588">
            <v>2019</v>
          </cell>
          <cell r="J2588">
            <v>43678</v>
          </cell>
          <cell r="K2588">
            <v>-120706</v>
          </cell>
          <cell r="L2588">
            <v>2905100201</v>
          </cell>
          <cell r="M2588" t="str">
            <v>Capita</v>
          </cell>
        </row>
        <row r="2589">
          <cell r="F2589" t="str">
            <v>29961</v>
          </cell>
          <cell r="G2589" t="str">
            <v>AB</v>
          </cell>
          <cell r="H2589">
            <v>43623</v>
          </cell>
          <cell r="I2589">
            <v>2019</v>
          </cell>
          <cell r="J2589">
            <v>43678</v>
          </cell>
          <cell r="K2589">
            <v>15171473</v>
          </cell>
          <cell r="L2589">
            <v>2905100201</v>
          </cell>
          <cell r="M2589" t="str">
            <v>Capita</v>
          </cell>
        </row>
        <row r="2590">
          <cell r="F2590" t="str">
            <v>29961</v>
          </cell>
          <cell r="G2590" t="str">
            <v>AB</v>
          </cell>
          <cell r="H2590">
            <v>43623</v>
          </cell>
          <cell r="I2590">
            <v>2019</v>
          </cell>
          <cell r="J2590">
            <v>43678</v>
          </cell>
          <cell r="K2590">
            <v>-15050767</v>
          </cell>
          <cell r="L2590">
            <v>2905100201</v>
          </cell>
          <cell r="M2590" t="str">
            <v>Capita</v>
          </cell>
        </row>
        <row r="2591">
          <cell r="F2591" t="str">
            <v>29824</v>
          </cell>
          <cell r="G2591" t="str">
            <v>AB</v>
          </cell>
          <cell r="H2591">
            <v>43560</v>
          </cell>
          <cell r="I2591">
            <v>2019</v>
          </cell>
          <cell r="J2591">
            <v>43617</v>
          </cell>
          <cell r="K2591">
            <v>-1183848</v>
          </cell>
          <cell r="L2591">
            <v>2905100201</v>
          </cell>
          <cell r="M2591" t="str">
            <v>Capita</v>
          </cell>
        </row>
        <row r="2592">
          <cell r="F2592" t="str">
            <v>29824</v>
          </cell>
          <cell r="G2592" t="str">
            <v>AB</v>
          </cell>
          <cell r="H2592">
            <v>43560</v>
          </cell>
          <cell r="I2592">
            <v>2019</v>
          </cell>
          <cell r="J2592">
            <v>43617</v>
          </cell>
          <cell r="K2592">
            <v>-12789239</v>
          </cell>
          <cell r="L2592">
            <v>2905100201</v>
          </cell>
          <cell r="M2592" t="str">
            <v>Capita</v>
          </cell>
        </row>
        <row r="2593">
          <cell r="F2593" t="str">
            <v>29824</v>
          </cell>
          <cell r="G2593" t="str">
            <v>AB</v>
          </cell>
          <cell r="H2593">
            <v>43560</v>
          </cell>
          <cell r="I2593">
            <v>2019</v>
          </cell>
          <cell r="J2593">
            <v>43617</v>
          </cell>
          <cell r="K2593">
            <v>13973087</v>
          </cell>
          <cell r="L2593">
            <v>2905100201</v>
          </cell>
          <cell r="M2593" t="str">
            <v>Capita</v>
          </cell>
        </row>
        <row r="2594">
          <cell r="F2594" t="str">
            <v>2000137082</v>
          </cell>
          <cell r="G2594" t="str">
            <v>SA</v>
          </cell>
          <cell r="H2594">
            <v>43578</v>
          </cell>
          <cell r="I2594">
            <v>2019</v>
          </cell>
          <cell r="J2594">
            <v>43578</v>
          </cell>
          <cell r="K2594">
            <v>-6622046</v>
          </cell>
          <cell r="L2594">
            <v>2905100101</v>
          </cell>
          <cell r="M2594" t="str">
            <v>Capita</v>
          </cell>
        </row>
        <row r="2595">
          <cell r="F2595" t="str">
            <v>29695</v>
          </cell>
          <cell r="G2595" t="str">
            <v>AB</v>
          </cell>
          <cell r="H2595">
            <v>43503</v>
          </cell>
          <cell r="I2595">
            <v>2019</v>
          </cell>
          <cell r="J2595">
            <v>43556</v>
          </cell>
          <cell r="K2595">
            <v>-1478987</v>
          </cell>
          <cell r="L2595">
            <v>2905100201</v>
          </cell>
          <cell r="M2595" t="str">
            <v>Capita</v>
          </cell>
        </row>
        <row r="2596">
          <cell r="F2596" t="str">
            <v>29695</v>
          </cell>
          <cell r="G2596" t="str">
            <v>AB</v>
          </cell>
          <cell r="H2596">
            <v>43503</v>
          </cell>
          <cell r="I2596">
            <v>2019</v>
          </cell>
          <cell r="J2596">
            <v>43556</v>
          </cell>
          <cell r="K2596">
            <v>12227154</v>
          </cell>
          <cell r="L2596">
            <v>2905100201</v>
          </cell>
          <cell r="M2596" t="str">
            <v>Capita</v>
          </cell>
        </row>
        <row r="2597">
          <cell r="F2597" t="str">
            <v>29695</v>
          </cell>
          <cell r="G2597" t="str">
            <v>AB</v>
          </cell>
          <cell r="H2597">
            <v>43503</v>
          </cell>
          <cell r="I2597">
            <v>2019</v>
          </cell>
          <cell r="J2597">
            <v>43556</v>
          </cell>
          <cell r="K2597">
            <v>-10748167</v>
          </cell>
          <cell r="L2597">
            <v>2905100201</v>
          </cell>
          <cell r="M2597" t="str">
            <v>Capita</v>
          </cell>
        </row>
        <row r="2598">
          <cell r="F2598" t="str">
            <v>29621</v>
          </cell>
          <cell r="G2598" t="str">
            <v>AB</v>
          </cell>
          <cell r="H2598">
            <v>43488</v>
          </cell>
          <cell r="I2598">
            <v>2019</v>
          </cell>
          <cell r="J2598">
            <v>43556</v>
          </cell>
          <cell r="K2598">
            <v>-899529</v>
          </cell>
          <cell r="L2598">
            <v>2905100201</v>
          </cell>
          <cell r="M2598" t="str">
            <v>Capita</v>
          </cell>
        </row>
        <row r="2599">
          <cell r="F2599" t="str">
            <v>29621</v>
          </cell>
          <cell r="G2599" t="str">
            <v>AB</v>
          </cell>
          <cell r="H2599">
            <v>43488</v>
          </cell>
          <cell r="I2599">
            <v>2019</v>
          </cell>
          <cell r="J2599">
            <v>43556</v>
          </cell>
          <cell r="K2599">
            <v>12382757</v>
          </cell>
          <cell r="L2599">
            <v>2905100201</v>
          </cell>
          <cell r="M2599" t="str">
            <v>Capita</v>
          </cell>
        </row>
        <row r="2600">
          <cell r="F2600" t="str">
            <v>29621</v>
          </cell>
          <cell r="G2600" t="str">
            <v>AB</v>
          </cell>
          <cell r="H2600">
            <v>43488</v>
          </cell>
          <cell r="I2600">
            <v>2019</v>
          </cell>
          <cell r="J2600">
            <v>43556</v>
          </cell>
          <cell r="K2600">
            <v>-11483228</v>
          </cell>
          <cell r="L2600">
            <v>2905100201</v>
          </cell>
          <cell r="M2600" t="str">
            <v>Capita</v>
          </cell>
        </row>
        <row r="2601">
          <cell r="F2601" t="str">
            <v>29620</v>
          </cell>
          <cell r="G2601" t="str">
            <v>AB</v>
          </cell>
          <cell r="H2601">
            <v>43488</v>
          </cell>
          <cell r="I2601">
            <v>2019</v>
          </cell>
          <cell r="J2601">
            <v>43556</v>
          </cell>
          <cell r="K2601">
            <v>-850760</v>
          </cell>
          <cell r="L2601">
            <v>2905100201</v>
          </cell>
          <cell r="M2601" t="str">
            <v>Capita</v>
          </cell>
        </row>
        <row r="2602">
          <cell r="F2602" t="str">
            <v>29620</v>
          </cell>
          <cell r="G2602" t="str">
            <v>AB</v>
          </cell>
          <cell r="H2602">
            <v>43488</v>
          </cell>
          <cell r="I2602">
            <v>2019</v>
          </cell>
          <cell r="J2602">
            <v>43556</v>
          </cell>
          <cell r="K2602">
            <v>-10860637</v>
          </cell>
          <cell r="L2602">
            <v>2905100201</v>
          </cell>
          <cell r="M2602" t="str">
            <v>Capita</v>
          </cell>
        </row>
        <row r="2603">
          <cell r="F2603" t="str">
            <v>29620</v>
          </cell>
          <cell r="G2603" t="str">
            <v>AB</v>
          </cell>
          <cell r="H2603">
            <v>43488</v>
          </cell>
          <cell r="I2603">
            <v>2019</v>
          </cell>
          <cell r="J2603">
            <v>43556</v>
          </cell>
          <cell r="K2603">
            <v>11711397</v>
          </cell>
          <cell r="L2603">
            <v>2905100201</v>
          </cell>
          <cell r="M2603" t="str">
            <v>Capita</v>
          </cell>
        </row>
        <row r="2604">
          <cell r="F2604">
            <v>200009755051</v>
          </cell>
          <cell r="G2604" t="str">
            <v>SA</v>
          </cell>
          <cell r="H2604">
            <v>43539</v>
          </cell>
          <cell r="I2604">
            <v>2019</v>
          </cell>
          <cell r="J2604">
            <v>43539</v>
          </cell>
          <cell r="K2604">
            <v>-28673994</v>
          </cell>
          <cell r="L2604">
            <v>2905100201</v>
          </cell>
          <cell r="M2604" t="str">
            <v>Capita</v>
          </cell>
        </row>
        <row r="2605">
          <cell r="F2605">
            <v>200008337778</v>
          </cell>
          <cell r="G2605" t="str">
            <v>SA</v>
          </cell>
          <cell r="H2605">
            <v>43510</v>
          </cell>
          <cell r="I2605">
            <v>2019</v>
          </cell>
          <cell r="J2605">
            <v>43510</v>
          </cell>
          <cell r="K2605">
            <v>-23880946</v>
          </cell>
          <cell r="L2605">
            <v>2905100201</v>
          </cell>
          <cell r="M2605" t="str">
            <v>Capita</v>
          </cell>
        </row>
        <row r="2606">
          <cell r="F2606" t="str">
            <v>2000076097</v>
          </cell>
          <cell r="G2606" t="str">
            <v>SA</v>
          </cell>
          <cell r="H2606">
            <v>43486</v>
          </cell>
          <cell r="I2606">
            <v>2019</v>
          </cell>
          <cell r="J2606">
            <v>43486</v>
          </cell>
          <cell r="K2606">
            <v>-8895185</v>
          </cell>
          <cell r="L2606">
            <v>2905100201</v>
          </cell>
          <cell r="M2606" t="str">
            <v>Capita</v>
          </cell>
        </row>
        <row r="2607">
          <cell r="F2607" t="str">
            <v>29494</v>
          </cell>
          <cell r="G2607" t="str">
            <v>AB</v>
          </cell>
          <cell r="H2607">
            <v>43411</v>
          </cell>
          <cell r="I2607">
            <v>2018</v>
          </cell>
          <cell r="J2607">
            <v>43465</v>
          </cell>
          <cell r="K2607">
            <v>-11266602</v>
          </cell>
          <cell r="L2607">
            <v>2905100201</v>
          </cell>
          <cell r="M2607" t="str">
            <v>Capita</v>
          </cell>
        </row>
        <row r="2608">
          <cell r="F2608" t="str">
            <v>29494</v>
          </cell>
          <cell r="G2608" t="str">
            <v>AB</v>
          </cell>
          <cell r="H2608">
            <v>43411</v>
          </cell>
          <cell r="I2608">
            <v>2018</v>
          </cell>
          <cell r="J2608">
            <v>43465</v>
          </cell>
          <cell r="K2608">
            <v>11887065</v>
          </cell>
          <cell r="L2608">
            <v>2905100201</v>
          </cell>
          <cell r="M2608" t="str">
            <v>Capita</v>
          </cell>
        </row>
        <row r="2609">
          <cell r="F2609" t="str">
            <v>29494</v>
          </cell>
          <cell r="G2609" t="str">
            <v>AB</v>
          </cell>
          <cell r="H2609">
            <v>43411</v>
          </cell>
          <cell r="I2609">
            <v>2018</v>
          </cell>
          <cell r="J2609">
            <v>43465</v>
          </cell>
          <cell r="K2609">
            <v>-620463</v>
          </cell>
          <cell r="L2609">
            <v>2905100201</v>
          </cell>
          <cell r="M2609" t="str">
            <v>Capita</v>
          </cell>
        </row>
        <row r="2610">
          <cell r="F2610" t="str">
            <v>82000385010</v>
          </cell>
          <cell r="G2610" t="str">
            <v>SY</v>
          </cell>
          <cell r="H2610">
            <v>43390</v>
          </cell>
          <cell r="I2610">
            <v>2018</v>
          </cell>
          <cell r="J2610">
            <v>43421</v>
          </cell>
          <cell r="K2610">
            <v>19689684</v>
          </cell>
          <cell r="L2610">
            <v>1330050201</v>
          </cell>
          <cell r="M2610" t="str">
            <v>Capita</v>
          </cell>
        </row>
        <row r="2611">
          <cell r="F2611" t="str">
            <v>29367</v>
          </cell>
          <cell r="G2611" t="str">
            <v>AB</v>
          </cell>
          <cell r="H2611">
            <v>43350</v>
          </cell>
          <cell r="I2611">
            <v>2018</v>
          </cell>
          <cell r="J2611">
            <v>43427</v>
          </cell>
          <cell r="K2611">
            <v>-1792603</v>
          </cell>
          <cell r="L2611">
            <v>2905100201</v>
          </cell>
          <cell r="M2611" t="str">
            <v>Capita</v>
          </cell>
        </row>
        <row r="2612">
          <cell r="F2612" t="str">
            <v>29367</v>
          </cell>
          <cell r="G2612" t="str">
            <v>AB</v>
          </cell>
          <cell r="H2612">
            <v>43350</v>
          </cell>
          <cell r="I2612">
            <v>2018</v>
          </cell>
          <cell r="J2612">
            <v>43427</v>
          </cell>
          <cell r="K2612">
            <v>-6686870</v>
          </cell>
          <cell r="L2612">
            <v>2905100201</v>
          </cell>
          <cell r="M2612" t="str">
            <v>Capita</v>
          </cell>
        </row>
        <row r="2613">
          <cell r="F2613" t="str">
            <v>29367</v>
          </cell>
          <cell r="G2613" t="str">
            <v>AB</v>
          </cell>
          <cell r="H2613">
            <v>43350</v>
          </cell>
          <cell r="I2613">
            <v>2018</v>
          </cell>
          <cell r="J2613">
            <v>43427</v>
          </cell>
          <cell r="K2613">
            <v>8479473</v>
          </cell>
          <cell r="L2613">
            <v>2905100201</v>
          </cell>
          <cell r="M2613" t="str">
            <v>Capita</v>
          </cell>
        </row>
        <row r="2614">
          <cell r="F2614" t="str">
            <v>29366</v>
          </cell>
          <cell r="G2614" t="str">
            <v>AB</v>
          </cell>
          <cell r="H2614">
            <v>43350</v>
          </cell>
          <cell r="I2614">
            <v>2018</v>
          </cell>
          <cell r="J2614">
            <v>43427</v>
          </cell>
          <cell r="K2614">
            <v>-8856519</v>
          </cell>
          <cell r="L2614">
            <v>2905100201</v>
          </cell>
          <cell r="M2614" t="str">
            <v>Capita</v>
          </cell>
        </row>
        <row r="2615">
          <cell r="F2615" t="str">
            <v>29366</v>
          </cell>
          <cell r="G2615" t="str">
            <v>AB</v>
          </cell>
          <cell r="H2615">
            <v>43350</v>
          </cell>
          <cell r="I2615">
            <v>2018</v>
          </cell>
          <cell r="J2615">
            <v>43427</v>
          </cell>
          <cell r="K2615">
            <v>-6324326</v>
          </cell>
          <cell r="L2615">
            <v>2905100201</v>
          </cell>
          <cell r="M2615" t="str">
            <v>Capita</v>
          </cell>
        </row>
        <row r="2616">
          <cell r="F2616" t="str">
            <v>29366</v>
          </cell>
          <cell r="G2616" t="str">
            <v>AB</v>
          </cell>
          <cell r="H2616">
            <v>43350</v>
          </cell>
          <cell r="I2616">
            <v>2018</v>
          </cell>
          <cell r="J2616">
            <v>43427</v>
          </cell>
          <cell r="K2616">
            <v>15180845</v>
          </cell>
          <cell r="L2616">
            <v>2905100201</v>
          </cell>
          <cell r="M2616" t="str">
            <v>Capita</v>
          </cell>
        </row>
        <row r="2617">
          <cell r="F2617" t="str">
            <v>82000385010</v>
          </cell>
          <cell r="G2617" t="str">
            <v>SA</v>
          </cell>
          <cell r="H2617">
            <v>43390</v>
          </cell>
          <cell r="I2617">
            <v>2018</v>
          </cell>
          <cell r="J2617">
            <v>43390</v>
          </cell>
          <cell r="K2617">
            <v>-19689684</v>
          </cell>
          <cell r="L2617">
            <v>1330050201</v>
          </cell>
          <cell r="M2617" t="str">
            <v>Capita</v>
          </cell>
        </row>
        <row r="2618">
          <cell r="F2618" t="str">
            <v>8200038502CAPITA</v>
          </cell>
          <cell r="G2618" t="str">
            <v>SA</v>
          </cell>
          <cell r="H2618">
            <v>43389</v>
          </cell>
          <cell r="I2618">
            <v>2018</v>
          </cell>
          <cell r="J2618">
            <v>43389</v>
          </cell>
          <cell r="K2618">
            <v>-31231938</v>
          </cell>
          <cell r="L2618">
            <v>2905100201</v>
          </cell>
          <cell r="M2618" t="str">
            <v>Capita</v>
          </cell>
        </row>
        <row r="2619">
          <cell r="F2619" t="str">
            <v>29329</v>
          </cell>
          <cell r="G2619" t="str">
            <v>AB</v>
          </cell>
          <cell r="H2619">
            <v>43321</v>
          </cell>
          <cell r="I2619">
            <v>2018</v>
          </cell>
          <cell r="J2619">
            <v>43396</v>
          </cell>
          <cell r="K2619">
            <v>-5808300</v>
          </cell>
          <cell r="L2619">
            <v>2905100201</v>
          </cell>
          <cell r="M2619" t="str">
            <v>Capita</v>
          </cell>
        </row>
        <row r="2620">
          <cell r="F2620" t="str">
            <v>29329</v>
          </cell>
          <cell r="G2620" t="str">
            <v>AB</v>
          </cell>
          <cell r="H2620">
            <v>43321</v>
          </cell>
          <cell r="I2620">
            <v>2018</v>
          </cell>
          <cell r="J2620">
            <v>43396</v>
          </cell>
          <cell r="K2620">
            <v>6324326</v>
          </cell>
          <cell r="L2620">
            <v>2905100201</v>
          </cell>
          <cell r="M2620" t="str">
            <v>Capita</v>
          </cell>
        </row>
        <row r="2621">
          <cell r="F2621" t="str">
            <v>29329</v>
          </cell>
          <cell r="G2621" t="str">
            <v>AB</v>
          </cell>
          <cell r="H2621">
            <v>43321</v>
          </cell>
          <cell r="I2621">
            <v>2018</v>
          </cell>
          <cell r="J2621">
            <v>43396</v>
          </cell>
          <cell r="K2621">
            <v>-516026</v>
          </cell>
          <cell r="L2621">
            <v>2905100201</v>
          </cell>
          <cell r="M2621" t="str">
            <v>Capita</v>
          </cell>
        </row>
        <row r="2622">
          <cell r="F2622" t="str">
            <v>29148</v>
          </cell>
          <cell r="G2622" t="str">
            <v>AB</v>
          </cell>
          <cell r="H2622">
            <v>43257</v>
          </cell>
          <cell r="I2622">
            <v>2018</v>
          </cell>
          <cell r="J2622">
            <v>43342</v>
          </cell>
          <cell r="K2622">
            <v>-4006897</v>
          </cell>
          <cell r="L2622">
            <v>2905100201</v>
          </cell>
          <cell r="M2622" t="str">
            <v>Capita</v>
          </cell>
        </row>
        <row r="2623">
          <cell r="F2623" t="str">
            <v>29148</v>
          </cell>
          <cell r="G2623" t="str">
            <v>AB</v>
          </cell>
          <cell r="H2623">
            <v>43257</v>
          </cell>
          <cell r="I2623">
            <v>2018</v>
          </cell>
          <cell r="J2623">
            <v>43342</v>
          </cell>
          <cell r="K2623">
            <v>5324944</v>
          </cell>
          <cell r="L2623">
            <v>2905100201</v>
          </cell>
          <cell r="M2623" t="str">
            <v>Capita</v>
          </cell>
        </row>
        <row r="2624">
          <cell r="F2624" t="str">
            <v>29148</v>
          </cell>
          <cell r="G2624" t="str">
            <v>AB</v>
          </cell>
          <cell r="H2624">
            <v>43257</v>
          </cell>
          <cell r="I2624">
            <v>2018</v>
          </cell>
          <cell r="J2624">
            <v>43342</v>
          </cell>
          <cell r="K2624">
            <v>-1318047</v>
          </cell>
          <cell r="L2624">
            <v>2905100201</v>
          </cell>
          <cell r="M2624" t="str">
            <v>Capita</v>
          </cell>
        </row>
        <row r="2625">
          <cell r="F2625" t="str">
            <v>5877</v>
          </cell>
          <cell r="G2625" t="str">
            <v>AB</v>
          </cell>
          <cell r="H2625">
            <v>43231</v>
          </cell>
          <cell r="I2625">
            <v>2018</v>
          </cell>
          <cell r="J2625">
            <v>43312</v>
          </cell>
          <cell r="K2625">
            <v>-3411874</v>
          </cell>
          <cell r="L2625">
            <v>2905100201</v>
          </cell>
          <cell r="M2625" t="str">
            <v>Capita</v>
          </cell>
        </row>
        <row r="2626">
          <cell r="F2626" t="str">
            <v>5877</v>
          </cell>
          <cell r="G2626" t="str">
            <v>AB</v>
          </cell>
          <cell r="H2626">
            <v>43231</v>
          </cell>
          <cell r="I2626">
            <v>2018</v>
          </cell>
          <cell r="J2626">
            <v>43312</v>
          </cell>
          <cell r="K2626">
            <v>4006897</v>
          </cell>
          <cell r="L2626">
            <v>2905100201</v>
          </cell>
          <cell r="M2626" t="str">
            <v>Capita</v>
          </cell>
        </row>
        <row r="2627">
          <cell r="F2627" t="str">
            <v>5877</v>
          </cell>
          <cell r="G2627" t="str">
            <v>AB</v>
          </cell>
          <cell r="H2627">
            <v>43231</v>
          </cell>
          <cell r="I2627">
            <v>2018</v>
          </cell>
          <cell r="J2627">
            <v>43312</v>
          </cell>
          <cell r="K2627">
            <v>-595023</v>
          </cell>
          <cell r="L2627">
            <v>2905100201</v>
          </cell>
          <cell r="M2627" t="str">
            <v>Capita</v>
          </cell>
        </row>
        <row r="2628">
          <cell r="F2628" t="str">
            <v>5817</v>
          </cell>
          <cell r="G2628" t="str">
            <v>AB</v>
          </cell>
          <cell r="H2628">
            <v>43195</v>
          </cell>
          <cell r="I2628">
            <v>2018</v>
          </cell>
          <cell r="J2628">
            <v>43312</v>
          </cell>
          <cell r="K2628">
            <v>-2992520</v>
          </cell>
          <cell r="L2628">
            <v>2905100201</v>
          </cell>
          <cell r="M2628" t="str">
            <v>Capita</v>
          </cell>
        </row>
        <row r="2629">
          <cell r="F2629" t="str">
            <v>5817</v>
          </cell>
          <cell r="G2629" t="str">
            <v>AB</v>
          </cell>
          <cell r="H2629">
            <v>43195</v>
          </cell>
          <cell r="I2629">
            <v>2018</v>
          </cell>
          <cell r="J2629">
            <v>43312</v>
          </cell>
          <cell r="K2629">
            <v>3411874</v>
          </cell>
          <cell r="L2629">
            <v>2905100201</v>
          </cell>
          <cell r="M2629" t="str">
            <v>Capita</v>
          </cell>
        </row>
        <row r="2630">
          <cell r="F2630" t="str">
            <v>5817</v>
          </cell>
          <cell r="G2630" t="str">
            <v>AB</v>
          </cell>
          <cell r="H2630">
            <v>43195</v>
          </cell>
          <cell r="I2630">
            <v>2018</v>
          </cell>
          <cell r="J2630">
            <v>43312</v>
          </cell>
          <cell r="K2630">
            <v>-419354</v>
          </cell>
          <cell r="L2630">
            <v>2905100201</v>
          </cell>
          <cell r="M2630" t="str">
            <v>Capita</v>
          </cell>
        </row>
        <row r="2631">
          <cell r="F2631" t="str">
            <v>5765</v>
          </cell>
          <cell r="G2631" t="str">
            <v>AB</v>
          </cell>
          <cell r="H2631">
            <v>43165</v>
          </cell>
          <cell r="I2631">
            <v>2018</v>
          </cell>
          <cell r="J2631">
            <v>43312</v>
          </cell>
          <cell r="K2631">
            <v>-2181394</v>
          </cell>
          <cell r="L2631">
            <v>2905100201</v>
          </cell>
          <cell r="M2631" t="str">
            <v>Capita</v>
          </cell>
        </row>
        <row r="2632">
          <cell r="F2632" t="str">
            <v>5765</v>
          </cell>
          <cell r="G2632" t="str">
            <v>AB</v>
          </cell>
          <cell r="H2632">
            <v>43165</v>
          </cell>
          <cell r="I2632">
            <v>2018</v>
          </cell>
          <cell r="J2632">
            <v>43312</v>
          </cell>
          <cell r="K2632">
            <v>2992520</v>
          </cell>
          <cell r="L2632">
            <v>2905100201</v>
          </cell>
          <cell r="M2632" t="str">
            <v>Capita</v>
          </cell>
        </row>
        <row r="2633">
          <cell r="F2633" t="str">
            <v>5765</v>
          </cell>
          <cell r="G2633" t="str">
            <v>AB</v>
          </cell>
          <cell r="H2633">
            <v>43165</v>
          </cell>
          <cell r="I2633">
            <v>2018</v>
          </cell>
          <cell r="J2633">
            <v>43312</v>
          </cell>
          <cell r="K2633">
            <v>-811126</v>
          </cell>
          <cell r="L2633">
            <v>2905100201</v>
          </cell>
          <cell r="M2633" t="str">
            <v>Capita</v>
          </cell>
        </row>
        <row r="2634">
          <cell r="F2634" t="str">
            <v>2000001449</v>
          </cell>
          <cell r="G2634" t="str">
            <v>AB</v>
          </cell>
          <cell r="H2634">
            <v>43089</v>
          </cell>
          <cell r="I2634">
            <v>2017</v>
          </cell>
          <cell r="J2634">
            <v>43267</v>
          </cell>
          <cell r="K2634">
            <v>1330289</v>
          </cell>
          <cell r="L2634">
            <v>1330050204</v>
          </cell>
          <cell r="M2634" t="str">
            <v>Evento</v>
          </cell>
        </row>
        <row r="2635">
          <cell r="F2635" t="str">
            <v>2000001449</v>
          </cell>
          <cell r="G2635" t="str">
            <v>AB</v>
          </cell>
          <cell r="H2635">
            <v>43089</v>
          </cell>
          <cell r="I2635">
            <v>2017</v>
          </cell>
          <cell r="J2635">
            <v>43089</v>
          </cell>
          <cell r="K2635">
            <v>-1330289</v>
          </cell>
          <cell r="L2635">
            <v>1330050204</v>
          </cell>
          <cell r="M2635" t="str">
            <v>Evento</v>
          </cell>
        </row>
        <row r="2636">
          <cell r="F2636" t="str">
            <v/>
          </cell>
          <cell r="G2636"/>
          <cell r="H2636"/>
          <cell r="I2636">
            <v>1900</v>
          </cell>
          <cell r="J2636"/>
          <cell r="K2636">
            <v>-493286318</v>
          </cell>
          <cell r="L2636"/>
          <cell r="M2636" t="e">
            <v>#N/A</v>
          </cell>
        </row>
      </sheetData>
      <sheetData sheetId="7">
        <row r="1">
          <cell r="D1" t="str">
            <v>Cuenta</v>
          </cell>
          <cell r="E1"/>
          <cell r="F1" t="str">
            <v>Regimen</v>
          </cell>
          <cell r="G1" t="str">
            <v>Modalidad</v>
          </cell>
          <cell r="H1"/>
          <cell r="I1"/>
          <cell r="J1"/>
          <cell r="K1" t="str">
            <v>Tipo</v>
          </cell>
        </row>
        <row r="2">
          <cell r="D2">
            <v>1330050201</v>
          </cell>
          <cell r="E2">
            <v>1330050201</v>
          </cell>
          <cell r="F2" t="str">
            <v>Anticipo Capita</v>
          </cell>
          <cell r="G2" t="str">
            <v>Anticipo Capita</v>
          </cell>
          <cell r="H2" t="str">
            <v>CAPITA</v>
          </cell>
          <cell r="I2" t="str">
            <v>POS</v>
          </cell>
          <cell r="J2">
            <v>2905100202</v>
          </cell>
          <cell r="K2" t="str">
            <v>Capita</v>
          </cell>
        </row>
        <row r="3">
          <cell r="D3">
            <v>1330050203</v>
          </cell>
          <cell r="E3">
            <v>1330050203</v>
          </cell>
          <cell r="F3" t="str">
            <v>Anticipo Paciente</v>
          </cell>
          <cell r="G3" t="str">
            <v>Anticipo</v>
          </cell>
          <cell r="H3" t="str">
            <v>EVENTO</v>
          </cell>
          <cell r="I3" t="str">
            <v>NO POS</v>
          </cell>
          <cell r="J3">
            <v>2205100201</v>
          </cell>
          <cell r="K3" t="str">
            <v>Evento</v>
          </cell>
        </row>
        <row r="4">
          <cell r="D4">
            <v>1330050204</v>
          </cell>
          <cell r="E4">
            <v>1330050204</v>
          </cell>
          <cell r="F4" t="str">
            <v>Anticipo Evento</v>
          </cell>
          <cell r="G4" t="str">
            <v>Anticipo</v>
          </cell>
          <cell r="H4" t="str">
            <v>EVENTO</v>
          </cell>
          <cell r="I4" t="str">
            <v>GLOSA</v>
          </cell>
          <cell r="J4">
            <v>2205200201</v>
          </cell>
          <cell r="K4" t="str">
            <v>Evento</v>
          </cell>
        </row>
        <row r="5">
          <cell r="D5">
            <v>2205100101</v>
          </cell>
          <cell r="E5">
            <v>2205100101</v>
          </cell>
          <cell r="F5" t="str">
            <v>Contributivo</v>
          </cell>
          <cell r="G5" t="str">
            <v>Evento</v>
          </cell>
          <cell r="H5" t="str">
            <v>CXP NO POS</v>
          </cell>
          <cell r="I5"/>
          <cell r="J5"/>
          <cell r="K5" t="str">
            <v>Evento</v>
          </cell>
        </row>
        <row r="6">
          <cell r="D6">
            <v>2205100201</v>
          </cell>
          <cell r="E6">
            <v>2205100201</v>
          </cell>
          <cell r="F6" t="str">
            <v>Subsidiado</v>
          </cell>
          <cell r="G6" t="str">
            <v>Evento</v>
          </cell>
          <cell r="H6" t="str">
            <v>CXP NO POS</v>
          </cell>
          <cell r="I6"/>
          <cell r="J6"/>
          <cell r="K6" t="str">
            <v>Evento</v>
          </cell>
        </row>
        <row r="7">
          <cell r="D7">
            <v>2205200101</v>
          </cell>
          <cell r="E7">
            <v>2205200101</v>
          </cell>
          <cell r="F7" t="str">
            <v>Glosas Movilidad</v>
          </cell>
          <cell r="G7" t="str">
            <v>Glosas</v>
          </cell>
          <cell r="H7" t="str">
            <v>GLOSA</v>
          </cell>
          <cell r="K7" t="str">
            <v>Glosas</v>
          </cell>
        </row>
        <row r="8">
          <cell r="D8">
            <v>2205200106</v>
          </cell>
          <cell r="E8">
            <v>2205200106</v>
          </cell>
          <cell r="F8" t="str">
            <v>Glosas</v>
          </cell>
          <cell r="G8" t="str">
            <v>Glosas</v>
          </cell>
          <cell r="K8" t="str">
            <v>Glosas</v>
          </cell>
        </row>
        <row r="9">
          <cell r="D9">
            <v>2205200201</v>
          </cell>
          <cell r="E9">
            <v>2205200201</v>
          </cell>
          <cell r="F9" t="str">
            <v>Glosas Evento</v>
          </cell>
          <cell r="G9" t="str">
            <v>Glosas</v>
          </cell>
          <cell r="H9" t="str">
            <v>GLOSA</v>
          </cell>
          <cell r="K9" t="str">
            <v>Glosas</v>
          </cell>
        </row>
        <row r="10">
          <cell r="D10">
            <v>2205200202</v>
          </cell>
          <cell r="E10">
            <v>2205200202</v>
          </cell>
          <cell r="F10" t="str">
            <v>Glosas Capita</v>
          </cell>
          <cell r="G10" t="str">
            <v>Glosas</v>
          </cell>
          <cell r="H10" t="str">
            <v>CAPITA</v>
          </cell>
          <cell r="K10" t="str">
            <v>Glosas</v>
          </cell>
        </row>
        <row r="11">
          <cell r="D11">
            <v>2205200206</v>
          </cell>
          <cell r="E11">
            <v>2205200206</v>
          </cell>
          <cell r="F11" t="str">
            <v>Glosas</v>
          </cell>
          <cell r="H11" t="str">
            <v>GLOSA</v>
          </cell>
          <cell r="K11" t="str">
            <v>Glosas</v>
          </cell>
        </row>
        <row r="12">
          <cell r="D12">
            <v>2905100101</v>
          </cell>
          <cell r="E12">
            <v>2905100101</v>
          </cell>
          <cell r="F12" t="str">
            <v>RT Capita x P Movilidad</v>
          </cell>
          <cell r="G12" t="str">
            <v>RT CAPITA</v>
          </cell>
          <cell r="H12" t="str">
            <v>CAPITA</v>
          </cell>
          <cell r="K12" t="str">
            <v>Capita</v>
          </cell>
        </row>
        <row r="13">
          <cell r="D13">
            <v>2905100102</v>
          </cell>
          <cell r="E13">
            <v>2905100102</v>
          </cell>
          <cell r="F13" t="str">
            <v>RT Evento x P Movilidad</v>
          </cell>
          <cell r="G13" t="str">
            <v>RT EVENTO</v>
          </cell>
          <cell r="H13" t="str">
            <v>EVENTO</v>
          </cell>
          <cell r="K13" t="str">
            <v>Evento</v>
          </cell>
        </row>
        <row r="14">
          <cell r="D14">
            <v>2905100105</v>
          </cell>
          <cell r="E14">
            <v>2905100105</v>
          </cell>
          <cell r="K14" t="str">
            <v>contrato mia</v>
          </cell>
        </row>
        <row r="15">
          <cell r="D15">
            <v>2335950201</v>
          </cell>
          <cell r="E15">
            <v>2335950201</v>
          </cell>
          <cell r="K15" t="str">
            <v>liquidacion de contrato</v>
          </cell>
        </row>
        <row r="16">
          <cell r="D16">
            <v>2905100103</v>
          </cell>
          <cell r="E16">
            <v>2905100103</v>
          </cell>
          <cell r="F16" t="str">
            <v>RT Evento x P Movilidad</v>
          </cell>
          <cell r="G16" t="str">
            <v>RT EVENTO</v>
          </cell>
          <cell r="H16" t="str">
            <v>EVENTO</v>
          </cell>
          <cell r="K16" t="str">
            <v>Evento</v>
          </cell>
        </row>
        <row r="17">
          <cell r="D17">
            <v>2905100201</v>
          </cell>
          <cell r="E17">
            <v>2905100201</v>
          </cell>
          <cell r="F17" t="str">
            <v>RT Capita x P Subsidiado</v>
          </cell>
          <cell r="G17" t="str">
            <v>RT CAPITA</v>
          </cell>
          <cell r="H17" t="str">
            <v>CAPITA</v>
          </cell>
          <cell r="K17" t="str">
            <v>Capita</v>
          </cell>
        </row>
        <row r="18">
          <cell r="D18">
            <v>2905100202</v>
          </cell>
          <cell r="E18">
            <v>2905100202</v>
          </cell>
          <cell r="F18" t="str">
            <v>RT Evento x P Subsidiado</v>
          </cell>
          <cell r="G18" t="str">
            <v>RT EVENTO</v>
          </cell>
          <cell r="H18" t="str">
            <v>EVENTO</v>
          </cell>
          <cell r="K18" t="str">
            <v>Evento</v>
          </cell>
        </row>
        <row r="19">
          <cell r="D19">
            <v>2905100203</v>
          </cell>
          <cell r="E19">
            <v>2905100203</v>
          </cell>
          <cell r="F19" t="str">
            <v>RT Evento x P Subsidiado</v>
          </cell>
          <cell r="G19" t="str">
            <v>RT EVENTO</v>
          </cell>
          <cell r="H19" t="str">
            <v>EVENTO</v>
          </cell>
          <cell r="K19" t="str">
            <v>Evento</v>
          </cell>
        </row>
        <row r="20">
          <cell r="D20">
            <v>2905100206</v>
          </cell>
          <cell r="E20">
            <v>2905100206</v>
          </cell>
          <cell r="F20" t="str">
            <v>Subsidiado</v>
          </cell>
          <cell r="G20" t="str">
            <v>Evento</v>
          </cell>
          <cell r="H20" t="str">
            <v>PPTOS MAXIMOS</v>
          </cell>
          <cell r="I20"/>
          <cell r="J20"/>
          <cell r="K20" t="str">
            <v>Evento PPTOS</v>
          </cell>
        </row>
        <row r="21">
          <cell r="D21">
            <v>2905100106</v>
          </cell>
          <cell r="E21">
            <v>2905100106</v>
          </cell>
          <cell r="F21" t="str">
            <v>Contributivo</v>
          </cell>
          <cell r="G21" t="str">
            <v>Evento</v>
          </cell>
          <cell r="H21" t="str">
            <v>PPTOS MAXIMOS</v>
          </cell>
          <cell r="I21"/>
          <cell r="J21"/>
          <cell r="K21" t="str">
            <v>Evento PPTOS</v>
          </cell>
        </row>
        <row r="22">
          <cell r="D22">
            <v>2905100205</v>
          </cell>
          <cell r="K22" t="str">
            <v>contrato mia</v>
          </cell>
        </row>
        <row r="23">
          <cell r="G23" t="str">
            <v>NIT 800</v>
          </cell>
        </row>
        <row r="24">
          <cell r="D24" t="str">
            <v>Cuenta</v>
          </cell>
          <cell r="E24"/>
          <cell r="F24" t="str">
            <v>Regimen</v>
          </cell>
          <cell r="G24" t="str">
            <v>Modalidad</v>
          </cell>
          <cell r="H24"/>
          <cell r="I24"/>
          <cell r="J24"/>
          <cell r="K24" t="str">
            <v>Tipo</v>
          </cell>
        </row>
        <row r="25">
          <cell r="D25">
            <v>2205100201</v>
          </cell>
          <cell r="E25"/>
          <cell r="F25"/>
          <cell r="G25" t="str">
            <v>CAPITA</v>
          </cell>
          <cell r="H25"/>
          <cell r="I25"/>
          <cell r="J25"/>
          <cell r="K25" t="str">
            <v>CAPITA</v>
          </cell>
        </row>
        <row r="26">
          <cell r="D26">
            <v>2205100202</v>
          </cell>
          <cell r="E26"/>
          <cell r="F26" t="str">
            <v>NO POS DE OTRAS SUCURSALES</v>
          </cell>
          <cell r="G26" t="str">
            <v>EVENTO</v>
          </cell>
          <cell r="H26"/>
          <cell r="I26"/>
          <cell r="J26"/>
          <cell r="K26" t="str">
            <v>EVENTO</v>
          </cell>
        </row>
        <row r="27">
          <cell r="D27">
            <v>2205100203</v>
          </cell>
          <cell r="E27"/>
          <cell r="F27" t="str">
            <v>NO POS DE OTRAS SUCURSALES</v>
          </cell>
          <cell r="G27" t="str">
            <v>EVENTO</v>
          </cell>
          <cell r="H27"/>
          <cell r="I27"/>
          <cell r="J27"/>
          <cell r="K27" t="str">
            <v>EVENTO</v>
          </cell>
        </row>
        <row r="28">
          <cell r="D28">
            <v>2205100208</v>
          </cell>
          <cell r="E28"/>
          <cell r="F28" t="str">
            <v>NO POS DE OTRAS SUCURSALES</v>
          </cell>
          <cell r="G28" t="str">
            <v>EVENTO</v>
          </cell>
          <cell r="H28"/>
          <cell r="I28"/>
          <cell r="J28"/>
          <cell r="K28" t="str">
            <v>EVENTO</v>
          </cell>
        </row>
        <row r="29">
          <cell r="D29">
            <v>2645200201</v>
          </cell>
          <cell r="E29"/>
          <cell r="F29" t="str">
            <v>GLOSA A CONCILIAR</v>
          </cell>
          <cell r="G29" t="str">
            <v>GLOSA</v>
          </cell>
          <cell r="H29"/>
          <cell r="I29"/>
          <cell r="J29"/>
          <cell r="K29" t="str">
            <v>GLOSA</v>
          </cell>
        </row>
        <row r="30">
          <cell r="D30">
            <v>1330050201</v>
          </cell>
          <cell r="E30"/>
          <cell r="F30"/>
          <cell r="G30" t="str">
            <v>ANTICIPO</v>
          </cell>
          <cell r="H30"/>
          <cell r="I30"/>
          <cell r="J30"/>
          <cell r="K30" t="str">
            <v>ANTICIPO</v>
          </cell>
        </row>
        <row r="31">
          <cell r="D31">
            <v>1330050203</v>
          </cell>
          <cell r="E31"/>
          <cell r="F31"/>
          <cell r="G31" t="str">
            <v>ANTICIPO</v>
          </cell>
          <cell r="H31"/>
          <cell r="I31"/>
          <cell r="J31"/>
          <cell r="K31" t="str">
            <v>ANTICIPO</v>
          </cell>
        </row>
        <row r="32">
          <cell r="D32">
            <v>2205100204</v>
          </cell>
          <cell r="E32"/>
          <cell r="F32"/>
          <cell r="G32"/>
          <cell r="H32"/>
          <cell r="I32"/>
          <cell r="J32"/>
          <cell r="K32" t="str">
            <v>EVENTO</v>
          </cell>
        </row>
        <row r="33">
          <cell r="D33">
            <v>2205100204</v>
          </cell>
          <cell r="E33"/>
          <cell r="F33"/>
          <cell r="G33"/>
          <cell r="H33"/>
          <cell r="I33"/>
          <cell r="J33"/>
          <cell r="K33" t="str">
            <v>EVENTO</v>
          </cell>
        </row>
        <row r="34">
          <cell r="D34">
            <v>2205100205</v>
          </cell>
          <cell r="E34"/>
          <cell r="F34"/>
          <cell r="G34"/>
          <cell r="H34"/>
          <cell r="I34"/>
          <cell r="J34"/>
          <cell r="K34" t="str">
            <v>EVENTO</v>
          </cell>
        </row>
        <row r="35">
          <cell r="D35">
            <v>2205150202</v>
          </cell>
          <cell r="E35"/>
          <cell r="F35"/>
          <cell r="G35"/>
          <cell r="H35"/>
          <cell r="I35"/>
          <cell r="J35"/>
          <cell r="K35" t="str">
            <v>EVENTO</v>
          </cell>
        </row>
        <row r="36">
          <cell r="D36">
            <v>2335500201</v>
          </cell>
          <cell r="E36"/>
          <cell r="F36"/>
          <cell r="G36"/>
          <cell r="H36"/>
          <cell r="I36"/>
          <cell r="J36"/>
          <cell r="K36" t="str">
            <v>SERVICIOS PUBLICOS</v>
          </cell>
        </row>
        <row r="37">
          <cell r="D37">
            <v>2335950201</v>
          </cell>
          <cell r="E37"/>
          <cell r="F37"/>
          <cell r="G37"/>
          <cell r="H37"/>
          <cell r="I37"/>
          <cell r="J37"/>
          <cell r="K37" t="str">
            <v>GASTOS ADM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nciliador9\Desktop\820003850-%20ESE%20SANTIAGO%20DE%20TUNJA-%2021-11-2022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nciliador9\Desktop\820003850-%20ESE%20SANTIAGO%20DE%20TUNJA-%2021-11-2022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nciliador 9" refreshedDate="44886.640718518516" createdVersion="8" refreshedVersion="8" minRefreshableVersion="3" recordCount="2634" xr:uid="{E411F090-9B47-48FB-814D-75296A98AFDA}">
  <cacheSource type="worksheet">
    <worksheetSource ref="A1:U2635" sheet="PARTIDAS" r:id="rId2"/>
  </cacheSource>
  <cacheFields count="23">
    <cacheField name="Clave referencia 1" numFmtId="0">
      <sharedItems containsBlank="1"/>
    </cacheField>
    <cacheField name="Clave referencia 3" numFmtId="0">
      <sharedItems containsBlank="1"/>
    </cacheField>
    <cacheField name="Nº documento" numFmtId="0">
      <sharedItems count="1953">
        <s v="4800003104"/>
        <s v="2000946342"/>
        <s v="2000946339"/>
        <s v="2000946338"/>
        <s v="2000946337"/>
        <s v="2000944114"/>
        <s v="2000944113"/>
        <s v="2000940988"/>
        <s v="2000940987"/>
        <s v="2000938367"/>
        <s v="2000938366"/>
        <s v="2000938181"/>
        <s v="2000938180"/>
        <s v="2000934012"/>
        <s v="2000931690"/>
        <s v="2000917701"/>
        <s v="2000904653"/>
        <s v="2000904651"/>
        <s v="2000904649"/>
        <s v="2000904646"/>
        <s v="2000904636"/>
        <s v="2000904633"/>
        <s v="2000904629"/>
        <s v="2000904626"/>
        <s v="2000904625"/>
        <s v="2000904612"/>
        <s v="2000904611"/>
        <s v="2000904609"/>
        <s v="2000904607"/>
        <s v="2000904606"/>
        <s v="2000904603"/>
        <s v="2000904596"/>
        <s v="2000894478"/>
        <s v="2000890087"/>
        <s v="2000879634"/>
        <s v="2000878024"/>
        <s v="2000876359"/>
        <s v="2000868880"/>
        <s v="2000868878"/>
        <s v="2000856562"/>
        <s v="2000856561"/>
        <s v="2000840761"/>
        <s v="2000840759"/>
        <s v="2000840758"/>
        <s v="2000840757"/>
        <s v="2000840755"/>
        <s v="2000840753"/>
        <s v="2000840751"/>
        <s v="2000840750"/>
        <s v="2000840748"/>
        <s v="2000840746"/>
        <s v="2000840744"/>
        <s v="2000840743"/>
        <s v="2000832430"/>
        <s v="2000832404"/>
        <s v="2000801720"/>
        <s v="2000801710"/>
        <s v="2000785736"/>
        <s v="2000785735"/>
        <s v="2000785734"/>
        <s v="2000773712"/>
        <s v="2000773697"/>
        <s v="2000756087"/>
        <s v="2000756075"/>
        <s v="2000750174"/>
        <s v="2000750172"/>
        <s v="2000750169"/>
        <s v="2000749219"/>
        <s v="2000748817"/>
        <s v="2000748816"/>
        <s v="2000746493"/>
        <s v="2000746492"/>
        <s v="2000744803"/>
        <s v="2000741458"/>
        <s v="2000741334"/>
        <s v="2000729103"/>
        <s v="2000725906"/>
        <s v="2000707273"/>
        <s v="2000707028"/>
        <s v="2000707027"/>
        <s v="2000706568"/>
        <s v="2000706531"/>
        <s v="2000706238"/>
        <s v="2000706237"/>
        <s v="2000705849"/>
        <s v="2000704982"/>
        <s v="2000704981"/>
        <s v="2000703096"/>
        <s v="2000703095"/>
        <s v="2000703094"/>
        <s v="2000703092"/>
        <s v="2000703090"/>
        <s v="2000703081"/>
        <s v="2000703077"/>
        <s v="2000703073"/>
        <s v="2000703071"/>
        <s v="2000703066"/>
        <s v="2000703062"/>
        <s v="2000703057"/>
        <s v="2000703054"/>
        <s v="2000703048"/>
        <s v="2000703042"/>
        <s v="2000702978"/>
        <s v="2000702566"/>
        <s v="2000698391"/>
        <s v="2000698385"/>
        <s v="2000679421"/>
        <s v="2000679176"/>
        <s v="2000679175"/>
        <s v="2000678716"/>
        <s v="2000678676"/>
        <s v="2000678381"/>
        <s v="2000678380"/>
        <s v="2000677988"/>
        <s v="2000677100"/>
        <s v="2000677099"/>
        <s v="2000664515"/>
        <s v="2000664513"/>
        <s v="2000664510"/>
        <s v="2000660476"/>
        <s v="2000660475"/>
        <s v="2000646096"/>
        <s v="2000646090"/>
        <s v="2000641755"/>
        <s v="2000637869"/>
        <s v="2000637868"/>
        <s v="2000637721"/>
        <s v="2000637720"/>
        <s v="2000636098"/>
        <s v="2000636097"/>
        <s v="2000635107"/>
        <s v="2000635106"/>
        <s v="2000633852"/>
        <s v="2000633851"/>
        <s v="2000618894"/>
        <s v="2000618196"/>
        <s v="2000618195"/>
        <s v="2000618091"/>
        <s v="2000617576"/>
        <s v="2000616741"/>
        <s v="2000616740"/>
        <s v="2000615760"/>
        <s v="2000615759"/>
        <s v="2000615754"/>
        <s v="2000615752"/>
        <s v="2000615737"/>
        <s v="2000615732"/>
        <s v="2000613617"/>
        <s v="2000613616"/>
        <s v="2000611674"/>
        <s v="2000611668"/>
        <s v="2000611663"/>
        <s v="2000611660"/>
        <s v="2000611657"/>
        <s v="2000611655"/>
        <s v="2000611653"/>
        <s v="2000611359"/>
        <s v="2000590517"/>
        <s v="2000590235"/>
        <s v="2000590053"/>
        <s v="2000589717"/>
        <s v="2000589519"/>
        <s v="2000589362"/>
        <s v="2000589361"/>
        <s v="2000589242"/>
        <s v="2000588941"/>
        <s v="2000587973"/>
        <s v="2000587972"/>
        <s v="2000581647"/>
        <s v="2000581645"/>
        <s v="2000580905"/>
        <s v="2000580900"/>
        <s v="2000580885"/>
        <s v="2000580884"/>
        <s v="2000580877"/>
        <s v="2000580876"/>
        <s v="2000580875"/>
        <s v="2000580858"/>
        <s v="2000580856"/>
        <s v="2000580834"/>
        <s v="2000580833"/>
        <s v="2000560911"/>
        <s v="2000560910"/>
        <s v="2000560909"/>
        <s v="2000560908"/>
        <s v="2000560907"/>
        <s v="2000560906"/>
        <s v="2000560905"/>
        <s v="2000560904"/>
        <s v="2000559516"/>
        <s v="2000559515"/>
        <s v="2000559234"/>
        <s v="2000559233"/>
        <s v="2000559232"/>
        <s v="2000559228"/>
        <s v="2000559227"/>
        <s v="2000559226"/>
        <s v="2000559225"/>
        <s v="2000559224"/>
        <s v="2000537763"/>
        <s v="2000537563"/>
        <s v="2000537394"/>
        <s v="2000537190"/>
        <s v="2000536872"/>
        <s v="2000536871"/>
        <s v="2000535473"/>
        <s v="2000535472"/>
        <s v="2000513128"/>
        <s v="2000513127"/>
        <s v="2000513126"/>
        <s v="2000513125"/>
        <s v="2000513124"/>
        <s v="2000512642"/>
        <s v="2000512641"/>
        <s v="2000509304"/>
        <s v="2000509298"/>
        <s v="2000509291"/>
        <s v="2000509288"/>
        <s v="2000509285"/>
        <s v="2000509278"/>
        <s v="2000509276"/>
        <s v="2000509273"/>
        <s v="2000509154"/>
        <s v="2000509151"/>
        <s v="2000486866"/>
        <s v="2000486865"/>
        <s v="2000485560"/>
        <s v="2000485557"/>
        <s v="2000485556"/>
        <s v="2000483031"/>
        <s v="2000482213"/>
        <s v="2000482212"/>
        <s v="2000482211"/>
        <s v="2000482207"/>
        <s v="2000482204"/>
        <s v="2000482202"/>
        <s v="2000476971"/>
        <s v="2000467394"/>
        <s v="2000467393"/>
        <s v="2000467392"/>
        <s v="2000467391"/>
        <s v="2000466261"/>
        <s v="2000466260"/>
        <s v="2000461742"/>
        <s v="2000461740"/>
        <s v="2000461737"/>
        <s v="2000461729"/>
        <s v="2000461725"/>
        <s v="2000459579"/>
        <s v="2000451330"/>
        <s v="2000449833"/>
        <s v="2000449832"/>
        <s v="2000449831"/>
        <s v="2000449830"/>
        <s v="2000449028"/>
        <s v="2000449027"/>
        <s v="2000438862"/>
        <s v="2000438861"/>
        <s v="2000438860"/>
        <s v="2000438859"/>
        <s v="2000438858"/>
        <s v="2000438857"/>
        <s v="2000438856"/>
        <s v="2000438855"/>
        <s v="2000435986"/>
        <s v="2000421241"/>
        <s v="2000411641"/>
        <s v="2000411640"/>
        <s v="2000399117"/>
        <s v="2000399116"/>
        <s v="2000386211"/>
        <s v="2000386210"/>
        <s v="2000377103"/>
        <s v="2000377087"/>
        <s v="2000372953"/>
        <s v="2000372952"/>
        <s v="2000371692"/>
        <s v="2000371691"/>
        <s v="2000368699"/>
        <s v="2000368698"/>
        <s v="2000356142"/>
        <s v="2000356141"/>
        <s v="2000343981"/>
        <s v="2000343980"/>
        <s v="2000341325"/>
        <s v="2000341324"/>
        <s v="2000338667"/>
        <s v="2000338666"/>
        <s v="2000328661"/>
        <s v="2000328660"/>
        <s v="2000328659"/>
        <s v="2000328658"/>
        <s v="2000321617"/>
        <s v="2000321598"/>
        <s v="2000320799"/>
        <s v="2000320798"/>
        <s v="2000320797"/>
        <s v="2000320795"/>
        <s v="2000320794"/>
        <s v="2000320736"/>
        <s v="2000320734"/>
        <s v="2000320732"/>
        <s v="2000319082"/>
        <s v="2000319081"/>
        <s v="2000319080"/>
        <s v="2000319079"/>
        <s v="2000297861"/>
        <s v="2000281516"/>
        <s v="2000269299"/>
        <s v="2000269075"/>
        <s v="2000267817"/>
        <s v="2000264090"/>
        <s v="2000264089"/>
        <s v="2000241297"/>
        <s v="2000241296"/>
        <s v="2000235867"/>
        <s v="2000235857"/>
        <s v="2000224809"/>
        <s v="2000224808"/>
        <s v="2000205393"/>
        <s v="2000205392"/>
        <s v="2000198858"/>
        <s v="2000198854"/>
        <s v="2000187126"/>
        <s v="2000187125"/>
        <s v="2000184634"/>
        <s v="2000184633"/>
        <s v="2000170701"/>
        <s v="2000170700"/>
        <s v="2000156489"/>
        <s v="2000156488"/>
        <s v="2000153793"/>
        <s v="2000153792"/>
        <s v="2000150076"/>
        <s v="2000150075"/>
        <s v="2000137085"/>
        <s v="2000137082"/>
        <s v="2000137079"/>
        <s v="2000137078"/>
        <s v="2000137065"/>
        <s v="2000137063"/>
        <s v="2000137059"/>
        <s v="2000137054"/>
        <s v="2000125081"/>
        <s v="2000125080"/>
        <s v="2000110166"/>
        <s v="2000110165"/>
        <s v="2000097551"/>
        <s v="2000097550"/>
        <s v="2000083378"/>
        <s v="2000083377"/>
        <s v="2000076097"/>
        <s v="2000076096"/>
        <s v="2000073248"/>
        <s v="2000073244"/>
        <s v="2000070351"/>
        <s v="2000070348"/>
        <s v="2000065836"/>
        <s v="2000065835"/>
        <s v="2000063283"/>
        <s v="2000063282"/>
        <s v="2000060356"/>
        <s v="2000060355"/>
        <s v="2000056119"/>
        <s v="2000056118"/>
        <s v="2000051436"/>
        <s v="2000051435"/>
        <s v="2000049580"/>
        <s v="2000049578"/>
        <s v="2000044923"/>
        <s v="2000044922"/>
        <s v="2000043481"/>
        <s v="2000043480"/>
        <s v="2000041979"/>
        <s v="2000041978"/>
        <s v="2000041975"/>
        <s v="2000041973"/>
        <s v="2000041972"/>
        <s v="2000041971"/>
        <s v="2000039234"/>
        <s v="2000039233"/>
        <s v="2000033819"/>
        <s v="2000033818"/>
        <s v="2000027484"/>
        <s v="2000027483"/>
        <s v="2000024156"/>
        <s v="2000024155"/>
        <s v="2000023414"/>
        <s v="2000023413"/>
        <s v="2000022218"/>
        <s v="2000022217"/>
        <s v="2000016898"/>
        <s v="2000016897"/>
        <s v="2000012643"/>
        <s v="2000012642"/>
        <s v="2000001449"/>
        <s v="1912563478"/>
        <s v="1912563471"/>
        <s v="1912563466"/>
        <s v="1912563458"/>
        <s v="1912563449"/>
        <s v="1912563070"/>
        <s v="1912563057"/>
        <s v="1912563052"/>
        <s v="1912563039"/>
        <s v="1912563033"/>
        <s v="1912563029"/>
        <s v="1912563025"/>
        <s v="1912563019"/>
        <s v="1912563012"/>
        <s v="1912563006"/>
        <s v="1912562999"/>
        <s v="1912562992"/>
        <s v="1912562986"/>
        <s v="1912562979"/>
        <s v="1912562970"/>
        <s v="1912562957"/>
        <s v="1912562949"/>
        <s v="1912562944"/>
        <s v="1912562931"/>
        <s v="1912562925"/>
        <s v="1912562918"/>
        <s v="1912562910"/>
        <s v="1912562905"/>
        <s v="1912562894"/>
        <s v="1912562876"/>
        <s v="1912562841"/>
        <s v="1912562825"/>
        <s v="1912562817"/>
        <s v="1912562808"/>
        <s v="1912562798"/>
        <s v="1912562792"/>
        <s v="1912562785"/>
        <s v="1912562777"/>
        <s v="1912562768"/>
        <s v="1912562758"/>
        <s v="1912562751"/>
        <s v="1912562745"/>
        <s v="1912562735"/>
        <s v="1912562725"/>
        <s v="1912562718"/>
        <s v="1912562711"/>
        <s v="1912562701"/>
        <s v="1912562694"/>
        <s v="1912562686"/>
        <s v="1912562676"/>
        <s v="1912562664"/>
        <s v="1912562655"/>
        <s v="1912562645"/>
        <s v="1912562639"/>
        <s v="1912562631"/>
        <s v="1912562623"/>
        <s v="1912562617"/>
        <s v="1912562611"/>
        <s v="1912562598"/>
        <s v="1912562589"/>
        <s v="1912562583"/>
        <s v="1912562575"/>
        <s v="1912562568"/>
        <s v="1912562560"/>
        <s v="1912562553"/>
        <s v="1912562544"/>
        <s v="1912562536"/>
        <s v="1912562530"/>
        <s v="1912562525"/>
        <s v="1912562519"/>
        <s v="1912562512"/>
        <s v="1912562501"/>
        <s v="1912562495"/>
        <s v="1912562488"/>
        <s v="1912562479"/>
        <s v="1912562474"/>
        <s v="1912562464"/>
        <s v="1912562458"/>
        <s v="1912562448"/>
        <s v="1912562444"/>
        <s v="1912562438"/>
        <s v="1912562434"/>
        <s v="1912562429"/>
        <s v="1912562427"/>
        <s v="1912562421"/>
        <s v="1912562417"/>
        <s v="1912562413"/>
        <s v="1912562408"/>
        <s v="1912562403"/>
        <s v="1912562397"/>
        <s v="1912562392"/>
        <s v="1912562375"/>
        <s v="1912562367"/>
        <s v="1912562359"/>
        <s v="1912562351"/>
        <s v="1912562346"/>
        <s v="1912562340"/>
        <s v="1912562325"/>
        <s v="1912562320"/>
        <s v="1912562313"/>
        <s v="1912562308"/>
        <s v="1912562300"/>
        <s v="1912562292"/>
        <s v="1912562286"/>
        <s v="1912562284"/>
        <s v="1912562281"/>
        <s v="1912562278"/>
        <s v="1912562273"/>
        <s v="1912562271"/>
        <s v="1912562268"/>
        <s v="1912562264"/>
        <s v="1912506621"/>
        <s v="1912506609"/>
        <s v="1912253547"/>
        <s v="1912253545"/>
        <s v="1912253543"/>
        <s v="1912253540"/>
        <s v="1912253538"/>
        <s v="1912253536"/>
        <s v="1912253534"/>
        <s v="1912253532"/>
        <s v="1912253530"/>
        <s v="1912253528"/>
        <s v="1912253527"/>
        <s v="1912253525"/>
        <s v="1912253523"/>
        <s v="1912253521"/>
        <s v="1912253519"/>
        <s v="1912253517"/>
        <s v="1912253515"/>
        <s v="1912253513"/>
        <s v="1912253512"/>
        <s v="1912253510"/>
        <s v="1912253508"/>
        <s v="1912253506"/>
        <s v="1912253504"/>
        <s v="1912253502"/>
        <s v="1912253501"/>
        <s v="1912253499"/>
        <s v="1912253497"/>
        <s v="1912253495"/>
        <s v="1912253493"/>
        <s v="1912253492"/>
        <s v="1912253489"/>
        <s v="1912253487"/>
        <s v="1912253484"/>
        <s v="1912253482"/>
        <s v="1912253480"/>
        <s v="1912253477"/>
        <s v="1912253475"/>
        <s v="1912253473"/>
        <s v="1912253471"/>
        <s v="1912253468"/>
        <s v="1912253466"/>
        <s v="1912253464"/>
        <s v="1912253461"/>
        <s v="1912253459"/>
        <s v="1912253457"/>
        <s v="1912253455"/>
        <s v="1912253452"/>
        <s v="1912253450"/>
        <s v="1912253448"/>
        <s v="1912253445"/>
        <s v="1912253443"/>
        <s v="1912253440"/>
        <s v="1912253438"/>
        <s v="1912253436"/>
        <s v="1912253433"/>
        <s v="1912253431"/>
        <s v="1912253428"/>
        <s v="1912253426"/>
        <s v="1912253424"/>
        <s v="1912253422"/>
        <s v="1912253419"/>
        <s v="1912253417"/>
        <s v="1912253415"/>
        <s v="1912253413"/>
        <s v="1912253411"/>
        <s v="1912253409"/>
        <s v="1912253407"/>
        <s v="1912253404"/>
        <s v="1912253402"/>
        <s v="1912253400"/>
        <s v="1912253398"/>
        <s v="1912253396"/>
        <s v="1912253394"/>
        <s v="1912253391"/>
        <s v="1912253389"/>
        <s v="1912253387"/>
        <s v="1912253385"/>
        <s v="1912253383"/>
        <s v="1912253380"/>
        <s v="1912253378"/>
        <s v="1912253375"/>
        <s v="1911932736"/>
        <s v="1911638497"/>
        <s v="1911638486"/>
        <s v="1911638462"/>
        <s v="1911638452"/>
        <s v="1911638443"/>
        <s v="1911638436"/>
        <s v="1911638428"/>
        <s v="1911638421"/>
        <s v="1911638411"/>
        <s v="1911638400"/>
        <s v="1911638393"/>
        <s v="1911638385"/>
        <s v="1911638380"/>
        <s v="1911638371"/>
        <s v="1911638364"/>
        <s v="1911638358"/>
        <s v="1911638351"/>
        <s v="1911638338"/>
        <s v="1911638328"/>
        <s v="1911638315"/>
        <s v="1911638309"/>
        <s v="1911638300"/>
        <s v="1911638291"/>
        <s v="1911638284"/>
        <s v="1911638277"/>
        <s v="1911638269"/>
        <s v="1911638262"/>
        <s v="1911638255"/>
        <s v="1911638250"/>
        <s v="1911638242"/>
        <s v="1911638232"/>
        <s v="1911638223"/>
        <s v="1911638217"/>
        <s v="1911638208"/>
        <s v="1911638200"/>
        <s v="1911638194"/>
        <s v="1911638190"/>
        <s v="1911638186"/>
        <s v="1911638181"/>
        <s v="1911638175"/>
        <s v="1911638170"/>
        <s v="1911638163"/>
        <s v="1911638155"/>
        <s v="1911638149"/>
        <s v="1911638141"/>
        <s v="1911638138"/>
        <s v="1911638113"/>
        <s v="1911638105"/>
        <s v="1911638097"/>
        <s v="1911638089"/>
        <s v="1911638082"/>
        <s v="1911638076"/>
        <s v="1911638068"/>
        <s v="1911638061"/>
        <s v="1911638052"/>
        <s v="1911638045"/>
        <s v="1911638033"/>
        <s v="1911638024"/>
        <s v="1911638015"/>
        <s v="1911638004"/>
        <s v="1911637994"/>
        <s v="1911637987"/>
        <s v="1911637982"/>
        <s v="1911637977"/>
        <s v="1911637970"/>
        <s v="1911637965"/>
        <s v="1911637958"/>
        <s v="1911637953"/>
        <s v="1911637949"/>
        <s v="1911637945"/>
        <s v="1911637939"/>
        <s v="1911637928"/>
        <s v="1911637923"/>
        <s v="1911637914"/>
        <s v="1911637906"/>
        <s v="1911637897"/>
        <s v="1911637889"/>
        <s v="1911637880"/>
        <s v="1911637872"/>
        <s v="1911637862"/>
        <s v="1911637853"/>
        <s v="1911637846"/>
        <s v="1911637837"/>
        <s v="1911637828"/>
        <s v="1911637817"/>
        <s v="1911637810"/>
        <s v="1911637805"/>
        <s v="1911637794"/>
        <s v="1911637787"/>
        <s v="1911637784"/>
        <s v="1911637775"/>
        <s v="1911637768"/>
        <s v="1911637759"/>
        <s v="1911637753"/>
        <s v="1911637747"/>
        <s v="1911637743"/>
        <s v="1911637735"/>
        <s v="1911637727"/>
        <s v="1911637719"/>
        <s v="1911637711"/>
        <s v="1911637705"/>
        <s v="1911637698"/>
        <s v="1911637692"/>
        <s v="1911637683"/>
        <s v="1911564451"/>
        <s v="1911564443"/>
        <s v="1911419137"/>
        <s v="1911419129"/>
        <s v="1911419124"/>
        <s v="1911419121"/>
        <s v="1911419119"/>
        <s v="1911400968"/>
        <s v="1911400946"/>
        <s v="1911400931"/>
        <s v="1911400914"/>
        <s v="1911400893"/>
        <s v="1911357799"/>
        <s v="1911259663"/>
        <s v="1911162087"/>
        <s v="1910890956"/>
        <s v="1910890955"/>
        <s v="1910890953"/>
        <s v="1910890951"/>
        <s v="1910890949"/>
        <s v="1910890947"/>
        <s v="1910890945"/>
        <s v="1910563126"/>
        <s v="1910563093"/>
        <s v="1910532077"/>
        <s v="1910532075"/>
        <s v="1910532072"/>
        <s v="1910532069"/>
        <s v="1910532067"/>
        <s v="1910532064"/>
        <s v="1910532063"/>
        <s v="1910532059"/>
        <s v="1910532058"/>
        <s v="1910532056"/>
        <s v="1910532055"/>
        <s v="1910532051"/>
        <s v="1910532050"/>
        <s v="1910532047"/>
        <s v="1910532044"/>
        <s v="1910532043"/>
        <s v="1910532038"/>
        <s v="1910532035"/>
        <s v="1910532031"/>
        <s v="1910532012"/>
        <s v="1910532008"/>
        <s v="1910532006"/>
        <s v="1910532003"/>
        <s v="1910532000"/>
        <s v="1910531998"/>
        <s v="1910531995"/>
        <s v="1910531992"/>
        <s v="1910531989"/>
        <s v="1910531986"/>
        <s v="1910531982"/>
        <s v="1910531981"/>
        <s v="1910531980"/>
        <s v="1910531978"/>
        <s v="1910531976"/>
        <s v="1910531973"/>
        <s v="1910531971"/>
        <s v="1910531968"/>
        <s v="1910531965"/>
        <s v="1910531962"/>
        <s v="1910531961"/>
        <s v="1910531958"/>
        <s v="1910531955"/>
        <s v="1910531953"/>
        <s v="1910531952"/>
        <s v="1910531949"/>
        <s v="1910531946"/>
        <s v="1910531943"/>
        <s v="1910531939"/>
        <s v="1910531935"/>
        <s v="1910531931"/>
        <s v="1910531926"/>
        <s v="1910531923"/>
        <s v="1910531914"/>
        <s v="1910531911"/>
        <s v="1910531910"/>
        <s v="1910531905"/>
        <s v="1910531903"/>
        <s v="1910531899"/>
        <s v="1910531897"/>
        <s v="1910531895"/>
        <s v="1910531893"/>
        <s v="1910531891"/>
        <s v="1910531888"/>
        <s v="1910531886"/>
        <s v="1910531885"/>
        <s v="1910531883"/>
        <s v="1910531881"/>
        <s v="1910531872"/>
        <s v="1910531871"/>
        <s v="1910531869"/>
        <s v="1910531867"/>
        <s v="1910531865"/>
        <s v="1910531864"/>
        <s v="1910531861"/>
        <s v="1910531860"/>
        <s v="1910531858"/>
        <s v="1910531856"/>
        <s v="1910531855"/>
        <s v="1910531853"/>
        <s v="1910531851"/>
        <s v="1910531849"/>
        <s v="1910531847"/>
        <s v="1910531843"/>
        <s v="1910531841"/>
        <s v="1910531839"/>
        <s v="1910531837"/>
        <s v="1910531835"/>
        <s v="1910531834"/>
        <s v="1910531829"/>
        <s v="1910531828"/>
        <s v="1910531827"/>
        <s v="1910531826"/>
        <s v="1910531822"/>
        <s v="1910531821"/>
        <s v="1910531819"/>
        <s v="1910531817"/>
        <s v="1910531815"/>
        <s v="1910531813"/>
        <s v="1910531810"/>
        <s v="1910531808"/>
        <s v="1910531805"/>
        <s v="1910531803"/>
        <s v="1910531800"/>
        <s v="1910531796"/>
        <s v="1910531789"/>
        <s v="1910531786"/>
        <s v="1910531780"/>
        <s v="1910531778"/>
        <s v="1910531773"/>
        <s v="1910531772"/>
        <s v="1910531768"/>
        <s v="1910531766"/>
        <s v="1910531764"/>
        <s v="1910531763"/>
        <s v="1910531758"/>
        <s v="1910531755"/>
        <s v="1910531753"/>
        <s v="1910531751"/>
        <s v="1910531747"/>
        <s v="1910531744"/>
        <s v="1910531742"/>
        <s v="1910531738"/>
        <s v="1910531734"/>
        <s v="1910531731"/>
        <s v="1910531729"/>
        <s v="1910531727"/>
        <s v="1910531725"/>
        <s v="1910531717"/>
        <s v="1910531714"/>
        <s v="1910531713"/>
        <s v="1910531711"/>
        <s v="1910531709"/>
        <s v="1910531708"/>
        <s v="1910531510"/>
        <s v="1910531489"/>
        <s v="1910531429"/>
        <s v="1910531424"/>
        <s v="1910531418"/>
        <s v="1910531408"/>
        <s v="1910531393"/>
        <s v="1910531343"/>
        <s v="1910531307"/>
        <s v="1910531278"/>
        <s v="1910531245"/>
        <s v="1910531228"/>
        <s v="1910531191"/>
        <s v="1910531120"/>
        <s v="1910531097"/>
        <s v="1910531067"/>
        <s v="1910531055"/>
        <s v="1910531040"/>
        <s v="1910531012"/>
        <s v="1910530967"/>
        <s v="1910530924"/>
        <s v="1910390743"/>
        <s v="1910390741"/>
        <s v="1910390739"/>
        <s v="1910390737"/>
        <s v="1910390735"/>
        <s v="1910390732"/>
        <s v="1910390730"/>
        <s v="1910390725"/>
        <s v="1910390723"/>
        <s v="1910390719"/>
        <s v="1910390717"/>
        <s v="1910390715"/>
        <s v="1910390712"/>
        <s v="1910390711"/>
        <s v="1910390708"/>
        <s v="1910390705"/>
        <s v="1910390622"/>
        <s v="1910390619"/>
        <s v="1910390618"/>
        <s v="1910390607"/>
        <s v="1910390603"/>
        <s v="1910390599"/>
        <s v="1910390597"/>
        <s v="1910390588"/>
        <s v="1910390584"/>
        <s v="1910390577"/>
        <s v="1910390572"/>
        <s v="1910390569"/>
        <s v="1910390563"/>
        <s v="1910390558"/>
        <s v="1910390556"/>
        <s v="1910390554"/>
        <s v="1910390552"/>
        <s v="1910390550"/>
        <s v="1910390539"/>
        <s v="1910390536"/>
        <s v="1910390532"/>
        <s v="1910390527"/>
        <s v="1910390521"/>
        <s v="1910390515"/>
        <s v="1910390511"/>
        <s v="1910390503"/>
        <s v="1910273070"/>
        <s v="1910273068"/>
        <s v="1910236164"/>
        <s v="1910059477"/>
        <s v="1910059464"/>
        <s v="1910059452"/>
        <s v="1910014858"/>
        <s v="1910014852"/>
        <s v="1910014844"/>
        <s v="1910014833"/>
        <s v="1910014816"/>
        <s v="1910014791"/>
        <s v="1910014757"/>
        <s v="1910014289"/>
        <s v="1910014219"/>
        <s v="1910014099"/>
        <s v="1909948683"/>
        <s v="1909948682"/>
        <s v="1909948681"/>
        <s v="1909948680"/>
        <s v="1909948679"/>
        <s v="1909948671"/>
        <s v="1909948669"/>
        <s v="1909948668"/>
        <s v="1909948666"/>
        <s v="1909948665"/>
        <s v="1909948663"/>
        <s v="1909948662"/>
        <s v="1909948661"/>
        <s v="1909948660"/>
        <s v="1909948659"/>
        <s v="1909948658"/>
        <s v="1909948657"/>
        <s v="1909948656"/>
        <s v="1909948655"/>
        <s v="1909948654"/>
        <s v="1909948653"/>
        <s v="1909948652"/>
        <s v="1909948650"/>
        <s v="1909948649"/>
        <s v="1909948647"/>
        <s v="1909948646"/>
        <s v="1909948645"/>
        <s v="1909948644"/>
        <s v="1909948643"/>
        <s v="1909948641"/>
        <s v="1909948640"/>
        <s v="1909948638"/>
        <s v="1909948637"/>
        <s v="1909948635"/>
        <s v="1909948632"/>
        <s v="1909948631"/>
        <s v="1909948630"/>
        <s v="1909948629"/>
        <s v="1909948628"/>
        <s v="1909948627"/>
        <s v="1909948625"/>
        <s v="1909948624"/>
        <s v="1909948622"/>
        <s v="1909948605"/>
        <s v="1909948601"/>
        <s v="1909948599"/>
        <s v="1909948598"/>
        <s v="1909948595"/>
        <s v="1909948593"/>
        <s v="1909948590"/>
        <s v="1909948542"/>
        <s v="1909948540"/>
        <s v="1909948537"/>
        <s v="1909948536"/>
        <s v="1909948525"/>
        <s v="1909948522"/>
        <s v="1909948521"/>
        <s v="1909948519"/>
        <s v="1909948516"/>
        <s v="1909948512"/>
        <s v="1909948491"/>
        <s v="1909948489"/>
        <s v="1909948488"/>
        <s v="1909948485"/>
        <s v="1909948484"/>
        <s v="1909948482"/>
        <s v="1909804204"/>
        <s v="1909804123"/>
        <s v="1909704305"/>
        <s v="1909704281"/>
        <s v="1909704167"/>
        <s v="1909704138"/>
        <s v="1909704118"/>
        <s v="1909704081"/>
        <s v="1909704040"/>
        <s v="1909704010"/>
        <s v="1909703982"/>
        <s v="1909703956"/>
        <s v="1909703916"/>
        <s v="1909703865"/>
        <s v="1909702983"/>
        <s v="1909702948"/>
        <s v="1909702918"/>
        <s v="1909702899"/>
        <s v="1909702877"/>
        <s v="1909702858"/>
        <s v="1909702831"/>
        <s v="1909702777"/>
        <s v="1909702745"/>
        <s v="1909702644"/>
        <s v="1909524640"/>
        <s v="1909524636"/>
        <s v="1909524630"/>
        <s v="1909524623"/>
        <s v="1909524615"/>
        <s v="1909524610"/>
        <s v="1909524599"/>
        <s v="1909524592"/>
        <s v="1909524562"/>
        <s v="1909524551"/>
        <s v="1909524536"/>
        <s v="1909524526"/>
        <s v="1909524520"/>
        <s v="1909524503"/>
        <s v="1909524495"/>
        <s v="1909524488"/>
        <s v="1909524474"/>
        <s v="1909524465"/>
        <s v="1909524458"/>
        <s v="1909524451"/>
        <s v="1909524445"/>
        <s v="1909524440"/>
        <s v="1909524428"/>
        <s v="1909524419"/>
        <s v="1909524415"/>
        <s v="1909524407"/>
        <s v="1909524401"/>
        <s v="1909524395"/>
        <s v="1909524388"/>
        <s v="1909524383"/>
        <s v="1909524379"/>
        <s v="1909524376"/>
        <s v="1909524370"/>
        <s v="1909524365"/>
        <s v="1909524360"/>
        <s v="1909524352"/>
        <s v="1909524345"/>
        <s v="1909524337"/>
        <s v="1909524330"/>
        <s v="1909524239"/>
        <s v="1909524234"/>
        <s v="1909524127"/>
        <s v="1909524122"/>
        <s v="1909524117"/>
        <s v="1909524111"/>
        <s v="1909524108"/>
        <s v="1909524102"/>
        <s v="1909524096"/>
        <s v="1909524065"/>
        <s v="1909524056"/>
        <s v="1909524043"/>
        <s v="1909524033"/>
        <s v="1909524027"/>
        <s v="1909524018"/>
        <s v="1909524003"/>
        <s v="1909523998"/>
        <s v="1909523993"/>
        <s v="1909523987"/>
        <s v="1909523982"/>
        <s v="1909523968"/>
        <s v="1909523958"/>
        <s v="1909523501"/>
        <s v="1909523485"/>
        <s v="1909523479"/>
        <s v="1909523474"/>
        <s v="1909523470"/>
        <s v="1909523464"/>
        <s v="1909523458"/>
        <s v="1909523452"/>
        <s v="1909523444"/>
        <s v="1909523439"/>
        <s v="1909523430"/>
        <s v="1909523425"/>
        <s v="1909523409"/>
        <s v="1909523384"/>
        <s v="1909523375"/>
        <s v="1909377198"/>
        <s v="1909377188"/>
        <s v="1909377182"/>
        <s v="1909377177"/>
        <s v="1909377173"/>
        <s v="1909377169"/>
        <s v="1909377163"/>
        <s v="1909377159"/>
        <s v="1909377156"/>
        <s v="1909377152"/>
        <s v="1909377149"/>
        <s v="1909377144"/>
        <s v="1909377141"/>
        <s v="1909377137"/>
        <s v="1909377133"/>
        <s v="1909377131"/>
        <s v="1909377127"/>
        <s v="1909377099"/>
        <s v="1909376571"/>
        <s v="1909376567"/>
        <s v="1909376564"/>
        <s v="1909376560"/>
        <s v="1909376556"/>
        <s v="1909376553"/>
        <s v="1909376551"/>
        <s v="1909376547"/>
        <s v="1909376546"/>
        <s v="1909376543"/>
        <s v="1909376539"/>
        <s v="1909376536"/>
        <s v="1909376535"/>
        <s v="1909376531"/>
        <s v="1909376527"/>
        <s v="1909376520"/>
        <s v="1909376517"/>
        <s v="1909376513"/>
        <s v="1909376509"/>
        <s v="1909376505"/>
        <s v="1909376501"/>
        <s v="1909376491"/>
        <s v="1909376488"/>
        <s v="1909376484"/>
        <s v="1909376483"/>
        <s v="1909376083"/>
        <s v="1909376082"/>
        <s v="1909376080"/>
        <s v="1909376077"/>
        <s v="1909376074"/>
        <s v="1909376069"/>
        <s v="1909376066"/>
        <s v="1909376062"/>
        <s v="1909376059"/>
        <s v="1909376057"/>
        <s v="1909376052"/>
        <s v="1909376047"/>
        <s v="1909376043"/>
        <s v="1909375439"/>
        <s v="1909375297"/>
        <s v="1909375287"/>
        <s v="1909375280"/>
        <s v="1909375268"/>
        <s v="1909375257"/>
        <s v="1909375248"/>
        <s v="1909375235"/>
        <s v="1909375226"/>
        <s v="1909375218"/>
        <s v="1909375210"/>
        <s v="1909375115"/>
        <s v="1909375097"/>
        <s v="1909375066"/>
        <s v="1909375038"/>
        <s v="1909375030"/>
        <s v="1909375022"/>
        <s v="1909375013"/>
        <s v="1909375008"/>
        <s v="1909375000"/>
        <s v="1909374990"/>
        <s v="1909374983"/>
        <s v="1909374975"/>
        <s v="1909374970"/>
        <s v="1909374862"/>
        <s v="1909374854"/>
        <s v="1909374845"/>
        <s v="1909374840"/>
        <s v="1909374824"/>
        <s v="1909374817"/>
        <s v="1909374806"/>
        <s v="1909374801"/>
        <s v="1909374792"/>
        <s v="1909374784"/>
        <s v="1909158255"/>
        <s v="1909158231"/>
        <s v="1909031983"/>
        <s v="1909031969"/>
        <s v="1908862909"/>
        <s v="1908802701"/>
        <s v="1908730768"/>
        <s v="1908730763"/>
        <s v="1908730757"/>
        <s v="1908730752"/>
        <s v="1908730745"/>
        <s v="1908730736"/>
        <s v="1908730677"/>
        <s v="1908730662"/>
        <s v="1908730653"/>
        <s v="1908730647"/>
        <s v="1908730635"/>
        <s v="1908730624"/>
        <s v="1908730447"/>
        <s v="1908730392"/>
        <s v="1908730357"/>
        <s v="1908730340"/>
        <s v="1908730328"/>
        <s v="1908730298"/>
        <s v="1908730223"/>
        <s v="1908730207"/>
        <s v="1908730192"/>
        <s v="1908730156"/>
        <s v="1908730112"/>
        <s v="1908730000"/>
        <s v="1908728883"/>
        <s v="1908728844"/>
        <s v="1908728816"/>
        <s v="1908728797"/>
        <s v="1908728782"/>
        <s v="1908728766"/>
        <s v="1908728750"/>
        <s v="1908728658"/>
        <s v="1908728651"/>
        <s v="1908728641"/>
        <s v="1908728635"/>
        <s v="1908728624"/>
        <s v="1908728604"/>
        <s v="1908728593"/>
        <s v="1908728584"/>
        <s v="1908728563"/>
        <s v="1908728519"/>
        <s v="1908728507"/>
        <s v="1908728498"/>
        <s v="1908728490"/>
        <s v="1908728481"/>
        <s v="1908728463"/>
        <s v="1908728454"/>
        <s v="1908728437"/>
        <s v="1908727300"/>
        <s v="1908727280"/>
        <s v="1908727272"/>
        <s v="1908727262"/>
        <s v="1908727249"/>
        <s v="1908727233"/>
        <s v="1908727121"/>
        <s v="1908727109"/>
        <s v="1908727096"/>
        <s v="1908726165"/>
        <s v="1908726158"/>
        <s v="1908726115"/>
        <s v="1908726089"/>
        <s v="1908726064"/>
        <s v="1908726042"/>
        <s v="1908726020"/>
        <s v="1908725622"/>
        <s v="1908725602"/>
        <s v="1908725588"/>
        <s v="1908725576"/>
        <s v="1908725521"/>
        <s v="1908725508"/>
        <s v="1908725201"/>
        <s v="1908723697"/>
        <s v="1908710226"/>
        <s v="1908710216"/>
        <s v="1908710202"/>
        <s v="1908710192"/>
        <s v="1908710184"/>
        <s v="1908710177"/>
        <s v="1908710167"/>
        <s v="1908710159"/>
        <s v="1908710141"/>
        <s v="1908710128"/>
        <s v="1908710121"/>
        <s v="1908710113"/>
        <s v="1908710107"/>
        <s v="1908710105"/>
        <s v="1908710097"/>
        <s v="1908710089"/>
        <s v="1908710062"/>
        <s v="1908710058"/>
        <s v="1908710052"/>
        <s v="1908710047"/>
        <s v="1908710045"/>
        <s v="1908710042"/>
        <s v="1908710040"/>
        <s v="1908710016"/>
        <s v="1908710014"/>
        <s v="1908710011"/>
        <s v="1908710009"/>
        <s v="1908710003"/>
        <s v="1908709997"/>
        <s v="1908709989"/>
        <s v="1908709984"/>
        <s v="1908709974"/>
        <s v="1908709969"/>
        <s v="1908709947"/>
        <s v="1908709940"/>
        <s v="1908709932"/>
        <s v="1908709921"/>
        <s v="1908709914"/>
        <s v="1908709908"/>
        <s v="1908709895"/>
        <s v="1908709864"/>
        <s v="1908709856"/>
        <s v="1908709848"/>
        <s v="1908709837"/>
        <s v="1908709827"/>
        <s v="1908709817"/>
        <s v="1908709809"/>
        <s v="1908709802"/>
        <s v="1908709795"/>
        <s v="1908709765"/>
        <s v="1908709759"/>
        <s v="1908709754"/>
        <s v="1908709751"/>
        <s v="1908709725"/>
        <s v="1908709717"/>
        <s v="1908709712"/>
        <s v="1908709682"/>
        <s v="1908709679"/>
        <s v="1908709675"/>
        <s v="1908709672"/>
        <s v="1908709666"/>
        <s v="1908709663"/>
        <s v="1908352917"/>
        <s v="1908352892"/>
        <s v="1908352852"/>
        <s v="1908352847"/>
        <s v="1908352840"/>
        <s v="1908352838"/>
        <s v="1908352834"/>
        <s v="1908352832"/>
        <s v="1908352827"/>
        <s v="1908352823"/>
        <s v="1908352822"/>
        <s v="1908352818"/>
        <s v="1908352776"/>
        <s v="1908352768"/>
        <s v="1908352765"/>
        <s v="1908352761"/>
        <s v="1908352755"/>
        <s v="1908352749"/>
        <s v="1908230264"/>
        <s v="1908230250"/>
        <s v="1908230233"/>
        <s v="1908164492"/>
        <s v="1908164490"/>
        <s v="1908164484"/>
        <s v="1908164477"/>
        <s v="1908164474"/>
        <s v="1908164469"/>
        <s v="1908164464"/>
        <s v="1908164456"/>
        <s v="1908164450"/>
        <s v="1908164445"/>
        <s v="1908164437"/>
        <s v="1908164430"/>
        <s v="1908164427"/>
        <s v="1908164423"/>
        <s v="1908164419"/>
        <s v="1908164411"/>
        <s v="1908164364"/>
        <s v="1908164358"/>
        <s v="1908164354"/>
        <s v="1908164347"/>
        <s v="1908164341"/>
        <s v="1908164323"/>
        <s v="1908164314"/>
        <s v="1908164308"/>
        <s v="1908164249"/>
        <s v="1908164244"/>
        <s v="1908164233"/>
        <s v="1908164226"/>
        <s v="1908164190"/>
        <s v="1908164188"/>
        <s v="1908164185"/>
        <s v="1908164181"/>
        <s v="1908164170"/>
        <s v="1908164160"/>
        <s v="1908164153"/>
        <s v="1908164149"/>
        <s v="1908164135"/>
        <s v="1908164126"/>
        <s v="1908164122"/>
        <s v="1908164115"/>
        <s v="1908164111"/>
        <s v="1908164107"/>
        <s v="1908164098"/>
        <s v="1908164082"/>
        <s v="1908163897"/>
        <s v="1908163892"/>
        <s v="1908163884"/>
        <s v="1908163803"/>
        <s v="1908163798"/>
        <s v="1908163748"/>
        <s v="1908163737"/>
        <s v="1908163723"/>
        <s v="1908163717"/>
        <s v="1908163712"/>
        <s v="1908163698"/>
        <s v="1908163693"/>
        <s v="1908163686"/>
        <s v="1908163680"/>
        <s v="1908163611"/>
        <s v="1907932271"/>
        <s v="1907932230"/>
        <s v="1907705315"/>
        <s v="1907549367"/>
        <s v="1907549319"/>
        <s v="1907549316"/>
        <s v="1907549314"/>
        <s v="1907549311"/>
        <s v="1907549306"/>
        <s v="1907549302"/>
        <s v="1907549296"/>
        <s v="1907549293"/>
        <s v="1907549292"/>
        <s v="1907549290"/>
        <s v="1907549288"/>
        <s v="1907549260"/>
        <s v="1907549256"/>
        <s v="1907549251"/>
        <s v="1907549246"/>
        <s v="1907549244"/>
        <s v="1907549235"/>
        <s v="1907443365"/>
        <s v="1907443364"/>
        <s v="1907443363"/>
        <s v="1907443362"/>
        <s v="1907443361"/>
        <s v="1907443359"/>
        <s v="1907443357"/>
        <s v="1907443356"/>
        <s v="1907443355"/>
        <s v="1907443354"/>
        <s v="1907443353"/>
        <s v="1907443352"/>
        <s v="1907443351"/>
        <s v="1907443350"/>
        <s v="1907443349"/>
        <s v="1907443348"/>
        <s v="1907443303"/>
        <s v="1907443302"/>
        <s v="1907443301"/>
        <s v="1907443300"/>
        <s v="1907443299"/>
        <s v="1907443297"/>
        <s v="1907443295"/>
        <s v="1907443294"/>
        <s v="1907443292"/>
        <s v="1907443289"/>
        <s v="1907443287"/>
        <s v="1907443285"/>
        <s v="1907443281"/>
        <s v="1907443278"/>
        <s v="1907443276"/>
        <s v="1907443275"/>
        <s v="1907443273"/>
        <s v="1907443271"/>
        <s v="1907443268"/>
        <s v="1907443267"/>
        <s v="1907443263"/>
        <s v="1907443262"/>
        <s v="1907443261"/>
        <s v="1907443260"/>
        <s v="1907443259"/>
        <s v="1907443258"/>
        <s v="1907443256"/>
        <s v="1907443254"/>
        <s v="1907443251"/>
        <s v="1907443250"/>
        <s v="1907443248"/>
        <s v="1907443246"/>
        <s v="1907443245"/>
        <s v="1907443244"/>
        <s v="1907273079"/>
        <s v="1907273077"/>
        <s v="1907273074"/>
        <s v="1907273068"/>
        <s v="1907273061"/>
        <s v="1907273056"/>
        <s v="1907273052"/>
        <s v="1907273044"/>
        <s v="1907273040"/>
        <s v="1907273035"/>
        <s v="1907273031"/>
        <s v="1907273025"/>
        <s v="1907273003"/>
        <s v="1907272995"/>
        <s v="1907272974"/>
        <s v="1907272949"/>
        <s v="1907272948"/>
        <s v="1907272946"/>
        <s v="1907272940"/>
        <s v="1907272925"/>
        <s v="1907272919"/>
        <s v="1907272916"/>
        <s v="1907272901"/>
        <s v="1907272897"/>
        <s v="1907272890"/>
        <s v="1907272882"/>
        <s v="1907272855"/>
        <s v="1907272847"/>
        <s v="1907272837"/>
        <s v="1907272830"/>
        <s v="1907272820"/>
        <s v="1907272815"/>
        <s v="1907272803"/>
        <s v="1907272799"/>
        <s v="1907272789"/>
        <s v="1907272785"/>
        <s v="1907272781"/>
        <s v="1907272772"/>
        <s v="1907272753"/>
        <s v="1907272750"/>
        <s v="1907272747"/>
        <s v="1907272745"/>
        <s v="1907272744"/>
        <s v="1907272743"/>
        <s v="1907272738"/>
        <s v="1907272732"/>
        <s v="1907272724"/>
        <s v="1907272701"/>
        <s v="1907272681"/>
        <s v="1907272675"/>
        <s v="1907272668"/>
        <s v="1907272660"/>
        <s v="1907272651"/>
        <s v="1907272628"/>
        <s v="1907272623"/>
        <s v="1907272618"/>
        <s v="1907272611"/>
        <s v="1907272606"/>
        <s v="1907272603"/>
        <s v="1907272602"/>
        <s v="1907249419"/>
        <s v="1907249321"/>
        <s v="1907249223"/>
        <s v="1907144474"/>
        <s v="1907078866"/>
        <s v="1907078864"/>
        <s v="1907078859"/>
        <s v="1907078796"/>
        <s v="1907078787"/>
        <s v="1907078771"/>
        <s v="1907078761"/>
        <s v="1907078752"/>
        <s v="1907078744"/>
        <s v="1907078684"/>
        <s v="1907078667"/>
        <s v="1907078632"/>
        <s v="1907078620"/>
        <s v="1906845482"/>
        <s v="1906844348"/>
        <s v="1906844280"/>
        <s v="1906844001"/>
        <s v="1906525994"/>
        <s v="1906525986"/>
        <s v="1906525977"/>
        <s v="1906525937"/>
        <s v="1906525883"/>
        <s v="1906525374"/>
        <s v="1906525339"/>
        <s v="1906525242"/>
        <s v="1906525224"/>
        <s v="1906525217"/>
        <s v="1906525212"/>
        <s v="1906525206"/>
        <s v="1906525200"/>
        <s v="1906525187"/>
        <s v="1906525180"/>
        <s v="1906525166"/>
        <s v="1906262092"/>
        <s v="1906262056"/>
        <s v="1906262051"/>
        <s v="1906262042"/>
        <s v="1906262034"/>
        <s v="1906262025"/>
        <s v="1906261993"/>
        <s v="1906261982"/>
        <s v="1906261963"/>
        <s v="1906261951"/>
        <s v="1906261940"/>
        <s v="1906261932"/>
        <s v="1906261924"/>
        <s v="1906261917"/>
        <s v="1906261911"/>
        <s v="1906261892"/>
        <s v="1906261832"/>
        <s v="1906243648"/>
        <s v="1906243642"/>
        <s v="1906243637"/>
        <s v="1906243628"/>
        <s v="1906243617"/>
        <s v="1906243604"/>
        <s v="1906243596"/>
        <s v="1906243587"/>
        <s v="1906243579"/>
        <s v="1906243573"/>
        <s v="1906243561"/>
        <s v="1906243554"/>
        <s v="1906243545"/>
        <s v="1906243477"/>
        <s v="1906241239"/>
        <s v="1906241232"/>
        <s v="1906241226"/>
        <s v="1906241211"/>
        <s v="1906241172"/>
        <s v="1906241162"/>
        <s v="1906213106"/>
        <s v="1906213008"/>
        <s v="1906212964"/>
        <s v="1906212836"/>
        <s v="1906212746"/>
        <s v="1906212445"/>
        <s v="1906189858"/>
        <s v="1906189830"/>
        <s v="1906189821"/>
        <s v="1906189789"/>
        <s v="1906189780"/>
        <s v="1906180336"/>
        <s v="1906180331"/>
        <s v="1906157553"/>
        <s v="1906157542"/>
        <s v="1906157533"/>
        <s v="1906157525"/>
        <s v="1906157509"/>
        <s v="1906157503"/>
        <s v="1906157494"/>
        <s v="1906157486"/>
        <s v="1906157459"/>
        <s v="1906157450"/>
        <s v="1906157444"/>
        <s v="1906157426"/>
        <s v="1906157422"/>
        <s v="1906157409"/>
        <s v="1906157396"/>
        <s v="1906157390"/>
        <s v="1906157378"/>
        <s v="1906157360"/>
        <s v="1906157351"/>
        <s v="1906157225"/>
        <s v="1906157220"/>
        <s v="1906157203"/>
        <s v="1906060084"/>
        <s v="1905917084"/>
        <s v="1905917055"/>
        <s v="1905917014"/>
        <s v="1905916964"/>
        <s v="1905916935"/>
        <s v="1905916881"/>
        <s v="1905916792"/>
        <s v="1905916748"/>
        <s v="1905916706"/>
        <s v="1905916663"/>
        <s v="1905916605"/>
        <s v="1905916585"/>
        <s v="1905916536"/>
        <s v="1905916508"/>
        <s v="1905916482"/>
        <s v="1905916447"/>
        <s v="1905916157"/>
        <s v="1905916077"/>
        <s v="1905916032"/>
        <s v="1905915987"/>
        <s v="1905915952"/>
        <s v="1905915895"/>
        <s v="1905915853"/>
        <s v="1905915751"/>
        <s v="1905915704"/>
        <s v="1905915620"/>
        <s v="1905915560"/>
        <s v="1905915488"/>
        <s v="1905915415"/>
        <s v="1905915341"/>
        <s v="1905915252"/>
        <s v="1905915205"/>
        <s v="1905915014"/>
        <s v="1905914968"/>
        <s v="1905914919"/>
        <s v="1905914875"/>
        <s v="1905914764"/>
        <s v="1905914661"/>
        <s v="1905914597"/>
        <s v="1905914516"/>
        <s v="1905914456"/>
        <s v="1905914294"/>
        <s v="1905914185"/>
        <s v="1905914062"/>
        <s v="1905913943"/>
        <s v="1905913831"/>
        <s v="1905913648"/>
        <s v="1905913530"/>
        <s v="1905913465"/>
        <s v="1905913377"/>
        <s v="1905913010"/>
        <s v="1905807641"/>
        <s v="1905807607"/>
        <s v="1905807527"/>
        <s v="1905802259"/>
        <s v="1905802061"/>
        <s v="1905801477"/>
        <s v="1905801371"/>
        <s v="1905675635"/>
        <s v="1905056057"/>
        <s v="1905051493"/>
        <s v="1905042967"/>
        <s v="1905042961"/>
        <s v="1904770232"/>
        <s v="1904770230"/>
        <s v="1904770228"/>
        <s v="1904439031"/>
        <s v="1904438967"/>
        <s v="1904438162"/>
        <s v="1904438145"/>
        <s v="1904438116"/>
        <s v="1904438095"/>
        <s v="1904022761"/>
        <s v="1903997363"/>
        <s v="1903997308"/>
        <s v="1903906663"/>
        <s v="1903874698"/>
        <s v="1903874670"/>
        <s v="1903874638"/>
        <s v="1903874590"/>
        <s v="1903874565"/>
        <s v="1903874526"/>
        <s v="1903823943"/>
        <s v="1903823788"/>
        <s v="1903823584"/>
        <s v="1903823491"/>
        <s v="1903722188"/>
        <s v="1903632386"/>
        <s v="1903632316"/>
        <s v="1903525782"/>
        <s v="1903525781"/>
        <s v="1903501951"/>
        <s v="1903267634"/>
        <s v="1903267534"/>
        <s v="1903127841"/>
        <s v="1903127774"/>
        <s v="1902756630"/>
        <s v="1902756552"/>
        <s v="1902588385"/>
        <s v="1902588384"/>
        <s v="1902588381"/>
        <s v="1902588323"/>
        <s v="1902588100"/>
        <s v="1902587994"/>
        <s v="1902587930"/>
        <s v="1902587894"/>
        <s v="1902587236"/>
        <s v="1902587040"/>
        <s v="1902586911"/>
        <s v="1902586800"/>
        <s v="1902585852"/>
        <s v="1902585768"/>
        <s v="1902585410"/>
        <s v="1902585374"/>
        <s v="1901826903"/>
        <s v="1901826873"/>
        <s v="1901773133"/>
        <s v="1901772987"/>
        <s v="1901625020"/>
        <s v="1901624943"/>
        <s v="1901444066"/>
        <s v="1901444021"/>
        <s v="1901291092"/>
        <s v="1901291091"/>
        <s v="1901165161"/>
        <s v="1901165105"/>
        <s v="1900976571"/>
        <s v="1900976526"/>
        <s v="1900881619"/>
        <s v="1900876374"/>
        <s v="1900873952"/>
        <s v="1900873888"/>
        <s v="1900872198"/>
        <s v="1900870574"/>
        <s v="1700027454"/>
        <s v="1700027453"/>
        <s v="1700027452"/>
        <s v="1700027451"/>
        <s v="1700027450"/>
        <s v="1700027449"/>
        <s v="1700027448"/>
        <s v="1700027139"/>
        <s v="1700012446"/>
        <s v="1700012445"/>
        <s v="1700011772"/>
        <s v="1700011089"/>
        <s v="1700011088"/>
        <s v="1700011087"/>
        <s v="1700011086"/>
        <s v="1700011085"/>
        <s v="1700011084"/>
        <s v="1700011083"/>
        <s v="1700011082"/>
        <s v="1700011081"/>
        <s v="1700011080"/>
        <s v="1700011079"/>
        <s v="1700011078"/>
        <s v="1700011077"/>
        <s v="1700011073"/>
        <s v="1700011072"/>
        <s v="1700006803"/>
        <s v="1700004776"/>
        <s v="1700004583"/>
        <s v="1700004211"/>
        <s v="1700003851"/>
        <s v="106017450"/>
        <s v="105963740"/>
        <s v="105963739"/>
        <s v="105963738"/>
        <s v="105963737"/>
        <s v="105963736"/>
        <s v="105963735"/>
        <s v="105963734"/>
        <s v="105963733"/>
        <s v="105963732"/>
        <s v="105963731"/>
        <s v="105963730"/>
        <s v="105963729"/>
        <s v="105963728"/>
        <s v="105963727"/>
        <s v="105963726"/>
        <s v="105963725"/>
        <s v="105963724"/>
        <s v="105963723"/>
        <s v="105963722"/>
        <s v="105963721"/>
        <s v="105963720"/>
        <s v="105963719"/>
        <s v="105963718"/>
        <s v="105963717"/>
        <s v="105963716"/>
        <s v="105963715"/>
        <s v="105963714"/>
        <s v="105963713"/>
        <s v="105963712"/>
        <s v="105963711"/>
        <s v="105963710"/>
        <s v="105963709"/>
        <s v="105963708"/>
        <s v="105963707"/>
        <s v="105963706"/>
        <s v="105963705"/>
        <s v="105963704"/>
        <s v="105963703"/>
        <s v="105963702"/>
        <s v="105963701"/>
        <s v="105963700"/>
        <s v="105963699"/>
        <s v="105963698"/>
        <s v="105963697"/>
        <s v="105963696"/>
        <s v="105963695"/>
        <s v="105963694"/>
        <s v="105963693"/>
        <s v="105963692"/>
        <s v="105963691"/>
        <s v="105963690"/>
        <s v="105963689"/>
        <s v="105963688"/>
        <s v="105963687"/>
        <s v="105963686"/>
        <s v="105963685"/>
        <s v="105963684"/>
        <s v="105963683"/>
        <s v="105963682"/>
        <s v="105963681"/>
        <s v="105963680"/>
        <s v="105963679"/>
        <s v="105963678"/>
        <s v="105963677"/>
        <s v="105963676"/>
        <s v="105963675"/>
        <s v="105963674"/>
        <s v="105963673"/>
        <s v="105963672"/>
        <s v="105963671"/>
        <s v="105963670"/>
        <s v="105963669"/>
        <s v="105963668"/>
        <s v="105963667"/>
        <s v="105963666"/>
        <s v="105963665"/>
        <s v="105963664"/>
        <s v="105963663"/>
        <s v="105963662"/>
        <s v="105963661"/>
        <s v="105963660"/>
        <s v="105945498"/>
        <s v="105782762"/>
        <s v="105774173"/>
        <s v="105763511"/>
        <s v="105763462"/>
        <s v="105692554"/>
        <s v="105691920"/>
        <s v="105690834"/>
        <s v="105690796"/>
        <s v="105606118"/>
        <s v="105596009"/>
        <s v="105596008"/>
        <s v="105589069"/>
        <s v="105588895"/>
        <s v="105543172"/>
        <s v="105543042"/>
        <s v="105532887"/>
        <s v="105526177"/>
        <s v="105513689"/>
        <s v="105371169"/>
        <s v="105328949"/>
        <s v="105279492"/>
        <s v="105267517"/>
        <s v="105224133"/>
        <s v="105224100"/>
        <s v="105223917"/>
        <s v="105223916"/>
        <s v="105223914"/>
        <s v="105222543"/>
        <s v="105222445"/>
        <s v="105079424"/>
        <s v="105067566"/>
        <s v="105067565"/>
        <s v="105067564"/>
        <s v="105067563"/>
        <s v="105065243"/>
        <s v="105017254"/>
        <s v="104364877"/>
        <s v="104300360"/>
        <s v="104286027"/>
        <s v="104285999"/>
        <s v="104285994"/>
        <s v="104199743"/>
        <s v="104199238"/>
        <s v="104010920"/>
        <s v="103876737"/>
        <s v="103801002"/>
        <s v="103663414"/>
        <s v="103663413"/>
        <s v="103661882"/>
        <s v="103592394"/>
        <s v="103562112"/>
        <s v="103163705"/>
        <s v="102789782"/>
        <s v="102788130"/>
        <s v="102787387"/>
        <s v="102465464"/>
        <s v="100517117"/>
      </sharedItems>
    </cacheField>
    <cacheField name="Cuenta" numFmtId="0">
      <sharedItems/>
    </cacheField>
    <cacheField name="Referencia" numFmtId="0">
      <sharedItems containsBlank="1" containsMixedTypes="1" containsNumber="1" containsInteger="1" minValue="30277" maxValue="30277"/>
    </cacheField>
    <cacheField name="REFERENCIA 2" numFmtId="0">
      <sharedItems containsMixedTypes="1" containsNumber="1" containsInteger="1" minValue="4382" maxValue="200009755051" count="1487">
        <s v="MPSBOYNOV2017"/>
        <s v="MPSCUN348"/>
        <s v="MPSBOY446"/>
        <n v="76789"/>
        <s v="MPSBOY1225"/>
        <s v="RES246120CUN63"/>
        <s v="RES246120CUN62"/>
        <s v="MPSCUN472"/>
        <s v="30510132BOY32"/>
        <s v="MPSBOY486"/>
        <s v="MPSBOY1135"/>
        <s v="MPSBOY643"/>
        <n v="55255"/>
        <n v="47873"/>
        <s v="MPSBOY1021"/>
        <s v="MPSBOY468"/>
        <s v="MPSBOY508"/>
        <s v="MPSBOY192"/>
        <s v="MPSBOY1147"/>
        <s v="MPSBOY1148"/>
        <s v="MPSBOY908"/>
        <s v="MPSBOY907"/>
        <s v="MPSBOY1296"/>
        <s v="MPSBOY940"/>
        <n v="42575"/>
        <s v="MPSBOY232"/>
        <n v="66513"/>
        <s v="MPSBOY1226"/>
        <s v="MPSBOY483"/>
        <s v="MPSBOY482"/>
        <n v="61032"/>
        <n v="58401"/>
        <n v="58400"/>
        <s v="MPSBOY445"/>
        <s v="MPSBOY1068"/>
        <s v="MPSBOY424"/>
        <s v="MPSBOY2423"/>
        <s v="MPSBOY2397"/>
        <s v="MPSBOY242"/>
        <n v="14748921884"/>
        <n v="14748921883"/>
        <n v="14748921882"/>
        <s v="MPSBOY417"/>
        <s v="MPSBOY402"/>
        <s v="MPSBOY631"/>
        <n v="42123"/>
        <n v="39050"/>
        <n v="38293"/>
        <s v="MPSSAN2552"/>
        <n v="28114"/>
        <s v="MPSBOY539"/>
        <s v="MPSBOY538"/>
        <s v="RES2461BOY61"/>
        <n v="50751"/>
        <s v="MPSBOY391"/>
        <n v="42763"/>
        <s v="MPSVAL2797"/>
        <s v="MPSSAN2551"/>
        <s v="MPSGUA2094"/>
        <s v="MPSCUN2057"/>
        <s v="MPSBOY1764"/>
        <s v="MPSBOY1763"/>
        <s v="MPSARA1375"/>
        <s v="MPSBOY509"/>
        <s v="MPSSAN2527"/>
        <s v="MPSSAN2526"/>
        <n v="42729"/>
        <n v="42607"/>
        <n v="41618"/>
        <n v="41727"/>
        <s v="MPSARA1335"/>
        <n v="38481"/>
        <n v="32685"/>
        <n v="37327"/>
        <n v="30522"/>
        <n v="35550"/>
        <n v="31111"/>
        <s v="MPSNOR2597"/>
        <n v="31428"/>
        <s v="MPSBOY1727"/>
        <n v="31631"/>
        <s v="MPSVAL2776"/>
        <s v="MPSGUA2063"/>
        <s v="MPSCUN2023"/>
        <s v="MPSBOY1728"/>
        <n v="44596"/>
        <s v="MPSBOY278"/>
        <s v="MPSBOY392"/>
        <n v="31865"/>
        <n v="31946"/>
        <s v="MPSANT1259"/>
        <n v="36920"/>
        <s v="2054878BOY713"/>
        <s v="2054878BOY712"/>
        <s v="FIDBOY713"/>
        <s v="FIDBOY712"/>
        <n v="13267"/>
        <n v="24740"/>
        <s v="MPSNOR2577"/>
        <s v="MPSBOY1879"/>
        <s v="MPSBOY1878"/>
        <s v="MPSBOL1774"/>
        <s v="MPSBOY425"/>
        <n v="24216"/>
        <n v="26223"/>
        <n v="27519"/>
        <s v="MPSSAN1673"/>
        <n v="28588"/>
        <n v="28535"/>
        <n v="15126"/>
        <s v="MPSBOYNOV771"/>
        <s v="MPSBOYAGO2018"/>
        <s v="MPSBOYJUL2018"/>
        <s v="29148"/>
        <s v="5877"/>
        <s v="MPSBOYABR2018"/>
        <s v="5765"/>
        <n v="14804"/>
        <s v="MPSVAL3003"/>
        <s v="MPSSAN2721"/>
        <s v="MPSNOR2540"/>
        <s v="MPSCUN2205"/>
        <s v="MPSCES2007"/>
        <s v="MPSBOY1851"/>
        <s v="MPSBOY1850"/>
        <s v="MPSBOL1731"/>
        <s v="MPSARA1431"/>
        <s v="MPSBOY467"/>
        <s v="MPSMAG2428"/>
        <n v="26378"/>
        <n v="15745"/>
        <s v="MPSBOY936"/>
        <n v="18143"/>
        <n v="28301"/>
        <s v="MPSBOL1668"/>
        <n v="14347"/>
        <s v="MPSBOY1505"/>
        <s v="MPSBOL1504"/>
        <s v="11734"/>
        <s v="MPSMAG1672"/>
        <s v="MPSCUN1671"/>
        <s v="MPSBOY1670"/>
        <s v="MPSBOY1669"/>
        <s v="MPSANT1667"/>
        <s v="MPSANT1666"/>
        <s v="MPSBOY277"/>
        <s v="MPSBOY1136"/>
        <s v="MPSBOY1022"/>
        <s v="MPSBOY720"/>
        <n v="24608"/>
        <s v="MPSBOY1256"/>
        <s v="MPSBOY1255"/>
        <s v="MPSBOY935"/>
        <s v="MPSSAN2797"/>
        <s v="MPSCUN2224"/>
        <s v="MPSBOY1906"/>
        <s v="MPSBOY1905"/>
        <s v="MPSSAN1508"/>
        <s v="MPSMAG1507"/>
        <s v="MPSBOY1506"/>
        <n v="12985"/>
        <s v="11980"/>
        <s v="11718"/>
        <n v="12965"/>
        <n v="12336"/>
        <n v="12910"/>
        <s v="11667"/>
        <n v="12457"/>
        <s v="438122"/>
        <s v="MPSBOY1249"/>
        <n v="13601"/>
        <s v="438409"/>
        <s v="MPSBOY1026"/>
        <s v="MPSBOY460"/>
        <s v="MPSBOY459"/>
        <s v="88651866BOY1029"/>
        <s v="MPSSAN1615"/>
        <s v="MPSCUN1614"/>
        <s v="MPSBOY1613"/>
        <s v="MPSANT1612"/>
        <s v="MPSBOY1070"/>
        <s v="MPSBOY114"/>
        <s v="67906365BOY13"/>
        <s v="MPSBOY364"/>
        <s v="MPSBOY365"/>
        <s v="MPSBOY1258"/>
        <s v="PAGOEVENTO"/>
        <s v="MPSCUN1526"/>
        <s v="MPSCES1525"/>
        <s v="MPSBOY1524"/>
        <s v="MPSANT1523"/>
        <s v="MPSBOY721"/>
        <s v="MPSVAL1262"/>
        <s v="MPSSUC1261"/>
        <s v="MPSSAN1260"/>
        <s v="MPSNOR1259"/>
        <s v="MPSANT1257"/>
        <s v="REFBCO84786960"/>
        <s v="MPSBOY1250"/>
        <s v="MPSBOY988"/>
        <s v="MPSBOY987"/>
        <s v="MPSBOY902"/>
        <s v="MPSBOY901"/>
        <s v="MPSBOY1025"/>
        <s v="MPSBOY1150"/>
        <s v="MPSBOY1149"/>
        <s v="30440"/>
        <s v="30441"/>
        <s v="MPSBOY193"/>
        <s v="MPSBOY478"/>
        <s v="MPSBOY477"/>
        <s v="MPSBOY957"/>
        <s v="30379"/>
        <s v="30164"/>
        <s v="30172"/>
        <s v="MPSBOY1071"/>
        <s v="MPSBOY1069"/>
        <s v="MPSBOY122"/>
        <s v="MPSBOY230"/>
        <s v="MPSBOY229"/>
        <s v="MPSBOY958"/>
        <s v="MPSBOY746"/>
        <s v="30095"/>
        <s v="MPSBOY823"/>
        <s v="MPSBOY822"/>
        <s v="29961"/>
        <s v="MPSBOY929"/>
        <s v="MPSBOY745"/>
        <s v="29824"/>
        <s v="MPSBOY928"/>
        <s v="MPSBOY1350"/>
        <s v="MPSBOY1351"/>
        <s v="MPSBOY714"/>
        <s v="29695"/>
        <s v="CAPITAENE2019"/>
        <s v="29620"/>
        <s v="MPSBOY1012"/>
        <s v="MPSBOY1011"/>
        <s v="MPSBOY941"/>
        <s v="MPSBOY1297"/>
        <s v="MPSBOY715"/>
        <s v="MPSBOY594"/>
        <s v="MPSBOY593"/>
        <s v="MPSBOY438"/>
        <s v="MPSBOY439"/>
        <s v="29494"/>
        <s v="29367"/>
        <s v="29366"/>
        <s v="MPSBOYNOV772"/>
        <s v="29329"/>
        <s v="MPSBOYSEPT201"/>
        <s v="MPSBOYJUN2018"/>
        <s v="30310606BOYMAY"/>
        <s v="5817"/>
        <s v="MPSBOYMAR2018"/>
        <s v="MPSBOYMAY2018"/>
        <n v="76474"/>
        <n v="76473"/>
        <n v="76460"/>
        <n v="76100"/>
        <n v="75970"/>
        <n v="75953"/>
        <n v="75858"/>
        <n v="75933"/>
        <n v="75803"/>
        <n v="75802"/>
        <n v="75780"/>
        <n v="75755"/>
        <n v="75734"/>
        <n v="75733"/>
        <n v="75689"/>
        <n v="75467"/>
        <n v="75462"/>
        <n v="75461"/>
        <n v="75455"/>
        <n v="75434"/>
        <n v="75407"/>
        <n v="75312"/>
        <n v="75359"/>
        <n v="75102"/>
        <n v="75094"/>
        <n v="75077"/>
        <n v="75062"/>
        <n v="75056"/>
        <n v="75023"/>
        <n v="74984"/>
        <n v="74969"/>
        <n v="74918"/>
        <n v="74912"/>
        <n v="74858"/>
        <n v="74857"/>
        <n v="74796"/>
        <n v="74785"/>
        <n v="74781"/>
        <n v="74778"/>
        <n v="74761"/>
        <n v="74720"/>
        <n v="74670"/>
        <n v="74641"/>
        <n v="74536"/>
        <n v="74527"/>
        <n v="74504"/>
        <n v="74423"/>
        <n v="74413"/>
        <n v="74398"/>
        <n v="74390"/>
        <n v="74284"/>
        <n v="74236"/>
        <n v="74192"/>
        <n v="74104"/>
        <n v="73992"/>
        <n v="73884"/>
        <n v="73869"/>
        <n v="73793"/>
        <n v="73786"/>
        <n v="73777"/>
        <n v="73714"/>
        <n v="73596"/>
        <n v="73292"/>
        <n v="73255"/>
        <n v="73240"/>
        <n v="73233"/>
        <n v="73198"/>
        <n v="73194"/>
        <n v="73193"/>
        <n v="73124"/>
        <n v="73049"/>
        <n v="76308"/>
        <n v="76287"/>
        <n v="76280"/>
        <n v="76016"/>
        <n v="76007"/>
        <n v="75797"/>
        <n v="75659"/>
        <n v="75424"/>
        <n v="75395"/>
        <n v="75394"/>
        <n v="75300"/>
        <n v="74860"/>
        <n v="74856"/>
        <n v="74038"/>
        <n v="73853"/>
        <n v="73845"/>
        <n v="73542"/>
        <n v="73408"/>
        <n v="73155"/>
        <n v="73146"/>
        <n v="76058"/>
        <n v="75022"/>
        <n v="74588"/>
        <n v="74026"/>
        <n v="73160"/>
        <n v="73063"/>
        <n v="76462"/>
        <n v="76085"/>
        <n v="75014"/>
        <n v="74910"/>
        <n v="74835"/>
        <n v="74332"/>
        <n v="73938"/>
        <n v="73936"/>
        <n v="73730"/>
        <n v="73517"/>
        <n v="73455"/>
        <n v="73447"/>
        <n v="73126"/>
        <n v="73081"/>
        <n v="84630"/>
        <n v="84340"/>
        <n v="16890"/>
        <n v="14721"/>
        <n v="13669"/>
        <n v="54642"/>
        <n v="53983"/>
        <n v="52738"/>
        <n v="46896"/>
        <n v="46481"/>
        <n v="45897"/>
        <n v="45818"/>
        <n v="45689"/>
        <n v="45508"/>
        <n v="44842"/>
        <n v="43957"/>
        <n v="43477"/>
        <n v="41126"/>
        <n v="40335"/>
        <n v="40210"/>
        <n v="39425"/>
        <n v="39016"/>
        <n v="38883"/>
        <n v="38262"/>
        <n v="37726"/>
        <n v="37619"/>
        <n v="36672"/>
        <n v="34002"/>
        <n v="33803"/>
        <n v="32423"/>
        <n v="32345"/>
        <n v="31984"/>
        <n v="31630"/>
        <n v="31222"/>
        <n v="30989"/>
        <n v="30277"/>
        <n v="30268"/>
        <n v="29291"/>
        <n v="29155"/>
        <n v="28647"/>
        <n v="27918"/>
        <n v="27044"/>
        <n v="27035"/>
        <n v="26987"/>
        <n v="26713"/>
        <n v="26590"/>
        <n v="26545"/>
        <n v="26505"/>
        <n v="26249"/>
        <n v="26212"/>
        <n v="25756"/>
        <n v="25685"/>
        <n v="25648"/>
        <n v="25497"/>
        <n v="25177"/>
        <n v="24166"/>
        <s v="439076"/>
        <s v="438017"/>
        <s v="435607"/>
        <s v="434457"/>
        <s v="434390"/>
        <s v="434389"/>
        <s v="433741"/>
        <s v="433639"/>
        <s v="433321"/>
        <s v="432068"/>
        <s v="431848"/>
        <s v="426633"/>
        <s v="426376"/>
        <s v="425998"/>
        <s v="418320"/>
        <s v="418224"/>
        <s v="418211"/>
        <s v="10282"/>
        <n v="80670"/>
        <n v="63866"/>
        <n v="63862"/>
        <n v="63881"/>
        <n v="63878"/>
        <n v="63886"/>
        <n v="63937"/>
        <n v="64007"/>
        <n v="64027"/>
        <n v="64071"/>
        <n v="64084"/>
        <n v="64155"/>
        <n v="64156"/>
        <n v="64214"/>
        <n v="64222"/>
        <n v="64315"/>
        <n v="64439"/>
        <n v="64498"/>
        <n v="64515"/>
        <n v="64518"/>
        <n v="64540"/>
        <n v="64544"/>
        <n v="64569"/>
        <n v="64633"/>
        <n v="64644"/>
        <n v="64645"/>
        <n v="64713"/>
        <n v="64718"/>
        <n v="64799"/>
        <n v="64832"/>
        <n v="64835"/>
        <n v="64854"/>
        <n v="64861"/>
        <n v="64878"/>
        <n v="64879"/>
        <n v="64893"/>
        <n v="64919"/>
        <n v="64958"/>
        <n v="65033"/>
        <n v="65052"/>
        <n v="65054"/>
        <n v="65101"/>
        <n v="65126"/>
        <n v="65135"/>
        <n v="65225"/>
        <n v="65337"/>
        <n v="65450"/>
        <n v="65563"/>
        <n v="65564"/>
        <n v="65585"/>
        <n v="65601"/>
        <n v="65631"/>
        <n v="65687"/>
        <n v="65694"/>
        <n v="65747"/>
        <n v="65748"/>
        <n v="65774"/>
        <n v="65795"/>
        <n v="65800"/>
        <n v="65827"/>
        <n v="65832"/>
        <n v="65856"/>
        <n v="65858"/>
        <n v="65919"/>
        <n v="66032"/>
        <n v="66074"/>
        <n v="66084"/>
        <n v="66330"/>
        <n v="66336"/>
        <n v="66337"/>
        <n v="66348"/>
        <n v="66394"/>
        <n v="66404"/>
        <n v="66421"/>
        <n v="66500"/>
        <n v="66600"/>
        <n v="66862"/>
        <n v="66890"/>
        <n v="67121"/>
        <n v="67236"/>
        <n v="67327"/>
        <n v="67357"/>
        <n v="67710"/>
        <n v="67854"/>
        <n v="67921"/>
        <n v="67945"/>
        <n v="68126"/>
        <n v="68086"/>
        <n v="68211"/>
        <n v="68254"/>
        <n v="68512"/>
        <n v="68523"/>
        <n v="68707"/>
        <n v="68859"/>
        <n v="68937"/>
        <n v="69025"/>
        <n v="69035"/>
        <n v="69130"/>
        <n v="69260"/>
        <n v="69261"/>
        <n v="69262"/>
        <n v="69266"/>
        <n v="69341"/>
        <n v="69355"/>
        <n v="69357"/>
        <n v="76790"/>
        <n v="53017"/>
        <n v="54885"/>
        <n v="54295"/>
        <n v="54329"/>
        <n v="54914"/>
        <n v="52495"/>
        <n v="50265"/>
        <n v="51033"/>
        <n v="52448"/>
        <n v="52530"/>
        <n v="73426"/>
        <n v="73341"/>
        <n v="65607"/>
        <n v="63120"/>
        <n v="63404"/>
        <n v="60442"/>
        <n v="60220"/>
        <n v="61388"/>
        <n v="61435"/>
        <n v="61249"/>
        <n v="66514"/>
        <n v="63595"/>
        <n v="63349"/>
        <n v="63247"/>
        <n v="63205"/>
        <n v="63080"/>
        <n v="62503"/>
        <n v="62263"/>
        <n v="62144"/>
        <n v="62124"/>
        <n v="62106"/>
        <n v="61912"/>
        <n v="61819"/>
        <n v="61748"/>
        <n v="61242"/>
        <n v="63192"/>
        <n v="63182"/>
        <n v="63002"/>
        <n v="63442"/>
        <n v="62876"/>
        <n v="63563"/>
        <n v="63472"/>
        <n v="63409"/>
        <n v="63348"/>
        <n v="63344"/>
        <n v="63340"/>
        <n v="63316"/>
        <n v="63279"/>
        <n v="63272"/>
        <n v="63252"/>
        <n v="63250"/>
        <n v="63125"/>
        <n v="63123"/>
        <n v="62985"/>
        <n v="62824"/>
        <n v="62761"/>
        <n v="62736"/>
        <n v="62730"/>
        <n v="62572"/>
        <n v="62541"/>
        <n v="62539"/>
        <n v="62523"/>
        <n v="62419"/>
        <n v="62401"/>
        <n v="62382"/>
        <n v="62284"/>
        <n v="62280"/>
        <n v="62279"/>
        <n v="62242"/>
        <n v="62218"/>
        <n v="62185"/>
        <n v="62105"/>
        <n v="62100"/>
        <n v="62010"/>
        <n v="62006"/>
        <n v="61974"/>
        <n v="61962"/>
        <n v="61929"/>
        <n v="61905"/>
        <n v="61903"/>
        <n v="61862"/>
        <n v="61859"/>
        <n v="61830"/>
        <n v="61803"/>
        <n v="61752"/>
        <n v="61724"/>
        <n v="61682"/>
        <n v="61659"/>
        <n v="61524"/>
        <n v="61452"/>
        <n v="61449"/>
        <n v="61406"/>
        <n v="61299"/>
        <n v="61283"/>
        <n v="61282"/>
        <n v="61186"/>
        <n v="61110"/>
        <n v="61082"/>
        <n v="61008"/>
        <n v="60965"/>
        <n v="60936"/>
        <n v="60781"/>
        <n v="60744"/>
        <n v="60733"/>
        <n v="60726"/>
        <n v="60704"/>
        <n v="60580"/>
        <n v="60452"/>
        <n v="60229"/>
        <n v="60228"/>
        <n v="60227"/>
        <n v="60226"/>
        <n v="60225"/>
        <n v="60224"/>
        <n v="60223"/>
        <n v="60222"/>
        <n v="60218"/>
        <n v="60217"/>
        <n v="60216"/>
        <n v="60214"/>
        <n v="60209"/>
        <n v="60133"/>
        <n v="60131"/>
        <n v="60127"/>
        <n v="59960"/>
        <n v="59957"/>
        <n v="59881"/>
        <n v="59755"/>
        <n v="59545"/>
        <n v="59492"/>
        <n v="59262"/>
        <n v="59258"/>
        <n v="59153"/>
        <n v="59152"/>
        <n v="58847"/>
        <n v="58840"/>
        <n v="58838"/>
        <n v="58706"/>
        <n v="58692"/>
        <n v="58687"/>
        <n v="58616"/>
        <n v="58547"/>
        <n v="58522"/>
        <n v="58249"/>
        <n v="58190"/>
        <n v="58095"/>
        <n v="58092"/>
        <n v="58069"/>
        <n v="58042"/>
        <n v="58032"/>
        <n v="58005"/>
        <n v="57962"/>
        <n v="57923"/>
        <n v="57867"/>
        <n v="57827"/>
        <n v="57803"/>
        <n v="60696"/>
        <n v="59349"/>
        <n v="58772"/>
        <n v="58468"/>
        <n v="58208"/>
        <n v="60776"/>
        <n v="60024"/>
        <n v="59352"/>
        <n v="59348"/>
        <n v="59342"/>
        <n v="58967"/>
        <n v="58540"/>
        <n v="58425"/>
        <n v="58051"/>
        <n v="60653"/>
        <n v="59347"/>
        <n v="59345"/>
        <n v="58792"/>
        <n v="58394"/>
        <n v="56704"/>
        <n v="56658"/>
        <n v="56635"/>
        <n v="56632"/>
        <n v="56590"/>
        <n v="56441"/>
        <n v="56434"/>
        <n v="56429"/>
        <n v="56336"/>
        <n v="56278"/>
        <n v="56277"/>
        <n v="56245"/>
        <n v="56170"/>
        <n v="56165"/>
        <n v="56146"/>
        <n v="56117"/>
        <n v="56103"/>
        <n v="56049"/>
        <n v="55828"/>
        <n v="55802"/>
        <n v="55632"/>
        <n v="55623"/>
        <n v="55551"/>
        <n v="55541"/>
        <n v="55508"/>
        <n v="55494"/>
        <n v="55447"/>
        <n v="55418"/>
        <n v="55314"/>
        <n v="55292"/>
        <n v="55250"/>
        <n v="55217"/>
        <n v="55199"/>
        <n v="55169"/>
        <n v="56708"/>
        <n v="56311"/>
        <n v="56249"/>
        <n v="55575"/>
        <n v="55972"/>
        <n v="55774"/>
        <n v="56180"/>
        <n v="55379"/>
        <n v="55257"/>
        <s v="430977"/>
        <n v="30211"/>
        <n v="32471"/>
        <n v="31445"/>
        <n v="55130"/>
        <n v="54982"/>
        <n v="54938"/>
        <n v="54863"/>
        <n v="54855"/>
        <n v="54679"/>
        <n v="54616"/>
        <n v="54552"/>
        <n v="54528"/>
        <n v="54276"/>
        <n v="54185"/>
        <n v="54159"/>
        <n v="54157"/>
        <n v="54144"/>
        <n v="54041"/>
        <n v="54020"/>
        <n v="53915"/>
        <n v="53889"/>
        <n v="53796"/>
        <n v="53743"/>
        <n v="53739"/>
        <n v="53737"/>
        <n v="53633"/>
        <n v="53604"/>
        <n v="53590"/>
        <n v="53524"/>
        <n v="53328"/>
        <n v="53313"/>
        <n v="53296"/>
        <n v="53210"/>
        <n v="53196"/>
        <n v="53165"/>
        <n v="53088"/>
        <n v="53042"/>
        <n v="52725"/>
        <n v="54843"/>
        <n v="54795"/>
        <n v="54761"/>
        <n v="54743"/>
        <n v="54335"/>
        <n v="54206"/>
        <n v="54150"/>
        <n v="53740"/>
        <n v="53191"/>
        <n v="53049"/>
        <n v="52948"/>
        <n v="54446"/>
        <n v="53997"/>
        <n v="53861"/>
        <n v="53773"/>
        <n v="52976"/>
        <n v="52672"/>
        <n v="54838"/>
        <n v="53768"/>
        <n v="53582"/>
        <n v="53399"/>
        <n v="53265"/>
        <n v="52928"/>
        <n v="52709"/>
        <n v="52705"/>
        <s v="29430"/>
        <s v="30380"/>
        <s v="30312"/>
        <s v="30241"/>
        <s v="30096"/>
        <s v="30026"/>
        <s v="29962"/>
        <s v="29825"/>
        <s v="29751"/>
        <s v="29696"/>
        <s v="29565"/>
        <s v="29495"/>
        <s v="29431"/>
        <s v="29330"/>
        <s v="29244"/>
        <s v="29149"/>
        <s v="5878"/>
        <s v="5818"/>
        <s v="5766"/>
        <n v="52634"/>
        <n v="52556"/>
        <n v="52455"/>
        <n v="52331"/>
        <n v="52187"/>
        <n v="52118"/>
        <n v="51812"/>
        <n v="51694"/>
        <n v="51681"/>
        <n v="51680"/>
        <n v="51669"/>
        <n v="51665"/>
        <n v="51405"/>
        <n v="51390"/>
        <n v="51388"/>
        <n v="51205"/>
        <n v="51197"/>
        <n v="51195"/>
        <n v="51142"/>
        <n v="51089"/>
        <n v="51077"/>
        <n v="51069"/>
        <n v="51061"/>
        <n v="51048"/>
        <n v="51037"/>
        <n v="51029"/>
        <n v="51011"/>
        <n v="51007"/>
        <n v="50840"/>
        <n v="50638"/>
        <n v="50437"/>
        <n v="50310"/>
        <n v="50249"/>
        <n v="50172"/>
        <n v="50131"/>
        <n v="50103"/>
        <n v="50030"/>
        <n v="50027"/>
        <n v="52466"/>
        <n v="52036"/>
        <n v="51618"/>
        <n v="50799"/>
        <n v="50609"/>
        <n v="50513"/>
        <n v="50510"/>
        <n v="52624"/>
        <n v="52119"/>
        <n v="51766"/>
        <n v="51187"/>
        <n v="51047"/>
        <n v="50938"/>
        <n v="50362"/>
        <n v="50361"/>
        <n v="50289"/>
        <n v="50057"/>
        <n v="49872"/>
        <n v="52534"/>
        <n v="52317"/>
        <n v="52087"/>
        <n v="52086"/>
        <n v="52006"/>
        <n v="52005"/>
        <n v="51998"/>
        <n v="51718"/>
        <n v="50955"/>
        <n v="50952"/>
        <n v="50913"/>
        <n v="50791"/>
        <n v="50508"/>
        <n v="50230"/>
        <n v="50071"/>
        <n v="46885"/>
        <n v="46849"/>
        <n v="46821"/>
        <n v="46817"/>
        <n v="46730"/>
        <n v="46709"/>
        <n v="46686"/>
        <n v="46639"/>
        <n v="46633"/>
        <n v="46627"/>
        <n v="46608"/>
        <n v="46528"/>
        <n v="46519"/>
        <n v="46479"/>
        <n v="46387"/>
        <n v="46375"/>
        <n v="46207"/>
        <n v="46126"/>
        <n v="46087"/>
        <n v="46061"/>
        <n v="45892"/>
        <n v="45843"/>
        <n v="45809"/>
        <n v="45803"/>
        <n v="45770"/>
        <n v="45566"/>
        <n v="45563"/>
        <n v="45521"/>
        <n v="45307"/>
        <n v="45306"/>
        <n v="45194"/>
        <n v="45167"/>
        <n v="45109"/>
        <n v="45095"/>
        <n v="45036"/>
        <n v="44975"/>
        <n v="44948"/>
        <n v="44733"/>
        <n v="44686"/>
        <n v="44675"/>
        <n v="44531"/>
        <n v="44222"/>
        <n v="44218"/>
        <n v="44214"/>
        <n v="44049"/>
        <n v="44047"/>
        <n v="43940"/>
        <n v="43873"/>
        <n v="43800"/>
        <n v="46071"/>
        <n v="45919"/>
        <n v="45740"/>
        <n v="45549"/>
        <n v="45477"/>
        <n v="45251"/>
        <n v="45046"/>
        <n v="44928"/>
        <n v="44906"/>
        <n v="44642"/>
        <n v="44011"/>
        <n v="46082"/>
        <n v="46032"/>
        <n v="46020"/>
        <n v="46018"/>
        <n v="45932"/>
        <n v="45399"/>
        <n v="45397"/>
        <n v="45357"/>
        <n v="44617"/>
        <n v="44451"/>
        <n v="44101"/>
        <n v="44099"/>
        <n v="43864"/>
        <n v="46756"/>
        <n v="45792"/>
        <n v="45584"/>
        <n v="45493"/>
        <n v="45317"/>
        <n v="45033"/>
        <n v="44953"/>
        <n v="44684"/>
        <n v="43788"/>
        <n v="50767"/>
        <n v="41392"/>
        <n v="47886"/>
        <n v="42828"/>
        <n v="42658"/>
        <n v="42466"/>
        <n v="42407"/>
        <n v="41842"/>
        <n v="41617"/>
        <n v="41475"/>
        <n v="41331"/>
        <n v="41006"/>
        <n v="40993"/>
        <n v="40965"/>
        <n v="40860"/>
        <n v="43669"/>
        <n v="43528"/>
        <n v="43355"/>
        <n v="43314"/>
        <n v="43308"/>
        <n v="43289"/>
        <n v="43225"/>
        <n v="43205"/>
        <n v="43177"/>
        <n v="42871"/>
        <n v="42809"/>
        <n v="42199"/>
        <n v="42112"/>
        <n v="41954"/>
        <n v="41900"/>
        <n v="41744"/>
        <n v="41699"/>
        <n v="41698"/>
        <n v="41504"/>
        <n v="41325"/>
        <n v="41009"/>
        <n v="40982"/>
        <n v="40895"/>
        <n v="40799"/>
        <n v="40700"/>
        <n v="40609"/>
        <n v="40496"/>
        <n v="40483"/>
        <n v="40386"/>
        <n v="43622"/>
        <n v="42516"/>
        <n v="42255"/>
        <n v="42253"/>
        <n v="41822"/>
        <n v="41664"/>
        <n v="41653"/>
        <n v="41547"/>
        <n v="43542"/>
        <n v="43458"/>
        <n v="43258"/>
        <n v="42534"/>
        <n v="42299"/>
        <n v="42293"/>
        <n v="42286"/>
        <n v="42089"/>
        <n v="42086"/>
        <n v="42039"/>
        <n v="42033"/>
        <n v="41883"/>
        <n v="41860"/>
        <n v="41104"/>
        <n v="41057"/>
        <n v="39746"/>
        <n v="39256"/>
        <n v="39021"/>
        <n v="38810"/>
        <n v="37333"/>
        <n v="37107"/>
        <n v="37106"/>
        <n v="39894"/>
        <n v="39891"/>
        <n v="39867"/>
        <n v="39322"/>
        <n v="39005"/>
        <n v="38956"/>
        <n v="38344"/>
        <n v="37018"/>
        <n v="39849"/>
        <n v="39842"/>
        <n v="39682"/>
        <n v="39600"/>
        <n v="39080"/>
        <n v="38821"/>
        <n v="38575"/>
        <n v="40350"/>
        <n v="40346"/>
        <n v="40313"/>
        <n v="40002"/>
        <n v="39844"/>
        <n v="39583"/>
        <n v="39434"/>
        <n v="39213"/>
        <n v="39068"/>
        <n v="39042"/>
        <n v="38992"/>
        <n v="38836"/>
        <n v="38776"/>
        <n v="38688"/>
        <n v="38679"/>
        <n v="38268"/>
        <n v="38141"/>
        <n v="38134"/>
        <n v="37913"/>
        <n v="37899"/>
        <n v="37733"/>
        <n v="37644"/>
        <n v="37640"/>
        <n v="37512"/>
        <n v="37431"/>
        <n v="36923"/>
        <n v="36891"/>
        <n v="36868"/>
        <n v="32425"/>
        <n v="35715"/>
        <n v="35317"/>
        <n v="34958"/>
        <n v="34746"/>
        <n v="34745"/>
        <n v="34744"/>
        <n v="34398"/>
        <n v="34272"/>
        <n v="34041"/>
        <n v="33269"/>
        <n v="36656"/>
        <n v="36571"/>
        <n v="35655"/>
        <n v="40892"/>
        <n v="40876"/>
        <n v="31927"/>
        <n v="31919"/>
        <n v="31855"/>
        <n v="31848"/>
        <n v="31513"/>
        <n v="31197"/>
        <n v="30686"/>
        <n v="30526"/>
        <n v="30357"/>
        <n v="30333"/>
        <n v="30168"/>
        <n v="30167"/>
        <n v="30018"/>
        <n v="29642"/>
        <n v="33057"/>
        <n v="32897"/>
        <n v="32020"/>
        <n v="29987"/>
        <n v="29857"/>
        <n v="32783"/>
        <n v="32748"/>
        <n v="31768"/>
        <n v="30542"/>
        <n v="30503"/>
        <n v="30497"/>
        <n v="30490"/>
        <n v="30124"/>
        <n v="30019"/>
        <n v="29906"/>
        <n v="29725"/>
        <n v="32952"/>
        <n v="32210"/>
        <n v="31553"/>
        <n v="30511"/>
        <n v="30088"/>
        <n v="30043"/>
        <n v="30027"/>
        <n v="29954"/>
        <n v="29886"/>
        <n v="29884"/>
        <n v="29738"/>
        <n v="36931"/>
        <n v="28017"/>
        <n v="15948"/>
        <n v="15947"/>
        <n v="15806"/>
        <n v="15754"/>
        <n v="15370"/>
        <n v="15328"/>
        <n v="15298"/>
        <n v="14996"/>
        <n v="14875"/>
        <n v="14867"/>
        <n v="14459"/>
        <n v="14398"/>
        <n v="14098"/>
        <n v="13633"/>
        <n v="13611"/>
        <n v="18144"/>
        <n v="29182"/>
        <n v="28948"/>
        <n v="27474"/>
        <n v="28162"/>
        <n v="29160"/>
        <n v="28977"/>
        <n v="28921"/>
        <n v="28825"/>
        <n v="28690"/>
        <n v="28107"/>
        <n v="28016"/>
        <n v="27884"/>
        <n v="27874"/>
        <n v="27864"/>
        <n v="27742"/>
        <n v="27678"/>
        <n v="27634"/>
        <n v="27467"/>
        <n v="27279"/>
        <n v="26443"/>
        <n v="28973"/>
        <n v="27662"/>
        <n v="29163"/>
        <n v="29161"/>
        <n v="28911"/>
        <n v="28566"/>
        <n v="28536"/>
        <n v="28223"/>
        <n v="29006"/>
        <n v="28684"/>
        <n v="28314"/>
        <n v="27965"/>
        <n v="15821"/>
        <n v="15216"/>
        <n v="15039"/>
        <n v="14196"/>
        <n v="13990"/>
        <n v="14571"/>
        <n v="14242"/>
        <n v="14166"/>
        <n v="13993"/>
        <n v="15583"/>
        <n v="25601"/>
        <n v="24101"/>
        <n v="25992"/>
        <n v="25480"/>
        <n v="24876"/>
        <n v="24636"/>
        <n v="26297"/>
        <n v="26022"/>
        <n v="25932"/>
        <n v="25882"/>
        <n v="25790"/>
        <n v="25788"/>
        <n v="25599"/>
        <n v="25557"/>
        <n v="25536"/>
        <n v="25464"/>
        <n v="25184"/>
        <n v="24847"/>
        <n v="24361"/>
        <n v="24271"/>
        <n v="24236"/>
        <n v="24174"/>
        <n v="24102"/>
        <n v="24024"/>
        <n v="24681"/>
        <n v="24519"/>
        <n v="24507"/>
        <n v="24435"/>
        <n v="24196"/>
        <n v="24142"/>
        <n v="26356"/>
        <n v="26101"/>
        <n v="25818"/>
        <n v="24074"/>
        <n v="24040"/>
        <n v="33870"/>
        <n v="33879"/>
        <n v="29701"/>
        <n v="30370"/>
        <n v="18037"/>
        <n v="18030"/>
        <n v="17946"/>
        <n v="17868"/>
        <n v="17191"/>
        <n v="16941"/>
        <n v="16873"/>
        <n v="16805"/>
        <n v="17559"/>
        <n v="17869"/>
        <n v="17158"/>
        <n v="16209"/>
        <n v="26771"/>
        <n v="26767"/>
        <n v="24605"/>
        <n v="12637"/>
        <s v="11132"/>
        <n v="12495"/>
        <n v="13488"/>
        <n v="12712"/>
        <s v="11639"/>
        <s v="11333"/>
        <s v="10967"/>
        <s v="10940"/>
        <s v="10566"/>
        <n v="13227"/>
        <s v="11063"/>
        <n v="13258"/>
        <n v="13244"/>
        <n v="13241"/>
        <n v="13234"/>
        <n v="12964"/>
        <n v="12607"/>
        <n v="12461"/>
        <n v="12372"/>
        <n v="12324"/>
        <n v="12315"/>
        <n v="12300"/>
        <n v="16328"/>
        <n v="16327"/>
        <n v="12288"/>
        <n v="12250"/>
        <n v="12184"/>
        <n v="12120"/>
        <s v="11936"/>
        <s v="11867"/>
        <s v="11678"/>
        <s v="11636"/>
        <s v="11529"/>
        <s v="11515"/>
        <s v="11346"/>
        <s v="10800"/>
        <s v="11205"/>
        <s v="11174"/>
        <s v="11023"/>
        <s v="10952"/>
        <s v="10624"/>
        <s v="10489"/>
        <n v="13602"/>
        <s v="432384"/>
        <s v="433426"/>
        <s v="433425"/>
        <s v="438308"/>
        <s v="438767"/>
        <s v="438866"/>
        <s v="438494"/>
        <s v="438324"/>
        <s v="439272"/>
        <s v="439401"/>
        <s v="439354"/>
        <s v="439148"/>
        <s v="439137"/>
        <s v="439130"/>
        <s v="439095"/>
        <s v="439056"/>
        <s v="438958"/>
        <s v="438912"/>
        <s v="438541"/>
        <s v="438443"/>
        <s v="438221"/>
        <s v="437939"/>
        <s v="437835"/>
        <s v="437248"/>
        <s v="10299"/>
        <s v="10242"/>
        <s v="10073"/>
        <s v="10064"/>
        <s v="30525"/>
        <s v="433629"/>
        <s v="433241"/>
        <s v="433086"/>
        <s v="432902"/>
        <s v="432846"/>
        <s v="432787"/>
        <s v="432767"/>
        <s v="432727"/>
        <s v="432554"/>
        <s v="432434"/>
        <s v="432421"/>
        <s v="434806"/>
        <s v="434701"/>
        <s v="434674"/>
        <s v="434137"/>
        <s v="434135"/>
        <s v="433995"/>
        <s v="433927"/>
        <s v="433856"/>
        <s v="433670"/>
        <s v="431925"/>
        <s v="431837"/>
        <s v="432830"/>
        <s v="434260"/>
        <s v="436876"/>
        <s v="436856"/>
        <s v="436826"/>
        <s v="436603"/>
        <s v="436601"/>
        <s v="436413"/>
        <s v="436408"/>
        <s v="436392"/>
        <s v="436318"/>
        <s v="436312"/>
        <s v="436311"/>
        <s v="436065"/>
        <s v="435984"/>
        <s v="435983"/>
        <s v="435873"/>
        <s v="435826"/>
        <s v="435565"/>
        <s v="435231"/>
        <s v="430385"/>
        <s v="430371"/>
        <s v="430979"/>
        <s v="430372"/>
        <s v="430387"/>
        <s v="10696"/>
        <s v="10694"/>
        <s v="435095"/>
        <s v="430116"/>
        <s v="30501"/>
        <s v="430107"/>
        <s v="430111"/>
        <s v="30443"/>
        <s v="30444"/>
        <s v="30391"/>
        <s v="30318"/>
        <s v="30388"/>
        <s v="30337"/>
        <s v="30311"/>
        <s v="30278"/>
        <s v="30240"/>
        <s v="30173"/>
        <s v="30163"/>
        <s v="415840"/>
        <s v="30025"/>
        <s v="29783"/>
        <s v="29782"/>
        <s v="29750"/>
        <s v="29717"/>
        <s v="29718"/>
        <s v="29672"/>
        <s v="29621"/>
        <s v="29671"/>
        <s v="29674"/>
        <s v="29673"/>
        <s v="29564"/>
        <s v="29243"/>
        <s v="5749"/>
        <s v="5747"/>
        <s v="82000385020"/>
        <s v="2000241297"/>
        <s v="2000241296"/>
        <s v="2000198854"/>
        <s v="2000153793"/>
        <s v="2000137085"/>
        <s v="2000073248"/>
        <s v="2000073244"/>
        <s v="2000070351"/>
        <s v="2000205393"/>
        <s v="2000205392"/>
        <s v="2000187126"/>
        <s v="2000187125"/>
        <s v="2000170701"/>
        <s v="2000170700"/>
        <s v="2000125081"/>
        <s v="2000125080"/>
        <s v="PG042019"/>
        <s v="RN1042438"/>
        <s v=""/>
        <s v="RN09438147"/>
        <s v="N08724438"/>
        <s v="N08341438"/>
        <s v="N07438690"/>
        <s v="+438"/>
        <s v="N07438167"/>
        <s v="AAC438"/>
        <s v="N280438"/>
        <s v="438N"/>
        <s v="438*"/>
        <s v="438"/>
        <n v="4382"/>
        <s v="2000356141"/>
        <s v="2000343980"/>
        <n v="26062020438"/>
        <s v="2000269299"/>
        <s v="20000000438"/>
        <s v="2000137082"/>
        <n v="200009755051"/>
        <n v="200008337778"/>
        <s v="2000076097"/>
        <s v="8200038502CAPITA"/>
        <s v="82000385010"/>
        <s v="2000001449"/>
      </sharedItems>
    </cacheField>
    <cacheField name="Clase de documento" numFmtId="0">
      <sharedItems count="11">
        <s v="KP"/>
        <s v="ZV"/>
        <s v="ZY"/>
        <s v="ZP"/>
        <s v="KR"/>
        <s v="GL"/>
        <s v="GY"/>
        <s v="KA"/>
        <s v="AB"/>
        <s v="SY"/>
        <s v="SA"/>
      </sharedItems>
    </cacheField>
    <cacheField name="Fecha de documento" numFmtId="14">
      <sharedItems containsSemiMixedTypes="0" containsNonDate="0" containsDate="1" containsString="0" minDate="2017-11-08T00:00:00" maxDate="2022-11-01T00:00:00" count="589">
        <d v="2017-11-08T00:00:00"/>
        <d v="2022-09-07T00:00:00"/>
        <d v="2022-08-05T00:00:00"/>
        <d v="2022-07-31T00:00:00"/>
        <d v="2022-06-07T00:00:00"/>
        <d v="2022-10-06T00:00:00"/>
        <d v="2022-10-07T00:00:00"/>
        <d v="2022-10-12T00:00:00"/>
        <d v="2022-07-08T00:00:00"/>
        <d v="2021-11-08T00:00:00"/>
        <d v="2021-04-09T00:00:00"/>
        <d v="2022-02-07T00:00:00"/>
        <d v="2022-01-03T00:00:00"/>
        <d v="2021-10-11T00:00:00"/>
        <d v="2021-05-07T00:00:00"/>
        <d v="2021-08-06T00:00:00"/>
        <d v="2021-06-08T00:00:00"/>
        <d v="2019-11-07T00:00:00"/>
        <d v="2020-06-05T00:00:00"/>
        <d v="2019-07-08T00:00:00"/>
        <d v="2019-04-05T00:00:00"/>
        <d v="2019-05-08T00:00:00"/>
        <d v="2021-08-23T00:00:00"/>
        <d v="2022-04-07T00:00:00"/>
        <d v="2022-05-02T00:00:00"/>
        <d v="2021-03-05T00:00:00"/>
        <d v="2021-12-07T00:00:00"/>
        <d v="2022-03-01T00:00:00"/>
        <d v="2022-01-31T00:00:00"/>
        <d v="2022-02-10T00:00:00"/>
        <d v="2020-05-08T00:00:00"/>
        <d v="2021-09-07T00:00:00"/>
        <d v="2022-05-06T00:00:00"/>
        <d v="2022-03-15T00:00:00"/>
        <d v="2022-03-11T00:00:00"/>
        <d v="2021-08-20T00:00:00"/>
        <d v="2021-07-21T00:00:00"/>
        <d v="2021-07-15T00:00:00"/>
        <d v="2021-04-20T00:00:00"/>
        <d v="2022-01-19T00:00:00"/>
        <d v="2021-12-30T00:00:00"/>
        <d v="2021-11-11T00:00:00"/>
        <d v="2021-10-07T00:00:00"/>
        <d v="2021-08-25T00:00:00"/>
        <d v="2021-08-24T00:00:00"/>
        <d v="2021-08-13T00:00:00"/>
        <d v="2021-08-15T00:00:00"/>
        <d v="2021-07-16T00:00:00"/>
        <d v="2021-05-28T00:00:00"/>
        <d v="2021-07-06T00:00:00"/>
        <d v="2021-05-11T00:00:00"/>
        <d v="2021-06-22T00:00:00"/>
        <d v="2021-05-16T00:00:00"/>
        <d v="2021-05-19T00:00:00"/>
        <d v="2021-05-20T00:00:00"/>
        <d v="2021-09-09T00:00:00"/>
        <d v="2021-07-08T00:00:00"/>
        <d v="2021-05-22T00:00:00"/>
        <d v="2021-07-02T00:00:00"/>
        <d v="2021-09-20T00:00:00"/>
        <d v="2021-09-15T00:00:00"/>
        <d v="2020-12-30T00:00:00"/>
        <d v="2021-03-11T00:00:00"/>
        <d v="2021-03-30T00:00:00"/>
        <d v="2021-04-13T00:00:00"/>
        <d v="2021-04-24T00:00:00"/>
        <d v="2021-01-21T00:00:00"/>
        <d v="2018-11-07T00:00:00"/>
        <d v="2018-08-09T00:00:00"/>
        <d v="2018-07-09T00:00:00"/>
        <d v="2018-06-06T00:00:00"/>
        <d v="2018-05-11T00:00:00"/>
        <d v="2018-04-05T00:00:00"/>
        <d v="2018-03-06T00:00:00"/>
        <d v="2021-01-16T00:00:00"/>
        <d v="2021-03-31T00:00:00"/>
        <d v="2021-01-28T00:00:00"/>
        <d v="2020-09-07T00:00:00"/>
        <d v="2021-03-02T00:00:00"/>
        <d v="2021-04-23T00:00:00"/>
        <d v="2021-01-12T00:00:00"/>
        <d v="2020-12-14T00:00:00"/>
        <d v="2021-02-05T00:00:00"/>
        <d v="2021-03-10T00:00:00"/>
        <d v="2021-01-18T00:00:00"/>
        <d v="2020-12-27T00:00:00"/>
        <d v="2020-12-16T00:00:00"/>
        <d v="2020-12-19T00:00:00"/>
        <d v="2020-12-26T00:00:00"/>
        <d v="2020-12-21T00:00:00"/>
        <d v="2020-11-10T00:00:00"/>
        <d v="2020-12-07T00:00:00"/>
        <d v="2021-01-04T00:00:00"/>
        <d v="2020-11-13T00:00:00"/>
        <d v="2020-07-07T00:00:00"/>
        <d v="2020-08-10T00:00:00"/>
        <d v="2021-03-15T00:00:00"/>
        <d v="2020-02-07T00:00:00"/>
        <d v="2020-04-07T00:00:00"/>
        <d v="2020-11-09T00:00:00"/>
        <d v="2021-01-31T00:00:00"/>
        <d v="2021-01-14T00:00:00"/>
        <d v="2020-11-30T00:00:00"/>
        <d v="2020-10-07T00:00:00"/>
        <d v="2020-03-06T00:00:00"/>
        <d v="2020-01-22T00:00:00"/>
        <d v="2019-10-07T00:00:00"/>
        <d v="2019-12-06T00:00:00"/>
        <d v="2019-09-06T00:00:00"/>
        <d v="2019-08-08T00:00:00"/>
        <d v="2019-06-07T00:00:00"/>
        <d v="2019-03-07T00:00:00"/>
        <d v="2019-02-07T00:00:00"/>
        <d v="2019-01-23T00:00:00"/>
        <d v="2018-12-07T00:00:00"/>
        <d v="2018-10-05T00:00:00"/>
        <d v="2018-09-07T00:00:00"/>
        <d v="2018-05-07T00:00:00"/>
        <d v="2022-07-28T00:00:00"/>
        <d v="2022-07-27T00:00:00"/>
        <d v="2022-07-26T00:00:00"/>
        <d v="2022-07-25T00:00:00"/>
        <d v="2022-07-23T00:00:00"/>
        <d v="2022-07-22T00:00:00"/>
        <d v="2022-07-20T00:00:00"/>
        <d v="2022-07-19T00:00:00"/>
        <d v="2022-07-18T00:00:00"/>
        <d v="2022-07-17T00:00:00"/>
        <d v="2022-07-16T00:00:00"/>
        <d v="2022-07-15T00:00:00"/>
        <d v="2022-07-14T00:00:00"/>
        <d v="2022-07-13T00:00:00"/>
        <d v="2022-07-12T00:00:00"/>
        <d v="2022-07-11T00:00:00"/>
        <d v="2022-07-10T00:00:00"/>
        <d v="2022-07-09T00:00:00"/>
        <d v="2022-07-07T00:00:00"/>
        <d v="2022-07-04T00:00:00"/>
        <d v="2022-07-03T00:00:00"/>
        <d v="2022-07-02T00:00:00"/>
        <d v="2022-07-01T00:00:00"/>
        <d v="2022-07-30T00:00:00"/>
        <d v="2022-07-06T00:00:00"/>
        <d v="2022-07-05T00:00:00"/>
        <d v="2022-10-05T00:00:00"/>
        <d v="2022-10-03T00:00:00"/>
        <d v="2021-09-21T00:00:00"/>
        <d v="2021-08-03T00:00:00"/>
        <d v="2021-07-01T00:00:00"/>
        <d v="2022-08-31T00:00:00"/>
        <d v="2022-04-02T00:00:00"/>
        <d v="2022-04-03T00:00:00"/>
        <d v="2022-04-04T00:00:00"/>
        <d v="2022-04-05T00:00:00"/>
        <d v="2022-04-06T00:00:00"/>
        <d v="2022-04-08T00:00:00"/>
        <d v="2022-04-09T00:00:00"/>
        <d v="2022-04-10T00:00:00"/>
        <d v="2022-04-11T00:00:00"/>
        <d v="2022-04-12T00:00:00"/>
        <d v="2022-04-13T00:00:00"/>
        <d v="2022-04-14T00:00:00"/>
        <d v="2022-04-15T00:00:00"/>
        <d v="2022-04-16T00:00:00"/>
        <d v="2022-04-18T00:00:00"/>
        <d v="2022-04-20T00:00:00"/>
        <d v="2022-04-21T00:00:00"/>
        <d v="2022-04-22T00:00:00"/>
        <d v="2022-04-23T00:00:00"/>
        <d v="2022-04-24T00:00:00"/>
        <d v="2022-04-25T00:00:00"/>
        <d v="2022-04-26T00:00:00"/>
        <d v="2022-04-27T00:00:00"/>
        <d v="2022-04-29T00:00:00"/>
        <d v="2022-04-30T00:00:00"/>
        <d v="2022-05-03T00:00:00"/>
        <d v="2022-05-05T00:00:00"/>
        <d v="2022-05-07T00:00:00"/>
        <d v="2022-05-09T00:00:00"/>
        <d v="2022-05-10T00:00:00"/>
        <d v="2022-05-13T00:00:00"/>
        <d v="2022-05-14T00:00:00"/>
        <d v="2022-05-15T00:00:00"/>
        <d v="2022-05-16T00:00:00"/>
        <d v="2022-05-17T00:00:00"/>
        <d v="2022-05-18T00:00:00"/>
        <d v="2022-05-20T00:00:00"/>
        <d v="2022-05-23T00:00:00"/>
        <d v="2022-05-24T00:00:00"/>
        <d v="2022-05-25T00:00:00"/>
        <d v="2022-05-26T00:00:00"/>
        <d v="2022-05-27T00:00:00"/>
        <d v="2022-05-28T00:00:00"/>
        <d v="2022-02-24T00:00:00"/>
        <d v="2022-01-06T00:00:00"/>
        <d v="2022-06-30T00:00:00"/>
        <d v="2022-03-25T00:00:00"/>
        <d v="2022-03-29T00:00:00"/>
        <d v="2022-02-23T00:00:00"/>
        <d v="2022-02-22T00:00:00"/>
        <d v="2022-03-04T00:00:00"/>
        <d v="2022-03-05T00:00:00"/>
        <d v="2022-03-03T00:00:00"/>
        <d v="2022-03-30T00:00:00"/>
        <d v="2022-03-28T00:00:00"/>
        <d v="2022-03-27T00:00:00"/>
        <d v="2022-03-26T00:00:00"/>
        <d v="2022-03-19T00:00:00"/>
        <d v="2022-03-16T00:00:00"/>
        <d v="2022-03-14T00:00:00"/>
        <d v="2022-03-10T00:00:00"/>
        <d v="2022-03-09T00:00:00"/>
        <d v="2022-03-24T00:00:00"/>
        <d v="2022-03-23T00:00:00"/>
        <d v="2022-03-22T00:00:00"/>
        <d v="2022-03-20T00:00:00"/>
        <d v="2022-03-18T00:00:00"/>
        <d v="2022-03-17T00:00:00"/>
        <d v="2022-03-13T00:00:00"/>
        <d v="2022-03-12T00:00:00"/>
        <d v="2022-03-08T00:00:00"/>
        <d v="2022-03-07T00:00:00"/>
        <d v="2022-03-02T00:00:00"/>
        <d v="2022-02-28T00:00:00"/>
        <d v="2022-02-27T00:00:00"/>
        <d v="2022-02-26T00:00:00"/>
        <d v="2022-02-25T00:00:00"/>
        <d v="2022-02-19T00:00:00"/>
        <d v="2022-02-21T00:00:00"/>
        <d v="2022-02-20T00:00:00"/>
        <d v="2022-02-18T00:00:00"/>
        <d v="2022-02-17T00:00:00"/>
        <d v="2022-02-16T00:00:00"/>
        <d v="2022-02-14T00:00:00"/>
        <d v="2022-02-13T00:00:00"/>
        <d v="2022-02-12T00:00:00"/>
        <d v="2022-02-11T00:00:00"/>
        <d v="2022-02-09T00:00:00"/>
        <d v="2022-02-08T00:00:00"/>
        <d v="2022-02-06T00:00:00"/>
        <d v="2022-02-15T00:00:00"/>
        <d v="2022-01-21T00:00:00"/>
        <d v="2022-01-20T00:00:00"/>
        <d v="2022-01-18T00:00:00"/>
        <d v="2022-01-17T00:00:00"/>
        <d v="2022-01-15T00:00:00"/>
        <d v="2022-01-14T00:00:00"/>
        <d v="2022-01-12T00:00:00"/>
        <d v="2022-01-11T00:00:00"/>
        <d v="2022-01-08T00:00:00"/>
        <d v="2022-01-07T00:00:00"/>
        <d v="2022-01-05T00:00:00"/>
        <d v="2022-01-04T00:00:00"/>
        <d v="2022-01-02T00:00:00"/>
        <d v="2022-01-01T00:00:00"/>
        <d v="2022-01-13T00:00:00"/>
        <d v="2022-01-16T00:00:00"/>
        <d v="2021-12-31T00:00:00"/>
        <d v="2020-06-11T00:00:00"/>
        <d v="2021-12-29T00:00:00"/>
        <d v="2021-12-28T00:00:00"/>
        <d v="2021-12-27T00:00:00"/>
        <d v="2021-12-26T00:00:00"/>
        <d v="2021-12-25T00:00:00"/>
        <d v="2021-12-24T00:00:00"/>
        <d v="2021-12-21T00:00:00"/>
        <d v="2021-12-20T00:00:00"/>
        <d v="2021-12-19T00:00:00"/>
        <d v="2021-12-18T00:00:00"/>
        <d v="2021-12-17T00:00:00"/>
        <d v="2021-12-16T00:00:00"/>
        <d v="2021-12-15T00:00:00"/>
        <d v="2021-12-14T00:00:00"/>
        <d v="2021-12-13T00:00:00"/>
        <d v="2021-12-12T00:00:00"/>
        <d v="2021-12-11T00:00:00"/>
        <d v="2021-12-10T00:00:00"/>
        <d v="2021-12-08T00:00:00"/>
        <d v="2021-12-06T00:00:00"/>
        <d v="2021-12-05T00:00:00"/>
        <d v="2021-12-04T00:00:00"/>
        <d v="2021-12-01T00:00:00"/>
        <d v="2021-12-03T00:00:00"/>
        <d v="2021-12-23T00:00:00"/>
        <d v="2021-12-09T00:00:00"/>
        <d v="2021-11-30T00:00:00"/>
        <d v="2021-03-25T00:00:00"/>
        <d v="2021-11-29T00:00:00"/>
        <d v="2021-11-27T00:00:00"/>
        <d v="2021-11-25T00:00:00"/>
        <d v="2021-11-22T00:00:00"/>
        <d v="2021-11-21T00:00:00"/>
        <d v="2021-11-20T00:00:00"/>
        <d v="2021-11-18T00:00:00"/>
        <d v="2021-11-16T00:00:00"/>
        <d v="2021-11-15T00:00:00"/>
        <d v="2021-11-14T00:00:00"/>
        <d v="2021-11-13T00:00:00"/>
        <d v="2021-11-12T00:00:00"/>
        <d v="2021-11-09T00:00:00"/>
        <d v="2021-11-05T00:00:00"/>
        <d v="2021-11-04T00:00:00"/>
        <d v="2021-11-03T00:00:00"/>
        <d v="2021-11-24T00:00:00"/>
        <d v="2021-11-06T00:00:00"/>
        <d v="2021-11-01T00:00:00"/>
        <d v="2021-09-30T00:00:00"/>
        <d v="2021-09-29T00:00:00"/>
        <d v="2021-09-28T00:00:00"/>
        <d v="2021-09-27T00:00:00"/>
        <d v="2021-09-25T00:00:00"/>
        <d v="2021-09-24T00:00:00"/>
        <d v="2021-09-23T00:00:00"/>
        <d v="2021-09-17T00:00:00"/>
        <d v="2021-09-14T00:00:00"/>
        <d v="2021-09-13T00:00:00"/>
        <d v="2021-09-12T00:00:00"/>
        <d v="2021-09-11T00:00:00"/>
        <d v="2021-09-10T00:00:00"/>
        <d v="2021-09-08T00:00:00"/>
        <d v="2021-09-05T00:00:00"/>
        <d v="2021-09-03T00:00:00"/>
        <d v="2021-09-02T00:00:00"/>
        <d v="2021-09-01T00:00:00"/>
        <d v="2021-09-22T00:00:00"/>
        <d v="2021-09-16T00:00:00"/>
        <d v="2021-09-04T00:00:00"/>
        <d v="2021-09-18T00:00:00"/>
        <d v="2021-10-31T00:00:00"/>
        <d v="2021-08-11T00:00:00"/>
        <d v="2021-08-22T00:00:00"/>
        <d v="2021-08-21T00:00:00"/>
        <d v="2021-08-17T00:00:00"/>
        <d v="2021-08-12T00:00:00"/>
        <d v="2021-08-10T00:00:00"/>
        <d v="2021-08-08T00:00:00"/>
        <d v="2021-08-07T00:00:00"/>
        <d v="2021-08-31T00:00:00"/>
        <d v="2021-08-30T00:00:00"/>
        <d v="2021-08-29T00:00:00"/>
        <d v="2021-08-28T00:00:00"/>
        <d v="2021-08-27T00:00:00"/>
        <d v="2021-08-19T00:00:00"/>
        <d v="2021-08-18T00:00:00"/>
        <d v="2021-08-16T00:00:00"/>
        <d v="2021-08-14T00:00:00"/>
        <d v="2021-08-09T00:00:00"/>
        <d v="2021-08-05T00:00:00"/>
        <d v="2021-08-04T00:00:00"/>
        <d v="2021-08-02T00:00:00"/>
        <d v="2021-08-01T00:00:00"/>
        <d v="2021-07-27T00:00:00"/>
        <d v="2021-07-23T00:00:00"/>
        <d v="2021-07-19T00:00:00"/>
        <d v="2021-07-03T00:00:00"/>
        <d v="2021-07-28T00:00:00"/>
        <d v="2021-07-26T00:00:00"/>
        <d v="2021-07-17T00:00:00"/>
        <d v="2021-07-31T00:00:00"/>
        <d v="2021-07-30T00:00:00"/>
        <d v="2021-07-22T00:00:00"/>
        <d v="2021-07-20T00:00:00"/>
        <d v="2021-07-18T00:00:00"/>
        <d v="2021-07-14T00:00:00"/>
        <d v="2021-07-13T00:00:00"/>
        <d v="2021-07-11T00:00:00"/>
        <d v="2021-07-09T00:00:00"/>
        <d v="2021-07-07T00:00:00"/>
        <d v="2021-05-26T00:00:00"/>
        <d v="2021-06-23T00:00:00"/>
        <d v="2021-06-19T00:00:00"/>
        <d v="2021-06-17T00:00:00"/>
        <d v="2021-06-15T00:00:00"/>
        <d v="2021-06-11T00:00:00"/>
        <d v="2021-06-10T00:00:00"/>
        <d v="2021-06-09T00:00:00"/>
        <d v="2021-06-02T00:00:00"/>
        <d v="2021-06-30T00:00:00"/>
        <d v="2021-06-29T00:00:00"/>
        <d v="2021-06-06T00:00:00"/>
        <d v="2021-05-18T00:00:00"/>
        <d v="2021-05-12T00:00:00"/>
        <d v="2021-05-10T00:00:00"/>
        <d v="2021-05-08T00:00:00"/>
        <d v="2021-05-04T00:00:00"/>
        <d v="2021-05-31T00:00:00"/>
        <d v="2021-05-30T00:00:00"/>
        <d v="2021-05-25T00:00:00"/>
        <d v="2021-05-23T00:00:00"/>
        <d v="2021-05-06T00:00:00"/>
        <d v="2021-05-29T00:00:00"/>
        <d v="2021-05-21T00:00:00"/>
        <d v="2021-05-14T00:00:00"/>
        <d v="2021-05-09T00:00:00"/>
        <d v="2021-05-05T00:00:00"/>
        <d v="2021-04-19T00:00:00"/>
        <d v="2021-01-30T00:00:00"/>
        <d v="2021-01-24T00:00:00"/>
        <d v="2021-01-23T00:00:00"/>
        <d v="2021-01-19T00:00:00"/>
        <d v="2021-01-17T00:00:00"/>
        <d v="2021-01-13T00:00:00"/>
        <d v="2021-01-09T00:00:00"/>
        <d v="2021-01-05T00:00:00"/>
        <d v="2021-04-29T00:00:00"/>
        <d v="2021-04-27T00:00:00"/>
        <d v="2021-04-21T00:00:00"/>
        <d v="2021-04-30T00:00:00"/>
        <d v="2021-04-26T00:00:00"/>
        <d v="2021-04-25T00:00:00"/>
        <d v="2021-04-18T00:00:00"/>
        <d v="2021-04-17T00:00:00"/>
        <d v="2021-04-16T00:00:00"/>
        <d v="2021-04-15T00:00:00"/>
        <d v="2021-04-12T00:00:00"/>
        <d v="2021-04-08T00:00:00"/>
        <d v="2021-04-05T00:00:00"/>
        <d v="2021-04-04T00:00:00"/>
        <d v="2021-04-03T00:00:00"/>
        <d v="2021-04-02T00:00:00"/>
        <d v="2021-04-01T00:00:00"/>
        <d v="2021-04-22T00:00:00"/>
        <d v="2021-04-28T00:00:00"/>
        <d v="2021-01-29T00:00:00"/>
        <d v="2021-01-22T00:00:00"/>
        <d v="2021-01-20T00:00:00"/>
        <d v="2021-01-10T00:00:00"/>
        <d v="2021-01-08T00:00:00"/>
        <d v="2021-01-11T00:00:00"/>
        <d v="2021-01-26T00:00:00"/>
        <d v="2021-03-23T00:00:00"/>
        <d v="2021-03-03T00:00:00"/>
        <d v="2021-03-27T00:00:00"/>
        <d v="2021-03-21T00:00:00"/>
        <d v="2021-03-14T00:00:00"/>
        <d v="2021-03-26T00:00:00"/>
        <d v="2021-03-24T00:00:00"/>
        <d v="2021-03-22T00:00:00"/>
        <d v="2021-03-20T00:00:00"/>
        <d v="2021-03-17T00:00:00"/>
        <d v="2021-03-13T00:00:00"/>
        <d v="2021-03-07T00:00:00"/>
        <d v="2021-03-04T00:00:00"/>
        <d v="2021-03-01T00:00:00"/>
        <d v="2021-03-09T00:00:00"/>
        <d v="2021-03-08T00:00:00"/>
        <d v="2021-03-29T00:00:00"/>
        <d v="2021-02-27T00:00:00"/>
        <d v="2021-02-26T00:00:00"/>
        <d v="2021-02-25T00:00:00"/>
        <d v="2021-02-16T00:00:00"/>
        <d v="2021-02-12T00:00:00"/>
        <d v="2021-02-11T00:00:00"/>
        <d v="2021-02-10T00:00:00"/>
        <d v="2021-02-22T00:00:00"/>
        <d v="2021-02-15T00:00:00"/>
        <d v="2021-02-02T00:00:00"/>
        <d v="2021-04-06T00:00:00"/>
        <d v="2021-02-28T00:00:00"/>
        <d v="2020-12-23T00:00:00"/>
        <d v="2020-12-31T00:00:00"/>
        <d v="2020-12-24T00:00:00"/>
        <d v="2020-12-13T00:00:00"/>
        <d v="2020-12-09T00:00:00"/>
        <d v="2020-12-05T00:00:00"/>
        <d v="2020-12-04T00:00:00"/>
        <d v="2020-12-01T00:00:00"/>
        <d v="2020-12-29T00:00:00"/>
        <d v="2020-12-06T00:00:00"/>
        <d v="2020-12-20T00:00:00"/>
        <d v="2021-02-04T00:00:00"/>
        <d v="2020-12-18T00:00:00"/>
        <d v="2020-12-17T00:00:00"/>
        <d v="2020-12-15T00:00:00"/>
        <d v="2020-12-12T00:00:00"/>
        <d v="2020-12-11T00:00:00"/>
        <d v="2020-12-10T00:00:00"/>
        <d v="2020-12-03T00:00:00"/>
        <d v="2020-12-08T00:00:00"/>
        <d v="2020-12-02T00:00:00"/>
        <d v="2020-07-31T00:00:00"/>
        <d v="2020-08-31T00:00:00"/>
        <d v="2020-11-12T00:00:00"/>
        <d v="2020-11-18T00:00:00"/>
        <d v="2020-11-14T00:00:00"/>
        <d v="2020-11-23T00:00:00"/>
        <d v="2020-11-24T00:00:00"/>
        <d v="2020-11-22T00:00:00"/>
        <d v="2020-11-21T00:00:00"/>
        <d v="2020-11-20T00:00:00"/>
        <d v="2020-11-19T00:00:00"/>
        <d v="2020-11-15T00:00:00"/>
        <d v="2020-11-08T00:00:00"/>
        <d v="2020-11-02T00:00:00"/>
        <d v="2020-11-29T00:00:00"/>
        <d v="2020-11-27T00:00:00"/>
        <d v="2020-02-29T00:00:00"/>
        <d v="2020-09-11T00:00:00"/>
        <d v="2020-09-08T00:00:00"/>
        <d v="2020-08-28T00:00:00"/>
        <d v="2020-08-25T00:00:00"/>
        <d v="2020-08-19T00:00:00"/>
        <d v="2020-08-17T00:00:00"/>
        <d v="2020-08-15T00:00:00"/>
        <d v="2020-08-14T00:00:00"/>
        <d v="2020-08-07T00:00:00"/>
        <d v="2020-08-02T00:00:00"/>
        <d v="2020-09-29T00:00:00"/>
        <d v="2020-09-28T00:00:00"/>
        <d v="2020-09-24T00:00:00"/>
        <d v="2020-09-19T00:00:00"/>
        <d v="2020-09-16T00:00:00"/>
        <d v="2020-09-15T00:00:00"/>
        <d v="2020-09-13T00:00:00"/>
        <d v="2020-09-09T00:00:00"/>
        <d v="2020-07-20T00:00:00"/>
        <d v="2020-07-18T00:00:00"/>
        <d v="2020-07-17T00:00:00"/>
        <d v="2020-07-24T00:00:00"/>
        <d v="2020-09-21T00:00:00"/>
        <d v="2020-10-29T00:00:00"/>
        <d v="2020-10-28T00:00:00"/>
        <d v="2020-10-26T00:00:00"/>
        <d v="2020-10-23T00:00:00"/>
        <d v="2020-10-22T00:00:00"/>
        <d v="2020-10-19T00:00:00"/>
        <d v="2020-10-18T00:00:00"/>
        <d v="2020-10-17T00:00:00"/>
        <d v="2020-10-16T00:00:00"/>
        <d v="2020-10-15T00:00:00"/>
        <d v="2020-10-08T00:00:00"/>
        <d v="2020-05-07T00:00:00"/>
        <d v="2020-05-05T00:00:00"/>
        <d v="2020-05-31T00:00:00"/>
        <d v="2020-04-30T00:00:00"/>
        <d v="2020-09-30T00:00:00"/>
        <d v="2020-03-31T00:00:00"/>
        <d v="2020-02-25T00:00:00"/>
        <d v="2020-02-20T00:00:00"/>
        <d v="2020-02-13T00:00:00"/>
        <d v="2020-01-31T00:00:00"/>
        <d v="2019-11-30T00:00:00"/>
        <d v="2019-12-31T00:00:00"/>
        <d v="2019-10-31T00:00:00"/>
        <d v="2019-09-30T00:00:00"/>
        <d v="2019-09-09T00:00:00"/>
        <d v="2019-09-13T00:00:00"/>
        <d v="2019-08-31T00:00:00"/>
        <d v="2019-08-02T00:00:00"/>
        <d v="2019-07-31T00:00:00"/>
        <d v="2019-06-30T00:00:00"/>
        <d v="2019-04-30T00:00:00"/>
        <d v="2019-03-31T00:00:00"/>
        <d v="2019-02-28T00:00:00"/>
        <d v="2019-01-31T00:00:00"/>
        <d v="2018-12-31T00:00:00"/>
        <d v="2018-11-30T00:00:00"/>
        <d v="2018-10-31T00:00:00"/>
        <d v="2018-09-30T00:00:00"/>
        <d v="2018-08-31T00:00:00"/>
        <d v="2018-07-31T00:00:00"/>
        <d v="2018-06-30T00:00:00"/>
        <d v="2018-05-31T00:00:00"/>
        <d v="2018-04-30T00:00:00"/>
        <d v="2018-02-28T00:00:00"/>
        <d v="2018-03-31T00:00:00"/>
        <d v="2018-11-18T00:00:00"/>
        <d v="2019-12-19T00:00:00"/>
        <d v="2019-11-21T00:00:00"/>
        <d v="2019-10-21T00:00:00"/>
        <d v="2019-04-18T00:00:00"/>
        <d v="2018-09-22T00:00:00"/>
        <d v="2022-10-31T00:00:00"/>
        <d v="2022-10-21T00:00:00"/>
        <d v="2022-09-30T00:00:00"/>
        <d v="2022-08-30T00:00:00"/>
        <d v="2022-05-31T00:00:00"/>
        <d v="2020-08-23T00:00:00"/>
        <d v="2020-07-26T00:00:00"/>
        <d v="2020-06-26T00:00:00"/>
        <d v="2020-02-26T00:00:00"/>
        <d v="2020-01-26T00:00:00"/>
        <d v="2019-04-23T00:00:00"/>
        <d v="2019-03-15T00:00:00"/>
        <d v="2019-02-14T00:00:00"/>
        <d v="2019-01-21T00:00:00"/>
        <d v="2018-10-16T00:00:00"/>
        <d v="2018-10-17T00:00:00"/>
        <d v="2017-12-20T00:00:00"/>
      </sharedItems>
      <fieldGroup par="22" base="7">
        <rangePr groupBy="months" startDate="2017-11-08T00:00:00" endDate="2022-11-01T00:00:00"/>
        <groupItems count="14">
          <s v="&lt;8/11/2017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1/11/2022"/>
        </groupItems>
      </fieldGroup>
    </cacheField>
    <cacheField name="AÑO" numFmtId="0">
      <sharedItems containsSemiMixedTypes="0" containsString="0" containsNumber="1" containsInteger="1" minValue="2017" maxValue="2022" count="6">
        <n v="2017"/>
        <n v="2022"/>
        <n v="2021"/>
        <n v="2019"/>
        <n v="2020"/>
        <n v="2018"/>
      </sharedItems>
    </cacheField>
    <cacheField name="Fe.contabilización" numFmtId="14">
      <sharedItems containsSemiMixedTypes="0" containsNonDate="0" containsDate="1" containsString="0" minDate="2017-11-08T00:00:00" maxDate="2022-11-16T00:00:00"/>
    </cacheField>
    <cacheField name="Importe en moneda local" numFmtId="3">
      <sharedItems containsSemiMixedTypes="0" containsString="0" containsNumber="1" containsInteger="1" minValue="-194879846" maxValue="194879846"/>
    </cacheField>
    <cacheField name="Cuenta de mayor" numFmtId="0">
      <sharedItems containsSemiMixedTypes="0" containsString="0" containsNumber="1" containsInteger="1" minValue="1330050201" maxValue="2905100203"/>
    </cacheField>
    <cacheField name="TIPO" numFmtId="0">
      <sharedItems count="3">
        <s v="Evento"/>
        <s v="Capita"/>
        <s v="Glosas"/>
      </sharedItems>
    </cacheField>
    <cacheField name="Asignación" numFmtId="0">
      <sharedItems count="301">
        <s v="20180528"/>
        <s v="CUNDINAMARCA"/>
        <s v="20221031"/>
        <s v="BOYACA"/>
        <s v="8111426933"/>
        <s v="20220826"/>
        <s v="4051451816"/>
        <s v="11081532955"/>
        <s v="10041630995"/>
        <s v="20220729"/>
        <s v="20220630"/>
        <s v="5051545335"/>
        <s v="20220519"/>
        <s v="3110849220"/>
        <s v="3011153750"/>
        <s v="3011119953"/>
        <s v="20211230"/>
        <s v="9030845201"/>
        <s v="9030919756"/>
        <s v="20211231"/>
        <s v="SANTANDER"/>
        <s v="6071125776"/>
        <s v="12021417510"/>
        <s v="20220112"/>
        <s v="VALLE"/>
        <s v="GUAINIA"/>
        <s v="ARAUCA"/>
        <s v="20211124"/>
        <s v="7080733762"/>
        <s v="7081556348"/>
        <s v="8051531374"/>
        <s v="7081459723"/>
        <s v="NORTE DE SANTANDER"/>
        <s v="7081542483"/>
        <s v="20211130"/>
        <s v="9131001971"/>
        <s v="20210930"/>
        <s v="ANTIOQUIA"/>
        <s v="20210920"/>
        <s v="8061654574"/>
        <s v="2120950455"/>
        <s v="20210916"/>
        <s v="5071009695"/>
        <s v="BOLIVAR"/>
        <s v="20210830"/>
        <s v="5070843609"/>
        <s v="6071110449"/>
        <s v="6071114794"/>
        <s v="5111317351"/>
        <s v="20210831"/>
        <s v="7091521424"/>
        <s v="6201259645"/>
        <s v="409114000"/>
        <s v="CESAR"/>
        <s v="MAGDALENA"/>
        <s v="20210729"/>
        <s v="5111150702"/>
        <s v="20210728"/>
        <s v="20210727"/>
        <s v="6101422065"/>
        <s v="5111320503"/>
        <s v="20210601"/>
        <s v="4061541664"/>
        <s v="2120951781"/>
        <s v="20210506"/>
        <s v="2120948671"/>
        <s v="20210505"/>
        <s v="20210412"/>
        <s v="20210331"/>
        <s v="1061128018"/>
        <s v="20210329"/>
        <s v="1071319190"/>
        <s v="1071056440"/>
        <s v="20210224"/>
        <s v="20210217"/>
        <s v="20210131"/>
        <s v="SUCRE"/>
        <s v="M300"/>
        <s v="20201130"/>
        <s v="20200921"/>
        <s v="20200515"/>
        <s v="20200514"/>
        <s v="20191101"/>
        <s v="20190901"/>
        <s v="20190801"/>
        <s v="20190601"/>
        <s v="20190401"/>
        <s v="20190523"/>
        <s v="20190110"/>
        <s v="20181231"/>
        <s v="20181123"/>
        <s v="20181023"/>
        <s v="20180920"/>
        <s v="20180830"/>
        <s v="20180731"/>
        <s v="9200832890"/>
        <s v="9191542403"/>
        <s v="9191408058"/>
        <s v="9191359358"/>
        <s v="10240959743"/>
        <s v="10240818193"/>
        <s v="4091734786"/>
        <s v="2021552255"/>
        <s v="11041453262"/>
        <s v="11041717388"/>
        <s v="8051148987"/>
        <s v="5071012337"/>
        <s v="1061029791"/>
        <s v="12011334153"/>
        <s v="12011434251"/>
        <s v="120114440010"/>
        <s v="12011347421"/>
        <s v="12011355795"/>
        <s v="12011408739"/>
        <s v="4082021885"/>
        <s v="10091816044"/>
        <s v="10091815694"/>
        <s v="10091818566"/>
        <s v="9201515139"/>
        <s v="6070831339"/>
        <s v="6061612745"/>
        <s v="6061608780"/>
        <s v="6070814154"/>
        <s v="7071608135"/>
        <s v="7071612153"/>
        <s v="7071602101"/>
        <s v="8111432339"/>
        <s v="GLOSA ACEPTA EPS"/>
        <s v="20220823"/>
        <s v="20220822"/>
        <s v="7121701898"/>
        <s v="7120749008"/>
        <s v="6061614178"/>
        <s v="4071615670"/>
        <s v="4050928525"/>
        <s v="4071520779"/>
        <s v="5051547530"/>
        <s v="4071558267"/>
        <s v="4071521755"/>
        <s v="4041140048"/>
        <s v="4041130822"/>
        <s v="4041059537"/>
        <s v="3041131555"/>
        <s v="3041117656"/>
        <s v="3041113545"/>
        <s v="3031631518"/>
        <s v="4060728513"/>
        <s v="12111322592"/>
        <s v="20220331"/>
        <s v="2021500509"/>
        <s v="2021348592"/>
        <s v="2021229154"/>
        <s v="2011652943"/>
        <s v="2011449394"/>
        <s v="20220228"/>
        <s v="12101714107"/>
        <s v="12091337751"/>
        <s v="12091330462"/>
        <s v="12091320999"/>
        <s v="11041521710"/>
        <s v="11041459533"/>
        <s v="12021413727"/>
        <s v="10050737138"/>
        <s v="11081542773"/>
        <s v="10041446198"/>
        <s v="10041655428"/>
        <s v="9030852061"/>
        <s v="9030856910"/>
        <s v="8051743738"/>
        <s v="8051738319"/>
        <s v="9031635088"/>
        <s v="9031634283"/>
        <s v="8061657357"/>
        <s v="6071124783"/>
        <s v="6071332434"/>
        <s v="6071122149"/>
        <s v="5111232478"/>
        <s v="5111143785"/>
        <s v="20210801"/>
        <s v="5070856187"/>
        <s v="5070850227"/>
        <s v="6141601990"/>
        <s v="6141558192"/>
        <s v="6071147353"/>
        <s v="5131629889"/>
        <s v="4081444177"/>
        <s v="4081440638"/>
        <s v="4081438973"/>
        <s v="4121343355"/>
        <s v="4121340489"/>
        <s v="4061545725"/>
        <s v="2120922272"/>
        <s v="2121250916"/>
        <s v="2121249669"/>
        <s v="1081119294"/>
        <s v="1050750232"/>
        <s v="1050731218"/>
        <s v="1050730048"/>
        <s v="1061130685"/>
        <s v="3101454171"/>
        <s v="12011451681"/>
        <s v="12011352510"/>
        <s v="12011338018"/>
        <s v="12111322144"/>
        <s v="12111321074"/>
        <s v="12111245569"/>
        <s v="12111244544"/>
        <s v="12111243092"/>
        <s v="12071547364"/>
        <s v="12071545220"/>
        <s v="11032306205"/>
        <s v="5021022430"/>
        <s v="3101455619"/>
        <s v="4082020897"/>
        <s v="4082015618"/>
        <s v="2071252490"/>
        <s v="2071251988"/>
        <s v="2071253294"/>
        <s v="2071247812"/>
        <s v="2071245189"/>
        <s v="2101554608"/>
        <s v="GL-159241833817"/>
        <s v="1101545019"/>
        <s v="1101534693"/>
        <s v="1101536668"/>
        <s v="GL-159241833775"/>
        <s v="12100923827"/>
        <s v="12100913523"/>
        <s v="12100912874"/>
        <s v="11081548498"/>
        <s v="GL-159241833401"/>
        <s v="11081546745"/>
        <s v="11081547800"/>
        <s v="11081543542"/>
        <s v="10081049688"/>
        <s v="GL-159241833350"/>
        <s v="10081046601"/>
        <s v="10081049370"/>
        <s v="10081045974"/>
        <s v="GL-159241833252"/>
        <s v="9091725096"/>
        <s v="9091723858"/>
        <s v="9100929111"/>
        <s v="GL-159241833168"/>
        <s v="8081245540"/>
        <s v="8081235182"/>
        <s v="GL-159241833070"/>
        <s v="7081153587"/>
        <s v="7081155742"/>
        <s v="GL-159241832872"/>
        <s v="5060914822"/>
        <s v="GL-15068337995"/>
        <s v="5060912672"/>
        <s v="4031449995"/>
        <s v="GL-159241832706"/>
        <s v="4031246781"/>
        <s v="4031446606"/>
        <s v="4031243974"/>
        <s v="4031449094"/>
        <s v="GL-159241832703"/>
        <s v="4031259981"/>
        <s v="4031447375"/>
        <s v="4031303312"/>
        <s v="4031450880"/>
        <s v="4031255178"/>
        <s v="4031451170"/>
        <s v="4031253048"/>
        <s v="4031452366"/>
        <s v="GL-159241832702"/>
        <s v="4051131797"/>
        <s v="4031452428"/>
        <s v="4051133376"/>
        <s v="GL-159241832421"/>
        <s v="12051611797"/>
        <s v="12051612305"/>
        <s v="GL-159241832161"/>
        <s v="11071020448"/>
        <s v="GL-15068334603"/>
        <s v="11071018885"/>
        <s v="GL-159241832120"/>
        <s v="10091122279"/>
        <s v="10091130201"/>
        <s v="GL-159241832000"/>
        <s v="9061134277"/>
        <s v="9061132585"/>
        <s v="GL-1537731524"/>
        <s v="8151800009"/>
        <s v="8151006016"/>
        <s v="GL-1537731465"/>
        <s v="7091524405"/>
        <s v="GL-1537731428"/>
        <s v="6201302642"/>
        <s v="5181714943"/>
        <s v="GL-1537731352"/>
        <s v="5181813391"/>
        <s v="3201301449"/>
        <s v="3201249717"/>
        <s v="GL-1537731292"/>
        <s v="4111114670"/>
        <s v="N99"/>
        <s v="20221021"/>
      </sharedItems>
    </cacheField>
    <cacheField name="Texto" numFmtId="0">
      <sharedItems containsBlank="1"/>
    </cacheField>
    <cacheField name="Centro de beneficio" numFmtId="0">
      <sharedItems containsBlank="1"/>
    </cacheField>
    <cacheField name="Doc.compensación" numFmtId="0">
      <sharedItems containsBlank="1" count="361">
        <s v="4800003104"/>
        <m/>
        <s v="2000946342"/>
        <s v="2000946339"/>
        <s v="2000946338"/>
        <s v="2000946337"/>
        <s v="2000944114"/>
        <s v="2000944113"/>
        <s v="2000938367"/>
        <s v="2000938366"/>
        <s v="2000904653"/>
        <s v="2000904651"/>
        <s v="2000904649"/>
        <s v="2000904646"/>
        <s v="2000904636"/>
        <s v="2000904633"/>
        <s v="2000904629"/>
        <s v="2000904626"/>
        <s v="2000904625"/>
        <s v="2000904612"/>
        <s v="2000904611"/>
        <s v="2000904609"/>
        <s v="2000904607"/>
        <s v="2000904606"/>
        <s v="2000904603"/>
        <s v="2000904596"/>
        <s v="2000890087"/>
        <s v="2000878024"/>
        <s v="2000868880"/>
        <s v="2000868878"/>
        <s v="2000840761"/>
        <s v="2000840759"/>
        <s v="2000840758"/>
        <s v="2000840757"/>
        <s v="2000840755"/>
        <s v="2000840753"/>
        <s v="2000840751"/>
        <s v="2000840750"/>
        <s v="2000840748"/>
        <s v="2000840746"/>
        <s v="2000840744"/>
        <s v="2000840743"/>
        <s v="2000750174"/>
        <s v="2000750172"/>
        <s v="2000750169"/>
        <s v="2000749219"/>
        <s v="2000748817"/>
        <s v="2000748816"/>
        <s v="2000741458"/>
        <s v="2000741334"/>
        <s v="2000729103"/>
        <s v="2000725906"/>
        <s v="2000703096"/>
        <s v="2000703095"/>
        <s v="2000703094"/>
        <s v="2000703092"/>
        <s v="2000703090"/>
        <s v="2000703081"/>
        <s v="2000703077"/>
        <s v="2000703073"/>
        <s v="2000703071"/>
        <s v="2000703066"/>
        <s v="2000703062"/>
        <s v="2000703057"/>
        <s v="2000703054"/>
        <s v="2000703048"/>
        <s v="2000703042"/>
        <s v="2000702978"/>
        <s v="2000702566"/>
        <s v="2000698391"/>
        <s v="2000698385"/>
        <s v="2000664515"/>
        <s v="2000664513"/>
        <s v="2000664510"/>
        <s v="2000646096"/>
        <s v="2000646090"/>
        <s v="2000641755"/>
        <s v="2000637869"/>
        <s v="2000637868"/>
        <s v="2000636098"/>
        <s v="2000636097"/>
        <s v="2000635107"/>
        <s v="2000635106"/>
        <s v="2000615760"/>
        <s v="2000615759"/>
        <s v="2000615754"/>
        <s v="2000615752"/>
        <s v="2000615737"/>
        <s v="2000615732"/>
        <s v="2000613617"/>
        <s v="2000613616"/>
        <s v="2000611674"/>
        <s v="2000611668"/>
        <s v="2000611663"/>
        <s v="2000611660"/>
        <s v="2000611657"/>
        <s v="2000611655"/>
        <s v="2000611653"/>
        <s v="2000611359"/>
        <s v="2000581647"/>
        <s v="2000581645"/>
        <s v="2000580905"/>
        <s v="2000580900"/>
        <s v="2000580885"/>
        <s v="2000580884"/>
        <s v="2000580876"/>
        <s v="2000580875"/>
        <s v="2000580858"/>
        <s v="2000580856"/>
        <s v="2000580834"/>
        <s v="2000580833"/>
        <s v="2000559234"/>
        <s v="2000559233"/>
        <s v="2000559232"/>
        <s v="2000559228"/>
        <s v="2000559227"/>
        <s v="2000559226"/>
        <s v="2000559225"/>
        <s v="2000559224"/>
        <s v="2000509304"/>
        <s v="2000509298"/>
        <s v="2000509291"/>
        <s v="2000509288"/>
        <s v="2000509285"/>
        <s v="2000509278"/>
        <s v="2000509276"/>
        <s v="2000509273"/>
        <s v="2000509154"/>
        <s v="2000509151"/>
        <s v="2000485560"/>
        <s v="2000485557"/>
        <s v="2000485556"/>
        <s v="2000483031"/>
        <s v="2000482213"/>
        <s v="2000482212"/>
        <s v="2000482211"/>
        <s v="2000482207"/>
        <s v="2000482204"/>
        <s v="2000482202"/>
        <s v="2000461742"/>
        <s v="2000461740"/>
        <s v="2000461737"/>
        <s v="2000461729"/>
        <s v="2000461725"/>
        <s v="2000459579"/>
        <s v="2000451330"/>
        <s v="2000421241"/>
        <s v="2000377103"/>
        <s v="2000377087"/>
        <s v="2000371692"/>
        <s v="2000371691"/>
        <s v="2000341325"/>
        <s v="2000341324"/>
        <s v="2000321617"/>
        <s v="2000321598"/>
        <s v="2000320799"/>
        <s v="2000320798"/>
        <s v="2000320797"/>
        <s v="2000320795"/>
        <s v="2000320794"/>
        <s v="2000320736"/>
        <s v="2000320734"/>
        <s v="2000320732"/>
        <s v="2000269075"/>
        <s v="2000235867"/>
        <s v="2000235857"/>
        <s v="2000198858"/>
        <s v="2000198854"/>
        <s v="2000184634"/>
        <s v="2000184633"/>
        <s v="2000153793"/>
        <s v="2000153792"/>
        <s v="2000137085"/>
        <s v="2000137082"/>
        <s v="2000137079"/>
        <s v="2000137078"/>
        <s v="2000137065"/>
        <s v="2000137063"/>
        <s v="2000137059"/>
        <s v="2000137054"/>
        <s v="2000073248"/>
        <s v="2000073244"/>
        <s v="2000070351"/>
        <s v="2000070348"/>
        <s v="2000063283"/>
        <s v="2000063282"/>
        <s v="2000056119"/>
        <s v="2000056118"/>
        <s v="2000049580"/>
        <s v="2000049578"/>
        <s v="2000043481"/>
        <s v="2000043480"/>
        <s v="2000041979"/>
        <s v="2000041978"/>
        <s v="2000041975"/>
        <s v="2000041973"/>
        <s v="2000041972"/>
        <s v="2000041971"/>
        <s v="2000023414"/>
        <s v="2000023413"/>
        <s v="105963740"/>
        <s v="105963739"/>
        <s v="105963738"/>
        <s v="105963676"/>
        <s v="105963737"/>
        <s v="105963736"/>
        <s v="105963735"/>
        <s v="105963675"/>
        <s v="105963734"/>
        <s v="105963733"/>
        <s v="105963732"/>
        <s v="105963731"/>
        <s v="105963730"/>
        <s v="105963729"/>
        <s v="105963728"/>
        <s v="105963727"/>
        <s v="105963726"/>
        <s v="105963725"/>
        <s v="105963724"/>
        <s v="105963674"/>
        <s v="105963723"/>
        <s v="105963722"/>
        <s v="105963721"/>
        <s v="105963720"/>
        <s v="105963719"/>
        <s v="105963718"/>
        <s v="105963717"/>
        <s v="105963716"/>
        <s v="105963715"/>
        <s v="105963673"/>
        <s v="105963672"/>
        <s v="105963671"/>
        <s v="105963714"/>
        <s v="105963670"/>
        <s v="105963713"/>
        <s v="105963669"/>
        <s v="105963712"/>
        <s v="105963711"/>
        <s v="105963710"/>
        <s v="105963709"/>
        <s v="105963708"/>
        <s v="105963707"/>
        <s v="105963706"/>
        <s v="105963705"/>
        <s v="105963668"/>
        <s v="105963704"/>
        <s v="105963667"/>
        <s v="105963703"/>
        <s v="105963702"/>
        <s v="105963666"/>
        <s v="105963701"/>
        <s v="105963700"/>
        <s v="105963699"/>
        <s v="105963665"/>
        <s v="105963698"/>
        <s v="105963697"/>
        <s v="105963696"/>
        <s v="105963695"/>
        <s v="105963694"/>
        <s v="105963693"/>
        <s v="105963692"/>
        <s v="105963664"/>
        <s v="105963691"/>
        <s v="105963690"/>
        <s v="105963663"/>
        <s v="105963689"/>
        <s v="105963688"/>
        <s v="105963687"/>
        <s v="105963686"/>
        <s v="105963662"/>
        <s v="105963685"/>
        <s v="105963684"/>
        <s v="105963683"/>
        <s v="105963661"/>
        <s v="105963682"/>
        <s v="105963681"/>
        <s v="105963660"/>
        <s v="105963680"/>
        <s v="105963679"/>
        <s v="105963678"/>
        <s v="105963677"/>
        <s v="1911419137"/>
        <s v="1911419129"/>
        <s v="1911419124"/>
        <s v="1911419121"/>
        <s v="1911419119"/>
        <s v="1911400968"/>
        <s v="1911400946"/>
        <s v="1911400931"/>
        <s v="1911400914"/>
        <s v="1911400893"/>
        <s v="1700027454"/>
        <s v="1700027453"/>
        <s v="1700027452"/>
        <s v="1700027451"/>
        <s v="1700027450"/>
        <s v="1700027449"/>
        <s v="1700027448"/>
        <s v="1910014289"/>
        <s v="1910014219"/>
        <s v="1910014099"/>
        <s v="1909704305"/>
        <s v="1909704281"/>
        <s v="1909704167"/>
        <s v="1909704138"/>
        <s v="1909704118"/>
        <s v="1909704081"/>
        <s v="1909704040"/>
        <s v="1909704010"/>
        <s v="1909703982"/>
        <s v="1909703956"/>
        <s v="1909703916"/>
        <s v="1909703865"/>
        <s v="1909702983"/>
        <s v="1909702948"/>
        <s v="1909702918"/>
        <s v="1909702899"/>
        <s v="1909702877"/>
        <s v="1909702858"/>
        <s v="1909702831"/>
        <s v="1909702777"/>
        <s v="1909702745"/>
        <s v="1909702644"/>
        <s v="105224133"/>
        <s v="105224100"/>
        <s v="105223917"/>
        <s v="105223916"/>
        <s v="105223914"/>
        <s v="105065243"/>
        <s v="105017254"/>
        <s v="104364877"/>
        <s v="104286027"/>
        <s v="104285999"/>
        <s v="104285994"/>
        <s v="103876737"/>
        <s v="103663414"/>
        <s v="103663413"/>
        <s v="103562112"/>
        <s v="103163705"/>
        <s v="102789782"/>
        <s v="102788130"/>
        <s v="102787387"/>
        <s v="1700027139"/>
        <s v="1700011073"/>
        <s v="1700011072"/>
        <s v="1700004211"/>
        <s v="105763511"/>
        <s v="105763462"/>
        <s v="105690834"/>
        <s v="105690796"/>
        <s v="105596009"/>
        <s v="105596008"/>
        <s v="105543172"/>
        <s v="105513689"/>
        <s v="105079424"/>
        <s v="105067566"/>
        <s v="105067565"/>
        <s v="105067564"/>
        <s v="105067563"/>
        <s v="103801002"/>
        <s v="102465464"/>
      </sharedItems>
    </cacheField>
    <cacheField name="Fecha compensación" numFmtId="14">
      <sharedItems containsNonDate="0" containsDate="1" containsString="0" containsBlank="1" minDate="2018-05-07T00:00:00" maxDate="2022-11-01T00:00:00"/>
    </cacheField>
    <cacheField name="Nombre del usuario" numFmtId="0">
      <sharedItems/>
    </cacheField>
    <cacheField name="Texto cab.documento" numFmtId="0">
      <sharedItems containsBlank="1"/>
    </cacheField>
    <cacheField name="Indicador Debe/Haber" numFmtId="0">
      <sharedItems count="2">
        <s v="H"/>
        <s v="S"/>
      </sharedItems>
    </cacheField>
    <cacheField name="Trimestres" numFmtId="0" databaseField="0">
      <fieldGroup base="7">
        <rangePr groupBy="quarters" startDate="2017-11-08T00:00:00" endDate="2022-11-01T00:00:00"/>
        <groupItems count="6">
          <s v="&lt;8/11/2017"/>
          <s v="Trim.1"/>
          <s v="Trim.2"/>
          <s v="Trim.3"/>
          <s v="Trim.4"/>
          <s v="&gt;1/11/2022"/>
        </groupItems>
      </fieldGroup>
    </cacheField>
    <cacheField name="Años" numFmtId="0" databaseField="0">
      <fieldGroup base="7">
        <rangePr groupBy="years" startDate="2017-11-08T00:00:00" endDate="2022-11-01T00:00:00"/>
        <groupItems count="8">
          <s v="&lt;8/11/2017"/>
          <s v="2017"/>
          <s v="2018"/>
          <s v="2019"/>
          <s v="2020"/>
          <s v="2021"/>
          <s v="2022"/>
          <s v="&gt;1/11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nciliador 9" refreshedDate="44938.685856481483" createdVersion="8" refreshedVersion="8" minRefreshableVersion="3" recordCount="1066" xr:uid="{D31F51CF-364E-4087-9F05-D1C7F90F81A2}">
  <cacheSource type="worksheet">
    <worksheetSource ref="B1:G1048576" sheet="Hoja3" r:id="rId2"/>
  </cacheSource>
  <cacheFields count="6">
    <cacheField name="Doc.compensación" numFmtId="0">
      <sharedItems containsBlank="1"/>
    </cacheField>
    <cacheField name="Nº documento" numFmtId="0">
      <sharedItems containsBlank="1"/>
    </cacheField>
    <cacheField name="REFERENCIA 2" numFmtId="0">
      <sharedItems containsBlank="1" containsMixedTypes="1" containsNumber="1" containsInteger="1" minValue="12120" maxValue="14748921882" count="723">
        <s v="MPSBOYMAY2018"/>
        <s v="MPSBOYMAR2018"/>
        <s v="MPSBOYABR2018"/>
        <s v="30310606BOYMAY"/>
        <s v="MPSBOYJUN2018"/>
        <s v="MPSBOYJUL2018"/>
        <s v="MPSBOYAGO2018"/>
        <s v="MPSBOYSEPT201"/>
        <s v="MPSBOYNOV772"/>
        <s v="MPSBOYNOV771"/>
        <s v="MPSBOY439"/>
        <s v="MPSBOY438"/>
        <s v="MPSBOY1011"/>
        <s v="MPSBOY1012"/>
        <s v="MPSBOY594"/>
        <s v="MPSBOY593"/>
        <s v="MPSBOY715"/>
        <s v="MPSBOY714"/>
        <s v="MPSBOY1351"/>
        <s v="MPSBOY1350"/>
        <s v="MPSBOY1297"/>
        <s v="MPSBOY1296"/>
        <s v="MPSBOY929"/>
        <s v="MPSBOY928"/>
        <s v="MPSBOY907"/>
        <s v="MPSBOY908"/>
        <s v="MPSBOY745"/>
        <s v="MPSBOY746"/>
        <s v="MPSBOY122"/>
        <s v="MPSBOY823"/>
        <s v="MPSBOY822"/>
        <s v="MPSBOY958"/>
        <s v="MPSBOY957"/>
        <s v="MPSBOY477"/>
        <s v="MPSBOY478"/>
        <s v="MPSBOY193"/>
        <s v="MPSBOY192"/>
        <s v="MPSBOY229"/>
        <s v="MPSBOY230"/>
        <s v="MPSBOY1025"/>
        <s v="MPSBOY1026"/>
        <s v="MPSBOY901"/>
        <s v="MPSBOY902"/>
        <s v="MPSBOY508"/>
        <s v="MPSBOY114"/>
        <s v="MPSANT1257"/>
        <s v="MPSBOY1258"/>
        <s v="MPSBOY365"/>
        <s v="MPSBOY364"/>
        <s v="67906365BOY13"/>
        <s v="MPSBOY1070"/>
        <s v="MPSBOY459"/>
        <s v="MPSBOY460"/>
        <s v="MPSBOY988"/>
        <s v="MPSBOY1250"/>
        <s v="MPSBOY1249"/>
        <s v="MPSSAN1260"/>
        <s v="MPSBOY1524"/>
        <s v="MPSBOY1613"/>
        <s v="88651866BOY1029"/>
        <s v="MPSSAN1615"/>
        <s v="MPSSUC1261"/>
        <s v="MPSVAL1262"/>
        <s v="MPSCUN1526"/>
        <s v="MPSCUN1614"/>
        <s v="MPSNOR1259"/>
        <s v="MPSANT1523"/>
        <s v="MPSANT1612"/>
        <s v="MPSCES1525"/>
        <s v="MPSBOY935"/>
        <s v="MPSBOY1255"/>
        <s v="MPSBOY1256"/>
        <s v="MPSBOY721"/>
        <s v="MPSBOY720"/>
        <s v="MPSBOY1021"/>
        <s v="MPSBOY1022"/>
        <s v="MPSBOY1136"/>
        <s v="MPSANT1666"/>
        <s v="MPSBOL1504"/>
        <s v="MPSBOY1505"/>
        <s v="MPSBOY1506"/>
        <s v="MPSBOL1668"/>
        <s v="MPSANT1667"/>
        <s v="MPSBOY1906"/>
        <s v="MPSBOY1669"/>
        <s v="MPSBOY1905"/>
        <s v="MPSMAG1507"/>
        <s v="MPSMAG2428"/>
        <s v="MPSVAL3003"/>
        <s v="MPSBOY1850"/>
        <s v="MPSBOY1851"/>
        <s v="MPSSAN1508"/>
        <s v="MPSSAN2797"/>
        <s v="MPSSAN1673"/>
        <s v="MPSSAN2721"/>
        <s v="MPSARA1431"/>
        <s v="MPSMAG1672"/>
        <s v="FIDBOY712"/>
        <s v="FIDBOY713"/>
        <s v="MPSBOY509"/>
        <s v="MPSANT1259"/>
        <s v="MPSBOY1670"/>
        <s v="MPSBOY1879"/>
        <s v="MPSBOY278"/>
        <s v="MPSBOY468"/>
        <s v="MPSBOY467"/>
        <s v="MPSBOY1878"/>
        <s v="MPSBOY1727"/>
        <s v="MPSVAL2776"/>
        <s v="MPSCUN2224"/>
        <s v="MPSNOR2597"/>
        <s v="MPSCUN1671"/>
        <s v="MPSBOL1731"/>
        <s v="MPSCES2007"/>
        <s v="MPSCUN2205"/>
        <s v="MPSNOR2540"/>
        <s v="MPSBOL1774"/>
        <s v="MPSNOR2577"/>
        <s v="MPSARA1335"/>
        <s v="MPSBOY1728"/>
        <s v="MPSCUN2023"/>
        <s v="MPSGUA2063"/>
        <s v="MPSSAN2526"/>
        <s v="MPSSAN2527"/>
        <s v="MPSVAL2797"/>
        <s v="MPSBOY1763"/>
        <s v="MPSBOY391"/>
        <s v="MPSBOY392"/>
        <s v="MPSSAN2551"/>
        <s v="MPSSAN2552"/>
        <s v="MPSARA1375"/>
        <s v="MPSBOY1764"/>
        <s v="MPSCUN2057"/>
        <s v="MPSGUA2094"/>
        <s v="MPSBOY425"/>
        <s v="MPSBOY424"/>
        <s v="MPSBOY1068"/>
        <s v="MPSBOY446"/>
        <s v="MPSBOY445"/>
        <s v="MPSBOY539"/>
        <s v="MPSBOY538"/>
        <s v="MPSBOY631"/>
        <s v="MPSBOY482"/>
        <s v="MPSBOY483"/>
        <s v="MPSBOY1135"/>
        <s v="MPSBOY242"/>
        <s v="MPSBOY232"/>
        <s v="MPSBOY486"/>
        <n v="14748921882"/>
        <s v="MPSBOY940"/>
        <s v="MPSBOY1148"/>
        <s v="MPSBOY1147"/>
        <s v="MPSBOY277"/>
        <s v="MPSBOY643"/>
        <s v="RES246120CUN62"/>
        <s v="RES246120CUN63"/>
        <s v="MPSBOY1225"/>
        <s v="MPSCUN348"/>
        <m/>
        <s v="5765"/>
        <s v="5766"/>
        <s v="5818"/>
        <s v="5817"/>
        <s v="5878"/>
        <s v="5877"/>
        <s v="29148"/>
        <s v="29149"/>
        <s v="29244"/>
        <s v="29243"/>
        <s v="29329"/>
        <s v="29330"/>
        <s v="29366"/>
        <s v="29367"/>
        <s v="29494"/>
        <s v="29495"/>
        <s v="29430"/>
        <s v="29431"/>
        <s v="29565"/>
        <s v="29674"/>
        <s v="29564"/>
        <s v="29673"/>
        <s v="29620"/>
        <s v="29671"/>
        <s v="29621"/>
        <s v="29672"/>
        <s v="CAPITAENE2019"/>
        <s v="29695"/>
        <s v="29718"/>
        <s v="29696"/>
        <s v="29717"/>
        <s v="29750"/>
        <s v="29782"/>
        <s v="29751"/>
        <s v="29783"/>
        <s v="29824"/>
        <s v="29825"/>
        <s v="29962"/>
        <s v="29961"/>
        <s v="30025"/>
        <s v="30026"/>
        <s v="30095"/>
        <s v="30096"/>
        <s v="30172"/>
        <s v="30163"/>
        <s v="30164"/>
        <s v="30173"/>
        <s v="30379"/>
        <s v="30388"/>
        <s v="30380"/>
        <s v="30391"/>
        <s v="30240"/>
        <n v="30277"/>
        <s v="30241"/>
        <s v="30278"/>
        <s v="30311"/>
        <s v="30337"/>
        <s v="30312"/>
        <s v="30318"/>
        <s v="30441"/>
        <s v="30444"/>
        <s v="30440"/>
        <s v="30443"/>
        <s v="430111"/>
        <s v="430107"/>
        <s v="30501"/>
        <s v="430116"/>
        <s v="435983"/>
        <s v="PAGOEVENTO"/>
        <s v="415840"/>
        <s v="435231"/>
        <s v="435565"/>
        <s v="435607"/>
        <s v="435826"/>
        <s v="435873"/>
        <s v="435984"/>
        <s v="436065"/>
        <s v="436311"/>
        <s v="436312"/>
        <s v="436318"/>
        <s v="436392"/>
        <s v="436408"/>
        <s v="436413"/>
        <s v="436601"/>
        <s v="436603"/>
        <s v="436826"/>
        <s v="436856"/>
        <s v="436876"/>
        <s v="434260"/>
        <s v="432830"/>
        <s v="431837"/>
        <s v="431848"/>
        <s v="431925"/>
        <s v="433670"/>
        <s v="433856"/>
        <s v="433927"/>
        <s v="433995"/>
        <s v="434135"/>
        <s v="434137"/>
        <s v="434389"/>
        <s v="434457"/>
        <s v="434674"/>
        <s v="434701"/>
        <s v="434806"/>
        <s v="432421"/>
        <s v="432434"/>
        <s v="432554"/>
        <s v="432727"/>
        <s v="432767"/>
        <s v="432787"/>
        <s v="432846"/>
        <s v="432902"/>
        <s v="433241"/>
        <s v="433629"/>
        <s v="433741"/>
        <s v="10694"/>
        <s v="10696"/>
        <s v="430387"/>
        <s v="430372"/>
        <s v="430371"/>
        <s v="430385"/>
        <s v="30525"/>
        <s v="430979"/>
        <s v="433425"/>
        <s v="433426"/>
        <s v="432384"/>
        <s v="438409"/>
        <n v="13601"/>
        <n v="13602"/>
        <s v="433086"/>
        <s v="439272"/>
        <s v="438122"/>
        <s v="10064"/>
        <s v="10073"/>
        <s v="10242"/>
        <s v="10282"/>
        <s v="10299"/>
        <s v="437248"/>
        <s v="437835"/>
        <s v="438221"/>
        <s v="438541"/>
        <s v="438912"/>
        <s v="438958"/>
        <s v="439056"/>
        <s v="439076"/>
        <s v="439095"/>
        <s v="439130"/>
        <s v="439137"/>
        <s v="439148"/>
        <s v="439354"/>
        <s v="439401"/>
        <s v="438017"/>
        <s v="438324"/>
        <s v="438494"/>
        <s v="438866"/>
        <s v="438767"/>
        <s v="438308"/>
        <n v="12250"/>
        <n v="12288"/>
        <n v="12300"/>
        <n v="12324"/>
        <n v="12372"/>
        <n v="12457"/>
        <n v="12461"/>
        <n v="12607"/>
        <n v="12964"/>
        <n v="13234"/>
        <s v="437939"/>
        <s v="438443"/>
        <s v="10489"/>
        <s v="10624"/>
        <s v="10952"/>
        <s v="11023"/>
        <s v="11174"/>
        <s v="11205"/>
        <s v="10800"/>
        <s v="11346"/>
        <s v="11515"/>
        <s v="11529"/>
        <s v="11636"/>
        <s v="11667"/>
        <s v="11678"/>
        <s v="11867"/>
        <s v="11936"/>
        <n v="12120"/>
        <n v="12184"/>
        <n v="13241"/>
        <n v="13244"/>
        <n v="13258"/>
        <s v="11063"/>
        <s v="11734"/>
        <n v="12315"/>
        <n v="13267"/>
        <n v="12910"/>
        <n v="12336"/>
        <n v="12965"/>
        <n v="12637"/>
        <n v="12985"/>
        <n v="12712"/>
        <n v="13488"/>
        <n v="12495"/>
        <s v="11132"/>
        <s v="11718"/>
        <s v="11333"/>
        <s v="11639"/>
        <s v="11980"/>
        <n v="13227"/>
        <s v="10566"/>
        <s v="10940"/>
        <s v="10967"/>
        <s v="435095"/>
        <n v="16328"/>
        <n v="16327"/>
        <n v="24608"/>
        <n v="24605"/>
        <n v="33879"/>
        <n v="33870"/>
        <n v="29701"/>
        <n v="17559"/>
        <n v="17158"/>
        <n v="14242"/>
        <n v="14571"/>
        <n v="13990"/>
        <n v="14196"/>
        <n v="14347"/>
        <n v="28223"/>
        <n v="28301"/>
        <n v="28948"/>
        <n v="16209"/>
        <n v="17869"/>
        <n v="16805"/>
        <n v="16890"/>
        <n v="16941"/>
        <n v="17191"/>
        <n v="17868"/>
        <n v="17946"/>
        <n v="18037"/>
        <n v="13993"/>
        <n v="14166"/>
        <n v="14721"/>
        <n v="15039"/>
        <n v="15216"/>
        <n v="15821"/>
        <n v="28690"/>
        <n v="29160"/>
        <n v="29291"/>
        <n v="28162"/>
        <n v="27474"/>
        <n v="29182"/>
        <n v="18143"/>
        <n v="18144"/>
        <n v="24216"/>
        <s v="MPSBOY936"/>
        <n v="15745"/>
        <n v="26378"/>
        <n v="14804"/>
        <n v="15126"/>
        <n v="25685"/>
        <n v="28535"/>
        <n v="28536"/>
        <n v="28566"/>
        <n v="28911"/>
        <n v="29161"/>
        <n v="29163"/>
        <n v="27662"/>
        <n v="26443"/>
        <n v="26545"/>
        <n v="26590"/>
        <n v="26713"/>
        <n v="27035"/>
        <n v="27044"/>
        <n v="27279"/>
        <n v="27467"/>
        <n v="27634"/>
        <n v="27678"/>
        <n v="27742"/>
        <n v="27864"/>
        <n v="27874"/>
        <n v="27884"/>
        <n v="28016"/>
        <n v="28107"/>
        <n v="28825"/>
        <n v="28921"/>
        <n v="28977"/>
        <n v="16873"/>
        <n v="28588"/>
        <n v="24740"/>
        <n v="24024"/>
        <n v="26101"/>
        <n v="24847"/>
        <n v="25788"/>
        <n v="27519"/>
        <n v="26223"/>
        <n v="36920"/>
        <n v="36931"/>
        <n v="24040"/>
        <n v="26356"/>
        <n v="24681"/>
        <n v="24102"/>
        <n v="24174"/>
        <n v="24236"/>
        <n v="24271"/>
        <n v="24361"/>
        <n v="25177"/>
        <n v="25184"/>
        <n v="25536"/>
        <n v="25557"/>
        <n v="25599"/>
        <n v="25790"/>
        <n v="25882"/>
        <n v="25932"/>
        <n v="26022"/>
        <n v="26249"/>
        <n v="26297"/>
        <n v="25480"/>
        <n v="25497"/>
        <n v="26212"/>
        <n v="13611"/>
        <n v="13633"/>
        <n v="13669"/>
        <n v="14098"/>
        <n v="14398"/>
        <n v="14459"/>
        <n v="14867"/>
        <n v="14875"/>
        <n v="14996"/>
        <n v="15298"/>
        <n v="15328"/>
        <n v="15370"/>
        <n v="15754"/>
        <n v="15806"/>
        <n v="15947"/>
        <n v="15948"/>
        <n v="31445"/>
        <n v="32423"/>
        <n v="32471"/>
        <n v="32748"/>
        <n v="30018"/>
        <n v="30167"/>
        <n v="30168"/>
        <n v="30357"/>
        <n v="30526"/>
        <n v="30686"/>
        <n v="31197"/>
        <n v="31848"/>
        <n v="31855"/>
        <n v="31919"/>
        <n v="31927"/>
        <n v="31946"/>
        <n v="31865"/>
        <n v="40876"/>
        <n v="40892"/>
        <n v="44596"/>
        <n v="31631"/>
        <n v="24074"/>
        <n v="24196"/>
        <n v="24435"/>
        <n v="24507"/>
        <n v="24519"/>
        <n v="24101"/>
        <n v="25601"/>
        <n v="27965"/>
        <n v="28314"/>
        <n v="28647"/>
        <n v="28684"/>
        <n v="29006"/>
        <n v="27918"/>
        <n v="29155"/>
        <n v="29884"/>
        <n v="29886"/>
        <n v="30027"/>
        <n v="30043"/>
        <n v="30088"/>
        <n v="31553"/>
        <n v="32210"/>
        <n v="29725"/>
        <n v="29906"/>
        <n v="30019"/>
        <n v="30124"/>
        <n v="30211"/>
        <n v="30268"/>
        <n v="30490"/>
        <n v="30497"/>
        <n v="30503"/>
        <n v="30542"/>
        <n v="30989"/>
        <n v="31222"/>
        <n v="31630"/>
        <n v="31768"/>
        <n v="32783"/>
        <n v="29857"/>
        <n v="29987"/>
        <n v="32020"/>
        <n v="32345"/>
        <n v="32897"/>
        <n v="33057"/>
        <n v="29642"/>
        <n v="33803"/>
        <n v="34002"/>
        <n v="35655"/>
        <n v="36571"/>
        <n v="36656"/>
        <n v="36672"/>
        <n v="33269"/>
        <n v="34272"/>
        <n v="34398"/>
        <n v="34744"/>
        <n v="34745"/>
        <n v="34746"/>
        <n v="34958"/>
        <n v="35317"/>
        <n v="31428"/>
        <n v="42607"/>
        <n v="24876"/>
        <n v="25992"/>
        <n v="28017"/>
        <n v="31111"/>
        <n v="35550"/>
        <n v="30522"/>
        <n v="37327"/>
        <n v="38481"/>
        <n v="32685"/>
        <n v="41883"/>
        <n v="37512"/>
        <n v="38883"/>
        <n v="41727"/>
        <n v="37619"/>
        <n v="39016"/>
        <n v="39068"/>
        <n v="39213"/>
        <n v="39425"/>
        <n v="39434"/>
        <n v="38821"/>
        <n v="39682"/>
        <n v="41822"/>
        <n v="40483"/>
        <n v="40799"/>
        <n v="41618"/>
        <n v="43289"/>
        <n v="43528"/>
        <n v="40993"/>
        <n v="41006"/>
        <n v="26505"/>
        <n v="29954"/>
        <n v="34041"/>
        <n v="42729"/>
        <n v="42871"/>
        <n v="32952"/>
        <n v="41842"/>
        <n v="36868"/>
        <n v="36891"/>
        <n v="36923"/>
        <n v="37431"/>
        <n v="37640"/>
        <n v="37644"/>
        <n v="37726"/>
        <n v="37733"/>
        <n v="37913"/>
        <n v="38134"/>
        <n v="38141"/>
        <n v="38262"/>
        <n v="38268"/>
        <n v="38679"/>
        <n v="38688"/>
        <n v="38776"/>
        <n v="38836"/>
        <n v="38992"/>
        <n v="39042"/>
        <n v="39583"/>
        <n v="39844"/>
        <n v="40002"/>
        <n v="40210"/>
        <n v="40313"/>
        <n v="40335"/>
        <n v="40350"/>
        <n v="38344"/>
        <n v="38956"/>
        <n v="39005"/>
        <n v="39322"/>
        <n v="39867"/>
        <n v="39891"/>
        <n v="39894"/>
        <n v="40386"/>
        <n v="40496"/>
        <n v="40609"/>
        <n v="40700"/>
        <n v="40895"/>
        <n v="40982"/>
        <n v="41126"/>
        <n v="42763"/>
        <n v="50767"/>
        <n v="50751"/>
        <n v="28114"/>
        <n v="37018"/>
        <n v="41104"/>
        <n v="38293"/>
        <n v="24142"/>
        <n v="24636"/>
        <n v="15583"/>
        <n v="37106"/>
        <n v="37107"/>
        <n v="37333"/>
        <n v="38810"/>
        <n v="39021"/>
        <n v="39050"/>
        <n v="41698"/>
        <n v="41699"/>
        <n v="41744"/>
        <n v="41900"/>
        <n v="41954"/>
        <n v="42112"/>
        <n v="42123"/>
        <n v="42575"/>
        <n v="47873"/>
        <n v="47886"/>
        <s v="430977"/>
        <n v="52705"/>
        <n v="52709"/>
        <n v="58400"/>
        <n v="58401"/>
        <n v="61032"/>
        <n v="55257"/>
        <n v="26767"/>
        <n v="26771"/>
        <n v="30370"/>
        <n v="66513"/>
        <n v="66514"/>
        <n v="18030"/>
        <n v="25818"/>
        <n v="25464"/>
        <n v="28973"/>
        <n v="29738"/>
        <n v="30511"/>
        <n v="30333"/>
        <n v="31513"/>
        <n v="35715"/>
        <n v="32425"/>
        <n v="37899"/>
        <n v="40346"/>
        <n v="38575"/>
        <n v="39080"/>
        <n v="39600"/>
        <n v="39842"/>
        <n v="39849"/>
        <n v="39256"/>
        <n v="39746"/>
        <n v="41057"/>
        <n v="41009"/>
        <n v="41325"/>
        <n v="40860"/>
        <n v="40965"/>
        <n v="41331"/>
        <n v="41475"/>
        <n v="41392"/>
        <s v="5747"/>
        <s v="5749"/>
        <n v="55255"/>
        <n v="73341"/>
        <n v="73426"/>
        <n v="76789"/>
        <n v="76790"/>
        <n v="80670"/>
        <n v="84340"/>
        <n v="84630"/>
      </sharedItems>
    </cacheField>
    <cacheField name="Clase de documento" numFmtId="0">
      <sharedItems containsBlank="1"/>
    </cacheField>
    <cacheField name="Suma de Importe en moneda local" numFmtId="0">
      <sharedItems containsString="0" containsBlank="1" containsNumber="1" containsInteger="1" minValue="-80259724" maxValue="82653383"/>
    </cacheField>
    <cacheField name="TIPO DE PAGO" numFmtId="0">
      <sharedItems containsBlank="1" count="3">
        <s v="GIRO DIRECTO"/>
        <s v="TESORERIA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34">
  <r>
    <s v="8200038502"/>
    <s v="E.S.E. SANTIAGO DE T"/>
    <x v="0"/>
    <s v="438"/>
    <s v="MPS BOY NOV_2017"/>
    <x v="0"/>
    <x v="0"/>
    <x v="0"/>
    <x v="0"/>
    <d v="2018-05-28T00:00:00"/>
    <n v="-1826800"/>
    <n v="1330050204"/>
    <x v="0"/>
    <x v="0"/>
    <s v="EVENTO Nov_2017 DOC 2000001449 M400"/>
    <s v="1500000000"/>
    <x v="0"/>
    <d v="2018-05-28T00:00:00"/>
    <s v="MLOPEZ"/>
    <s v="EVENTO Nov_2017"/>
    <x v="0"/>
  </r>
  <r>
    <s v="8200038502"/>
    <s v="E.S.E. SANTIAGO DE T"/>
    <x v="1"/>
    <s v="438"/>
    <s v="MPS CUN 348"/>
    <x v="1"/>
    <x v="1"/>
    <x v="1"/>
    <x v="1"/>
    <d v="2022-10-31T00:00:00"/>
    <n v="73416974"/>
    <n v="2905100201"/>
    <x v="1"/>
    <x v="1"/>
    <s v="SALDO CAPITACION"/>
    <s v="1500120011"/>
    <x v="1"/>
    <m/>
    <s v="SARCILA"/>
    <s v="CAPITACION"/>
    <x v="1"/>
  </r>
  <r>
    <s v="8200038502"/>
    <s v="E.S.E. SANTIAGO DE T"/>
    <x v="1"/>
    <s v="438"/>
    <s v="MPS CUN 348"/>
    <x v="1"/>
    <x v="1"/>
    <x v="1"/>
    <x v="1"/>
    <d v="2022-10-31T00:00:00"/>
    <n v="-73416974"/>
    <n v="2905100201"/>
    <x v="1"/>
    <x v="2"/>
    <m/>
    <s v="1500120011"/>
    <x v="2"/>
    <d v="2022-10-31T00:00:00"/>
    <s v="SARCILA"/>
    <s v="CAPITACION"/>
    <x v="0"/>
  </r>
  <r>
    <s v="8200038502"/>
    <s v="E.S.E. SANTIAGO DE T"/>
    <x v="2"/>
    <s v="438"/>
    <s v="MPS BOY 446"/>
    <x v="2"/>
    <x v="1"/>
    <x v="2"/>
    <x v="1"/>
    <d v="2022-10-31T00:00:00"/>
    <n v="18517226"/>
    <n v="2905100201"/>
    <x v="1"/>
    <x v="3"/>
    <s v="SALDO CAPITACION"/>
    <s v="1500000000"/>
    <x v="1"/>
    <m/>
    <s v="SARCILA"/>
    <s v="CAPITACION"/>
    <x v="1"/>
  </r>
  <r>
    <s v="8200038502"/>
    <s v="E.S.E. SANTIAGO DE T"/>
    <x v="2"/>
    <s v="438"/>
    <s v="MPS BOY 446"/>
    <x v="2"/>
    <x v="1"/>
    <x v="2"/>
    <x v="1"/>
    <d v="2022-10-31T00:00:00"/>
    <n v="-18517226"/>
    <n v="2905100201"/>
    <x v="1"/>
    <x v="2"/>
    <m/>
    <s v="1500000000"/>
    <x v="3"/>
    <d v="2022-10-31T00:00:00"/>
    <s v="SARCILA"/>
    <s v="CAPITACION"/>
    <x v="0"/>
  </r>
  <r>
    <s v="8200038502"/>
    <s v="E.S.E. SANTIAGO DE T"/>
    <x v="3"/>
    <s v="438"/>
    <s v="ST76789"/>
    <x v="3"/>
    <x v="1"/>
    <x v="3"/>
    <x v="1"/>
    <d v="2022-10-31T00:00:00"/>
    <n v="-24097208"/>
    <n v="2905100201"/>
    <x v="1"/>
    <x v="4"/>
    <s v="SALDO Capita SBY2019CR1A00012352"/>
    <s v="1500000000"/>
    <x v="1"/>
    <m/>
    <s v="SARCILA"/>
    <s v="SBY2019CR1A00012352"/>
    <x v="0"/>
  </r>
  <r>
    <s v="8200038502"/>
    <s v="E.S.E. SANTIAGO DE T"/>
    <x v="3"/>
    <s v="438"/>
    <s v="ST76789"/>
    <x v="3"/>
    <x v="1"/>
    <x v="3"/>
    <x v="1"/>
    <d v="2022-10-31T00:00:00"/>
    <n v="24097208"/>
    <n v="2905100201"/>
    <x v="1"/>
    <x v="2"/>
    <m/>
    <s v="1500000000"/>
    <x v="4"/>
    <d v="2022-10-31T00:00:00"/>
    <s v="SARCILA"/>
    <s v="SBY2019CR1A00012352"/>
    <x v="1"/>
  </r>
  <r>
    <s v="8200038502"/>
    <s v="E.S.E. SANTIAGO DE T"/>
    <x v="4"/>
    <s v="438"/>
    <s v="MPS BOY-1225"/>
    <x v="4"/>
    <x v="1"/>
    <x v="4"/>
    <x v="1"/>
    <d v="2022-10-31T00:00:00"/>
    <n v="15933147"/>
    <n v="2905100201"/>
    <x v="1"/>
    <x v="3"/>
    <s v="SALDO CAPITACION SBY2019CP1A00012353 PYP"/>
    <s v="1500000000"/>
    <x v="1"/>
    <m/>
    <s v="SARCILA"/>
    <s v="CAPITACION"/>
    <x v="1"/>
  </r>
  <r>
    <s v="8200038502"/>
    <s v="E.S.E. SANTIAGO DE T"/>
    <x v="4"/>
    <s v="438"/>
    <s v="MPS BOY-1225"/>
    <x v="4"/>
    <x v="1"/>
    <x v="4"/>
    <x v="1"/>
    <d v="2022-10-31T00:00:00"/>
    <n v="-15933147"/>
    <n v="2905100201"/>
    <x v="1"/>
    <x v="2"/>
    <m/>
    <s v="1500000000"/>
    <x v="5"/>
    <d v="2022-10-31T00:00:00"/>
    <s v="SARCILA"/>
    <s v="CAPITACION"/>
    <x v="0"/>
  </r>
  <r>
    <s v="8200038502"/>
    <s v="E.S.E. SANTIAGO DE T"/>
    <x v="5"/>
    <s v="438"/>
    <s v="RES2461-20CUN63"/>
    <x v="5"/>
    <x v="2"/>
    <x v="5"/>
    <x v="1"/>
    <d v="2022-10-06T00:00:00"/>
    <n v="-150000"/>
    <n v="2205100201"/>
    <x v="0"/>
    <x v="1"/>
    <s v="ESS024  TOMA DE MUESTRA"/>
    <s v="2500000000"/>
    <x v="6"/>
    <d v="2022-10-06T00:00:00"/>
    <s v="KGUZMAN"/>
    <s v="EVENTO"/>
    <x v="0"/>
  </r>
  <r>
    <s v="8200038502"/>
    <s v="E.S.E. SANTIAGO DE T"/>
    <x v="6"/>
    <s v="438"/>
    <s v="RES2461-20CUN62"/>
    <x v="6"/>
    <x v="2"/>
    <x v="5"/>
    <x v="1"/>
    <d v="2022-10-06T00:00:00"/>
    <n v="-150000"/>
    <n v="2205100101"/>
    <x v="0"/>
    <x v="1"/>
    <s v="EPS042  TOMA DE MUESTRA"/>
    <s v="2500000000"/>
    <x v="7"/>
    <d v="2022-10-06T00:00:00"/>
    <s v="KGUZMAN"/>
    <s v="EVENTO"/>
    <x v="0"/>
  </r>
  <r>
    <s v="8200038502"/>
    <s v="E.S.E. SANTIAGO DE T"/>
    <x v="7"/>
    <s v="438"/>
    <s v="RES2461-20CUN63"/>
    <x v="5"/>
    <x v="3"/>
    <x v="5"/>
    <x v="1"/>
    <d v="2022-10-06T00:00:00"/>
    <n v="150000"/>
    <n v="2205100201"/>
    <x v="0"/>
    <x v="1"/>
    <s v="ESS024  TOMA DE MUESTRA"/>
    <s v="2500000000"/>
    <x v="6"/>
    <d v="2022-10-06T00:00:00"/>
    <s v="KGUZMAN"/>
    <s v="EVENTO"/>
    <x v="1"/>
  </r>
  <r>
    <s v="8200038502"/>
    <s v="E.S.E. SANTIAGO DE T"/>
    <x v="8"/>
    <s v="438"/>
    <s v="RES2461-20CUN62"/>
    <x v="6"/>
    <x v="3"/>
    <x v="5"/>
    <x v="1"/>
    <d v="2022-10-06T00:00:00"/>
    <n v="150000"/>
    <n v="2205100101"/>
    <x v="0"/>
    <x v="1"/>
    <s v="EPS042  TOMA DE MUESTRA"/>
    <s v="2500000000"/>
    <x v="7"/>
    <d v="2022-10-06T00:00:00"/>
    <s v="KGUZMAN"/>
    <s v="EVENTO"/>
    <x v="1"/>
  </r>
  <r>
    <s v="8200038502"/>
    <s v="E.S.E. SANTIAGO DE T"/>
    <x v="9"/>
    <s v="438"/>
    <s v="RES.2461-20CUN63"/>
    <x v="5"/>
    <x v="2"/>
    <x v="5"/>
    <x v="1"/>
    <d v="2022-10-06T00:00:00"/>
    <n v="-150000"/>
    <n v="2205100201"/>
    <x v="0"/>
    <x v="1"/>
    <s v="ESS024  TOMA DE MUESTRA"/>
    <s v="2500000000"/>
    <x v="8"/>
    <d v="2022-10-06T00:00:00"/>
    <s v="KGUZMAN"/>
    <s v="EVENTO"/>
    <x v="0"/>
  </r>
  <r>
    <s v="8200038502"/>
    <s v="E.S.E. SANTIAGO DE T"/>
    <x v="10"/>
    <s v="438"/>
    <s v="RES.2461-20CUN62"/>
    <x v="6"/>
    <x v="2"/>
    <x v="5"/>
    <x v="1"/>
    <d v="2022-10-06T00:00:00"/>
    <n v="-150000"/>
    <n v="2205100101"/>
    <x v="0"/>
    <x v="1"/>
    <s v="EPS042  TOMA DE MUESTRA"/>
    <s v="2500000000"/>
    <x v="9"/>
    <d v="2022-10-06T00:00:00"/>
    <s v="KGUZMAN"/>
    <s v="EVENTO"/>
    <x v="0"/>
  </r>
  <r>
    <s v="8200038502"/>
    <s v="E.S.E. SANTIAGO DE T"/>
    <x v="11"/>
    <s v="438"/>
    <s v="RES.2461-20CUN63"/>
    <x v="5"/>
    <x v="3"/>
    <x v="5"/>
    <x v="1"/>
    <d v="2022-10-06T00:00:00"/>
    <n v="150000"/>
    <n v="2205100201"/>
    <x v="0"/>
    <x v="1"/>
    <s v="ESS024  TOMA DE MUESTRA"/>
    <s v="2500000000"/>
    <x v="8"/>
    <d v="2022-10-06T00:00:00"/>
    <s v="KGUZMAN"/>
    <s v="EVENTO"/>
    <x v="1"/>
  </r>
  <r>
    <s v="8200038502"/>
    <s v="E.S.E. SANTIAGO DE T"/>
    <x v="12"/>
    <s v="438"/>
    <s v="RES.2461-20CUN62"/>
    <x v="6"/>
    <x v="3"/>
    <x v="5"/>
    <x v="1"/>
    <d v="2022-10-06T00:00:00"/>
    <n v="150000"/>
    <n v="2205100101"/>
    <x v="0"/>
    <x v="1"/>
    <s v="EPS042  TOMA DE MUESTRA"/>
    <s v="2500000000"/>
    <x v="9"/>
    <d v="2022-10-06T00:00:00"/>
    <s v="KGUZMAN"/>
    <s v="EVENTO"/>
    <x v="1"/>
  </r>
  <r>
    <s v="8200038502"/>
    <s v="E.S.E. SANTIAGO DE T"/>
    <x v="13"/>
    <s v="438"/>
    <s v="MPS CUN 472"/>
    <x v="7"/>
    <x v="3"/>
    <x v="6"/>
    <x v="1"/>
    <d v="2022-10-07T00:00:00"/>
    <n v="84690935"/>
    <n v="2905100201"/>
    <x v="1"/>
    <x v="1"/>
    <s v="CAPITACION"/>
    <s v="2500000000"/>
    <x v="1"/>
    <m/>
    <s v="KGUZMAN"/>
    <s v="CAPITACION"/>
    <x v="1"/>
  </r>
  <r>
    <s v="8200038502"/>
    <s v="E.S.E. SANTIAGO DE T"/>
    <x v="14"/>
    <s v="438"/>
    <s v="30510132 BOY 32"/>
    <x v="8"/>
    <x v="3"/>
    <x v="7"/>
    <x v="1"/>
    <d v="2022-10-12T00:00:00"/>
    <n v="8964609"/>
    <n v="2905100201"/>
    <x v="1"/>
    <x v="3"/>
    <s v="CAPITACION  PERIODO 202209"/>
    <s v="1500000000"/>
    <x v="1"/>
    <m/>
    <s v="KGUZMAN"/>
    <s v="CAPITACION"/>
    <x v="1"/>
  </r>
  <r>
    <s v="8200038502"/>
    <s v="E.S.E. SANTIAGO DE T"/>
    <x v="15"/>
    <s v="438"/>
    <s v="MPS CUN 348"/>
    <x v="1"/>
    <x v="3"/>
    <x v="1"/>
    <x v="1"/>
    <d v="2022-09-07T00:00:00"/>
    <n v="77745298"/>
    <n v="2905100201"/>
    <x v="1"/>
    <x v="1"/>
    <s v="CAPITACION"/>
    <s v="2500000000"/>
    <x v="2"/>
    <d v="2022-10-31T00:00:00"/>
    <s v="KGUZMAN"/>
    <s v="CAPITACION"/>
    <x v="1"/>
  </r>
  <r>
    <s v="8200038502"/>
    <s v="E.S.E. SANTIAGO DE T"/>
    <x v="16"/>
    <s v="438"/>
    <s v="MPS BOY -486"/>
    <x v="9"/>
    <x v="1"/>
    <x v="8"/>
    <x v="1"/>
    <d v="2022-08-26T00:00:00"/>
    <n v="-41508440"/>
    <n v="2905100201"/>
    <x v="1"/>
    <x v="5"/>
    <m/>
    <s v="1500000000"/>
    <x v="10"/>
    <d v="2022-08-26T00:00:00"/>
    <s v="GCAMILA"/>
    <s v="CAPITACION"/>
    <x v="0"/>
  </r>
  <r>
    <s v="8200038502"/>
    <s v="E.S.E. SANTIAGO DE T"/>
    <x v="16"/>
    <s v="438"/>
    <s v="MPS BOY -486"/>
    <x v="9"/>
    <x v="1"/>
    <x v="8"/>
    <x v="1"/>
    <d v="2022-08-26T00:00:00"/>
    <n v="41508440"/>
    <n v="2905100201"/>
    <x v="1"/>
    <x v="3"/>
    <s v="SALDO CAPITACION"/>
    <s v="1500000000"/>
    <x v="4"/>
    <d v="2022-10-31T00:00:00"/>
    <s v="GCAMILA"/>
    <s v="CAPITACION"/>
    <x v="1"/>
  </r>
  <r>
    <s v="8200038502"/>
    <s v="E.S.E. SANTIAGO DE T"/>
    <x v="17"/>
    <s v="438"/>
    <s v="MPS BOY-446"/>
    <x v="2"/>
    <x v="1"/>
    <x v="9"/>
    <x v="2"/>
    <d v="2022-08-26T00:00:00"/>
    <n v="222134"/>
    <n v="2905100201"/>
    <x v="1"/>
    <x v="3"/>
    <s v="SALDO SALDO CAPITACION SBY2019CR1A00012352 RCS"/>
    <s v="1500000000"/>
    <x v="1"/>
    <m/>
    <s v="GCAMILA"/>
    <s v="CAPITACION"/>
    <x v="1"/>
  </r>
  <r>
    <s v="8200038502"/>
    <s v="E.S.E. SANTIAGO DE T"/>
    <x v="17"/>
    <s v="438"/>
    <s v="MPS BOY-446"/>
    <x v="2"/>
    <x v="1"/>
    <x v="9"/>
    <x v="2"/>
    <d v="2022-08-26T00:00:00"/>
    <n v="-222134"/>
    <n v="2905100201"/>
    <x v="1"/>
    <x v="5"/>
    <m/>
    <s v="1500000000"/>
    <x v="11"/>
    <d v="2022-08-26T00:00:00"/>
    <s v="GCAMILA"/>
    <s v="CAPITACION"/>
    <x v="0"/>
  </r>
  <r>
    <s v="8200038502"/>
    <s v="E.S.E. SANTIAGO DE T"/>
    <x v="18"/>
    <s v="438"/>
    <s v="MPS BOY-1135"/>
    <x v="10"/>
    <x v="1"/>
    <x v="10"/>
    <x v="2"/>
    <d v="2022-08-26T00:00:00"/>
    <n v="248463"/>
    <n v="1330050201"/>
    <x v="1"/>
    <x v="3"/>
    <s v="SALDO SALDO CAPITACION SBY2019CP1A00012353 PYP"/>
    <s v="1500000000"/>
    <x v="1"/>
    <m/>
    <s v="GCAMILA"/>
    <s v="CAPITACION"/>
    <x v="1"/>
  </r>
  <r>
    <s v="8200038502"/>
    <s v="E.S.E. SANTIAGO DE T"/>
    <x v="18"/>
    <s v="438"/>
    <s v="MPS BOY-1135"/>
    <x v="10"/>
    <x v="1"/>
    <x v="10"/>
    <x v="2"/>
    <d v="2022-08-26T00:00:00"/>
    <n v="18415015"/>
    <n v="2905100201"/>
    <x v="1"/>
    <x v="5"/>
    <m/>
    <s v="1500000000"/>
    <x v="12"/>
    <d v="2022-08-26T00:00:00"/>
    <s v="GCAMILA"/>
    <s v="CAPITACION"/>
    <x v="1"/>
  </r>
  <r>
    <s v="8200038502"/>
    <s v="E.S.E. SANTIAGO DE T"/>
    <x v="18"/>
    <s v="438"/>
    <s v="MPS BOY-1135"/>
    <x v="10"/>
    <x v="1"/>
    <x v="10"/>
    <x v="2"/>
    <d v="2022-08-26T00:00:00"/>
    <n v="-18663478"/>
    <n v="1330050201"/>
    <x v="1"/>
    <x v="5"/>
    <m/>
    <s v="1500000000"/>
    <x v="12"/>
    <d v="2022-08-26T00:00:00"/>
    <s v="GCAMILA"/>
    <s v="CAPITACION"/>
    <x v="0"/>
  </r>
  <r>
    <s v="8200038502"/>
    <s v="E.S.E. SANTIAGO DE T"/>
    <x v="19"/>
    <s v="438"/>
    <s v="MPS BOY-643"/>
    <x v="11"/>
    <x v="1"/>
    <x v="11"/>
    <x v="1"/>
    <d v="2022-08-26T00:00:00"/>
    <n v="14488793"/>
    <n v="2905100201"/>
    <x v="1"/>
    <x v="3"/>
    <s v="SALDO CAPITACION SBY2019CP1A00012353 Capita P&amp;P"/>
    <s v="1500000000"/>
    <x v="1"/>
    <m/>
    <s v="GCAMILA"/>
    <s v="CAPITACION"/>
    <x v="1"/>
  </r>
  <r>
    <s v="8200038502"/>
    <s v="E.S.E. SANTIAGO DE T"/>
    <x v="19"/>
    <s v="438"/>
    <s v="MPS BOY-643"/>
    <x v="11"/>
    <x v="1"/>
    <x v="11"/>
    <x v="1"/>
    <d v="2022-08-26T00:00:00"/>
    <n v="-14488793"/>
    <n v="2905100201"/>
    <x v="1"/>
    <x v="5"/>
    <m/>
    <s v="1500000000"/>
    <x v="13"/>
    <d v="2022-08-26T00:00:00"/>
    <s v="GCAMILA"/>
    <s v="CAPITACION"/>
    <x v="0"/>
  </r>
  <r>
    <s v="8200038502"/>
    <s v="E.S.E. SANTIAGO DE T"/>
    <x v="20"/>
    <s v="438"/>
    <s v="FD55255"/>
    <x v="12"/>
    <x v="1"/>
    <x v="12"/>
    <x v="1"/>
    <d v="2022-08-26T00:00:00"/>
    <n v="-671364"/>
    <n v="2905100201"/>
    <x v="1"/>
    <x v="6"/>
    <s v="SALDO ASISDICIEMBRE 2021 FC FD55255 RS"/>
    <s v="1500000000"/>
    <x v="1"/>
    <m/>
    <s v="GCAMILA"/>
    <s v="SBY2019CR1A00012352"/>
    <x v="0"/>
  </r>
  <r>
    <s v="8200038502"/>
    <s v="E.S.E. SANTIAGO DE T"/>
    <x v="20"/>
    <s v="438"/>
    <s v="FD55255"/>
    <x v="12"/>
    <x v="1"/>
    <x v="12"/>
    <x v="1"/>
    <d v="2022-08-26T00:00:00"/>
    <n v="671364"/>
    <n v="2905100201"/>
    <x v="1"/>
    <x v="5"/>
    <m/>
    <s v="1500000000"/>
    <x v="14"/>
    <d v="2022-08-26T00:00:00"/>
    <s v="GCAMILA"/>
    <s v="SBY2019CR1A00012352"/>
    <x v="1"/>
  </r>
  <r>
    <s v="8200038502"/>
    <s v="E.S.E. SANTIAGO DE T"/>
    <x v="21"/>
    <s v="438"/>
    <s v="FD47873"/>
    <x v="13"/>
    <x v="1"/>
    <x v="13"/>
    <x v="2"/>
    <d v="2022-08-26T00:00:00"/>
    <n v="-339835"/>
    <n v="2905100201"/>
    <x v="1"/>
    <x v="7"/>
    <s v="SALDO SALDO FC FD47873 SERV ASISTENCIAL SEPTIEMBR"/>
    <s v="1500000000"/>
    <x v="1"/>
    <m/>
    <s v="GCAMILA"/>
    <s v="SBY2019CR1A00012352"/>
    <x v="0"/>
  </r>
  <r>
    <s v="8200038502"/>
    <s v="E.S.E. SANTIAGO DE T"/>
    <x v="21"/>
    <s v="438"/>
    <s v="FD47873"/>
    <x v="13"/>
    <x v="1"/>
    <x v="13"/>
    <x v="2"/>
    <d v="2022-08-26T00:00:00"/>
    <n v="20429450"/>
    <n v="2905100201"/>
    <x v="1"/>
    <x v="5"/>
    <m/>
    <s v="1500000000"/>
    <x v="15"/>
    <d v="2022-08-26T00:00:00"/>
    <s v="GCAMILA"/>
    <s v="SBY2019CR1A00012352"/>
    <x v="1"/>
  </r>
  <r>
    <s v="8200038502"/>
    <s v="E.S.E. SANTIAGO DE T"/>
    <x v="21"/>
    <s v="438"/>
    <s v="FD47873"/>
    <x v="13"/>
    <x v="1"/>
    <x v="13"/>
    <x v="2"/>
    <d v="2022-08-26T00:00:00"/>
    <n v="-20089615"/>
    <n v="1330050201"/>
    <x v="1"/>
    <x v="5"/>
    <m/>
    <s v="1500000000"/>
    <x v="15"/>
    <d v="2022-08-26T00:00:00"/>
    <s v="GCAMILA"/>
    <s v="SBY2019CR1A00012352"/>
    <x v="0"/>
  </r>
  <r>
    <s v="8200038502"/>
    <s v="E.S.E. SANTIAGO DE T"/>
    <x v="22"/>
    <s v="438"/>
    <s v="MPS BOY-1021"/>
    <x v="14"/>
    <x v="1"/>
    <x v="14"/>
    <x v="2"/>
    <d v="2022-08-26T00:00:00"/>
    <n v="1265320"/>
    <n v="1330050201"/>
    <x v="1"/>
    <x v="3"/>
    <s v="SALDO SALDO ESS024-CAPITACION SBY2019CP1A00012353"/>
    <s v="1500000000"/>
    <x v="1"/>
    <m/>
    <s v="GCAMILA"/>
    <s v="CAPITACION"/>
    <x v="1"/>
  </r>
  <r>
    <s v="8200038502"/>
    <s v="E.S.E. SANTIAGO DE T"/>
    <x v="22"/>
    <s v="438"/>
    <s v="MPS BOY-1021"/>
    <x v="14"/>
    <x v="1"/>
    <x v="14"/>
    <x v="2"/>
    <d v="2022-08-26T00:00:00"/>
    <n v="16032518"/>
    <n v="2905100201"/>
    <x v="1"/>
    <x v="5"/>
    <m/>
    <s v="1500118011"/>
    <x v="16"/>
    <d v="2022-08-26T00:00:00"/>
    <s v="GCAMILA"/>
    <s v="CAPITACION"/>
    <x v="1"/>
  </r>
  <r>
    <s v="8200038502"/>
    <s v="E.S.E. SANTIAGO DE T"/>
    <x v="22"/>
    <s v="438"/>
    <s v="MPS BOY-1021"/>
    <x v="14"/>
    <x v="1"/>
    <x v="14"/>
    <x v="2"/>
    <d v="2022-08-26T00:00:00"/>
    <n v="-17297838"/>
    <n v="1330050201"/>
    <x v="1"/>
    <x v="5"/>
    <m/>
    <s v="1500000000"/>
    <x v="16"/>
    <d v="2022-08-26T00:00:00"/>
    <s v="GCAMILA"/>
    <s v="CAPITACION"/>
    <x v="0"/>
  </r>
  <r>
    <s v="8200038502"/>
    <s v="E.S.E. SANTIAGO DE T"/>
    <x v="23"/>
    <s v="438"/>
    <s v="MPS BOY-468"/>
    <x v="15"/>
    <x v="1"/>
    <x v="15"/>
    <x v="2"/>
    <d v="2022-08-26T00:00:00"/>
    <n v="1063857"/>
    <n v="1330050201"/>
    <x v="1"/>
    <x v="3"/>
    <s v="SALDO SALDO ESS024-CAPITACION SBY2019CP1A00012353"/>
    <s v="1500000000"/>
    <x v="1"/>
    <m/>
    <s v="GCAMILA"/>
    <s v="CAPITACION"/>
    <x v="1"/>
  </r>
  <r>
    <s v="8200038502"/>
    <s v="E.S.E. SANTIAGO DE T"/>
    <x v="23"/>
    <s v="438"/>
    <s v="MPS BOY-468"/>
    <x v="15"/>
    <x v="1"/>
    <x v="15"/>
    <x v="2"/>
    <d v="2022-08-26T00:00:00"/>
    <n v="13782029"/>
    <n v="2905100201"/>
    <x v="1"/>
    <x v="5"/>
    <m/>
    <s v="1500118011"/>
    <x v="17"/>
    <d v="2022-08-26T00:00:00"/>
    <s v="GCAMILA"/>
    <s v="CAPITACION"/>
    <x v="1"/>
  </r>
  <r>
    <s v="8200038502"/>
    <s v="E.S.E. SANTIAGO DE T"/>
    <x v="23"/>
    <s v="438"/>
    <s v="MPS BOY-468"/>
    <x v="15"/>
    <x v="1"/>
    <x v="15"/>
    <x v="2"/>
    <d v="2022-08-26T00:00:00"/>
    <n v="-14845886"/>
    <n v="1330050201"/>
    <x v="1"/>
    <x v="5"/>
    <m/>
    <s v="1500000000"/>
    <x v="17"/>
    <d v="2022-08-26T00:00:00"/>
    <s v="GCAMILA"/>
    <s v="CAPITACION"/>
    <x v="0"/>
  </r>
  <r>
    <s v="8200038502"/>
    <s v="E.S.E. SANTIAGO DE T"/>
    <x v="24"/>
    <s v="438"/>
    <s v="MPS BOY-508"/>
    <x v="16"/>
    <x v="1"/>
    <x v="16"/>
    <x v="2"/>
    <d v="2022-08-26T00:00:00"/>
    <n v="8564600"/>
    <n v="1330050201"/>
    <x v="1"/>
    <x v="3"/>
    <s v="SALDO SALDO ESS024-CAPITACION SBY2019CP1A00012353"/>
    <s v="1500000000"/>
    <x v="1"/>
    <m/>
    <s v="GCAMILA"/>
    <s v="CAPITACION"/>
    <x v="1"/>
  </r>
  <r>
    <s v="8200038502"/>
    <s v="E.S.E. SANTIAGO DE T"/>
    <x v="24"/>
    <s v="438"/>
    <s v="MPS BOY-508"/>
    <x v="16"/>
    <x v="1"/>
    <x v="16"/>
    <x v="2"/>
    <d v="2022-08-26T00:00:00"/>
    <n v="7763921"/>
    <n v="2905100201"/>
    <x v="1"/>
    <x v="5"/>
    <m/>
    <s v="843320011"/>
    <x v="18"/>
    <d v="2022-08-26T00:00:00"/>
    <s v="GCAMILA"/>
    <s v="CAPITACION"/>
    <x v="1"/>
  </r>
  <r>
    <s v="8200038502"/>
    <s v="E.S.E. SANTIAGO DE T"/>
    <x v="24"/>
    <s v="438"/>
    <s v="MPS BOY-508"/>
    <x v="16"/>
    <x v="1"/>
    <x v="16"/>
    <x v="2"/>
    <d v="2022-08-26T00:00:00"/>
    <n v="-16328521"/>
    <n v="1330050201"/>
    <x v="1"/>
    <x v="5"/>
    <m/>
    <s v="1500000000"/>
    <x v="18"/>
    <d v="2022-08-26T00:00:00"/>
    <s v="GCAMILA"/>
    <s v="CAPITACION"/>
    <x v="0"/>
  </r>
  <r>
    <s v="8200038502"/>
    <s v="E.S.E. SANTIAGO DE T"/>
    <x v="25"/>
    <s v="438"/>
    <s v="MPS BOY-192"/>
    <x v="17"/>
    <x v="1"/>
    <x v="17"/>
    <x v="3"/>
    <d v="2022-08-26T00:00:00"/>
    <n v="604504"/>
    <n v="2905100201"/>
    <x v="1"/>
    <x v="3"/>
    <s v="SALDO SALDO PTE X LEGALIZAR NOV_2019"/>
    <s v="1500000000"/>
    <x v="1"/>
    <m/>
    <s v="GCAMILA"/>
    <s v="COMPENSACION"/>
    <x v="1"/>
  </r>
  <r>
    <s v="8200038502"/>
    <s v="E.S.E. SANTIAGO DE T"/>
    <x v="25"/>
    <s v="438"/>
    <s v="MPS BOY-192"/>
    <x v="17"/>
    <x v="1"/>
    <x v="17"/>
    <x v="3"/>
    <d v="2022-08-26T00:00:00"/>
    <n v="-604504"/>
    <n v="2905100201"/>
    <x v="1"/>
    <x v="5"/>
    <m/>
    <s v="1500000000"/>
    <x v="19"/>
    <d v="2022-08-26T00:00:00"/>
    <s v="GCAMILA"/>
    <s v="COMPENSACION"/>
    <x v="0"/>
  </r>
  <r>
    <s v="8200038502"/>
    <s v="E.S.E. SANTIAGO DE T"/>
    <x v="26"/>
    <s v="438"/>
    <s v="MPS BOY-1147"/>
    <x v="18"/>
    <x v="1"/>
    <x v="18"/>
    <x v="4"/>
    <d v="2022-08-26T00:00:00"/>
    <n v="2897930"/>
    <n v="2905100201"/>
    <x v="1"/>
    <x v="3"/>
    <s v="SALDO CAPITA Pública SBY2017C1P118-"/>
    <s v="1500000000"/>
    <x v="1"/>
    <m/>
    <s v="GCAMILA"/>
    <s v="boyaca"/>
    <x v="1"/>
  </r>
  <r>
    <s v="8200038502"/>
    <s v="E.S.E. SANTIAGO DE T"/>
    <x v="26"/>
    <s v="438"/>
    <s v="MPS BOY-1147"/>
    <x v="18"/>
    <x v="1"/>
    <x v="18"/>
    <x v="4"/>
    <d v="2022-08-26T00:00:00"/>
    <n v="-2897930"/>
    <n v="2905100201"/>
    <x v="1"/>
    <x v="5"/>
    <m/>
    <s v="1500000000"/>
    <x v="20"/>
    <d v="2022-08-26T00:00:00"/>
    <s v="GCAMILA"/>
    <s v="boyaca"/>
    <x v="0"/>
  </r>
  <r>
    <s v="8200038502"/>
    <s v="E.S.E. SANTIAGO DE T"/>
    <x v="27"/>
    <s v="438"/>
    <s v="MPS BOY-1148"/>
    <x v="19"/>
    <x v="1"/>
    <x v="18"/>
    <x v="4"/>
    <d v="2022-08-26T00:00:00"/>
    <n v="3084014"/>
    <n v="2905100201"/>
    <x v="1"/>
    <x v="3"/>
    <s v="SALDO CAPITA Pública SBY2017R1A117-"/>
    <s v="1500000000"/>
    <x v="1"/>
    <m/>
    <s v="GCAMILA"/>
    <s v="boyaca"/>
    <x v="1"/>
  </r>
  <r>
    <s v="8200038502"/>
    <s v="E.S.E. SANTIAGO DE T"/>
    <x v="27"/>
    <s v="438"/>
    <s v="MPS BOY-1148"/>
    <x v="19"/>
    <x v="1"/>
    <x v="18"/>
    <x v="4"/>
    <d v="2022-08-26T00:00:00"/>
    <n v="-3084014"/>
    <n v="2905100201"/>
    <x v="1"/>
    <x v="5"/>
    <m/>
    <s v="1500000000"/>
    <x v="21"/>
    <d v="2022-08-26T00:00:00"/>
    <s v="GCAMILA"/>
    <s v="boyaca"/>
    <x v="0"/>
  </r>
  <r>
    <s v="8200038502"/>
    <s v="E.S.E. SANTIAGO DE T"/>
    <x v="28"/>
    <s v="438"/>
    <s v="MPS BOY-908"/>
    <x v="20"/>
    <x v="1"/>
    <x v="19"/>
    <x v="3"/>
    <d v="2022-08-26T00:00:00"/>
    <n v="2761527"/>
    <n v="2905100201"/>
    <x v="1"/>
    <x v="3"/>
    <s v="SALDO SALDO PTE X LEGALIZAR CAPITA JUL_2019"/>
    <s v="1500000000"/>
    <x v="1"/>
    <m/>
    <s v="GCAMILA"/>
    <s v="COMPENSACION"/>
    <x v="1"/>
  </r>
  <r>
    <s v="8200038502"/>
    <s v="E.S.E. SANTIAGO DE T"/>
    <x v="28"/>
    <s v="438"/>
    <s v="MPS BOY-908"/>
    <x v="20"/>
    <x v="1"/>
    <x v="19"/>
    <x v="3"/>
    <d v="2022-08-26T00:00:00"/>
    <n v="-2761527"/>
    <n v="2905100201"/>
    <x v="1"/>
    <x v="5"/>
    <m/>
    <s v="1500000000"/>
    <x v="22"/>
    <d v="2022-08-26T00:00:00"/>
    <s v="GCAMILA"/>
    <s v="COMPENSACION"/>
    <x v="0"/>
  </r>
  <r>
    <s v="8200038502"/>
    <s v="E.S.E. SANTIAGO DE T"/>
    <x v="29"/>
    <s v="438"/>
    <s v="MPS BOY-907"/>
    <x v="21"/>
    <x v="1"/>
    <x v="19"/>
    <x v="3"/>
    <d v="2022-08-26T00:00:00"/>
    <n v="450892"/>
    <n v="2905100201"/>
    <x v="1"/>
    <x v="3"/>
    <s v="SALDO SALDO PTE X LEGALIZAR CAPITA JUL_2019"/>
    <s v="1500000000"/>
    <x v="1"/>
    <m/>
    <s v="GCAMILA"/>
    <s v="COMPENSACION"/>
    <x v="1"/>
  </r>
  <r>
    <s v="8200038502"/>
    <s v="E.S.E. SANTIAGO DE T"/>
    <x v="29"/>
    <s v="438"/>
    <s v="MPS BOY-907"/>
    <x v="21"/>
    <x v="1"/>
    <x v="19"/>
    <x v="3"/>
    <d v="2022-08-26T00:00:00"/>
    <n v="-450892"/>
    <n v="2905100201"/>
    <x v="1"/>
    <x v="5"/>
    <m/>
    <s v="1500000000"/>
    <x v="23"/>
    <d v="2022-08-26T00:00:00"/>
    <s v="GCAMILA"/>
    <s v="COMPENSACION"/>
    <x v="0"/>
  </r>
  <r>
    <s v="8200038502"/>
    <s v="E.S.E. SANTIAGO DE T"/>
    <x v="30"/>
    <s v="438"/>
    <s v="MPS BOY 1296"/>
    <x v="22"/>
    <x v="1"/>
    <x v="20"/>
    <x v="3"/>
    <d v="2022-08-26T00:00:00"/>
    <n v="247094"/>
    <n v="2905100201"/>
    <x v="1"/>
    <x v="3"/>
    <s v="SALDO SALDO PTE X LEGALIZAR CAPITA  ABR_2019"/>
    <s v="1500000000"/>
    <x v="1"/>
    <m/>
    <s v="GCAMILA"/>
    <s v="COMPENSACION"/>
    <x v="1"/>
  </r>
  <r>
    <s v="8200038502"/>
    <s v="E.S.E. SANTIAGO DE T"/>
    <x v="30"/>
    <s v="438"/>
    <s v="MPS BOY 1296"/>
    <x v="22"/>
    <x v="1"/>
    <x v="20"/>
    <x v="3"/>
    <d v="2022-08-26T00:00:00"/>
    <n v="-254324"/>
    <n v="2905100201"/>
    <x v="1"/>
    <x v="5"/>
    <m/>
    <s v="1500000000"/>
    <x v="24"/>
    <d v="2022-08-26T00:00:00"/>
    <s v="GCAMILA"/>
    <s v="COMPENSACION"/>
    <x v="0"/>
  </r>
  <r>
    <s v="8200038502"/>
    <s v="E.S.E. SANTIAGO DE T"/>
    <x v="30"/>
    <s v="438"/>
    <s v="MPS BOY 1296"/>
    <x v="22"/>
    <x v="1"/>
    <x v="20"/>
    <x v="3"/>
    <d v="2022-08-26T00:00:00"/>
    <n v="7230"/>
    <n v="2905100101"/>
    <x v="1"/>
    <x v="5"/>
    <m/>
    <s v="1500117011"/>
    <x v="24"/>
    <d v="2022-08-26T00:00:00"/>
    <s v="GCAMILA"/>
    <s v="COMPENSACION"/>
    <x v="1"/>
  </r>
  <r>
    <s v="8200038502"/>
    <s v="E.S.E. SANTIAGO DE T"/>
    <x v="31"/>
    <s v="438"/>
    <s v="MPS BOY 940"/>
    <x v="23"/>
    <x v="1"/>
    <x v="21"/>
    <x v="3"/>
    <d v="2022-08-26T00:00:00"/>
    <n v="132580"/>
    <n v="2905100201"/>
    <x v="1"/>
    <x v="3"/>
    <s v="SALDO CAPITA PUBLICA MAY_2019"/>
    <s v="1500000000"/>
    <x v="1"/>
    <m/>
    <s v="GCAMILA"/>
    <s v="boyaca"/>
    <x v="1"/>
  </r>
  <r>
    <s v="8200038502"/>
    <s v="E.S.E. SANTIAGO DE T"/>
    <x v="31"/>
    <s v="438"/>
    <s v="MPS BOY 940"/>
    <x v="23"/>
    <x v="1"/>
    <x v="21"/>
    <x v="3"/>
    <d v="2022-08-26T00:00:00"/>
    <n v="-132580"/>
    <n v="2905100201"/>
    <x v="1"/>
    <x v="5"/>
    <m/>
    <s v="1500000000"/>
    <x v="25"/>
    <d v="2022-08-26T00:00:00"/>
    <s v="GCAMILA"/>
    <s v="boyaca"/>
    <x v="0"/>
  </r>
  <r>
    <s v="8200038502"/>
    <s v="E.S.E. SANTIAGO DE T"/>
    <x v="32"/>
    <s v="438"/>
    <s v="MPS BOY 446"/>
    <x v="2"/>
    <x v="3"/>
    <x v="2"/>
    <x v="1"/>
    <d v="2022-08-05T00:00:00"/>
    <n v="82653383"/>
    <n v="2905100201"/>
    <x v="1"/>
    <x v="3"/>
    <s v="CAPITACION"/>
    <s v="1500000000"/>
    <x v="3"/>
    <d v="2022-10-31T00:00:00"/>
    <s v="KGUZMAN"/>
    <s v="CAPITACION"/>
    <x v="1"/>
  </r>
  <r>
    <s v="8200038502"/>
    <s v="E.S.E. SANTIAGO DE T"/>
    <x v="33"/>
    <s v="438"/>
    <s v="FD42575"/>
    <x v="24"/>
    <x v="1"/>
    <x v="22"/>
    <x v="2"/>
    <d v="2022-07-29T00:00:00"/>
    <n v="-8639"/>
    <n v="2905100203"/>
    <x v="0"/>
    <x v="8"/>
    <s v="SALDO SALDO 2575423156 DENISMAR RODRIGUEZ"/>
    <s v="500000000"/>
    <x v="1"/>
    <m/>
    <s v="LREYES"/>
    <s v="CONTRATO-EVENTO"/>
    <x v="0"/>
  </r>
  <r>
    <s v="8200038502"/>
    <s v="E.S.E. SANTIAGO DE T"/>
    <x v="33"/>
    <s v="438"/>
    <s v="FD42575"/>
    <x v="24"/>
    <x v="1"/>
    <x v="22"/>
    <x v="2"/>
    <d v="2022-07-29T00:00:00"/>
    <n v="2544808"/>
    <n v="2905100203"/>
    <x v="0"/>
    <x v="9"/>
    <m/>
    <s v="500000000"/>
    <x v="26"/>
    <d v="2022-07-29T00:00:00"/>
    <s v="LREYES"/>
    <s v="CONTRATO-EVENTO"/>
    <x v="1"/>
  </r>
  <r>
    <s v="8200038502"/>
    <s v="E.S.E. SANTIAGO DE T"/>
    <x v="33"/>
    <s v="438"/>
    <s v="FD42575"/>
    <x v="24"/>
    <x v="1"/>
    <x v="22"/>
    <x v="2"/>
    <d v="2022-07-29T00:00:00"/>
    <n v="-5639567"/>
    <n v="2905100202"/>
    <x v="0"/>
    <x v="9"/>
    <m/>
    <s v="500000000"/>
    <x v="26"/>
    <d v="2022-07-29T00:00:00"/>
    <s v="LREYES"/>
    <s v="CONTRATO-EVENTO"/>
    <x v="0"/>
  </r>
  <r>
    <s v="8200038502"/>
    <s v="E.S.E. SANTIAGO DE T"/>
    <x v="33"/>
    <s v="438"/>
    <s v="FD42575"/>
    <x v="24"/>
    <x v="1"/>
    <x v="22"/>
    <x v="2"/>
    <d v="2022-07-29T00:00:00"/>
    <n v="55079"/>
    <n v="2905100103"/>
    <x v="0"/>
    <x v="9"/>
    <m/>
    <s v="7600000000"/>
    <x v="26"/>
    <d v="2022-07-29T00:00:00"/>
    <s v="LREYES"/>
    <s v="CONTRATO-EVENTO"/>
    <x v="1"/>
  </r>
  <r>
    <s v="8200038502"/>
    <s v="E.S.E. SANTIAGO DE T"/>
    <x v="33"/>
    <s v="438"/>
    <s v="FD42575"/>
    <x v="24"/>
    <x v="1"/>
    <x v="22"/>
    <x v="2"/>
    <d v="2022-07-29T00:00:00"/>
    <n v="3048319"/>
    <n v="2905100102"/>
    <x v="0"/>
    <x v="9"/>
    <m/>
    <s v="1500000000"/>
    <x v="26"/>
    <d v="2022-07-29T00:00:00"/>
    <s v="LREYES"/>
    <s v="CONTRATO-EVENTO"/>
    <x v="1"/>
  </r>
  <r>
    <s v="8200038502"/>
    <s v="E.S.E. SANTIAGO DE T"/>
    <x v="34"/>
    <s v="438"/>
    <s v="MPS BOY -486"/>
    <x v="9"/>
    <x v="3"/>
    <x v="8"/>
    <x v="1"/>
    <d v="2022-07-08T00:00:00"/>
    <n v="80259724"/>
    <n v="2905100201"/>
    <x v="1"/>
    <x v="3"/>
    <s v="CAPITACION"/>
    <s v="1500000000"/>
    <x v="10"/>
    <d v="2022-08-26T00:00:00"/>
    <s v="KJIMENEZ"/>
    <s v="CAPITACION"/>
    <x v="1"/>
  </r>
  <r>
    <s v="8200038502"/>
    <s v="E.S.E. SANTIAGO DE T"/>
    <x v="35"/>
    <s v="438"/>
    <s v="MPS BOY -486"/>
    <x v="9"/>
    <x v="2"/>
    <x v="8"/>
    <x v="1"/>
    <d v="2022-07-08T00:00:00"/>
    <n v="-80259724"/>
    <n v="2905100201"/>
    <x v="1"/>
    <x v="3"/>
    <s v="CAPITACION"/>
    <s v="1500000000"/>
    <x v="27"/>
    <d v="2022-07-08T00:00:00"/>
    <s v="KJIMENEZ"/>
    <s v="CAPITACION"/>
    <x v="0"/>
  </r>
  <r>
    <s v="8200038502"/>
    <s v="E.S.E. SANTIAGO DE T"/>
    <x v="36"/>
    <s v="438"/>
    <s v="MPS BOY -486"/>
    <x v="9"/>
    <x v="3"/>
    <x v="8"/>
    <x v="1"/>
    <d v="2022-07-08T00:00:00"/>
    <n v="80259724"/>
    <n v="2905100201"/>
    <x v="1"/>
    <x v="3"/>
    <s v="CAPITACION"/>
    <s v="1500000000"/>
    <x v="27"/>
    <d v="2022-07-08T00:00:00"/>
    <s v="KJIMENEZ"/>
    <s v="CAPITACION"/>
    <x v="1"/>
  </r>
  <r>
    <s v="8200038502"/>
    <s v="E.S.E. SANTIAGO DE T"/>
    <x v="37"/>
    <s v="438"/>
    <s v="MPS BOY 232"/>
    <x v="25"/>
    <x v="1"/>
    <x v="23"/>
    <x v="1"/>
    <d v="2022-06-30T00:00:00"/>
    <n v="11162593"/>
    <n v="2905100201"/>
    <x v="1"/>
    <x v="3"/>
    <s v="SALDO CAPITACION SBY2019CP1A00012353 Capita P&amp;P"/>
    <s v="1500000000"/>
    <x v="1"/>
    <m/>
    <s v="GCAMILA"/>
    <s v="CAPITACION"/>
    <x v="1"/>
  </r>
  <r>
    <s v="8200038502"/>
    <s v="E.S.E. SANTIAGO DE T"/>
    <x v="37"/>
    <s v="438"/>
    <s v="MPS BOY 232"/>
    <x v="25"/>
    <x v="1"/>
    <x v="23"/>
    <x v="1"/>
    <d v="2022-06-30T00:00:00"/>
    <n v="-11162593"/>
    <n v="2905100201"/>
    <x v="1"/>
    <x v="10"/>
    <m/>
    <s v="1500000000"/>
    <x v="28"/>
    <d v="2022-06-30T00:00:00"/>
    <s v="GCAMILA"/>
    <s v="CAPITACION"/>
    <x v="0"/>
  </r>
  <r>
    <s v="8200038502"/>
    <s v="E.S.E. SANTIAGO DE T"/>
    <x v="38"/>
    <s v="438"/>
    <s v="ST66513"/>
    <x v="26"/>
    <x v="1"/>
    <x v="24"/>
    <x v="1"/>
    <d v="2022-06-30T00:00:00"/>
    <n v="-1638633"/>
    <n v="2905100201"/>
    <x v="1"/>
    <x v="11"/>
    <s v="SALDO ASISABRIL 2022 FC ST66513 RS"/>
    <s v="1500000000"/>
    <x v="11"/>
    <d v="2022-08-26T00:00:00"/>
    <s v="GCAMILA"/>
    <s v="SBY2019CR1A00012352"/>
    <x v="0"/>
  </r>
  <r>
    <s v="8200038502"/>
    <s v="E.S.E. SANTIAGO DE T"/>
    <x v="38"/>
    <s v="438"/>
    <s v="ST66513"/>
    <x v="26"/>
    <x v="1"/>
    <x v="24"/>
    <x v="1"/>
    <d v="2022-06-30T00:00:00"/>
    <n v="1638633"/>
    <n v="2905100201"/>
    <x v="1"/>
    <x v="10"/>
    <m/>
    <s v="1500000000"/>
    <x v="29"/>
    <d v="2022-06-30T00:00:00"/>
    <s v="GCAMILA"/>
    <s v="SBY2019CR1A00012352"/>
    <x v="1"/>
  </r>
  <r>
    <s v="8200038502"/>
    <s v="E.S.E. SANTIAGO DE T"/>
    <x v="39"/>
    <s v="438"/>
    <s v="MPS BOY-1226"/>
    <x v="27"/>
    <x v="3"/>
    <x v="4"/>
    <x v="1"/>
    <d v="2022-06-07T00:00:00"/>
    <n v="37847345"/>
    <n v="2905100201"/>
    <x v="1"/>
    <x v="3"/>
    <s v="CAPITACION SBY2019CR1A00012352 RCS"/>
    <s v="1500000000"/>
    <x v="1"/>
    <m/>
    <s v="KJIMENEZ"/>
    <s v="CAPITACION"/>
    <x v="1"/>
  </r>
  <r>
    <s v="8200038502"/>
    <s v="E.S.E. SANTIAGO DE T"/>
    <x v="40"/>
    <s v="438"/>
    <s v="MPS BOY-1225"/>
    <x v="4"/>
    <x v="3"/>
    <x v="4"/>
    <x v="1"/>
    <d v="2022-06-07T00:00:00"/>
    <n v="40540185"/>
    <n v="2905100201"/>
    <x v="1"/>
    <x v="3"/>
    <s v="CAPITACION SBY2019CP1A00012353 PYP"/>
    <s v="1500000000"/>
    <x v="5"/>
    <d v="2022-10-31T00:00:00"/>
    <s v="KJIMENEZ"/>
    <s v="CAPITACION"/>
    <x v="1"/>
  </r>
  <r>
    <s v="8200038502"/>
    <s v="E.S.E. SANTIAGO DE T"/>
    <x v="41"/>
    <s v="438"/>
    <s v="MPS BOY-1135"/>
    <x v="10"/>
    <x v="1"/>
    <x v="10"/>
    <x v="2"/>
    <d v="2022-05-19T00:00:00"/>
    <n v="1807244"/>
    <n v="2905100201"/>
    <x v="1"/>
    <x v="12"/>
    <m/>
    <s v="1500120011"/>
    <x v="30"/>
    <d v="2022-05-19T00:00:00"/>
    <s v="GCAMILA"/>
    <s v="CAPITACION"/>
    <x v="1"/>
  </r>
  <r>
    <s v="8200038502"/>
    <s v="E.S.E. SANTIAGO DE T"/>
    <x v="41"/>
    <s v="438"/>
    <s v="MPS BOY-1135"/>
    <x v="10"/>
    <x v="1"/>
    <x v="10"/>
    <x v="2"/>
    <d v="2022-05-19T00:00:00"/>
    <n v="-20470722"/>
    <n v="1330050201"/>
    <x v="1"/>
    <x v="12"/>
    <m/>
    <s v="1500000000"/>
    <x v="30"/>
    <d v="2022-05-19T00:00:00"/>
    <s v="GCAMILA"/>
    <s v="CAPITACION"/>
    <x v="0"/>
  </r>
  <r>
    <s v="8200038502"/>
    <s v="E.S.E. SANTIAGO DE T"/>
    <x v="41"/>
    <s v="438"/>
    <s v="MPS BOY-1135"/>
    <x v="10"/>
    <x v="1"/>
    <x v="10"/>
    <x v="2"/>
    <d v="2022-05-19T00:00:00"/>
    <n v="18663478"/>
    <n v="1330050201"/>
    <x v="1"/>
    <x v="3"/>
    <s v="SALDO CAPITACION SBY2019CP1A00012353 PYP"/>
    <s v="1500000000"/>
    <x v="12"/>
    <d v="2022-08-26T00:00:00"/>
    <s v="GCAMILA"/>
    <s v="CAPITACION"/>
    <x v="1"/>
  </r>
  <r>
    <s v="8200038502"/>
    <s v="E.S.E. SANTIAGO DE T"/>
    <x v="42"/>
    <s v="438"/>
    <s v="MPS BOY-483"/>
    <x v="28"/>
    <x v="1"/>
    <x v="25"/>
    <x v="2"/>
    <d v="2022-05-19T00:00:00"/>
    <n v="14588362"/>
    <n v="1330050201"/>
    <x v="1"/>
    <x v="3"/>
    <s v="SALDO CAPITACION SBY2019CR1A00012352"/>
    <s v="1500000000"/>
    <x v="1"/>
    <m/>
    <s v="GCAMILA"/>
    <s v="CAPITACION"/>
    <x v="1"/>
  </r>
  <r>
    <s v="8200038502"/>
    <s v="E.S.E. SANTIAGO DE T"/>
    <x v="42"/>
    <s v="438"/>
    <s v="MPS BOY-483"/>
    <x v="28"/>
    <x v="1"/>
    <x v="25"/>
    <x v="2"/>
    <d v="2022-05-19T00:00:00"/>
    <n v="3830309"/>
    <n v="2905100201"/>
    <x v="1"/>
    <x v="12"/>
    <m/>
    <s v="1500120011"/>
    <x v="31"/>
    <d v="2022-05-19T00:00:00"/>
    <s v="GCAMILA"/>
    <s v="CAPITACION"/>
    <x v="1"/>
  </r>
  <r>
    <s v="8200038502"/>
    <s v="E.S.E. SANTIAGO DE T"/>
    <x v="42"/>
    <s v="438"/>
    <s v="MPS BOY-483"/>
    <x v="28"/>
    <x v="1"/>
    <x v="25"/>
    <x v="2"/>
    <d v="2022-05-19T00:00:00"/>
    <n v="-18418671"/>
    <n v="1330050201"/>
    <x v="1"/>
    <x v="12"/>
    <m/>
    <s v="1500000000"/>
    <x v="31"/>
    <d v="2022-05-19T00:00:00"/>
    <s v="GCAMILA"/>
    <s v="CAPITACION"/>
    <x v="0"/>
  </r>
  <r>
    <s v="8200038502"/>
    <s v="E.S.E. SANTIAGO DE T"/>
    <x v="43"/>
    <s v="438"/>
    <s v="MPS BOY-482"/>
    <x v="29"/>
    <x v="1"/>
    <x v="25"/>
    <x v="2"/>
    <d v="2022-05-19T00:00:00"/>
    <n v="113577"/>
    <n v="1330050201"/>
    <x v="1"/>
    <x v="3"/>
    <s v="SALDO CAPITACION SBY2019CP1A00012353"/>
    <s v="1500000000"/>
    <x v="1"/>
    <m/>
    <s v="GCAMILA"/>
    <s v="CAPITACION"/>
    <x v="1"/>
  </r>
  <r>
    <s v="8200038502"/>
    <s v="E.S.E. SANTIAGO DE T"/>
    <x v="43"/>
    <s v="438"/>
    <s v="MPS BOY-482"/>
    <x v="29"/>
    <x v="1"/>
    <x v="25"/>
    <x v="2"/>
    <d v="2022-05-19T00:00:00"/>
    <n v="19360903"/>
    <n v="2905100201"/>
    <x v="1"/>
    <x v="12"/>
    <m/>
    <s v="1500120011"/>
    <x v="32"/>
    <d v="2022-05-19T00:00:00"/>
    <s v="GCAMILA"/>
    <s v="CAPITACION"/>
    <x v="1"/>
  </r>
  <r>
    <s v="8200038502"/>
    <s v="E.S.E. SANTIAGO DE T"/>
    <x v="43"/>
    <s v="438"/>
    <s v="MPS BOY-482"/>
    <x v="29"/>
    <x v="1"/>
    <x v="25"/>
    <x v="2"/>
    <d v="2022-05-19T00:00:00"/>
    <n v="-19474480"/>
    <n v="1330050201"/>
    <x v="1"/>
    <x v="12"/>
    <m/>
    <s v="1500000000"/>
    <x v="32"/>
    <d v="2022-05-19T00:00:00"/>
    <s v="GCAMILA"/>
    <s v="CAPITACION"/>
    <x v="0"/>
  </r>
  <r>
    <s v="8200038502"/>
    <s v="E.S.E. SANTIAGO DE T"/>
    <x v="44"/>
    <s v="438"/>
    <s v="MPS BOY-508"/>
    <x v="16"/>
    <x v="1"/>
    <x v="26"/>
    <x v="2"/>
    <d v="2022-05-19T00:00:00"/>
    <n v="27804179"/>
    <n v="2905100201"/>
    <x v="1"/>
    <x v="3"/>
    <s v="SALDO CAPITACION-SBY2019CP1A00012353 PYP"/>
    <s v="1500000000"/>
    <x v="1"/>
    <m/>
    <s v="GCAMILA"/>
    <s v="CAPITACION"/>
    <x v="1"/>
  </r>
  <r>
    <s v="8200038502"/>
    <s v="E.S.E. SANTIAGO DE T"/>
    <x v="44"/>
    <s v="438"/>
    <s v="MPS BOY-508"/>
    <x v="16"/>
    <x v="1"/>
    <x v="26"/>
    <x v="2"/>
    <d v="2022-05-19T00:00:00"/>
    <n v="-27804179"/>
    <n v="2905100201"/>
    <x v="1"/>
    <x v="12"/>
    <m/>
    <s v="1500000000"/>
    <x v="33"/>
    <d v="2022-05-19T00:00:00"/>
    <s v="GCAMILA"/>
    <s v="CAPITACION"/>
    <x v="0"/>
  </r>
  <r>
    <s v="8200038502"/>
    <s v="E.S.E. SANTIAGO DE T"/>
    <x v="45"/>
    <s v="438"/>
    <s v="ST61032"/>
    <x v="30"/>
    <x v="1"/>
    <x v="27"/>
    <x v="1"/>
    <d v="2022-05-19T00:00:00"/>
    <n v="-18415015"/>
    <n v="2905100201"/>
    <x v="1"/>
    <x v="13"/>
    <s v="SALDO ASISFEBRERO 2022 FC ST61032 RS"/>
    <s v="1500000000"/>
    <x v="12"/>
    <d v="2022-08-26T00:00:00"/>
    <s v="GCAMILA"/>
    <s v="SBY2019CR1A00012352"/>
    <x v="0"/>
  </r>
  <r>
    <s v="8200038502"/>
    <s v="E.S.E. SANTIAGO DE T"/>
    <x v="45"/>
    <s v="438"/>
    <s v="ST61032"/>
    <x v="30"/>
    <x v="1"/>
    <x v="27"/>
    <x v="1"/>
    <d v="2022-05-19T00:00:00"/>
    <n v="18415015"/>
    <n v="2905100201"/>
    <x v="1"/>
    <x v="12"/>
    <m/>
    <s v="1500000000"/>
    <x v="34"/>
    <d v="2022-05-19T00:00:00"/>
    <s v="GCAMILA"/>
    <s v="SBY2019CR1A00012352"/>
    <x v="1"/>
  </r>
  <r>
    <s v="8200038502"/>
    <s v="E.S.E. SANTIAGO DE T"/>
    <x v="46"/>
    <s v="438"/>
    <s v="ST58401"/>
    <x v="31"/>
    <x v="1"/>
    <x v="28"/>
    <x v="1"/>
    <d v="2022-05-19T00:00:00"/>
    <n v="-1209883"/>
    <n v="2905100201"/>
    <x v="1"/>
    <x v="14"/>
    <s v="SALDO PYPENERO 2022 FC ST58401 RS"/>
    <s v="1500000000"/>
    <x v="13"/>
    <d v="2022-08-26T00:00:00"/>
    <s v="GCAMILA"/>
    <s v="SBY2019CP1A00012353"/>
    <x v="0"/>
  </r>
  <r>
    <s v="8200038502"/>
    <s v="E.S.E. SANTIAGO DE T"/>
    <x v="46"/>
    <s v="438"/>
    <s v="ST58401"/>
    <x v="31"/>
    <x v="1"/>
    <x v="28"/>
    <x v="1"/>
    <d v="2022-05-19T00:00:00"/>
    <n v="1209883"/>
    <n v="2905100201"/>
    <x v="1"/>
    <x v="12"/>
    <m/>
    <s v="1500000000"/>
    <x v="35"/>
    <d v="2022-05-19T00:00:00"/>
    <s v="GCAMILA"/>
    <s v="SBY2019CP1A00012353"/>
    <x v="1"/>
  </r>
  <r>
    <s v="8200038502"/>
    <s v="E.S.E. SANTIAGO DE T"/>
    <x v="47"/>
    <s v="438"/>
    <s v="ST58400"/>
    <x v="32"/>
    <x v="1"/>
    <x v="29"/>
    <x v="1"/>
    <d v="2022-05-19T00:00:00"/>
    <n v="-703957"/>
    <n v="2905100201"/>
    <x v="1"/>
    <x v="15"/>
    <s v="SALDO ASISENERO 2022 FC ST58400 RS"/>
    <s v="1500000000"/>
    <x v="13"/>
    <d v="2022-08-26T00:00:00"/>
    <s v="GCAMILA"/>
    <s v="SBY2019CR1A00012352"/>
    <x v="0"/>
  </r>
  <r>
    <s v="8200038502"/>
    <s v="E.S.E. SANTIAGO DE T"/>
    <x v="47"/>
    <s v="438"/>
    <s v="ST58400"/>
    <x v="32"/>
    <x v="1"/>
    <x v="29"/>
    <x v="1"/>
    <d v="2022-05-19T00:00:00"/>
    <n v="703957"/>
    <n v="2905100201"/>
    <x v="1"/>
    <x v="12"/>
    <m/>
    <s v="1500000000"/>
    <x v="36"/>
    <d v="2022-05-19T00:00:00"/>
    <s v="GCAMILA"/>
    <s v="SBY2019CR1A00012352"/>
    <x v="1"/>
  </r>
  <r>
    <s v="8200038502"/>
    <s v="E.S.E. SANTIAGO DE T"/>
    <x v="48"/>
    <s v="438"/>
    <s v="MPS BOY-445"/>
    <x v="33"/>
    <x v="1"/>
    <x v="9"/>
    <x v="2"/>
    <d v="2022-05-19T00:00:00"/>
    <n v="28513039"/>
    <n v="2905100201"/>
    <x v="1"/>
    <x v="3"/>
    <s v="SALDO CAPITACION SBY2019CP1A00012353 PYP"/>
    <s v="1500000000"/>
    <x v="1"/>
    <m/>
    <s v="GCAMILA"/>
    <s v="CAPITACION"/>
    <x v="1"/>
  </r>
  <r>
    <s v="8200038502"/>
    <s v="E.S.E. SANTIAGO DE T"/>
    <x v="48"/>
    <s v="438"/>
    <s v="MPS BOY-445"/>
    <x v="33"/>
    <x v="1"/>
    <x v="9"/>
    <x v="2"/>
    <d v="2022-05-19T00:00:00"/>
    <n v="-28513039"/>
    <n v="2905100201"/>
    <x v="1"/>
    <x v="12"/>
    <m/>
    <s v="1500000000"/>
    <x v="37"/>
    <d v="2022-05-19T00:00:00"/>
    <s v="GCAMILA"/>
    <s v="CAPITACION"/>
    <x v="0"/>
  </r>
  <r>
    <s v="8200038502"/>
    <s v="E.S.E. SANTIAGO DE T"/>
    <x v="49"/>
    <s v="438"/>
    <s v="MPS BOY-446"/>
    <x v="2"/>
    <x v="1"/>
    <x v="9"/>
    <x v="2"/>
    <d v="2022-05-19T00:00:00"/>
    <n v="1860767"/>
    <n v="2905100201"/>
    <x v="1"/>
    <x v="3"/>
    <s v="SALDO CAPITACION SBY2019CR1A00012352 RCS"/>
    <s v="1500000000"/>
    <x v="11"/>
    <d v="2022-08-26T00:00:00"/>
    <s v="GCAMILA"/>
    <s v="CAPITACION"/>
    <x v="1"/>
  </r>
  <r>
    <s v="8200038502"/>
    <s v="E.S.E. SANTIAGO DE T"/>
    <x v="49"/>
    <s v="438"/>
    <s v="MPS BOY-446"/>
    <x v="2"/>
    <x v="1"/>
    <x v="9"/>
    <x v="2"/>
    <d v="2022-05-19T00:00:00"/>
    <n v="-1860767"/>
    <n v="2905100201"/>
    <x v="1"/>
    <x v="12"/>
    <m/>
    <s v="1500000000"/>
    <x v="38"/>
    <d v="2022-05-19T00:00:00"/>
    <s v="GCAMILA"/>
    <s v="CAPITACION"/>
    <x v="0"/>
  </r>
  <r>
    <s v="8200038502"/>
    <s v="E.S.E. SANTIAGO DE T"/>
    <x v="50"/>
    <s v="438"/>
    <s v="MPS BOY-1068"/>
    <x v="34"/>
    <x v="1"/>
    <x v="30"/>
    <x v="4"/>
    <d v="2022-05-19T00:00:00"/>
    <n v="429531"/>
    <n v="2905100201"/>
    <x v="1"/>
    <x v="3"/>
    <s v="SALDO CAPITA PUBLICA MAY_2020 SUBSIDIADO"/>
    <s v="1500000000"/>
    <x v="1"/>
    <m/>
    <s v="GCAMILA"/>
    <s v="boyaca"/>
    <x v="1"/>
  </r>
  <r>
    <s v="8200038502"/>
    <s v="E.S.E. SANTIAGO DE T"/>
    <x v="50"/>
    <s v="438"/>
    <s v="MPS BOY-1068"/>
    <x v="34"/>
    <x v="1"/>
    <x v="30"/>
    <x v="4"/>
    <d v="2022-05-19T00:00:00"/>
    <n v="-429531"/>
    <n v="2905100201"/>
    <x v="1"/>
    <x v="12"/>
    <m/>
    <s v="1500000000"/>
    <x v="39"/>
    <d v="2022-05-19T00:00:00"/>
    <s v="GCAMILA"/>
    <s v="boyaca"/>
    <x v="0"/>
  </r>
  <r>
    <s v="8200038502"/>
    <s v="E.S.E. SANTIAGO DE T"/>
    <x v="51"/>
    <s v="438"/>
    <s v="MPS BOY-424"/>
    <x v="35"/>
    <x v="1"/>
    <x v="31"/>
    <x v="2"/>
    <d v="2022-05-19T00:00:00"/>
    <n v="13519858"/>
    <n v="2905100201"/>
    <x v="1"/>
    <x v="3"/>
    <s v="SALDO ESS024-CAPITACION SBY2019CP1A00012353"/>
    <s v="1500000000"/>
    <x v="1"/>
    <m/>
    <s v="GCAMILA"/>
    <s v="CAPITACION"/>
    <x v="1"/>
  </r>
  <r>
    <s v="8200038502"/>
    <s v="E.S.E. SANTIAGO DE T"/>
    <x v="51"/>
    <s v="438"/>
    <s v="MPS BOY-424"/>
    <x v="35"/>
    <x v="1"/>
    <x v="31"/>
    <x v="2"/>
    <d v="2022-05-19T00:00:00"/>
    <n v="-13519858"/>
    <n v="2905100201"/>
    <x v="1"/>
    <x v="12"/>
    <m/>
    <s v="1500000000"/>
    <x v="40"/>
    <d v="2022-05-19T00:00:00"/>
    <s v="GCAMILA"/>
    <s v="CAPITACION"/>
    <x v="0"/>
  </r>
  <r>
    <s v="8200038502"/>
    <s v="E.S.E. SANTIAGO DE T"/>
    <x v="52"/>
    <s v="438"/>
    <s v="FD47873"/>
    <x v="13"/>
    <x v="1"/>
    <x v="13"/>
    <x v="2"/>
    <d v="2022-05-19T00:00:00"/>
    <n v="-11882986"/>
    <n v="2905100201"/>
    <x v="1"/>
    <x v="7"/>
    <s v="SALDO FC FD47873 SERV ASISTENCIAL SEPTIEMBRE/2021"/>
    <s v="1500000000"/>
    <x v="15"/>
    <d v="2022-08-26T00:00:00"/>
    <s v="GCAMILA"/>
    <s v="SBY2019CR1A00012352"/>
    <x v="0"/>
  </r>
  <r>
    <s v="8200038502"/>
    <s v="E.S.E. SANTIAGO DE T"/>
    <x v="52"/>
    <s v="438"/>
    <s v="FD47873"/>
    <x v="13"/>
    <x v="1"/>
    <x v="13"/>
    <x v="2"/>
    <d v="2022-05-19T00:00:00"/>
    <n v="11882986"/>
    <n v="2905100201"/>
    <x v="1"/>
    <x v="12"/>
    <m/>
    <s v="1500000000"/>
    <x v="41"/>
    <d v="2022-05-19T00:00:00"/>
    <s v="GCAMILA"/>
    <s v="SBY2019CR1A00012352"/>
    <x v="1"/>
  </r>
  <r>
    <s v="8200038502"/>
    <s v="E.S.E. SANTIAGO DE T"/>
    <x v="53"/>
    <s v="438"/>
    <s v="MPS BOY-2423"/>
    <x v="36"/>
    <x v="3"/>
    <x v="32"/>
    <x v="1"/>
    <d v="2022-05-06T00:00:00"/>
    <n v="36461085"/>
    <n v="2905100201"/>
    <x v="1"/>
    <x v="3"/>
    <s v="CAPITACION SBY2019CR1A00012352 RCS"/>
    <s v="1500000000"/>
    <x v="1"/>
    <m/>
    <s v="KJIMENEZ"/>
    <s v="CAPITACION"/>
    <x v="1"/>
  </r>
  <r>
    <s v="8200038502"/>
    <s v="E.S.E. SANTIAGO DE T"/>
    <x v="54"/>
    <s v="438"/>
    <s v="MPS BOY-2397"/>
    <x v="37"/>
    <x v="3"/>
    <x v="32"/>
    <x v="1"/>
    <d v="2022-05-06T00:00:00"/>
    <n v="39055293"/>
    <n v="2905100201"/>
    <x v="1"/>
    <x v="3"/>
    <s v="CAPITACION SBY2019CP1A00012353 PYP"/>
    <s v="1500000000"/>
    <x v="1"/>
    <m/>
    <s v="KJIMENEZ"/>
    <s v="CAPITACION"/>
    <x v="1"/>
  </r>
  <r>
    <s v="8200038502"/>
    <s v="E.S.E. SANTIAGO DE T"/>
    <x v="55"/>
    <s v="438"/>
    <s v="MPS BOY 242"/>
    <x v="38"/>
    <x v="3"/>
    <x v="23"/>
    <x v="1"/>
    <d v="2022-04-07T00:00:00"/>
    <n v="34822452"/>
    <n v="2905100201"/>
    <x v="1"/>
    <x v="3"/>
    <s v="CAPITACION SBY2019CR1A00012352 Capita recuperaciÃ³"/>
    <s v="1500000000"/>
    <x v="29"/>
    <d v="2022-06-30T00:00:00"/>
    <s v="KJIMENEZ"/>
    <s v="CAPITACION"/>
    <x v="1"/>
  </r>
  <r>
    <s v="8200038502"/>
    <s v="E.S.E. SANTIAGO DE T"/>
    <x v="56"/>
    <s v="438"/>
    <s v="MPS BOY 232"/>
    <x v="25"/>
    <x v="3"/>
    <x v="23"/>
    <x v="1"/>
    <d v="2022-04-07T00:00:00"/>
    <n v="37300071"/>
    <n v="2905100201"/>
    <x v="1"/>
    <x v="3"/>
    <s v="CAPITACION SBY2019CP1A00012353 Capita P&amp;P"/>
    <s v="1500000000"/>
    <x v="28"/>
    <d v="2022-06-30T00:00:00"/>
    <s v="KJIMENEZ"/>
    <s v="CAPITACION"/>
    <x v="1"/>
  </r>
  <r>
    <s v="8200038502"/>
    <s v="E.S.E. SANTIAGO DE T"/>
    <x v="57"/>
    <s v="438"/>
    <s v="14748921-884"/>
    <x v="39"/>
    <x v="3"/>
    <x v="33"/>
    <x v="1"/>
    <d v="2022-03-15T00:00:00"/>
    <n v="19663657"/>
    <n v="2905100201"/>
    <x v="1"/>
    <x v="3"/>
    <s v="CAPITACION SBY2019CP1A00012353"/>
    <s v="1500000000"/>
    <x v="1"/>
    <m/>
    <s v="KJIMENEZ"/>
    <s v="CAPITACION"/>
    <x v="1"/>
  </r>
  <r>
    <s v="8200038502"/>
    <s v="E.S.E. SANTIAGO DE T"/>
    <x v="58"/>
    <s v="438"/>
    <s v="14748921-883"/>
    <x v="40"/>
    <x v="3"/>
    <x v="33"/>
    <x v="1"/>
    <d v="2022-03-15T00:00:00"/>
    <n v="18157259"/>
    <n v="2905100201"/>
    <x v="1"/>
    <x v="3"/>
    <s v="CAPITACION SBY2019CR1A00012352"/>
    <s v="1500000000"/>
    <x v="1"/>
    <m/>
    <s v="KJIMENEZ"/>
    <s v="CAPITACION"/>
    <x v="1"/>
  </r>
  <r>
    <s v="8200038502"/>
    <s v="E.S.E. SANTIAGO DE T"/>
    <x v="59"/>
    <s v="438"/>
    <s v="14748921-882"/>
    <x v="41"/>
    <x v="3"/>
    <x v="33"/>
    <x v="1"/>
    <d v="2022-03-15T00:00:00"/>
    <n v="13068522"/>
    <n v="2905100202"/>
    <x v="0"/>
    <x v="3"/>
    <s v="EVENTO URGENCIA"/>
    <s v="1500000000"/>
    <x v="26"/>
    <d v="2022-07-29T00:00:00"/>
    <s v="KJIMENEZ"/>
    <s v="EVENTO"/>
    <x v="1"/>
  </r>
  <r>
    <s v="8200038502"/>
    <s v="E.S.E. SANTIAGO DE T"/>
    <x v="60"/>
    <s v="438"/>
    <s v="MPS BOY-417"/>
    <x v="42"/>
    <x v="3"/>
    <x v="34"/>
    <x v="1"/>
    <d v="2022-03-11T00:00:00"/>
    <n v="36342386"/>
    <n v="2905100201"/>
    <x v="1"/>
    <x v="3"/>
    <s v="CAPITACION SBY2019CP1A00012353 Capita P&amp;P"/>
    <s v="1500000000"/>
    <x v="1"/>
    <m/>
    <s v="KJIMENEZ"/>
    <s v="CAPITACION"/>
    <x v="1"/>
  </r>
  <r>
    <s v="8200038502"/>
    <s v="E.S.E. SANTIAGO DE T"/>
    <x v="61"/>
    <s v="438"/>
    <s v="MPS BOY-402"/>
    <x v="43"/>
    <x v="3"/>
    <x v="34"/>
    <x v="1"/>
    <d v="2022-03-11T00:00:00"/>
    <n v="33928380"/>
    <n v="2905100201"/>
    <x v="1"/>
    <x v="3"/>
    <s v="CAPITACION SBY2019CR1A00012352 Capita recuperaciÃ³"/>
    <s v="1500000000"/>
    <x v="1"/>
    <m/>
    <s v="KJIMENEZ"/>
    <s v="CAPITACION"/>
    <x v="1"/>
  </r>
  <r>
    <s v="8200038502"/>
    <s v="E.S.E. SANTIAGO DE T"/>
    <x v="62"/>
    <s v="438"/>
    <s v="MPS BOY-643"/>
    <x v="11"/>
    <x v="3"/>
    <x v="11"/>
    <x v="1"/>
    <d v="2022-02-07T00:00:00"/>
    <n v="16402633"/>
    <n v="2905100201"/>
    <x v="1"/>
    <x v="3"/>
    <s v="CAPITACION SBY2019CP1A00012353 Capita P&amp;P"/>
    <s v="1500000000"/>
    <x v="13"/>
    <d v="2022-08-26T00:00:00"/>
    <s v="KJIMENEZ"/>
    <s v="CAPITACION"/>
    <x v="1"/>
  </r>
  <r>
    <s v="8200038502"/>
    <s v="E.S.E. SANTIAGO DE T"/>
    <x v="63"/>
    <s v="438"/>
    <s v="MPS BOY-631"/>
    <x v="44"/>
    <x v="3"/>
    <x v="11"/>
    <x v="1"/>
    <d v="2022-02-07T00:00:00"/>
    <n v="15513365"/>
    <n v="2905100201"/>
    <x v="1"/>
    <x v="3"/>
    <s v="CAPITACION SBY2019CR1A00012352 Capita recuperaciÃ³"/>
    <s v="1500000000"/>
    <x v="34"/>
    <d v="2022-05-19T00:00:00"/>
    <s v="KJIMENEZ"/>
    <s v="CAPITACION"/>
    <x v="1"/>
  </r>
  <r>
    <s v="8200038502"/>
    <s v="E.S.E. SANTIAGO DE T"/>
    <x v="64"/>
    <s v="438"/>
    <s v="FD42575"/>
    <x v="24"/>
    <x v="1"/>
    <x v="22"/>
    <x v="2"/>
    <d v="2021-12-30T00:00:00"/>
    <n v="-13820"/>
    <n v="2905100203"/>
    <x v="0"/>
    <x v="8"/>
    <s v="SALDO 2575423156 DENISMAR RODRIGUEZ"/>
    <s v="8100120011"/>
    <x v="26"/>
    <d v="2022-07-29T00:00:00"/>
    <s v="LREYES"/>
    <s v="CONTRATO-EVENTO"/>
    <x v="0"/>
  </r>
  <r>
    <s v="8200038502"/>
    <s v="E.S.E. SANTIAGO DE T"/>
    <x v="64"/>
    <s v="438"/>
    <s v="FD42575"/>
    <x v="24"/>
    <x v="1"/>
    <x v="22"/>
    <x v="2"/>
    <d v="2021-12-30T00:00:00"/>
    <n v="216852"/>
    <n v="2905100203"/>
    <x v="0"/>
    <x v="16"/>
    <m/>
    <s v="8100120011"/>
    <x v="42"/>
    <d v="2021-12-30T00:00:00"/>
    <s v="LREYES"/>
    <s v="CONTRATO-EVENTO"/>
    <x v="1"/>
  </r>
  <r>
    <s v="8200038502"/>
    <s v="E.S.E. SANTIAGO DE T"/>
    <x v="64"/>
    <s v="438"/>
    <s v="FD42575"/>
    <x v="24"/>
    <x v="1"/>
    <x v="22"/>
    <x v="2"/>
    <d v="2021-12-30T00:00:00"/>
    <n v="-203032"/>
    <n v="2905100202"/>
    <x v="0"/>
    <x v="16"/>
    <m/>
    <s v="9400000000"/>
    <x v="42"/>
    <d v="2021-12-30T00:00:00"/>
    <s v="LREYES"/>
    <s v="CONTRATO-EVENTO"/>
    <x v="0"/>
  </r>
  <r>
    <s v="8200038502"/>
    <s v="E.S.E. SANTIAGO DE T"/>
    <x v="65"/>
    <s v="438"/>
    <s v="FD42123"/>
    <x v="45"/>
    <x v="1"/>
    <x v="35"/>
    <x v="2"/>
    <d v="2021-12-30T00:00:00"/>
    <n v="64423"/>
    <n v="2905100202"/>
    <x v="0"/>
    <x v="16"/>
    <m/>
    <s v="1500120011"/>
    <x v="43"/>
    <d v="2021-12-30T00:00:00"/>
    <s v="LREYES"/>
    <s v="CONTRATO-EVENTO"/>
    <x v="1"/>
  </r>
  <r>
    <s v="8200038502"/>
    <s v="E.S.E. SANTIAGO DE T"/>
    <x v="65"/>
    <s v="438"/>
    <s v="FD42123"/>
    <x v="45"/>
    <x v="1"/>
    <x v="35"/>
    <x v="2"/>
    <d v="2021-12-30T00:00:00"/>
    <n v="-64423"/>
    <n v="2905100202"/>
    <x v="0"/>
    <x v="8"/>
    <s v="SALDO 15001211784 MARLENE PARRA"/>
    <s v="1500120011"/>
    <x v="26"/>
    <d v="2022-07-29T00:00:00"/>
    <s v="LREYES"/>
    <s v="CONTRATO-EVENTO"/>
    <x v="0"/>
  </r>
  <r>
    <s v="8200038502"/>
    <s v="E.S.E. SANTIAGO DE T"/>
    <x v="66"/>
    <s v="438"/>
    <s v="FD39050"/>
    <x v="46"/>
    <x v="1"/>
    <x v="36"/>
    <x v="2"/>
    <d v="2021-12-30T00:00:00"/>
    <n v="-2667"/>
    <n v="2905100102"/>
    <x v="0"/>
    <x v="17"/>
    <s v="SALDO 15001202400 MATIAS QUINTERO"/>
    <s v="1500000000"/>
    <x v="26"/>
    <d v="2022-07-29T00:00:00"/>
    <s v="LREYES"/>
    <s v="CONTRATO-EVENTO"/>
    <x v="0"/>
  </r>
  <r>
    <s v="8200038502"/>
    <s v="E.S.E. SANTIAGO DE T"/>
    <x v="66"/>
    <s v="438"/>
    <s v="FD39050"/>
    <x v="46"/>
    <x v="1"/>
    <x v="36"/>
    <x v="2"/>
    <d v="2021-12-30T00:00:00"/>
    <n v="520550"/>
    <n v="2905100203"/>
    <x v="0"/>
    <x v="16"/>
    <m/>
    <s v="2575420011"/>
    <x v="44"/>
    <d v="2021-12-30T00:00:00"/>
    <s v="LREYES"/>
    <s v="CONTRATO-EVENTO"/>
    <x v="1"/>
  </r>
  <r>
    <s v="8200038502"/>
    <s v="E.S.E. SANTIAGO DE T"/>
    <x v="66"/>
    <s v="438"/>
    <s v="FD39050"/>
    <x v="46"/>
    <x v="1"/>
    <x v="36"/>
    <x v="2"/>
    <d v="2021-12-30T00:00:00"/>
    <n v="-517883"/>
    <n v="2905100102"/>
    <x v="0"/>
    <x v="16"/>
    <m/>
    <s v="1500000000"/>
    <x v="44"/>
    <d v="2021-12-30T00:00:00"/>
    <s v="LREYES"/>
    <s v="CONTRATO-EVENTO"/>
    <x v="0"/>
  </r>
  <r>
    <s v="8200038502"/>
    <s v="E.S.E. SANTIAGO DE T"/>
    <x v="67"/>
    <s v="438"/>
    <s v="FD38293"/>
    <x v="47"/>
    <x v="1"/>
    <x v="37"/>
    <x v="2"/>
    <d v="2021-12-31T00:00:00"/>
    <n v="-83700"/>
    <n v="2905100203"/>
    <x v="0"/>
    <x v="18"/>
    <s v="SALDO 68377546824 EVANGELISTA MARTINEZ"/>
    <s v="6837720011"/>
    <x v="26"/>
    <d v="2022-07-29T00:00:00"/>
    <s v="JGIRALDO"/>
    <s v="CONTRATO-EVENTO"/>
    <x v="0"/>
  </r>
  <r>
    <s v="8200038502"/>
    <s v="E.S.E. SANTIAGO DE T"/>
    <x v="67"/>
    <s v="438"/>
    <s v="FD38293"/>
    <x v="47"/>
    <x v="1"/>
    <x v="37"/>
    <x v="2"/>
    <d v="2021-12-31T00:00:00"/>
    <n v="109700"/>
    <n v="2905100203"/>
    <x v="0"/>
    <x v="19"/>
    <m/>
    <s v="6837720011"/>
    <x v="45"/>
    <d v="2021-12-31T00:00:00"/>
    <s v="JGIRALDO"/>
    <s v="CONTRATO-EVENTO"/>
    <x v="1"/>
  </r>
  <r>
    <s v="8200038502"/>
    <s v="E.S.E. SANTIAGO DE T"/>
    <x v="67"/>
    <s v="438"/>
    <s v="FD38293"/>
    <x v="47"/>
    <x v="1"/>
    <x v="37"/>
    <x v="2"/>
    <d v="2021-12-31T00:00:00"/>
    <n v="-26000"/>
    <n v="2905100102"/>
    <x v="0"/>
    <x v="19"/>
    <m/>
    <s v="8100000000"/>
    <x v="45"/>
    <d v="2021-12-31T00:00:00"/>
    <s v="JGIRALDO"/>
    <s v="CONTRATO-EVENTO"/>
    <x v="0"/>
  </r>
  <r>
    <s v="8200038502"/>
    <s v="E.S.E. SANTIAGO DE T"/>
    <x v="68"/>
    <s v="438"/>
    <s v="MPS SAN-2552"/>
    <x v="48"/>
    <x v="1"/>
    <x v="26"/>
    <x v="2"/>
    <d v="2021-12-30T00:00:00"/>
    <n v="6500"/>
    <n v="2905100203"/>
    <x v="0"/>
    <x v="20"/>
    <s v="COMPENSACION TOTAL O EXACTA"/>
    <s v="6827620011"/>
    <x v="46"/>
    <d v="2021-12-30T00:00:00"/>
    <s v="JGIRALDO"/>
    <s v="EVENTO"/>
    <x v="1"/>
  </r>
  <r>
    <s v="8200038502"/>
    <s v="E.S.E. SANTIAGO DE T"/>
    <x v="68"/>
    <s v="438"/>
    <s v="MPS SAN-2552"/>
    <x v="48"/>
    <x v="1"/>
    <x v="26"/>
    <x v="2"/>
    <d v="2021-12-30T00:00:00"/>
    <n v="6500"/>
    <n v="2905100103"/>
    <x v="0"/>
    <x v="20"/>
    <s v="COMPENSACION TOTAL O EXACTA"/>
    <s v="6857220011"/>
    <x v="46"/>
    <d v="2021-12-30T00:00:00"/>
    <s v="JGIRALDO"/>
    <s v="EVENTO"/>
    <x v="1"/>
  </r>
  <r>
    <s v="8200038502"/>
    <s v="E.S.E. SANTIAGO DE T"/>
    <x v="68"/>
    <s v="438"/>
    <s v="MPS SAN-2552"/>
    <x v="48"/>
    <x v="1"/>
    <x v="26"/>
    <x v="2"/>
    <d v="2021-12-30T00:00:00"/>
    <n v="-13000"/>
    <n v="2905100102"/>
    <x v="0"/>
    <x v="20"/>
    <s v="COMPENSACION TOTAL O EXACTA"/>
    <s v="6800000000"/>
    <x v="46"/>
    <d v="2021-12-30T00:00:00"/>
    <s v="JGIRALDO"/>
    <s v="EVENTO"/>
    <x v="0"/>
  </r>
  <r>
    <s v="8200038502"/>
    <s v="E.S.E. SANTIAGO DE T"/>
    <x v="69"/>
    <s v="438"/>
    <s v="FD28114"/>
    <x v="49"/>
    <x v="1"/>
    <x v="38"/>
    <x v="2"/>
    <d v="2021-12-30T00:00:00"/>
    <n v="-51210"/>
    <n v="2905100203"/>
    <x v="0"/>
    <x v="21"/>
    <s v="SALDO 68377241037 VALENTINA BAREÑO"/>
    <s v="6800000000"/>
    <x v="26"/>
    <d v="2022-07-29T00:00:00"/>
    <s v="JGIRALDO"/>
    <s v="CONTRATO-EVENTO"/>
    <x v="0"/>
  </r>
  <r>
    <s v="8200038502"/>
    <s v="E.S.E. SANTIAGO DE T"/>
    <x v="69"/>
    <s v="438"/>
    <s v="FD28114"/>
    <x v="49"/>
    <x v="1"/>
    <x v="38"/>
    <x v="2"/>
    <d v="2021-12-30T00:00:00"/>
    <n v="-91804"/>
    <n v="2905100202"/>
    <x v="0"/>
    <x v="16"/>
    <m/>
    <s v="6800000000"/>
    <x v="47"/>
    <d v="2021-12-30T00:00:00"/>
    <s v="JGIRALDO"/>
    <s v="CONTRATO-EVENTO"/>
    <x v="0"/>
  </r>
  <r>
    <s v="8200038502"/>
    <s v="E.S.E. SANTIAGO DE T"/>
    <x v="69"/>
    <s v="438"/>
    <s v="FD28114"/>
    <x v="49"/>
    <x v="1"/>
    <x v="38"/>
    <x v="2"/>
    <d v="2021-12-30T00:00:00"/>
    <n v="143014"/>
    <n v="2905100203"/>
    <x v="0"/>
    <x v="16"/>
    <m/>
    <s v="6837720011"/>
    <x v="47"/>
    <d v="2021-12-30T00:00:00"/>
    <s v="JGIRALDO"/>
    <s v="CONTRATO-EVENTO"/>
    <x v="1"/>
  </r>
  <r>
    <s v="8200038502"/>
    <s v="E.S.E. SANTIAGO DE T"/>
    <x v="70"/>
    <s v="438"/>
    <s v="MPS BOY-539"/>
    <x v="50"/>
    <x v="3"/>
    <x v="39"/>
    <x v="1"/>
    <d v="2022-01-19T00:00:00"/>
    <n v="32966667"/>
    <n v="2905100201"/>
    <x v="1"/>
    <x v="3"/>
    <s v="CAPITACION SBY2019CR1A00012352  Rcs"/>
    <s v="1500000000"/>
    <x v="36"/>
    <d v="2022-05-19T00:00:00"/>
    <s v="KJIMENEZ"/>
    <s v="CAPITACION"/>
    <x v="1"/>
  </r>
  <r>
    <s v="8200038502"/>
    <s v="E.S.E. SANTIAGO DE T"/>
    <x v="71"/>
    <s v="438"/>
    <s v="MPS BOY-538"/>
    <x v="51"/>
    <x v="3"/>
    <x v="39"/>
    <x v="1"/>
    <d v="2022-01-19T00:00:00"/>
    <n v="34856407"/>
    <n v="2905100201"/>
    <x v="1"/>
    <x v="3"/>
    <s v="CAPITACION SBY2019CP1A00012353  Pyp"/>
    <s v="1500000000"/>
    <x v="35"/>
    <d v="2022-05-19T00:00:00"/>
    <s v="KJIMENEZ"/>
    <s v="CAPITACION"/>
    <x v="1"/>
  </r>
  <r>
    <s v="8200038502"/>
    <s v="E.S.E. SANTIAGO DE T"/>
    <x v="72"/>
    <s v="438"/>
    <s v="RES 2461BOY-61"/>
    <x v="52"/>
    <x v="3"/>
    <x v="40"/>
    <x v="2"/>
    <d v="2021-12-30T00:00:00"/>
    <n v="150000"/>
    <n v="2205100201"/>
    <x v="0"/>
    <x v="3"/>
    <s v="TOMA DE MUESTRA ANTES DE 26 AGOSTO 2020"/>
    <s v="1500000000"/>
    <x v="1"/>
    <m/>
    <s v="KJIMENEZ"/>
    <s v="EVENTO"/>
    <x v="1"/>
  </r>
  <r>
    <s v="8200038502"/>
    <s v="E.S.E. SANTIAGO DE T"/>
    <x v="73"/>
    <s v="438"/>
    <s v="FD50751"/>
    <x v="53"/>
    <x v="1"/>
    <x v="41"/>
    <x v="2"/>
    <d v="2021-12-30T00:00:00"/>
    <n v="-2701249"/>
    <n v="2905100201"/>
    <x v="1"/>
    <x v="22"/>
    <s v="SALDO FC FD50751 SERV ASISTENCIAL OCTUBRE/2021 RS"/>
    <s v="1500000000"/>
    <x v="18"/>
    <d v="2022-08-26T00:00:00"/>
    <s v="GCAMILA"/>
    <s v="SBY2019CR1A00012352"/>
    <x v="0"/>
  </r>
  <r>
    <s v="8200038502"/>
    <s v="E.S.E. SANTIAGO DE T"/>
    <x v="73"/>
    <s v="438"/>
    <s v="FD50751"/>
    <x v="53"/>
    <x v="1"/>
    <x v="41"/>
    <x v="2"/>
    <d v="2021-12-30T00:00:00"/>
    <n v="2701249"/>
    <n v="2905100201"/>
    <x v="1"/>
    <x v="16"/>
    <m/>
    <s v="1500000000"/>
    <x v="48"/>
    <d v="2021-12-30T00:00:00"/>
    <s v="GCAMILA"/>
    <s v="SBY2019CR1A00012352"/>
    <x v="1"/>
  </r>
  <r>
    <s v="8200038502"/>
    <s v="E.S.E. SANTIAGO DE T"/>
    <x v="74"/>
    <s v="438"/>
    <s v="MPS BOY 391"/>
    <x v="54"/>
    <x v="1"/>
    <x v="42"/>
    <x v="2"/>
    <d v="2021-12-30T00:00:00"/>
    <n v="24261510"/>
    <n v="2905100201"/>
    <x v="1"/>
    <x v="3"/>
    <s v="SALDO ESS024 CAPITACION SBY2019CP1A00012353"/>
    <s v="1500000000"/>
    <x v="1"/>
    <m/>
    <s v="GCAMILA"/>
    <s v="CAPITACION"/>
    <x v="1"/>
  </r>
  <r>
    <s v="8200038502"/>
    <s v="E.S.E. SANTIAGO DE T"/>
    <x v="74"/>
    <s v="438"/>
    <s v="MPS BOY 391"/>
    <x v="54"/>
    <x v="1"/>
    <x v="42"/>
    <x v="2"/>
    <d v="2021-12-30T00:00:00"/>
    <n v="-24261510"/>
    <n v="2905100201"/>
    <x v="1"/>
    <x v="16"/>
    <m/>
    <s v="1500000000"/>
    <x v="49"/>
    <d v="2021-12-30T00:00:00"/>
    <s v="GCAMILA"/>
    <s v="CAPITACION"/>
    <x v="0"/>
  </r>
  <r>
    <s v="8200038502"/>
    <s v="E.S.E. SANTIAGO DE T"/>
    <x v="75"/>
    <s v="438"/>
    <s v="FD42763"/>
    <x v="55"/>
    <x v="1"/>
    <x v="43"/>
    <x v="2"/>
    <d v="2022-01-12T00:00:00"/>
    <n v="-2020"/>
    <n v="2905100202"/>
    <x v="0"/>
    <x v="8"/>
    <s v="SALDO 15001112069 DIEGO SANCHEZ"/>
    <s v="500000000"/>
    <x v="26"/>
    <d v="2022-07-29T00:00:00"/>
    <s v="GCAMILA"/>
    <s v="CONTRATO-EVENTO"/>
    <x v="0"/>
  </r>
  <r>
    <s v="8200038502"/>
    <s v="E.S.E. SANTIAGO DE T"/>
    <x v="75"/>
    <s v="438"/>
    <s v="FD42763"/>
    <x v="55"/>
    <x v="1"/>
    <x v="43"/>
    <x v="2"/>
    <d v="2022-01-12T00:00:00"/>
    <n v="2020"/>
    <n v="2905100202"/>
    <x v="0"/>
    <x v="23"/>
    <m/>
    <s v="500000000"/>
    <x v="50"/>
    <d v="2022-01-12T00:00:00"/>
    <s v="GCAMILA"/>
    <s v="CONTRATO-EVENTO"/>
    <x v="1"/>
  </r>
  <r>
    <s v="8200038502"/>
    <s v="E.S.E. SANTIAGO DE T"/>
    <x v="76"/>
    <s v="438"/>
    <s v="MPS VAL-2797"/>
    <x v="56"/>
    <x v="1"/>
    <x v="26"/>
    <x v="2"/>
    <d v="2021-12-27T00:00:00"/>
    <n v="-59600"/>
    <n v="2905100202"/>
    <x v="0"/>
    <x v="24"/>
    <s v="COMPENSACION TOTAL O EXACTA"/>
    <s v="7600000000"/>
    <x v="51"/>
    <d v="2021-12-27T00:00:00"/>
    <s v="SARCILA"/>
    <s v="EVENTO"/>
    <x v="0"/>
  </r>
  <r>
    <s v="8200038502"/>
    <s v="E.S.E. SANTIAGO DE T"/>
    <x v="76"/>
    <s v="438"/>
    <s v="MPS VAL-2797"/>
    <x v="56"/>
    <x v="1"/>
    <x v="26"/>
    <x v="2"/>
    <d v="2021-12-27T00:00:00"/>
    <n v="59600"/>
    <n v="2905100103"/>
    <x v="0"/>
    <x v="24"/>
    <s v="COMPENSACION TOTAL O EXACTA"/>
    <s v="7600117011"/>
    <x v="51"/>
    <d v="2021-12-27T00:00:00"/>
    <s v="SARCILA"/>
    <s v="EVENTO"/>
    <x v="1"/>
  </r>
  <r>
    <s v="8200038502"/>
    <s v="E.S.E. SANTIAGO DE T"/>
    <x v="77"/>
    <s v="438"/>
    <s v="MPS VAL-2797"/>
    <x v="56"/>
    <x v="3"/>
    <x v="26"/>
    <x v="2"/>
    <d v="2021-12-07T00:00:00"/>
    <n v="59600"/>
    <n v="2905100202"/>
    <x v="0"/>
    <x v="24"/>
    <s v="EVENTO-"/>
    <s v="7600000000"/>
    <x v="51"/>
    <d v="2021-12-27T00:00:00"/>
    <s v="KJIMENEZ"/>
    <s v="EVENTO"/>
    <x v="1"/>
  </r>
  <r>
    <s v="8200038502"/>
    <s v="E.S.E. SANTIAGO DE T"/>
    <x v="78"/>
    <s v="438"/>
    <s v="MPS SAN-2552"/>
    <x v="48"/>
    <x v="3"/>
    <x v="26"/>
    <x v="2"/>
    <d v="2021-12-07T00:00:00"/>
    <n v="13000"/>
    <n v="2905100102"/>
    <x v="0"/>
    <x v="20"/>
    <s v="EVENTO-"/>
    <s v="6800000000"/>
    <x v="46"/>
    <d v="2021-12-30T00:00:00"/>
    <s v="KJIMENEZ"/>
    <s v="EVENTO"/>
    <x v="1"/>
  </r>
  <r>
    <s v="8200038502"/>
    <s v="E.S.E. SANTIAGO DE T"/>
    <x v="79"/>
    <s v="438"/>
    <s v="MPS SAN-2551"/>
    <x v="57"/>
    <x v="3"/>
    <x v="26"/>
    <x v="2"/>
    <d v="2021-12-07T00:00:00"/>
    <n v="91804"/>
    <n v="2905100202"/>
    <x v="0"/>
    <x v="20"/>
    <s v="EVENTO-"/>
    <s v="6800000000"/>
    <x v="47"/>
    <d v="2021-12-30T00:00:00"/>
    <s v="KJIMENEZ"/>
    <s v="EVENTO"/>
    <x v="1"/>
  </r>
  <r>
    <s v="8200038502"/>
    <s v="E.S.E. SANTIAGO DE T"/>
    <x v="80"/>
    <s v="438"/>
    <s v="MPS GUA-2094"/>
    <x v="58"/>
    <x v="3"/>
    <x v="26"/>
    <x v="2"/>
    <d v="2021-12-07T00:00:00"/>
    <n v="203032"/>
    <n v="2905100202"/>
    <x v="0"/>
    <x v="25"/>
    <s v="EVENTO-"/>
    <s v="9400000000"/>
    <x v="42"/>
    <d v="2021-12-30T00:00:00"/>
    <s v="KJIMENEZ"/>
    <s v="EVENTO"/>
    <x v="1"/>
  </r>
  <r>
    <s v="8200038502"/>
    <s v="E.S.E. SANTIAGO DE T"/>
    <x v="81"/>
    <s v="438"/>
    <s v="MPS CUN-2057"/>
    <x v="59"/>
    <x v="3"/>
    <x v="26"/>
    <x v="2"/>
    <d v="2021-12-07T00:00:00"/>
    <n v="787144"/>
    <n v="2905100202"/>
    <x v="0"/>
    <x v="1"/>
    <s v="EVENTO-"/>
    <s v="2500000000"/>
    <x v="43"/>
    <d v="2021-12-30T00:00:00"/>
    <s v="KJIMENEZ"/>
    <s v="EVENTO"/>
    <x v="1"/>
  </r>
  <r>
    <s v="8200038502"/>
    <s v="E.S.E. SANTIAGO DE T"/>
    <x v="82"/>
    <s v="438"/>
    <s v="MPS BOY-1764"/>
    <x v="60"/>
    <x v="3"/>
    <x v="26"/>
    <x v="2"/>
    <d v="2021-12-07T00:00:00"/>
    <n v="795964"/>
    <n v="2905100102"/>
    <x v="0"/>
    <x v="3"/>
    <s v="EVENTO-"/>
    <s v="1500000000"/>
    <x v="44"/>
    <d v="2021-12-30T00:00:00"/>
    <s v="KJIMENEZ"/>
    <s v="EVENTO"/>
    <x v="1"/>
  </r>
  <r>
    <s v="8200038502"/>
    <s v="E.S.E. SANTIAGO DE T"/>
    <x v="83"/>
    <s v="438"/>
    <s v="MPS BOY-1763"/>
    <x v="61"/>
    <x v="3"/>
    <x v="26"/>
    <x v="2"/>
    <d v="2021-12-07T00:00:00"/>
    <n v="18720847"/>
    <n v="2905100202"/>
    <x v="0"/>
    <x v="3"/>
    <s v="EVENTO-"/>
    <s v="1500000000"/>
    <x v="50"/>
    <d v="2022-01-12T00:00:00"/>
    <s v="KJIMENEZ"/>
    <s v="EVENTO"/>
    <x v="1"/>
  </r>
  <r>
    <s v="8200038502"/>
    <s v="E.S.E. SANTIAGO DE T"/>
    <x v="84"/>
    <s v="438"/>
    <s v="MPS ARA-1375"/>
    <x v="62"/>
    <x v="3"/>
    <x v="26"/>
    <x v="2"/>
    <d v="2021-12-07T00:00:00"/>
    <n v="26000"/>
    <n v="2905100102"/>
    <x v="0"/>
    <x v="26"/>
    <s v="EVENTO-"/>
    <s v="8100000000"/>
    <x v="45"/>
    <d v="2021-12-31T00:00:00"/>
    <s v="KJIMENEZ"/>
    <s v="EVENTO"/>
    <x v="1"/>
  </r>
  <r>
    <s v="8200038502"/>
    <s v="E.S.E. SANTIAGO DE T"/>
    <x v="85"/>
    <s v="438"/>
    <s v="MPS BOY-509"/>
    <x v="63"/>
    <x v="3"/>
    <x v="26"/>
    <x v="2"/>
    <d v="2021-12-07T00:00:00"/>
    <n v="32966667"/>
    <n v="2905100201"/>
    <x v="1"/>
    <x v="3"/>
    <s v="CAPITACION-SBY2019CR1A00012352 RCS"/>
    <s v="1500000000"/>
    <x v="14"/>
    <d v="2022-08-26T00:00:00"/>
    <s v="KJIMENEZ"/>
    <s v="CAPITACION"/>
    <x v="1"/>
  </r>
  <r>
    <s v="8200038502"/>
    <s v="E.S.E. SANTIAGO DE T"/>
    <x v="86"/>
    <s v="438"/>
    <s v="MPS BOY-508"/>
    <x v="16"/>
    <x v="3"/>
    <x v="26"/>
    <x v="2"/>
    <d v="2021-12-07T00:00:00"/>
    <n v="34856407"/>
    <n v="2905100201"/>
    <x v="1"/>
    <x v="3"/>
    <s v="CAPITACION-SBY2019CP1A00012353 PYP"/>
    <s v="1500000000"/>
    <x v="33"/>
    <d v="2022-05-19T00:00:00"/>
    <s v="KJIMENEZ"/>
    <s v="CAPITACION"/>
    <x v="1"/>
  </r>
  <r>
    <s v="8200038502"/>
    <s v="E.S.E. SANTIAGO DE T"/>
    <x v="87"/>
    <s v="438"/>
    <s v="MPS SAN-2527"/>
    <x v="64"/>
    <x v="1"/>
    <x v="9"/>
    <x v="2"/>
    <d v="2021-11-24T00:00:00"/>
    <n v="13000"/>
    <n v="2905100203"/>
    <x v="0"/>
    <x v="20"/>
    <s v="COMPENSACION TOTAL O EXACTA"/>
    <s v="6800120011"/>
    <x v="52"/>
    <d v="2021-11-24T00:00:00"/>
    <s v="LREYES"/>
    <s v="EVENTO"/>
    <x v="1"/>
  </r>
  <r>
    <s v="8200038502"/>
    <s v="E.S.E. SANTIAGO DE T"/>
    <x v="87"/>
    <s v="438"/>
    <s v="MPS SAN-2527"/>
    <x v="64"/>
    <x v="1"/>
    <x v="9"/>
    <x v="2"/>
    <d v="2021-11-24T00:00:00"/>
    <n v="-13000"/>
    <n v="2905100102"/>
    <x v="0"/>
    <x v="20"/>
    <s v="COMPENSACION TOTAL O EXACTA"/>
    <s v="6800000000"/>
    <x v="52"/>
    <d v="2021-11-24T00:00:00"/>
    <s v="LREYES"/>
    <s v="EVENTO"/>
    <x v="0"/>
  </r>
  <r>
    <s v="8200038502"/>
    <s v="E.S.E. SANTIAGO DE T"/>
    <x v="88"/>
    <s v="438"/>
    <s v="MPS SAN-2526"/>
    <x v="65"/>
    <x v="1"/>
    <x v="9"/>
    <x v="2"/>
    <d v="2021-11-24T00:00:00"/>
    <n v="-91804"/>
    <n v="2905100202"/>
    <x v="0"/>
    <x v="20"/>
    <s v="COMPENSACION TOTAL O EXACTA"/>
    <s v="6800000000"/>
    <x v="53"/>
    <d v="2021-11-24T00:00:00"/>
    <s v="LREYES"/>
    <s v="EVENTO"/>
    <x v="0"/>
  </r>
  <r>
    <s v="8200038502"/>
    <s v="E.S.E. SANTIAGO DE T"/>
    <x v="88"/>
    <s v="438"/>
    <s v="MPS SAN-2526"/>
    <x v="65"/>
    <x v="1"/>
    <x v="9"/>
    <x v="2"/>
    <d v="2021-11-24T00:00:00"/>
    <n v="91804"/>
    <n v="2905100202"/>
    <x v="0"/>
    <x v="20"/>
    <s v="COMPENSACION TOTAL O EXACTA"/>
    <s v="1500120011"/>
    <x v="53"/>
    <d v="2021-11-24T00:00:00"/>
    <s v="LREYES"/>
    <s v="EVENTO"/>
    <x v="1"/>
  </r>
  <r>
    <s v="8200038502"/>
    <s v="E.S.E. SANTIAGO DE T"/>
    <x v="89"/>
    <s v="438"/>
    <s v="FD42729"/>
    <x v="66"/>
    <x v="1"/>
    <x v="43"/>
    <x v="2"/>
    <d v="2021-11-24T00:00:00"/>
    <n v="-7532"/>
    <n v="2905100202"/>
    <x v="0"/>
    <x v="27"/>
    <m/>
    <s v="1500120011"/>
    <x v="54"/>
    <d v="2021-11-24T00:00:00"/>
    <s v="LREYES"/>
    <s v="CONTRATO-EVENTO"/>
    <x v="0"/>
  </r>
  <r>
    <s v="8200038502"/>
    <s v="E.S.E. SANTIAGO DE T"/>
    <x v="89"/>
    <s v="438"/>
    <s v="FD42729"/>
    <x v="66"/>
    <x v="1"/>
    <x v="43"/>
    <x v="2"/>
    <d v="2021-11-24T00:00:00"/>
    <n v="-14752"/>
    <n v="2905100202"/>
    <x v="0"/>
    <x v="8"/>
    <s v="SALDO 94001226822 JESUS GONZALEZ"/>
    <s v="1500000000"/>
    <x v="26"/>
    <d v="2022-07-29T00:00:00"/>
    <s v="LREYES"/>
    <s v="CONTRATO-EVENTO"/>
    <x v="0"/>
  </r>
  <r>
    <s v="8200038502"/>
    <s v="E.S.E. SANTIAGO DE T"/>
    <x v="89"/>
    <s v="438"/>
    <s v="FD42729"/>
    <x v="66"/>
    <x v="1"/>
    <x v="43"/>
    <x v="2"/>
    <d v="2021-11-24T00:00:00"/>
    <n v="22284"/>
    <n v="2905100102"/>
    <x v="0"/>
    <x v="27"/>
    <m/>
    <s v="1500000000"/>
    <x v="54"/>
    <d v="2021-11-24T00:00:00"/>
    <s v="LREYES"/>
    <s v="CONTRATO-EVENTO"/>
    <x v="1"/>
  </r>
  <r>
    <s v="8200038502"/>
    <s v="E.S.E. SANTIAGO DE T"/>
    <x v="90"/>
    <s v="438"/>
    <s v="FD42607"/>
    <x v="67"/>
    <x v="1"/>
    <x v="44"/>
    <x v="2"/>
    <d v="2021-11-24T00:00:00"/>
    <n v="-23013"/>
    <n v="2905100202"/>
    <x v="0"/>
    <x v="8"/>
    <s v="SALDO SALDO 25175186866 STEFANY CAMACHO"/>
    <s v="1500120011"/>
    <x v="26"/>
    <d v="2022-07-29T00:00:00"/>
    <s v="LREYES"/>
    <s v="CONTRATO-EVENTO"/>
    <x v="0"/>
  </r>
  <r>
    <s v="8200038502"/>
    <s v="E.S.E. SANTIAGO DE T"/>
    <x v="90"/>
    <s v="438"/>
    <s v="FD42607"/>
    <x v="67"/>
    <x v="1"/>
    <x v="44"/>
    <x v="2"/>
    <d v="2021-11-24T00:00:00"/>
    <n v="402692"/>
    <n v="2905100203"/>
    <x v="0"/>
    <x v="27"/>
    <m/>
    <s v="2530720011"/>
    <x v="55"/>
    <d v="2021-11-24T00:00:00"/>
    <s v="LREYES"/>
    <s v="CONTRATO-EVENTO"/>
    <x v="1"/>
  </r>
  <r>
    <s v="8200038502"/>
    <s v="E.S.E. SANTIAGO DE T"/>
    <x v="90"/>
    <s v="438"/>
    <s v="FD42607"/>
    <x v="67"/>
    <x v="1"/>
    <x v="44"/>
    <x v="2"/>
    <d v="2021-11-24T00:00:00"/>
    <n v="-379679"/>
    <n v="2905100202"/>
    <x v="0"/>
    <x v="27"/>
    <m/>
    <s v="1500120011"/>
    <x v="55"/>
    <d v="2021-11-24T00:00:00"/>
    <s v="LREYES"/>
    <s v="CONTRATO-EVENTO"/>
    <x v="0"/>
  </r>
  <r>
    <s v="8200038502"/>
    <s v="E.S.E. SANTIAGO DE T"/>
    <x v="91"/>
    <s v="438"/>
    <s v="FD41618"/>
    <x v="68"/>
    <x v="1"/>
    <x v="45"/>
    <x v="2"/>
    <d v="2021-11-24T00:00:00"/>
    <n v="-49762"/>
    <n v="2905100202"/>
    <x v="0"/>
    <x v="8"/>
    <s v="SALDO 15001101693 URIEL SALAMANCA"/>
    <s v="500000000"/>
    <x v="50"/>
    <d v="2022-01-12T00:00:00"/>
    <s v="LREYES"/>
    <s v="CONTRATO-EVENTO"/>
    <x v="0"/>
  </r>
  <r>
    <s v="8200038502"/>
    <s v="E.S.E. SANTIAGO DE T"/>
    <x v="91"/>
    <s v="438"/>
    <s v="FD41618"/>
    <x v="68"/>
    <x v="1"/>
    <x v="45"/>
    <x v="2"/>
    <d v="2021-11-24T00:00:00"/>
    <n v="-460595"/>
    <n v="2905100202"/>
    <x v="0"/>
    <x v="27"/>
    <m/>
    <s v="500000000"/>
    <x v="56"/>
    <d v="2021-11-24T00:00:00"/>
    <s v="LREYES"/>
    <s v="CONTRATO-EVENTO"/>
    <x v="0"/>
  </r>
  <r>
    <s v="8200038502"/>
    <s v="E.S.E. SANTIAGO DE T"/>
    <x v="91"/>
    <s v="438"/>
    <s v="FD41618"/>
    <x v="68"/>
    <x v="1"/>
    <x v="45"/>
    <x v="2"/>
    <d v="2021-11-24T00:00:00"/>
    <n v="510357"/>
    <n v="2905100102"/>
    <x v="0"/>
    <x v="27"/>
    <m/>
    <s v="1500120011"/>
    <x v="56"/>
    <d v="2021-11-24T00:00:00"/>
    <s v="LREYES"/>
    <s v="CONTRATO-EVENTO"/>
    <x v="1"/>
  </r>
  <r>
    <s v="8200038502"/>
    <s v="E.S.E. SANTIAGO DE T"/>
    <x v="92"/>
    <s v="438"/>
    <s v="FD41727"/>
    <x v="69"/>
    <x v="1"/>
    <x v="46"/>
    <x v="2"/>
    <d v="2021-11-24T00:00:00"/>
    <n v="-6090"/>
    <n v="2905100202"/>
    <x v="0"/>
    <x v="8"/>
    <s v="SALDO 15001093546 MARIA MENDEZ"/>
    <s v="1500000000"/>
    <x v="50"/>
    <d v="2022-01-12T00:00:00"/>
    <s v="LREYES"/>
    <s v="CONTRATO-EVENTO"/>
    <x v="0"/>
  </r>
  <r>
    <s v="8200038502"/>
    <s v="E.S.E. SANTIAGO DE T"/>
    <x v="92"/>
    <s v="438"/>
    <s v="FD41727"/>
    <x v="69"/>
    <x v="1"/>
    <x v="46"/>
    <x v="2"/>
    <d v="2021-11-24T00:00:00"/>
    <n v="802054"/>
    <n v="2905100202"/>
    <x v="0"/>
    <x v="27"/>
    <m/>
    <s v="1500120011"/>
    <x v="57"/>
    <d v="2021-11-24T00:00:00"/>
    <s v="LREYES"/>
    <s v="CONTRATO-EVENTO"/>
    <x v="1"/>
  </r>
  <r>
    <s v="8200038502"/>
    <s v="E.S.E. SANTIAGO DE T"/>
    <x v="92"/>
    <s v="438"/>
    <s v="FD41727"/>
    <x v="69"/>
    <x v="1"/>
    <x v="46"/>
    <x v="2"/>
    <d v="2021-11-24T00:00:00"/>
    <n v="-795964"/>
    <n v="2905100102"/>
    <x v="0"/>
    <x v="27"/>
    <m/>
    <s v="1500000000"/>
    <x v="57"/>
    <d v="2021-11-24T00:00:00"/>
    <s v="LREYES"/>
    <s v="CONTRATO-EVENTO"/>
    <x v="0"/>
  </r>
  <r>
    <s v="8200038502"/>
    <s v="E.S.E. SANTIAGO DE T"/>
    <x v="93"/>
    <s v="438"/>
    <s v="MPS ARA-1335"/>
    <x v="70"/>
    <x v="1"/>
    <x v="9"/>
    <x v="2"/>
    <d v="2021-11-24T00:00:00"/>
    <n v="-26000"/>
    <n v="2905100102"/>
    <x v="0"/>
    <x v="26"/>
    <s v="COMPENSACION TOTAL O EXACTA"/>
    <s v="8100000000"/>
    <x v="58"/>
    <d v="2021-11-24T00:00:00"/>
    <s v="LREYES"/>
    <s v="EVENTO"/>
    <x v="0"/>
  </r>
  <r>
    <s v="8200038502"/>
    <s v="E.S.E. SANTIAGO DE T"/>
    <x v="93"/>
    <s v="438"/>
    <s v="MPS ARA-1335"/>
    <x v="70"/>
    <x v="1"/>
    <x v="9"/>
    <x v="2"/>
    <d v="2021-11-24T00:00:00"/>
    <n v="26000"/>
    <n v="2905100102"/>
    <x v="0"/>
    <x v="26"/>
    <s v="COMPENSACION TOTAL O EXACTA"/>
    <s v="1500120011"/>
    <x v="58"/>
    <d v="2021-11-24T00:00:00"/>
    <s v="LREYES"/>
    <s v="EVENTO"/>
    <x v="1"/>
  </r>
  <r>
    <s v="8200038502"/>
    <s v="E.S.E. SANTIAGO DE T"/>
    <x v="94"/>
    <s v="438"/>
    <s v="FD38481"/>
    <x v="71"/>
    <x v="1"/>
    <x v="47"/>
    <x v="2"/>
    <d v="2021-11-24T00:00:00"/>
    <n v="-46600"/>
    <n v="2905100202"/>
    <x v="0"/>
    <x v="18"/>
    <s v="SALDO SALDO 54001385668 FLOR LIZARAZO"/>
    <s v="1500120011"/>
    <x v="26"/>
    <d v="2022-07-29T00:00:00"/>
    <s v="LREYES"/>
    <s v="CONTRATO-EVENTO"/>
    <x v="0"/>
  </r>
  <r>
    <s v="8200038502"/>
    <s v="E.S.E. SANTIAGO DE T"/>
    <x v="94"/>
    <s v="438"/>
    <s v="FD38481"/>
    <x v="71"/>
    <x v="1"/>
    <x v="47"/>
    <x v="2"/>
    <d v="2021-11-24T00:00:00"/>
    <n v="46600"/>
    <n v="2905100202"/>
    <x v="0"/>
    <x v="27"/>
    <m/>
    <s v="1500120011"/>
    <x v="59"/>
    <d v="2021-11-24T00:00:00"/>
    <s v="LREYES"/>
    <s v="CONTRATO-EVENTO"/>
    <x v="1"/>
  </r>
  <r>
    <s v="8200038502"/>
    <s v="E.S.E. SANTIAGO DE T"/>
    <x v="95"/>
    <s v="438"/>
    <s v="FD32685"/>
    <x v="72"/>
    <x v="1"/>
    <x v="48"/>
    <x v="2"/>
    <d v="2021-11-24T00:00:00"/>
    <n v="-16250"/>
    <n v="2905100203"/>
    <x v="0"/>
    <x v="28"/>
    <s v="SALDO 13468584172 THAIGO PAYARES"/>
    <s v="1300000000"/>
    <x v="26"/>
    <d v="2022-07-29T00:00:00"/>
    <s v="LREYES"/>
    <s v="CONTRATO-EVENTO"/>
    <x v="0"/>
  </r>
  <r>
    <s v="8200038502"/>
    <s v="E.S.E. SANTIAGO DE T"/>
    <x v="95"/>
    <s v="438"/>
    <s v="FD32685"/>
    <x v="72"/>
    <x v="1"/>
    <x v="48"/>
    <x v="2"/>
    <d v="2021-11-24T00:00:00"/>
    <n v="26000"/>
    <n v="2905100203"/>
    <x v="0"/>
    <x v="27"/>
    <m/>
    <s v="1346820011"/>
    <x v="60"/>
    <d v="2021-11-24T00:00:00"/>
    <s v="LREYES"/>
    <s v="CONTRATO-EVENTO"/>
    <x v="1"/>
  </r>
  <r>
    <s v="8200038502"/>
    <s v="E.S.E. SANTIAGO DE T"/>
    <x v="95"/>
    <s v="438"/>
    <s v="FD32685"/>
    <x v="72"/>
    <x v="1"/>
    <x v="48"/>
    <x v="2"/>
    <d v="2021-11-24T00:00:00"/>
    <n v="-9750"/>
    <n v="2905100202"/>
    <x v="0"/>
    <x v="27"/>
    <m/>
    <s v="1300000000"/>
    <x v="60"/>
    <d v="2021-11-24T00:00:00"/>
    <s v="LREYES"/>
    <s v="CONTRATO-EVENTO"/>
    <x v="0"/>
  </r>
  <r>
    <s v="8200038502"/>
    <s v="E.S.E. SANTIAGO DE T"/>
    <x v="96"/>
    <s v="438"/>
    <s v="FD38481"/>
    <x v="71"/>
    <x v="1"/>
    <x v="47"/>
    <x v="2"/>
    <d v="2021-11-24T00:00:00"/>
    <n v="-56350"/>
    <n v="2905100202"/>
    <x v="0"/>
    <x v="18"/>
    <s v="SALDO 54001385668 FLOR LIZARAZO"/>
    <s v="1500120011"/>
    <x v="59"/>
    <d v="2021-11-24T00:00:00"/>
    <s v="LREYES"/>
    <s v="CONTRATO-EVENTO"/>
    <x v="0"/>
  </r>
  <r>
    <s v="8200038502"/>
    <s v="E.S.E. SANTIAGO DE T"/>
    <x v="96"/>
    <s v="438"/>
    <s v="FD38481"/>
    <x v="71"/>
    <x v="1"/>
    <x v="47"/>
    <x v="2"/>
    <d v="2021-11-24T00:00:00"/>
    <n v="56350"/>
    <n v="2905100202"/>
    <x v="0"/>
    <x v="27"/>
    <m/>
    <s v="1500120011"/>
    <x v="61"/>
    <d v="2021-11-24T00:00:00"/>
    <s v="LREYES"/>
    <s v="CONTRATO-EVENTO"/>
    <x v="1"/>
  </r>
  <r>
    <s v="8200038502"/>
    <s v="E.S.E. SANTIAGO DE T"/>
    <x v="97"/>
    <s v="438"/>
    <s v="FD37327"/>
    <x v="73"/>
    <x v="1"/>
    <x v="49"/>
    <x v="2"/>
    <d v="2021-11-24T00:00:00"/>
    <n v="218948"/>
    <n v="2905100202"/>
    <x v="0"/>
    <x v="27"/>
    <m/>
    <s v="1500120011"/>
    <x v="62"/>
    <d v="2021-11-24T00:00:00"/>
    <s v="LREYES"/>
    <s v="CONTRATO-EVENTO"/>
    <x v="1"/>
  </r>
  <r>
    <s v="8200038502"/>
    <s v="E.S.E. SANTIAGO DE T"/>
    <x v="97"/>
    <s v="438"/>
    <s v="FD37327"/>
    <x v="73"/>
    <x v="1"/>
    <x v="49"/>
    <x v="2"/>
    <d v="2021-11-24T00:00:00"/>
    <n v="-218948"/>
    <n v="2905100202"/>
    <x v="0"/>
    <x v="18"/>
    <s v="SALDO 25175186866 STEFANY CAMACHO"/>
    <s v="1500120011"/>
    <x v="55"/>
    <d v="2021-11-24T00:00:00"/>
    <s v="LREYES"/>
    <s v="CONTRATO-EVENTO"/>
    <x v="0"/>
  </r>
  <r>
    <s v="8200038502"/>
    <s v="E.S.E. SANTIAGO DE T"/>
    <x v="98"/>
    <s v="438"/>
    <s v="FD30522"/>
    <x v="74"/>
    <x v="1"/>
    <x v="50"/>
    <x v="2"/>
    <d v="2021-11-24T00:00:00"/>
    <n v="-3250"/>
    <n v="2905100202"/>
    <x v="0"/>
    <x v="29"/>
    <s v="SALDO 20001878570 NATALY ORTEGA"/>
    <s v="1500120011"/>
    <x v="26"/>
    <d v="2022-07-29T00:00:00"/>
    <s v="LREYES"/>
    <s v="CONTRATO-EVENTO"/>
    <x v="0"/>
  </r>
  <r>
    <s v="8200038502"/>
    <s v="E.S.E. SANTIAGO DE T"/>
    <x v="98"/>
    <s v="438"/>
    <s v="FD30522"/>
    <x v="74"/>
    <x v="1"/>
    <x v="50"/>
    <x v="2"/>
    <d v="2021-11-24T00:00:00"/>
    <n v="3250"/>
    <n v="2905100202"/>
    <x v="0"/>
    <x v="27"/>
    <m/>
    <s v="1500120011"/>
    <x v="63"/>
    <d v="2021-11-24T00:00:00"/>
    <s v="LREYES"/>
    <s v="CONTRATO-EVENTO"/>
    <x v="1"/>
  </r>
  <r>
    <s v="8200038502"/>
    <s v="E.S.E. SANTIAGO DE T"/>
    <x v="99"/>
    <s v="438"/>
    <s v="FD35550"/>
    <x v="75"/>
    <x v="1"/>
    <x v="51"/>
    <x v="2"/>
    <d v="2021-11-24T00:00:00"/>
    <n v="-6500"/>
    <n v="2905100203"/>
    <x v="0"/>
    <x v="30"/>
    <s v="SALDO 13001580219 ALLAN PARADA"/>
    <s v="1300000000"/>
    <x v="26"/>
    <d v="2022-07-29T00:00:00"/>
    <s v="LREYES"/>
    <s v="CONTRATO-EVENTO"/>
    <x v="0"/>
  </r>
  <r>
    <s v="8200038502"/>
    <s v="E.S.E. SANTIAGO DE T"/>
    <x v="99"/>
    <s v="438"/>
    <s v="FD35550"/>
    <x v="75"/>
    <x v="1"/>
    <x v="51"/>
    <x v="2"/>
    <d v="2021-11-24T00:00:00"/>
    <n v="19500"/>
    <n v="2905100203"/>
    <x v="0"/>
    <x v="27"/>
    <m/>
    <s v="1300120011"/>
    <x v="64"/>
    <d v="2021-11-24T00:00:00"/>
    <s v="LREYES"/>
    <s v="CONTRATO-EVENTO"/>
    <x v="1"/>
  </r>
  <r>
    <s v="8200038502"/>
    <s v="E.S.E. SANTIAGO DE T"/>
    <x v="99"/>
    <s v="438"/>
    <s v="FD35550"/>
    <x v="75"/>
    <x v="1"/>
    <x v="51"/>
    <x v="2"/>
    <d v="2021-11-24T00:00:00"/>
    <n v="-13000"/>
    <n v="2905100202"/>
    <x v="0"/>
    <x v="27"/>
    <m/>
    <s v="1300000000"/>
    <x v="64"/>
    <d v="2021-11-24T00:00:00"/>
    <s v="LREYES"/>
    <s v="CONTRATO-EVENTO"/>
    <x v="0"/>
  </r>
  <r>
    <s v="8200038502"/>
    <s v="E.S.E. SANTIAGO DE T"/>
    <x v="100"/>
    <s v="438"/>
    <s v="FD31111"/>
    <x v="76"/>
    <x v="1"/>
    <x v="52"/>
    <x v="2"/>
    <d v="2021-11-24T00:00:00"/>
    <n v="-86563"/>
    <n v="2905100202"/>
    <x v="0"/>
    <x v="31"/>
    <s v="SALDO 25175186866 STEFANY CAMACHO"/>
    <s v="1500120011"/>
    <x v="55"/>
    <d v="2021-11-24T00:00:00"/>
    <s v="LREYES"/>
    <s v="CONTRATO-EVENTO"/>
    <x v="0"/>
  </r>
  <r>
    <s v="8200038502"/>
    <s v="E.S.E. SANTIAGO DE T"/>
    <x v="100"/>
    <s v="438"/>
    <s v="FD31111"/>
    <x v="76"/>
    <x v="1"/>
    <x v="52"/>
    <x v="2"/>
    <d v="2021-11-24T00:00:00"/>
    <n v="86563"/>
    <n v="2905100202"/>
    <x v="0"/>
    <x v="27"/>
    <m/>
    <s v="1500120011"/>
    <x v="65"/>
    <d v="2021-11-24T00:00:00"/>
    <s v="LREYES"/>
    <s v="CONTRATO-EVENTO"/>
    <x v="1"/>
  </r>
  <r>
    <s v="8200038502"/>
    <s v="E.S.E. SANTIAGO DE T"/>
    <x v="101"/>
    <s v="438"/>
    <s v="MPS NOR-2597"/>
    <x v="77"/>
    <x v="1"/>
    <x v="16"/>
    <x v="2"/>
    <d v="2021-11-24T00:00:00"/>
    <n v="1293321"/>
    <n v="2905100203"/>
    <x v="0"/>
    <x v="32"/>
    <s v="COMPENSACION TOTAL O EXACTA"/>
    <s v="5400120011"/>
    <x v="66"/>
    <d v="2021-11-24T00:00:00"/>
    <s v="LREYES"/>
    <s v="EVENTO"/>
    <x v="1"/>
  </r>
  <r>
    <s v="8200038502"/>
    <s v="E.S.E. SANTIAGO DE T"/>
    <x v="101"/>
    <s v="438"/>
    <s v="MPS NOR-2597"/>
    <x v="77"/>
    <x v="1"/>
    <x v="16"/>
    <x v="2"/>
    <d v="2021-11-24T00:00:00"/>
    <n v="-1293321"/>
    <n v="2905100202"/>
    <x v="0"/>
    <x v="32"/>
    <s v="COMPENSACION TOTAL O EXACTA"/>
    <s v="5400000000"/>
    <x v="66"/>
    <d v="2021-11-24T00:00:00"/>
    <s v="LREYES"/>
    <s v="EVENTO"/>
    <x v="0"/>
  </r>
  <r>
    <s v="8200038502"/>
    <s v="E.S.E. SANTIAGO DE T"/>
    <x v="102"/>
    <s v="438"/>
    <s v="FD42607"/>
    <x v="67"/>
    <x v="1"/>
    <x v="44"/>
    <x v="2"/>
    <d v="2021-11-24T00:00:00"/>
    <n v="-49954"/>
    <n v="2905100202"/>
    <x v="0"/>
    <x v="8"/>
    <s v="SALDO 25175186866 STEFANY CAMACHO"/>
    <s v="1500120011"/>
    <x v="55"/>
    <d v="2021-11-24T00:00:00"/>
    <s v="LREYES"/>
    <s v="CONTRATO-EVENTO"/>
    <x v="0"/>
  </r>
  <r>
    <s v="8200038502"/>
    <s v="E.S.E. SANTIAGO DE T"/>
    <x v="102"/>
    <s v="438"/>
    <s v="FD42607"/>
    <x v="67"/>
    <x v="1"/>
    <x v="44"/>
    <x v="2"/>
    <d v="2021-11-24T00:00:00"/>
    <n v="107513"/>
    <n v="2905100203"/>
    <x v="0"/>
    <x v="27"/>
    <m/>
    <s v="2500000000"/>
    <x v="67"/>
    <d v="2021-11-24T00:00:00"/>
    <s v="LREYES"/>
    <s v="CONTRATO-EVENTO"/>
    <x v="1"/>
  </r>
  <r>
    <s v="8200038502"/>
    <s v="E.S.E. SANTIAGO DE T"/>
    <x v="102"/>
    <s v="438"/>
    <s v="FD42607"/>
    <x v="67"/>
    <x v="1"/>
    <x v="44"/>
    <x v="2"/>
    <d v="2021-11-24T00:00:00"/>
    <n v="-57559"/>
    <n v="2905100202"/>
    <x v="0"/>
    <x v="27"/>
    <m/>
    <s v="1500120011"/>
    <x v="67"/>
    <d v="2021-11-24T00:00:00"/>
    <s v="LREYES"/>
    <s v="CONTRATO-EVENTO"/>
    <x v="0"/>
  </r>
  <r>
    <s v="8200038502"/>
    <s v="E.S.E. SANTIAGO DE T"/>
    <x v="103"/>
    <s v="438"/>
    <s v="FD31428"/>
    <x v="78"/>
    <x v="1"/>
    <x v="53"/>
    <x v="2"/>
    <d v="2021-11-30T00:00:00"/>
    <n v="-55079"/>
    <n v="2905100103"/>
    <x v="0"/>
    <x v="33"/>
    <s v="SALDO 76001653054 LESLY NEIRA"/>
    <s v="7600000000"/>
    <x v="26"/>
    <d v="2022-07-29T00:00:00"/>
    <s v="SARCILA"/>
    <s v="CONTRATO-EVENTO"/>
    <x v="0"/>
  </r>
  <r>
    <s v="8200038502"/>
    <s v="E.S.E. SANTIAGO DE T"/>
    <x v="103"/>
    <s v="438"/>
    <s v="FD31428"/>
    <x v="78"/>
    <x v="1"/>
    <x v="53"/>
    <x v="2"/>
    <d v="2021-11-30T00:00:00"/>
    <n v="-59600"/>
    <n v="2905100202"/>
    <x v="0"/>
    <x v="34"/>
    <m/>
    <s v="7600000000"/>
    <x v="68"/>
    <d v="2021-11-30T00:00:00"/>
    <s v="SARCILA"/>
    <s v="CONTRATO-EVENTO"/>
    <x v="0"/>
  </r>
  <r>
    <s v="8200038502"/>
    <s v="E.S.E. SANTIAGO DE T"/>
    <x v="103"/>
    <s v="438"/>
    <s v="FD31428"/>
    <x v="78"/>
    <x v="1"/>
    <x v="53"/>
    <x v="2"/>
    <d v="2021-11-30T00:00:00"/>
    <n v="114679"/>
    <n v="2905100103"/>
    <x v="0"/>
    <x v="34"/>
    <m/>
    <s v="7600117011"/>
    <x v="68"/>
    <d v="2021-11-30T00:00:00"/>
    <s v="SARCILA"/>
    <s v="CONTRATO-EVENTO"/>
    <x v="1"/>
  </r>
  <r>
    <s v="8200038502"/>
    <s v="E.S.E. SANTIAGO DE T"/>
    <x v="104"/>
    <s v="438"/>
    <s v="MPS BOY-1727"/>
    <x v="79"/>
    <x v="1"/>
    <x v="9"/>
    <x v="2"/>
    <d v="2021-11-24T00:00:00"/>
    <n v="230800"/>
    <n v="2205100201"/>
    <x v="0"/>
    <x v="27"/>
    <m/>
    <s v="1500120011"/>
    <x v="69"/>
    <d v="2021-11-24T00:00:00"/>
    <s v="GCAMILA"/>
    <s v="EVENTO"/>
    <x v="1"/>
  </r>
  <r>
    <s v="8200038502"/>
    <s v="E.S.E. SANTIAGO DE T"/>
    <x v="104"/>
    <s v="438"/>
    <s v="MPS BOY-1727"/>
    <x v="79"/>
    <x v="1"/>
    <x v="9"/>
    <x v="2"/>
    <d v="2021-11-24T00:00:00"/>
    <n v="3472532"/>
    <n v="2905100102"/>
    <x v="0"/>
    <x v="27"/>
    <m/>
    <s v="1500000000"/>
    <x v="69"/>
    <d v="2021-11-24T00:00:00"/>
    <s v="GCAMILA"/>
    <s v="EVENTO"/>
    <x v="1"/>
  </r>
  <r>
    <s v="8200038502"/>
    <s v="E.S.E. SANTIAGO DE T"/>
    <x v="104"/>
    <s v="438"/>
    <s v="MPS BOY-1727"/>
    <x v="79"/>
    <x v="1"/>
    <x v="9"/>
    <x v="2"/>
    <d v="2021-11-24T00:00:00"/>
    <n v="-12182721"/>
    <n v="2905100202"/>
    <x v="0"/>
    <x v="27"/>
    <m/>
    <s v="1500000000"/>
    <x v="69"/>
    <d v="2021-11-24T00:00:00"/>
    <s v="GCAMILA"/>
    <s v="EVENTO"/>
    <x v="0"/>
  </r>
  <r>
    <s v="8200038502"/>
    <s v="E.S.E. SANTIAGO DE T"/>
    <x v="104"/>
    <s v="438"/>
    <s v="MPS BOY-1727"/>
    <x v="79"/>
    <x v="1"/>
    <x v="9"/>
    <x v="2"/>
    <d v="2021-11-24T00:00:00"/>
    <n v="12670"/>
    <n v="2905100203"/>
    <x v="0"/>
    <x v="27"/>
    <m/>
    <s v="500000000"/>
    <x v="69"/>
    <d v="2021-11-24T00:00:00"/>
    <s v="GCAMILA"/>
    <s v="EVENTO"/>
    <x v="1"/>
  </r>
  <r>
    <s v="8200038502"/>
    <s v="E.S.E. SANTIAGO DE T"/>
    <x v="104"/>
    <s v="438"/>
    <s v="MPS BOY-1727"/>
    <x v="79"/>
    <x v="1"/>
    <x v="9"/>
    <x v="2"/>
    <d v="2021-11-24T00:00:00"/>
    <n v="8466719"/>
    <n v="2905100202"/>
    <x v="0"/>
    <x v="3"/>
    <s v="SALDO EVENTO"/>
    <s v="500000000"/>
    <x v="56"/>
    <d v="2021-11-24T00:00:00"/>
    <s v="GCAMILA"/>
    <s v="EVENTO"/>
    <x v="1"/>
  </r>
  <r>
    <s v="8200038502"/>
    <s v="E.S.E. SANTIAGO DE T"/>
    <x v="105"/>
    <s v="438"/>
    <s v="FD31631"/>
    <x v="80"/>
    <x v="1"/>
    <x v="54"/>
    <x v="2"/>
    <d v="2021-11-24T00:00:00"/>
    <n v="-22284"/>
    <n v="2905100102"/>
    <x v="0"/>
    <x v="33"/>
    <s v="SALDO 15204095102 HEIDY HERNANDEZ"/>
    <s v="1500000000"/>
    <x v="54"/>
    <d v="2021-11-24T00:00:00"/>
    <s v="GCAMILA"/>
    <s v="CONTRATO-EVENTO"/>
    <x v="0"/>
  </r>
  <r>
    <s v="8200038502"/>
    <s v="E.S.E. SANTIAGO DE T"/>
    <x v="105"/>
    <s v="438"/>
    <s v="FD31631"/>
    <x v="80"/>
    <x v="1"/>
    <x v="54"/>
    <x v="2"/>
    <d v="2021-11-24T00:00:00"/>
    <n v="22284"/>
    <n v="2905100102"/>
    <x v="0"/>
    <x v="27"/>
    <m/>
    <s v="1500000000"/>
    <x v="70"/>
    <d v="2021-11-24T00:00:00"/>
    <s v="GCAMILA"/>
    <s v="CONTRATO-EVENTO"/>
    <x v="1"/>
  </r>
  <r>
    <s v="8200038502"/>
    <s v="E.S.E. SANTIAGO DE T"/>
    <x v="106"/>
    <s v="438"/>
    <s v="MPS VAL-2776"/>
    <x v="81"/>
    <x v="3"/>
    <x v="9"/>
    <x v="2"/>
    <d v="2021-11-08T00:00:00"/>
    <n v="59600"/>
    <n v="2905100202"/>
    <x v="0"/>
    <x v="24"/>
    <s v="EVENTO"/>
    <s v="7600000000"/>
    <x v="68"/>
    <d v="2021-11-30T00:00:00"/>
    <s v="KJIMENEZ"/>
    <s v="EVENTO"/>
    <x v="1"/>
  </r>
  <r>
    <s v="8200038502"/>
    <s v="E.S.E. SANTIAGO DE T"/>
    <x v="107"/>
    <s v="438"/>
    <s v="MPS SAN-2527"/>
    <x v="64"/>
    <x v="3"/>
    <x v="9"/>
    <x v="2"/>
    <d v="2021-11-08T00:00:00"/>
    <n v="13000"/>
    <n v="2905100102"/>
    <x v="0"/>
    <x v="20"/>
    <s v="EVENTO"/>
    <s v="6800000000"/>
    <x v="52"/>
    <d v="2021-11-24T00:00:00"/>
    <s v="KJIMENEZ"/>
    <s v="EVENTO"/>
    <x v="1"/>
  </r>
  <r>
    <s v="8200038502"/>
    <s v="E.S.E. SANTIAGO DE T"/>
    <x v="108"/>
    <s v="438"/>
    <s v="MPS SAN-2526"/>
    <x v="65"/>
    <x v="3"/>
    <x v="9"/>
    <x v="2"/>
    <d v="2021-11-08T00:00:00"/>
    <n v="91804"/>
    <n v="2905100202"/>
    <x v="0"/>
    <x v="20"/>
    <s v="EVENTO"/>
    <s v="6800000000"/>
    <x v="53"/>
    <d v="2021-11-24T00:00:00"/>
    <s v="KJIMENEZ"/>
    <s v="EVENTO"/>
    <x v="1"/>
  </r>
  <r>
    <s v="8200038502"/>
    <s v="E.S.E. SANTIAGO DE T"/>
    <x v="109"/>
    <s v="438"/>
    <s v="MPS GUA-2063"/>
    <x v="82"/>
    <x v="3"/>
    <x v="9"/>
    <x v="2"/>
    <d v="2021-11-08T00:00:00"/>
    <n v="203032"/>
    <n v="2905100202"/>
    <x v="0"/>
    <x v="25"/>
    <s v="EVENTO"/>
    <s v="9400000000"/>
    <x v="54"/>
    <d v="2021-11-24T00:00:00"/>
    <s v="KJIMENEZ"/>
    <s v="EVENTO"/>
    <x v="1"/>
  </r>
  <r>
    <s v="8200038502"/>
    <s v="E.S.E. SANTIAGO DE T"/>
    <x v="110"/>
    <s v="438"/>
    <s v="MPS CUN-2023"/>
    <x v="83"/>
    <x v="3"/>
    <x v="9"/>
    <x v="2"/>
    <d v="2021-11-08T00:00:00"/>
    <n v="787144"/>
    <n v="2905100202"/>
    <x v="0"/>
    <x v="1"/>
    <s v="EVENTO"/>
    <s v="2500000000"/>
    <x v="55"/>
    <d v="2021-11-24T00:00:00"/>
    <s v="KJIMENEZ"/>
    <s v="EVENTO"/>
    <x v="1"/>
  </r>
  <r>
    <s v="8200038502"/>
    <s v="E.S.E. SANTIAGO DE T"/>
    <x v="111"/>
    <s v="438"/>
    <s v="MPS BOY-1728"/>
    <x v="84"/>
    <x v="3"/>
    <x v="9"/>
    <x v="2"/>
    <d v="2021-11-08T00:00:00"/>
    <n v="795964"/>
    <n v="2905100102"/>
    <x v="0"/>
    <x v="3"/>
    <s v="EVENTO"/>
    <s v="1500000000"/>
    <x v="57"/>
    <d v="2021-11-24T00:00:00"/>
    <s v="KJIMENEZ"/>
    <s v="EVENTO"/>
    <x v="1"/>
  </r>
  <r>
    <s v="8200038502"/>
    <s v="E.S.E. SANTIAGO DE T"/>
    <x v="112"/>
    <s v="438"/>
    <s v="MPS BOY-1727"/>
    <x v="79"/>
    <x v="3"/>
    <x v="9"/>
    <x v="2"/>
    <d v="2021-11-08T00:00:00"/>
    <n v="18720847"/>
    <n v="2905100202"/>
    <x v="0"/>
    <x v="3"/>
    <s v="EVENTO"/>
    <s v="1500000000"/>
    <x v="69"/>
    <d v="2021-11-24T00:00:00"/>
    <s v="KJIMENEZ"/>
    <s v="EVENTO"/>
    <x v="1"/>
  </r>
  <r>
    <s v="8200038502"/>
    <s v="E.S.E. SANTIAGO DE T"/>
    <x v="113"/>
    <s v="438"/>
    <s v="MPS ARA-1335"/>
    <x v="70"/>
    <x v="3"/>
    <x v="9"/>
    <x v="2"/>
    <d v="2021-11-08T00:00:00"/>
    <n v="26000"/>
    <n v="2905100102"/>
    <x v="0"/>
    <x v="26"/>
    <s v="EVENTO"/>
    <s v="8100000000"/>
    <x v="58"/>
    <d v="2021-11-24T00:00:00"/>
    <s v="KJIMENEZ"/>
    <s v="EVENTO"/>
    <x v="1"/>
  </r>
  <r>
    <s v="8200038502"/>
    <s v="E.S.E. SANTIAGO DE T"/>
    <x v="114"/>
    <s v="438"/>
    <s v="MPS BOY-446"/>
    <x v="2"/>
    <x v="3"/>
    <x v="9"/>
    <x v="2"/>
    <d v="2021-11-08T00:00:00"/>
    <n v="32966667"/>
    <n v="2905100201"/>
    <x v="1"/>
    <x v="3"/>
    <s v="CAPITACION SBY2019CR1A00012352 RCS"/>
    <s v="1500000000"/>
    <x v="38"/>
    <d v="2022-05-19T00:00:00"/>
    <s v="KJIMENEZ"/>
    <s v="CAPITACION"/>
    <x v="1"/>
  </r>
  <r>
    <s v="8200038502"/>
    <s v="E.S.E. SANTIAGO DE T"/>
    <x v="115"/>
    <s v="438"/>
    <s v="MPS BOY-445"/>
    <x v="33"/>
    <x v="3"/>
    <x v="9"/>
    <x v="2"/>
    <d v="2021-11-08T00:00:00"/>
    <n v="34856407"/>
    <n v="2905100201"/>
    <x v="1"/>
    <x v="3"/>
    <s v="CAPITACION SBY2019CP1A00012353 PYP"/>
    <s v="1500000000"/>
    <x v="37"/>
    <d v="2022-05-19T00:00:00"/>
    <s v="KJIMENEZ"/>
    <s v="CAPITACION"/>
    <x v="1"/>
  </r>
  <r>
    <s v="8200038502"/>
    <s v="E.S.E. SANTIAGO DE T"/>
    <x v="116"/>
    <s v="438"/>
    <s v="FD44596"/>
    <x v="85"/>
    <x v="1"/>
    <x v="55"/>
    <x v="2"/>
    <d v="2021-09-30T00:00:00"/>
    <n v="-1907322"/>
    <n v="2905100201"/>
    <x v="1"/>
    <x v="35"/>
    <s v="SALDO FC FD44596 SERV ASISTENCIAL AGOSTO/2021 RS"/>
    <s v="1500000000"/>
    <x v="18"/>
    <d v="2022-08-26T00:00:00"/>
    <s v="GCAMILA"/>
    <s v="SBY2019CR1A00012352"/>
    <x v="0"/>
  </r>
  <r>
    <s v="8200038502"/>
    <s v="E.S.E. SANTIAGO DE T"/>
    <x v="116"/>
    <s v="438"/>
    <s v="FD44596"/>
    <x v="85"/>
    <x v="1"/>
    <x v="55"/>
    <x v="2"/>
    <d v="2021-09-30T00:00:00"/>
    <n v="-16475110"/>
    <n v="1330050201"/>
    <x v="1"/>
    <x v="36"/>
    <m/>
    <s v="1500000000"/>
    <x v="71"/>
    <d v="2021-09-30T00:00:00"/>
    <s v="GCAMILA"/>
    <s v="SBY2019CR1A00012352"/>
    <x v="0"/>
  </r>
  <r>
    <s v="8200038502"/>
    <s v="E.S.E. SANTIAGO DE T"/>
    <x v="116"/>
    <s v="438"/>
    <s v="FD44596"/>
    <x v="85"/>
    <x v="1"/>
    <x v="55"/>
    <x v="2"/>
    <d v="2021-09-30T00:00:00"/>
    <n v="18382432"/>
    <n v="2905100201"/>
    <x v="1"/>
    <x v="36"/>
    <m/>
    <s v="1500120011"/>
    <x v="71"/>
    <d v="2021-09-30T00:00:00"/>
    <s v="GCAMILA"/>
    <s v="SBY2019CR1A00012352"/>
    <x v="1"/>
  </r>
  <r>
    <s v="8200038502"/>
    <s v="E.S.E. SANTIAGO DE T"/>
    <x v="117"/>
    <s v="438"/>
    <s v="MPS BOY-468"/>
    <x v="15"/>
    <x v="1"/>
    <x v="15"/>
    <x v="2"/>
    <d v="2021-09-30T00:00:00"/>
    <n v="-17419508"/>
    <n v="1330050201"/>
    <x v="1"/>
    <x v="36"/>
    <m/>
    <s v="1500000000"/>
    <x v="72"/>
    <d v="2021-09-30T00:00:00"/>
    <s v="GCAMILA"/>
    <s v="CAPITACION"/>
    <x v="0"/>
  </r>
  <r>
    <s v="8200038502"/>
    <s v="E.S.E. SANTIAGO DE T"/>
    <x v="117"/>
    <s v="438"/>
    <s v="MPS BOY-468"/>
    <x v="15"/>
    <x v="1"/>
    <x v="15"/>
    <x v="2"/>
    <d v="2021-09-30T00:00:00"/>
    <n v="14845886"/>
    <n v="1330050201"/>
    <x v="1"/>
    <x v="3"/>
    <s v="SALDO ESS024-CAPITACION SBY2019CP1A00012353 PYP"/>
    <s v="1500000000"/>
    <x v="17"/>
    <d v="2022-08-26T00:00:00"/>
    <s v="GCAMILA"/>
    <s v="CAPITACION"/>
    <x v="1"/>
  </r>
  <r>
    <s v="8200038502"/>
    <s v="E.S.E. SANTIAGO DE T"/>
    <x v="117"/>
    <s v="438"/>
    <s v="MPS BOY-468"/>
    <x v="15"/>
    <x v="1"/>
    <x v="15"/>
    <x v="2"/>
    <d v="2021-09-30T00:00:00"/>
    <n v="2573622"/>
    <n v="2905100201"/>
    <x v="1"/>
    <x v="36"/>
    <m/>
    <s v="1500120011"/>
    <x v="72"/>
    <d v="2021-09-30T00:00:00"/>
    <s v="GCAMILA"/>
    <s v="CAPITACION"/>
    <x v="1"/>
  </r>
  <r>
    <s v="8200038502"/>
    <s v="E.S.E. SANTIAGO DE T"/>
    <x v="118"/>
    <s v="438"/>
    <s v="MPS BOY-278"/>
    <x v="86"/>
    <x v="1"/>
    <x v="56"/>
    <x v="2"/>
    <d v="2021-09-30T00:00:00"/>
    <n v="1709934"/>
    <n v="1330050201"/>
    <x v="1"/>
    <x v="3"/>
    <s v="SALDO ESS024-CAPITACION SBY2019CR1A00012352 RCS"/>
    <s v="1500000000"/>
    <x v="1"/>
    <m/>
    <s v="GCAMILA"/>
    <s v="CAPITACION"/>
    <x v="1"/>
  </r>
  <r>
    <s v="8200038502"/>
    <s v="E.S.E. SANTIAGO DE T"/>
    <x v="118"/>
    <s v="438"/>
    <s v="MPS BOY-278"/>
    <x v="86"/>
    <x v="1"/>
    <x v="56"/>
    <x v="2"/>
    <d v="2021-09-30T00:00:00"/>
    <n v="-18185044"/>
    <n v="1330050201"/>
    <x v="1"/>
    <x v="36"/>
    <m/>
    <s v="1500000000"/>
    <x v="73"/>
    <d v="2021-09-30T00:00:00"/>
    <s v="GCAMILA"/>
    <s v="CAPITACION"/>
    <x v="0"/>
  </r>
  <r>
    <s v="8200038502"/>
    <s v="E.S.E. SANTIAGO DE T"/>
    <x v="118"/>
    <s v="438"/>
    <s v="MPS BOY-278"/>
    <x v="86"/>
    <x v="1"/>
    <x v="56"/>
    <x v="2"/>
    <d v="2021-09-30T00:00:00"/>
    <n v="16475110"/>
    <n v="2905100201"/>
    <x v="1"/>
    <x v="36"/>
    <m/>
    <s v="1500120011"/>
    <x v="73"/>
    <d v="2021-09-30T00:00:00"/>
    <s v="GCAMILA"/>
    <s v="CAPITACION"/>
    <x v="1"/>
  </r>
  <r>
    <s v="8200038502"/>
    <s v="E.S.E. SANTIAGO DE T"/>
    <x v="119"/>
    <s v="438"/>
    <s v="MPS BOY 392"/>
    <x v="87"/>
    <x v="3"/>
    <x v="42"/>
    <x v="2"/>
    <d v="2021-10-07T00:00:00"/>
    <n v="30265418"/>
    <n v="2905100201"/>
    <x v="1"/>
    <x v="3"/>
    <s v="ESS024 CAPITACION SBY2019CR1A00012352"/>
    <s v="1500000000"/>
    <x v="48"/>
    <d v="2021-12-30T00:00:00"/>
    <s v="KJIMENEZ"/>
    <s v="CAPITACION"/>
    <x v="1"/>
  </r>
  <r>
    <s v="8200038502"/>
    <s v="E.S.E. SANTIAGO DE T"/>
    <x v="120"/>
    <s v="438"/>
    <s v="MPS BOY 391"/>
    <x v="54"/>
    <x v="3"/>
    <x v="42"/>
    <x v="2"/>
    <d v="2021-10-07T00:00:00"/>
    <n v="31558787"/>
    <n v="2905100201"/>
    <x v="1"/>
    <x v="3"/>
    <s v="ESS024 CAPITACION SBY2019CP1A00012353"/>
    <s v="1500000000"/>
    <x v="49"/>
    <d v="2021-12-30T00:00:00"/>
    <s v="KJIMENEZ"/>
    <s v="CAPITACION"/>
    <x v="1"/>
  </r>
  <r>
    <s v="8200038502"/>
    <s v="E.S.E. SANTIAGO DE T"/>
    <x v="121"/>
    <s v="438"/>
    <s v="FD31865"/>
    <x v="88"/>
    <x v="1"/>
    <x v="57"/>
    <x v="2"/>
    <d v="2021-09-30T00:00:00"/>
    <n v="596"/>
    <n v="2905100202"/>
    <x v="0"/>
    <x v="36"/>
    <m/>
    <s v="1500000000"/>
    <x v="74"/>
    <d v="2021-09-30T00:00:00"/>
    <s v="GCAMILA"/>
    <s v="CONTRATO-EVENTO"/>
    <x v="1"/>
  </r>
  <r>
    <s v="8200038502"/>
    <s v="E.S.E. SANTIAGO DE T"/>
    <x v="121"/>
    <s v="438"/>
    <s v="FD31865"/>
    <x v="88"/>
    <x v="1"/>
    <x v="57"/>
    <x v="2"/>
    <d v="2021-09-30T00:00:00"/>
    <n v="-596"/>
    <n v="2905100202"/>
    <x v="0"/>
    <x v="31"/>
    <s v="SALDO 15001170199 ANYI CICUA"/>
    <s v="1500000000"/>
    <x v="69"/>
    <d v="2021-11-24T00:00:00"/>
    <s v="GCAMILA"/>
    <s v="CONTRATO-EVENTO"/>
    <x v="0"/>
  </r>
  <r>
    <s v="8200038502"/>
    <s v="E.S.E. SANTIAGO DE T"/>
    <x v="122"/>
    <s v="438"/>
    <s v="FD31946"/>
    <x v="89"/>
    <x v="1"/>
    <x v="57"/>
    <x v="2"/>
    <d v="2021-09-30T00:00:00"/>
    <n v="-425"/>
    <n v="2905100202"/>
    <x v="0"/>
    <x v="29"/>
    <s v="SALDO 15001093582 MELISSA CHIRINOS"/>
    <s v="1500000000"/>
    <x v="69"/>
    <d v="2021-11-24T00:00:00"/>
    <s v="GCAMILA"/>
    <s v="CONTRATO-EVENTO"/>
    <x v="0"/>
  </r>
  <r>
    <s v="8200038502"/>
    <s v="E.S.E. SANTIAGO DE T"/>
    <x v="122"/>
    <s v="438"/>
    <s v="FD31946"/>
    <x v="89"/>
    <x v="1"/>
    <x v="57"/>
    <x v="2"/>
    <d v="2021-09-30T00:00:00"/>
    <n v="425"/>
    <n v="2905100202"/>
    <x v="0"/>
    <x v="36"/>
    <m/>
    <s v="1500000000"/>
    <x v="75"/>
    <d v="2021-09-30T00:00:00"/>
    <s v="GCAMILA"/>
    <s v="CONTRATO-EVENTO"/>
    <x v="1"/>
  </r>
  <r>
    <s v="8200038502"/>
    <s v="E.S.E. SANTIAGO DE T"/>
    <x v="123"/>
    <s v="438"/>
    <s v="MPS ANT-1259"/>
    <x v="90"/>
    <x v="1"/>
    <x v="31"/>
    <x v="2"/>
    <d v="2021-09-28T00:00:00"/>
    <n v="-13000"/>
    <n v="2905100202"/>
    <x v="0"/>
    <x v="37"/>
    <s v="COMPENSACION TOTAL O EXACTA"/>
    <s v="500000000"/>
    <x v="76"/>
    <d v="2021-09-28T00:00:00"/>
    <s v="CAREIZA"/>
    <s v="EVENTO"/>
    <x v="0"/>
  </r>
  <r>
    <s v="8200038502"/>
    <s v="E.S.E. SANTIAGO DE T"/>
    <x v="123"/>
    <s v="438"/>
    <s v="MPS ANT-1259"/>
    <x v="90"/>
    <x v="1"/>
    <x v="31"/>
    <x v="2"/>
    <d v="2021-09-28T00:00:00"/>
    <n v="13000"/>
    <n v="2905100102"/>
    <x v="0"/>
    <x v="37"/>
    <s v="COMPENSACION TOTAL O EXACTA"/>
    <s v="1500120011"/>
    <x v="76"/>
    <d v="2021-09-28T00:00:00"/>
    <s v="CAREIZA"/>
    <s v="EVENTO"/>
    <x v="1"/>
  </r>
  <r>
    <s v="8200038502"/>
    <s v="E.S.E. SANTIAGO DE T"/>
    <x v="124"/>
    <s v="438"/>
    <s v="MPS BOY-508"/>
    <x v="16"/>
    <x v="1"/>
    <x v="16"/>
    <x v="2"/>
    <d v="2021-09-20T00:00:00"/>
    <n v="-18985790"/>
    <n v="1330050201"/>
    <x v="1"/>
    <x v="38"/>
    <m/>
    <s v="1500000000"/>
    <x v="77"/>
    <d v="2021-09-20T00:00:00"/>
    <s v="GCAMILA"/>
    <s v="CAPITACION"/>
    <x v="0"/>
  </r>
  <r>
    <s v="8200038502"/>
    <s v="E.S.E. SANTIAGO DE T"/>
    <x v="124"/>
    <s v="438"/>
    <s v="MPS BOY-508"/>
    <x v="16"/>
    <x v="1"/>
    <x v="16"/>
    <x v="2"/>
    <d v="2021-09-20T00:00:00"/>
    <n v="16328521"/>
    <n v="1330050201"/>
    <x v="1"/>
    <x v="3"/>
    <s v="SALDO ESS024-CAPITACION SBY2019CP1A00012353 PYP"/>
    <s v="1500000000"/>
    <x v="18"/>
    <d v="2022-08-26T00:00:00"/>
    <s v="GCAMILA"/>
    <s v="CAPITACION"/>
    <x v="1"/>
  </r>
  <r>
    <s v="8200038502"/>
    <s v="E.S.E. SANTIAGO DE T"/>
    <x v="124"/>
    <s v="438"/>
    <s v="MPS BOY-508"/>
    <x v="16"/>
    <x v="1"/>
    <x v="16"/>
    <x v="2"/>
    <d v="2021-09-20T00:00:00"/>
    <n v="2657269"/>
    <n v="2905100201"/>
    <x v="1"/>
    <x v="38"/>
    <m/>
    <s v="1500120011"/>
    <x v="77"/>
    <d v="2021-09-20T00:00:00"/>
    <s v="GCAMILA"/>
    <s v="CAPITACION"/>
    <x v="1"/>
  </r>
  <r>
    <s v="8200038502"/>
    <s v="E.S.E. SANTIAGO DE T"/>
    <x v="125"/>
    <s v="438"/>
    <s v="FD36920"/>
    <x v="91"/>
    <x v="1"/>
    <x v="58"/>
    <x v="2"/>
    <d v="2021-09-20T00:00:00"/>
    <n v="-333080"/>
    <n v="2905100201"/>
    <x v="1"/>
    <x v="39"/>
    <s v="SALDO FC FD36920 SERV ASISTENCIAL JUNIO/2021 RS"/>
    <s v="1500000000"/>
    <x v="18"/>
    <d v="2022-08-26T00:00:00"/>
    <s v="GCAMILA"/>
    <s v="SBY2019CR1A00012352"/>
    <x v="0"/>
  </r>
  <r>
    <s v="8200038502"/>
    <s v="E.S.E. SANTIAGO DE T"/>
    <x v="125"/>
    <s v="438"/>
    <s v="FD36920"/>
    <x v="91"/>
    <x v="1"/>
    <x v="58"/>
    <x v="2"/>
    <d v="2021-09-20T00:00:00"/>
    <n v="-17851964"/>
    <n v="1330050201"/>
    <x v="1"/>
    <x v="38"/>
    <m/>
    <s v="1500000000"/>
    <x v="78"/>
    <d v="2021-09-20T00:00:00"/>
    <s v="GCAMILA"/>
    <s v="SBY2019CR1A00012352"/>
    <x v="0"/>
  </r>
  <r>
    <s v="8200038502"/>
    <s v="E.S.E. SANTIAGO DE T"/>
    <x v="125"/>
    <s v="438"/>
    <s v="FD36920"/>
    <x v="91"/>
    <x v="1"/>
    <x v="58"/>
    <x v="2"/>
    <d v="2021-09-20T00:00:00"/>
    <n v="18185044"/>
    <n v="2905100201"/>
    <x v="1"/>
    <x v="38"/>
    <m/>
    <s v="1500120011"/>
    <x v="78"/>
    <d v="2021-09-20T00:00:00"/>
    <s v="GCAMILA"/>
    <s v="SBY2019CR1A00012352"/>
    <x v="1"/>
  </r>
  <r>
    <s v="8200038502"/>
    <s v="E.S.E. SANTIAGO DE T"/>
    <x v="126"/>
    <s v="438"/>
    <s v="2054878 BOY-713"/>
    <x v="92"/>
    <x v="3"/>
    <x v="59"/>
    <x v="2"/>
    <d v="2021-09-20T00:00:00"/>
    <n v="7721558"/>
    <n v="2905100201"/>
    <x v="1"/>
    <x v="3"/>
    <s v="NUEVOS AFILIADOS COMPARTA"/>
    <s v="1500000000"/>
    <x v="1"/>
    <m/>
    <s v="KJIMENEZ"/>
    <s v="boyaca"/>
    <x v="1"/>
  </r>
  <r>
    <s v="8200038502"/>
    <s v="E.S.E. SANTIAGO DE T"/>
    <x v="127"/>
    <s v="438"/>
    <s v="2054878 BOY-712"/>
    <x v="93"/>
    <x v="3"/>
    <x v="59"/>
    <x v="2"/>
    <d v="2021-09-20T00:00:00"/>
    <n v="8164179"/>
    <n v="2905100201"/>
    <x v="1"/>
    <x v="3"/>
    <s v="NUEVOS AFILIADOS COMPARTA"/>
    <s v="1500000000"/>
    <x v="1"/>
    <m/>
    <s v="KJIMENEZ"/>
    <s v="boyaca"/>
    <x v="1"/>
  </r>
  <r>
    <s v="8200038502"/>
    <s v="E.S.E. SANTIAGO DE T"/>
    <x v="128"/>
    <s v="438"/>
    <s v="FID. BOY-713"/>
    <x v="94"/>
    <x v="2"/>
    <x v="60"/>
    <x v="2"/>
    <d v="2021-09-15T00:00:00"/>
    <n v="-7721558"/>
    <n v="2905100201"/>
    <x v="1"/>
    <x v="3"/>
    <s v="AFILIADOS NUEVOS COMPARTA"/>
    <s v="1500000000"/>
    <x v="79"/>
    <d v="2021-09-15T00:00:00"/>
    <s v="KJIMENEZ"/>
    <s v="boyaca"/>
    <x v="0"/>
  </r>
  <r>
    <s v="8200038502"/>
    <s v="E.S.E. SANTIAGO DE T"/>
    <x v="129"/>
    <s v="438"/>
    <s v="FID. BOY-712"/>
    <x v="95"/>
    <x v="2"/>
    <x v="60"/>
    <x v="2"/>
    <d v="2021-09-15T00:00:00"/>
    <n v="-8164179"/>
    <n v="2905100201"/>
    <x v="1"/>
    <x v="3"/>
    <s v="AFILIADOS NUEVOS COMPARTA"/>
    <s v="1500000000"/>
    <x v="80"/>
    <d v="2021-09-15T00:00:00"/>
    <s v="KJIMENEZ"/>
    <s v="boyaca"/>
    <x v="0"/>
  </r>
  <r>
    <s v="8200038502"/>
    <s v="E.S.E. SANTIAGO DE T"/>
    <x v="130"/>
    <s v="438"/>
    <s v="FE13267"/>
    <x v="96"/>
    <x v="1"/>
    <x v="61"/>
    <x v="4"/>
    <d v="2021-09-16T00:00:00"/>
    <n v="-2202466"/>
    <n v="2905100203"/>
    <x v="0"/>
    <x v="40"/>
    <s v="SALDO SALDO 68773252045 JOSEFINA CORREDOR"/>
    <s v="4700000000"/>
    <x v="26"/>
    <d v="2022-07-29T00:00:00"/>
    <s v="MMARQUEZ"/>
    <s v="15-ccuervo Eurek"/>
    <x v="0"/>
  </r>
  <r>
    <s v="8200038502"/>
    <s v="E.S.E. SANTIAGO DE T"/>
    <x v="130"/>
    <s v="438"/>
    <s v="FE13267"/>
    <x v="96"/>
    <x v="1"/>
    <x v="61"/>
    <x v="4"/>
    <d v="2021-09-16T00:00:00"/>
    <n v="2412066"/>
    <n v="2905100203"/>
    <x v="0"/>
    <x v="41"/>
    <m/>
    <s v="6800000000"/>
    <x v="81"/>
    <d v="2021-09-16T00:00:00"/>
    <s v="MMARQUEZ"/>
    <s v="15-ccuervo Eurek"/>
    <x v="1"/>
  </r>
  <r>
    <s v="8200038502"/>
    <s v="E.S.E. SANTIAGO DE T"/>
    <x v="130"/>
    <s v="438"/>
    <s v="FE13267"/>
    <x v="96"/>
    <x v="1"/>
    <x v="61"/>
    <x v="4"/>
    <d v="2021-09-16T00:00:00"/>
    <n v="-209600"/>
    <n v="2905100202"/>
    <x v="0"/>
    <x v="41"/>
    <m/>
    <s v="4700000000"/>
    <x v="81"/>
    <d v="2021-09-16T00:00:00"/>
    <s v="MMARQUEZ"/>
    <s v="15-ccuervo Eurek"/>
    <x v="0"/>
  </r>
  <r>
    <s v="8200038502"/>
    <s v="E.S.E. SANTIAGO DE T"/>
    <x v="131"/>
    <s v="438"/>
    <s v="FD24740"/>
    <x v="97"/>
    <x v="1"/>
    <x v="62"/>
    <x v="2"/>
    <d v="2021-09-16T00:00:00"/>
    <n v="-31177"/>
    <n v="2905100202"/>
    <x v="0"/>
    <x v="42"/>
    <s v="SALDO SALDO 15001094407 LAURA JOYA"/>
    <s v="1500120011"/>
    <x v="75"/>
    <d v="2021-09-30T00:00:00"/>
    <s v="MMARQUEZ"/>
    <s v="CONTRATO-EVENTO"/>
    <x v="0"/>
  </r>
  <r>
    <s v="8200038502"/>
    <s v="E.S.E. SANTIAGO DE T"/>
    <x v="131"/>
    <s v="438"/>
    <s v="FD24740"/>
    <x v="97"/>
    <x v="1"/>
    <x v="62"/>
    <x v="2"/>
    <d v="2021-09-16T00:00:00"/>
    <n v="31177"/>
    <n v="2905100202"/>
    <x v="0"/>
    <x v="41"/>
    <m/>
    <s v="1500120011"/>
    <x v="82"/>
    <d v="2021-09-16T00:00:00"/>
    <s v="MMARQUEZ"/>
    <s v="CONTRATO-EVENTO"/>
    <x v="1"/>
  </r>
  <r>
    <s v="8200038502"/>
    <s v="E.S.E. SANTIAGO DE T"/>
    <x v="132"/>
    <s v="438"/>
    <s v="FID. BOY-713"/>
    <x v="94"/>
    <x v="3"/>
    <x v="60"/>
    <x v="2"/>
    <d v="2021-09-15T00:00:00"/>
    <n v="7721558"/>
    <n v="2905100201"/>
    <x v="1"/>
    <x v="3"/>
    <s v="AFILIADOS NUEVOS COMPARTA"/>
    <s v="1500000000"/>
    <x v="79"/>
    <d v="2021-09-15T00:00:00"/>
    <s v="KJIMENEZ"/>
    <s v="boyaca"/>
    <x v="1"/>
  </r>
  <r>
    <s v="8200038502"/>
    <s v="E.S.E. SANTIAGO DE T"/>
    <x v="133"/>
    <s v="438"/>
    <s v="FID. BOY-712"/>
    <x v="95"/>
    <x v="3"/>
    <x v="60"/>
    <x v="2"/>
    <d v="2021-09-15T00:00:00"/>
    <n v="8164179"/>
    <n v="2905100201"/>
    <x v="1"/>
    <x v="3"/>
    <s v="AFILIADOS NUEVOS COMPARTA"/>
    <s v="1500000000"/>
    <x v="80"/>
    <d v="2021-09-15T00:00:00"/>
    <s v="KJIMENEZ"/>
    <s v="boyaca"/>
    <x v="1"/>
  </r>
  <r>
    <s v="8200038502"/>
    <s v="E.S.E. SANTIAGO DE T"/>
    <x v="134"/>
    <s v="438"/>
    <s v="MPS NOR-2577"/>
    <x v="98"/>
    <x v="3"/>
    <x v="31"/>
    <x v="2"/>
    <d v="2021-09-07T00:00:00"/>
    <n v="9750"/>
    <n v="2905100202"/>
    <x v="0"/>
    <x v="32"/>
    <s v="ESS024-EVENTO"/>
    <s v="5400000000"/>
    <x v="59"/>
    <d v="2021-11-24T00:00:00"/>
    <s v="KJIMENEZ"/>
    <s v="EVENTO"/>
    <x v="1"/>
  </r>
  <r>
    <s v="8200038502"/>
    <s v="E.S.E. SANTIAGO DE T"/>
    <x v="135"/>
    <s v="438"/>
    <s v="MPS BOY-1879"/>
    <x v="99"/>
    <x v="3"/>
    <x v="31"/>
    <x v="2"/>
    <d v="2021-09-07T00:00:00"/>
    <n v="342707"/>
    <n v="2905100202"/>
    <x v="0"/>
    <x v="3"/>
    <s v="ESS024-EVENTO"/>
    <s v="1500000000"/>
    <x v="74"/>
    <d v="2021-09-30T00:00:00"/>
    <s v="KJIMENEZ"/>
    <s v="EVENTO"/>
    <x v="1"/>
  </r>
  <r>
    <s v="8200038502"/>
    <s v="E.S.E. SANTIAGO DE T"/>
    <x v="136"/>
    <s v="438"/>
    <s v="MPS BOY-1878"/>
    <x v="100"/>
    <x v="3"/>
    <x v="31"/>
    <x v="2"/>
    <d v="2021-09-07T00:00:00"/>
    <n v="490316"/>
    <n v="2905100102"/>
    <x v="0"/>
    <x v="3"/>
    <s v="ESS024-EVENTO"/>
    <s v="1500000000"/>
    <x v="70"/>
    <d v="2021-11-24T00:00:00"/>
    <s v="KJIMENEZ"/>
    <s v="EVENTO"/>
    <x v="1"/>
  </r>
  <r>
    <s v="8200038502"/>
    <s v="E.S.E. SANTIAGO DE T"/>
    <x v="137"/>
    <s v="438"/>
    <s v="MPS BOL-1774"/>
    <x v="101"/>
    <x v="3"/>
    <x v="31"/>
    <x v="2"/>
    <d v="2021-09-07T00:00:00"/>
    <n v="9750"/>
    <n v="2905100202"/>
    <x v="0"/>
    <x v="43"/>
    <s v="ESS024-EVENTO"/>
    <s v="1300000000"/>
    <x v="60"/>
    <d v="2021-11-24T00:00:00"/>
    <s v="KJIMENEZ"/>
    <s v="EVENTO"/>
    <x v="1"/>
  </r>
  <r>
    <s v="8200038502"/>
    <s v="E.S.E. SANTIAGO DE T"/>
    <x v="138"/>
    <s v="438"/>
    <s v="MPS ANT-1259"/>
    <x v="90"/>
    <x v="3"/>
    <x v="31"/>
    <x v="2"/>
    <d v="2021-09-07T00:00:00"/>
    <n v="13000"/>
    <n v="2905100202"/>
    <x v="0"/>
    <x v="37"/>
    <s v="ESS024-EVENTO"/>
    <s v="500000000"/>
    <x v="76"/>
    <d v="2021-09-28T00:00:00"/>
    <s v="KJIMENEZ"/>
    <s v="EVENTO"/>
    <x v="1"/>
  </r>
  <r>
    <s v="8200038502"/>
    <s v="E.S.E. SANTIAGO DE T"/>
    <x v="139"/>
    <s v="438"/>
    <s v="MPS BOY-425"/>
    <x v="102"/>
    <x v="3"/>
    <x v="31"/>
    <x v="2"/>
    <d v="2021-09-07T00:00:00"/>
    <n v="18382432"/>
    <n v="2905100201"/>
    <x v="1"/>
    <x v="3"/>
    <s v="ESS024-CAPITACION SBY2019CR1A00012352"/>
    <s v="1500000000"/>
    <x v="41"/>
    <d v="2022-05-19T00:00:00"/>
    <s v="KJIMENEZ"/>
    <s v="CAPITACION"/>
    <x v="1"/>
  </r>
  <r>
    <s v="8200038502"/>
    <s v="E.S.E. SANTIAGO DE T"/>
    <x v="140"/>
    <s v="438"/>
    <s v="MPS BOY-424"/>
    <x v="35"/>
    <x v="3"/>
    <x v="31"/>
    <x v="2"/>
    <d v="2021-09-07T00:00:00"/>
    <n v="19436163"/>
    <n v="2905100201"/>
    <x v="1"/>
    <x v="3"/>
    <s v="ESS024-CAPITACION SBY2019CP1A00012353"/>
    <s v="1500000000"/>
    <x v="40"/>
    <d v="2022-05-19T00:00:00"/>
    <s v="KJIMENEZ"/>
    <s v="CAPITACION"/>
    <x v="1"/>
  </r>
  <r>
    <s v="8200038502"/>
    <s v="E.S.E. SANTIAGO DE T"/>
    <x v="141"/>
    <s v="438"/>
    <s v="FD24216"/>
    <x v="103"/>
    <x v="1"/>
    <x v="25"/>
    <x v="2"/>
    <d v="2021-08-30T00:00:00"/>
    <n v="-2499"/>
    <n v="2905100202"/>
    <x v="0"/>
    <x v="42"/>
    <s v="SALDO SALDO 15001094389 DANIEL LOZANO"/>
    <s v="1500000000"/>
    <x v="75"/>
    <d v="2021-09-30T00:00:00"/>
    <s v="JGIRALDO"/>
    <s v="CONTRATO-EVENTO"/>
    <x v="0"/>
  </r>
  <r>
    <s v="8200038502"/>
    <s v="E.S.E. SANTIAGO DE T"/>
    <x v="141"/>
    <s v="438"/>
    <s v="FD24216"/>
    <x v="103"/>
    <x v="1"/>
    <x v="25"/>
    <x v="2"/>
    <d v="2021-08-30T00:00:00"/>
    <n v="2499"/>
    <n v="2905100202"/>
    <x v="0"/>
    <x v="44"/>
    <m/>
    <s v="1500000000"/>
    <x v="83"/>
    <d v="2021-08-30T00:00:00"/>
    <s v="JGIRALDO"/>
    <s v="CONTRATO-EVENTO"/>
    <x v="1"/>
  </r>
  <r>
    <s v="8200038502"/>
    <s v="E.S.E. SANTIAGO DE T"/>
    <x v="142"/>
    <s v="438"/>
    <s v="FD26223"/>
    <x v="104"/>
    <x v="1"/>
    <x v="63"/>
    <x v="2"/>
    <d v="2021-08-30T00:00:00"/>
    <n v="-3250"/>
    <n v="2905100102"/>
    <x v="0"/>
    <x v="45"/>
    <s v="SALDO 15204198740 SAMUEL JEREZ"/>
    <s v="1520420011"/>
    <x v="69"/>
    <d v="2021-11-24T00:00:00"/>
    <s v="JGIRALDO"/>
    <s v="CONTRATO-EVENTO"/>
    <x v="0"/>
  </r>
  <r>
    <s v="8200038502"/>
    <s v="E.S.E. SANTIAGO DE T"/>
    <x v="142"/>
    <s v="438"/>
    <s v="FD26223"/>
    <x v="104"/>
    <x v="1"/>
    <x v="63"/>
    <x v="2"/>
    <d v="2021-08-30T00:00:00"/>
    <n v="-9750"/>
    <n v="2905100202"/>
    <x v="0"/>
    <x v="44"/>
    <m/>
    <s v="6800000000"/>
    <x v="84"/>
    <d v="2021-08-30T00:00:00"/>
    <s v="JGIRALDO"/>
    <s v="CONTRATO-EVENTO"/>
    <x v="0"/>
  </r>
  <r>
    <s v="8200038502"/>
    <s v="E.S.E. SANTIAGO DE T"/>
    <x v="142"/>
    <s v="438"/>
    <s v="FD26223"/>
    <x v="104"/>
    <x v="1"/>
    <x v="63"/>
    <x v="2"/>
    <d v="2021-08-30T00:00:00"/>
    <n v="13000"/>
    <n v="2905100102"/>
    <x v="0"/>
    <x v="44"/>
    <m/>
    <s v="1520420011"/>
    <x v="84"/>
    <d v="2021-08-30T00:00:00"/>
    <s v="JGIRALDO"/>
    <s v="CONTRATO-EVENTO"/>
    <x v="1"/>
  </r>
  <r>
    <s v="8200038502"/>
    <s v="E.S.E. SANTIAGO DE T"/>
    <x v="143"/>
    <s v="438"/>
    <s v="FD27519"/>
    <x v="105"/>
    <x v="1"/>
    <x v="64"/>
    <x v="2"/>
    <d v="2021-08-30T00:00:00"/>
    <n v="-35596"/>
    <n v="2905100102"/>
    <x v="0"/>
    <x v="46"/>
    <s v="SALDO 15001187774 VERONICA PARRA"/>
    <s v="1500120011"/>
    <x v="69"/>
    <d v="2021-11-24T00:00:00"/>
    <s v="JGIRALDO"/>
    <s v="CONTRATO-EVENTO"/>
    <x v="0"/>
  </r>
  <r>
    <s v="8200038502"/>
    <s v="E.S.E. SANTIAGO DE T"/>
    <x v="143"/>
    <s v="438"/>
    <s v="FD27519"/>
    <x v="105"/>
    <x v="1"/>
    <x v="64"/>
    <x v="2"/>
    <d v="2021-08-30T00:00:00"/>
    <n v="133347"/>
    <n v="2905100203"/>
    <x v="0"/>
    <x v="44"/>
    <m/>
    <s v="6800120011"/>
    <x v="85"/>
    <d v="2021-08-30T00:00:00"/>
    <s v="JGIRALDO"/>
    <s v="CONTRATO-EVENTO"/>
    <x v="1"/>
  </r>
  <r>
    <s v="8200038502"/>
    <s v="E.S.E. SANTIAGO DE T"/>
    <x v="143"/>
    <s v="438"/>
    <s v="FD27519"/>
    <x v="105"/>
    <x v="1"/>
    <x v="64"/>
    <x v="2"/>
    <d v="2021-08-30T00:00:00"/>
    <n v="-255051"/>
    <n v="2905100202"/>
    <x v="0"/>
    <x v="44"/>
    <m/>
    <s v="1500120011"/>
    <x v="85"/>
    <d v="2021-08-30T00:00:00"/>
    <s v="JGIRALDO"/>
    <s v="CONTRATO-EVENTO"/>
    <x v="0"/>
  </r>
  <r>
    <s v="8200038502"/>
    <s v="E.S.E. SANTIAGO DE T"/>
    <x v="143"/>
    <s v="438"/>
    <s v="FD27519"/>
    <x v="105"/>
    <x v="1"/>
    <x v="64"/>
    <x v="2"/>
    <d v="2021-08-30T00:00:00"/>
    <n v="157300"/>
    <n v="2905100102"/>
    <x v="0"/>
    <x v="44"/>
    <m/>
    <s v="1500120011"/>
    <x v="85"/>
    <d v="2021-08-30T00:00:00"/>
    <s v="JGIRALDO"/>
    <s v="CONTRATO-EVENTO"/>
    <x v="1"/>
  </r>
  <r>
    <s v="8200038502"/>
    <s v="E.S.E. SANTIAGO DE T"/>
    <x v="144"/>
    <s v="438"/>
    <s v="MPS SAN-1673"/>
    <x v="106"/>
    <x v="1"/>
    <x v="56"/>
    <x v="2"/>
    <d v="2021-08-30T00:00:00"/>
    <n v="326717"/>
    <n v="2905100202"/>
    <x v="0"/>
    <x v="20"/>
    <s v="SALDO ESS024-EVENTO"/>
    <s v="1500120011"/>
    <x v="85"/>
    <d v="2021-08-30T00:00:00"/>
    <s v="JGIRALDO"/>
    <s v="EVENTO"/>
    <x v="1"/>
  </r>
  <r>
    <s v="8200038502"/>
    <s v="E.S.E. SANTIAGO DE T"/>
    <x v="144"/>
    <s v="438"/>
    <s v="MPS SAN-1673"/>
    <x v="106"/>
    <x v="1"/>
    <x v="56"/>
    <x v="2"/>
    <d v="2021-08-30T00:00:00"/>
    <n v="-326717"/>
    <n v="2905100202"/>
    <x v="0"/>
    <x v="44"/>
    <m/>
    <s v="1500120011"/>
    <x v="86"/>
    <d v="2021-08-30T00:00:00"/>
    <s v="JGIRALDO"/>
    <s v="EVENTO"/>
    <x v="0"/>
  </r>
  <r>
    <s v="8200038502"/>
    <s v="E.S.E. SANTIAGO DE T"/>
    <x v="145"/>
    <s v="438"/>
    <s v="FD24740"/>
    <x v="97"/>
    <x v="1"/>
    <x v="62"/>
    <x v="2"/>
    <d v="2021-08-30T00:00:00"/>
    <n v="-88777"/>
    <n v="2905100202"/>
    <x v="0"/>
    <x v="42"/>
    <s v="SALDO 15001094407 LAURA JOYA"/>
    <s v="1500120011"/>
    <x v="82"/>
    <d v="2021-09-16T00:00:00"/>
    <s v="JGIRALDO"/>
    <s v="CONTRATO-EVENTO"/>
    <x v="0"/>
  </r>
  <r>
    <s v="8200038502"/>
    <s v="E.S.E. SANTIAGO DE T"/>
    <x v="145"/>
    <s v="438"/>
    <s v="FD24740"/>
    <x v="97"/>
    <x v="1"/>
    <x v="62"/>
    <x v="2"/>
    <d v="2021-08-30T00:00:00"/>
    <n v="88777"/>
    <n v="2905100202"/>
    <x v="0"/>
    <x v="44"/>
    <m/>
    <s v="1500120011"/>
    <x v="87"/>
    <d v="2021-08-30T00:00:00"/>
    <s v="JGIRALDO"/>
    <s v="CONTRATO-EVENTO"/>
    <x v="1"/>
  </r>
  <r>
    <s v="8200038502"/>
    <s v="E.S.E. SANTIAGO DE T"/>
    <x v="146"/>
    <s v="438"/>
    <s v="FD28588"/>
    <x v="107"/>
    <x v="1"/>
    <x v="65"/>
    <x v="2"/>
    <d v="2021-08-30T00:00:00"/>
    <n v="-9339"/>
    <n v="2905100203"/>
    <x v="0"/>
    <x v="21"/>
    <s v="SALDO 68001494740 JOSE HINESTROZA"/>
    <s v="1500120011"/>
    <x v="26"/>
    <d v="2022-07-29T00:00:00"/>
    <s v="JGIRALDO"/>
    <s v="CONTRATO-EVENTO"/>
    <x v="0"/>
  </r>
  <r>
    <s v="8200038502"/>
    <s v="E.S.E. SANTIAGO DE T"/>
    <x v="146"/>
    <s v="438"/>
    <s v="FD28588"/>
    <x v="107"/>
    <x v="1"/>
    <x v="65"/>
    <x v="2"/>
    <d v="2021-08-30T00:00:00"/>
    <n v="243303"/>
    <n v="2905100203"/>
    <x v="0"/>
    <x v="44"/>
    <m/>
    <s v="6800120011"/>
    <x v="88"/>
    <d v="2021-08-30T00:00:00"/>
    <s v="JGIRALDO"/>
    <s v="CONTRATO-EVENTO"/>
    <x v="1"/>
  </r>
  <r>
    <s v="8200038502"/>
    <s v="E.S.E. SANTIAGO DE T"/>
    <x v="146"/>
    <s v="438"/>
    <s v="FD28588"/>
    <x v="107"/>
    <x v="1"/>
    <x v="65"/>
    <x v="2"/>
    <d v="2021-08-30T00:00:00"/>
    <n v="-236723"/>
    <n v="2905100202"/>
    <x v="0"/>
    <x v="44"/>
    <m/>
    <s v="1500120011"/>
    <x v="88"/>
    <d v="2021-08-30T00:00:00"/>
    <s v="JGIRALDO"/>
    <s v="CONTRATO-EVENTO"/>
    <x v="0"/>
  </r>
  <r>
    <s v="8200038502"/>
    <s v="E.S.E. SANTIAGO DE T"/>
    <x v="146"/>
    <s v="438"/>
    <s v="FD28588"/>
    <x v="107"/>
    <x v="1"/>
    <x v="65"/>
    <x v="2"/>
    <d v="2021-08-30T00:00:00"/>
    <n v="2759"/>
    <n v="2905100102"/>
    <x v="0"/>
    <x v="44"/>
    <m/>
    <s v="1520420011"/>
    <x v="88"/>
    <d v="2021-08-30T00:00:00"/>
    <s v="JGIRALDO"/>
    <s v="CONTRATO-EVENTO"/>
    <x v="1"/>
  </r>
  <r>
    <s v="8200038502"/>
    <s v="E.S.E. SANTIAGO DE T"/>
    <x v="147"/>
    <s v="438"/>
    <s v="FD28535"/>
    <x v="108"/>
    <x v="1"/>
    <x v="65"/>
    <x v="2"/>
    <d v="2021-08-30T00:00:00"/>
    <n v="-4257"/>
    <n v="2905100202"/>
    <x v="0"/>
    <x v="47"/>
    <s v="SALDO 15500081659 SANTIAGO BERNAL"/>
    <s v="1500000000"/>
    <x v="75"/>
    <d v="2021-09-30T00:00:00"/>
    <s v="GCAMILA"/>
    <s v="CONTRATO-EVENTO"/>
    <x v="0"/>
  </r>
  <r>
    <s v="8200038502"/>
    <s v="E.S.E. SANTIAGO DE T"/>
    <x v="147"/>
    <s v="438"/>
    <s v="FD28535"/>
    <x v="108"/>
    <x v="1"/>
    <x v="65"/>
    <x v="2"/>
    <d v="2021-08-30T00:00:00"/>
    <n v="4257"/>
    <n v="2905100202"/>
    <x v="0"/>
    <x v="44"/>
    <m/>
    <s v="1500000000"/>
    <x v="89"/>
    <d v="2021-08-30T00:00:00"/>
    <s v="GCAMILA"/>
    <s v="CONTRATO-EVENTO"/>
    <x v="1"/>
  </r>
  <r>
    <s v="8200038502"/>
    <s v="E.S.E. SANTIAGO DE T"/>
    <x v="148"/>
    <s v="438"/>
    <s v="FE15126"/>
    <x v="109"/>
    <x v="1"/>
    <x v="66"/>
    <x v="2"/>
    <d v="2021-08-30T00:00:00"/>
    <n v="-41350"/>
    <n v="2905100202"/>
    <x v="0"/>
    <x v="48"/>
    <s v="SALDO 15001089485 GIOVANNA SISA"/>
    <s v="1500000000"/>
    <x v="75"/>
    <d v="2021-09-30T00:00:00"/>
    <s v="GCAMILA"/>
    <s v="CONTRATO-EVENTO"/>
    <x v="0"/>
  </r>
  <r>
    <s v="8200038502"/>
    <s v="E.S.E. SANTIAGO DE T"/>
    <x v="148"/>
    <s v="438"/>
    <s v="FE15126"/>
    <x v="109"/>
    <x v="1"/>
    <x v="66"/>
    <x v="2"/>
    <d v="2021-08-30T00:00:00"/>
    <n v="41350"/>
    <n v="2905100202"/>
    <x v="0"/>
    <x v="44"/>
    <m/>
    <s v="1500000000"/>
    <x v="90"/>
    <d v="2021-08-30T00:00:00"/>
    <s v="GCAMILA"/>
    <s v="CONTRATO-EVENTO"/>
    <x v="1"/>
  </r>
  <r>
    <s v="8200038502"/>
    <s v="E.S.E. SANTIAGO DE T"/>
    <x v="149"/>
    <s v="438"/>
    <s v="MPS BOY NOV_771"/>
    <x v="110"/>
    <x v="1"/>
    <x v="67"/>
    <x v="5"/>
    <d v="2021-08-31T00:00:00"/>
    <n v="2459679"/>
    <n v="2905100201"/>
    <x v="1"/>
    <x v="3"/>
    <s v="SALDO SALDO PTE X LEGALIZAR CAPITA NOV_2018"/>
    <s v="1500000000"/>
    <x v="1"/>
    <m/>
    <s v="GCAMILA"/>
    <s v="COMPENSACION"/>
    <x v="1"/>
  </r>
  <r>
    <s v="8200038502"/>
    <s v="E.S.E. SANTIAGO DE T"/>
    <x v="149"/>
    <s v="438"/>
    <s v="MPS BOY NOV_771"/>
    <x v="110"/>
    <x v="1"/>
    <x v="67"/>
    <x v="5"/>
    <d v="2021-08-31T00:00:00"/>
    <n v="-2459679"/>
    <n v="2905100201"/>
    <x v="1"/>
    <x v="49"/>
    <m/>
    <s v="1500000000"/>
    <x v="91"/>
    <d v="2021-08-31T00:00:00"/>
    <s v="GCAMILA"/>
    <s v="COMPENSACION"/>
    <x v="0"/>
  </r>
  <r>
    <s v="8200038502"/>
    <s v="E.S.E. SANTIAGO DE T"/>
    <x v="150"/>
    <s v="438"/>
    <s v="MPS BOY AGO_2018"/>
    <x v="111"/>
    <x v="1"/>
    <x v="68"/>
    <x v="5"/>
    <d v="2021-08-31T00:00:00"/>
    <n v="1675452"/>
    <n v="1330050201"/>
    <x v="1"/>
    <x v="3"/>
    <s v="SALDO SALDO PTE X LEGALIZAR CAPITA PUBLICA AGO_20"/>
    <s v="1500000000"/>
    <x v="1"/>
    <m/>
    <s v="GCAMILA"/>
    <s v="COMPENSACION"/>
    <x v="1"/>
  </r>
  <r>
    <s v="8200038502"/>
    <s v="E.S.E. SANTIAGO DE T"/>
    <x v="150"/>
    <s v="438"/>
    <s v="MPS BOY AGO_2018"/>
    <x v="111"/>
    <x v="1"/>
    <x v="68"/>
    <x v="5"/>
    <d v="2021-08-31T00:00:00"/>
    <n v="-2191478"/>
    <n v="1330050201"/>
    <x v="1"/>
    <x v="49"/>
    <m/>
    <s v="1500000000"/>
    <x v="92"/>
    <d v="2021-08-31T00:00:00"/>
    <s v="GCAMILA"/>
    <s v="COMPENSACION"/>
    <x v="0"/>
  </r>
  <r>
    <s v="8200038502"/>
    <s v="E.S.E. SANTIAGO DE T"/>
    <x v="150"/>
    <s v="438"/>
    <s v="MPS BOY AGO_2018"/>
    <x v="111"/>
    <x v="1"/>
    <x v="68"/>
    <x v="5"/>
    <d v="2021-08-31T00:00:00"/>
    <n v="516026"/>
    <n v="2905100201"/>
    <x v="1"/>
    <x v="49"/>
    <m/>
    <s v="1500100000"/>
    <x v="92"/>
    <d v="2021-08-31T00:00:00"/>
    <s v="GCAMILA"/>
    <s v="COMPENSACION"/>
    <x v="1"/>
  </r>
  <r>
    <s v="8200038502"/>
    <s v="E.S.E. SANTIAGO DE T"/>
    <x v="151"/>
    <s v="438"/>
    <s v="MPS BOY JUL_2018"/>
    <x v="112"/>
    <x v="1"/>
    <x v="69"/>
    <x v="5"/>
    <d v="2021-08-31T00:00:00"/>
    <n v="1658347"/>
    <n v="1330050201"/>
    <x v="1"/>
    <x v="3"/>
    <s v="SALDO SALDO PEND X LEGALIZAR CAPITA PUBLICA JUL_2"/>
    <s v="1500000000"/>
    <x v="1"/>
    <m/>
    <s v="GCAMILA"/>
    <s v="COMPENSACION"/>
    <x v="1"/>
  </r>
  <r>
    <s v="8200038502"/>
    <s v="E.S.E. SANTIAGO DE T"/>
    <x v="151"/>
    <s v="438"/>
    <s v="MPS BOY JUL_2018"/>
    <x v="112"/>
    <x v="1"/>
    <x v="69"/>
    <x v="5"/>
    <d v="2021-08-31T00:00:00"/>
    <n v="-2141703"/>
    <n v="1330050201"/>
    <x v="1"/>
    <x v="49"/>
    <m/>
    <s v="1500000000"/>
    <x v="93"/>
    <d v="2021-08-31T00:00:00"/>
    <s v="GCAMILA"/>
    <s v="COMPENSACION"/>
    <x v="0"/>
  </r>
  <r>
    <s v="8200038502"/>
    <s v="E.S.E. SANTIAGO DE T"/>
    <x v="151"/>
    <s v="438"/>
    <s v="MPS BOY JUL_2018"/>
    <x v="112"/>
    <x v="1"/>
    <x v="69"/>
    <x v="5"/>
    <d v="2021-08-31T00:00:00"/>
    <n v="483356"/>
    <n v="2905100201"/>
    <x v="1"/>
    <x v="49"/>
    <m/>
    <s v="1500100000"/>
    <x v="93"/>
    <d v="2021-08-31T00:00:00"/>
    <s v="GCAMILA"/>
    <s v="COMPENSACION"/>
    <x v="1"/>
  </r>
  <r>
    <s v="8200038502"/>
    <s v="E.S.E. SANTIAGO DE T"/>
    <x v="152"/>
    <s v="438"/>
    <s v="29148"/>
    <x v="113"/>
    <x v="1"/>
    <x v="70"/>
    <x v="5"/>
    <d v="2021-08-31T00:00:00"/>
    <n v="-1049129"/>
    <n v="2905100201"/>
    <x v="1"/>
    <x v="50"/>
    <s v="SALDO SALDO FC 29148 SERVICIOS ASISTENCIALES JUNI"/>
    <s v="1500000000"/>
    <x v="1"/>
    <m/>
    <s v="GCAMILA"/>
    <s v="ABONO FC 29148"/>
    <x v="0"/>
  </r>
  <r>
    <s v="8200038502"/>
    <s v="E.S.E. SANTIAGO DE T"/>
    <x v="152"/>
    <s v="438"/>
    <s v="29148"/>
    <x v="113"/>
    <x v="1"/>
    <x v="70"/>
    <x v="5"/>
    <d v="2021-08-31T00:00:00"/>
    <n v="-268918"/>
    <n v="1330050201"/>
    <x v="1"/>
    <x v="49"/>
    <m/>
    <s v="1500000000"/>
    <x v="94"/>
    <d v="2021-08-31T00:00:00"/>
    <s v="GCAMILA"/>
    <s v="ABONO FC 29148"/>
    <x v="0"/>
  </r>
  <r>
    <s v="8200038502"/>
    <s v="E.S.E. SANTIAGO DE T"/>
    <x v="152"/>
    <s v="438"/>
    <s v="29148"/>
    <x v="113"/>
    <x v="1"/>
    <x v="70"/>
    <x v="5"/>
    <d v="2021-08-31T00:00:00"/>
    <n v="1318047"/>
    <n v="2905100201"/>
    <x v="1"/>
    <x v="49"/>
    <m/>
    <s v="1500100000"/>
    <x v="94"/>
    <d v="2021-08-31T00:00:00"/>
    <s v="GCAMILA"/>
    <s v="ABONO FC 29148"/>
    <x v="1"/>
  </r>
  <r>
    <s v="8200038502"/>
    <s v="E.S.E. SANTIAGO DE T"/>
    <x v="153"/>
    <s v="438"/>
    <s v="5877"/>
    <x v="114"/>
    <x v="1"/>
    <x v="71"/>
    <x v="5"/>
    <d v="2021-08-31T00:00:00"/>
    <n v="-483226"/>
    <n v="2905100201"/>
    <x v="1"/>
    <x v="51"/>
    <s v="SALDO SALDO FC 5877 SERVICIOS ASISTENCIALES MAYO"/>
    <s v="1500000000"/>
    <x v="1"/>
    <m/>
    <s v="GCAMILA"/>
    <s v="ABONO FC 5877"/>
    <x v="0"/>
  </r>
  <r>
    <s v="8200038502"/>
    <s v="E.S.E. SANTIAGO DE T"/>
    <x v="153"/>
    <s v="438"/>
    <s v="5877"/>
    <x v="114"/>
    <x v="1"/>
    <x v="71"/>
    <x v="5"/>
    <d v="2021-08-31T00:00:00"/>
    <n v="-111797"/>
    <n v="1330050201"/>
    <x v="1"/>
    <x v="49"/>
    <m/>
    <s v="1500000000"/>
    <x v="95"/>
    <d v="2021-08-31T00:00:00"/>
    <s v="GCAMILA"/>
    <s v="ABONO FC 5877"/>
    <x v="0"/>
  </r>
  <r>
    <s v="8200038502"/>
    <s v="E.S.E. SANTIAGO DE T"/>
    <x v="153"/>
    <s v="438"/>
    <s v="5877"/>
    <x v="114"/>
    <x v="1"/>
    <x v="71"/>
    <x v="5"/>
    <d v="2021-08-31T00:00:00"/>
    <n v="595023"/>
    <n v="2905100201"/>
    <x v="1"/>
    <x v="49"/>
    <m/>
    <s v="1500100000"/>
    <x v="95"/>
    <d v="2021-08-31T00:00:00"/>
    <s v="GCAMILA"/>
    <s v="ABONO FC 5877"/>
    <x v="1"/>
  </r>
  <r>
    <s v="8200038502"/>
    <s v="E.S.E. SANTIAGO DE T"/>
    <x v="154"/>
    <s v="438"/>
    <s v="MPS BOY ABR_2018"/>
    <x v="115"/>
    <x v="1"/>
    <x v="72"/>
    <x v="5"/>
    <d v="2021-08-31T00:00:00"/>
    <n v="831386"/>
    <n v="1330050201"/>
    <x v="1"/>
    <x v="3"/>
    <s v="SALDO SALDO PTE X LEGALIZAR CAPITA PUBLICA Abr_20"/>
    <s v="1500000000"/>
    <x v="1"/>
    <m/>
    <s v="GCAMILA"/>
    <s v="COMPENSACION"/>
    <x v="1"/>
  </r>
  <r>
    <s v="8200038502"/>
    <s v="E.S.E. SANTIAGO DE T"/>
    <x v="154"/>
    <s v="438"/>
    <s v="MPS BOY ABR_2018"/>
    <x v="115"/>
    <x v="1"/>
    <x v="72"/>
    <x v="5"/>
    <d v="2021-08-31T00:00:00"/>
    <n v="-1250740"/>
    <n v="1330050201"/>
    <x v="1"/>
    <x v="49"/>
    <m/>
    <s v="1500000000"/>
    <x v="96"/>
    <d v="2021-08-31T00:00:00"/>
    <s v="GCAMILA"/>
    <s v="COMPENSACION"/>
    <x v="0"/>
  </r>
  <r>
    <s v="8200038502"/>
    <s v="E.S.E. SANTIAGO DE T"/>
    <x v="154"/>
    <s v="438"/>
    <s v="MPS BOY ABR_2018"/>
    <x v="115"/>
    <x v="1"/>
    <x v="72"/>
    <x v="5"/>
    <d v="2021-08-31T00:00:00"/>
    <n v="419354"/>
    <n v="2905100201"/>
    <x v="1"/>
    <x v="49"/>
    <m/>
    <s v="1500100000"/>
    <x v="96"/>
    <d v="2021-08-31T00:00:00"/>
    <s v="GCAMILA"/>
    <s v="COMPENSACION"/>
    <x v="1"/>
  </r>
  <r>
    <s v="8200038502"/>
    <s v="E.S.E. SANTIAGO DE T"/>
    <x v="155"/>
    <s v="438"/>
    <s v="5765"/>
    <x v="116"/>
    <x v="1"/>
    <x v="73"/>
    <x v="5"/>
    <d v="2021-08-31T00:00:00"/>
    <n v="-97274"/>
    <n v="2905100201"/>
    <x v="1"/>
    <x v="52"/>
    <s v="SALDO SALDO FC 5765 SERVICIO ASISTENCIAL MARZO 20"/>
    <s v="1500000000"/>
    <x v="1"/>
    <m/>
    <s v="GCAMILA"/>
    <s v="ABONO FC 5765"/>
    <x v="0"/>
  </r>
  <r>
    <s v="8200038502"/>
    <s v="E.S.E. SANTIAGO DE T"/>
    <x v="155"/>
    <s v="438"/>
    <s v="5765"/>
    <x v="116"/>
    <x v="1"/>
    <x v="73"/>
    <x v="5"/>
    <d v="2021-08-31T00:00:00"/>
    <n v="-713852"/>
    <n v="1330050201"/>
    <x v="1"/>
    <x v="49"/>
    <m/>
    <s v="1500000000"/>
    <x v="97"/>
    <d v="2021-08-31T00:00:00"/>
    <s v="GCAMILA"/>
    <s v="ABONO FC 5765"/>
    <x v="0"/>
  </r>
  <r>
    <s v="8200038502"/>
    <s v="E.S.E. SANTIAGO DE T"/>
    <x v="155"/>
    <s v="438"/>
    <s v="5765"/>
    <x v="116"/>
    <x v="1"/>
    <x v="73"/>
    <x v="5"/>
    <d v="2021-08-31T00:00:00"/>
    <n v="811126"/>
    <n v="2905100201"/>
    <x v="1"/>
    <x v="49"/>
    <m/>
    <s v="1500100000"/>
    <x v="97"/>
    <d v="2021-08-31T00:00:00"/>
    <s v="GCAMILA"/>
    <s v="ABONO FC 5765"/>
    <x v="1"/>
  </r>
  <r>
    <s v="8200038502"/>
    <s v="E.S.E. SANTIAGO DE T"/>
    <x v="156"/>
    <s v="438"/>
    <s v="FE14804"/>
    <x v="117"/>
    <x v="1"/>
    <x v="74"/>
    <x v="2"/>
    <d v="2021-08-30T00:00:00"/>
    <n v="-260"/>
    <n v="2905100202"/>
    <x v="0"/>
    <x v="48"/>
    <s v="SALDO 15001097430 MARIA VARGAS"/>
    <s v="1500120011"/>
    <x v="69"/>
    <d v="2021-11-24T00:00:00"/>
    <s v="SARCILA"/>
    <s v="CONTRATO-EVENTO"/>
    <x v="0"/>
  </r>
  <r>
    <s v="8200038502"/>
    <s v="E.S.E. SANTIAGO DE T"/>
    <x v="156"/>
    <s v="438"/>
    <s v="FE14804"/>
    <x v="117"/>
    <x v="1"/>
    <x v="74"/>
    <x v="2"/>
    <d v="2021-08-30T00:00:00"/>
    <n v="260"/>
    <n v="2905100202"/>
    <x v="0"/>
    <x v="44"/>
    <m/>
    <s v="1500120011"/>
    <x v="98"/>
    <d v="2021-08-30T00:00:00"/>
    <s v="SARCILA"/>
    <s v="CONTRATO-EVENTO"/>
    <x v="1"/>
  </r>
  <r>
    <s v="8200038502"/>
    <s v="E.S.E. SANTIAGO DE T"/>
    <x v="157"/>
    <s v="438"/>
    <s v="MPS VAL-3003"/>
    <x v="118"/>
    <x v="3"/>
    <x v="15"/>
    <x v="2"/>
    <d v="2021-08-06T00:00:00"/>
    <n v="57340"/>
    <n v="2905100202"/>
    <x v="0"/>
    <x v="24"/>
    <s v="ESS024-EVENTO"/>
    <s v="7600000000"/>
    <x v="98"/>
    <d v="2021-08-30T00:00:00"/>
    <s v="KJIMENEZ"/>
    <s v="EVENTO"/>
    <x v="1"/>
  </r>
  <r>
    <s v="8200038502"/>
    <s v="E.S.E. SANTIAGO DE T"/>
    <x v="158"/>
    <s v="438"/>
    <s v="MPS SAN-2721"/>
    <x v="119"/>
    <x v="3"/>
    <x v="15"/>
    <x v="2"/>
    <d v="2021-08-06T00:00:00"/>
    <n v="9750"/>
    <n v="2905100202"/>
    <x v="0"/>
    <x v="20"/>
    <s v="ESS024-EVENTO"/>
    <s v="6800000000"/>
    <x v="84"/>
    <d v="2021-08-30T00:00:00"/>
    <s v="KJIMENEZ"/>
    <s v="EVENTO"/>
    <x v="1"/>
  </r>
  <r>
    <s v="8200038502"/>
    <s v="E.S.E. SANTIAGO DE T"/>
    <x v="159"/>
    <s v="438"/>
    <s v="MPS NOR-2540"/>
    <x v="120"/>
    <x v="3"/>
    <x v="15"/>
    <x v="2"/>
    <d v="2021-08-06T00:00:00"/>
    <n v="3250"/>
    <n v="2905100202"/>
    <x v="0"/>
    <x v="32"/>
    <s v="ESS024-EVENTO"/>
    <s v="5400000000"/>
    <x v="61"/>
    <d v="2021-11-24T00:00:00"/>
    <s v="KJIMENEZ"/>
    <s v="EVENTO"/>
    <x v="1"/>
  </r>
  <r>
    <s v="8200038502"/>
    <s v="E.S.E. SANTIAGO DE T"/>
    <x v="160"/>
    <s v="438"/>
    <s v="MPS CUN-2205"/>
    <x v="121"/>
    <x v="3"/>
    <x v="15"/>
    <x v="2"/>
    <d v="2021-08-06T00:00:00"/>
    <n v="211717"/>
    <n v="2905100202"/>
    <x v="0"/>
    <x v="1"/>
    <s v="ESS024-EVENTO"/>
    <s v="2500000000"/>
    <x v="62"/>
    <d v="2021-11-24T00:00:00"/>
    <s v="KJIMENEZ"/>
    <s v="EVENTO"/>
    <x v="1"/>
  </r>
  <r>
    <s v="8200038502"/>
    <s v="E.S.E. SANTIAGO DE T"/>
    <x v="161"/>
    <s v="438"/>
    <s v="MPS CES-2007"/>
    <x v="122"/>
    <x v="3"/>
    <x v="15"/>
    <x v="2"/>
    <d v="2021-08-06T00:00:00"/>
    <n v="3250"/>
    <n v="2905100202"/>
    <x v="0"/>
    <x v="53"/>
    <s v="ESS024-EVENTO"/>
    <s v="2000000000"/>
    <x v="63"/>
    <d v="2021-11-24T00:00:00"/>
    <s v="KJIMENEZ"/>
    <s v="EVENTO"/>
    <x v="1"/>
  </r>
  <r>
    <s v="8200038502"/>
    <s v="E.S.E. SANTIAGO DE T"/>
    <x v="162"/>
    <s v="438"/>
    <s v="MPS BOY-1851"/>
    <x v="123"/>
    <x v="3"/>
    <x v="15"/>
    <x v="2"/>
    <d v="2021-08-06T00:00:00"/>
    <n v="5929784"/>
    <n v="2905100202"/>
    <x v="0"/>
    <x v="3"/>
    <s v="ESS024-EVENTO"/>
    <s v="1500000000"/>
    <x v="89"/>
    <d v="2021-08-30T00:00:00"/>
    <s v="KJIMENEZ"/>
    <s v="EVENTO"/>
    <x v="1"/>
  </r>
  <r>
    <s v="8200038502"/>
    <s v="E.S.E. SANTIAGO DE T"/>
    <x v="163"/>
    <s v="438"/>
    <s v="MPS BOY-1850"/>
    <x v="124"/>
    <x v="3"/>
    <x v="15"/>
    <x v="2"/>
    <d v="2021-08-06T00:00:00"/>
    <n v="16250"/>
    <n v="2905100202"/>
    <x v="0"/>
    <x v="3"/>
    <s v="ESS024-EVENTO"/>
    <s v="1500000000"/>
    <x v="90"/>
    <d v="2021-08-30T00:00:00"/>
    <s v="KJIMENEZ"/>
    <s v="EVENTO"/>
    <x v="1"/>
  </r>
  <r>
    <s v="8200038502"/>
    <s v="E.S.E. SANTIAGO DE T"/>
    <x v="164"/>
    <s v="438"/>
    <s v="MPS BOL-1731"/>
    <x v="125"/>
    <x v="3"/>
    <x v="15"/>
    <x v="2"/>
    <d v="2021-08-06T00:00:00"/>
    <n v="13000"/>
    <n v="2905100202"/>
    <x v="0"/>
    <x v="43"/>
    <s v="ESS024-EVENTO"/>
    <s v="1300000000"/>
    <x v="64"/>
    <d v="2021-11-24T00:00:00"/>
    <s v="KJIMENEZ"/>
    <s v="EVENTO"/>
    <x v="1"/>
  </r>
  <r>
    <s v="8200038502"/>
    <s v="E.S.E. SANTIAGO DE T"/>
    <x v="165"/>
    <s v="438"/>
    <s v="MPS ARA-1431"/>
    <x v="126"/>
    <x v="3"/>
    <x v="15"/>
    <x v="2"/>
    <d v="2021-08-06T00:00:00"/>
    <n v="3250"/>
    <n v="2905100202"/>
    <x v="0"/>
    <x v="26"/>
    <s v="ESS024-EVENTO"/>
    <s v="8100000000"/>
    <x v="83"/>
    <d v="2021-08-30T00:00:00"/>
    <s v="KJIMENEZ"/>
    <s v="EVENTO"/>
    <x v="1"/>
  </r>
  <r>
    <s v="8200038502"/>
    <s v="E.S.E. SANTIAGO DE T"/>
    <x v="166"/>
    <s v="438"/>
    <s v="MPS BOY-468"/>
    <x v="15"/>
    <x v="3"/>
    <x v="15"/>
    <x v="2"/>
    <d v="2021-08-06T00:00:00"/>
    <n v="17419508"/>
    <n v="1330050201"/>
    <x v="1"/>
    <x v="3"/>
    <s v="ESS024-CAPITACION SBY2019CP1A00012353 PYP"/>
    <s v="1500000000"/>
    <x v="72"/>
    <d v="2021-09-30T00:00:00"/>
    <s v="KJIMENEZ"/>
    <s v="CAPITACION"/>
    <x v="1"/>
  </r>
  <r>
    <s v="8200038502"/>
    <s v="E.S.E. SANTIAGO DE T"/>
    <x v="167"/>
    <s v="438"/>
    <s v="MPS BOY-467"/>
    <x v="127"/>
    <x v="3"/>
    <x v="15"/>
    <x v="2"/>
    <d v="2021-08-06T00:00:00"/>
    <n v="16475110"/>
    <n v="1330050201"/>
    <x v="1"/>
    <x v="3"/>
    <s v="ESS024-CAPITACION SBY2019CR1A00012352 RCS"/>
    <s v="1500000000"/>
    <x v="71"/>
    <d v="2021-09-30T00:00:00"/>
    <s v="KJIMENEZ"/>
    <s v="CAPITACION"/>
    <x v="1"/>
  </r>
  <r>
    <s v="8200038502"/>
    <s v="E.S.E. SANTIAGO DE T"/>
    <x v="168"/>
    <s v="438"/>
    <s v="MPS MAG-2428"/>
    <x v="128"/>
    <x v="1"/>
    <x v="16"/>
    <x v="2"/>
    <d v="2021-07-29T00:00:00"/>
    <n v="57600"/>
    <n v="2905100202"/>
    <x v="0"/>
    <x v="54"/>
    <s v="SALDO ESS024-EVENTO"/>
    <s v="4700000000"/>
    <x v="82"/>
    <d v="2021-09-16T00:00:00"/>
    <s v="MMARQUEZ"/>
    <s v="EVENTO"/>
    <x v="1"/>
  </r>
  <r>
    <s v="8200038502"/>
    <s v="E.S.E. SANTIAGO DE T"/>
    <x v="168"/>
    <s v="438"/>
    <s v="MPS MAG-2428"/>
    <x v="128"/>
    <x v="1"/>
    <x v="16"/>
    <x v="2"/>
    <d v="2021-07-29T00:00:00"/>
    <n v="111646"/>
    <n v="2905100203"/>
    <x v="0"/>
    <x v="55"/>
    <m/>
    <s v="4700000000"/>
    <x v="99"/>
    <d v="2021-07-29T00:00:00"/>
    <s v="MMARQUEZ"/>
    <s v="EVENTO"/>
    <x v="1"/>
  </r>
  <r>
    <s v="8200038502"/>
    <s v="E.S.E. SANTIAGO DE T"/>
    <x v="168"/>
    <s v="438"/>
    <s v="MPS MAG-2428"/>
    <x v="128"/>
    <x v="1"/>
    <x v="16"/>
    <x v="2"/>
    <d v="2021-07-29T00:00:00"/>
    <n v="-169246"/>
    <n v="2905100202"/>
    <x v="0"/>
    <x v="55"/>
    <m/>
    <s v="4700000000"/>
    <x v="99"/>
    <d v="2021-07-29T00:00:00"/>
    <s v="MMARQUEZ"/>
    <s v="EVENTO"/>
    <x v="0"/>
  </r>
  <r>
    <s v="8200038502"/>
    <s v="E.S.E. SANTIAGO DE T"/>
    <x v="169"/>
    <s v="438"/>
    <s v="FD26378"/>
    <x v="129"/>
    <x v="1"/>
    <x v="75"/>
    <x v="2"/>
    <d v="2021-07-29T00:00:00"/>
    <n v="-111646"/>
    <n v="2905100203"/>
    <x v="0"/>
    <x v="42"/>
    <s v="SALDO 47001426968 WILSON PEREZ"/>
    <s v="4700000000"/>
    <x v="99"/>
    <d v="2021-07-29T00:00:00"/>
    <s v="MMARQUEZ"/>
    <s v="CONTRATO-EVENTO"/>
    <x v="0"/>
  </r>
  <r>
    <s v="8200038502"/>
    <s v="E.S.E. SANTIAGO DE T"/>
    <x v="169"/>
    <s v="438"/>
    <s v="FD26378"/>
    <x v="129"/>
    <x v="1"/>
    <x v="75"/>
    <x v="2"/>
    <d v="2021-07-29T00:00:00"/>
    <n v="169246"/>
    <n v="2905100203"/>
    <x v="0"/>
    <x v="55"/>
    <m/>
    <s v="4700117011"/>
    <x v="100"/>
    <d v="2021-07-29T00:00:00"/>
    <s v="MMARQUEZ"/>
    <s v="CONTRATO-EVENTO"/>
    <x v="1"/>
  </r>
  <r>
    <s v="8200038502"/>
    <s v="E.S.E. SANTIAGO DE T"/>
    <x v="169"/>
    <s v="438"/>
    <s v="FD26378"/>
    <x v="129"/>
    <x v="1"/>
    <x v="75"/>
    <x v="2"/>
    <d v="2021-07-29T00:00:00"/>
    <n v="-57600"/>
    <n v="2905100202"/>
    <x v="0"/>
    <x v="55"/>
    <m/>
    <s v="4700000000"/>
    <x v="100"/>
    <d v="2021-07-29T00:00:00"/>
    <s v="MMARQUEZ"/>
    <s v="CONTRATO-EVENTO"/>
    <x v="0"/>
  </r>
  <r>
    <s v="8200038502"/>
    <s v="E.S.E. SANTIAGO DE T"/>
    <x v="170"/>
    <s v="438"/>
    <s v="FE15745"/>
    <x v="130"/>
    <x v="1"/>
    <x v="76"/>
    <x v="2"/>
    <d v="2021-07-28T00:00:00"/>
    <n v="-383"/>
    <n v="2905100102"/>
    <x v="0"/>
    <x v="56"/>
    <s v="SALDO 15204198740 SAMUEL JEREZ"/>
    <s v="1500000000"/>
    <x v="69"/>
    <d v="2021-11-24T00:00:00"/>
    <s v="GCAMILA"/>
    <s v="CONTRATO-EVENTO"/>
    <x v="0"/>
  </r>
  <r>
    <s v="8200038502"/>
    <s v="E.S.E. SANTIAGO DE T"/>
    <x v="170"/>
    <s v="438"/>
    <s v="FE15745"/>
    <x v="130"/>
    <x v="1"/>
    <x v="76"/>
    <x v="2"/>
    <d v="2021-07-28T00:00:00"/>
    <n v="-24617"/>
    <n v="2905100202"/>
    <x v="0"/>
    <x v="57"/>
    <m/>
    <s v="1500000000"/>
    <x v="101"/>
    <d v="2021-07-28T00:00:00"/>
    <s v="GCAMILA"/>
    <s v="CONTRATO-EVENTO"/>
    <x v="0"/>
  </r>
  <r>
    <s v="8200038502"/>
    <s v="E.S.E. SANTIAGO DE T"/>
    <x v="170"/>
    <s v="438"/>
    <s v="FE15745"/>
    <x v="130"/>
    <x v="1"/>
    <x v="76"/>
    <x v="2"/>
    <d v="2021-07-28T00:00:00"/>
    <n v="25000"/>
    <n v="2905100102"/>
    <x v="0"/>
    <x v="57"/>
    <m/>
    <s v="1520420011"/>
    <x v="101"/>
    <d v="2021-07-28T00:00:00"/>
    <s v="GCAMILA"/>
    <s v="CONTRATO-EVENTO"/>
    <x v="1"/>
  </r>
  <r>
    <s v="8200038502"/>
    <s v="E.S.E. SANTIAGO DE T"/>
    <x v="171"/>
    <s v="438"/>
    <s v="MPS BOY-936"/>
    <x v="131"/>
    <x v="1"/>
    <x v="77"/>
    <x v="4"/>
    <d v="2021-07-27T00:00:00"/>
    <n v="-18302263"/>
    <n v="1330050201"/>
    <x v="1"/>
    <x v="3"/>
    <s v="SALDO ESS024-CAPITA SBY2017R1A117 RCS"/>
    <s v="1500000000"/>
    <x v="102"/>
    <d v="2021-07-27T00:00:00"/>
    <s v="EVILARO"/>
    <s v="CAPITA"/>
    <x v="0"/>
  </r>
  <r>
    <s v="8200038502"/>
    <s v="E.S.E. SANTIAGO DE T"/>
    <x v="171"/>
    <s v="438"/>
    <s v="MPS BOY-936"/>
    <x v="131"/>
    <x v="1"/>
    <x v="77"/>
    <x v="4"/>
    <d v="2021-07-27T00:00:00"/>
    <n v="18328146"/>
    <n v="1330050201"/>
    <x v="1"/>
    <x v="58"/>
    <m/>
    <s v="1500000000"/>
    <x v="102"/>
    <d v="2021-07-27T00:00:00"/>
    <s v="EVILARO"/>
    <s v="CAPITA"/>
    <x v="1"/>
  </r>
  <r>
    <s v="8200038502"/>
    <s v="E.S.E. SANTIAGO DE T"/>
    <x v="171"/>
    <s v="438"/>
    <s v="MPS BOY-936"/>
    <x v="131"/>
    <x v="1"/>
    <x v="77"/>
    <x v="4"/>
    <d v="2021-07-27T00:00:00"/>
    <n v="-883"/>
    <n v="2905100202"/>
    <x v="0"/>
    <x v="58"/>
    <m/>
    <s v="1500000000"/>
    <x v="102"/>
    <d v="2021-07-27T00:00:00"/>
    <s v="EVILARO"/>
    <s v="CAPITA"/>
    <x v="0"/>
  </r>
  <r>
    <s v="8200038502"/>
    <s v="E.S.E. SANTIAGO DE T"/>
    <x v="171"/>
    <s v="438"/>
    <s v="MPS BOY-936"/>
    <x v="131"/>
    <x v="1"/>
    <x v="77"/>
    <x v="4"/>
    <d v="2021-07-27T00:00:00"/>
    <n v="-25000"/>
    <n v="2905100102"/>
    <x v="0"/>
    <x v="58"/>
    <m/>
    <s v="1520420011"/>
    <x v="102"/>
    <d v="2021-07-27T00:00:00"/>
    <s v="EVILARO"/>
    <s v="CAPITA"/>
    <x v="0"/>
  </r>
  <r>
    <s v="8200038502"/>
    <s v="E.S.E. SANTIAGO DE T"/>
    <x v="172"/>
    <s v="438"/>
    <s v="FD24216"/>
    <x v="103"/>
    <x v="1"/>
    <x v="25"/>
    <x v="2"/>
    <d v="2021-07-27T00:00:00"/>
    <n v="5749"/>
    <n v="2905100202"/>
    <x v="0"/>
    <x v="58"/>
    <m/>
    <s v="1500000000"/>
    <x v="103"/>
    <d v="2021-07-27T00:00:00"/>
    <s v="GCAMILA"/>
    <s v="CONTRATO-EVENTO"/>
    <x v="1"/>
  </r>
  <r>
    <s v="8200038502"/>
    <s v="E.S.E. SANTIAGO DE T"/>
    <x v="172"/>
    <s v="438"/>
    <s v="FD24216"/>
    <x v="103"/>
    <x v="1"/>
    <x v="25"/>
    <x v="2"/>
    <d v="2021-07-27T00:00:00"/>
    <n v="-5749"/>
    <n v="2905100202"/>
    <x v="0"/>
    <x v="42"/>
    <s v="SALDO 15001094389 DANIEL LOZANO"/>
    <s v="1500000000"/>
    <x v="83"/>
    <d v="2021-08-30T00:00:00"/>
    <s v="GCAMILA"/>
    <s v="CONTRATO-EVENTO"/>
    <x v="0"/>
  </r>
  <r>
    <s v="8200038502"/>
    <s v="E.S.E. SANTIAGO DE T"/>
    <x v="173"/>
    <s v="438"/>
    <s v="FE18143"/>
    <x v="132"/>
    <x v="1"/>
    <x v="78"/>
    <x v="2"/>
    <d v="2021-07-27T00:00:00"/>
    <n v="-12670"/>
    <n v="2905100203"/>
    <x v="0"/>
    <x v="59"/>
    <s v="SALDO 15204086134 MARLEN FUQUENE"/>
    <s v="500000000"/>
    <x v="69"/>
    <d v="2021-11-24T00:00:00"/>
    <s v="GCAMILA"/>
    <s v="CONTRATO-EVENTO"/>
    <x v="0"/>
  </r>
  <r>
    <s v="8200038502"/>
    <s v="E.S.E. SANTIAGO DE T"/>
    <x v="173"/>
    <s v="438"/>
    <s v="FE18143"/>
    <x v="132"/>
    <x v="1"/>
    <x v="78"/>
    <x v="2"/>
    <d v="2021-07-27T00:00:00"/>
    <n v="748790"/>
    <n v="2905100203"/>
    <x v="0"/>
    <x v="58"/>
    <m/>
    <s v="1520420011"/>
    <x v="104"/>
    <d v="2021-07-27T00:00:00"/>
    <s v="GCAMILA"/>
    <s v="CONTRATO-EVENTO"/>
    <x v="1"/>
  </r>
  <r>
    <s v="8200038502"/>
    <s v="E.S.E. SANTIAGO DE T"/>
    <x v="173"/>
    <s v="438"/>
    <s v="FE18143"/>
    <x v="132"/>
    <x v="1"/>
    <x v="78"/>
    <x v="2"/>
    <d v="2021-07-27T00:00:00"/>
    <n v="-1035109"/>
    <n v="2905100202"/>
    <x v="0"/>
    <x v="58"/>
    <m/>
    <s v="500000000"/>
    <x v="104"/>
    <d v="2021-07-27T00:00:00"/>
    <s v="GCAMILA"/>
    <s v="CONTRATO-EVENTO"/>
    <x v="0"/>
  </r>
  <r>
    <s v="8200038502"/>
    <s v="E.S.E. SANTIAGO DE T"/>
    <x v="173"/>
    <s v="438"/>
    <s v="FE18143"/>
    <x v="132"/>
    <x v="1"/>
    <x v="78"/>
    <x v="2"/>
    <d v="2021-07-27T00:00:00"/>
    <n v="298989"/>
    <n v="2905100102"/>
    <x v="0"/>
    <x v="58"/>
    <m/>
    <s v="500000000"/>
    <x v="104"/>
    <d v="2021-07-27T00:00:00"/>
    <s v="GCAMILA"/>
    <s v="CONTRATO-EVENTO"/>
    <x v="1"/>
  </r>
  <r>
    <s v="8200038502"/>
    <s v="E.S.E. SANTIAGO DE T"/>
    <x v="174"/>
    <s v="438"/>
    <s v="MPS BOY-936"/>
    <x v="131"/>
    <x v="1"/>
    <x v="77"/>
    <x v="4"/>
    <d v="2021-07-27T00:00:00"/>
    <n v="18302263"/>
    <n v="1330050201"/>
    <x v="1"/>
    <x v="3"/>
    <s v="SALDO ESS024-CAPITA SBY2017R1A117 RCS"/>
    <s v="1500000000"/>
    <x v="102"/>
    <d v="2021-07-27T00:00:00"/>
    <s v="GCAMILA"/>
    <s v="CAPITA"/>
    <x v="1"/>
  </r>
  <r>
    <s v="8200038502"/>
    <s v="E.S.E. SANTIAGO DE T"/>
    <x v="174"/>
    <s v="438"/>
    <s v="MPS BOY-936"/>
    <x v="131"/>
    <x v="1"/>
    <x v="77"/>
    <x v="4"/>
    <d v="2021-07-27T00:00:00"/>
    <n v="-18328146"/>
    <n v="1330050201"/>
    <x v="1"/>
    <x v="58"/>
    <m/>
    <s v="1500000000"/>
    <x v="102"/>
    <d v="2021-07-27T00:00:00"/>
    <s v="GCAMILA"/>
    <s v="CAPITA"/>
    <x v="0"/>
  </r>
  <r>
    <s v="8200038502"/>
    <s v="E.S.E. SANTIAGO DE T"/>
    <x v="174"/>
    <s v="438"/>
    <s v="MPS BOY-936"/>
    <x v="131"/>
    <x v="1"/>
    <x v="77"/>
    <x v="4"/>
    <d v="2021-07-27T00:00:00"/>
    <n v="883"/>
    <n v="2905100202"/>
    <x v="0"/>
    <x v="58"/>
    <m/>
    <s v="1500000000"/>
    <x v="102"/>
    <d v="2021-07-27T00:00:00"/>
    <s v="GCAMILA"/>
    <s v="CAPITA"/>
    <x v="1"/>
  </r>
  <r>
    <s v="8200038502"/>
    <s v="E.S.E. SANTIAGO DE T"/>
    <x v="174"/>
    <s v="438"/>
    <s v="MPS BOY-936"/>
    <x v="131"/>
    <x v="1"/>
    <x v="77"/>
    <x v="4"/>
    <d v="2021-07-27T00:00:00"/>
    <n v="25000"/>
    <n v="2905100102"/>
    <x v="0"/>
    <x v="58"/>
    <m/>
    <s v="1520420011"/>
    <x v="102"/>
    <d v="2021-07-27T00:00:00"/>
    <s v="GCAMILA"/>
    <s v="CAPITA"/>
    <x v="1"/>
  </r>
  <r>
    <s v="8200038502"/>
    <s v="E.S.E. SANTIAGO DE T"/>
    <x v="175"/>
    <s v="438"/>
    <s v="FD28301"/>
    <x v="133"/>
    <x v="1"/>
    <x v="79"/>
    <x v="2"/>
    <d v="2021-07-27T00:00:00"/>
    <n v="-96523"/>
    <n v="2905100203"/>
    <x v="0"/>
    <x v="21"/>
    <s v="SALDO 05101329645 YOANA MONCADA"/>
    <s v="500000000"/>
    <x v="26"/>
    <d v="2022-07-29T00:00:00"/>
    <s v="GCAMILA"/>
    <s v="CONTRATO-EVENTO"/>
    <x v="0"/>
  </r>
  <r>
    <s v="8200038502"/>
    <s v="E.S.E. SANTIAGO DE T"/>
    <x v="175"/>
    <s v="438"/>
    <s v="FD28301"/>
    <x v="133"/>
    <x v="1"/>
    <x v="79"/>
    <x v="2"/>
    <d v="2021-07-27T00:00:00"/>
    <n v="290369"/>
    <n v="2905100203"/>
    <x v="0"/>
    <x v="58"/>
    <m/>
    <s v="500000000"/>
    <x v="105"/>
    <d v="2021-07-27T00:00:00"/>
    <s v="GCAMILA"/>
    <s v="CONTRATO-EVENTO"/>
    <x v="1"/>
  </r>
  <r>
    <s v="8200038502"/>
    <s v="E.S.E. SANTIAGO DE T"/>
    <x v="175"/>
    <s v="438"/>
    <s v="FD28301"/>
    <x v="133"/>
    <x v="1"/>
    <x v="79"/>
    <x v="2"/>
    <d v="2021-07-27T00:00:00"/>
    <n v="-200346"/>
    <n v="2905100202"/>
    <x v="0"/>
    <x v="58"/>
    <m/>
    <s v="500000000"/>
    <x v="105"/>
    <d v="2021-07-27T00:00:00"/>
    <s v="GCAMILA"/>
    <s v="CONTRATO-EVENTO"/>
    <x v="0"/>
  </r>
  <r>
    <s v="8200038502"/>
    <s v="E.S.E. SANTIAGO DE T"/>
    <x v="175"/>
    <s v="438"/>
    <s v="FD28301"/>
    <x v="133"/>
    <x v="1"/>
    <x v="79"/>
    <x v="2"/>
    <d v="2021-07-27T00:00:00"/>
    <n v="6500"/>
    <n v="2905100103"/>
    <x v="0"/>
    <x v="58"/>
    <m/>
    <s v="510120011"/>
    <x v="105"/>
    <d v="2021-07-27T00:00:00"/>
    <s v="GCAMILA"/>
    <s v="CONTRATO-EVENTO"/>
    <x v="1"/>
  </r>
  <r>
    <s v="8200038502"/>
    <s v="E.S.E. SANTIAGO DE T"/>
    <x v="176"/>
    <s v="438"/>
    <s v="MPS BOL-1668"/>
    <x v="134"/>
    <x v="1"/>
    <x v="56"/>
    <x v="2"/>
    <d v="2021-07-27T00:00:00"/>
    <n v="26000"/>
    <n v="2905100203"/>
    <x v="0"/>
    <x v="43"/>
    <s v="COMPENSACION TOTAL O EXACTA"/>
    <s v="1300120011"/>
    <x v="106"/>
    <d v="2021-07-27T00:00:00"/>
    <s v="GCAMILA"/>
    <s v="EVENTO"/>
    <x v="1"/>
  </r>
  <r>
    <s v="8200038502"/>
    <s v="E.S.E. SANTIAGO DE T"/>
    <x v="176"/>
    <s v="438"/>
    <s v="MPS BOL-1668"/>
    <x v="134"/>
    <x v="1"/>
    <x v="56"/>
    <x v="2"/>
    <d v="2021-07-27T00:00:00"/>
    <n v="-26000"/>
    <n v="2905100202"/>
    <x v="0"/>
    <x v="43"/>
    <s v="COMPENSACION TOTAL O EXACTA"/>
    <s v="1300000000"/>
    <x v="106"/>
    <d v="2021-07-27T00:00:00"/>
    <s v="GCAMILA"/>
    <s v="EVENTO"/>
    <x v="0"/>
  </r>
  <r>
    <s v="8200038502"/>
    <s v="E.S.E. SANTIAGO DE T"/>
    <x v="177"/>
    <s v="438"/>
    <s v="FE14347"/>
    <x v="135"/>
    <x v="1"/>
    <x v="80"/>
    <x v="2"/>
    <d v="2021-07-27T00:00:00"/>
    <n v="-883"/>
    <n v="2905100202"/>
    <x v="0"/>
    <x v="60"/>
    <s v="SALDO 15204080649 HILDA GARCIA"/>
    <s v="1500000000"/>
    <x v="101"/>
    <d v="2021-07-28T00:00:00"/>
    <s v="GCAMILA"/>
    <s v="CONTRATO-EVENTO"/>
    <x v="0"/>
  </r>
  <r>
    <s v="8200038502"/>
    <s v="E.S.E. SANTIAGO DE T"/>
    <x v="177"/>
    <s v="438"/>
    <s v="FE14347"/>
    <x v="135"/>
    <x v="1"/>
    <x v="80"/>
    <x v="2"/>
    <d v="2021-07-27T00:00:00"/>
    <n v="-542896"/>
    <n v="2905100202"/>
    <x v="0"/>
    <x v="58"/>
    <m/>
    <s v="1500000000"/>
    <x v="107"/>
    <d v="2021-07-27T00:00:00"/>
    <s v="GCAMILA"/>
    <s v="CONTRATO-EVENTO"/>
    <x v="0"/>
  </r>
  <r>
    <s v="8200038502"/>
    <s v="E.S.E. SANTIAGO DE T"/>
    <x v="177"/>
    <s v="438"/>
    <s v="FE14347"/>
    <x v="135"/>
    <x v="1"/>
    <x v="80"/>
    <x v="2"/>
    <d v="2021-07-27T00:00:00"/>
    <n v="543779"/>
    <n v="2905100102"/>
    <x v="0"/>
    <x v="58"/>
    <m/>
    <s v="1546920011"/>
    <x v="107"/>
    <d v="2021-07-27T00:00:00"/>
    <s v="GCAMILA"/>
    <s v="CONTRATO-EVENTO"/>
    <x v="1"/>
  </r>
  <r>
    <s v="8200038502"/>
    <s v="E.S.E. SANTIAGO DE T"/>
    <x v="178"/>
    <s v="438"/>
    <s v="MPS BOY-1505"/>
    <x v="136"/>
    <x v="1"/>
    <x v="14"/>
    <x v="2"/>
    <d v="2021-07-27T00:00:00"/>
    <n v="-25000"/>
    <n v="2905100202"/>
    <x v="0"/>
    <x v="3"/>
    <s v="COMPENSACION TOTAL O EXACTA"/>
    <s v="1500000000"/>
    <x v="108"/>
    <d v="2021-07-27T00:00:00"/>
    <s v="GCAMILA"/>
    <s v="EVENTO"/>
    <x v="0"/>
  </r>
  <r>
    <s v="8200038502"/>
    <s v="E.S.E. SANTIAGO DE T"/>
    <x v="178"/>
    <s v="438"/>
    <s v="MPS BOY-1505"/>
    <x v="136"/>
    <x v="1"/>
    <x v="14"/>
    <x v="2"/>
    <d v="2021-07-27T00:00:00"/>
    <n v="25000"/>
    <n v="2905100102"/>
    <x v="0"/>
    <x v="3"/>
    <s v="COMPENSACION TOTAL O EXACTA"/>
    <s v="1509020011"/>
    <x v="108"/>
    <d v="2021-07-27T00:00:00"/>
    <s v="GCAMILA"/>
    <s v="EVENTO"/>
    <x v="1"/>
  </r>
  <r>
    <s v="8200038502"/>
    <s v="E.S.E. SANTIAGO DE T"/>
    <x v="179"/>
    <s v="438"/>
    <s v="MPS BOL-1504"/>
    <x v="137"/>
    <x v="1"/>
    <x v="14"/>
    <x v="2"/>
    <d v="2021-07-27T00:00:00"/>
    <n v="25000"/>
    <n v="2905100203"/>
    <x v="0"/>
    <x v="43"/>
    <s v="COMPENSACION TOTAL O EXACTA"/>
    <s v="1300120011"/>
    <x v="109"/>
    <d v="2021-07-27T00:00:00"/>
    <s v="GCAMILA"/>
    <s v="EVENTO"/>
    <x v="1"/>
  </r>
  <r>
    <s v="8200038502"/>
    <s v="E.S.E. SANTIAGO DE T"/>
    <x v="179"/>
    <s v="438"/>
    <s v="MPS BOL-1504"/>
    <x v="137"/>
    <x v="1"/>
    <x v="14"/>
    <x v="2"/>
    <d v="2021-07-27T00:00:00"/>
    <n v="-25000"/>
    <n v="2905100202"/>
    <x v="0"/>
    <x v="43"/>
    <s v="COMPENSACION TOTAL O EXACTA"/>
    <s v="1300000000"/>
    <x v="109"/>
    <d v="2021-07-27T00:00:00"/>
    <s v="GCAMILA"/>
    <s v="EVENTO"/>
    <x v="0"/>
  </r>
  <r>
    <s v="8200038502"/>
    <s v="E.S.E. SANTIAGO DE T"/>
    <x v="180"/>
    <s v="438"/>
    <s v="11734"/>
    <x v="138"/>
    <x v="1"/>
    <x v="81"/>
    <x v="4"/>
    <d v="2021-07-27T00:00:00"/>
    <n v="-90023"/>
    <n v="2905100203"/>
    <x v="0"/>
    <x v="40"/>
    <s v="SALDO SALDO 05101329645 YOANA MONCADA"/>
    <s v="500000000"/>
    <x v="105"/>
    <d v="2021-07-27T00:00:00"/>
    <s v="GCAMILA"/>
    <s v="15-leruiz Eurek"/>
    <x v="0"/>
  </r>
  <r>
    <s v="8200038502"/>
    <s v="E.S.E. SANTIAGO DE T"/>
    <x v="180"/>
    <s v="438"/>
    <s v="11734"/>
    <x v="138"/>
    <x v="1"/>
    <x v="81"/>
    <x v="4"/>
    <d v="2021-07-27T00:00:00"/>
    <n v="96523"/>
    <n v="2905100203"/>
    <x v="0"/>
    <x v="58"/>
    <m/>
    <s v="510120011"/>
    <x v="110"/>
    <d v="2021-07-27T00:00:00"/>
    <s v="GCAMILA"/>
    <s v="15-leruiz Eurek"/>
    <x v="1"/>
  </r>
  <r>
    <s v="8200038502"/>
    <s v="E.S.E. SANTIAGO DE T"/>
    <x v="180"/>
    <s v="438"/>
    <s v="11734"/>
    <x v="138"/>
    <x v="1"/>
    <x v="81"/>
    <x v="4"/>
    <d v="2021-07-27T00:00:00"/>
    <n v="-6500"/>
    <n v="2905100202"/>
    <x v="0"/>
    <x v="58"/>
    <m/>
    <s v="500000000"/>
    <x v="110"/>
    <d v="2021-07-27T00:00:00"/>
    <s v="GCAMILA"/>
    <s v="15-leruiz Eurek"/>
    <x v="0"/>
  </r>
  <r>
    <s v="8200038502"/>
    <s v="E.S.E. SANTIAGO DE T"/>
    <x v="181"/>
    <s v="438"/>
    <s v="MPS SAN-1673"/>
    <x v="106"/>
    <x v="3"/>
    <x v="56"/>
    <x v="2"/>
    <d v="2021-07-08T00:00:00"/>
    <n v="386317"/>
    <n v="2905100202"/>
    <x v="0"/>
    <x v="20"/>
    <s v="ESS024-EVENTO"/>
    <s v="6800000000"/>
    <x v="86"/>
    <d v="2021-08-30T00:00:00"/>
    <s v="KJIMENEZ"/>
    <s v="EVENTO"/>
    <x v="1"/>
  </r>
  <r>
    <s v="8200038502"/>
    <s v="E.S.E. SANTIAGO DE T"/>
    <x v="182"/>
    <s v="438"/>
    <s v="MPS MAG-1672"/>
    <x v="139"/>
    <x v="3"/>
    <x v="56"/>
    <x v="2"/>
    <d v="2021-07-08T00:00:00"/>
    <n v="209600"/>
    <n v="2905100202"/>
    <x v="0"/>
    <x v="54"/>
    <s v="ESS024-EVENTO"/>
    <s v="4700000000"/>
    <x v="81"/>
    <d v="2021-09-16T00:00:00"/>
    <s v="KJIMENEZ"/>
    <s v="EVENTO"/>
    <x v="1"/>
  </r>
  <r>
    <s v="8200038502"/>
    <s v="E.S.E. SANTIAGO DE T"/>
    <x v="183"/>
    <s v="438"/>
    <s v="MPS CUN-1671"/>
    <x v="140"/>
    <x v="3"/>
    <x v="56"/>
    <x v="2"/>
    <d v="2021-07-08T00:00:00"/>
    <n v="1030714"/>
    <n v="2905100202"/>
    <x v="0"/>
    <x v="1"/>
    <s v="ESS024-EVENTO"/>
    <s v="2500000000"/>
    <x v="65"/>
    <d v="2021-11-24T00:00:00"/>
    <s v="KJIMENEZ"/>
    <s v="EVENTO"/>
    <x v="1"/>
  </r>
  <r>
    <s v="8200038502"/>
    <s v="E.S.E. SANTIAGO DE T"/>
    <x v="184"/>
    <s v="438"/>
    <s v="MPS BOY-1670"/>
    <x v="141"/>
    <x v="3"/>
    <x v="56"/>
    <x v="2"/>
    <d v="2021-07-08T00:00:00"/>
    <n v="13030510"/>
    <n v="2905100202"/>
    <x v="0"/>
    <x v="3"/>
    <s v="ESS024-EVENTO"/>
    <s v="1500000000"/>
    <x v="75"/>
    <d v="2021-09-30T00:00:00"/>
    <s v="KJIMENEZ"/>
    <s v="EVENTO"/>
    <x v="1"/>
  </r>
  <r>
    <s v="8200038502"/>
    <s v="E.S.E. SANTIAGO DE T"/>
    <x v="185"/>
    <s v="438"/>
    <s v="MPS BOY-1669"/>
    <x v="142"/>
    <x v="3"/>
    <x v="56"/>
    <x v="2"/>
    <d v="2021-07-08T00:00:00"/>
    <n v="251365"/>
    <n v="2905100202"/>
    <x v="0"/>
    <x v="3"/>
    <s v="ESS024-EVENTO"/>
    <s v="1500000000"/>
    <x v="103"/>
    <d v="2021-07-27T00:00:00"/>
    <s v="KJIMENEZ"/>
    <s v="EVENTO"/>
    <x v="1"/>
  </r>
  <r>
    <s v="8200038502"/>
    <s v="E.S.E. SANTIAGO DE T"/>
    <x v="186"/>
    <s v="438"/>
    <s v="MPS BOL-1668"/>
    <x v="134"/>
    <x v="3"/>
    <x v="56"/>
    <x v="2"/>
    <d v="2021-07-08T00:00:00"/>
    <n v="26000"/>
    <n v="2905100202"/>
    <x v="0"/>
    <x v="43"/>
    <s v="ESS024-EVENTO"/>
    <s v="1300000000"/>
    <x v="106"/>
    <d v="2021-07-27T00:00:00"/>
    <s v="KJIMENEZ"/>
    <s v="EVENTO"/>
    <x v="1"/>
  </r>
  <r>
    <s v="8200038502"/>
    <s v="E.S.E. SANTIAGO DE T"/>
    <x v="187"/>
    <s v="438"/>
    <s v="MPS ANT-1667"/>
    <x v="143"/>
    <x v="3"/>
    <x v="56"/>
    <x v="2"/>
    <d v="2021-07-08T00:00:00"/>
    <n v="200346"/>
    <n v="2905100202"/>
    <x v="0"/>
    <x v="37"/>
    <s v="ESS024-EVENTO"/>
    <s v="500000000"/>
    <x v="105"/>
    <d v="2021-07-27T00:00:00"/>
    <s v="KJIMENEZ"/>
    <s v="EVENTO"/>
    <x v="1"/>
  </r>
  <r>
    <s v="8200038502"/>
    <s v="E.S.E. SANTIAGO DE T"/>
    <x v="188"/>
    <s v="438"/>
    <s v="MPS ANT-1666"/>
    <x v="144"/>
    <x v="3"/>
    <x v="56"/>
    <x v="2"/>
    <d v="2021-07-08T00:00:00"/>
    <n v="6500"/>
    <n v="2905100202"/>
    <x v="0"/>
    <x v="37"/>
    <s v="ESS024-EVENTO"/>
    <s v="500000000"/>
    <x v="110"/>
    <d v="2021-07-27T00:00:00"/>
    <s v="KJIMENEZ"/>
    <s v="EVENTO"/>
    <x v="1"/>
  </r>
  <r>
    <s v="8200038502"/>
    <s v="E.S.E. SANTIAGO DE T"/>
    <x v="189"/>
    <s v="438"/>
    <s v="MPS BOY-278"/>
    <x v="86"/>
    <x v="3"/>
    <x v="56"/>
    <x v="2"/>
    <d v="2021-07-08T00:00:00"/>
    <n v="18185044"/>
    <n v="1330050201"/>
    <x v="1"/>
    <x v="3"/>
    <s v="ESS024-CAPITACION SBY2019CR1A00012352 RCS"/>
    <s v="1500000000"/>
    <x v="73"/>
    <d v="2021-09-30T00:00:00"/>
    <s v="KJIMENEZ"/>
    <s v="CAPITACION"/>
    <x v="1"/>
  </r>
  <r>
    <s v="8200038502"/>
    <s v="E.S.E. SANTIAGO DE T"/>
    <x v="190"/>
    <s v="438"/>
    <s v="MPS BOY-277"/>
    <x v="145"/>
    <x v="3"/>
    <x v="56"/>
    <x v="2"/>
    <d v="2021-07-08T00:00:00"/>
    <n v="20089615"/>
    <n v="1330050201"/>
    <x v="1"/>
    <x v="3"/>
    <s v="ESS024-CAPITACION SBY2019CP1A00012353 PYP"/>
    <s v="1500000000"/>
    <x v="15"/>
    <d v="2022-08-26T00:00:00"/>
    <s v="KJIMENEZ"/>
    <s v="CAPITACION"/>
    <x v="1"/>
  </r>
  <r>
    <s v="8200038502"/>
    <s v="E.S.E. SANTIAGO DE T"/>
    <x v="191"/>
    <s v="438"/>
    <s v="MPS BOY-1136"/>
    <x v="146"/>
    <x v="1"/>
    <x v="10"/>
    <x v="2"/>
    <d v="2021-06-01T00:00:00"/>
    <n v="210469"/>
    <n v="1330050201"/>
    <x v="1"/>
    <x v="3"/>
    <s v="SALDO CAPITACION SBY2019CR1A00012352 RCS"/>
    <s v="1500000000"/>
    <x v="1"/>
    <m/>
    <s v="GCAMILA"/>
    <s v="CAPITACION"/>
    <x v="1"/>
  </r>
  <r>
    <s v="8200038502"/>
    <s v="E.S.E. SANTIAGO DE T"/>
    <x v="191"/>
    <s v="438"/>
    <s v="MPS BOY-1136"/>
    <x v="146"/>
    <x v="1"/>
    <x v="10"/>
    <x v="2"/>
    <d v="2021-06-01T00:00:00"/>
    <n v="-19360903"/>
    <n v="1330050201"/>
    <x v="1"/>
    <x v="61"/>
    <m/>
    <s v="1500000000"/>
    <x v="111"/>
    <d v="2021-06-01T00:00:00"/>
    <s v="GCAMILA"/>
    <s v="CAPITACION"/>
    <x v="0"/>
  </r>
  <r>
    <s v="8200038502"/>
    <s v="E.S.E. SANTIAGO DE T"/>
    <x v="191"/>
    <s v="438"/>
    <s v="MPS BOY-1136"/>
    <x v="146"/>
    <x v="1"/>
    <x v="10"/>
    <x v="2"/>
    <d v="2021-06-01T00:00:00"/>
    <n v="19150434"/>
    <n v="2905100201"/>
    <x v="1"/>
    <x v="61"/>
    <m/>
    <s v="1500120011"/>
    <x v="111"/>
    <d v="2021-06-01T00:00:00"/>
    <s v="GCAMILA"/>
    <s v="CAPITACION"/>
    <x v="1"/>
  </r>
  <r>
    <s v="8200038502"/>
    <s v="E.S.E. SANTIAGO DE T"/>
    <x v="192"/>
    <s v="438"/>
    <s v="MPS BOY-1022"/>
    <x v="147"/>
    <x v="1"/>
    <x v="14"/>
    <x v="2"/>
    <d v="2021-06-01T00:00:00"/>
    <n v="1193958"/>
    <n v="1330050201"/>
    <x v="1"/>
    <x v="3"/>
    <s v="SALDO ESS024-CAPITACION SBY2019CR1A00012352 RCS"/>
    <s v="1500000000"/>
    <x v="1"/>
    <m/>
    <s v="GCAMILA"/>
    <s v="CAPITACION"/>
    <x v="1"/>
  </r>
  <r>
    <s v="8200038502"/>
    <s v="E.S.E. SANTIAGO DE T"/>
    <x v="192"/>
    <s v="438"/>
    <s v="MPS BOY-1022"/>
    <x v="147"/>
    <x v="1"/>
    <x v="14"/>
    <x v="2"/>
    <d v="2021-06-01T00:00:00"/>
    <n v="-19045922"/>
    <n v="1330050201"/>
    <x v="1"/>
    <x v="61"/>
    <m/>
    <s v="1500000000"/>
    <x v="112"/>
    <d v="2021-06-01T00:00:00"/>
    <s v="GCAMILA"/>
    <s v="CAPITACION"/>
    <x v="0"/>
  </r>
  <r>
    <s v="8200038502"/>
    <s v="E.S.E. SANTIAGO DE T"/>
    <x v="192"/>
    <s v="438"/>
    <s v="MPS BOY-1022"/>
    <x v="147"/>
    <x v="1"/>
    <x v="14"/>
    <x v="2"/>
    <d v="2021-06-01T00:00:00"/>
    <n v="17851964"/>
    <n v="2905100201"/>
    <x v="1"/>
    <x v="61"/>
    <m/>
    <s v="1500120011"/>
    <x v="112"/>
    <d v="2021-06-01T00:00:00"/>
    <s v="GCAMILA"/>
    <s v="CAPITACION"/>
    <x v="1"/>
  </r>
  <r>
    <s v="8200038502"/>
    <s v="E.S.E. SANTIAGO DE T"/>
    <x v="193"/>
    <s v="438"/>
    <s v="MPS BOY-1021"/>
    <x v="14"/>
    <x v="1"/>
    <x v="14"/>
    <x v="2"/>
    <d v="2021-06-01T00:00:00"/>
    <n v="17297838"/>
    <n v="1330050201"/>
    <x v="1"/>
    <x v="3"/>
    <s v="SALDO ESS024-CAPITACION SBY2019CP1A00012353 PYP"/>
    <s v="1500000000"/>
    <x v="16"/>
    <d v="2022-08-26T00:00:00"/>
    <s v="GCAMILA"/>
    <s v="CAPITACION"/>
    <x v="1"/>
  </r>
  <r>
    <s v="8200038502"/>
    <s v="E.S.E. SANTIAGO DE T"/>
    <x v="193"/>
    <s v="438"/>
    <s v="MPS BOY-1021"/>
    <x v="14"/>
    <x v="1"/>
    <x v="14"/>
    <x v="2"/>
    <d v="2021-06-01T00:00:00"/>
    <n v="-20248189"/>
    <n v="1330050201"/>
    <x v="1"/>
    <x v="61"/>
    <m/>
    <s v="1500000000"/>
    <x v="113"/>
    <d v="2021-06-01T00:00:00"/>
    <s v="GCAMILA"/>
    <s v="CAPITACION"/>
    <x v="0"/>
  </r>
  <r>
    <s v="8200038502"/>
    <s v="E.S.E. SANTIAGO DE T"/>
    <x v="193"/>
    <s v="438"/>
    <s v="MPS BOY-1021"/>
    <x v="14"/>
    <x v="1"/>
    <x v="14"/>
    <x v="2"/>
    <d v="2021-06-01T00:00:00"/>
    <n v="2950351"/>
    <n v="2905100201"/>
    <x v="1"/>
    <x v="61"/>
    <m/>
    <s v="1500120011"/>
    <x v="113"/>
    <d v="2021-06-01T00:00:00"/>
    <s v="GCAMILA"/>
    <s v="CAPITACION"/>
    <x v="1"/>
  </r>
  <r>
    <s v="8200038502"/>
    <s v="E.S.E. SANTIAGO DE T"/>
    <x v="194"/>
    <s v="438"/>
    <s v="MPS BOY-720"/>
    <x v="148"/>
    <x v="1"/>
    <x v="82"/>
    <x v="2"/>
    <d v="2021-06-01T00:00:00"/>
    <n v="15372327"/>
    <n v="1330050201"/>
    <x v="1"/>
    <x v="3"/>
    <s v="SALDO ESS024-CAPITACION SBY2019CP1A00012353 PYP"/>
    <s v="1500000000"/>
    <x v="1"/>
    <m/>
    <s v="GCAMILA"/>
    <s v="CAPITACION"/>
    <x v="1"/>
  </r>
  <r>
    <s v="8200038502"/>
    <s v="E.S.E. SANTIAGO DE T"/>
    <x v="194"/>
    <s v="438"/>
    <s v="MPS BOY-720"/>
    <x v="148"/>
    <x v="1"/>
    <x v="82"/>
    <x v="2"/>
    <d v="2021-06-01T00:00:00"/>
    <n v="-18952779"/>
    <n v="1330050201"/>
    <x v="1"/>
    <x v="61"/>
    <m/>
    <s v="1500000000"/>
    <x v="114"/>
    <d v="2021-06-01T00:00:00"/>
    <s v="GCAMILA"/>
    <s v="CAPITACION"/>
    <x v="0"/>
  </r>
  <r>
    <s v="8200038502"/>
    <s v="E.S.E. SANTIAGO DE T"/>
    <x v="194"/>
    <s v="438"/>
    <s v="MPS BOY-720"/>
    <x v="148"/>
    <x v="1"/>
    <x v="82"/>
    <x v="2"/>
    <d v="2021-06-01T00:00:00"/>
    <n v="3580452"/>
    <n v="2905100201"/>
    <x v="1"/>
    <x v="61"/>
    <m/>
    <s v="1500120011"/>
    <x v="114"/>
    <d v="2021-06-01T00:00:00"/>
    <s v="GCAMILA"/>
    <s v="CAPITACION"/>
    <x v="1"/>
  </r>
  <r>
    <s v="8200038502"/>
    <s v="E.S.E. SANTIAGO DE T"/>
    <x v="195"/>
    <s v="438"/>
    <s v="FD24608"/>
    <x v="149"/>
    <x v="1"/>
    <x v="83"/>
    <x v="2"/>
    <d v="2021-06-01T00:00:00"/>
    <n v="-493417"/>
    <n v="2905100201"/>
    <x v="1"/>
    <x v="62"/>
    <s v="SALDO FC FD24608 SERV ASISTENCIAL FEBRERO/2021 RS"/>
    <s v="1500000000"/>
    <x v="18"/>
    <d v="2022-08-26T00:00:00"/>
    <s v="GCAMILA"/>
    <s v="15-leruiz Eurek"/>
    <x v="0"/>
  </r>
  <r>
    <s v="8200038502"/>
    <s v="E.S.E. SANTIAGO DE T"/>
    <x v="195"/>
    <s v="438"/>
    <s v="FD24608"/>
    <x v="149"/>
    <x v="1"/>
    <x v="83"/>
    <x v="2"/>
    <d v="2021-06-01T00:00:00"/>
    <n v="-17925254"/>
    <n v="1330050201"/>
    <x v="1"/>
    <x v="61"/>
    <m/>
    <s v="1500000000"/>
    <x v="115"/>
    <d v="2021-06-01T00:00:00"/>
    <s v="GCAMILA"/>
    <s v="15-leruiz Eurek"/>
    <x v="0"/>
  </r>
  <r>
    <s v="8200038502"/>
    <s v="E.S.E. SANTIAGO DE T"/>
    <x v="195"/>
    <s v="438"/>
    <s v="FD24608"/>
    <x v="149"/>
    <x v="1"/>
    <x v="83"/>
    <x v="2"/>
    <d v="2021-06-01T00:00:00"/>
    <n v="18418671"/>
    <n v="2905100201"/>
    <x v="1"/>
    <x v="61"/>
    <m/>
    <s v="1500120011"/>
    <x v="115"/>
    <d v="2021-06-01T00:00:00"/>
    <s v="GCAMILA"/>
    <s v="15-leruiz Eurek"/>
    <x v="1"/>
  </r>
  <r>
    <s v="8200038502"/>
    <s v="E.S.E. SANTIAGO DE T"/>
    <x v="196"/>
    <s v="438"/>
    <s v="MPS BOY-1256"/>
    <x v="150"/>
    <x v="1"/>
    <x v="84"/>
    <x v="2"/>
    <d v="2021-06-01T00:00:00"/>
    <n v="854141"/>
    <n v="1330050201"/>
    <x v="1"/>
    <x v="3"/>
    <s v="SALDO CAPITACION SBY2019CR1A00012352 RCS AMBULATO"/>
    <s v="1500000000"/>
    <x v="1"/>
    <m/>
    <s v="GCAMILA"/>
    <s v="CAPITACION"/>
    <x v="1"/>
  </r>
  <r>
    <s v="8200038502"/>
    <s v="E.S.E. SANTIAGO DE T"/>
    <x v="196"/>
    <s v="438"/>
    <s v="MPS BOY-1256"/>
    <x v="150"/>
    <x v="1"/>
    <x v="84"/>
    <x v="2"/>
    <d v="2021-06-01T00:00:00"/>
    <n v="-18779395"/>
    <n v="1330050201"/>
    <x v="1"/>
    <x v="61"/>
    <m/>
    <s v="1500000000"/>
    <x v="116"/>
    <d v="2021-06-01T00:00:00"/>
    <s v="GCAMILA"/>
    <s v="CAPITACION"/>
    <x v="0"/>
  </r>
  <r>
    <s v="8200038502"/>
    <s v="E.S.E. SANTIAGO DE T"/>
    <x v="196"/>
    <s v="438"/>
    <s v="MPS BOY-1256"/>
    <x v="150"/>
    <x v="1"/>
    <x v="84"/>
    <x v="2"/>
    <d v="2021-06-01T00:00:00"/>
    <n v="17925254"/>
    <n v="2905100201"/>
    <x v="1"/>
    <x v="61"/>
    <m/>
    <s v="1500120011"/>
    <x v="116"/>
    <d v="2021-06-01T00:00:00"/>
    <s v="GCAMILA"/>
    <s v="CAPITACION"/>
    <x v="1"/>
  </r>
  <r>
    <s v="8200038502"/>
    <s v="E.S.E. SANTIAGO DE T"/>
    <x v="197"/>
    <s v="438"/>
    <s v="MPS BOY-1255"/>
    <x v="151"/>
    <x v="1"/>
    <x v="84"/>
    <x v="2"/>
    <d v="2021-06-01T00:00:00"/>
    <n v="903102"/>
    <n v="1330050201"/>
    <x v="1"/>
    <x v="3"/>
    <s v="SALDO CAPITACION SBY2019CP1A00012353 PYP AMBULATO"/>
    <s v="1500000000"/>
    <x v="1"/>
    <m/>
    <s v="GCAMILA"/>
    <s v="CAPITACION"/>
    <x v="1"/>
  </r>
  <r>
    <s v="8200038502"/>
    <s v="E.S.E. SANTIAGO DE T"/>
    <x v="197"/>
    <s v="438"/>
    <s v="MPS BOY-1255"/>
    <x v="151"/>
    <x v="1"/>
    <x v="84"/>
    <x v="2"/>
    <d v="2021-06-01T00:00:00"/>
    <n v="-19855881"/>
    <n v="1330050201"/>
    <x v="1"/>
    <x v="61"/>
    <m/>
    <s v="1500000000"/>
    <x v="117"/>
    <d v="2021-06-01T00:00:00"/>
    <s v="GCAMILA"/>
    <s v="CAPITACION"/>
    <x v="0"/>
  </r>
  <r>
    <s v="8200038502"/>
    <s v="E.S.E. SANTIAGO DE T"/>
    <x v="197"/>
    <s v="438"/>
    <s v="MPS BOY-1255"/>
    <x v="151"/>
    <x v="1"/>
    <x v="84"/>
    <x v="2"/>
    <d v="2021-06-01T00:00:00"/>
    <n v="18952779"/>
    <n v="2905100201"/>
    <x v="1"/>
    <x v="61"/>
    <m/>
    <s v="1500120011"/>
    <x v="117"/>
    <d v="2021-06-01T00:00:00"/>
    <s v="GCAMILA"/>
    <s v="CAPITACION"/>
    <x v="1"/>
  </r>
  <r>
    <s v="8200038502"/>
    <s v="E.S.E. SANTIAGO DE T"/>
    <x v="198"/>
    <s v="438"/>
    <s v="MPS BOY-935"/>
    <x v="152"/>
    <x v="1"/>
    <x v="77"/>
    <x v="4"/>
    <d v="2021-06-01T00:00:00"/>
    <n v="13348580"/>
    <n v="1330050201"/>
    <x v="1"/>
    <x v="3"/>
    <s v="SALDO ESS024-CAPITA SBY2017C1P118 PYP"/>
    <s v="1500000000"/>
    <x v="1"/>
    <m/>
    <s v="GCAMILA"/>
    <s v="CAPITA"/>
    <x v="1"/>
  </r>
  <r>
    <s v="8200038502"/>
    <s v="E.S.E. SANTIAGO DE T"/>
    <x v="198"/>
    <s v="438"/>
    <s v="MPS BOY-935"/>
    <x v="152"/>
    <x v="1"/>
    <x v="77"/>
    <x v="4"/>
    <d v="2021-06-01T00:00:00"/>
    <n v="-19378814"/>
    <n v="1330050201"/>
    <x v="1"/>
    <x v="61"/>
    <m/>
    <s v="1500000000"/>
    <x v="118"/>
    <d v="2021-06-01T00:00:00"/>
    <s v="GCAMILA"/>
    <s v="CAPITA"/>
    <x v="0"/>
  </r>
  <r>
    <s v="8200038502"/>
    <s v="E.S.E. SANTIAGO DE T"/>
    <x v="198"/>
    <s v="438"/>
    <s v="MPS BOY-935"/>
    <x v="152"/>
    <x v="1"/>
    <x v="77"/>
    <x v="4"/>
    <d v="2021-06-01T00:00:00"/>
    <n v="6030234"/>
    <n v="2905100201"/>
    <x v="1"/>
    <x v="61"/>
    <m/>
    <s v="1500120011"/>
    <x v="118"/>
    <d v="2021-06-01T00:00:00"/>
    <s v="GCAMILA"/>
    <s v="CAPITA"/>
    <x v="1"/>
  </r>
  <r>
    <s v="8200038502"/>
    <s v="E.S.E. SANTIAGO DE T"/>
    <x v="199"/>
    <s v="438"/>
    <s v="MPS SAN-2797"/>
    <x v="153"/>
    <x v="3"/>
    <x v="16"/>
    <x v="2"/>
    <d v="2021-06-08T00:00:00"/>
    <n v="156373"/>
    <n v="2905100202"/>
    <x v="0"/>
    <x v="20"/>
    <s v="ESS024-EVENTO"/>
    <s v="6800000000"/>
    <x v="87"/>
    <d v="2021-08-30T00:00:00"/>
    <s v="KJIMENEZ"/>
    <s v="EVENTO"/>
    <x v="1"/>
  </r>
  <r>
    <s v="8200038502"/>
    <s v="E.S.E. SANTIAGO DE T"/>
    <x v="200"/>
    <s v="438"/>
    <s v="MPS NOR-2597"/>
    <x v="77"/>
    <x v="3"/>
    <x v="16"/>
    <x v="2"/>
    <d v="2021-06-08T00:00:00"/>
    <n v="1293321"/>
    <n v="2905100202"/>
    <x v="0"/>
    <x v="32"/>
    <s v="ESS024-EVENTO"/>
    <s v="5400000000"/>
    <x v="66"/>
    <d v="2021-11-24T00:00:00"/>
    <s v="KJIMENEZ"/>
    <s v="EVENTO"/>
    <x v="1"/>
  </r>
  <r>
    <s v="8200038502"/>
    <s v="E.S.E. SANTIAGO DE T"/>
    <x v="201"/>
    <s v="438"/>
    <s v="MPS MAG-2428"/>
    <x v="128"/>
    <x v="3"/>
    <x v="16"/>
    <x v="2"/>
    <d v="2021-06-08T00:00:00"/>
    <n v="169246"/>
    <n v="2905100202"/>
    <x v="0"/>
    <x v="54"/>
    <s v="ESS024-EVENTO"/>
    <s v="4700000000"/>
    <x v="99"/>
    <d v="2021-07-29T00:00:00"/>
    <s v="KJIMENEZ"/>
    <s v="EVENTO"/>
    <x v="1"/>
  </r>
  <r>
    <s v="8200038502"/>
    <s v="E.S.E. SANTIAGO DE T"/>
    <x v="202"/>
    <s v="438"/>
    <s v="MPS CUN-2224"/>
    <x v="154"/>
    <x v="3"/>
    <x v="16"/>
    <x v="2"/>
    <d v="2021-06-08T00:00:00"/>
    <n v="523059"/>
    <n v="2905100202"/>
    <x v="0"/>
    <x v="1"/>
    <s v="ESS024-EVENTO"/>
    <s v="2500000000"/>
    <x v="67"/>
    <d v="2021-11-24T00:00:00"/>
    <s v="KJIMENEZ"/>
    <s v="EVENTO"/>
    <x v="1"/>
  </r>
  <r>
    <s v="8200038502"/>
    <s v="E.S.E. SANTIAGO DE T"/>
    <x v="203"/>
    <s v="438"/>
    <s v="MPS BOY-1906"/>
    <x v="155"/>
    <x v="3"/>
    <x v="16"/>
    <x v="2"/>
    <d v="2021-06-08T00:00:00"/>
    <n v="11486741"/>
    <n v="2905100202"/>
    <x v="0"/>
    <x v="3"/>
    <s v="ESS024-EVENTO"/>
    <s v="1500000000"/>
    <x v="104"/>
    <d v="2021-07-27T00:00:00"/>
    <s v="KJIMENEZ"/>
    <s v="EVENTO"/>
    <x v="1"/>
  </r>
  <r>
    <s v="8200038502"/>
    <s v="E.S.E. SANTIAGO DE T"/>
    <x v="204"/>
    <s v="438"/>
    <s v="MPS BOY-1905"/>
    <x v="156"/>
    <x v="3"/>
    <x v="16"/>
    <x v="2"/>
    <d v="2021-06-08T00:00:00"/>
    <n v="25500"/>
    <n v="2905100202"/>
    <x v="0"/>
    <x v="3"/>
    <s v="ESS024-EVENTO"/>
    <s v="1500000000"/>
    <x v="101"/>
    <d v="2021-07-28T00:00:00"/>
    <s v="KJIMENEZ"/>
    <s v="EVENTO"/>
    <x v="1"/>
  </r>
  <r>
    <s v="8200038502"/>
    <s v="E.S.E. SANTIAGO DE T"/>
    <x v="205"/>
    <s v="438"/>
    <s v="MPS BOY-509"/>
    <x v="63"/>
    <x v="3"/>
    <x v="16"/>
    <x v="2"/>
    <d v="2021-06-08T00:00:00"/>
    <n v="17851964"/>
    <n v="1330050201"/>
    <x v="1"/>
    <x v="3"/>
    <s v="ESS024-CAPITACION SBY2019CR1A00012352 RCS"/>
    <s v="1500000000"/>
    <x v="78"/>
    <d v="2021-09-20T00:00:00"/>
    <s v="KJIMENEZ"/>
    <s v="CAPITACION"/>
    <x v="1"/>
  </r>
  <r>
    <s v="8200038502"/>
    <s v="E.S.E. SANTIAGO DE T"/>
    <x v="206"/>
    <s v="438"/>
    <s v="MPS BOY-508"/>
    <x v="16"/>
    <x v="3"/>
    <x v="16"/>
    <x v="2"/>
    <d v="2021-06-08T00:00:00"/>
    <n v="18985790"/>
    <n v="1330050201"/>
    <x v="1"/>
    <x v="3"/>
    <s v="ESS024-CAPITACION SBY2019CP1A00012353 PYP"/>
    <s v="1500000000"/>
    <x v="77"/>
    <d v="2021-09-20T00:00:00"/>
    <s v="KJIMENEZ"/>
    <s v="CAPITACION"/>
    <x v="1"/>
  </r>
  <r>
    <s v="8200038502"/>
    <s v="E.S.E. SANTIAGO DE T"/>
    <x v="207"/>
    <s v="438"/>
    <s v="MPS SAN-1508"/>
    <x v="157"/>
    <x v="3"/>
    <x v="14"/>
    <x v="2"/>
    <d v="2021-05-07T00:00:00"/>
    <n v="294323"/>
    <n v="2905100202"/>
    <x v="0"/>
    <x v="20"/>
    <s v="ESS024-CARTERA EVENTO"/>
    <s v="6800000000"/>
    <x v="88"/>
    <d v="2021-08-30T00:00:00"/>
    <s v="KJIMENEZ"/>
    <s v="EVENTO"/>
    <x v="1"/>
  </r>
  <r>
    <s v="8200038502"/>
    <s v="E.S.E. SANTIAGO DE T"/>
    <x v="208"/>
    <s v="438"/>
    <s v="MPS MAG-1507"/>
    <x v="158"/>
    <x v="3"/>
    <x v="14"/>
    <x v="2"/>
    <d v="2021-05-07T00:00:00"/>
    <n v="57600"/>
    <n v="2905100202"/>
    <x v="0"/>
    <x v="54"/>
    <s v="ESS024-CARTERA EVENTO"/>
    <s v="4700000000"/>
    <x v="100"/>
    <d v="2021-07-29T00:00:00"/>
    <s v="KJIMENEZ"/>
    <s v="EVENTO"/>
    <x v="1"/>
  </r>
  <r>
    <s v="8200038502"/>
    <s v="E.S.E. SANTIAGO DE T"/>
    <x v="209"/>
    <s v="438"/>
    <s v="MPS BOY-1506"/>
    <x v="159"/>
    <x v="3"/>
    <x v="14"/>
    <x v="2"/>
    <d v="2021-05-07T00:00:00"/>
    <n v="3709318"/>
    <n v="2905100202"/>
    <x v="0"/>
    <x v="3"/>
    <s v="ESS024-CARTERA EVENTO"/>
    <s v="1500000000"/>
    <x v="107"/>
    <d v="2021-07-27T00:00:00"/>
    <s v="KJIMENEZ"/>
    <s v="EVENTO"/>
    <x v="1"/>
  </r>
  <r>
    <s v="8200038502"/>
    <s v="E.S.E. SANTIAGO DE T"/>
    <x v="210"/>
    <s v="438"/>
    <s v="MPS BOY-1505"/>
    <x v="136"/>
    <x v="3"/>
    <x v="14"/>
    <x v="2"/>
    <d v="2021-05-07T00:00:00"/>
    <n v="25000"/>
    <n v="2905100202"/>
    <x v="0"/>
    <x v="3"/>
    <s v="ESS024-CARTERA EVENTO"/>
    <s v="1500000000"/>
    <x v="108"/>
    <d v="2021-07-27T00:00:00"/>
    <s v="KJIMENEZ"/>
    <s v="EVENTO"/>
    <x v="1"/>
  </r>
  <r>
    <s v="8200038502"/>
    <s v="E.S.E. SANTIAGO DE T"/>
    <x v="211"/>
    <s v="438"/>
    <s v="MPS BOL-1504"/>
    <x v="137"/>
    <x v="3"/>
    <x v="14"/>
    <x v="2"/>
    <d v="2021-05-07T00:00:00"/>
    <n v="25000"/>
    <n v="2905100202"/>
    <x v="0"/>
    <x v="43"/>
    <s v="ESS024-CARTERA EVENTO"/>
    <s v="1300000000"/>
    <x v="109"/>
    <d v="2021-07-27T00:00:00"/>
    <s v="KJIMENEZ"/>
    <s v="EVENTO"/>
    <x v="1"/>
  </r>
  <r>
    <s v="8200038502"/>
    <s v="E.S.E. SANTIAGO DE T"/>
    <x v="212"/>
    <s v="438"/>
    <s v="MPS BOY-1022"/>
    <x v="147"/>
    <x v="3"/>
    <x v="14"/>
    <x v="2"/>
    <d v="2021-05-07T00:00:00"/>
    <n v="19045922"/>
    <n v="1330050201"/>
    <x v="1"/>
    <x v="3"/>
    <s v="ESS024-CAPITACION SBY2019CR1A00012352 RCS"/>
    <s v="1500000000"/>
    <x v="112"/>
    <d v="2021-06-01T00:00:00"/>
    <s v="KJIMENEZ"/>
    <s v="CAPITACION"/>
    <x v="1"/>
  </r>
  <r>
    <s v="8200038502"/>
    <s v="E.S.E. SANTIAGO DE T"/>
    <x v="213"/>
    <s v="438"/>
    <s v="MPS BOY-1021"/>
    <x v="14"/>
    <x v="3"/>
    <x v="14"/>
    <x v="2"/>
    <d v="2021-05-07T00:00:00"/>
    <n v="20248189"/>
    <n v="1330050201"/>
    <x v="1"/>
    <x v="3"/>
    <s v="ESS024-CAPITACION SBY2019CP1A00012353 PYP"/>
    <s v="1500000000"/>
    <x v="113"/>
    <d v="2021-06-01T00:00:00"/>
    <s v="KJIMENEZ"/>
    <s v="CAPITACION"/>
    <x v="1"/>
  </r>
  <r>
    <s v="8200038502"/>
    <s v="E.S.E. SANTIAGO DE T"/>
    <x v="214"/>
    <s v="438"/>
    <s v="FE12985"/>
    <x v="160"/>
    <x v="1"/>
    <x v="85"/>
    <x v="4"/>
    <d v="2021-05-06T00:00:00"/>
    <n v="-1325"/>
    <n v="2905100102"/>
    <x v="0"/>
    <x v="63"/>
    <s v="SALDO SALDO 15001188565 ESTEBAN ALBA"/>
    <s v="1500120011"/>
    <x v="104"/>
    <d v="2021-07-27T00:00:00"/>
    <s v="GCAMILA"/>
    <s v="15-ccuervo Eurek"/>
    <x v="0"/>
  </r>
  <r>
    <s v="8200038502"/>
    <s v="E.S.E. SANTIAGO DE T"/>
    <x v="214"/>
    <s v="438"/>
    <s v="FE12985"/>
    <x v="160"/>
    <x v="1"/>
    <x v="85"/>
    <x v="4"/>
    <d v="2021-05-06T00:00:00"/>
    <n v="-34800"/>
    <n v="2905100202"/>
    <x v="0"/>
    <x v="64"/>
    <m/>
    <s v="1500120011"/>
    <x v="119"/>
    <d v="2021-05-06T00:00:00"/>
    <s v="GCAMILA"/>
    <s v="15-ccuervo Eurek"/>
    <x v="0"/>
  </r>
  <r>
    <s v="8200038502"/>
    <s v="E.S.E. SANTIAGO DE T"/>
    <x v="214"/>
    <s v="438"/>
    <s v="FE12985"/>
    <x v="160"/>
    <x v="1"/>
    <x v="85"/>
    <x v="4"/>
    <d v="2021-05-06T00:00:00"/>
    <n v="36125"/>
    <n v="2905100102"/>
    <x v="0"/>
    <x v="64"/>
    <m/>
    <s v="1500120011"/>
    <x v="119"/>
    <d v="2021-05-06T00:00:00"/>
    <s v="GCAMILA"/>
    <s v="15-ccuervo Eurek"/>
    <x v="1"/>
  </r>
  <r>
    <s v="8200038502"/>
    <s v="E.S.E. SANTIAGO DE T"/>
    <x v="215"/>
    <s v="438"/>
    <s v="11980"/>
    <x v="161"/>
    <x v="1"/>
    <x v="86"/>
    <x v="4"/>
    <d v="2021-05-06T00:00:00"/>
    <n v="-2696"/>
    <n v="2905100202"/>
    <x v="0"/>
    <x v="65"/>
    <s v="SALDO 15001193210 YENNY SUAREZ"/>
    <s v="500000000"/>
    <x v="104"/>
    <d v="2021-07-27T00:00:00"/>
    <s v="GCAMILA"/>
    <s v="15-ccuervo Eurek"/>
    <x v="0"/>
  </r>
  <r>
    <s v="8200038502"/>
    <s v="E.S.E. SANTIAGO DE T"/>
    <x v="215"/>
    <s v="438"/>
    <s v="11980"/>
    <x v="161"/>
    <x v="1"/>
    <x v="86"/>
    <x v="4"/>
    <d v="2021-05-06T00:00:00"/>
    <n v="2696"/>
    <n v="2905100202"/>
    <x v="0"/>
    <x v="64"/>
    <m/>
    <s v="500000000"/>
    <x v="120"/>
    <d v="2021-05-06T00:00:00"/>
    <s v="GCAMILA"/>
    <s v="15-ccuervo Eurek"/>
    <x v="1"/>
  </r>
  <r>
    <s v="8200038502"/>
    <s v="E.S.E. SANTIAGO DE T"/>
    <x v="216"/>
    <s v="438"/>
    <s v="11718"/>
    <x v="162"/>
    <x v="1"/>
    <x v="81"/>
    <x v="4"/>
    <d v="2021-05-06T00:00:00"/>
    <n v="106257"/>
    <n v="2905100203"/>
    <x v="0"/>
    <x v="64"/>
    <m/>
    <s v="1500120011"/>
    <x v="121"/>
    <d v="2021-05-06T00:00:00"/>
    <s v="GCAMILA"/>
    <s v="15-ccuervo Eurek"/>
    <x v="1"/>
  </r>
  <r>
    <s v="8200038502"/>
    <s v="E.S.E. SANTIAGO DE T"/>
    <x v="216"/>
    <s v="438"/>
    <s v="11718"/>
    <x v="162"/>
    <x v="1"/>
    <x v="81"/>
    <x v="4"/>
    <d v="2021-05-06T00:00:00"/>
    <n v="-359800"/>
    <n v="2905100202"/>
    <x v="0"/>
    <x v="64"/>
    <m/>
    <s v="500000000"/>
    <x v="121"/>
    <d v="2021-05-06T00:00:00"/>
    <s v="GCAMILA"/>
    <s v="15-ccuervo Eurek"/>
    <x v="0"/>
  </r>
  <r>
    <s v="8200038502"/>
    <s v="E.S.E. SANTIAGO DE T"/>
    <x v="216"/>
    <s v="438"/>
    <s v="11718"/>
    <x v="162"/>
    <x v="1"/>
    <x v="81"/>
    <x v="4"/>
    <d v="2021-05-06T00:00:00"/>
    <n v="294757"/>
    <n v="2905100102"/>
    <x v="0"/>
    <x v="64"/>
    <m/>
    <s v="1500120011"/>
    <x v="121"/>
    <d v="2021-05-06T00:00:00"/>
    <s v="GCAMILA"/>
    <s v="15-ccuervo Eurek"/>
    <x v="1"/>
  </r>
  <r>
    <s v="8200038502"/>
    <s v="E.S.E. SANTIAGO DE T"/>
    <x v="216"/>
    <s v="438"/>
    <s v="11718"/>
    <x v="162"/>
    <x v="1"/>
    <x v="81"/>
    <x v="4"/>
    <d v="2021-05-06T00:00:00"/>
    <n v="-41214"/>
    <n v="2905100102"/>
    <x v="0"/>
    <x v="63"/>
    <s v="SALDO 15001093993 JESSICA MARTINEZ"/>
    <s v="500000000"/>
    <x v="104"/>
    <d v="2021-07-27T00:00:00"/>
    <s v="GCAMILA"/>
    <s v="15-ccuervo Eurek"/>
    <x v="0"/>
  </r>
  <r>
    <s v="8200038502"/>
    <s v="E.S.E. SANTIAGO DE T"/>
    <x v="217"/>
    <s v="438"/>
    <s v="FE12985"/>
    <x v="160"/>
    <x v="1"/>
    <x v="85"/>
    <x v="4"/>
    <d v="2021-05-06T00:00:00"/>
    <n v="-201182"/>
    <n v="2905100202"/>
    <x v="0"/>
    <x v="64"/>
    <m/>
    <s v="5400000000"/>
    <x v="122"/>
    <d v="2021-05-06T00:00:00"/>
    <s v="GCAMILA"/>
    <s v="15-ccuervo Eurek"/>
    <x v="0"/>
  </r>
  <r>
    <s v="8200038502"/>
    <s v="E.S.E. SANTIAGO DE T"/>
    <x v="217"/>
    <s v="438"/>
    <s v="FE12985"/>
    <x v="160"/>
    <x v="1"/>
    <x v="85"/>
    <x v="4"/>
    <d v="2021-05-06T00:00:00"/>
    <n v="231057"/>
    <n v="2905100102"/>
    <x v="0"/>
    <x v="64"/>
    <m/>
    <s v="1500120011"/>
    <x v="122"/>
    <d v="2021-05-06T00:00:00"/>
    <s v="GCAMILA"/>
    <s v="15-ccuervo Eurek"/>
    <x v="1"/>
  </r>
  <r>
    <s v="8200038502"/>
    <s v="E.S.E. SANTIAGO DE T"/>
    <x v="217"/>
    <s v="438"/>
    <s v="FE12985"/>
    <x v="160"/>
    <x v="1"/>
    <x v="85"/>
    <x v="4"/>
    <d v="2021-05-06T00:00:00"/>
    <n v="-29875"/>
    <n v="2905100102"/>
    <x v="0"/>
    <x v="63"/>
    <s v="SALDO 15001188565 ESTEBAN ALBA"/>
    <s v="1500120011"/>
    <x v="119"/>
    <d v="2021-05-06T00:00:00"/>
    <s v="GCAMILA"/>
    <s v="15-ccuervo Eurek"/>
    <x v="0"/>
  </r>
  <r>
    <s v="8200038502"/>
    <s v="E.S.E. SANTIAGO DE T"/>
    <x v="218"/>
    <s v="438"/>
    <s v="FE12965"/>
    <x v="163"/>
    <x v="1"/>
    <x v="85"/>
    <x v="4"/>
    <d v="2021-05-06T00:00:00"/>
    <n v="275084"/>
    <n v="2905100203"/>
    <x v="0"/>
    <x v="64"/>
    <m/>
    <s v="2500000000"/>
    <x v="123"/>
    <d v="2021-05-06T00:00:00"/>
    <s v="GCAMILA"/>
    <s v="15-ccuervo Eurek"/>
    <x v="1"/>
  </r>
  <r>
    <s v="8200038502"/>
    <s v="E.S.E. SANTIAGO DE T"/>
    <x v="218"/>
    <s v="438"/>
    <s v="FE12965"/>
    <x v="163"/>
    <x v="1"/>
    <x v="85"/>
    <x v="4"/>
    <d v="2021-05-06T00:00:00"/>
    <n v="-167571"/>
    <n v="2905100202"/>
    <x v="0"/>
    <x v="64"/>
    <m/>
    <s v="2500000000"/>
    <x v="123"/>
    <d v="2021-05-06T00:00:00"/>
    <s v="GCAMILA"/>
    <s v="15-ccuervo Eurek"/>
    <x v="0"/>
  </r>
  <r>
    <s v="8200038502"/>
    <s v="E.S.E. SANTIAGO DE T"/>
    <x v="218"/>
    <s v="438"/>
    <s v="FE12965"/>
    <x v="163"/>
    <x v="1"/>
    <x v="85"/>
    <x v="4"/>
    <d v="2021-05-06T00:00:00"/>
    <n v="-107513"/>
    <n v="2905100203"/>
    <x v="0"/>
    <x v="40"/>
    <s v="SALDO SALDO 25175186866 STEFANY CAMACHO"/>
    <s v="2500000000"/>
    <x v="67"/>
    <d v="2021-11-24T00:00:00"/>
    <s v="GCAMILA"/>
    <s v="15-ccuervo Eurek"/>
    <x v="0"/>
  </r>
  <r>
    <s v="8200038502"/>
    <s v="E.S.E. SANTIAGO DE T"/>
    <x v="219"/>
    <s v="438"/>
    <s v="FE12965"/>
    <x v="163"/>
    <x v="1"/>
    <x v="85"/>
    <x v="4"/>
    <d v="2021-05-06T00:00:00"/>
    <n v="-275084"/>
    <n v="2905100203"/>
    <x v="0"/>
    <x v="40"/>
    <s v="SALDO 25175186866 STEFANY CAMACHO"/>
    <s v="2500000000"/>
    <x v="123"/>
    <d v="2021-05-06T00:00:00"/>
    <s v="GCAMILA"/>
    <s v="15-ccuervo Eurek"/>
    <x v="0"/>
  </r>
  <r>
    <s v="8200038502"/>
    <s v="E.S.E. SANTIAGO DE T"/>
    <x v="219"/>
    <s v="438"/>
    <s v="FE12965"/>
    <x v="163"/>
    <x v="1"/>
    <x v="85"/>
    <x v="4"/>
    <d v="2021-05-06T00:00:00"/>
    <n v="335141"/>
    <n v="2905100203"/>
    <x v="0"/>
    <x v="64"/>
    <m/>
    <s v="2517520011"/>
    <x v="124"/>
    <d v="2021-05-06T00:00:00"/>
    <s v="GCAMILA"/>
    <s v="15-ccuervo Eurek"/>
    <x v="1"/>
  </r>
  <r>
    <s v="8200038502"/>
    <s v="E.S.E. SANTIAGO DE T"/>
    <x v="219"/>
    <s v="438"/>
    <s v="FE12965"/>
    <x v="163"/>
    <x v="1"/>
    <x v="85"/>
    <x v="4"/>
    <d v="2021-05-06T00:00:00"/>
    <n v="-60057"/>
    <n v="2905100202"/>
    <x v="0"/>
    <x v="64"/>
    <m/>
    <s v="2500000000"/>
    <x v="124"/>
    <d v="2021-05-06T00:00:00"/>
    <s v="GCAMILA"/>
    <s v="15-ccuervo Eurek"/>
    <x v="0"/>
  </r>
  <r>
    <s v="8200038502"/>
    <s v="E.S.E. SANTIAGO DE T"/>
    <x v="220"/>
    <s v="438"/>
    <s v="FE12336"/>
    <x v="164"/>
    <x v="1"/>
    <x v="87"/>
    <x v="4"/>
    <d v="2021-05-06T00:00:00"/>
    <n v="-58249"/>
    <n v="2905100202"/>
    <x v="0"/>
    <x v="64"/>
    <m/>
    <s v="7600000000"/>
    <x v="125"/>
    <d v="2021-05-06T00:00:00"/>
    <s v="GCAMILA"/>
    <s v="15-ccuervo Eurek"/>
    <x v="0"/>
  </r>
  <r>
    <s v="8200038502"/>
    <s v="E.S.E. SANTIAGO DE T"/>
    <x v="220"/>
    <s v="438"/>
    <s v="FE12336"/>
    <x v="164"/>
    <x v="1"/>
    <x v="87"/>
    <x v="4"/>
    <d v="2021-05-06T00:00:00"/>
    <n v="61008"/>
    <n v="2905100102"/>
    <x v="0"/>
    <x v="64"/>
    <m/>
    <s v="1520420011"/>
    <x v="125"/>
    <d v="2021-05-06T00:00:00"/>
    <s v="GCAMILA"/>
    <s v="15-ccuervo Eurek"/>
    <x v="1"/>
  </r>
  <r>
    <s v="8200038502"/>
    <s v="E.S.E. SANTIAGO DE T"/>
    <x v="220"/>
    <s v="438"/>
    <s v="FE12336"/>
    <x v="164"/>
    <x v="1"/>
    <x v="87"/>
    <x v="4"/>
    <d v="2021-05-06T00:00:00"/>
    <n v="-2759"/>
    <n v="2905100102"/>
    <x v="0"/>
    <x v="63"/>
    <s v="SALDO 15204047523 LINA TUNARROSA"/>
    <s v="1520420011"/>
    <x v="88"/>
    <d v="2021-08-30T00:00:00"/>
    <s v="GCAMILA"/>
    <s v="15-ccuervo Eurek"/>
    <x v="0"/>
  </r>
  <r>
    <s v="8200038502"/>
    <s v="E.S.E. SANTIAGO DE T"/>
    <x v="221"/>
    <s v="438"/>
    <s v="FE12910"/>
    <x v="165"/>
    <x v="1"/>
    <x v="88"/>
    <x v="4"/>
    <d v="2021-05-06T00:00:00"/>
    <n v="61805"/>
    <n v="2905100203"/>
    <x v="0"/>
    <x v="64"/>
    <m/>
    <s v="1520420011"/>
    <x v="126"/>
    <d v="2021-05-06T00:00:00"/>
    <s v="GCAMILA"/>
    <s v="15-ccuervo Eurek"/>
    <x v="1"/>
  </r>
  <r>
    <s v="8200038502"/>
    <s v="E.S.E. SANTIAGO DE T"/>
    <x v="221"/>
    <s v="438"/>
    <s v="FE12910"/>
    <x v="165"/>
    <x v="1"/>
    <x v="88"/>
    <x v="4"/>
    <d v="2021-05-06T00:00:00"/>
    <n v="-58220"/>
    <n v="2905100202"/>
    <x v="0"/>
    <x v="64"/>
    <m/>
    <s v="7000000000"/>
    <x v="126"/>
    <d v="2021-05-06T00:00:00"/>
    <s v="GCAMILA"/>
    <s v="15-ccuervo Eurek"/>
    <x v="0"/>
  </r>
  <r>
    <s v="8200038502"/>
    <s v="E.S.E. SANTIAGO DE T"/>
    <x v="221"/>
    <s v="438"/>
    <s v="FE12910"/>
    <x v="165"/>
    <x v="1"/>
    <x v="88"/>
    <x v="4"/>
    <d v="2021-05-06T00:00:00"/>
    <n v="-3585"/>
    <n v="2905100203"/>
    <x v="0"/>
    <x v="40"/>
    <s v="SALDO 15204000247 SEGUNDO SALAZAR"/>
    <s v="1520420011"/>
    <x v="104"/>
    <d v="2021-07-27T00:00:00"/>
    <s v="GCAMILA"/>
    <s v="15-ccuervo Eurek"/>
    <x v="0"/>
  </r>
  <r>
    <s v="8200038502"/>
    <s v="E.S.E. SANTIAGO DE T"/>
    <x v="222"/>
    <s v="438"/>
    <s v="FE13267"/>
    <x v="96"/>
    <x v="1"/>
    <x v="61"/>
    <x v="4"/>
    <d v="2021-05-05T00:00:00"/>
    <n v="5563914"/>
    <n v="2905100203"/>
    <x v="0"/>
    <x v="66"/>
    <m/>
    <s v="6877320011"/>
    <x v="127"/>
    <d v="2021-05-05T00:00:00"/>
    <s v="GCAMILA"/>
    <s v="15-ccuervo Eurek"/>
    <x v="1"/>
  </r>
  <r>
    <s v="8200038502"/>
    <s v="E.S.E. SANTIAGO DE T"/>
    <x v="222"/>
    <s v="438"/>
    <s v="FE13267"/>
    <x v="96"/>
    <x v="1"/>
    <x v="61"/>
    <x v="4"/>
    <d v="2021-05-05T00:00:00"/>
    <n v="-3151848"/>
    <n v="2905100202"/>
    <x v="0"/>
    <x v="66"/>
    <m/>
    <s v="6800000000"/>
    <x v="127"/>
    <d v="2021-05-05T00:00:00"/>
    <s v="GCAMILA"/>
    <s v="15-ccuervo Eurek"/>
    <x v="0"/>
  </r>
  <r>
    <s v="8200038502"/>
    <s v="E.S.E. SANTIAGO DE T"/>
    <x v="222"/>
    <s v="438"/>
    <s v="FE13267"/>
    <x v="96"/>
    <x v="1"/>
    <x v="61"/>
    <x v="4"/>
    <d v="2021-05-05T00:00:00"/>
    <n v="-2412066"/>
    <n v="2905100203"/>
    <x v="0"/>
    <x v="40"/>
    <s v="SALDO 68773252045 JOSEFINA CORREDOR"/>
    <s v="6800000000"/>
    <x v="81"/>
    <d v="2021-09-16T00:00:00"/>
    <s v="GCAMILA"/>
    <s v="15-ccuervo Eurek"/>
    <x v="0"/>
  </r>
  <r>
    <s v="8200038502"/>
    <s v="E.S.E. SANTIAGO DE T"/>
    <x v="223"/>
    <s v="438"/>
    <s v="11667"/>
    <x v="166"/>
    <x v="1"/>
    <x v="81"/>
    <x v="4"/>
    <d v="2021-05-05T00:00:00"/>
    <n v="221612"/>
    <n v="2905100202"/>
    <x v="0"/>
    <x v="66"/>
    <m/>
    <s v="1500000000"/>
    <x v="128"/>
    <d v="2021-05-05T00:00:00"/>
    <s v="GCAMILA"/>
    <s v="15-leruiz Eurek"/>
    <x v="1"/>
  </r>
  <r>
    <s v="8200038502"/>
    <s v="E.S.E. SANTIAGO DE T"/>
    <x v="223"/>
    <s v="438"/>
    <s v="11667"/>
    <x v="166"/>
    <x v="1"/>
    <x v="81"/>
    <x v="4"/>
    <d v="2021-05-05T00:00:00"/>
    <n v="-221612"/>
    <n v="2905100202"/>
    <x v="0"/>
    <x v="40"/>
    <s v="SALDO SALDO 15001089874 SANDRA MEDINA"/>
    <s v="1500000000"/>
    <x v="104"/>
    <d v="2021-07-27T00:00:00"/>
    <s v="GCAMILA"/>
    <s v="15-leruiz Eurek"/>
    <x v="0"/>
  </r>
  <r>
    <s v="8200038502"/>
    <s v="E.S.E. SANTIAGO DE T"/>
    <x v="224"/>
    <s v="438"/>
    <s v="MPS BOY-1136"/>
    <x v="146"/>
    <x v="3"/>
    <x v="10"/>
    <x v="2"/>
    <d v="2021-04-09T00:00:00"/>
    <n v="19360903"/>
    <n v="1330050201"/>
    <x v="1"/>
    <x v="3"/>
    <s v="CAPITACION SBY2019CR1A00012352 RCS"/>
    <s v="1500000000"/>
    <x v="111"/>
    <d v="2021-06-01T00:00:00"/>
    <s v="KJIMENEZ"/>
    <s v="CAPITACION"/>
    <x v="1"/>
  </r>
  <r>
    <s v="8200038502"/>
    <s v="E.S.E. SANTIAGO DE T"/>
    <x v="225"/>
    <s v="438"/>
    <s v="MPS BOY-1135"/>
    <x v="10"/>
    <x v="3"/>
    <x v="10"/>
    <x v="2"/>
    <d v="2021-04-09T00:00:00"/>
    <n v="20470722"/>
    <n v="1330050201"/>
    <x v="1"/>
    <x v="3"/>
    <s v="CAPITACION SBY2019CP1A00012353 PYP"/>
    <s v="1500000000"/>
    <x v="30"/>
    <d v="2022-05-19T00:00:00"/>
    <s v="KJIMENEZ"/>
    <s v="CAPITACION"/>
    <x v="1"/>
  </r>
  <r>
    <s v="8200038502"/>
    <s v="E.S.E. SANTIAGO DE T"/>
    <x v="226"/>
    <s v="438"/>
    <s v="11734"/>
    <x v="138"/>
    <x v="1"/>
    <x v="81"/>
    <x v="4"/>
    <d v="2021-04-12T00:00:00"/>
    <n v="1043790"/>
    <n v="2905100203"/>
    <x v="0"/>
    <x v="67"/>
    <m/>
    <s v="510120011"/>
    <x v="129"/>
    <d v="2021-04-12T00:00:00"/>
    <s v="GCAMILA"/>
    <s v="15-leruiz Eurek"/>
    <x v="1"/>
  </r>
  <r>
    <s v="8200038502"/>
    <s v="E.S.E. SANTIAGO DE T"/>
    <x v="226"/>
    <s v="438"/>
    <s v="11734"/>
    <x v="138"/>
    <x v="1"/>
    <x v="81"/>
    <x v="4"/>
    <d v="2021-04-12T00:00:00"/>
    <n v="-947267"/>
    <n v="2905100202"/>
    <x v="0"/>
    <x v="67"/>
    <m/>
    <s v="1500000000"/>
    <x v="129"/>
    <d v="2021-04-12T00:00:00"/>
    <s v="GCAMILA"/>
    <s v="15-leruiz Eurek"/>
    <x v="0"/>
  </r>
  <r>
    <s v="8200038502"/>
    <s v="E.S.E. SANTIAGO DE T"/>
    <x v="226"/>
    <s v="438"/>
    <s v="11734"/>
    <x v="138"/>
    <x v="1"/>
    <x v="81"/>
    <x v="4"/>
    <d v="2021-04-12T00:00:00"/>
    <n v="-96523"/>
    <n v="2905100203"/>
    <x v="0"/>
    <x v="40"/>
    <s v="SALDO 05101329645 YOANA MONCADA"/>
    <s v="510120011"/>
    <x v="110"/>
    <d v="2021-07-27T00:00:00"/>
    <s v="GCAMILA"/>
    <s v="15-leruiz Eurek"/>
    <x v="0"/>
  </r>
  <r>
    <s v="8200038502"/>
    <s v="E.S.E. SANTIAGO DE T"/>
    <x v="227"/>
    <s v="438"/>
    <s v="11667"/>
    <x v="166"/>
    <x v="1"/>
    <x v="81"/>
    <x v="4"/>
    <d v="2021-04-12T00:00:00"/>
    <n v="-894396"/>
    <n v="2905100202"/>
    <x v="0"/>
    <x v="40"/>
    <s v="SALDO 15001089874 SANDRA MEDINA"/>
    <s v="1500000000"/>
    <x v="128"/>
    <d v="2021-05-05T00:00:00"/>
    <s v="GCAMILA"/>
    <s v="15-leruiz Eurek"/>
    <x v="0"/>
  </r>
  <r>
    <s v="8200038502"/>
    <s v="E.S.E. SANTIAGO DE T"/>
    <x v="227"/>
    <s v="438"/>
    <s v="11667"/>
    <x v="166"/>
    <x v="1"/>
    <x v="81"/>
    <x v="4"/>
    <d v="2021-04-12T00:00:00"/>
    <n v="117657"/>
    <n v="2905100203"/>
    <x v="0"/>
    <x v="67"/>
    <m/>
    <s v="2000120011"/>
    <x v="130"/>
    <d v="2021-04-12T00:00:00"/>
    <s v="GCAMILA"/>
    <s v="15-leruiz Eurek"/>
    <x v="1"/>
  </r>
  <r>
    <s v="8200038502"/>
    <s v="E.S.E. SANTIAGO DE T"/>
    <x v="227"/>
    <s v="438"/>
    <s v="11667"/>
    <x v="166"/>
    <x v="1"/>
    <x v="81"/>
    <x v="4"/>
    <d v="2021-04-12T00:00:00"/>
    <n v="-16967"/>
    <n v="2905100202"/>
    <x v="0"/>
    <x v="67"/>
    <m/>
    <s v="1500000000"/>
    <x v="130"/>
    <d v="2021-04-12T00:00:00"/>
    <s v="GCAMILA"/>
    <s v="15-leruiz Eurek"/>
    <x v="0"/>
  </r>
  <r>
    <s v="8200038502"/>
    <s v="E.S.E. SANTIAGO DE T"/>
    <x v="227"/>
    <s v="438"/>
    <s v="11667"/>
    <x v="166"/>
    <x v="1"/>
    <x v="81"/>
    <x v="4"/>
    <d v="2021-04-12T00:00:00"/>
    <n v="793706"/>
    <n v="2905100102"/>
    <x v="0"/>
    <x v="67"/>
    <m/>
    <s v="1520420011"/>
    <x v="130"/>
    <d v="2021-04-12T00:00:00"/>
    <s v="GCAMILA"/>
    <s v="15-leruiz Eurek"/>
    <x v="1"/>
  </r>
  <r>
    <s v="8200038502"/>
    <s v="E.S.E. SANTIAGO DE T"/>
    <x v="228"/>
    <s v="438"/>
    <s v="FE12457"/>
    <x v="167"/>
    <x v="1"/>
    <x v="89"/>
    <x v="4"/>
    <d v="2021-04-12T00:00:00"/>
    <n v="-80865"/>
    <n v="2905100202"/>
    <x v="0"/>
    <x v="40"/>
    <s v="SALDO 15001101559 DUVAN PENAGOS"/>
    <s v="1500000000"/>
    <x v="130"/>
    <d v="2021-04-12T00:00:00"/>
    <s v="GCAMILA"/>
    <s v="15-ccuervo Eurek"/>
    <x v="0"/>
  </r>
  <r>
    <s v="8200038502"/>
    <s v="E.S.E. SANTIAGO DE T"/>
    <x v="228"/>
    <s v="438"/>
    <s v="FE12457"/>
    <x v="167"/>
    <x v="1"/>
    <x v="89"/>
    <x v="4"/>
    <d v="2021-04-12T00:00:00"/>
    <n v="408068"/>
    <n v="2905100102"/>
    <x v="0"/>
    <x v="67"/>
    <m/>
    <s v="1500120011"/>
    <x v="131"/>
    <d v="2021-04-12T00:00:00"/>
    <s v="GCAMILA"/>
    <s v="15-ccuervo Eurek"/>
    <x v="1"/>
  </r>
  <r>
    <s v="8200038502"/>
    <s v="E.S.E. SANTIAGO DE T"/>
    <x v="228"/>
    <s v="438"/>
    <s v="FE12457"/>
    <x v="167"/>
    <x v="1"/>
    <x v="89"/>
    <x v="4"/>
    <d v="2021-04-12T00:00:00"/>
    <n v="57600"/>
    <n v="2905100103"/>
    <x v="0"/>
    <x v="67"/>
    <m/>
    <s v="1575920011"/>
    <x v="131"/>
    <d v="2021-04-12T00:00:00"/>
    <s v="GCAMILA"/>
    <s v="15-ccuervo Eurek"/>
    <x v="1"/>
  </r>
  <r>
    <s v="8200038502"/>
    <s v="E.S.E. SANTIAGO DE T"/>
    <x v="228"/>
    <s v="438"/>
    <s v="FE12457"/>
    <x v="167"/>
    <x v="1"/>
    <x v="89"/>
    <x v="4"/>
    <d v="2021-04-12T00:00:00"/>
    <n v="115200"/>
    <n v="2905100203"/>
    <x v="0"/>
    <x v="67"/>
    <m/>
    <s v="1500120011"/>
    <x v="131"/>
    <d v="2021-04-12T00:00:00"/>
    <s v="GCAMILA"/>
    <s v="15-ccuervo Eurek"/>
    <x v="1"/>
  </r>
  <r>
    <s v="8200038502"/>
    <s v="E.S.E. SANTIAGO DE T"/>
    <x v="228"/>
    <s v="438"/>
    <s v="FE12457"/>
    <x v="167"/>
    <x v="1"/>
    <x v="89"/>
    <x v="4"/>
    <d v="2021-04-12T00:00:00"/>
    <n v="-500003"/>
    <n v="2905100202"/>
    <x v="0"/>
    <x v="67"/>
    <m/>
    <s v="1500000000"/>
    <x v="131"/>
    <d v="2021-04-12T00:00:00"/>
    <s v="GCAMILA"/>
    <s v="15-ccuervo Eurek"/>
    <x v="0"/>
  </r>
  <r>
    <s v="8200038502"/>
    <s v="E.S.E. SANTIAGO DE T"/>
    <x v="229"/>
    <s v="438"/>
    <s v="438122"/>
    <x v="168"/>
    <x v="1"/>
    <x v="90"/>
    <x v="4"/>
    <d v="2021-03-31T00:00:00"/>
    <n v="57600"/>
    <n v="2905100203"/>
    <x v="0"/>
    <x v="68"/>
    <m/>
    <s v="6800120011"/>
    <x v="132"/>
    <d v="2021-03-31T00:00:00"/>
    <s v="JGIRALDO"/>
    <s v="15-leruiz Eurek"/>
    <x v="1"/>
  </r>
  <r>
    <s v="8200038502"/>
    <s v="E.S.E. SANTIAGO DE T"/>
    <x v="229"/>
    <s v="438"/>
    <s v="438122"/>
    <x v="168"/>
    <x v="1"/>
    <x v="90"/>
    <x v="4"/>
    <d v="2021-03-31T00:00:00"/>
    <n v="1818843"/>
    <n v="2905100202"/>
    <x v="0"/>
    <x v="68"/>
    <m/>
    <s v="1500120011"/>
    <x v="132"/>
    <d v="2021-03-31T00:00:00"/>
    <s v="JGIRALDO"/>
    <s v="15-leruiz Eurek"/>
    <x v="1"/>
  </r>
  <r>
    <s v="8200038502"/>
    <s v="E.S.E. SANTIAGO DE T"/>
    <x v="229"/>
    <s v="438"/>
    <s v="438122"/>
    <x v="168"/>
    <x v="1"/>
    <x v="90"/>
    <x v="4"/>
    <d v="2021-03-31T00:00:00"/>
    <n v="-1876443"/>
    <n v="2905100202"/>
    <x v="0"/>
    <x v="69"/>
    <s v="SALDO 15001179125 JACINTO RAMIREZ"/>
    <s v="1500120011"/>
    <x v="130"/>
    <d v="2021-04-12T00:00:00"/>
    <s v="JGIRALDO"/>
    <s v="15-leruiz Eurek"/>
    <x v="0"/>
  </r>
  <r>
    <s v="8200038502"/>
    <s v="E.S.E. SANTIAGO DE T"/>
    <x v="230"/>
    <s v="438"/>
    <s v="MPS BOY-1249"/>
    <x v="169"/>
    <x v="1"/>
    <x v="91"/>
    <x v="4"/>
    <d v="2021-03-29T00:00:00"/>
    <n v="13236413"/>
    <n v="1330050201"/>
    <x v="1"/>
    <x v="3"/>
    <s v="SALDO CAPITACION SBY2019CP1A00012353 PYP AMBULATO"/>
    <s v="1500000000"/>
    <x v="1"/>
    <m/>
    <s v="GCAMILA"/>
    <s v="CAPITACION"/>
    <x v="1"/>
  </r>
  <r>
    <s v="8200038502"/>
    <s v="E.S.E. SANTIAGO DE T"/>
    <x v="230"/>
    <s v="438"/>
    <s v="MPS BOY-1249"/>
    <x v="169"/>
    <x v="1"/>
    <x v="91"/>
    <x v="4"/>
    <d v="2021-03-29T00:00:00"/>
    <n v="-19851166"/>
    <n v="1330050201"/>
    <x v="1"/>
    <x v="70"/>
    <m/>
    <s v="1500000000"/>
    <x v="133"/>
    <d v="2021-03-29T00:00:00"/>
    <s v="GCAMILA"/>
    <s v="CAPITACION"/>
    <x v="0"/>
  </r>
  <r>
    <s v="8200038502"/>
    <s v="E.S.E. SANTIAGO DE T"/>
    <x v="230"/>
    <s v="438"/>
    <s v="MPS BOY-1249"/>
    <x v="169"/>
    <x v="1"/>
    <x v="91"/>
    <x v="4"/>
    <d v="2021-03-29T00:00:00"/>
    <n v="6614753"/>
    <n v="2905100201"/>
    <x v="1"/>
    <x v="70"/>
    <m/>
    <s v="843320011"/>
    <x v="133"/>
    <d v="2021-03-29T00:00:00"/>
    <s v="GCAMILA"/>
    <s v="CAPITACION"/>
    <x v="1"/>
  </r>
  <r>
    <s v="8200038502"/>
    <s v="E.S.E. SANTIAGO DE T"/>
    <x v="231"/>
    <s v="438"/>
    <s v="FE13601"/>
    <x v="170"/>
    <x v="1"/>
    <x v="92"/>
    <x v="2"/>
    <d v="2021-03-29T00:00:00"/>
    <n v="-4460"/>
    <n v="2905100201"/>
    <x v="1"/>
    <x v="71"/>
    <s v="SALDO FC FE13601 SERV ASISTENCIALES DICIEMBRE/202"/>
    <s v="843320011"/>
    <x v="18"/>
    <d v="2022-08-26T00:00:00"/>
    <s v="GCAMILA"/>
    <s v="15-leruiz Eurek"/>
    <x v="0"/>
  </r>
  <r>
    <s v="8200038502"/>
    <s v="E.S.E. SANTIAGO DE T"/>
    <x v="231"/>
    <s v="438"/>
    <s v="FE13601"/>
    <x v="170"/>
    <x v="1"/>
    <x v="92"/>
    <x v="2"/>
    <d v="2021-03-29T00:00:00"/>
    <n v="-18774935"/>
    <n v="1330050201"/>
    <x v="1"/>
    <x v="70"/>
    <m/>
    <s v="1500000000"/>
    <x v="134"/>
    <d v="2021-03-29T00:00:00"/>
    <s v="GCAMILA"/>
    <s v="15-leruiz Eurek"/>
    <x v="0"/>
  </r>
  <r>
    <s v="8200038502"/>
    <s v="E.S.E. SANTIAGO DE T"/>
    <x v="231"/>
    <s v="438"/>
    <s v="FE13601"/>
    <x v="170"/>
    <x v="1"/>
    <x v="92"/>
    <x v="2"/>
    <d v="2021-03-29T00:00:00"/>
    <n v="18779395"/>
    <n v="2905100201"/>
    <x v="1"/>
    <x v="70"/>
    <m/>
    <s v="843320011"/>
    <x v="134"/>
    <d v="2021-03-29T00:00:00"/>
    <s v="GCAMILA"/>
    <s v="15-leruiz Eurek"/>
    <x v="1"/>
  </r>
  <r>
    <s v="8200038502"/>
    <s v="E.S.E. SANTIAGO DE T"/>
    <x v="232"/>
    <s v="438"/>
    <s v="438409"/>
    <x v="171"/>
    <x v="1"/>
    <x v="93"/>
    <x v="4"/>
    <d v="2021-03-29T00:00:00"/>
    <n v="-145795"/>
    <n v="2905100201"/>
    <x v="1"/>
    <x v="72"/>
    <s v="SALDO FC 438409 SERV ASISTENCIALES OCTUBRE/2020 R"/>
    <s v="1500000000"/>
    <x v="19"/>
    <d v="2022-08-26T00:00:00"/>
    <s v="GCAMILA"/>
    <s v="15-leruiz Eurek"/>
    <x v="0"/>
  </r>
  <r>
    <s v="8200038502"/>
    <s v="E.S.E. SANTIAGO DE T"/>
    <x v="232"/>
    <s v="438"/>
    <s v="438409"/>
    <x v="171"/>
    <x v="1"/>
    <x v="93"/>
    <x v="4"/>
    <d v="2021-03-29T00:00:00"/>
    <n v="-19194479"/>
    <n v="1330050201"/>
    <x v="1"/>
    <x v="70"/>
    <m/>
    <s v="1500000000"/>
    <x v="135"/>
    <d v="2021-03-29T00:00:00"/>
    <s v="GCAMILA"/>
    <s v="15-leruiz Eurek"/>
    <x v="0"/>
  </r>
  <r>
    <s v="8200038502"/>
    <s v="E.S.E. SANTIAGO DE T"/>
    <x v="232"/>
    <s v="438"/>
    <s v="438409"/>
    <x v="171"/>
    <x v="1"/>
    <x v="93"/>
    <x v="4"/>
    <d v="2021-03-29T00:00:00"/>
    <n v="19340274"/>
    <n v="2905100201"/>
    <x v="1"/>
    <x v="70"/>
    <m/>
    <s v="1500120011"/>
    <x v="135"/>
    <d v="2021-03-29T00:00:00"/>
    <s v="GCAMILA"/>
    <s v="15-leruiz Eurek"/>
    <x v="1"/>
  </r>
  <r>
    <s v="8200038502"/>
    <s v="E.S.E. SANTIAGO DE T"/>
    <x v="233"/>
    <s v="438"/>
    <s v="MPS BOY-1026"/>
    <x v="172"/>
    <x v="1"/>
    <x v="94"/>
    <x v="4"/>
    <d v="2021-03-29T00:00:00"/>
    <n v="14543368"/>
    <n v="2905100201"/>
    <x v="1"/>
    <x v="3"/>
    <s v="SALDO CAPITA JUL_2020"/>
    <s v="1500000000"/>
    <x v="1"/>
    <m/>
    <s v="GCAMILA"/>
    <s v="boyaca"/>
    <x v="1"/>
  </r>
  <r>
    <s v="8200038502"/>
    <s v="E.S.E. SANTIAGO DE T"/>
    <x v="233"/>
    <s v="438"/>
    <s v="MPS BOY-1026"/>
    <x v="172"/>
    <x v="1"/>
    <x v="94"/>
    <x v="4"/>
    <d v="2021-03-29T00:00:00"/>
    <n v="-14543368"/>
    <n v="2905100201"/>
    <x v="1"/>
    <x v="70"/>
    <m/>
    <s v="1500000000"/>
    <x v="136"/>
    <d v="2021-03-29T00:00:00"/>
    <s v="GCAMILA"/>
    <s v="boyaca"/>
    <x v="0"/>
  </r>
  <r>
    <s v="8200038502"/>
    <s v="E.S.E. SANTIAGO DE T"/>
    <x v="234"/>
    <s v="438"/>
    <s v="MPS BOY -460"/>
    <x v="173"/>
    <x v="1"/>
    <x v="95"/>
    <x v="4"/>
    <d v="2021-03-29T00:00:00"/>
    <n v="10552911"/>
    <n v="2905100201"/>
    <x v="1"/>
    <x v="3"/>
    <s v="SALDO CAPITA SBY2017R1A117"/>
    <s v="1500000000"/>
    <x v="1"/>
    <m/>
    <s v="GCAMILA"/>
    <s v="boyaca"/>
    <x v="1"/>
  </r>
  <r>
    <s v="8200038502"/>
    <s v="E.S.E. SANTIAGO DE T"/>
    <x v="234"/>
    <s v="438"/>
    <s v="MPS BOY -460"/>
    <x v="173"/>
    <x v="1"/>
    <x v="95"/>
    <x v="4"/>
    <d v="2021-03-29T00:00:00"/>
    <n v="-10552911"/>
    <n v="2905100201"/>
    <x v="1"/>
    <x v="70"/>
    <m/>
    <s v="1500000000"/>
    <x v="137"/>
    <d v="2021-03-29T00:00:00"/>
    <s v="GCAMILA"/>
    <s v="boyaca"/>
    <x v="0"/>
  </r>
  <r>
    <s v="8200038502"/>
    <s v="E.S.E. SANTIAGO DE T"/>
    <x v="235"/>
    <s v="438"/>
    <s v="MPS BOY -459"/>
    <x v="174"/>
    <x v="1"/>
    <x v="95"/>
    <x v="4"/>
    <d v="2021-03-29T00:00:00"/>
    <n v="1180345"/>
    <n v="2905100201"/>
    <x v="1"/>
    <x v="3"/>
    <s v="SALDO CAPITA SBY2017C1P118"/>
    <s v="1500000000"/>
    <x v="1"/>
    <m/>
    <s v="GCAMILA"/>
    <s v="boyaca"/>
    <x v="1"/>
  </r>
  <r>
    <s v="8200038502"/>
    <s v="E.S.E. SANTIAGO DE T"/>
    <x v="235"/>
    <s v="438"/>
    <s v="MPS BOY -459"/>
    <x v="174"/>
    <x v="1"/>
    <x v="95"/>
    <x v="4"/>
    <d v="2021-03-29T00:00:00"/>
    <n v="-1180345"/>
    <n v="2905100201"/>
    <x v="1"/>
    <x v="70"/>
    <m/>
    <s v="1500000000"/>
    <x v="138"/>
    <d v="2021-03-29T00:00:00"/>
    <s v="GCAMILA"/>
    <s v="boyaca"/>
    <x v="0"/>
  </r>
  <r>
    <s v="8200038502"/>
    <s v="E.S.E. SANTIAGO DE T"/>
    <x v="236"/>
    <s v="438"/>
    <s v="88651866BOY1029"/>
    <x v="175"/>
    <x v="3"/>
    <x v="96"/>
    <x v="2"/>
    <d v="2021-03-15T00:00:00"/>
    <n v="947267"/>
    <n v="2905100202"/>
    <x v="0"/>
    <x v="3"/>
    <s v="ESSC24-EVENTO"/>
    <s v="1500000000"/>
    <x v="129"/>
    <d v="2021-04-12T00:00:00"/>
    <s v="KJIMENEZ"/>
    <s v="EVENTO"/>
    <x v="1"/>
  </r>
  <r>
    <s v="8200038502"/>
    <s v="E.S.E. SANTIAGO DE T"/>
    <x v="237"/>
    <s v="438"/>
    <s v="MPS SAN-1615"/>
    <x v="176"/>
    <x v="3"/>
    <x v="25"/>
    <x v="2"/>
    <d v="2021-03-05T00:00:00"/>
    <n v="3151848"/>
    <n v="2905100202"/>
    <x v="0"/>
    <x v="20"/>
    <s v="CARTERA EVENTO"/>
    <s v="6800000000"/>
    <x v="127"/>
    <d v="2021-05-05T00:00:00"/>
    <s v="KJIMENEZ"/>
    <s v="EVENTO"/>
    <x v="1"/>
  </r>
  <r>
    <s v="8200038502"/>
    <s v="E.S.E. SANTIAGO DE T"/>
    <x v="238"/>
    <s v="438"/>
    <s v="MPS CUN-1614"/>
    <x v="177"/>
    <x v="3"/>
    <x v="25"/>
    <x v="2"/>
    <d v="2021-03-05T00:00:00"/>
    <n v="167571"/>
    <n v="2905100202"/>
    <x v="0"/>
    <x v="1"/>
    <s v="CARTERA EVENTO"/>
    <s v="2500000000"/>
    <x v="123"/>
    <d v="2021-05-06T00:00:00"/>
    <s v="KJIMENEZ"/>
    <s v="EVENTO"/>
    <x v="1"/>
  </r>
  <r>
    <s v="8200038502"/>
    <s v="E.S.E. SANTIAGO DE T"/>
    <x v="239"/>
    <s v="438"/>
    <s v="MPS BOY-1613"/>
    <x v="178"/>
    <x v="3"/>
    <x v="25"/>
    <x v="2"/>
    <d v="2021-03-05T00:00:00"/>
    <n v="6576143"/>
    <n v="2905100202"/>
    <x v="0"/>
    <x v="3"/>
    <s v="CARTERA EVENTO"/>
    <s v="1500000000"/>
    <x v="130"/>
    <d v="2021-04-12T00:00:00"/>
    <s v="KJIMENEZ"/>
    <s v="EVENTO"/>
    <x v="1"/>
  </r>
  <r>
    <s v="8200038502"/>
    <s v="E.S.E. SANTIAGO DE T"/>
    <x v="240"/>
    <s v="438"/>
    <s v="MPS ANT-1612"/>
    <x v="179"/>
    <x v="3"/>
    <x v="25"/>
    <x v="2"/>
    <d v="2021-03-05T00:00:00"/>
    <n v="170104"/>
    <n v="2905100202"/>
    <x v="0"/>
    <x v="37"/>
    <s v="CARTERA EVENTO"/>
    <s v="500000000"/>
    <x v="120"/>
    <d v="2021-05-06T00:00:00"/>
    <s v="KJIMENEZ"/>
    <s v="EVENTO"/>
    <x v="1"/>
  </r>
  <r>
    <s v="8200038502"/>
    <s v="E.S.E. SANTIAGO DE T"/>
    <x v="241"/>
    <s v="438"/>
    <s v="MPS BOY-483"/>
    <x v="28"/>
    <x v="3"/>
    <x v="25"/>
    <x v="2"/>
    <d v="2021-03-05T00:00:00"/>
    <n v="18418671"/>
    <n v="1330050201"/>
    <x v="1"/>
    <x v="3"/>
    <s v="CAPITACION SBY2019CR1A00012352"/>
    <s v="1500000000"/>
    <x v="31"/>
    <d v="2022-05-19T00:00:00"/>
    <s v="KJIMENEZ"/>
    <s v="CAPITACION"/>
    <x v="1"/>
  </r>
  <r>
    <s v="8200038502"/>
    <s v="E.S.E. SANTIAGO DE T"/>
    <x v="242"/>
    <s v="438"/>
    <s v="MPS BOY-482"/>
    <x v="29"/>
    <x v="3"/>
    <x v="25"/>
    <x v="2"/>
    <d v="2021-03-05T00:00:00"/>
    <n v="19474480"/>
    <n v="1330050201"/>
    <x v="1"/>
    <x v="3"/>
    <s v="CAPITACION SBY2019CP1A00012353"/>
    <s v="1500000000"/>
    <x v="32"/>
    <d v="2022-05-19T00:00:00"/>
    <s v="KJIMENEZ"/>
    <s v="CAPITACION"/>
    <x v="1"/>
  </r>
  <r>
    <s v="8200038502"/>
    <s v="E.S.E. SANTIAGO DE T"/>
    <x v="243"/>
    <s v="438"/>
    <s v="MPS BOY-1070"/>
    <x v="180"/>
    <x v="1"/>
    <x v="30"/>
    <x v="4"/>
    <d v="2021-02-24T00:00:00"/>
    <n v="13264304"/>
    <n v="2905100201"/>
    <x v="1"/>
    <x v="3"/>
    <s v="SALDO PTE X LEGALIZAR CAPITA MAY_2020"/>
    <s v="1500000000"/>
    <x v="1"/>
    <m/>
    <s v="GCAMILA"/>
    <s v="COMPENSACION"/>
    <x v="1"/>
  </r>
  <r>
    <s v="8200038502"/>
    <s v="E.S.E. SANTIAGO DE T"/>
    <x v="243"/>
    <s v="438"/>
    <s v="MPS BOY-1070"/>
    <x v="180"/>
    <x v="1"/>
    <x v="30"/>
    <x v="4"/>
    <d v="2021-02-24T00:00:00"/>
    <n v="-13264304"/>
    <n v="2905100201"/>
    <x v="1"/>
    <x v="73"/>
    <s v="COMPENSACION"/>
    <s v="1500000000"/>
    <x v="139"/>
    <d v="2021-02-24T00:00:00"/>
    <s v="GCAMILA"/>
    <s v="COMPENSACION"/>
    <x v="0"/>
  </r>
  <r>
    <s v="8200038502"/>
    <s v="E.S.E. SANTIAGO DE T"/>
    <x v="244"/>
    <s v="438"/>
    <s v="MPS BOY-114"/>
    <x v="181"/>
    <x v="1"/>
    <x v="97"/>
    <x v="4"/>
    <d v="2021-02-24T00:00:00"/>
    <n v="24412698"/>
    <n v="2905100201"/>
    <x v="1"/>
    <x v="3"/>
    <s v="SALDO PTE X LEGALIZAR CAPITA FEB_2020"/>
    <s v="1500000000"/>
    <x v="1"/>
    <m/>
    <s v="GCAMILA"/>
    <s v="COMPENSACION"/>
    <x v="1"/>
  </r>
  <r>
    <s v="8200038502"/>
    <s v="E.S.E. SANTIAGO DE T"/>
    <x v="244"/>
    <s v="438"/>
    <s v="MPS BOY-114"/>
    <x v="181"/>
    <x v="1"/>
    <x v="97"/>
    <x v="4"/>
    <d v="2021-02-24T00:00:00"/>
    <n v="2763562"/>
    <n v="2905100101"/>
    <x v="1"/>
    <x v="73"/>
    <s v="COMPENSACION"/>
    <s v="1500120011"/>
    <x v="140"/>
    <d v="2021-02-24T00:00:00"/>
    <s v="GCAMILA"/>
    <s v="COMPENSACION"/>
    <x v="1"/>
  </r>
  <r>
    <s v="8200038502"/>
    <s v="E.S.E. SANTIAGO DE T"/>
    <x v="244"/>
    <s v="438"/>
    <s v="MPS BOY-114"/>
    <x v="181"/>
    <x v="1"/>
    <x v="97"/>
    <x v="4"/>
    <d v="2021-02-24T00:00:00"/>
    <n v="-27176260"/>
    <n v="2905100201"/>
    <x v="1"/>
    <x v="73"/>
    <s v="COMPENSACION"/>
    <s v="1500000000"/>
    <x v="140"/>
    <d v="2021-02-24T00:00:00"/>
    <s v="GCAMILA"/>
    <s v="COMPENSACION"/>
    <x v="0"/>
  </r>
  <r>
    <s v="8200038502"/>
    <s v="E.S.E. SANTIAGO DE T"/>
    <x v="245"/>
    <s v="438"/>
    <s v="67906365 BOY-13"/>
    <x v="182"/>
    <x v="1"/>
    <x v="98"/>
    <x v="4"/>
    <d v="2021-02-24T00:00:00"/>
    <n v="10390728"/>
    <n v="2905100201"/>
    <x v="1"/>
    <x v="3"/>
    <s v="SALDO PTE X LEGALIZAR CAPITA ABR_2020"/>
    <s v="1500000000"/>
    <x v="1"/>
    <m/>
    <s v="GCAMILA"/>
    <s v="COMPENSACION"/>
    <x v="1"/>
  </r>
  <r>
    <s v="8200038502"/>
    <s v="E.S.E. SANTIAGO DE T"/>
    <x v="245"/>
    <s v="438"/>
    <s v="67906365 BOY-13"/>
    <x v="182"/>
    <x v="1"/>
    <x v="98"/>
    <x v="4"/>
    <d v="2021-02-24T00:00:00"/>
    <n v="4356662"/>
    <n v="2905100101"/>
    <x v="1"/>
    <x v="73"/>
    <s v="COMPENSACION"/>
    <s v="1500120011"/>
    <x v="141"/>
    <d v="2021-02-24T00:00:00"/>
    <s v="GCAMILA"/>
    <s v="COMPENSACION"/>
    <x v="1"/>
  </r>
  <r>
    <s v="8200038502"/>
    <s v="E.S.E. SANTIAGO DE T"/>
    <x v="245"/>
    <s v="438"/>
    <s v="67906365 BOY-13"/>
    <x v="182"/>
    <x v="1"/>
    <x v="98"/>
    <x v="4"/>
    <d v="2021-02-24T00:00:00"/>
    <n v="-14747390"/>
    <n v="2905100201"/>
    <x v="1"/>
    <x v="73"/>
    <s v="COMPENSACION"/>
    <s v="1500000000"/>
    <x v="141"/>
    <d v="2021-02-24T00:00:00"/>
    <s v="GCAMILA"/>
    <s v="COMPENSACION"/>
    <x v="0"/>
  </r>
  <r>
    <s v="8200038502"/>
    <s v="E.S.E. SANTIAGO DE T"/>
    <x v="246"/>
    <s v="438"/>
    <s v="MPS BOY-364"/>
    <x v="183"/>
    <x v="1"/>
    <x v="99"/>
    <x v="4"/>
    <d v="2021-02-24T00:00:00"/>
    <n v="14312220"/>
    <n v="1330050201"/>
    <x v="1"/>
    <x v="3"/>
    <s v="SALDO PTE X LEGALIZAR CAPITA NOV_2020"/>
    <s v="1500000000"/>
    <x v="1"/>
    <m/>
    <s v="GCAMILA"/>
    <s v="COMPENSACION"/>
    <x v="1"/>
  </r>
  <r>
    <s v="8200038502"/>
    <s v="E.S.E. SANTIAGO DE T"/>
    <x v="246"/>
    <s v="438"/>
    <s v="MPS BOY-364"/>
    <x v="183"/>
    <x v="1"/>
    <x v="99"/>
    <x v="4"/>
    <d v="2021-02-24T00:00:00"/>
    <n v="-20448911"/>
    <n v="1330050201"/>
    <x v="1"/>
    <x v="73"/>
    <s v="COMPENSACION"/>
    <s v="1500000000"/>
    <x v="142"/>
    <d v="2021-02-24T00:00:00"/>
    <s v="GCAMILA"/>
    <s v="COMPENSACION"/>
    <x v="0"/>
  </r>
  <r>
    <s v="8200038502"/>
    <s v="E.S.E. SANTIAGO DE T"/>
    <x v="246"/>
    <s v="438"/>
    <s v="MPS BOY-364"/>
    <x v="183"/>
    <x v="1"/>
    <x v="99"/>
    <x v="4"/>
    <d v="2021-02-24T00:00:00"/>
    <n v="6136691"/>
    <n v="2905100201"/>
    <x v="1"/>
    <x v="73"/>
    <s v="COMPENSACION"/>
    <s v="1500120011"/>
    <x v="142"/>
    <d v="2021-02-24T00:00:00"/>
    <s v="GCAMILA"/>
    <s v="COMPENSACION"/>
    <x v="1"/>
  </r>
  <r>
    <s v="8200038502"/>
    <s v="E.S.E. SANTIAGO DE T"/>
    <x v="247"/>
    <s v="438"/>
    <s v="MPS BOY-365"/>
    <x v="184"/>
    <x v="1"/>
    <x v="99"/>
    <x v="4"/>
    <d v="2021-02-24T00:00:00"/>
    <n v="565339"/>
    <n v="1330050201"/>
    <x v="1"/>
    <x v="3"/>
    <s v="SALDO PTE X LEGALIZAR CAPITA NOV_2020"/>
    <s v="1500000000"/>
    <x v="1"/>
    <m/>
    <s v="GCAMILA"/>
    <s v="COMPENSACION"/>
    <x v="1"/>
  </r>
  <r>
    <s v="8200038502"/>
    <s v="E.S.E. SANTIAGO DE T"/>
    <x v="247"/>
    <s v="438"/>
    <s v="MPS BOY-365"/>
    <x v="184"/>
    <x v="1"/>
    <x v="99"/>
    <x v="4"/>
    <d v="2021-02-24T00:00:00"/>
    <n v="-19340274"/>
    <n v="1330050201"/>
    <x v="1"/>
    <x v="73"/>
    <s v="COMPENSACION"/>
    <s v="1500000000"/>
    <x v="143"/>
    <d v="2021-02-24T00:00:00"/>
    <s v="GCAMILA"/>
    <s v="COMPENSACION"/>
    <x v="0"/>
  </r>
  <r>
    <s v="8200038502"/>
    <s v="E.S.E. SANTIAGO DE T"/>
    <x v="247"/>
    <s v="438"/>
    <s v="MPS BOY-365"/>
    <x v="184"/>
    <x v="1"/>
    <x v="99"/>
    <x v="4"/>
    <d v="2021-02-24T00:00:00"/>
    <n v="18774935"/>
    <n v="2905100201"/>
    <x v="1"/>
    <x v="73"/>
    <s v="COMPENSACION"/>
    <s v="1500120011"/>
    <x v="143"/>
    <d v="2021-02-24T00:00:00"/>
    <s v="GCAMILA"/>
    <s v="COMPENSACION"/>
    <x v="1"/>
  </r>
  <r>
    <s v="8200038502"/>
    <s v="E.S.E. SANTIAGO DE T"/>
    <x v="248"/>
    <s v="438"/>
    <s v="MPS BOY-1258"/>
    <x v="185"/>
    <x v="1"/>
    <x v="84"/>
    <x v="2"/>
    <d v="2021-02-17T00:00:00"/>
    <n v="-1612451"/>
    <n v="2905100202"/>
    <x v="0"/>
    <x v="74"/>
    <s v="COMPENSACION"/>
    <s v="1500000000"/>
    <x v="144"/>
    <d v="2021-02-17T00:00:00"/>
    <s v="GCAMILA"/>
    <s v="COMPENSACION"/>
    <x v="0"/>
  </r>
  <r>
    <s v="8200038502"/>
    <s v="E.S.E. SANTIAGO DE T"/>
    <x v="248"/>
    <s v="438"/>
    <s v="MPS BOY-1258"/>
    <x v="185"/>
    <x v="1"/>
    <x v="84"/>
    <x v="2"/>
    <d v="2021-02-17T00:00:00"/>
    <n v="939667"/>
    <n v="2905100102"/>
    <x v="0"/>
    <x v="74"/>
    <s v="COMPENSACION"/>
    <s v="1500120011"/>
    <x v="144"/>
    <d v="2021-02-17T00:00:00"/>
    <s v="GCAMILA"/>
    <s v="COMPENSACION"/>
    <x v="1"/>
  </r>
  <r>
    <s v="8200038502"/>
    <s v="E.S.E. SANTIAGO DE T"/>
    <x v="248"/>
    <s v="438"/>
    <s v="MPS BOY-1258"/>
    <x v="185"/>
    <x v="1"/>
    <x v="84"/>
    <x v="2"/>
    <d v="2021-02-17T00:00:00"/>
    <n v="672784"/>
    <n v="2905100202"/>
    <x v="0"/>
    <x v="3"/>
    <s v="SALDO PENDIENTE POR LEGALIZAR CARTERA EVENTO"/>
    <s v="1500000000"/>
    <x v="128"/>
    <d v="2021-05-05T00:00:00"/>
    <s v="GCAMILA"/>
    <s v="COMPENSACION"/>
    <x v="1"/>
  </r>
  <r>
    <s v="8200038502"/>
    <s v="E.S.E. SANTIAGO DE T"/>
    <x v="249"/>
    <s v="438"/>
    <s v="PAGO EVENTO"/>
    <x v="186"/>
    <x v="1"/>
    <x v="100"/>
    <x v="2"/>
    <d v="2021-01-31T00:00:00"/>
    <n v="58266"/>
    <n v="2905100203"/>
    <x v="0"/>
    <x v="75"/>
    <s v="COMPENSACION PAGO EVENTO ENERO 2021"/>
    <s v="510120011"/>
    <x v="145"/>
    <d v="2021-01-31T00:00:00"/>
    <s v="CAREIZA"/>
    <s v="PAGO EVENTO ENERO 2021"/>
    <x v="1"/>
  </r>
  <r>
    <s v="8200038502"/>
    <s v="E.S.E. SANTIAGO DE T"/>
    <x v="249"/>
    <s v="438"/>
    <s v="PAGO EVENTO"/>
    <x v="186"/>
    <x v="1"/>
    <x v="100"/>
    <x v="2"/>
    <d v="2021-01-31T00:00:00"/>
    <n v="-58266"/>
    <n v="2905100202"/>
    <x v="0"/>
    <x v="75"/>
    <s v="COMPENSACION PAGO EVENTO ENERO 2021"/>
    <s v="500000000"/>
    <x v="145"/>
    <d v="2021-01-31T00:00:00"/>
    <s v="CAREIZA"/>
    <s v="PAGO EVENTO ENERO 2021"/>
    <x v="0"/>
  </r>
  <r>
    <s v="8200038502"/>
    <s v="E.S.E. SANTIAGO DE T"/>
    <x v="250"/>
    <s v="438"/>
    <s v="MPS CUN-1526"/>
    <x v="187"/>
    <x v="3"/>
    <x v="82"/>
    <x v="2"/>
    <d v="2021-02-05T00:00:00"/>
    <n v="60057"/>
    <n v="2905100202"/>
    <x v="0"/>
    <x v="1"/>
    <s v="ESS024 CARTERA EVENTO"/>
    <s v="2500000000"/>
    <x v="124"/>
    <d v="2021-05-06T00:00:00"/>
    <s v="KJIMENEZ"/>
    <s v="EVENTO"/>
    <x v="1"/>
  </r>
  <r>
    <s v="8200038502"/>
    <s v="E.S.E. SANTIAGO DE T"/>
    <x v="251"/>
    <s v="438"/>
    <s v="MPS CES-1525"/>
    <x v="188"/>
    <x v="3"/>
    <x v="82"/>
    <x v="2"/>
    <d v="2021-02-05T00:00:00"/>
    <n v="207600"/>
    <n v="2905100202"/>
    <x v="0"/>
    <x v="53"/>
    <s v="ESS024 CARTERA EVENTO"/>
    <s v="2000000000"/>
    <x v="119"/>
    <d v="2021-05-06T00:00:00"/>
    <s v="KJIMENEZ"/>
    <s v="EVENTO"/>
    <x v="1"/>
  </r>
  <r>
    <s v="8200038502"/>
    <s v="E.S.E. SANTIAGO DE T"/>
    <x v="252"/>
    <s v="438"/>
    <s v="MPS BOY-1524"/>
    <x v="189"/>
    <x v="3"/>
    <x v="82"/>
    <x v="2"/>
    <d v="2021-02-05T00:00:00"/>
    <n v="7092720"/>
    <n v="2905100202"/>
    <x v="0"/>
    <x v="3"/>
    <s v="ESS024 CARTERA EVENTO"/>
    <s v="1500000000"/>
    <x v="131"/>
    <d v="2021-04-12T00:00:00"/>
    <s v="KJIMENEZ"/>
    <s v="EVENTO"/>
    <x v="1"/>
  </r>
  <r>
    <s v="8200038502"/>
    <s v="E.S.E. SANTIAGO DE T"/>
    <x v="253"/>
    <s v="438"/>
    <s v="MPS ANT-1523"/>
    <x v="190"/>
    <x v="3"/>
    <x v="82"/>
    <x v="2"/>
    <d v="2021-02-05T00:00:00"/>
    <n v="475000"/>
    <n v="2905100202"/>
    <x v="0"/>
    <x v="37"/>
    <s v="ESS024 CARTERA EVENTO"/>
    <s v="500000000"/>
    <x v="121"/>
    <d v="2021-05-06T00:00:00"/>
    <s v="KJIMENEZ"/>
    <s v="EVENTO"/>
    <x v="1"/>
  </r>
  <r>
    <s v="8200038502"/>
    <s v="E.S.E. SANTIAGO DE T"/>
    <x v="254"/>
    <s v="438"/>
    <s v="MPS BOY-721"/>
    <x v="191"/>
    <x v="3"/>
    <x v="82"/>
    <x v="2"/>
    <d v="2021-02-05T00:00:00"/>
    <n v="17925254"/>
    <n v="1330050201"/>
    <x v="1"/>
    <x v="3"/>
    <s v="ESS024-CAPITACION SBY2019CR1A00012352 RCS"/>
    <s v="1500000000"/>
    <x v="115"/>
    <d v="2021-06-01T00:00:00"/>
    <s v="KJIMENEZ"/>
    <s v="CAPITACION"/>
    <x v="1"/>
  </r>
  <r>
    <s v="8200038502"/>
    <s v="E.S.E. SANTIAGO DE T"/>
    <x v="255"/>
    <s v="438"/>
    <s v="MPS BOY-720"/>
    <x v="148"/>
    <x v="3"/>
    <x v="82"/>
    <x v="2"/>
    <d v="2021-02-05T00:00:00"/>
    <n v="18952779"/>
    <n v="1330050201"/>
    <x v="1"/>
    <x v="3"/>
    <s v="ESS024-CAPITACION SBY2019CP1A00012353 PYP"/>
    <s v="1500000000"/>
    <x v="114"/>
    <d v="2021-06-01T00:00:00"/>
    <s v="KJIMENEZ"/>
    <s v="CAPITACION"/>
    <x v="1"/>
  </r>
  <r>
    <s v="8200038502"/>
    <s v="E.S.E. SANTIAGO DE T"/>
    <x v="256"/>
    <s v="438"/>
    <s v="MPS VAL-1262"/>
    <x v="192"/>
    <x v="3"/>
    <x v="84"/>
    <x v="2"/>
    <d v="2021-01-18T00:00:00"/>
    <n v="58249"/>
    <n v="2905100202"/>
    <x v="0"/>
    <x v="24"/>
    <s v="CARTERA EVENTO"/>
    <s v="7600000000"/>
    <x v="125"/>
    <d v="2021-05-06T00:00:00"/>
    <s v="KJIMENEZ"/>
    <s v="EVENTO"/>
    <x v="1"/>
  </r>
  <r>
    <s v="8200038502"/>
    <s v="E.S.E. SANTIAGO DE T"/>
    <x v="257"/>
    <s v="438"/>
    <s v="MPS SUC-1261"/>
    <x v="193"/>
    <x v="3"/>
    <x v="84"/>
    <x v="2"/>
    <d v="2021-01-18T00:00:00"/>
    <n v="58220"/>
    <n v="2905100202"/>
    <x v="0"/>
    <x v="76"/>
    <s v="CARTERA EVENTO"/>
    <s v="7000000000"/>
    <x v="126"/>
    <d v="2021-05-06T00:00:00"/>
    <s v="KJIMENEZ"/>
    <s v="EVENTO"/>
    <x v="1"/>
  </r>
  <r>
    <s v="8200038502"/>
    <s v="E.S.E. SANTIAGO DE T"/>
    <x v="258"/>
    <s v="438"/>
    <s v="MPS SAN-1260"/>
    <x v="194"/>
    <x v="3"/>
    <x v="84"/>
    <x v="2"/>
    <d v="2021-01-18T00:00:00"/>
    <n v="115200"/>
    <n v="2905100202"/>
    <x v="0"/>
    <x v="20"/>
    <s v="CARTERA EVENTO"/>
    <s v="6800000000"/>
    <x v="132"/>
    <d v="2021-03-31T00:00:00"/>
    <s v="KJIMENEZ"/>
    <s v="EVENTO"/>
    <x v="1"/>
  </r>
  <r>
    <s v="8200038502"/>
    <s v="E.S.E. SANTIAGO DE T"/>
    <x v="259"/>
    <s v="438"/>
    <s v="MPS NOR-1259"/>
    <x v="195"/>
    <x v="3"/>
    <x v="84"/>
    <x v="2"/>
    <d v="2021-01-18T00:00:00"/>
    <n v="201182"/>
    <n v="2905100202"/>
    <x v="0"/>
    <x v="32"/>
    <s v="CARTERA EVENTO"/>
    <s v="5400000000"/>
    <x v="122"/>
    <d v="2021-05-06T00:00:00"/>
    <s v="KJIMENEZ"/>
    <s v="EVENTO"/>
    <x v="1"/>
  </r>
  <r>
    <s v="8200038502"/>
    <s v="E.S.E. SANTIAGO DE T"/>
    <x v="260"/>
    <s v="438"/>
    <s v="MPS BOY-1258"/>
    <x v="185"/>
    <x v="3"/>
    <x v="84"/>
    <x v="2"/>
    <d v="2021-01-18T00:00:00"/>
    <n v="8332771"/>
    <n v="2905100202"/>
    <x v="0"/>
    <x v="3"/>
    <s v="CARTERA EVENTO"/>
    <s v="1500000000"/>
    <x v="144"/>
    <d v="2021-02-17T00:00:00"/>
    <s v="KJIMENEZ"/>
    <s v="EVENTO"/>
    <x v="1"/>
  </r>
  <r>
    <s v="8200038502"/>
    <s v="E.S.E. SANTIAGO DE T"/>
    <x v="261"/>
    <s v="438"/>
    <s v="MPS ANT-1257"/>
    <x v="196"/>
    <x v="3"/>
    <x v="84"/>
    <x v="2"/>
    <d v="2021-01-18T00:00:00"/>
    <n v="58266"/>
    <n v="2905100202"/>
    <x v="0"/>
    <x v="37"/>
    <s v="CARTERA EVENTO"/>
    <s v="500000000"/>
    <x v="145"/>
    <d v="2021-01-31T00:00:00"/>
    <s v="KJIMENEZ"/>
    <s v="EVENTO"/>
    <x v="1"/>
  </r>
  <r>
    <s v="8200038502"/>
    <s v="E.S.E. SANTIAGO DE T"/>
    <x v="262"/>
    <s v="438"/>
    <s v="MPS BOY-1256"/>
    <x v="150"/>
    <x v="3"/>
    <x v="84"/>
    <x v="2"/>
    <d v="2021-01-18T00:00:00"/>
    <n v="18779395"/>
    <n v="1330050201"/>
    <x v="1"/>
    <x v="3"/>
    <s v="CAPITACION SBY2019CR1A00012352 RCS AMBULATORIO"/>
    <s v="1500000000"/>
    <x v="116"/>
    <d v="2021-06-01T00:00:00"/>
    <s v="KJIMENEZ"/>
    <s v="CAPITACION"/>
    <x v="1"/>
  </r>
  <r>
    <s v="8200038502"/>
    <s v="E.S.E. SANTIAGO DE T"/>
    <x v="263"/>
    <s v="438"/>
    <s v="MPS BOY-1255"/>
    <x v="151"/>
    <x v="3"/>
    <x v="84"/>
    <x v="2"/>
    <d v="2021-01-18T00:00:00"/>
    <n v="19855881"/>
    <n v="1330050201"/>
    <x v="1"/>
    <x v="3"/>
    <s v="CAPITACION SBY2019CP1A00012353 PYP AMBULATORIO"/>
    <s v="1500000000"/>
    <x v="117"/>
    <d v="2021-06-01T00:00:00"/>
    <s v="KJIMENEZ"/>
    <s v="CAPITACION"/>
    <x v="1"/>
  </r>
  <r>
    <s v="8200038502"/>
    <s v="E.S.E. SANTIAGO DE T"/>
    <x v="264"/>
    <s v="438"/>
    <s v="REFBCO 84786960"/>
    <x v="197"/>
    <x v="3"/>
    <x v="101"/>
    <x v="2"/>
    <d v="2021-01-14T00:00:00"/>
    <n v="857700"/>
    <n v="2905100202"/>
    <x v="0"/>
    <x v="77"/>
    <s v="LEGALIZADO M300 DOC 2000332713"/>
    <s v="1500000000"/>
    <x v="1"/>
    <m/>
    <s v="KJIMENEZ"/>
    <s v="EVENTO"/>
    <x v="1"/>
  </r>
  <r>
    <s v="8200038502"/>
    <s v="E.S.E. SANTIAGO DE T"/>
    <x v="265"/>
    <s v="438"/>
    <s v="MPS BOY-508"/>
    <x v="16"/>
    <x v="1"/>
    <x v="102"/>
    <x v="4"/>
    <d v="2020-11-30T00:00:00"/>
    <n v="9648103"/>
    <n v="2905100201"/>
    <x v="1"/>
    <x v="3"/>
    <s v="SALDO PTE X LEGALIZAR CAPITA MAR_2020"/>
    <s v="1500000000"/>
    <x v="1"/>
    <m/>
    <s v="GCAMILA"/>
    <s v="COMPENSACION"/>
    <x v="1"/>
  </r>
  <r>
    <s v="8200038502"/>
    <s v="E.S.E. SANTIAGO DE T"/>
    <x v="265"/>
    <s v="438"/>
    <s v="MPS BOY-508"/>
    <x v="16"/>
    <x v="1"/>
    <x v="102"/>
    <x v="4"/>
    <d v="2020-11-30T00:00:00"/>
    <n v="-10925447"/>
    <n v="2905100201"/>
    <x v="1"/>
    <x v="78"/>
    <s v="COMPENSACION"/>
    <s v="1500000000"/>
    <x v="146"/>
    <d v="2020-11-30T00:00:00"/>
    <s v="GCAMILA"/>
    <s v="COMPENSACION"/>
    <x v="0"/>
  </r>
  <r>
    <s v="8200038502"/>
    <s v="E.S.E. SANTIAGO DE T"/>
    <x v="265"/>
    <s v="438"/>
    <s v="MPS BOY-508"/>
    <x v="16"/>
    <x v="1"/>
    <x v="102"/>
    <x v="4"/>
    <d v="2020-11-30T00:00:00"/>
    <n v="1277344"/>
    <n v="2905100101"/>
    <x v="1"/>
    <x v="78"/>
    <s v="COMPENSACION"/>
    <s v="1500120011"/>
    <x v="146"/>
    <d v="2020-11-30T00:00:00"/>
    <s v="GCAMILA"/>
    <s v="COMPENSACION"/>
    <x v="1"/>
  </r>
  <r>
    <s v="8200038502"/>
    <s v="E.S.E. SANTIAGO DE T"/>
    <x v="266"/>
    <s v="438"/>
    <s v="MPS BOY-1250"/>
    <x v="198"/>
    <x v="3"/>
    <x v="91"/>
    <x v="4"/>
    <d v="2020-12-07T00:00:00"/>
    <n v="18774935"/>
    <n v="1330050201"/>
    <x v="1"/>
    <x v="3"/>
    <s v="CAPITACION SBY2019CR1A00012352 RCS AMBULATORIO"/>
    <s v="1500000000"/>
    <x v="134"/>
    <d v="2021-03-29T00:00:00"/>
    <s v="KJIMENEZ"/>
    <s v="CAPITACION"/>
    <x v="1"/>
  </r>
  <r>
    <s v="8200038502"/>
    <s v="E.S.E. SANTIAGO DE T"/>
    <x v="267"/>
    <s v="438"/>
    <s v="MPS BOY-1249"/>
    <x v="169"/>
    <x v="3"/>
    <x v="91"/>
    <x v="4"/>
    <d v="2020-12-07T00:00:00"/>
    <n v="19851166"/>
    <n v="1330050201"/>
    <x v="1"/>
    <x v="3"/>
    <s v="CAPITACION SBY2019CP1A00012353 PYP AMBULATORIO"/>
    <s v="1500000000"/>
    <x v="133"/>
    <d v="2021-03-29T00:00:00"/>
    <s v="KJIMENEZ"/>
    <s v="CAPITACION"/>
    <x v="1"/>
  </r>
  <r>
    <s v="8200038502"/>
    <s v="E.S.E. SANTIAGO DE T"/>
    <x v="268"/>
    <s v="438"/>
    <s v="MPS BOY-365"/>
    <x v="184"/>
    <x v="3"/>
    <x v="99"/>
    <x v="4"/>
    <d v="2020-11-09T00:00:00"/>
    <n v="19340274"/>
    <n v="1330050201"/>
    <x v="1"/>
    <x v="3"/>
    <s v="CAPITACION SBY2019CR1A00012352 RCS AMBULATORIO"/>
    <s v="1500000000"/>
    <x v="143"/>
    <d v="2021-02-24T00:00:00"/>
    <s v="KJIMENEZ"/>
    <s v="CAPITACION"/>
    <x v="1"/>
  </r>
  <r>
    <s v="8200038502"/>
    <s v="E.S.E. SANTIAGO DE T"/>
    <x v="269"/>
    <s v="438"/>
    <s v="MPS BOY-364"/>
    <x v="183"/>
    <x v="3"/>
    <x v="99"/>
    <x v="4"/>
    <d v="2020-11-09T00:00:00"/>
    <n v="20448911"/>
    <n v="1330050201"/>
    <x v="1"/>
    <x v="3"/>
    <s v="CAPITACION SBY2019CP1A00012353 PYP AMBULATORIO"/>
    <s v="1500000000"/>
    <x v="142"/>
    <d v="2021-02-24T00:00:00"/>
    <s v="KJIMENEZ"/>
    <s v="CAPITACION"/>
    <x v="1"/>
  </r>
  <r>
    <s v="8200038502"/>
    <s v="E.S.E. SANTIAGO DE T"/>
    <x v="270"/>
    <s v="438"/>
    <s v="MPS BOY-988"/>
    <x v="199"/>
    <x v="3"/>
    <x v="103"/>
    <x v="4"/>
    <d v="2020-10-07T00:00:00"/>
    <n v="19194479"/>
    <n v="1330050201"/>
    <x v="1"/>
    <x v="3"/>
    <s v="GD-ESS024 CAPITA SBY2019CR1A00012352 RCS AMBULATOR"/>
    <s v="1500000000"/>
    <x v="135"/>
    <d v="2021-03-29T00:00:00"/>
    <s v="KJIMENEZ"/>
    <s v="CAPITA"/>
    <x v="1"/>
  </r>
  <r>
    <s v="8200038502"/>
    <s v="E.S.E. SANTIAGO DE T"/>
    <x v="271"/>
    <s v="438"/>
    <s v="MPS BOY-987"/>
    <x v="200"/>
    <x v="3"/>
    <x v="103"/>
    <x v="4"/>
    <d v="2020-10-07T00:00:00"/>
    <n v="20294759"/>
    <n v="1330050201"/>
    <x v="1"/>
    <x v="3"/>
    <s v="GD-ESS024 CAPITA SBY2019CP1A00012353 PYP AMBULATOR"/>
    <s v="1500000000"/>
    <x v="1"/>
    <m/>
    <s v="KJIMENEZ"/>
    <s v="CAPITA"/>
    <x v="1"/>
  </r>
  <r>
    <s v="8200038502"/>
    <s v="E.S.E. SANTIAGO DE T"/>
    <x v="272"/>
    <s v="438"/>
    <s v="MPS BOY-114"/>
    <x v="181"/>
    <x v="1"/>
    <x v="97"/>
    <x v="4"/>
    <d v="2020-09-21T00:00:00"/>
    <n v="27176260"/>
    <n v="2905100201"/>
    <x v="1"/>
    <x v="3"/>
    <s v="SALDO PTE X LEGALIZAR CAPITA FEB_2020"/>
    <s v="1500000000"/>
    <x v="140"/>
    <d v="2021-02-24T00:00:00"/>
    <s v="GCAMILA"/>
    <s v="COMPENSACION"/>
    <x v="1"/>
  </r>
  <r>
    <s v="8200038502"/>
    <s v="E.S.E. SANTIAGO DE T"/>
    <x v="272"/>
    <s v="438"/>
    <s v="MPS BOY-114"/>
    <x v="181"/>
    <x v="1"/>
    <x v="97"/>
    <x v="4"/>
    <d v="2020-09-21T00:00:00"/>
    <n v="-27176260"/>
    <n v="2905100201"/>
    <x v="1"/>
    <x v="79"/>
    <s v="COMPENSACION"/>
    <s v="1500000000"/>
    <x v="147"/>
    <d v="2020-09-21T00:00:00"/>
    <s v="GCAMILA"/>
    <s v="COMPENSACION"/>
    <x v="0"/>
  </r>
  <r>
    <s v="8200038502"/>
    <s v="E.S.E. SANTIAGO DE T"/>
    <x v="273"/>
    <s v="438"/>
    <s v="MPS BOY-508"/>
    <x v="16"/>
    <x v="1"/>
    <x v="104"/>
    <x v="4"/>
    <d v="2020-09-21T00:00:00"/>
    <n v="10925447"/>
    <n v="2905100201"/>
    <x v="1"/>
    <x v="3"/>
    <s v="SALDO PTE X LEGALIZAR CAPITA MAR_2020"/>
    <s v="1500000000"/>
    <x v="146"/>
    <d v="2020-11-30T00:00:00"/>
    <s v="GCAMILA"/>
    <s v="COMPENSACION"/>
    <x v="1"/>
  </r>
  <r>
    <s v="8200038502"/>
    <s v="E.S.E. SANTIAGO DE T"/>
    <x v="273"/>
    <s v="438"/>
    <s v="MPS BOY-508"/>
    <x v="16"/>
    <x v="1"/>
    <x v="104"/>
    <x v="4"/>
    <d v="2020-09-21T00:00:00"/>
    <n v="-10925447"/>
    <n v="2905100201"/>
    <x v="1"/>
    <x v="79"/>
    <s v="COMPENSACION"/>
    <s v="1500000000"/>
    <x v="148"/>
    <d v="2020-09-21T00:00:00"/>
    <s v="GCAMILA"/>
    <s v="COMPENSACION"/>
    <x v="0"/>
  </r>
  <r>
    <s v="8200038502"/>
    <s v="E.S.E. SANTIAGO DE T"/>
    <x v="274"/>
    <s v="438"/>
    <s v="MPS BOY-936"/>
    <x v="131"/>
    <x v="3"/>
    <x v="77"/>
    <x v="4"/>
    <d v="2020-09-07T00:00:00"/>
    <n v="18328146"/>
    <n v="1330050201"/>
    <x v="1"/>
    <x v="3"/>
    <s v="ESS024-CAPITA SBY2017R1A117 RCS"/>
    <s v="1500000000"/>
    <x v="1"/>
    <m/>
    <s v="KJIMENEZ"/>
    <s v="CAPITA"/>
    <x v="1"/>
  </r>
  <r>
    <s v="8200038502"/>
    <s v="E.S.E. SANTIAGO DE T"/>
    <x v="275"/>
    <s v="438"/>
    <s v="MPS BOY-935"/>
    <x v="152"/>
    <x v="3"/>
    <x v="77"/>
    <x v="4"/>
    <d v="2020-09-07T00:00:00"/>
    <n v="19378814"/>
    <n v="1330050201"/>
    <x v="1"/>
    <x v="3"/>
    <s v="ESS024-CAPITA SBY2017C1P118 PYP"/>
    <s v="1500000000"/>
    <x v="118"/>
    <d v="2021-06-01T00:00:00"/>
    <s v="KJIMENEZ"/>
    <s v="CAPITA"/>
    <x v="1"/>
  </r>
  <r>
    <s v="8200038502"/>
    <s v="E.S.E. SANTIAGO DE T"/>
    <x v="276"/>
    <s v="438"/>
    <s v="MPS BOY-902"/>
    <x v="201"/>
    <x v="2"/>
    <x v="77"/>
    <x v="4"/>
    <d v="2020-09-07T00:00:00"/>
    <n v="-18328146"/>
    <n v="2905100201"/>
    <x v="1"/>
    <x v="3"/>
    <s v="ESS024-CAPITA CONTRATO SBY2017R1A117 RCS"/>
    <s v="1500000000"/>
    <x v="149"/>
    <d v="2020-09-07T00:00:00"/>
    <s v="KJIMENEZ"/>
    <s v="CAPITA"/>
    <x v="0"/>
  </r>
  <r>
    <s v="8200038502"/>
    <s v="E.S.E. SANTIAGO DE T"/>
    <x v="277"/>
    <s v="438"/>
    <s v="MPS BOY-901"/>
    <x v="202"/>
    <x v="2"/>
    <x v="77"/>
    <x v="4"/>
    <d v="2020-09-07T00:00:00"/>
    <n v="-19378814"/>
    <n v="2905100201"/>
    <x v="1"/>
    <x v="3"/>
    <s v="ESS024-CAPITA CONTRATO SBY2017C1P118 PYP"/>
    <s v="1500000000"/>
    <x v="150"/>
    <d v="2020-09-07T00:00:00"/>
    <s v="KJIMENEZ"/>
    <s v="CAPITA"/>
    <x v="0"/>
  </r>
  <r>
    <s v="8200038502"/>
    <s v="E.S.E. SANTIAGO DE T"/>
    <x v="278"/>
    <s v="438"/>
    <s v="MPS BOY-902"/>
    <x v="201"/>
    <x v="3"/>
    <x v="77"/>
    <x v="4"/>
    <d v="2020-09-07T00:00:00"/>
    <n v="18328146"/>
    <n v="2905100201"/>
    <x v="1"/>
    <x v="3"/>
    <s v="ESS024-CAPITA CONTRATO SBY2017R1A117 RCS"/>
    <s v="1500000000"/>
    <x v="149"/>
    <d v="2020-09-07T00:00:00"/>
    <s v="KJIMENEZ"/>
    <s v="CAPITA"/>
    <x v="1"/>
  </r>
  <r>
    <s v="8200038502"/>
    <s v="E.S.E. SANTIAGO DE T"/>
    <x v="279"/>
    <s v="438"/>
    <s v="MPS BOY-901"/>
    <x v="202"/>
    <x v="3"/>
    <x v="77"/>
    <x v="4"/>
    <d v="2020-09-07T00:00:00"/>
    <n v="19378814"/>
    <n v="2905100201"/>
    <x v="1"/>
    <x v="3"/>
    <s v="ESS024-CAPITA CONTRATO SBY2017C1P118 PYP"/>
    <s v="1500000000"/>
    <x v="150"/>
    <d v="2020-09-07T00:00:00"/>
    <s v="KJIMENEZ"/>
    <s v="CAPITA"/>
    <x v="1"/>
  </r>
  <r>
    <s v="8200038502"/>
    <s v="E.S.E. SANTIAGO DE T"/>
    <x v="280"/>
    <s v="438"/>
    <s v="MPS BOY -460"/>
    <x v="173"/>
    <x v="3"/>
    <x v="95"/>
    <x v="4"/>
    <d v="2020-08-10T00:00:00"/>
    <n v="18450792"/>
    <n v="2905100201"/>
    <x v="1"/>
    <x v="3"/>
    <s v="CAPITA SBY2017R1A117"/>
    <s v="1500000000"/>
    <x v="137"/>
    <d v="2021-03-29T00:00:00"/>
    <s v="KJIMENEZ"/>
    <s v="boyaca"/>
    <x v="1"/>
  </r>
  <r>
    <s v="8200038502"/>
    <s v="E.S.E. SANTIAGO DE T"/>
    <x v="281"/>
    <s v="438"/>
    <s v="MPS BOY -459"/>
    <x v="174"/>
    <x v="3"/>
    <x v="95"/>
    <x v="4"/>
    <d v="2020-08-10T00:00:00"/>
    <n v="19508491"/>
    <n v="2905100201"/>
    <x v="1"/>
    <x v="3"/>
    <s v="CAPITA SBY2017C1P118"/>
    <s v="1500000000"/>
    <x v="138"/>
    <d v="2021-03-29T00:00:00"/>
    <s v="KJIMENEZ"/>
    <s v="boyaca"/>
    <x v="1"/>
  </r>
  <r>
    <s v="8200038502"/>
    <s v="E.S.E. SANTIAGO DE T"/>
    <x v="282"/>
    <s v="438"/>
    <s v="MPS BOY-1026"/>
    <x v="172"/>
    <x v="3"/>
    <x v="94"/>
    <x v="4"/>
    <d v="2020-07-07T00:00:00"/>
    <n v="18972441"/>
    <n v="2905100201"/>
    <x v="1"/>
    <x v="3"/>
    <s v="CAPITA JUL_2020"/>
    <s v="1500000000"/>
    <x v="136"/>
    <d v="2021-03-29T00:00:00"/>
    <s v="KJIMENEZ"/>
    <s v="boyaca"/>
    <x v="1"/>
  </r>
  <r>
    <s v="8200038502"/>
    <s v="E.S.E. SANTIAGO DE T"/>
    <x v="283"/>
    <s v="438"/>
    <s v="MPS BOY-1025"/>
    <x v="203"/>
    <x v="3"/>
    <x v="94"/>
    <x v="4"/>
    <d v="2020-07-07T00:00:00"/>
    <n v="20060044"/>
    <n v="2905100201"/>
    <x v="1"/>
    <x v="3"/>
    <s v="CAPITA JUL_2020"/>
    <s v="1500000000"/>
    <x v="1"/>
    <m/>
    <s v="KJIMENEZ"/>
    <s v="boyaca"/>
    <x v="1"/>
  </r>
  <r>
    <s v="8200038502"/>
    <s v="E.S.E. SANTIAGO DE T"/>
    <x v="284"/>
    <s v="438"/>
    <s v="MPS BOY-1026"/>
    <x v="172"/>
    <x v="2"/>
    <x v="94"/>
    <x v="4"/>
    <d v="2020-07-07T00:00:00"/>
    <n v="-18972441"/>
    <n v="2905100201"/>
    <x v="1"/>
    <x v="3"/>
    <s v="CAPITA JUN_2020"/>
    <s v="1500000000"/>
    <x v="151"/>
    <d v="2020-07-07T00:00:00"/>
    <s v="KJIMENEZ"/>
    <s v="boyaca"/>
    <x v="0"/>
  </r>
  <r>
    <s v="8200038502"/>
    <s v="E.S.E. SANTIAGO DE T"/>
    <x v="285"/>
    <s v="438"/>
    <s v="MPS BOY-1025"/>
    <x v="203"/>
    <x v="2"/>
    <x v="94"/>
    <x v="4"/>
    <d v="2020-07-07T00:00:00"/>
    <n v="-20060044"/>
    <n v="2905100201"/>
    <x v="1"/>
    <x v="3"/>
    <s v="CAPITA JUN_2020"/>
    <s v="1500000000"/>
    <x v="152"/>
    <d v="2020-07-07T00:00:00"/>
    <s v="KJIMENEZ"/>
    <s v="boyaca"/>
    <x v="0"/>
  </r>
  <r>
    <s v="8200038502"/>
    <s v="E.S.E. SANTIAGO DE T"/>
    <x v="286"/>
    <s v="438"/>
    <s v="MPS BOY-1026"/>
    <x v="172"/>
    <x v="3"/>
    <x v="94"/>
    <x v="4"/>
    <d v="2020-07-07T00:00:00"/>
    <n v="18972441"/>
    <n v="2905100201"/>
    <x v="1"/>
    <x v="3"/>
    <s v="CAPITA JUN_2020"/>
    <s v="1500000000"/>
    <x v="151"/>
    <d v="2020-07-07T00:00:00"/>
    <s v="KJIMENEZ"/>
    <s v="boyaca"/>
    <x v="1"/>
  </r>
  <r>
    <s v="8200038502"/>
    <s v="E.S.E. SANTIAGO DE T"/>
    <x v="287"/>
    <s v="438"/>
    <s v="MPS BOY-1025"/>
    <x v="203"/>
    <x v="3"/>
    <x v="94"/>
    <x v="4"/>
    <d v="2020-07-07T00:00:00"/>
    <n v="20060044"/>
    <n v="2905100201"/>
    <x v="1"/>
    <x v="3"/>
    <s v="CAPITA JUN_2020"/>
    <s v="1500000000"/>
    <x v="152"/>
    <d v="2020-07-07T00:00:00"/>
    <s v="KJIMENEZ"/>
    <s v="boyaca"/>
    <x v="1"/>
  </r>
  <r>
    <s v="8200038502"/>
    <s v="E.S.E. SANTIAGO DE T"/>
    <x v="288"/>
    <s v="438"/>
    <s v="MPS BOY-1150"/>
    <x v="204"/>
    <x v="3"/>
    <x v="18"/>
    <x v="4"/>
    <d v="2020-06-05T00:00:00"/>
    <n v="1895932"/>
    <n v="2905100201"/>
    <x v="1"/>
    <x v="3"/>
    <s v="CAPITA Pública SBY2017R1A117-"/>
    <s v="1500000000"/>
    <x v="1"/>
    <m/>
    <s v="KJIMENEZ"/>
    <s v="boyaca"/>
    <x v="1"/>
  </r>
  <r>
    <s v="8200038502"/>
    <s v="E.S.E. SANTIAGO DE T"/>
    <x v="289"/>
    <s v="438"/>
    <s v="MPS BOY-1149"/>
    <x v="205"/>
    <x v="3"/>
    <x v="18"/>
    <x v="4"/>
    <d v="2020-06-05T00:00:00"/>
    <n v="2004617"/>
    <n v="2905100201"/>
    <x v="1"/>
    <x v="3"/>
    <s v="CAPITA Pública SBY2017C1P118-"/>
    <s v="1500000000"/>
    <x v="1"/>
    <m/>
    <s v="KJIMENEZ"/>
    <s v="boyaca"/>
    <x v="1"/>
  </r>
  <r>
    <s v="8200038502"/>
    <s v="E.S.E. SANTIAGO DE T"/>
    <x v="290"/>
    <s v="438"/>
    <s v="MPS BOY-1148"/>
    <x v="19"/>
    <x v="3"/>
    <x v="18"/>
    <x v="4"/>
    <d v="2020-06-05T00:00:00"/>
    <n v="18514793"/>
    <n v="2905100201"/>
    <x v="1"/>
    <x v="3"/>
    <s v="CAPITA Pública SBY2017R1A117-"/>
    <s v="1500000000"/>
    <x v="21"/>
    <d v="2022-08-26T00:00:00"/>
    <s v="KJIMENEZ"/>
    <s v="boyaca"/>
    <x v="1"/>
  </r>
  <r>
    <s v="8200038502"/>
    <s v="E.S.E. SANTIAGO DE T"/>
    <x v="291"/>
    <s v="438"/>
    <s v="MPS BOY-1147"/>
    <x v="18"/>
    <x v="3"/>
    <x v="18"/>
    <x v="4"/>
    <d v="2020-06-05T00:00:00"/>
    <n v="19576161"/>
    <n v="2905100201"/>
    <x v="1"/>
    <x v="3"/>
    <s v="CAPITA Pública SBY2017C1P118-"/>
    <s v="1500000000"/>
    <x v="20"/>
    <d v="2022-08-26T00:00:00"/>
    <s v="KJIMENEZ"/>
    <s v="boyaca"/>
    <x v="1"/>
  </r>
  <r>
    <s v="8200038502"/>
    <s v="E.S.E. SANTIAGO DE T"/>
    <x v="292"/>
    <s v="438"/>
    <s v="30440"/>
    <x v="206"/>
    <x v="1"/>
    <x v="105"/>
    <x v="4"/>
    <d v="2020-05-15T00:00:00"/>
    <n v="-1834734"/>
    <n v="2905100201"/>
    <x v="1"/>
    <x v="80"/>
    <s v="COMPENSACION"/>
    <s v="1500000000"/>
    <x v="153"/>
    <d v="2020-05-15T00:00:00"/>
    <s v="GCAMILA"/>
    <s v="COMPENSACION"/>
    <x v="0"/>
  </r>
  <r>
    <s v="8200038502"/>
    <s v="E.S.E. SANTIAGO DE T"/>
    <x v="292"/>
    <s v="438"/>
    <s v="30440"/>
    <x v="206"/>
    <x v="1"/>
    <x v="105"/>
    <x v="4"/>
    <d v="2020-05-15T00:00:00"/>
    <n v="1834734"/>
    <n v="2905100101"/>
    <x v="1"/>
    <x v="80"/>
    <s v="COMPENSACION"/>
    <s v="1500120011"/>
    <x v="153"/>
    <d v="2020-05-15T00:00:00"/>
    <s v="GCAMILA"/>
    <s v="COMPENSACION"/>
    <x v="1"/>
  </r>
  <r>
    <s v="8200038502"/>
    <s v="E.S.E. SANTIAGO DE T"/>
    <x v="293"/>
    <s v="438"/>
    <s v="30441"/>
    <x v="207"/>
    <x v="1"/>
    <x v="105"/>
    <x v="4"/>
    <d v="2020-05-15T00:00:00"/>
    <n v="-1735260"/>
    <n v="2905100201"/>
    <x v="1"/>
    <x v="80"/>
    <s v="COMPENSACION"/>
    <s v="1500000000"/>
    <x v="154"/>
    <d v="2020-05-15T00:00:00"/>
    <s v="GCAMILA"/>
    <s v="COMPENSACION"/>
    <x v="0"/>
  </r>
  <r>
    <s v="8200038502"/>
    <s v="E.S.E. SANTIAGO DE T"/>
    <x v="293"/>
    <s v="438"/>
    <s v="30441"/>
    <x v="207"/>
    <x v="1"/>
    <x v="105"/>
    <x v="4"/>
    <d v="2020-05-15T00:00:00"/>
    <n v="1735260"/>
    <n v="2905100101"/>
    <x v="1"/>
    <x v="80"/>
    <s v="COMPENSACION"/>
    <s v="1500120011"/>
    <x v="154"/>
    <d v="2020-05-15T00:00:00"/>
    <s v="GCAMILA"/>
    <s v="COMPENSACION"/>
    <x v="1"/>
  </r>
  <r>
    <s v="8200038502"/>
    <s v="E.S.E. SANTIAGO DE T"/>
    <x v="294"/>
    <s v="438"/>
    <s v="MPS BOY-192"/>
    <x v="17"/>
    <x v="1"/>
    <x v="17"/>
    <x v="3"/>
    <d v="2020-05-14T00:00:00"/>
    <n v="750299"/>
    <n v="2905100201"/>
    <x v="1"/>
    <x v="3"/>
    <s v="SALDO PTE X LEGALIZAR NOV_2019"/>
    <s v="1500000000"/>
    <x v="19"/>
    <d v="2022-08-26T00:00:00"/>
    <s v="GCAMILA"/>
    <s v="COMPENSACION"/>
    <x v="1"/>
  </r>
  <r>
    <s v="8200038502"/>
    <s v="E.S.E. SANTIAGO DE T"/>
    <x v="294"/>
    <s v="438"/>
    <s v="MPS BOY-192"/>
    <x v="17"/>
    <x v="1"/>
    <x v="17"/>
    <x v="3"/>
    <d v="2020-05-14T00:00:00"/>
    <n v="-1905502"/>
    <n v="2905100201"/>
    <x v="1"/>
    <x v="81"/>
    <s v="COMPENSACION"/>
    <s v="1500000000"/>
    <x v="155"/>
    <d v="2020-05-14T00:00:00"/>
    <s v="GCAMILA"/>
    <s v="COMPENSACION"/>
    <x v="0"/>
  </r>
  <r>
    <s v="8200038502"/>
    <s v="E.S.E. SANTIAGO DE T"/>
    <x v="294"/>
    <s v="438"/>
    <s v="MPS BOY-192"/>
    <x v="17"/>
    <x v="1"/>
    <x v="17"/>
    <x v="3"/>
    <d v="2020-05-14T00:00:00"/>
    <n v="1155203"/>
    <n v="2905100101"/>
    <x v="1"/>
    <x v="81"/>
    <s v="COMPENSACION"/>
    <s v="1500120011"/>
    <x v="155"/>
    <d v="2020-05-14T00:00:00"/>
    <s v="GCAMILA"/>
    <s v="COMPENSACION"/>
    <x v="1"/>
  </r>
  <r>
    <s v="8200038502"/>
    <s v="E.S.E. SANTIAGO DE T"/>
    <x v="295"/>
    <s v="438"/>
    <s v="MPS BOY-193"/>
    <x v="208"/>
    <x v="1"/>
    <x v="17"/>
    <x v="3"/>
    <d v="2020-05-14T00:00:00"/>
    <n v="25708"/>
    <n v="2905100201"/>
    <x v="1"/>
    <x v="3"/>
    <s v="SALDO PTE X LEGALIZAR NOV_2019"/>
    <s v="1500000000"/>
    <x v="1"/>
    <m/>
    <s v="GCAMILA"/>
    <s v="COMPENSACION"/>
    <x v="1"/>
  </r>
  <r>
    <s v="8200038502"/>
    <s v="E.S.E. SANTIAGO DE T"/>
    <x v="295"/>
    <s v="438"/>
    <s v="MPS BOY-193"/>
    <x v="208"/>
    <x v="1"/>
    <x v="17"/>
    <x v="3"/>
    <d v="2020-05-14T00:00:00"/>
    <n v="-1118279"/>
    <n v="2905100201"/>
    <x v="1"/>
    <x v="81"/>
    <s v="COMPENSACION"/>
    <s v="1500000000"/>
    <x v="156"/>
    <d v="2020-05-14T00:00:00"/>
    <s v="GCAMILA"/>
    <s v="COMPENSACION"/>
    <x v="0"/>
  </r>
  <r>
    <s v="8200038502"/>
    <s v="E.S.E. SANTIAGO DE T"/>
    <x v="295"/>
    <s v="438"/>
    <s v="MPS BOY-193"/>
    <x v="208"/>
    <x v="1"/>
    <x v="17"/>
    <x v="3"/>
    <d v="2020-05-14T00:00:00"/>
    <n v="1092571"/>
    <n v="2905100101"/>
    <x v="1"/>
    <x v="81"/>
    <s v="COMPENSACION"/>
    <s v="1500117011"/>
    <x v="156"/>
    <d v="2020-05-14T00:00:00"/>
    <s v="GCAMILA"/>
    <s v="COMPENSACION"/>
    <x v="1"/>
  </r>
  <r>
    <s v="8200038502"/>
    <s v="E.S.E. SANTIAGO DE T"/>
    <x v="296"/>
    <s v="438"/>
    <s v="MPS BOY -478"/>
    <x v="209"/>
    <x v="1"/>
    <x v="106"/>
    <x v="3"/>
    <d v="2020-05-14T00:00:00"/>
    <n v="2606831"/>
    <n v="2905100201"/>
    <x v="1"/>
    <x v="3"/>
    <s v="SALDO PTE X LEGALIZAR OCT_2019"/>
    <s v="1500000000"/>
    <x v="1"/>
    <m/>
    <s v="GCAMILA"/>
    <s v="COMPENSACION"/>
    <x v="1"/>
  </r>
  <r>
    <s v="8200038502"/>
    <s v="E.S.E. SANTIAGO DE T"/>
    <x v="296"/>
    <s v="438"/>
    <s v="MPS BOY -478"/>
    <x v="209"/>
    <x v="1"/>
    <x v="106"/>
    <x v="3"/>
    <d v="2020-05-14T00:00:00"/>
    <n v="-3447751"/>
    <n v="2905100201"/>
    <x v="1"/>
    <x v="81"/>
    <s v="COMPENSACION"/>
    <s v="1500000000"/>
    <x v="157"/>
    <d v="2020-05-14T00:00:00"/>
    <s v="GCAMILA"/>
    <s v="COMPENSACION"/>
    <x v="0"/>
  </r>
  <r>
    <s v="8200038502"/>
    <s v="E.S.E. SANTIAGO DE T"/>
    <x v="296"/>
    <s v="438"/>
    <s v="MPS BOY -478"/>
    <x v="209"/>
    <x v="1"/>
    <x v="106"/>
    <x v="3"/>
    <d v="2020-05-14T00:00:00"/>
    <n v="840920"/>
    <n v="2905100101"/>
    <x v="1"/>
    <x v="81"/>
    <s v="COMPENSACION"/>
    <s v="1500117011"/>
    <x v="157"/>
    <d v="2020-05-14T00:00:00"/>
    <s v="GCAMILA"/>
    <s v="COMPENSACION"/>
    <x v="1"/>
  </r>
  <r>
    <s v="8200038502"/>
    <s v="E.S.E. SANTIAGO DE T"/>
    <x v="297"/>
    <s v="438"/>
    <s v="MPS BOY -477"/>
    <x v="210"/>
    <x v="1"/>
    <x v="106"/>
    <x v="3"/>
    <d v="2020-05-14T00:00:00"/>
    <n v="55336"/>
    <n v="2905100201"/>
    <x v="1"/>
    <x v="3"/>
    <s v="SALDO PTE X LEGALIZAR OCT_2019"/>
    <s v="1500000000"/>
    <x v="1"/>
    <m/>
    <s v="GCAMILA"/>
    <s v="COMPENSACION"/>
    <x v="1"/>
  </r>
  <r>
    <s v="8200038502"/>
    <s v="E.S.E. SANTIAGO DE T"/>
    <x v="297"/>
    <s v="438"/>
    <s v="MPS BOY -477"/>
    <x v="210"/>
    <x v="1"/>
    <x v="106"/>
    <x v="3"/>
    <d v="2020-05-14T00:00:00"/>
    <n v="-850663"/>
    <n v="2905100201"/>
    <x v="1"/>
    <x v="81"/>
    <s v="COMPENSACION"/>
    <s v="1500000000"/>
    <x v="158"/>
    <d v="2020-05-14T00:00:00"/>
    <s v="GCAMILA"/>
    <s v="COMPENSACION"/>
    <x v="0"/>
  </r>
  <r>
    <s v="8200038502"/>
    <s v="E.S.E. SANTIAGO DE T"/>
    <x v="297"/>
    <s v="438"/>
    <s v="MPS BOY -477"/>
    <x v="210"/>
    <x v="1"/>
    <x v="106"/>
    <x v="3"/>
    <d v="2020-05-14T00:00:00"/>
    <n v="795327"/>
    <n v="2905100101"/>
    <x v="1"/>
    <x v="81"/>
    <s v="COMPENSACION"/>
    <s v="1500117011"/>
    <x v="158"/>
    <d v="2020-05-14T00:00:00"/>
    <s v="GCAMILA"/>
    <s v="COMPENSACION"/>
    <x v="1"/>
  </r>
  <r>
    <s v="8200038502"/>
    <s v="E.S.E. SANTIAGO DE T"/>
    <x v="298"/>
    <s v="438"/>
    <s v="MPS BOY-957"/>
    <x v="211"/>
    <x v="1"/>
    <x v="107"/>
    <x v="3"/>
    <d v="2020-05-14T00:00:00"/>
    <n v="1882824"/>
    <n v="2905100201"/>
    <x v="1"/>
    <x v="3"/>
    <s v="SALDO PTE X LEGALIZAR DIC_2019"/>
    <s v="1500000000"/>
    <x v="1"/>
    <m/>
    <s v="GCAMILA"/>
    <s v="COMPENSACION"/>
    <x v="1"/>
  </r>
  <r>
    <s v="8200038502"/>
    <s v="E.S.E. SANTIAGO DE T"/>
    <x v="298"/>
    <s v="438"/>
    <s v="MPS BOY-957"/>
    <x v="211"/>
    <x v="1"/>
    <x v="107"/>
    <x v="3"/>
    <d v="2020-05-14T00:00:00"/>
    <n v="-3114474"/>
    <n v="2905100201"/>
    <x v="1"/>
    <x v="81"/>
    <s v="COMPENSACION"/>
    <s v="1500000000"/>
    <x v="159"/>
    <d v="2020-05-14T00:00:00"/>
    <s v="GCAMILA"/>
    <s v="COMPENSACION"/>
    <x v="0"/>
  </r>
  <r>
    <s v="8200038502"/>
    <s v="E.S.E. SANTIAGO DE T"/>
    <x v="298"/>
    <s v="438"/>
    <s v="MPS BOY-957"/>
    <x v="211"/>
    <x v="1"/>
    <x v="107"/>
    <x v="3"/>
    <d v="2020-05-14T00:00:00"/>
    <n v="1231650"/>
    <n v="2905100101"/>
    <x v="1"/>
    <x v="81"/>
    <s v="COMPENSACION"/>
    <s v="1500120011"/>
    <x v="159"/>
    <d v="2020-05-14T00:00:00"/>
    <s v="GCAMILA"/>
    <s v="COMPENSACION"/>
    <x v="1"/>
  </r>
  <r>
    <s v="8200038502"/>
    <s v="E.S.E. SANTIAGO DE T"/>
    <x v="299"/>
    <s v="438"/>
    <s v="30379"/>
    <x v="212"/>
    <x v="1"/>
    <x v="107"/>
    <x v="3"/>
    <d v="2020-05-14T00:00:00"/>
    <n v="-1164873"/>
    <n v="2905100201"/>
    <x v="1"/>
    <x v="81"/>
    <s v="COMPENSACION"/>
    <s v="1500000000"/>
    <x v="160"/>
    <d v="2020-05-14T00:00:00"/>
    <s v="GCAMILA"/>
    <s v="COMPENSACION"/>
    <x v="0"/>
  </r>
  <r>
    <s v="8200038502"/>
    <s v="E.S.E. SANTIAGO DE T"/>
    <x v="299"/>
    <s v="438"/>
    <s v="30379"/>
    <x v="212"/>
    <x v="1"/>
    <x v="107"/>
    <x v="3"/>
    <d v="2020-05-14T00:00:00"/>
    <n v="1164873"/>
    <n v="2905100101"/>
    <x v="1"/>
    <x v="81"/>
    <s v="COMPENSACION"/>
    <s v="1500117011"/>
    <x v="160"/>
    <d v="2020-05-14T00:00:00"/>
    <s v="GCAMILA"/>
    <s v="COMPENSACION"/>
    <x v="1"/>
  </r>
  <r>
    <s v="8200038502"/>
    <s v="E.S.E. SANTIAGO DE T"/>
    <x v="300"/>
    <s v="438"/>
    <s v="30164"/>
    <x v="213"/>
    <x v="1"/>
    <x v="108"/>
    <x v="3"/>
    <d v="2020-05-14T00:00:00"/>
    <n v="-1129721"/>
    <n v="2905100201"/>
    <x v="1"/>
    <x v="81"/>
    <s v="COMPENSACION"/>
    <s v="1500000000"/>
    <x v="161"/>
    <d v="2020-05-14T00:00:00"/>
    <s v="GCAMILA"/>
    <s v="COMPENSACION"/>
    <x v="0"/>
  </r>
  <r>
    <s v="8200038502"/>
    <s v="E.S.E. SANTIAGO DE T"/>
    <x v="300"/>
    <s v="438"/>
    <s v="30164"/>
    <x v="213"/>
    <x v="1"/>
    <x v="108"/>
    <x v="3"/>
    <d v="2020-05-14T00:00:00"/>
    <n v="1129721"/>
    <n v="2905100101"/>
    <x v="1"/>
    <x v="81"/>
    <s v="COMPENSACION"/>
    <s v="1500117011"/>
    <x v="161"/>
    <d v="2020-05-14T00:00:00"/>
    <s v="GCAMILA"/>
    <s v="COMPENSACION"/>
    <x v="1"/>
  </r>
  <r>
    <s v="8200038502"/>
    <s v="E.S.E. SANTIAGO DE T"/>
    <x v="301"/>
    <s v="438"/>
    <s v="30172"/>
    <x v="214"/>
    <x v="1"/>
    <x v="108"/>
    <x v="3"/>
    <d v="2020-05-14T00:00:00"/>
    <n v="-15135589"/>
    <n v="2905100201"/>
    <x v="1"/>
    <x v="81"/>
    <s v="COMPENSACION"/>
    <s v="1500000000"/>
    <x v="162"/>
    <d v="2020-05-14T00:00:00"/>
    <s v="GCAMILA"/>
    <s v="COMPENSACION"/>
    <x v="0"/>
  </r>
  <r>
    <s v="8200038502"/>
    <s v="E.S.E. SANTIAGO DE T"/>
    <x v="301"/>
    <s v="438"/>
    <s v="30172"/>
    <x v="214"/>
    <x v="1"/>
    <x v="108"/>
    <x v="3"/>
    <d v="2020-05-14T00:00:00"/>
    <n v="15135589"/>
    <n v="2905100201"/>
    <x v="1"/>
    <x v="81"/>
    <s v="COMPENSACION"/>
    <s v="1500100000"/>
    <x v="162"/>
    <d v="2020-05-14T00:00:00"/>
    <s v="GCAMILA"/>
    <s v="COMPENSACION"/>
    <x v="1"/>
  </r>
  <r>
    <s v="8200038502"/>
    <s v="E.S.E. SANTIAGO DE T"/>
    <x v="302"/>
    <s v="438"/>
    <s v="MPS BOY-1071"/>
    <x v="215"/>
    <x v="3"/>
    <x v="30"/>
    <x v="4"/>
    <d v="2020-05-08T00:00:00"/>
    <n v="3380668"/>
    <n v="2905100201"/>
    <x v="1"/>
    <x v="3"/>
    <s v="CAPITA PUBLICA MAY_2020 SUBSIDIADO"/>
    <s v="1500000000"/>
    <x v="1"/>
    <m/>
    <s v="KJIMENEZ"/>
    <s v="boyaca"/>
    <x v="1"/>
  </r>
  <r>
    <s v="8200038502"/>
    <s v="E.S.E. SANTIAGO DE T"/>
    <x v="303"/>
    <s v="438"/>
    <s v="MPS BOY-1070"/>
    <x v="180"/>
    <x v="3"/>
    <x v="30"/>
    <x v="4"/>
    <d v="2020-05-08T00:00:00"/>
    <n v="20030315"/>
    <n v="2905100201"/>
    <x v="1"/>
    <x v="3"/>
    <s v="CAPITA PUBLICA MAY_2020 SUBSIDIADO"/>
    <s v="1500000000"/>
    <x v="139"/>
    <d v="2021-02-24T00:00:00"/>
    <s v="KJIMENEZ"/>
    <s v="boyaca"/>
    <x v="1"/>
  </r>
  <r>
    <s v="8200038502"/>
    <s v="E.S.E. SANTIAGO DE T"/>
    <x v="304"/>
    <s v="438"/>
    <s v="MPS BOY-1069"/>
    <x v="216"/>
    <x v="3"/>
    <x v="30"/>
    <x v="4"/>
    <d v="2020-05-08T00:00:00"/>
    <n v="3197377"/>
    <n v="2905100201"/>
    <x v="1"/>
    <x v="3"/>
    <s v="CAPITA PUBLICA MAY_2020 CONTRIBUTIVO"/>
    <s v="1500000000"/>
    <x v="1"/>
    <m/>
    <s v="KJIMENEZ"/>
    <s v="boyaca"/>
    <x v="1"/>
  </r>
  <r>
    <s v="8200038502"/>
    <s v="E.S.E. SANTIAGO DE T"/>
    <x v="305"/>
    <s v="438"/>
    <s v="MPS BOY-1068"/>
    <x v="34"/>
    <x v="3"/>
    <x v="30"/>
    <x v="4"/>
    <d v="2020-05-08T00:00:00"/>
    <n v="18944324"/>
    <n v="2905100201"/>
    <x v="1"/>
    <x v="3"/>
    <s v="CAPITA PUBLICA MAY_2020 SUBSIDIADO"/>
    <s v="1500000000"/>
    <x v="39"/>
    <d v="2022-05-19T00:00:00"/>
    <s v="KJIMENEZ"/>
    <s v="boyaca"/>
    <x v="1"/>
  </r>
  <r>
    <s v="8200038502"/>
    <s v="E.S.E. SANTIAGO DE T"/>
    <x v="306"/>
    <s v="438"/>
    <s v="67906365 BOY-13"/>
    <x v="182"/>
    <x v="3"/>
    <x v="98"/>
    <x v="4"/>
    <d v="2020-04-07T00:00:00"/>
    <n v="42958928"/>
    <n v="2905100201"/>
    <x v="1"/>
    <x v="3"/>
    <s v="CAPITA PUBLICA ABR_2020"/>
    <s v="1500000000"/>
    <x v="141"/>
    <d v="2021-02-24T00:00:00"/>
    <s v="KJIMENEZ"/>
    <s v="boyaca"/>
    <x v="1"/>
  </r>
  <r>
    <s v="8200038502"/>
    <s v="E.S.E. SANTIAGO DE T"/>
    <x v="307"/>
    <s v="438"/>
    <s v="MPS BOY-508"/>
    <x v="16"/>
    <x v="3"/>
    <x v="104"/>
    <x v="4"/>
    <d v="2020-03-06T00:00:00"/>
    <n v="42196999"/>
    <n v="2905100201"/>
    <x v="1"/>
    <x v="3"/>
    <s v="CAPITA PUBLICA MAR_2020"/>
    <s v="1500000000"/>
    <x v="148"/>
    <d v="2020-09-21T00:00:00"/>
    <s v="KJIMENEZ"/>
    <s v="boyaca"/>
    <x v="1"/>
  </r>
  <r>
    <s v="8200038502"/>
    <s v="E.S.E. SANTIAGO DE T"/>
    <x v="308"/>
    <s v="438"/>
    <s v="MPS BOY-114"/>
    <x v="181"/>
    <x v="3"/>
    <x v="97"/>
    <x v="4"/>
    <d v="2020-02-07T00:00:00"/>
    <n v="38439139"/>
    <n v="2905100201"/>
    <x v="1"/>
    <x v="3"/>
    <s v="CAPITA PUBLICA FEB_2020"/>
    <s v="1500000000"/>
    <x v="147"/>
    <d v="2020-09-21T00:00:00"/>
    <s v="KJIMENEZ"/>
    <s v="boyaca"/>
    <x v="1"/>
  </r>
  <r>
    <s v="8200038502"/>
    <s v="E.S.E. SANTIAGO DE T"/>
    <x v="309"/>
    <s v="438"/>
    <s v="MPS BOY-122"/>
    <x v="217"/>
    <x v="2"/>
    <x v="97"/>
    <x v="4"/>
    <d v="2020-02-07T00:00:00"/>
    <n v="-38439139"/>
    <n v="2905100202"/>
    <x v="0"/>
    <x v="3"/>
    <s v="CAPITA PUBLICA  FEB_2020"/>
    <s v="1500000000"/>
    <x v="163"/>
    <d v="2020-02-07T00:00:00"/>
    <s v="KJIMENEZ"/>
    <s v="boyaca"/>
    <x v="0"/>
  </r>
  <r>
    <s v="8200038502"/>
    <s v="E.S.E. SANTIAGO DE T"/>
    <x v="310"/>
    <s v="438"/>
    <s v="MPS BOY-122"/>
    <x v="217"/>
    <x v="3"/>
    <x v="97"/>
    <x v="4"/>
    <d v="2020-02-07T00:00:00"/>
    <n v="38439139"/>
    <n v="2905100202"/>
    <x v="0"/>
    <x v="3"/>
    <s v="CAPITA PUBLICA  FEB_2020"/>
    <s v="1500000000"/>
    <x v="163"/>
    <d v="2020-02-07T00:00:00"/>
    <s v="KJIMENEZ"/>
    <s v="boyaca"/>
    <x v="1"/>
  </r>
  <r>
    <s v="8200038502"/>
    <s v="E.S.E. SANTIAGO DE T"/>
    <x v="311"/>
    <s v="438"/>
    <s v="MPS BOY-230"/>
    <x v="218"/>
    <x v="3"/>
    <x v="105"/>
    <x v="4"/>
    <d v="2020-01-22T00:00:00"/>
    <n v="3076873"/>
    <n v="2905100201"/>
    <x v="1"/>
    <x v="3"/>
    <s v="CAPITA PUBLICA ENE_2020"/>
    <s v="1500000000"/>
    <x v="153"/>
    <d v="2020-05-15T00:00:00"/>
    <s v="KJIMENEZ"/>
    <s v="boyaca"/>
    <x v="1"/>
  </r>
  <r>
    <s v="8200038502"/>
    <s v="E.S.E. SANTIAGO DE T"/>
    <x v="312"/>
    <s v="438"/>
    <s v="MPS BOY-229"/>
    <x v="219"/>
    <x v="3"/>
    <x v="105"/>
    <x v="4"/>
    <d v="2020-01-22T00:00:00"/>
    <n v="3253256"/>
    <n v="2905100201"/>
    <x v="1"/>
    <x v="3"/>
    <s v="CAPITA PUBLICA ENE_2020"/>
    <s v="1500000000"/>
    <x v="154"/>
    <d v="2020-05-15T00:00:00"/>
    <s v="KJIMENEZ"/>
    <s v="boyaca"/>
    <x v="1"/>
  </r>
  <r>
    <s v="8200038502"/>
    <s v="E.S.E. SANTIAGO DE T"/>
    <x v="313"/>
    <s v="438"/>
    <s v="MPS BOY-958"/>
    <x v="220"/>
    <x v="3"/>
    <x v="107"/>
    <x v="3"/>
    <d v="2019-12-06T00:00:00"/>
    <n v="15929845"/>
    <n v="2905100201"/>
    <x v="1"/>
    <x v="3"/>
    <s v="CAPITA PUBLICA DIC_2019 SBY2017R1A117"/>
    <s v="1500000000"/>
    <x v="160"/>
    <d v="2020-05-14T00:00:00"/>
    <s v="KJIMENEZ"/>
    <s v="boyaca"/>
    <x v="1"/>
  </r>
  <r>
    <s v="8200038502"/>
    <s v="E.S.E. SANTIAGO DE T"/>
    <x v="314"/>
    <s v="438"/>
    <s v="MPS BOY-957"/>
    <x v="211"/>
    <x v="3"/>
    <x v="107"/>
    <x v="3"/>
    <d v="2019-12-06T00:00:00"/>
    <n v="13422451"/>
    <n v="2905100201"/>
    <x v="1"/>
    <x v="3"/>
    <s v="CAPITA PUBLICA DIC_2019 SBY2017C1P118"/>
    <s v="1500000000"/>
    <x v="159"/>
    <d v="2020-05-14T00:00:00"/>
    <s v="KJIMENEZ"/>
    <s v="boyaca"/>
    <x v="1"/>
  </r>
  <r>
    <s v="8200038502"/>
    <s v="E.S.E. SANTIAGO DE T"/>
    <x v="315"/>
    <s v="438"/>
    <s v="MPS BOY-746"/>
    <x v="221"/>
    <x v="1"/>
    <x v="109"/>
    <x v="3"/>
    <d v="2019-11-01T00:00:00"/>
    <n v="2317801"/>
    <n v="2905100201"/>
    <x v="1"/>
    <x v="3"/>
    <s v="SALDO PTE X LEGALIZAR CAPITA  AGO_2019"/>
    <s v="1500000000"/>
    <x v="1"/>
    <m/>
    <s v="GCAMILA"/>
    <s v="COMPENSACION"/>
    <x v="1"/>
  </r>
  <r>
    <s v="8200038502"/>
    <s v="E.S.E. SANTIAGO DE T"/>
    <x v="315"/>
    <s v="438"/>
    <s v="MPS BOY-746"/>
    <x v="221"/>
    <x v="1"/>
    <x v="109"/>
    <x v="3"/>
    <d v="2019-11-01T00:00:00"/>
    <n v="-2317801"/>
    <n v="2905100201"/>
    <x v="1"/>
    <x v="82"/>
    <s v="COMPENSACION"/>
    <s v="1500000000"/>
    <x v="164"/>
    <d v="2019-11-09T00:00:00"/>
    <s v="GCAMILA"/>
    <s v="COMPENSACION"/>
    <x v="0"/>
  </r>
  <r>
    <s v="8200038502"/>
    <s v="E.S.E. SANTIAGO DE T"/>
    <x v="316"/>
    <s v="438"/>
    <s v="30095"/>
    <x v="222"/>
    <x v="1"/>
    <x v="109"/>
    <x v="3"/>
    <d v="2019-11-01T00:00:00"/>
    <n v="-15130328"/>
    <n v="2905100201"/>
    <x v="1"/>
    <x v="82"/>
    <s v="COMPENSACION"/>
    <s v="1500000000"/>
    <x v="165"/>
    <d v="2019-11-01T00:00:00"/>
    <s v="GCAMILA"/>
    <s v="COMPENSACION"/>
    <x v="0"/>
  </r>
  <r>
    <s v="8200038502"/>
    <s v="E.S.E. SANTIAGO DE T"/>
    <x v="316"/>
    <s v="438"/>
    <s v="30095"/>
    <x v="222"/>
    <x v="1"/>
    <x v="109"/>
    <x v="3"/>
    <d v="2019-11-01T00:00:00"/>
    <n v="15130328"/>
    <n v="2905100201"/>
    <x v="1"/>
    <x v="82"/>
    <s v="COMPENSACION"/>
    <s v="1500100000"/>
    <x v="165"/>
    <d v="2019-11-01T00:00:00"/>
    <s v="GCAMILA"/>
    <s v="COMPENSACION"/>
    <x v="1"/>
  </r>
  <r>
    <s v="8200038502"/>
    <s v="E.S.E. SANTIAGO DE T"/>
    <x v="317"/>
    <s v="438"/>
    <s v="MPS BOY-193"/>
    <x v="208"/>
    <x v="3"/>
    <x v="17"/>
    <x v="3"/>
    <d v="2019-11-07T00:00:00"/>
    <n v="15955553"/>
    <n v="2905100201"/>
    <x v="1"/>
    <x v="3"/>
    <s v="CAPITA PUBLICA NOV_2019 SBY2017R1A117"/>
    <s v="1500000000"/>
    <x v="156"/>
    <d v="2020-05-14T00:00:00"/>
    <s v="RMARRUGO"/>
    <s v="boyaca"/>
    <x v="1"/>
  </r>
  <r>
    <s v="8200038502"/>
    <s v="E.S.E. SANTIAGO DE T"/>
    <x v="318"/>
    <s v="438"/>
    <s v="MPS BOY-192"/>
    <x v="17"/>
    <x v="3"/>
    <x v="17"/>
    <x v="3"/>
    <d v="2019-11-07T00:00:00"/>
    <n v="12859170"/>
    <n v="2905100201"/>
    <x v="1"/>
    <x v="3"/>
    <s v="CAPITA PUBLICA NOV_2019 SBY2017C1P118"/>
    <s v="1500000000"/>
    <x v="155"/>
    <d v="2020-05-14T00:00:00"/>
    <s v="RMARRUGO"/>
    <s v="boyaca"/>
    <x v="1"/>
  </r>
  <r>
    <s v="8200038502"/>
    <s v="E.S.E. SANTIAGO DE T"/>
    <x v="319"/>
    <s v="438"/>
    <s v="MPS BOY -478"/>
    <x v="209"/>
    <x v="3"/>
    <x v="106"/>
    <x v="3"/>
    <d v="2019-10-07T00:00:00"/>
    <n v="15142819"/>
    <n v="2905100201"/>
    <x v="1"/>
    <x v="3"/>
    <s v="CAPITA PUBLICA OCT_2019"/>
    <s v="1500000000"/>
    <x v="157"/>
    <d v="2020-05-14T00:00:00"/>
    <s v="RMARRUGO"/>
    <s v="boyaca"/>
    <x v="1"/>
  </r>
  <r>
    <s v="8200038502"/>
    <s v="E.S.E. SANTIAGO DE T"/>
    <x v="320"/>
    <s v="438"/>
    <s v="MPS BOY -477"/>
    <x v="210"/>
    <x v="3"/>
    <x v="106"/>
    <x v="3"/>
    <d v="2019-10-07T00:00:00"/>
    <n v="16010888"/>
    <n v="2905100201"/>
    <x v="1"/>
    <x v="3"/>
    <s v="CAPITA PUBLICA OCT_2019"/>
    <s v="1500000000"/>
    <x v="158"/>
    <d v="2020-05-14T00:00:00"/>
    <s v="RMARRUGO"/>
    <s v="boyaca"/>
    <x v="1"/>
  </r>
  <r>
    <s v="8200038502"/>
    <s v="E.S.E. SANTIAGO DE T"/>
    <x v="321"/>
    <s v="438"/>
    <s v="MPS BOY-908"/>
    <x v="20"/>
    <x v="1"/>
    <x v="19"/>
    <x v="3"/>
    <d v="2019-09-01T00:00:00"/>
    <n v="6274917"/>
    <n v="2905100201"/>
    <x v="1"/>
    <x v="3"/>
    <s v="SALDO PTE X LEGALIZAR CAPITA JUL_2019"/>
    <s v="1500000000"/>
    <x v="22"/>
    <d v="2022-08-26T00:00:00"/>
    <s v="GCAMILA"/>
    <s v="COMPENSACION"/>
    <x v="1"/>
  </r>
  <r>
    <s v="8200038502"/>
    <s v="E.S.E. SANTIAGO DE T"/>
    <x v="321"/>
    <s v="438"/>
    <s v="MPS BOY-908"/>
    <x v="20"/>
    <x v="1"/>
    <x v="19"/>
    <x v="3"/>
    <d v="2019-09-01T00:00:00"/>
    <n v="-6274917"/>
    <n v="2905100201"/>
    <x v="1"/>
    <x v="83"/>
    <s v="COMPENSACION"/>
    <s v="1500000000"/>
    <x v="166"/>
    <d v="2019-09-25T00:00:00"/>
    <s v="GCAMILA"/>
    <s v="COMPENSACION"/>
    <x v="0"/>
  </r>
  <r>
    <s v="8200038502"/>
    <s v="E.S.E. SANTIAGO DE T"/>
    <x v="322"/>
    <s v="438"/>
    <s v="MPS BOY-907"/>
    <x v="21"/>
    <x v="1"/>
    <x v="19"/>
    <x v="3"/>
    <d v="2019-09-01T00:00:00"/>
    <n v="1731181"/>
    <n v="2905100201"/>
    <x v="1"/>
    <x v="3"/>
    <s v="SALDO PTE X LEGALIZAR CAPITA JUL_2019"/>
    <s v="1500000000"/>
    <x v="23"/>
    <d v="2022-08-26T00:00:00"/>
    <s v="GCAMILA"/>
    <s v="COMPENSACION"/>
    <x v="1"/>
  </r>
  <r>
    <s v="8200038502"/>
    <s v="E.S.E. SANTIAGO DE T"/>
    <x v="322"/>
    <s v="438"/>
    <s v="MPS BOY-907"/>
    <x v="21"/>
    <x v="1"/>
    <x v="19"/>
    <x v="3"/>
    <d v="2019-09-01T00:00:00"/>
    <n v="-1731181"/>
    <n v="2905100201"/>
    <x v="1"/>
    <x v="83"/>
    <s v="COMPENSACION"/>
    <s v="1500000000"/>
    <x v="167"/>
    <d v="2019-09-25T00:00:00"/>
    <s v="GCAMILA"/>
    <s v="COMPENSACION"/>
    <x v="0"/>
  </r>
  <r>
    <s v="8200038502"/>
    <s v="E.S.E. SANTIAGO DE T"/>
    <x v="323"/>
    <s v="438"/>
    <s v="MPS BOY-823"/>
    <x v="223"/>
    <x v="3"/>
    <x v="108"/>
    <x v="3"/>
    <d v="2019-09-06T00:00:00"/>
    <n v="15135589"/>
    <n v="2905100201"/>
    <x v="1"/>
    <x v="3"/>
    <s v="CAPITA PUBLICA SEP_2019"/>
    <s v="1500000000"/>
    <x v="162"/>
    <d v="2020-05-14T00:00:00"/>
    <s v="RMARRUGO"/>
    <s v="boyaca"/>
    <x v="1"/>
  </r>
  <r>
    <s v="8200038502"/>
    <s v="E.S.E. SANTIAGO DE T"/>
    <x v="324"/>
    <s v="438"/>
    <s v="MPS BOY-822"/>
    <x v="224"/>
    <x v="3"/>
    <x v="108"/>
    <x v="3"/>
    <d v="2019-09-06T00:00:00"/>
    <n v="9076919"/>
    <n v="2905100201"/>
    <x v="1"/>
    <x v="3"/>
    <s v="CAPITA PUBLICA SEP_2019"/>
    <s v="1500000000"/>
    <x v="161"/>
    <d v="2020-05-14T00:00:00"/>
    <s v="RMARRUGO"/>
    <s v="boyaca"/>
    <x v="1"/>
  </r>
  <r>
    <s v="8200038502"/>
    <s v="E.S.E. SANTIAGO DE T"/>
    <x v="325"/>
    <s v="438"/>
    <s v="29961"/>
    <x v="225"/>
    <x v="1"/>
    <x v="110"/>
    <x v="3"/>
    <d v="2019-08-01T00:00:00"/>
    <n v="-15050767"/>
    <n v="2905100201"/>
    <x v="1"/>
    <x v="84"/>
    <s v="COMPENSACION"/>
    <s v="1500000000"/>
    <x v="168"/>
    <d v="2019-08-01T00:00:00"/>
    <s v="GCAMILA"/>
    <s v="COMPENSACION"/>
    <x v="0"/>
  </r>
  <r>
    <s v="8200038502"/>
    <s v="E.S.E. SANTIAGO DE T"/>
    <x v="325"/>
    <s v="438"/>
    <s v="29961"/>
    <x v="225"/>
    <x v="1"/>
    <x v="110"/>
    <x v="3"/>
    <d v="2019-08-01T00:00:00"/>
    <n v="15050767"/>
    <n v="2905100201"/>
    <x v="1"/>
    <x v="84"/>
    <s v="COMPENSACION"/>
    <s v="YB999"/>
    <x v="168"/>
    <d v="2019-08-01T00:00:00"/>
    <s v="GCAMILA"/>
    <s v="COMPENSACION"/>
    <x v="1"/>
  </r>
  <r>
    <s v="8200038502"/>
    <s v="E.S.E. SANTIAGO DE T"/>
    <x v="326"/>
    <s v="438"/>
    <s v="MPS BOY-929"/>
    <x v="226"/>
    <x v="1"/>
    <x v="110"/>
    <x v="3"/>
    <d v="2019-08-01T00:00:00"/>
    <n v="5119895"/>
    <n v="2905100201"/>
    <x v="1"/>
    <x v="3"/>
    <s v="SALDO PTE X LEGALIZAR CAPITA  JUN_2019"/>
    <s v="1500000000"/>
    <x v="1"/>
    <m/>
    <s v="GCAMILA"/>
    <s v="COMPENSACION"/>
    <x v="1"/>
  </r>
  <r>
    <s v="8200038502"/>
    <s v="E.S.E. SANTIAGO DE T"/>
    <x v="326"/>
    <s v="438"/>
    <s v="MPS BOY-929"/>
    <x v="226"/>
    <x v="1"/>
    <x v="110"/>
    <x v="3"/>
    <d v="2019-08-01T00:00:00"/>
    <n v="-5119895"/>
    <n v="2905100201"/>
    <x v="1"/>
    <x v="84"/>
    <s v="COMPENSACION"/>
    <s v="1500000000"/>
    <x v="169"/>
    <d v="2019-08-30T00:00:00"/>
    <s v="GCAMILA"/>
    <s v="COMPENSACION"/>
    <x v="0"/>
  </r>
  <r>
    <s v="8200038502"/>
    <s v="E.S.E. SANTIAGO DE T"/>
    <x v="327"/>
    <s v="438"/>
    <s v="MPS BOY-746"/>
    <x v="221"/>
    <x v="3"/>
    <x v="109"/>
    <x v="3"/>
    <d v="2019-08-08T00:00:00"/>
    <n v="14310002"/>
    <n v="2905100201"/>
    <x v="1"/>
    <x v="3"/>
    <s v="CAPITA PUBLICA AGO_2019"/>
    <s v="1500000000"/>
    <x v="164"/>
    <d v="2019-11-09T00:00:00"/>
    <s v="RMARRUGO"/>
    <s v="boyaca"/>
    <x v="1"/>
  </r>
  <r>
    <s v="8200038502"/>
    <s v="E.S.E. SANTIAGO DE T"/>
    <x v="328"/>
    <s v="438"/>
    <s v="MPS BOY-745"/>
    <x v="227"/>
    <x v="3"/>
    <x v="109"/>
    <x v="3"/>
    <d v="2019-08-08T00:00:00"/>
    <n v="15130328"/>
    <n v="2905100201"/>
    <x v="1"/>
    <x v="3"/>
    <s v="CAPITA PUBLICA AGO_2019"/>
    <s v="1500000000"/>
    <x v="165"/>
    <d v="2019-11-01T00:00:00"/>
    <s v="RMARRUGO"/>
    <s v="boyaca"/>
    <x v="1"/>
  </r>
  <r>
    <s v="8200038502"/>
    <s v="E.S.E. SANTIAGO DE T"/>
    <x v="329"/>
    <s v="438"/>
    <s v="MPS BOY-908"/>
    <x v="20"/>
    <x v="3"/>
    <x v="19"/>
    <x v="3"/>
    <d v="2019-07-08T00:00:00"/>
    <n v="15171472"/>
    <n v="2905100201"/>
    <x v="1"/>
    <x v="3"/>
    <s v="CAPITA PUBLICA JUL_2019"/>
    <s v="1500000000"/>
    <x v="166"/>
    <d v="2019-09-25T00:00:00"/>
    <s v="RMARRUGO"/>
    <s v="boyaca"/>
    <x v="1"/>
  </r>
  <r>
    <s v="8200038502"/>
    <s v="E.S.E. SANTIAGO DE T"/>
    <x v="330"/>
    <s v="438"/>
    <s v="MPS BOY-907"/>
    <x v="21"/>
    <x v="3"/>
    <x v="19"/>
    <x v="3"/>
    <d v="2019-07-08T00:00:00"/>
    <n v="16041183"/>
    <n v="2905100201"/>
    <x v="1"/>
    <x v="3"/>
    <s v="CAPITA PUBLICA JUL_2019"/>
    <s v="1500000000"/>
    <x v="167"/>
    <d v="2019-09-25T00:00:00"/>
    <s v="RMARRUGO"/>
    <s v="boyaca"/>
    <x v="1"/>
  </r>
  <r>
    <s v="8200038502"/>
    <s v="E.S.E. SANTIAGO DE T"/>
    <x v="331"/>
    <s v="438"/>
    <s v="MPS BOY 1296"/>
    <x v="22"/>
    <x v="1"/>
    <x v="20"/>
    <x v="3"/>
    <d v="2019-06-01T00:00:00"/>
    <n v="4793415"/>
    <n v="2905100201"/>
    <x v="1"/>
    <x v="3"/>
    <s v="SALDO PTE X LEGALIZAR CAPITA  ABR_2019"/>
    <s v="1500000000"/>
    <x v="24"/>
    <d v="2022-08-26T00:00:00"/>
    <s v="GCAMILA"/>
    <s v="COMPENSACION"/>
    <x v="1"/>
  </r>
  <r>
    <s v="8200038502"/>
    <s v="E.S.E. SANTIAGO DE T"/>
    <x v="331"/>
    <s v="438"/>
    <s v="MPS BOY 1296"/>
    <x v="22"/>
    <x v="1"/>
    <x v="20"/>
    <x v="3"/>
    <d v="2019-06-01T00:00:00"/>
    <n v="-4793415"/>
    <n v="2905100201"/>
    <x v="1"/>
    <x v="85"/>
    <s v="COMPENSACION"/>
    <s v="1500000000"/>
    <x v="170"/>
    <d v="2019-06-26T00:00:00"/>
    <s v="GCAMILA"/>
    <s v="COMPENSACION"/>
    <x v="0"/>
  </r>
  <r>
    <s v="8200038502"/>
    <s v="E.S.E. SANTIAGO DE T"/>
    <x v="332"/>
    <s v="438"/>
    <s v="29824"/>
    <x v="228"/>
    <x v="1"/>
    <x v="20"/>
    <x v="3"/>
    <d v="2019-06-01T00:00:00"/>
    <n v="-12789239"/>
    <n v="2905100201"/>
    <x v="1"/>
    <x v="85"/>
    <s v="COMPENSACION"/>
    <s v="1500000000"/>
    <x v="171"/>
    <d v="2019-06-01T00:00:00"/>
    <s v="GCAMILA"/>
    <s v="COMPENSACION"/>
    <x v="0"/>
  </r>
  <r>
    <s v="8200038502"/>
    <s v="E.S.E. SANTIAGO DE T"/>
    <x v="332"/>
    <s v="438"/>
    <s v="29824"/>
    <x v="228"/>
    <x v="1"/>
    <x v="20"/>
    <x v="3"/>
    <d v="2019-06-01T00:00:00"/>
    <n v="12789239"/>
    <n v="2905100201"/>
    <x v="1"/>
    <x v="85"/>
    <s v="COMPENSACION"/>
    <s v="1500100000"/>
    <x v="171"/>
    <d v="2019-06-01T00:00:00"/>
    <s v="GCAMILA"/>
    <s v="COMPENSACION"/>
    <x v="1"/>
  </r>
  <r>
    <s v="8200038502"/>
    <s v="E.S.E. SANTIAGO DE T"/>
    <x v="333"/>
    <s v="438"/>
    <s v="MPS BOY-929"/>
    <x v="226"/>
    <x v="3"/>
    <x v="110"/>
    <x v="3"/>
    <d v="2019-06-07T00:00:00"/>
    <n v="14234754"/>
    <n v="2905100201"/>
    <x v="1"/>
    <x v="3"/>
    <s v="CAPITA PUBLICA JUN_2019"/>
    <s v="1500000000"/>
    <x v="169"/>
    <d v="2019-08-30T00:00:00"/>
    <s v="RMARRUGO"/>
    <s v="boyaca"/>
    <x v="1"/>
  </r>
  <r>
    <s v="8200038502"/>
    <s v="E.S.E. SANTIAGO DE T"/>
    <x v="334"/>
    <s v="438"/>
    <s v="MPS BOY-928"/>
    <x v="229"/>
    <x v="3"/>
    <x v="110"/>
    <x v="3"/>
    <d v="2019-06-07T00:00:00"/>
    <n v="15050767"/>
    <n v="2905100201"/>
    <x v="1"/>
    <x v="3"/>
    <s v="CAPITA PUBLICA JUN_2019"/>
    <s v="1500000000"/>
    <x v="168"/>
    <d v="2019-08-01T00:00:00"/>
    <s v="RMARRUGO"/>
    <s v="boyaca"/>
    <x v="1"/>
  </r>
  <r>
    <s v="8200038502"/>
    <s v="E.S.E. SANTIAGO DE T"/>
    <x v="335"/>
    <s v="438"/>
    <s v="MPS BOY 1350"/>
    <x v="230"/>
    <x v="1"/>
    <x v="111"/>
    <x v="3"/>
    <d v="2019-04-01T00:00:00"/>
    <n v="5865389"/>
    <n v="2905100201"/>
    <x v="1"/>
    <x v="3"/>
    <s v="SALDO PTE X LEGALIZAR CAPITA  MAR_2019"/>
    <s v="1500000000"/>
    <x v="1"/>
    <m/>
    <s v="GCAMILA"/>
    <s v="COMPENSACION"/>
    <x v="1"/>
  </r>
  <r>
    <s v="8200038502"/>
    <s v="E.S.E. SANTIAGO DE T"/>
    <x v="335"/>
    <s v="438"/>
    <s v="MPS BOY 1350"/>
    <x v="230"/>
    <x v="1"/>
    <x v="111"/>
    <x v="3"/>
    <d v="2019-04-01T00:00:00"/>
    <n v="-7274850"/>
    <n v="2905100201"/>
    <x v="1"/>
    <x v="86"/>
    <s v="COMPENSACION"/>
    <s v="1500000000"/>
    <x v="172"/>
    <d v="2019-05-23T00:00:00"/>
    <s v="GCAMILA"/>
    <s v="COMPENSACION"/>
    <x v="0"/>
  </r>
  <r>
    <s v="8200038502"/>
    <s v="E.S.E. SANTIAGO DE T"/>
    <x v="335"/>
    <s v="438"/>
    <s v="MPS BOY 1350"/>
    <x v="230"/>
    <x v="1"/>
    <x v="111"/>
    <x v="3"/>
    <d v="2019-04-01T00:00:00"/>
    <n v="1409461"/>
    <n v="2905100101"/>
    <x v="1"/>
    <x v="86"/>
    <s v="COMPENSACION"/>
    <s v="1500119011"/>
    <x v="172"/>
    <d v="2019-05-23T00:00:00"/>
    <s v="GCAMILA"/>
    <s v="COMPENSACION"/>
    <x v="1"/>
  </r>
  <r>
    <s v="8200038502"/>
    <s v="E.S.E. SANTIAGO DE T"/>
    <x v="336"/>
    <s v="438"/>
    <s v="MPS BOY 1351"/>
    <x v="231"/>
    <x v="1"/>
    <x v="111"/>
    <x v="3"/>
    <d v="2019-04-01T00:00:00"/>
    <n v="1148273"/>
    <n v="2905100201"/>
    <x v="1"/>
    <x v="3"/>
    <s v="SALDO PTE X LEGALIZAR CAPITA  MAR_2019"/>
    <s v="1500000000"/>
    <x v="1"/>
    <m/>
    <s v="GCAMILA"/>
    <s v="COMPENSACION"/>
    <x v="1"/>
  </r>
  <r>
    <s v="8200038502"/>
    <s v="E.S.E. SANTIAGO DE T"/>
    <x v="336"/>
    <s v="438"/>
    <s v="MPS BOY 1351"/>
    <x v="231"/>
    <x v="1"/>
    <x v="111"/>
    <x v="3"/>
    <d v="2019-04-01T00:00:00"/>
    <n v="-2481316"/>
    <n v="2905100201"/>
    <x v="1"/>
    <x v="86"/>
    <s v="COMPENSACION"/>
    <s v="1500000000"/>
    <x v="173"/>
    <d v="2019-05-23T00:00:00"/>
    <s v="GCAMILA"/>
    <s v="COMPENSACION"/>
    <x v="0"/>
  </r>
  <r>
    <s v="8200038502"/>
    <s v="E.S.E. SANTIAGO DE T"/>
    <x v="336"/>
    <s v="438"/>
    <s v="MPS BOY 1351"/>
    <x v="231"/>
    <x v="1"/>
    <x v="111"/>
    <x v="3"/>
    <d v="2019-04-01T00:00:00"/>
    <n v="1333043"/>
    <n v="2905100101"/>
    <x v="1"/>
    <x v="86"/>
    <s v="COMPENSACION"/>
    <s v="1500118011"/>
    <x v="173"/>
    <d v="2019-05-23T00:00:00"/>
    <s v="GCAMILA"/>
    <s v="COMPENSACION"/>
    <x v="1"/>
  </r>
  <r>
    <s v="8200038502"/>
    <s v="E.S.E. SANTIAGO DE T"/>
    <x v="337"/>
    <s v="438"/>
    <s v="MPS BOY-714"/>
    <x v="232"/>
    <x v="1"/>
    <x v="112"/>
    <x v="3"/>
    <d v="2019-04-01T00:00:00"/>
    <n v="4366783"/>
    <n v="2905100201"/>
    <x v="1"/>
    <x v="3"/>
    <s v="SALDO PTE X LEGALIZAR CAPITA  FEB_2019"/>
    <s v="1500000000"/>
    <x v="1"/>
    <m/>
    <s v="GCAMILA"/>
    <s v="COMPENSACION"/>
    <x v="1"/>
  </r>
  <r>
    <s v="8200038502"/>
    <s v="E.S.E. SANTIAGO DE T"/>
    <x v="337"/>
    <s v="438"/>
    <s v="MPS BOY-714"/>
    <x v="232"/>
    <x v="1"/>
    <x v="112"/>
    <x v="3"/>
    <d v="2019-04-01T00:00:00"/>
    <n v="-5275656"/>
    <n v="2905100201"/>
    <x v="1"/>
    <x v="86"/>
    <s v="COMPENSACION"/>
    <s v="1500000000"/>
    <x v="174"/>
    <d v="2019-05-23T00:00:00"/>
    <s v="GCAMILA"/>
    <s v="COMPENSACION"/>
    <x v="0"/>
  </r>
  <r>
    <s v="8200038502"/>
    <s v="E.S.E. SANTIAGO DE T"/>
    <x v="337"/>
    <s v="438"/>
    <s v="MPS BOY-714"/>
    <x v="232"/>
    <x v="1"/>
    <x v="112"/>
    <x v="3"/>
    <d v="2019-04-01T00:00:00"/>
    <n v="908873"/>
    <n v="2905100101"/>
    <x v="1"/>
    <x v="86"/>
    <s v="COMPENSACION"/>
    <s v="1500119011"/>
    <x v="174"/>
    <d v="2019-05-23T00:00:00"/>
    <s v="GCAMILA"/>
    <s v="COMPENSACION"/>
    <x v="1"/>
  </r>
  <r>
    <s v="8200038502"/>
    <s v="E.S.E. SANTIAGO DE T"/>
    <x v="338"/>
    <s v="438"/>
    <s v="29695"/>
    <x v="233"/>
    <x v="1"/>
    <x v="112"/>
    <x v="3"/>
    <d v="2019-04-01T00:00:00"/>
    <n v="-859596"/>
    <n v="2905100201"/>
    <x v="1"/>
    <x v="86"/>
    <s v="COMPENSACION"/>
    <s v="1500000000"/>
    <x v="175"/>
    <d v="2019-05-23T00:00:00"/>
    <s v="GCAMILA"/>
    <s v="COMPENSACION"/>
    <x v="0"/>
  </r>
  <r>
    <s v="8200038502"/>
    <s v="E.S.E. SANTIAGO DE T"/>
    <x v="338"/>
    <s v="438"/>
    <s v="29695"/>
    <x v="233"/>
    <x v="1"/>
    <x v="112"/>
    <x v="3"/>
    <d v="2019-04-01T00:00:00"/>
    <n v="859596"/>
    <n v="2905100101"/>
    <x v="1"/>
    <x v="86"/>
    <s v="COMPENSACION"/>
    <s v="1500119011"/>
    <x v="175"/>
    <d v="2019-05-23T00:00:00"/>
    <s v="GCAMILA"/>
    <s v="COMPENSACION"/>
    <x v="1"/>
  </r>
  <r>
    <s v="8200038502"/>
    <s v="E.S.E. SANTIAGO DE T"/>
    <x v="339"/>
    <s v="438"/>
    <s v="CAPITA ENE_2019"/>
    <x v="234"/>
    <x v="1"/>
    <x v="113"/>
    <x v="3"/>
    <d v="2019-04-01T00:00:00"/>
    <n v="-789955"/>
    <n v="2905100201"/>
    <x v="1"/>
    <x v="86"/>
    <s v="COMPENSACION"/>
    <s v="1500000000"/>
    <x v="176"/>
    <d v="2019-05-23T00:00:00"/>
    <s v="GCAMILA"/>
    <s v="COMPENSACION"/>
    <x v="0"/>
  </r>
  <r>
    <s v="8200038502"/>
    <s v="E.S.E. SANTIAGO DE T"/>
    <x v="339"/>
    <s v="438"/>
    <s v="CAPITA ENE_2019"/>
    <x v="234"/>
    <x v="1"/>
    <x v="113"/>
    <x v="3"/>
    <d v="2019-04-01T00:00:00"/>
    <n v="789955"/>
    <n v="2905100101"/>
    <x v="1"/>
    <x v="86"/>
    <s v="COMPENSACION"/>
    <s v="1500119011"/>
    <x v="176"/>
    <d v="2019-05-23T00:00:00"/>
    <s v="GCAMILA"/>
    <s v="COMPENSACION"/>
    <x v="1"/>
  </r>
  <r>
    <s v="8200038502"/>
    <s v="E.S.E. SANTIAGO DE T"/>
    <x v="340"/>
    <s v="438"/>
    <s v="29620"/>
    <x v="235"/>
    <x v="1"/>
    <x v="113"/>
    <x v="3"/>
    <d v="2019-05-23T00:00:00"/>
    <n v="-747126"/>
    <n v="2905100201"/>
    <x v="1"/>
    <x v="87"/>
    <s v="COMPENSACION"/>
    <s v="1500000000"/>
    <x v="177"/>
    <d v="2019-05-23T00:00:00"/>
    <s v="GCAMILA"/>
    <s v="COMPENSACION"/>
    <x v="0"/>
  </r>
  <r>
    <s v="8200038502"/>
    <s v="E.S.E. SANTIAGO DE T"/>
    <x v="340"/>
    <s v="438"/>
    <s v="29620"/>
    <x v="235"/>
    <x v="1"/>
    <x v="113"/>
    <x v="3"/>
    <d v="2019-05-23T00:00:00"/>
    <n v="747126"/>
    <n v="2905100101"/>
    <x v="1"/>
    <x v="87"/>
    <s v="COMPENSACION"/>
    <s v="1500119011"/>
    <x v="177"/>
    <d v="2019-05-23T00:00:00"/>
    <s v="GCAMILA"/>
    <s v="COMPENSACION"/>
    <x v="1"/>
  </r>
  <r>
    <s v="8200038502"/>
    <s v="E.S.E. SANTIAGO DE T"/>
    <x v="341"/>
    <s v="438"/>
    <s v="MPS BOY -1012"/>
    <x v="236"/>
    <x v="1"/>
    <x v="114"/>
    <x v="5"/>
    <d v="2019-04-01T00:00:00"/>
    <n v="811663"/>
    <n v="2905100201"/>
    <x v="1"/>
    <x v="3"/>
    <s v="SALDO PTE X LEGALIZAR CAPITA DIC_2018"/>
    <s v="1500000000"/>
    <x v="1"/>
    <m/>
    <s v="GCAMILA"/>
    <s v="COMPENSACION"/>
    <x v="1"/>
  </r>
  <r>
    <s v="8200038502"/>
    <s v="E.S.E. SANTIAGO DE T"/>
    <x v="341"/>
    <s v="438"/>
    <s v="MPS BOY -1012"/>
    <x v="236"/>
    <x v="1"/>
    <x v="114"/>
    <x v="5"/>
    <d v="2019-04-01T00:00:00"/>
    <n v="-1453816"/>
    <n v="2905100201"/>
    <x v="1"/>
    <x v="86"/>
    <s v="COMPENSACION"/>
    <s v="1500000000"/>
    <x v="178"/>
    <d v="2019-05-23T00:00:00"/>
    <s v="GCAMILA"/>
    <s v="COMPENSACION"/>
    <x v="0"/>
  </r>
  <r>
    <s v="8200038502"/>
    <s v="E.S.E. SANTIAGO DE T"/>
    <x v="341"/>
    <s v="438"/>
    <s v="MPS BOY -1012"/>
    <x v="236"/>
    <x v="1"/>
    <x v="114"/>
    <x v="5"/>
    <d v="2019-04-01T00:00:00"/>
    <n v="642153"/>
    <n v="2905100101"/>
    <x v="1"/>
    <x v="86"/>
    <s v="COMPENSACION"/>
    <s v="1500118011"/>
    <x v="178"/>
    <d v="2019-05-23T00:00:00"/>
    <s v="GCAMILA"/>
    <s v="COMPENSACION"/>
    <x v="1"/>
  </r>
  <r>
    <s v="8200038502"/>
    <s v="E.S.E. SANTIAGO DE T"/>
    <x v="342"/>
    <s v="438"/>
    <s v="MPS BOY -1011"/>
    <x v="237"/>
    <x v="1"/>
    <x v="114"/>
    <x v="5"/>
    <d v="2019-04-01T00:00:00"/>
    <n v="5095041"/>
    <n v="2905100201"/>
    <x v="1"/>
    <x v="3"/>
    <s v="SALDO PTE X LEGALIZAR CAPITA DIC_2018"/>
    <s v="1500000000"/>
    <x v="1"/>
    <m/>
    <s v="GCAMILA"/>
    <s v="COMPENSACION"/>
    <x v="1"/>
  </r>
  <r>
    <s v="8200038502"/>
    <s v="E.S.E. SANTIAGO DE T"/>
    <x v="342"/>
    <s v="438"/>
    <s v="MPS BOY -1011"/>
    <x v="237"/>
    <x v="1"/>
    <x v="114"/>
    <x v="5"/>
    <d v="2019-04-01T00:00:00"/>
    <n v="-5774006"/>
    <n v="2905100201"/>
    <x v="1"/>
    <x v="86"/>
    <s v="COMPENSACION"/>
    <s v="1500000000"/>
    <x v="179"/>
    <d v="2019-05-23T00:00:00"/>
    <s v="GCAMILA"/>
    <s v="COMPENSACION"/>
    <x v="0"/>
  </r>
  <r>
    <s v="8200038502"/>
    <s v="E.S.E. SANTIAGO DE T"/>
    <x v="342"/>
    <s v="438"/>
    <s v="MPS BOY -1011"/>
    <x v="237"/>
    <x v="1"/>
    <x v="114"/>
    <x v="5"/>
    <d v="2019-04-01T00:00:00"/>
    <n v="678965"/>
    <n v="2905100101"/>
    <x v="1"/>
    <x v="86"/>
    <s v="COMPENSACION"/>
    <s v="1500118011"/>
    <x v="179"/>
    <d v="2019-05-23T00:00:00"/>
    <s v="GCAMILA"/>
    <s v="COMPENSACION"/>
    <x v="1"/>
  </r>
  <r>
    <s v="8200038502"/>
    <s v="E.S.E. SANTIAGO DE T"/>
    <x v="343"/>
    <s v="438"/>
    <s v="MPS BOY 941"/>
    <x v="238"/>
    <x v="3"/>
    <x v="21"/>
    <x v="3"/>
    <d v="2019-05-08T00:00:00"/>
    <n v="14594392"/>
    <n v="2905100201"/>
    <x v="1"/>
    <x v="3"/>
    <s v="CAPITA PUBLICA MAY_2019"/>
    <s v="1500000000"/>
    <x v="1"/>
    <m/>
    <s v="RMARRUGO"/>
    <s v="boyaca"/>
    <x v="1"/>
  </r>
  <r>
    <s v="8200038502"/>
    <s v="E.S.E. SANTIAGO DE T"/>
    <x v="344"/>
    <s v="438"/>
    <s v="MPS BOY 940"/>
    <x v="23"/>
    <x v="3"/>
    <x v="21"/>
    <x v="3"/>
    <d v="2019-05-08T00:00:00"/>
    <n v="15431021"/>
    <n v="2905100201"/>
    <x v="1"/>
    <x v="3"/>
    <s v="CAPITA PUBLICA MAY_2019"/>
    <s v="1500000000"/>
    <x v="25"/>
    <d v="2022-08-26T00:00:00"/>
    <s v="RMARRUGO"/>
    <s v="boyaca"/>
    <x v="1"/>
  </r>
  <r>
    <s v="8200038502"/>
    <s v="E.S.E. SANTIAGO DE T"/>
    <x v="345"/>
    <s v="438"/>
    <s v="MPS BOY 1297"/>
    <x v="239"/>
    <x v="3"/>
    <x v="20"/>
    <x v="3"/>
    <d v="2019-04-05T00:00:00"/>
    <n v="12789239"/>
    <n v="2905100201"/>
    <x v="1"/>
    <x v="3"/>
    <s v="CAPITA PUBLICA ABR_2019"/>
    <s v="1500000000"/>
    <x v="171"/>
    <d v="2019-06-01T00:00:00"/>
    <s v="RMARRUGO"/>
    <s v="boyaca"/>
    <x v="1"/>
  </r>
  <r>
    <s v="8200038502"/>
    <s v="E.S.E. SANTIAGO DE T"/>
    <x v="346"/>
    <s v="438"/>
    <s v="MPS BOY 1296"/>
    <x v="22"/>
    <x v="3"/>
    <x v="20"/>
    <x v="3"/>
    <d v="2019-04-05T00:00:00"/>
    <n v="13522388"/>
    <n v="2905100201"/>
    <x v="1"/>
    <x v="3"/>
    <s v="CAPITA PUBLICA ABR_2019"/>
    <s v="1500000000"/>
    <x v="170"/>
    <d v="2019-06-26T00:00:00"/>
    <s v="RMARRUGO"/>
    <s v="boyaca"/>
    <x v="1"/>
  </r>
  <r>
    <s v="8200038502"/>
    <s v="E.S.E. SANTIAGO DE T"/>
    <x v="347"/>
    <s v="438"/>
    <s v="MPS BOY 1351"/>
    <x v="231"/>
    <x v="3"/>
    <x v="111"/>
    <x v="3"/>
    <d v="2019-03-07T00:00:00"/>
    <n v="13937511"/>
    <n v="2905100201"/>
    <x v="1"/>
    <x v="3"/>
    <s v="CAPITA PUBLICA MAR_2019"/>
    <s v="1500000000"/>
    <x v="173"/>
    <d v="2019-05-23T00:00:00"/>
    <s v="RMARRUGO"/>
    <s v="boyaca"/>
    <x v="1"/>
  </r>
  <r>
    <s v="8200038502"/>
    <s v="E.S.E. SANTIAGO DE T"/>
    <x v="348"/>
    <s v="438"/>
    <s v="MPS BOY 1350"/>
    <x v="230"/>
    <x v="3"/>
    <x v="111"/>
    <x v="3"/>
    <d v="2019-03-07T00:00:00"/>
    <n v="14736483"/>
    <n v="2905100201"/>
    <x v="1"/>
    <x v="3"/>
    <s v="CAPITA PUBLICA MAR_2019"/>
    <s v="1500000000"/>
    <x v="172"/>
    <d v="2019-05-23T00:00:00"/>
    <s v="RMARRUGO"/>
    <s v="boyaca"/>
    <x v="1"/>
  </r>
  <r>
    <s v="8200038502"/>
    <s v="E.S.E. SANTIAGO DE T"/>
    <x v="349"/>
    <s v="438"/>
    <s v="MPS BOY-715"/>
    <x v="240"/>
    <x v="3"/>
    <x v="112"/>
    <x v="3"/>
    <d v="2019-02-07T00:00:00"/>
    <n v="11607763"/>
    <n v="2905100201"/>
    <x v="1"/>
    <x v="3"/>
    <s v="CAPITA PUBLICA FEB_2019"/>
    <s v="1500000000"/>
    <x v="175"/>
    <d v="2019-05-23T00:00:00"/>
    <s v="RMARRUGO"/>
    <s v="boyaca"/>
    <x v="1"/>
  </r>
  <r>
    <s v="8200038502"/>
    <s v="E.S.E. SANTIAGO DE T"/>
    <x v="350"/>
    <s v="438"/>
    <s v="MPS BOY-714"/>
    <x v="232"/>
    <x v="3"/>
    <x v="112"/>
    <x v="3"/>
    <d v="2019-02-07T00:00:00"/>
    <n v="12273183"/>
    <n v="2905100201"/>
    <x v="1"/>
    <x v="3"/>
    <s v="CAPITA PUBLICA FEB_2019"/>
    <s v="1500000000"/>
    <x v="174"/>
    <d v="2019-05-23T00:00:00"/>
    <s v="RMARRUGO"/>
    <s v="boyaca"/>
    <x v="1"/>
  </r>
  <r>
    <s v="8200038502"/>
    <s v="E.S.E. SANTIAGO DE T"/>
    <x v="351"/>
    <s v="438"/>
    <s v="MPS BOY-594"/>
    <x v="241"/>
    <x v="3"/>
    <x v="113"/>
    <x v="3"/>
    <d v="2019-01-23T00:00:00"/>
    <n v="11607763"/>
    <n v="2905100201"/>
    <x v="1"/>
    <x v="3"/>
    <s v="CAPITA PUBLICA ENE_2019"/>
    <s v="1500000000"/>
    <x v="177"/>
    <d v="2019-05-23T00:00:00"/>
    <s v="RMARRUGO"/>
    <s v="boyaca"/>
    <x v="1"/>
  </r>
  <r>
    <s v="8200038502"/>
    <s v="E.S.E. SANTIAGO DE T"/>
    <x v="352"/>
    <s v="438"/>
    <s v="MPS BOY-593"/>
    <x v="242"/>
    <x v="3"/>
    <x v="113"/>
    <x v="3"/>
    <d v="2019-01-23T00:00:00"/>
    <n v="12273183"/>
    <n v="2905100201"/>
    <x v="1"/>
    <x v="3"/>
    <s v="CAPITA PUBLICA ENE_2019"/>
    <s v="1500000000"/>
    <x v="176"/>
    <d v="2019-05-23T00:00:00"/>
    <s v="RMARRUGO"/>
    <s v="boyaca"/>
    <x v="1"/>
  </r>
  <r>
    <s v="8200038502"/>
    <s v="E.S.E. SANTIAGO DE T"/>
    <x v="353"/>
    <s v="438"/>
    <s v="MPS BOY 438"/>
    <x v="243"/>
    <x v="1"/>
    <x v="115"/>
    <x v="5"/>
    <d v="2019-01-10T00:00:00"/>
    <n v="7444797"/>
    <n v="2905100201"/>
    <x v="1"/>
    <x v="3"/>
    <s v="SALDO PEND X LEGALIZAR CAPITA PUBLICA OCT_2018 P&amp;P"/>
    <s v="1500000000"/>
    <x v="1"/>
    <m/>
    <s v="MLOPEZ"/>
    <s v="COMPENSACION"/>
    <x v="1"/>
  </r>
  <r>
    <s v="8200038502"/>
    <s v="E.S.E. SANTIAGO DE T"/>
    <x v="353"/>
    <s v="438"/>
    <s v="MPS BOY 438"/>
    <x v="243"/>
    <x v="1"/>
    <x v="115"/>
    <x v="5"/>
    <d v="2019-01-10T00:00:00"/>
    <n v="-7444797"/>
    <n v="2905100201"/>
    <x v="1"/>
    <x v="88"/>
    <s v="COMPENSACION"/>
    <s v="1500000000"/>
    <x v="180"/>
    <d v="2019-01-10T00:00:00"/>
    <s v="MLOPEZ"/>
    <s v="COMPENSACION"/>
    <x v="0"/>
  </r>
  <r>
    <s v="8200038502"/>
    <s v="E.S.E. SANTIAGO DE T"/>
    <x v="354"/>
    <s v="438"/>
    <s v="MPS BOY 439"/>
    <x v="244"/>
    <x v="1"/>
    <x v="115"/>
    <x v="5"/>
    <d v="2019-01-10T00:00:00"/>
    <n v="3969968"/>
    <n v="2905100201"/>
    <x v="1"/>
    <x v="3"/>
    <s v="SALDO PEND X LEGALIZAR CAPITA PUBLICA OCT_2018 ASI"/>
    <s v="1500000000"/>
    <x v="1"/>
    <m/>
    <s v="MLOPEZ"/>
    <s v="COMPENSACION"/>
    <x v="1"/>
  </r>
  <r>
    <s v="8200038502"/>
    <s v="E.S.E. SANTIAGO DE T"/>
    <x v="354"/>
    <s v="438"/>
    <s v="MPS BOY 439"/>
    <x v="244"/>
    <x v="1"/>
    <x v="115"/>
    <x v="5"/>
    <d v="2019-01-10T00:00:00"/>
    <n v="-3969968"/>
    <n v="2905100201"/>
    <x v="1"/>
    <x v="88"/>
    <s v="COMPENSACION"/>
    <s v="1500000000"/>
    <x v="181"/>
    <d v="2019-01-10T00:00:00"/>
    <s v="MLOPEZ"/>
    <s v="COMPENSACION"/>
    <x v="0"/>
  </r>
  <r>
    <s v="8200038502"/>
    <s v="E.S.E. SANTIAGO DE T"/>
    <x v="355"/>
    <s v="438"/>
    <s v="MPS BOY NOV_771"/>
    <x v="110"/>
    <x v="1"/>
    <x v="67"/>
    <x v="5"/>
    <d v="2018-12-31T00:00:00"/>
    <n v="-3080142"/>
    <n v="2905100201"/>
    <x v="1"/>
    <x v="89"/>
    <s v="COMPENSACION"/>
    <s v="1500000000"/>
    <x v="182"/>
    <d v="2018-12-31T00:00:00"/>
    <s v="MLOPEZ"/>
    <s v="COMPENSACION"/>
    <x v="0"/>
  </r>
  <r>
    <s v="8200038502"/>
    <s v="E.S.E. SANTIAGO DE T"/>
    <x v="355"/>
    <s v="438"/>
    <s v="MPS BOY NOV_771"/>
    <x v="110"/>
    <x v="1"/>
    <x v="67"/>
    <x v="5"/>
    <d v="2018-12-31T00:00:00"/>
    <n v="3080142"/>
    <n v="2905100201"/>
    <x v="1"/>
    <x v="3"/>
    <s v="SALDO PTE X LEGALIZAR CAPITA NOV_2018"/>
    <s v="1500000000"/>
    <x v="91"/>
    <d v="2021-08-31T00:00:00"/>
    <s v="MLOPEZ"/>
    <s v="COMPENSACION"/>
    <x v="1"/>
  </r>
  <r>
    <s v="8200038502"/>
    <s v="E.S.E. SANTIAGO DE T"/>
    <x v="356"/>
    <s v="438"/>
    <s v="29494"/>
    <x v="245"/>
    <x v="1"/>
    <x v="67"/>
    <x v="5"/>
    <d v="2018-12-31T00:00:00"/>
    <n v="-11266602"/>
    <n v="2905100201"/>
    <x v="1"/>
    <x v="89"/>
    <s v="COMPENSACION"/>
    <s v="1500000000"/>
    <x v="183"/>
    <d v="2018-12-31T00:00:00"/>
    <s v="MLOPEZ"/>
    <s v="COMPENSACION"/>
    <x v="0"/>
  </r>
  <r>
    <s v="8200038502"/>
    <s v="E.S.E. SANTIAGO DE T"/>
    <x v="356"/>
    <s v="438"/>
    <s v="29494"/>
    <x v="245"/>
    <x v="1"/>
    <x v="67"/>
    <x v="5"/>
    <d v="2018-12-31T00:00:00"/>
    <n v="11266602"/>
    <n v="2905100201"/>
    <x v="1"/>
    <x v="89"/>
    <s v="COMPENSACION"/>
    <s v="YB999"/>
    <x v="183"/>
    <d v="2018-12-31T00:00:00"/>
    <s v="MLOPEZ"/>
    <s v="COMPENSACION"/>
    <x v="1"/>
  </r>
  <r>
    <s v="8200038502"/>
    <s v="E.S.E. SANTIAGO DE T"/>
    <x v="357"/>
    <s v="438"/>
    <s v="MPS BOY -1012"/>
    <x v="236"/>
    <x v="3"/>
    <x v="114"/>
    <x v="5"/>
    <d v="2018-12-07T00:00:00"/>
    <n v="12419426"/>
    <n v="2905100201"/>
    <x v="1"/>
    <x v="3"/>
    <s v="CAPITA PUBLICA DIC_2018"/>
    <s v="1500000000"/>
    <x v="178"/>
    <d v="2019-05-23T00:00:00"/>
    <s v="RMARRUGO"/>
    <s v="boyaca"/>
    <x v="1"/>
  </r>
  <r>
    <s v="8200038502"/>
    <s v="E.S.E. SANTIAGO DE T"/>
    <x v="358"/>
    <s v="438"/>
    <s v="MPS BOY -1011"/>
    <x v="237"/>
    <x v="3"/>
    <x v="114"/>
    <x v="5"/>
    <d v="2018-12-07T00:00:00"/>
    <n v="13131374"/>
    <n v="2905100201"/>
    <x v="1"/>
    <x v="3"/>
    <s v="CAPITA PUBLICA DIC_2018"/>
    <s v="1500000000"/>
    <x v="179"/>
    <d v="2019-05-23T00:00:00"/>
    <s v="RMARRUGO"/>
    <s v="boyaca"/>
    <x v="1"/>
  </r>
  <r>
    <s v="8200038502"/>
    <s v="E.S.E. SANTIAGO DE T"/>
    <x v="359"/>
    <s v="438"/>
    <s v="29367"/>
    <x v="246"/>
    <x v="1"/>
    <x v="116"/>
    <x v="5"/>
    <d v="2018-11-23T00:00:00"/>
    <n v="-6686870"/>
    <n v="1330050201"/>
    <x v="1"/>
    <x v="90"/>
    <s v="COMPENSACION"/>
    <s v="1500000000"/>
    <x v="184"/>
    <d v="2018-11-23T00:00:00"/>
    <s v="MLOPEZ"/>
    <s v="COMPENSACION"/>
    <x v="0"/>
  </r>
  <r>
    <s v="8200038502"/>
    <s v="E.S.E. SANTIAGO DE T"/>
    <x v="359"/>
    <s v="438"/>
    <s v="29367"/>
    <x v="246"/>
    <x v="1"/>
    <x v="116"/>
    <x v="5"/>
    <d v="2018-11-23T00:00:00"/>
    <n v="6686870"/>
    <n v="2905100201"/>
    <x v="1"/>
    <x v="90"/>
    <s v="COMPENSACION"/>
    <s v="1500100000"/>
    <x v="184"/>
    <d v="2018-11-23T00:00:00"/>
    <s v="MLOPEZ"/>
    <s v="COMPENSACION"/>
    <x v="1"/>
  </r>
  <r>
    <s v="8200038502"/>
    <s v="E.S.E. SANTIAGO DE T"/>
    <x v="360"/>
    <s v="438"/>
    <s v="29366"/>
    <x v="247"/>
    <x v="1"/>
    <x v="116"/>
    <x v="5"/>
    <d v="2018-11-23T00:00:00"/>
    <n v="-6324326"/>
    <n v="1330050201"/>
    <x v="1"/>
    <x v="90"/>
    <s v="COMPENSACION"/>
    <s v="1500000000"/>
    <x v="185"/>
    <d v="2018-11-23T00:00:00"/>
    <s v="MLOPEZ"/>
    <s v="COMPENSACION"/>
    <x v="0"/>
  </r>
  <r>
    <s v="8200038502"/>
    <s v="E.S.E. SANTIAGO DE T"/>
    <x v="360"/>
    <s v="438"/>
    <s v="29366"/>
    <x v="247"/>
    <x v="1"/>
    <x v="116"/>
    <x v="5"/>
    <d v="2018-11-23T00:00:00"/>
    <n v="6324326"/>
    <n v="2905100201"/>
    <x v="1"/>
    <x v="90"/>
    <s v="COMPENSACION"/>
    <s v="1500100000"/>
    <x v="185"/>
    <d v="2018-11-23T00:00:00"/>
    <s v="MLOPEZ"/>
    <s v="COMPENSACION"/>
    <x v="1"/>
  </r>
  <r>
    <s v="8200038502"/>
    <s v="E.S.E. SANTIAGO DE T"/>
    <x v="361"/>
    <s v="438"/>
    <s v="MPS BOY NOV_772"/>
    <x v="248"/>
    <x v="3"/>
    <x v="67"/>
    <x v="5"/>
    <d v="2018-11-07T00:00:00"/>
    <n v="11266602"/>
    <n v="2905100201"/>
    <x v="1"/>
    <x v="3"/>
    <s v="CAPITA PUBLICA NOV_2018"/>
    <s v="1500000000"/>
    <x v="183"/>
    <d v="2018-12-31T00:00:00"/>
    <s v="RMARRUGO"/>
    <s v="boyaca"/>
    <x v="1"/>
  </r>
  <r>
    <s v="8200038502"/>
    <s v="E.S.E. SANTIAGO DE T"/>
    <x v="362"/>
    <s v="438"/>
    <s v="MPS BOY NOV_771"/>
    <x v="110"/>
    <x v="3"/>
    <x v="67"/>
    <x v="5"/>
    <d v="2018-11-07T00:00:00"/>
    <n v="11912465"/>
    <n v="2905100201"/>
    <x v="1"/>
    <x v="3"/>
    <s v="CAPITA PUBLICA NOV_2018"/>
    <s v="1500000000"/>
    <x v="182"/>
    <d v="2018-12-31T00:00:00"/>
    <s v="RMARRUGO"/>
    <s v="boyaca"/>
    <x v="1"/>
  </r>
  <r>
    <s v="8200038502"/>
    <s v="E.S.E. SANTIAGO DE T"/>
    <x v="363"/>
    <s v="438"/>
    <s v="MPS BOY AGO_2018"/>
    <x v="111"/>
    <x v="1"/>
    <x v="68"/>
    <x v="5"/>
    <d v="2018-10-23T00:00:00"/>
    <n v="2191478"/>
    <n v="1330050201"/>
    <x v="1"/>
    <x v="3"/>
    <s v="SALDO PTE X LEGALIZAR CAPITA PUBLICA AGO_2018"/>
    <s v="1500000000"/>
    <x v="92"/>
    <d v="2021-08-31T00:00:00"/>
    <s v="MLOPEZ"/>
    <s v="COMPENSACION"/>
    <x v="1"/>
  </r>
  <r>
    <s v="8200038502"/>
    <s v="E.S.E. SANTIAGO DE T"/>
    <x v="363"/>
    <s v="438"/>
    <s v="MPS BOY AGO_2018"/>
    <x v="111"/>
    <x v="1"/>
    <x v="68"/>
    <x v="5"/>
    <d v="2018-10-23T00:00:00"/>
    <n v="-6141263"/>
    <n v="1330050201"/>
    <x v="1"/>
    <x v="91"/>
    <s v="COMPENSACION"/>
    <s v="1500000000"/>
    <x v="186"/>
    <d v="2018-10-23T00:00:00"/>
    <s v="MLOPEZ"/>
    <s v="COMPENSACION"/>
    <x v="0"/>
  </r>
  <r>
    <s v="8200038502"/>
    <s v="E.S.E. SANTIAGO DE T"/>
    <x v="363"/>
    <s v="438"/>
    <s v="MPS BOY AGO_2018"/>
    <x v="111"/>
    <x v="1"/>
    <x v="68"/>
    <x v="5"/>
    <d v="2018-10-23T00:00:00"/>
    <n v="3949785"/>
    <n v="2905100201"/>
    <x v="1"/>
    <x v="91"/>
    <s v="COMPENSACION"/>
    <s v="1500100000"/>
    <x v="186"/>
    <d v="2018-10-23T00:00:00"/>
    <s v="MLOPEZ"/>
    <s v="COMPENSACION"/>
    <x v="1"/>
  </r>
  <r>
    <s v="8200038502"/>
    <s v="E.S.E. SANTIAGO DE T"/>
    <x v="364"/>
    <s v="438"/>
    <s v="29329"/>
    <x v="249"/>
    <x v="1"/>
    <x v="68"/>
    <x v="5"/>
    <d v="2018-10-23T00:00:00"/>
    <n v="-5808300"/>
    <n v="1330050201"/>
    <x v="1"/>
    <x v="91"/>
    <s v="COMPENSACION"/>
    <s v="1500000000"/>
    <x v="187"/>
    <d v="2018-10-23T00:00:00"/>
    <s v="MLOPEZ"/>
    <s v="COMPENSACION"/>
    <x v="0"/>
  </r>
  <r>
    <s v="8200038502"/>
    <s v="E.S.E. SANTIAGO DE T"/>
    <x v="364"/>
    <s v="438"/>
    <s v="29329"/>
    <x v="249"/>
    <x v="1"/>
    <x v="68"/>
    <x v="5"/>
    <d v="2018-10-23T00:00:00"/>
    <n v="5808300"/>
    <n v="2905100201"/>
    <x v="1"/>
    <x v="91"/>
    <s v="COMPENSACION"/>
    <s v="1500100000"/>
    <x v="187"/>
    <d v="2018-10-23T00:00:00"/>
    <s v="MLOPEZ"/>
    <s v="COMPENSACION"/>
    <x v="1"/>
  </r>
  <r>
    <s v="8200038502"/>
    <s v="E.S.E. SANTIAGO DE T"/>
    <x v="365"/>
    <s v="438"/>
    <s v="MPS BOY 439"/>
    <x v="244"/>
    <x v="3"/>
    <x v="115"/>
    <x v="5"/>
    <d v="2018-10-05T00:00:00"/>
    <n v="15180845"/>
    <n v="2905100201"/>
    <x v="1"/>
    <x v="3"/>
    <s v="CAPITA PUBLICA OCT_2018"/>
    <s v="1500000000"/>
    <x v="181"/>
    <d v="2019-01-10T00:00:00"/>
    <s v="RMARRUGO"/>
    <s v="boyaca"/>
    <x v="1"/>
  </r>
  <r>
    <s v="8200038502"/>
    <s v="E.S.E. SANTIAGO DE T"/>
    <x v="366"/>
    <s v="438"/>
    <s v="MPS BOY 438"/>
    <x v="243"/>
    <x v="3"/>
    <x v="115"/>
    <x v="5"/>
    <d v="2018-10-05T00:00:00"/>
    <n v="16051093"/>
    <n v="2905100201"/>
    <x v="1"/>
    <x v="3"/>
    <s v="CAPITA PUBLICA OCT_2018"/>
    <s v="1500000000"/>
    <x v="180"/>
    <d v="2019-01-10T00:00:00"/>
    <s v="RMARRUGO"/>
    <s v="boyaca"/>
    <x v="1"/>
  </r>
  <r>
    <s v="8200038502"/>
    <s v="E.S.E. SANTIAGO DE T"/>
    <x v="367"/>
    <s v="438"/>
    <s v="MPS BOY JUL_2018"/>
    <x v="112"/>
    <x v="1"/>
    <x v="69"/>
    <x v="5"/>
    <d v="2018-09-20T00:00:00"/>
    <n v="-5324944"/>
    <n v="1330050201"/>
    <x v="1"/>
    <x v="92"/>
    <s v="COMPENSACION"/>
    <s v="1500000000"/>
    <x v="188"/>
    <d v="2018-09-20T00:00:00"/>
    <s v="MLOPEZ"/>
    <s v="COMPENSACION"/>
    <x v="0"/>
  </r>
  <r>
    <s v="8200038502"/>
    <s v="E.S.E. SANTIAGO DE T"/>
    <x v="367"/>
    <s v="438"/>
    <s v="MPS BOY JUL_2018"/>
    <x v="112"/>
    <x v="1"/>
    <x v="69"/>
    <x v="5"/>
    <d v="2018-09-20T00:00:00"/>
    <n v="5324944"/>
    <n v="2905100201"/>
    <x v="1"/>
    <x v="92"/>
    <s v="COMPENSACION"/>
    <s v="1500100000"/>
    <x v="188"/>
    <d v="2018-09-20T00:00:00"/>
    <s v="MLOPEZ"/>
    <s v="COMPENSACION"/>
    <x v="1"/>
  </r>
  <r>
    <s v="8200038502"/>
    <s v="E.S.E. SANTIAGO DE T"/>
    <x v="368"/>
    <s v="438"/>
    <s v="MPS BOY JUL_2018"/>
    <x v="112"/>
    <x v="1"/>
    <x v="69"/>
    <x v="5"/>
    <d v="2018-09-20T00:00:00"/>
    <n v="2141703"/>
    <n v="1330050201"/>
    <x v="1"/>
    <x v="3"/>
    <s v="SALDO PEND X LEGALIZAR CAPITA PUBLICA JUL_2018"/>
    <s v="1500000000"/>
    <x v="93"/>
    <d v="2021-08-31T00:00:00"/>
    <s v="MLOPEZ"/>
    <s v="COMPENSACION"/>
    <x v="1"/>
  </r>
  <r>
    <s v="8200038502"/>
    <s v="E.S.E. SANTIAGO DE T"/>
    <x v="368"/>
    <s v="438"/>
    <s v="MPS BOY JUL_2018"/>
    <x v="112"/>
    <x v="1"/>
    <x v="69"/>
    <x v="5"/>
    <d v="2018-09-20T00:00:00"/>
    <n v="-5630199"/>
    <n v="1330050201"/>
    <x v="1"/>
    <x v="92"/>
    <s v="COMPENSACION"/>
    <s v="1500000000"/>
    <x v="189"/>
    <d v="2018-09-20T00:00:00"/>
    <s v="MLOPEZ"/>
    <s v="COMPENSACION"/>
    <x v="0"/>
  </r>
  <r>
    <s v="8200038502"/>
    <s v="E.S.E. SANTIAGO DE T"/>
    <x v="368"/>
    <s v="438"/>
    <s v="MPS BOY JUL_2018"/>
    <x v="112"/>
    <x v="1"/>
    <x v="69"/>
    <x v="5"/>
    <d v="2018-09-20T00:00:00"/>
    <n v="3488496"/>
    <n v="2905100201"/>
    <x v="1"/>
    <x v="92"/>
    <s v="COMPENSACION"/>
    <s v="1500100000"/>
    <x v="189"/>
    <d v="2018-09-20T00:00:00"/>
    <s v="MLOPEZ"/>
    <s v="COMPENSACION"/>
    <x v="1"/>
  </r>
  <r>
    <s v="8200038502"/>
    <s v="E.S.E. SANTIAGO DE T"/>
    <x v="369"/>
    <s v="438"/>
    <s v="MPS BOY SEPT_201"/>
    <x v="250"/>
    <x v="3"/>
    <x v="116"/>
    <x v="5"/>
    <d v="2018-09-07T00:00:00"/>
    <n v="6324326"/>
    <n v="1330050201"/>
    <x v="1"/>
    <x v="3"/>
    <s v="CAPITA PUBLICA SEPT_2018"/>
    <s v="1500000000"/>
    <x v="185"/>
    <d v="2018-11-23T00:00:00"/>
    <s v="RMARRUGO"/>
    <s v="boyaca"/>
    <x v="1"/>
  </r>
  <r>
    <s v="8200038502"/>
    <s v="E.S.E. SANTIAGO DE T"/>
    <x v="370"/>
    <s v="438"/>
    <s v="MPS BOY SEPT_201"/>
    <x v="250"/>
    <x v="3"/>
    <x v="116"/>
    <x v="5"/>
    <d v="2018-09-07T00:00:00"/>
    <n v="6686870"/>
    <n v="1330050201"/>
    <x v="1"/>
    <x v="3"/>
    <s v="CAPITA PUBLICA SEPT_2018"/>
    <s v="1500000000"/>
    <x v="184"/>
    <d v="2018-11-23T00:00:00"/>
    <s v="RMARRUGO"/>
    <s v="boyaca"/>
    <x v="1"/>
  </r>
  <r>
    <s v="8200038502"/>
    <s v="E.S.E. SANTIAGO DE T"/>
    <x v="371"/>
    <s v="438"/>
    <s v="MPS BOY JUN_2018"/>
    <x v="251"/>
    <x v="1"/>
    <x v="70"/>
    <x v="5"/>
    <d v="2018-08-30T00:00:00"/>
    <n v="-4236594"/>
    <n v="1330050201"/>
    <x v="1"/>
    <x v="93"/>
    <s v="COMPENSACION"/>
    <s v="1500000000"/>
    <x v="190"/>
    <d v="2018-08-30T00:00:00"/>
    <s v="MLOPEZ"/>
    <s v="COMPENSACION"/>
    <x v="0"/>
  </r>
  <r>
    <s v="8200038502"/>
    <s v="E.S.E. SANTIAGO DE T"/>
    <x v="371"/>
    <s v="438"/>
    <s v="MPS BOY JUN_2018"/>
    <x v="251"/>
    <x v="1"/>
    <x v="70"/>
    <x v="5"/>
    <d v="2018-08-30T00:00:00"/>
    <n v="268918"/>
    <n v="1330050201"/>
    <x v="1"/>
    <x v="3"/>
    <s v="SALDO PTE X LEGALIZAR CAPITA PUBLICA Jun_2018"/>
    <s v="1500000000"/>
    <x v="94"/>
    <d v="2021-08-31T00:00:00"/>
    <s v="MLOPEZ"/>
    <s v="COMPENSACION"/>
    <x v="1"/>
  </r>
  <r>
    <s v="8200038502"/>
    <s v="E.S.E. SANTIAGO DE T"/>
    <x v="371"/>
    <s v="438"/>
    <s v="MPS BOY JUN_2018"/>
    <x v="251"/>
    <x v="1"/>
    <x v="70"/>
    <x v="5"/>
    <d v="2018-08-30T00:00:00"/>
    <n v="3967676"/>
    <n v="2905100201"/>
    <x v="1"/>
    <x v="93"/>
    <s v="COMPENSACION"/>
    <s v="1500100000"/>
    <x v="190"/>
    <d v="2018-08-30T00:00:00"/>
    <s v="MLOPEZ"/>
    <s v="COMPENSACION"/>
    <x v="1"/>
  </r>
  <r>
    <s v="8200038502"/>
    <s v="E.S.E. SANTIAGO DE T"/>
    <x v="372"/>
    <s v="438"/>
    <s v="29148"/>
    <x v="113"/>
    <x v="1"/>
    <x v="70"/>
    <x v="5"/>
    <d v="2018-08-30T00:00:00"/>
    <n v="-4006897"/>
    <n v="1330050201"/>
    <x v="1"/>
    <x v="93"/>
    <s v="COMPENSACION"/>
    <s v="1500000000"/>
    <x v="191"/>
    <d v="2018-08-30T00:00:00"/>
    <s v="MLOPEZ"/>
    <s v="COMPENSACION"/>
    <x v="0"/>
  </r>
  <r>
    <s v="8200038502"/>
    <s v="E.S.E. SANTIAGO DE T"/>
    <x v="372"/>
    <s v="438"/>
    <s v="29148"/>
    <x v="113"/>
    <x v="1"/>
    <x v="70"/>
    <x v="5"/>
    <d v="2018-08-30T00:00:00"/>
    <n v="4006897"/>
    <n v="2905100201"/>
    <x v="1"/>
    <x v="93"/>
    <s v="COMPENSACION"/>
    <s v="YB999"/>
    <x v="191"/>
    <d v="2018-08-30T00:00:00"/>
    <s v="MLOPEZ"/>
    <s v="COMPENSACION"/>
    <x v="1"/>
  </r>
  <r>
    <s v="8200038502"/>
    <s v="E.S.E. SANTIAGO DE T"/>
    <x v="373"/>
    <s v="438"/>
    <s v="5877"/>
    <x v="114"/>
    <x v="1"/>
    <x v="71"/>
    <x v="5"/>
    <d v="2018-07-31T00:00:00"/>
    <n v="-3411874"/>
    <n v="1330050201"/>
    <x v="1"/>
    <x v="94"/>
    <s v="COMPENSACION"/>
    <s v="1500000000"/>
    <x v="192"/>
    <d v="2018-07-31T00:00:00"/>
    <s v="MLOPEZ"/>
    <s v="COMPENSACION"/>
    <x v="0"/>
  </r>
  <r>
    <s v="8200038502"/>
    <s v="E.S.E. SANTIAGO DE T"/>
    <x v="373"/>
    <s v="438"/>
    <s v="5877"/>
    <x v="114"/>
    <x v="1"/>
    <x v="71"/>
    <x v="5"/>
    <d v="2018-07-31T00:00:00"/>
    <n v="3411874"/>
    <n v="2905100201"/>
    <x v="1"/>
    <x v="94"/>
    <s v="COMPENSACION"/>
    <s v="YB999"/>
    <x v="192"/>
    <d v="2018-07-31T00:00:00"/>
    <s v="MLOPEZ"/>
    <s v="COMPENSACION"/>
    <x v="1"/>
  </r>
  <r>
    <s v="8200038502"/>
    <s v="E.S.E. SANTIAGO DE T"/>
    <x v="374"/>
    <s v="438"/>
    <s v="30310606 BOY MAY"/>
    <x v="252"/>
    <x v="1"/>
    <x v="71"/>
    <x v="5"/>
    <d v="2018-07-31T00:00:00"/>
    <n v="-3607461"/>
    <n v="1330050201"/>
    <x v="1"/>
    <x v="94"/>
    <s v="COMPENSACION"/>
    <s v="1500000000"/>
    <x v="193"/>
    <d v="2018-07-31T00:00:00"/>
    <s v="MLOPEZ"/>
    <s v="COMPENSACION"/>
    <x v="0"/>
  </r>
  <r>
    <s v="8200038502"/>
    <s v="E.S.E. SANTIAGO DE T"/>
    <x v="374"/>
    <s v="438"/>
    <s v="30310606 BOY MAY"/>
    <x v="252"/>
    <x v="1"/>
    <x v="71"/>
    <x v="5"/>
    <d v="2018-07-31T00:00:00"/>
    <n v="111797"/>
    <n v="1330050201"/>
    <x v="1"/>
    <x v="3"/>
    <s v="SALDO PTE X LEGALIZAR CAPITA PUBLICA May_2018"/>
    <s v="1500000000"/>
    <x v="95"/>
    <d v="2021-08-31T00:00:00"/>
    <s v="MLOPEZ"/>
    <s v="COMPENSACION"/>
    <x v="1"/>
  </r>
  <r>
    <s v="8200038502"/>
    <s v="E.S.E. SANTIAGO DE T"/>
    <x v="374"/>
    <s v="438"/>
    <s v="30310606 BOY MAY"/>
    <x v="252"/>
    <x v="1"/>
    <x v="71"/>
    <x v="5"/>
    <d v="2018-07-31T00:00:00"/>
    <n v="3495664"/>
    <n v="2905100201"/>
    <x v="1"/>
    <x v="94"/>
    <s v="COMPENSACION"/>
    <s v="1500100000"/>
    <x v="193"/>
    <d v="2018-07-31T00:00:00"/>
    <s v="MLOPEZ"/>
    <s v="COMPENSACION"/>
    <x v="1"/>
  </r>
  <r>
    <s v="8200038502"/>
    <s v="E.S.E. SANTIAGO DE T"/>
    <x v="375"/>
    <s v="438"/>
    <s v="5817"/>
    <x v="253"/>
    <x v="1"/>
    <x v="72"/>
    <x v="5"/>
    <d v="2018-07-31T00:00:00"/>
    <n v="-2992520"/>
    <n v="1330050201"/>
    <x v="1"/>
    <x v="94"/>
    <s v="COMPENSACION"/>
    <s v="1500000000"/>
    <x v="194"/>
    <d v="2018-07-31T00:00:00"/>
    <s v="MLOPEZ"/>
    <s v="COMPENSACION"/>
    <x v="0"/>
  </r>
  <r>
    <s v="8200038502"/>
    <s v="E.S.E. SANTIAGO DE T"/>
    <x v="375"/>
    <s v="438"/>
    <s v="5817"/>
    <x v="253"/>
    <x v="1"/>
    <x v="72"/>
    <x v="5"/>
    <d v="2018-07-31T00:00:00"/>
    <n v="2992520"/>
    <n v="2905100201"/>
    <x v="1"/>
    <x v="94"/>
    <s v="COMPENSACION"/>
    <s v="YB999"/>
    <x v="194"/>
    <d v="2018-07-31T00:00:00"/>
    <s v="MLOPEZ"/>
    <s v="COMPENSACION"/>
    <x v="1"/>
  </r>
  <r>
    <s v="8200038502"/>
    <s v="E.S.E. SANTIAGO DE T"/>
    <x v="376"/>
    <s v="438"/>
    <s v="MPS BOY ABR_2018"/>
    <x v="115"/>
    <x v="1"/>
    <x v="72"/>
    <x v="5"/>
    <d v="2018-07-31T00:00:00"/>
    <n v="-3155573"/>
    <n v="1330050201"/>
    <x v="1"/>
    <x v="94"/>
    <s v="COMPENSACION"/>
    <s v="1500000000"/>
    <x v="195"/>
    <d v="2018-07-31T00:00:00"/>
    <s v="MLOPEZ"/>
    <s v="COMPENSACION"/>
    <x v="0"/>
  </r>
  <r>
    <s v="8200038502"/>
    <s v="E.S.E. SANTIAGO DE T"/>
    <x v="376"/>
    <s v="438"/>
    <s v="MPS BOY ABR_2018"/>
    <x v="115"/>
    <x v="1"/>
    <x v="72"/>
    <x v="5"/>
    <d v="2018-07-31T00:00:00"/>
    <n v="1250740"/>
    <n v="1330050201"/>
    <x v="1"/>
    <x v="3"/>
    <s v="SALDO PTE X LEGALIZAR CAPITA PUBLICA Abr_2018"/>
    <s v="1500000000"/>
    <x v="96"/>
    <d v="2021-08-31T00:00:00"/>
    <s v="MLOPEZ"/>
    <s v="COMPENSACION"/>
    <x v="1"/>
  </r>
  <r>
    <s v="8200038502"/>
    <s v="E.S.E. SANTIAGO DE T"/>
    <x v="376"/>
    <s v="438"/>
    <s v="MPS BOY ABR_2018"/>
    <x v="115"/>
    <x v="1"/>
    <x v="72"/>
    <x v="5"/>
    <d v="2018-07-31T00:00:00"/>
    <n v="1904833"/>
    <n v="2905100201"/>
    <x v="1"/>
    <x v="94"/>
    <s v="COMPENSACION"/>
    <s v="1500100000"/>
    <x v="195"/>
    <d v="2018-07-31T00:00:00"/>
    <s v="MLOPEZ"/>
    <s v="COMPENSACION"/>
    <x v="1"/>
  </r>
  <r>
    <s v="8200038502"/>
    <s v="E.S.E. SANTIAGO DE T"/>
    <x v="377"/>
    <s v="438"/>
    <s v="MPS BOY MAR_2018"/>
    <x v="254"/>
    <x v="1"/>
    <x v="73"/>
    <x v="5"/>
    <d v="2018-07-31T00:00:00"/>
    <n v="-2297948"/>
    <n v="1330050201"/>
    <x v="1"/>
    <x v="94"/>
    <s v="COMPENSACION"/>
    <s v="1500000000"/>
    <x v="196"/>
    <d v="2018-07-31T00:00:00"/>
    <s v="MLOPEZ"/>
    <s v="COMPENSACION"/>
    <x v="0"/>
  </r>
  <r>
    <s v="8200038502"/>
    <s v="E.S.E. SANTIAGO DE T"/>
    <x v="377"/>
    <s v="438"/>
    <s v="MPS BOY MAR_2018"/>
    <x v="254"/>
    <x v="1"/>
    <x v="73"/>
    <x v="5"/>
    <d v="2018-07-31T00:00:00"/>
    <n v="713852"/>
    <n v="1330050201"/>
    <x v="1"/>
    <x v="3"/>
    <s v="SALDO PTE X LEGALIZAR  CAPITA PUBLICA Mar_2018"/>
    <s v="1500000000"/>
    <x v="97"/>
    <d v="2021-08-31T00:00:00"/>
    <s v="MLOPEZ"/>
    <s v="COMPENSACION"/>
    <x v="1"/>
  </r>
  <r>
    <s v="8200038502"/>
    <s v="E.S.E. SANTIAGO DE T"/>
    <x v="377"/>
    <s v="438"/>
    <s v="MPS BOY MAR_2018"/>
    <x v="254"/>
    <x v="1"/>
    <x v="73"/>
    <x v="5"/>
    <d v="2018-07-31T00:00:00"/>
    <n v="1584096"/>
    <n v="2905100201"/>
    <x v="1"/>
    <x v="94"/>
    <s v="COMPENSACION"/>
    <s v="1500100000"/>
    <x v="196"/>
    <d v="2018-07-31T00:00:00"/>
    <s v="MLOPEZ"/>
    <s v="COMPENSACION"/>
    <x v="1"/>
  </r>
  <r>
    <s v="8200038502"/>
    <s v="E.S.E. SANTIAGO DE T"/>
    <x v="378"/>
    <s v="438"/>
    <s v="5765"/>
    <x v="116"/>
    <x v="1"/>
    <x v="73"/>
    <x v="5"/>
    <d v="2018-07-31T00:00:00"/>
    <n v="-2181394"/>
    <n v="1330050201"/>
    <x v="1"/>
    <x v="94"/>
    <s v="COMPENSACION"/>
    <s v="1500000000"/>
    <x v="197"/>
    <d v="2018-07-31T00:00:00"/>
    <s v="MLOPEZ"/>
    <s v="COMPENSACION"/>
    <x v="0"/>
  </r>
  <r>
    <s v="8200038502"/>
    <s v="E.S.E. SANTIAGO DE T"/>
    <x v="378"/>
    <s v="438"/>
    <s v="5765"/>
    <x v="116"/>
    <x v="1"/>
    <x v="73"/>
    <x v="5"/>
    <d v="2018-07-31T00:00:00"/>
    <n v="2181394"/>
    <n v="2905100201"/>
    <x v="1"/>
    <x v="94"/>
    <s v="COMPENSACION"/>
    <s v="YB999"/>
    <x v="197"/>
    <d v="2018-07-31T00:00:00"/>
    <s v="MLOPEZ"/>
    <s v="COMPENSACION"/>
    <x v="1"/>
  </r>
  <r>
    <s v="8200038502"/>
    <s v="E.S.E. SANTIAGO DE T"/>
    <x v="379"/>
    <s v="438"/>
    <s v="MPS BOY AGO_2018"/>
    <x v="111"/>
    <x v="3"/>
    <x v="68"/>
    <x v="5"/>
    <d v="2018-08-09T00:00:00"/>
    <n v="5808300"/>
    <n v="1330050201"/>
    <x v="1"/>
    <x v="3"/>
    <s v="CAPITA PUBLICA AGO_2018"/>
    <s v="1500000000"/>
    <x v="187"/>
    <d v="2018-10-23T00:00:00"/>
    <s v="RMARRUGO"/>
    <s v="boyaca"/>
    <x v="1"/>
  </r>
  <r>
    <s v="8200038502"/>
    <s v="E.S.E. SANTIAGO DE T"/>
    <x v="380"/>
    <s v="438"/>
    <s v="MPS BOY AGO_2018"/>
    <x v="111"/>
    <x v="3"/>
    <x v="68"/>
    <x v="5"/>
    <d v="2018-08-09T00:00:00"/>
    <n v="6141263"/>
    <n v="1330050201"/>
    <x v="1"/>
    <x v="3"/>
    <s v="CAPITA PUBLICA AGO_2018"/>
    <s v="1500000000"/>
    <x v="186"/>
    <d v="2018-10-23T00:00:00"/>
    <s v="RMARRUGO"/>
    <s v="boyaca"/>
    <x v="1"/>
  </r>
  <r>
    <s v="8200038502"/>
    <s v="E.S.E. SANTIAGO DE T"/>
    <x v="381"/>
    <s v="438"/>
    <s v="MPS BOY JUL_2018"/>
    <x v="112"/>
    <x v="3"/>
    <x v="69"/>
    <x v="5"/>
    <d v="2018-07-09T00:00:00"/>
    <n v="5324944"/>
    <n v="1330050201"/>
    <x v="1"/>
    <x v="3"/>
    <s v="CAPITA PUBLICA JUL_2018"/>
    <s v="1500000000"/>
    <x v="188"/>
    <d v="2018-09-20T00:00:00"/>
    <s v="RMARRUGO"/>
    <s v="boyaca"/>
    <x v="1"/>
  </r>
  <r>
    <s v="8200038502"/>
    <s v="E.S.E. SANTIAGO DE T"/>
    <x v="382"/>
    <s v="438"/>
    <s v="MPS BOY JUL_2018"/>
    <x v="112"/>
    <x v="3"/>
    <x v="69"/>
    <x v="5"/>
    <d v="2018-07-09T00:00:00"/>
    <n v="5630199"/>
    <n v="1330050201"/>
    <x v="1"/>
    <x v="3"/>
    <s v="CAPITA PUBLICA JUL_2018"/>
    <s v="1500000000"/>
    <x v="189"/>
    <d v="2018-09-20T00:00:00"/>
    <s v="RMARRUGO"/>
    <s v="boyaca"/>
    <x v="1"/>
  </r>
  <r>
    <s v="8200038502"/>
    <s v="E.S.E. SANTIAGO DE T"/>
    <x v="383"/>
    <s v="438"/>
    <s v="MPS BOY JUN_2018"/>
    <x v="251"/>
    <x v="3"/>
    <x v="70"/>
    <x v="5"/>
    <d v="2018-06-06T00:00:00"/>
    <n v="4006897"/>
    <n v="1330050201"/>
    <x v="1"/>
    <x v="3"/>
    <s v="CAPITA PUBLICA Jun_2018"/>
    <s v="1500000000"/>
    <x v="191"/>
    <d v="2018-08-30T00:00:00"/>
    <s v="RMARRUGO"/>
    <s v="boyaca"/>
    <x v="1"/>
  </r>
  <r>
    <s v="8200038502"/>
    <s v="E.S.E. SANTIAGO DE T"/>
    <x v="384"/>
    <s v="438"/>
    <s v="MPS BOY JUN_2018"/>
    <x v="251"/>
    <x v="3"/>
    <x v="70"/>
    <x v="5"/>
    <d v="2018-06-06T00:00:00"/>
    <n v="4236594"/>
    <n v="1330050201"/>
    <x v="1"/>
    <x v="3"/>
    <s v="CAPITA PUBLICA Jun_2018"/>
    <s v="1500000000"/>
    <x v="190"/>
    <d v="2018-08-30T00:00:00"/>
    <s v="RMARRUGO"/>
    <s v="boyaca"/>
    <x v="1"/>
  </r>
  <r>
    <s v="8200038502"/>
    <s v="E.S.E. SANTIAGO DE T"/>
    <x v="385"/>
    <s v="438"/>
    <s v="30310606 BOY MAY"/>
    <x v="252"/>
    <x v="3"/>
    <x v="71"/>
    <x v="5"/>
    <d v="2018-05-11T00:00:00"/>
    <n v="3411874"/>
    <n v="1330050201"/>
    <x v="1"/>
    <x v="3"/>
    <s v="CAPITA PUBLICA May_2018"/>
    <s v="1500000000"/>
    <x v="192"/>
    <d v="2018-07-31T00:00:00"/>
    <s v="RMARRUGO"/>
    <s v="boyaca"/>
    <x v="1"/>
  </r>
  <r>
    <s v="8200038502"/>
    <s v="E.S.E. SANTIAGO DE T"/>
    <x v="386"/>
    <s v="438"/>
    <s v="30310606 BOY MAY"/>
    <x v="252"/>
    <x v="3"/>
    <x v="71"/>
    <x v="5"/>
    <d v="2018-05-11T00:00:00"/>
    <n v="3607461"/>
    <n v="1330050201"/>
    <x v="1"/>
    <x v="3"/>
    <s v="CAPITA PUBLICA May_2018"/>
    <s v="1500000000"/>
    <x v="193"/>
    <d v="2018-07-31T00:00:00"/>
    <s v="RMARRUGO"/>
    <s v="boyaca"/>
    <x v="1"/>
  </r>
  <r>
    <s v="8200038502"/>
    <s v="E.S.E. SANTIAGO DE T"/>
    <x v="387"/>
    <s v="438"/>
    <s v="MPS BOY MAY_2018"/>
    <x v="255"/>
    <x v="2"/>
    <x v="117"/>
    <x v="5"/>
    <d v="2018-05-07T00:00:00"/>
    <n v="-3411874"/>
    <n v="1330050201"/>
    <x v="1"/>
    <x v="3"/>
    <s v="CAPITA PUBLICA May_2018"/>
    <s v="1500000000"/>
    <x v="198"/>
    <d v="2018-05-07T00:00:00"/>
    <s v="KJIMENEZ"/>
    <s v="boyaca"/>
    <x v="0"/>
  </r>
  <r>
    <s v="8200038502"/>
    <s v="E.S.E. SANTIAGO DE T"/>
    <x v="388"/>
    <s v="438"/>
    <s v="MPS BOY MAY_2018"/>
    <x v="255"/>
    <x v="2"/>
    <x v="117"/>
    <x v="5"/>
    <d v="2018-05-07T00:00:00"/>
    <n v="-3607461"/>
    <n v="1330050201"/>
    <x v="1"/>
    <x v="3"/>
    <s v="CAPITA PUBLICA May_2018"/>
    <s v="1500000000"/>
    <x v="199"/>
    <d v="2018-05-07T00:00:00"/>
    <s v="KJIMENEZ"/>
    <s v="boyaca"/>
    <x v="0"/>
  </r>
  <r>
    <s v="8200038502"/>
    <s v="E.S.E. SANTIAGO DE T"/>
    <x v="389"/>
    <s v="438"/>
    <s v="MPS BOY MAY_2018"/>
    <x v="255"/>
    <x v="3"/>
    <x v="117"/>
    <x v="5"/>
    <d v="2018-05-07T00:00:00"/>
    <n v="3411874"/>
    <n v="1330050201"/>
    <x v="1"/>
    <x v="3"/>
    <s v="CAPITA PUBLICA May_2018"/>
    <s v="1500000000"/>
    <x v="198"/>
    <d v="2018-05-07T00:00:00"/>
    <s v="RMARRUGO"/>
    <s v="boyaca"/>
    <x v="1"/>
  </r>
  <r>
    <s v="8200038502"/>
    <s v="E.S.E. SANTIAGO DE T"/>
    <x v="390"/>
    <s v="438"/>
    <s v="MPS BOY MAY_2018"/>
    <x v="255"/>
    <x v="3"/>
    <x v="117"/>
    <x v="5"/>
    <d v="2018-05-07T00:00:00"/>
    <n v="3607461"/>
    <n v="1330050201"/>
    <x v="1"/>
    <x v="3"/>
    <s v="CAPITA PUBLICA May_2018"/>
    <s v="1500000000"/>
    <x v="199"/>
    <d v="2018-05-07T00:00:00"/>
    <s v="RMARRUGO"/>
    <s v="boyaca"/>
    <x v="1"/>
  </r>
  <r>
    <s v="8200038502"/>
    <s v="E.S.E. SANTIAGO DE T"/>
    <x v="391"/>
    <s v="438"/>
    <s v="MPS BOY ABR_2018"/>
    <x v="115"/>
    <x v="3"/>
    <x v="72"/>
    <x v="5"/>
    <d v="2018-04-05T00:00:00"/>
    <n v="2992520"/>
    <n v="1330050201"/>
    <x v="1"/>
    <x v="3"/>
    <s v="CAPITA PUBLICA Abr_2018"/>
    <s v="1500000000"/>
    <x v="194"/>
    <d v="2018-07-31T00:00:00"/>
    <s v="RMARRUGO"/>
    <s v="boyaca"/>
    <x v="1"/>
  </r>
  <r>
    <s v="8200038502"/>
    <s v="E.S.E. SANTIAGO DE T"/>
    <x v="392"/>
    <s v="438"/>
    <s v="MPS BOY ABR_2018"/>
    <x v="115"/>
    <x v="3"/>
    <x v="72"/>
    <x v="5"/>
    <d v="2018-04-05T00:00:00"/>
    <n v="3155573"/>
    <n v="1330050201"/>
    <x v="1"/>
    <x v="3"/>
    <s v="CAPITA PUBLICA Abr_2018"/>
    <s v="1500000000"/>
    <x v="195"/>
    <d v="2018-07-31T00:00:00"/>
    <s v="RMARRUGO"/>
    <s v="boyaca"/>
    <x v="1"/>
  </r>
  <r>
    <s v="8200038502"/>
    <s v="E.S.E. SANTIAGO DE T"/>
    <x v="393"/>
    <s v="438"/>
    <s v="MPS BOY MAR_2018"/>
    <x v="254"/>
    <x v="3"/>
    <x v="73"/>
    <x v="5"/>
    <d v="2018-03-06T00:00:00"/>
    <n v="2181394"/>
    <n v="1330050201"/>
    <x v="1"/>
    <x v="3"/>
    <s v="CAPITA PUBLICA Mar_2018"/>
    <s v="1500000000"/>
    <x v="197"/>
    <d v="2018-07-31T00:00:00"/>
    <s v="RMARRUGO"/>
    <s v="boyaca"/>
    <x v="1"/>
  </r>
  <r>
    <s v="8200038502"/>
    <s v="E.S.E. SANTIAGO DE T"/>
    <x v="394"/>
    <s v="438"/>
    <s v="MPS BOY MAR_2018"/>
    <x v="254"/>
    <x v="3"/>
    <x v="73"/>
    <x v="5"/>
    <d v="2018-03-06T00:00:00"/>
    <n v="2297948"/>
    <n v="1330050201"/>
    <x v="1"/>
    <x v="3"/>
    <s v="CAPITA PUBLICA Mar_2018"/>
    <s v="1500000000"/>
    <x v="196"/>
    <d v="2018-07-31T00:00:00"/>
    <s v="RMARRUGO"/>
    <s v="boyaca"/>
    <x v="1"/>
  </r>
  <r>
    <s v="8200038502"/>
    <s v="E.S.E. SANTIAGO DE T"/>
    <x v="395"/>
    <s v="438"/>
    <s v="MPS BOY NOV_2017"/>
    <x v="0"/>
    <x v="3"/>
    <x v="0"/>
    <x v="0"/>
    <d v="2017-11-08T00:00:00"/>
    <n v="1826800"/>
    <n v="1330050204"/>
    <x v="0"/>
    <x v="3"/>
    <s v="EVENTO Nov_2017"/>
    <s v="1500000000"/>
    <x v="0"/>
    <d v="2018-05-28T00:00:00"/>
    <s v="RMARRUGO"/>
    <s v="boyaca"/>
    <x v="1"/>
  </r>
  <r>
    <m/>
    <m/>
    <x v="396"/>
    <s v="438"/>
    <s v="ST76474"/>
    <x v="256"/>
    <x v="4"/>
    <x v="3"/>
    <x v="1"/>
    <d v="2022-11-15T00:00:00"/>
    <n v="-2079813"/>
    <n v="2905100202"/>
    <x v="0"/>
    <x v="95"/>
    <s v="DEFC84F1F4136060D00C08F970A358CF ANA RAMIREZ"/>
    <m/>
    <x v="1"/>
    <m/>
    <s v="COOSALUD"/>
    <s v="SSBY2022ES2A00022336"/>
    <x v="0"/>
  </r>
  <r>
    <m/>
    <m/>
    <x v="397"/>
    <s v="438"/>
    <s v="ST76473"/>
    <x v="257"/>
    <x v="4"/>
    <x v="3"/>
    <x v="1"/>
    <d v="2022-11-15T00:00:00"/>
    <n v="-89714"/>
    <n v="2905100202"/>
    <x v="0"/>
    <x v="95"/>
    <s v="44430355721 CARLOS DIAZ"/>
    <m/>
    <x v="1"/>
    <m/>
    <s v="COOSALUD"/>
    <s v="SSBY2022ES2A00022336"/>
    <x v="0"/>
  </r>
  <r>
    <m/>
    <m/>
    <x v="398"/>
    <s v="438"/>
    <s v="ST76460"/>
    <x v="258"/>
    <x v="4"/>
    <x v="3"/>
    <x v="1"/>
    <d v="2022-11-15T00:00:00"/>
    <n v="-98196"/>
    <n v="2905100202"/>
    <x v="0"/>
    <x v="95"/>
    <s v="E0FBCD22E08E18F301566890C3739E4B ROCIBEL ALVEAR"/>
    <m/>
    <x v="1"/>
    <m/>
    <s v="COOSALUD"/>
    <s v="SSBY2022ES2A00022336"/>
    <x v="0"/>
  </r>
  <r>
    <m/>
    <m/>
    <x v="399"/>
    <s v="438"/>
    <s v="ST76100"/>
    <x v="259"/>
    <x v="4"/>
    <x v="118"/>
    <x v="1"/>
    <d v="2022-11-15T00:00:00"/>
    <n v="-397171"/>
    <n v="2905100202"/>
    <x v="0"/>
    <x v="95"/>
    <s v="15001096370 CARLOS JOYA"/>
    <m/>
    <x v="1"/>
    <m/>
    <s v="COOSALUD"/>
    <s v="SSBY2022ES2A00022336"/>
    <x v="0"/>
  </r>
  <r>
    <m/>
    <m/>
    <x v="400"/>
    <s v="438"/>
    <s v="ST75970"/>
    <x v="260"/>
    <x v="4"/>
    <x v="119"/>
    <x v="1"/>
    <d v="2022-11-15T00:00:00"/>
    <n v="-162385"/>
    <n v="2905100202"/>
    <x v="0"/>
    <x v="95"/>
    <s v="15580138281 MARCO ÑAÑEZ"/>
    <m/>
    <x v="1"/>
    <m/>
    <s v="COOSALUD"/>
    <s v="SSBY2022ES2A00022336"/>
    <x v="0"/>
  </r>
  <r>
    <m/>
    <m/>
    <x v="401"/>
    <s v="438"/>
    <s v="ST75953"/>
    <x v="261"/>
    <x v="4"/>
    <x v="119"/>
    <x v="1"/>
    <d v="2022-11-15T00:00:00"/>
    <n v="-397714"/>
    <n v="2905100202"/>
    <x v="0"/>
    <x v="95"/>
    <s v="15001207332 AIDA OCAMPO"/>
    <m/>
    <x v="1"/>
    <m/>
    <s v="COOSALUD"/>
    <s v="SSBY2022ES2A00022336"/>
    <x v="0"/>
  </r>
  <r>
    <m/>
    <m/>
    <x v="402"/>
    <s v="438"/>
    <s v="ST75858"/>
    <x v="262"/>
    <x v="4"/>
    <x v="119"/>
    <x v="1"/>
    <d v="2022-11-15T00:00:00"/>
    <n v="-129114"/>
    <n v="2905100202"/>
    <x v="0"/>
    <x v="95"/>
    <s v="15001203943 MARIA CHAPARRO"/>
    <m/>
    <x v="1"/>
    <m/>
    <s v="COOSALUD"/>
    <s v="SSBY2022ES2A00022336"/>
    <x v="0"/>
  </r>
  <r>
    <m/>
    <m/>
    <x v="403"/>
    <s v="438"/>
    <s v="ST75933"/>
    <x v="263"/>
    <x v="4"/>
    <x v="119"/>
    <x v="1"/>
    <d v="2022-11-15T00:00:00"/>
    <n v="-3573318"/>
    <n v="2905100202"/>
    <x v="0"/>
    <x v="95"/>
    <s v="980A6E70408C1E35E053020213AC9B72 FLAMINIO MONTENE"/>
    <m/>
    <x v="1"/>
    <m/>
    <s v="COOSALUD"/>
    <s v="SSBY2022ES2A00022336"/>
    <x v="0"/>
  </r>
  <r>
    <m/>
    <m/>
    <x v="404"/>
    <s v="438"/>
    <s v="ST75803"/>
    <x v="264"/>
    <x v="4"/>
    <x v="120"/>
    <x v="1"/>
    <d v="2022-11-15T00:00:00"/>
    <n v="-90134"/>
    <n v="2905100202"/>
    <x v="0"/>
    <x v="95"/>
    <s v="15001203343 LIS CARDENAS"/>
    <m/>
    <x v="1"/>
    <m/>
    <s v="COOSALUD"/>
    <s v="SSBY2022ES2A00022336"/>
    <x v="0"/>
  </r>
  <r>
    <m/>
    <m/>
    <x v="405"/>
    <s v="438"/>
    <s v="ST75802"/>
    <x v="265"/>
    <x v="4"/>
    <x v="120"/>
    <x v="1"/>
    <d v="2022-11-15T00:00:00"/>
    <n v="-51431"/>
    <n v="2905100202"/>
    <x v="0"/>
    <x v="95"/>
    <s v="59B57DAAA854DE59D009C5F742C7BBA9 MYRIAM TOBOS"/>
    <m/>
    <x v="1"/>
    <m/>
    <s v="COOSALUD"/>
    <s v="SSBY2022ES2A00022336"/>
    <x v="0"/>
  </r>
  <r>
    <m/>
    <m/>
    <x v="406"/>
    <s v="438"/>
    <s v="ST75780"/>
    <x v="266"/>
    <x v="4"/>
    <x v="120"/>
    <x v="1"/>
    <d v="2022-11-15T00:00:00"/>
    <n v="-169203"/>
    <n v="2905100202"/>
    <x v="0"/>
    <x v="95"/>
    <s v="15001000555 ANA ACOSTA"/>
    <m/>
    <x v="1"/>
    <m/>
    <s v="COOSALUD"/>
    <s v="SSBY2022ES2A00022336"/>
    <x v="0"/>
  </r>
  <r>
    <m/>
    <m/>
    <x v="407"/>
    <s v="438"/>
    <s v="ST75755"/>
    <x v="267"/>
    <x v="4"/>
    <x v="120"/>
    <x v="1"/>
    <d v="2022-11-15T00:00:00"/>
    <n v="-261032"/>
    <n v="2905100202"/>
    <x v="0"/>
    <x v="95"/>
    <s v="15759153813 LUZ CARDENAS"/>
    <m/>
    <x v="1"/>
    <m/>
    <s v="COOSALUD"/>
    <s v="SSBY2022ES2A00022336"/>
    <x v="0"/>
  </r>
  <r>
    <m/>
    <m/>
    <x v="408"/>
    <s v="438"/>
    <s v="ST75734"/>
    <x v="268"/>
    <x v="4"/>
    <x v="120"/>
    <x v="1"/>
    <d v="2022-11-15T00:00:00"/>
    <n v="-94481"/>
    <n v="2905100202"/>
    <x v="0"/>
    <x v="95"/>
    <s v="70429286604 ADRIANA PATERNINA"/>
    <m/>
    <x v="1"/>
    <m/>
    <s v="COOSALUD"/>
    <s v="SSBY2022ES2A00022336"/>
    <x v="0"/>
  </r>
  <r>
    <m/>
    <m/>
    <x v="409"/>
    <s v="438"/>
    <s v="ST75733"/>
    <x v="269"/>
    <x v="4"/>
    <x v="120"/>
    <x v="1"/>
    <d v="2022-11-15T00:00:00"/>
    <n v="-84500"/>
    <n v="2905100202"/>
    <x v="0"/>
    <x v="95"/>
    <s v="15646000283 JOSE GIL"/>
    <m/>
    <x v="1"/>
    <m/>
    <s v="COOSALUD"/>
    <s v="SSBY2022ES2A00022336"/>
    <x v="0"/>
  </r>
  <r>
    <m/>
    <m/>
    <x v="410"/>
    <s v="438"/>
    <s v="ST75689"/>
    <x v="270"/>
    <x v="4"/>
    <x v="121"/>
    <x v="1"/>
    <d v="2022-11-15T00:00:00"/>
    <n v="-1063080"/>
    <n v="2905100202"/>
    <x v="0"/>
    <x v="95"/>
    <s v="A1DF4B3FC378F058E31B079DDE9C76DB BENEDICTA RODRIG"/>
    <m/>
    <x v="1"/>
    <m/>
    <s v="COOSALUD"/>
    <s v="SSBY2022ES2A00022336"/>
    <x v="0"/>
  </r>
  <r>
    <m/>
    <m/>
    <x v="411"/>
    <s v="438"/>
    <s v="ST75467"/>
    <x v="271"/>
    <x v="4"/>
    <x v="122"/>
    <x v="1"/>
    <d v="2022-11-15T00:00:00"/>
    <n v="-296756"/>
    <n v="2905100202"/>
    <x v="0"/>
    <x v="95"/>
    <s v="81001499429 JUAN GUTIERREZ"/>
    <m/>
    <x v="1"/>
    <m/>
    <s v="COOSALUD"/>
    <s v="SSBY2022ES2A00022336"/>
    <x v="0"/>
  </r>
  <r>
    <m/>
    <m/>
    <x v="412"/>
    <s v="438"/>
    <s v="ST75462"/>
    <x v="272"/>
    <x v="4"/>
    <x v="122"/>
    <x v="1"/>
    <d v="2022-11-15T00:00:00"/>
    <n v="-236259"/>
    <n v="2905100202"/>
    <x v="0"/>
    <x v="95"/>
    <s v="99515295F62404C0E053020213AC9B4D PAULA BARRERA"/>
    <m/>
    <x v="1"/>
    <m/>
    <s v="COOSALUD"/>
    <s v="SSBY2022ES2A00022336"/>
    <x v="0"/>
  </r>
  <r>
    <m/>
    <m/>
    <x v="413"/>
    <s v="438"/>
    <s v="ST75461"/>
    <x v="273"/>
    <x v="4"/>
    <x v="122"/>
    <x v="1"/>
    <d v="2022-11-15T00:00:00"/>
    <n v="-165916"/>
    <n v="2905100202"/>
    <x v="0"/>
    <x v="95"/>
    <s v="15001170233 YOLY CIFUENTES"/>
    <m/>
    <x v="1"/>
    <m/>
    <s v="COOSALUD"/>
    <s v="SSBY2022ES2A00022336"/>
    <x v="0"/>
  </r>
  <r>
    <m/>
    <m/>
    <x v="414"/>
    <s v="438"/>
    <s v="ST75455"/>
    <x v="274"/>
    <x v="4"/>
    <x v="122"/>
    <x v="1"/>
    <d v="2022-11-15T00:00:00"/>
    <n v="-46000"/>
    <n v="2905100202"/>
    <x v="0"/>
    <x v="95"/>
    <s v="15001213415 JAIDER SUAREZ"/>
    <m/>
    <x v="1"/>
    <m/>
    <s v="COOSALUD"/>
    <s v="SSBY2022ES2A00022336"/>
    <x v="0"/>
  </r>
  <r>
    <m/>
    <m/>
    <x v="415"/>
    <s v="438"/>
    <s v="ST75434"/>
    <x v="275"/>
    <x v="4"/>
    <x v="122"/>
    <x v="1"/>
    <d v="2022-11-15T00:00:00"/>
    <n v="-218093"/>
    <n v="2905100202"/>
    <x v="0"/>
    <x v="95"/>
    <s v="15185001080 DIANA PARRA"/>
    <m/>
    <x v="1"/>
    <m/>
    <s v="COOSALUD"/>
    <s v="SSBY2022ES2A00022336"/>
    <x v="0"/>
  </r>
  <r>
    <m/>
    <m/>
    <x v="416"/>
    <s v="438"/>
    <s v="ST75407"/>
    <x v="276"/>
    <x v="4"/>
    <x v="122"/>
    <x v="1"/>
    <d v="2022-11-15T00:00:00"/>
    <n v="-46000"/>
    <n v="2905100202"/>
    <x v="0"/>
    <x v="95"/>
    <s v="15001089703 KEVIN CRISTANCHO"/>
    <m/>
    <x v="1"/>
    <m/>
    <s v="COOSALUD"/>
    <s v="SSBY2022ES2A00022336"/>
    <x v="0"/>
  </r>
  <r>
    <m/>
    <m/>
    <x v="417"/>
    <s v="438"/>
    <s v="ST75312"/>
    <x v="277"/>
    <x v="4"/>
    <x v="123"/>
    <x v="1"/>
    <d v="2022-11-15T00:00:00"/>
    <n v="-216600"/>
    <n v="2905100202"/>
    <x v="0"/>
    <x v="95"/>
    <s v="15001203756 CONY ORTEGA"/>
    <m/>
    <x v="1"/>
    <m/>
    <s v="COOSALUD"/>
    <s v="SSBY2022ES2A00022336"/>
    <x v="0"/>
  </r>
  <r>
    <m/>
    <m/>
    <x v="418"/>
    <s v="438"/>
    <s v="ST75359"/>
    <x v="278"/>
    <x v="4"/>
    <x v="123"/>
    <x v="1"/>
    <d v="2022-11-15T00:00:00"/>
    <n v="-8070997"/>
    <n v="2905100202"/>
    <x v="0"/>
    <x v="95"/>
    <s v="15001216557 ENGELBERT PATIÑO"/>
    <m/>
    <x v="1"/>
    <m/>
    <s v="COOSALUD"/>
    <s v="SSBY2022ES2A00022336"/>
    <x v="0"/>
  </r>
  <r>
    <m/>
    <m/>
    <x v="419"/>
    <s v="438"/>
    <s v="ST75102"/>
    <x v="279"/>
    <x v="4"/>
    <x v="124"/>
    <x v="1"/>
    <d v="2022-11-15T00:00:00"/>
    <n v="-181907"/>
    <n v="2905100202"/>
    <x v="0"/>
    <x v="95"/>
    <s v="15001195281 YUSMELY MENDEZ"/>
    <m/>
    <x v="1"/>
    <m/>
    <s v="COOSALUD"/>
    <s v="SSBY2022ES2A00022336"/>
    <x v="0"/>
  </r>
  <r>
    <m/>
    <m/>
    <x v="420"/>
    <s v="438"/>
    <s v="ST75094"/>
    <x v="280"/>
    <x v="4"/>
    <x v="124"/>
    <x v="1"/>
    <d v="2022-11-15T00:00:00"/>
    <n v="-45314"/>
    <n v="2905100202"/>
    <x v="0"/>
    <x v="95"/>
    <s v="15646086504 ANDRES PARRA"/>
    <m/>
    <x v="1"/>
    <m/>
    <s v="COOSALUD"/>
    <s v="SSBY2022ES2A00022336"/>
    <x v="0"/>
  </r>
  <r>
    <m/>
    <m/>
    <x v="421"/>
    <s v="438"/>
    <s v="ST75077"/>
    <x v="281"/>
    <x v="4"/>
    <x v="124"/>
    <x v="1"/>
    <d v="2022-11-15T00:00:00"/>
    <n v="-317864"/>
    <n v="2905100202"/>
    <x v="0"/>
    <x v="95"/>
    <s v="15001169645 JHON LOPEZ"/>
    <m/>
    <x v="1"/>
    <m/>
    <s v="COOSALUD"/>
    <s v="SSBY2022ES2A00022336"/>
    <x v="0"/>
  </r>
  <r>
    <m/>
    <m/>
    <x v="422"/>
    <s v="438"/>
    <s v="ST75062"/>
    <x v="282"/>
    <x v="4"/>
    <x v="124"/>
    <x v="1"/>
    <d v="2022-11-15T00:00:00"/>
    <n v="-98832"/>
    <n v="2905100202"/>
    <x v="0"/>
    <x v="95"/>
    <s v="4375BFFD554C3DAC2F6C7E8392F71C85 LUZ CASTRO"/>
    <m/>
    <x v="1"/>
    <m/>
    <s v="COOSALUD"/>
    <s v="SSBY2022ES2A00022336"/>
    <x v="0"/>
  </r>
  <r>
    <m/>
    <m/>
    <x v="423"/>
    <s v="438"/>
    <s v="ST75056"/>
    <x v="283"/>
    <x v="4"/>
    <x v="125"/>
    <x v="1"/>
    <d v="2022-11-15T00:00:00"/>
    <n v="-160873"/>
    <n v="2905100202"/>
    <x v="0"/>
    <x v="95"/>
    <s v="15001211285 SARAY HERNANDEZ"/>
    <m/>
    <x v="1"/>
    <m/>
    <s v="COOSALUD"/>
    <s v="SSBY2022ES2A00022336"/>
    <x v="0"/>
  </r>
  <r>
    <m/>
    <m/>
    <x v="424"/>
    <s v="438"/>
    <s v="ST75023"/>
    <x v="284"/>
    <x v="4"/>
    <x v="125"/>
    <x v="1"/>
    <d v="2022-11-15T00:00:00"/>
    <n v="-46000"/>
    <n v="2905100202"/>
    <x v="0"/>
    <x v="95"/>
    <s v="15001199390 JHULIANA ROPERO"/>
    <m/>
    <x v="1"/>
    <m/>
    <s v="COOSALUD"/>
    <s v="SSBY2022ES2A00022336"/>
    <x v="0"/>
  </r>
  <r>
    <m/>
    <m/>
    <x v="425"/>
    <s v="438"/>
    <s v="ST74984"/>
    <x v="285"/>
    <x v="4"/>
    <x v="125"/>
    <x v="1"/>
    <d v="2022-11-15T00:00:00"/>
    <n v="-2344846"/>
    <n v="2905100202"/>
    <x v="0"/>
    <x v="95"/>
    <s v="15660001408 PEDRO BUITRAGO"/>
    <m/>
    <x v="1"/>
    <m/>
    <s v="COOSALUD"/>
    <s v="SSBY2022ES2A00022336"/>
    <x v="0"/>
  </r>
  <r>
    <m/>
    <m/>
    <x v="426"/>
    <s v="438"/>
    <s v="ST74969"/>
    <x v="286"/>
    <x v="4"/>
    <x v="125"/>
    <x v="1"/>
    <d v="2022-11-15T00:00:00"/>
    <n v="-4117796"/>
    <n v="2905100202"/>
    <x v="0"/>
    <x v="95"/>
    <s v="15238094975 LUISA ROJAS"/>
    <m/>
    <x v="1"/>
    <m/>
    <s v="COOSALUD"/>
    <s v="SSBY2022ES2A00022336"/>
    <x v="0"/>
  </r>
  <r>
    <m/>
    <m/>
    <x v="426"/>
    <s v="438"/>
    <s v="ST74969"/>
    <x v="286"/>
    <x v="4"/>
    <x v="125"/>
    <x v="1"/>
    <d v="2022-11-15T00:00:00"/>
    <n v="-754594"/>
    <n v="2205200201"/>
    <x v="2"/>
    <x v="95"/>
    <s v="GLOSA INICIAL GL-155555562533176"/>
    <m/>
    <x v="1"/>
    <m/>
    <s v="COOSALUD"/>
    <s v="SSBY2022ES2A00022336"/>
    <x v="0"/>
  </r>
  <r>
    <m/>
    <m/>
    <x v="427"/>
    <s v="438"/>
    <s v="ST74918"/>
    <x v="287"/>
    <x v="4"/>
    <x v="126"/>
    <x v="1"/>
    <d v="2022-11-15T00:00:00"/>
    <n v="-1515651"/>
    <n v="2905100202"/>
    <x v="0"/>
    <x v="95"/>
    <s v="1A9505702B2F740F873CB9F6BDC51E56 ERIKA RAMOS"/>
    <m/>
    <x v="1"/>
    <m/>
    <s v="COOSALUD"/>
    <s v="SSBY2022ES2A00022336"/>
    <x v="0"/>
  </r>
  <r>
    <m/>
    <m/>
    <x v="428"/>
    <s v="438"/>
    <s v="ST74912"/>
    <x v="288"/>
    <x v="4"/>
    <x v="126"/>
    <x v="1"/>
    <d v="2022-11-15T00:00:00"/>
    <n v="-515066"/>
    <n v="2905100202"/>
    <x v="0"/>
    <x v="95"/>
    <s v="70B0237133AAEE22AAFA1E775D43DB9B ELSA RODRIGUEZ"/>
    <m/>
    <x v="1"/>
    <m/>
    <s v="COOSALUD"/>
    <s v="SSBY2022ES2A00022336"/>
    <x v="0"/>
  </r>
  <r>
    <m/>
    <m/>
    <x v="429"/>
    <s v="438"/>
    <s v="ST74858"/>
    <x v="289"/>
    <x v="4"/>
    <x v="126"/>
    <x v="1"/>
    <d v="2022-11-15T00:00:00"/>
    <n v="-51942"/>
    <n v="2905100202"/>
    <x v="0"/>
    <x v="95"/>
    <s v="15001098534 ANGIE BELTRAN"/>
    <m/>
    <x v="1"/>
    <m/>
    <s v="COOSALUD"/>
    <s v="SSBY2022ES2A00022336"/>
    <x v="0"/>
  </r>
  <r>
    <m/>
    <m/>
    <x v="430"/>
    <s v="438"/>
    <s v="ST74857"/>
    <x v="290"/>
    <x v="4"/>
    <x v="126"/>
    <x v="1"/>
    <d v="2022-11-15T00:00:00"/>
    <n v="-55002"/>
    <n v="2905100202"/>
    <x v="0"/>
    <x v="95"/>
    <s v="5CE359BCA84DD0364A19F854A2836804 MARIA MALAVER"/>
    <m/>
    <x v="1"/>
    <m/>
    <s v="COOSALUD"/>
    <s v="SSBY2022ES2A00022336"/>
    <x v="0"/>
  </r>
  <r>
    <m/>
    <m/>
    <x v="431"/>
    <s v="438"/>
    <s v="ST74796"/>
    <x v="291"/>
    <x v="4"/>
    <x v="127"/>
    <x v="1"/>
    <d v="2022-11-15T00:00:00"/>
    <n v="-86956"/>
    <n v="2905100202"/>
    <x v="0"/>
    <x v="95"/>
    <s v="15001198600 MARIA LOPEZ"/>
    <m/>
    <x v="1"/>
    <m/>
    <s v="COOSALUD"/>
    <s v="SSBY2022ES2A00022336"/>
    <x v="0"/>
  </r>
  <r>
    <m/>
    <m/>
    <x v="432"/>
    <s v="438"/>
    <s v="ST74785"/>
    <x v="292"/>
    <x v="4"/>
    <x v="127"/>
    <x v="1"/>
    <d v="2022-11-15T00:00:00"/>
    <n v="-310805"/>
    <n v="2905100202"/>
    <x v="0"/>
    <x v="95"/>
    <s v="15646214134 LUIS BUITRAGO"/>
    <m/>
    <x v="1"/>
    <m/>
    <s v="COOSALUD"/>
    <s v="SSBY2022ES2A00022336"/>
    <x v="0"/>
  </r>
  <r>
    <m/>
    <m/>
    <x v="433"/>
    <s v="438"/>
    <s v="ST74781"/>
    <x v="293"/>
    <x v="4"/>
    <x v="127"/>
    <x v="1"/>
    <d v="2022-11-15T00:00:00"/>
    <n v="-109900"/>
    <n v="2905100202"/>
    <x v="0"/>
    <x v="95"/>
    <s v="15001215409 YERALDIN VILLASMIL"/>
    <m/>
    <x v="1"/>
    <m/>
    <s v="COOSALUD"/>
    <s v="SSBY2022ES2A00022336"/>
    <x v="0"/>
  </r>
  <r>
    <m/>
    <m/>
    <x v="434"/>
    <s v="438"/>
    <s v="ST74778"/>
    <x v="294"/>
    <x v="4"/>
    <x v="127"/>
    <x v="1"/>
    <d v="2022-11-15T00:00:00"/>
    <n v="-424075"/>
    <n v="2905100202"/>
    <x v="0"/>
    <x v="95"/>
    <s v="980F19B230B46152E053020213ACC703 FERNEY VALLEJO"/>
    <m/>
    <x v="1"/>
    <m/>
    <s v="COOSALUD"/>
    <s v="SSBY2022ES2A00022336"/>
    <x v="0"/>
  </r>
  <r>
    <m/>
    <m/>
    <x v="435"/>
    <s v="438"/>
    <s v="ST74761"/>
    <x v="295"/>
    <x v="4"/>
    <x v="127"/>
    <x v="1"/>
    <d v="2022-11-15T00:00:00"/>
    <n v="-46000"/>
    <n v="2905100202"/>
    <x v="0"/>
    <x v="95"/>
    <s v="15500086262 ELENA AMEZQUITA"/>
    <m/>
    <x v="1"/>
    <m/>
    <s v="COOSALUD"/>
    <s v="SSBY2022ES2A00022336"/>
    <x v="0"/>
  </r>
  <r>
    <m/>
    <m/>
    <x v="436"/>
    <s v="438"/>
    <s v="ST74720"/>
    <x v="296"/>
    <x v="4"/>
    <x v="128"/>
    <x v="1"/>
    <d v="2022-11-15T00:00:00"/>
    <n v="-132276"/>
    <n v="2905100202"/>
    <x v="0"/>
    <x v="95"/>
    <s v="15001204299 SAMUEL BARRETO"/>
    <m/>
    <x v="1"/>
    <m/>
    <s v="COOSALUD"/>
    <s v="SSBY2022ES2A00022336"/>
    <x v="0"/>
  </r>
  <r>
    <m/>
    <m/>
    <x v="437"/>
    <s v="438"/>
    <s v="ST74670"/>
    <x v="297"/>
    <x v="4"/>
    <x v="128"/>
    <x v="1"/>
    <d v="2022-11-15T00:00:00"/>
    <n v="-191297"/>
    <n v="2905100202"/>
    <x v="0"/>
    <x v="95"/>
    <s v="8C3E669DB117F684C6EFA45F7BD69DC8 ALLISON GONZALEZ"/>
    <m/>
    <x v="1"/>
    <m/>
    <s v="COOSALUD"/>
    <s v="SSBY2022ES2A00022336"/>
    <x v="0"/>
  </r>
  <r>
    <m/>
    <m/>
    <x v="438"/>
    <s v="438"/>
    <s v="ST74641"/>
    <x v="298"/>
    <x v="4"/>
    <x v="129"/>
    <x v="1"/>
    <d v="2022-11-15T00:00:00"/>
    <n v="-109952"/>
    <n v="2905100202"/>
    <x v="0"/>
    <x v="95"/>
    <s v="15001215125 JOSEFINA RODRIGUEZ"/>
    <m/>
    <x v="1"/>
    <m/>
    <s v="COOSALUD"/>
    <s v="SSBY2022ES2A00022336"/>
    <x v="0"/>
  </r>
  <r>
    <m/>
    <m/>
    <x v="439"/>
    <s v="438"/>
    <s v="ST74536"/>
    <x v="299"/>
    <x v="4"/>
    <x v="129"/>
    <x v="1"/>
    <d v="2022-11-15T00:00:00"/>
    <n v="-46000"/>
    <n v="2905100202"/>
    <x v="0"/>
    <x v="95"/>
    <s v="15001170300 CARMENZA ACEVEDO"/>
    <m/>
    <x v="1"/>
    <m/>
    <s v="COOSALUD"/>
    <s v="SSBY2022ES2A00022336"/>
    <x v="0"/>
  </r>
  <r>
    <m/>
    <m/>
    <x v="440"/>
    <s v="438"/>
    <s v="ST74527"/>
    <x v="300"/>
    <x v="4"/>
    <x v="130"/>
    <x v="1"/>
    <d v="2022-11-15T00:00:00"/>
    <n v="-103630"/>
    <n v="2905100202"/>
    <x v="0"/>
    <x v="95"/>
    <s v="15001216642 JEZMY HUERTAS"/>
    <m/>
    <x v="1"/>
    <m/>
    <s v="COOSALUD"/>
    <s v="SSBY2022ES2A00022336"/>
    <x v="0"/>
  </r>
  <r>
    <m/>
    <m/>
    <x v="441"/>
    <s v="438"/>
    <s v="ST74504"/>
    <x v="301"/>
    <x v="4"/>
    <x v="130"/>
    <x v="1"/>
    <d v="2022-11-15T00:00:00"/>
    <n v="-1619793"/>
    <n v="2905100202"/>
    <x v="0"/>
    <x v="95"/>
    <s v="15204091756 JOSE RUIZ"/>
    <m/>
    <x v="1"/>
    <m/>
    <s v="COOSALUD"/>
    <s v="SSBY2022ES2A00022336"/>
    <x v="0"/>
  </r>
  <r>
    <m/>
    <m/>
    <x v="442"/>
    <s v="438"/>
    <s v="ST74423"/>
    <x v="302"/>
    <x v="4"/>
    <x v="130"/>
    <x v="1"/>
    <d v="2022-11-15T00:00:00"/>
    <n v="-46000"/>
    <n v="2905100202"/>
    <x v="0"/>
    <x v="95"/>
    <s v="15001216244 OLGA VALLARINO"/>
    <m/>
    <x v="1"/>
    <m/>
    <s v="COOSALUD"/>
    <s v="SSBY2022ES2A00022336"/>
    <x v="0"/>
  </r>
  <r>
    <m/>
    <m/>
    <x v="443"/>
    <s v="438"/>
    <s v="ST74413"/>
    <x v="303"/>
    <x v="4"/>
    <x v="130"/>
    <x v="1"/>
    <d v="2022-11-15T00:00:00"/>
    <n v="-324849"/>
    <n v="2905100202"/>
    <x v="0"/>
    <x v="95"/>
    <s v="15001038444 MIGUEL CORONEL"/>
    <m/>
    <x v="1"/>
    <m/>
    <s v="COOSALUD"/>
    <s v="SSBY2022ES2A00022336"/>
    <x v="0"/>
  </r>
  <r>
    <m/>
    <m/>
    <x v="444"/>
    <s v="438"/>
    <s v="ST74398"/>
    <x v="304"/>
    <x v="4"/>
    <x v="131"/>
    <x v="1"/>
    <d v="2022-11-15T00:00:00"/>
    <n v="-168118"/>
    <n v="2905100202"/>
    <x v="0"/>
    <x v="95"/>
    <s v="980A6E61E2BF1E35E053020213AC9B72 WILMER VANEGAS"/>
    <m/>
    <x v="1"/>
    <m/>
    <s v="COOSALUD"/>
    <s v="SSBY2022ES2A00022336"/>
    <x v="0"/>
  </r>
  <r>
    <m/>
    <m/>
    <x v="445"/>
    <s v="438"/>
    <s v="ST74390"/>
    <x v="305"/>
    <x v="4"/>
    <x v="131"/>
    <x v="1"/>
    <d v="2022-11-15T00:00:00"/>
    <n v="-140986"/>
    <n v="2905100202"/>
    <x v="0"/>
    <x v="95"/>
    <s v="15001022253 EFRAIN MOZO"/>
    <m/>
    <x v="1"/>
    <m/>
    <s v="COOSALUD"/>
    <s v="SSBY2022ES2A00022336"/>
    <x v="0"/>
  </r>
  <r>
    <m/>
    <m/>
    <x v="446"/>
    <s v="438"/>
    <s v="ST74284"/>
    <x v="306"/>
    <x v="4"/>
    <x v="131"/>
    <x v="1"/>
    <d v="2022-11-15T00:00:00"/>
    <n v="-84500"/>
    <n v="2905100202"/>
    <x v="0"/>
    <x v="95"/>
    <s v="15293033744 KAREN REINA"/>
    <m/>
    <x v="1"/>
    <m/>
    <s v="COOSALUD"/>
    <s v="SSBY2022ES2A00022336"/>
    <x v="0"/>
  </r>
  <r>
    <m/>
    <m/>
    <x v="447"/>
    <s v="438"/>
    <s v="ST74236"/>
    <x v="307"/>
    <x v="4"/>
    <x v="132"/>
    <x v="1"/>
    <d v="2022-11-15T00:00:00"/>
    <n v="-144296"/>
    <n v="2905100202"/>
    <x v="0"/>
    <x v="95"/>
    <s v="BB4EDE5426E93ABCED367CC9B0E80412 JULIAN GUEVARA"/>
    <m/>
    <x v="1"/>
    <m/>
    <s v="COOSALUD"/>
    <s v="SSBY2022ES2A00022336"/>
    <x v="0"/>
  </r>
  <r>
    <m/>
    <m/>
    <x v="448"/>
    <s v="438"/>
    <s v="ST74192"/>
    <x v="308"/>
    <x v="4"/>
    <x v="132"/>
    <x v="1"/>
    <d v="2022-11-15T00:00:00"/>
    <n v="-92893"/>
    <n v="2905100202"/>
    <x v="0"/>
    <x v="95"/>
    <s v="15204077513 BIBIANA CONTRERAS"/>
    <m/>
    <x v="1"/>
    <m/>
    <s v="COOSALUD"/>
    <s v="SSBY2022ES2A00022336"/>
    <x v="0"/>
  </r>
  <r>
    <m/>
    <m/>
    <x v="449"/>
    <s v="438"/>
    <s v="ST74104"/>
    <x v="309"/>
    <x v="4"/>
    <x v="133"/>
    <x v="1"/>
    <d v="2022-11-15T00:00:00"/>
    <n v="-342061"/>
    <n v="2905100202"/>
    <x v="0"/>
    <x v="95"/>
    <s v="15001211953 CARLOS HERNANDEZ"/>
    <m/>
    <x v="1"/>
    <m/>
    <s v="COOSALUD"/>
    <s v="SSBY2022ES2A00022336"/>
    <x v="0"/>
  </r>
  <r>
    <m/>
    <m/>
    <x v="450"/>
    <s v="438"/>
    <s v="ST73992"/>
    <x v="310"/>
    <x v="4"/>
    <x v="134"/>
    <x v="1"/>
    <d v="2022-11-15T00:00:00"/>
    <n v="-261032"/>
    <n v="2905100202"/>
    <x v="0"/>
    <x v="95"/>
    <s v="15001201221 JOSE FUQUENE"/>
    <m/>
    <x v="1"/>
    <m/>
    <s v="COOSALUD"/>
    <s v="SSBY2022ES2A00022336"/>
    <x v="0"/>
  </r>
  <r>
    <m/>
    <m/>
    <x v="451"/>
    <s v="438"/>
    <s v="ST73884"/>
    <x v="311"/>
    <x v="4"/>
    <x v="135"/>
    <x v="1"/>
    <d v="2022-11-15T00:00:00"/>
    <n v="-1922281"/>
    <n v="2905100202"/>
    <x v="0"/>
    <x v="95"/>
    <s v="15001207275 ERIKA SARMIENTO"/>
    <m/>
    <x v="1"/>
    <m/>
    <s v="COOSALUD"/>
    <s v="SSBY2022ES2A00022336"/>
    <x v="0"/>
  </r>
  <r>
    <m/>
    <m/>
    <x v="452"/>
    <s v="438"/>
    <s v="ST73869"/>
    <x v="312"/>
    <x v="4"/>
    <x v="8"/>
    <x v="1"/>
    <d v="2022-11-15T00:00:00"/>
    <n v="-378632"/>
    <n v="2905100202"/>
    <x v="0"/>
    <x v="95"/>
    <s v="792346F8BC6A85C9287B1402062C75F4 DARWIN BENAVIDES"/>
    <m/>
    <x v="1"/>
    <m/>
    <s v="COOSALUD"/>
    <s v="SSBY2022ES2A00022336"/>
    <x v="0"/>
  </r>
  <r>
    <m/>
    <m/>
    <x v="453"/>
    <s v="438"/>
    <s v="ST73793"/>
    <x v="313"/>
    <x v="4"/>
    <x v="8"/>
    <x v="1"/>
    <d v="2022-11-15T00:00:00"/>
    <n v="-2662889"/>
    <n v="2905100202"/>
    <x v="0"/>
    <x v="95"/>
    <s v="15204001497 MARIA CAMARGO"/>
    <m/>
    <x v="1"/>
    <m/>
    <s v="COOSALUD"/>
    <s v="SSBY2022ES2A00022336"/>
    <x v="0"/>
  </r>
  <r>
    <m/>
    <m/>
    <x v="453"/>
    <s v="438"/>
    <s v="ST73793"/>
    <x v="313"/>
    <x v="4"/>
    <x v="8"/>
    <x v="1"/>
    <d v="2022-11-15T00:00:00"/>
    <n v="-861600"/>
    <n v="2205200201"/>
    <x v="2"/>
    <x v="95"/>
    <s v="GLOSA INICIAL GL-1592515316459"/>
    <m/>
    <x v="1"/>
    <m/>
    <s v="COOSALUD"/>
    <s v="SSBY2022ES2A00022336"/>
    <x v="0"/>
  </r>
  <r>
    <m/>
    <m/>
    <x v="454"/>
    <s v="438"/>
    <s v="ST73786"/>
    <x v="314"/>
    <x v="4"/>
    <x v="8"/>
    <x v="1"/>
    <d v="2022-11-15T00:00:00"/>
    <n v="-1141645"/>
    <n v="2905100202"/>
    <x v="0"/>
    <x v="95"/>
    <s v="42CC90929653D45B3BA190FAC48687B1 JOSE SIERRA"/>
    <m/>
    <x v="1"/>
    <m/>
    <s v="COOSALUD"/>
    <s v="SSBY2022ES2A00022336"/>
    <x v="0"/>
  </r>
  <r>
    <m/>
    <m/>
    <x v="455"/>
    <s v="438"/>
    <s v="ST73777"/>
    <x v="315"/>
    <x v="4"/>
    <x v="8"/>
    <x v="1"/>
    <d v="2022-11-15T00:00:00"/>
    <n v="-986353"/>
    <n v="2905100202"/>
    <x v="0"/>
    <x v="95"/>
    <s v="68572037647 OMAR COY"/>
    <m/>
    <x v="1"/>
    <m/>
    <s v="COOSALUD"/>
    <s v="SSBY2022ES2A00022336"/>
    <x v="0"/>
  </r>
  <r>
    <m/>
    <m/>
    <x v="456"/>
    <s v="438"/>
    <s v="ST73714"/>
    <x v="316"/>
    <x v="4"/>
    <x v="136"/>
    <x v="1"/>
    <d v="2022-11-15T00:00:00"/>
    <n v="-187714"/>
    <n v="2905100202"/>
    <x v="0"/>
    <x v="95"/>
    <s v="2446679BC7D40F043104EE13EFCCF249 ALEXI VEGA"/>
    <m/>
    <x v="1"/>
    <m/>
    <s v="COOSALUD"/>
    <s v="SSBY2022ES2A00022336"/>
    <x v="0"/>
  </r>
  <r>
    <m/>
    <m/>
    <x v="457"/>
    <s v="438"/>
    <s v="ST73596"/>
    <x v="317"/>
    <x v="4"/>
    <x v="136"/>
    <x v="1"/>
    <d v="2022-11-15T00:00:00"/>
    <n v="-50284"/>
    <n v="2905100202"/>
    <x v="0"/>
    <x v="95"/>
    <s v="7761AFD3485F5085E56E05156E0897EF ISAAC MILAN"/>
    <m/>
    <x v="1"/>
    <m/>
    <s v="COOSALUD"/>
    <s v="SSBY2022ES2A00022336"/>
    <x v="0"/>
  </r>
  <r>
    <m/>
    <m/>
    <x v="458"/>
    <s v="438"/>
    <s v="ST73292"/>
    <x v="318"/>
    <x v="4"/>
    <x v="137"/>
    <x v="1"/>
    <d v="2022-11-15T00:00:00"/>
    <n v="-162625"/>
    <n v="2905100202"/>
    <x v="0"/>
    <x v="95"/>
    <s v="15204086138 ANA SAENZ"/>
    <m/>
    <x v="1"/>
    <m/>
    <s v="COOSALUD"/>
    <s v="SSBY2022ES2A00022336"/>
    <x v="0"/>
  </r>
  <r>
    <m/>
    <m/>
    <x v="459"/>
    <s v="438"/>
    <s v="ST73255"/>
    <x v="319"/>
    <x v="4"/>
    <x v="138"/>
    <x v="1"/>
    <d v="2022-11-15T00:00:00"/>
    <n v="-84500"/>
    <n v="2905100202"/>
    <x v="0"/>
    <x v="95"/>
    <s v="15204079812 DANIEL BARRAGAN"/>
    <m/>
    <x v="1"/>
    <m/>
    <s v="COOSALUD"/>
    <s v="SSBY2022ES2A00022336"/>
    <x v="0"/>
  </r>
  <r>
    <m/>
    <m/>
    <x v="460"/>
    <s v="438"/>
    <s v="ST73240"/>
    <x v="320"/>
    <x v="4"/>
    <x v="138"/>
    <x v="1"/>
    <d v="2022-11-15T00:00:00"/>
    <n v="-93330"/>
    <n v="2905100202"/>
    <x v="0"/>
    <x v="95"/>
    <s v="15001101277 LIBARDO HORMAZA"/>
    <m/>
    <x v="1"/>
    <m/>
    <s v="COOSALUD"/>
    <s v="SSBY2022ES2A00022336"/>
    <x v="0"/>
  </r>
  <r>
    <m/>
    <m/>
    <x v="461"/>
    <s v="438"/>
    <s v="ST73233"/>
    <x v="321"/>
    <x v="4"/>
    <x v="138"/>
    <x v="1"/>
    <d v="2022-11-15T00:00:00"/>
    <n v="-126344"/>
    <n v="2905100202"/>
    <x v="0"/>
    <x v="95"/>
    <s v="15001216148 YIMTBER FERNANDEZ"/>
    <m/>
    <x v="1"/>
    <m/>
    <s v="COOSALUD"/>
    <s v="SSBY2022ES2A00022336"/>
    <x v="0"/>
  </r>
  <r>
    <m/>
    <m/>
    <x v="462"/>
    <s v="438"/>
    <s v="ST73198"/>
    <x v="322"/>
    <x v="4"/>
    <x v="139"/>
    <x v="1"/>
    <d v="2022-11-15T00:00:00"/>
    <n v="-84436"/>
    <n v="2905100202"/>
    <x v="0"/>
    <x v="95"/>
    <s v="15204066581 ANA SARMIENTO"/>
    <m/>
    <x v="1"/>
    <m/>
    <s v="COOSALUD"/>
    <s v="SSBY2022ES2A00022336"/>
    <x v="0"/>
  </r>
  <r>
    <m/>
    <m/>
    <x v="463"/>
    <s v="438"/>
    <s v="ST73194"/>
    <x v="323"/>
    <x v="4"/>
    <x v="139"/>
    <x v="1"/>
    <d v="2022-11-15T00:00:00"/>
    <n v="-100257"/>
    <n v="2905100202"/>
    <x v="0"/>
    <x v="95"/>
    <s v="15001205647 ANA BUSTACARA"/>
    <m/>
    <x v="1"/>
    <m/>
    <s v="COOSALUD"/>
    <s v="SSBY2022ES2A00022336"/>
    <x v="0"/>
  </r>
  <r>
    <m/>
    <m/>
    <x v="464"/>
    <s v="438"/>
    <s v="ST73193"/>
    <x v="324"/>
    <x v="4"/>
    <x v="139"/>
    <x v="1"/>
    <d v="2022-11-15T00:00:00"/>
    <n v="-60500"/>
    <n v="2905100202"/>
    <x v="0"/>
    <x v="95"/>
    <s v="9809D53C3A658145E053020213AC9A64 CAMILO JIMENEZ"/>
    <m/>
    <x v="1"/>
    <m/>
    <s v="COOSALUD"/>
    <s v="SSBY2022ES2A00022336"/>
    <x v="0"/>
  </r>
  <r>
    <m/>
    <m/>
    <x v="465"/>
    <s v="438"/>
    <s v="ST73124"/>
    <x v="325"/>
    <x v="4"/>
    <x v="140"/>
    <x v="1"/>
    <d v="2022-11-15T00:00:00"/>
    <n v="-463608"/>
    <n v="2905100202"/>
    <x v="0"/>
    <x v="95"/>
    <s v="15001216156 WILSON NIÑO"/>
    <m/>
    <x v="1"/>
    <m/>
    <s v="COOSALUD"/>
    <s v="SSBY2022ES2A00022336"/>
    <x v="0"/>
  </r>
  <r>
    <m/>
    <m/>
    <x v="466"/>
    <s v="438"/>
    <s v="ST73049"/>
    <x v="326"/>
    <x v="4"/>
    <x v="140"/>
    <x v="1"/>
    <d v="2022-11-15T00:00:00"/>
    <n v="-187714"/>
    <n v="2905100202"/>
    <x v="0"/>
    <x v="95"/>
    <s v="15001101284 DANIEL ORTEGA"/>
    <m/>
    <x v="1"/>
    <m/>
    <s v="COOSALUD"/>
    <s v="SSBY2022ES2A00022336"/>
    <x v="0"/>
  </r>
  <r>
    <m/>
    <m/>
    <x v="467"/>
    <s v="438"/>
    <s v="ST76308"/>
    <x v="327"/>
    <x v="4"/>
    <x v="141"/>
    <x v="1"/>
    <d v="2022-11-15T00:00:00"/>
    <n v="-7100"/>
    <n v="2905100102"/>
    <x v="0"/>
    <x v="96"/>
    <s v="980F19B00CDB6152E053020213ACC703 MARIELA VILLALOB"/>
    <m/>
    <x v="1"/>
    <m/>
    <s v="COOSALUD"/>
    <s v="CSBY2022ES2A00022338"/>
    <x v="0"/>
  </r>
  <r>
    <m/>
    <m/>
    <x v="468"/>
    <s v="438"/>
    <s v="ST76287"/>
    <x v="328"/>
    <x v="4"/>
    <x v="141"/>
    <x v="1"/>
    <d v="2022-11-15T00:00:00"/>
    <n v="-7100"/>
    <n v="2905100102"/>
    <x v="0"/>
    <x v="96"/>
    <s v="AAA4BD29EC8BA5D3234A2E26C8D794CA EFRAIN RODRIGUEZ"/>
    <m/>
    <x v="1"/>
    <m/>
    <s v="COOSALUD"/>
    <s v="CSBY2022ES2A00022338"/>
    <x v="0"/>
  </r>
  <r>
    <m/>
    <m/>
    <x v="469"/>
    <s v="438"/>
    <s v="ST76280"/>
    <x v="329"/>
    <x v="4"/>
    <x v="141"/>
    <x v="1"/>
    <d v="2022-11-15T00:00:00"/>
    <n v="-14200"/>
    <n v="2905100102"/>
    <x v="0"/>
    <x v="96"/>
    <s v="15001204987 CAROLINA GARCIA"/>
    <m/>
    <x v="1"/>
    <m/>
    <s v="COOSALUD"/>
    <s v="CSBY2022ES2A00022338"/>
    <x v="0"/>
  </r>
  <r>
    <m/>
    <m/>
    <x v="470"/>
    <s v="438"/>
    <s v="ST76016"/>
    <x v="330"/>
    <x v="4"/>
    <x v="118"/>
    <x v="1"/>
    <d v="2022-11-15T00:00:00"/>
    <n v="-7100"/>
    <n v="2905100102"/>
    <x v="0"/>
    <x v="96"/>
    <s v="15001204663 ALICIA ROBLES"/>
    <m/>
    <x v="1"/>
    <m/>
    <s v="COOSALUD"/>
    <s v="CSBY2022ES2A00022338"/>
    <x v="0"/>
  </r>
  <r>
    <m/>
    <m/>
    <x v="471"/>
    <s v="438"/>
    <s v="ST76007"/>
    <x v="331"/>
    <x v="4"/>
    <x v="118"/>
    <x v="1"/>
    <d v="2022-11-15T00:00:00"/>
    <n v="-7100"/>
    <n v="2905100102"/>
    <x v="0"/>
    <x v="96"/>
    <s v="15001216805 JUAN LOPEZ"/>
    <m/>
    <x v="1"/>
    <m/>
    <s v="COOSALUD"/>
    <s v="CSBY2022ES2A00022338"/>
    <x v="0"/>
  </r>
  <r>
    <m/>
    <m/>
    <x v="472"/>
    <s v="438"/>
    <s v="ST75797"/>
    <x v="332"/>
    <x v="4"/>
    <x v="120"/>
    <x v="1"/>
    <d v="2022-11-15T00:00:00"/>
    <n v="-7100"/>
    <n v="2905100102"/>
    <x v="0"/>
    <x v="96"/>
    <s v="8677660A76744C92EC6F396D0033D757 DANNA JIMENEZ"/>
    <m/>
    <x v="1"/>
    <m/>
    <s v="COOSALUD"/>
    <s v="CSBY2022ES2A00022338"/>
    <x v="0"/>
  </r>
  <r>
    <m/>
    <m/>
    <x v="473"/>
    <s v="438"/>
    <s v="ST75659"/>
    <x v="333"/>
    <x v="4"/>
    <x v="121"/>
    <x v="1"/>
    <d v="2022-11-15T00:00:00"/>
    <n v="-7100"/>
    <n v="2905100102"/>
    <x v="0"/>
    <x v="96"/>
    <s v="CCF27FCC34A551134D9F7C8EB2B16239 OLGA RODRIGUEZ"/>
    <m/>
    <x v="1"/>
    <m/>
    <s v="COOSALUD"/>
    <s v="CSBY2022ES2A00022338"/>
    <x v="0"/>
  </r>
  <r>
    <m/>
    <m/>
    <x v="474"/>
    <s v="438"/>
    <s v="ST75424"/>
    <x v="334"/>
    <x v="4"/>
    <x v="122"/>
    <x v="1"/>
    <d v="2022-11-15T00:00:00"/>
    <n v="-7100"/>
    <n v="2905100102"/>
    <x v="0"/>
    <x v="96"/>
    <s v="15001175059 ELIZABETH BARON"/>
    <m/>
    <x v="1"/>
    <m/>
    <s v="COOSALUD"/>
    <s v="CSBY2022ES2A00022338"/>
    <x v="0"/>
  </r>
  <r>
    <m/>
    <m/>
    <x v="475"/>
    <s v="438"/>
    <s v="ST75395"/>
    <x v="335"/>
    <x v="4"/>
    <x v="122"/>
    <x v="1"/>
    <d v="2022-11-15T00:00:00"/>
    <n v="-7100"/>
    <n v="2905100102"/>
    <x v="0"/>
    <x v="96"/>
    <s v="B7EA73A6F61B6254E141E52235A4849D MARIA MACA"/>
    <m/>
    <x v="1"/>
    <m/>
    <s v="COOSALUD"/>
    <s v="CSBY2022ES2A00022338"/>
    <x v="0"/>
  </r>
  <r>
    <m/>
    <m/>
    <x v="476"/>
    <s v="438"/>
    <s v="ST75394"/>
    <x v="336"/>
    <x v="4"/>
    <x v="122"/>
    <x v="1"/>
    <d v="2022-11-15T00:00:00"/>
    <n v="-7100"/>
    <n v="2905100102"/>
    <x v="0"/>
    <x v="96"/>
    <s v="EAD8401D8899ED09D9ED47878A29CA36 ALISSON MACA"/>
    <m/>
    <x v="1"/>
    <m/>
    <s v="COOSALUD"/>
    <s v="CSBY2022ES2A00022338"/>
    <x v="0"/>
  </r>
  <r>
    <m/>
    <m/>
    <x v="477"/>
    <s v="438"/>
    <s v="ST75300"/>
    <x v="337"/>
    <x v="4"/>
    <x v="123"/>
    <x v="1"/>
    <d v="2022-11-15T00:00:00"/>
    <n v="-7100"/>
    <n v="2905100102"/>
    <x v="0"/>
    <x v="96"/>
    <s v="15204012925 YESICA PRIETO"/>
    <m/>
    <x v="1"/>
    <m/>
    <s v="COOSALUD"/>
    <s v="CSBY2022ES2A00022338"/>
    <x v="0"/>
  </r>
  <r>
    <m/>
    <m/>
    <x v="478"/>
    <s v="438"/>
    <s v="ST74860"/>
    <x v="338"/>
    <x v="4"/>
    <x v="126"/>
    <x v="1"/>
    <d v="2022-11-15T00:00:00"/>
    <n v="-21300"/>
    <n v="2905100102"/>
    <x v="0"/>
    <x v="96"/>
    <s v="7FA600EF816EC95DDF87A88C061898D1 LIAM DAVID"/>
    <m/>
    <x v="1"/>
    <m/>
    <s v="COOSALUD"/>
    <s v="CSBY2022ES2A00022338"/>
    <x v="0"/>
  </r>
  <r>
    <m/>
    <m/>
    <x v="479"/>
    <s v="438"/>
    <s v="ST74856"/>
    <x v="339"/>
    <x v="4"/>
    <x v="126"/>
    <x v="1"/>
    <d v="2022-11-15T00:00:00"/>
    <n v="-7100"/>
    <n v="2905100102"/>
    <x v="0"/>
    <x v="96"/>
    <s v="5785BE194F0E7058D3ED2911EC1F8BEB MARIANA RIVERA"/>
    <m/>
    <x v="1"/>
    <m/>
    <s v="COOSALUD"/>
    <s v="CSBY2022ES2A00022338"/>
    <x v="0"/>
  </r>
  <r>
    <m/>
    <m/>
    <x v="480"/>
    <s v="438"/>
    <s v="ST74038"/>
    <x v="340"/>
    <x v="4"/>
    <x v="133"/>
    <x v="1"/>
    <d v="2022-11-15T00:00:00"/>
    <n v="-35500"/>
    <n v="2905100102"/>
    <x v="0"/>
    <x v="96"/>
    <s v="E91352282A4827042E4DAB751F08C82B ANGEL RODRIGUEZ"/>
    <m/>
    <x v="1"/>
    <m/>
    <s v="COOSALUD"/>
    <s v="CSBY2022ES2A00022338"/>
    <x v="0"/>
  </r>
  <r>
    <m/>
    <m/>
    <x v="481"/>
    <s v="438"/>
    <s v="ST73853"/>
    <x v="341"/>
    <x v="4"/>
    <x v="8"/>
    <x v="1"/>
    <d v="2022-11-15T00:00:00"/>
    <n v="-7100"/>
    <n v="2905100102"/>
    <x v="0"/>
    <x v="96"/>
    <s v="9D8E4003254DD97BCC615D1541B6649E ALLISON MERCHAN"/>
    <m/>
    <x v="1"/>
    <m/>
    <s v="COOSALUD"/>
    <s v="CSBY2022ES2A00022338"/>
    <x v="0"/>
  </r>
  <r>
    <m/>
    <m/>
    <x v="482"/>
    <s v="438"/>
    <s v="ST73845"/>
    <x v="342"/>
    <x v="4"/>
    <x v="8"/>
    <x v="1"/>
    <d v="2022-11-15T00:00:00"/>
    <n v="-14200"/>
    <n v="2905100102"/>
    <x v="0"/>
    <x v="96"/>
    <s v="15090073208 BRITHNEY ARENAS"/>
    <m/>
    <x v="1"/>
    <m/>
    <s v="COOSALUD"/>
    <s v="CSBY2022ES2A00022338"/>
    <x v="0"/>
  </r>
  <r>
    <m/>
    <m/>
    <x v="483"/>
    <s v="438"/>
    <s v="ST73542"/>
    <x v="343"/>
    <x v="4"/>
    <x v="142"/>
    <x v="1"/>
    <d v="2022-11-15T00:00:00"/>
    <n v="-28400"/>
    <n v="2905100102"/>
    <x v="0"/>
    <x v="96"/>
    <s v="D3FE50F40F36E4F8F4E9FC0EADAB44FA JUAN CONTRERAS"/>
    <m/>
    <x v="1"/>
    <m/>
    <s v="COOSALUD"/>
    <s v="CSBY2022ES2A00022338"/>
    <x v="0"/>
  </r>
  <r>
    <m/>
    <m/>
    <x v="484"/>
    <s v="438"/>
    <s v="ST73408"/>
    <x v="344"/>
    <x v="4"/>
    <x v="143"/>
    <x v="1"/>
    <d v="2022-11-15T00:00:00"/>
    <n v="-7100"/>
    <n v="2905100102"/>
    <x v="0"/>
    <x v="96"/>
    <s v="15001199426 ALANNA PATIÑO"/>
    <m/>
    <x v="1"/>
    <m/>
    <s v="COOSALUD"/>
    <s v="CSBY2022ES2A00022338"/>
    <x v="0"/>
  </r>
  <r>
    <m/>
    <m/>
    <x v="485"/>
    <s v="438"/>
    <s v="ST73155"/>
    <x v="345"/>
    <x v="4"/>
    <x v="139"/>
    <x v="1"/>
    <d v="2022-11-15T00:00:00"/>
    <n v="-7100"/>
    <n v="2905100102"/>
    <x v="0"/>
    <x v="96"/>
    <s v="EE30ED9D5975CDFBB4CF3BC2C745493E JERONIMO DAZA"/>
    <m/>
    <x v="1"/>
    <m/>
    <s v="COOSALUD"/>
    <s v="CSBY2022ES2A00022338"/>
    <x v="0"/>
  </r>
  <r>
    <m/>
    <m/>
    <x v="486"/>
    <s v="438"/>
    <s v="ST73146"/>
    <x v="346"/>
    <x v="4"/>
    <x v="139"/>
    <x v="1"/>
    <d v="2022-11-15T00:00:00"/>
    <n v="-28400"/>
    <n v="2905100102"/>
    <x v="0"/>
    <x v="96"/>
    <s v="15500088958 MELISA OCHOA"/>
    <m/>
    <x v="1"/>
    <m/>
    <s v="COOSALUD"/>
    <s v="CSBY2022ES2A00022338"/>
    <x v="0"/>
  </r>
  <r>
    <m/>
    <m/>
    <x v="487"/>
    <s v="438"/>
    <s v="ST76058"/>
    <x v="347"/>
    <x v="4"/>
    <x v="118"/>
    <x v="1"/>
    <d v="2022-11-15T00:00:00"/>
    <n v="-7100"/>
    <n v="2905100202"/>
    <x v="0"/>
    <x v="97"/>
    <s v="15646215128 KEVIN CRUZ"/>
    <m/>
    <x v="1"/>
    <m/>
    <s v="COOSALUD"/>
    <s v="SSBY2022ES2A00022336"/>
    <x v="0"/>
  </r>
  <r>
    <m/>
    <m/>
    <x v="488"/>
    <s v="438"/>
    <s v="ST75022"/>
    <x v="348"/>
    <x v="4"/>
    <x v="125"/>
    <x v="1"/>
    <d v="2022-11-15T00:00:00"/>
    <n v="-7100"/>
    <n v="2905100202"/>
    <x v="0"/>
    <x v="97"/>
    <s v="8F4BBAAF1DCB1B32B5C8D679E33FAAED EMILIANO RODRIGU"/>
    <m/>
    <x v="1"/>
    <m/>
    <s v="COOSALUD"/>
    <s v="SSBY2022ES2A00022336"/>
    <x v="0"/>
  </r>
  <r>
    <m/>
    <m/>
    <x v="489"/>
    <s v="438"/>
    <s v="ST74588"/>
    <x v="349"/>
    <x v="4"/>
    <x v="129"/>
    <x v="1"/>
    <d v="2022-11-15T00:00:00"/>
    <n v="-28400"/>
    <n v="2905100202"/>
    <x v="0"/>
    <x v="97"/>
    <s v="07792E5B037E05FE4F57AB52B10744CE SOFIA MEDINA"/>
    <m/>
    <x v="1"/>
    <m/>
    <s v="COOSALUD"/>
    <s v="SSBY2022ES2A00022336"/>
    <x v="0"/>
  </r>
  <r>
    <m/>
    <m/>
    <x v="490"/>
    <s v="438"/>
    <s v="ST74026"/>
    <x v="350"/>
    <x v="4"/>
    <x v="133"/>
    <x v="1"/>
    <d v="2022-11-15T00:00:00"/>
    <n v="-28400"/>
    <n v="2905100202"/>
    <x v="0"/>
    <x v="97"/>
    <s v="99DCE5B1FE3E778351B74BC609F6CB28 ANDRES MONROY"/>
    <m/>
    <x v="1"/>
    <m/>
    <s v="COOSALUD"/>
    <s v="SSBY2022ES2A00022336"/>
    <x v="0"/>
  </r>
  <r>
    <m/>
    <m/>
    <x v="491"/>
    <s v="438"/>
    <s v="ST73160"/>
    <x v="351"/>
    <x v="4"/>
    <x v="139"/>
    <x v="1"/>
    <d v="2022-11-15T00:00:00"/>
    <n v="-7100"/>
    <n v="2905100202"/>
    <x v="0"/>
    <x v="97"/>
    <s v="C8C221DEB68D3569D066003A51A904F3 DYLYAN HERNANDEZ"/>
    <m/>
    <x v="1"/>
    <m/>
    <s v="COOSALUD"/>
    <s v="SSBY2022ES2A00022336"/>
    <x v="0"/>
  </r>
  <r>
    <m/>
    <m/>
    <x v="492"/>
    <s v="438"/>
    <s v="ST73063"/>
    <x v="352"/>
    <x v="4"/>
    <x v="140"/>
    <x v="1"/>
    <d v="2022-11-15T00:00:00"/>
    <n v="-7100"/>
    <n v="2905100202"/>
    <x v="0"/>
    <x v="97"/>
    <s v="9809D52677638145E053020213AC9A64 KAROL PIRAVAGUE"/>
    <m/>
    <x v="1"/>
    <m/>
    <s v="COOSALUD"/>
    <s v="SSBY2022ES2A00022336"/>
    <x v="0"/>
  </r>
  <r>
    <m/>
    <m/>
    <x v="493"/>
    <s v="438"/>
    <s v="ST76462"/>
    <x v="353"/>
    <x v="4"/>
    <x v="3"/>
    <x v="1"/>
    <d v="2022-11-15T00:00:00"/>
    <n v="-100396"/>
    <n v="2905100102"/>
    <x v="0"/>
    <x v="98"/>
    <s v="980F19B255F66152E053020213ACC703 SANDRA GARCIA"/>
    <m/>
    <x v="1"/>
    <m/>
    <s v="COOSALUD"/>
    <s v="CSBY2022ES2A00022338"/>
    <x v="0"/>
  </r>
  <r>
    <m/>
    <m/>
    <x v="494"/>
    <s v="438"/>
    <s v="ST76085"/>
    <x v="354"/>
    <x v="4"/>
    <x v="118"/>
    <x v="1"/>
    <d v="2022-11-15T00:00:00"/>
    <n v="-415400"/>
    <n v="2905100102"/>
    <x v="0"/>
    <x v="98"/>
    <s v="D048138CA6274A31C14C2D492BD564A4 DANIEL REYES"/>
    <m/>
    <x v="1"/>
    <m/>
    <s v="COOSALUD"/>
    <s v="CSBY2022ES2A00022338"/>
    <x v="0"/>
  </r>
  <r>
    <m/>
    <m/>
    <x v="495"/>
    <s v="438"/>
    <s v="ST75014"/>
    <x v="355"/>
    <x v="4"/>
    <x v="125"/>
    <x v="1"/>
    <d v="2022-11-15T00:00:00"/>
    <n v="-56028"/>
    <n v="2905100102"/>
    <x v="0"/>
    <x v="98"/>
    <s v="FBEE61C176F7FDC900E446276FB46C2A ROSELIA VALENTIN"/>
    <m/>
    <x v="1"/>
    <m/>
    <s v="COOSALUD"/>
    <s v="CSBY2022ES2A00022338"/>
    <x v="0"/>
  </r>
  <r>
    <m/>
    <m/>
    <x v="496"/>
    <s v="438"/>
    <s v="ST74910"/>
    <x v="356"/>
    <x v="4"/>
    <x v="126"/>
    <x v="1"/>
    <d v="2022-11-15T00:00:00"/>
    <n v="-310214"/>
    <n v="2905100102"/>
    <x v="0"/>
    <x v="98"/>
    <s v="15204000233 ANA BILBAO"/>
    <m/>
    <x v="1"/>
    <m/>
    <s v="COOSALUD"/>
    <s v="CSBY2022ES2A00022338"/>
    <x v="0"/>
  </r>
  <r>
    <m/>
    <m/>
    <x v="497"/>
    <s v="438"/>
    <s v="ST74835"/>
    <x v="357"/>
    <x v="4"/>
    <x v="126"/>
    <x v="1"/>
    <d v="2022-11-15T00:00:00"/>
    <n v="-102493"/>
    <n v="2905100202"/>
    <x v="0"/>
    <x v="98"/>
    <s v="15897201722 LEONARDO REIRAN"/>
    <m/>
    <x v="1"/>
    <m/>
    <s v="COOSALUD"/>
    <s v="SSBY2022ES2A00022336"/>
    <x v="0"/>
  </r>
  <r>
    <m/>
    <m/>
    <x v="498"/>
    <s v="438"/>
    <s v="ST74332"/>
    <x v="358"/>
    <x v="4"/>
    <x v="131"/>
    <x v="1"/>
    <d v="2022-11-15T00:00:00"/>
    <n v="-881380"/>
    <n v="2905100102"/>
    <x v="0"/>
    <x v="98"/>
    <s v="6F545AFB1638BCEC245748E47C28FD95 MARCO CRUZ"/>
    <m/>
    <x v="1"/>
    <m/>
    <s v="COOSALUD"/>
    <s v="CSBY2022ES2A00022338"/>
    <x v="0"/>
  </r>
  <r>
    <m/>
    <m/>
    <x v="499"/>
    <s v="438"/>
    <s v="ST73938"/>
    <x v="359"/>
    <x v="4"/>
    <x v="135"/>
    <x v="1"/>
    <d v="2022-11-15T00:00:00"/>
    <n v="-140342"/>
    <n v="2905100102"/>
    <x v="0"/>
    <x v="98"/>
    <s v="980F19B255F66152E053020213ACC703 SANDRA GARCIA"/>
    <m/>
    <x v="1"/>
    <m/>
    <s v="COOSALUD"/>
    <s v="CSBY2022ES2A00022338"/>
    <x v="0"/>
  </r>
  <r>
    <m/>
    <m/>
    <x v="500"/>
    <s v="438"/>
    <s v="ST73936"/>
    <x v="360"/>
    <x v="4"/>
    <x v="135"/>
    <x v="1"/>
    <d v="2022-11-15T00:00:00"/>
    <n v="-46000"/>
    <n v="2905100102"/>
    <x v="0"/>
    <x v="98"/>
    <s v="15001168252 FLOR FABIAN"/>
    <m/>
    <x v="1"/>
    <m/>
    <s v="COOSALUD"/>
    <s v="CSBY2022ES2A00022338"/>
    <x v="0"/>
  </r>
  <r>
    <m/>
    <m/>
    <x v="501"/>
    <s v="438"/>
    <s v="ST73730"/>
    <x v="361"/>
    <x v="4"/>
    <x v="8"/>
    <x v="1"/>
    <d v="2022-11-15T00:00:00"/>
    <n v="-152737"/>
    <n v="2905100102"/>
    <x v="0"/>
    <x v="98"/>
    <s v="732A095B35FD077CEFBC5AE5F2D6E3DB ANGELA HOYOS"/>
    <m/>
    <x v="1"/>
    <m/>
    <s v="COOSALUD"/>
    <s v="CSBY2022ES2A00022338"/>
    <x v="0"/>
  </r>
  <r>
    <m/>
    <m/>
    <x v="502"/>
    <s v="438"/>
    <s v="ST73517"/>
    <x v="362"/>
    <x v="4"/>
    <x v="142"/>
    <x v="1"/>
    <d v="2022-11-15T00:00:00"/>
    <n v="-206663"/>
    <n v="2905100102"/>
    <x v="0"/>
    <x v="98"/>
    <s v="15001211548 YOHN GAMBOA"/>
    <m/>
    <x v="1"/>
    <m/>
    <s v="COOSALUD"/>
    <s v="CSBY2022ES2A00022338"/>
    <x v="0"/>
  </r>
  <r>
    <m/>
    <m/>
    <x v="503"/>
    <s v="438"/>
    <s v="ST73455"/>
    <x v="363"/>
    <x v="4"/>
    <x v="143"/>
    <x v="1"/>
    <d v="2022-11-15T00:00:00"/>
    <n v="-156314"/>
    <n v="2905100102"/>
    <x v="0"/>
    <x v="98"/>
    <s v="15001204660 JESUS MOSQUERA"/>
    <m/>
    <x v="1"/>
    <m/>
    <s v="COOSALUD"/>
    <s v="CSBY2022ES2A00022338"/>
    <x v="0"/>
  </r>
  <r>
    <m/>
    <m/>
    <x v="504"/>
    <s v="438"/>
    <s v="ST73447"/>
    <x v="364"/>
    <x v="4"/>
    <x v="143"/>
    <x v="1"/>
    <d v="2022-11-15T00:00:00"/>
    <n v="-283284"/>
    <n v="2905100102"/>
    <x v="0"/>
    <x v="98"/>
    <s v="9809D53845358145E053020213AC9A64 OLMEDO RUIZ"/>
    <m/>
    <x v="1"/>
    <m/>
    <s v="COOSALUD"/>
    <s v="CSBY2022ES2A00022338"/>
    <x v="0"/>
  </r>
  <r>
    <m/>
    <m/>
    <x v="505"/>
    <s v="438"/>
    <s v="ST73126"/>
    <x v="365"/>
    <x v="4"/>
    <x v="140"/>
    <x v="1"/>
    <d v="2022-11-15T00:00:00"/>
    <n v="-302326"/>
    <n v="2905100102"/>
    <x v="0"/>
    <x v="98"/>
    <s v="68190046825 EDITH VALOIS"/>
    <m/>
    <x v="1"/>
    <m/>
    <s v="COOSALUD"/>
    <s v="CSBY2022ES2A00022338"/>
    <x v="0"/>
  </r>
  <r>
    <m/>
    <m/>
    <x v="506"/>
    <s v="438"/>
    <s v="ST73081"/>
    <x v="366"/>
    <x v="4"/>
    <x v="140"/>
    <x v="1"/>
    <d v="2022-11-15T00:00:00"/>
    <n v="-98723"/>
    <n v="2905100102"/>
    <x v="0"/>
    <x v="98"/>
    <s v="15AAB5485F3395958F100372EEEFBFB2 DEISY ANIJA"/>
    <m/>
    <x v="1"/>
    <m/>
    <s v="COOSALUD"/>
    <s v="CSBY2022ES2A00022338"/>
    <x v="0"/>
  </r>
  <r>
    <s v="8200038502"/>
    <s v="E.S.E. SANTIAGO DE T"/>
    <x v="507"/>
    <s v="438"/>
    <s v="ST84630"/>
    <x v="367"/>
    <x v="4"/>
    <x v="144"/>
    <x v="1"/>
    <d v="2022-10-24T00:00:00"/>
    <n v="-4328324"/>
    <n v="2905100201"/>
    <x v="1"/>
    <x v="99"/>
    <s v="Capita SBY2019CR1A00012352"/>
    <s v="1500120011"/>
    <x v="2"/>
    <d v="2022-10-31T00:00:00"/>
    <s v="COOSALUD"/>
    <s v="SBY2019CR1A00012352"/>
    <x v="0"/>
  </r>
  <r>
    <s v="8200038502"/>
    <s v="E.S.E. SANTIAGO DE T"/>
    <x v="508"/>
    <s v="438"/>
    <s v="ST84340"/>
    <x v="368"/>
    <x v="4"/>
    <x v="145"/>
    <x v="1"/>
    <d v="2022-10-24T00:00:00"/>
    <n v="-40890777"/>
    <n v="2905100201"/>
    <x v="1"/>
    <x v="100"/>
    <s v="Capita SBY2019CR1A00012352"/>
    <s v="1500120011"/>
    <x v="3"/>
    <d v="2022-10-31T00:00:00"/>
    <s v="COOSALUD"/>
    <s v="SBY2019CR1A00012352"/>
    <x v="0"/>
  </r>
  <r>
    <s v="8200038502"/>
    <s v="E.S.E. SANTIAGO DE T"/>
    <x v="509"/>
    <s v="438"/>
    <s v="FE16890"/>
    <x v="369"/>
    <x v="5"/>
    <x v="146"/>
    <x v="2"/>
    <d v="2022-09-30T00:00:00"/>
    <n v="14600"/>
    <n v="2205200201"/>
    <x v="2"/>
    <x v="101"/>
    <s v="Levant GLOSA INICIAL GL-15765433873101"/>
    <s v="1500120011"/>
    <x v="200"/>
    <d v="2022-10-21T00:00:00"/>
    <s v="JNUNEZ"/>
    <s v="Levant GLOSA INICIAL GL-1"/>
    <x v="1"/>
  </r>
  <r>
    <s v="8200038502"/>
    <s v="E.S.E. SANTIAGO DE T"/>
    <x v="510"/>
    <s v="438"/>
    <s v="FE14721"/>
    <x v="370"/>
    <x v="5"/>
    <x v="146"/>
    <x v="2"/>
    <d v="2022-09-30T00:00:00"/>
    <n v="-105983"/>
    <n v="2905100202"/>
    <x v="0"/>
    <x v="60"/>
    <s v="Levant GLOSA INICIAL GL-15765433873171"/>
    <s v="YB999"/>
    <x v="1"/>
    <m/>
    <s v="JNUNEZ"/>
    <s v="Levant GLOSA INICIAL GL-1"/>
    <x v="0"/>
  </r>
  <r>
    <s v="8200038502"/>
    <s v="E.S.E. SANTIAGO DE T"/>
    <x v="510"/>
    <s v="438"/>
    <s v="FE14721"/>
    <x v="370"/>
    <x v="5"/>
    <x v="146"/>
    <x v="2"/>
    <d v="2022-09-30T00:00:00"/>
    <n v="105983"/>
    <n v="2205200201"/>
    <x v="2"/>
    <x v="60"/>
    <s v="Levant GLOSA INICIAL GL-15765433873171"/>
    <s v="YB999"/>
    <x v="201"/>
    <d v="2022-10-21T00:00:00"/>
    <s v="JNUNEZ"/>
    <s v="Levant GLOSA INICIAL GL-1"/>
    <x v="1"/>
  </r>
  <r>
    <s v="8200038502"/>
    <s v="E.S.E. SANTIAGO DE T"/>
    <x v="511"/>
    <s v="438"/>
    <s v="FE13669"/>
    <x v="371"/>
    <x v="5"/>
    <x v="146"/>
    <x v="2"/>
    <d v="2022-09-30T00:00:00"/>
    <n v="-65509"/>
    <n v="2905100202"/>
    <x v="0"/>
    <x v="48"/>
    <s v="Levant GLOSA INICIAL GL-155555559732295"/>
    <s v="YB999"/>
    <x v="1"/>
    <m/>
    <s v="JNUNEZ"/>
    <s v="Levant GLOSA INICIAL GL-1"/>
    <x v="0"/>
  </r>
  <r>
    <s v="8200038502"/>
    <s v="E.S.E. SANTIAGO DE T"/>
    <x v="511"/>
    <s v="438"/>
    <s v="FE13669"/>
    <x v="371"/>
    <x v="5"/>
    <x v="146"/>
    <x v="2"/>
    <d v="2022-09-30T00:00:00"/>
    <n v="65509"/>
    <n v="2205200201"/>
    <x v="2"/>
    <x v="48"/>
    <s v="Levant GLOSA INICIAL GL-155555559732295"/>
    <s v="YB999"/>
    <x v="202"/>
    <d v="2022-10-21T00:00:00"/>
    <s v="JNUNEZ"/>
    <s v="Levant GLOSA INICIAL GL-1"/>
    <x v="1"/>
  </r>
  <r>
    <s v="8200038502"/>
    <s v="E.S.E. SANTIAGO DE T"/>
    <x v="512"/>
    <s v="438"/>
    <s v="FE13267"/>
    <x v="96"/>
    <x v="5"/>
    <x v="146"/>
    <x v="2"/>
    <d v="2022-09-30T00:00:00"/>
    <n v="36200"/>
    <n v="2205200101"/>
    <x v="2"/>
    <x v="40"/>
    <s v="Levant GLOSA INICIAL GL-155555562531642"/>
    <s v="6877320011"/>
    <x v="203"/>
    <d v="2022-10-21T00:00:00"/>
    <s v="JNUNEZ"/>
    <s v="Levant GLOSA INICIAL GL-1"/>
    <x v="1"/>
  </r>
  <r>
    <s v="8200038502"/>
    <s v="E.S.E. SANTIAGO DE T"/>
    <x v="513"/>
    <s v="438"/>
    <s v="FD54642"/>
    <x v="372"/>
    <x v="5"/>
    <x v="4"/>
    <x v="1"/>
    <d v="2022-09-30T00:00:00"/>
    <n v="-28155"/>
    <n v="2905100202"/>
    <x v="0"/>
    <x v="102"/>
    <s v="Levant GLOSA INICIAL GL-155555559733321"/>
    <s v="YB999"/>
    <x v="1"/>
    <m/>
    <s v="JNUNEZ"/>
    <s v="Levant GLOSA INICIAL GL-1"/>
    <x v="0"/>
  </r>
  <r>
    <s v="8200038502"/>
    <s v="E.S.E. SANTIAGO DE T"/>
    <x v="513"/>
    <s v="438"/>
    <s v="FD54642"/>
    <x v="372"/>
    <x v="5"/>
    <x v="4"/>
    <x v="1"/>
    <d v="2022-09-30T00:00:00"/>
    <n v="28155"/>
    <n v="2205200201"/>
    <x v="2"/>
    <x v="102"/>
    <s v="Levant GLOSA INICIAL GL-155555559733321"/>
    <s v="YB999"/>
    <x v="204"/>
    <d v="2022-10-21T00:00:00"/>
    <s v="JNUNEZ"/>
    <s v="Levant GLOSA INICIAL GL-1"/>
    <x v="1"/>
  </r>
  <r>
    <s v="8200038502"/>
    <s v="E.S.E. SANTIAGO DE T"/>
    <x v="514"/>
    <s v="438"/>
    <s v="FD53983"/>
    <x v="373"/>
    <x v="5"/>
    <x v="4"/>
    <x v="1"/>
    <d v="2022-09-30T00:00:00"/>
    <n v="-774511"/>
    <n v="2905100202"/>
    <x v="0"/>
    <x v="102"/>
    <s v="Levant GLOSA INICIAL GL-15765433113694"/>
    <s v="1500120011"/>
    <x v="1"/>
    <m/>
    <s v="JNUNEZ"/>
    <s v="Levant GLOSA INICIAL GL-1"/>
    <x v="0"/>
  </r>
  <r>
    <s v="8200038502"/>
    <s v="E.S.E. SANTIAGO DE T"/>
    <x v="514"/>
    <s v="438"/>
    <s v="FD53983"/>
    <x v="373"/>
    <x v="5"/>
    <x v="4"/>
    <x v="1"/>
    <d v="2022-09-30T00:00:00"/>
    <n v="1145311"/>
    <n v="2205200201"/>
    <x v="2"/>
    <x v="102"/>
    <s v="Levant GLOSA INICIAL GL-15765433113694"/>
    <s v="1500120011"/>
    <x v="205"/>
    <d v="2022-10-21T00:00:00"/>
    <s v="JNUNEZ"/>
    <s v="Levant GLOSA INICIAL GL-1"/>
    <x v="1"/>
  </r>
  <r>
    <s v="8200038502"/>
    <s v="E.S.E. SANTIAGO DE T"/>
    <x v="515"/>
    <s v="438"/>
    <s v="FD52738"/>
    <x v="374"/>
    <x v="5"/>
    <x v="4"/>
    <x v="1"/>
    <d v="2022-09-30T00:00:00"/>
    <n v="-6600"/>
    <n v="2905100202"/>
    <x v="0"/>
    <x v="102"/>
    <s v="Levant GLOSA INICIAL GL-155273150521"/>
    <s v="YB999"/>
    <x v="1"/>
    <m/>
    <s v="JNUNEZ"/>
    <s v="Levant GLOSA INICIAL GL-1"/>
    <x v="0"/>
  </r>
  <r>
    <s v="8200038502"/>
    <s v="E.S.E. SANTIAGO DE T"/>
    <x v="515"/>
    <s v="438"/>
    <s v="FD52738"/>
    <x v="374"/>
    <x v="5"/>
    <x v="4"/>
    <x v="1"/>
    <d v="2022-09-30T00:00:00"/>
    <n v="6600"/>
    <n v="2205200201"/>
    <x v="2"/>
    <x v="102"/>
    <s v="Levant GLOSA INICIAL GL-155273150521"/>
    <s v="YB999"/>
    <x v="206"/>
    <d v="2022-10-21T00:00:00"/>
    <s v="JNUNEZ"/>
    <s v="Levant GLOSA INICIAL GL-1"/>
    <x v="1"/>
  </r>
  <r>
    <s v="8200038502"/>
    <s v="E.S.E. SANTIAGO DE T"/>
    <x v="516"/>
    <s v="438"/>
    <s v="FD46896"/>
    <x v="375"/>
    <x v="5"/>
    <x v="4"/>
    <x v="1"/>
    <d v="2022-09-30T00:00:00"/>
    <n v="-127622"/>
    <n v="2905100102"/>
    <x v="0"/>
    <x v="103"/>
    <s v="Levant GLOSA INICIAL GL-157654331831040"/>
    <s v="YB999"/>
    <x v="1"/>
    <m/>
    <s v="JNUNEZ"/>
    <s v="Levant GLOSA INICIAL GL-1"/>
    <x v="0"/>
  </r>
  <r>
    <s v="8200038502"/>
    <s v="E.S.E. SANTIAGO DE T"/>
    <x v="516"/>
    <s v="438"/>
    <s v="FD46896"/>
    <x v="375"/>
    <x v="5"/>
    <x v="4"/>
    <x v="1"/>
    <d v="2022-09-30T00:00:00"/>
    <n v="127622"/>
    <n v="2205200101"/>
    <x v="2"/>
    <x v="103"/>
    <s v="Levant GLOSA INICIAL GL-157654331831040"/>
    <s v="YB999"/>
    <x v="207"/>
    <d v="2022-10-21T00:00:00"/>
    <s v="JNUNEZ"/>
    <s v="Levant GLOSA INICIAL GL-1"/>
    <x v="1"/>
  </r>
  <r>
    <s v="8200038502"/>
    <s v="E.S.E. SANTIAGO DE T"/>
    <x v="517"/>
    <s v="438"/>
    <s v="FD46481"/>
    <x v="376"/>
    <x v="5"/>
    <x v="4"/>
    <x v="1"/>
    <d v="2022-09-30T00:00:00"/>
    <n v="-154802"/>
    <n v="2905100202"/>
    <x v="0"/>
    <x v="104"/>
    <s v="Levant GLOSA INICIAL GL-157654331831039"/>
    <s v="YB999"/>
    <x v="1"/>
    <m/>
    <s v="JNUNEZ"/>
    <s v="Levant GLOSA INICIAL GL-1"/>
    <x v="0"/>
  </r>
  <r>
    <s v="8200038502"/>
    <s v="E.S.E. SANTIAGO DE T"/>
    <x v="517"/>
    <s v="438"/>
    <s v="FD46481"/>
    <x v="376"/>
    <x v="5"/>
    <x v="4"/>
    <x v="1"/>
    <d v="2022-09-30T00:00:00"/>
    <n v="154802"/>
    <n v="2205200201"/>
    <x v="2"/>
    <x v="104"/>
    <s v="Levant GLOSA INICIAL GL-157654331831039"/>
    <s v="YB999"/>
    <x v="208"/>
    <d v="2022-10-21T00:00:00"/>
    <s v="JNUNEZ"/>
    <s v="Levant GLOSA INICIAL GL-1"/>
    <x v="1"/>
  </r>
  <r>
    <s v="8200038502"/>
    <s v="E.S.E. SANTIAGO DE T"/>
    <x v="518"/>
    <s v="438"/>
    <s v="FD45897"/>
    <x v="377"/>
    <x v="5"/>
    <x v="4"/>
    <x v="1"/>
    <d v="2022-09-30T00:00:00"/>
    <n v="-142241"/>
    <n v="2905100202"/>
    <x v="0"/>
    <x v="104"/>
    <s v="Levant GLOSA INICIAL GL-157654331831038"/>
    <s v="YB999"/>
    <x v="1"/>
    <m/>
    <s v="JNUNEZ"/>
    <s v="Levant GLOSA INICIAL GL-1"/>
    <x v="0"/>
  </r>
  <r>
    <s v="8200038502"/>
    <s v="E.S.E. SANTIAGO DE T"/>
    <x v="518"/>
    <s v="438"/>
    <s v="FD45897"/>
    <x v="377"/>
    <x v="5"/>
    <x v="4"/>
    <x v="1"/>
    <d v="2022-09-30T00:00:00"/>
    <n v="142241"/>
    <n v="2205200201"/>
    <x v="2"/>
    <x v="104"/>
    <s v="Levant GLOSA INICIAL GL-157654331831038"/>
    <s v="YB999"/>
    <x v="209"/>
    <d v="2022-10-21T00:00:00"/>
    <s v="JNUNEZ"/>
    <s v="Levant GLOSA INICIAL GL-1"/>
    <x v="1"/>
  </r>
  <r>
    <s v="8200038502"/>
    <s v="E.S.E. SANTIAGO DE T"/>
    <x v="519"/>
    <s v="438"/>
    <s v="FD45818"/>
    <x v="378"/>
    <x v="5"/>
    <x v="4"/>
    <x v="1"/>
    <d v="2022-09-30T00:00:00"/>
    <n v="-58775"/>
    <n v="2905100202"/>
    <x v="0"/>
    <x v="104"/>
    <s v="Levant GLOSA INICIAL GL-157654331831037"/>
    <s v="YB999"/>
    <x v="1"/>
    <m/>
    <s v="JNUNEZ"/>
    <s v="Levant GLOSA INICIAL GL-1"/>
    <x v="0"/>
  </r>
  <r>
    <s v="8200038502"/>
    <s v="E.S.E. SANTIAGO DE T"/>
    <x v="519"/>
    <s v="438"/>
    <s v="FD45818"/>
    <x v="378"/>
    <x v="5"/>
    <x v="4"/>
    <x v="1"/>
    <d v="2022-09-30T00:00:00"/>
    <n v="58775"/>
    <n v="2205200201"/>
    <x v="2"/>
    <x v="104"/>
    <s v="Levant GLOSA INICIAL GL-157654331831037"/>
    <s v="YB999"/>
    <x v="210"/>
    <d v="2022-10-21T00:00:00"/>
    <s v="JNUNEZ"/>
    <s v="Levant GLOSA INICIAL GL-1"/>
    <x v="1"/>
  </r>
  <r>
    <s v="8200038502"/>
    <s v="E.S.E. SANTIAGO DE T"/>
    <x v="520"/>
    <s v="438"/>
    <s v="FD45689"/>
    <x v="379"/>
    <x v="5"/>
    <x v="4"/>
    <x v="1"/>
    <d v="2022-09-30T00:00:00"/>
    <n v="-958050"/>
    <n v="2905100202"/>
    <x v="0"/>
    <x v="104"/>
    <s v="Levant GLOSA INICIAL GL-157654331831036"/>
    <s v="1500120011"/>
    <x v="1"/>
    <m/>
    <s v="JNUNEZ"/>
    <s v="Levant GLOSA INICIAL GL-1"/>
    <x v="0"/>
  </r>
  <r>
    <s v="8200038502"/>
    <s v="E.S.E. SANTIAGO DE T"/>
    <x v="520"/>
    <s v="438"/>
    <s v="FD45689"/>
    <x v="379"/>
    <x v="5"/>
    <x v="4"/>
    <x v="1"/>
    <d v="2022-09-30T00:00:00"/>
    <n v="1155550"/>
    <n v="2205200201"/>
    <x v="2"/>
    <x v="104"/>
    <s v="Levant GLOSA INICIAL GL-157654331831036"/>
    <s v="1500120011"/>
    <x v="211"/>
    <d v="2022-10-21T00:00:00"/>
    <s v="JNUNEZ"/>
    <s v="Levant GLOSA INICIAL GL-1"/>
    <x v="1"/>
  </r>
  <r>
    <s v="8200038502"/>
    <s v="E.S.E. SANTIAGO DE T"/>
    <x v="521"/>
    <s v="438"/>
    <s v="FD45508"/>
    <x v="380"/>
    <x v="5"/>
    <x v="4"/>
    <x v="1"/>
    <d v="2022-09-30T00:00:00"/>
    <n v="-998762"/>
    <n v="2905100202"/>
    <x v="0"/>
    <x v="104"/>
    <s v="Levant GLOSA INICIAL GL-157654331831035"/>
    <s v="YB999"/>
    <x v="1"/>
    <m/>
    <s v="JNUNEZ"/>
    <s v="Levant GLOSA INICIAL GL-1"/>
    <x v="0"/>
  </r>
  <r>
    <s v="8200038502"/>
    <s v="E.S.E. SANTIAGO DE T"/>
    <x v="521"/>
    <s v="438"/>
    <s v="FD45508"/>
    <x v="380"/>
    <x v="5"/>
    <x v="4"/>
    <x v="1"/>
    <d v="2022-09-30T00:00:00"/>
    <n v="998762"/>
    <n v="2205200201"/>
    <x v="2"/>
    <x v="104"/>
    <s v="Levant GLOSA INICIAL GL-157654331831035"/>
    <s v="YB999"/>
    <x v="212"/>
    <d v="2022-10-21T00:00:00"/>
    <s v="JNUNEZ"/>
    <s v="Levant GLOSA INICIAL GL-1"/>
    <x v="1"/>
  </r>
  <r>
    <s v="8200038502"/>
    <s v="E.S.E. SANTIAGO DE T"/>
    <x v="522"/>
    <s v="438"/>
    <s v="FD44842"/>
    <x v="381"/>
    <x v="5"/>
    <x v="4"/>
    <x v="1"/>
    <d v="2022-09-30T00:00:00"/>
    <n v="-53096"/>
    <n v="2905100202"/>
    <x v="0"/>
    <x v="104"/>
    <s v="Levant GLOSA INICIAL GL-157654331831120"/>
    <s v="YB999"/>
    <x v="1"/>
    <m/>
    <s v="JNUNEZ"/>
    <s v="Levant GLOSA INICIAL GL-1"/>
    <x v="0"/>
  </r>
  <r>
    <s v="8200038502"/>
    <s v="E.S.E. SANTIAGO DE T"/>
    <x v="522"/>
    <s v="438"/>
    <s v="FD44842"/>
    <x v="381"/>
    <x v="5"/>
    <x v="4"/>
    <x v="1"/>
    <d v="2022-09-30T00:00:00"/>
    <n v="53096"/>
    <n v="2205200201"/>
    <x v="2"/>
    <x v="104"/>
    <s v="Levant GLOSA INICIAL GL-157654331831120"/>
    <s v="YB999"/>
    <x v="213"/>
    <d v="2022-10-21T00:00:00"/>
    <s v="JNUNEZ"/>
    <s v="Levant GLOSA INICIAL GL-1"/>
    <x v="1"/>
  </r>
  <r>
    <s v="8200038502"/>
    <s v="E.S.E. SANTIAGO DE T"/>
    <x v="523"/>
    <s v="438"/>
    <s v="FD43957"/>
    <x v="382"/>
    <x v="5"/>
    <x v="4"/>
    <x v="1"/>
    <d v="2022-09-30T00:00:00"/>
    <n v="-297862"/>
    <n v="2905100202"/>
    <x v="0"/>
    <x v="104"/>
    <s v="Levant GLOSA INICIAL GL-157654331831034"/>
    <s v="YB999"/>
    <x v="1"/>
    <m/>
    <s v="JNUNEZ"/>
    <s v="Levant GLOSA INICIAL GL-1"/>
    <x v="0"/>
  </r>
  <r>
    <s v="8200038502"/>
    <s v="E.S.E. SANTIAGO DE T"/>
    <x v="523"/>
    <s v="438"/>
    <s v="FD43957"/>
    <x v="382"/>
    <x v="5"/>
    <x v="4"/>
    <x v="1"/>
    <d v="2022-09-30T00:00:00"/>
    <n v="297862"/>
    <n v="2205200201"/>
    <x v="2"/>
    <x v="104"/>
    <s v="Levant GLOSA INICIAL GL-157654331831034"/>
    <s v="YB999"/>
    <x v="214"/>
    <d v="2022-10-21T00:00:00"/>
    <s v="JNUNEZ"/>
    <s v="Levant GLOSA INICIAL GL-1"/>
    <x v="1"/>
  </r>
  <r>
    <s v="8200038502"/>
    <s v="E.S.E. SANTIAGO DE T"/>
    <x v="524"/>
    <s v="438"/>
    <s v="FD43477"/>
    <x v="383"/>
    <x v="5"/>
    <x v="4"/>
    <x v="1"/>
    <d v="2022-09-30T00:00:00"/>
    <n v="-552802"/>
    <n v="2905100202"/>
    <x v="0"/>
    <x v="8"/>
    <s v="Levant GLOSA INICIAL GL-15765433183992"/>
    <s v="YB999"/>
    <x v="1"/>
    <m/>
    <s v="JNUNEZ"/>
    <s v="Levant GLOSA INICIAL GL-1"/>
    <x v="0"/>
  </r>
  <r>
    <s v="8200038502"/>
    <s v="E.S.E. SANTIAGO DE T"/>
    <x v="524"/>
    <s v="438"/>
    <s v="FD43477"/>
    <x v="383"/>
    <x v="5"/>
    <x v="4"/>
    <x v="1"/>
    <d v="2022-09-30T00:00:00"/>
    <n v="552802"/>
    <n v="2205200201"/>
    <x v="2"/>
    <x v="8"/>
    <s v="Levant GLOSA INICIAL GL-15765433183992"/>
    <s v="YB999"/>
    <x v="215"/>
    <d v="2022-10-21T00:00:00"/>
    <s v="JNUNEZ"/>
    <s v="Levant GLOSA INICIAL GL-1"/>
    <x v="1"/>
  </r>
  <r>
    <s v="8200038502"/>
    <s v="E.S.E. SANTIAGO DE T"/>
    <x v="525"/>
    <s v="438"/>
    <s v="FD42763"/>
    <x v="55"/>
    <x v="5"/>
    <x v="4"/>
    <x v="1"/>
    <d v="2022-09-30T00:00:00"/>
    <n v="-129286"/>
    <n v="2905100202"/>
    <x v="0"/>
    <x v="8"/>
    <s v="Levant GLOSA INICIAL GL-15765433183991"/>
    <s v="YB999"/>
    <x v="1"/>
    <m/>
    <s v="JNUNEZ"/>
    <s v="Levant GLOSA INICIAL GL-1"/>
    <x v="0"/>
  </r>
  <r>
    <s v="8200038502"/>
    <s v="E.S.E. SANTIAGO DE T"/>
    <x v="525"/>
    <s v="438"/>
    <s v="FD42763"/>
    <x v="55"/>
    <x v="5"/>
    <x v="4"/>
    <x v="1"/>
    <d v="2022-09-30T00:00:00"/>
    <n v="129286"/>
    <n v="2205200201"/>
    <x v="2"/>
    <x v="8"/>
    <s v="Levant GLOSA INICIAL GL-15765433183991"/>
    <s v="YB999"/>
    <x v="216"/>
    <d v="2022-10-21T00:00:00"/>
    <s v="JNUNEZ"/>
    <s v="Levant GLOSA INICIAL GL-1"/>
    <x v="1"/>
  </r>
  <r>
    <s v="8200038502"/>
    <s v="E.S.E. SANTIAGO DE T"/>
    <x v="526"/>
    <s v="438"/>
    <s v="FD42729"/>
    <x v="66"/>
    <x v="5"/>
    <x v="4"/>
    <x v="1"/>
    <d v="2022-09-30T00:00:00"/>
    <n v="-7532"/>
    <n v="2905100202"/>
    <x v="0"/>
    <x v="8"/>
    <s v="Levant GLOSA INICIAL GL-15765433183990"/>
    <s v="YB999"/>
    <x v="1"/>
    <m/>
    <s v="JNUNEZ"/>
    <s v="Levant GLOSA INICIAL GL-1"/>
    <x v="0"/>
  </r>
  <r>
    <s v="8200038502"/>
    <s v="E.S.E. SANTIAGO DE T"/>
    <x v="526"/>
    <s v="438"/>
    <s v="FD42729"/>
    <x v="66"/>
    <x v="5"/>
    <x v="4"/>
    <x v="1"/>
    <d v="2022-09-30T00:00:00"/>
    <n v="7532"/>
    <n v="2205200201"/>
    <x v="2"/>
    <x v="8"/>
    <s v="Levant GLOSA INICIAL GL-15765433183990"/>
    <s v="YB999"/>
    <x v="217"/>
    <d v="2022-10-21T00:00:00"/>
    <s v="JNUNEZ"/>
    <s v="Levant GLOSA INICIAL GL-1"/>
    <x v="1"/>
  </r>
  <r>
    <s v="8200038502"/>
    <s v="E.S.E. SANTIAGO DE T"/>
    <x v="527"/>
    <s v="438"/>
    <s v="FD42607"/>
    <x v="67"/>
    <x v="5"/>
    <x v="4"/>
    <x v="1"/>
    <d v="2022-09-30T00:00:00"/>
    <n v="-67831"/>
    <n v="2905100202"/>
    <x v="0"/>
    <x v="8"/>
    <s v="Levant GLOSA INICIAL GL-15765433183989"/>
    <s v="YB999"/>
    <x v="1"/>
    <m/>
    <s v="JNUNEZ"/>
    <s v="Levant GLOSA INICIAL GL-1"/>
    <x v="0"/>
  </r>
  <r>
    <s v="8200038502"/>
    <s v="E.S.E. SANTIAGO DE T"/>
    <x v="527"/>
    <s v="438"/>
    <s v="FD42607"/>
    <x v="67"/>
    <x v="5"/>
    <x v="4"/>
    <x v="1"/>
    <d v="2022-09-30T00:00:00"/>
    <n v="67831"/>
    <n v="2205200201"/>
    <x v="2"/>
    <x v="8"/>
    <s v="Levant GLOSA INICIAL GL-15765433183989"/>
    <s v="YB999"/>
    <x v="218"/>
    <d v="2022-10-21T00:00:00"/>
    <s v="JNUNEZ"/>
    <s v="Levant GLOSA INICIAL GL-1"/>
    <x v="1"/>
  </r>
  <r>
    <s v="8200038502"/>
    <s v="E.S.E. SANTIAGO DE T"/>
    <x v="528"/>
    <s v="438"/>
    <s v="FD42575"/>
    <x v="24"/>
    <x v="5"/>
    <x v="4"/>
    <x v="1"/>
    <d v="2022-09-30T00:00:00"/>
    <n v="-30461"/>
    <n v="2905100102"/>
    <x v="0"/>
    <x v="8"/>
    <s v="Levant GLOSA INICIAL GL-15765433183988"/>
    <s v="YB999"/>
    <x v="1"/>
    <m/>
    <s v="JNUNEZ"/>
    <s v="Levant GLOSA INICIAL GL-1"/>
    <x v="0"/>
  </r>
  <r>
    <s v="8200038502"/>
    <s v="E.S.E. SANTIAGO DE T"/>
    <x v="528"/>
    <s v="438"/>
    <s v="FD42575"/>
    <x v="24"/>
    <x v="5"/>
    <x v="4"/>
    <x v="1"/>
    <d v="2022-09-30T00:00:00"/>
    <n v="30461"/>
    <n v="2205200101"/>
    <x v="2"/>
    <x v="8"/>
    <s v="Levant GLOSA INICIAL GL-15765433183988"/>
    <s v="YB999"/>
    <x v="219"/>
    <d v="2022-10-21T00:00:00"/>
    <s v="JNUNEZ"/>
    <s v="Levant GLOSA INICIAL GL-1"/>
    <x v="1"/>
  </r>
  <r>
    <s v="8200038502"/>
    <s v="E.S.E. SANTIAGO DE T"/>
    <x v="529"/>
    <s v="438"/>
    <s v="FD41126"/>
    <x v="384"/>
    <x v="5"/>
    <x v="4"/>
    <x v="1"/>
    <d v="2022-09-30T00:00:00"/>
    <n v="-108039"/>
    <n v="2905100202"/>
    <x v="0"/>
    <x v="8"/>
    <s v="Levant GLOSA INICIAL GL-15765433183987"/>
    <s v="YB999"/>
    <x v="1"/>
    <m/>
    <s v="JNUNEZ"/>
    <s v="Levant GLOSA INICIAL GL-1"/>
    <x v="0"/>
  </r>
  <r>
    <s v="8200038502"/>
    <s v="E.S.E. SANTIAGO DE T"/>
    <x v="529"/>
    <s v="438"/>
    <s v="FD41126"/>
    <x v="384"/>
    <x v="5"/>
    <x v="4"/>
    <x v="1"/>
    <d v="2022-09-30T00:00:00"/>
    <n v="108039"/>
    <n v="2205200201"/>
    <x v="2"/>
    <x v="8"/>
    <s v="Levant GLOSA INICIAL GL-15765433183987"/>
    <s v="YB999"/>
    <x v="220"/>
    <d v="2022-10-21T00:00:00"/>
    <s v="JNUNEZ"/>
    <s v="Levant GLOSA INICIAL GL-1"/>
    <x v="1"/>
  </r>
  <r>
    <s v="8200038502"/>
    <s v="E.S.E. SANTIAGO DE T"/>
    <x v="530"/>
    <s v="438"/>
    <s v="FD40335"/>
    <x v="385"/>
    <x v="5"/>
    <x v="4"/>
    <x v="1"/>
    <d v="2022-09-30T00:00:00"/>
    <n v="-119029"/>
    <n v="2905100202"/>
    <x v="0"/>
    <x v="18"/>
    <s v="Levant GLOSA INICIAL GL-15765433183952"/>
    <s v="YB999"/>
    <x v="1"/>
    <m/>
    <s v="JNUNEZ"/>
    <s v="Levant GLOSA INICIAL GL-1"/>
    <x v="0"/>
  </r>
  <r>
    <s v="8200038502"/>
    <s v="E.S.E. SANTIAGO DE T"/>
    <x v="530"/>
    <s v="438"/>
    <s v="FD40335"/>
    <x v="385"/>
    <x v="5"/>
    <x v="4"/>
    <x v="1"/>
    <d v="2022-09-30T00:00:00"/>
    <n v="119029"/>
    <n v="2205200201"/>
    <x v="2"/>
    <x v="18"/>
    <s v="Levant GLOSA INICIAL GL-15765433183952"/>
    <s v="YB999"/>
    <x v="221"/>
    <d v="2022-10-21T00:00:00"/>
    <s v="JNUNEZ"/>
    <s v="Levant GLOSA INICIAL GL-1"/>
    <x v="1"/>
  </r>
  <r>
    <s v="8200038502"/>
    <s v="E.S.E. SANTIAGO DE T"/>
    <x v="531"/>
    <s v="438"/>
    <s v="FD40210"/>
    <x v="386"/>
    <x v="5"/>
    <x v="4"/>
    <x v="1"/>
    <d v="2022-09-30T00:00:00"/>
    <n v="-131539"/>
    <n v="2905100202"/>
    <x v="0"/>
    <x v="18"/>
    <s v="Levant GLOSA INICIAL GL-15765433183951"/>
    <s v="YB999"/>
    <x v="1"/>
    <m/>
    <s v="JNUNEZ"/>
    <s v="Levant GLOSA INICIAL GL-1"/>
    <x v="0"/>
  </r>
  <r>
    <s v="8200038502"/>
    <s v="E.S.E. SANTIAGO DE T"/>
    <x v="531"/>
    <s v="438"/>
    <s v="FD40210"/>
    <x v="386"/>
    <x v="5"/>
    <x v="4"/>
    <x v="1"/>
    <d v="2022-09-30T00:00:00"/>
    <n v="131539"/>
    <n v="2205200201"/>
    <x v="2"/>
    <x v="18"/>
    <s v="Levant GLOSA INICIAL GL-15765433183951"/>
    <s v="YB999"/>
    <x v="222"/>
    <d v="2022-10-21T00:00:00"/>
    <s v="JNUNEZ"/>
    <s v="Levant GLOSA INICIAL GL-1"/>
    <x v="1"/>
  </r>
  <r>
    <s v="8200038502"/>
    <s v="E.S.E. SANTIAGO DE T"/>
    <x v="532"/>
    <s v="438"/>
    <s v="FD39425"/>
    <x v="387"/>
    <x v="5"/>
    <x v="4"/>
    <x v="1"/>
    <d v="2022-09-30T00:00:00"/>
    <n v="-191954"/>
    <n v="2905100202"/>
    <x v="0"/>
    <x v="18"/>
    <s v="Levant GLOSA INICIAL GL-15765433183950"/>
    <s v="YB999"/>
    <x v="1"/>
    <m/>
    <s v="JNUNEZ"/>
    <s v="Levant GLOSA INICIAL GL-1"/>
    <x v="0"/>
  </r>
  <r>
    <s v="8200038502"/>
    <s v="E.S.E. SANTIAGO DE T"/>
    <x v="532"/>
    <s v="438"/>
    <s v="FD39425"/>
    <x v="387"/>
    <x v="5"/>
    <x v="4"/>
    <x v="1"/>
    <d v="2022-09-30T00:00:00"/>
    <n v="191954"/>
    <n v="2205200201"/>
    <x v="2"/>
    <x v="18"/>
    <s v="Levant GLOSA INICIAL GL-15765433183950"/>
    <s v="YB999"/>
    <x v="223"/>
    <d v="2022-10-21T00:00:00"/>
    <s v="JNUNEZ"/>
    <s v="Levant GLOSA INICIAL GL-1"/>
    <x v="1"/>
  </r>
  <r>
    <s v="8200038502"/>
    <s v="E.S.E. SANTIAGO DE T"/>
    <x v="533"/>
    <s v="438"/>
    <s v="FD39016"/>
    <x v="388"/>
    <x v="5"/>
    <x v="4"/>
    <x v="1"/>
    <d v="2022-09-30T00:00:00"/>
    <n v="-48372"/>
    <n v="2905100202"/>
    <x v="0"/>
    <x v="18"/>
    <s v="Levant GLOSA INICIAL GL-15765433183949"/>
    <s v="YB999"/>
    <x v="1"/>
    <m/>
    <s v="JNUNEZ"/>
    <s v="Levant GLOSA INICIAL GL-1"/>
    <x v="0"/>
  </r>
  <r>
    <s v="8200038502"/>
    <s v="E.S.E. SANTIAGO DE T"/>
    <x v="533"/>
    <s v="438"/>
    <s v="FD39016"/>
    <x v="388"/>
    <x v="5"/>
    <x v="4"/>
    <x v="1"/>
    <d v="2022-09-30T00:00:00"/>
    <n v="48372"/>
    <n v="2205200201"/>
    <x v="2"/>
    <x v="18"/>
    <s v="Levant GLOSA INICIAL GL-15765433183949"/>
    <s v="YB999"/>
    <x v="224"/>
    <d v="2022-10-21T00:00:00"/>
    <s v="JNUNEZ"/>
    <s v="Levant GLOSA INICIAL GL-1"/>
    <x v="1"/>
  </r>
  <r>
    <s v="8200038502"/>
    <s v="E.S.E. SANTIAGO DE T"/>
    <x v="534"/>
    <s v="438"/>
    <s v="FD38883"/>
    <x v="389"/>
    <x v="5"/>
    <x v="4"/>
    <x v="1"/>
    <d v="2022-09-30T00:00:00"/>
    <n v="-91076"/>
    <n v="2905100202"/>
    <x v="0"/>
    <x v="18"/>
    <s v="Levant GLOSA INICIAL GL-15765433183947"/>
    <s v="YB999"/>
    <x v="1"/>
    <m/>
    <s v="JNUNEZ"/>
    <s v="Levant GLOSA INICIAL GL-1"/>
    <x v="0"/>
  </r>
  <r>
    <s v="8200038502"/>
    <s v="E.S.E. SANTIAGO DE T"/>
    <x v="534"/>
    <s v="438"/>
    <s v="FD38883"/>
    <x v="389"/>
    <x v="5"/>
    <x v="4"/>
    <x v="1"/>
    <d v="2022-09-30T00:00:00"/>
    <n v="91076"/>
    <n v="2205200201"/>
    <x v="2"/>
    <x v="18"/>
    <s v="Levant GLOSA INICIAL GL-15765433183947"/>
    <s v="YB999"/>
    <x v="225"/>
    <d v="2022-10-21T00:00:00"/>
    <s v="JNUNEZ"/>
    <s v="Levant GLOSA INICIAL GL-1"/>
    <x v="1"/>
  </r>
  <r>
    <s v="8200038502"/>
    <s v="E.S.E. SANTIAGO DE T"/>
    <x v="535"/>
    <s v="438"/>
    <s v="FD38262"/>
    <x v="390"/>
    <x v="5"/>
    <x v="4"/>
    <x v="1"/>
    <d v="2022-09-30T00:00:00"/>
    <n v="-181008"/>
    <n v="2905100202"/>
    <x v="0"/>
    <x v="18"/>
    <s v="Levant GLOSA INICIAL GL-15765433183948"/>
    <s v="YB999"/>
    <x v="1"/>
    <m/>
    <s v="JNUNEZ"/>
    <s v="Levant GLOSA INICIAL GL-1"/>
    <x v="0"/>
  </r>
  <r>
    <s v="8200038502"/>
    <s v="E.S.E. SANTIAGO DE T"/>
    <x v="535"/>
    <s v="438"/>
    <s v="FD38262"/>
    <x v="390"/>
    <x v="5"/>
    <x v="4"/>
    <x v="1"/>
    <d v="2022-09-30T00:00:00"/>
    <n v="181008"/>
    <n v="2205200201"/>
    <x v="2"/>
    <x v="18"/>
    <s v="Levant GLOSA INICIAL GL-15765433183948"/>
    <s v="YB999"/>
    <x v="226"/>
    <d v="2022-10-21T00:00:00"/>
    <s v="JNUNEZ"/>
    <s v="Levant GLOSA INICIAL GL-1"/>
    <x v="1"/>
  </r>
  <r>
    <s v="8200038502"/>
    <s v="E.S.E. SANTIAGO DE T"/>
    <x v="536"/>
    <s v="438"/>
    <s v="FD37726"/>
    <x v="391"/>
    <x v="5"/>
    <x v="4"/>
    <x v="1"/>
    <d v="2022-09-30T00:00:00"/>
    <n v="-293724"/>
    <n v="2905100202"/>
    <x v="0"/>
    <x v="18"/>
    <s v="Levant GLOSA INICIAL GL-15765433183946"/>
    <s v="YB999"/>
    <x v="1"/>
    <m/>
    <s v="JNUNEZ"/>
    <s v="Levant GLOSA INICIAL GL-1"/>
    <x v="0"/>
  </r>
  <r>
    <s v="8200038502"/>
    <s v="E.S.E. SANTIAGO DE T"/>
    <x v="536"/>
    <s v="438"/>
    <s v="FD37726"/>
    <x v="391"/>
    <x v="5"/>
    <x v="4"/>
    <x v="1"/>
    <d v="2022-09-30T00:00:00"/>
    <n v="293724"/>
    <n v="2205200201"/>
    <x v="2"/>
    <x v="18"/>
    <s v="Levant GLOSA INICIAL GL-15765433183946"/>
    <s v="YB999"/>
    <x v="227"/>
    <d v="2022-10-21T00:00:00"/>
    <s v="JNUNEZ"/>
    <s v="Levant GLOSA INICIAL GL-1"/>
    <x v="1"/>
  </r>
  <r>
    <s v="8200038502"/>
    <s v="E.S.E. SANTIAGO DE T"/>
    <x v="537"/>
    <s v="438"/>
    <s v="FD37619"/>
    <x v="392"/>
    <x v="5"/>
    <x v="4"/>
    <x v="1"/>
    <d v="2022-09-30T00:00:00"/>
    <n v="-490846"/>
    <n v="2905100202"/>
    <x v="0"/>
    <x v="18"/>
    <s v="Levant GLOSA INICIAL GL-15765433183945"/>
    <s v="YB999"/>
    <x v="1"/>
    <m/>
    <s v="JNUNEZ"/>
    <s v="Levant GLOSA INICIAL GL-1"/>
    <x v="0"/>
  </r>
  <r>
    <s v="8200038502"/>
    <s v="E.S.E. SANTIAGO DE T"/>
    <x v="537"/>
    <s v="438"/>
    <s v="FD37619"/>
    <x v="392"/>
    <x v="5"/>
    <x v="4"/>
    <x v="1"/>
    <d v="2022-09-30T00:00:00"/>
    <n v="490846"/>
    <n v="2205200201"/>
    <x v="2"/>
    <x v="18"/>
    <s v="Levant GLOSA INICIAL GL-15765433183945"/>
    <s v="YB999"/>
    <x v="228"/>
    <d v="2022-10-21T00:00:00"/>
    <s v="JNUNEZ"/>
    <s v="Levant GLOSA INICIAL GL-1"/>
    <x v="1"/>
  </r>
  <r>
    <s v="8200038502"/>
    <s v="E.S.E. SANTIAGO DE T"/>
    <x v="538"/>
    <s v="438"/>
    <s v="FD36672"/>
    <x v="393"/>
    <x v="5"/>
    <x v="146"/>
    <x v="2"/>
    <d v="2022-09-30T00:00:00"/>
    <n v="-8880"/>
    <n v="2905100102"/>
    <x v="0"/>
    <x v="105"/>
    <s v="Levant GLOSA INICIAL GL-15765433113655"/>
    <s v="YB999"/>
    <x v="1"/>
    <m/>
    <s v="JNUNEZ"/>
    <s v="Levant GLOSA INICIAL GL-1"/>
    <x v="0"/>
  </r>
  <r>
    <s v="8200038502"/>
    <s v="E.S.E. SANTIAGO DE T"/>
    <x v="538"/>
    <s v="438"/>
    <s v="FD36672"/>
    <x v="393"/>
    <x v="5"/>
    <x v="146"/>
    <x v="2"/>
    <d v="2022-09-30T00:00:00"/>
    <n v="8880"/>
    <n v="2205200101"/>
    <x v="2"/>
    <x v="105"/>
    <s v="Levant GLOSA INICIAL GL-15765433113655"/>
    <s v="YB999"/>
    <x v="229"/>
    <d v="2022-10-21T00:00:00"/>
    <s v="JNUNEZ"/>
    <s v="Levant GLOSA INICIAL GL-1"/>
    <x v="1"/>
  </r>
  <r>
    <s v="8200038502"/>
    <s v="E.S.E. SANTIAGO DE T"/>
    <x v="539"/>
    <s v="438"/>
    <s v="FD34002"/>
    <x v="394"/>
    <x v="5"/>
    <x v="146"/>
    <x v="2"/>
    <d v="2022-09-30T00:00:00"/>
    <n v="-374732"/>
    <n v="2905100102"/>
    <x v="0"/>
    <x v="105"/>
    <s v="Levant GLOSA INICIAL GL-15765433113654"/>
    <s v="YB999"/>
    <x v="1"/>
    <m/>
    <s v="JNUNEZ"/>
    <s v="Levant GLOSA INICIAL GL-1"/>
    <x v="0"/>
  </r>
  <r>
    <s v="8200038502"/>
    <s v="E.S.E. SANTIAGO DE T"/>
    <x v="539"/>
    <s v="438"/>
    <s v="FD34002"/>
    <x v="394"/>
    <x v="5"/>
    <x v="146"/>
    <x v="2"/>
    <d v="2022-09-30T00:00:00"/>
    <n v="374732"/>
    <n v="2205200101"/>
    <x v="2"/>
    <x v="105"/>
    <s v="Levant GLOSA INICIAL GL-15765433113654"/>
    <s v="YB999"/>
    <x v="230"/>
    <d v="2022-10-21T00:00:00"/>
    <s v="JNUNEZ"/>
    <s v="Levant GLOSA INICIAL GL-1"/>
    <x v="1"/>
  </r>
  <r>
    <s v="8200038502"/>
    <s v="E.S.E. SANTIAGO DE T"/>
    <x v="540"/>
    <s v="438"/>
    <s v="FD33803"/>
    <x v="395"/>
    <x v="5"/>
    <x v="146"/>
    <x v="2"/>
    <d v="2022-09-30T00:00:00"/>
    <n v="-74909"/>
    <n v="2905100102"/>
    <x v="0"/>
    <x v="105"/>
    <s v="Levant GLOSA INICIAL GL-15765433113653"/>
    <s v="YB999"/>
    <x v="1"/>
    <m/>
    <s v="JNUNEZ"/>
    <s v="Levant GLOSA INICIAL GL-1"/>
    <x v="0"/>
  </r>
  <r>
    <s v="8200038502"/>
    <s v="E.S.E. SANTIAGO DE T"/>
    <x v="540"/>
    <s v="438"/>
    <s v="FD33803"/>
    <x v="395"/>
    <x v="5"/>
    <x v="146"/>
    <x v="2"/>
    <d v="2022-09-30T00:00:00"/>
    <n v="74909"/>
    <n v="2205200101"/>
    <x v="2"/>
    <x v="105"/>
    <s v="Levant GLOSA INICIAL GL-15765433113653"/>
    <s v="YB999"/>
    <x v="231"/>
    <d v="2022-10-21T00:00:00"/>
    <s v="JNUNEZ"/>
    <s v="Levant GLOSA INICIAL GL-1"/>
    <x v="1"/>
  </r>
  <r>
    <s v="8200038502"/>
    <s v="E.S.E. SANTIAGO DE T"/>
    <x v="541"/>
    <s v="438"/>
    <s v="FD32423"/>
    <x v="396"/>
    <x v="5"/>
    <x v="146"/>
    <x v="2"/>
    <d v="2022-09-30T00:00:00"/>
    <n v="-283217"/>
    <n v="2905100202"/>
    <x v="0"/>
    <x v="31"/>
    <s v="Levant GLOSA INICIAL GL-15765433113584"/>
    <s v="YB999"/>
    <x v="1"/>
    <m/>
    <s v="JNUNEZ"/>
    <s v="Levant GLOSA INICIAL GL-1"/>
    <x v="0"/>
  </r>
  <r>
    <s v="8200038502"/>
    <s v="E.S.E. SANTIAGO DE T"/>
    <x v="541"/>
    <s v="438"/>
    <s v="FD32423"/>
    <x v="396"/>
    <x v="5"/>
    <x v="146"/>
    <x v="2"/>
    <d v="2022-09-30T00:00:00"/>
    <n v="283217"/>
    <n v="2205200201"/>
    <x v="2"/>
    <x v="31"/>
    <s v="Levant GLOSA INICIAL GL-15765433113584"/>
    <s v="YB999"/>
    <x v="232"/>
    <d v="2022-10-21T00:00:00"/>
    <s v="JNUNEZ"/>
    <s v="Levant GLOSA INICIAL GL-1"/>
    <x v="1"/>
  </r>
  <r>
    <s v="8200038502"/>
    <s v="E.S.E. SANTIAGO DE T"/>
    <x v="542"/>
    <s v="438"/>
    <s v="FD32345"/>
    <x v="397"/>
    <x v="5"/>
    <x v="146"/>
    <x v="2"/>
    <d v="2022-09-30T00:00:00"/>
    <n v="-102032"/>
    <n v="2905100102"/>
    <x v="0"/>
    <x v="33"/>
    <s v="Levant GLOSA INICIAL GL-15765433873380"/>
    <s v="YB999"/>
    <x v="1"/>
    <m/>
    <s v="JNUNEZ"/>
    <s v="Levant GLOSA INICIAL GL-1"/>
    <x v="0"/>
  </r>
  <r>
    <s v="8200038502"/>
    <s v="E.S.E. SANTIAGO DE T"/>
    <x v="542"/>
    <s v="438"/>
    <s v="FD32345"/>
    <x v="397"/>
    <x v="5"/>
    <x v="146"/>
    <x v="2"/>
    <d v="2022-09-30T00:00:00"/>
    <n v="102032"/>
    <n v="2205200101"/>
    <x v="2"/>
    <x v="33"/>
    <s v="Levant GLOSA INICIAL GL-15765433873380"/>
    <s v="YB999"/>
    <x v="233"/>
    <d v="2022-10-21T00:00:00"/>
    <s v="JNUNEZ"/>
    <s v="Levant GLOSA INICIAL GL-1"/>
    <x v="1"/>
  </r>
  <r>
    <s v="8200038502"/>
    <s v="E.S.E. SANTIAGO DE T"/>
    <x v="543"/>
    <s v="438"/>
    <s v="FD31984"/>
    <x v="398"/>
    <x v="5"/>
    <x v="146"/>
    <x v="2"/>
    <d v="2022-09-30T00:00:00"/>
    <n v="59600"/>
    <n v="2205200201"/>
    <x v="2"/>
    <x v="31"/>
    <s v="Levant GLOSA INICIAL Dg-15765433113583"/>
    <s v="1520420011"/>
    <x v="234"/>
    <d v="2022-10-21T00:00:00"/>
    <s v="JNUNEZ"/>
    <s v="Levant GLOSA INICIAL Dg-1"/>
    <x v="1"/>
  </r>
  <r>
    <s v="8200038502"/>
    <s v="E.S.E. SANTIAGO DE T"/>
    <x v="544"/>
    <s v="438"/>
    <s v="FD31631"/>
    <x v="80"/>
    <x v="5"/>
    <x v="146"/>
    <x v="2"/>
    <d v="2022-09-30T00:00:00"/>
    <n v="-362091"/>
    <n v="2905100102"/>
    <x v="0"/>
    <x v="33"/>
    <s v="Levant GLOSA INICIAL GL-15765433873379"/>
    <s v="YB999"/>
    <x v="1"/>
    <m/>
    <s v="JNUNEZ"/>
    <s v="Levant GLOSA INICIAL GL-1"/>
    <x v="0"/>
  </r>
  <r>
    <s v="8200038502"/>
    <s v="E.S.E. SANTIAGO DE T"/>
    <x v="544"/>
    <s v="438"/>
    <s v="FD31631"/>
    <x v="80"/>
    <x v="5"/>
    <x v="146"/>
    <x v="2"/>
    <d v="2022-09-30T00:00:00"/>
    <n v="362091"/>
    <n v="2205200101"/>
    <x v="2"/>
    <x v="33"/>
    <s v="Levant GLOSA INICIAL GL-15765433873379"/>
    <s v="YB999"/>
    <x v="235"/>
    <d v="2022-10-21T00:00:00"/>
    <s v="JNUNEZ"/>
    <s v="Levant GLOSA INICIAL GL-1"/>
    <x v="1"/>
  </r>
  <r>
    <s v="8200038502"/>
    <s v="E.S.E. SANTIAGO DE T"/>
    <x v="545"/>
    <s v="438"/>
    <s v="FD31630"/>
    <x v="399"/>
    <x v="5"/>
    <x v="147"/>
    <x v="2"/>
    <d v="2022-09-30T00:00:00"/>
    <n v="59600"/>
    <n v="2205200201"/>
    <x v="2"/>
    <x v="31"/>
    <s v="Levant GLOSA INICIAL GL-15765433113582"/>
    <s v="1500120011"/>
    <x v="236"/>
    <d v="2022-10-21T00:00:00"/>
    <s v="JNUNEZ"/>
    <s v="Levant GLOSA INICIAL GL-1"/>
    <x v="1"/>
  </r>
  <r>
    <s v="8200038502"/>
    <s v="E.S.E. SANTIAGO DE T"/>
    <x v="546"/>
    <s v="438"/>
    <s v="FD31222"/>
    <x v="400"/>
    <x v="5"/>
    <x v="147"/>
    <x v="2"/>
    <d v="2022-09-30T00:00:00"/>
    <n v="3058"/>
    <n v="2205200201"/>
    <x v="2"/>
    <x v="31"/>
    <s v="Levant GLOSA INICIAL GL-15765433113580"/>
    <s v="1500120011"/>
    <x v="237"/>
    <d v="2022-10-21T00:00:00"/>
    <s v="JNUNEZ"/>
    <s v="Levant GLOSA INICIAL GL-1"/>
    <x v="1"/>
  </r>
  <r>
    <s v="8200038502"/>
    <s v="E.S.E. SANTIAGO DE T"/>
    <x v="547"/>
    <s v="438"/>
    <s v="FD31111"/>
    <x v="76"/>
    <x v="5"/>
    <x v="146"/>
    <x v="2"/>
    <d v="2022-09-30T00:00:00"/>
    <n v="-109700"/>
    <n v="2905100202"/>
    <x v="0"/>
    <x v="31"/>
    <s v="Levant GLOSA INICIAL GL-15765433113579"/>
    <s v="YB999"/>
    <x v="1"/>
    <m/>
    <s v="JNUNEZ"/>
    <s v="Levant GLOSA INICIAL GL-1"/>
    <x v="0"/>
  </r>
  <r>
    <s v="8200038502"/>
    <s v="E.S.E. SANTIAGO DE T"/>
    <x v="547"/>
    <s v="438"/>
    <s v="FD31111"/>
    <x v="76"/>
    <x v="5"/>
    <x v="146"/>
    <x v="2"/>
    <d v="2022-09-30T00:00:00"/>
    <n v="109700"/>
    <n v="2205200201"/>
    <x v="2"/>
    <x v="31"/>
    <s v="Levant GLOSA INICIAL GL-15765433113579"/>
    <s v="YB999"/>
    <x v="238"/>
    <d v="2022-10-21T00:00:00"/>
    <s v="JNUNEZ"/>
    <s v="Levant GLOSA INICIAL GL-1"/>
    <x v="1"/>
  </r>
  <r>
    <s v="8200038502"/>
    <s v="E.S.E. SANTIAGO DE T"/>
    <x v="548"/>
    <s v="438"/>
    <s v="FD30989"/>
    <x v="401"/>
    <x v="5"/>
    <x v="146"/>
    <x v="2"/>
    <d v="2022-09-30T00:00:00"/>
    <n v="-22890"/>
    <n v="2905100202"/>
    <x v="0"/>
    <x v="31"/>
    <s v="Levant GLOSA INICIAL GL-15765433113578"/>
    <s v="YB999"/>
    <x v="1"/>
    <m/>
    <s v="JNUNEZ"/>
    <s v="Levant GLOSA INICIAL GL-1"/>
    <x v="0"/>
  </r>
  <r>
    <s v="8200038502"/>
    <s v="E.S.E. SANTIAGO DE T"/>
    <x v="548"/>
    <s v="438"/>
    <s v="FD30989"/>
    <x v="401"/>
    <x v="5"/>
    <x v="146"/>
    <x v="2"/>
    <d v="2022-09-30T00:00:00"/>
    <n v="22890"/>
    <n v="2205200201"/>
    <x v="2"/>
    <x v="31"/>
    <s v="Levant GLOSA INICIAL GL-15765433113578"/>
    <s v="YB999"/>
    <x v="239"/>
    <d v="2022-10-21T00:00:00"/>
    <s v="JNUNEZ"/>
    <s v="Levant GLOSA INICIAL GL-1"/>
    <x v="1"/>
  </r>
  <r>
    <s v="8200038502"/>
    <s v="E.S.E. SANTIAGO DE T"/>
    <x v="549"/>
    <s v="438"/>
    <s v="FD30277"/>
    <x v="402"/>
    <x v="5"/>
    <x v="146"/>
    <x v="2"/>
    <d v="2022-09-30T00:00:00"/>
    <n v="-16896"/>
    <n v="2905100202"/>
    <x v="0"/>
    <x v="31"/>
    <s v="Levant GLOSA INICIAL GL-15765433113577"/>
    <s v="YB999"/>
    <x v="1"/>
    <m/>
    <s v="JNUNEZ"/>
    <s v="Levant GLOSA INICIAL GL-1"/>
    <x v="0"/>
  </r>
  <r>
    <s v="8200038502"/>
    <s v="E.S.E. SANTIAGO DE T"/>
    <x v="549"/>
    <s v="438"/>
    <s v="FD30277"/>
    <x v="402"/>
    <x v="5"/>
    <x v="146"/>
    <x v="2"/>
    <d v="2022-09-30T00:00:00"/>
    <n v="16896"/>
    <n v="2205200201"/>
    <x v="2"/>
    <x v="31"/>
    <s v="Levant GLOSA INICIAL GL-15765433113577"/>
    <s v="YB999"/>
    <x v="240"/>
    <d v="2022-10-21T00:00:00"/>
    <s v="JNUNEZ"/>
    <s v="Levant GLOSA INICIAL GL-1"/>
    <x v="1"/>
  </r>
  <r>
    <s v="8200038502"/>
    <s v="E.S.E. SANTIAGO DE T"/>
    <x v="550"/>
    <s v="438"/>
    <s v="FD30268"/>
    <x v="403"/>
    <x v="5"/>
    <x v="147"/>
    <x v="2"/>
    <d v="2022-09-30T00:00:00"/>
    <n v="77182"/>
    <n v="2205200201"/>
    <x v="2"/>
    <x v="31"/>
    <s v="Levant GLOSA INICIAL GL-15765433113576"/>
    <s v="1500120011"/>
    <x v="241"/>
    <d v="2022-10-21T00:00:00"/>
    <s v="JNUNEZ"/>
    <s v="Levant GLOSA INICIAL GL-1"/>
    <x v="1"/>
  </r>
  <r>
    <s v="8200038502"/>
    <s v="E.S.E. SANTIAGO DE T"/>
    <x v="551"/>
    <s v="438"/>
    <s v="FD29291"/>
    <x v="404"/>
    <x v="5"/>
    <x v="146"/>
    <x v="2"/>
    <d v="2022-09-30T00:00:00"/>
    <n v="-80324"/>
    <n v="2905100202"/>
    <x v="0"/>
    <x v="21"/>
    <s v="Levant GLOSA INICIAL GL-15765433873202"/>
    <s v="YB999"/>
    <x v="1"/>
    <m/>
    <s v="JNUNEZ"/>
    <s v="Levant GLOSA INICIAL GL-1"/>
    <x v="0"/>
  </r>
  <r>
    <s v="8200038502"/>
    <s v="E.S.E. SANTIAGO DE T"/>
    <x v="551"/>
    <s v="438"/>
    <s v="FD29291"/>
    <x v="404"/>
    <x v="5"/>
    <x v="146"/>
    <x v="2"/>
    <d v="2022-09-30T00:00:00"/>
    <n v="80324"/>
    <n v="2205200201"/>
    <x v="2"/>
    <x v="21"/>
    <s v="Levant GLOSA INICIAL GL-15765433873202"/>
    <s v="YB999"/>
    <x v="242"/>
    <d v="2022-10-21T00:00:00"/>
    <s v="JNUNEZ"/>
    <s v="Levant GLOSA INICIAL GL-1"/>
    <x v="1"/>
  </r>
  <r>
    <s v="8200038502"/>
    <s v="E.S.E. SANTIAGO DE T"/>
    <x v="552"/>
    <s v="438"/>
    <s v="FD29155"/>
    <x v="405"/>
    <x v="5"/>
    <x v="146"/>
    <x v="2"/>
    <d v="2022-09-30T00:00:00"/>
    <n v="-230400"/>
    <n v="2905100202"/>
    <x v="0"/>
    <x v="21"/>
    <s v="Levant GLOSA INICIAL GL-15765433183656"/>
    <s v="YB999"/>
    <x v="1"/>
    <m/>
    <s v="JNUNEZ"/>
    <s v="Levant GLOSA INICIAL GL-1"/>
    <x v="0"/>
  </r>
  <r>
    <s v="8200038502"/>
    <s v="E.S.E. SANTIAGO DE T"/>
    <x v="552"/>
    <s v="438"/>
    <s v="FD29155"/>
    <x v="405"/>
    <x v="5"/>
    <x v="146"/>
    <x v="2"/>
    <d v="2022-09-30T00:00:00"/>
    <n v="230400"/>
    <n v="2205200201"/>
    <x v="2"/>
    <x v="21"/>
    <s v="Levant GLOSA INICIAL GL-15765433183656"/>
    <s v="YB999"/>
    <x v="243"/>
    <d v="2022-10-21T00:00:00"/>
    <s v="JNUNEZ"/>
    <s v="Levant GLOSA INICIAL GL-1"/>
    <x v="1"/>
  </r>
  <r>
    <s v="8200038502"/>
    <s v="E.S.E. SANTIAGO DE T"/>
    <x v="553"/>
    <s v="438"/>
    <s v="FD28647"/>
    <x v="406"/>
    <x v="5"/>
    <x v="146"/>
    <x v="2"/>
    <d v="2022-09-30T00:00:00"/>
    <n v="-52365"/>
    <n v="2905100102"/>
    <x v="0"/>
    <x v="46"/>
    <s v="Levant GLOSA INICIAL GL-155555559732351"/>
    <s v="YB999"/>
    <x v="1"/>
    <m/>
    <s v="JNUNEZ"/>
    <s v="Levant GLOSA INICIAL GL-1"/>
    <x v="0"/>
  </r>
  <r>
    <s v="8200038502"/>
    <s v="E.S.E. SANTIAGO DE T"/>
    <x v="553"/>
    <s v="438"/>
    <s v="FD28647"/>
    <x v="406"/>
    <x v="5"/>
    <x v="146"/>
    <x v="2"/>
    <d v="2022-09-30T00:00:00"/>
    <n v="52365"/>
    <n v="2205200101"/>
    <x v="2"/>
    <x v="46"/>
    <s v="Levant GLOSA INICIAL GL-155555559732351"/>
    <s v="YB999"/>
    <x v="244"/>
    <d v="2022-10-21T00:00:00"/>
    <s v="JNUNEZ"/>
    <s v="Levant GLOSA INICIAL GL-1"/>
    <x v="1"/>
  </r>
  <r>
    <s v="8200038502"/>
    <s v="E.S.E. SANTIAGO DE T"/>
    <x v="554"/>
    <s v="438"/>
    <s v="FD27918"/>
    <x v="407"/>
    <x v="5"/>
    <x v="148"/>
    <x v="2"/>
    <d v="2022-09-30T00:00:00"/>
    <n v="-56113"/>
    <n v="2905100202"/>
    <x v="0"/>
    <x v="21"/>
    <s v="Levant GLOSA INICIAL GL-15765433873201"/>
    <s v="YB999"/>
    <x v="1"/>
    <m/>
    <s v="JNUNEZ"/>
    <s v="Levant GLOSA INICIAL GL-1"/>
    <x v="0"/>
  </r>
  <r>
    <s v="8200038502"/>
    <s v="E.S.E. SANTIAGO DE T"/>
    <x v="554"/>
    <s v="438"/>
    <s v="FD27918"/>
    <x v="407"/>
    <x v="5"/>
    <x v="148"/>
    <x v="2"/>
    <d v="2022-09-30T00:00:00"/>
    <n v="56113"/>
    <n v="2205200201"/>
    <x v="2"/>
    <x v="21"/>
    <s v="Levant GLOSA INICIAL GL-15765433873201"/>
    <s v="YB999"/>
    <x v="245"/>
    <d v="2022-10-21T00:00:00"/>
    <s v="JNUNEZ"/>
    <s v="Levant GLOSA INICIAL GL-1"/>
    <x v="1"/>
  </r>
  <r>
    <s v="8200038502"/>
    <s v="E.S.E. SANTIAGO DE T"/>
    <x v="555"/>
    <s v="438"/>
    <s v="FD27519"/>
    <x v="105"/>
    <x v="5"/>
    <x v="146"/>
    <x v="2"/>
    <d v="2022-09-30T00:00:00"/>
    <n v="-64748"/>
    <n v="2905100102"/>
    <x v="0"/>
    <x v="46"/>
    <s v="Levant GLOSA INICIAL GL-155555559732350"/>
    <s v="YB999"/>
    <x v="1"/>
    <m/>
    <s v="JNUNEZ"/>
    <s v="Levant GLOSA INICIAL GL-1"/>
    <x v="0"/>
  </r>
  <r>
    <s v="8200038502"/>
    <s v="E.S.E. SANTIAGO DE T"/>
    <x v="555"/>
    <s v="438"/>
    <s v="FD27519"/>
    <x v="105"/>
    <x v="5"/>
    <x v="146"/>
    <x v="2"/>
    <d v="2022-09-30T00:00:00"/>
    <n v="64748"/>
    <n v="2205200101"/>
    <x v="2"/>
    <x v="46"/>
    <s v="Levant GLOSA INICIAL GL-155555559732350"/>
    <s v="YB999"/>
    <x v="246"/>
    <d v="2022-10-21T00:00:00"/>
    <s v="JNUNEZ"/>
    <s v="Levant GLOSA INICIAL GL-1"/>
    <x v="1"/>
  </r>
  <r>
    <s v="8200038502"/>
    <s v="E.S.E. SANTIAGO DE T"/>
    <x v="556"/>
    <s v="438"/>
    <s v="FD27044"/>
    <x v="408"/>
    <x v="5"/>
    <x v="146"/>
    <x v="2"/>
    <d v="2022-09-30T00:00:00"/>
    <n v="-14229"/>
    <n v="2905100202"/>
    <x v="0"/>
    <x v="21"/>
    <s v="Levant GLOSA INICIAL GL-15765433873200"/>
    <s v="YB999"/>
    <x v="1"/>
    <m/>
    <s v="JNUNEZ"/>
    <s v="Levant GLOSA INICIAL GL-1"/>
    <x v="0"/>
  </r>
  <r>
    <s v="8200038502"/>
    <s v="E.S.E. SANTIAGO DE T"/>
    <x v="556"/>
    <s v="438"/>
    <s v="FD27044"/>
    <x v="408"/>
    <x v="5"/>
    <x v="146"/>
    <x v="2"/>
    <d v="2022-09-30T00:00:00"/>
    <n v="14229"/>
    <n v="2205200201"/>
    <x v="2"/>
    <x v="21"/>
    <s v="Levant GLOSA INICIAL GL-15765433873200"/>
    <s v="YB999"/>
    <x v="247"/>
    <d v="2022-10-21T00:00:00"/>
    <s v="JNUNEZ"/>
    <s v="Levant GLOSA INICIAL GL-1"/>
    <x v="1"/>
  </r>
  <r>
    <s v="8200038502"/>
    <s v="E.S.E. SANTIAGO DE T"/>
    <x v="557"/>
    <s v="438"/>
    <s v="FD27035"/>
    <x v="409"/>
    <x v="5"/>
    <x v="146"/>
    <x v="2"/>
    <d v="2022-09-30T00:00:00"/>
    <n v="-30045"/>
    <n v="2905100202"/>
    <x v="0"/>
    <x v="21"/>
    <s v="Levant GLOSA INICIAL GL-15765433873199"/>
    <s v="YB999"/>
    <x v="1"/>
    <m/>
    <s v="JNUNEZ"/>
    <s v="Levant GLOSA INICIAL GL-1"/>
    <x v="0"/>
  </r>
  <r>
    <s v="8200038502"/>
    <s v="E.S.E. SANTIAGO DE T"/>
    <x v="557"/>
    <s v="438"/>
    <s v="FD27035"/>
    <x v="409"/>
    <x v="5"/>
    <x v="146"/>
    <x v="2"/>
    <d v="2022-09-30T00:00:00"/>
    <n v="30045"/>
    <n v="2205200201"/>
    <x v="2"/>
    <x v="21"/>
    <s v="Levant GLOSA INICIAL GL-15765433873199"/>
    <s v="YB999"/>
    <x v="248"/>
    <d v="2022-10-21T00:00:00"/>
    <s v="JNUNEZ"/>
    <s v="Levant GLOSA INICIAL GL-1"/>
    <x v="1"/>
  </r>
  <r>
    <s v="8200038502"/>
    <s v="E.S.E. SANTIAGO DE T"/>
    <x v="558"/>
    <s v="438"/>
    <s v="FD26987"/>
    <x v="410"/>
    <x v="5"/>
    <x v="146"/>
    <x v="2"/>
    <d v="2022-09-30T00:00:00"/>
    <n v="-61228"/>
    <n v="2905100102"/>
    <x v="0"/>
    <x v="46"/>
    <s v="Levant GLOSA INICIAL Dg-155555559732349"/>
    <s v="YB999"/>
    <x v="1"/>
    <m/>
    <s v="JNUNEZ"/>
    <s v="Levant GLOSA INICIAL Dg-1"/>
    <x v="0"/>
  </r>
  <r>
    <s v="8200038502"/>
    <s v="E.S.E. SANTIAGO DE T"/>
    <x v="558"/>
    <s v="438"/>
    <s v="FD26987"/>
    <x v="410"/>
    <x v="5"/>
    <x v="146"/>
    <x v="2"/>
    <d v="2022-09-30T00:00:00"/>
    <n v="61228"/>
    <n v="2205200101"/>
    <x v="2"/>
    <x v="46"/>
    <s v="Levant GLOSA INICIAL Dg-155555559732349"/>
    <s v="YB999"/>
    <x v="249"/>
    <d v="2022-10-21T00:00:00"/>
    <s v="JNUNEZ"/>
    <s v="Levant GLOSA INICIAL Dg-1"/>
    <x v="1"/>
  </r>
  <r>
    <s v="8200038502"/>
    <s v="E.S.E. SANTIAGO DE T"/>
    <x v="559"/>
    <s v="438"/>
    <s v="FD26713"/>
    <x v="411"/>
    <x v="5"/>
    <x v="146"/>
    <x v="2"/>
    <d v="2022-09-30T00:00:00"/>
    <n v="-10438"/>
    <n v="2905100202"/>
    <x v="0"/>
    <x v="21"/>
    <s v="Levant GLOSA INICIAL GL-15765433873198"/>
    <s v="YB999"/>
    <x v="1"/>
    <m/>
    <s v="JNUNEZ"/>
    <s v="Levant GLOSA INICIAL GL-1"/>
    <x v="0"/>
  </r>
  <r>
    <s v="8200038502"/>
    <s v="E.S.E. SANTIAGO DE T"/>
    <x v="559"/>
    <s v="438"/>
    <s v="FD26713"/>
    <x v="411"/>
    <x v="5"/>
    <x v="146"/>
    <x v="2"/>
    <d v="2022-09-30T00:00:00"/>
    <n v="10438"/>
    <n v="2205200201"/>
    <x v="2"/>
    <x v="21"/>
    <s v="Levant GLOSA INICIAL GL-15765433873198"/>
    <s v="YB999"/>
    <x v="250"/>
    <d v="2022-10-21T00:00:00"/>
    <s v="JNUNEZ"/>
    <s v="Levant GLOSA INICIAL GL-1"/>
    <x v="1"/>
  </r>
  <r>
    <s v="8200038502"/>
    <s v="E.S.E. SANTIAGO DE T"/>
    <x v="560"/>
    <s v="438"/>
    <s v="FD26590"/>
    <x v="412"/>
    <x v="5"/>
    <x v="146"/>
    <x v="2"/>
    <d v="2022-09-30T00:00:00"/>
    <n v="-36993"/>
    <n v="2905100202"/>
    <x v="0"/>
    <x v="21"/>
    <s v="Levant GLOSA INICIAL GL-15765433873197"/>
    <s v="YB999"/>
    <x v="1"/>
    <m/>
    <s v="JNUNEZ"/>
    <s v="Levant GLOSA INICIAL GL-1"/>
    <x v="0"/>
  </r>
  <r>
    <s v="8200038502"/>
    <s v="E.S.E. SANTIAGO DE T"/>
    <x v="560"/>
    <s v="438"/>
    <s v="FD26590"/>
    <x v="412"/>
    <x v="5"/>
    <x v="146"/>
    <x v="2"/>
    <d v="2022-09-30T00:00:00"/>
    <n v="36993"/>
    <n v="2205200201"/>
    <x v="2"/>
    <x v="21"/>
    <s v="Levant GLOSA INICIAL GL-15765433873197"/>
    <s v="YB999"/>
    <x v="251"/>
    <d v="2022-10-21T00:00:00"/>
    <s v="JNUNEZ"/>
    <s v="Levant GLOSA INICIAL GL-1"/>
    <x v="1"/>
  </r>
  <r>
    <s v="8200038502"/>
    <s v="E.S.E. SANTIAGO DE T"/>
    <x v="561"/>
    <s v="438"/>
    <s v="FD26545"/>
    <x v="413"/>
    <x v="5"/>
    <x v="146"/>
    <x v="2"/>
    <d v="2022-09-30T00:00:00"/>
    <n v="-19252"/>
    <n v="2905100202"/>
    <x v="0"/>
    <x v="21"/>
    <s v="Levant GLOSA INICIAL GL-15765433873196"/>
    <s v="YB999"/>
    <x v="1"/>
    <m/>
    <s v="JNUNEZ"/>
    <s v="Levant GLOSA INICIAL GL-1"/>
    <x v="0"/>
  </r>
  <r>
    <s v="8200038502"/>
    <s v="E.S.E. SANTIAGO DE T"/>
    <x v="561"/>
    <s v="438"/>
    <s v="FD26545"/>
    <x v="413"/>
    <x v="5"/>
    <x v="146"/>
    <x v="2"/>
    <d v="2022-09-30T00:00:00"/>
    <n v="19252"/>
    <n v="2205200201"/>
    <x v="2"/>
    <x v="21"/>
    <s v="Levant GLOSA INICIAL GL-15765433873196"/>
    <s v="YB999"/>
    <x v="252"/>
    <d v="2022-10-21T00:00:00"/>
    <s v="JNUNEZ"/>
    <s v="Levant GLOSA INICIAL GL-1"/>
    <x v="1"/>
  </r>
  <r>
    <s v="8200038502"/>
    <s v="E.S.E. SANTIAGO DE T"/>
    <x v="562"/>
    <s v="438"/>
    <s v="FD26505"/>
    <x v="414"/>
    <x v="5"/>
    <x v="146"/>
    <x v="2"/>
    <d v="2022-09-30T00:00:00"/>
    <n v="-110966"/>
    <n v="2905100102"/>
    <x v="0"/>
    <x v="21"/>
    <s v="Levant GLOSA INICIAL GL-15765433873195"/>
    <s v="YB999"/>
    <x v="1"/>
    <m/>
    <s v="JNUNEZ"/>
    <s v="Levant GLOSA INICIAL GL-1"/>
    <x v="0"/>
  </r>
  <r>
    <s v="8200038502"/>
    <s v="E.S.E. SANTIAGO DE T"/>
    <x v="562"/>
    <s v="438"/>
    <s v="FD26505"/>
    <x v="414"/>
    <x v="5"/>
    <x v="146"/>
    <x v="2"/>
    <d v="2022-09-30T00:00:00"/>
    <n v="110966"/>
    <n v="2205200101"/>
    <x v="2"/>
    <x v="21"/>
    <s v="Levant GLOSA INICIAL GL-15765433873195"/>
    <s v="YB999"/>
    <x v="253"/>
    <d v="2022-10-21T00:00:00"/>
    <s v="JNUNEZ"/>
    <s v="Levant GLOSA INICIAL GL-1"/>
    <x v="1"/>
  </r>
  <r>
    <s v="8200038502"/>
    <s v="E.S.E. SANTIAGO DE T"/>
    <x v="563"/>
    <s v="438"/>
    <s v="FD26249"/>
    <x v="415"/>
    <x v="5"/>
    <x v="146"/>
    <x v="2"/>
    <d v="2022-09-30T00:00:00"/>
    <n v="-23142"/>
    <n v="2905100202"/>
    <x v="0"/>
    <x v="42"/>
    <s v="Levant GLOSA INICIAL GL-155555559732220"/>
    <s v="YB999"/>
    <x v="1"/>
    <m/>
    <s v="JNUNEZ"/>
    <s v="Levant GLOSA INICIAL GL-1"/>
    <x v="0"/>
  </r>
  <r>
    <s v="8200038502"/>
    <s v="E.S.E. SANTIAGO DE T"/>
    <x v="563"/>
    <s v="438"/>
    <s v="FD26249"/>
    <x v="415"/>
    <x v="5"/>
    <x v="146"/>
    <x v="2"/>
    <d v="2022-09-30T00:00:00"/>
    <n v="23142"/>
    <n v="2205200201"/>
    <x v="2"/>
    <x v="42"/>
    <s v="Levant GLOSA INICIAL GL-155555559732220"/>
    <s v="YB999"/>
    <x v="254"/>
    <d v="2022-10-21T00:00:00"/>
    <s v="JNUNEZ"/>
    <s v="Levant GLOSA INICIAL GL-1"/>
    <x v="1"/>
  </r>
  <r>
    <s v="8200038502"/>
    <s v="E.S.E. SANTIAGO DE T"/>
    <x v="564"/>
    <s v="438"/>
    <s v="FD26212"/>
    <x v="416"/>
    <x v="5"/>
    <x v="146"/>
    <x v="2"/>
    <d v="2022-09-30T00:00:00"/>
    <n v="-109700"/>
    <n v="2905100202"/>
    <x v="0"/>
    <x v="106"/>
    <s v="Levant GLOSA INICIAL GL-155555559732219"/>
    <s v="YB999"/>
    <x v="1"/>
    <m/>
    <s v="JNUNEZ"/>
    <s v="Levant GLOSA INICIAL GL-1"/>
    <x v="0"/>
  </r>
  <r>
    <s v="8200038502"/>
    <s v="E.S.E. SANTIAGO DE T"/>
    <x v="564"/>
    <s v="438"/>
    <s v="FD26212"/>
    <x v="416"/>
    <x v="5"/>
    <x v="146"/>
    <x v="2"/>
    <d v="2022-09-30T00:00:00"/>
    <n v="109700"/>
    <n v="2205200201"/>
    <x v="2"/>
    <x v="106"/>
    <s v="Levant GLOSA INICIAL GL-155555559732219"/>
    <s v="YB999"/>
    <x v="255"/>
    <d v="2022-10-21T00:00:00"/>
    <s v="JNUNEZ"/>
    <s v="Levant GLOSA INICIAL GL-1"/>
    <x v="1"/>
  </r>
  <r>
    <s v="8200038502"/>
    <s v="E.S.E. SANTIAGO DE T"/>
    <x v="565"/>
    <s v="438"/>
    <s v="FD25756"/>
    <x v="417"/>
    <x v="5"/>
    <x v="146"/>
    <x v="2"/>
    <d v="2022-09-30T00:00:00"/>
    <n v="-109700"/>
    <n v="2905100202"/>
    <x v="0"/>
    <x v="42"/>
    <s v="Levant GLOSA INICIAL Dg-155555559732217"/>
    <s v="YB999"/>
    <x v="1"/>
    <m/>
    <s v="JNUNEZ"/>
    <s v="Levant GLOSA INICIAL Dg-1"/>
    <x v="0"/>
  </r>
  <r>
    <s v="8200038502"/>
    <s v="E.S.E. SANTIAGO DE T"/>
    <x v="565"/>
    <s v="438"/>
    <s v="FD25756"/>
    <x v="417"/>
    <x v="5"/>
    <x v="146"/>
    <x v="2"/>
    <d v="2022-09-30T00:00:00"/>
    <n v="109700"/>
    <n v="2205200201"/>
    <x v="2"/>
    <x v="42"/>
    <s v="Levant GLOSA INICIAL Dg-155555559732217"/>
    <s v="YB999"/>
    <x v="256"/>
    <d v="2022-10-21T00:00:00"/>
    <s v="JNUNEZ"/>
    <s v="Levant GLOSA INICIAL Dg-1"/>
    <x v="1"/>
  </r>
  <r>
    <s v="8200038502"/>
    <s v="E.S.E. SANTIAGO DE T"/>
    <x v="566"/>
    <s v="438"/>
    <s v="FD25685"/>
    <x v="418"/>
    <x v="5"/>
    <x v="146"/>
    <x v="2"/>
    <d v="2022-09-30T00:00:00"/>
    <n v="-368226"/>
    <n v="2905100202"/>
    <x v="0"/>
    <x v="106"/>
    <s v="Levant GLOSA INICIAL GL-155555559732221"/>
    <s v="YB999"/>
    <x v="1"/>
    <m/>
    <s v="JNUNEZ"/>
    <s v="Levant GLOSA INICIAL GL-1"/>
    <x v="0"/>
  </r>
  <r>
    <s v="8200038502"/>
    <s v="E.S.E. SANTIAGO DE T"/>
    <x v="566"/>
    <s v="438"/>
    <s v="FD25685"/>
    <x v="418"/>
    <x v="5"/>
    <x v="146"/>
    <x v="2"/>
    <d v="2022-09-30T00:00:00"/>
    <n v="368226"/>
    <n v="2205200201"/>
    <x v="2"/>
    <x v="106"/>
    <s v="Levant GLOSA INICIAL GL-155555559732221"/>
    <s v="YB999"/>
    <x v="257"/>
    <d v="2022-10-21T00:00:00"/>
    <s v="JNUNEZ"/>
    <s v="Levant GLOSA INICIAL GL-1"/>
    <x v="1"/>
  </r>
  <r>
    <s v="8200038502"/>
    <s v="E.S.E. SANTIAGO DE T"/>
    <x v="567"/>
    <s v="438"/>
    <s v="FD25648"/>
    <x v="419"/>
    <x v="5"/>
    <x v="146"/>
    <x v="2"/>
    <d v="2022-09-30T00:00:00"/>
    <n v="-109700"/>
    <n v="2905100202"/>
    <x v="0"/>
    <x v="42"/>
    <s v="Levant GLOSA INICIAL Dg-155555559732218"/>
    <s v="YB999"/>
    <x v="1"/>
    <m/>
    <s v="JNUNEZ"/>
    <s v="Levant GLOSA INICIAL Dg-1"/>
    <x v="0"/>
  </r>
  <r>
    <s v="8200038502"/>
    <s v="E.S.E. SANTIAGO DE T"/>
    <x v="567"/>
    <s v="438"/>
    <s v="FD25648"/>
    <x v="419"/>
    <x v="5"/>
    <x v="146"/>
    <x v="2"/>
    <d v="2022-09-30T00:00:00"/>
    <n v="109700"/>
    <n v="2205200201"/>
    <x v="2"/>
    <x v="42"/>
    <s v="Levant GLOSA INICIAL Dg-155555559732218"/>
    <s v="YB999"/>
    <x v="258"/>
    <d v="2022-10-21T00:00:00"/>
    <s v="JNUNEZ"/>
    <s v="Levant GLOSA INICIAL Dg-1"/>
    <x v="1"/>
  </r>
  <r>
    <s v="8200038502"/>
    <s v="E.S.E. SANTIAGO DE T"/>
    <x v="568"/>
    <s v="438"/>
    <s v="FD25497"/>
    <x v="420"/>
    <x v="5"/>
    <x v="146"/>
    <x v="2"/>
    <d v="2022-09-30T00:00:00"/>
    <n v="-419100"/>
    <n v="2905100202"/>
    <x v="0"/>
    <x v="106"/>
    <s v="Levant GLOSA INICIAL GL-15765433183521"/>
    <s v="YB999"/>
    <x v="1"/>
    <m/>
    <s v="JNUNEZ"/>
    <s v="Levant GLOSA INICIAL GL-1"/>
    <x v="0"/>
  </r>
  <r>
    <s v="8200038502"/>
    <s v="E.S.E. SANTIAGO DE T"/>
    <x v="568"/>
    <s v="438"/>
    <s v="FD25497"/>
    <x v="420"/>
    <x v="5"/>
    <x v="146"/>
    <x v="2"/>
    <d v="2022-09-30T00:00:00"/>
    <n v="419100"/>
    <n v="2205200201"/>
    <x v="2"/>
    <x v="106"/>
    <s v="Levant GLOSA INICIAL GL-15765433183521"/>
    <s v="YB999"/>
    <x v="259"/>
    <d v="2022-10-21T00:00:00"/>
    <s v="JNUNEZ"/>
    <s v="Levant GLOSA INICIAL GL-1"/>
    <x v="1"/>
  </r>
  <r>
    <s v="8200038502"/>
    <s v="E.S.E. SANTIAGO DE T"/>
    <x v="569"/>
    <s v="438"/>
    <s v="FD25177"/>
    <x v="421"/>
    <x v="5"/>
    <x v="146"/>
    <x v="2"/>
    <d v="2022-09-30T00:00:00"/>
    <n v="5942"/>
    <n v="2205200201"/>
    <x v="2"/>
    <x v="42"/>
    <s v="Levant GLOSA INICIAL GL-155555559732216"/>
    <s v="1500120011"/>
    <x v="260"/>
    <d v="2022-10-21T00:00:00"/>
    <s v="JNUNEZ"/>
    <s v="Levant GLOSA INICIAL GL-1"/>
    <x v="1"/>
  </r>
  <r>
    <s v="8200038502"/>
    <s v="E.S.E. SANTIAGO DE T"/>
    <x v="570"/>
    <s v="438"/>
    <s v="FD24166"/>
    <x v="422"/>
    <x v="5"/>
    <x v="146"/>
    <x v="2"/>
    <d v="2022-09-30T00:00:00"/>
    <n v="6500"/>
    <n v="2205200101"/>
    <x v="2"/>
    <x v="45"/>
    <s v="Levant GLOSA INICIAL Dg-155555559732215"/>
    <s v="1500120011"/>
    <x v="261"/>
    <d v="2022-10-21T00:00:00"/>
    <s v="JNUNEZ"/>
    <s v="Levant GLOSA INICIAL Dg-1"/>
    <x v="1"/>
  </r>
  <r>
    <s v="8200038502"/>
    <s v="E.S.E. SANTIAGO DE T"/>
    <x v="571"/>
    <s v="438"/>
    <s v="439076"/>
    <x v="423"/>
    <x v="5"/>
    <x v="146"/>
    <x v="2"/>
    <d v="2022-09-30T00:00:00"/>
    <n v="-227300"/>
    <n v="2905100202"/>
    <x v="0"/>
    <x v="69"/>
    <s v="Levant GLOSA INICIAL GL-15765433183193"/>
    <s v="YB999"/>
    <x v="1"/>
    <m/>
    <s v="JNUNEZ"/>
    <s v="Levant GLOSA INICIAL GL-1"/>
    <x v="0"/>
  </r>
  <r>
    <s v="8200038502"/>
    <s v="E.S.E. SANTIAGO DE T"/>
    <x v="571"/>
    <s v="438"/>
    <s v="439076"/>
    <x v="423"/>
    <x v="5"/>
    <x v="146"/>
    <x v="2"/>
    <d v="2022-09-30T00:00:00"/>
    <n v="227300"/>
    <n v="2205200201"/>
    <x v="2"/>
    <x v="69"/>
    <s v="Levant GLOSA INICIAL GL-15765433183193"/>
    <s v="YB999"/>
    <x v="262"/>
    <d v="2022-10-21T00:00:00"/>
    <s v="JNUNEZ"/>
    <s v="Levant GLOSA INICIAL GL-1"/>
    <x v="1"/>
  </r>
  <r>
    <s v="8200038502"/>
    <s v="E.S.E. SANTIAGO DE T"/>
    <x v="572"/>
    <s v="438"/>
    <s v="438122"/>
    <x v="168"/>
    <x v="5"/>
    <x v="146"/>
    <x v="2"/>
    <d v="2022-09-30T00:00:00"/>
    <n v="-115853"/>
    <n v="2905100202"/>
    <x v="0"/>
    <x v="69"/>
    <s v="Levant GLOSA INICIAL GL-15765433183192"/>
    <s v="YB999"/>
    <x v="1"/>
    <m/>
    <s v="JNUNEZ"/>
    <s v="Levant GLOSA INICIAL GL-1"/>
    <x v="0"/>
  </r>
  <r>
    <s v="8200038502"/>
    <s v="E.S.E. SANTIAGO DE T"/>
    <x v="572"/>
    <s v="438"/>
    <s v="438122"/>
    <x v="168"/>
    <x v="5"/>
    <x v="146"/>
    <x v="2"/>
    <d v="2022-09-30T00:00:00"/>
    <n v="115853"/>
    <n v="2205200201"/>
    <x v="2"/>
    <x v="69"/>
    <s v="Levant GLOSA INICIAL GL-15765433183192"/>
    <s v="YB999"/>
    <x v="263"/>
    <d v="2022-10-21T00:00:00"/>
    <s v="JNUNEZ"/>
    <s v="Levant GLOSA INICIAL GL-1"/>
    <x v="1"/>
  </r>
  <r>
    <s v="8200038502"/>
    <s v="E.S.E. SANTIAGO DE T"/>
    <x v="573"/>
    <s v="438"/>
    <s v="438017"/>
    <x v="424"/>
    <x v="5"/>
    <x v="146"/>
    <x v="2"/>
    <d v="2022-09-30T00:00:00"/>
    <n v="57920"/>
    <n v="2205200101"/>
    <x v="2"/>
    <x v="107"/>
    <s v="Levant GLOSA INICIAL GL-15555556513105"/>
    <s v="1500120011"/>
    <x v="264"/>
    <d v="2022-10-21T00:00:00"/>
    <s v="JNUNEZ"/>
    <s v="Levant GLOSA INICIAL GL-1"/>
    <x v="1"/>
  </r>
  <r>
    <s v="8200038502"/>
    <s v="E.S.E. SANTIAGO DE T"/>
    <x v="574"/>
    <s v="438"/>
    <s v="435607"/>
    <x v="425"/>
    <x v="5"/>
    <x v="146"/>
    <x v="2"/>
    <d v="2022-09-30T00:00:00"/>
    <n v="-250000"/>
    <n v="2905100202"/>
    <x v="0"/>
    <x v="108"/>
    <s v="Levant GLOSA INICIAL GL-15765432373107"/>
    <s v="YB999"/>
    <x v="1"/>
    <m/>
    <s v="JNUNEZ"/>
    <s v="Levant GLOSA INICIAL GL-1"/>
    <x v="0"/>
  </r>
  <r>
    <s v="8200038502"/>
    <s v="E.S.E. SANTIAGO DE T"/>
    <x v="574"/>
    <s v="438"/>
    <s v="435607"/>
    <x v="425"/>
    <x v="5"/>
    <x v="146"/>
    <x v="2"/>
    <d v="2022-09-30T00:00:00"/>
    <n v="250000"/>
    <n v="2205200201"/>
    <x v="2"/>
    <x v="108"/>
    <s v="Levant GLOSA INICIAL GL-15765432373107"/>
    <s v="YB999"/>
    <x v="265"/>
    <d v="2022-10-21T00:00:00"/>
    <s v="JNUNEZ"/>
    <s v="Levant GLOSA INICIAL GL-1"/>
    <x v="1"/>
  </r>
  <r>
    <s v="8200038502"/>
    <s v="E.S.E. SANTIAGO DE T"/>
    <x v="575"/>
    <s v="438"/>
    <s v="434457"/>
    <x v="426"/>
    <x v="5"/>
    <x v="146"/>
    <x v="2"/>
    <d v="2022-09-30T00:00:00"/>
    <n v="8400"/>
    <n v="2205200201"/>
    <x v="2"/>
    <x v="109"/>
    <s v="Levant GLOSA INICIAL GL-155555559731880"/>
    <s v="1550020011"/>
    <x v="266"/>
    <d v="2022-10-21T00:00:00"/>
    <s v="JNUNEZ"/>
    <s v="Levant GLOSA INICIAL GL-1"/>
    <x v="1"/>
  </r>
  <r>
    <s v="8200038502"/>
    <s v="E.S.E. SANTIAGO DE T"/>
    <x v="576"/>
    <s v="438"/>
    <s v="434390"/>
    <x v="427"/>
    <x v="5"/>
    <x v="146"/>
    <x v="2"/>
    <d v="2022-09-30T00:00:00"/>
    <n v="57600"/>
    <n v="2205200201"/>
    <x v="2"/>
    <x v="109"/>
    <s v="Levant GLOSA INICIAL Dg-155555559731881"/>
    <s v="1500120011"/>
    <x v="267"/>
    <d v="2022-10-21T00:00:00"/>
    <s v="JNUNEZ"/>
    <s v="Levant GLOSA INICIAL Dg-1"/>
    <x v="1"/>
  </r>
  <r>
    <s v="8200038502"/>
    <s v="E.S.E. SANTIAGO DE T"/>
    <x v="577"/>
    <s v="438"/>
    <s v="434389"/>
    <x v="428"/>
    <x v="5"/>
    <x v="146"/>
    <x v="2"/>
    <d v="2022-09-30T00:00:00"/>
    <n v="18796"/>
    <n v="2205200201"/>
    <x v="2"/>
    <x v="109"/>
    <s v="Levant GLOSA INICIAL GL-155555559731882"/>
    <s v="1500120011"/>
    <x v="268"/>
    <d v="2022-10-21T00:00:00"/>
    <s v="JNUNEZ"/>
    <s v="Levant GLOSA INICIAL GL-1"/>
    <x v="1"/>
  </r>
  <r>
    <s v="8200038502"/>
    <s v="E.S.E. SANTIAGO DE T"/>
    <x v="578"/>
    <s v="438"/>
    <s v="433741"/>
    <x v="429"/>
    <x v="5"/>
    <x v="146"/>
    <x v="2"/>
    <d v="2022-09-30T00:00:00"/>
    <n v="-105973"/>
    <n v="2905100102"/>
    <x v="0"/>
    <x v="110"/>
    <s v="Levant GLOSA INICIAL GL-155555559731887"/>
    <s v="YB999"/>
    <x v="1"/>
    <m/>
    <s v="JNUNEZ"/>
    <s v="Levant GLOSA INICIAL GL-1"/>
    <x v="0"/>
  </r>
  <r>
    <s v="8200038502"/>
    <s v="E.S.E. SANTIAGO DE T"/>
    <x v="578"/>
    <s v="438"/>
    <s v="433741"/>
    <x v="429"/>
    <x v="5"/>
    <x v="146"/>
    <x v="2"/>
    <d v="2022-09-30T00:00:00"/>
    <n v="105973"/>
    <n v="2205200101"/>
    <x v="2"/>
    <x v="110"/>
    <s v="Levant GLOSA INICIAL GL-155555559731887"/>
    <s v="YB999"/>
    <x v="269"/>
    <d v="2022-10-21T00:00:00"/>
    <s v="JNUNEZ"/>
    <s v="Levant GLOSA INICIAL GL-1"/>
    <x v="1"/>
  </r>
  <r>
    <s v="8200038502"/>
    <s v="E.S.E. SANTIAGO DE T"/>
    <x v="579"/>
    <s v="438"/>
    <s v="433639"/>
    <x v="430"/>
    <x v="5"/>
    <x v="146"/>
    <x v="2"/>
    <d v="2022-09-30T00:00:00"/>
    <n v="109100"/>
    <n v="2205200201"/>
    <x v="2"/>
    <x v="109"/>
    <s v="Levant GLOSA INICIAL Dg-155555559731883"/>
    <s v="1500120011"/>
    <x v="270"/>
    <d v="2022-10-21T00:00:00"/>
    <s v="JNUNEZ"/>
    <s v="Levant GLOSA INICIAL Dg-1"/>
    <x v="1"/>
  </r>
  <r>
    <s v="8200038502"/>
    <s v="E.S.E. SANTIAGO DE T"/>
    <x v="580"/>
    <s v="438"/>
    <s v="433321"/>
    <x v="431"/>
    <x v="5"/>
    <x v="146"/>
    <x v="2"/>
    <d v="2022-09-30T00:00:00"/>
    <n v="-105973"/>
    <n v="2905100202"/>
    <x v="0"/>
    <x v="111"/>
    <s v="Levant GLOSA INICIAL Dg-155555559731886"/>
    <s v="YB999"/>
    <x v="1"/>
    <m/>
    <s v="JNUNEZ"/>
    <s v="Levant GLOSA INICIAL Dg-1"/>
    <x v="0"/>
  </r>
  <r>
    <s v="8200038502"/>
    <s v="E.S.E. SANTIAGO DE T"/>
    <x v="580"/>
    <s v="438"/>
    <s v="433321"/>
    <x v="431"/>
    <x v="5"/>
    <x v="146"/>
    <x v="2"/>
    <d v="2022-09-30T00:00:00"/>
    <n v="105973"/>
    <n v="2205200201"/>
    <x v="2"/>
    <x v="111"/>
    <s v="Levant GLOSA INICIAL Dg-155555559731886"/>
    <s v="YB999"/>
    <x v="271"/>
    <d v="2022-10-21T00:00:00"/>
    <s v="JNUNEZ"/>
    <s v="Levant GLOSA INICIAL Dg-1"/>
    <x v="1"/>
  </r>
  <r>
    <s v="8200038502"/>
    <s v="E.S.E. SANTIAGO DE T"/>
    <x v="581"/>
    <s v="438"/>
    <s v="432068"/>
    <x v="432"/>
    <x v="5"/>
    <x v="146"/>
    <x v="2"/>
    <d v="2022-09-30T00:00:00"/>
    <n v="-105973"/>
    <n v="2905100202"/>
    <x v="0"/>
    <x v="112"/>
    <s v="Levant GLOSA INICIAL Dg-155555559731885"/>
    <s v="YB999"/>
    <x v="1"/>
    <m/>
    <s v="JNUNEZ"/>
    <s v="Levant GLOSA INICIAL Dg-1"/>
    <x v="0"/>
  </r>
  <r>
    <s v="8200038502"/>
    <s v="E.S.E. SANTIAGO DE T"/>
    <x v="581"/>
    <s v="438"/>
    <s v="432068"/>
    <x v="432"/>
    <x v="5"/>
    <x v="146"/>
    <x v="2"/>
    <d v="2022-09-30T00:00:00"/>
    <n v="105973"/>
    <n v="2205200201"/>
    <x v="2"/>
    <x v="112"/>
    <s v="Levant GLOSA INICIAL Dg-155555559731885"/>
    <s v="YB999"/>
    <x v="272"/>
    <d v="2022-10-21T00:00:00"/>
    <s v="JNUNEZ"/>
    <s v="Levant GLOSA INICIAL Dg-1"/>
    <x v="1"/>
  </r>
  <r>
    <s v="8200038502"/>
    <s v="E.S.E. SANTIAGO DE T"/>
    <x v="582"/>
    <s v="438"/>
    <s v="431848"/>
    <x v="433"/>
    <x v="5"/>
    <x v="146"/>
    <x v="2"/>
    <d v="2022-09-30T00:00:00"/>
    <n v="123700"/>
    <n v="2205200101"/>
    <x v="2"/>
    <x v="113"/>
    <s v="Levant GLOSA INICIAL GL-155555559731879"/>
    <s v="1500120011"/>
    <x v="273"/>
    <d v="2022-10-21T00:00:00"/>
    <s v="JNUNEZ"/>
    <s v="Levant GLOSA INICIAL GL-1"/>
    <x v="1"/>
  </r>
  <r>
    <s v="8200038502"/>
    <s v="E.S.E. SANTIAGO DE T"/>
    <x v="583"/>
    <s v="438"/>
    <s v="426633"/>
    <x v="434"/>
    <x v="5"/>
    <x v="146"/>
    <x v="2"/>
    <d v="2022-09-30T00:00:00"/>
    <n v="24000"/>
    <n v="2205200201"/>
    <x v="2"/>
    <x v="114"/>
    <s v="Levant GLOSA INICIAL GL-155555565331881"/>
    <s v="1500120011"/>
    <x v="274"/>
    <d v="2022-10-21T00:00:00"/>
    <s v="JNUNEZ"/>
    <s v="Levant GLOSA INICIAL GL-1"/>
    <x v="1"/>
  </r>
  <r>
    <s v="8200038502"/>
    <s v="E.S.E. SANTIAGO DE T"/>
    <x v="584"/>
    <s v="438"/>
    <s v="426376"/>
    <x v="435"/>
    <x v="5"/>
    <x v="146"/>
    <x v="2"/>
    <d v="2022-09-30T00:00:00"/>
    <n v="24000"/>
    <n v="2205200201"/>
    <x v="2"/>
    <x v="114"/>
    <s v="Levant GLOSA INICIAL GL-155555565331880"/>
    <s v="1500120011"/>
    <x v="275"/>
    <d v="2022-10-21T00:00:00"/>
    <s v="JNUNEZ"/>
    <s v="Levant GLOSA INICIAL GL-1"/>
    <x v="1"/>
  </r>
  <r>
    <s v="8200038502"/>
    <s v="E.S.E. SANTIAGO DE T"/>
    <x v="585"/>
    <s v="438"/>
    <s v="425998"/>
    <x v="436"/>
    <x v="5"/>
    <x v="146"/>
    <x v="2"/>
    <d v="2022-09-30T00:00:00"/>
    <n v="6250"/>
    <n v="2205200101"/>
    <x v="2"/>
    <x v="114"/>
    <s v="Levant GLOSA INICIAL GL-155555565331875"/>
    <s v="8173620011"/>
    <x v="276"/>
    <d v="2022-10-21T00:00:00"/>
    <s v="JNUNEZ"/>
    <s v="Levant GLOSA INICIAL GL-1"/>
    <x v="1"/>
  </r>
  <r>
    <s v="8200038502"/>
    <s v="E.S.E. SANTIAGO DE T"/>
    <x v="586"/>
    <s v="438"/>
    <s v="418320"/>
    <x v="437"/>
    <x v="5"/>
    <x v="146"/>
    <x v="2"/>
    <d v="2022-09-30T00:00:00"/>
    <n v="-99984"/>
    <n v="2905100202"/>
    <x v="0"/>
    <x v="115"/>
    <s v="Levant GLOSA INICIAL GL-15068341507"/>
    <s v="YB999"/>
    <x v="1"/>
    <m/>
    <s v="JNUNEZ"/>
    <s v="Levant GLOSA INICIAL GL-1"/>
    <x v="0"/>
  </r>
  <r>
    <s v="8200038502"/>
    <s v="E.S.E. SANTIAGO DE T"/>
    <x v="586"/>
    <s v="438"/>
    <s v="418320"/>
    <x v="437"/>
    <x v="5"/>
    <x v="146"/>
    <x v="2"/>
    <d v="2022-09-30T00:00:00"/>
    <n v="99984"/>
    <n v="2205200201"/>
    <x v="2"/>
    <x v="115"/>
    <s v="Levant GLOSA INICIAL GL-15068341507"/>
    <s v="YB999"/>
    <x v="277"/>
    <d v="2022-10-21T00:00:00"/>
    <s v="JNUNEZ"/>
    <s v="Levant GLOSA INICIAL GL-1"/>
    <x v="1"/>
  </r>
  <r>
    <s v="8200038502"/>
    <s v="E.S.E. SANTIAGO DE T"/>
    <x v="587"/>
    <s v="438"/>
    <s v="418224"/>
    <x v="438"/>
    <x v="5"/>
    <x v="146"/>
    <x v="2"/>
    <d v="2022-09-30T00:00:00"/>
    <n v="-99984"/>
    <n v="2905100202"/>
    <x v="0"/>
    <x v="116"/>
    <s v="Levant GLOSA INICIAL GL-15068341532"/>
    <s v="YB999"/>
    <x v="1"/>
    <m/>
    <s v="JNUNEZ"/>
    <s v="Levant GLOSA INICIAL GL-1"/>
    <x v="0"/>
  </r>
  <r>
    <s v="8200038502"/>
    <s v="E.S.E. SANTIAGO DE T"/>
    <x v="587"/>
    <s v="438"/>
    <s v="418224"/>
    <x v="438"/>
    <x v="5"/>
    <x v="146"/>
    <x v="2"/>
    <d v="2022-09-30T00:00:00"/>
    <n v="99984"/>
    <n v="2205200201"/>
    <x v="2"/>
    <x v="116"/>
    <s v="Levant GLOSA INICIAL GL-15068341532"/>
    <s v="YB999"/>
    <x v="278"/>
    <d v="2022-10-21T00:00:00"/>
    <s v="JNUNEZ"/>
    <s v="Levant GLOSA INICIAL GL-1"/>
    <x v="1"/>
  </r>
  <r>
    <s v="8200038502"/>
    <s v="E.S.E. SANTIAGO DE T"/>
    <x v="588"/>
    <s v="438"/>
    <s v="418211"/>
    <x v="439"/>
    <x v="5"/>
    <x v="146"/>
    <x v="2"/>
    <d v="2022-09-30T00:00:00"/>
    <n v="-124981"/>
    <n v="2905100202"/>
    <x v="0"/>
    <x v="117"/>
    <s v="Levant GLOSA INICIAL GL-15068341570"/>
    <s v="YB999"/>
    <x v="1"/>
    <m/>
    <s v="JNUNEZ"/>
    <s v="Levant GLOSA INICIAL GL-1"/>
    <x v="0"/>
  </r>
  <r>
    <s v="8200038502"/>
    <s v="E.S.E. SANTIAGO DE T"/>
    <x v="588"/>
    <s v="438"/>
    <s v="418211"/>
    <x v="439"/>
    <x v="5"/>
    <x v="146"/>
    <x v="2"/>
    <d v="2022-09-30T00:00:00"/>
    <n v="124981"/>
    <n v="2205200201"/>
    <x v="2"/>
    <x v="117"/>
    <s v="Levant GLOSA INICIAL GL-15068341570"/>
    <s v="YB999"/>
    <x v="279"/>
    <d v="2022-10-21T00:00:00"/>
    <s v="JNUNEZ"/>
    <s v="Levant GLOSA INICIAL GL-1"/>
    <x v="1"/>
  </r>
  <r>
    <s v="8200038502"/>
    <s v="E.S.E. SANTIAGO DE T"/>
    <x v="589"/>
    <s v="438"/>
    <s v="10282"/>
    <x v="440"/>
    <x v="5"/>
    <x v="146"/>
    <x v="2"/>
    <d v="2022-09-30T00:00:00"/>
    <n v="-1047"/>
    <n v="2905100202"/>
    <x v="0"/>
    <x v="69"/>
    <s v="Levant GLOSA INICIAL GL-15555556513104"/>
    <s v="YB999"/>
    <x v="1"/>
    <m/>
    <s v="JNUNEZ"/>
    <s v="Levant GLOSA INICIAL GL-1"/>
    <x v="0"/>
  </r>
  <r>
    <s v="8200038502"/>
    <s v="E.S.E. SANTIAGO DE T"/>
    <x v="589"/>
    <s v="438"/>
    <s v="10282"/>
    <x v="440"/>
    <x v="5"/>
    <x v="146"/>
    <x v="2"/>
    <d v="2022-09-30T00:00:00"/>
    <n v="1047"/>
    <n v="2205200201"/>
    <x v="2"/>
    <x v="69"/>
    <s v="Levant GLOSA INICIAL GL-15555556513104"/>
    <s v="YB999"/>
    <x v="280"/>
    <d v="2022-10-21T00:00:00"/>
    <s v="JNUNEZ"/>
    <s v="Levant GLOSA INICIAL GL-1"/>
    <x v="1"/>
  </r>
  <r>
    <s v="8200038502"/>
    <s v="E.S.E. SANTIAGO DE T"/>
    <x v="590"/>
    <s v="438"/>
    <s v="ST80670"/>
    <x v="441"/>
    <x v="4"/>
    <x v="149"/>
    <x v="1"/>
    <d v="2022-09-20T00:00:00"/>
    <n v="-16962658"/>
    <n v="2205200202"/>
    <x v="2"/>
    <x v="118"/>
    <s v="GLOSA INICIAL GL-1537731942"/>
    <s v="1500120011"/>
    <x v="1"/>
    <m/>
    <s v="COOSALUD"/>
    <s v="SBY2019CP1A00012353"/>
    <x v="0"/>
  </r>
  <r>
    <s v="8200038502"/>
    <s v="E.S.E. SANTIAGO DE T"/>
    <x v="590"/>
    <s v="438"/>
    <s v="ST80670"/>
    <x v="441"/>
    <x v="4"/>
    <x v="149"/>
    <x v="1"/>
    <d v="2022-09-20T00:00:00"/>
    <n v="-23245380"/>
    <n v="2905100201"/>
    <x v="1"/>
    <x v="118"/>
    <s v="Capita SBY2019CP1A00012353"/>
    <s v="1500120011"/>
    <x v="3"/>
    <d v="2022-10-31T00:00:00"/>
    <s v="COOSALUD"/>
    <s v="SBY2019CP1A00012353"/>
    <x v="0"/>
  </r>
  <r>
    <m/>
    <m/>
    <x v="591"/>
    <s v="438"/>
    <s v="ST63866"/>
    <x v="442"/>
    <x v="4"/>
    <x v="150"/>
    <x v="1"/>
    <d v="2022-10-01T00:00:00"/>
    <n v="-118403"/>
    <n v="2905100202"/>
    <x v="0"/>
    <x v="119"/>
    <s v="17B86BFBAC13C7B317A34C547C7C23D3 SARA VARGAS"/>
    <m/>
    <x v="1"/>
    <m/>
    <s v="COOSALUD"/>
    <s v="SERVICIOS-NO-PBS"/>
    <x v="0"/>
  </r>
  <r>
    <m/>
    <m/>
    <x v="592"/>
    <s v="438"/>
    <s v="ST63862"/>
    <x v="443"/>
    <x v="4"/>
    <x v="150"/>
    <x v="1"/>
    <d v="2022-10-01T00:00:00"/>
    <n v="-164581"/>
    <n v="2905100102"/>
    <x v="0"/>
    <x v="120"/>
    <s v="0178466A09B580B72F828242F3767628 EDWIN SUAREZ"/>
    <m/>
    <x v="1"/>
    <m/>
    <s v="COOSALUD"/>
    <s v="SERVICIOS-NO-PBS"/>
    <x v="0"/>
  </r>
  <r>
    <m/>
    <m/>
    <x v="593"/>
    <s v="438"/>
    <s v="ST63881"/>
    <x v="444"/>
    <x v="4"/>
    <x v="150"/>
    <x v="1"/>
    <d v="2022-10-01T00:00:00"/>
    <n v="-78281"/>
    <n v="2905100202"/>
    <x v="0"/>
    <x v="119"/>
    <s v="15001002759 JOSE VALIENTE"/>
    <m/>
    <x v="1"/>
    <m/>
    <s v="COOSALUD"/>
    <s v="SERVICIOS-NO-PBS"/>
    <x v="0"/>
  </r>
  <r>
    <m/>
    <m/>
    <x v="594"/>
    <s v="438"/>
    <s v="ST63878"/>
    <x v="445"/>
    <x v="4"/>
    <x v="150"/>
    <x v="1"/>
    <d v="2022-10-01T00:00:00"/>
    <n v="-68638"/>
    <n v="2905100202"/>
    <x v="0"/>
    <x v="119"/>
    <s v="15500106573 AINOHA SALAMANCA"/>
    <m/>
    <x v="1"/>
    <m/>
    <s v="COOSALUD"/>
    <s v="SERVICIOS-NO-PBS"/>
    <x v="0"/>
  </r>
  <r>
    <m/>
    <m/>
    <x v="595"/>
    <s v="438"/>
    <s v="ST63886"/>
    <x v="446"/>
    <x v="4"/>
    <x v="150"/>
    <x v="1"/>
    <d v="2022-10-01T00:00:00"/>
    <n v="-334608"/>
    <n v="2905100202"/>
    <x v="0"/>
    <x v="119"/>
    <s v="15001153391 JOSE MARTINEZ"/>
    <m/>
    <x v="1"/>
    <m/>
    <s v="COOSALUD"/>
    <s v="SERVICIOS-NO-PBS"/>
    <x v="0"/>
  </r>
  <r>
    <m/>
    <m/>
    <x v="596"/>
    <s v="438"/>
    <s v="ST63937"/>
    <x v="447"/>
    <x v="4"/>
    <x v="151"/>
    <x v="1"/>
    <d v="2022-10-01T00:00:00"/>
    <n v="-90369"/>
    <n v="2905100202"/>
    <x v="0"/>
    <x v="119"/>
    <s v="15001209990 MARIA GARCIA"/>
    <m/>
    <x v="1"/>
    <m/>
    <s v="COOSALUD"/>
    <s v="SERVICIOS-NO-PBS"/>
    <x v="0"/>
  </r>
  <r>
    <m/>
    <m/>
    <x v="597"/>
    <s v="438"/>
    <s v="ST64007"/>
    <x v="448"/>
    <x v="4"/>
    <x v="152"/>
    <x v="1"/>
    <d v="2022-10-01T00:00:00"/>
    <n v="-132209"/>
    <n v="2905100202"/>
    <x v="0"/>
    <x v="119"/>
    <s v="15001213121 MARILUZ CADENA"/>
    <m/>
    <x v="1"/>
    <m/>
    <s v="COOSALUD"/>
    <s v="SERVICIOS-NO-PBS"/>
    <x v="0"/>
  </r>
  <r>
    <m/>
    <m/>
    <x v="598"/>
    <s v="438"/>
    <s v="ST64027"/>
    <x v="449"/>
    <x v="4"/>
    <x v="152"/>
    <x v="1"/>
    <d v="2022-10-01T00:00:00"/>
    <n v="-123528"/>
    <n v="2905100202"/>
    <x v="0"/>
    <x v="119"/>
    <s v="15001208745 CLAUDIA SANCHEZ"/>
    <m/>
    <x v="1"/>
    <m/>
    <s v="COOSALUD"/>
    <s v="SERVICIOS-NO-PBS"/>
    <x v="0"/>
  </r>
  <r>
    <m/>
    <m/>
    <x v="599"/>
    <s v="438"/>
    <s v="ST64071"/>
    <x v="450"/>
    <x v="4"/>
    <x v="153"/>
    <x v="1"/>
    <d v="2022-10-01T00:00:00"/>
    <n v="-7100"/>
    <n v="2905100102"/>
    <x v="0"/>
    <x v="121"/>
    <s v="F88C55F80E6E6D51AE52967C166363EA KELY AVILA"/>
    <m/>
    <x v="1"/>
    <m/>
    <s v="COOSALUD"/>
    <s v="SERVICIOS-NO-PBS"/>
    <x v="0"/>
  </r>
  <r>
    <m/>
    <m/>
    <x v="600"/>
    <s v="438"/>
    <s v="ST64084"/>
    <x v="451"/>
    <x v="4"/>
    <x v="153"/>
    <x v="1"/>
    <d v="2022-10-01T00:00:00"/>
    <n v="-178809"/>
    <n v="2905100202"/>
    <x v="0"/>
    <x v="119"/>
    <s v="15001168336 MARIA BARON"/>
    <m/>
    <x v="1"/>
    <m/>
    <s v="COOSALUD"/>
    <s v="SERVICIOS-NO-PBS"/>
    <x v="0"/>
  </r>
  <r>
    <m/>
    <m/>
    <x v="601"/>
    <s v="438"/>
    <s v="ST64155"/>
    <x v="452"/>
    <x v="4"/>
    <x v="154"/>
    <x v="1"/>
    <d v="2022-10-01T00:00:00"/>
    <n v="-192446"/>
    <n v="2905100102"/>
    <x v="0"/>
    <x v="119"/>
    <s v="363D6D4CCC8CAA8CB1EE60048177A510 BEIDYS MARMOL"/>
    <m/>
    <x v="1"/>
    <m/>
    <s v="COOSALUD"/>
    <s v="SERVICIOS-NO-PBS"/>
    <x v="0"/>
  </r>
  <r>
    <m/>
    <m/>
    <x v="602"/>
    <s v="438"/>
    <s v="ST64156"/>
    <x v="453"/>
    <x v="4"/>
    <x v="154"/>
    <x v="1"/>
    <d v="2022-10-01T00:00:00"/>
    <n v="-86300"/>
    <n v="2905100102"/>
    <x v="0"/>
    <x v="119"/>
    <s v="9809D53BFA878145E053020213AC9A64 YEIME PINEDA"/>
    <m/>
    <x v="1"/>
    <m/>
    <s v="COOSALUD"/>
    <s v="SERVICIOS-NO-PBS"/>
    <x v="0"/>
  </r>
  <r>
    <m/>
    <m/>
    <x v="603"/>
    <s v="438"/>
    <s v="ST64214"/>
    <x v="454"/>
    <x v="4"/>
    <x v="154"/>
    <x v="1"/>
    <d v="2022-10-01T00:00:00"/>
    <n v="-294728"/>
    <n v="2905100102"/>
    <x v="0"/>
    <x v="120"/>
    <s v="2ECBDDAAAFC982E75BD5755E27326E65 DULCE HERNANDEZ"/>
    <m/>
    <x v="1"/>
    <m/>
    <s v="COOSALUD"/>
    <s v="SERVICIOS-NO-PBS"/>
    <x v="0"/>
  </r>
  <r>
    <m/>
    <m/>
    <x v="604"/>
    <s v="438"/>
    <s v="ST64222"/>
    <x v="455"/>
    <x v="4"/>
    <x v="154"/>
    <x v="1"/>
    <d v="2022-10-01T00:00:00"/>
    <n v="-385641"/>
    <n v="2905100202"/>
    <x v="0"/>
    <x v="119"/>
    <s v="15001185740 HELGA GARCIA"/>
    <m/>
    <x v="1"/>
    <m/>
    <s v="COOSALUD"/>
    <s v="SERVICIOS-NO-PBS"/>
    <x v="0"/>
  </r>
  <r>
    <m/>
    <m/>
    <x v="605"/>
    <s v="438"/>
    <s v="ST64315"/>
    <x v="456"/>
    <x v="4"/>
    <x v="23"/>
    <x v="1"/>
    <d v="2022-10-01T00:00:00"/>
    <n v="-14200"/>
    <n v="2905100202"/>
    <x v="0"/>
    <x v="122"/>
    <s v="FD97E7850FE2DC03D4182CDFF29B085C SARA CANARIA"/>
    <m/>
    <x v="1"/>
    <m/>
    <s v="COOSALUD"/>
    <s v="SERVICIOS-NO-PBS"/>
    <x v="0"/>
  </r>
  <r>
    <m/>
    <m/>
    <x v="606"/>
    <s v="438"/>
    <s v="ST64439"/>
    <x v="457"/>
    <x v="4"/>
    <x v="155"/>
    <x v="1"/>
    <d v="2022-10-01T00:00:00"/>
    <n v="-71788"/>
    <n v="2905100202"/>
    <x v="0"/>
    <x v="119"/>
    <s v="15001215125 JOSEFINA RODRIGUEZ"/>
    <m/>
    <x v="1"/>
    <m/>
    <s v="COOSALUD"/>
    <s v="SERVICIOS-NO-PBS"/>
    <x v="0"/>
  </r>
  <r>
    <m/>
    <m/>
    <x v="607"/>
    <s v="438"/>
    <s v="ST64498"/>
    <x v="458"/>
    <x v="4"/>
    <x v="156"/>
    <x v="1"/>
    <d v="2022-10-01T00:00:00"/>
    <n v="-120700"/>
    <n v="2905100202"/>
    <x v="0"/>
    <x v="119"/>
    <s v="68276441829 JHOAN MEDINA"/>
    <m/>
    <x v="1"/>
    <m/>
    <s v="COOSALUD"/>
    <s v="SERVICIOS-NO-PBS"/>
    <x v="0"/>
  </r>
  <r>
    <m/>
    <m/>
    <x v="608"/>
    <s v="438"/>
    <s v="ST64515"/>
    <x v="459"/>
    <x v="4"/>
    <x v="156"/>
    <x v="1"/>
    <d v="2022-10-01T00:00:00"/>
    <n v="-120700"/>
    <n v="2905100202"/>
    <x v="0"/>
    <x v="119"/>
    <s v="15646198045 RAMONA PEÑA"/>
    <m/>
    <x v="1"/>
    <m/>
    <s v="COOSALUD"/>
    <s v="SERVICIOS-NO-PBS"/>
    <x v="0"/>
  </r>
  <r>
    <m/>
    <m/>
    <x v="609"/>
    <s v="438"/>
    <s v="ST64518"/>
    <x v="460"/>
    <x v="4"/>
    <x v="156"/>
    <x v="1"/>
    <d v="2022-10-01T00:00:00"/>
    <n v="-126437"/>
    <n v="2905100202"/>
    <x v="0"/>
    <x v="119"/>
    <s v="15001044563 LENCY ORTIZ"/>
    <m/>
    <x v="1"/>
    <m/>
    <s v="COOSALUD"/>
    <s v="SERVICIOS-NO-PBS"/>
    <x v="0"/>
  </r>
  <r>
    <m/>
    <m/>
    <x v="610"/>
    <s v="438"/>
    <s v="ST64540"/>
    <x v="461"/>
    <x v="4"/>
    <x v="156"/>
    <x v="1"/>
    <d v="2022-10-01T00:00:00"/>
    <n v="-92900"/>
    <n v="2905100202"/>
    <x v="0"/>
    <x v="119"/>
    <s v="68276441829 JHOAN MEDINA"/>
    <m/>
    <x v="1"/>
    <m/>
    <s v="COOSALUD"/>
    <s v="SERVICIOS-NO-PBS"/>
    <x v="0"/>
  </r>
  <r>
    <m/>
    <m/>
    <x v="611"/>
    <s v="438"/>
    <s v="ST64544"/>
    <x v="462"/>
    <x v="4"/>
    <x v="156"/>
    <x v="1"/>
    <d v="2022-10-01T00:00:00"/>
    <n v="-156628"/>
    <n v="2905100202"/>
    <x v="0"/>
    <x v="119"/>
    <s v="15001095352 CRISTIAN ESPITIA"/>
    <m/>
    <x v="1"/>
    <m/>
    <s v="COOSALUD"/>
    <s v="SERVICIOS-NO-PBS"/>
    <x v="0"/>
  </r>
  <r>
    <m/>
    <m/>
    <x v="612"/>
    <s v="438"/>
    <s v="ST64569"/>
    <x v="463"/>
    <x v="4"/>
    <x v="157"/>
    <x v="1"/>
    <d v="2022-10-01T00:00:00"/>
    <n v="-296489"/>
    <n v="2905100202"/>
    <x v="0"/>
    <x v="119"/>
    <s v="15001112740 HENRY OLAYA"/>
    <m/>
    <x v="1"/>
    <m/>
    <s v="COOSALUD"/>
    <s v="SERVICIOS-NO-PBS"/>
    <x v="0"/>
  </r>
  <r>
    <m/>
    <m/>
    <x v="613"/>
    <s v="438"/>
    <s v="ST64633"/>
    <x v="464"/>
    <x v="4"/>
    <x v="158"/>
    <x v="1"/>
    <d v="2022-10-01T00:00:00"/>
    <n v="-71788"/>
    <n v="2905100202"/>
    <x v="0"/>
    <x v="119"/>
    <s v="1100112620 BRIGGITH SERNA"/>
    <m/>
    <x v="1"/>
    <m/>
    <s v="COOSALUD"/>
    <s v="SERVICIOS-NO-PBS"/>
    <x v="0"/>
  </r>
  <r>
    <m/>
    <m/>
    <x v="614"/>
    <s v="438"/>
    <s v="ST64644"/>
    <x v="465"/>
    <x v="4"/>
    <x v="158"/>
    <x v="1"/>
    <d v="2022-10-01T00:00:00"/>
    <n v="-1510134"/>
    <n v="2905100202"/>
    <x v="0"/>
    <x v="119"/>
    <s v="9809D53904F58145E053020213AC9A64 NICOLAS SOLER"/>
    <m/>
    <x v="1"/>
    <m/>
    <s v="COOSALUD"/>
    <s v="SERVICIOS-NO-PBS"/>
    <x v="0"/>
  </r>
  <r>
    <m/>
    <m/>
    <x v="615"/>
    <s v="438"/>
    <s v="ST64645"/>
    <x v="466"/>
    <x v="4"/>
    <x v="158"/>
    <x v="1"/>
    <d v="2022-10-01T00:00:00"/>
    <n v="-28400"/>
    <n v="2905100102"/>
    <x v="0"/>
    <x v="121"/>
    <s v="9809D539E56D8145E053020213AC9A64 ANA HURTADO"/>
    <m/>
    <x v="1"/>
    <m/>
    <s v="COOSALUD"/>
    <s v="SERVICIOS-NO-PBS"/>
    <x v="0"/>
  </r>
  <r>
    <m/>
    <m/>
    <x v="616"/>
    <s v="438"/>
    <s v="ST64713"/>
    <x v="467"/>
    <x v="4"/>
    <x v="159"/>
    <x v="1"/>
    <d v="2022-10-01T00:00:00"/>
    <n v="-65600"/>
    <n v="2905100202"/>
    <x v="0"/>
    <x v="119"/>
    <s v="15001215204 DORIS GARCIA"/>
    <m/>
    <x v="1"/>
    <m/>
    <s v="COOSALUD"/>
    <s v="SERVICIOS-NO-PBS"/>
    <x v="0"/>
  </r>
  <r>
    <m/>
    <m/>
    <x v="617"/>
    <s v="438"/>
    <s v="ST64718"/>
    <x v="468"/>
    <x v="4"/>
    <x v="159"/>
    <x v="1"/>
    <d v="2022-10-01T00:00:00"/>
    <n v="-160318"/>
    <n v="2905100202"/>
    <x v="0"/>
    <x v="119"/>
    <s v="15646173044 JESSICA FORERO"/>
    <m/>
    <x v="1"/>
    <m/>
    <s v="COOSALUD"/>
    <s v="SERVICIOS-NO-PBS"/>
    <x v="0"/>
  </r>
  <r>
    <m/>
    <m/>
    <x v="618"/>
    <s v="438"/>
    <s v="ST64799"/>
    <x v="469"/>
    <x v="4"/>
    <x v="160"/>
    <x v="1"/>
    <d v="2022-10-01T00:00:00"/>
    <n v="-98185"/>
    <n v="2905100102"/>
    <x v="0"/>
    <x v="120"/>
    <s v="25754127477 CRISTIAN MORCOTE"/>
    <m/>
    <x v="1"/>
    <m/>
    <s v="COOSALUD"/>
    <s v="SERVICIOS-NO-PBS"/>
    <x v="0"/>
  </r>
  <r>
    <m/>
    <m/>
    <x v="619"/>
    <s v="438"/>
    <s v="ST64832"/>
    <x v="470"/>
    <x v="4"/>
    <x v="160"/>
    <x v="1"/>
    <d v="2022-10-01T00:00:00"/>
    <n v="-176051"/>
    <n v="2905100202"/>
    <x v="0"/>
    <x v="119"/>
    <s v="15001171558 YENNY ZIPA"/>
    <m/>
    <x v="1"/>
    <m/>
    <s v="COOSALUD"/>
    <s v="SERVICIOS-NO-PBS"/>
    <x v="0"/>
  </r>
  <r>
    <m/>
    <m/>
    <x v="620"/>
    <s v="438"/>
    <s v="ST64835"/>
    <x v="471"/>
    <x v="4"/>
    <x v="160"/>
    <x v="1"/>
    <d v="2022-10-01T00:00:00"/>
    <n v="-85682"/>
    <n v="2905100202"/>
    <x v="0"/>
    <x v="119"/>
    <s v="15001201359 ERICK SANABRIA"/>
    <m/>
    <x v="1"/>
    <m/>
    <s v="COOSALUD"/>
    <s v="SERVICIOS-NO-PBS"/>
    <x v="0"/>
  </r>
  <r>
    <m/>
    <m/>
    <x v="621"/>
    <s v="438"/>
    <s v="ST64854"/>
    <x v="472"/>
    <x v="4"/>
    <x v="161"/>
    <x v="1"/>
    <d v="2022-10-01T00:00:00"/>
    <n v="-171890"/>
    <n v="2905100202"/>
    <x v="0"/>
    <x v="119"/>
    <s v="15135000231 KAREN PARRA"/>
    <m/>
    <x v="1"/>
    <m/>
    <s v="COOSALUD"/>
    <s v="SERVICIOS-NO-PBS"/>
    <x v="0"/>
  </r>
  <r>
    <m/>
    <m/>
    <x v="622"/>
    <s v="438"/>
    <s v="ST64861"/>
    <x v="473"/>
    <x v="4"/>
    <x v="161"/>
    <x v="1"/>
    <d v="2022-10-01T00:00:00"/>
    <n v="-334148"/>
    <n v="2905100102"/>
    <x v="0"/>
    <x v="120"/>
    <s v="15204106039 LUZMILA DIAZ"/>
    <m/>
    <x v="1"/>
    <m/>
    <s v="COOSALUD"/>
    <s v="SERVICIOS-NO-PBS"/>
    <x v="0"/>
  </r>
  <r>
    <m/>
    <m/>
    <x v="623"/>
    <s v="438"/>
    <s v="ST64878"/>
    <x v="474"/>
    <x v="4"/>
    <x v="161"/>
    <x v="1"/>
    <d v="2022-10-01T00:00:00"/>
    <n v="-311993"/>
    <n v="2905100202"/>
    <x v="0"/>
    <x v="119"/>
    <s v="15001106814 MAYRA PACHECO"/>
    <m/>
    <x v="1"/>
    <m/>
    <s v="COOSALUD"/>
    <s v="SERVICIOS-NO-PBS"/>
    <x v="0"/>
  </r>
  <r>
    <m/>
    <m/>
    <x v="624"/>
    <s v="438"/>
    <s v="ST64879"/>
    <x v="475"/>
    <x v="4"/>
    <x v="161"/>
    <x v="1"/>
    <d v="2022-10-01T00:00:00"/>
    <n v="-70949"/>
    <n v="2905100202"/>
    <x v="0"/>
    <x v="119"/>
    <s v="15001213840 JUAN BUSTACARA"/>
    <m/>
    <x v="1"/>
    <m/>
    <s v="COOSALUD"/>
    <s v="SERVICIOS-NO-PBS"/>
    <x v="0"/>
  </r>
  <r>
    <m/>
    <m/>
    <x v="625"/>
    <s v="438"/>
    <s v="ST64893"/>
    <x v="476"/>
    <x v="4"/>
    <x v="162"/>
    <x v="1"/>
    <d v="2022-10-01T00:00:00"/>
    <n v="-1782292"/>
    <n v="2905100202"/>
    <x v="0"/>
    <x v="119"/>
    <s v="15001154399 ERICK ESPITIA"/>
    <m/>
    <x v="1"/>
    <m/>
    <s v="COOSALUD"/>
    <s v="SERVICIOS-NO-PBS"/>
    <x v="0"/>
  </r>
  <r>
    <m/>
    <m/>
    <x v="626"/>
    <s v="438"/>
    <s v="ST64919"/>
    <x v="477"/>
    <x v="4"/>
    <x v="162"/>
    <x v="1"/>
    <d v="2022-10-01T00:00:00"/>
    <n v="-300974"/>
    <n v="2905100202"/>
    <x v="0"/>
    <x v="119"/>
    <s v="15001209161 CARMEN FARIAS"/>
    <m/>
    <x v="1"/>
    <m/>
    <s v="COOSALUD"/>
    <s v="SERVICIOS-NO-PBS"/>
    <x v="0"/>
  </r>
  <r>
    <m/>
    <m/>
    <x v="627"/>
    <s v="438"/>
    <s v="ST64958"/>
    <x v="478"/>
    <x v="4"/>
    <x v="163"/>
    <x v="1"/>
    <d v="2022-10-01T00:00:00"/>
    <n v="-163073"/>
    <n v="2905100202"/>
    <x v="0"/>
    <x v="119"/>
    <s v="15001100913 MARIA GONZALEZ"/>
    <m/>
    <x v="1"/>
    <m/>
    <s v="COOSALUD"/>
    <s v="SERVICIOS-NO-PBS"/>
    <x v="0"/>
  </r>
  <r>
    <m/>
    <m/>
    <x v="628"/>
    <s v="438"/>
    <s v="ST65033"/>
    <x v="479"/>
    <x v="4"/>
    <x v="164"/>
    <x v="1"/>
    <d v="2022-10-01T00:00:00"/>
    <n v="-28400"/>
    <n v="2905100202"/>
    <x v="0"/>
    <x v="122"/>
    <s v="15500216735 MATIAS CARRILLO"/>
    <m/>
    <x v="1"/>
    <m/>
    <s v="COOSALUD"/>
    <s v="SERVICIOS-NO-PBS"/>
    <x v="0"/>
  </r>
  <r>
    <m/>
    <m/>
    <x v="629"/>
    <s v="438"/>
    <s v="ST65052"/>
    <x v="480"/>
    <x v="4"/>
    <x v="164"/>
    <x v="1"/>
    <d v="2022-10-01T00:00:00"/>
    <n v="-2187633"/>
    <n v="2905100202"/>
    <x v="0"/>
    <x v="119"/>
    <s v="15001217186 LUIS TOBON"/>
    <m/>
    <x v="1"/>
    <m/>
    <s v="COOSALUD"/>
    <s v="SERVICIOS-NO-PBS"/>
    <x v="0"/>
  </r>
  <r>
    <m/>
    <m/>
    <x v="630"/>
    <s v="438"/>
    <s v="ST65054"/>
    <x v="481"/>
    <x v="4"/>
    <x v="164"/>
    <x v="1"/>
    <d v="2022-10-01T00:00:00"/>
    <n v="-28400"/>
    <n v="2905100102"/>
    <x v="0"/>
    <x v="121"/>
    <s v="15001216649 GABRIEL VILLALBA"/>
    <m/>
    <x v="1"/>
    <m/>
    <s v="COOSALUD"/>
    <s v="SERVICIOS-NO-PBS"/>
    <x v="0"/>
  </r>
  <r>
    <m/>
    <m/>
    <x v="631"/>
    <s v="438"/>
    <s v="ST65101"/>
    <x v="482"/>
    <x v="4"/>
    <x v="164"/>
    <x v="1"/>
    <d v="2022-10-01T00:00:00"/>
    <n v="-498708"/>
    <n v="2905100202"/>
    <x v="0"/>
    <x v="119"/>
    <s v="13001518573 KEILA MEDINA"/>
    <m/>
    <x v="1"/>
    <m/>
    <s v="COOSALUD"/>
    <s v="SERVICIOS-NO-PBS"/>
    <x v="0"/>
  </r>
  <r>
    <m/>
    <m/>
    <x v="632"/>
    <s v="438"/>
    <s v="ST65126"/>
    <x v="483"/>
    <x v="4"/>
    <x v="164"/>
    <x v="1"/>
    <d v="2022-10-01T00:00:00"/>
    <n v="-130334"/>
    <n v="2905100202"/>
    <x v="0"/>
    <x v="119"/>
    <s v="B4F868DC85C9E2EA89768BA282291755 MISAEL SALCEDO"/>
    <m/>
    <x v="1"/>
    <m/>
    <s v="COOSALUD"/>
    <s v="SERVICIOS-NO-PBS"/>
    <x v="0"/>
  </r>
  <r>
    <m/>
    <m/>
    <x v="633"/>
    <s v="438"/>
    <s v="ST65135"/>
    <x v="484"/>
    <x v="4"/>
    <x v="164"/>
    <x v="1"/>
    <d v="2022-10-01T00:00:00"/>
    <n v="-135639"/>
    <n v="2905100202"/>
    <x v="0"/>
    <x v="119"/>
    <s v="15001209862 CARMEN SUAREZ"/>
    <m/>
    <x v="1"/>
    <m/>
    <s v="COOSALUD"/>
    <s v="SERVICIOS-NO-PBS"/>
    <x v="0"/>
  </r>
  <r>
    <m/>
    <m/>
    <x v="634"/>
    <s v="438"/>
    <s v="ST65225"/>
    <x v="485"/>
    <x v="4"/>
    <x v="165"/>
    <x v="1"/>
    <d v="2022-10-01T00:00:00"/>
    <n v="-229919"/>
    <n v="2905100202"/>
    <x v="0"/>
    <x v="119"/>
    <s v="15001207336 ALFONSO ASTRO"/>
    <m/>
    <x v="1"/>
    <m/>
    <s v="COOSALUD"/>
    <s v="SERVICIOS-NO-PBS"/>
    <x v="0"/>
  </r>
  <r>
    <m/>
    <m/>
    <x v="635"/>
    <s v="438"/>
    <s v="ST65337"/>
    <x v="486"/>
    <x v="4"/>
    <x v="165"/>
    <x v="1"/>
    <d v="2022-10-01T00:00:00"/>
    <n v="-206488"/>
    <n v="2905100102"/>
    <x v="0"/>
    <x v="119"/>
    <s v="980A6E86E6841E35E053020213AC9B72 JULIAN CASTRO"/>
    <m/>
    <x v="1"/>
    <m/>
    <s v="COOSALUD"/>
    <s v="SERVICIOS-NO-PBS"/>
    <x v="0"/>
  </r>
  <r>
    <m/>
    <m/>
    <x v="636"/>
    <s v="438"/>
    <s v="ST65450"/>
    <x v="487"/>
    <x v="4"/>
    <x v="166"/>
    <x v="1"/>
    <d v="2022-10-01T00:00:00"/>
    <n v="-194751"/>
    <n v="2905100202"/>
    <x v="0"/>
    <x v="119"/>
    <s v="4732C458E6D7C76DCF8651BFB0D0071E BRAYAN DIAZ"/>
    <m/>
    <x v="1"/>
    <m/>
    <s v="COOSALUD"/>
    <s v="SERVICIOS-NO-PBS"/>
    <x v="0"/>
  </r>
  <r>
    <m/>
    <m/>
    <x v="637"/>
    <s v="438"/>
    <s v="ST65563"/>
    <x v="488"/>
    <x v="4"/>
    <x v="167"/>
    <x v="1"/>
    <d v="2022-10-01T00:00:00"/>
    <n v="-21300"/>
    <n v="2905100102"/>
    <x v="0"/>
    <x v="121"/>
    <s v="EAD8401D8899ED09D9ED47878A29CA36 ALISSON MACA"/>
    <m/>
    <x v="1"/>
    <m/>
    <s v="COOSALUD"/>
    <s v="SERVICIOS-NO-PBS"/>
    <x v="0"/>
  </r>
  <r>
    <m/>
    <m/>
    <x v="638"/>
    <s v="438"/>
    <s v="ST65564"/>
    <x v="489"/>
    <x v="4"/>
    <x v="167"/>
    <x v="1"/>
    <d v="2022-10-01T00:00:00"/>
    <n v="-21300"/>
    <n v="2905100102"/>
    <x v="0"/>
    <x v="121"/>
    <s v="B7EA73A6F61B6254E141E52235A4849D MARIA MACA"/>
    <m/>
    <x v="1"/>
    <m/>
    <s v="COOSALUD"/>
    <s v="SERVICIOS-NO-PBS"/>
    <x v="0"/>
  </r>
  <r>
    <m/>
    <m/>
    <x v="639"/>
    <s v="438"/>
    <s v="ST65585"/>
    <x v="490"/>
    <x v="4"/>
    <x v="167"/>
    <x v="1"/>
    <d v="2022-10-01T00:00:00"/>
    <n v="-73416"/>
    <n v="2905100202"/>
    <x v="0"/>
    <x v="119"/>
    <s v="15204105011 LAURA RUBIO"/>
    <m/>
    <x v="1"/>
    <m/>
    <s v="COOSALUD"/>
    <s v="SERVICIOS-NO-PBS"/>
    <x v="0"/>
  </r>
  <r>
    <m/>
    <m/>
    <x v="640"/>
    <s v="438"/>
    <s v="ST65601"/>
    <x v="491"/>
    <x v="4"/>
    <x v="168"/>
    <x v="1"/>
    <d v="2022-10-01T00:00:00"/>
    <n v="-126437"/>
    <n v="2905100202"/>
    <x v="0"/>
    <x v="119"/>
    <s v="15001213252 DANA AVENDAÑO"/>
    <m/>
    <x v="1"/>
    <m/>
    <s v="COOSALUD"/>
    <s v="SERVICIOS-NO-PBS"/>
    <x v="0"/>
  </r>
  <r>
    <m/>
    <m/>
    <x v="641"/>
    <s v="438"/>
    <s v="ST65631"/>
    <x v="492"/>
    <x v="4"/>
    <x v="168"/>
    <x v="1"/>
    <d v="2022-10-01T00:00:00"/>
    <n v="-213009"/>
    <n v="2905100102"/>
    <x v="0"/>
    <x v="120"/>
    <s v="21B06983774CCFC681328EEF0AAB8B4A MANUEL PAEZ"/>
    <m/>
    <x v="1"/>
    <m/>
    <s v="COOSALUD"/>
    <s v="SERVICIOS-NO-PBS"/>
    <x v="0"/>
  </r>
  <r>
    <m/>
    <m/>
    <x v="642"/>
    <s v="438"/>
    <s v="ST65687"/>
    <x v="493"/>
    <x v="4"/>
    <x v="169"/>
    <x v="1"/>
    <d v="2022-10-01T00:00:00"/>
    <n v="-245870"/>
    <n v="2905100202"/>
    <x v="0"/>
    <x v="119"/>
    <s v="15204092581 LUZ SARMIENTO"/>
    <m/>
    <x v="1"/>
    <m/>
    <s v="COOSALUD"/>
    <s v="SERVICIOS-NO-PBS"/>
    <x v="0"/>
  </r>
  <r>
    <m/>
    <m/>
    <x v="643"/>
    <s v="438"/>
    <s v="ST65694"/>
    <x v="494"/>
    <x v="4"/>
    <x v="169"/>
    <x v="1"/>
    <d v="2022-10-01T00:00:00"/>
    <n v="-181798"/>
    <n v="2905100102"/>
    <x v="0"/>
    <x v="120"/>
    <s v="13E5B30B1AF025E8DB9CE0B3E56E72FC ROSA RODRIGUEZ"/>
    <m/>
    <x v="1"/>
    <m/>
    <s v="COOSALUD"/>
    <s v="SERVICIOS-NO-PBS"/>
    <x v="0"/>
  </r>
  <r>
    <m/>
    <m/>
    <x v="644"/>
    <s v="438"/>
    <s v="ST65747"/>
    <x v="495"/>
    <x v="4"/>
    <x v="170"/>
    <x v="1"/>
    <d v="2022-10-01T00:00:00"/>
    <n v="-21300"/>
    <n v="2905100102"/>
    <x v="0"/>
    <x v="121"/>
    <s v="CB5CA08C958850D731C3E30DDF844FBD MARIA SANDOVAL"/>
    <m/>
    <x v="1"/>
    <m/>
    <s v="COOSALUD"/>
    <s v="SERVICIOS-NO-PBS"/>
    <x v="0"/>
  </r>
  <r>
    <m/>
    <m/>
    <x v="645"/>
    <s v="438"/>
    <s v="ST65748"/>
    <x v="496"/>
    <x v="4"/>
    <x v="170"/>
    <x v="1"/>
    <d v="2022-10-01T00:00:00"/>
    <n v="-65600"/>
    <n v="2905100202"/>
    <x v="0"/>
    <x v="119"/>
    <s v="15001175355 YEISSON FAJARDO"/>
    <m/>
    <x v="1"/>
    <m/>
    <s v="COOSALUD"/>
    <s v="SERVICIOS-NO-PBS"/>
    <x v="0"/>
  </r>
  <r>
    <m/>
    <m/>
    <x v="646"/>
    <s v="438"/>
    <s v="ST65774"/>
    <x v="497"/>
    <x v="4"/>
    <x v="170"/>
    <x v="1"/>
    <d v="2022-10-01T00:00:00"/>
    <n v="-73080"/>
    <n v="2905100202"/>
    <x v="0"/>
    <x v="119"/>
    <s v="99515295F62404C0E053020213AC9B4D PAULA BARRERA"/>
    <m/>
    <x v="1"/>
    <m/>
    <s v="COOSALUD"/>
    <s v="SERVICIOS-NO-PBS"/>
    <x v="0"/>
  </r>
  <r>
    <m/>
    <m/>
    <x v="647"/>
    <s v="438"/>
    <s v="ST65795"/>
    <x v="498"/>
    <x v="4"/>
    <x v="170"/>
    <x v="1"/>
    <d v="2022-10-01T00:00:00"/>
    <n v="-4990117"/>
    <n v="2905100202"/>
    <x v="0"/>
    <x v="119"/>
    <s v="15135000231 KAREN PARRA"/>
    <m/>
    <x v="1"/>
    <m/>
    <s v="COOSALUD"/>
    <s v="SERVICIOS-NO-PBS"/>
    <x v="0"/>
  </r>
  <r>
    <m/>
    <m/>
    <x v="648"/>
    <s v="438"/>
    <s v="ST65800"/>
    <x v="499"/>
    <x v="4"/>
    <x v="170"/>
    <x v="1"/>
    <d v="2022-10-01T00:00:00"/>
    <n v="-7100"/>
    <n v="2905100202"/>
    <x v="0"/>
    <x v="122"/>
    <s v="15204081948 BRAYAN PINEDA"/>
    <m/>
    <x v="1"/>
    <m/>
    <s v="COOSALUD"/>
    <s v="SERVICIOS-NO-PBS"/>
    <x v="0"/>
  </r>
  <r>
    <m/>
    <m/>
    <x v="649"/>
    <s v="438"/>
    <s v="ST65827"/>
    <x v="500"/>
    <x v="4"/>
    <x v="170"/>
    <x v="1"/>
    <d v="2022-10-01T00:00:00"/>
    <n v="-1383967"/>
    <n v="2905100202"/>
    <x v="0"/>
    <x v="119"/>
    <s v="15001199073 MARIA CARIACO"/>
    <m/>
    <x v="1"/>
    <m/>
    <s v="COOSALUD"/>
    <s v="SERVICIOS-NO-PBS"/>
    <x v="0"/>
  </r>
  <r>
    <m/>
    <m/>
    <x v="650"/>
    <s v="438"/>
    <s v="ST65832"/>
    <x v="501"/>
    <x v="4"/>
    <x v="170"/>
    <x v="1"/>
    <d v="2022-10-01T00:00:00"/>
    <n v="-312769"/>
    <n v="2905100202"/>
    <x v="0"/>
    <x v="119"/>
    <s v="15001092948 REINALDO SULBARAN"/>
    <m/>
    <x v="1"/>
    <m/>
    <s v="COOSALUD"/>
    <s v="SERVICIOS-NO-PBS"/>
    <x v="0"/>
  </r>
  <r>
    <m/>
    <m/>
    <x v="651"/>
    <s v="438"/>
    <s v="ST65856"/>
    <x v="502"/>
    <x v="4"/>
    <x v="171"/>
    <x v="1"/>
    <d v="2022-10-01T00:00:00"/>
    <n v="-65600"/>
    <n v="2905100202"/>
    <x v="0"/>
    <x v="119"/>
    <s v="15001040022 MARTHA GONZALEZ"/>
    <m/>
    <x v="1"/>
    <m/>
    <s v="COOSALUD"/>
    <s v="SERVICIOS-NO-PBS"/>
    <x v="0"/>
  </r>
  <r>
    <m/>
    <m/>
    <x v="652"/>
    <s v="438"/>
    <s v="ST65858"/>
    <x v="503"/>
    <x v="4"/>
    <x v="171"/>
    <x v="1"/>
    <d v="2022-10-01T00:00:00"/>
    <n v="-138410"/>
    <n v="2905100102"/>
    <x v="0"/>
    <x v="120"/>
    <s v="15001204803 LIDA SANCHEZ"/>
    <m/>
    <x v="1"/>
    <m/>
    <s v="COOSALUD"/>
    <s v="SERVICIOS-NO-PBS"/>
    <x v="0"/>
  </r>
  <r>
    <m/>
    <m/>
    <x v="653"/>
    <s v="438"/>
    <s v="ST65919"/>
    <x v="504"/>
    <x v="4"/>
    <x v="171"/>
    <x v="1"/>
    <d v="2022-10-01T00:00:00"/>
    <n v="-21300"/>
    <n v="2905100102"/>
    <x v="0"/>
    <x v="121"/>
    <s v="AFF3F9CDE2B83296F2D8345E4E7A2046 SANTIAGO MONTOYA"/>
    <m/>
    <x v="1"/>
    <m/>
    <s v="COOSALUD"/>
    <s v="SERVICIOS-NO-PBS"/>
    <x v="0"/>
  </r>
  <r>
    <m/>
    <m/>
    <x v="654"/>
    <s v="438"/>
    <s v="ST66032"/>
    <x v="505"/>
    <x v="4"/>
    <x v="172"/>
    <x v="1"/>
    <d v="2022-10-01T00:00:00"/>
    <n v="-94816"/>
    <n v="2905100202"/>
    <x v="0"/>
    <x v="119"/>
    <s v="15646100066 MAURICIO ROSAS"/>
    <m/>
    <x v="1"/>
    <m/>
    <s v="COOSALUD"/>
    <s v="SERVICIOS-NO-PBS"/>
    <x v="0"/>
  </r>
  <r>
    <m/>
    <m/>
    <x v="655"/>
    <s v="438"/>
    <s v="ST66074"/>
    <x v="506"/>
    <x v="4"/>
    <x v="172"/>
    <x v="1"/>
    <d v="2022-10-01T00:00:00"/>
    <n v="-125493"/>
    <n v="2905100202"/>
    <x v="0"/>
    <x v="119"/>
    <s v="15001213510 HEIDY SARMIENTO"/>
    <m/>
    <x v="1"/>
    <m/>
    <s v="COOSALUD"/>
    <s v="SERVICIOS-NO-PBS"/>
    <x v="0"/>
  </r>
  <r>
    <m/>
    <m/>
    <x v="656"/>
    <s v="438"/>
    <s v="ST66084"/>
    <x v="507"/>
    <x v="4"/>
    <x v="172"/>
    <x v="1"/>
    <d v="2022-10-01T00:00:00"/>
    <n v="-290644"/>
    <n v="2905100202"/>
    <x v="0"/>
    <x v="119"/>
    <s v="15500085771 ALBA OCACION"/>
    <m/>
    <x v="1"/>
    <m/>
    <s v="COOSALUD"/>
    <s v="SERVICIOS-NO-PBS"/>
    <x v="0"/>
  </r>
  <r>
    <m/>
    <m/>
    <x v="657"/>
    <s v="438"/>
    <s v="ST66330"/>
    <x v="508"/>
    <x v="4"/>
    <x v="173"/>
    <x v="1"/>
    <d v="2022-10-01T00:00:00"/>
    <n v="-199699"/>
    <n v="2905100202"/>
    <x v="0"/>
    <x v="119"/>
    <s v="15001213510 HEIDY SARMIENTO"/>
    <m/>
    <x v="1"/>
    <m/>
    <s v="COOSALUD"/>
    <s v="SERVICIOS-NO-PBS"/>
    <x v="0"/>
  </r>
  <r>
    <m/>
    <m/>
    <x v="658"/>
    <s v="438"/>
    <s v="ST66336"/>
    <x v="509"/>
    <x v="4"/>
    <x v="173"/>
    <x v="1"/>
    <d v="2022-10-01T00:00:00"/>
    <n v="-135201"/>
    <n v="2905100202"/>
    <x v="0"/>
    <x v="119"/>
    <s v="15001043728 LUIS BAYONA"/>
    <m/>
    <x v="1"/>
    <m/>
    <s v="COOSALUD"/>
    <s v="SERVICIOS-NO-PBS"/>
    <x v="0"/>
  </r>
  <r>
    <m/>
    <m/>
    <x v="659"/>
    <s v="438"/>
    <s v="ST66337"/>
    <x v="510"/>
    <x v="4"/>
    <x v="173"/>
    <x v="1"/>
    <d v="2022-10-01T00:00:00"/>
    <n v="-319790"/>
    <n v="2905100202"/>
    <x v="0"/>
    <x v="119"/>
    <s v="15001201628 LIAN RODRIGUEZ"/>
    <m/>
    <x v="1"/>
    <m/>
    <s v="COOSALUD"/>
    <s v="SERVICIOS-NO-PBS"/>
    <x v="0"/>
  </r>
  <r>
    <m/>
    <m/>
    <x v="660"/>
    <s v="438"/>
    <s v="ST66348"/>
    <x v="511"/>
    <x v="4"/>
    <x v="174"/>
    <x v="1"/>
    <d v="2022-10-01T00:00:00"/>
    <n v="-65700"/>
    <n v="2905100202"/>
    <x v="0"/>
    <x v="119"/>
    <s v="15001201628 LIAN RODRIGUEZ"/>
    <m/>
    <x v="1"/>
    <m/>
    <s v="COOSALUD"/>
    <s v="SERVICIOS-NO-PBS"/>
    <x v="0"/>
  </r>
  <r>
    <m/>
    <m/>
    <x v="661"/>
    <s v="438"/>
    <s v="ST66394"/>
    <x v="512"/>
    <x v="4"/>
    <x v="174"/>
    <x v="1"/>
    <d v="2022-10-01T00:00:00"/>
    <n v="-21300"/>
    <n v="2905100102"/>
    <x v="0"/>
    <x v="121"/>
    <s v="2ECBDDAAAFC982E75BD5755E27326E65 DULCE HERNANDEZ"/>
    <m/>
    <x v="1"/>
    <m/>
    <s v="COOSALUD"/>
    <s v="SERVICIOS-NO-PBS"/>
    <x v="0"/>
  </r>
  <r>
    <m/>
    <m/>
    <x v="662"/>
    <s v="438"/>
    <s v="ST66404"/>
    <x v="513"/>
    <x v="4"/>
    <x v="174"/>
    <x v="1"/>
    <d v="2022-10-01T00:00:00"/>
    <n v="-249884"/>
    <n v="2905100202"/>
    <x v="0"/>
    <x v="119"/>
    <s v="15001182169 ARIANA CUPA"/>
    <m/>
    <x v="1"/>
    <m/>
    <s v="COOSALUD"/>
    <s v="SERVICIOS-NO-PBS"/>
    <x v="0"/>
  </r>
  <r>
    <m/>
    <m/>
    <x v="663"/>
    <s v="438"/>
    <s v="ST66421"/>
    <x v="514"/>
    <x v="4"/>
    <x v="174"/>
    <x v="1"/>
    <d v="2022-10-01T00:00:00"/>
    <n v="-114214"/>
    <n v="2905100202"/>
    <x v="0"/>
    <x v="119"/>
    <s v="15001211364 SUSANA GARAVITO"/>
    <m/>
    <x v="1"/>
    <m/>
    <s v="COOSALUD"/>
    <s v="SERVICIOS-NO-PBS"/>
    <x v="0"/>
  </r>
  <r>
    <m/>
    <m/>
    <x v="664"/>
    <s v="438"/>
    <s v="ST66500"/>
    <x v="515"/>
    <x v="4"/>
    <x v="24"/>
    <x v="1"/>
    <d v="2022-10-01T00:00:00"/>
    <n v="-21300"/>
    <n v="2905100102"/>
    <x v="0"/>
    <x v="123"/>
    <s v="15001199426 ALANNA PATIÑO"/>
    <m/>
    <x v="1"/>
    <m/>
    <s v="COOSALUD"/>
    <s v="CSBY2022ES2A00022338"/>
    <x v="0"/>
  </r>
  <r>
    <m/>
    <m/>
    <x v="665"/>
    <s v="438"/>
    <s v="ST66600"/>
    <x v="516"/>
    <x v="4"/>
    <x v="175"/>
    <x v="1"/>
    <d v="2022-10-01T00:00:00"/>
    <n v="-28400"/>
    <n v="2905100202"/>
    <x v="0"/>
    <x v="124"/>
    <s v="54261532604 MISLAINY SANCHEZ"/>
    <m/>
    <x v="1"/>
    <m/>
    <s v="COOSALUD"/>
    <s v="SSBY2022ES2A00022336"/>
    <x v="0"/>
  </r>
  <r>
    <m/>
    <m/>
    <x v="666"/>
    <s v="438"/>
    <s v="ST66862"/>
    <x v="517"/>
    <x v="4"/>
    <x v="176"/>
    <x v="1"/>
    <d v="2022-10-01T00:00:00"/>
    <n v="-7100"/>
    <n v="2905100102"/>
    <x v="0"/>
    <x v="123"/>
    <s v="06D9AD81B9D1AFF4B07D8184974A2299 OLGA MIRANDA"/>
    <m/>
    <x v="1"/>
    <m/>
    <s v="COOSALUD"/>
    <s v="CSBY2022ES2A00022338"/>
    <x v="0"/>
  </r>
  <r>
    <m/>
    <m/>
    <x v="667"/>
    <s v="438"/>
    <s v="ST66890"/>
    <x v="518"/>
    <x v="4"/>
    <x v="176"/>
    <x v="1"/>
    <d v="2022-10-01T00:00:00"/>
    <n v="-28400"/>
    <n v="2905100102"/>
    <x v="0"/>
    <x v="123"/>
    <s v="9D8E4003254DD97BCC615D1541B6649E ALLISON MERCHAN"/>
    <m/>
    <x v="1"/>
    <m/>
    <s v="COOSALUD"/>
    <s v="CSBY2022ES2A00022338"/>
    <x v="0"/>
  </r>
  <r>
    <m/>
    <m/>
    <x v="668"/>
    <s v="438"/>
    <s v="ST67121"/>
    <x v="519"/>
    <x v="4"/>
    <x v="177"/>
    <x v="1"/>
    <d v="2022-10-01T00:00:00"/>
    <n v="-176629"/>
    <n v="2905100102"/>
    <x v="0"/>
    <x v="125"/>
    <s v="21B8EB238F74B375C54061AC0C4E147E SANDRA REINOSO"/>
    <m/>
    <x v="1"/>
    <m/>
    <s v="COOSALUD"/>
    <s v="CSBY2022ES2A00022338"/>
    <x v="0"/>
  </r>
  <r>
    <m/>
    <m/>
    <x v="668"/>
    <s v="438"/>
    <s v="ST67121"/>
    <x v="519"/>
    <x v="4"/>
    <x v="177"/>
    <x v="1"/>
    <d v="2022-10-01T00:00:00"/>
    <n v="-69699"/>
    <n v="2205200101"/>
    <x v="2"/>
    <x v="125"/>
    <s v="GLOSA INICIAL GL-155273151261"/>
    <m/>
    <x v="1"/>
    <m/>
    <s v="COOSALUD"/>
    <s v="CSBY2022ES2A00022338"/>
    <x v="0"/>
  </r>
  <r>
    <m/>
    <m/>
    <x v="669"/>
    <s v="438"/>
    <s v="ST67236"/>
    <x v="520"/>
    <x v="4"/>
    <x v="178"/>
    <x v="1"/>
    <d v="2022-10-01T00:00:00"/>
    <n v="-28400"/>
    <n v="2905100202"/>
    <x v="0"/>
    <x v="124"/>
    <s v="503097953B8DFDC5183CDF0907F0BCBE MELANIE MENDOZA"/>
    <m/>
    <x v="1"/>
    <m/>
    <s v="COOSALUD"/>
    <s v="SSBY2022ES2A00022336"/>
    <x v="0"/>
  </r>
  <r>
    <m/>
    <m/>
    <x v="670"/>
    <s v="438"/>
    <s v="ST67327"/>
    <x v="521"/>
    <x v="4"/>
    <x v="179"/>
    <x v="1"/>
    <d v="2022-10-01T00:00:00"/>
    <n v="-54847"/>
    <n v="2905100102"/>
    <x v="0"/>
    <x v="125"/>
    <s v="15001205068 ROSA TORRES"/>
    <m/>
    <x v="1"/>
    <m/>
    <s v="COOSALUD"/>
    <s v="CSBY2022ES2A00022338"/>
    <x v="0"/>
  </r>
  <r>
    <m/>
    <m/>
    <x v="670"/>
    <s v="438"/>
    <s v="ST67327"/>
    <x v="521"/>
    <x v="4"/>
    <x v="179"/>
    <x v="1"/>
    <d v="2022-10-01T00:00:00"/>
    <n v="-19733"/>
    <n v="2205200101"/>
    <x v="2"/>
    <x v="125"/>
    <s v="GLOSA INICIAL GL-155273151262"/>
    <m/>
    <x v="1"/>
    <m/>
    <s v="COOSALUD"/>
    <s v="CSBY2022ES2A00022338"/>
    <x v="0"/>
  </r>
  <r>
    <m/>
    <m/>
    <x v="671"/>
    <s v="438"/>
    <s v="ST67357"/>
    <x v="522"/>
    <x v="4"/>
    <x v="179"/>
    <x v="1"/>
    <d v="2022-10-01T00:00:00"/>
    <n v="-28400"/>
    <n v="2905100102"/>
    <x v="0"/>
    <x v="123"/>
    <s v="8D99540498FCE285735CBA1B37B58E22 ALLISON MILLAN"/>
    <m/>
    <x v="1"/>
    <m/>
    <s v="COOSALUD"/>
    <s v="CSBY2022ES2A00022338"/>
    <x v="0"/>
  </r>
  <r>
    <m/>
    <m/>
    <x v="672"/>
    <s v="438"/>
    <s v="ST67710"/>
    <x v="523"/>
    <x v="4"/>
    <x v="180"/>
    <x v="1"/>
    <d v="2022-10-01T00:00:00"/>
    <n v="-28400"/>
    <n v="2905100202"/>
    <x v="0"/>
    <x v="124"/>
    <s v="2575420095 NOIMARI VELILLA"/>
    <m/>
    <x v="1"/>
    <m/>
    <s v="COOSALUD"/>
    <s v="SSBY2022ES2A00022336"/>
    <x v="0"/>
  </r>
  <r>
    <m/>
    <m/>
    <x v="673"/>
    <s v="438"/>
    <s v="ST67854"/>
    <x v="524"/>
    <x v="4"/>
    <x v="181"/>
    <x v="1"/>
    <d v="2022-10-01T00:00:00"/>
    <n v="-146727"/>
    <n v="2905100102"/>
    <x v="0"/>
    <x v="125"/>
    <s v="9809D53C4FD58145E053020213AC9A64 JOSE BERNAL"/>
    <m/>
    <x v="1"/>
    <m/>
    <s v="COOSALUD"/>
    <s v="CSBY2022ES2A00022338"/>
    <x v="0"/>
  </r>
  <r>
    <m/>
    <m/>
    <x v="673"/>
    <s v="438"/>
    <s v="ST67854"/>
    <x v="524"/>
    <x v="4"/>
    <x v="181"/>
    <x v="1"/>
    <d v="2022-10-01T00:00:00"/>
    <n v="-60666"/>
    <n v="2205200101"/>
    <x v="2"/>
    <x v="125"/>
    <s v="GLOSA INICIAL GL-155273151263"/>
    <m/>
    <x v="1"/>
    <m/>
    <s v="COOSALUD"/>
    <s v="CSBY2022ES2A00022338"/>
    <x v="0"/>
  </r>
  <r>
    <m/>
    <m/>
    <x v="674"/>
    <s v="438"/>
    <s v="ST67921"/>
    <x v="525"/>
    <x v="4"/>
    <x v="182"/>
    <x v="1"/>
    <d v="2022-10-01T00:00:00"/>
    <n v="-95491"/>
    <n v="2905100102"/>
    <x v="0"/>
    <x v="125"/>
    <s v="15001191788 EMILIANO PULIDO"/>
    <m/>
    <x v="1"/>
    <m/>
    <s v="COOSALUD"/>
    <s v="CSBY2022ES2A00022338"/>
    <x v="0"/>
  </r>
  <r>
    <m/>
    <m/>
    <x v="674"/>
    <s v="438"/>
    <s v="ST67921"/>
    <x v="525"/>
    <x v="4"/>
    <x v="182"/>
    <x v="1"/>
    <d v="2022-10-01T00:00:00"/>
    <n v="-27366"/>
    <n v="2205200101"/>
    <x v="2"/>
    <x v="125"/>
    <s v="GLOSA INICIAL GL-155273151264"/>
    <m/>
    <x v="1"/>
    <m/>
    <s v="COOSALUD"/>
    <s v="CSBY2022ES2A00022338"/>
    <x v="0"/>
  </r>
  <r>
    <m/>
    <m/>
    <x v="675"/>
    <s v="438"/>
    <s v="ST67945"/>
    <x v="526"/>
    <x v="4"/>
    <x v="183"/>
    <x v="1"/>
    <d v="2022-10-01T00:00:00"/>
    <n v="-28400"/>
    <n v="2905100102"/>
    <x v="0"/>
    <x v="123"/>
    <s v="7FA600EF816EC95DDF87A88C061898D1 LIAM DAVID"/>
    <m/>
    <x v="1"/>
    <m/>
    <s v="COOSALUD"/>
    <s v="CSBY2022ES2A00022338"/>
    <x v="0"/>
  </r>
  <r>
    <m/>
    <m/>
    <x v="676"/>
    <s v="438"/>
    <s v="ST68126"/>
    <x v="527"/>
    <x v="4"/>
    <x v="184"/>
    <x v="1"/>
    <d v="2022-10-01T00:00:00"/>
    <n v="-98988"/>
    <n v="2905100102"/>
    <x v="0"/>
    <x v="125"/>
    <s v="AD2C315AA42F075C7325E544338650B8 DANIELA TOVAR"/>
    <m/>
    <x v="1"/>
    <m/>
    <s v="COOSALUD"/>
    <s v="CSBY2022ES2A00022338"/>
    <x v="0"/>
  </r>
  <r>
    <m/>
    <m/>
    <x v="676"/>
    <s v="438"/>
    <s v="ST68126"/>
    <x v="527"/>
    <x v="4"/>
    <x v="184"/>
    <x v="1"/>
    <d v="2022-10-01T00:00:00"/>
    <n v="-19733"/>
    <n v="2205200101"/>
    <x v="2"/>
    <x v="125"/>
    <s v="GLOSA INICIAL GL-155273151265"/>
    <m/>
    <x v="1"/>
    <m/>
    <s v="COOSALUD"/>
    <s v="CSBY2022ES2A00022338"/>
    <x v="0"/>
  </r>
  <r>
    <m/>
    <m/>
    <x v="677"/>
    <s v="438"/>
    <s v="ST68086"/>
    <x v="528"/>
    <x v="4"/>
    <x v="184"/>
    <x v="1"/>
    <d v="2022-10-01T00:00:00"/>
    <n v="-7100"/>
    <n v="2905100202"/>
    <x v="0"/>
    <x v="124"/>
    <s v="15533085318 JHONIER ACHAGUA"/>
    <m/>
    <x v="1"/>
    <m/>
    <s v="COOSALUD"/>
    <s v="SSBY2022ES2A00022336"/>
    <x v="0"/>
  </r>
  <r>
    <m/>
    <m/>
    <x v="678"/>
    <s v="438"/>
    <s v="ST68211"/>
    <x v="529"/>
    <x v="4"/>
    <x v="185"/>
    <x v="1"/>
    <d v="2022-10-01T00:00:00"/>
    <n v="-7100"/>
    <n v="2905100202"/>
    <x v="0"/>
    <x v="124"/>
    <s v="99515294CDD104C0E053020213AC9B4D LAURA BLANCO"/>
    <m/>
    <x v="1"/>
    <m/>
    <s v="COOSALUD"/>
    <s v="SSBY2022ES2A00022336"/>
    <x v="0"/>
  </r>
  <r>
    <m/>
    <m/>
    <x v="679"/>
    <s v="438"/>
    <s v="ST68254"/>
    <x v="530"/>
    <x v="4"/>
    <x v="185"/>
    <x v="1"/>
    <d v="2022-10-01T00:00:00"/>
    <n v="-45967"/>
    <n v="2905100102"/>
    <x v="0"/>
    <x v="125"/>
    <s v="15001207527 NELSON PEÑA"/>
    <m/>
    <x v="1"/>
    <m/>
    <s v="COOSALUD"/>
    <s v="CSBY2022ES2A00022338"/>
    <x v="0"/>
  </r>
  <r>
    <m/>
    <m/>
    <x v="679"/>
    <s v="438"/>
    <s v="ST68254"/>
    <x v="530"/>
    <x v="4"/>
    <x v="185"/>
    <x v="1"/>
    <d v="2022-10-01T00:00:00"/>
    <n v="-19733"/>
    <n v="2205200101"/>
    <x v="2"/>
    <x v="125"/>
    <s v="GLOSA INICIAL GL-155273151266"/>
    <m/>
    <x v="1"/>
    <m/>
    <s v="COOSALUD"/>
    <s v="CSBY2022ES2A00022338"/>
    <x v="0"/>
  </r>
  <r>
    <m/>
    <m/>
    <x v="680"/>
    <s v="438"/>
    <s v="ST68512"/>
    <x v="531"/>
    <x v="4"/>
    <x v="186"/>
    <x v="1"/>
    <d v="2022-10-01T00:00:00"/>
    <n v="-127196"/>
    <n v="2905100102"/>
    <x v="0"/>
    <x v="125"/>
    <s v="15001206711 YAMIDT LARA"/>
    <m/>
    <x v="1"/>
    <m/>
    <s v="COOSALUD"/>
    <s v="CSBY2022ES2A00022338"/>
    <x v="0"/>
  </r>
  <r>
    <m/>
    <m/>
    <x v="680"/>
    <s v="438"/>
    <s v="ST68512"/>
    <x v="531"/>
    <x v="4"/>
    <x v="186"/>
    <x v="1"/>
    <d v="2022-10-01T00:00:00"/>
    <n v="-41799"/>
    <n v="2205200101"/>
    <x v="2"/>
    <x v="125"/>
    <s v="GLOSA INICIAL GL-155273151267"/>
    <m/>
    <x v="1"/>
    <m/>
    <s v="COOSALUD"/>
    <s v="CSBY2022ES2A00022338"/>
    <x v="0"/>
  </r>
  <r>
    <m/>
    <m/>
    <x v="681"/>
    <s v="438"/>
    <s v="ST68523"/>
    <x v="532"/>
    <x v="4"/>
    <x v="186"/>
    <x v="1"/>
    <d v="2022-10-01T00:00:00"/>
    <n v="-165589"/>
    <n v="2905100102"/>
    <x v="0"/>
    <x v="125"/>
    <s v="B0C1542121A89418ECB1095147482D17 CARMEN MACIAS"/>
    <m/>
    <x v="1"/>
    <m/>
    <s v="COOSALUD"/>
    <s v="CSBY2022ES2A00022338"/>
    <x v="0"/>
  </r>
  <r>
    <m/>
    <m/>
    <x v="681"/>
    <s v="438"/>
    <s v="ST68523"/>
    <x v="532"/>
    <x v="4"/>
    <x v="186"/>
    <x v="1"/>
    <d v="2022-10-01T00:00:00"/>
    <n v="-42699"/>
    <n v="2205200101"/>
    <x v="2"/>
    <x v="125"/>
    <s v="GLOSA INICIAL GL-155273151268"/>
    <m/>
    <x v="1"/>
    <m/>
    <s v="COOSALUD"/>
    <s v="CSBY2022ES2A00022338"/>
    <x v="0"/>
  </r>
  <r>
    <m/>
    <m/>
    <x v="682"/>
    <s v="438"/>
    <s v="ST68707"/>
    <x v="533"/>
    <x v="4"/>
    <x v="187"/>
    <x v="1"/>
    <d v="2022-10-01T00:00:00"/>
    <n v="-7100"/>
    <n v="2905100202"/>
    <x v="0"/>
    <x v="123"/>
    <s v="15001193179 ABIGAIL CARMONA"/>
    <m/>
    <x v="1"/>
    <m/>
    <s v="COOSALUD"/>
    <s v="SSBY2022ES2A00022336"/>
    <x v="0"/>
  </r>
  <r>
    <m/>
    <m/>
    <x v="683"/>
    <s v="438"/>
    <s v="ST68859"/>
    <x v="534"/>
    <x v="4"/>
    <x v="188"/>
    <x v="1"/>
    <d v="2022-10-01T00:00:00"/>
    <n v="-53604"/>
    <n v="2905100102"/>
    <x v="0"/>
    <x v="125"/>
    <s v="B858BF66DEB49390AAF900D9DE25F046 YENNY MESA"/>
    <m/>
    <x v="1"/>
    <m/>
    <s v="COOSALUD"/>
    <s v="CSBY2022ES2A00022338"/>
    <x v="0"/>
  </r>
  <r>
    <m/>
    <m/>
    <x v="683"/>
    <s v="438"/>
    <s v="ST68859"/>
    <x v="534"/>
    <x v="4"/>
    <x v="188"/>
    <x v="1"/>
    <d v="2022-10-01T00:00:00"/>
    <n v="-19733"/>
    <n v="2205200101"/>
    <x v="2"/>
    <x v="125"/>
    <s v="GLOSA INICIAL GL-155273151269"/>
    <m/>
    <x v="1"/>
    <m/>
    <s v="COOSALUD"/>
    <s v="CSBY2022ES2A00022338"/>
    <x v="0"/>
  </r>
  <r>
    <m/>
    <m/>
    <x v="684"/>
    <s v="438"/>
    <s v="ST68937"/>
    <x v="535"/>
    <x v="4"/>
    <x v="189"/>
    <x v="1"/>
    <d v="2022-10-01T00:00:00"/>
    <n v="-7100"/>
    <n v="2905100202"/>
    <x v="0"/>
    <x v="123"/>
    <s v="FB428A28E4420C9AE6FADD78875C20F8 OLGA TORRES"/>
    <m/>
    <x v="1"/>
    <m/>
    <s v="COOSALUD"/>
    <s v="SSBY2022ES2A00022336"/>
    <x v="0"/>
  </r>
  <r>
    <m/>
    <m/>
    <x v="685"/>
    <s v="438"/>
    <s v="ST69025"/>
    <x v="536"/>
    <x v="4"/>
    <x v="189"/>
    <x v="1"/>
    <d v="2022-10-01T00:00:00"/>
    <n v="-157349"/>
    <n v="2905100102"/>
    <x v="0"/>
    <x v="125"/>
    <s v="291014FDBF9CBAF54FA4D6F3FD24F72B KAREN ARIAS"/>
    <m/>
    <x v="1"/>
    <m/>
    <s v="COOSALUD"/>
    <s v="CSBY2022ES2A00022338"/>
    <x v="0"/>
  </r>
  <r>
    <m/>
    <m/>
    <x v="685"/>
    <s v="438"/>
    <s v="ST69025"/>
    <x v="536"/>
    <x v="4"/>
    <x v="189"/>
    <x v="1"/>
    <d v="2022-10-01T00:00:00"/>
    <n v="-65632"/>
    <n v="2205200101"/>
    <x v="2"/>
    <x v="125"/>
    <s v="GLOSA INICIAL GL-155273151270"/>
    <m/>
    <x v="1"/>
    <m/>
    <s v="COOSALUD"/>
    <s v="CSBY2022ES2A00022338"/>
    <x v="0"/>
  </r>
  <r>
    <m/>
    <m/>
    <x v="686"/>
    <s v="438"/>
    <s v="ST69035"/>
    <x v="537"/>
    <x v="4"/>
    <x v="190"/>
    <x v="1"/>
    <d v="2022-10-01T00:00:00"/>
    <n v="-195342"/>
    <n v="2905100102"/>
    <x v="0"/>
    <x v="125"/>
    <s v="7BA803747F6306828588D5ABDD608565 RAFAEL DIAZ"/>
    <m/>
    <x v="1"/>
    <m/>
    <s v="COOSALUD"/>
    <s v="CSBY2022ES2A00022338"/>
    <x v="0"/>
  </r>
  <r>
    <m/>
    <m/>
    <x v="686"/>
    <s v="438"/>
    <s v="ST69035"/>
    <x v="537"/>
    <x v="4"/>
    <x v="190"/>
    <x v="1"/>
    <d v="2022-10-01T00:00:00"/>
    <n v="-51366"/>
    <n v="2205200101"/>
    <x v="2"/>
    <x v="125"/>
    <s v="GLOSA INICIAL GL-155273151271"/>
    <m/>
    <x v="1"/>
    <m/>
    <s v="COOSALUD"/>
    <s v="CSBY2022ES2A00022338"/>
    <x v="0"/>
  </r>
  <r>
    <m/>
    <m/>
    <x v="687"/>
    <s v="438"/>
    <s v="ST69130"/>
    <x v="538"/>
    <x v="4"/>
    <x v="190"/>
    <x v="1"/>
    <d v="2022-10-01T00:00:00"/>
    <n v="-21300"/>
    <n v="2905100102"/>
    <x v="0"/>
    <x v="123"/>
    <s v="EE30ED9D5975CDFBB4CF3BC2C745493E JERONIMO DAZA"/>
    <m/>
    <x v="1"/>
    <m/>
    <s v="COOSALUD"/>
    <s v="CSBY2022ES2A00022338"/>
    <x v="0"/>
  </r>
  <r>
    <m/>
    <m/>
    <x v="688"/>
    <s v="438"/>
    <s v="ST69260"/>
    <x v="539"/>
    <x v="4"/>
    <x v="191"/>
    <x v="1"/>
    <d v="2022-10-01T00:00:00"/>
    <n v="-7100"/>
    <n v="2905100102"/>
    <x v="0"/>
    <x v="123"/>
    <s v="15001175598 ASHLEY AVILA"/>
    <m/>
    <x v="1"/>
    <m/>
    <s v="COOSALUD"/>
    <s v="CSBY2022ES2A00022338"/>
    <x v="0"/>
  </r>
  <r>
    <m/>
    <m/>
    <x v="689"/>
    <s v="438"/>
    <s v="ST69261"/>
    <x v="540"/>
    <x v="4"/>
    <x v="191"/>
    <x v="1"/>
    <d v="2022-10-01T00:00:00"/>
    <n v="-147658"/>
    <n v="2905100102"/>
    <x v="0"/>
    <x v="125"/>
    <s v="4BF597AE0228BD6140AACCFFA2261D99 SANDRA GARCIA"/>
    <m/>
    <x v="1"/>
    <m/>
    <s v="COOSALUD"/>
    <s v="CSBY2022ES2A00022338"/>
    <x v="0"/>
  </r>
  <r>
    <m/>
    <m/>
    <x v="689"/>
    <s v="438"/>
    <s v="ST69261"/>
    <x v="540"/>
    <x v="4"/>
    <x v="191"/>
    <x v="1"/>
    <d v="2022-10-01T00:00:00"/>
    <n v="-45732"/>
    <n v="2205200101"/>
    <x v="2"/>
    <x v="125"/>
    <s v="GLOSA INICIAL GL-155273151272"/>
    <m/>
    <x v="1"/>
    <m/>
    <s v="COOSALUD"/>
    <s v="CSBY2022ES2A00022338"/>
    <x v="0"/>
  </r>
  <r>
    <m/>
    <m/>
    <x v="690"/>
    <s v="438"/>
    <s v="ST69262"/>
    <x v="541"/>
    <x v="4"/>
    <x v="191"/>
    <x v="1"/>
    <d v="2022-10-01T00:00:00"/>
    <n v="-7100"/>
    <n v="2905100102"/>
    <x v="0"/>
    <x v="123"/>
    <s v="15001174901 IAN AVILA"/>
    <m/>
    <x v="1"/>
    <m/>
    <s v="COOSALUD"/>
    <s v="CSBY2022ES2A00022338"/>
    <x v="0"/>
  </r>
  <r>
    <m/>
    <m/>
    <x v="691"/>
    <s v="438"/>
    <s v="ST69266"/>
    <x v="542"/>
    <x v="4"/>
    <x v="191"/>
    <x v="1"/>
    <d v="2022-10-01T00:00:00"/>
    <n v="-7100"/>
    <n v="2905100102"/>
    <x v="0"/>
    <x v="123"/>
    <s v="E91352282A4827042E4DAB751F08C82B ANGEL RODRIGUEZ"/>
    <m/>
    <x v="1"/>
    <m/>
    <s v="COOSALUD"/>
    <s v="CSBY2022ES2A00022338"/>
    <x v="0"/>
  </r>
  <r>
    <m/>
    <m/>
    <x v="692"/>
    <s v="438"/>
    <s v="ST69341"/>
    <x v="543"/>
    <x v="4"/>
    <x v="192"/>
    <x v="1"/>
    <d v="2022-10-01T00:00:00"/>
    <n v="-7100"/>
    <n v="2905100202"/>
    <x v="0"/>
    <x v="124"/>
    <s v="396CE41446038A3EBD02174FDE94DDCE LAURA ZAPATA"/>
    <m/>
    <x v="1"/>
    <m/>
    <s v="COOSALUD"/>
    <s v="SSBY2022ES2A00022336"/>
    <x v="0"/>
  </r>
  <r>
    <m/>
    <m/>
    <x v="693"/>
    <s v="438"/>
    <s v="ST69355"/>
    <x v="544"/>
    <x v="4"/>
    <x v="192"/>
    <x v="1"/>
    <d v="2022-10-01T00:00:00"/>
    <n v="-28400"/>
    <n v="2905100102"/>
    <x v="0"/>
    <x v="123"/>
    <s v="6B2F29410204C99816F886C3DE9640BB BELLA QUINTERO"/>
    <m/>
    <x v="1"/>
    <m/>
    <s v="COOSALUD"/>
    <s v="CSBY2022ES2A00022338"/>
    <x v="0"/>
  </r>
  <r>
    <m/>
    <m/>
    <x v="694"/>
    <s v="438"/>
    <s v="ST69357"/>
    <x v="545"/>
    <x v="4"/>
    <x v="192"/>
    <x v="1"/>
    <d v="2022-10-01T00:00:00"/>
    <n v="-28400"/>
    <n v="2905100102"/>
    <x v="0"/>
    <x v="123"/>
    <s v="A5AAB1D0ECE89A83FFE6504B4D96A69A MARIANGEL QUINTE"/>
    <m/>
    <x v="1"/>
    <m/>
    <s v="COOSALUD"/>
    <s v="CSBY2022ES2A00022338"/>
    <x v="0"/>
  </r>
  <r>
    <s v="8200038502"/>
    <s v="E.S.E. SANTIAGO DE T"/>
    <x v="695"/>
    <s v="438"/>
    <s v="ST76790"/>
    <x v="546"/>
    <x v="4"/>
    <x v="3"/>
    <x v="1"/>
    <d v="2022-08-11T00:00:00"/>
    <n v="-17047735"/>
    <n v="2205200202"/>
    <x v="2"/>
    <x v="126"/>
    <s v="GLOSA INICIAL GL-15379310667"/>
    <s v="1500120011"/>
    <x v="1"/>
    <m/>
    <s v="COOSALUD"/>
    <s v="SBY2019CP1A00012353"/>
    <x v="0"/>
  </r>
  <r>
    <s v="8200038502"/>
    <s v="E.S.E. SANTIAGO DE T"/>
    <x v="695"/>
    <s v="438"/>
    <s v="ST76790"/>
    <x v="546"/>
    <x v="4"/>
    <x v="3"/>
    <x v="1"/>
    <d v="2022-08-11T00:00:00"/>
    <n v="-25698649"/>
    <n v="2905100201"/>
    <x v="1"/>
    <x v="126"/>
    <s v="Capita SBY2019CP1A00012353"/>
    <s v="1500120011"/>
    <x v="4"/>
    <d v="2022-10-31T00:00:00"/>
    <s v="COOSALUD"/>
    <s v="SBY2019CP1A00012353"/>
    <x v="0"/>
  </r>
  <r>
    <s v="8200038502"/>
    <s v="E.S.E. SANTIAGO DE T"/>
    <x v="696"/>
    <s v="438"/>
    <s v="ST76789"/>
    <x v="3"/>
    <x v="4"/>
    <x v="3"/>
    <x v="1"/>
    <d v="2022-08-11T00:00:00"/>
    <n v="-39906999"/>
    <n v="2905100201"/>
    <x v="1"/>
    <x v="4"/>
    <s v="Capita SBY2019CR1A00012352"/>
    <s v="1500120011"/>
    <x v="4"/>
    <d v="2022-10-31T00:00:00"/>
    <s v="COOSALUD"/>
    <s v="SBY2019CR1A00012352"/>
    <x v="0"/>
  </r>
  <r>
    <s v="8200038502"/>
    <s v="E.S.E. SANTIAGO DE T"/>
    <x v="697"/>
    <s v="438"/>
    <s v="FD53017"/>
    <x v="547"/>
    <x v="5"/>
    <x v="193"/>
    <x v="1"/>
    <d v="2022-08-23T00:00:00"/>
    <n v="-316622"/>
    <n v="2905100202"/>
    <x v="0"/>
    <x v="127"/>
    <s v="EPS ACEPTA GLOSA 24/02/22 C FE FD53017"/>
    <s v="1500120011"/>
    <x v="1"/>
    <m/>
    <s v="WLOPEZ"/>
    <s v="REGISTRO ACEPT GLOSA"/>
    <x v="0"/>
  </r>
  <r>
    <s v="8200038502"/>
    <s v="E.S.E. SANTIAGO DE T"/>
    <x v="697"/>
    <s v="438"/>
    <s v="FD53017"/>
    <x v="547"/>
    <x v="5"/>
    <x v="193"/>
    <x v="1"/>
    <d v="2022-08-23T00:00:00"/>
    <n v="316622"/>
    <n v="2205200201"/>
    <x v="2"/>
    <x v="128"/>
    <s v="REGISTRO ACEPTACIÓN DE GLOSA C"/>
    <s v="1500120011"/>
    <x v="281"/>
    <d v="2022-08-23T00:00:00"/>
    <s v="WLOPEZ"/>
    <s v="REGISTRO ACEPT GLOSA"/>
    <x v="1"/>
  </r>
  <r>
    <s v="8200038502"/>
    <s v="E.S.E. SANTIAGO DE T"/>
    <x v="698"/>
    <s v="438"/>
    <s v="FD54885"/>
    <x v="548"/>
    <x v="5"/>
    <x v="193"/>
    <x v="1"/>
    <d v="2022-08-23T00:00:00"/>
    <n v="-1494426"/>
    <n v="2905100202"/>
    <x v="0"/>
    <x v="127"/>
    <s v="EPS ACEPTA GLOSA 24/02/22 C FE FD54885"/>
    <s v="1500120011"/>
    <x v="1"/>
    <m/>
    <s v="WLOPEZ"/>
    <s v="REGISTRO ACEPT GLOSA"/>
    <x v="0"/>
  </r>
  <r>
    <s v="8200038502"/>
    <s v="E.S.E. SANTIAGO DE T"/>
    <x v="698"/>
    <s v="438"/>
    <s v="FD54885"/>
    <x v="548"/>
    <x v="5"/>
    <x v="193"/>
    <x v="1"/>
    <d v="2022-08-23T00:00:00"/>
    <n v="1540026"/>
    <n v="2205200201"/>
    <x v="2"/>
    <x v="128"/>
    <s v="REGISTRO ACEPTACIÓN DE GLOSA C"/>
    <s v="1500120011"/>
    <x v="282"/>
    <d v="2022-08-23T00:00:00"/>
    <s v="WLOPEZ"/>
    <s v="REGISTRO ACEPT GLOSA"/>
    <x v="1"/>
  </r>
  <r>
    <s v="8200038502"/>
    <s v="E.S.E. SANTIAGO DE T"/>
    <x v="699"/>
    <s v="438"/>
    <s v="FD54295"/>
    <x v="549"/>
    <x v="5"/>
    <x v="193"/>
    <x v="1"/>
    <d v="2022-08-23T00:00:00"/>
    <n v="-755286"/>
    <n v="2905100202"/>
    <x v="0"/>
    <x v="127"/>
    <s v="EPS ACEPTA GLOSA 24/02/22 C FE FD54295"/>
    <s v="1500120011"/>
    <x v="1"/>
    <m/>
    <s v="WLOPEZ"/>
    <s v="REGISTRO ACEPT GLOSA"/>
    <x v="0"/>
  </r>
  <r>
    <s v="8200038502"/>
    <s v="E.S.E. SANTIAGO DE T"/>
    <x v="699"/>
    <s v="438"/>
    <s v="FD54295"/>
    <x v="549"/>
    <x v="5"/>
    <x v="193"/>
    <x v="1"/>
    <d v="2022-08-23T00:00:00"/>
    <n v="1007386"/>
    <n v="2205200201"/>
    <x v="2"/>
    <x v="128"/>
    <s v="REGISTRO ACEPTACIÓN DE GLOSA C"/>
    <s v="1500120011"/>
    <x v="283"/>
    <d v="2022-08-23T00:00:00"/>
    <s v="WLOPEZ"/>
    <s v="REGISTRO ACEPT GLOSA"/>
    <x v="1"/>
  </r>
  <r>
    <s v="8200038502"/>
    <s v="E.S.E. SANTIAGO DE T"/>
    <x v="700"/>
    <s v="438"/>
    <s v="FD54329"/>
    <x v="550"/>
    <x v="5"/>
    <x v="193"/>
    <x v="1"/>
    <d v="2022-08-23T00:00:00"/>
    <n v="-970223"/>
    <n v="2905100202"/>
    <x v="0"/>
    <x v="127"/>
    <s v="EPS ACEPTA GLOSA 24/02/22 C FE FD54329"/>
    <s v="1500120011"/>
    <x v="1"/>
    <m/>
    <s v="WLOPEZ"/>
    <s v="REGISTRO ACEPT GLOSA"/>
    <x v="0"/>
  </r>
  <r>
    <s v="8200038502"/>
    <s v="E.S.E. SANTIAGO DE T"/>
    <x v="700"/>
    <s v="438"/>
    <s v="FD54329"/>
    <x v="550"/>
    <x v="5"/>
    <x v="193"/>
    <x v="1"/>
    <d v="2022-08-23T00:00:00"/>
    <n v="1092023"/>
    <n v="2205200201"/>
    <x v="2"/>
    <x v="128"/>
    <s v="REGISTRO ACEPTACIÓN DE GLOSA C"/>
    <s v="1500120011"/>
    <x v="284"/>
    <d v="2022-08-23T00:00:00"/>
    <s v="WLOPEZ"/>
    <s v="REGISTRO ACEPT GLOSA"/>
    <x v="1"/>
  </r>
  <r>
    <s v="8200038502"/>
    <s v="E.S.E. SANTIAGO DE T"/>
    <x v="701"/>
    <s v="438"/>
    <s v="FD54914"/>
    <x v="551"/>
    <x v="5"/>
    <x v="193"/>
    <x v="1"/>
    <d v="2022-08-23T00:00:00"/>
    <n v="-149786"/>
    <n v="2905100202"/>
    <x v="0"/>
    <x v="127"/>
    <s v="EPS ACEPTA GLOSA 24/02/22 C FE FD54914"/>
    <s v="1500120011"/>
    <x v="1"/>
    <m/>
    <s v="WLOPEZ"/>
    <s v="REGISTRO ACEPT GLOSA"/>
    <x v="0"/>
  </r>
  <r>
    <s v="8200038502"/>
    <s v="E.S.E. SANTIAGO DE T"/>
    <x v="701"/>
    <s v="438"/>
    <s v="FD54914"/>
    <x v="551"/>
    <x v="5"/>
    <x v="193"/>
    <x v="1"/>
    <d v="2022-08-23T00:00:00"/>
    <n v="180186"/>
    <n v="2205200201"/>
    <x v="2"/>
    <x v="128"/>
    <s v="REGISTRO ACEPTACIÓN DE GLOSA C"/>
    <s v="1500120011"/>
    <x v="285"/>
    <d v="2022-08-23T00:00:00"/>
    <s v="WLOPEZ"/>
    <s v="REGISTRO ACEPT GLOSA"/>
    <x v="1"/>
  </r>
  <r>
    <s v="8200038502"/>
    <s v="E.S.E. SANTIAGO DE T"/>
    <x v="702"/>
    <s v="438"/>
    <s v="FD52495"/>
    <x v="552"/>
    <x v="5"/>
    <x v="194"/>
    <x v="1"/>
    <d v="2022-08-22T00:00:00"/>
    <n v="153800"/>
    <n v="2205200201"/>
    <x v="2"/>
    <x v="129"/>
    <s v="REGISTRO ACEPTACIÓN DE GLOSA IPS C 06/01/2022"/>
    <s v="1520420011"/>
    <x v="286"/>
    <d v="2022-08-22T00:00:00"/>
    <s v="WLOPEZ"/>
    <s v="REGISTRO ACEPT GLOSA"/>
    <x v="1"/>
  </r>
  <r>
    <s v="8200038502"/>
    <s v="E.S.E. SANTIAGO DE T"/>
    <x v="703"/>
    <s v="438"/>
    <s v="FD50265"/>
    <x v="553"/>
    <x v="5"/>
    <x v="194"/>
    <x v="1"/>
    <d v="2022-08-22T00:00:00"/>
    <n v="-100667"/>
    <n v="2905100102"/>
    <x v="0"/>
    <x v="127"/>
    <s v="EPS ACEPTA GLOSA 06/01/22 C FE FD50265"/>
    <s v="1500120011"/>
    <x v="1"/>
    <m/>
    <s v="WLOPEZ"/>
    <s v="REGISTRO ACEPT GLOSA"/>
    <x v="0"/>
  </r>
  <r>
    <s v="8200038502"/>
    <s v="E.S.E. SANTIAGO DE T"/>
    <x v="703"/>
    <s v="438"/>
    <s v="FD50265"/>
    <x v="553"/>
    <x v="5"/>
    <x v="194"/>
    <x v="1"/>
    <d v="2022-08-22T00:00:00"/>
    <n v="100667"/>
    <n v="2205200101"/>
    <x v="2"/>
    <x v="129"/>
    <s v="REGISTRO ACEPTACIÓN DE GLOSA C"/>
    <s v="1500120011"/>
    <x v="287"/>
    <d v="2022-08-22T00:00:00"/>
    <s v="WLOPEZ"/>
    <s v="REGISTRO ACEPT GLOSA"/>
    <x v="1"/>
  </r>
  <r>
    <s v="8200038502"/>
    <s v="E.S.E. SANTIAGO DE T"/>
    <x v="704"/>
    <s v="438"/>
    <s v="FD51033"/>
    <x v="554"/>
    <x v="5"/>
    <x v="194"/>
    <x v="1"/>
    <d v="2022-08-22T00:00:00"/>
    <n v="-1171307"/>
    <n v="2905100102"/>
    <x v="0"/>
    <x v="127"/>
    <s v="EPS ACEPTA GLOSA 06/01/22 C FE FD51033"/>
    <s v="1520420011"/>
    <x v="1"/>
    <m/>
    <s v="WLOPEZ"/>
    <s v="REGISTRO ACEPT GLOSA"/>
    <x v="0"/>
  </r>
  <r>
    <s v="8200038502"/>
    <s v="E.S.E. SANTIAGO DE T"/>
    <x v="704"/>
    <s v="438"/>
    <s v="FD51033"/>
    <x v="554"/>
    <x v="5"/>
    <x v="194"/>
    <x v="1"/>
    <d v="2022-08-22T00:00:00"/>
    <n v="1171307"/>
    <n v="2205200101"/>
    <x v="2"/>
    <x v="129"/>
    <s v="REGISTRO ACEPTACIÓN DE GLOSA C"/>
    <s v="1520420011"/>
    <x v="288"/>
    <d v="2022-08-22T00:00:00"/>
    <s v="WLOPEZ"/>
    <s v="REGISTRO ACEPT GLOSA"/>
    <x v="1"/>
  </r>
  <r>
    <s v="8200038502"/>
    <s v="E.S.E. SANTIAGO DE T"/>
    <x v="705"/>
    <s v="438"/>
    <s v="FD52448"/>
    <x v="555"/>
    <x v="5"/>
    <x v="194"/>
    <x v="1"/>
    <d v="2022-08-22T00:00:00"/>
    <n v="-206287"/>
    <n v="2905100202"/>
    <x v="0"/>
    <x v="127"/>
    <s v="EPS ACEPTA GLOSA 06/01/22 C FE FD52448"/>
    <s v="1500120011"/>
    <x v="1"/>
    <m/>
    <s v="WLOPEZ"/>
    <s v="REGISTRO ACEPT GLOSA"/>
    <x v="0"/>
  </r>
  <r>
    <s v="8200038502"/>
    <s v="E.S.E. SANTIAGO DE T"/>
    <x v="705"/>
    <s v="438"/>
    <s v="FD52448"/>
    <x v="555"/>
    <x v="5"/>
    <x v="194"/>
    <x v="1"/>
    <d v="2022-08-22T00:00:00"/>
    <n v="206287"/>
    <n v="2205200201"/>
    <x v="2"/>
    <x v="129"/>
    <s v="REGISTRO ACEPTACIÓN DE GLOSA C"/>
    <s v="1500120011"/>
    <x v="289"/>
    <d v="2022-08-22T00:00:00"/>
    <s v="WLOPEZ"/>
    <s v="REGISTRO ACEPT GLOSA"/>
    <x v="1"/>
  </r>
  <r>
    <s v="8200038502"/>
    <s v="E.S.E. SANTIAGO DE T"/>
    <x v="706"/>
    <s v="438"/>
    <s v="FD52530"/>
    <x v="556"/>
    <x v="5"/>
    <x v="194"/>
    <x v="1"/>
    <d v="2022-08-22T00:00:00"/>
    <n v="-1836308"/>
    <n v="2905100202"/>
    <x v="0"/>
    <x v="127"/>
    <s v="EPS ACEPTA GLOSA 06/01/22 C FE FD52530"/>
    <s v="1500120011"/>
    <x v="1"/>
    <m/>
    <s v="WLOPEZ"/>
    <s v="REGISTRO ACEPT GLOSA"/>
    <x v="0"/>
  </r>
  <r>
    <s v="8200038502"/>
    <s v="E.S.E. SANTIAGO DE T"/>
    <x v="706"/>
    <s v="438"/>
    <s v="FD52530"/>
    <x v="556"/>
    <x v="5"/>
    <x v="194"/>
    <x v="1"/>
    <d v="2022-08-22T00:00:00"/>
    <n v="1836308"/>
    <n v="2205200201"/>
    <x v="2"/>
    <x v="129"/>
    <s v="REGISTRO ACEPTACIÓN DE GLOSA C"/>
    <s v="1500120011"/>
    <x v="290"/>
    <d v="2022-08-22T00:00:00"/>
    <s v="WLOPEZ"/>
    <s v="REGISTRO ACEPT GLOSA"/>
    <x v="1"/>
  </r>
  <r>
    <s v="8200038502"/>
    <s v="E.S.E. SANTIAGO DE T"/>
    <x v="707"/>
    <s v="438"/>
    <s v="ST73426"/>
    <x v="557"/>
    <x v="4"/>
    <x v="195"/>
    <x v="1"/>
    <d v="2022-08-01T00:00:00"/>
    <n v="-16901402"/>
    <n v="2205200202"/>
    <x v="2"/>
    <x v="130"/>
    <s v="GLOSA INICIAL GL-15379310543"/>
    <s v="1500120011"/>
    <x v="1"/>
    <m/>
    <s v="COOSALUD"/>
    <s v="SBY2019CP1A00012353"/>
    <x v="0"/>
  </r>
  <r>
    <s v="8200038502"/>
    <s v="E.S.E. SANTIAGO DE T"/>
    <x v="707"/>
    <s v="438"/>
    <s v="ST73426"/>
    <x v="557"/>
    <x v="4"/>
    <x v="195"/>
    <x v="1"/>
    <d v="2022-08-01T00:00:00"/>
    <n v="-24607038"/>
    <n v="2905100201"/>
    <x v="1"/>
    <x v="130"/>
    <s v="PYPJUNIO 2022 FC ST73426 RS"/>
    <s v="1500120011"/>
    <x v="5"/>
    <d v="2022-10-31T00:00:00"/>
    <s v="COOSALUD"/>
    <s v="SBY2019CP1A00012353"/>
    <x v="0"/>
  </r>
  <r>
    <s v="8200038502"/>
    <s v="E.S.E. SANTIAGO DE T"/>
    <x v="708"/>
    <s v="438"/>
    <s v="ST73341"/>
    <x v="558"/>
    <x v="4"/>
    <x v="143"/>
    <x v="1"/>
    <d v="2022-07-12T00:00:00"/>
    <n v="-38751284"/>
    <n v="2905100201"/>
    <x v="1"/>
    <x v="131"/>
    <s v="ASISJUNIO 2022 FC ST73341 RS"/>
    <s v="1500120011"/>
    <x v="10"/>
    <d v="2022-08-26T00:00:00"/>
    <s v="COOSALUD"/>
    <s v="SBY2019CR1A00012352"/>
    <x v="0"/>
  </r>
  <r>
    <s v="8200038502"/>
    <s v="E.S.E. SANTIAGO DE T"/>
    <x v="709"/>
    <s v="438"/>
    <s v="ST65607"/>
    <x v="559"/>
    <x v="4"/>
    <x v="168"/>
    <x v="1"/>
    <d v="2022-07-01T00:00:00"/>
    <n v="-197113"/>
    <n v="2905100102"/>
    <x v="0"/>
    <x v="132"/>
    <s v="68572152727 LUDY PEÑA"/>
    <s v="6857220011"/>
    <x v="1"/>
    <m/>
    <s v="COOSALUD"/>
    <s v="SERVICIOS-NO-PBS"/>
    <x v="0"/>
  </r>
  <r>
    <s v="8200038502"/>
    <s v="E.S.E. SANTIAGO DE T"/>
    <x v="710"/>
    <s v="438"/>
    <s v="ST63120"/>
    <x v="560"/>
    <x v="4"/>
    <x v="196"/>
    <x v="1"/>
    <d v="2022-06-01T00:00:00"/>
    <n v="-123382"/>
    <n v="2905100102"/>
    <x v="0"/>
    <x v="133"/>
    <s v="15897099137 FANY DAZA"/>
    <s v="1500120011"/>
    <x v="1"/>
    <m/>
    <s v="COOSALUD"/>
    <s v="SERVICIOS-NO-PBS"/>
    <x v="0"/>
  </r>
  <r>
    <s v="8200038502"/>
    <s v="E.S.E. SANTIAGO DE T"/>
    <x v="711"/>
    <s v="438"/>
    <s v="ST63404"/>
    <x v="561"/>
    <x v="4"/>
    <x v="197"/>
    <x v="1"/>
    <d v="2022-06-01T00:00:00"/>
    <n v="-725577"/>
    <n v="2905100102"/>
    <x v="0"/>
    <x v="133"/>
    <s v="CBE6B6EB7C7DF1B6A4612A1867E08240 ANGELICA RINCON"/>
    <s v="1500120011"/>
    <x v="1"/>
    <m/>
    <s v="COOSALUD"/>
    <s v="CONTRATO-EVENTO"/>
    <x v="0"/>
  </r>
  <r>
    <s v="8200038502"/>
    <s v="E.S.E. SANTIAGO DE T"/>
    <x v="712"/>
    <s v="438"/>
    <s v="ST60442"/>
    <x v="562"/>
    <x v="4"/>
    <x v="198"/>
    <x v="1"/>
    <d v="2022-06-01T00:00:00"/>
    <n v="-116093"/>
    <n v="2905100202"/>
    <x v="0"/>
    <x v="134"/>
    <s v="15001089734 NANCY ESPINOSA"/>
    <s v="1500120011"/>
    <x v="1"/>
    <m/>
    <s v="COOSALUD"/>
    <s v="SERVICIOS-NO-PBS"/>
    <x v="0"/>
  </r>
  <r>
    <s v="8200038502"/>
    <s v="E.S.E. SANTIAGO DE T"/>
    <x v="713"/>
    <s v="438"/>
    <s v="ST60220"/>
    <x v="563"/>
    <x v="4"/>
    <x v="199"/>
    <x v="1"/>
    <d v="2022-06-01T00:00:00"/>
    <n v="-1762584"/>
    <n v="2905100202"/>
    <x v="0"/>
    <x v="134"/>
    <s v="15001169109 MARIA SOSA"/>
    <s v="1500120011"/>
    <x v="1"/>
    <m/>
    <s v="COOSALUD"/>
    <s v="CONTRATO-EVENTO"/>
    <x v="0"/>
  </r>
  <r>
    <s v="8200038502"/>
    <s v="E.S.E. SANTIAGO DE T"/>
    <x v="714"/>
    <s v="438"/>
    <s v="ST61388"/>
    <x v="564"/>
    <x v="4"/>
    <x v="200"/>
    <x v="1"/>
    <d v="2022-06-01T00:00:00"/>
    <n v="-124330"/>
    <n v="2905100202"/>
    <x v="0"/>
    <x v="135"/>
    <s v="15469173735 MARIA PARRA"/>
    <s v="1500120011"/>
    <x v="1"/>
    <m/>
    <s v="COOSALUD"/>
    <s v="SERVICIOS-NO-PBS"/>
    <x v="0"/>
  </r>
  <r>
    <s v="8200038502"/>
    <s v="E.S.E. SANTIAGO DE T"/>
    <x v="715"/>
    <s v="438"/>
    <s v="ST61435"/>
    <x v="565"/>
    <x v="4"/>
    <x v="201"/>
    <x v="1"/>
    <d v="2022-06-01T00:00:00"/>
    <n v="-503301"/>
    <n v="2905100202"/>
    <x v="0"/>
    <x v="135"/>
    <s v="15001208031 LIZETH GARCIA"/>
    <s v="1500120011"/>
    <x v="1"/>
    <m/>
    <s v="COOSALUD"/>
    <s v="SERVICIOS-NO-PBS"/>
    <x v="0"/>
  </r>
  <r>
    <s v="8200038502"/>
    <s v="E.S.E. SANTIAGO DE T"/>
    <x v="716"/>
    <s v="438"/>
    <s v="ST61249"/>
    <x v="566"/>
    <x v="4"/>
    <x v="202"/>
    <x v="1"/>
    <d v="2022-06-01T00:00:00"/>
    <n v="-65600"/>
    <n v="2905100202"/>
    <x v="0"/>
    <x v="135"/>
    <s v="15001155011 NICOLAS SOLER"/>
    <s v="1500120011"/>
    <x v="1"/>
    <m/>
    <s v="COOSALUD"/>
    <s v="SERVICIOS-NO-PBS"/>
    <x v="0"/>
  </r>
  <r>
    <s v="8200038502"/>
    <s v="E.S.E. SANTIAGO DE T"/>
    <x v="717"/>
    <s v="438"/>
    <s v="ST66514"/>
    <x v="567"/>
    <x v="4"/>
    <x v="174"/>
    <x v="1"/>
    <d v="2022-05-05T00:00:00"/>
    <n v="-12917815"/>
    <n v="2205200202"/>
    <x v="2"/>
    <x v="136"/>
    <s v="GLOSA INICIAL GL-15379310386"/>
    <s v="1500120011"/>
    <x v="1"/>
    <m/>
    <s v="COOSALUD"/>
    <s v="SBY2019CP1A00012353"/>
    <x v="0"/>
  </r>
  <r>
    <s v="8200038502"/>
    <s v="E.S.E. SANTIAGO DE T"/>
    <x v="717"/>
    <s v="438"/>
    <s v="ST66514"/>
    <x v="567"/>
    <x v="4"/>
    <x v="174"/>
    <x v="1"/>
    <d v="2022-05-05T00:00:00"/>
    <n v="-26137478"/>
    <n v="2905100201"/>
    <x v="1"/>
    <x v="136"/>
    <s v="PYPABRIL 2022 FC ST66514 RS"/>
    <s v="1500120011"/>
    <x v="28"/>
    <d v="2022-06-30T00:00:00"/>
    <s v="COOSALUD"/>
    <s v="SBY2019CP1A00012353"/>
    <x v="0"/>
  </r>
  <r>
    <s v="8200038502"/>
    <s v="E.S.E. SANTIAGO DE T"/>
    <x v="718"/>
    <s v="438"/>
    <s v="ST66513"/>
    <x v="26"/>
    <x v="4"/>
    <x v="24"/>
    <x v="1"/>
    <d v="2022-05-05T00:00:00"/>
    <n v="-36461085"/>
    <n v="2905100201"/>
    <x v="1"/>
    <x v="11"/>
    <s v="ASISABRIL 2022 FC ST66513 RS"/>
    <s v="1500120011"/>
    <x v="29"/>
    <d v="2022-06-30T00:00:00"/>
    <s v="COOSALUD"/>
    <s v="SBY2019CR1A00012352"/>
    <x v="0"/>
  </r>
  <r>
    <s v="8200038502"/>
    <s v="E.S.E. SANTIAGO DE T"/>
    <x v="719"/>
    <s v="438"/>
    <s v="ST63595"/>
    <x v="568"/>
    <x v="4"/>
    <x v="203"/>
    <x v="1"/>
    <d v="2022-05-01T00:00:00"/>
    <n v="-113600"/>
    <n v="2905100102"/>
    <x v="0"/>
    <x v="133"/>
    <s v="9D1E479F92B917E6FED15442F87A2F0E ANDRES ECHEVERRIA"/>
    <s v="1564620011"/>
    <x v="1"/>
    <m/>
    <s v="COOSALUD"/>
    <s v="SERVICIOS-NO-PBS"/>
    <x v="0"/>
  </r>
  <r>
    <s v="8200038502"/>
    <s v="E.S.E. SANTIAGO DE T"/>
    <x v="720"/>
    <s v="438"/>
    <s v="ST63349"/>
    <x v="569"/>
    <x v="4"/>
    <x v="204"/>
    <x v="1"/>
    <d v="2022-05-01T00:00:00"/>
    <n v="-48300"/>
    <n v="2905100202"/>
    <x v="0"/>
    <x v="133"/>
    <s v="15755072692 SARA DURAN"/>
    <s v="1500120011"/>
    <x v="1"/>
    <m/>
    <s v="COOSALUD"/>
    <s v="SERVICIOS-NO-PBS"/>
    <x v="0"/>
  </r>
  <r>
    <s v="8200038502"/>
    <s v="E.S.E. SANTIAGO DE T"/>
    <x v="721"/>
    <s v="438"/>
    <s v="ST63247"/>
    <x v="570"/>
    <x v="4"/>
    <x v="205"/>
    <x v="1"/>
    <d v="2022-05-01T00:00:00"/>
    <n v="-70432"/>
    <n v="2905100102"/>
    <x v="0"/>
    <x v="133"/>
    <s v="15001101170 JAIME SOSA"/>
    <s v="1500120011"/>
    <x v="1"/>
    <m/>
    <s v="COOSALUD"/>
    <s v="SERVICIOS-NO-PBS"/>
    <x v="0"/>
  </r>
  <r>
    <s v="8200038502"/>
    <s v="E.S.E. SANTIAGO DE T"/>
    <x v="722"/>
    <s v="438"/>
    <s v="ST63205"/>
    <x v="571"/>
    <x v="4"/>
    <x v="206"/>
    <x v="1"/>
    <d v="2022-05-01T00:00:00"/>
    <n v="-100050"/>
    <n v="2905100102"/>
    <x v="0"/>
    <x v="133"/>
    <s v="15759193025 CRISTIAN PEREZ"/>
    <s v="1575920011"/>
    <x v="1"/>
    <m/>
    <s v="COOSALUD"/>
    <s v="SERVICIOS-NO-PBS"/>
    <x v="0"/>
  </r>
  <r>
    <s v="8200038502"/>
    <s v="E.S.E. SANTIAGO DE T"/>
    <x v="723"/>
    <s v="438"/>
    <s v="ST63080"/>
    <x v="572"/>
    <x v="4"/>
    <x v="196"/>
    <x v="1"/>
    <d v="2022-05-01T00:00:00"/>
    <n v="-178158"/>
    <n v="2905100102"/>
    <x v="0"/>
    <x v="133"/>
    <s v="15204000233 ANA BILBAO"/>
    <s v="1520420011"/>
    <x v="1"/>
    <m/>
    <s v="COOSALUD"/>
    <s v="SERVICIOS-NO-PBS"/>
    <x v="0"/>
  </r>
  <r>
    <s v="8200038502"/>
    <s v="E.S.E. SANTIAGO DE T"/>
    <x v="724"/>
    <s v="438"/>
    <s v="ST62503"/>
    <x v="573"/>
    <x v="4"/>
    <x v="207"/>
    <x v="1"/>
    <d v="2022-05-01T00:00:00"/>
    <n v="-74480"/>
    <n v="2905100102"/>
    <x v="0"/>
    <x v="133"/>
    <s v="15001205056 LIZETH SANDOVAL"/>
    <s v="1500120011"/>
    <x v="1"/>
    <m/>
    <s v="COOSALUD"/>
    <s v="SERVICIOS-NO-PBS"/>
    <x v="0"/>
  </r>
  <r>
    <s v="8200038502"/>
    <s v="E.S.E. SANTIAGO DE T"/>
    <x v="725"/>
    <s v="438"/>
    <s v="ST62263"/>
    <x v="574"/>
    <x v="4"/>
    <x v="208"/>
    <x v="1"/>
    <d v="2022-05-01T00:00:00"/>
    <n v="-490914"/>
    <n v="2905100102"/>
    <x v="0"/>
    <x v="133"/>
    <s v="15001206508 ROSA RODRIGUEZ"/>
    <s v="1500120011"/>
    <x v="1"/>
    <m/>
    <s v="COOSALUD"/>
    <s v="SERVICIOS-NO-PBS"/>
    <x v="0"/>
  </r>
  <r>
    <s v="8200038502"/>
    <s v="E.S.E. SANTIAGO DE T"/>
    <x v="726"/>
    <s v="438"/>
    <s v="ST62144"/>
    <x v="575"/>
    <x v="4"/>
    <x v="33"/>
    <x v="1"/>
    <d v="2022-05-01T00:00:00"/>
    <n v="-73388"/>
    <n v="2905100102"/>
    <x v="0"/>
    <x v="133"/>
    <s v="15001107675 ABRIL RODRIGUEZ"/>
    <s v="1500120011"/>
    <x v="1"/>
    <m/>
    <s v="COOSALUD"/>
    <s v="SERVICIOS-NO-PBS"/>
    <x v="0"/>
  </r>
  <r>
    <s v="8200038502"/>
    <s v="E.S.E. SANTIAGO DE T"/>
    <x v="727"/>
    <s v="438"/>
    <s v="ST62124"/>
    <x v="576"/>
    <x v="4"/>
    <x v="209"/>
    <x v="1"/>
    <d v="2022-05-01T00:00:00"/>
    <n v="-165013"/>
    <n v="2905100102"/>
    <x v="0"/>
    <x v="133"/>
    <s v="15001196378 ELIANA RODRIGUEZ"/>
    <s v="1500120011"/>
    <x v="1"/>
    <m/>
    <s v="COOSALUD"/>
    <s v="SERVICIOS-NO-PBS"/>
    <x v="0"/>
  </r>
  <r>
    <s v="8200038502"/>
    <s v="E.S.E. SANTIAGO DE T"/>
    <x v="728"/>
    <s v="438"/>
    <s v="ST62106"/>
    <x v="577"/>
    <x v="4"/>
    <x v="209"/>
    <x v="1"/>
    <d v="2022-05-01T00:00:00"/>
    <n v="-71244"/>
    <n v="2905100102"/>
    <x v="0"/>
    <x v="133"/>
    <s v="15001204803 LIDA SANCHEZ"/>
    <s v="1500120011"/>
    <x v="1"/>
    <m/>
    <s v="COOSALUD"/>
    <s v="SERVICIOS-NO-PBS"/>
    <x v="0"/>
  </r>
  <r>
    <s v="8200038502"/>
    <s v="E.S.E. SANTIAGO DE T"/>
    <x v="729"/>
    <s v="438"/>
    <s v="ST61912"/>
    <x v="578"/>
    <x v="4"/>
    <x v="34"/>
    <x v="1"/>
    <d v="2022-05-01T00:00:00"/>
    <n v="-130720"/>
    <n v="2905100102"/>
    <x v="0"/>
    <x v="133"/>
    <s v="05002620331 MARIA SANCHEZ"/>
    <s v="500217011"/>
    <x v="1"/>
    <m/>
    <s v="COOSALUD"/>
    <s v="SERVICIOS-NO-PBS"/>
    <x v="0"/>
  </r>
  <r>
    <s v="8200038502"/>
    <s v="E.S.E. SANTIAGO DE T"/>
    <x v="730"/>
    <s v="438"/>
    <s v="ST61819"/>
    <x v="579"/>
    <x v="4"/>
    <x v="210"/>
    <x v="1"/>
    <d v="2022-05-01T00:00:00"/>
    <n v="-917170"/>
    <n v="2905100102"/>
    <x v="0"/>
    <x v="133"/>
    <s v="15001171380 YEISON MOLINA"/>
    <s v="1500120011"/>
    <x v="1"/>
    <m/>
    <s v="COOSALUD"/>
    <s v="SERVICIOS-NO-PBS"/>
    <x v="0"/>
  </r>
  <r>
    <s v="8200038502"/>
    <s v="E.S.E. SANTIAGO DE T"/>
    <x v="731"/>
    <s v="438"/>
    <s v="ST61748"/>
    <x v="580"/>
    <x v="4"/>
    <x v="211"/>
    <x v="1"/>
    <d v="2022-05-01T00:00:00"/>
    <n v="-169824"/>
    <n v="2905100102"/>
    <x v="0"/>
    <x v="133"/>
    <s v="15001199027 CAMILO GONZALEZ"/>
    <s v="1500120011"/>
    <x v="1"/>
    <m/>
    <s v="COOSALUD"/>
    <s v="SERVICIOS-NO-PBS"/>
    <x v="0"/>
  </r>
  <r>
    <s v="8200038502"/>
    <s v="E.S.E. SANTIAGO DE T"/>
    <x v="732"/>
    <s v="438"/>
    <s v="ST61242"/>
    <x v="581"/>
    <x v="4"/>
    <x v="202"/>
    <x v="1"/>
    <d v="2022-05-01T00:00:00"/>
    <n v="-418118"/>
    <n v="2905100102"/>
    <x v="0"/>
    <x v="133"/>
    <s v="15001196503 ALLISON SANCHEZ"/>
    <s v="1500120011"/>
    <x v="1"/>
    <m/>
    <s v="COOSALUD"/>
    <s v="SERVICIOS-NO-PBS"/>
    <x v="0"/>
  </r>
  <r>
    <s v="8200038502"/>
    <s v="E.S.E. SANTIAGO DE T"/>
    <x v="733"/>
    <s v="438"/>
    <s v="ST63192"/>
    <x v="582"/>
    <x v="4"/>
    <x v="206"/>
    <x v="1"/>
    <d v="2022-05-01T00:00:00"/>
    <n v="-7100"/>
    <n v="2905100102"/>
    <x v="0"/>
    <x v="137"/>
    <s v="15759107476 LUSDARY BARRERA"/>
    <s v="1500120011"/>
    <x v="1"/>
    <m/>
    <s v="COOSALUD"/>
    <s v="SERVICIOS-NO-PBS"/>
    <x v="0"/>
  </r>
  <r>
    <s v="8200038502"/>
    <s v="E.S.E. SANTIAGO DE T"/>
    <x v="734"/>
    <s v="438"/>
    <s v="ST63182"/>
    <x v="583"/>
    <x v="4"/>
    <x v="206"/>
    <x v="1"/>
    <d v="2022-05-01T00:00:00"/>
    <n v="-28400"/>
    <n v="2905100102"/>
    <x v="0"/>
    <x v="137"/>
    <s v="EE30ED9D5975CDFBB4CF3BC2C745493E JERONIMO DAZA"/>
    <s v="1500120011"/>
    <x v="1"/>
    <m/>
    <s v="COOSALUD"/>
    <s v="SERVICIOS-NO-PBS"/>
    <x v="0"/>
  </r>
  <r>
    <s v="8200038502"/>
    <s v="E.S.E. SANTIAGO DE T"/>
    <x v="735"/>
    <s v="438"/>
    <s v="ST63002"/>
    <x v="584"/>
    <x v="4"/>
    <x v="212"/>
    <x v="1"/>
    <d v="2022-05-01T00:00:00"/>
    <n v="-14200"/>
    <n v="2905100102"/>
    <x v="0"/>
    <x v="137"/>
    <s v="AF4F255E7800DCC2A7F8FE273DD8E433 EMILY ORTEGA"/>
    <s v="1500120011"/>
    <x v="1"/>
    <m/>
    <s v="COOSALUD"/>
    <s v="SERVICIOS-NO-PBS"/>
    <x v="0"/>
  </r>
  <r>
    <s v="8200038502"/>
    <s v="E.S.E. SANTIAGO DE T"/>
    <x v="736"/>
    <s v="438"/>
    <s v="ST63442"/>
    <x v="585"/>
    <x v="4"/>
    <x v="197"/>
    <x v="1"/>
    <d v="2022-05-01T00:00:00"/>
    <n v="-28400"/>
    <n v="2905100202"/>
    <x v="0"/>
    <x v="138"/>
    <s v="15755201874 DEISY TORRES"/>
    <s v="1575520011"/>
    <x v="1"/>
    <m/>
    <s v="COOSALUD"/>
    <s v="SERVICIOS-NO-PBS"/>
    <x v="0"/>
  </r>
  <r>
    <s v="8200038502"/>
    <s v="E.S.E. SANTIAGO DE T"/>
    <x v="737"/>
    <s v="438"/>
    <s v="ST62876"/>
    <x v="586"/>
    <x v="4"/>
    <x v="213"/>
    <x v="1"/>
    <d v="2022-05-01T00:00:00"/>
    <n v="-14200"/>
    <n v="2905100202"/>
    <x v="0"/>
    <x v="138"/>
    <s v="15646215759 JUAN ACOSTA"/>
    <s v="1564620011"/>
    <x v="1"/>
    <m/>
    <s v="COOSALUD"/>
    <s v="SERVICIOS-NO-PBS"/>
    <x v="0"/>
  </r>
  <r>
    <s v="8200038502"/>
    <s v="E.S.E. SANTIAGO DE T"/>
    <x v="738"/>
    <s v="438"/>
    <s v="ST63563"/>
    <x v="587"/>
    <x v="4"/>
    <x v="203"/>
    <x v="1"/>
    <d v="2022-05-01T00:00:00"/>
    <n v="-207209"/>
    <n v="2905100202"/>
    <x v="0"/>
    <x v="135"/>
    <s v="68572037647 OMAR COY"/>
    <s v="1500120011"/>
    <x v="1"/>
    <m/>
    <s v="COOSALUD"/>
    <s v="SERVICIOS-NO-PBS"/>
    <x v="0"/>
  </r>
  <r>
    <s v="8200038502"/>
    <s v="E.S.E. SANTIAGO DE T"/>
    <x v="739"/>
    <s v="438"/>
    <s v="ST63472"/>
    <x v="588"/>
    <x v="4"/>
    <x v="197"/>
    <x v="1"/>
    <d v="2022-05-01T00:00:00"/>
    <n v="-125132"/>
    <n v="2905100202"/>
    <x v="0"/>
    <x v="135"/>
    <s v="15001001608 EUTIMIO PIÑA"/>
    <s v="1500120011"/>
    <x v="1"/>
    <m/>
    <s v="COOSALUD"/>
    <s v="SERVICIOS-NO-PBS"/>
    <x v="0"/>
  </r>
  <r>
    <s v="8200038502"/>
    <s v="E.S.E. SANTIAGO DE T"/>
    <x v="740"/>
    <s v="438"/>
    <s v="ST63409"/>
    <x v="589"/>
    <x v="4"/>
    <x v="197"/>
    <x v="1"/>
    <d v="2022-05-01T00:00:00"/>
    <n v="-798185"/>
    <n v="2905100202"/>
    <x v="0"/>
    <x v="135"/>
    <s v="15001211784 MARLENE PARRA"/>
    <s v="1500120011"/>
    <x v="1"/>
    <m/>
    <s v="COOSALUD"/>
    <s v="SERVICIOS-NO-PBS"/>
    <x v="0"/>
  </r>
  <r>
    <s v="8200038502"/>
    <s v="E.S.E. SANTIAGO DE T"/>
    <x v="741"/>
    <s v="438"/>
    <s v="ST63348"/>
    <x v="590"/>
    <x v="4"/>
    <x v="204"/>
    <x v="1"/>
    <d v="2022-05-01T00:00:00"/>
    <n v="-1288418"/>
    <n v="2905100202"/>
    <x v="0"/>
    <x v="135"/>
    <s v="15001044011 MARTHA VELA"/>
    <s v="1500120011"/>
    <x v="1"/>
    <m/>
    <s v="COOSALUD"/>
    <s v="SERVICIOS-NO-PBS"/>
    <x v="0"/>
  </r>
  <r>
    <s v="8200038502"/>
    <s v="E.S.E. SANTIAGO DE T"/>
    <x v="742"/>
    <s v="438"/>
    <s v="ST63344"/>
    <x v="591"/>
    <x v="4"/>
    <x v="204"/>
    <x v="1"/>
    <d v="2022-05-01T00:00:00"/>
    <n v="-489210"/>
    <n v="2905100202"/>
    <x v="0"/>
    <x v="135"/>
    <s v="15001210823 LINA RUBIO"/>
    <s v="1500120011"/>
    <x v="1"/>
    <m/>
    <s v="COOSALUD"/>
    <s v="SERVICIOS-NO-PBS"/>
    <x v="0"/>
  </r>
  <r>
    <s v="8200038502"/>
    <s v="E.S.E. SANTIAGO DE T"/>
    <x v="743"/>
    <s v="438"/>
    <s v="ST63340"/>
    <x v="592"/>
    <x v="4"/>
    <x v="204"/>
    <x v="1"/>
    <d v="2022-05-01T00:00:00"/>
    <n v="-377545"/>
    <n v="2905100202"/>
    <x v="0"/>
    <x v="135"/>
    <s v="15757088620 YULY GARCIA"/>
    <s v="1575720011"/>
    <x v="1"/>
    <m/>
    <s v="COOSALUD"/>
    <s v="SERVICIOS-NO-PBS"/>
    <x v="0"/>
  </r>
  <r>
    <s v="8200038502"/>
    <s v="E.S.E. SANTIAGO DE T"/>
    <x v="744"/>
    <s v="438"/>
    <s v="ST63316"/>
    <x v="593"/>
    <x v="4"/>
    <x v="204"/>
    <x v="1"/>
    <d v="2022-05-01T00:00:00"/>
    <n v="-128088"/>
    <n v="2905100202"/>
    <x v="0"/>
    <x v="135"/>
    <s v="15001038361 JORGE VELA"/>
    <s v="1500120011"/>
    <x v="1"/>
    <m/>
    <s v="COOSALUD"/>
    <s v="SERVICIOS-NO-PBS"/>
    <x v="0"/>
  </r>
  <r>
    <s v="8200038502"/>
    <s v="E.S.E. SANTIAGO DE T"/>
    <x v="745"/>
    <s v="438"/>
    <s v="ST63279"/>
    <x v="594"/>
    <x v="4"/>
    <x v="205"/>
    <x v="1"/>
    <d v="2022-05-01T00:00:00"/>
    <n v="-187308"/>
    <n v="2905100202"/>
    <x v="0"/>
    <x v="135"/>
    <s v="15500088036 DANIEL CARRILLO"/>
    <s v="1550020011"/>
    <x v="1"/>
    <m/>
    <s v="COOSALUD"/>
    <s v="SERVICIOS-NO-PBS"/>
    <x v="0"/>
  </r>
  <r>
    <s v="8200038502"/>
    <s v="E.S.E. SANTIAGO DE T"/>
    <x v="746"/>
    <s v="438"/>
    <s v="ST63272"/>
    <x v="595"/>
    <x v="4"/>
    <x v="205"/>
    <x v="1"/>
    <d v="2022-05-01T00:00:00"/>
    <n v="-282500"/>
    <n v="2905100202"/>
    <x v="0"/>
    <x v="135"/>
    <s v="15001209764 AURA CUEVAS"/>
    <s v="1500120011"/>
    <x v="1"/>
    <m/>
    <s v="COOSALUD"/>
    <s v="SERVICIOS-NO-PBS"/>
    <x v="0"/>
  </r>
  <r>
    <s v="8200038502"/>
    <s v="E.S.E. SANTIAGO DE T"/>
    <x v="747"/>
    <s v="438"/>
    <s v="ST63252"/>
    <x v="596"/>
    <x v="4"/>
    <x v="205"/>
    <x v="1"/>
    <d v="2022-05-01T00:00:00"/>
    <n v="-129937"/>
    <n v="2905100202"/>
    <x v="0"/>
    <x v="135"/>
    <s v="0D462EE222AFC721FB4F8631A1743852 ANA DELGADO"/>
    <s v="1500120011"/>
    <x v="1"/>
    <m/>
    <s v="COOSALUD"/>
    <s v="SERVICIOS-NO-PBS"/>
    <x v="0"/>
  </r>
  <r>
    <s v="8200038502"/>
    <s v="E.S.E. SANTIAGO DE T"/>
    <x v="748"/>
    <s v="438"/>
    <s v="ST63250"/>
    <x v="597"/>
    <x v="4"/>
    <x v="205"/>
    <x v="1"/>
    <d v="2022-05-01T00:00:00"/>
    <n v="-98873"/>
    <n v="2905100202"/>
    <x v="0"/>
    <x v="135"/>
    <s v="15001101309 JOSE WILCHES"/>
    <s v="1500120011"/>
    <x v="1"/>
    <m/>
    <s v="COOSALUD"/>
    <s v="SERVICIOS-NO-PBS"/>
    <x v="0"/>
  </r>
  <r>
    <s v="8200038502"/>
    <s v="E.S.E. SANTIAGO DE T"/>
    <x v="749"/>
    <s v="438"/>
    <s v="ST63125"/>
    <x v="598"/>
    <x v="4"/>
    <x v="196"/>
    <x v="1"/>
    <d v="2022-05-01T00:00:00"/>
    <n v="-29700"/>
    <n v="2905100202"/>
    <x v="0"/>
    <x v="135"/>
    <s v="15185170828 MIGUEL ACOSTA"/>
    <s v="1518520011"/>
    <x v="1"/>
    <m/>
    <s v="COOSALUD"/>
    <s v="SERVICIOS-NO-PBS"/>
    <x v="0"/>
  </r>
  <r>
    <s v="8200038502"/>
    <s v="E.S.E. SANTIAGO DE T"/>
    <x v="750"/>
    <s v="438"/>
    <s v="ST63123"/>
    <x v="599"/>
    <x v="4"/>
    <x v="196"/>
    <x v="1"/>
    <d v="2022-05-01T00:00:00"/>
    <n v="-201305"/>
    <n v="2905100202"/>
    <x v="0"/>
    <x v="135"/>
    <s v="15001169383 STEFANI VALIENTE"/>
    <s v="1500120011"/>
    <x v="1"/>
    <m/>
    <s v="COOSALUD"/>
    <s v="SERVICIOS-NO-PBS"/>
    <x v="0"/>
  </r>
  <r>
    <s v="8200038502"/>
    <s v="E.S.E. SANTIAGO DE T"/>
    <x v="751"/>
    <s v="438"/>
    <s v="ST62985"/>
    <x v="600"/>
    <x v="4"/>
    <x v="212"/>
    <x v="1"/>
    <d v="2022-05-01T00:00:00"/>
    <n v="-203074"/>
    <n v="2905100202"/>
    <x v="0"/>
    <x v="135"/>
    <s v="15204133770 HECTOR HUERTAS"/>
    <s v="1520420011"/>
    <x v="1"/>
    <m/>
    <s v="COOSALUD"/>
    <s v="SERVICIOS-NO-PBS"/>
    <x v="0"/>
  </r>
  <r>
    <s v="8200038502"/>
    <s v="E.S.E. SANTIAGO DE T"/>
    <x v="752"/>
    <s v="438"/>
    <s v="ST62824"/>
    <x v="601"/>
    <x v="4"/>
    <x v="213"/>
    <x v="1"/>
    <d v="2022-05-01T00:00:00"/>
    <n v="-486414"/>
    <n v="2905100202"/>
    <x v="0"/>
    <x v="135"/>
    <s v="15204001493 BRIYITH LADINO"/>
    <s v="1520420011"/>
    <x v="1"/>
    <m/>
    <s v="COOSALUD"/>
    <s v="SERVICIOS-NO-PBS"/>
    <x v="0"/>
  </r>
  <r>
    <s v="8200038502"/>
    <s v="E.S.E. SANTIAGO DE T"/>
    <x v="753"/>
    <s v="438"/>
    <s v="ST62761"/>
    <x v="602"/>
    <x v="4"/>
    <x v="214"/>
    <x v="1"/>
    <d v="2022-05-01T00:00:00"/>
    <n v="-3870237"/>
    <n v="2905100202"/>
    <x v="0"/>
    <x v="135"/>
    <s v="15001091937 DORA URIZA"/>
    <s v="1500120011"/>
    <x v="1"/>
    <m/>
    <s v="COOSALUD"/>
    <s v="SERVICIOS-NO-PBS"/>
    <x v="0"/>
  </r>
  <r>
    <s v="8200038502"/>
    <s v="E.S.E. SANTIAGO DE T"/>
    <x v="754"/>
    <s v="438"/>
    <s v="ST62736"/>
    <x v="603"/>
    <x v="4"/>
    <x v="214"/>
    <x v="1"/>
    <d v="2022-05-01T00:00:00"/>
    <n v="-65600"/>
    <n v="2905100202"/>
    <x v="0"/>
    <x v="135"/>
    <s v="15001098736 ZOE RUBIANO"/>
    <s v="1500120011"/>
    <x v="1"/>
    <m/>
    <s v="COOSALUD"/>
    <s v="SERVICIOS-NO-PBS"/>
    <x v="0"/>
  </r>
  <r>
    <s v="8200038502"/>
    <s v="E.S.E. SANTIAGO DE T"/>
    <x v="755"/>
    <s v="438"/>
    <s v="ST62730"/>
    <x v="604"/>
    <x v="4"/>
    <x v="214"/>
    <x v="1"/>
    <d v="2022-05-01T00:00:00"/>
    <n v="-105696"/>
    <n v="2905100202"/>
    <x v="0"/>
    <x v="135"/>
    <s v="15001214164 LADY BERMUDEZ"/>
    <s v="1500120011"/>
    <x v="1"/>
    <m/>
    <s v="COOSALUD"/>
    <s v="SERVICIOS-NO-PBS"/>
    <x v="0"/>
  </r>
  <r>
    <s v="8200038502"/>
    <s v="E.S.E. SANTIAGO DE T"/>
    <x v="756"/>
    <s v="438"/>
    <s v="ST62572"/>
    <x v="605"/>
    <x v="4"/>
    <x v="215"/>
    <x v="1"/>
    <d v="2022-05-01T00:00:00"/>
    <n v="-118383"/>
    <n v="2905100202"/>
    <x v="0"/>
    <x v="135"/>
    <s v="15204139796 DIEGO ROJAS"/>
    <s v="1520420011"/>
    <x v="1"/>
    <m/>
    <s v="COOSALUD"/>
    <s v="SERVICIOS-NO-PBS"/>
    <x v="0"/>
  </r>
  <r>
    <s v="8200038502"/>
    <s v="E.S.E. SANTIAGO DE T"/>
    <x v="757"/>
    <s v="438"/>
    <s v="ST62541"/>
    <x v="606"/>
    <x v="4"/>
    <x v="207"/>
    <x v="1"/>
    <d v="2022-05-01T00:00:00"/>
    <n v="-544324"/>
    <n v="2905100202"/>
    <x v="0"/>
    <x v="135"/>
    <s v="15001111959 EMILY CARDENAS"/>
    <s v="1500120011"/>
    <x v="1"/>
    <m/>
    <s v="COOSALUD"/>
    <s v="SERVICIOS-NO-PBS"/>
    <x v="0"/>
  </r>
  <r>
    <s v="8200038502"/>
    <s v="E.S.E. SANTIAGO DE T"/>
    <x v="758"/>
    <s v="438"/>
    <s v="ST62539"/>
    <x v="607"/>
    <x v="4"/>
    <x v="207"/>
    <x v="1"/>
    <d v="2022-05-01T00:00:00"/>
    <n v="-183477"/>
    <n v="2905100202"/>
    <x v="0"/>
    <x v="135"/>
    <s v="15001197315 MELANIE CHACON"/>
    <s v="1500120011"/>
    <x v="1"/>
    <m/>
    <s v="COOSALUD"/>
    <s v="SERVICIOS-NO-PBS"/>
    <x v="0"/>
  </r>
  <r>
    <s v="8200038502"/>
    <s v="E.S.E. SANTIAGO DE T"/>
    <x v="759"/>
    <s v="438"/>
    <s v="ST62523"/>
    <x v="608"/>
    <x v="4"/>
    <x v="207"/>
    <x v="1"/>
    <d v="2022-05-01T00:00:00"/>
    <n v="-156000"/>
    <n v="2905100202"/>
    <x v="0"/>
    <x v="135"/>
    <s v="15204094102 JOSE TORRES"/>
    <s v="1520420011"/>
    <x v="1"/>
    <m/>
    <s v="COOSALUD"/>
    <s v="SERVICIOS-NO-PBS"/>
    <x v="0"/>
  </r>
  <r>
    <s v="8200038502"/>
    <s v="E.S.E. SANTIAGO DE T"/>
    <x v="760"/>
    <s v="438"/>
    <s v="ST62419"/>
    <x v="609"/>
    <x v="4"/>
    <x v="216"/>
    <x v="1"/>
    <d v="2022-05-01T00:00:00"/>
    <n v="-244900"/>
    <n v="2905100202"/>
    <x v="0"/>
    <x v="135"/>
    <s v="15757086491 DANNA CRISTIANO"/>
    <s v="1575720011"/>
    <x v="1"/>
    <m/>
    <s v="COOSALUD"/>
    <s v="SERVICIOS-NO-PBS"/>
    <x v="0"/>
  </r>
  <r>
    <s v="8200038502"/>
    <s v="E.S.E. SANTIAGO DE T"/>
    <x v="761"/>
    <s v="438"/>
    <s v="ST62401"/>
    <x v="610"/>
    <x v="4"/>
    <x v="216"/>
    <x v="1"/>
    <d v="2022-05-01T00:00:00"/>
    <n v="-120700"/>
    <n v="2905100202"/>
    <x v="0"/>
    <x v="135"/>
    <s v="15757086491 DANNA CRISTIANO"/>
    <s v="1575720011"/>
    <x v="1"/>
    <m/>
    <s v="COOSALUD"/>
    <s v="SERVICIOS-NO-PBS"/>
    <x v="0"/>
  </r>
  <r>
    <s v="8200038502"/>
    <s v="E.S.E. SANTIAGO DE T"/>
    <x v="762"/>
    <s v="438"/>
    <s v="ST62382"/>
    <x v="611"/>
    <x v="4"/>
    <x v="217"/>
    <x v="1"/>
    <d v="2022-05-01T00:00:00"/>
    <n v="-126214"/>
    <n v="2905100202"/>
    <x v="0"/>
    <x v="135"/>
    <s v="15001001537 LUISA CABEZAS"/>
    <s v="1500120011"/>
    <x v="1"/>
    <m/>
    <s v="COOSALUD"/>
    <s v="SERVICIOS-NO-PBS"/>
    <x v="0"/>
  </r>
  <r>
    <s v="8200038502"/>
    <s v="E.S.E. SANTIAGO DE T"/>
    <x v="763"/>
    <s v="438"/>
    <s v="ST62284"/>
    <x v="612"/>
    <x v="4"/>
    <x v="208"/>
    <x v="1"/>
    <d v="2022-05-01T00:00:00"/>
    <n v="-120382"/>
    <n v="2905100202"/>
    <x v="0"/>
    <x v="135"/>
    <s v="15001206505 ALISS PACHECO"/>
    <s v="1500120011"/>
    <x v="1"/>
    <m/>
    <s v="COOSALUD"/>
    <s v="SERVICIOS-NO-PBS"/>
    <x v="0"/>
  </r>
  <r>
    <s v="8200038502"/>
    <s v="E.S.E. SANTIAGO DE T"/>
    <x v="764"/>
    <s v="438"/>
    <s v="ST62280"/>
    <x v="613"/>
    <x v="4"/>
    <x v="208"/>
    <x v="1"/>
    <d v="2022-05-01T00:00:00"/>
    <n v="-199993"/>
    <n v="2905100202"/>
    <x v="0"/>
    <x v="135"/>
    <s v="15001002135 MONICA MORENO"/>
    <s v="1500120011"/>
    <x v="1"/>
    <m/>
    <s v="COOSALUD"/>
    <s v="SERVICIOS-NO-PBS"/>
    <x v="0"/>
  </r>
  <r>
    <s v="8200038502"/>
    <s v="E.S.E. SANTIAGO DE T"/>
    <x v="765"/>
    <s v="438"/>
    <s v="ST62279"/>
    <x v="614"/>
    <x v="4"/>
    <x v="208"/>
    <x v="1"/>
    <d v="2022-05-01T00:00:00"/>
    <n v="-305847"/>
    <n v="2905100202"/>
    <x v="0"/>
    <x v="135"/>
    <s v="15001205301 JHOAN SUESCA"/>
    <s v="1500120011"/>
    <x v="1"/>
    <m/>
    <s v="COOSALUD"/>
    <s v="SERVICIOS-NO-PBS"/>
    <x v="0"/>
  </r>
  <r>
    <s v="8200038502"/>
    <s v="E.S.E. SANTIAGO DE T"/>
    <x v="766"/>
    <s v="438"/>
    <s v="ST62242"/>
    <x v="615"/>
    <x v="4"/>
    <x v="208"/>
    <x v="1"/>
    <d v="2022-05-01T00:00:00"/>
    <n v="-142881"/>
    <n v="2905100202"/>
    <x v="0"/>
    <x v="135"/>
    <s v="15001216691 JOSE VARGAS"/>
    <s v="1500120011"/>
    <x v="1"/>
    <m/>
    <s v="COOSALUD"/>
    <s v="SERVICIOS-NO-PBS"/>
    <x v="0"/>
  </r>
  <r>
    <s v="8200038502"/>
    <s v="E.S.E. SANTIAGO DE T"/>
    <x v="767"/>
    <s v="438"/>
    <s v="ST62218"/>
    <x v="616"/>
    <x v="4"/>
    <x v="208"/>
    <x v="1"/>
    <d v="2022-05-01T00:00:00"/>
    <n v="-120700"/>
    <n v="2905100202"/>
    <x v="0"/>
    <x v="135"/>
    <s v="15204032230 ANGEL PARADA"/>
    <s v="1520420011"/>
    <x v="1"/>
    <m/>
    <s v="COOSALUD"/>
    <s v="SERVICIOS-NO-PBS"/>
    <x v="0"/>
  </r>
  <r>
    <s v="8200038502"/>
    <s v="E.S.E. SANTIAGO DE T"/>
    <x v="768"/>
    <s v="438"/>
    <s v="ST62185"/>
    <x v="617"/>
    <x v="4"/>
    <x v="33"/>
    <x v="1"/>
    <d v="2022-05-01T00:00:00"/>
    <n v="-290645"/>
    <n v="2905100202"/>
    <x v="0"/>
    <x v="135"/>
    <s v="15204032230 ANGEL PARADA"/>
    <s v="1520420011"/>
    <x v="1"/>
    <m/>
    <s v="COOSALUD"/>
    <s v="CONTRATO-EVENTO"/>
    <x v="0"/>
  </r>
  <r>
    <s v="8200038502"/>
    <s v="E.S.E. SANTIAGO DE T"/>
    <x v="769"/>
    <s v="438"/>
    <s v="ST62105"/>
    <x v="618"/>
    <x v="4"/>
    <x v="209"/>
    <x v="1"/>
    <d v="2022-05-01T00:00:00"/>
    <n v="-1022254"/>
    <n v="2905100202"/>
    <x v="0"/>
    <x v="135"/>
    <s v="15204001496 JOSE VARGAS"/>
    <s v="1520420011"/>
    <x v="1"/>
    <m/>
    <s v="COOSALUD"/>
    <s v="SERVICIOS-NO-PBS"/>
    <x v="0"/>
  </r>
  <r>
    <s v="8200038502"/>
    <s v="E.S.E. SANTIAGO DE T"/>
    <x v="770"/>
    <s v="438"/>
    <s v="ST62100"/>
    <x v="619"/>
    <x v="4"/>
    <x v="209"/>
    <x v="1"/>
    <d v="2022-05-01T00:00:00"/>
    <n v="-105964"/>
    <n v="2905100202"/>
    <x v="0"/>
    <x v="135"/>
    <s v="9809D534C8F58145E053020213AC9A64 FABIO VILLATE"/>
    <s v="1550020011"/>
    <x v="1"/>
    <m/>
    <s v="COOSALUD"/>
    <s v="SERVICIOS-NO-PBS"/>
    <x v="0"/>
  </r>
  <r>
    <s v="8200038502"/>
    <s v="E.S.E. SANTIAGO DE T"/>
    <x v="771"/>
    <s v="438"/>
    <s v="ST62010"/>
    <x v="620"/>
    <x v="4"/>
    <x v="218"/>
    <x v="1"/>
    <d v="2022-05-01T00:00:00"/>
    <n v="-629609"/>
    <n v="2905100202"/>
    <x v="0"/>
    <x v="135"/>
    <s v="15001212494 INGRI MORENO"/>
    <s v="1500120011"/>
    <x v="1"/>
    <m/>
    <s v="COOSALUD"/>
    <s v="SERVICIOS-NO-PBS"/>
    <x v="0"/>
  </r>
  <r>
    <s v="8200038502"/>
    <s v="E.S.E. SANTIAGO DE T"/>
    <x v="772"/>
    <s v="438"/>
    <s v="ST62006"/>
    <x v="621"/>
    <x v="4"/>
    <x v="218"/>
    <x v="1"/>
    <d v="2022-05-01T00:00:00"/>
    <n v="-385942"/>
    <n v="2905100202"/>
    <x v="0"/>
    <x v="135"/>
    <s v="15204027188 LISSETH HERNANDEZ"/>
    <s v="1520420011"/>
    <x v="1"/>
    <m/>
    <s v="COOSALUD"/>
    <s v="SERVICIOS-NO-PBS"/>
    <x v="0"/>
  </r>
  <r>
    <s v="8200038502"/>
    <s v="E.S.E. SANTIAGO DE T"/>
    <x v="773"/>
    <s v="438"/>
    <s v="ST61974"/>
    <x v="622"/>
    <x v="4"/>
    <x v="219"/>
    <x v="1"/>
    <d v="2022-05-01T00:00:00"/>
    <n v="-251093"/>
    <n v="2905100202"/>
    <x v="0"/>
    <x v="135"/>
    <s v="15001211666 EVELYN CAMACHO"/>
    <s v="1500120011"/>
    <x v="1"/>
    <m/>
    <s v="COOSALUD"/>
    <s v="SERVICIOS-NO-PBS"/>
    <x v="0"/>
  </r>
  <r>
    <s v="8200038502"/>
    <s v="E.S.E. SANTIAGO DE T"/>
    <x v="774"/>
    <s v="438"/>
    <s v="ST61962"/>
    <x v="623"/>
    <x v="4"/>
    <x v="219"/>
    <x v="1"/>
    <d v="2022-05-01T00:00:00"/>
    <n v="-269660"/>
    <n v="2905100202"/>
    <x v="0"/>
    <x v="135"/>
    <s v="15001211628 JOSE GUTIERREZ"/>
    <s v="1500120011"/>
    <x v="1"/>
    <m/>
    <s v="COOSALUD"/>
    <s v="SERVICIOS-NO-PBS"/>
    <x v="0"/>
  </r>
  <r>
    <s v="8200038502"/>
    <s v="E.S.E. SANTIAGO DE T"/>
    <x v="775"/>
    <s v="438"/>
    <s v="ST61929"/>
    <x v="624"/>
    <x v="4"/>
    <x v="219"/>
    <x v="1"/>
    <d v="2022-05-01T00:00:00"/>
    <n v="-1206700"/>
    <n v="2905100202"/>
    <x v="0"/>
    <x v="135"/>
    <s v="15001149973 EDUARD LIZARAZO"/>
    <s v="1500120011"/>
    <x v="1"/>
    <m/>
    <s v="COOSALUD"/>
    <s v="SERVICIOS-NO-PBS"/>
    <x v="0"/>
  </r>
  <r>
    <s v="8200038502"/>
    <s v="E.S.E. SANTIAGO DE T"/>
    <x v="776"/>
    <s v="438"/>
    <s v="ST61905"/>
    <x v="625"/>
    <x v="4"/>
    <x v="34"/>
    <x v="1"/>
    <d v="2022-05-01T00:00:00"/>
    <n v="-168316"/>
    <n v="2905100202"/>
    <x v="0"/>
    <x v="135"/>
    <s v="15001207332 AIDA OCAMPO"/>
    <s v="1500120011"/>
    <x v="1"/>
    <m/>
    <s v="COOSALUD"/>
    <s v="SERVICIOS-NO-PBS"/>
    <x v="0"/>
  </r>
  <r>
    <s v="8200038502"/>
    <s v="E.S.E. SANTIAGO DE T"/>
    <x v="777"/>
    <s v="438"/>
    <s v="ST61903"/>
    <x v="626"/>
    <x v="4"/>
    <x v="34"/>
    <x v="1"/>
    <d v="2022-05-01T00:00:00"/>
    <n v="-65600"/>
    <n v="2905100202"/>
    <x v="0"/>
    <x v="135"/>
    <s v="15001200650 LUNA RUIZ"/>
    <s v="1500120011"/>
    <x v="1"/>
    <m/>
    <s v="COOSALUD"/>
    <s v="SERVICIOS-NO-PBS"/>
    <x v="0"/>
  </r>
  <r>
    <s v="8200038502"/>
    <s v="E.S.E. SANTIAGO DE T"/>
    <x v="778"/>
    <s v="438"/>
    <s v="ST61862"/>
    <x v="627"/>
    <x v="4"/>
    <x v="34"/>
    <x v="1"/>
    <d v="2022-05-01T00:00:00"/>
    <n v="-72093"/>
    <n v="2905100202"/>
    <x v="0"/>
    <x v="135"/>
    <s v="15001211558 FILINA AGUILAR"/>
    <s v="1500120011"/>
    <x v="1"/>
    <m/>
    <s v="COOSALUD"/>
    <s v="SERVICIOS-NO-PBS"/>
    <x v="0"/>
  </r>
  <r>
    <s v="8200038502"/>
    <s v="E.S.E. SANTIAGO DE T"/>
    <x v="779"/>
    <s v="438"/>
    <s v="ST61859"/>
    <x v="628"/>
    <x v="4"/>
    <x v="34"/>
    <x v="1"/>
    <d v="2022-05-01T00:00:00"/>
    <n v="-46493"/>
    <n v="2905100202"/>
    <x v="0"/>
    <x v="135"/>
    <s v="15001210446 SERGIO MARIÑO"/>
    <s v="1500120011"/>
    <x v="1"/>
    <m/>
    <s v="COOSALUD"/>
    <s v="SERVICIOS-NO-PBS"/>
    <x v="0"/>
  </r>
  <r>
    <s v="8200038502"/>
    <s v="E.S.E. SANTIAGO DE T"/>
    <x v="780"/>
    <s v="438"/>
    <s v="ST61830"/>
    <x v="629"/>
    <x v="4"/>
    <x v="34"/>
    <x v="1"/>
    <d v="2022-05-01T00:00:00"/>
    <n v="-70949"/>
    <n v="2905100202"/>
    <x v="0"/>
    <x v="135"/>
    <s v="15001206802 KAROL PIRACOCA"/>
    <s v="1500120011"/>
    <x v="1"/>
    <m/>
    <s v="COOSALUD"/>
    <s v="SERVICIOS-NO-PBS"/>
    <x v="0"/>
  </r>
  <r>
    <s v="8200038502"/>
    <s v="E.S.E. SANTIAGO DE T"/>
    <x v="781"/>
    <s v="438"/>
    <s v="ST61803"/>
    <x v="630"/>
    <x v="4"/>
    <x v="210"/>
    <x v="1"/>
    <d v="2022-05-01T00:00:00"/>
    <n v="-71763"/>
    <n v="2905100202"/>
    <x v="0"/>
    <x v="135"/>
    <s v="15001203721 CARLOS RINCON"/>
    <s v="1500120011"/>
    <x v="1"/>
    <m/>
    <s v="COOSALUD"/>
    <s v="SERVICIOS-NO-PBS"/>
    <x v="0"/>
  </r>
  <r>
    <s v="8200038502"/>
    <s v="E.S.E. SANTIAGO DE T"/>
    <x v="782"/>
    <s v="438"/>
    <s v="ST61752"/>
    <x v="631"/>
    <x v="4"/>
    <x v="210"/>
    <x v="1"/>
    <d v="2022-05-01T00:00:00"/>
    <n v="-119805"/>
    <n v="2905100202"/>
    <x v="0"/>
    <x v="135"/>
    <s v="15001211666 EVELYN CAMACHO"/>
    <s v="1500120011"/>
    <x v="1"/>
    <m/>
    <s v="COOSALUD"/>
    <s v="SERVICIOS-NO-PBS"/>
    <x v="0"/>
  </r>
  <r>
    <s v="8200038502"/>
    <s v="E.S.E. SANTIAGO DE T"/>
    <x v="783"/>
    <s v="438"/>
    <s v="ST61724"/>
    <x v="632"/>
    <x v="4"/>
    <x v="211"/>
    <x v="1"/>
    <d v="2022-05-01T00:00:00"/>
    <n v="-217500"/>
    <n v="2905100202"/>
    <x v="0"/>
    <x v="135"/>
    <s v="15001205255 EMILY CAMARGO"/>
    <s v="1500120011"/>
    <x v="1"/>
    <m/>
    <s v="COOSALUD"/>
    <s v="SERVICIOS-NO-PBS"/>
    <x v="0"/>
  </r>
  <r>
    <s v="8200038502"/>
    <s v="E.S.E. SANTIAGO DE T"/>
    <x v="784"/>
    <s v="438"/>
    <s v="ST61682"/>
    <x v="633"/>
    <x v="4"/>
    <x v="211"/>
    <x v="1"/>
    <d v="2022-05-01T00:00:00"/>
    <n v="-72567"/>
    <n v="2905100202"/>
    <x v="0"/>
    <x v="135"/>
    <s v="15204000816 MARTHA RIOS"/>
    <s v="1500120011"/>
    <x v="1"/>
    <m/>
    <s v="COOSALUD"/>
    <s v="SERVICIOS-NO-PBS"/>
    <x v="0"/>
  </r>
  <r>
    <s v="8200038502"/>
    <s v="E.S.E. SANTIAGO DE T"/>
    <x v="785"/>
    <s v="438"/>
    <s v="ST61659"/>
    <x v="634"/>
    <x v="4"/>
    <x v="220"/>
    <x v="1"/>
    <d v="2022-05-01T00:00:00"/>
    <n v="-80066"/>
    <n v="2905100202"/>
    <x v="0"/>
    <x v="135"/>
    <s v="15533048730 MAYKOLL BAUTISTA"/>
    <s v="1553320011"/>
    <x v="1"/>
    <m/>
    <s v="COOSALUD"/>
    <s v="SERVICIOS-NO-PBS"/>
    <x v="0"/>
  </r>
  <r>
    <s v="8200038502"/>
    <s v="E.S.E. SANTIAGO DE T"/>
    <x v="786"/>
    <s v="438"/>
    <s v="ST61524"/>
    <x v="635"/>
    <x v="4"/>
    <x v="221"/>
    <x v="1"/>
    <d v="2022-05-01T00:00:00"/>
    <n v="-65600"/>
    <n v="2905100202"/>
    <x v="0"/>
    <x v="135"/>
    <s v="15646098486 HARBEY MARTINEZ"/>
    <s v="1500120011"/>
    <x v="1"/>
    <m/>
    <s v="COOSALUD"/>
    <s v="SERVICIOS-NO-PBS"/>
    <x v="0"/>
  </r>
  <r>
    <s v="8200038502"/>
    <s v="E.S.E. SANTIAGO DE T"/>
    <x v="787"/>
    <s v="438"/>
    <s v="ST61452"/>
    <x v="636"/>
    <x v="4"/>
    <x v="201"/>
    <x v="1"/>
    <d v="2022-05-01T00:00:00"/>
    <n v="-287776"/>
    <n v="2905100202"/>
    <x v="0"/>
    <x v="135"/>
    <s v="15500078105 AURA BOYACA"/>
    <s v="1550020011"/>
    <x v="1"/>
    <m/>
    <s v="COOSALUD"/>
    <s v="SERVICIOS-NO-PBS"/>
    <x v="0"/>
  </r>
  <r>
    <s v="8200038502"/>
    <s v="E.S.E. SANTIAGO DE T"/>
    <x v="788"/>
    <s v="438"/>
    <s v="ST61449"/>
    <x v="637"/>
    <x v="4"/>
    <x v="201"/>
    <x v="1"/>
    <d v="2022-05-01T00:00:00"/>
    <n v="-146788"/>
    <n v="2905100202"/>
    <x v="0"/>
    <x v="135"/>
    <s v="15001203990 LILIANA CARDENAS"/>
    <s v="1500120011"/>
    <x v="1"/>
    <m/>
    <s v="COOSALUD"/>
    <s v="SERVICIOS-NO-PBS"/>
    <x v="0"/>
  </r>
  <r>
    <s v="8200038502"/>
    <s v="E.S.E. SANTIAGO DE T"/>
    <x v="789"/>
    <s v="438"/>
    <s v="ST61406"/>
    <x v="638"/>
    <x v="4"/>
    <x v="201"/>
    <x v="1"/>
    <d v="2022-05-01T00:00:00"/>
    <n v="-311774"/>
    <n v="2905100202"/>
    <x v="0"/>
    <x v="135"/>
    <s v="68271586652 MARCELA SANCHEZ"/>
    <s v="6827120011"/>
    <x v="1"/>
    <m/>
    <s v="COOSALUD"/>
    <s v="SERVICIOS-NO-PBS"/>
    <x v="0"/>
  </r>
  <r>
    <s v="8200038502"/>
    <s v="E.S.E. SANTIAGO DE T"/>
    <x v="790"/>
    <s v="438"/>
    <s v="ST61299"/>
    <x v="639"/>
    <x v="4"/>
    <x v="202"/>
    <x v="1"/>
    <d v="2022-05-01T00:00:00"/>
    <n v="-270296"/>
    <n v="2905100202"/>
    <x v="0"/>
    <x v="135"/>
    <s v="15001191094 MYRIAM TOBOS"/>
    <s v="1500120011"/>
    <x v="1"/>
    <m/>
    <s v="COOSALUD"/>
    <s v="SERVICIOS-NO-PBS"/>
    <x v="0"/>
  </r>
  <r>
    <s v="8200038502"/>
    <s v="E.S.E. SANTIAGO DE T"/>
    <x v="791"/>
    <s v="438"/>
    <s v="ST61283"/>
    <x v="640"/>
    <x v="4"/>
    <x v="202"/>
    <x v="1"/>
    <d v="2022-05-01T00:00:00"/>
    <n v="-126390"/>
    <n v="2905100202"/>
    <x v="0"/>
    <x v="135"/>
    <s v="15001215330 MARIA PLAZAS"/>
    <s v="1500120011"/>
    <x v="1"/>
    <m/>
    <s v="COOSALUD"/>
    <s v="SERVICIOS-NO-PBS"/>
    <x v="0"/>
  </r>
  <r>
    <s v="8200038502"/>
    <s v="E.S.E. SANTIAGO DE T"/>
    <x v="792"/>
    <s v="438"/>
    <s v="ST61282"/>
    <x v="641"/>
    <x v="4"/>
    <x v="202"/>
    <x v="1"/>
    <d v="2022-05-01T00:00:00"/>
    <n v="-156831"/>
    <n v="2905100202"/>
    <x v="0"/>
    <x v="135"/>
    <s v="15001206026 SARA CARDENAS"/>
    <s v="1500120011"/>
    <x v="1"/>
    <m/>
    <s v="COOSALUD"/>
    <s v="SERVICIOS-NO-PBS"/>
    <x v="0"/>
  </r>
  <r>
    <s v="8200038502"/>
    <s v="E.S.E. SANTIAGO DE T"/>
    <x v="793"/>
    <s v="438"/>
    <s v="ST61186"/>
    <x v="642"/>
    <x v="4"/>
    <x v="222"/>
    <x v="1"/>
    <d v="2022-05-01T00:00:00"/>
    <n v="-292800"/>
    <n v="2905100202"/>
    <x v="0"/>
    <x v="135"/>
    <s v="15001105853 ESTIVEN MONSALVE"/>
    <s v="1500120011"/>
    <x v="1"/>
    <m/>
    <s v="COOSALUD"/>
    <s v="SERVICIOS-NO-PBS"/>
    <x v="0"/>
  </r>
  <r>
    <s v="8200038502"/>
    <s v="E.S.E. SANTIAGO DE T"/>
    <x v="794"/>
    <s v="438"/>
    <s v="ST61110"/>
    <x v="643"/>
    <x v="4"/>
    <x v="222"/>
    <x v="1"/>
    <d v="2022-05-01T00:00:00"/>
    <n v="-295801"/>
    <n v="2905100202"/>
    <x v="0"/>
    <x v="135"/>
    <s v="980F19B019E76152E053020213ACC703 DIEGO MARTINEZ"/>
    <s v="1500120011"/>
    <x v="1"/>
    <m/>
    <s v="COOSALUD"/>
    <s v="SERVICIOS-NO-PBS"/>
    <x v="0"/>
  </r>
  <r>
    <s v="8200038502"/>
    <s v="E.S.E. SANTIAGO DE T"/>
    <x v="795"/>
    <s v="438"/>
    <s v="ST61082"/>
    <x v="644"/>
    <x v="4"/>
    <x v="27"/>
    <x v="1"/>
    <d v="2022-05-01T00:00:00"/>
    <n v="-188986"/>
    <n v="2905100202"/>
    <x v="0"/>
    <x v="135"/>
    <s v="15001214639 ANYELA PAEZ"/>
    <s v="1500120011"/>
    <x v="1"/>
    <m/>
    <s v="COOSALUD"/>
    <s v="SERVICIOS-NO-PBS"/>
    <x v="0"/>
  </r>
  <r>
    <s v="8200038502"/>
    <s v="E.S.E. SANTIAGO DE T"/>
    <x v="796"/>
    <s v="438"/>
    <s v="ST61008"/>
    <x v="645"/>
    <x v="4"/>
    <x v="27"/>
    <x v="1"/>
    <d v="2022-05-01T00:00:00"/>
    <n v="-708586"/>
    <n v="2905100202"/>
    <x v="0"/>
    <x v="135"/>
    <s v="15001101472 NIXON REYES"/>
    <s v="1500120011"/>
    <x v="1"/>
    <m/>
    <s v="COOSALUD"/>
    <s v="SERVICIOS-NO-PBS"/>
    <x v="0"/>
  </r>
  <r>
    <s v="8200038502"/>
    <s v="E.S.E. SANTIAGO DE T"/>
    <x v="797"/>
    <s v="438"/>
    <s v="ST60965"/>
    <x v="646"/>
    <x v="4"/>
    <x v="198"/>
    <x v="1"/>
    <d v="2022-05-01T00:00:00"/>
    <n v="-2751072"/>
    <n v="2905100202"/>
    <x v="0"/>
    <x v="134"/>
    <s v="15646000614 VICTOR ESPINOSA"/>
    <s v="1564620011"/>
    <x v="1"/>
    <m/>
    <s v="COOSALUD"/>
    <s v="CONTRATO-EVENTO"/>
    <x v="0"/>
  </r>
  <r>
    <s v="8200038502"/>
    <s v="E.S.E. SANTIAGO DE T"/>
    <x v="798"/>
    <s v="438"/>
    <s v="ST60936"/>
    <x v="647"/>
    <x v="4"/>
    <x v="223"/>
    <x v="1"/>
    <d v="2022-05-01T00:00:00"/>
    <n v="-652719"/>
    <n v="2905100202"/>
    <x v="0"/>
    <x v="134"/>
    <s v="15646188779 LAURA BUITRAGO"/>
    <s v="1500120011"/>
    <x v="1"/>
    <m/>
    <s v="COOSALUD"/>
    <s v="SERVICIOS-NO-PBS"/>
    <x v="0"/>
  </r>
  <r>
    <s v="8200038502"/>
    <s v="E.S.E. SANTIAGO DE T"/>
    <x v="799"/>
    <s v="438"/>
    <s v="ST60781"/>
    <x v="648"/>
    <x v="4"/>
    <x v="224"/>
    <x v="1"/>
    <d v="2022-05-01T00:00:00"/>
    <n v="-65600"/>
    <n v="2905100202"/>
    <x v="0"/>
    <x v="134"/>
    <s v="15204147576 LUZ SUAREZ"/>
    <s v="1520420011"/>
    <x v="1"/>
    <m/>
    <s v="COOSALUD"/>
    <s v="SERVICIOS-NO-PBS"/>
    <x v="0"/>
  </r>
  <r>
    <s v="8200038502"/>
    <s v="E.S.E. SANTIAGO DE T"/>
    <x v="800"/>
    <s v="438"/>
    <s v="ST60744"/>
    <x v="649"/>
    <x v="4"/>
    <x v="225"/>
    <x v="1"/>
    <d v="2022-05-01T00:00:00"/>
    <n v="-1546615"/>
    <n v="2905100202"/>
    <x v="0"/>
    <x v="134"/>
    <s v="15001186617 YESSICA CANO"/>
    <s v="1500120011"/>
    <x v="1"/>
    <m/>
    <s v="COOSALUD"/>
    <s v="SERVICIOS-NO-PBS"/>
    <x v="0"/>
  </r>
  <r>
    <s v="8200038502"/>
    <s v="E.S.E. SANTIAGO DE T"/>
    <x v="801"/>
    <s v="438"/>
    <s v="ST60733"/>
    <x v="650"/>
    <x v="4"/>
    <x v="225"/>
    <x v="1"/>
    <d v="2022-05-01T00:00:00"/>
    <n v="-489396"/>
    <n v="2905100202"/>
    <x v="0"/>
    <x v="134"/>
    <s v="15001090410 PABLO ROBLES"/>
    <s v="1500120011"/>
    <x v="1"/>
    <m/>
    <s v="COOSALUD"/>
    <s v="SERVICIOS-NO-PBS"/>
    <x v="0"/>
  </r>
  <r>
    <s v="8200038502"/>
    <s v="E.S.E. SANTIAGO DE T"/>
    <x v="802"/>
    <s v="438"/>
    <s v="ST60726"/>
    <x v="651"/>
    <x v="4"/>
    <x v="226"/>
    <x v="1"/>
    <d v="2022-05-01T00:00:00"/>
    <n v="-148110"/>
    <n v="2905100202"/>
    <x v="0"/>
    <x v="134"/>
    <s v="15001205931 CLAUDIA SALAMANCA"/>
    <s v="1500120011"/>
    <x v="1"/>
    <m/>
    <s v="COOSALUD"/>
    <s v="SERVICIOS-NO-PBS"/>
    <x v="0"/>
  </r>
  <r>
    <s v="8200038502"/>
    <s v="E.S.E. SANTIAGO DE T"/>
    <x v="803"/>
    <s v="438"/>
    <s v="ST60704"/>
    <x v="652"/>
    <x v="4"/>
    <x v="226"/>
    <x v="1"/>
    <d v="2022-05-01T00:00:00"/>
    <n v="-208330"/>
    <n v="2905100202"/>
    <x v="0"/>
    <x v="134"/>
    <s v="15001099721 ISABELLA GONZALEZ"/>
    <s v="1500120011"/>
    <x v="1"/>
    <m/>
    <s v="COOSALUD"/>
    <s v="SERVICIOS-NO-PBS"/>
    <x v="0"/>
  </r>
  <r>
    <s v="8200038502"/>
    <s v="E.S.E. SANTIAGO DE T"/>
    <x v="804"/>
    <s v="438"/>
    <s v="ST60580"/>
    <x v="653"/>
    <x v="4"/>
    <x v="193"/>
    <x v="1"/>
    <d v="2022-05-01T00:00:00"/>
    <n v="-91546"/>
    <n v="2905100202"/>
    <x v="0"/>
    <x v="134"/>
    <s v="15001185995 BRAYAN DAZA"/>
    <s v="1500120011"/>
    <x v="1"/>
    <m/>
    <s v="COOSALUD"/>
    <s v="SERVICIOS-NO-PBS"/>
    <x v="0"/>
  </r>
  <r>
    <s v="8200038502"/>
    <s v="E.S.E. SANTIAGO DE T"/>
    <x v="805"/>
    <s v="438"/>
    <s v="ST60452"/>
    <x v="654"/>
    <x v="4"/>
    <x v="198"/>
    <x v="1"/>
    <d v="2022-05-01T00:00:00"/>
    <n v="-144093"/>
    <n v="2905100202"/>
    <x v="0"/>
    <x v="134"/>
    <s v="15001208809 LINDA CIFUENTES"/>
    <s v="1500120011"/>
    <x v="1"/>
    <m/>
    <s v="COOSALUD"/>
    <s v="SERVICIOS-NO-PBS"/>
    <x v="0"/>
  </r>
  <r>
    <s v="8200038502"/>
    <s v="E.S.E. SANTIAGO DE T"/>
    <x v="806"/>
    <s v="438"/>
    <s v="ST60229"/>
    <x v="655"/>
    <x v="4"/>
    <x v="199"/>
    <x v="1"/>
    <d v="2022-05-01T00:00:00"/>
    <n v="-205393"/>
    <n v="2905100202"/>
    <x v="0"/>
    <x v="134"/>
    <s v="15001101881 FLOR MOLANO"/>
    <s v="1500120011"/>
    <x v="1"/>
    <m/>
    <s v="COOSALUD"/>
    <s v="SERVICIOS-NO-PBS"/>
    <x v="0"/>
  </r>
  <r>
    <s v="8200038502"/>
    <s v="E.S.E. SANTIAGO DE T"/>
    <x v="807"/>
    <s v="438"/>
    <s v="ST60228"/>
    <x v="656"/>
    <x v="4"/>
    <x v="199"/>
    <x v="1"/>
    <d v="2022-05-01T00:00:00"/>
    <n v="-605816"/>
    <n v="2905100202"/>
    <x v="0"/>
    <x v="134"/>
    <s v="15001106369 JUAN RUIZ"/>
    <s v="1500120011"/>
    <x v="1"/>
    <m/>
    <s v="COOSALUD"/>
    <s v="SERVICIOS-NO-PBS"/>
    <x v="0"/>
  </r>
  <r>
    <s v="8200038502"/>
    <s v="E.S.E. SANTIAGO DE T"/>
    <x v="808"/>
    <s v="438"/>
    <s v="ST60227"/>
    <x v="657"/>
    <x v="4"/>
    <x v="199"/>
    <x v="1"/>
    <d v="2022-05-01T00:00:00"/>
    <n v="-2755326"/>
    <n v="2905100202"/>
    <x v="0"/>
    <x v="134"/>
    <s v="15001112924 REINALDO LOPEZ"/>
    <s v="1500120011"/>
    <x v="1"/>
    <m/>
    <s v="COOSALUD"/>
    <s v="CONTRATO-EVENTO"/>
    <x v="0"/>
  </r>
  <r>
    <s v="8200038502"/>
    <s v="E.S.E. SANTIAGO DE T"/>
    <x v="809"/>
    <s v="438"/>
    <s v="ST60226"/>
    <x v="658"/>
    <x v="4"/>
    <x v="199"/>
    <x v="1"/>
    <d v="2022-05-01T00:00:00"/>
    <n v="-4025585"/>
    <n v="2905100202"/>
    <x v="0"/>
    <x v="134"/>
    <s v="15001183891 GLORIA REYES"/>
    <s v="1500120011"/>
    <x v="1"/>
    <m/>
    <s v="COOSALUD"/>
    <s v="CONTRATO-EVENTO"/>
    <x v="0"/>
  </r>
  <r>
    <s v="8200038502"/>
    <s v="E.S.E. SANTIAGO DE T"/>
    <x v="810"/>
    <s v="438"/>
    <s v="ST60225"/>
    <x v="659"/>
    <x v="4"/>
    <x v="227"/>
    <x v="1"/>
    <d v="2022-05-01T00:00:00"/>
    <n v="-1858553"/>
    <n v="2905100202"/>
    <x v="0"/>
    <x v="134"/>
    <s v="15001215242 VERONICA ROMERO"/>
    <s v="1500120011"/>
    <x v="1"/>
    <m/>
    <s v="COOSALUD"/>
    <s v="CONTRATO-EVENTO"/>
    <x v="0"/>
  </r>
  <r>
    <s v="8200038502"/>
    <s v="E.S.E. SANTIAGO DE T"/>
    <x v="811"/>
    <s v="438"/>
    <s v="ST60224"/>
    <x v="660"/>
    <x v="4"/>
    <x v="199"/>
    <x v="1"/>
    <d v="2022-05-01T00:00:00"/>
    <n v="-2373299"/>
    <n v="2905100202"/>
    <x v="0"/>
    <x v="134"/>
    <s v="15001205653 JOSE HERNANDEZ"/>
    <s v="1500120011"/>
    <x v="1"/>
    <m/>
    <s v="COOSALUD"/>
    <s v="CONTRATO-EVENTO"/>
    <x v="0"/>
  </r>
  <r>
    <s v="8200038502"/>
    <s v="E.S.E. SANTIAGO DE T"/>
    <x v="812"/>
    <s v="438"/>
    <s v="ST60223"/>
    <x v="661"/>
    <x v="4"/>
    <x v="199"/>
    <x v="1"/>
    <d v="2022-05-01T00:00:00"/>
    <n v="-85261"/>
    <n v="2905100202"/>
    <x v="0"/>
    <x v="134"/>
    <s v="15001098752 CRISTHIAN CAMARGO"/>
    <s v="1500120011"/>
    <x v="1"/>
    <m/>
    <s v="COOSALUD"/>
    <s v="SERVICIOS-NO-PBS"/>
    <x v="0"/>
  </r>
  <r>
    <s v="8200038502"/>
    <s v="E.S.E. SANTIAGO DE T"/>
    <x v="813"/>
    <s v="438"/>
    <s v="ST60222"/>
    <x v="662"/>
    <x v="4"/>
    <x v="199"/>
    <x v="1"/>
    <d v="2022-05-01T00:00:00"/>
    <n v="-69881"/>
    <n v="2905100202"/>
    <x v="0"/>
    <x v="134"/>
    <s v="15001205092 LUISA HERNANDEZ"/>
    <s v="1500120011"/>
    <x v="1"/>
    <m/>
    <s v="COOSALUD"/>
    <s v="SERVICIOS-NO-PBS"/>
    <x v="0"/>
  </r>
  <r>
    <s v="8200038502"/>
    <s v="E.S.E. SANTIAGO DE T"/>
    <x v="814"/>
    <s v="438"/>
    <s v="ST60218"/>
    <x v="663"/>
    <x v="4"/>
    <x v="199"/>
    <x v="1"/>
    <d v="2022-05-01T00:00:00"/>
    <n v="-1663182"/>
    <n v="2905100202"/>
    <x v="0"/>
    <x v="134"/>
    <s v="15001210143 ELISA FUQUENE"/>
    <s v="1500120011"/>
    <x v="1"/>
    <m/>
    <s v="COOSALUD"/>
    <s v="CONTRATO-EVENTO"/>
    <x v="0"/>
  </r>
  <r>
    <s v="8200038502"/>
    <s v="E.S.E. SANTIAGO DE T"/>
    <x v="815"/>
    <s v="438"/>
    <s v="ST60217"/>
    <x v="664"/>
    <x v="4"/>
    <x v="199"/>
    <x v="1"/>
    <d v="2022-05-01T00:00:00"/>
    <n v="-234420"/>
    <n v="2905100202"/>
    <x v="0"/>
    <x v="134"/>
    <s v="15001089876 ANDRES BAUTISTA"/>
    <s v="1500120011"/>
    <x v="1"/>
    <m/>
    <s v="COOSALUD"/>
    <s v="SERVICIOS-NO-PBS"/>
    <x v="0"/>
  </r>
  <r>
    <s v="8200038502"/>
    <s v="E.S.E. SANTIAGO DE T"/>
    <x v="816"/>
    <s v="438"/>
    <s v="ST60216"/>
    <x v="665"/>
    <x v="4"/>
    <x v="199"/>
    <x v="1"/>
    <d v="2022-05-01T00:00:00"/>
    <n v="-254680"/>
    <n v="2905100202"/>
    <x v="0"/>
    <x v="134"/>
    <s v="15001103775 ASHLEY BAUTISTA"/>
    <s v="1500120011"/>
    <x v="1"/>
    <m/>
    <s v="COOSALUD"/>
    <s v="SERVICIOS-NO-PBS"/>
    <x v="0"/>
  </r>
  <r>
    <s v="8200038502"/>
    <s v="E.S.E. SANTIAGO DE T"/>
    <x v="817"/>
    <s v="438"/>
    <s v="ST60214"/>
    <x v="666"/>
    <x v="4"/>
    <x v="199"/>
    <x v="1"/>
    <d v="2022-05-01T00:00:00"/>
    <n v="-719387"/>
    <n v="2905100202"/>
    <x v="0"/>
    <x v="134"/>
    <s v="47001444942 JULIAN FLOREZ"/>
    <s v="1500120011"/>
    <x v="1"/>
    <m/>
    <s v="COOSALUD"/>
    <s v="SERVICIOS-NO-PBS"/>
    <x v="0"/>
  </r>
  <r>
    <s v="8200038502"/>
    <s v="E.S.E. SANTIAGO DE T"/>
    <x v="818"/>
    <s v="438"/>
    <s v="ST60209"/>
    <x v="667"/>
    <x v="4"/>
    <x v="199"/>
    <x v="1"/>
    <d v="2022-05-01T00:00:00"/>
    <n v="-2417556"/>
    <n v="2905100202"/>
    <x v="0"/>
    <x v="134"/>
    <s v="15001098897 ORLANDO ACUÑA"/>
    <s v="1500120011"/>
    <x v="1"/>
    <m/>
    <s v="COOSALUD"/>
    <s v="CONTRATO-EVENTO"/>
    <x v="0"/>
  </r>
  <r>
    <s v="8200038502"/>
    <s v="E.S.E. SANTIAGO DE T"/>
    <x v="819"/>
    <s v="438"/>
    <s v="ST60133"/>
    <x v="668"/>
    <x v="4"/>
    <x v="199"/>
    <x v="1"/>
    <d v="2022-05-01T00:00:00"/>
    <n v="-225263"/>
    <n v="2905100202"/>
    <x v="0"/>
    <x v="134"/>
    <s v="15001106305 YUDITH FARIAS"/>
    <s v="1500120011"/>
    <x v="1"/>
    <m/>
    <s v="COOSALUD"/>
    <s v="SERVICIOS-NO-PBS"/>
    <x v="0"/>
  </r>
  <r>
    <s v="8200038502"/>
    <s v="E.S.E. SANTIAGO DE T"/>
    <x v="820"/>
    <s v="438"/>
    <s v="ST60131"/>
    <x v="669"/>
    <x v="4"/>
    <x v="228"/>
    <x v="1"/>
    <d v="2022-05-01T00:00:00"/>
    <n v="-822064"/>
    <n v="2905100202"/>
    <x v="0"/>
    <x v="134"/>
    <s v="15204150458 ANA RUIZ"/>
    <s v="1520420011"/>
    <x v="1"/>
    <m/>
    <s v="COOSALUD"/>
    <s v="CONTRATO-EVENTO"/>
    <x v="0"/>
  </r>
  <r>
    <s v="8200038502"/>
    <s v="E.S.E. SANTIAGO DE T"/>
    <x v="821"/>
    <s v="438"/>
    <s v="ST60127"/>
    <x v="670"/>
    <x v="4"/>
    <x v="228"/>
    <x v="1"/>
    <d v="2022-05-01T00:00:00"/>
    <n v="-129228"/>
    <n v="2905100202"/>
    <x v="0"/>
    <x v="134"/>
    <s v="15500000560 INGRID CUSBA"/>
    <s v="1550020011"/>
    <x v="1"/>
    <m/>
    <s v="COOSALUD"/>
    <s v="SERVICIOS-NO-PBS"/>
    <x v="0"/>
  </r>
  <r>
    <s v="8200038502"/>
    <s v="E.S.E. SANTIAGO DE T"/>
    <x v="822"/>
    <s v="438"/>
    <s v="ST59960"/>
    <x v="671"/>
    <x v="4"/>
    <x v="228"/>
    <x v="1"/>
    <d v="2022-05-01T00:00:00"/>
    <n v="-75259"/>
    <n v="2905100202"/>
    <x v="0"/>
    <x v="134"/>
    <s v="15580101969 ROBERTO ALARCON"/>
    <s v="1544220011"/>
    <x v="1"/>
    <m/>
    <s v="COOSALUD"/>
    <s v="SERVICIOS-NO-PBS"/>
    <x v="0"/>
  </r>
  <r>
    <s v="8200038502"/>
    <s v="E.S.E. SANTIAGO DE T"/>
    <x v="823"/>
    <s v="438"/>
    <s v="ST59957"/>
    <x v="672"/>
    <x v="4"/>
    <x v="229"/>
    <x v="1"/>
    <d v="2022-05-01T00:00:00"/>
    <n v="-153185"/>
    <n v="2905100202"/>
    <x v="0"/>
    <x v="134"/>
    <s v="15001214943 ANDREA GUTIERREZ"/>
    <s v="1500120011"/>
    <x v="1"/>
    <m/>
    <s v="COOSALUD"/>
    <s v="SERVICIOS-NO-PBS"/>
    <x v="0"/>
  </r>
  <r>
    <s v="8200038502"/>
    <s v="E.S.E. SANTIAGO DE T"/>
    <x v="824"/>
    <s v="438"/>
    <s v="ST59881"/>
    <x v="673"/>
    <x v="4"/>
    <x v="229"/>
    <x v="1"/>
    <d v="2022-05-01T00:00:00"/>
    <n v="-261900"/>
    <n v="2905100202"/>
    <x v="0"/>
    <x v="134"/>
    <s v="15185096614 ANGEL RAMOS"/>
    <s v="1518520011"/>
    <x v="1"/>
    <m/>
    <s v="COOSALUD"/>
    <s v="SERVICIOS-NO-PBS"/>
    <x v="0"/>
  </r>
  <r>
    <s v="8200038502"/>
    <s v="E.S.E. SANTIAGO DE T"/>
    <x v="825"/>
    <s v="438"/>
    <s v="ST59755"/>
    <x v="674"/>
    <x v="4"/>
    <x v="229"/>
    <x v="1"/>
    <d v="2022-05-01T00:00:00"/>
    <n v="-69914"/>
    <n v="2905100202"/>
    <x v="0"/>
    <x v="134"/>
    <s v="15001212298 ALVA DUQUE"/>
    <s v="1500120011"/>
    <x v="1"/>
    <m/>
    <s v="COOSALUD"/>
    <s v="SERVICIOS-NO-PBS"/>
    <x v="0"/>
  </r>
  <r>
    <s v="8200038502"/>
    <s v="E.S.E. SANTIAGO DE T"/>
    <x v="826"/>
    <s v="438"/>
    <s v="ST59545"/>
    <x v="675"/>
    <x v="4"/>
    <x v="230"/>
    <x v="1"/>
    <d v="2022-05-01T00:00:00"/>
    <n v="-1547953"/>
    <n v="2905100202"/>
    <x v="0"/>
    <x v="134"/>
    <s v="15001208847 MARLIN GUERRERO"/>
    <s v="1500120011"/>
    <x v="1"/>
    <m/>
    <s v="COOSALUD"/>
    <s v="CONTRATO-EVENTO"/>
    <x v="0"/>
  </r>
  <r>
    <s v="8200038502"/>
    <s v="E.S.E. SANTIAGO DE T"/>
    <x v="827"/>
    <s v="438"/>
    <s v="ST59492"/>
    <x v="676"/>
    <x v="4"/>
    <x v="231"/>
    <x v="1"/>
    <d v="2022-05-01T00:00:00"/>
    <n v="-176613"/>
    <n v="2905100202"/>
    <x v="0"/>
    <x v="134"/>
    <s v="25754157882 EDWIN ROJAS"/>
    <s v="2575420011"/>
    <x v="1"/>
    <m/>
    <s v="COOSALUD"/>
    <s v="SERVICIOS-NO-PBS"/>
    <x v="0"/>
  </r>
  <r>
    <s v="8200038502"/>
    <s v="E.S.E. SANTIAGO DE T"/>
    <x v="828"/>
    <s v="438"/>
    <s v="ST59262"/>
    <x v="677"/>
    <x v="4"/>
    <x v="232"/>
    <x v="1"/>
    <d v="2022-05-01T00:00:00"/>
    <n v="-74779"/>
    <n v="2905100202"/>
    <x v="0"/>
    <x v="134"/>
    <s v="15001101266 NICOLAS CABALLERO"/>
    <s v="1500120011"/>
    <x v="1"/>
    <m/>
    <s v="COOSALUD"/>
    <s v="SERVICIOS-NO-PBS"/>
    <x v="0"/>
  </r>
  <r>
    <s v="8200038502"/>
    <s v="E.S.E. SANTIAGO DE T"/>
    <x v="829"/>
    <s v="438"/>
    <s v="ST59258"/>
    <x v="678"/>
    <x v="4"/>
    <x v="232"/>
    <x v="1"/>
    <d v="2022-05-01T00:00:00"/>
    <n v="-492518"/>
    <n v="2905100202"/>
    <x v="0"/>
    <x v="134"/>
    <s v="54001488884 ANA PABON"/>
    <s v="5400120011"/>
    <x v="1"/>
    <m/>
    <s v="COOSALUD"/>
    <s v="SERVICIOS-NO-PBS"/>
    <x v="0"/>
  </r>
  <r>
    <s v="8200038502"/>
    <s v="E.S.E. SANTIAGO DE T"/>
    <x v="830"/>
    <s v="438"/>
    <s v="ST59153"/>
    <x v="679"/>
    <x v="4"/>
    <x v="232"/>
    <x v="1"/>
    <d v="2022-05-01T00:00:00"/>
    <n v="-595394"/>
    <n v="2905100202"/>
    <x v="0"/>
    <x v="134"/>
    <s v="15001211285 SARAY HERNANDEZ"/>
    <s v="1500120011"/>
    <x v="1"/>
    <m/>
    <s v="COOSALUD"/>
    <s v="SERVICIOS-NO-PBS"/>
    <x v="0"/>
  </r>
  <r>
    <s v="8200038502"/>
    <s v="E.S.E. SANTIAGO DE T"/>
    <x v="831"/>
    <s v="438"/>
    <s v="ST59152"/>
    <x v="680"/>
    <x v="4"/>
    <x v="232"/>
    <x v="1"/>
    <d v="2022-05-01T00:00:00"/>
    <n v="-109598"/>
    <n v="2905100202"/>
    <x v="0"/>
    <x v="134"/>
    <s v="15001212466 MAYERLI GUEVARA"/>
    <s v="1500120011"/>
    <x v="1"/>
    <m/>
    <s v="COOSALUD"/>
    <s v="SERVICIOS-NO-PBS"/>
    <x v="0"/>
  </r>
  <r>
    <s v="8200038502"/>
    <s v="E.S.E. SANTIAGO DE T"/>
    <x v="832"/>
    <s v="438"/>
    <s v="ST58847"/>
    <x v="681"/>
    <x v="4"/>
    <x v="233"/>
    <x v="1"/>
    <d v="2022-05-01T00:00:00"/>
    <n v="-123517"/>
    <n v="2905100202"/>
    <x v="0"/>
    <x v="134"/>
    <s v="15001170756 JOHAN RAMIREZ"/>
    <s v="1500120011"/>
    <x v="1"/>
    <m/>
    <s v="COOSALUD"/>
    <s v="SERVICIOS-NO-PBS"/>
    <x v="0"/>
  </r>
  <r>
    <s v="8200038502"/>
    <s v="E.S.E. SANTIAGO DE T"/>
    <x v="833"/>
    <s v="438"/>
    <s v="ST58840"/>
    <x v="682"/>
    <x v="4"/>
    <x v="233"/>
    <x v="1"/>
    <d v="2022-05-01T00:00:00"/>
    <n v="-140846"/>
    <n v="2905100202"/>
    <x v="0"/>
    <x v="134"/>
    <s v="54001343303 LISBETH ORTEGA"/>
    <s v="1500120011"/>
    <x v="1"/>
    <m/>
    <s v="COOSALUD"/>
    <s v="SERVICIOS-NO-PBS"/>
    <x v="0"/>
  </r>
  <r>
    <s v="8200038502"/>
    <s v="E.S.E. SANTIAGO DE T"/>
    <x v="834"/>
    <s v="438"/>
    <s v="ST58838"/>
    <x v="683"/>
    <x v="4"/>
    <x v="233"/>
    <x v="1"/>
    <d v="2022-05-01T00:00:00"/>
    <n v="-213198"/>
    <n v="2905100202"/>
    <x v="0"/>
    <x v="134"/>
    <s v="15001203100 ALFREDO TERAN"/>
    <s v="1500120011"/>
    <x v="1"/>
    <m/>
    <s v="COOSALUD"/>
    <s v="SERVICIOS-NO-PBS"/>
    <x v="0"/>
  </r>
  <r>
    <s v="8200038502"/>
    <s v="E.S.E. SANTIAGO DE T"/>
    <x v="835"/>
    <s v="438"/>
    <s v="ST58706"/>
    <x v="684"/>
    <x v="4"/>
    <x v="234"/>
    <x v="1"/>
    <d v="2022-05-01T00:00:00"/>
    <n v="-111361"/>
    <n v="2905100202"/>
    <x v="0"/>
    <x v="134"/>
    <s v="15001211628 JOSE GUTIERREZ"/>
    <s v="1500120011"/>
    <x v="1"/>
    <m/>
    <s v="COOSALUD"/>
    <s v="SERVICIOS-NO-PBS"/>
    <x v="0"/>
  </r>
  <r>
    <s v="8200038502"/>
    <s v="E.S.E. SANTIAGO DE T"/>
    <x v="836"/>
    <s v="438"/>
    <s v="ST58692"/>
    <x v="685"/>
    <x v="4"/>
    <x v="234"/>
    <x v="1"/>
    <d v="2022-05-01T00:00:00"/>
    <n v="-148723"/>
    <n v="2905100202"/>
    <x v="0"/>
    <x v="134"/>
    <s v="15001216155 LIA MORALES"/>
    <s v="1500120011"/>
    <x v="1"/>
    <m/>
    <s v="COOSALUD"/>
    <s v="SERVICIOS-NO-PBS"/>
    <x v="0"/>
  </r>
  <r>
    <s v="8200038502"/>
    <s v="E.S.E. SANTIAGO DE T"/>
    <x v="837"/>
    <s v="438"/>
    <s v="ST58687"/>
    <x v="686"/>
    <x v="4"/>
    <x v="234"/>
    <x v="1"/>
    <d v="2022-05-01T00:00:00"/>
    <n v="-306927"/>
    <n v="2905100202"/>
    <x v="0"/>
    <x v="134"/>
    <s v="15001101981 MARIA SANCHEZ"/>
    <s v="1500120011"/>
    <x v="1"/>
    <m/>
    <s v="COOSALUD"/>
    <s v="SERVICIOS-NO-PBS"/>
    <x v="0"/>
  </r>
  <r>
    <s v="8200038502"/>
    <s v="E.S.E. SANTIAGO DE T"/>
    <x v="838"/>
    <s v="438"/>
    <s v="ST58616"/>
    <x v="687"/>
    <x v="4"/>
    <x v="235"/>
    <x v="1"/>
    <d v="2022-05-01T00:00:00"/>
    <n v="-216554"/>
    <n v="2905100202"/>
    <x v="0"/>
    <x v="134"/>
    <s v="15001106038 JAQUELINE SUPELANO"/>
    <s v="1500120011"/>
    <x v="1"/>
    <m/>
    <s v="COOSALUD"/>
    <s v="SERVICIOS-NO-PBS"/>
    <x v="0"/>
  </r>
  <r>
    <s v="8200038502"/>
    <s v="E.S.E. SANTIAGO DE T"/>
    <x v="839"/>
    <s v="438"/>
    <s v="ST58547"/>
    <x v="688"/>
    <x v="4"/>
    <x v="236"/>
    <x v="1"/>
    <d v="2022-05-01T00:00:00"/>
    <n v="-74480"/>
    <n v="2905100202"/>
    <x v="0"/>
    <x v="134"/>
    <s v="15001216553 YULI MORALES"/>
    <s v="1500120011"/>
    <x v="1"/>
    <m/>
    <s v="COOSALUD"/>
    <s v="SERVICIOS-NO-PBS"/>
    <x v="0"/>
  </r>
  <r>
    <s v="8200038502"/>
    <s v="E.S.E. SANTIAGO DE T"/>
    <x v="840"/>
    <s v="438"/>
    <s v="ST58522"/>
    <x v="689"/>
    <x v="4"/>
    <x v="236"/>
    <x v="1"/>
    <d v="2022-05-01T00:00:00"/>
    <n v="-65600"/>
    <n v="2905100202"/>
    <x v="0"/>
    <x v="134"/>
    <s v="15001207666 IAN MEDINA"/>
    <s v="1500120011"/>
    <x v="1"/>
    <m/>
    <s v="COOSALUD"/>
    <s v="SERVICIOS-NO-PBS"/>
    <x v="0"/>
  </r>
  <r>
    <s v="8200038502"/>
    <s v="E.S.E. SANTIAGO DE T"/>
    <x v="841"/>
    <s v="438"/>
    <s v="ST58249"/>
    <x v="690"/>
    <x v="4"/>
    <x v="237"/>
    <x v="1"/>
    <d v="2022-05-01T00:00:00"/>
    <n v="-68638"/>
    <n v="2905100202"/>
    <x v="0"/>
    <x v="134"/>
    <s v="15001207297 EMILY CONTRERAS"/>
    <s v="1500120011"/>
    <x v="1"/>
    <m/>
    <s v="COOSALUD"/>
    <s v="SERVICIOS-NO-PBS"/>
    <x v="0"/>
  </r>
  <r>
    <s v="8200038502"/>
    <s v="E.S.E. SANTIAGO DE T"/>
    <x v="842"/>
    <s v="438"/>
    <s v="ST58190"/>
    <x v="691"/>
    <x v="4"/>
    <x v="238"/>
    <x v="1"/>
    <d v="2022-05-01T00:00:00"/>
    <n v="-1330758"/>
    <n v="2905100202"/>
    <x v="0"/>
    <x v="134"/>
    <s v="15204087155 MISAEL TOCARRUNCHO"/>
    <s v="1520420011"/>
    <x v="1"/>
    <m/>
    <s v="COOSALUD"/>
    <s v="CONTRATO-EVENTO"/>
    <x v="0"/>
  </r>
  <r>
    <s v="8200038502"/>
    <s v="E.S.E. SANTIAGO DE T"/>
    <x v="843"/>
    <s v="438"/>
    <s v="ST58095"/>
    <x v="692"/>
    <x v="4"/>
    <x v="238"/>
    <x v="1"/>
    <d v="2022-05-01T00:00:00"/>
    <n v="-69914"/>
    <n v="2905100202"/>
    <x v="0"/>
    <x v="134"/>
    <s v="15001002979 MARIA MEDINA"/>
    <s v="1500120011"/>
    <x v="1"/>
    <m/>
    <s v="COOSALUD"/>
    <s v="SERVICIOS-NO-PBS"/>
    <x v="0"/>
  </r>
  <r>
    <s v="8200038502"/>
    <s v="E.S.E. SANTIAGO DE T"/>
    <x v="844"/>
    <s v="438"/>
    <s v="ST58092"/>
    <x v="693"/>
    <x v="4"/>
    <x v="238"/>
    <x v="1"/>
    <d v="2022-05-01T00:00:00"/>
    <n v="-65600"/>
    <n v="2905100202"/>
    <x v="0"/>
    <x v="134"/>
    <s v="15001105867 NELSY CARDONA"/>
    <s v="1500120011"/>
    <x v="1"/>
    <m/>
    <s v="COOSALUD"/>
    <s v="SERVICIOS-NO-PBS"/>
    <x v="0"/>
  </r>
  <r>
    <s v="8200038502"/>
    <s v="E.S.E. SANTIAGO DE T"/>
    <x v="845"/>
    <s v="438"/>
    <s v="ST58069"/>
    <x v="694"/>
    <x v="4"/>
    <x v="11"/>
    <x v="1"/>
    <d v="2022-05-01T00:00:00"/>
    <n v="-188314"/>
    <n v="2905100202"/>
    <x v="0"/>
    <x v="134"/>
    <s v="15001192667 BLANCA ROBERTO"/>
    <s v="1500120011"/>
    <x v="1"/>
    <m/>
    <s v="COOSALUD"/>
    <s v="SERVICIOS-NO-PBS"/>
    <x v="0"/>
  </r>
  <r>
    <s v="8200038502"/>
    <s v="E.S.E. SANTIAGO DE T"/>
    <x v="846"/>
    <s v="438"/>
    <s v="ST58042"/>
    <x v="695"/>
    <x v="4"/>
    <x v="11"/>
    <x v="1"/>
    <d v="2022-05-01T00:00:00"/>
    <n v="-302435"/>
    <n v="2905100202"/>
    <x v="0"/>
    <x v="134"/>
    <s v="15001216156 WILSON NIÑO"/>
    <s v="1500120011"/>
    <x v="1"/>
    <m/>
    <s v="COOSALUD"/>
    <s v="SERVICIOS-NO-PBS"/>
    <x v="0"/>
  </r>
  <r>
    <s v="8200038502"/>
    <s v="E.S.E. SANTIAGO DE T"/>
    <x v="847"/>
    <s v="438"/>
    <s v="ST58032"/>
    <x v="696"/>
    <x v="4"/>
    <x v="11"/>
    <x v="1"/>
    <d v="2022-05-01T00:00:00"/>
    <n v="-100424"/>
    <n v="2905100202"/>
    <x v="0"/>
    <x v="134"/>
    <s v="15001209112 DIANA CASTIBLANCO"/>
    <s v="1500120011"/>
    <x v="1"/>
    <m/>
    <s v="COOSALUD"/>
    <s v="SERVICIOS-NO-PBS"/>
    <x v="0"/>
  </r>
  <r>
    <s v="8200038502"/>
    <s v="E.S.E. SANTIAGO DE T"/>
    <x v="848"/>
    <s v="438"/>
    <s v="ST58005"/>
    <x v="697"/>
    <x v="4"/>
    <x v="11"/>
    <x v="1"/>
    <d v="2022-05-01T00:00:00"/>
    <n v="-65600"/>
    <n v="2905100202"/>
    <x v="0"/>
    <x v="134"/>
    <s v="15204089770 ANGEL SANCHEZ"/>
    <s v="1520420011"/>
    <x v="1"/>
    <m/>
    <s v="COOSALUD"/>
    <s v="SERVICIOS-NO-PBS"/>
    <x v="0"/>
  </r>
  <r>
    <s v="8200038502"/>
    <s v="E.S.E. SANTIAGO DE T"/>
    <x v="849"/>
    <s v="438"/>
    <s v="ST57962"/>
    <x v="698"/>
    <x v="4"/>
    <x v="11"/>
    <x v="1"/>
    <d v="2022-05-01T00:00:00"/>
    <n v="-65600"/>
    <n v="2905100202"/>
    <x v="0"/>
    <x v="134"/>
    <s v="15001207101 JOSE RODRIGUEZ"/>
    <s v="1500120011"/>
    <x v="1"/>
    <m/>
    <s v="COOSALUD"/>
    <s v="SERVICIOS-NO-PBS"/>
    <x v="0"/>
  </r>
  <r>
    <s v="8200038502"/>
    <s v="E.S.E. SANTIAGO DE T"/>
    <x v="850"/>
    <s v="438"/>
    <s v="ST57923"/>
    <x v="699"/>
    <x v="4"/>
    <x v="11"/>
    <x v="1"/>
    <d v="2022-05-01T00:00:00"/>
    <n v="-70945"/>
    <n v="2905100202"/>
    <x v="0"/>
    <x v="134"/>
    <s v="15204198740 SAMUEL JEREZ"/>
    <s v="1520420011"/>
    <x v="1"/>
    <m/>
    <s v="COOSALUD"/>
    <s v="SERVICIOS-NO-PBS"/>
    <x v="0"/>
  </r>
  <r>
    <s v="8200038502"/>
    <s v="E.S.E. SANTIAGO DE T"/>
    <x v="851"/>
    <s v="438"/>
    <s v="ST57867"/>
    <x v="700"/>
    <x v="4"/>
    <x v="239"/>
    <x v="1"/>
    <d v="2022-05-01T00:00:00"/>
    <n v="-1755143"/>
    <n v="2905100202"/>
    <x v="0"/>
    <x v="134"/>
    <s v="15204079773 GLADYS PIRATOVA"/>
    <s v="1520420011"/>
    <x v="1"/>
    <m/>
    <s v="COOSALUD"/>
    <s v="CONTRATO-EVENTO"/>
    <x v="0"/>
  </r>
  <r>
    <s v="8200038502"/>
    <s v="E.S.E. SANTIAGO DE T"/>
    <x v="852"/>
    <s v="438"/>
    <s v="ST57827"/>
    <x v="701"/>
    <x v="4"/>
    <x v="239"/>
    <x v="1"/>
    <d v="2022-05-01T00:00:00"/>
    <n v="-246758"/>
    <n v="2905100202"/>
    <x v="0"/>
    <x v="134"/>
    <s v="15204020593 SANDY RUIZ"/>
    <s v="1520420011"/>
    <x v="1"/>
    <m/>
    <s v="COOSALUD"/>
    <s v="SERVICIOS-NO-PBS"/>
    <x v="0"/>
  </r>
  <r>
    <s v="8200038502"/>
    <s v="E.S.E. SANTIAGO DE T"/>
    <x v="853"/>
    <s v="438"/>
    <s v="ST57803"/>
    <x v="702"/>
    <x v="4"/>
    <x v="239"/>
    <x v="1"/>
    <d v="2022-05-01T00:00:00"/>
    <n v="-309214"/>
    <n v="2905100202"/>
    <x v="0"/>
    <x v="134"/>
    <s v="15469172491 VALERY GONZALEZ"/>
    <s v="1546920011"/>
    <x v="1"/>
    <m/>
    <s v="COOSALUD"/>
    <s v="SERVICIOS-NO-PBS"/>
    <x v="0"/>
  </r>
  <r>
    <s v="8200038502"/>
    <s v="E.S.E. SANTIAGO DE T"/>
    <x v="854"/>
    <s v="438"/>
    <s v="ST60696"/>
    <x v="703"/>
    <x v="4"/>
    <x v="226"/>
    <x v="1"/>
    <d v="2022-05-01T00:00:00"/>
    <n v="-28400"/>
    <n v="2905100202"/>
    <x v="0"/>
    <x v="139"/>
    <s v="15646216800 ENLIAN ROJAS"/>
    <s v="1564620011"/>
    <x v="1"/>
    <m/>
    <s v="COOSALUD"/>
    <s v="SERVICIOS-NO-PBS"/>
    <x v="0"/>
  </r>
  <r>
    <s v="8200038502"/>
    <s v="E.S.E. SANTIAGO DE T"/>
    <x v="855"/>
    <s v="438"/>
    <s v="ST59349"/>
    <x v="704"/>
    <x v="4"/>
    <x v="231"/>
    <x v="1"/>
    <d v="2022-05-01T00:00:00"/>
    <n v="-7100"/>
    <n v="2905100202"/>
    <x v="0"/>
    <x v="139"/>
    <s v="08758448151 CAROLYN BARRIOS"/>
    <s v="875817011"/>
    <x v="1"/>
    <m/>
    <s v="COOSALUD"/>
    <s v="SERVICIOS-NO-PBS"/>
    <x v="0"/>
  </r>
  <r>
    <s v="8200038502"/>
    <s v="E.S.E. SANTIAGO DE T"/>
    <x v="856"/>
    <s v="438"/>
    <s v="ST58772"/>
    <x v="705"/>
    <x v="4"/>
    <x v="233"/>
    <x v="1"/>
    <d v="2022-05-01T00:00:00"/>
    <n v="-7100"/>
    <n v="2905100202"/>
    <x v="0"/>
    <x v="139"/>
    <s v="76001740886 LEANDRO CORDERO"/>
    <s v="7600117011"/>
    <x v="1"/>
    <m/>
    <s v="COOSALUD"/>
    <s v="SERVICIOS-NO-PBS"/>
    <x v="0"/>
  </r>
  <r>
    <s v="8200038502"/>
    <s v="E.S.E. SANTIAGO DE T"/>
    <x v="857"/>
    <s v="438"/>
    <s v="ST58468"/>
    <x v="706"/>
    <x v="4"/>
    <x v="29"/>
    <x v="1"/>
    <d v="2022-05-01T00:00:00"/>
    <n v="-28400"/>
    <n v="2905100202"/>
    <x v="0"/>
    <x v="139"/>
    <s v="15469215441 ANA GOMEZ"/>
    <s v="1546920011"/>
    <x v="1"/>
    <m/>
    <s v="COOSALUD"/>
    <s v="SERVICIOS-NO-PBS"/>
    <x v="0"/>
  </r>
  <r>
    <s v="8200038502"/>
    <s v="E.S.E. SANTIAGO DE T"/>
    <x v="858"/>
    <s v="438"/>
    <s v="ST58208"/>
    <x v="707"/>
    <x v="4"/>
    <x v="238"/>
    <x v="1"/>
    <d v="2022-05-01T00:00:00"/>
    <n v="-28400"/>
    <n v="2905100202"/>
    <x v="0"/>
    <x v="139"/>
    <s v="15469215495 JUAN GOMEZ"/>
    <s v="1546920011"/>
    <x v="1"/>
    <m/>
    <s v="COOSALUD"/>
    <s v="SERVICIOS-NO-PBS"/>
    <x v="0"/>
  </r>
  <r>
    <s v="8200038502"/>
    <s v="E.S.E. SANTIAGO DE T"/>
    <x v="859"/>
    <s v="438"/>
    <s v="ST60776"/>
    <x v="708"/>
    <x v="4"/>
    <x v="224"/>
    <x v="1"/>
    <d v="2022-05-01T00:00:00"/>
    <n v="-65600"/>
    <n v="2905100102"/>
    <x v="0"/>
    <x v="140"/>
    <s v="15204001646 ERIKA RUIZ"/>
    <s v="1520420011"/>
    <x v="1"/>
    <m/>
    <s v="COOSALUD"/>
    <s v="SERVICIOS-NO-PBS"/>
    <x v="0"/>
  </r>
  <r>
    <s v="8200038502"/>
    <s v="E.S.E. SANTIAGO DE T"/>
    <x v="860"/>
    <s v="438"/>
    <s v="ST60024"/>
    <x v="709"/>
    <x v="4"/>
    <x v="228"/>
    <x v="1"/>
    <d v="2022-05-01T00:00:00"/>
    <n v="-65600"/>
    <n v="2905100102"/>
    <x v="0"/>
    <x v="140"/>
    <s v="15001089733 RAFAEL GONZALEZ"/>
    <s v="1500120011"/>
    <x v="1"/>
    <m/>
    <s v="COOSALUD"/>
    <s v="SERVICIOS-NO-PBS"/>
    <x v="0"/>
  </r>
  <r>
    <s v="8200038502"/>
    <s v="E.S.E. SANTIAGO DE T"/>
    <x v="861"/>
    <s v="438"/>
    <s v="ST59352"/>
    <x v="710"/>
    <x v="4"/>
    <x v="231"/>
    <x v="1"/>
    <d v="2022-05-01T00:00:00"/>
    <n v="-70693"/>
    <n v="2905100102"/>
    <x v="0"/>
    <x v="140"/>
    <s v="15001214530 JENY BARBOSA"/>
    <s v="1500120011"/>
    <x v="1"/>
    <m/>
    <s v="COOSALUD"/>
    <s v="SERVICIOS-NO-PBS"/>
    <x v="0"/>
  </r>
  <r>
    <s v="8200038502"/>
    <s v="E.S.E. SANTIAGO DE T"/>
    <x v="862"/>
    <s v="438"/>
    <s v="ST59348"/>
    <x v="711"/>
    <x v="4"/>
    <x v="231"/>
    <x v="1"/>
    <d v="2022-05-01T00:00:00"/>
    <n v="-81776"/>
    <n v="2905100102"/>
    <x v="0"/>
    <x v="140"/>
    <s v="15204082494 ANA ALFONSO"/>
    <s v="1520420011"/>
    <x v="1"/>
    <m/>
    <s v="COOSALUD"/>
    <s v="SERVICIOS-NO-PBS"/>
    <x v="0"/>
  </r>
  <r>
    <s v="8200038502"/>
    <s v="E.S.E. SANTIAGO DE T"/>
    <x v="863"/>
    <s v="438"/>
    <s v="ST59342"/>
    <x v="712"/>
    <x v="4"/>
    <x v="231"/>
    <x v="1"/>
    <d v="2022-05-01T00:00:00"/>
    <n v="-315271"/>
    <n v="2905100102"/>
    <x v="0"/>
    <x v="140"/>
    <s v="23466190509 MARLON MOLINA"/>
    <s v="500120011"/>
    <x v="1"/>
    <m/>
    <s v="COOSALUD"/>
    <s v="SERVICIOS-NO-PBS"/>
    <x v="0"/>
  </r>
  <r>
    <s v="8200038502"/>
    <s v="E.S.E. SANTIAGO DE T"/>
    <x v="864"/>
    <s v="438"/>
    <s v="ST58967"/>
    <x v="713"/>
    <x v="4"/>
    <x v="240"/>
    <x v="1"/>
    <d v="2022-05-01T00:00:00"/>
    <n v="-74480"/>
    <n v="2905100102"/>
    <x v="0"/>
    <x v="140"/>
    <s v="15001101686 DAYANA CASTELBLANCO"/>
    <s v="1500120011"/>
    <x v="1"/>
    <m/>
    <s v="COOSALUD"/>
    <s v="SERVICIOS-NO-PBS"/>
    <x v="0"/>
  </r>
  <r>
    <s v="8200038502"/>
    <s v="E.S.E. SANTIAGO DE T"/>
    <x v="865"/>
    <s v="438"/>
    <s v="ST58540"/>
    <x v="714"/>
    <x v="4"/>
    <x v="236"/>
    <x v="1"/>
    <d v="2022-05-01T00:00:00"/>
    <n v="-120202"/>
    <n v="2905100102"/>
    <x v="0"/>
    <x v="140"/>
    <s v="15001204911 ANA GUIO"/>
    <s v="1500120011"/>
    <x v="1"/>
    <m/>
    <s v="COOSALUD"/>
    <s v="SERVICIOS-NO-PBS"/>
    <x v="0"/>
  </r>
  <r>
    <s v="8200038502"/>
    <s v="E.S.E. SANTIAGO DE T"/>
    <x v="866"/>
    <s v="438"/>
    <s v="ST58425"/>
    <x v="715"/>
    <x v="4"/>
    <x v="29"/>
    <x v="1"/>
    <d v="2022-05-01T00:00:00"/>
    <n v="-202656"/>
    <n v="2905100102"/>
    <x v="0"/>
    <x v="140"/>
    <s v="08433547663 LEIDI BARRAGAN"/>
    <s v="843320011"/>
    <x v="1"/>
    <m/>
    <s v="COOSALUD"/>
    <s v="SERVICIOS-NO-PBS"/>
    <x v="0"/>
  </r>
  <r>
    <s v="8200038502"/>
    <s v="E.S.E. SANTIAGO DE T"/>
    <x v="867"/>
    <s v="438"/>
    <s v="ST58051"/>
    <x v="716"/>
    <x v="4"/>
    <x v="11"/>
    <x v="1"/>
    <d v="2022-05-01T00:00:00"/>
    <n v="-142881"/>
    <n v="2905100102"/>
    <x v="0"/>
    <x v="140"/>
    <s v="15001196380 JUAN BARON"/>
    <s v="1500120011"/>
    <x v="1"/>
    <m/>
    <s v="COOSALUD"/>
    <s v="SERVICIOS-NO-PBS"/>
    <x v="0"/>
  </r>
  <r>
    <s v="8200038502"/>
    <s v="E.S.E. SANTIAGO DE T"/>
    <x v="868"/>
    <s v="438"/>
    <s v="ST60653"/>
    <x v="717"/>
    <x v="4"/>
    <x v="226"/>
    <x v="1"/>
    <d v="2022-05-01T00:00:00"/>
    <n v="-28400"/>
    <n v="2905100102"/>
    <x v="0"/>
    <x v="141"/>
    <s v="15001216805 JUAN LOPEZ"/>
    <s v="1500120011"/>
    <x v="1"/>
    <m/>
    <s v="COOSALUD"/>
    <s v="SERVICIOS-NO-PBS"/>
    <x v="0"/>
  </r>
  <r>
    <s v="8200038502"/>
    <s v="E.S.E. SANTIAGO DE T"/>
    <x v="869"/>
    <s v="438"/>
    <s v="ST59347"/>
    <x v="718"/>
    <x v="4"/>
    <x v="231"/>
    <x v="1"/>
    <d v="2022-05-01T00:00:00"/>
    <n v="-7100"/>
    <n v="2905100102"/>
    <x v="0"/>
    <x v="141"/>
    <s v="15001199050 MARIANGEL QUINTERO"/>
    <s v="1500120011"/>
    <x v="1"/>
    <m/>
    <s v="COOSALUD"/>
    <s v="SERVICIOS-NO-PBS"/>
    <x v="0"/>
  </r>
  <r>
    <s v="8200038502"/>
    <s v="E.S.E. SANTIAGO DE T"/>
    <x v="870"/>
    <s v="438"/>
    <s v="ST59345"/>
    <x v="719"/>
    <x v="4"/>
    <x v="231"/>
    <x v="1"/>
    <d v="2022-05-01T00:00:00"/>
    <n v="-7100"/>
    <n v="2905100102"/>
    <x v="0"/>
    <x v="141"/>
    <s v="15001199049 BELLA QUINTERO"/>
    <s v="1500120011"/>
    <x v="1"/>
    <m/>
    <s v="COOSALUD"/>
    <s v="SERVICIOS-NO-PBS"/>
    <x v="0"/>
  </r>
  <r>
    <s v="8200038502"/>
    <s v="E.S.E. SANTIAGO DE T"/>
    <x v="871"/>
    <s v="438"/>
    <s v="ST58792"/>
    <x v="720"/>
    <x v="4"/>
    <x v="233"/>
    <x v="1"/>
    <d v="2022-05-01T00:00:00"/>
    <n v="-28400"/>
    <n v="2905100102"/>
    <x v="0"/>
    <x v="141"/>
    <s v="15001216649 GABRIEL VILLALBA"/>
    <s v="1500120011"/>
    <x v="1"/>
    <m/>
    <s v="COOSALUD"/>
    <s v="SERVICIOS-NO-PBS"/>
    <x v="0"/>
  </r>
  <r>
    <s v="8200038502"/>
    <s v="E.S.E. SANTIAGO DE T"/>
    <x v="872"/>
    <s v="438"/>
    <s v="ST58394"/>
    <x v="721"/>
    <x v="4"/>
    <x v="29"/>
    <x v="1"/>
    <d v="2022-05-01T00:00:00"/>
    <n v="-7100"/>
    <n v="2905100102"/>
    <x v="0"/>
    <x v="141"/>
    <s v="15001214530 JENY BARBOSA"/>
    <s v="1500120011"/>
    <x v="1"/>
    <m/>
    <s v="COOSALUD"/>
    <s v="SERVICIOS-NO-PBS"/>
    <x v="0"/>
  </r>
  <r>
    <s v="8200038502"/>
    <s v="E.S.E. SANTIAGO DE T"/>
    <x v="873"/>
    <s v="438"/>
    <s v="FD56704"/>
    <x v="722"/>
    <x v="4"/>
    <x v="241"/>
    <x v="1"/>
    <d v="2022-05-01T00:00:00"/>
    <n v="-100320"/>
    <n v="2905100202"/>
    <x v="0"/>
    <x v="142"/>
    <s v="15001105441 ALIRIO VEGA"/>
    <s v="1500120011"/>
    <x v="1"/>
    <m/>
    <s v="COOSALUD"/>
    <s v="CONTRATO-EVENTO"/>
    <x v="0"/>
  </r>
  <r>
    <s v="8200038502"/>
    <s v="E.S.E. SANTIAGO DE T"/>
    <x v="874"/>
    <s v="438"/>
    <s v="FD56658"/>
    <x v="723"/>
    <x v="4"/>
    <x v="242"/>
    <x v="1"/>
    <d v="2022-05-01T00:00:00"/>
    <n v="-182514"/>
    <n v="2905100202"/>
    <x v="0"/>
    <x v="142"/>
    <s v="15001172290 EDMON BUITRAGO"/>
    <s v="1500120011"/>
    <x v="1"/>
    <m/>
    <s v="COOSALUD"/>
    <s v="CONTRATO-EVENTO"/>
    <x v="0"/>
  </r>
  <r>
    <s v="8200038502"/>
    <s v="E.S.E. SANTIAGO DE T"/>
    <x v="875"/>
    <s v="438"/>
    <s v="FD56635"/>
    <x v="724"/>
    <x v="4"/>
    <x v="242"/>
    <x v="1"/>
    <d v="2022-05-01T00:00:00"/>
    <n v="-102292"/>
    <n v="2905100202"/>
    <x v="0"/>
    <x v="142"/>
    <s v="15001211665 NANCY FINO"/>
    <s v="1500120011"/>
    <x v="1"/>
    <m/>
    <s v="COOSALUD"/>
    <s v="CONTRATO-EVENTO"/>
    <x v="0"/>
  </r>
  <r>
    <s v="8200038502"/>
    <s v="E.S.E. SANTIAGO DE T"/>
    <x v="876"/>
    <s v="438"/>
    <s v="FD56632"/>
    <x v="725"/>
    <x v="4"/>
    <x v="242"/>
    <x v="1"/>
    <d v="2022-05-01T00:00:00"/>
    <n v="-284622"/>
    <n v="2905100202"/>
    <x v="0"/>
    <x v="142"/>
    <s v="15001208536 LAURA FUNEME"/>
    <s v="1500120011"/>
    <x v="1"/>
    <m/>
    <s v="COOSALUD"/>
    <s v="CONTRATO-EVENTO"/>
    <x v="0"/>
  </r>
  <r>
    <s v="8200038502"/>
    <s v="E.S.E. SANTIAGO DE T"/>
    <x v="877"/>
    <s v="438"/>
    <s v="FD56590"/>
    <x v="726"/>
    <x v="4"/>
    <x v="242"/>
    <x v="1"/>
    <d v="2022-05-01T00:00:00"/>
    <n v="-125029"/>
    <n v="2905100202"/>
    <x v="0"/>
    <x v="142"/>
    <s v="15001107803 MARIA PINTO"/>
    <s v="1500120011"/>
    <x v="1"/>
    <m/>
    <s v="COOSALUD"/>
    <s v="CONTRATO-EVENTO"/>
    <x v="0"/>
  </r>
  <r>
    <s v="8200038502"/>
    <s v="E.S.E. SANTIAGO DE T"/>
    <x v="878"/>
    <s v="438"/>
    <s v="FD56441"/>
    <x v="727"/>
    <x v="4"/>
    <x v="243"/>
    <x v="1"/>
    <d v="2022-05-01T00:00:00"/>
    <n v="-264601"/>
    <n v="2905100202"/>
    <x v="0"/>
    <x v="142"/>
    <s v="15001209864 GLADIS MUÑOZ"/>
    <s v="1500120011"/>
    <x v="1"/>
    <m/>
    <s v="COOSALUD"/>
    <s v="CONTRATO-EVENTO"/>
    <x v="0"/>
  </r>
  <r>
    <s v="8200038502"/>
    <s v="E.S.E. SANTIAGO DE T"/>
    <x v="879"/>
    <s v="438"/>
    <s v="FD56434"/>
    <x v="728"/>
    <x v="4"/>
    <x v="243"/>
    <x v="1"/>
    <d v="2022-05-01T00:00:00"/>
    <n v="-293718"/>
    <n v="2905100202"/>
    <x v="0"/>
    <x v="142"/>
    <s v="15001106376 LUZ ROMERO"/>
    <s v="1500120011"/>
    <x v="1"/>
    <m/>
    <s v="COOSALUD"/>
    <s v="CONTRATO-EVENTO"/>
    <x v="0"/>
  </r>
  <r>
    <s v="8200038502"/>
    <s v="E.S.E. SANTIAGO DE T"/>
    <x v="880"/>
    <s v="438"/>
    <s v="FD56429"/>
    <x v="729"/>
    <x v="4"/>
    <x v="243"/>
    <x v="1"/>
    <d v="2022-05-01T00:00:00"/>
    <n v="-173021"/>
    <n v="2905100202"/>
    <x v="0"/>
    <x v="142"/>
    <s v="15001098831 MIRANDA MIRANDA"/>
    <s v="1500120011"/>
    <x v="1"/>
    <m/>
    <s v="COOSALUD"/>
    <s v="CONTRATO-EVENTO"/>
    <x v="0"/>
  </r>
  <r>
    <s v="8200038502"/>
    <s v="E.S.E. SANTIAGO DE T"/>
    <x v="881"/>
    <s v="438"/>
    <s v="FD56336"/>
    <x v="730"/>
    <x v="4"/>
    <x v="244"/>
    <x v="1"/>
    <d v="2022-05-01T00:00:00"/>
    <n v="-139000"/>
    <n v="2905100202"/>
    <x v="0"/>
    <x v="142"/>
    <s v="15001212816 SAMUEL QUINTERO"/>
    <s v="1500120011"/>
    <x v="1"/>
    <m/>
    <s v="COOSALUD"/>
    <s v="CONTRATO-EVENTO"/>
    <x v="0"/>
  </r>
  <r>
    <s v="8200038502"/>
    <s v="E.S.E. SANTIAGO DE T"/>
    <x v="882"/>
    <s v="438"/>
    <s v="FD56278"/>
    <x v="731"/>
    <x v="4"/>
    <x v="244"/>
    <x v="1"/>
    <d v="2022-05-01T00:00:00"/>
    <n v="-241066"/>
    <n v="2905100202"/>
    <x v="0"/>
    <x v="142"/>
    <s v="15001105484 NICOL GARCIA"/>
    <s v="1500120011"/>
    <x v="1"/>
    <m/>
    <s v="COOSALUD"/>
    <s v="CONTRATO-EVENTO"/>
    <x v="0"/>
  </r>
  <r>
    <s v="8200038502"/>
    <s v="E.S.E. SANTIAGO DE T"/>
    <x v="883"/>
    <s v="438"/>
    <s v="FD56277"/>
    <x v="732"/>
    <x v="4"/>
    <x v="244"/>
    <x v="1"/>
    <d v="2022-05-01T00:00:00"/>
    <n v="-105178"/>
    <n v="2905100202"/>
    <x v="0"/>
    <x v="142"/>
    <s v="15204073285 HECTOR PINEDA"/>
    <s v="1500120011"/>
    <x v="1"/>
    <m/>
    <s v="COOSALUD"/>
    <s v="CONTRATO-EVENTO"/>
    <x v="0"/>
  </r>
  <r>
    <s v="8200038502"/>
    <s v="E.S.E. SANTIAGO DE T"/>
    <x v="884"/>
    <s v="438"/>
    <s v="FD56245"/>
    <x v="733"/>
    <x v="4"/>
    <x v="244"/>
    <x v="1"/>
    <d v="2022-05-01T00:00:00"/>
    <n v="-65600"/>
    <n v="2905100202"/>
    <x v="0"/>
    <x v="142"/>
    <s v="15001210099 INGRID GONZALEZ"/>
    <s v="1500120011"/>
    <x v="1"/>
    <m/>
    <s v="COOSALUD"/>
    <s v="CONTRATO-EVENTO"/>
    <x v="0"/>
  </r>
  <r>
    <s v="8200038502"/>
    <s v="E.S.E. SANTIAGO DE T"/>
    <x v="885"/>
    <s v="438"/>
    <s v="FD56170"/>
    <x v="734"/>
    <x v="4"/>
    <x v="245"/>
    <x v="1"/>
    <d v="2022-05-01T00:00:00"/>
    <n v="-187369"/>
    <n v="2905100202"/>
    <x v="0"/>
    <x v="142"/>
    <s v="15001207359 CRISTIAN GUTIERREZ"/>
    <s v="1500120011"/>
    <x v="1"/>
    <m/>
    <s v="COOSALUD"/>
    <s v="CONTRATO-EVENTO"/>
    <x v="0"/>
  </r>
  <r>
    <s v="8200038502"/>
    <s v="E.S.E. SANTIAGO DE T"/>
    <x v="886"/>
    <s v="438"/>
    <s v="FD56165"/>
    <x v="735"/>
    <x v="4"/>
    <x v="245"/>
    <x v="1"/>
    <d v="2022-05-01T00:00:00"/>
    <n v="-89258"/>
    <n v="2905100202"/>
    <x v="0"/>
    <x v="142"/>
    <s v="15001188508 FLOR ARIAS"/>
    <s v="1500120011"/>
    <x v="1"/>
    <m/>
    <s v="COOSALUD"/>
    <s v="CONTRATO-EVENTO"/>
    <x v="0"/>
  </r>
  <r>
    <s v="8200038502"/>
    <s v="E.S.E. SANTIAGO DE T"/>
    <x v="887"/>
    <s v="438"/>
    <s v="FD56146"/>
    <x v="736"/>
    <x v="4"/>
    <x v="245"/>
    <x v="1"/>
    <d v="2022-05-01T00:00:00"/>
    <n v="-76042"/>
    <n v="2905100202"/>
    <x v="0"/>
    <x v="142"/>
    <s v="15204120878 OLIVA CAMPO"/>
    <s v="1520420011"/>
    <x v="1"/>
    <m/>
    <s v="COOSALUD"/>
    <s v="CONTRATO-EVENTO"/>
    <x v="0"/>
  </r>
  <r>
    <s v="8200038502"/>
    <s v="E.S.E. SANTIAGO DE T"/>
    <x v="888"/>
    <s v="438"/>
    <s v="FD56117"/>
    <x v="737"/>
    <x v="4"/>
    <x v="245"/>
    <x v="1"/>
    <d v="2022-05-01T00:00:00"/>
    <n v="-120700"/>
    <n v="2905100202"/>
    <x v="0"/>
    <x v="142"/>
    <s v="15204121521 JOSE DIAZ"/>
    <s v="1520420011"/>
    <x v="1"/>
    <m/>
    <s v="COOSALUD"/>
    <s v="CONTRATO-EVENTO"/>
    <x v="0"/>
  </r>
  <r>
    <s v="8200038502"/>
    <s v="E.S.E. SANTIAGO DE T"/>
    <x v="889"/>
    <s v="438"/>
    <s v="FD56103"/>
    <x v="738"/>
    <x v="4"/>
    <x v="246"/>
    <x v="1"/>
    <d v="2022-05-01T00:00:00"/>
    <n v="-74480"/>
    <n v="2905100202"/>
    <x v="0"/>
    <x v="142"/>
    <s v="15001101284 DANIEL ORTEGA"/>
    <s v="1500120011"/>
    <x v="1"/>
    <m/>
    <s v="COOSALUD"/>
    <s v="CONTRATO-EVENTO"/>
    <x v="0"/>
  </r>
  <r>
    <s v="8200038502"/>
    <s v="E.S.E. SANTIAGO DE T"/>
    <x v="890"/>
    <s v="438"/>
    <s v="FD56049"/>
    <x v="739"/>
    <x v="4"/>
    <x v="246"/>
    <x v="1"/>
    <d v="2022-05-01T00:00:00"/>
    <n v="-65600"/>
    <n v="2905100202"/>
    <x v="0"/>
    <x v="142"/>
    <s v="15001092948 REINALDO SULBARAN"/>
    <s v="1500120011"/>
    <x v="1"/>
    <m/>
    <s v="COOSALUD"/>
    <s v="CONTRATO-EVENTO"/>
    <x v="0"/>
  </r>
  <r>
    <s v="8200038502"/>
    <s v="E.S.E. SANTIAGO DE T"/>
    <x v="891"/>
    <s v="438"/>
    <s v="FD55828"/>
    <x v="740"/>
    <x v="4"/>
    <x v="247"/>
    <x v="1"/>
    <d v="2022-05-01T00:00:00"/>
    <n v="-126685"/>
    <n v="2905100202"/>
    <x v="0"/>
    <x v="142"/>
    <s v="15001112967 ROMINA TAMBO"/>
    <s v="1500120011"/>
    <x v="1"/>
    <m/>
    <s v="COOSALUD"/>
    <s v="CONTRATO-EVENTO"/>
    <x v="0"/>
  </r>
  <r>
    <s v="8200038502"/>
    <s v="E.S.E. SANTIAGO DE T"/>
    <x v="892"/>
    <s v="438"/>
    <s v="FD55802"/>
    <x v="741"/>
    <x v="4"/>
    <x v="248"/>
    <x v="1"/>
    <d v="2022-05-01T00:00:00"/>
    <n v="-145821"/>
    <n v="2905100202"/>
    <x v="0"/>
    <x v="142"/>
    <s v="68101177411 ANGELA GONZALEZ"/>
    <s v="1500120011"/>
    <x v="1"/>
    <m/>
    <s v="COOSALUD"/>
    <s v="CONTRATO-EVENTO"/>
    <x v="0"/>
  </r>
  <r>
    <s v="8200038502"/>
    <s v="E.S.E. SANTIAGO DE T"/>
    <x v="893"/>
    <s v="438"/>
    <s v="FD55632"/>
    <x v="742"/>
    <x v="4"/>
    <x v="249"/>
    <x v="1"/>
    <d v="2022-05-01T00:00:00"/>
    <n v="-106010"/>
    <n v="2905100202"/>
    <x v="0"/>
    <x v="142"/>
    <s v="15001212562 LUZ CASTRO"/>
    <s v="1500120011"/>
    <x v="1"/>
    <m/>
    <s v="COOSALUD"/>
    <s v="CONTRATO-EVENTO"/>
    <x v="0"/>
  </r>
  <r>
    <s v="8200038502"/>
    <s v="E.S.E. SANTIAGO DE T"/>
    <x v="894"/>
    <s v="438"/>
    <s v="FD55623"/>
    <x v="743"/>
    <x v="4"/>
    <x v="249"/>
    <x v="1"/>
    <d v="2022-05-01T00:00:00"/>
    <n v="-122714"/>
    <n v="2905100202"/>
    <x v="0"/>
    <x v="142"/>
    <s v="15001096152 STEVEN LIZARAZO"/>
    <s v="1500120011"/>
    <x v="1"/>
    <m/>
    <s v="COOSALUD"/>
    <s v="CONTRATO-EVENTO"/>
    <x v="0"/>
  </r>
  <r>
    <s v="8200038502"/>
    <s v="E.S.E. SANTIAGO DE T"/>
    <x v="895"/>
    <s v="438"/>
    <s v="FD55551"/>
    <x v="744"/>
    <x v="4"/>
    <x v="249"/>
    <x v="1"/>
    <d v="2022-05-01T00:00:00"/>
    <n v="-146682"/>
    <n v="2905100202"/>
    <x v="0"/>
    <x v="142"/>
    <s v="15001101472 NIXON REYES"/>
    <s v="1500120011"/>
    <x v="1"/>
    <m/>
    <s v="COOSALUD"/>
    <s v="CONTRATO-EVENTO"/>
    <x v="0"/>
  </r>
  <r>
    <s v="8200038502"/>
    <s v="E.S.E. SANTIAGO DE T"/>
    <x v="896"/>
    <s v="438"/>
    <s v="FD55541"/>
    <x v="745"/>
    <x v="4"/>
    <x v="250"/>
    <x v="1"/>
    <d v="2022-05-01T00:00:00"/>
    <n v="-166397"/>
    <n v="2905100202"/>
    <x v="0"/>
    <x v="142"/>
    <s v="15001210823 LINA RUBIO"/>
    <s v="1500120011"/>
    <x v="1"/>
    <m/>
    <s v="COOSALUD"/>
    <s v="CONTRATO-EVENTO"/>
    <x v="0"/>
  </r>
  <r>
    <s v="8200038502"/>
    <s v="E.S.E. SANTIAGO DE T"/>
    <x v="897"/>
    <s v="438"/>
    <s v="FD55508"/>
    <x v="746"/>
    <x v="4"/>
    <x v="250"/>
    <x v="1"/>
    <d v="2022-05-01T00:00:00"/>
    <n v="-126214"/>
    <n v="2905100202"/>
    <x v="0"/>
    <x v="142"/>
    <s v="15001210575 ANA ROSERO"/>
    <s v="1500120011"/>
    <x v="1"/>
    <m/>
    <s v="COOSALUD"/>
    <s v="CONTRATO-EVENTO"/>
    <x v="0"/>
  </r>
  <r>
    <s v="8200038502"/>
    <s v="E.S.E. SANTIAGO DE T"/>
    <x v="898"/>
    <s v="438"/>
    <s v="FD55494"/>
    <x v="747"/>
    <x v="4"/>
    <x v="250"/>
    <x v="1"/>
    <d v="2022-05-01T00:00:00"/>
    <n v="-120700"/>
    <n v="2905100202"/>
    <x v="0"/>
    <x v="142"/>
    <s v="15204203041 JOHAN SANCHEZ"/>
    <s v="1520420011"/>
    <x v="1"/>
    <m/>
    <s v="COOSALUD"/>
    <s v="CONTRATO-EVENTO"/>
    <x v="0"/>
  </r>
  <r>
    <s v="8200038502"/>
    <s v="E.S.E. SANTIAGO DE T"/>
    <x v="899"/>
    <s v="438"/>
    <s v="FD55447"/>
    <x v="748"/>
    <x v="4"/>
    <x v="251"/>
    <x v="1"/>
    <d v="2022-05-01T00:00:00"/>
    <n v="-158900"/>
    <n v="2905100202"/>
    <x v="0"/>
    <x v="142"/>
    <s v="15001105062 DYLAN BAUTISTA"/>
    <s v="1500120011"/>
    <x v="1"/>
    <m/>
    <s v="COOSALUD"/>
    <s v="CONTRATO-EVENTO"/>
    <x v="0"/>
  </r>
  <r>
    <s v="8200038502"/>
    <s v="E.S.E. SANTIAGO DE T"/>
    <x v="900"/>
    <s v="438"/>
    <s v="FD55418"/>
    <x v="749"/>
    <x v="4"/>
    <x v="251"/>
    <x v="1"/>
    <d v="2022-05-01T00:00:00"/>
    <n v="-213364"/>
    <n v="2905100202"/>
    <x v="0"/>
    <x v="142"/>
    <s v="15001105871 LUCIANO CAMPOS"/>
    <s v="1500120011"/>
    <x v="1"/>
    <m/>
    <s v="COOSALUD"/>
    <s v="CONTRATO-EVENTO"/>
    <x v="0"/>
  </r>
  <r>
    <s v="8200038502"/>
    <s v="E.S.E. SANTIAGO DE T"/>
    <x v="901"/>
    <s v="438"/>
    <s v="FD55314"/>
    <x v="750"/>
    <x v="4"/>
    <x v="252"/>
    <x v="1"/>
    <d v="2022-05-01T00:00:00"/>
    <n v="-252992"/>
    <n v="2905100202"/>
    <x v="0"/>
    <x v="142"/>
    <s v="15001206897 TATIANA SANDOVAL"/>
    <s v="1500120011"/>
    <x v="1"/>
    <m/>
    <s v="COOSALUD"/>
    <s v="CONTRATO-EVENTO"/>
    <x v="0"/>
  </r>
  <r>
    <s v="8200038502"/>
    <s v="E.S.E. SANTIAGO DE T"/>
    <x v="902"/>
    <s v="438"/>
    <s v="FD55292"/>
    <x v="751"/>
    <x v="4"/>
    <x v="12"/>
    <x v="1"/>
    <d v="2022-05-01T00:00:00"/>
    <n v="-120700"/>
    <n v="2905100202"/>
    <x v="0"/>
    <x v="142"/>
    <s v="15204121521 JOSE DIAZ"/>
    <s v="1520420011"/>
    <x v="1"/>
    <m/>
    <s v="COOSALUD"/>
    <s v="CONTRATO-EVENTO"/>
    <x v="0"/>
  </r>
  <r>
    <s v="8200038502"/>
    <s v="E.S.E. SANTIAGO DE T"/>
    <x v="903"/>
    <s v="438"/>
    <s v="FD55250"/>
    <x v="752"/>
    <x v="4"/>
    <x v="12"/>
    <x v="1"/>
    <d v="2022-05-01T00:00:00"/>
    <n v="-299577"/>
    <n v="2905100202"/>
    <x v="0"/>
    <x v="142"/>
    <s v="15218203670 JOHN CAMARGO"/>
    <s v="1521820011"/>
    <x v="1"/>
    <m/>
    <s v="COOSALUD"/>
    <s v="CONTRATO-EVENTO"/>
    <x v="0"/>
  </r>
  <r>
    <s v="8200038502"/>
    <s v="E.S.E. SANTIAGO DE T"/>
    <x v="904"/>
    <s v="438"/>
    <s v="FD55217"/>
    <x v="753"/>
    <x v="4"/>
    <x v="12"/>
    <x v="1"/>
    <d v="2022-05-01T00:00:00"/>
    <n v="-680732"/>
    <n v="2905100202"/>
    <x v="0"/>
    <x v="142"/>
    <s v="15646112310 ANNY MEDINA"/>
    <s v="1564620011"/>
    <x v="1"/>
    <m/>
    <s v="COOSALUD"/>
    <s v="CONTRATO-EVENTO"/>
    <x v="0"/>
  </r>
  <r>
    <s v="8200038502"/>
    <s v="E.S.E. SANTIAGO DE T"/>
    <x v="905"/>
    <s v="438"/>
    <s v="FD55199"/>
    <x v="754"/>
    <x v="4"/>
    <x v="253"/>
    <x v="1"/>
    <d v="2022-05-01T00:00:00"/>
    <n v="-120700"/>
    <n v="2905100202"/>
    <x v="0"/>
    <x v="142"/>
    <s v="15218203670 JOHN CAMARGO"/>
    <s v="1521820011"/>
    <x v="1"/>
    <m/>
    <s v="COOSALUD"/>
    <s v="CONTRATO-EVENTO"/>
    <x v="0"/>
  </r>
  <r>
    <s v="8200038502"/>
    <s v="E.S.E. SANTIAGO DE T"/>
    <x v="906"/>
    <s v="438"/>
    <s v="FD55169"/>
    <x v="755"/>
    <x v="4"/>
    <x v="254"/>
    <x v="1"/>
    <d v="2022-05-01T00:00:00"/>
    <n v="-218960"/>
    <n v="2905100202"/>
    <x v="0"/>
    <x v="142"/>
    <s v="15001206717 EDGAR CAMARGO"/>
    <s v="1500120011"/>
    <x v="1"/>
    <m/>
    <s v="COOSALUD"/>
    <s v="CONTRATO-EVENTO"/>
    <x v="0"/>
  </r>
  <r>
    <s v="8200038502"/>
    <s v="E.S.E. SANTIAGO DE T"/>
    <x v="907"/>
    <s v="438"/>
    <s v="FD56708"/>
    <x v="756"/>
    <x v="4"/>
    <x v="241"/>
    <x v="1"/>
    <d v="2022-05-01T00:00:00"/>
    <n v="-7100"/>
    <n v="2905100102"/>
    <x v="0"/>
    <x v="143"/>
    <s v="15001213134 ASHLEY BURBANO"/>
    <s v="1500120011"/>
    <x v="1"/>
    <m/>
    <s v="COOSALUD"/>
    <s v="CONTRATO-EVENTO"/>
    <x v="0"/>
  </r>
  <r>
    <s v="8200038502"/>
    <s v="E.S.E. SANTIAGO DE T"/>
    <x v="908"/>
    <s v="438"/>
    <s v="FD56311"/>
    <x v="757"/>
    <x v="4"/>
    <x v="244"/>
    <x v="1"/>
    <d v="2022-05-01T00:00:00"/>
    <n v="-7100"/>
    <n v="2905100102"/>
    <x v="0"/>
    <x v="143"/>
    <s v="15001105634 ADRIAN ESCALANTE"/>
    <s v="1500120011"/>
    <x v="1"/>
    <m/>
    <s v="COOSALUD"/>
    <s v="CONTRATO-EVENTO"/>
    <x v="0"/>
  </r>
  <r>
    <s v="8200038502"/>
    <s v="E.S.E. SANTIAGO DE T"/>
    <x v="909"/>
    <s v="438"/>
    <s v="FD56249"/>
    <x v="758"/>
    <x v="4"/>
    <x v="244"/>
    <x v="1"/>
    <d v="2022-05-01T00:00:00"/>
    <n v="-28400"/>
    <n v="2905100102"/>
    <x v="0"/>
    <x v="143"/>
    <s v="15001201216 JUAN RODRIGUEZ"/>
    <s v="1500120011"/>
    <x v="1"/>
    <m/>
    <s v="COOSALUD"/>
    <s v="CONTRATO-EVENTO"/>
    <x v="0"/>
  </r>
  <r>
    <s v="8200038502"/>
    <s v="E.S.E. SANTIAGO DE T"/>
    <x v="910"/>
    <s v="438"/>
    <s v="FD55575"/>
    <x v="759"/>
    <x v="4"/>
    <x v="249"/>
    <x v="1"/>
    <d v="2022-05-01T00:00:00"/>
    <n v="-28400"/>
    <n v="2905100102"/>
    <x v="0"/>
    <x v="143"/>
    <s v="15001215359 AARON ARENAS"/>
    <s v="1500120011"/>
    <x v="1"/>
    <m/>
    <s v="COOSALUD"/>
    <s v="CONTRATO-EVENTO"/>
    <x v="0"/>
  </r>
  <r>
    <s v="8200038502"/>
    <s v="E.S.E. SANTIAGO DE T"/>
    <x v="911"/>
    <s v="438"/>
    <s v="FD55972"/>
    <x v="760"/>
    <x v="4"/>
    <x v="255"/>
    <x v="1"/>
    <d v="2022-05-01T00:00:00"/>
    <n v="-7100"/>
    <n v="2905100202"/>
    <x v="0"/>
    <x v="144"/>
    <s v="54874572181 GARDY JAIME"/>
    <s v="5487420011"/>
    <x v="1"/>
    <m/>
    <s v="COOSALUD"/>
    <s v="CONTRATO-EVENTO"/>
    <x v="0"/>
  </r>
  <r>
    <s v="8200038502"/>
    <s v="E.S.E. SANTIAGO DE T"/>
    <x v="912"/>
    <s v="438"/>
    <s v="FD55774"/>
    <x v="761"/>
    <x v="4"/>
    <x v="248"/>
    <x v="1"/>
    <d v="2022-05-01T00:00:00"/>
    <n v="-28400"/>
    <n v="2905100202"/>
    <x v="0"/>
    <x v="144"/>
    <s v="15646215759 JUAN ACOSTA"/>
    <s v="1564620011"/>
    <x v="1"/>
    <m/>
    <s v="COOSALUD"/>
    <s v="CONTRATO-EVENTO"/>
    <x v="0"/>
  </r>
  <r>
    <s v="8200038502"/>
    <s v="E.S.E. SANTIAGO DE T"/>
    <x v="913"/>
    <s v="438"/>
    <s v="FD56180"/>
    <x v="762"/>
    <x v="4"/>
    <x v="256"/>
    <x v="1"/>
    <d v="2022-05-01T00:00:00"/>
    <n v="-468722"/>
    <n v="2905100102"/>
    <x v="0"/>
    <x v="145"/>
    <s v="15660090705 MARIA VARGAS"/>
    <s v="1566020011"/>
    <x v="1"/>
    <m/>
    <s v="COOSALUD"/>
    <s v="CONTRATO-EVENTO"/>
    <x v="0"/>
  </r>
  <r>
    <s v="8200038502"/>
    <s v="E.S.E. SANTIAGO DE T"/>
    <x v="914"/>
    <s v="438"/>
    <s v="FD55379"/>
    <x v="763"/>
    <x v="4"/>
    <x v="252"/>
    <x v="1"/>
    <d v="2022-05-01T00:00:00"/>
    <n v="-147273"/>
    <n v="2905100102"/>
    <x v="0"/>
    <x v="145"/>
    <s v="15001206959 DINA LARA"/>
    <s v="1500120011"/>
    <x v="1"/>
    <m/>
    <s v="COOSALUD"/>
    <s v="CONTRATO-EVENTO"/>
    <x v="0"/>
  </r>
  <r>
    <s v="8200038502"/>
    <s v="E.S.E. SANTIAGO DE T"/>
    <x v="915"/>
    <s v="438"/>
    <s v="FD55257"/>
    <x v="764"/>
    <x v="4"/>
    <x v="257"/>
    <x v="2"/>
    <d v="2022-04-06T00:00:00"/>
    <n v="-28979150"/>
    <n v="2205200202"/>
    <x v="2"/>
    <x v="146"/>
    <s v="GLOSA INICIAL GL-15379310295"/>
    <s v="1500120011"/>
    <x v="1"/>
    <m/>
    <s v="COOSALUD"/>
    <s v="SBY2019CP1A00012353"/>
    <x v="0"/>
  </r>
  <r>
    <s v="8200038502"/>
    <s v="E.S.E. SANTIAGO DE T"/>
    <x v="915"/>
    <s v="438"/>
    <s v="FD55257"/>
    <x v="764"/>
    <x v="4"/>
    <x v="257"/>
    <x v="2"/>
    <d v="2022-04-06T00:00:00"/>
    <n v="-7052228"/>
    <n v="2905100201"/>
    <x v="1"/>
    <x v="146"/>
    <s v="PYPDICIEMBRE 2021 FC FD55257 RS"/>
    <s v="1500120011"/>
    <x v="33"/>
    <d v="2022-05-19T00:00:00"/>
    <s v="COOSALUD"/>
    <s v="SBY2019CP1A00012353"/>
    <x v="0"/>
  </r>
  <r>
    <s v="8200038502"/>
    <s v="E.S.E. SANTIAGO DE T"/>
    <x v="916"/>
    <s v="438"/>
    <s v="FD55255"/>
    <x v="12"/>
    <x v="4"/>
    <x v="12"/>
    <x v="1"/>
    <d v="2022-04-05T00:00:00"/>
    <n v="-33638031"/>
    <n v="2905100201"/>
    <x v="1"/>
    <x v="6"/>
    <s v="ASISDICIEMBRE 2021 FC FD55255 RS"/>
    <s v="1500120011"/>
    <x v="14"/>
    <d v="2022-08-26T00:00:00"/>
    <s v="COOSALUD"/>
    <s v="SBY2019CR1A00012352"/>
    <x v="0"/>
  </r>
  <r>
    <s v="8200038502"/>
    <s v="E.S.E. SANTIAGO DE T"/>
    <x v="917"/>
    <s v="438"/>
    <s v="430977"/>
    <x v="765"/>
    <x v="4"/>
    <x v="258"/>
    <x v="4"/>
    <d v="2022-04-01T00:00:00"/>
    <n v="-18514793"/>
    <n v="2905100201"/>
    <x v="1"/>
    <x v="147"/>
    <s v="ASISMAYO 2020 FC 430977 RS"/>
    <s v="1500120011"/>
    <x v="39"/>
    <d v="2022-05-19T00:00:00"/>
    <s v="COOSALUD"/>
    <s v="SBY2019CR1A00012352"/>
    <x v="0"/>
  </r>
  <r>
    <s v="8200038502"/>
    <s v="E.S.E. SANTIAGO DE T"/>
    <x v="918"/>
    <s v="438"/>
    <s v="ST61032"/>
    <x v="30"/>
    <x v="4"/>
    <x v="27"/>
    <x v="1"/>
    <d v="2022-03-11T00:00:00"/>
    <n v="-33928380"/>
    <n v="2905100201"/>
    <x v="1"/>
    <x v="13"/>
    <s v="ASISFEBRERO 2022 FC ST61032 RS"/>
    <s v="1500120011"/>
    <x v="34"/>
    <d v="2022-05-19T00:00:00"/>
    <s v="COOSALUD"/>
    <s v="SBY2019CR1A00012352"/>
    <x v="0"/>
  </r>
  <r>
    <s v="8200038502"/>
    <s v="E.S.E. SANTIAGO DE T"/>
    <x v="919"/>
    <s v="438"/>
    <s v="ST58401"/>
    <x v="31"/>
    <x v="4"/>
    <x v="28"/>
    <x v="1"/>
    <d v="2022-03-01T00:00:00"/>
    <n v="-36066290"/>
    <n v="2905100201"/>
    <x v="1"/>
    <x v="14"/>
    <s v="PYPENERO 2022 FC ST58401 RS"/>
    <s v="1500120011"/>
    <x v="35"/>
    <d v="2022-05-19T00:00:00"/>
    <s v="COOSALUD"/>
    <s v="SBY2019CP1A00012353"/>
    <x v="0"/>
  </r>
  <r>
    <s v="8200038502"/>
    <s v="E.S.E. SANTIAGO DE T"/>
    <x v="920"/>
    <s v="438"/>
    <s v="ST58400"/>
    <x v="32"/>
    <x v="4"/>
    <x v="29"/>
    <x v="1"/>
    <d v="2022-03-01T00:00:00"/>
    <n v="-33670624"/>
    <n v="2905100201"/>
    <x v="1"/>
    <x v="15"/>
    <s v="ASISENERO 2022 FC ST58400 RS"/>
    <s v="1500120011"/>
    <x v="36"/>
    <d v="2022-05-19T00:00:00"/>
    <s v="COOSALUD"/>
    <s v="SBY2019CR1A00012352"/>
    <x v="0"/>
  </r>
  <r>
    <s v="8200038502"/>
    <s v="E.S.E. SANTIAGO DE T"/>
    <x v="921"/>
    <s v="438"/>
    <s v="425998"/>
    <x v="436"/>
    <x v="5"/>
    <x v="146"/>
    <x v="2"/>
    <d v="2022-03-31T00:00:00"/>
    <n v="6250"/>
    <n v="2205200101"/>
    <x v="2"/>
    <x v="148"/>
    <s v="REGISTRO ACEPTACIÓN DE GLOSA C"/>
    <s v="8173620011"/>
    <x v="291"/>
    <d v="2022-08-23T00:00:00"/>
    <s v="GCAMILA"/>
    <s v="REGISTRO ACEPT GLOSA"/>
    <x v="1"/>
  </r>
  <r>
    <s v="8200038502"/>
    <s v="E.S.E. SANTIAGO DE T"/>
    <x v="921"/>
    <s v="438"/>
    <s v="425998"/>
    <x v="436"/>
    <x v="5"/>
    <x v="146"/>
    <x v="2"/>
    <d v="2022-03-31T00:00:00"/>
    <n v="-6250"/>
    <n v="2905100102"/>
    <x v="0"/>
    <x v="127"/>
    <s v="EPS ACEPTA GLOSA 21/09/21 C FE 425998"/>
    <s v="8173620011"/>
    <x v="291"/>
    <d v="2022-08-23T00:00:00"/>
    <s v="GCAMILA"/>
    <s v="REGISTRO ACEPT GLOSA"/>
    <x v="0"/>
  </r>
  <r>
    <s v="8200038502"/>
    <s v="E.S.E. SANTIAGO DE T"/>
    <x v="922"/>
    <s v="438"/>
    <s v="426376"/>
    <x v="435"/>
    <x v="5"/>
    <x v="146"/>
    <x v="2"/>
    <d v="2022-03-31T00:00:00"/>
    <n v="24000"/>
    <n v="2205200201"/>
    <x v="2"/>
    <x v="148"/>
    <s v="REGISTRO ACEPTACIÓN DE GLOSA C"/>
    <s v="1500120011"/>
    <x v="292"/>
    <d v="2022-08-23T00:00:00"/>
    <s v="GCAMILA"/>
    <s v="REGISTRO ACEPT GLOSA"/>
    <x v="1"/>
  </r>
  <r>
    <s v="8200038502"/>
    <s v="E.S.E. SANTIAGO DE T"/>
    <x v="922"/>
    <s v="438"/>
    <s v="426376"/>
    <x v="435"/>
    <x v="5"/>
    <x v="146"/>
    <x v="2"/>
    <d v="2022-03-31T00:00:00"/>
    <n v="-24000"/>
    <n v="2905100202"/>
    <x v="0"/>
    <x v="127"/>
    <s v="EPS ACEPTA GLOSA 21/09/21 C FE 426376"/>
    <s v="1500120011"/>
    <x v="292"/>
    <d v="2022-08-23T00:00:00"/>
    <s v="GCAMILA"/>
    <s v="REGISTRO ACEPT GLOSA"/>
    <x v="0"/>
  </r>
  <r>
    <s v="8200038502"/>
    <s v="E.S.E. SANTIAGO DE T"/>
    <x v="923"/>
    <s v="438"/>
    <s v="426633"/>
    <x v="434"/>
    <x v="5"/>
    <x v="146"/>
    <x v="2"/>
    <d v="2022-03-31T00:00:00"/>
    <n v="24000"/>
    <n v="2205200201"/>
    <x v="2"/>
    <x v="148"/>
    <s v="REGISTRO ACEPTACIÓN DE GLOSA C"/>
    <s v="1500120011"/>
    <x v="293"/>
    <d v="2022-08-23T00:00:00"/>
    <s v="GCAMILA"/>
    <s v="REGISTRO ACEPT GLOSA"/>
    <x v="1"/>
  </r>
  <r>
    <s v="8200038502"/>
    <s v="E.S.E. SANTIAGO DE T"/>
    <x v="923"/>
    <s v="438"/>
    <s v="426633"/>
    <x v="434"/>
    <x v="5"/>
    <x v="146"/>
    <x v="2"/>
    <d v="2022-03-31T00:00:00"/>
    <n v="-24000"/>
    <n v="2905100202"/>
    <x v="0"/>
    <x v="127"/>
    <s v="EPS ACEPTA GLOSA 21/09/21 C FE 426633"/>
    <s v="1500120011"/>
    <x v="293"/>
    <d v="2022-08-23T00:00:00"/>
    <s v="GCAMILA"/>
    <s v="REGISTRO ACEPT GLOSA"/>
    <x v="0"/>
  </r>
  <r>
    <s v="8200038502"/>
    <s v="E.S.E. SANTIAGO DE T"/>
    <x v="924"/>
    <s v="438"/>
    <s v="FD30211"/>
    <x v="766"/>
    <x v="5"/>
    <x v="146"/>
    <x v="2"/>
    <d v="2022-03-31T00:00:00"/>
    <n v="-35100"/>
    <n v="2905100202"/>
    <x v="0"/>
    <x v="127"/>
    <s v="EPS ACEPTA GLOSA 21/09/21 C FE FD30211"/>
    <s v="1500120011"/>
    <x v="294"/>
    <d v="2022-08-23T00:00:00"/>
    <s v="GCAMILA"/>
    <s v="REGISTRO ACEPT GLOSA"/>
    <x v="0"/>
  </r>
  <r>
    <s v="8200038502"/>
    <s v="E.S.E. SANTIAGO DE T"/>
    <x v="924"/>
    <s v="438"/>
    <s v="FD30211"/>
    <x v="766"/>
    <x v="5"/>
    <x v="146"/>
    <x v="2"/>
    <d v="2022-03-31T00:00:00"/>
    <n v="35100"/>
    <n v="2205200201"/>
    <x v="2"/>
    <x v="148"/>
    <s v="REGISTRO ACEPTACIÓN DE GLOSA C"/>
    <s v="1500120011"/>
    <x v="294"/>
    <d v="2022-08-23T00:00:00"/>
    <s v="GCAMILA"/>
    <s v="REGISTRO ACEPT GLOSA"/>
    <x v="1"/>
  </r>
  <r>
    <s v="8200038502"/>
    <s v="E.S.E. SANTIAGO DE T"/>
    <x v="925"/>
    <s v="438"/>
    <s v="FD32471"/>
    <x v="767"/>
    <x v="5"/>
    <x v="146"/>
    <x v="2"/>
    <d v="2022-03-31T00:00:00"/>
    <n v="-5243"/>
    <n v="2905100202"/>
    <x v="0"/>
    <x v="127"/>
    <s v="EPS ACEPTA GLOSA 21/09/21 C FE FD32471"/>
    <s v="1500120011"/>
    <x v="295"/>
    <d v="2022-08-23T00:00:00"/>
    <s v="GCAMILA"/>
    <s v="REGISTRO ACEPT GLOSA"/>
    <x v="0"/>
  </r>
  <r>
    <s v="8200038502"/>
    <s v="E.S.E. SANTIAGO DE T"/>
    <x v="925"/>
    <s v="438"/>
    <s v="FD32471"/>
    <x v="767"/>
    <x v="5"/>
    <x v="146"/>
    <x v="2"/>
    <d v="2022-03-31T00:00:00"/>
    <n v="5243"/>
    <n v="2205200201"/>
    <x v="2"/>
    <x v="148"/>
    <s v="REGISTRO ACEPTACIÓN DE GLOSA C"/>
    <s v="1500120011"/>
    <x v="295"/>
    <d v="2022-08-23T00:00:00"/>
    <s v="GCAMILA"/>
    <s v="REGISTRO ACEPT GLOSA"/>
    <x v="1"/>
  </r>
  <r>
    <s v="8200038502"/>
    <s v="E.S.E. SANTIAGO DE T"/>
    <x v="926"/>
    <s v="438"/>
    <s v="FE16890"/>
    <x v="369"/>
    <x v="5"/>
    <x v="146"/>
    <x v="2"/>
    <d v="2022-03-31T00:00:00"/>
    <n v="-14600"/>
    <n v="2905100202"/>
    <x v="0"/>
    <x v="127"/>
    <s v="EPS ACEPTA GLOSA 21/09/21 C FE FE16890"/>
    <s v="1500120011"/>
    <x v="296"/>
    <d v="2022-08-23T00:00:00"/>
    <s v="GCAMILA"/>
    <s v="REGISTRO ACEPT GLOSA"/>
    <x v="0"/>
  </r>
  <r>
    <s v="8200038502"/>
    <s v="E.S.E. SANTIAGO DE T"/>
    <x v="926"/>
    <s v="438"/>
    <s v="FE16890"/>
    <x v="369"/>
    <x v="5"/>
    <x v="146"/>
    <x v="2"/>
    <d v="2022-03-31T00:00:00"/>
    <n v="14600"/>
    <n v="2205200201"/>
    <x v="2"/>
    <x v="148"/>
    <s v="REGISTRO ACEPTACIÓN DE GLOSA C"/>
    <s v="1500120011"/>
    <x v="296"/>
    <d v="2022-08-23T00:00:00"/>
    <s v="GCAMILA"/>
    <s v="REGISTRO ACEPT GLOSA"/>
    <x v="1"/>
  </r>
  <r>
    <s v="8200038502"/>
    <s v="E.S.E. SANTIAGO DE T"/>
    <x v="927"/>
    <s v="438"/>
    <s v="435607"/>
    <x v="425"/>
    <x v="5"/>
    <x v="146"/>
    <x v="2"/>
    <d v="2022-03-31T00:00:00"/>
    <n v="-100000"/>
    <n v="2905100202"/>
    <x v="0"/>
    <x v="127"/>
    <s v="EPS ACEPTA GLOSA 21/09/21 C FE 435607"/>
    <s v="1500120011"/>
    <x v="297"/>
    <d v="2022-08-23T00:00:00"/>
    <s v="GCAMILA"/>
    <s v="REGISTRO ACEPT GLOSA"/>
    <x v="0"/>
  </r>
  <r>
    <s v="8200038502"/>
    <s v="E.S.E. SANTIAGO DE T"/>
    <x v="927"/>
    <s v="438"/>
    <s v="435607"/>
    <x v="425"/>
    <x v="5"/>
    <x v="146"/>
    <x v="2"/>
    <d v="2022-03-31T00:00:00"/>
    <n v="250000"/>
    <n v="2205200201"/>
    <x v="2"/>
    <x v="148"/>
    <s v="REGISTRO ACEPTACIÓN DE GLOSA C"/>
    <s v="1500120011"/>
    <x v="297"/>
    <d v="2022-08-23T00:00:00"/>
    <s v="GCAMILA"/>
    <s v="REGISTRO ACEPT GLOSA"/>
    <x v="1"/>
  </r>
  <r>
    <s v="8200038502"/>
    <s v="E.S.E. SANTIAGO DE T"/>
    <x v="928"/>
    <s v="438"/>
    <s v="FD30211"/>
    <x v="766"/>
    <x v="5"/>
    <x v="147"/>
    <x v="2"/>
    <d v="2022-03-31T00:00:00"/>
    <n v="-35100"/>
    <n v="2205200201"/>
    <x v="2"/>
    <x v="31"/>
    <s v="GLOSA INICIAL GL-15765433113575 PRSISTE 03/08/21 R"/>
    <s v="1500120011"/>
    <x v="1"/>
    <m/>
    <s v="GCAMILA"/>
    <s v="REGISTRO ACEPT GLOSA"/>
    <x v="0"/>
  </r>
  <r>
    <s v="8200038502"/>
    <s v="E.S.E. SANTIAGO DE T"/>
    <x v="928"/>
    <s v="438"/>
    <s v="FD30211"/>
    <x v="766"/>
    <x v="5"/>
    <x v="147"/>
    <x v="2"/>
    <d v="2022-03-31T00:00:00"/>
    <n v="59600"/>
    <n v="2205200201"/>
    <x v="2"/>
    <x v="148"/>
    <s v="REGISTRO ACEPTACIÓN DE GLOSA INICIAL RTA1"/>
    <s v="1500120011"/>
    <x v="298"/>
    <d v="2022-03-31T00:00:00"/>
    <s v="GCAMILA"/>
    <s v="REGISTRO ACEPT GLOSA"/>
    <x v="1"/>
  </r>
  <r>
    <s v="8200038502"/>
    <s v="E.S.E. SANTIAGO DE T"/>
    <x v="929"/>
    <s v="438"/>
    <s v="FD31445"/>
    <x v="768"/>
    <x v="5"/>
    <x v="147"/>
    <x v="2"/>
    <d v="2022-03-31T00:00:00"/>
    <n v="-45935"/>
    <n v="2205200201"/>
    <x v="2"/>
    <x v="31"/>
    <s v="GLOSA INICIAL GL-15765433113581 PRSISTE 03/08/21 R"/>
    <s v="1564620011"/>
    <x v="1"/>
    <m/>
    <s v="GCAMILA"/>
    <s v="REGISTRO ACEPT GLOSA"/>
    <x v="0"/>
  </r>
  <r>
    <s v="8200038502"/>
    <s v="E.S.E. SANTIAGO DE T"/>
    <x v="929"/>
    <s v="438"/>
    <s v="FD31445"/>
    <x v="768"/>
    <x v="5"/>
    <x v="147"/>
    <x v="2"/>
    <d v="2022-03-31T00:00:00"/>
    <n v="228735"/>
    <n v="2205200201"/>
    <x v="2"/>
    <x v="148"/>
    <s v="REGISTRO ACEPTACIÓN DE GLOSA INICIAL RTA1"/>
    <s v="1564620011"/>
    <x v="299"/>
    <d v="2022-03-31T00:00:00"/>
    <s v="GCAMILA"/>
    <s v="REGISTRO ACEPT GLOSA"/>
    <x v="1"/>
  </r>
  <r>
    <s v="8200038502"/>
    <s v="E.S.E. SANTIAGO DE T"/>
    <x v="930"/>
    <s v="438"/>
    <s v="FD32471"/>
    <x v="767"/>
    <x v="5"/>
    <x v="147"/>
    <x v="2"/>
    <d v="2022-03-31T00:00:00"/>
    <n v="-5243"/>
    <n v="2205200201"/>
    <x v="2"/>
    <x v="31"/>
    <s v="GLOSA INICIAL GL-15765433113585 PRSISTE 03/08/21 R"/>
    <s v="1500120011"/>
    <x v="1"/>
    <m/>
    <s v="GCAMILA"/>
    <s v="REGISTRO ACEPT GLOSA"/>
    <x v="0"/>
  </r>
  <r>
    <s v="8200038502"/>
    <s v="E.S.E. SANTIAGO DE T"/>
    <x v="930"/>
    <s v="438"/>
    <s v="FD32471"/>
    <x v="767"/>
    <x v="5"/>
    <x v="147"/>
    <x v="2"/>
    <d v="2022-03-31T00:00:00"/>
    <n v="54943"/>
    <n v="2205200201"/>
    <x v="2"/>
    <x v="148"/>
    <s v="REGISTRO ACEPTACIÓN DE GLOSA INICIAL RTA1"/>
    <s v="1500120011"/>
    <x v="300"/>
    <d v="2022-03-31T00:00:00"/>
    <s v="GCAMILA"/>
    <s v="REGISTRO ACEPT GLOSA"/>
    <x v="1"/>
  </r>
  <r>
    <s v="8200038502"/>
    <s v="E.S.E. SANTIAGO DE T"/>
    <x v="931"/>
    <s v="438"/>
    <s v="FD55130"/>
    <x v="769"/>
    <x v="4"/>
    <x v="257"/>
    <x v="2"/>
    <d v="2022-05-20T00:00:00"/>
    <n v="-723582"/>
    <n v="2905100202"/>
    <x v="0"/>
    <x v="102"/>
    <s v="15001206717 EDGAR CAMARGO"/>
    <s v="1500120011"/>
    <x v="1"/>
    <m/>
    <s v="COOSALUD"/>
    <s v="CONTRATO-EVENTO"/>
    <x v="0"/>
  </r>
  <r>
    <s v="8200038502"/>
    <s v="E.S.E. SANTIAGO DE T"/>
    <x v="932"/>
    <s v="438"/>
    <s v="FD54982"/>
    <x v="770"/>
    <x v="4"/>
    <x v="40"/>
    <x v="2"/>
    <d v="2022-05-20T00:00:00"/>
    <n v="-268150"/>
    <n v="2905100202"/>
    <x v="0"/>
    <x v="102"/>
    <s v="15001209112 DIANA CASTIBLANCO"/>
    <s v="1500120011"/>
    <x v="1"/>
    <m/>
    <s v="COOSALUD"/>
    <s v="CONTRATO-EVENTO"/>
    <x v="0"/>
  </r>
  <r>
    <s v="8200038502"/>
    <s v="E.S.E. SANTIAGO DE T"/>
    <x v="933"/>
    <s v="438"/>
    <s v="FD54938"/>
    <x v="771"/>
    <x v="4"/>
    <x v="259"/>
    <x v="2"/>
    <d v="2022-05-20T00:00:00"/>
    <n v="-134780"/>
    <n v="2905100202"/>
    <x v="0"/>
    <x v="102"/>
    <s v="15469186439 MARTHA FONSECA"/>
    <s v="1546920011"/>
    <x v="1"/>
    <m/>
    <s v="COOSALUD"/>
    <s v="CONTRATO-EVENTO"/>
    <x v="0"/>
  </r>
  <r>
    <s v="8200038502"/>
    <s v="E.S.E. SANTIAGO DE T"/>
    <x v="934"/>
    <s v="438"/>
    <s v="FD54914"/>
    <x v="551"/>
    <x v="4"/>
    <x v="259"/>
    <x v="2"/>
    <d v="2022-05-20T00:00:00"/>
    <n v="-974300"/>
    <n v="2905100202"/>
    <x v="0"/>
    <x v="102"/>
    <s v="15001098897 ORLANDO ACUÑA"/>
    <s v="1500120011"/>
    <x v="1"/>
    <m/>
    <s v="COOSALUD"/>
    <s v="CONTRATO-EVENTO"/>
    <x v="0"/>
  </r>
  <r>
    <s v="8200038502"/>
    <s v="E.S.E. SANTIAGO DE T"/>
    <x v="934"/>
    <s v="438"/>
    <s v="FD54914"/>
    <x v="551"/>
    <x v="4"/>
    <x v="259"/>
    <x v="2"/>
    <d v="2022-05-20T00:00:00"/>
    <n v="-180186"/>
    <n v="2205200201"/>
    <x v="2"/>
    <x v="102"/>
    <s v="GLOSA INICIAL GL-05765434823111"/>
    <s v="1500120011"/>
    <x v="285"/>
    <d v="2022-08-23T00:00:00"/>
    <s v="COOSALUD"/>
    <s v="CONTRATO-EVENTO"/>
    <x v="0"/>
  </r>
  <r>
    <s v="8200038502"/>
    <s v="E.S.E. SANTIAGO DE T"/>
    <x v="935"/>
    <s v="438"/>
    <s v="FD54885"/>
    <x v="548"/>
    <x v="4"/>
    <x v="259"/>
    <x v="2"/>
    <d v="2022-05-20T00:00:00"/>
    <n v="-1765500"/>
    <n v="2905100202"/>
    <x v="0"/>
    <x v="102"/>
    <s v="15001216179 DOMINGO CARDENAL"/>
    <s v="1500120011"/>
    <x v="1"/>
    <m/>
    <s v="COOSALUD"/>
    <s v="CONTRATO-EVENTO"/>
    <x v="0"/>
  </r>
  <r>
    <s v="8200038502"/>
    <s v="E.S.E. SANTIAGO DE T"/>
    <x v="935"/>
    <s v="438"/>
    <s v="FD54885"/>
    <x v="548"/>
    <x v="4"/>
    <x v="259"/>
    <x v="2"/>
    <d v="2022-05-20T00:00:00"/>
    <n v="-1540026"/>
    <n v="2205200201"/>
    <x v="2"/>
    <x v="102"/>
    <s v="GLOSA INICIAL GL-05765434823112"/>
    <s v="1500120011"/>
    <x v="282"/>
    <d v="2022-08-23T00:00:00"/>
    <s v="COOSALUD"/>
    <s v="CONTRATO-EVENTO"/>
    <x v="0"/>
  </r>
  <r>
    <s v="8200038502"/>
    <s v="E.S.E. SANTIAGO DE T"/>
    <x v="936"/>
    <s v="438"/>
    <s v="FD54863"/>
    <x v="772"/>
    <x v="4"/>
    <x v="260"/>
    <x v="2"/>
    <d v="2022-05-20T00:00:00"/>
    <n v="-113870"/>
    <n v="2905100202"/>
    <x v="0"/>
    <x v="102"/>
    <s v="15001209112 DIANA CASTIBLANCO"/>
    <s v="1500120011"/>
    <x v="1"/>
    <m/>
    <s v="COOSALUD"/>
    <s v="CONTRATO-EVENTO"/>
    <x v="0"/>
  </r>
  <r>
    <s v="8200038502"/>
    <s v="E.S.E. SANTIAGO DE T"/>
    <x v="937"/>
    <s v="438"/>
    <s v="FD54855"/>
    <x v="773"/>
    <x v="4"/>
    <x v="260"/>
    <x v="2"/>
    <d v="2022-05-20T00:00:00"/>
    <n v="-63914"/>
    <n v="2905100202"/>
    <x v="0"/>
    <x v="102"/>
    <s v="15001196175 MICHAEL FRANCO"/>
    <s v="1500120011"/>
    <x v="1"/>
    <m/>
    <s v="COOSALUD"/>
    <s v="CONTRATO-EVENTO"/>
    <x v="0"/>
  </r>
  <r>
    <s v="8200038502"/>
    <s v="E.S.E. SANTIAGO DE T"/>
    <x v="938"/>
    <s v="438"/>
    <s v="FD54679"/>
    <x v="774"/>
    <x v="4"/>
    <x v="261"/>
    <x v="2"/>
    <d v="2022-05-20T00:00:00"/>
    <n v="-288278"/>
    <n v="2905100202"/>
    <x v="0"/>
    <x v="102"/>
    <s v="15001202667 AMNERIS LEON"/>
    <s v="1500120011"/>
    <x v="1"/>
    <m/>
    <s v="COOSALUD"/>
    <s v="CONTRATO-EVENTO"/>
    <x v="0"/>
  </r>
  <r>
    <s v="8200038502"/>
    <s v="E.S.E. SANTIAGO DE T"/>
    <x v="939"/>
    <s v="438"/>
    <s v="FD54642"/>
    <x v="372"/>
    <x v="4"/>
    <x v="262"/>
    <x v="2"/>
    <d v="2022-05-20T00:00:00"/>
    <n v="-620739"/>
    <n v="2905100202"/>
    <x v="0"/>
    <x v="102"/>
    <s v="15001106498 JOSE FLOREZ"/>
    <s v="1500120011"/>
    <x v="1"/>
    <m/>
    <s v="COOSALUD"/>
    <s v="CONTRATO-EVENTO"/>
    <x v="0"/>
  </r>
  <r>
    <s v="8200038502"/>
    <s v="E.S.E. SANTIAGO DE T"/>
    <x v="939"/>
    <s v="438"/>
    <s v="FD54642"/>
    <x v="372"/>
    <x v="4"/>
    <x v="262"/>
    <x v="2"/>
    <d v="2022-05-20T00:00:00"/>
    <n v="-28155"/>
    <n v="2205200201"/>
    <x v="2"/>
    <x v="102"/>
    <s v="GLOSA INICIAL GL-155555559733321"/>
    <s v="1500120011"/>
    <x v="204"/>
    <d v="2022-10-21T00:00:00"/>
    <s v="COOSALUD"/>
    <s v="CONTRATO-EVENTO"/>
    <x v="0"/>
  </r>
  <r>
    <s v="8200038502"/>
    <s v="E.S.E. SANTIAGO DE T"/>
    <x v="940"/>
    <s v="438"/>
    <s v="FD54616"/>
    <x v="775"/>
    <x v="4"/>
    <x v="262"/>
    <x v="2"/>
    <d v="2022-05-20T00:00:00"/>
    <n v="-296400"/>
    <n v="2905100202"/>
    <x v="0"/>
    <x v="102"/>
    <s v="15001039760 MARIA ROMERO"/>
    <s v="1500120011"/>
    <x v="1"/>
    <m/>
    <s v="COOSALUD"/>
    <s v="CONTRATO-EVENTO"/>
    <x v="0"/>
  </r>
  <r>
    <s v="8200038502"/>
    <s v="E.S.E. SANTIAGO DE T"/>
    <x v="941"/>
    <s v="438"/>
    <s v="FD54552"/>
    <x v="776"/>
    <x v="4"/>
    <x v="263"/>
    <x v="2"/>
    <d v="2022-05-20T00:00:00"/>
    <n v="-136113"/>
    <n v="2905100202"/>
    <x v="0"/>
    <x v="102"/>
    <s v="15238181591 SARA ESTUPIÑAN"/>
    <s v="1523820011"/>
    <x v="1"/>
    <m/>
    <s v="COOSALUD"/>
    <s v="CONTRATO-EVENTO"/>
    <x v="0"/>
  </r>
  <r>
    <s v="8200038502"/>
    <s v="E.S.E. SANTIAGO DE T"/>
    <x v="942"/>
    <s v="438"/>
    <s v="FD54528"/>
    <x v="777"/>
    <x v="4"/>
    <x v="264"/>
    <x v="2"/>
    <d v="2022-05-20T00:00:00"/>
    <n v="-64170"/>
    <n v="2905100202"/>
    <x v="0"/>
    <x v="102"/>
    <s v="15001206854 EMILY VARGAS"/>
    <s v="1500120011"/>
    <x v="1"/>
    <m/>
    <s v="COOSALUD"/>
    <s v="CONTRATO-EVENTO"/>
    <x v="0"/>
  </r>
  <r>
    <s v="8200038502"/>
    <s v="E.S.E. SANTIAGO DE T"/>
    <x v="943"/>
    <s v="438"/>
    <s v="FD54329"/>
    <x v="550"/>
    <x v="4"/>
    <x v="265"/>
    <x v="2"/>
    <d v="2022-05-20T00:00:00"/>
    <n v="-1861700"/>
    <n v="2905100202"/>
    <x v="0"/>
    <x v="102"/>
    <s v="15001003539 PAULA BARRERA"/>
    <s v="1500120011"/>
    <x v="1"/>
    <m/>
    <s v="COOSALUD"/>
    <s v="CONTRATO-EVENTO"/>
    <x v="0"/>
  </r>
  <r>
    <s v="8200038502"/>
    <s v="E.S.E. SANTIAGO DE T"/>
    <x v="943"/>
    <s v="438"/>
    <s v="FD54329"/>
    <x v="550"/>
    <x v="4"/>
    <x v="265"/>
    <x v="2"/>
    <d v="2022-05-20T00:00:00"/>
    <n v="-1092023"/>
    <n v="2205200201"/>
    <x v="2"/>
    <x v="102"/>
    <s v="GLOSA INICIAL GL-15765433113696"/>
    <s v="1500120011"/>
    <x v="284"/>
    <d v="2022-08-23T00:00:00"/>
    <s v="COOSALUD"/>
    <s v="CONTRATO-EVENTO"/>
    <x v="0"/>
  </r>
  <r>
    <s v="8200038502"/>
    <s v="E.S.E. SANTIAGO DE T"/>
    <x v="944"/>
    <s v="438"/>
    <s v="FD54295"/>
    <x v="549"/>
    <x v="4"/>
    <x v="265"/>
    <x v="2"/>
    <d v="2022-05-20T00:00:00"/>
    <n v="-2765341"/>
    <n v="2905100202"/>
    <x v="0"/>
    <x v="102"/>
    <s v="15001109709 LAURA BOHORQUEZ"/>
    <s v="1500120011"/>
    <x v="1"/>
    <m/>
    <s v="COOSALUD"/>
    <s v="CONTRATO-EVENTO"/>
    <x v="0"/>
  </r>
  <r>
    <s v="8200038502"/>
    <s v="E.S.E. SANTIAGO DE T"/>
    <x v="944"/>
    <s v="438"/>
    <s v="FD54295"/>
    <x v="549"/>
    <x v="4"/>
    <x v="265"/>
    <x v="2"/>
    <d v="2022-05-20T00:00:00"/>
    <n v="-1007386"/>
    <n v="2205200201"/>
    <x v="2"/>
    <x v="102"/>
    <s v="GLOSA INICIAL GL-15765433113695"/>
    <s v="1500120011"/>
    <x v="283"/>
    <d v="2022-08-23T00:00:00"/>
    <s v="COOSALUD"/>
    <s v="CONTRATO-EVENTO"/>
    <x v="0"/>
  </r>
  <r>
    <s v="8200038502"/>
    <s v="E.S.E. SANTIAGO DE T"/>
    <x v="945"/>
    <s v="438"/>
    <s v="FD54276"/>
    <x v="778"/>
    <x v="4"/>
    <x v="266"/>
    <x v="2"/>
    <d v="2022-05-20T00:00:00"/>
    <n v="-63914"/>
    <n v="2905100202"/>
    <x v="0"/>
    <x v="102"/>
    <s v="15001208355 ANDRES LEON"/>
    <s v="1500120011"/>
    <x v="1"/>
    <m/>
    <s v="COOSALUD"/>
    <s v="CONTRATO-EVENTO"/>
    <x v="0"/>
  </r>
  <r>
    <s v="8200038502"/>
    <s v="E.S.E. SANTIAGO DE T"/>
    <x v="946"/>
    <s v="438"/>
    <s v="FD54185"/>
    <x v="779"/>
    <x v="4"/>
    <x v="267"/>
    <x v="2"/>
    <d v="2022-05-20T00:00:00"/>
    <n v="-66323"/>
    <n v="2905100202"/>
    <x v="0"/>
    <x v="102"/>
    <s v="15001206026 SARA CARDENAS"/>
    <s v="1500120011"/>
    <x v="1"/>
    <m/>
    <s v="COOSALUD"/>
    <s v="CONTRATO-EVENTO"/>
    <x v="0"/>
  </r>
  <r>
    <s v="8200038502"/>
    <s v="E.S.E. SANTIAGO DE T"/>
    <x v="947"/>
    <s v="438"/>
    <s v="FD54159"/>
    <x v="780"/>
    <x v="4"/>
    <x v="268"/>
    <x v="2"/>
    <d v="2022-05-20T00:00:00"/>
    <n v="-301800"/>
    <n v="2905100202"/>
    <x v="0"/>
    <x v="102"/>
    <s v="15001207275 ERIKA SARMIENTO"/>
    <s v="1500120011"/>
    <x v="1"/>
    <m/>
    <s v="COOSALUD"/>
    <s v="CONTRATO-EVENTO"/>
    <x v="0"/>
  </r>
  <r>
    <s v="8200038502"/>
    <s v="E.S.E. SANTIAGO DE T"/>
    <x v="948"/>
    <s v="438"/>
    <s v="FD54157"/>
    <x v="781"/>
    <x v="4"/>
    <x v="268"/>
    <x v="2"/>
    <d v="2022-05-20T00:00:00"/>
    <n v="-126300"/>
    <n v="2905100202"/>
    <x v="0"/>
    <x v="102"/>
    <s v="15001207368 DUVAN GAMBOA"/>
    <s v="1500120011"/>
    <x v="1"/>
    <m/>
    <s v="COOSALUD"/>
    <s v="CONTRATO-EVENTO"/>
    <x v="0"/>
  </r>
  <r>
    <s v="8200038502"/>
    <s v="E.S.E. SANTIAGO DE T"/>
    <x v="949"/>
    <s v="438"/>
    <s v="FD54144"/>
    <x v="782"/>
    <x v="4"/>
    <x v="268"/>
    <x v="2"/>
    <d v="2022-05-20T00:00:00"/>
    <n v="-126300"/>
    <n v="2905100202"/>
    <x v="0"/>
    <x v="102"/>
    <s v="15001169500 SHARY ORJUELA"/>
    <s v="1500120011"/>
    <x v="1"/>
    <m/>
    <s v="COOSALUD"/>
    <s v="CONTRATO-EVENTO"/>
    <x v="0"/>
  </r>
  <r>
    <s v="8200038502"/>
    <s v="E.S.E. SANTIAGO DE T"/>
    <x v="950"/>
    <s v="438"/>
    <s v="FD54041"/>
    <x v="783"/>
    <x v="4"/>
    <x v="269"/>
    <x v="2"/>
    <d v="2022-05-20T00:00:00"/>
    <n v="-121728"/>
    <n v="2905100202"/>
    <x v="0"/>
    <x v="102"/>
    <s v="15001022253 EFRAIN MOZO"/>
    <s v="1500120011"/>
    <x v="1"/>
    <m/>
    <s v="COOSALUD"/>
    <s v="CONTRATO-EVENTO"/>
    <x v="0"/>
  </r>
  <r>
    <s v="8200038502"/>
    <s v="E.S.E. SANTIAGO DE T"/>
    <x v="951"/>
    <s v="438"/>
    <s v="FD54020"/>
    <x v="784"/>
    <x v="4"/>
    <x v="270"/>
    <x v="2"/>
    <d v="2022-05-20T00:00:00"/>
    <n v="-115242"/>
    <n v="2905100202"/>
    <x v="0"/>
    <x v="102"/>
    <s v="15001110520 LAURA DIAZ"/>
    <s v="1500120011"/>
    <x v="1"/>
    <m/>
    <s v="COOSALUD"/>
    <s v="CONTRATO-EVENTO"/>
    <x v="0"/>
  </r>
  <r>
    <s v="8200038502"/>
    <s v="E.S.E. SANTIAGO DE T"/>
    <x v="952"/>
    <s v="438"/>
    <s v="FD53983"/>
    <x v="373"/>
    <x v="4"/>
    <x v="270"/>
    <x v="2"/>
    <d v="2022-05-20T00:00:00"/>
    <n v="-3670200"/>
    <n v="2905100202"/>
    <x v="0"/>
    <x v="102"/>
    <s v="15001210099 INGRID GONZALEZ"/>
    <s v="1500120011"/>
    <x v="1"/>
    <m/>
    <s v="COOSALUD"/>
    <s v="CONTRATO-EVENTO"/>
    <x v="0"/>
  </r>
  <r>
    <s v="8200038502"/>
    <s v="E.S.E. SANTIAGO DE T"/>
    <x v="952"/>
    <s v="438"/>
    <s v="FD53983"/>
    <x v="373"/>
    <x v="4"/>
    <x v="270"/>
    <x v="2"/>
    <d v="2022-05-20T00:00:00"/>
    <n v="-1145311"/>
    <n v="2205200201"/>
    <x v="2"/>
    <x v="102"/>
    <s v="GLOSA INICIAL GL-15765433113694"/>
    <s v="1500120011"/>
    <x v="205"/>
    <d v="2022-10-21T00:00:00"/>
    <s v="COOSALUD"/>
    <s v="CONTRATO-EVENTO"/>
    <x v="0"/>
  </r>
  <r>
    <s v="8200038502"/>
    <s v="E.S.E. SANTIAGO DE T"/>
    <x v="953"/>
    <s v="438"/>
    <s v="FD53915"/>
    <x v="785"/>
    <x v="4"/>
    <x v="271"/>
    <x v="2"/>
    <d v="2022-05-20T00:00:00"/>
    <n v="-167093"/>
    <n v="2905100202"/>
    <x v="0"/>
    <x v="102"/>
    <s v="15001213118 MARIA FARIAS"/>
    <s v="1500120011"/>
    <x v="1"/>
    <m/>
    <s v="COOSALUD"/>
    <s v="CONTRATO-EVENTO"/>
    <x v="0"/>
  </r>
  <r>
    <s v="8200038502"/>
    <s v="E.S.E. SANTIAGO DE T"/>
    <x v="954"/>
    <s v="438"/>
    <s v="FD53889"/>
    <x v="786"/>
    <x v="4"/>
    <x v="271"/>
    <x v="2"/>
    <d v="2022-05-20T00:00:00"/>
    <n v="-68484"/>
    <n v="2905100202"/>
    <x v="0"/>
    <x v="102"/>
    <s v="15001101707 JORGE GAMEZ"/>
    <s v="1500120011"/>
    <x v="1"/>
    <m/>
    <s v="COOSALUD"/>
    <s v="CONTRATO-EVENTO"/>
    <x v="0"/>
  </r>
  <r>
    <s v="8200038502"/>
    <s v="E.S.E. SANTIAGO DE T"/>
    <x v="955"/>
    <s v="438"/>
    <s v="FD53796"/>
    <x v="787"/>
    <x v="4"/>
    <x v="272"/>
    <x v="2"/>
    <d v="2022-05-20T00:00:00"/>
    <n v="-143189"/>
    <n v="2905100202"/>
    <x v="0"/>
    <x v="102"/>
    <s v="15469183207 ANA RIVERA"/>
    <s v="1500120011"/>
    <x v="1"/>
    <m/>
    <s v="COOSALUD"/>
    <s v="CONTRATO-EVENTO"/>
    <x v="0"/>
  </r>
  <r>
    <s v="8200038502"/>
    <s v="E.S.E. SANTIAGO DE T"/>
    <x v="956"/>
    <s v="438"/>
    <s v="FD53743"/>
    <x v="788"/>
    <x v="4"/>
    <x v="272"/>
    <x v="2"/>
    <d v="2022-05-20T00:00:00"/>
    <n v="-213946"/>
    <n v="2905100202"/>
    <x v="0"/>
    <x v="102"/>
    <s v="15001205647 ANA BUSTACARA"/>
    <s v="1500120011"/>
    <x v="1"/>
    <m/>
    <s v="COOSALUD"/>
    <s v="CONTRATO-EVENTO"/>
    <x v="0"/>
  </r>
  <r>
    <s v="8200038502"/>
    <s v="E.S.E. SANTIAGO DE T"/>
    <x v="957"/>
    <s v="438"/>
    <s v="FD53739"/>
    <x v="789"/>
    <x v="4"/>
    <x v="273"/>
    <x v="2"/>
    <d v="2022-05-20T00:00:00"/>
    <n v="-63881"/>
    <n v="2905100202"/>
    <x v="0"/>
    <x v="102"/>
    <s v="15001211240 MARIA RAMIREZ"/>
    <s v="1500120011"/>
    <x v="1"/>
    <m/>
    <s v="COOSALUD"/>
    <s v="CONTRATO-EVENTO"/>
    <x v="0"/>
  </r>
  <r>
    <s v="8200038502"/>
    <s v="E.S.E. SANTIAGO DE T"/>
    <x v="958"/>
    <s v="438"/>
    <s v="FD53737"/>
    <x v="790"/>
    <x v="4"/>
    <x v="273"/>
    <x v="2"/>
    <d v="2022-05-20T00:00:00"/>
    <n v="-59600"/>
    <n v="2905100202"/>
    <x v="0"/>
    <x v="102"/>
    <s v="70713211282 NICOL JULIO"/>
    <s v="1500120011"/>
    <x v="1"/>
    <m/>
    <s v="COOSALUD"/>
    <s v="CONTRATO-EVENTO"/>
    <x v="0"/>
  </r>
  <r>
    <s v="8200038502"/>
    <s v="E.S.E. SANTIAGO DE T"/>
    <x v="959"/>
    <s v="438"/>
    <s v="FD53633"/>
    <x v="791"/>
    <x v="4"/>
    <x v="274"/>
    <x v="2"/>
    <d v="2022-05-20T00:00:00"/>
    <n v="-113825"/>
    <n v="2905100202"/>
    <x v="0"/>
    <x v="102"/>
    <s v="15135090778 JOSE VARGAS"/>
    <s v="1513520011"/>
    <x v="1"/>
    <m/>
    <s v="COOSALUD"/>
    <s v="CONTRATO-EVENTO"/>
    <x v="0"/>
  </r>
  <r>
    <s v="8200038502"/>
    <s v="E.S.E. SANTIAGO DE T"/>
    <x v="960"/>
    <s v="438"/>
    <s v="FD53604"/>
    <x v="792"/>
    <x v="4"/>
    <x v="275"/>
    <x v="2"/>
    <d v="2022-05-20T00:00:00"/>
    <n v="-64170"/>
    <n v="2905100202"/>
    <x v="0"/>
    <x v="102"/>
    <s v="15001003553 LUZ RODRIGUEZ"/>
    <s v="1500120011"/>
    <x v="1"/>
    <m/>
    <s v="COOSALUD"/>
    <s v="CONTRATO-EVENTO"/>
    <x v="0"/>
  </r>
  <r>
    <s v="8200038502"/>
    <s v="E.S.E. SANTIAGO DE T"/>
    <x v="961"/>
    <s v="438"/>
    <s v="FD53590"/>
    <x v="793"/>
    <x v="4"/>
    <x v="275"/>
    <x v="2"/>
    <d v="2022-05-20T00:00:00"/>
    <n v="-278371"/>
    <n v="2905100202"/>
    <x v="0"/>
    <x v="102"/>
    <s v="70713230591 ROSANIS AGRESOT"/>
    <s v="1500120011"/>
    <x v="1"/>
    <m/>
    <s v="COOSALUD"/>
    <s v="CONTRATO-EVENTO"/>
    <x v="0"/>
  </r>
  <r>
    <s v="8200038502"/>
    <s v="E.S.E. SANTIAGO DE T"/>
    <x v="962"/>
    <s v="438"/>
    <s v="FD53524"/>
    <x v="794"/>
    <x v="4"/>
    <x v="276"/>
    <x v="2"/>
    <d v="2022-05-20T00:00:00"/>
    <n v="-117108"/>
    <n v="2905100202"/>
    <x v="0"/>
    <x v="102"/>
    <s v="15001169333 ADRIANA MELO"/>
    <s v="1500120011"/>
    <x v="1"/>
    <m/>
    <s v="COOSALUD"/>
    <s v="CONTRATO-EVENTO"/>
    <x v="0"/>
  </r>
  <r>
    <s v="8200038502"/>
    <s v="E.S.E. SANTIAGO DE T"/>
    <x v="963"/>
    <s v="438"/>
    <s v="FD53328"/>
    <x v="795"/>
    <x v="4"/>
    <x v="277"/>
    <x v="2"/>
    <d v="2022-05-20T00:00:00"/>
    <n v="-76355"/>
    <n v="2905100202"/>
    <x v="0"/>
    <x v="102"/>
    <s v="15001185361 SANDRA JIMENEZ"/>
    <s v="1500120011"/>
    <x v="1"/>
    <m/>
    <s v="COOSALUD"/>
    <s v="CONTRATO-EVENTO"/>
    <x v="0"/>
  </r>
  <r>
    <s v="8200038502"/>
    <s v="E.S.E. SANTIAGO DE T"/>
    <x v="964"/>
    <s v="438"/>
    <s v="FD53313"/>
    <x v="796"/>
    <x v="4"/>
    <x v="26"/>
    <x v="2"/>
    <d v="2022-05-20T00:00:00"/>
    <n v="-151102"/>
    <n v="2905100202"/>
    <x v="0"/>
    <x v="102"/>
    <s v="15001206801 ARTURO TOASURA"/>
    <s v="1500120011"/>
    <x v="1"/>
    <m/>
    <s v="COOSALUD"/>
    <s v="CONTRATO-EVENTO"/>
    <x v="0"/>
  </r>
  <r>
    <s v="8200038502"/>
    <s v="E.S.E. SANTIAGO DE T"/>
    <x v="965"/>
    <s v="438"/>
    <s v="FD53296"/>
    <x v="797"/>
    <x v="4"/>
    <x v="26"/>
    <x v="2"/>
    <d v="2022-05-20T00:00:00"/>
    <n v="-164816"/>
    <n v="2905100202"/>
    <x v="0"/>
    <x v="102"/>
    <s v="15001208810 FELIPE GONZALEZ"/>
    <s v="1500120011"/>
    <x v="1"/>
    <m/>
    <s v="COOSALUD"/>
    <s v="CONTRATO-EVENTO"/>
    <x v="0"/>
  </r>
  <r>
    <s v="8200038502"/>
    <s v="E.S.E. SANTIAGO DE T"/>
    <x v="966"/>
    <s v="438"/>
    <s v="FD53210"/>
    <x v="798"/>
    <x v="4"/>
    <x v="26"/>
    <x v="2"/>
    <d v="2022-05-20T00:00:00"/>
    <n v="-59600"/>
    <n v="2905100202"/>
    <x v="0"/>
    <x v="102"/>
    <s v="15001096001 BLANCA QUINTERO"/>
    <s v="1500120011"/>
    <x v="1"/>
    <m/>
    <s v="COOSALUD"/>
    <s v="CONTRATO-EVENTO"/>
    <x v="0"/>
  </r>
  <r>
    <s v="8200038502"/>
    <s v="E.S.E. SANTIAGO DE T"/>
    <x v="967"/>
    <s v="438"/>
    <s v="FD53196"/>
    <x v="799"/>
    <x v="4"/>
    <x v="278"/>
    <x v="2"/>
    <d v="2022-05-20T00:00:00"/>
    <n v="-164340"/>
    <n v="2905100202"/>
    <x v="0"/>
    <x v="102"/>
    <s v="15001215619 ANGEL ARIAS"/>
    <s v="1500120011"/>
    <x v="1"/>
    <m/>
    <s v="COOSALUD"/>
    <s v="CONTRATO-EVENTO"/>
    <x v="0"/>
  </r>
  <r>
    <s v="8200038502"/>
    <s v="E.S.E. SANTIAGO DE T"/>
    <x v="968"/>
    <s v="438"/>
    <s v="FD53165"/>
    <x v="800"/>
    <x v="4"/>
    <x v="278"/>
    <x v="2"/>
    <d v="2022-05-20T00:00:00"/>
    <n v="-133565"/>
    <n v="2905100202"/>
    <x v="0"/>
    <x v="102"/>
    <s v="15646213927 MARIA ATARA"/>
    <s v="1564620011"/>
    <x v="1"/>
    <m/>
    <s v="COOSALUD"/>
    <s v="CONTRATO-EVENTO"/>
    <x v="0"/>
  </r>
  <r>
    <s v="8200038502"/>
    <s v="E.S.E. SANTIAGO DE T"/>
    <x v="969"/>
    <s v="438"/>
    <s v="FD53088"/>
    <x v="801"/>
    <x v="4"/>
    <x v="279"/>
    <x v="2"/>
    <d v="2022-05-20T00:00:00"/>
    <n v="-100473"/>
    <n v="2905100202"/>
    <x v="0"/>
    <x v="102"/>
    <s v="68001199709 ELIAS PEÑA"/>
    <s v="6800120011"/>
    <x v="1"/>
    <m/>
    <s v="COOSALUD"/>
    <s v="CONTRATO-EVENTO"/>
    <x v="0"/>
  </r>
  <r>
    <s v="8200038502"/>
    <s v="E.S.E. SANTIAGO DE T"/>
    <x v="970"/>
    <s v="438"/>
    <s v="FD53042"/>
    <x v="802"/>
    <x v="4"/>
    <x v="280"/>
    <x v="2"/>
    <d v="2022-05-20T00:00:00"/>
    <n v="-111720"/>
    <n v="2905100202"/>
    <x v="0"/>
    <x v="102"/>
    <s v="15001107058 EUSKARI AMADOR"/>
    <s v="1500120011"/>
    <x v="1"/>
    <m/>
    <s v="COOSALUD"/>
    <s v="CONTRATO-EVENTO"/>
    <x v="0"/>
  </r>
  <r>
    <s v="8200038502"/>
    <s v="E.S.E. SANTIAGO DE T"/>
    <x v="971"/>
    <s v="438"/>
    <s v="FD53017"/>
    <x v="547"/>
    <x v="4"/>
    <x v="280"/>
    <x v="2"/>
    <d v="2022-05-20T00:00:00"/>
    <n v="-1697800"/>
    <n v="2905100202"/>
    <x v="0"/>
    <x v="102"/>
    <s v="15001101574 VICTOR ACOSTA"/>
    <s v="1500120011"/>
    <x v="1"/>
    <m/>
    <s v="COOSALUD"/>
    <s v="CONTRATO-EVENTO"/>
    <x v="0"/>
  </r>
  <r>
    <s v="8200038502"/>
    <s v="E.S.E. SANTIAGO DE T"/>
    <x v="971"/>
    <s v="438"/>
    <s v="FD53017"/>
    <x v="547"/>
    <x v="4"/>
    <x v="280"/>
    <x v="2"/>
    <d v="2022-05-20T00:00:00"/>
    <n v="-316622"/>
    <n v="2205200201"/>
    <x v="2"/>
    <x v="102"/>
    <s v="GLOSA INICIAL GL-15765433113693"/>
    <s v="1500120011"/>
    <x v="281"/>
    <d v="2022-08-23T00:00:00"/>
    <s v="COOSALUD"/>
    <s v="CONTRATO-EVENTO"/>
    <x v="0"/>
  </r>
  <r>
    <s v="8200038502"/>
    <s v="E.S.E. SANTIAGO DE T"/>
    <x v="972"/>
    <s v="438"/>
    <s v="FD52738"/>
    <x v="374"/>
    <x v="4"/>
    <x v="281"/>
    <x v="2"/>
    <d v="2022-03-01T00:00:00"/>
    <n v="-349860"/>
    <n v="2905100202"/>
    <x v="0"/>
    <x v="102"/>
    <s v="15500065817 BARBARA VIASUS"/>
    <s v="1550020011"/>
    <x v="1"/>
    <m/>
    <s v="GCAMILA"/>
    <s v="CONTRATO-EVENTO"/>
    <x v="0"/>
  </r>
  <r>
    <s v="8200038502"/>
    <s v="E.S.E. SANTIAGO DE T"/>
    <x v="972"/>
    <s v="438"/>
    <s v="FD52738"/>
    <x v="374"/>
    <x v="4"/>
    <x v="281"/>
    <x v="2"/>
    <d v="2022-03-01T00:00:00"/>
    <n v="-6600"/>
    <n v="2205200201"/>
    <x v="2"/>
    <x v="102"/>
    <s v="GLOSA INICIAL GL-155273150521"/>
    <s v="1550020011"/>
    <x v="206"/>
    <d v="2022-10-21T00:00:00"/>
    <s v="GCAMILA"/>
    <s v="CONTRATO-EVENTO"/>
    <x v="0"/>
  </r>
  <r>
    <s v="8200038502"/>
    <s v="E.S.E. SANTIAGO DE T"/>
    <x v="973"/>
    <s v="438"/>
    <s v="FD52725"/>
    <x v="803"/>
    <x v="4"/>
    <x v="281"/>
    <x v="2"/>
    <d v="2022-05-20T00:00:00"/>
    <n v="-337000"/>
    <n v="2905100202"/>
    <x v="0"/>
    <x v="102"/>
    <s v="15204000979 PAULA RUIZ"/>
    <s v="1520420011"/>
    <x v="1"/>
    <m/>
    <s v="COOSALUD"/>
    <s v="CONTRATO-EVENTO"/>
    <x v="0"/>
  </r>
  <r>
    <s v="8200038502"/>
    <s v="E.S.E. SANTIAGO DE T"/>
    <x v="974"/>
    <s v="438"/>
    <s v="FD54843"/>
    <x v="804"/>
    <x v="4"/>
    <x v="260"/>
    <x v="2"/>
    <d v="2022-05-20T00:00:00"/>
    <n v="-182000"/>
    <n v="2905100102"/>
    <x v="0"/>
    <x v="149"/>
    <s v="15646037090 WILSON COSTILLA"/>
    <s v="1564620011"/>
    <x v="1"/>
    <m/>
    <s v="COOSALUD"/>
    <s v="CONTRATO-EVENTO"/>
    <x v="0"/>
  </r>
  <r>
    <s v="8200038502"/>
    <s v="E.S.E. SANTIAGO DE T"/>
    <x v="975"/>
    <s v="438"/>
    <s v="FD54795"/>
    <x v="805"/>
    <x v="4"/>
    <x v="260"/>
    <x v="2"/>
    <d v="2022-05-20T00:00:00"/>
    <n v="-122361"/>
    <n v="2905100102"/>
    <x v="0"/>
    <x v="149"/>
    <s v="15001105965 DIEGO MARTINEZ"/>
    <s v="1500120011"/>
    <x v="1"/>
    <m/>
    <s v="COOSALUD"/>
    <s v="CONTRATO-EVENTO"/>
    <x v="0"/>
  </r>
  <r>
    <s v="8200038502"/>
    <s v="E.S.E. SANTIAGO DE T"/>
    <x v="976"/>
    <s v="438"/>
    <s v="FD54761"/>
    <x v="806"/>
    <x v="4"/>
    <x v="261"/>
    <x v="2"/>
    <d v="2022-05-20T00:00:00"/>
    <n v="-113491"/>
    <n v="2905100102"/>
    <x v="0"/>
    <x v="149"/>
    <s v="15001204847 LIZETH ROJAS"/>
    <s v="1500120011"/>
    <x v="1"/>
    <m/>
    <s v="COOSALUD"/>
    <s v="CONTRATO-EVENTO"/>
    <x v="0"/>
  </r>
  <r>
    <s v="8200038502"/>
    <s v="E.S.E. SANTIAGO DE T"/>
    <x v="977"/>
    <s v="438"/>
    <s v="FD54743"/>
    <x v="807"/>
    <x v="4"/>
    <x v="261"/>
    <x v="2"/>
    <d v="2022-05-20T00:00:00"/>
    <n v="-59600"/>
    <n v="2905100102"/>
    <x v="0"/>
    <x v="149"/>
    <s v="15514001592 PAULA MENDOZA"/>
    <s v="1500120011"/>
    <x v="1"/>
    <m/>
    <s v="COOSALUD"/>
    <s v="CONTRATO-EVENTO"/>
    <x v="0"/>
  </r>
  <r>
    <s v="8200038502"/>
    <s v="E.S.E. SANTIAGO DE T"/>
    <x v="978"/>
    <s v="438"/>
    <s v="FD54335"/>
    <x v="808"/>
    <x v="4"/>
    <x v="265"/>
    <x v="2"/>
    <d v="2022-05-20T00:00:00"/>
    <n v="-107628"/>
    <n v="2905100102"/>
    <x v="0"/>
    <x v="149"/>
    <s v="15897099137 FANY DAZA"/>
    <s v="1500120011"/>
    <x v="1"/>
    <m/>
    <s v="COOSALUD"/>
    <s v="CONTRATO-EVENTO"/>
    <x v="0"/>
  </r>
  <r>
    <s v="8200038502"/>
    <s v="E.S.E. SANTIAGO DE T"/>
    <x v="979"/>
    <s v="438"/>
    <s v="FD54206"/>
    <x v="809"/>
    <x v="4"/>
    <x v="266"/>
    <x v="2"/>
    <d v="2022-05-20T00:00:00"/>
    <n v="-273514"/>
    <n v="2905100102"/>
    <x v="0"/>
    <x v="149"/>
    <s v="15500000531 CRISTIAN AMEZQUITA"/>
    <s v="1550020011"/>
    <x v="1"/>
    <m/>
    <s v="COOSALUD"/>
    <s v="CONTRATO-EVENTO"/>
    <x v="0"/>
  </r>
  <r>
    <s v="8200038502"/>
    <s v="E.S.E. SANTIAGO DE T"/>
    <x v="980"/>
    <s v="438"/>
    <s v="FD54150"/>
    <x v="810"/>
    <x v="4"/>
    <x v="268"/>
    <x v="2"/>
    <d v="2022-05-20T00:00:00"/>
    <n v="-115793"/>
    <n v="2905100102"/>
    <x v="0"/>
    <x v="149"/>
    <s v="15001213290 CLARA BOHORQUEZ"/>
    <s v="1500120011"/>
    <x v="1"/>
    <m/>
    <s v="COOSALUD"/>
    <s v="CONTRATO-EVENTO"/>
    <x v="0"/>
  </r>
  <r>
    <s v="8200038502"/>
    <s v="E.S.E. SANTIAGO DE T"/>
    <x v="981"/>
    <s v="438"/>
    <s v="FD53740"/>
    <x v="811"/>
    <x v="4"/>
    <x v="273"/>
    <x v="2"/>
    <d v="2022-05-20T00:00:00"/>
    <n v="-59600"/>
    <n v="2905100102"/>
    <x v="0"/>
    <x v="149"/>
    <s v="15001112734 JHEFERSON GOYENECHE"/>
    <s v="1500120011"/>
    <x v="1"/>
    <m/>
    <s v="COOSALUD"/>
    <s v="CONTRATO-EVENTO"/>
    <x v="0"/>
  </r>
  <r>
    <s v="8200038502"/>
    <s v="E.S.E. SANTIAGO DE T"/>
    <x v="982"/>
    <s v="438"/>
    <s v="FD53191"/>
    <x v="812"/>
    <x v="4"/>
    <x v="278"/>
    <x v="2"/>
    <d v="2022-05-20T00:00:00"/>
    <n v="-333797"/>
    <n v="2905100102"/>
    <x v="0"/>
    <x v="149"/>
    <s v="13001163130 JOSE OZUNA"/>
    <s v="1500120011"/>
    <x v="1"/>
    <m/>
    <s v="COOSALUD"/>
    <s v="CONTRATO-EVENTO"/>
    <x v="0"/>
  </r>
  <r>
    <s v="8200038502"/>
    <s v="E.S.E. SANTIAGO DE T"/>
    <x v="983"/>
    <s v="438"/>
    <s v="FD53049"/>
    <x v="813"/>
    <x v="4"/>
    <x v="279"/>
    <x v="2"/>
    <d v="2022-05-20T00:00:00"/>
    <n v="-177000"/>
    <n v="2905100102"/>
    <x v="0"/>
    <x v="149"/>
    <s v="15001112734 JHEFERSON GOYENECHE"/>
    <s v="1500120011"/>
    <x v="1"/>
    <m/>
    <s v="COOSALUD"/>
    <s v="CONTRATO-EVENTO"/>
    <x v="0"/>
  </r>
  <r>
    <s v="8200038502"/>
    <s v="E.S.E. SANTIAGO DE T"/>
    <x v="984"/>
    <s v="438"/>
    <s v="FD52948"/>
    <x v="814"/>
    <x v="4"/>
    <x v="282"/>
    <x v="2"/>
    <d v="2022-05-20T00:00:00"/>
    <n v="-286237"/>
    <n v="2905100102"/>
    <x v="0"/>
    <x v="149"/>
    <s v="15001201382 ELIANA ESLAVA"/>
    <s v="1500120011"/>
    <x v="1"/>
    <m/>
    <s v="COOSALUD"/>
    <s v="CONTRATO-EVENTO"/>
    <x v="0"/>
  </r>
  <r>
    <s v="8200038502"/>
    <s v="E.S.E. SANTIAGO DE T"/>
    <x v="985"/>
    <s v="438"/>
    <s v="FD54446"/>
    <x v="815"/>
    <x v="4"/>
    <x v="283"/>
    <x v="2"/>
    <d v="2022-05-20T00:00:00"/>
    <n v="-6500"/>
    <n v="2905100202"/>
    <x v="0"/>
    <x v="150"/>
    <s v="15646202139 LEAH ESPINOSA"/>
    <s v="1564620011"/>
    <x v="1"/>
    <m/>
    <s v="COOSALUD"/>
    <s v="CONTRATO-EVENTO"/>
    <x v="0"/>
  </r>
  <r>
    <s v="8200038502"/>
    <s v="E.S.E. SANTIAGO DE T"/>
    <x v="986"/>
    <s v="438"/>
    <s v="FD53997"/>
    <x v="816"/>
    <x v="4"/>
    <x v="270"/>
    <x v="2"/>
    <d v="2022-05-20T00:00:00"/>
    <n v="-6500"/>
    <n v="2905100202"/>
    <x v="0"/>
    <x v="150"/>
    <s v="15204095132 DANIEL PIRATOVA"/>
    <s v="1520420011"/>
    <x v="1"/>
    <m/>
    <s v="COOSALUD"/>
    <s v="CONTRATO-EVENTO"/>
    <x v="0"/>
  </r>
  <r>
    <s v="8200038502"/>
    <s v="E.S.E. SANTIAGO DE T"/>
    <x v="987"/>
    <s v="438"/>
    <s v="FD53861"/>
    <x v="817"/>
    <x v="4"/>
    <x v="271"/>
    <x v="2"/>
    <d v="2022-05-20T00:00:00"/>
    <n v="-26000"/>
    <n v="2905100202"/>
    <x v="0"/>
    <x v="150"/>
    <s v="15204216066 ANDREY CETINA"/>
    <s v="1520420011"/>
    <x v="1"/>
    <m/>
    <s v="COOSALUD"/>
    <s v="CONTRATO-EVENTO"/>
    <x v="0"/>
  </r>
  <r>
    <s v="8200038502"/>
    <s v="E.S.E. SANTIAGO DE T"/>
    <x v="988"/>
    <s v="438"/>
    <s v="FD53773"/>
    <x v="818"/>
    <x v="4"/>
    <x v="272"/>
    <x v="2"/>
    <d v="2022-05-20T00:00:00"/>
    <n v="-6500"/>
    <n v="2905100202"/>
    <x v="0"/>
    <x v="150"/>
    <s v="54001533187 MOISES QUEMBA"/>
    <s v="5400120011"/>
    <x v="1"/>
    <m/>
    <s v="COOSALUD"/>
    <s v="CONTRATO-EVENTO"/>
    <x v="0"/>
  </r>
  <r>
    <s v="8200038502"/>
    <s v="E.S.E. SANTIAGO DE T"/>
    <x v="989"/>
    <s v="438"/>
    <s v="FD52976"/>
    <x v="819"/>
    <x v="4"/>
    <x v="280"/>
    <x v="2"/>
    <d v="2022-05-20T00:00:00"/>
    <n v="-19500"/>
    <n v="2905100202"/>
    <x v="0"/>
    <x v="150"/>
    <s v="15204197901 ZOE LOPEZ"/>
    <s v="1520420011"/>
    <x v="1"/>
    <m/>
    <s v="COOSALUD"/>
    <s v="CONTRATO-EVENTO"/>
    <x v="0"/>
  </r>
  <r>
    <s v="8200038502"/>
    <s v="E.S.E. SANTIAGO DE T"/>
    <x v="990"/>
    <s v="438"/>
    <s v="FD52672"/>
    <x v="820"/>
    <x v="4"/>
    <x v="281"/>
    <x v="2"/>
    <d v="2022-05-20T00:00:00"/>
    <n v="-6500"/>
    <n v="2905100202"/>
    <x v="0"/>
    <x v="150"/>
    <s v="54874572181 GARDY JAIME"/>
    <s v="5487420011"/>
    <x v="1"/>
    <m/>
    <s v="COOSALUD"/>
    <s v="CONTRATO-EVENTO"/>
    <x v="0"/>
  </r>
  <r>
    <s v="8200038502"/>
    <s v="E.S.E. SANTIAGO DE T"/>
    <x v="991"/>
    <s v="438"/>
    <s v="FD54838"/>
    <x v="821"/>
    <x v="4"/>
    <x v="260"/>
    <x v="2"/>
    <d v="2022-05-20T00:00:00"/>
    <n v="-6500"/>
    <n v="2905100102"/>
    <x v="0"/>
    <x v="151"/>
    <s v="15001198659 JUAN DAZA"/>
    <s v="1500120011"/>
    <x v="1"/>
    <m/>
    <s v="COOSALUD"/>
    <s v="CONTRATO-EVENTO"/>
    <x v="0"/>
  </r>
  <r>
    <s v="8200038502"/>
    <s v="E.S.E. SANTIAGO DE T"/>
    <x v="992"/>
    <s v="438"/>
    <s v="FD53768"/>
    <x v="822"/>
    <x v="4"/>
    <x v="272"/>
    <x v="2"/>
    <d v="2022-05-20T00:00:00"/>
    <n v="-6500"/>
    <n v="2905100102"/>
    <x v="0"/>
    <x v="151"/>
    <s v="15514031031 TILCIA VALLEJO"/>
    <s v="1500120011"/>
    <x v="1"/>
    <m/>
    <s v="COOSALUD"/>
    <s v="CONTRATO-EVENTO"/>
    <x v="0"/>
  </r>
  <r>
    <s v="8200038502"/>
    <s v="E.S.E. SANTIAGO DE T"/>
    <x v="993"/>
    <s v="438"/>
    <s v="FD53582"/>
    <x v="823"/>
    <x v="4"/>
    <x v="275"/>
    <x v="2"/>
    <d v="2022-05-20T00:00:00"/>
    <n v="-6500"/>
    <n v="2905100102"/>
    <x v="0"/>
    <x v="151"/>
    <s v="15001204414 MARLON ARIAS"/>
    <s v="1500120011"/>
    <x v="1"/>
    <m/>
    <s v="COOSALUD"/>
    <s v="CONTRATO-EVENTO"/>
    <x v="0"/>
  </r>
  <r>
    <s v="8200038502"/>
    <s v="E.S.E. SANTIAGO DE T"/>
    <x v="994"/>
    <s v="438"/>
    <s v="FD53399"/>
    <x v="824"/>
    <x v="4"/>
    <x v="284"/>
    <x v="2"/>
    <d v="2022-05-20T00:00:00"/>
    <n v="-6500"/>
    <n v="2905100102"/>
    <x v="0"/>
    <x v="151"/>
    <s v="68077200457 SALOME ROCHA"/>
    <s v="6807720011"/>
    <x v="1"/>
    <m/>
    <s v="COOSALUD"/>
    <s v="CONTRATO-EVENTO"/>
    <x v="0"/>
  </r>
  <r>
    <s v="8200038502"/>
    <s v="E.S.E. SANTIAGO DE T"/>
    <x v="995"/>
    <s v="438"/>
    <s v="FD53265"/>
    <x v="825"/>
    <x v="4"/>
    <x v="26"/>
    <x v="2"/>
    <d v="2022-05-20T00:00:00"/>
    <n v="-26000"/>
    <n v="2905100102"/>
    <x v="0"/>
    <x v="151"/>
    <s v="15001215807 SARA CANARIA"/>
    <s v="1500120011"/>
    <x v="1"/>
    <m/>
    <s v="COOSALUD"/>
    <s v="CONTRATO-EVENTO"/>
    <x v="0"/>
  </r>
  <r>
    <s v="8200038502"/>
    <s v="E.S.E. SANTIAGO DE T"/>
    <x v="996"/>
    <s v="438"/>
    <s v="FD52928"/>
    <x v="826"/>
    <x v="4"/>
    <x v="282"/>
    <x v="2"/>
    <d v="2022-05-20T00:00:00"/>
    <n v="-6500"/>
    <n v="2905100102"/>
    <x v="0"/>
    <x v="151"/>
    <s v="15001199426 ALANNA PATIÑO"/>
    <s v="1500120011"/>
    <x v="1"/>
    <m/>
    <s v="COOSALUD"/>
    <s v="CONTRATO-EVENTO"/>
    <x v="0"/>
  </r>
  <r>
    <s v="8200038502"/>
    <s v="E.S.E. SANTIAGO DE T"/>
    <x v="997"/>
    <s v="438"/>
    <s v="FD52709"/>
    <x v="827"/>
    <x v="4"/>
    <x v="285"/>
    <x v="2"/>
    <d v="2022-02-01T00:00:00"/>
    <n v="-26545607"/>
    <n v="2205200202"/>
    <x v="2"/>
    <x v="152"/>
    <s v="GLOSA INICIAL GL-15379310050"/>
    <s v="1500120011"/>
    <x v="1"/>
    <m/>
    <s v="COOSALUD"/>
    <s v="SBY2019CP1A00012353"/>
    <x v="0"/>
  </r>
  <r>
    <s v="8200038502"/>
    <s v="E.S.E. SANTIAGO DE T"/>
    <x v="997"/>
    <s v="438"/>
    <s v="FD52709"/>
    <x v="827"/>
    <x v="4"/>
    <x v="285"/>
    <x v="2"/>
    <d v="2022-02-01T00:00:00"/>
    <n v="-6343368"/>
    <n v="2905100201"/>
    <x v="1"/>
    <x v="152"/>
    <s v="FC FD52709 SERVICIOS PYP NOVIEMBRE/2021 RS"/>
    <s v="1500120011"/>
    <x v="37"/>
    <d v="2022-05-19T00:00:00"/>
    <s v="COOSALUD"/>
    <s v="SBY2019CP1A00012353"/>
    <x v="0"/>
  </r>
  <r>
    <s v="8200038502"/>
    <s v="E.S.E. SANTIAGO DE T"/>
    <x v="998"/>
    <s v="438"/>
    <s v="FD52705"/>
    <x v="828"/>
    <x v="4"/>
    <x v="281"/>
    <x v="2"/>
    <d v="2022-02-01T00:00:00"/>
    <n v="-31105900"/>
    <n v="2905100201"/>
    <x v="1"/>
    <x v="153"/>
    <s v="FC FD52705 SERV ASISTENCIAL NOVIEMBRE/2021 RS"/>
    <s v="1500120011"/>
    <x v="38"/>
    <d v="2022-05-19T00:00:00"/>
    <s v="COOSALUD"/>
    <s v="SBY2019CR1A00012352"/>
    <x v="0"/>
  </r>
  <r>
    <s v="8200038502"/>
    <s v="E.S.E. SANTIAGO DE T"/>
    <x v="999"/>
    <s v="438"/>
    <s v="29824"/>
    <x v="228"/>
    <x v="5"/>
    <x v="286"/>
    <x v="2"/>
    <d v="2022-02-28T00:00:00"/>
    <n v="-621305"/>
    <n v="2905100201"/>
    <x v="1"/>
    <x v="127"/>
    <s v="EPS ACEPTA GL 25/03/21 C ASISABR 2019 FC 29824"/>
    <s v="1500100000"/>
    <x v="18"/>
    <d v="2022-08-26T00:00:00"/>
    <s v="GCAMILA"/>
    <s v="REGISTRO ACEPT GLOSA"/>
    <x v="0"/>
  </r>
  <r>
    <s v="8200038502"/>
    <s v="E.S.E. SANTIAGO DE T"/>
    <x v="999"/>
    <s v="438"/>
    <s v="29824"/>
    <x v="228"/>
    <x v="5"/>
    <x v="286"/>
    <x v="2"/>
    <d v="2022-02-28T00:00:00"/>
    <n v="621305"/>
    <n v="2205200202"/>
    <x v="2"/>
    <x v="154"/>
    <s v="REGISTRO ACEPTACIÓN DE GLOSA C"/>
    <s v="1500100000"/>
    <x v="301"/>
    <d v="2022-02-28T00:00:00"/>
    <s v="GCAMILA"/>
    <s v="REGISTRO ACEPT GLOSA"/>
    <x v="1"/>
  </r>
  <r>
    <s v="8200038502"/>
    <s v="E.S.E. SANTIAGO DE T"/>
    <x v="1000"/>
    <s v="438"/>
    <s v="29430"/>
    <x v="829"/>
    <x v="5"/>
    <x v="286"/>
    <x v="2"/>
    <d v="2022-02-28T00:00:00"/>
    <n v="-55725"/>
    <n v="2905100201"/>
    <x v="1"/>
    <x v="127"/>
    <s v="EPS ACEPTA GL 25/03/21 C ASISOCT 2018 FC 29430"/>
    <s v="1500100000"/>
    <x v="18"/>
    <d v="2022-08-26T00:00:00"/>
    <s v="GCAMILA"/>
    <s v="REGISTRO ACEPT GLOSA"/>
    <x v="0"/>
  </r>
  <r>
    <s v="8200038502"/>
    <s v="E.S.E. SANTIAGO DE T"/>
    <x v="1000"/>
    <s v="438"/>
    <s v="29430"/>
    <x v="829"/>
    <x v="5"/>
    <x v="286"/>
    <x v="2"/>
    <d v="2022-02-28T00:00:00"/>
    <n v="55725"/>
    <n v="2205200202"/>
    <x v="2"/>
    <x v="154"/>
    <s v="REGISTRO ACEPTACIÓN DE GLOSA C"/>
    <s v="1500100000"/>
    <x v="302"/>
    <d v="2022-02-28T00:00:00"/>
    <s v="GCAMILA"/>
    <s v="REGISTRO ACEPT GLOSA"/>
    <x v="1"/>
  </r>
  <r>
    <s v="8200038502"/>
    <s v="E.S.E. SANTIAGO DE T"/>
    <x v="1001"/>
    <s v="438"/>
    <s v="30380"/>
    <x v="830"/>
    <x v="5"/>
    <x v="286"/>
    <x v="2"/>
    <d v="2022-02-28T00:00:00"/>
    <n v="-3194559"/>
    <n v="2905100201"/>
    <x v="1"/>
    <x v="127"/>
    <s v="EPS ACEPTA GL 25/03/21 C PYPDIC 2019 FC 30380"/>
    <s v="1500119011"/>
    <x v="16"/>
    <d v="2022-08-26T00:00:00"/>
    <s v="GCAMILA"/>
    <s v="REGISTRO ACEPT GLOSA"/>
    <x v="0"/>
  </r>
  <r>
    <s v="8200038502"/>
    <s v="E.S.E. SANTIAGO DE T"/>
    <x v="1001"/>
    <s v="438"/>
    <s v="30380"/>
    <x v="830"/>
    <x v="5"/>
    <x v="286"/>
    <x v="2"/>
    <d v="2022-02-28T00:00:00"/>
    <n v="6657086"/>
    <n v="2205200202"/>
    <x v="2"/>
    <x v="154"/>
    <s v="REGISTRO ACEPTACIÓN DE GLOSA C"/>
    <s v="1500100000"/>
    <x v="303"/>
    <d v="2022-02-28T00:00:00"/>
    <s v="GCAMILA"/>
    <s v="REGISTRO ACEPT GLOSA"/>
    <x v="1"/>
  </r>
  <r>
    <s v="8200038502"/>
    <s v="E.S.E. SANTIAGO DE T"/>
    <x v="1002"/>
    <s v="438"/>
    <s v="30312"/>
    <x v="831"/>
    <x v="5"/>
    <x v="286"/>
    <x v="2"/>
    <d v="2022-02-28T00:00:00"/>
    <n v="-1420898"/>
    <n v="2905100201"/>
    <x v="1"/>
    <x v="127"/>
    <s v="EPS ACEPTA GL 25/03/21 C PYPNOV 2019 FC 30312"/>
    <s v="1500119011"/>
    <x v="17"/>
    <d v="2022-08-26T00:00:00"/>
    <s v="GCAMILA"/>
    <s v="REGISTRO ACEPT GLOSA"/>
    <x v="0"/>
  </r>
  <r>
    <s v="8200038502"/>
    <s v="E.S.E. SANTIAGO DE T"/>
    <x v="1002"/>
    <s v="438"/>
    <s v="30312"/>
    <x v="831"/>
    <x v="5"/>
    <x v="286"/>
    <x v="2"/>
    <d v="2022-02-28T00:00:00"/>
    <n v="4734159"/>
    <n v="2205200202"/>
    <x v="2"/>
    <x v="154"/>
    <s v="REGISTRO ACEPTACIÓN DE GLOSA C"/>
    <s v="1500100000"/>
    <x v="304"/>
    <d v="2022-02-28T00:00:00"/>
    <s v="GCAMILA"/>
    <s v="REGISTRO ACEPT GLOSA"/>
    <x v="1"/>
  </r>
  <r>
    <s v="8200038502"/>
    <s v="E.S.E. SANTIAGO DE T"/>
    <x v="1003"/>
    <s v="438"/>
    <s v="30241"/>
    <x v="832"/>
    <x v="5"/>
    <x v="286"/>
    <x v="2"/>
    <d v="2022-02-28T00:00:00"/>
    <n v="-1331248"/>
    <n v="2905100201"/>
    <x v="1"/>
    <x v="127"/>
    <s v="EPS ACEPTA GL 25/03/21 C PYPOCT 2019 FC 30241"/>
    <s v="1500119011"/>
    <x v="17"/>
    <d v="2022-08-26T00:00:00"/>
    <s v="GCAMILA"/>
    <s v="REGISTRO ACEPT GLOSA"/>
    <x v="0"/>
  </r>
  <r>
    <s v="8200038502"/>
    <s v="E.S.E. SANTIAGO DE T"/>
    <x v="1003"/>
    <s v="438"/>
    <s v="30241"/>
    <x v="832"/>
    <x v="5"/>
    <x v="286"/>
    <x v="2"/>
    <d v="2022-02-28T00:00:00"/>
    <n v="4334224"/>
    <n v="2205200202"/>
    <x v="2"/>
    <x v="154"/>
    <s v="REGISTRO ACEPTACIÓN DE GLOSA C"/>
    <s v="1500100000"/>
    <x v="305"/>
    <d v="2022-02-28T00:00:00"/>
    <s v="GCAMILA"/>
    <s v="REGISTRO ACEPT GLOSA"/>
    <x v="1"/>
  </r>
  <r>
    <s v="8200038502"/>
    <s v="E.S.E. SANTIAGO DE T"/>
    <x v="1004"/>
    <s v="438"/>
    <s v="30164"/>
    <x v="213"/>
    <x v="5"/>
    <x v="286"/>
    <x v="2"/>
    <d v="2022-02-28T00:00:00"/>
    <n v="-1755399"/>
    <n v="2905100201"/>
    <x v="1"/>
    <x v="127"/>
    <s v="EPS ACEPTA GL 25/03/21 C PYPSEP 2019 FC 30164"/>
    <s v="1500119011"/>
    <x v="17"/>
    <d v="2022-08-26T00:00:00"/>
    <s v="GCAMILA"/>
    <s v="REGISTRO ACEPT GLOSA"/>
    <x v="0"/>
  </r>
  <r>
    <s v="8200038502"/>
    <s v="E.S.E. SANTIAGO DE T"/>
    <x v="1004"/>
    <s v="438"/>
    <s v="30164"/>
    <x v="213"/>
    <x v="5"/>
    <x v="286"/>
    <x v="2"/>
    <d v="2022-02-28T00:00:00"/>
    <n v="3420579"/>
    <n v="2205200202"/>
    <x v="2"/>
    <x v="154"/>
    <s v="REGISTRO ACEPTACIÓN DE GLOSA C"/>
    <s v="1500100000"/>
    <x v="306"/>
    <d v="2022-02-28T00:00:00"/>
    <s v="GCAMILA"/>
    <s v="REGISTRO ACEPT GLOSA"/>
    <x v="1"/>
  </r>
  <r>
    <s v="8200038502"/>
    <s v="E.S.E. SANTIAGO DE T"/>
    <x v="1005"/>
    <s v="438"/>
    <s v="30096"/>
    <x v="833"/>
    <x v="5"/>
    <x v="286"/>
    <x v="2"/>
    <d v="2022-02-28T00:00:00"/>
    <n v="-1526467"/>
    <n v="2905100201"/>
    <x v="1"/>
    <x v="127"/>
    <s v="EPS ACEPTA GL 25/03/21 C PYPAGO 2019 FC 30096"/>
    <s v="1500119011"/>
    <x v="17"/>
    <d v="2022-08-26T00:00:00"/>
    <s v="GCAMILA"/>
    <s v="REGISTRO ACEPT GLOSA"/>
    <x v="0"/>
  </r>
  <r>
    <s v="8200038502"/>
    <s v="E.S.E. SANTIAGO DE T"/>
    <x v="1005"/>
    <s v="438"/>
    <s v="30096"/>
    <x v="833"/>
    <x v="5"/>
    <x v="286"/>
    <x v="2"/>
    <d v="2022-02-28T00:00:00"/>
    <n v="4011041"/>
    <n v="2205200202"/>
    <x v="2"/>
    <x v="154"/>
    <s v="REGISTRO ACEPTACIÓN DE GLOSA C"/>
    <s v="1500100000"/>
    <x v="307"/>
    <d v="2022-02-28T00:00:00"/>
    <s v="GCAMILA"/>
    <s v="REGISTRO ACEPT GLOSA"/>
    <x v="1"/>
  </r>
  <r>
    <s v="8200038502"/>
    <s v="E.S.E. SANTIAGO DE T"/>
    <x v="1006"/>
    <s v="438"/>
    <s v="30026"/>
    <x v="834"/>
    <x v="5"/>
    <x v="286"/>
    <x v="2"/>
    <d v="2022-02-28T00:00:00"/>
    <n v="-3896641"/>
    <n v="2905100201"/>
    <x v="1"/>
    <x v="127"/>
    <s v="EPS ACEPTA GL 25/03/21 C PYPJUL 2019 FC 30026"/>
    <s v="1500119011"/>
    <x v="15"/>
    <d v="2022-08-26T00:00:00"/>
    <s v="GCAMILA"/>
    <s v="REGISTRO ACEPT GLOSA"/>
    <x v="0"/>
  </r>
  <r>
    <s v="8200038502"/>
    <s v="E.S.E. SANTIAGO DE T"/>
    <x v="1006"/>
    <s v="438"/>
    <s v="30026"/>
    <x v="834"/>
    <x v="5"/>
    <x v="286"/>
    <x v="2"/>
    <d v="2022-02-28T00:00:00"/>
    <n v="6233774"/>
    <n v="2205200202"/>
    <x v="2"/>
    <x v="154"/>
    <s v="REGISTRO ACEPTACIÓN DE GLOSA C"/>
    <s v="1500100000"/>
    <x v="308"/>
    <d v="2022-02-28T00:00:00"/>
    <s v="GCAMILA"/>
    <s v="REGISTRO ACEPT GLOSA"/>
    <x v="1"/>
  </r>
  <r>
    <s v="8200038502"/>
    <s v="E.S.E. SANTIAGO DE T"/>
    <x v="1007"/>
    <s v="438"/>
    <s v="29962"/>
    <x v="835"/>
    <x v="5"/>
    <x v="286"/>
    <x v="2"/>
    <d v="2022-02-28T00:00:00"/>
    <n v="-4649823"/>
    <n v="2905100201"/>
    <x v="1"/>
    <x v="127"/>
    <s v="EPS ACEPTA GL 25/03/21 C PYPJUN 2019 FC 29962"/>
    <s v="1500119011"/>
    <x v="15"/>
    <d v="2022-08-26T00:00:00"/>
    <s v="GCAMILA"/>
    <s v="REGISTRO ACEPT GLOSA"/>
    <x v="0"/>
  </r>
  <r>
    <s v="8200038502"/>
    <s v="E.S.E. SANTIAGO DE T"/>
    <x v="1007"/>
    <s v="438"/>
    <s v="29962"/>
    <x v="835"/>
    <x v="5"/>
    <x v="286"/>
    <x v="2"/>
    <d v="2022-02-28T00:00:00"/>
    <n v="6926324"/>
    <n v="2205200202"/>
    <x v="2"/>
    <x v="154"/>
    <s v="REGISTRO ACEPTACIÓN DE GLOSA C"/>
    <s v="1500100000"/>
    <x v="309"/>
    <d v="2022-02-28T00:00:00"/>
    <s v="GCAMILA"/>
    <s v="REGISTRO ACEPT GLOSA"/>
    <x v="1"/>
  </r>
  <r>
    <s v="8200038502"/>
    <s v="E.S.E. SANTIAGO DE T"/>
    <x v="1008"/>
    <s v="438"/>
    <s v="29825"/>
    <x v="836"/>
    <x v="5"/>
    <x v="286"/>
    <x v="2"/>
    <d v="2022-02-28T00:00:00"/>
    <n v="-3215208"/>
    <n v="2905100201"/>
    <x v="1"/>
    <x v="127"/>
    <s v="EPS ACEPTA GL 25/03/21 C PYPABR 2019 FC 29825"/>
    <s v="1500119011"/>
    <x v="16"/>
    <d v="2022-08-26T00:00:00"/>
    <s v="GCAMILA"/>
    <s v="REGISTRO ACEPT GLOSA"/>
    <x v="0"/>
  </r>
  <r>
    <s v="8200038502"/>
    <s v="E.S.E. SANTIAGO DE T"/>
    <x v="1008"/>
    <s v="438"/>
    <s v="29825"/>
    <x v="836"/>
    <x v="5"/>
    <x v="286"/>
    <x v="2"/>
    <d v="2022-02-28T00:00:00"/>
    <n v="6702048"/>
    <n v="2205200202"/>
    <x v="2"/>
    <x v="154"/>
    <s v="REGISTRO ACEPTACIÓN DE GLOSA C"/>
    <s v="1500100000"/>
    <x v="310"/>
    <d v="2022-02-28T00:00:00"/>
    <s v="GCAMILA"/>
    <s v="REGISTRO ACEPT GLOSA"/>
    <x v="1"/>
  </r>
  <r>
    <s v="8200038502"/>
    <s v="E.S.E. SANTIAGO DE T"/>
    <x v="1009"/>
    <s v="438"/>
    <s v="29751"/>
    <x v="837"/>
    <x v="5"/>
    <x v="286"/>
    <x v="2"/>
    <d v="2022-02-28T00:00:00"/>
    <n v="-2622581"/>
    <n v="2905100201"/>
    <x v="1"/>
    <x v="127"/>
    <s v="EPS ACEPTA GL 25/03/21 C PYPMAR 2019 FC 29751"/>
    <s v="1500119011"/>
    <x v="16"/>
    <d v="2022-08-26T00:00:00"/>
    <s v="GCAMILA"/>
    <s v="REGISTRO ACEPT GLOSA"/>
    <x v="0"/>
  </r>
  <r>
    <s v="8200038502"/>
    <s v="E.S.E. SANTIAGO DE T"/>
    <x v="1009"/>
    <s v="438"/>
    <s v="29751"/>
    <x v="837"/>
    <x v="5"/>
    <x v="286"/>
    <x v="2"/>
    <d v="2022-02-28T00:00:00"/>
    <n v="4651293"/>
    <n v="2205200202"/>
    <x v="2"/>
    <x v="154"/>
    <s v="REGISTRO ACEPTACIÓN DE GLOSA C"/>
    <s v="1500100000"/>
    <x v="311"/>
    <d v="2022-02-28T00:00:00"/>
    <s v="GCAMILA"/>
    <s v="REGISTRO ACEPT GLOSA"/>
    <x v="1"/>
  </r>
  <r>
    <s v="8200038502"/>
    <s v="E.S.E. SANTIAGO DE T"/>
    <x v="1010"/>
    <s v="438"/>
    <s v="29696"/>
    <x v="838"/>
    <x v="5"/>
    <x v="286"/>
    <x v="2"/>
    <d v="2022-02-28T00:00:00"/>
    <n v="-3836433"/>
    <n v="2905100201"/>
    <x v="1"/>
    <x v="127"/>
    <s v="EPS ACEPTA GL 25/03/21 C PYPFEB 2019 FC 29696"/>
    <s v="1500119011"/>
    <x v="16"/>
    <d v="2022-08-26T00:00:00"/>
    <s v="GCAMILA"/>
    <s v="REGISTRO ACEPT GLOSA"/>
    <x v="0"/>
  </r>
  <r>
    <s v="8200038502"/>
    <s v="E.S.E. SANTIAGO DE T"/>
    <x v="1010"/>
    <s v="438"/>
    <s v="29696"/>
    <x v="838"/>
    <x v="5"/>
    <x v="286"/>
    <x v="2"/>
    <d v="2022-02-28T00:00:00"/>
    <n v="5930554"/>
    <n v="2205200202"/>
    <x v="2"/>
    <x v="154"/>
    <s v="REGISTRO ACEPTACIÓN DE GLOSA C"/>
    <s v="1500100000"/>
    <x v="312"/>
    <d v="2022-02-28T00:00:00"/>
    <s v="GCAMILA"/>
    <s v="REGISTRO ACEPT GLOSA"/>
    <x v="1"/>
  </r>
  <r>
    <s v="8200038502"/>
    <s v="E.S.E. SANTIAGO DE T"/>
    <x v="1011"/>
    <s v="438"/>
    <s v="29565"/>
    <x v="839"/>
    <x v="5"/>
    <x v="286"/>
    <x v="2"/>
    <d v="2022-02-28T00:00:00"/>
    <n v="-2273012"/>
    <n v="2905100201"/>
    <x v="1"/>
    <x v="127"/>
    <s v="EPS ACEPTA GL 25/03/21 C PYPDIC 2018 FC 29565"/>
    <s v="1500118011"/>
    <x v="17"/>
    <d v="2022-08-26T00:00:00"/>
    <s v="GCAMILA"/>
    <s v="REGISTRO ACEPT GLOSA"/>
    <x v="0"/>
  </r>
  <r>
    <s v="8200038502"/>
    <s v="E.S.E. SANTIAGO DE T"/>
    <x v="1011"/>
    <s v="438"/>
    <s v="29565"/>
    <x v="839"/>
    <x v="5"/>
    <x v="286"/>
    <x v="2"/>
    <d v="2022-02-28T00:00:00"/>
    <n v="4236850"/>
    <n v="2205200202"/>
    <x v="2"/>
    <x v="154"/>
    <s v="REGISTRO ACEPTACIÓN DE GLOSA C"/>
    <s v="1500100000"/>
    <x v="313"/>
    <d v="2022-02-28T00:00:00"/>
    <s v="GCAMILA"/>
    <s v="REGISTRO ACEPT GLOSA"/>
    <x v="1"/>
  </r>
  <r>
    <s v="8200038502"/>
    <s v="E.S.E. SANTIAGO DE T"/>
    <x v="1012"/>
    <s v="438"/>
    <s v="29495"/>
    <x v="840"/>
    <x v="5"/>
    <x v="286"/>
    <x v="2"/>
    <d v="2022-02-28T00:00:00"/>
    <n v="-565157"/>
    <n v="2905100201"/>
    <x v="1"/>
    <x v="127"/>
    <s v="EPS ACEPTA GL 25/03/21 C PYPNOV 2018 FC 29495"/>
    <s v="1500118011"/>
    <x v="18"/>
    <d v="2022-08-26T00:00:00"/>
    <s v="GCAMILA"/>
    <s v="REGISTRO ACEPT GLOSA"/>
    <x v="0"/>
  </r>
  <r>
    <s v="8200038502"/>
    <s v="E.S.E. SANTIAGO DE T"/>
    <x v="1012"/>
    <s v="438"/>
    <s v="29495"/>
    <x v="840"/>
    <x v="5"/>
    <x v="286"/>
    <x v="2"/>
    <d v="2022-02-28T00:00:00"/>
    <n v="3736173"/>
    <n v="2205200202"/>
    <x v="2"/>
    <x v="154"/>
    <s v="REGISTRO ACEPTACIÓN DE GLOSA C"/>
    <s v="1500100000"/>
    <x v="314"/>
    <d v="2022-02-28T00:00:00"/>
    <s v="GCAMILA"/>
    <s v="REGISTRO ACEPT GLOSA"/>
    <x v="1"/>
  </r>
  <r>
    <s v="8200038502"/>
    <s v="E.S.E. SANTIAGO DE T"/>
    <x v="1013"/>
    <s v="438"/>
    <s v="29431"/>
    <x v="841"/>
    <x v="5"/>
    <x v="286"/>
    <x v="2"/>
    <d v="2022-02-28T00:00:00"/>
    <n v="-785820"/>
    <n v="2905100201"/>
    <x v="1"/>
    <x v="127"/>
    <s v="EPS ACEPTA GL 25/03/21 C PYPOCT 2018 FC 29431"/>
    <s v="1500118011"/>
    <x v="18"/>
    <d v="2022-08-26T00:00:00"/>
    <s v="GCAMILA"/>
    <s v="REGISTRO ACEPT GLOSA"/>
    <x v="0"/>
  </r>
  <r>
    <s v="8200038502"/>
    <s v="E.S.E. SANTIAGO DE T"/>
    <x v="1013"/>
    <s v="438"/>
    <s v="29431"/>
    <x v="841"/>
    <x v="5"/>
    <x v="286"/>
    <x v="2"/>
    <d v="2022-02-28T00:00:00"/>
    <n v="3306169"/>
    <n v="2205200202"/>
    <x v="2"/>
    <x v="154"/>
    <s v="REGISTRO ACEPTACIÓN DE GLOSA C"/>
    <s v="1500100000"/>
    <x v="315"/>
    <d v="2022-02-28T00:00:00"/>
    <s v="GCAMILA"/>
    <s v="REGISTRO ACEPT GLOSA"/>
    <x v="1"/>
  </r>
  <r>
    <s v="8200038502"/>
    <s v="E.S.E. SANTIAGO DE T"/>
    <x v="1014"/>
    <s v="438"/>
    <s v="29367"/>
    <x v="246"/>
    <x v="5"/>
    <x v="286"/>
    <x v="2"/>
    <d v="2022-02-28T00:00:00"/>
    <n v="-3163737"/>
    <n v="2905100201"/>
    <x v="1"/>
    <x v="127"/>
    <s v="EPS ACEPTA GL 25/03/21 C PYPSEP 2018 FC 29367"/>
    <s v="1500118011"/>
    <x v="16"/>
    <d v="2022-08-26T00:00:00"/>
    <s v="GCAMILA"/>
    <s v="REGISTRO ACEPT GLOSA"/>
    <x v="0"/>
  </r>
  <r>
    <s v="8200038502"/>
    <s v="E.S.E. SANTIAGO DE T"/>
    <x v="1014"/>
    <s v="438"/>
    <s v="29367"/>
    <x v="246"/>
    <x v="5"/>
    <x v="286"/>
    <x v="2"/>
    <d v="2022-02-28T00:00:00"/>
    <n v="7571620"/>
    <n v="2205200202"/>
    <x v="2"/>
    <x v="154"/>
    <s v="REGISTRO ACEPTACIÓN DE GLOSA C"/>
    <s v="1500100000"/>
    <x v="316"/>
    <d v="2022-02-28T00:00:00"/>
    <s v="GCAMILA"/>
    <s v="REGISTRO ACEPT GLOSA"/>
    <x v="1"/>
  </r>
  <r>
    <s v="8200038502"/>
    <s v="E.S.E. SANTIAGO DE T"/>
    <x v="1015"/>
    <s v="438"/>
    <s v="29330"/>
    <x v="842"/>
    <x v="5"/>
    <x v="286"/>
    <x v="2"/>
    <d v="2022-02-28T00:00:00"/>
    <n v="-1382906"/>
    <n v="2905100201"/>
    <x v="1"/>
    <x v="127"/>
    <s v="EPS ACEPTA GL 25/03/21 C PYAGO 2018 FC 29330"/>
    <s v="1500118011"/>
    <x v="17"/>
    <d v="2022-08-26T00:00:00"/>
    <s v="GCAMILA"/>
    <s v="REGISTRO ACEPT GLOSA"/>
    <x v="0"/>
  </r>
  <r>
    <s v="8200038502"/>
    <s v="E.S.E. SANTIAGO DE T"/>
    <x v="1015"/>
    <s v="438"/>
    <s v="29330"/>
    <x v="842"/>
    <x v="5"/>
    <x v="286"/>
    <x v="2"/>
    <d v="2022-02-28T00:00:00"/>
    <n v="2737085"/>
    <n v="2205200202"/>
    <x v="2"/>
    <x v="154"/>
    <s v="REGISTRO ACEPTACIÓN DE GLOSA C"/>
    <s v="1500100000"/>
    <x v="317"/>
    <d v="2022-02-28T00:00:00"/>
    <s v="GCAMILA"/>
    <s v="REGISTRO ACEPT GLOSA"/>
    <x v="1"/>
  </r>
  <r>
    <s v="8200038502"/>
    <s v="E.S.E. SANTIAGO DE T"/>
    <x v="1016"/>
    <s v="438"/>
    <s v="29244"/>
    <x v="843"/>
    <x v="5"/>
    <x v="286"/>
    <x v="2"/>
    <d v="2022-02-28T00:00:00"/>
    <n v="-1200554"/>
    <n v="2905100201"/>
    <x v="1"/>
    <x v="127"/>
    <s v="EPS ACEPTA GL 25/03/21 C PYJUL 2018 FC 29244"/>
    <s v="1500118011"/>
    <x v="17"/>
    <d v="2022-08-26T00:00:00"/>
    <s v="GCAMILA"/>
    <s v="REGISTRO ACEPT GLOSA"/>
    <x v="0"/>
  </r>
  <r>
    <s v="8200038502"/>
    <s v="E.S.E. SANTIAGO DE T"/>
    <x v="1016"/>
    <s v="438"/>
    <s v="29244"/>
    <x v="843"/>
    <x v="5"/>
    <x v="286"/>
    <x v="2"/>
    <d v="2022-02-28T00:00:00"/>
    <n v="2652767"/>
    <n v="2205200202"/>
    <x v="2"/>
    <x v="154"/>
    <s v="REGISTRO ACEPTACIÓN DE GLOSA C"/>
    <s v="1500100000"/>
    <x v="318"/>
    <d v="2022-02-28T00:00:00"/>
    <s v="GCAMILA"/>
    <s v="REGISTRO ACEPT GLOSA"/>
    <x v="1"/>
  </r>
  <r>
    <s v="8200038502"/>
    <s v="E.S.E. SANTIAGO DE T"/>
    <x v="1017"/>
    <s v="438"/>
    <s v="29149"/>
    <x v="844"/>
    <x v="5"/>
    <x v="286"/>
    <x v="2"/>
    <d v="2022-02-28T00:00:00"/>
    <n v="-920089"/>
    <n v="2905100201"/>
    <x v="1"/>
    <x v="127"/>
    <s v="EPS ACEPTA GL 25/03/21 C PYJUN 2018 FC 29149"/>
    <s v="1500118011"/>
    <x v="17"/>
    <d v="2022-08-26T00:00:00"/>
    <s v="GCAMILA"/>
    <s v="REGISTRO ACEPT GLOSA"/>
    <x v="0"/>
  </r>
  <r>
    <s v="8200038502"/>
    <s v="E.S.E. SANTIAGO DE T"/>
    <x v="1017"/>
    <s v="438"/>
    <s v="29149"/>
    <x v="844"/>
    <x v="5"/>
    <x v="286"/>
    <x v="2"/>
    <d v="2022-02-28T00:00:00"/>
    <n v="1662523"/>
    <n v="2205200202"/>
    <x v="2"/>
    <x v="154"/>
    <s v="REGISTRO ACEPTACIÓN DE GLOSA C"/>
    <s v="1500100000"/>
    <x v="319"/>
    <d v="2022-02-28T00:00:00"/>
    <s v="GCAMILA"/>
    <s v="REGISTRO ACEPT GLOSA"/>
    <x v="1"/>
  </r>
  <r>
    <s v="8200038502"/>
    <s v="E.S.E. SANTIAGO DE T"/>
    <x v="1018"/>
    <s v="438"/>
    <s v="5878"/>
    <x v="845"/>
    <x v="5"/>
    <x v="286"/>
    <x v="2"/>
    <d v="2022-02-28T00:00:00"/>
    <n v="-296386"/>
    <n v="2905100201"/>
    <x v="1"/>
    <x v="127"/>
    <s v="EPS ACEPTA GL 25/03/21 C PYMAY 2018 FC 5878"/>
    <s v="1500118011"/>
    <x v="18"/>
    <d v="2022-08-26T00:00:00"/>
    <s v="GCAMILA"/>
    <s v="REGISTRO ACEPT GLOSA"/>
    <x v="0"/>
  </r>
  <r>
    <s v="8200038502"/>
    <s v="E.S.E. SANTIAGO DE T"/>
    <x v="1018"/>
    <s v="438"/>
    <s v="5878"/>
    <x v="845"/>
    <x v="5"/>
    <x v="286"/>
    <x v="2"/>
    <d v="2022-02-28T00:00:00"/>
    <n v="740930"/>
    <n v="2205200202"/>
    <x v="2"/>
    <x v="154"/>
    <s v="REGISTRO ACEPTACIÓN DE GLOSA C"/>
    <s v="1500100000"/>
    <x v="320"/>
    <d v="2022-02-28T00:00:00"/>
    <s v="GCAMILA"/>
    <s v="REGISTRO ACEPT GLOSA"/>
    <x v="1"/>
  </r>
  <r>
    <s v="8200038502"/>
    <s v="E.S.E. SANTIAGO DE T"/>
    <x v="1019"/>
    <s v="438"/>
    <s v="5818"/>
    <x v="846"/>
    <x v="5"/>
    <x v="286"/>
    <x v="2"/>
    <d v="2022-02-28T00:00:00"/>
    <n v="-996324"/>
    <n v="2905100201"/>
    <x v="1"/>
    <x v="127"/>
    <s v="EPS ACEPTA GL 25/03/21 C PYABR 2018 FC 5818"/>
    <s v="1500118011"/>
    <x v="17"/>
    <d v="2022-08-26T00:00:00"/>
    <s v="GCAMILA"/>
    <s v="REGISTRO ACEPT GLOSA"/>
    <x v="0"/>
  </r>
  <r>
    <s v="8200038502"/>
    <s v="E.S.E. SANTIAGO DE T"/>
    <x v="1019"/>
    <s v="438"/>
    <s v="5818"/>
    <x v="846"/>
    <x v="5"/>
    <x v="286"/>
    <x v="2"/>
    <d v="2022-02-28T00:00:00"/>
    <n v="1702628"/>
    <n v="2205200202"/>
    <x v="2"/>
    <x v="154"/>
    <s v="REGISTRO ACEPTACIÓN DE GLOSA C"/>
    <s v="1500100000"/>
    <x v="321"/>
    <d v="2022-02-28T00:00:00"/>
    <s v="GCAMILA"/>
    <s v="REGISTRO ACEPT GLOSA"/>
    <x v="1"/>
  </r>
  <r>
    <s v="8200038502"/>
    <s v="E.S.E. SANTIAGO DE T"/>
    <x v="1020"/>
    <s v="438"/>
    <s v="5766"/>
    <x v="847"/>
    <x v="5"/>
    <x v="286"/>
    <x v="2"/>
    <d v="2022-02-28T00:00:00"/>
    <n v="-975132"/>
    <n v="2905100201"/>
    <x v="1"/>
    <x v="127"/>
    <s v="EPS ACEPTA GL 25/03/21 C PYMAR 2018 FC 5766"/>
    <s v="1500118011"/>
    <x v="17"/>
    <d v="2022-08-26T00:00:00"/>
    <s v="GCAMILA"/>
    <s v="REGISTRO ACEPT GLOSA"/>
    <x v="0"/>
  </r>
  <r>
    <s v="8200038502"/>
    <s v="E.S.E. SANTIAGO DE T"/>
    <x v="1020"/>
    <s v="438"/>
    <s v="5766"/>
    <x v="847"/>
    <x v="5"/>
    <x v="286"/>
    <x v="2"/>
    <d v="2022-02-28T00:00:00"/>
    <n v="1571477"/>
    <n v="2205200202"/>
    <x v="2"/>
    <x v="154"/>
    <s v="REGISTRO ACEPTACIÓN DE GLOSA C"/>
    <s v="1500100000"/>
    <x v="322"/>
    <d v="2022-02-28T00:00:00"/>
    <s v="GCAMILA"/>
    <s v="REGISTRO ACEPT GLOSA"/>
    <x v="1"/>
  </r>
  <r>
    <s v="8200038502"/>
    <s v="E.S.E. SANTIAGO DE T"/>
    <x v="1021"/>
    <s v="438"/>
    <s v="FD52634"/>
    <x v="848"/>
    <x v="4"/>
    <x v="285"/>
    <x v="2"/>
    <d v="2022-01-01T00:00:00"/>
    <n v="-186537"/>
    <n v="2905100202"/>
    <x v="0"/>
    <x v="155"/>
    <s v="15135000960 LINO SANCHEZ"/>
    <s v="1500120011"/>
    <x v="1"/>
    <m/>
    <s v="COOSALUD"/>
    <s v="CONTRATO-EVENTO"/>
    <x v="0"/>
  </r>
  <r>
    <s v="8200038502"/>
    <s v="E.S.E. SANTIAGO DE T"/>
    <x v="1022"/>
    <s v="438"/>
    <s v="FD52556"/>
    <x v="849"/>
    <x v="4"/>
    <x v="285"/>
    <x v="2"/>
    <d v="2022-01-01T00:00:00"/>
    <n v="-59600"/>
    <n v="2905100202"/>
    <x v="0"/>
    <x v="155"/>
    <s v="15293201685 JOSE SAAVEDRA"/>
    <s v="1529320011"/>
    <x v="1"/>
    <m/>
    <s v="COOSALUD"/>
    <s v="CONTRATO-EVENTO"/>
    <x v="0"/>
  </r>
  <r>
    <s v="8200038502"/>
    <s v="E.S.E. SANTIAGO DE T"/>
    <x v="1023"/>
    <s v="438"/>
    <s v="FD52530"/>
    <x v="556"/>
    <x v="4"/>
    <x v="285"/>
    <x v="2"/>
    <d v="2022-01-01T00:00:00"/>
    <n v="-2717600"/>
    <n v="2905100202"/>
    <x v="0"/>
    <x v="155"/>
    <s v="15001107197 MIRANDA CRUZ"/>
    <s v="1500120011"/>
    <x v="1"/>
    <m/>
    <s v="COOSALUD"/>
    <s v="CONTRATO-EVENTO"/>
    <x v="0"/>
  </r>
  <r>
    <s v="8200038502"/>
    <s v="E.S.E. SANTIAGO DE T"/>
    <x v="1023"/>
    <s v="438"/>
    <s v="FD52530"/>
    <x v="556"/>
    <x v="4"/>
    <x v="285"/>
    <x v="2"/>
    <d v="2022-01-01T00:00:00"/>
    <n v="-1836308"/>
    <n v="2205200201"/>
    <x v="2"/>
    <x v="155"/>
    <s v="GLOSA INICIAL GL-157654331831213"/>
    <s v="1500120011"/>
    <x v="290"/>
    <d v="2022-08-22T00:00:00"/>
    <s v="COOSALUD"/>
    <s v="CONTRATO-EVENTO"/>
    <x v="0"/>
  </r>
  <r>
    <s v="8200038502"/>
    <s v="E.S.E. SANTIAGO DE T"/>
    <x v="1024"/>
    <s v="438"/>
    <s v="FD52495"/>
    <x v="552"/>
    <x v="4"/>
    <x v="287"/>
    <x v="2"/>
    <d v="2022-01-01T00:00:00"/>
    <n v="-8030250"/>
    <n v="2905100202"/>
    <x v="0"/>
    <x v="155"/>
    <s v="15204084713 JHON FAUTOQUE"/>
    <s v="1520420011"/>
    <x v="1"/>
    <m/>
    <s v="COOSALUD"/>
    <s v="CONTRATO-EVENTO"/>
    <x v="0"/>
  </r>
  <r>
    <s v="8200038502"/>
    <s v="E.S.E. SANTIAGO DE T"/>
    <x v="1024"/>
    <s v="438"/>
    <s v="FD52495"/>
    <x v="552"/>
    <x v="4"/>
    <x v="287"/>
    <x v="2"/>
    <d v="2022-01-01T00:00:00"/>
    <n v="-153800"/>
    <n v="2205200201"/>
    <x v="2"/>
    <x v="155"/>
    <s v="GLOSA INICIAL GL-155555562532410"/>
    <s v="1520420011"/>
    <x v="286"/>
    <d v="2022-08-22T00:00:00"/>
    <s v="COOSALUD"/>
    <s v="CONTRATO-EVENTO"/>
    <x v="0"/>
  </r>
  <r>
    <s v="8200038502"/>
    <s v="E.S.E. SANTIAGO DE T"/>
    <x v="1025"/>
    <s v="438"/>
    <s v="FD52455"/>
    <x v="850"/>
    <x v="4"/>
    <x v="287"/>
    <x v="2"/>
    <d v="2022-01-01T00:00:00"/>
    <n v="-259864"/>
    <n v="2905100202"/>
    <x v="0"/>
    <x v="155"/>
    <s v="13001520092 ELENA OSPINA"/>
    <s v="1500120011"/>
    <x v="1"/>
    <m/>
    <s v="COOSALUD"/>
    <s v="CONTRATO-EVENTO"/>
    <x v="0"/>
  </r>
  <r>
    <s v="8200038502"/>
    <s v="E.S.E. SANTIAGO DE T"/>
    <x v="1026"/>
    <s v="438"/>
    <s v="FD52448"/>
    <x v="555"/>
    <x v="4"/>
    <x v="287"/>
    <x v="2"/>
    <d v="2022-01-01T00:00:00"/>
    <n v="-843300"/>
    <n v="2905100202"/>
    <x v="0"/>
    <x v="155"/>
    <s v="08638531783 MERCEDES CASTRO"/>
    <s v="1500120011"/>
    <x v="1"/>
    <m/>
    <s v="COOSALUD"/>
    <s v="CONTRATO-EVENTO"/>
    <x v="0"/>
  </r>
  <r>
    <s v="8200038502"/>
    <s v="E.S.E. SANTIAGO DE T"/>
    <x v="1026"/>
    <s v="438"/>
    <s v="FD52448"/>
    <x v="555"/>
    <x v="4"/>
    <x v="287"/>
    <x v="2"/>
    <d v="2022-01-01T00:00:00"/>
    <n v="-206287"/>
    <n v="2205200201"/>
    <x v="2"/>
    <x v="155"/>
    <s v="GLOSA INICIAL GL-157654331831212"/>
    <s v="1500120011"/>
    <x v="289"/>
    <d v="2022-08-22T00:00:00"/>
    <s v="COOSALUD"/>
    <s v="CONTRATO-EVENTO"/>
    <x v="0"/>
  </r>
  <r>
    <s v="8200038502"/>
    <s v="E.S.E. SANTIAGO DE T"/>
    <x v="1027"/>
    <s v="438"/>
    <s v="FD52331"/>
    <x v="851"/>
    <x v="4"/>
    <x v="288"/>
    <x v="2"/>
    <d v="2022-01-01T00:00:00"/>
    <n v="-115014"/>
    <n v="2905100202"/>
    <x v="0"/>
    <x v="155"/>
    <s v="15001207735 EDWIN VANEGAS"/>
    <s v="1500120011"/>
    <x v="1"/>
    <m/>
    <s v="COOSALUD"/>
    <s v="CONTRATO-EVENTO"/>
    <x v="0"/>
  </r>
  <r>
    <s v="8200038502"/>
    <s v="E.S.E. SANTIAGO DE T"/>
    <x v="1028"/>
    <s v="438"/>
    <s v="FD52187"/>
    <x v="852"/>
    <x v="4"/>
    <x v="289"/>
    <x v="2"/>
    <d v="2022-01-01T00:00:00"/>
    <n v="-59600"/>
    <n v="2905100202"/>
    <x v="0"/>
    <x v="155"/>
    <s v="15897107561 ISSA QUEVEDO"/>
    <s v="1589720011"/>
    <x v="1"/>
    <m/>
    <s v="COOSALUD"/>
    <s v="CONTRATO-EVENTO"/>
    <x v="0"/>
  </r>
  <r>
    <s v="8200038502"/>
    <s v="E.S.E. SANTIAGO DE T"/>
    <x v="1029"/>
    <s v="438"/>
    <s v="FD52118"/>
    <x v="853"/>
    <x v="4"/>
    <x v="289"/>
    <x v="2"/>
    <d v="2022-01-01T00:00:00"/>
    <n v="-119866"/>
    <n v="2905100202"/>
    <x v="0"/>
    <x v="155"/>
    <s v="15204035377 CLAUDIA LOPEZ"/>
    <s v="1520420011"/>
    <x v="1"/>
    <m/>
    <s v="COOSALUD"/>
    <s v="CONTRATO-EVENTO"/>
    <x v="0"/>
  </r>
  <r>
    <s v="8200038502"/>
    <s v="E.S.E. SANTIAGO DE T"/>
    <x v="1030"/>
    <s v="438"/>
    <s v="FD51812"/>
    <x v="854"/>
    <x v="4"/>
    <x v="290"/>
    <x v="2"/>
    <d v="2022-01-01T00:00:00"/>
    <n v="-659529"/>
    <n v="2905100202"/>
    <x v="0"/>
    <x v="155"/>
    <s v="15001170204 DIANA HERNANDEZ"/>
    <s v="1500120011"/>
    <x v="1"/>
    <m/>
    <s v="COOSALUD"/>
    <s v="CONTRATO-EVENTO"/>
    <x v="0"/>
  </r>
  <r>
    <s v="8200038502"/>
    <s v="E.S.E. SANTIAGO DE T"/>
    <x v="1031"/>
    <s v="438"/>
    <s v="FD51694"/>
    <x v="855"/>
    <x v="4"/>
    <x v="291"/>
    <x v="2"/>
    <d v="2022-01-01T00:00:00"/>
    <n v="-64618"/>
    <n v="2905100202"/>
    <x v="0"/>
    <x v="155"/>
    <s v="15001207357 ALISSON CORONEL"/>
    <s v="1500120011"/>
    <x v="1"/>
    <m/>
    <s v="COOSALUD"/>
    <s v="CONTRATO-EVENTO"/>
    <x v="0"/>
  </r>
  <r>
    <s v="8200038502"/>
    <s v="E.S.E. SANTIAGO DE T"/>
    <x v="1032"/>
    <s v="438"/>
    <s v="FD51681"/>
    <x v="856"/>
    <x v="4"/>
    <x v="291"/>
    <x v="2"/>
    <d v="2022-01-01T00:00:00"/>
    <n v="-63914"/>
    <n v="2905100202"/>
    <x v="0"/>
    <x v="155"/>
    <s v="15001095141 TRIXI MARTINEZ"/>
    <s v="1500120011"/>
    <x v="1"/>
    <m/>
    <s v="COOSALUD"/>
    <s v="CONTRATO-EVENTO"/>
    <x v="0"/>
  </r>
  <r>
    <s v="8200038502"/>
    <s v="E.S.E. SANTIAGO DE T"/>
    <x v="1033"/>
    <s v="438"/>
    <s v="FD51680"/>
    <x v="857"/>
    <x v="4"/>
    <x v="291"/>
    <x v="2"/>
    <d v="2022-01-01T00:00:00"/>
    <n v="-154685"/>
    <n v="2905100202"/>
    <x v="0"/>
    <x v="155"/>
    <s v="15001101195 JOHN ESPINOSA"/>
    <s v="1500120011"/>
    <x v="1"/>
    <m/>
    <s v="COOSALUD"/>
    <s v="CONTRATO-EVENTO"/>
    <x v="0"/>
  </r>
  <r>
    <s v="8200038502"/>
    <s v="E.S.E. SANTIAGO DE T"/>
    <x v="1034"/>
    <s v="438"/>
    <s v="FD51669"/>
    <x v="858"/>
    <x v="4"/>
    <x v="291"/>
    <x v="2"/>
    <d v="2022-01-01T00:00:00"/>
    <n v="-121709"/>
    <n v="2905100202"/>
    <x v="0"/>
    <x v="155"/>
    <s v="15001212475 JOSE MORENO"/>
    <s v="1500120011"/>
    <x v="1"/>
    <m/>
    <s v="COOSALUD"/>
    <s v="CONTRATO-EVENTO"/>
    <x v="0"/>
  </r>
  <r>
    <s v="8200038502"/>
    <s v="E.S.E. SANTIAGO DE T"/>
    <x v="1035"/>
    <s v="438"/>
    <s v="FD51665"/>
    <x v="859"/>
    <x v="4"/>
    <x v="292"/>
    <x v="2"/>
    <d v="2022-01-01T00:00:00"/>
    <n v="-315634"/>
    <n v="2905100202"/>
    <x v="0"/>
    <x v="155"/>
    <s v="15204000235 ASLY GARAVITO"/>
    <s v="1520420011"/>
    <x v="1"/>
    <m/>
    <s v="COOSALUD"/>
    <s v="CONTRATO-EVENTO"/>
    <x v="0"/>
  </r>
  <r>
    <s v="8200038502"/>
    <s v="E.S.E. SANTIAGO DE T"/>
    <x v="1036"/>
    <s v="438"/>
    <s v="FD51405"/>
    <x v="860"/>
    <x v="4"/>
    <x v="293"/>
    <x v="2"/>
    <d v="2022-01-01T00:00:00"/>
    <n v="-134718"/>
    <n v="2905100202"/>
    <x v="0"/>
    <x v="155"/>
    <s v="15001105197 GLENDIS VILLEGAS"/>
    <s v="1500120011"/>
    <x v="1"/>
    <m/>
    <s v="COOSALUD"/>
    <s v="CONTRATO-EVENTO"/>
    <x v="0"/>
  </r>
  <r>
    <s v="8200038502"/>
    <s v="E.S.E. SANTIAGO DE T"/>
    <x v="1037"/>
    <s v="438"/>
    <s v="FD51390"/>
    <x v="861"/>
    <x v="4"/>
    <x v="293"/>
    <x v="2"/>
    <d v="2022-01-01T00:00:00"/>
    <n v="-580557"/>
    <n v="2905100202"/>
    <x v="0"/>
    <x v="155"/>
    <s v="15001107284 MARIA RAMIREZ"/>
    <s v="1500120011"/>
    <x v="1"/>
    <m/>
    <s v="COOSALUD"/>
    <s v="CONTRATO-EVENTO"/>
    <x v="0"/>
  </r>
  <r>
    <s v="8200038502"/>
    <s v="E.S.E. SANTIAGO DE T"/>
    <x v="1038"/>
    <s v="438"/>
    <s v="FD51388"/>
    <x v="862"/>
    <x v="4"/>
    <x v="293"/>
    <x v="2"/>
    <d v="2022-01-01T00:00:00"/>
    <n v="-217085"/>
    <n v="2905100202"/>
    <x v="0"/>
    <x v="155"/>
    <s v="15001101300 KELLY POLO"/>
    <s v="1500120011"/>
    <x v="1"/>
    <m/>
    <s v="COOSALUD"/>
    <s v="CONTRATO-EVENTO"/>
    <x v="0"/>
  </r>
  <r>
    <s v="8200038502"/>
    <s v="E.S.E. SANTIAGO DE T"/>
    <x v="1039"/>
    <s v="438"/>
    <s v="FD51205"/>
    <x v="863"/>
    <x v="4"/>
    <x v="294"/>
    <x v="2"/>
    <d v="2022-01-01T00:00:00"/>
    <n v="-211444"/>
    <n v="2905100102"/>
    <x v="0"/>
    <x v="155"/>
    <s v="15001211440 SANDRA VILLEGAS"/>
    <s v="1500120011"/>
    <x v="1"/>
    <m/>
    <s v="COOSALUD"/>
    <s v="CONTRATO-EVENTO"/>
    <x v="0"/>
  </r>
  <r>
    <s v="8200038502"/>
    <s v="E.S.E. SANTIAGO DE T"/>
    <x v="1040"/>
    <s v="438"/>
    <s v="FD51197"/>
    <x v="864"/>
    <x v="4"/>
    <x v="294"/>
    <x v="2"/>
    <d v="2022-01-01T00:00:00"/>
    <n v="-103200"/>
    <n v="2905100202"/>
    <x v="0"/>
    <x v="155"/>
    <s v="15001207726 BLANCA GARCIA"/>
    <s v="1500120011"/>
    <x v="1"/>
    <m/>
    <s v="COOSALUD"/>
    <s v="CONTRATO-EVENTO"/>
    <x v="0"/>
  </r>
  <r>
    <s v="8200038502"/>
    <s v="E.S.E. SANTIAGO DE T"/>
    <x v="1041"/>
    <s v="438"/>
    <s v="FD51195"/>
    <x v="865"/>
    <x v="4"/>
    <x v="294"/>
    <x v="2"/>
    <d v="2022-01-01T00:00:00"/>
    <n v="-82191"/>
    <n v="2905100202"/>
    <x v="0"/>
    <x v="155"/>
    <s v="15001107197 MIRANDA CRUZ"/>
    <s v="1500120011"/>
    <x v="1"/>
    <m/>
    <s v="COOSALUD"/>
    <s v="CONTRATO-EVENTO"/>
    <x v="0"/>
  </r>
  <r>
    <s v="8200038502"/>
    <s v="E.S.E. SANTIAGO DE T"/>
    <x v="1042"/>
    <s v="438"/>
    <s v="FD51142"/>
    <x v="866"/>
    <x v="4"/>
    <x v="294"/>
    <x v="2"/>
    <d v="2022-01-01T00:00:00"/>
    <n v="-287654"/>
    <n v="2905100202"/>
    <x v="0"/>
    <x v="155"/>
    <s v="15001169026 JHOAN BULLA"/>
    <s v="1500120011"/>
    <x v="1"/>
    <m/>
    <s v="COOSALUD"/>
    <s v="CONTRATO-EVENTO"/>
    <x v="0"/>
  </r>
  <r>
    <s v="8200038502"/>
    <s v="E.S.E. SANTIAGO DE T"/>
    <x v="1043"/>
    <s v="438"/>
    <s v="FD51089"/>
    <x v="867"/>
    <x v="4"/>
    <x v="295"/>
    <x v="2"/>
    <d v="2022-01-01T00:00:00"/>
    <n v="-64137"/>
    <n v="2905100202"/>
    <x v="0"/>
    <x v="155"/>
    <s v="15204198740 SAMUEL JEREZ"/>
    <s v="1520420011"/>
    <x v="1"/>
    <m/>
    <s v="COOSALUD"/>
    <s v="CONTRATO-EVENTO"/>
    <x v="0"/>
  </r>
  <r>
    <s v="8200038502"/>
    <s v="E.S.E. SANTIAGO DE T"/>
    <x v="1044"/>
    <s v="438"/>
    <s v="FD51077"/>
    <x v="868"/>
    <x v="4"/>
    <x v="295"/>
    <x v="2"/>
    <d v="2022-01-01T00:00:00"/>
    <n v="-151102"/>
    <n v="2905100202"/>
    <x v="0"/>
    <x v="155"/>
    <s v="15001210263 CRISTIAN CRUZ"/>
    <s v="1500120011"/>
    <x v="1"/>
    <m/>
    <s v="COOSALUD"/>
    <s v="CONTRATO-EVENTO"/>
    <x v="0"/>
  </r>
  <r>
    <s v="8200038502"/>
    <s v="E.S.E. SANTIAGO DE T"/>
    <x v="1045"/>
    <s v="438"/>
    <s v="FD51069"/>
    <x v="869"/>
    <x v="4"/>
    <x v="295"/>
    <x v="2"/>
    <d v="2022-01-01T00:00:00"/>
    <n v="-68480"/>
    <n v="2905100202"/>
    <x v="0"/>
    <x v="155"/>
    <s v="15001209720 HECTOR CASTELLANOS"/>
    <s v="1500120011"/>
    <x v="1"/>
    <m/>
    <s v="COOSALUD"/>
    <s v="CONTRATO-EVENTO"/>
    <x v="0"/>
  </r>
  <r>
    <s v="8200038502"/>
    <s v="E.S.E. SANTIAGO DE T"/>
    <x v="1046"/>
    <s v="438"/>
    <s v="FD51061"/>
    <x v="870"/>
    <x v="4"/>
    <x v="296"/>
    <x v="2"/>
    <d v="2022-01-01T00:00:00"/>
    <n v="-156124"/>
    <n v="2905100202"/>
    <x v="0"/>
    <x v="155"/>
    <s v="15001107180 CONSUELO MORENO"/>
    <s v="1500120011"/>
    <x v="1"/>
    <m/>
    <s v="COOSALUD"/>
    <s v="CONTRATO-EVENTO"/>
    <x v="0"/>
  </r>
  <r>
    <s v="8200038502"/>
    <s v="E.S.E. SANTIAGO DE T"/>
    <x v="1047"/>
    <s v="438"/>
    <s v="FD51048"/>
    <x v="871"/>
    <x v="4"/>
    <x v="296"/>
    <x v="2"/>
    <d v="2022-01-01T00:00:00"/>
    <n v="-105893"/>
    <n v="2905100202"/>
    <x v="0"/>
    <x v="155"/>
    <s v="15001107657 JORGE GRANADOS"/>
    <s v="1500120011"/>
    <x v="1"/>
    <m/>
    <s v="COOSALUD"/>
    <s v="CONTRATO-EVENTO"/>
    <x v="0"/>
  </r>
  <r>
    <s v="8200038502"/>
    <s v="E.S.E. SANTIAGO DE T"/>
    <x v="1048"/>
    <s v="438"/>
    <s v="FD51037"/>
    <x v="872"/>
    <x v="4"/>
    <x v="296"/>
    <x v="2"/>
    <d v="2022-01-01T00:00:00"/>
    <n v="-290947"/>
    <n v="2905100202"/>
    <x v="0"/>
    <x v="155"/>
    <s v="15001204157 HEIDY SUAREZ"/>
    <s v="1500120011"/>
    <x v="1"/>
    <m/>
    <s v="COOSALUD"/>
    <s v="CONTRATO-EVENTO"/>
    <x v="0"/>
  </r>
  <r>
    <s v="8200038502"/>
    <s v="E.S.E. SANTIAGO DE T"/>
    <x v="1049"/>
    <s v="438"/>
    <s v="FD51029"/>
    <x v="873"/>
    <x v="4"/>
    <x v="296"/>
    <x v="2"/>
    <d v="2022-01-01T00:00:00"/>
    <n v="-59600"/>
    <n v="2905100202"/>
    <x v="0"/>
    <x v="155"/>
    <s v="15001211240 MARIA RAMIREZ"/>
    <s v="1500120011"/>
    <x v="1"/>
    <m/>
    <s v="COOSALUD"/>
    <s v="CONTRATO-EVENTO"/>
    <x v="0"/>
  </r>
  <r>
    <s v="8200038502"/>
    <s v="E.S.E. SANTIAGO DE T"/>
    <x v="1050"/>
    <s v="438"/>
    <s v="FD51011"/>
    <x v="874"/>
    <x v="4"/>
    <x v="297"/>
    <x v="2"/>
    <d v="2022-01-01T00:00:00"/>
    <n v="-108612"/>
    <n v="2905100202"/>
    <x v="0"/>
    <x v="155"/>
    <s v="15001101096 CRISALIDA BERRIOS"/>
    <s v="1500120011"/>
    <x v="1"/>
    <m/>
    <s v="COOSALUD"/>
    <s v="CONTRATO-EVENTO"/>
    <x v="0"/>
  </r>
  <r>
    <s v="8200038502"/>
    <s v="E.S.E. SANTIAGO DE T"/>
    <x v="1051"/>
    <s v="438"/>
    <s v="FD51007"/>
    <x v="875"/>
    <x v="4"/>
    <x v="297"/>
    <x v="2"/>
    <d v="2022-01-01T00:00:00"/>
    <n v="-484194"/>
    <n v="2905100202"/>
    <x v="0"/>
    <x v="155"/>
    <s v="15293000588 CARMELA AGUDELO"/>
    <s v="1529320011"/>
    <x v="1"/>
    <m/>
    <s v="COOSALUD"/>
    <s v="CONTRATO-EVENTO"/>
    <x v="0"/>
  </r>
  <r>
    <s v="8200038502"/>
    <s v="E.S.E. SANTIAGO DE T"/>
    <x v="1052"/>
    <s v="438"/>
    <s v="FD50840"/>
    <x v="876"/>
    <x v="4"/>
    <x v="298"/>
    <x v="2"/>
    <d v="2022-01-01T00:00:00"/>
    <n v="-109700"/>
    <n v="2905100202"/>
    <x v="0"/>
    <x v="155"/>
    <s v="15293000588 CARMELA AGUDELO"/>
    <s v="1529320011"/>
    <x v="1"/>
    <m/>
    <s v="COOSALUD"/>
    <s v="CONTRATO-EVENTO"/>
    <x v="0"/>
  </r>
  <r>
    <s v="8200038502"/>
    <s v="E.S.E. SANTIAGO DE T"/>
    <x v="1053"/>
    <s v="438"/>
    <s v="FD50638"/>
    <x v="877"/>
    <x v="4"/>
    <x v="299"/>
    <x v="2"/>
    <d v="2022-01-01T00:00:00"/>
    <n v="-109700"/>
    <n v="2905100202"/>
    <x v="0"/>
    <x v="155"/>
    <s v="15204081410 YESICA NIÑO"/>
    <s v="1520420011"/>
    <x v="1"/>
    <m/>
    <s v="COOSALUD"/>
    <s v="CONTRATO-EVENTO"/>
    <x v="0"/>
  </r>
  <r>
    <s v="8200038502"/>
    <s v="E.S.E. SANTIAGO DE T"/>
    <x v="1054"/>
    <s v="438"/>
    <s v="FD50437"/>
    <x v="878"/>
    <x v="4"/>
    <x v="9"/>
    <x v="2"/>
    <d v="2022-01-01T00:00:00"/>
    <n v="-219038"/>
    <n v="2905100202"/>
    <x v="0"/>
    <x v="155"/>
    <s v="15001001453 BRANDON FORERO"/>
    <s v="1500120011"/>
    <x v="1"/>
    <m/>
    <s v="COOSALUD"/>
    <s v="CONTRATO-EVENTO"/>
    <x v="0"/>
  </r>
  <r>
    <s v="8200038502"/>
    <s v="E.S.E. SANTIAGO DE T"/>
    <x v="1055"/>
    <s v="438"/>
    <s v="FD50310"/>
    <x v="879"/>
    <x v="4"/>
    <x v="300"/>
    <x v="2"/>
    <d v="2022-01-01T00:00:00"/>
    <n v="-596702"/>
    <n v="2905100202"/>
    <x v="0"/>
    <x v="155"/>
    <s v="15204000300 YECID PINEDA"/>
    <s v="1500120011"/>
    <x v="1"/>
    <m/>
    <s v="COOSALUD"/>
    <s v="CONTRATO-EVENTO"/>
    <x v="0"/>
  </r>
  <r>
    <s v="8200038502"/>
    <s v="E.S.E. SANTIAGO DE T"/>
    <x v="1056"/>
    <s v="438"/>
    <s v="FD50249"/>
    <x v="880"/>
    <x v="4"/>
    <x v="300"/>
    <x v="2"/>
    <d v="2022-01-01T00:00:00"/>
    <n v="-617357"/>
    <n v="2905100202"/>
    <x v="0"/>
    <x v="155"/>
    <s v="15238109413 SARA HERNANDEZ"/>
    <s v="1523820011"/>
    <x v="1"/>
    <m/>
    <s v="COOSALUD"/>
    <s v="CONTRATO-EVENTO"/>
    <x v="0"/>
  </r>
  <r>
    <s v="8200038502"/>
    <s v="E.S.E. SANTIAGO DE T"/>
    <x v="1057"/>
    <s v="438"/>
    <s v="FD50172"/>
    <x v="881"/>
    <x v="4"/>
    <x v="301"/>
    <x v="2"/>
    <d v="2022-01-01T00:00:00"/>
    <n v="-82714"/>
    <n v="2905100202"/>
    <x v="0"/>
    <x v="155"/>
    <s v="15001207435 LINA CUPA"/>
    <s v="1500120011"/>
    <x v="1"/>
    <m/>
    <s v="COOSALUD"/>
    <s v="CONTRATO-EVENTO"/>
    <x v="0"/>
  </r>
  <r>
    <s v="8200038502"/>
    <s v="E.S.E. SANTIAGO DE T"/>
    <x v="1058"/>
    <s v="438"/>
    <s v="FD50131"/>
    <x v="882"/>
    <x v="4"/>
    <x v="301"/>
    <x v="2"/>
    <d v="2022-01-01T00:00:00"/>
    <n v="-96156"/>
    <n v="2905100202"/>
    <x v="0"/>
    <x v="155"/>
    <s v="54405358711 YULI ALVAREZ"/>
    <s v="1500120011"/>
    <x v="1"/>
    <m/>
    <s v="COOSALUD"/>
    <s v="CONTRATO-EVENTO"/>
    <x v="0"/>
  </r>
  <r>
    <s v="8200038502"/>
    <s v="E.S.E. SANTIAGO DE T"/>
    <x v="1059"/>
    <s v="438"/>
    <s v="FD50103"/>
    <x v="883"/>
    <x v="4"/>
    <x v="301"/>
    <x v="2"/>
    <d v="2022-01-01T00:00:00"/>
    <n v="-77838"/>
    <n v="2905100202"/>
    <x v="0"/>
    <x v="155"/>
    <s v="15001105197 GLENDIS VILLEGAS"/>
    <s v="1500120011"/>
    <x v="1"/>
    <m/>
    <s v="COOSALUD"/>
    <s v="CONTRATO-EVENTO"/>
    <x v="0"/>
  </r>
  <r>
    <s v="8200038502"/>
    <s v="E.S.E. SANTIAGO DE T"/>
    <x v="1060"/>
    <s v="438"/>
    <s v="FD50030"/>
    <x v="884"/>
    <x v="4"/>
    <x v="302"/>
    <x v="2"/>
    <d v="2022-01-01T00:00:00"/>
    <n v="-183969"/>
    <n v="2905100202"/>
    <x v="0"/>
    <x v="155"/>
    <s v="15001101881 FLOR MOLANO"/>
    <s v="1500120011"/>
    <x v="1"/>
    <m/>
    <s v="COOSALUD"/>
    <s v="CONTRATO-EVENTO"/>
    <x v="0"/>
  </r>
  <r>
    <s v="8200038502"/>
    <s v="E.S.E. SANTIAGO DE T"/>
    <x v="1061"/>
    <s v="438"/>
    <s v="FD50027"/>
    <x v="885"/>
    <x v="4"/>
    <x v="302"/>
    <x v="2"/>
    <d v="2022-01-01T00:00:00"/>
    <n v="-415225"/>
    <n v="2905100202"/>
    <x v="0"/>
    <x v="155"/>
    <s v="15001154685 HELLEN FLOREZ"/>
    <s v="1500120011"/>
    <x v="1"/>
    <m/>
    <s v="COOSALUD"/>
    <s v="CONTRATO-EVENTO"/>
    <x v="0"/>
  </r>
  <r>
    <s v="8200038502"/>
    <s v="E.S.E. SANTIAGO DE T"/>
    <x v="1062"/>
    <s v="438"/>
    <s v="FD52466"/>
    <x v="886"/>
    <x v="4"/>
    <x v="287"/>
    <x v="2"/>
    <d v="2022-01-01T00:00:00"/>
    <n v="-19500"/>
    <n v="2905100202"/>
    <x v="0"/>
    <x v="156"/>
    <s v="15204081875 ALISON SUAREZ"/>
    <s v="1520420011"/>
    <x v="1"/>
    <m/>
    <s v="COOSALUD"/>
    <s v="CONTRATO-EVENTO"/>
    <x v="0"/>
  </r>
  <r>
    <s v="8200038502"/>
    <s v="E.S.E. SANTIAGO DE T"/>
    <x v="1063"/>
    <s v="438"/>
    <s v="FD52036"/>
    <x v="887"/>
    <x v="4"/>
    <x v="303"/>
    <x v="2"/>
    <d v="2022-01-01T00:00:00"/>
    <n v="-6500"/>
    <n v="2905100202"/>
    <x v="0"/>
    <x v="156"/>
    <s v="15646202139 LEAH ESPINOSA"/>
    <s v="1564620011"/>
    <x v="1"/>
    <m/>
    <s v="COOSALUD"/>
    <s v="CONTRATO-EVENTO"/>
    <x v="0"/>
  </r>
  <r>
    <s v="8200038502"/>
    <s v="E.S.E. SANTIAGO DE T"/>
    <x v="1064"/>
    <s v="438"/>
    <s v="FD51618"/>
    <x v="888"/>
    <x v="4"/>
    <x v="292"/>
    <x v="2"/>
    <d v="2022-01-01T00:00:00"/>
    <n v="-6500"/>
    <n v="2905100203"/>
    <x v="0"/>
    <x v="156"/>
    <s v="54001389275 ASHLEY YAÑEZ"/>
    <s v="5400120011"/>
    <x v="1"/>
    <m/>
    <s v="COOSALUD"/>
    <s v="CONTRATO-EVENTO"/>
    <x v="0"/>
  </r>
  <r>
    <s v="8200038502"/>
    <s v="E.S.E. SANTIAGO DE T"/>
    <x v="1065"/>
    <s v="438"/>
    <s v="FD50799"/>
    <x v="889"/>
    <x v="4"/>
    <x v="41"/>
    <x v="2"/>
    <d v="2022-01-01T00:00:00"/>
    <n v="-6500"/>
    <n v="2905100202"/>
    <x v="0"/>
    <x v="156"/>
    <s v="15759206131 SELENA CHAPARRO"/>
    <s v="1575920011"/>
    <x v="1"/>
    <m/>
    <s v="COOSALUD"/>
    <s v="CONTRATO-EVENTO"/>
    <x v="0"/>
  </r>
  <r>
    <s v="8200038502"/>
    <s v="E.S.E. SANTIAGO DE T"/>
    <x v="1066"/>
    <s v="438"/>
    <s v="FD50609"/>
    <x v="890"/>
    <x v="4"/>
    <x v="299"/>
    <x v="2"/>
    <d v="2022-01-01T00:00:00"/>
    <n v="-19500"/>
    <n v="2905100202"/>
    <x v="0"/>
    <x v="156"/>
    <s v="15090198350 KEVIN VARGAS"/>
    <s v="1509020011"/>
    <x v="1"/>
    <m/>
    <s v="COOSALUD"/>
    <s v="CONTRATO-EVENTO"/>
    <x v="0"/>
  </r>
  <r>
    <s v="8200038502"/>
    <s v="E.S.E. SANTIAGO DE T"/>
    <x v="1067"/>
    <s v="438"/>
    <s v="FD50513"/>
    <x v="891"/>
    <x v="4"/>
    <x v="9"/>
    <x v="2"/>
    <d v="2022-01-01T00:00:00"/>
    <n v="-26000"/>
    <n v="2905100202"/>
    <x v="0"/>
    <x v="156"/>
    <s v="15204201295 SAMANTHA GIL"/>
    <s v="1520420011"/>
    <x v="1"/>
    <m/>
    <s v="COOSALUD"/>
    <s v="CONTRATO-EVENTO"/>
    <x v="0"/>
  </r>
  <r>
    <s v="8200038502"/>
    <s v="E.S.E. SANTIAGO DE T"/>
    <x v="1068"/>
    <s v="438"/>
    <s v="FD50510"/>
    <x v="892"/>
    <x v="4"/>
    <x v="9"/>
    <x v="2"/>
    <d v="2022-01-01T00:00:00"/>
    <n v="-26000"/>
    <n v="2905100202"/>
    <x v="0"/>
    <x v="156"/>
    <s v="15646215759 JUAN ACOSTA"/>
    <s v="1564620011"/>
    <x v="1"/>
    <m/>
    <s v="COOSALUD"/>
    <s v="CONTRATO-EVENTO"/>
    <x v="0"/>
  </r>
  <r>
    <s v="8200038502"/>
    <s v="E.S.E. SANTIAGO DE T"/>
    <x v="1069"/>
    <s v="438"/>
    <s v="FD52624"/>
    <x v="893"/>
    <x v="4"/>
    <x v="285"/>
    <x v="2"/>
    <d v="2022-01-01T00:00:00"/>
    <n v="-229911"/>
    <n v="2905100202"/>
    <x v="0"/>
    <x v="157"/>
    <s v="15001205870 JOSE GUEVARA"/>
    <s v="1500120011"/>
    <x v="1"/>
    <m/>
    <s v="COOSALUD"/>
    <s v="CONTRATO-EVENTO"/>
    <x v="0"/>
  </r>
  <r>
    <s v="8200038502"/>
    <s v="E.S.E. SANTIAGO DE T"/>
    <x v="1070"/>
    <s v="438"/>
    <s v="FD52119"/>
    <x v="894"/>
    <x v="4"/>
    <x v="289"/>
    <x v="2"/>
    <d v="2022-01-01T00:00:00"/>
    <n v="-316649"/>
    <n v="2905100102"/>
    <x v="0"/>
    <x v="157"/>
    <s v="15001197439 CLAUDIA MORENO"/>
    <s v="1500120011"/>
    <x v="1"/>
    <m/>
    <s v="COOSALUD"/>
    <s v="CONTRATO-EVENTO"/>
    <x v="0"/>
  </r>
  <r>
    <s v="8200038502"/>
    <s v="E.S.E. SANTIAGO DE T"/>
    <x v="1071"/>
    <s v="438"/>
    <s v="FD51766"/>
    <x v="895"/>
    <x v="4"/>
    <x v="290"/>
    <x v="2"/>
    <d v="2022-01-01T00:00:00"/>
    <n v="-188039"/>
    <n v="2905100102"/>
    <x v="0"/>
    <x v="157"/>
    <s v="15001196517 CLAUDIA FRANCO"/>
    <s v="1500120011"/>
    <x v="1"/>
    <m/>
    <s v="COOSALUD"/>
    <s v="CONTRATO-EVENTO"/>
    <x v="0"/>
  </r>
  <r>
    <s v="8200038502"/>
    <s v="E.S.E. SANTIAGO DE T"/>
    <x v="1072"/>
    <s v="438"/>
    <s v="FD51187"/>
    <x v="896"/>
    <x v="4"/>
    <x v="294"/>
    <x v="2"/>
    <d v="2022-01-01T00:00:00"/>
    <n v="-89114"/>
    <n v="2905100102"/>
    <x v="0"/>
    <x v="157"/>
    <s v="15204008266 YOBANI GONZALEZ"/>
    <s v="1520420011"/>
    <x v="1"/>
    <m/>
    <s v="COOSALUD"/>
    <s v="CONTRATO-EVENTO"/>
    <x v="0"/>
  </r>
  <r>
    <s v="8200038502"/>
    <s v="E.S.E. SANTIAGO DE T"/>
    <x v="1073"/>
    <s v="438"/>
    <s v="FD51047"/>
    <x v="897"/>
    <x v="4"/>
    <x v="296"/>
    <x v="2"/>
    <d v="2022-01-01T00:00:00"/>
    <n v="-158751"/>
    <n v="2905100102"/>
    <x v="0"/>
    <x v="157"/>
    <s v="15001183548 YEISSON QUEVEDO"/>
    <s v="1500120011"/>
    <x v="1"/>
    <m/>
    <s v="COOSALUD"/>
    <s v="CONTRATO-EVENTO"/>
    <x v="0"/>
  </r>
  <r>
    <s v="8200038502"/>
    <s v="E.S.E. SANTIAGO DE T"/>
    <x v="1074"/>
    <s v="438"/>
    <s v="FD51033"/>
    <x v="554"/>
    <x v="4"/>
    <x v="296"/>
    <x v="2"/>
    <d v="2022-01-01T00:00:00"/>
    <n v="-2240100"/>
    <n v="2905100102"/>
    <x v="0"/>
    <x v="157"/>
    <s v="15204008266 YOBANI GONZALEZ"/>
    <s v="1520420011"/>
    <x v="1"/>
    <m/>
    <s v="COOSALUD"/>
    <s v="CONTRATO-EVENTO"/>
    <x v="0"/>
  </r>
  <r>
    <s v="8200038502"/>
    <s v="E.S.E. SANTIAGO DE T"/>
    <x v="1074"/>
    <s v="438"/>
    <s v="FD51033"/>
    <x v="554"/>
    <x v="4"/>
    <x v="296"/>
    <x v="2"/>
    <d v="2022-01-01T00:00:00"/>
    <n v="-1171307"/>
    <n v="2205200101"/>
    <x v="2"/>
    <x v="157"/>
    <s v="GLOSA INICIAL GL-157654331831211"/>
    <s v="1520420011"/>
    <x v="288"/>
    <d v="2022-08-22T00:00:00"/>
    <s v="COOSALUD"/>
    <s v="CONTRATO-EVENTO"/>
    <x v="0"/>
  </r>
  <r>
    <s v="8200038502"/>
    <s v="E.S.E. SANTIAGO DE T"/>
    <x v="1075"/>
    <s v="438"/>
    <s v="FD50938"/>
    <x v="898"/>
    <x v="4"/>
    <x v="297"/>
    <x v="2"/>
    <d v="2022-01-01T00:00:00"/>
    <n v="-221990"/>
    <n v="2905100102"/>
    <x v="0"/>
    <x v="157"/>
    <s v="15001205138 LEILA BAYONA"/>
    <s v="1500120011"/>
    <x v="1"/>
    <m/>
    <s v="COOSALUD"/>
    <s v="CONTRATO-EVENTO"/>
    <x v="0"/>
  </r>
  <r>
    <s v="8200038502"/>
    <s v="E.S.E. SANTIAGO DE T"/>
    <x v="1076"/>
    <s v="438"/>
    <s v="FD50362"/>
    <x v="899"/>
    <x v="4"/>
    <x v="304"/>
    <x v="2"/>
    <d v="2022-01-01T00:00:00"/>
    <n v="-144400"/>
    <n v="2905100102"/>
    <x v="0"/>
    <x v="157"/>
    <s v="15001105634 ADRIAN ESCALANTE"/>
    <s v="1500120011"/>
    <x v="1"/>
    <m/>
    <s v="COOSALUD"/>
    <s v="CONTRATO-EVENTO"/>
    <x v="0"/>
  </r>
  <r>
    <s v="8200038502"/>
    <s v="E.S.E. SANTIAGO DE T"/>
    <x v="1077"/>
    <s v="438"/>
    <s v="FD50361"/>
    <x v="900"/>
    <x v="4"/>
    <x v="304"/>
    <x v="2"/>
    <d v="2022-01-01T00:00:00"/>
    <n v="-96156"/>
    <n v="2905100102"/>
    <x v="0"/>
    <x v="157"/>
    <s v="15897097026 DIEGO ACEVEDO"/>
    <s v="1589720011"/>
    <x v="1"/>
    <m/>
    <s v="COOSALUD"/>
    <s v="CONTRATO-EVENTO"/>
    <x v="0"/>
  </r>
  <r>
    <s v="8200038502"/>
    <s v="E.S.E. SANTIAGO DE T"/>
    <x v="1078"/>
    <s v="438"/>
    <s v="FD50289"/>
    <x v="901"/>
    <x v="4"/>
    <x v="300"/>
    <x v="2"/>
    <d v="2022-01-01T00:00:00"/>
    <n v="-90409"/>
    <n v="2905100103"/>
    <x v="0"/>
    <x v="157"/>
    <s v="68001543632 TATIANA VALENCIA"/>
    <s v="6800120011"/>
    <x v="1"/>
    <m/>
    <s v="COOSALUD"/>
    <s v="CONTRATO-EVENTO"/>
    <x v="0"/>
  </r>
  <r>
    <s v="8200038502"/>
    <s v="E.S.E. SANTIAGO DE T"/>
    <x v="1079"/>
    <s v="438"/>
    <s v="FD50265"/>
    <x v="553"/>
    <x v="4"/>
    <x v="300"/>
    <x v="2"/>
    <d v="2022-01-01T00:00:00"/>
    <n v="-633200"/>
    <n v="2905100102"/>
    <x v="0"/>
    <x v="157"/>
    <s v="76109556979 HUBERTH RIASCOS"/>
    <s v="1500120011"/>
    <x v="1"/>
    <m/>
    <s v="COOSALUD"/>
    <s v="CONTRATO-EVENTO"/>
    <x v="0"/>
  </r>
  <r>
    <s v="8200038502"/>
    <s v="E.S.E. SANTIAGO DE T"/>
    <x v="1079"/>
    <s v="438"/>
    <s v="FD50265"/>
    <x v="553"/>
    <x v="4"/>
    <x v="300"/>
    <x v="2"/>
    <d v="2022-01-01T00:00:00"/>
    <n v="-100667"/>
    <n v="2205200101"/>
    <x v="2"/>
    <x v="157"/>
    <s v="GLOSA INICIAL GL-157654331831210"/>
    <s v="1500120011"/>
    <x v="287"/>
    <d v="2022-08-22T00:00:00"/>
    <s v="COOSALUD"/>
    <s v="CONTRATO-EVENTO"/>
    <x v="0"/>
  </r>
  <r>
    <s v="8200038502"/>
    <s v="E.S.E. SANTIAGO DE T"/>
    <x v="1080"/>
    <s v="438"/>
    <s v="FD50057"/>
    <x v="902"/>
    <x v="4"/>
    <x v="302"/>
    <x v="2"/>
    <d v="2022-01-01T00:00:00"/>
    <n v="-480938"/>
    <n v="2905100202"/>
    <x v="0"/>
    <x v="157"/>
    <s v="15001197658 ANA PARRA"/>
    <s v="1500120011"/>
    <x v="1"/>
    <m/>
    <s v="COOSALUD"/>
    <s v="CONTRATO-EVENTO"/>
    <x v="0"/>
  </r>
  <r>
    <s v="8200038502"/>
    <s v="E.S.E. SANTIAGO DE T"/>
    <x v="1081"/>
    <s v="438"/>
    <s v="FD49872"/>
    <x v="903"/>
    <x v="4"/>
    <x v="305"/>
    <x v="2"/>
    <d v="2022-01-01T00:00:00"/>
    <n v="-245242"/>
    <n v="2905100102"/>
    <x v="0"/>
    <x v="157"/>
    <s v="15293000539 LAURA PALACIOS"/>
    <s v="1529320011"/>
    <x v="1"/>
    <m/>
    <s v="COOSALUD"/>
    <s v="CONTRATO-EVENTO"/>
    <x v="0"/>
  </r>
  <r>
    <s v="8200038502"/>
    <s v="E.S.E. SANTIAGO DE T"/>
    <x v="1082"/>
    <s v="438"/>
    <s v="FD52534"/>
    <x v="904"/>
    <x v="4"/>
    <x v="285"/>
    <x v="2"/>
    <d v="2022-01-01T00:00:00"/>
    <n v="-6500"/>
    <n v="2905100102"/>
    <x v="0"/>
    <x v="158"/>
    <s v="15204008266 YOBANI GONZALEZ"/>
    <s v="1520420011"/>
    <x v="1"/>
    <m/>
    <s v="COOSALUD"/>
    <s v="CONTRATO-EVENTO"/>
    <x v="0"/>
  </r>
  <r>
    <s v="8200038502"/>
    <s v="E.S.E. SANTIAGO DE T"/>
    <x v="1083"/>
    <s v="438"/>
    <s v="FD52317"/>
    <x v="905"/>
    <x v="4"/>
    <x v="288"/>
    <x v="2"/>
    <d v="2022-01-01T00:00:00"/>
    <n v="-6500"/>
    <n v="2905100202"/>
    <x v="0"/>
    <x v="158"/>
    <s v="15001195988 JENNIFER DIAZ"/>
    <s v="1500120011"/>
    <x v="1"/>
    <m/>
    <s v="COOSALUD"/>
    <s v="CONTRATO-EVENTO"/>
    <x v="0"/>
  </r>
  <r>
    <s v="8200038502"/>
    <s v="E.S.E. SANTIAGO DE T"/>
    <x v="1084"/>
    <s v="438"/>
    <s v="FD52087"/>
    <x v="906"/>
    <x v="4"/>
    <x v="289"/>
    <x v="2"/>
    <d v="2022-01-01T00:00:00"/>
    <n v="-6500"/>
    <n v="2905100202"/>
    <x v="0"/>
    <x v="158"/>
    <s v="25754142971 SARA RODRIGUEZ"/>
    <s v="1500120011"/>
    <x v="1"/>
    <m/>
    <s v="COOSALUD"/>
    <s v="CONTRATO-EVENTO"/>
    <x v="0"/>
  </r>
  <r>
    <s v="8200038502"/>
    <s v="E.S.E. SANTIAGO DE T"/>
    <x v="1085"/>
    <s v="438"/>
    <s v="FD52086"/>
    <x v="907"/>
    <x v="4"/>
    <x v="289"/>
    <x v="2"/>
    <d v="2022-01-01T00:00:00"/>
    <n v="-26000"/>
    <n v="2905100202"/>
    <x v="0"/>
    <x v="158"/>
    <s v="25754142972 VALERY RODRIGUEZ"/>
    <s v="1500120011"/>
    <x v="1"/>
    <m/>
    <s v="COOSALUD"/>
    <s v="CONTRATO-EVENTO"/>
    <x v="0"/>
  </r>
  <r>
    <s v="8200038502"/>
    <s v="E.S.E. SANTIAGO DE T"/>
    <x v="1086"/>
    <s v="438"/>
    <s v="FD52006"/>
    <x v="908"/>
    <x v="4"/>
    <x v="303"/>
    <x v="2"/>
    <d v="2022-01-01T00:00:00"/>
    <n v="-19500"/>
    <n v="2905100202"/>
    <x v="0"/>
    <x v="158"/>
    <s v="15001202400 MATIAS QUINTERO"/>
    <s v="1500120011"/>
    <x v="1"/>
    <m/>
    <s v="COOSALUD"/>
    <s v="CONTRATO-EVENTO"/>
    <x v="0"/>
  </r>
  <r>
    <s v="8200038502"/>
    <s v="E.S.E. SANTIAGO DE T"/>
    <x v="1087"/>
    <s v="438"/>
    <s v="FD52005"/>
    <x v="909"/>
    <x v="4"/>
    <x v="303"/>
    <x v="2"/>
    <d v="2022-01-01T00:00:00"/>
    <n v="-19500"/>
    <n v="2905100202"/>
    <x v="0"/>
    <x v="158"/>
    <s v="15001202399 VERONICA QUINTERO"/>
    <s v="1500120011"/>
    <x v="1"/>
    <m/>
    <s v="COOSALUD"/>
    <s v="CONTRATO-EVENTO"/>
    <x v="0"/>
  </r>
  <r>
    <s v="8200038502"/>
    <s v="E.S.E. SANTIAGO DE T"/>
    <x v="1088"/>
    <s v="438"/>
    <s v="FD51998"/>
    <x v="910"/>
    <x v="4"/>
    <x v="303"/>
    <x v="2"/>
    <d v="2022-01-01T00:00:00"/>
    <n v="-6500"/>
    <n v="2905100102"/>
    <x v="0"/>
    <x v="158"/>
    <s v="15001188367 LAURA CUERVO"/>
    <s v="1500120011"/>
    <x v="1"/>
    <m/>
    <s v="COOSALUD"/>
    <s v="CONTRATO-EVENTO"/>
    <x v="0"/>
  </r>
  <r>
    <s v="8200038502"/>
    <s v="E.S.E. SANTIAGO DE T"/>
    <x v="1089"/>
    <s v="438"/>
    <s v="FD51718"/>
    <x v="911"/>
    <x v="4"/>
    <x v="290"/>
    <x v="2"/>
    <d v="2022-01-01T00:00:00"/>
    <n v="-6500"/>
    <n v="2905100102"/>
    <x v="0"/>
    <x v="158"/>
    <s v="15001187989 YEIMY AREVALO"/>
    <s v="1500120011"/>
    <x v="1"/>
    <m/>
    <s v="COOSALUD"/>
    <s v="CONTRATO-EVENTO"/>
    <x v="0"/>
  </r>
  <r>
    <s v="8200038502"/>
    <s v="E.S.E. SANTIAGO DE T"/>
    <x v="1090"/>
    <s v="438"/>
    <s v="FD50955"/>
    <x v="912"/>
    <x v="4"/>
    <x v="297"/>
    <x v="2"/>
    <d v="2022-01-01T00:00:00"/>
    <n v="-26000"/>
    <n v="2905100102"/>
    <x v="0"/>
    <x v="158"/>
    <s v="15001199049 BELLA QUINTERO"/>
    <s v="1500120011"/>
    <x v="1"/>
    <m/>
    <s v="COOSALUD"/>
    <s v="CONTRATO-EVENTO"/>
    <x v="0"/>
  </r>
  <r>
    <s v="8200038502"/>
    <s v="E.S.E. SANTIAGO DE T"/>
    <x v="1091"/>
    <s v="438"/>
    <s v="FD50952"/>
    <x v="913"/>
    <x v="4"/>
    <x v="297"/>
    <x v="2"/>
    <d v="2022-01-01T00:00:00"/>
    <n v="-26000"/>
    <n v="2905100102"/>
    <x v="0"/>
    <x v="158"/>
    <s v="15001199050 MARIANGEL QUINTERO"/>
    <s v="1500120011"/>
    <x v="1"/>
    <m/>
    <s v="COOSALUD"/>
    <s v="CONTRATO-EVENTO"/>
    <x v="0"/>
  </r>
  <r>
    <s v="8200038502"/>
    <s v="E.S.E. SANTIAGO DE T"/>
    <x v="1092"/>
    <s v="438"/>
    <s v="FD50913"/>
    <x v="914"/>
    <x v="4"/>
    <x v="298"/>
    <x v="2"/>
    <d v="2022-01-01T00:00:00"/>
    <n v="-6500"/>
    <n v="2905100102"/>
    <x v="0"/>
    <x v="158"/>
    <s v="15001091675 LAURA ALFONSO"/>
    <s v="1500120011"/>
    <x v="1"/>
    <m/>
    <s v="COOSALUD"/>
    <s v="CONTRATO-EVENTO"/>
    <x v="0"/>
  </r>
  <r>
    <s v="8200038502"/>
    <s v="E.S.E. SANTIAGO DE T"/>
    <x v="1093"/>
    <s v="438"/>
    <s v="FD50791"/>
    <x v="915"/>
    <x v="4"/>
    <x v="41"/>
    <x v="2"/>
    <d v="2022-01-01T00:00:00"/>
    <n v="-26000"/>
    <n v="2905100102"/>
    <x v="0"/>
    <x v="158"/>
    <s v="15001094400 JOHAN GUAYACAN"/>
    <s v="1500120011"/>
    <x v="1"/>
    <m/>
    <s v="COOSALUD"/>
    <s v="CONTRATO-EVENTO"/>
    <x v="0"/>
  </r>
  <r>
    <s v="8200038502"/>
    <s v="E.S.E. SANTIAGO DE T"/>
    <x v="1094"/>
    <s v="438"/>
    <s v="FD50508"/>
    <x v="916"/>
    <x v="4"/>
    <x v="9"/>
    <x v="2"/>
    <d v="2022-01-01T00:00:00"/>
    <n v="-6500"/>
    <n v="2905100102"/>
    <x v="0"/>
    <x v="158"/>
    <s v="15001204951 YANETH JIMENEZ"/>
    <s v="1500120011"/>
    <x v="1"/>
    <m/>
    <s v="COOSALUD"/>
    <s v="CONTRATO-EVENTO"/>
    <x v="0"/>
  </r>
  <r>
    <s v="8200038502"/>
    <s v="E.S.E. SANTIAGO DE T"/>
    <x v="1095"/>
    <s v="438"/>
    <s v="FD50230"/>
    <x v="917"/>
    <x v="4"/>
    <x v="300"/>
    <x v="2"/>
    <d v="2022-01-01T00:00:00"/>
    <n v="-6500"/>
    <n v="2905100102"/>
    <x v="0"/>
    <x v="158"/>
    <s v="15001205068 ROSA TORRES"/>
    <s v="1500120011"/>
    <x v="1"/>
    <m/>
    <s v="COOSALUD"/>
    <s v="CONTRATO-EVENTO"/>
    <x v="0"/>
  </r>
  <r>
    <s v="8200038502"/>
    <s v="E.S.E. SANTIAGO DE T"/>
    <x v="1096"/>
    <s v="438"/>
    <s v="FD50071"/>
    <x v="918"/>
    <x v="4"/>
    <x v="301"/>
    <x v="2"/>
    <d v="2022-01-01T00:00:00"/>
    <n v="-13000"/>
    <n v="2905100203"/>
    <x v="0"/>
    <x v="158"/>
    <s v="81001553396 ROSA PUERTA"/>
    <s v="8100120011"/>
    <x v="1"/>
    <m/>
    <s v="COOSALUD"/>
    <s v="CONTRATO-EVENTO"/>
    <x v="0"/>
  </r>
  <r>
    <s v="8200038502"/>
    <s v="E.S.E. SANTIAGO DE T"/>
    <x v="1097"/>
    <s v="438"/>
    <s v="FD46885"/>
    <x v="919"/>
    <x v="4"/>
    <x v="306"/>
    <x v="2"/>
    <d v="2022-01-01T00:00:00"/>
    <n v="-76256"/>
    <n v="2905100202"/>
    <x v="0"/>
    <x v="104"/>
    <s v="15238030435 CHELSY RODRIGUEZ"/>
    <s v="1500120011"/>
    <x v="1"/>
    <m/>
    <s v="COOSALUD"/>
    <s v="CONTRATO-EVENTO"/>
    <x v="0"/>
  </r>
  <r>
    <s v="8200038502"/>
    <s v="E.S.E. SANTIAGO DE T"/>
    <x v="1098"/>
    <s v="438"/>
    <s v="FD46849"/>
    <x v="920"/>
    <x v="4"/>
    <x v="306"/>
    <x v="2"/>
    <d v="2022-01-01T00:00:00"/>
    <n v="-135511"/>
    <n v="2905100202"/>
    <x v="0"/>
    <x v="104"/>
    <s v="15001208031 LIZETH GARCIA"/>
    <s v="1500120011"/>
    <x v="1"/>
    <m/>
    <s v="COOSALUD"/>
    <s v="CONTRATO-EVENTO"/>
    <x v="0"/>
  </r>
  <r>
    <s v="8200038502"/>
    <s v="E.S.E. SANTIAGO DE T"/>
    <x v="1099"/>
    <s v="438"/>
    <s v="FD46821"/>
    <x v="921"/>
    <x v="4"/>
    <x v="306"/>
    <x v="2"/>
    <d v="2022-01-01T00:00:00"/>
    <n v="-60584"/>
    <n v="2905100202"/>
    <x v="0"/>
    <x v="104"/>
    <s v="08638531783 MERCEDES CASTRO"/>
    <s v="1500120011"/>
    <x v="1"/>
    <m/>
    <s v="COOSALUD"/>
    <s v="CONTRATO-EVENTO"/>
    <x v="0"/>
  </r>
  <r>
    <s v="8200038502"/>
    <s v="E.S.E. SANTIAGO DE T"/>
    <x v="1100"/>
    <s v="438"/>
    <s v="FD46817"/>
    <x v="922"/>
    <x v="4"/>
    <x v="306"/>
    <x v="2"/>
    <d v="2022-01-01T00:00:00"/>
    <n v="-68264"/>
    <n v="2905100202"/>
    <x v="0"/>
    <x v="104"/>
    <s v="15001095114 HAMILTON RATIVA"/>
    <s v="1500120011"/>
    <x v="1"/>
    <m/>
    <s v="COOSALUD"/>
    <s v="CONTRATO-EVENTO"/>
    <x v="0"/>
  </r>
  <r>
    <s v="8200038502"/>
    <s v="E.S.E. SANTIAGO DE T"/>
    <x v="1101"/>
    <s v="438"/>
    <s v="FD46730"/>
    <x v="923"/>
    <x v="4"/>
    <x v="307"/>
    <x v="2"/>
    <d v="2022-01-01T00:00:00"/>
    <n v="-130916"/>
    <n v="2905100202"/>
    <x v="0"/>
    <x v="104"/>
    <s v="68572149118 MARY TELLEZ"/>
    <s v="1500120011"/>
    <x v="1"/>
    <m/>
    <s v="COOSALUD"/>
    <s v="CONTRATO-EVENTO"/>
    <x v="0"/>
  </r>
  <r>
    <s v="8200038502"/>
    <s v="E.S.E. SANTIAGO DE T"/>
    <x v="1102"/>
    <s v="438"/>
    <s v="FD46709"/>
    <x v="924"/>
    <x v="4"/>
    <x v="307"/>
    <x v="2"/>
    <d v="2022-01-01T00:00:00"/>
    <n v="-95618"/>
    <n v="2905100202"/>
    <x v="0"/>
    <x v="104"/>
    <s v="15646044956 SANDY SANCHEZ"/>
    <s v="1564620011"/>
    <x v="1"/>
    <m/>
    <s v="COOSALUD"/>
    <s v="CONTRATO-EVENTO"/>
    <x v="0"/>
  </r>
  <r>
    <s v="8200038502"/>
    <s v="E.S.E. SANTIAGO DE T"/>
    <x v="1103"/>
    <s v="438"/>
    <s v="FD46686"/>
    <x v="925"/>
    <x v="4"/>
    <x v="307"/>
    <x v="2"/>
    <d v="2022-01-01T00:00:00"/>
    <n v="-285410"/>
    <n v="2905100202"/>
    <x v="0"/>
    <x v="104"/>
    <s v="15001171983 EDWIN HURTADO"/>
    <s v="1500120011"/>
    <x v="1"/>
    <m/>
    <s v="COOSALUD"/>
    <s v="CONTRATO-EVENTO"/>
    <x v="0"/>
  </r>
  <r>
    <s v="8200038502"/>
    <s v="E.S.E. SANTIAGO DE T"/>
    <x v="1104"/>
    <s v="438"/>
    <s v="FD46639"/>
    <x v="926"/>
    <x v="4"/>
    <x v="308"/>
    <x v="2"/>
    <d v="2022-01-01T00:00:00"/>
    <n v="-87800"/>
    <n v="2905100202"/>
    <x v="0"/>
    <x v="104"/>
    <s v="15001201259 SUSEJ GARCIA"/>
    <s v="1500120011"/>
    <x v="1"/>
    <m/>
    <s v="COOSALUD"/>
    <s v="CONTRATO-EVENTO"/>
    <x v="0"/>
  </r>
  <r>
    <s v="8200038502"/>
    <s v="E.S.E. SANTIAGO DE T"/>
    <x v="1105"/>
    <s v="438"/>
    <s v="FD46633"/>
    <x v="927"/>
    <x v="4"/>
    <x v="308"/>
    <x v="2"/>
    <d v="2022-01-01T00:00:00"/>
    <n v="-62638"/>
    <n v="2905100202"/>
    <x v="0"/>
    <x v="104"/>
    <s v="15001200650 LUNA RUIZ"/>
    <s v="1500120011"/>
    <x v="1"/>
    <m/>
    <s v="COOSALUD"/>
    <s v="CONTRATO-EVENTO"/>
    <x v="0"/>
  </r>
  <r>
    <s v="8200038502"/>
    <s v="E.S.E. SANTIAGO DE T"/>
    <x v="1106"/>
    <s v="438"/>
    <s v="FD46627"/>
    <x v="928"/>
    <x v="4"/>
    <x v="308"/>
    <x v="2"/>
    <d v="2022-01-01T00:00:00"/>
    <n v="-135462"/>
    <n v="2905100202"/>
    <x v="0"/>
    <x v="104"/>
    <s v="15001098568 STEBAN JIMENEZ"/>
    <s v="1500120011"/>
    <x v="1"/>
    <m/>
    <s v="COOSALUD"/>
    <s v="CONTRATO-EVENTO"/>
    <x v="0"/>
  </r>
  <r>
    <s v="8200038502"/>
    <s v="E.S.E. SANTIAGO DE T"/>
    <x v="1107"/>
    <s v="438"/>
    <s v="FD46608"/>
    <x v="929"/>
    <x v="4"/>
    <x v="308"/>
    <x v="2"/>
    <d v="2022-01-01T00:00:00"/>
    <n v="-100800"/>
    <n v="2905100202"/>
    <x v="0"/>
    <x v="104"/>
    <s v="15001105061 MARIA BAUTISTA"/>
    <s v="1500120011"/>
    <x v="1"/>
    <m/>
    <s v="COOSALUD"/>
    <s v="CONTRATO-EVENTO"/>
    <x v="0"/>
  </r>
  <r>
    <s v="8200038502"/>
    <s v="E.S.E. SANTIAGO DE T"/>
    <x v="1108"/>
    <s v="438"/>
    <s v="FD46528"/>
    <x v="930"/>
    <x v="4"/>
    <x v="309"/>
    <x v="2"/>
    <d v="2022-01-01T00:00:00"/>
    <n v="-126806"/>
    <n v="2905100202"/>
    <x v="0"/>
    <x v="104"/>
    <s v="15001209862 CARMEN SUAREZ"/>
    <s v="1500120011"/>
    <x v="1"/>
    <m/>
    <s v="COOSALUD"/>
    <s v="CONTRATO-EVENTO"/>
    <x v="0"/>
  </r>
  <r>
    <s v="8200038502"/>
    <s v="E.S.E. SANTIAGO DE T"/>
    <x v="1109"/>
    <s v="438"/>
    <s v="FD46519"/>
    <x v="931"/>
    <x v="4"/>
    <x v="309"/>
    <x v="2"/>
    <d v="2022-01-01T00:00:00"/>
    <n v="-113014"/>
    <n v="2905100202"/>
    <x v="0"/>
    <x v="104"/>
    <s v="15500085771 ALBA OCACION"/>
    <s v="1550020011"/>
    <x v="1"/>
    <m/>
    <s v="COOSALUD"/>
    <s v="CONTRATO-EVENTO"/>
    <x v="0"/>
  </r>
  <r>
    <s v="8200038502"/>
    <s v="E.S.E. SANTIAGO DE T"/>
    <x v="1110"/>
    <s v="438"/>
    <s v="FD46481"/>
    <x v="376"/>
    <x v="4"/>
    <x v="309"/>
    <x v="2"/>
    <d v="2022-01-11T00:00:00"/>
    <n v="-441700"/>
    <n v="2905100202"/>
    <x v="0"/>
    <x v="104"/>
    <s v="15001112069 DIEGO SANCHEZ"/>
    <s v="1500120011"/>
    <x v="1"/>
    <m/>
    <s v="COOSALUD"/>
    <s v="CONTRATO-EVENTO"/>
    <x v="0"/>
  </r>
  <r>
    <s v="8200038502"/>
    <s v="E.S.E. SANTIAGO DE T"/>
    <x v="1110"/>
    <s v="438"/>
    <s v="FD46481"/>
    <x v="376"/>
    <x v="4"/>
    <x v="309"/>
    <x v="2"/>
    <d v="2022-01-11T00:00:00"/>
    <n v="-154802"/>
    <n v="2205200201"/>
    <x v="2"/>
    <x v="104"/>
    <s v="GLOSA INICIAL GL-157654331831039"/>
    <s v="1500120011"/>
    <x v="208"/>
    <d v="2022-10-21T00:00:00"/>
    <s v="COOSALUD"/>
    <s v="CONTRATO-EVENTO"/>
    <x v="0"/>
  </r>
  <r>
    <s v="8200038502"/>
    <s v="E.S.E. SANTIAGO DE T"/>
    <x v="1111"/>
    <s v="438"/>
    <s v="FD46479"/>
    <x v="932"/>
    <x v="4"/>
    <x v="309"/>
    <x v="2"/>
    <d v="2022-01-01T00:00:00"/>
    <n v="-372250"/>
    <n v="2905100202"/>
    <x v="0"/>
    <x v="104"/>
    <s v="15204079773 GLADYS PIRATOVA"/>
    <s v="1520420011"/>
    <x v="1"/>
    <m/>
    <s v="COOSALUD"/>
    <s v="CONTRATO-EVENTO"/>
    <x v="0"/>
  </r>
  <r>
    <s v="8200038502"/>
    <s v="E.S.E. SANTIAGO DE T"/>
    <x v="1112"/>
    <s v="438"/>
    <s v="FD46387"/>
    <x v="933"/>
    <x v="4"/>
    <x v="310"/>
    <x v="2"/>
    <d v="2022-01-01T00:00:00"/>
    <n v="-369346"/>
    <n v="2905100202"/>
    <x v="0"/>
    <x v="104"/>
    <s v="15001197315 MELANIE CHACON"/>
    <s v="1500120011"/>
    <x v="1"/>
    <m/>
    <s v="COOSALUD"/>
    <s v="CONTRATO-EVENTO"/>
    <x v="0"/>
  </r>
  <r>
    <s v="8200038502"/>
    <s v="E.S.E. SANTIAGO DE T"/>
    <x v="1113"/>
    <s v="438"/>
    <s v="FD46375"/>
    <x v="934"/>
    <x v="4"/>
    <x v="310"/>
    <x v="2"/>
    <d v="2022-01-01T00:00:00"/>
    <n v="-247570"/>
    <n v="2905100202"/>
    <x v="0"/>
    <x v="104"/>
    <s v="15001205594 ROBISON CASTRO"/>
    <s v="1500120011"/>
    <x v="1"/>
    <m/>
    <s v="COOSALUD"/>
    <s v="CONTRATO-EVENTO"/>
    <x v="0"/>
  </r>
  <r>
    <s v="8200038502"/>
    <s v="E.S.E. SANTIAGO DE T"/>
    <x v="1114"/>
    <s v="438"/>
    <s v="FD46207"/>
    <x v="935"/>
    <x v="4"/>
    <x v="311"/>
    <x v="2"/>
    <d v="2022-01-01T00:00:00"/>
    <n v="-108700"/>
    <n v="2905100202"/>
    <x v="0"/>
    <x v="104"/>
    <s v="15500150608 LAURA CAICEDO"/>
    <s v="1550020011"/>
    <x v="1"/>
    <m/>
    <s v="COOSALUD"/>
    <s v="CONTRATO-EVENTO"/>
    <x v="0"/>
  </r>
  <r>
    <s v="8200038502"/>
    <s v="E.S.E. SANTIAGO DE T"/>
    <x v="1115"/>
    <s v="438"/>
    <s v="FD46126"/>
    <x v="936"/>
    <x v="4"/>
    <x v="311"/>
    <x v="2"/>
    <d v="2022-01-01T00:00:00"/>
    <n v="-80183"/>
    <n v="2905100202"/>
    <x v="0"/>
    <x v="104"/>
    <s v="15001200808 MIA OJEDA"/>
    <s v="1500120011"/>
    <x v="1"/>
    <m/>
    <s v="COOSALUD"/>
    <s v="CONTRATO-EVENTO"/>
    <x v="0"/>
  </r>
  <r>
    <s v="8200038502"/>
    <s v="E.S.E. SANTIAGO DE T"/>
    <x v="1116"/>
    <s v="438"/>
    <s v="FD46087"/>
    <x v="937"/>
    <x v="4"/>
    <x v="312"/>
    <x v="2"/>
    <d v="2022-01-01T00:00:00"/>
    <n v="-115647"/>
    <n v="2905100202"/>
    <x v="0"/>
    <x v="104"/>
    <s v="15518169031 ROSMAN ALFONSO"/>
    <s v="1551820011"/>
    <x v="1"/>
    <m/>
    <s v="COOSALUD"/>
    <s v="CONTRATO-EVENTO"/>
    <x v="0"/>
  </r>
  <r>
    <s v="8200038502"/>
    <s v="E.S.E. SANTIAGO DE T"/>
    <x v="1117"/>
    <s v="438"/>
    <s v="FD46061"/>
    <x v="938"/>
    <x v="4"/>
    <x v="312"/>
    <x v="2"/>
    <d v="2022-01-01T00:00:00"/>
    <n v="-59600"/>
    <n v="2905100202"/>
    <x v="0"/>
    <x v="104"/>
    <s v="15001208694 ANGIE FERNANDEZ"/>
    <s v="1500120011"/>
    <x v="1"/>
    <m/>
    <s v="COOSALUD"/>
    <s v="CONTRATO-EVENTO"/>
    <x v="0"/>
  </r>
  <r>
    <s v="8200038502"/>
    <s v="E.S.E. SANTIAGO DE T"/>
    <x v="1118"/>
    <s v="438"/>
    <s v="FD45897"/>
    <x v="377"/>
    <x v="4"/>
    <x v="146"/>
    <x v="2"/>
    <d v="2022-01-11T00:00:00"/>
    <n v="-527600"/>
    <n v="2905100202"/>
    <x v="0"/>
    <x v="104"/>
    <s v="15001208555 MARIA SANCHEZ"/>
    <s v="1500120011"/>
    <x v="1"/>
    <m/>
    <s v="COOSALUD"/>
    <s v="CONTRATO-EVENTO"/>
    <x v="0"/>
  </r>
  <r>
    <s v="8200038502"/>
    <s v="E.S.E. SANTIAGO DE T"/>
    <x v="1118"/>
    <s v="438"/>
    <s v="FD45897"/>
    <x v="377"/>
    <x v="4"/>
    <x v="146"/>
    <x v="2"/>
    <d v="2022-01-11T00:00:00"/>
    <n v="-142241"/>
    <n v="2205200201"/>
    <x v="2"/>
    <x v="104"/>
    <s v="GLOSA INICIAL GL-157654331831038"/>
    <s v="1500120011"/>
    <x v="209"/>
    <d v="2022-10-21T00:00:00"/>
    <s v="COOSALUD"/>
    <s v="CONTRATO-EVENTO"/>
    <x v="0"/>
  </r>
  <r>
    <s v="8200038502"/>
    <s v="E.S.E. SANTIAGO DE T"/>
    <x v="1119"/>
    <s v="438"/>
    <s v="FD45892"/>
    <x v="939"/>
    <x v="4"/>
    <x v="146"/>
    <x v="2"/>
    <d v="2022-01-01T00:00:00"/>
    <n v="-343697"/>
    <n v="2905100202"/>
    <x v="0"/>
    <x v="104"/>
    <s v="15001199073 MARIA CARIACO"/>
    <s v="1500120011"/>
    <x v="1"/>
    <m/>
    <s v="COOSALUD"/>
    <s v="CONTRATO-EVENTO"/>
    <x v="0"/>
  </r>
  <r>
    <s v="8200038502"/>
    <s v="E.S.E. SANTIAGO DE T"/>
    <x v="1120"/>
    <s v="438"/>
    <s v="FD45843"/>
    <x v="940"/>
    <x v="4"/>
    <x v="146"/>
    <x v="2"/>
    <d v="2022-01-01T00:00:00"/>
    <n v="-269866"/>
    <n v="2905100202"/>
    <x v="0"/>
    <x v="104"/>
    <s v="15001212816 SAMUEL QUINTERO"/>
    <s v="1500120011"/>
    <x v="1"/>
    <m/>
    <s v="COOSALUD"/>
    <s v="CONTRATO-EVENTO"/>
    <x v="0"/>
  </r>
  <r>
    <s v="8200038502"/>
    <s v="E.S.E. SANTIAGO DE T"/>
    <x v="1121"/>
    <s v="438"/>
    <s v="FD45818"/>
    <x v="378"/>
    <x v="4"/>
    <x v="146"/>
    <x v="2"/>
    <d v="2022-01-11T00:00:00"/>
    <n v="-1029000"/>
    <n v="2905100202"/>
    <x v="0"/>
    <x v="104"/>
    <s v="15001193464 JESMIN ROJAS"/>
    <s v="1500120011"/>
    <x v="1"/>
    <m/>
    <s v="COOSALUD"/>
    <s v="CONTRATO-EVENTO"/>
    <x v="0"/>
  </r>
  <r>
    <s v="8200038502"/>
    <s v="E.S.E. SANTIAGO DE T"/>
    <x v="1121"/>
    <s v="438"/>
    <s v="FD45818"/>
    <x v="378"/>
    <x v="4"/>
    <x v="146"/>
    <x v="2"/>
    <d v="2022-01-11T00:00:00"/>
    <n v="-58775"/>
    <n v="2205200201"/>
    <x v="2"/>
    <x v="104"/>
    <s v="GLOSA INICIAL GL-157654331831037"/>
    <s v="1500120011"/>
    <x v="210"/>
    <d v="2022-10-21T00:00:00"/>
    <s v="COOSALUD"/>
    <s v="CONTRATO-EVENTO"/>
    <x v="0"/>
  </r>
  <r>
    <s v="8200038502"/>
    <s v="E.S.E. SANTIAGO DE T"/>
    <x v="1122"/>
    <s v="438"/>
    <s v="FD45809"/>
    <x v="941"/>
    <x v="4"/>
    <x v="146"/>
    <x v="2"/>
    <d v="2022-01-01T00:00:00"/>
    <n v="-273505"/>
    <n v="2905100202"/>
    <x v="0"/>
    <x v="104"/>
    <s v="15204150995 MARIA PACHECO"/>
    <s v="1520420011"/>
    <x v="1"/>
    <m/>
    <s v="COOSALUD"/>
    <s v="CONTRATO-EVENTO"/>
    <x v="0"/>
  </r>
  <r>
    <s v="8200038502"/>
    <s v="E.S.E. SANTIAGO DE T"/>
    <x v="1123"/>
    <s v="438"/>
    <s v="FD45803"/>
    <x v="942"/>
    <x v="4"/>
    <x v="146"/>
    <x v="2"/>
    <d v="2022-01-01T00:00:00"/>
    <n v="-70449"/>
    <n v="2905100202"/>
    <x v="0"/>
    <x v="104"/>
    <s v="15001098684 MARLENY SANCHEZ"/>
    <s v="1500120011"/>
    <x v="1"/>
    <m/>
    <s v="COOSALUD"/>
    <s v="CONTRATO-EVENTO"/>
    <x v="0"/>
  </r>
  <r>
    <s v="8200038502"/>
    <s v="E.S.E. SANTIAGO DE T"/>
    <x v="1124"/>
    <s v="438"/>
    <s v="FD45770"/>
    <x v="943"/>
    <x v="4"/>
    <x v="59"/>
    <x v="2"/>
    <d v="2022-01-01T00:00:00"/>
    <n v="-226194"/>
    <n v="2905100202"/>
    <x v="0"/>
    <x v="104"/>
    <s v="15001193210 YENNY SUAREZ"/>
    <s v="1500120011"/>
    <x v="1"/>
    <m/>
    <s v="COOSALUD"/>
    <s v="CONTRATO-EVENTO"/>
    <x v="0"/>
  </r>
  <r>
    <s v="8200038502"/>
    <s v="E.S.E. SANTIAGO DE T"/>
    <x v="1125"/>
    <s v="438"/>
    <s v="FD45689"/>
    <x v="379"/>
    <x v="4"/>
    <x v="59"/>
    <x v="2"/>
    <d v="2022-01-11T00:00:00"/>
    <n v="-3108600"/>
    <n v="2905100202"/>
    <x v="0"/>
    <x v="104"/>
    <s v="15001215242 VERONICA ROMERO"/>
    <s v="1500120011"/>
    <x v="1"/>
    <m/>
    <s v="COOSALUD"/>
    <s v="CONTRATO-EVENTO"/>
    <x v="0"/>
  </r>
  <r>
    <s v="8200038502"/>
    <s v="E.S.E. SANTIAGO DE T"/>
    <x v="1125"/>
    <s v="438"/>
    <s v="FD45689"/>
    <x v="379"/>
    <x v="4"/>
    <x v="59"/>
    <x v="2"/>
    <d v="2022-01-11T00:00:00"/>
    <n v="-1155550"/>
    <n v="2205200201"/>
    <x v="2"/>
    <x v="104"/>
    <s v="GLOSA INICIAL GL-157654331831036"/>
    <s v="1500120011"/>
    <x v="211"/>
    <d v="2022-10-21T00:00:00"/>
    <s v="COOSALUD"/>
    <s v="CONTRATO-EVENTO"/>
    <x v="0"/>
  </r>
  <r>
    <s v="8200038502"/>
    <s v="E.S.E. SANTIAGO DE T"/>
    <x v="1126"/>
    <s v="438"/>
    <s v="FD45566"/>
    <x v="944"/>
    <x v="4"/>
    <x v="313"/>
    <x v="2"/>
    <d v="2022-01-01T00:00:00"/>
    <n v="-221326"/>
    <n v="2905100202"/>
    <x v="0"/>
    <x v="104"/>
    <s v="15001000803 ANDREA REYES"/>
    <s v="1500120011"/>
    <x v="1"/>
    <m/>
    <s v="COOSALUD"/>
    <s v="CONTRATO-EVENTO"/>
    <x v="0"/>
  </r>
  <r>
    <s v="8200038502"/>
    <s v="E.S.E. SANTIAGO DE T"/>
    <x v="1127"/>
    <s v="438"/>
    <s v="FD45563"/>
    <x v="945"/>
    <x v="4"/>
    <x v="313"/>
    <x v="2"/>
    <d v="2022-01-01T00:00:00"/>
    <n v="-266051"/>
    <n v="2905100202"/>
    <x v="0"/>
    <x v="104"/>
    <s v="15757026384 YEIMI MASMELA"/>
    <s v="1575720011"/>
    <x v="1"/>
    <m/>
    <s v="COOSALUD"/>
    <s v="CONTRATO-EVENTO"/>
    <x v="0"/>
  </r>
  <r>
    <s v="8200038502"/>
    <s v="E.S.E. SANTIAGO DE T"/>
    <x v="1128"/>
    <s v="438"/>
    <s v="FD45521"/>
    <x v="946"/>
    <x v="4"/>
    <x v="313"/>
    <x v="2"/>
    <d v="2022-01-01T00:00:00"/>
    <n v="-91523"/>
    <n v="2905100202"/>
    <x v="0"/>
    <x v="104"/>
    <s v="15001212816 SAMUEL QUINTERO"/>
    <s v="1500120011"/>
    <x v="1"/>
    <m/>
    <s v="COOSALUD"/>
    <s v="CONTRATO-EVENTO"/>
    <x v="0"/>
  </r>
  <r>
    <s v="8200038502"/>
    <s v="E.S.E. SANTIAGO DE T"/>
    <x v="1129"/>
    <s v="438"/>
    <s v="FD45508"/>
    <x v="380"/>
    <x v="4"/>
    <x v="313"/>
    <x v="2"/>
    <d v="2022-01-11T00:00:00"/>
    <n v="-1246600"/>
    <n v="2905100202"/>
    <x v="0"/>
    <x v="104"/>
    <s v="15001096743 CARLOS FARFAN"/>
    <s v="1500120011"/>
    <x v="1"/>
    <m/>
    <s v="COOSALUD"/>
    <s v="CONTRATO-EVENTO"/>
    <x v="0"/>
  </r>
  <r>
    <s v="8200038502"/>
    <s v="E.S.E. SANTIAGO DE T"/>
    <x v="1129"/>
    <s v="438"/>
    <s v="FD45508"/>
    <x v="380"/>
    <x v="4"/>
    <x v="313"/>
    <x v="2"/>
    <d v="2022-01-11T00:00:00"/>
    <n v="-998762"/>
    <n v="2205200201"/>
    <x v="2"/>
    <x v="104"/>
    <s v="GLOSA INICIAL GL-157654331831035"/>
    <s v="1500120011"/>
    <x v="212"/>
    <d v="2022-10-21T00:00:00"/>
    <s v="COOSALUD"/>
    <s v="CONTRATO-EVENTO"/>
    <x v="0"/>
  </r>
  <r>
    <s v="8200038502"/>
    <s v="E.S.E. SANTIAGO DE T"/>
    <x v="1130"/>
    <s v="438"/>
    <s v="FD45307"/>
    <x v="947"/>
    <x v="4"/>
    <x v="60"/>
    <x v="2"/>
    <d v="2022-01-08T00:00:00"/>
    <n v="-94890"/>
    <n v="2905100202"/>
    <x v="0"/>
    <x v="104"/>
    <s v="15001003838 ANGIE SUAREZ"/>
    <s v="1500120011"/>
    <x v="1"/>
    <m/>
    <s v="COOSALUD"/>
    <s v="CONTRATO-EVENTO"/>
    <x v="0"/>
  </r>
  <r>
    <s v="8200038502"/>
    <s v="E.S.E. SANTIAGO DE T"/>
    <x v="1131"/>
    <s v="438"/>
    <s v="FD45306"/>
    <x v="948"/>
    <x v="4"/>
    <x v="60"/>
    <x v="2"/>
    <d v="2022-01-01T00:00:00"/>
    <n v="-115014"/>
    <n v="2905100202"/>
    <x v="0"/>
    <x v="104"/>
    <s v="15204027188 LISSETH HERNANDEZ"/>
    <s v="1520420011"/>
    <x v="1"/>
    <m/>
    <s v="COOSALUD"/>
    <s v="CONTRATO-EVENTO"/>
    <x v="0"/>
  </r>
  <r>
    <s v="8200038502"/>
    <s v="E.S.E. SANTIAGO DE T"/>
    <x v="1132"/>
    <s v="438"/>
    <s v="FD45194"/>
    <x v="949"/>
    <x v="4"/>
    <x v="314"/>
    <x v="2"/>
    <d v="2022-01-01T00:00:00"/>
    <n v="-99423"/>
    <n v="2905100202"/>
    <x v="0"/>
    <x v="104"/>
    <s v="15204082205 NICOLAS AMADO"/>
    <s v="1520420011"/>
    <x v="1"/>
    <m/>
    <s v="COOSALUD"/>
    <s v="CONTRATO-EVENTO"/>
    <x v="0"/>
  </r>
  <r>
    <s v="8200038502"/>
    <s v="E.S.E. SANTIAGO DE T"/>
    <x v="1133"/>
    <s v="438"/>
    <s v="FD45167"/>
    <x v="950"/>
    <x v="4"/>
    <x v="314"/>
    <x v="2"/>
    <d v="2022-01-08T00:00:00"/>
    <n v="-110928"/>
    <n v="2905100202"/>
    <x v="0"/>
    <x v="104"/>
    <s v="15293197851 DANIELA RODRIGUEZ"/>
    <s v="1529320011"/>
    <x v="1"/>
    <m/>
    <s v="COOSALUD"/>
    <s v="CONTRATO-EVENTO"/>
    <x v="0"/>
  </r>
  <r>
    <s v="8200038502"/>
    <s v="E.S.E. SANTIAGO DE T"/>
    <x v="1134"/>
    <s v="438"/>
    <s v="FD45109"/>
    <x v="951"/>
    <x v="4"/>
    <x v="314"/>
    <x v="2"/>
    <d v="2022-01-01T00:00:00"/>
    <n v="-85181"/>
    <n v="2905100202"/>
    <x v="0"/>
    <x v="104"/>
    <s v="15001101375 FREDY FERNANDEZ"/>
    <s v="1500120011"/>
    <x v="1"/>
    <m/>
    <s v="COOSALUD"/>
    <s v="CONTRATO-EVENTO"/>
    <x v="0"/>
  </r>
  <r>
    <s v="8200038502"/>
    <s v="E.S.E. SANTIAGO DE T"/>
    <x v="1135"/>
    <s v="438"/>
    <s v="FD45095"/>
    <x v="952"/>
    <x v="4"/>
    <x v="314"/>
    <x v="2"/>
    <d v="2022-01-01T00:00:00"/>
    <n v="-146884"/>
    <n v="2905100203"/>
    <x v="0"/>
    <x v="104"/>
    <s v="47001426968 WILSON PEREZ"/>
    <s v="4700117011"/>
    <x v="1"/>
    <m/>
    <s v="COOSALUD"/>
    <s v="CONTRATO-EVENTO"/>
    <x v="0"/>
  </r>
  <r>
    <s v="8200038502"/>
    <s v="E.S.E. SANTIAGO DE T"/>
    <x v="1136"/>
    <s v="438"/>
    <s v="FD45036"/>
    <x v="953"/>
    <x v="4"/>
    <x v="315"/>
    <x v="2"/>
    <d v="2022-01-01T00:00:00"/>
    <n v="-260554"/>
    <n v="2905100202"/>
    <x v="0"/>
    <x v="104"/>
    <s v="15001099742 NIEVES SUAREZ"/>
    <s v="1500120011"/>
    <x v="1"/>
    <m/>
    <s v="COOSALUD"/>
    <s v="CONTRATO-EVENTO"/>
    <x v="0"/>
  </r>
  <r>
    <s v="8200038502"/>
    <s v="E.S.E. SANTIAGO DE T"/>
    <x v="1137"/>
    <s v="438"/>
    <s v="FD44975"/>
    <x v="954"/>
    <x v="4"/>
    <x v="316"/>
    <x v="2"/>
    <d v="2022-01-01T00:00:00"/>
    <n v="-153062"/>
    <n v="2905100202"/>
    <x v="0"/>
    <x v="104"/>
    <s v="15001213381 CESAR CHAPARRO"/>
    <s v="1500120011"/>
    <x v="1"/>
    <m/>
    <s v="COOSALUD"/>
    <s v="CONTRATO-EVENTO"/>
    <x v="0"/>
  </r>
  <r>
    <s v="8200038502"/>
    <s v="E.S.E. SANTIAGO DE T"/>
    <x v="1138"/>
    <s v="438"/>
    <s v="FD44948"/>
    <x v="955"/>
    <x v="4"/>
    <x v="317"/>
    <x v="2"/>
    <d v="2022-01-01T00:00:00"/>
    <n v="-94890"/>
    <n v="2905100202"/>
    <x v="0"/>
    <x v="104"/>
    <s v="15001172166 CRISTIAN CIFUENTES"/>
    <s v="1500120011"/>
    <x v="1"/>
    <m/>
    <s v="COOSALUD"/>
    <s v="CONTRATO-EVENTO"/>
    <x v="0"/>
  </r>
  <r>
    <s v="8200038502"/>
    <s v="E.S.E. SANTIAGO DE T"/>
    <x v="1139"/>
    <s v="438"/>
    <s v="FD44842"/>
    <x v="381"/>
    <x v="4"/>
    <x v="318"/>
    <x v="2"/>
    <d v="2022-01-06T00:00:00"/>
    <n v="-59600"/>
    <n v="2905100202"/>
    <x v="0"/>
    <x v="104"/>
    <s v="15646101907 INGRI BUITRAGO"/>
    <s v="1564620011"/>
    <x v="1"/>
    <m/>
    <s v="COOSALUD"/>
    <s v="CONTRATO-EVENTO"/>
    <x v="0"/>
  </r>
  <r>
    <s v="8200038502"/>
    <s v="E.S.E. SANTIAGO DE T"/>
    <x v="1139"/>
    <s v="438"/>
    <s v="FD44842"/>
    <x v="381"/>
    <x v="4"/>
    <x v="318"/>
    <x v="2"/>
    <d v="2022-01-06T00:00:00"/>
    <n v="-53096"/>
    <n v="2205200201"/>
    <x v="2"/>
    <x v="104"/>
    <s v="GLOSA INICIAL GL-157654331831120"/>
    <s v="1564620011"/>
    <x v="213"/>
    <d v="2022-10-21T00:00:00"/>
    <s v="COOSALUD"/>
    <s v="CONTRATO-EVENTO"/>
    <x v="0"/>
  </r>
  <r>
    <s v="8200038502"/>
    <s v="E.S.E. SANTIAGO DE T"/>
    <x v="1140"/>
    <s v="438"/>
    <s v="FD44733"/>
    <x v="956"/>
    <x v="4"/>
    <x v="318"/>
    <x v="2"/>
    <d v="2022-01-01T00:00:00"/>
    <n v="-76176"/>
    <n v="2905100202"/>
    <x v="0"/>
    <x v="104"/>
    <s v="15001101981 MARIA SANCHEZ"/>
    <s v="1500120011"/>
    <x v="1"/>
    <m/>
    <s v="COOSALUD"/>
    <s v="CONTRATO-EVENTO"/>
    <x v="0"/>
  </r>
  <r>
    <s v="8200038502"/>
    <s v="E.S.E. SANTIAGO DE T"/>
    <x v="1141"/>
    <s v="438"/>
    <s v="FD44686"/>
    <x v="957"/>
    <x v="4"/>
    <x v="318"/>
    <x v="2"/>
    <d v="2022-01-01T00:00:00"/>
    <n v="-156365"/>
    <n v="2905100202"/>
    <x v="0"/>
    <x v="104"/>
    <s v="15001211109 JUDY GODOY"/>
    <s v="1500120011"/>
    <x v="1"/>
    <m/>
    <s v="COOSALUD"/>
    <s v="CONTRATO-EVENTO"/>
    <x v="0"/>
  </r>
  <r>
    <s v="8200038502"/>
    <s v="E.S.E. SANTIAGO DE T"/>
    <x v="1142"/>
    <s v="438"/>
    <s v="FD44675"/>
    <x v="958"/>
    <x v="4"/>
    <x v="55"/>
    <x v="2"/>
    <d v="2022-01-01T00:00:00"/>
    <n v="-385164"/>
    <n v="2905100202"/>
    <x v="0"/>
    <x v="104"/>
    <s v="81001499429 JUAN GUTIERREZ"/>
    <s v="1500120011"/>
    <x v="1"/>
    <m/>
    <s v="COOSALUD"/>
    <s v="CONTRATO-EVENTO"/>
    <x v="0"/>
  </r>
  <r>
    <s v="8200038502"/>
    <s v="E.S.E. SANTIAGO DE T"/>
    <x v="1143"/>
    <s v="438"/>
    <s v="FD44531"/>
    <x v="959"/>
    <x v="4"/>
    <x v="319"/>
    <x v="2"/>
    <d v="2022-01-01T00:00:00"/>
    <n v="-68480"/>
    <n v="2905100202"/>
    <x v="0"/>
    <x v="104"/>
    <s v="15001106733 JEAN ANGARITA"/>
    <s v="1500120011"/>
    <x v="1"/>
    <m/>
    <s v="COOSALUD"/>
    <s v="CONTRATO-EVENTO"/>
    <x v="0"/>
  </r>
  <r>
    <s v="8200038502"/>
    <s v="E.S.E. SANTIAGO DE T"/>
    <x v="1144"/>
    <s v="438"/>
    <s v="FD44222"/>
    <x v="960"/>
    <x v="4"/>
    <x v="320"/>
    <x v="2"/>
    <d v="2022-01-01T00:00:00"/>
    <n v="-201598"/>
    <n v="2905100202"/>
    <x v="0"/>
    <x v="104"/>
    <s v="15469186439 MARTHA FONSECA"/>
    <s v="1546920011"/>
    <x v="1"/>
    <m/>
    <s v="COOSALUD"/>
    <s v="CONTRATO-EVENTO"/>
    <x v="0"/>
  </r>
  <r>
    <s v="8200038502"/>
    <s v="E.S.E. SANTIAGO DE T"/>
    <x v="1145"/>
    <s v="438"/>
    <s v="FD44218"/>
    <x v="961"/>
    <x v="4"/>
    <x v="320"/>
    <x v="2"/>
    <d v="2022-01-01T00:00:00"/>
    <n v="-98900"/>
    <n v="2905100202"/>
    <x v="0"/>
    <x v="104"/>
    <s v="15001097849 ALAN LIZARAZO"/>
    <s v="1500120011"/>
    <x v="1"/>
    <m/>
    <s v="COOSALUD"/>
    <s v="CONTRATO-EVENTO"/>
    <x v="0"/>
  </r>
  <r>
    <s v="8200038502"/>
    <s v="E.S.E. SANTIAGO DE T"/>
    <x v="1146"/>
    <s v="438"/>
    <s v="FD44214"/>
    <x v="962"/>
    <x v="4"/>
    <x v="320"/>
    <x v="2"/>
    <d v="2022-01-01T00:00:00"/>
    <n v="-134780"/>
    <n v="2905100202"/>
    <x v="0"/>
    <x v="104"/>
    <s v="15001210099 INGRID GONZALEZ"/>
    <s v="1500120011"/>
    <x v="1"/>
    <m/>
    <s v="COOSALUD"/>
    <s v="CONTRATO-EVENTO"/>
    <x v="0"/>
  </r>
  <r>
    <s v="8200038502"/>
    <s v="E.S.E. SANTIAGO DE T"/>
    <x v="1147"/>
    <s v="438"/>
    <s v="FD44049"/>
    <x v="963"/>
    <x v="4"/>
    <x v="321"/>
    <x v="2"/>
    <d v="2022-01-01T00:00:00"/>
    <n v="-101126"/>
    <n v="2905100202"/>
    <x v="0"/>
    <x v="104"/>
    <s v="15001197315 MELANIE CHACON"/>
    <s v="1500120011"/>
    <x v="1"/>
    <m/>
    <s v="COOSALUD"/>
    <s v="CONTRATO-EVENTO"/>
    <x v="0"/>
  </r>
  <r>
    <s v="8200038502"/>
    <s v="E.S.E. SANTIAGO DE T"/>
    <x v="1148"/>
    <s v="438"/>
    <s v="FD44047"/>
    <x v="964"/>
    <x v="4"/>
    <x v="321"/>
    <x v="2"/>
    <d v="2022-01-01T00:00:00"/>
    <n v="-144400"/>
    <n v="2905100202"/>
    <x v="0"/>
    <x v="104"/>
    <s v="15001214943 ANDREA GUTIERREZ"/>
    <s v="1500120011"/>
    <x v="1"/>
    <m/>
    <s v="COOSALUD"/>
    <s v="CONTRATO-EVENTO"/>
    <x v="0"/>
  </r>
  <r>
    <s v="8200038502"/>
    <s v="E.S.E. SANTIAGO DE T"/>
    <x v="1149"/>
    <s v="438"/>
    <s v="FD43957"/>
    <x v="382"/>
    <x v="4"/>
    <x v="322"/>
    <x v="2"/>
    <d v="2022-01-11T00:00:00"/>
    <n v="-1364900"/>
    <n v="2905100202"/>
    <x v="0"/>
    <x v="104"/>
    <s v="15001105584 LUIS ARIAS"/>
    <s v="1500120011"/>
    <x v="1"/>
    <m/>
    <s v="COOSALUD"/>
    <s v="CONTRATO-EVENTO"/>
    <x v="0"/>
  </r>
  <r>
    <s v="8200038502"/>
    <s v="E.S.E. SANTIAGO DE T"/>
    <x v="1149"/>
    <s v="438"/>
    <s v="FD43957"/>
    <x v="382"/>
    <x v="4"/>
    <x v="322"/>
    <x v="2"/>
    <d v="2022-01-11T00:00:00"/>
    <n v="-297862"/>
    <n v="2205200201"/>
    <x v="2"/>
    <x v="104"/>
    <s v="GLOSA INICIAL GL-157654331831034"/>
    <s v="1500120011"/>
    <x v="214"/>
    <d v="2022-10-21T00:00:00"/>
    <s v="COOSALUD"/>
    <s v="CONTRATO-EVENTO"/>
    <x v="0"/>
  </r>
  <r>
    <s v="8200038502"/>
    <s v="E.S.E. SANTIAGO DE T"/>
    <x v="1150"/>
    <s v="438"/>
    <s v="FD43940"/>
    <x v="965"/>
    <x v="4"/>
    <x v="322"/>
    <x v="2"/>
    <d v="2022-01-01T00:00:00"/>
    <n v="-78982"/>
    <n v="2905100202"/>
    <x v="0"/>
    <x v="104"/>
    <s v="15001211981 LUZ CRISTANCHO"/>
    <s v="1500120011"/>
    <x v="1"/>
    <m/>
    <s v="COOSALUD"/>
    <s v="CONTRATO-EVENTO"/>
    <x v="0"/>
  </r>
  <r>
    <s v="8200038502"/>
    <s v="E.S.E. SANTIAGO DE T"/>
    <x v="1151"/>
    <s v="438"/>
    <s v="FD43873"/>
    <x v="966"/>
    <x v="4"/>
    <x v="322"/>
    <x v="2"/>
    <d v="2022-01-01T00:00:00"/>
    <n v="-85546"/>
    <n v="2905100202"/>
    <x v="0"/>
    <x v="104"/>
    <s v="15001098869 CARMEN CACERES"/>
    <s v="1500120011"/>
    <x v="1"/>
    <m/>
    <s v="COOSALUD"/>
    <s v="CONTRATO-EVENTO"/>
    <x v="0"/>
  </r>
  <r>
    <s v="8200038502"/>
    <s v="E.S.E. SANTIAGO DE T"/>
    <x v="1152"/>
    <s v="438"/>
    <s v="FD43800"/>
    <x v="967"/>
    <x v="4"/>
    <x v="323"/>
    <x v="2"/>
    <d v="2022-01-01T00:00:00"/>
    <n v="-154441"/>
    <n v="2905100202"/>
    <x v="0"/>
    <x v="104"/>
    <s v="15001097849 ALAN LIZARAZO"/>
    <s v="1500120011"/>
    <x v="1"/>
    <m/>
    <s v="COOSALUD"/>
    <s v="CONTRATO-EVENTO"/>
    <x v="0"/>
  </r>
  <r>
    <s v="8200038502"/>
    <s v="E.S.E. SANTIAGO DE T"/>
    <x v="1153"/>
    <s v="438"/>
    <s v="FD46071"/>
    <x v="968"/>
    <x v="4"/>
    <x v="312"/>
    <x v="2"/>
    <d v="2022-01-01T00:00:00"/>
    <n v="-19500"/>
    <n v="2905100203"/>
    <x v="0"/>
    <x v="159"/>
    <s v="2575423156 DENISMAR RODRIGUEZ"/>
    <s v="8100120011"/>
    <x v="1"/>
    <m/>
    <s v="COOSALUD"/>
    <s v="CONTRATO-EVENTO"/>
    <x v="0"/>
  </r>
  <r>
    <s v="8200038502"/>
    <s v="E.S.E. SANTIAGO DE T"/>
    <x v="1154"/>
    <s v="438"/>
    <s v="FD45919"/>
    <x v="969"/>
    <x v="4"/>
    <x v="324"/>
    <x v="2"/>
    <d v="2022-01-01T00:00:00"/>
    <n v="-6500"/>
    <n v="2905100202"/>
    <x v="0"/>
    <x v="159"/>
    <s v="15185080369 IVONNE RUIZ"/>
    <s v="1518520011"/>
    <x v="1"/>
    <m/>
    <s v="COOSALUD"/>
    <s v="CONTRATO-EVENTO"/>
    <x v="0"/>
  </r>
  <r>
    <s v="8200038502"/>
    <s v="E.S.E. SANTIAGO DE T"/>
    <x v="1155"/>
    <s v="438"/>
    <s v="FD45740"/>
    <x v="970"/>
    <x v="4"/>
    <x v="59"/>
    <x v="2"/>
    <d v="2022-01-01T00:00:00"/>
    <n v="-6500"/>
    <n v="2905100202"/>
    <x v="0"/>
    <x v="159"/>
    <s v="15293206701 THOMAS SANCHEZ"/>
    <s v="1529320011"/>
    <x v="1"/>
    <m/>
    <s v="COOSALUD"/>
    <s v="CONTRATO-EVENTO"/>
    <x v="0"/>
  </r>
  <r>
    <s v="8200038502"/>
    <s v="E.S.E. SANTIAGO DE T"/>
    <x v="1156"/>
    <s v="438"/>
    <s v="FD45549"/>
    <x v="971"/>
    <x v="4"/>
    <x v="313"/>
    <x v="2"/>
    <d v="2022-01-01T00:00:00"/>
    <n v="-6500"/>
    <n v="2905100202"/>
    <x v="0"/>
    <x v="159"/>
    <s v="15469201557 DILAM REINOZO"/>
    <s v="1500120011"/>
    <x v="1"/>
    <m/>
    <s v="COOSALUD"/>
    <s v="CONTRATO-EVENTO"/>
    <x v="0"/>
  </r>
  <r>
    <s v="8200038502"/>
    <s v="E.S.E. SANTIAGO DE T"/>
    <x v="1157"/>
    <s v="438"/>
    <s v="FD45477"/>
    <x v="972"/>
    <x v="4"/>
    <x v="313"/>
    <x v="2"/>
    <d v="2022-01-01T00:00:00"/>
    <n v="-6500"/>
    <n v="2905100202"/>
    <x v="0"/>
    <x v="159"/>
    <s v="15001186790 KAROL CAÑON"/>
    <s v="1553120011"/>
    <x v="1"/>
    <m/>
    <s v="COOSALUD"/>
    <s v="CONTRATO-EVENTO"/>
    <x v="0"/>
  </r>
  <r>
    <s v="8200038502"/>
    <s v="E.S.E. SANTIAGO DE T"/>
    <x v="1158"/>
    <s v="438"/>
    <s v="FD45251"/>
    <x v="973"/>
    <x v="4"/>
    <x v="60"/>
    <x v="2"/>
    <d v="2022-01-01T00:00:00"/>
    <n v="-6500"/>
    <n v="2905100202"/>
    <x v="0"/>
    <x v="159"/>
    <s v="15293204098 SOFIA PIZA"/>
    <s v="1529320011"/>
    <x v="1"/>
    <m/>
    <s v="COOSALUD"/>
    <s v="CONTRATO-EVENTO"/>
    <x v="0"/>
  </r>
  <r>
    <s v="8200038502"/>
    <s v="E.S.E. SANTIAGO DE T"/>
    <x v="1159"/>
    <s v="438"/>
    <s v="FD45046"/>
    <x v="974"/>
    <x v="4"/>
    <x v="315"/>
    <x v="2"/>
    <d v="2022-01-01T00:00:00"/>
    <n v="-6500"/>
    <n v="2905100202"/>
    <x v="0"/>
    <x v="159"/>
    <s v="15500150846 JEIMS NOVA"/>
    <s v="1550020011"/>
    <x v="1"/>
    <m/>
    <s v="COOSALUD"/>
    <s v="CONTRATO-EVENTO"/>
    <x v="0"/>
  </r>
  <r>
    <s v="8200038502"/>
    <s v="E.S.E. SANTIAGO DE T"/>
    <x v="1160"/>
    <s v="438"/>
    <s v="FD44928"/>
    <x v="975"/>
    <x v="4"/>
    <x v="317"/>
    <x v="2"/>
    <d v="2022-01-01T00:00:00"/>
    <n v="-6500"/>
    <n v="2905100203"/>
    <x v="0"/>
    <x v="159"/>
    <s v="54001515436 JUAN NOPE"/>
    <s v="5400120011"/>
    <x v="1"/>
    <m/>
    <s v="COOSALUD"/>
    <s v="CONTRATO-EVENTO"/>
    <x v="0"/>
  </r>
  <r>
    <s v="8200038502"/>
    <s v="E.S.E. SANTIAGO DE T"/>
    <x v="1161"/>
    <s v="438"/>
    <s v="FD44906"/>
    <x v="976"/>
    <x v="4"/>
    <x v="317"/>
    <x v="2"/>
    <d v="2022-01-01T00:00:00"/>
    <n v="-6500"/>
    <n v="2905100203"/>
    <x v="0"/>
    <x v="159"/>
    <s v="54001512817 SHALOM NOPE"/>
    <s v="5400120011"/>
    <x v="1"/>
    <m/>
    <s v="COOSALUD"/>
    <s v="CONTRATO-EVENTO"/>
    <x v="0"/>
  </r>
  <r>
    <s v="8200038502"/>
    <s v="E.S.E. SANTIAGO DE T"/>
    <x v="1162"/>
    <s v="438"/>
    <s v="FD44642"/>
    <x v="977"/>
    <x v="4"/>
    <x v="55"/>
    <x v="2"/>
    <d v="2022-01-01T00:00:00"/>
    <n v="-26000"/>
    <n v="2905100202"/>
    <x v="0"/>
    <x v="159"/>
    <s v="15500194812 LUCIANA BUSTAMANTE"/>
    <s v="1550020011"/>
    <x v="1"/>
    <m/>
    <s v="COOSALUD"/>
    <s v="CONTRATO-EVENTO"/>
    <x v="0"/>
  </r>
  <r>
    <s v="8200038502"/>
    <s v="E.S.E. SANTIAGO DE T"/>
    <x v="1163"/>
    <s v="438"/>
    <s v="FD44011"/>
    <x v="978"/>
    <x v="4"/>
    <x v="321"/>
    <x v="2"/>
    <d v="2022-01-01T00:00:00"/>
    <n v="-6500"/>
    <n v="2905100203"/>
    <x v="0"/>
    <x v="159"/>
    <s v="68001557500 LOREN BARON"/>
    <s v="6800120011"/>
    <x v="1"/>
    <m/>
    <s v="COOSALUD"/>
    <s v="CONTRATO-EVENTO"/>
    <x v="0"/>
  </r>
  <r>
    <s v="8200038502"/>
    <s v="E.S.E. SANTIAGO DE T"/>
    <x v="1164"/>
    <s v="438"/>
    <s v="FD46082"/>
    <x v="979"/>
    <x v="4"/>
    <x v="312"/>
    <x v="2"/>
    <d v="2022-01-04T00:00:00"/>
    <n v="-6500"/>
    <n v="2905100102"/>
    <x v="0"/>
    <x v="160"/>
    <s v="15001168740 WUINDY POSADA"/>
    <s v="1500120011"/>
    <x v="1"/>
    <m/>
    <s v="COOSALUD"/>
    <s v="CONTRATO-EVENTO"/>
    <x v="0"/>
  </r>
  <r>
    <s v="8200038502"/>
    <s v="E.S.E. SANTIAGO DE T"/>
    <x v="1165"/>
    <s v="438"/>
    <s v="FD46032"/>
    <x v="980"/>
    <x v="4"/>
    <x v="312"/>
    <x v="2"/>
    <d v="2022-01-04T00:00:00"/>
    <n v="-6500"/>
    <n v="2905100102"/>
    <x v="0"/>
    <x v="160"/>
    <s v="15531176125 SORAYA CHIZAVO"/>
    <s v="1500120011"/>
    <x v="1"/>
    <m/>
    <s v="COOSALUD"/>
    <s v="CONTRATO-EVENTO"/>
    <x v="0"/>
  </r>
  <r>
    <s v="8200038502"/>
    <s v="E.S.E. SANTIAGO DE T"/>
    <x v="1166"/>
    <s v="438"/>
    <s v="FD46020"/>
    <x v="981"/>
    <x v="4"/>
    <x v="312"/>
    <x v="2"/>
    <d v="2022-01-04T00:00:00"/>
    <n v="-26000"/>
    <n v="2905100102"/>
    <x v="0"/>
    <x v="160"/>
    <s v="15001202400 MATIAS QUINTERO"/>
    <s v="1500120011"/>
    <x v="1"/>
    <m/>
    <s v="COOSALUD"/>
    <s v="CONTRATO-EVENTO"/>
    <x v="0"/>
  </r>
  <r>
    <s v="8200038502"/>
    <s v="E.S.E. SANTIAGO DE T"/>
    <x v="1167"/>
    <s v="438"/>
    <s v="FD46018"/>
    <x v="982"/>
    <x v="4"/>
    <x v="312"/>
    <x v="2"/>
    <d v="2022-01-04T00:00:00"/>
    <n v="-26000"/>
    <n v="2905100102"/>
    <x v="0"/>
    <x v="160"/>
    <s v="15001202399 VERONICA QUINTERO"/>
    <s v="1500120011"/>
    <x v="1"/>
    <m/>
    <s v="COOSALUD"/>
    <s v="CONTRATO-EVENTO"/>
    <x v="0"/>
  </r>
  <r>
    <s v="8200038502"/>
    <s v="E.S.E. SANTIAGO DE T"/>
    <x v="1168"/>
    <s v="438"/>
    <s v="FD45932"/>
    <x v="983"/>
    <x v="4"/>
    <x v="324"/>
    <x v="2"/>
    <d v="2022-01-04T00:00:00"/>
    <n v="-6500"/>
    <n v="2905100102"/>
    <x v="0"/>
    <x v="160"/>
    <s v="15001204912 ANGELA VARELA"/>
    <s v="1500120011"/>
    <x v="1"/>
    <m/>
    <s v="COOSALUD"/>
    <s v="CONTRATO-EVENTO"/>
    <x v="0"/>
  </r>
  <r>
    <s v="8200038502"/>
    <s v="E.S.E. SANTIAGO DE T"/>
    <x v="1169"/>
    <s v="438"/>
    <s v="FD45399"/>
    <x v="984"/>
    <x v="4"/>
    <x v="325"/>
    <x v="2"/>
    <d v="2022-01-04T00:00:00"/>
    <n v="-6500"/>
    <n v="2905100102"/>
    <x v="0"/>
    <x v="160"/>
    <s v="15001094749 ROLANDO OSPINO"/>
    <s v="1500120011"/>
    <x v="1"/>
    <m/>
    <s v="COOSALUD"/>
    <s v="CONTRATO-EVENTO"/>
    <x v="0"/>
  </r>
  <r>
    <s v="8200038502"/>
    <s v="E.S.E. SANTIAGO DE T"/>
    <x v="1170"/>
    <s v="438"/>
    <s v="FD45397"/>
    <x v="985"/>
    <x v="4"/>
    <x v="325"/>
    <x v="2"/>
    <d v="2022-01-04T00:00:00"/>
    <n v="-6500"/>
    <n v="2905100102"/>
    <x v="0"/>
    <x v="160"/>
    <s v="15001094748 VALERI VILLEGAS"/>
    <s v="1500120011"/>
    <x v="1"/>
    <m/>
    <s v="COOSALUD"/>
    <s v="CONTRATO-EVENTO"/>
    <x v="0"/>
  </r>
  <r>
    <s v="8200038502"/>
    <s v="E.S.E. SANTIAGO DE T"/>
    <x v="1171"/>
    <s v="438"/>
    <s v="FD45357"/>
    <x v="986"/>
    <x v="4"/>
    <x v="325"/>
    <x v="2"/>
    <d v="2022-01-04T00:00:00"/>
    <n v="-6500"/>
    <n v="2905100102"/>
    <x v="0"/>
    <x v="160"/>
    <s v="15001176717 MARTIN CA¿ON"/>
    <s v="1500120011"/>
    <x v="1"/>
    <m/>
    <s v="COOSALUD"/>
    <s v="CONTRATO-EVENTO"/>
    <x v="0"/>
  </r>
  <r>
    <s v="8200038502"/>
    <s v="E.S.E. SANTIAGO DE T"/>
    <x v="1172"/>
    <s v="438"/>
    <s v="FD44617"/>
    <x v="987"/>
    <x v="4"/>
    <x v="55"/>
    <x v="2"/>
    <d v="2022-01-04T00:00:00"/>
    <n v="-32500"/>
    <n v="2905100102"/>
    <x v="0"/>
    <x v="160"/>
    <s v="15001190881 DYLAN CARIEL"/>
    <s v="1500120011"/>
    <x v="1"/>
    <m/>
    <s v="COOSALUD"/>
    <s v="CONTRATO-EVENTO"/>
    <x v="0"/>
  </r>
  <r>
    <s v="8200038502"/>
    <s v="E.S.E. SANTIAGO DE T"/>
    <x v="1173"/>
    <s v="438"/>
    <s v="FD44451"/>
    <x v="988"/>
    <x v="4"/>
    <x v="31"/>
    <x v="2"/>
    <d v="2022-01-04T00:00:00"/>
    <n v="-32500"/>
    <n v="2905100102"/>
    <x v="0"/>
    <x v="160"/>
    <s v="15001198659 JUAN DAZA"/>
    <s v="1500120011"/>
    <x v="1"/>
    <m/>
    <s v="COOSALUD"/>
    <s v="CONTRATO-EVENTO"/>
    <x v="0"/>
  </r>
  <r>
    <s v="8200038502"/>
    <s v="E.S.E. SANTIAGO DE T"/>
    <x v="1174"/>
    <s v="438"/>
    <s v="FD44101"/>
    <x v="989"/>
    <x v="4"/>
    <x v="326"/>
    <x v="2"/>
    <d v="2022-01-04T00:00:00"/>
    <n v="-6500"/>
    <n v="2905100102"/>
    <x v="0"/>
    <x v="160"/>
    <s v="15001199050 MARIANGEL QUINTERO"/>
    <s v="1500120011"/>
    <x v="1"/>
    <m/>
    <s v="COOSALUD"/>
    <s v="CONTRATO-EVENTO"/>
    <x v="0"/>
  </r>
  <r>
    <s v="8200038502"/>
    <s v="E.S.E. SANTIAGO DE T"/>
    <x v="1175"/>
    <s v="438"/>
    <s v="FD44099"/>
    <x v="990"/>
    <x v="4"/>
    <x v="326"/>
    <x v="2"/>
    <d v="2022-01-04T00:00:00"/>
    <n v="-6500"/>
    <n v="2905100102"/>
    <x v="0"/>
    <x v="160"/>
    <s v="15001199049 BELLA QUINTERO"/>
    <s v="1500120011"/>
    <x v="1"/>
    <m/>
    <s v="COOSALUD"/>
    <s v="CONTRATO-EVENTO"/>
    <x v="0"/>
  </r>
  <r>
    <s v="8200038502"/>
    <s v="E.S.E. SANTIAGO DE T"/>
    <x v="1176"/>
    <s v="438"/>
    <s v="FD43864"/>
    <x v="991"/>
    <x v="4"/>
    <x v="322"/>
    <x v="2"/>
    <d v="2022-01-04T00:00:00"/>
    <n v="-6500"/>
    <n v="2905100102"/>
    <x v="0"/>
    <x v="160"/>
    <s v="15531176125 SORAYA CHIZAVO"/>
    <s v="1500120011"/>
    <x v="1"/>
    <m/>
    <s v="COOSALUD"/>
    <s v="CONTRATO-EVENTO"/>
    <x v="0"/>
  </r>
  <r>
    <s v="8200038502"/>
    <s v="E.S.E. SANTIAGO DE T"/>
    <x v="1177"/>
    <s v="438"/>
    <s v="FD46896"/>
    <x v="375"/>
    <x v="4"/>
    <x v="306"/>
    <x v="2"/>
    <d v="2022-01-04T00:00:00"/>
    <n v="-1085600"/>
    <n v="2905100102"/>
    <x v="0"/>
    <x v="103"/>
    <s v="15480091106 ERIKA MARTINEZ"/>
    <s v="1564620011"/>
    <x v="1"/>
    <m/>
    <s v="COOSALUD"/>
    <s v="CONTRATO-EVENTO"/>
    <x v="0"/>
  </r>
  <r>
    <s v="8200038502"/>
    <s v="E.S.E. SANTIAGO DE T"/>
    <x v="1177"/>
    <s v="438"/>
    <s v="FD46896"/>
    <x v="375"/>
    <x v="4"/>
    <x v="306"/>
    <x v="2"/>
    <d v="2022-01-04T00:00:00"/>
    <n v="-127622"/>
    <n v="2205200101"/>
    <x v="2"/>
    <x v="103"/>
    <s v="GLOSA INICIAL GL-157654331831040"/>
    <s v="1564620011"/>
    <x v="207"/>
    <d v="2022-10-21T00:00:00"/>
    <s v="COOSALUD"/>
    <s v="CONTRATO-EVENTO"/>
    <x v="0"/>
  </r>
  <r>
    <s v="8200038502"/>
    <s v="E.S.E. SANTIAGO DE T"/>
    <x v="1178"/>
    <s v="438"/>
    <s v="FD46756"/>
    <x v="992"/>
    <x v="4"/>
    <x v="307"/>
    <x v="2"/>
    <d v="2022-01-04T00:00:00"/>
    <n v="-66820"/>
    <n v="2905100102"/>
    <x v="0"/>
    <x v="103"/>
    <s v="15500014100 ELIANA TOLOZA"/>
    <s v="1550020011"/>
    <x v="1"/>
    <m/>
    <s v="COOSALUD"/>
    <s v="CONTRATO-EVENTO"/>
    <x v="0"/>
  </r>
  <r>
    <s v="8200038502"/>
    <s v="E.S.E. SANTIAGO DE T"/>
    <x v="1179"/>
    <s v="438"/>
    <s v="FD45792"/>
    <x v="993"/>
    <x v="4"/>
    <x v="59"/>
    <x v="2"/>
    <d v="2022-01-04T00:00:00"/>
    <n v="-157940"/>
    <n v="2905100102"/>
    <x v="0"/>
    <x v="103"/>
    <s v="15001205064 JOSE REYES"/>
    <s v="1500120011"/>
    <x v="1"/>
    <m/>
    <s v="COOSALUD"/>
    <s v="CONTRATO-EVENTO"/>
    <x v="0"/>
  </r>
  <r>
    <s v="8200038502"/>
    <s v="E.S.E. SANTIAGO DE T"/>
    <x v="1180"/>
    <s v="438"/>
    <s v="FD45584"/>
    <x v="994"/>
    <x v="4"/>
    <x v="327"/>
    <x v="2"/>
    <d v="2022-01-04T00:00:00"/>
    <n v="-108943"/>
    <n v="2905100102"/>
    <x v="0"/>
    <x v="103"/>
    <s v="15001099747 NAYDALY CASTIBLANCO"/>
    <s v="1500120011"/>
    <x v="1"/>
    <m/>
    <s v="COOSALUD"/>
    <s v="CONTRATO-EVENTO"/>
    <x v="0"/>
  </r>
  <r>
    <s v="8200038502"/>
    <s v="E.S.E. SANTIAGO DE T"/>
    <x v="1181"/>
    <s v="438"/>
    <s v="FD45493"/>
    <x v="995"/>
    <x v="4"/>
    <x v="313"/>
    <x v="2"/>
    <d v="2022-01-04T00:00:00"/>
    <n v="-59600"/>
    <n v="2905100102"/>
    <x v="0"/>
    <x v="103"/>
    <s v="15001204925 ANGIE SEPULVEDA"/>
    <s v="1500120011"/>
    <x v="1"/>
    <m/>
    <s v="COOSALUD"/>
    <s v="CONTRATO-EVENTO"/>
    <x v="0"/>
  </r>
  <r>
    <s v="8200038502"/>
    <s v="E.S.E. SANTIAGO DE T"/>
    <x v="1182"/>
    <s v="438"/>
    <s v="FD45317"/>
    <x v="996"/>
    <x v="4"/>
    <x v="60"/>
    <x v="2"/>
    <d v="2022-01-04T00:00:00"/>
    <n v="-188499"/>
    <n v="2905100102"/>
    <x v="0"/>
    <x v="103"/>
    <s v="15001098697 ABNER WILCHES"/>
    <s v="1500120011"/>
    <x v="1"/>
    <m/>
    <s v="COOSALUD"/>
    <s v="CONTRATO-EVENTO"/>
    <x v="0"/>
  </r>
  <r>
    <s v="8200038502"/>
    <s v="E.S.E. SANTIAGO DE T"/>
    <x v="1183"/>
    <s v="438"/>
    <s v="FD45033"/>
    <x v="997"/>
    <x v="4"/>
    <x v="315"/>
    <x v="2"/>
    <d v="2022-01-04T00:00:00"/>
    <n v="-130181"/>
    <n v="2905100102"/>
    <x v="0"/>
    <x v="103"/>
    <s v="15001207527 NELSON PEÑA"/>
    <s v="1500120011"/>
    <x v="1"/>
    <m/>
    <s v="COOSALUD"/>
    <s v="CONTRATO-EVENTO"/>
    <x v="0"/>
  </r>
  <r>
    <s v="8200038502"/>
    <s v="E.S.E. SANTIAGO DE T"/>
    <x v="1184"/>
    <s v="438"/>
    <s v="FD44953"/>
    <x v="998"/>
    <x v="4"/>
    <x v="317"/>
    <x v="2"/>
    <d v="2022-01-04T00:00:00"/>
    <n v="-150496"/>
    <n v="2905100102"/>
    <x v="0"/>
    <x v="103"/>
    <s v="15001153145 EYMER GUTIERREZ"/>
    <s v="1500120011"/>
    <x v="1"/>
    <m/>
    <s v="COOSALUD"/>
    <s v="CONTRATO-EVENTO"/>
    <x v="0"/>
  </r>
  <r>
    <s v="8200038502"/>
    <s v="E.S.E. SANTIAGO DE T"/>
    <x v="1185"/>
    <s v="438"/>
    <s v="FD44684"/>
    <x v="999"/>
    <x v="4"/>
    <x v="55"/>
    <x v="2"/>
    <d v="2022-01-04T00:00:00"/>
    <n v="-63914"/>
    <n v="2905100102"/>
    <x v="0"/>
    <x v="103"/>
    <s v="15514001592 PAULA MENDOZA"/>
    <s v="1500120011"/>
    <x v="1"/>
    <m/>
    <s v="COOSALUD"/>
    <s v="CONTRATO-EVENTO"/>
    <x v="0"/>
  </r>
  <r>
    <s v="8200038502"/>
    <s v="E.S.E. SANTIAGO DE T"/>
    <x v="1186"/>
    <s v="438"/>
    <s v="FD43788"/>
    <x v="1000"/>
    <x v="4"/>
    <x v="323"/>
    <x v="2"/>
    <d v="2022-01-04T00:00:00"/>
    <n v="-59600"/>
    <n v="2905100102"/>
    <x v="0"/>
    <x v="103"/>
    <s v="15001101374 BRAYAN REINA"/>
    <s v="1500120011"/>
    <x v="1"/>
    <m/>
    <s v="COOSALUD"/>
    <s v="CONTRATO-EVENTO"/>
    <x v="0"/>
  </r>
  <r>
    <s v="8200038502"/>
    <s v="E.S.E. SANTIAGO DE T"/>
    <x v="1187"/>
    <s v="438"/>
    <s v="FD50751"/>
    <x v="53"/>
    <x v="4"/>
    <x v="41"/>
    <x v="2"/>
    <d v="2021-12-02T00:00:00"/>
    <n v="-32966667"/>
    <n v="2905100201"/>
    <x v="1"/>
    <x v="22"/>
    <s v="FC FD50751 SERV ASISTENCIAL OCTUBRE/2021 RS"/>
    <s v="1500120011"/>
    <x v="48"/>
    <d v="2021-12-30T00:00:00"/>
    <s v="COOSALUD"/>
    <s v="SBY2019CR1A00012352"/>
    <x v="0"/>
  </r>
  <r>
    <s v="8200038502"/>
    <s v="E.S.E. SANTIAGO DE T"/>
    <x v="1188"/>
    <s v="438"/>
    <s v="FD50767"/>
    <x v="1001"/>
    <x v="4"/>
    <x v="328"/>
    <x v="2"/>
    <d v="2021-12-02T00:00:00"/>
    <n v="-27559130"/>
    <n v="2205200202"/>
    <x v="2"/>
    <x v="161"/>
    <s v="GLOSA INICIAL GL-1537939788"/>
    <s v="1500120011"/>
    <x v="1"/>
    <m/>
    <s v="COOSALUD"/>
    <s v="SBY2019CP1A00012353"/>
    <x v="0"/>
  </r>
  <r>
    <s v="8200038502"/>
    <s v="E.S.E. SANTIAGO DE T"/>
    <x v="1188"/>
    <s v="438"/>
    <s v="FD50767"/>
    <x v="1001"/>
    <x v="4"/>
    <x v="328"/>
    <x v="2"/>
    <d v="2021-12-02T00:00:00"/>
    <n v="-7297277"/>
    <n v="2905100201"/>
    <x v="1"/>
    <x v="161"/>
    <s v="FC FD50767 SERVICIOS PYP OCTUBRE/2021 RS"/>
    <s v="1500120011"/>
    <x v="49"/>
    <d v="2021-12-30T00:00:00"/>
    <s v="COOSALUD"/>
    <s v="SBY2019CP1A00012353"/>
    <x v="0"/>
  </r>
  <r>
    <s v="8200038502"/>
    <s v="E.S.E. SANTIAGO DE T"/>
    <x v="1189"/>
    <s v="438"/>
    <s v="FD41392"/>
    <x v="1002"/>
    <x v="4"/>
    <x v="329"/>
    <x v="2"/>
    <d v="2022-01-05T00:00:00"/>
    <n v="-6500"/>
    <n v="2905100102"/>
    <x v="0"/>
    <x v="162"/>
    <s v="15001196382 JULIAN BARON"/>
    <s v="1500120011"/>
    <x v="26"/>
    <d v="2022-07-29T00:00:00"/>
    <s v="COOSALUD"/>
    <s v="CONTRATO-EVENTO"/>
    <x v="0"/>
  </r>
  <r>
    <s v="8200038502"/>
    <s v="E.S.E. SANTIAGO DE T"/>
    <x v="1190"/>
    <s v="438"/>
    <s v="FD42763"/>
    <x v="55"/>
    <x v="4"/>
    <x v="43"/>
    <x v="2"/>
    <d v="2022-01-12T00:00:00"/>
    <n v="-723800"/>
    <n v="2905100202"/>
    <x v="0"/>
    <x v="8"/>
    <s v="15001112069 DIEGO SANCHEZ"/>
    <s v="1500120011"/>
    <x v="50"/>
    <d v="2022-01-12T00:00:00"/>
    <s v="GCAMILA"/>
    <s v="CONTRATO-EVENTO"/>
    <x v="0"/>
  </r>
  <r>
    <s v="8200038502"/>
    <s v="E.S.E. SANTIAGO DE T"/>
    <x v="1190"/>
    <s v="438"/>
    <s v="FD42763"/>
    <x v="55"/>
    <x v="4"/>
    <x v="43"/>
    <x v="2"/>
    <d v="2022-01-12T00:00:00"/>
    <n v="-129286"/>
    <n v="2205200201"/>
    <x v="2"/>
    <x v="8"/>
    <s v="GLOSA INICIAL GL-15765433183991"/>
    <s v="1500120011"/>
    <x v="216"/>
    <d v="2022-10-21T00:00:00"/>
    <s v="GCAMILA"/>
    <s v="CONTRATO-EVENTO"/>
    <x v="0"/>
  </r>
  <r>
    <s v="8200038502"/>
    <s v="E.S.E. SANTIAGO DE T"/>
    <x v="1191"/>
    <s v="438"/>
    <s v="FD47886"/>
    <x v="1003"/>
    <x v="4"/>
    <x v="306"/>
    <x v="2"/>
    <d v="2021-11-08T00:00:00"/>
    <n v="-25642482"/>
    <n v="2205200202"/>
    <x v="2"/>
    <x v="163"/>
    <s v="GLOSA INICIAL GL-1537939701"/>
    <s v="1500120011"/>
    <x v="1"/>
    <m/>
    <s v="COOSALUD"/>
    <s v="SBY2019CP1A00012353"/>
    <x v="0"/>
  </r>
  <r>
    <s v="8200038502"/>
    <s v="E.S.E. SANTIAGO DE T"/>
    <x v="1191"/>
    <s v="438"/>
    <s v="FD47886"/>
    <x v="1003"/>
    <x v="4"/>
    <x v="306"/>
    <x v="2"/>
    <d v="2021-11-08T00:00:00"/>
    <n v="-5916305"/>
    <n v="2905100201"/>
    <x v="1"/>
    <x v="163"/>
    <s v="FC FD47886 SERVICIOS PYP SEPTIEMBRE/2021 RS"/>
    <s v="1500120011"/>
    <x v="40"/>
    <d v="2022-05-19T00:00:00"/>
    <s v="COOSALUD"/>
    <s v="SBY2019CP1A00012353"/>
    <x v="0"/>
  </r>
  <r>
    <s v="8200038502"/>
    <s v="E.S.E. SANTIAGO DE T"/>
    <x v="1192"/>
    <s v="438"/>
    <s v="FD47873"/>
    <x v="13"/>
    <x v="4"/>
    <x v="13"/>
    <x v="2"/>
    <d v="2021-11-08T00:00:00"/>
    <n v="-30265418"/>
    <n v="2905100201"/>
    <x v="1"/>
    <x v="7"/>
    <s v="FC FD47873 SERV ASISTENCIAL SEPTIEMBRE/2021 RS"/>
    <s v="1500120011"/>
    <x v="41"/>
    <d v="2022-05-19T00:00:00"/>
    <s v="COOSALUD"/>
    <s v="SBY2019CR1A00012352"/>
    <x v="0"/>
  </r>
  <r>
    <s v="8200038502"/>
    <s v="E.S.E. SANTIAGO DE T"/>
    <x v="1193"/>
    <s v="438"/>
    <s v="FD42828"/>
    <x v="1004"/>
    <x v="4"/>
    <x v="43"/>
    <x v="2"/>
    <d v="2021-11-01T00:00:00"/>
    <n v="-192474"/>
    <n v="2905100102"/>
    <x v="0"/>
    <x v="164"/>
    <s v="15469099955 YENY CANARIA"/>
    <s v="1500120011"/>
    <x v="1"/>
    <m/>
    <s v="COOSALUD"/>
    <s v="CONTRATO-EVENTO"/>
    <x v="0"/>
  </r>
  <r>
    <s v="8200038502"/>
    <s v="E.S.E. SANTIAGO DE T"/>
    <x v="1194"/>
    <s v="438"/>
    <s v="FD42658"/>
    <x v="1005"/>
    <x v="4"/>
    <x v="44"/>
    <x v="2"/>
    <d v="2021-11-01T00:00:00"/>
    <n v="-502693"/>
    <n v="2905100102"/>
    <x v="0"/>
    <x v="164"/>
    <s v="15204046930 OSCAR BLANCO"/>
    <s v="1520420011"/>
    <x v="1"/>
    <m/>
    <s v="COOSALUD"/>
    <s v="CONTRATO-EVENTO"/>
    <x v="0"/>
  </r>
  <r>
    <s v="8200038502"/>
    <s v="E.S.E. SANTIAGO DE T"/>
    <x v="1195"/>
    <s v="438"/>
    <s v="FD42466"/>
    <x v="1006"/>
    <x v="4"/>
    <x v="330"/>
    <x v="2"/>
    <d v="2021-11-01T00:00:00"/>
    <n v="-110700"/>
    <n v="2905100102"/>
    <x v="0"/>
    <x v="164"/>
    <s v="15001107675 ABRIL RODRIGUEZ"/>
    <s v="1500120011"/>
    <x v="1"/>
    <m/>
    <s v="COOSALUD"/>
    <s v="CONTRATO-EVENTO"/>
    <x v="0"/>
  </r>
  <r>
    <s v="8200038502"/>
    <s v="E.S.E. SANTIAGO DE T"/>
    <x v="1196"/>
    <s v="438"/>
    <s v="FD42407"/>
    <x v="1007"/>
    <x v="4"/>
    <x v="331"/>
    <x v="2"/>
    <d v="2021-11-01T00:00:00"/>
    <n v="-226836"/>
    <n v="2905100102"/>
    <x v="0"/>
    <x v="164"/>
    <s v="15001204610 YOBANA MIGUEZ"/>
    <s v="1500120011"/>
    <x v="1"/>
    <m/>
    <s v="COOSALUD"/>
    <s v="CONTRATO-EVENTO"/>
    <x v="0"/>
  </r>
  <r>
    <s v="8200038502"/>
    <s v="E.S.E. SANTIAGO DE T"/>
    <x v="1197"/>
    <s v="438"/>
    <s v="FD41842"/>
    <x v="1008"/>
    <x v="4"/>
    <x v="332"/>
    <x v="2"/>
    <d v="2021-11-01T00:00:00"/>
    <n v="-59600"/>
    <n v="2905100103"/>
    <x v="0"/>
    <x v="164"/>
    <s v="76001178718 CRISTIAN TIQUE"/>
    <s v="7600117011"/>
    <x v="51"/>
    <d v="2021-12-27T00:00:00"/>
    <s v="COOSALUD"/>
    <s v="CONTRATO-EVENTO"/>
    <x v="0"/>
  </r>
  <r>
    <s v="8200038502"/>
    <s v="E.S.E. SANTIAGO DE T"/>
    <x v="1198"/>
    <s v="438"/>
    <s v="FD41617"/>
    <x v="1009"/>
    <x v="4"/>
    <x v="45"/>
    <x v="2"/>
    <d v="2021-11-01T00:00:00"/>
    <n v="-161800"/>
    <n v="2905100102"/>
    <x v="0"/>
    <x v="164"/>
    <s v="15001207790 SALOME JIMENEZ"/>
    <s v="1500120011"/>
    <x v="1"/>
    <m/>
    <s v="COOSALUD"/>
    <s v="CONTRATO-EVENTO"/>
    <x v="0"/>
  </r>
  <r>
    <s v="8200038502"/>
    <s v="E.S.E. SANTIAGO DE T"/>
    <x v="1199"/>
    <s v="438"/>
    <s v="FD41475"/>
    <x v="1010"/>
    <x v="4"/>
    <x v="333"/>
    <x v="2"/>
    <d v="2021-11-01T00:00:00"/>
    <n v="-416680"/>
    <n v="2905100102"/>
    <x v="0"/>
    <x v="164"/>
    <s v="15001173534 ORLANDO VANEGAS"/>
    <s v="1500120011"/>
    <x v="26"/>
    <d v="2022-07-29T00:00:00"/>
    <s v="COOSALUD"/>
    <s v="CONTRATO-EVENTO"/>
    <x v="0"/>
  </r>
  <r>
    <s v="8200038502"/>
    <s v="E.S.E. SANTIAGO DE T"/>
    <x v="1200"/>
    <s v="438"/>
    <s v="FD41331"/>
    <x v="1011"/>
    <x v="4"/>
    <x v="334"/>
    <x v="2"/>
    <d v="2021-11-01T00:00:00"/>
    <n v="-59600"/>
    <n v="2905100102"/>
    <x v="0"/>
    <x v="164"/>
    <s v="15001195807 MARTHA HERNANDEZ"/>
    <s v="1500120011"/>
    <x v="26"/>
    <d v="2022-07-29T00:00:00"/>
    <s v="COOSALUD"/>
    <s v="CONTRATO-EVENTO"/>
    <x v="0"/>
  </r>
  <r>
    <s v="8200038502"/>
    <s v="E.S.E. SANTIAGO DE T"/>
    <x v="1201"/>
    <s v="438"/>
    <s v="FD41006"/>
    <x v="1012"/>
    <x v="4"/>
    <x v="335"/>
    <x v="2"/>
    <d v="2021-11-24T00:00:00"/>
    <n v="-126300"/>
    <n v="2905100102"/>
    <x v="0"/>
    <x v="164"/>
    <s v="15001098697 ABNER WILCHES"/>
    <s v="1500120011"/>
    <x v="56"/>
    <d v="2021-11-24T00:00:00"/>
    <s v="LREYES"/>
    <s v="CONTRATO-EVENTO"/>
    <x v="0"/>
  </r>
  <r>
    <s v="8200038502"/>
    <s v="E.S.E. SANTIAGO DE T"/>
    <x v="1202"/>
    <s v="438"/>
    <s v="FD40993"/>
    <x v="1013"/>
    <x v="4"/>
    <x v="335"/>
    <x v="2"/>
    <d v="2021-11-24T00:00:00"/>
    <n v="-126300"/>
    <n v="2905100102"/>
    <x v="0"/>
    <x v="164"/>
    <s v="15001098697 ABNER WILCHES"/>
    <s v="1500120011"/>
    <x v="56"/>
    <d v="2021-11-24T00:00:00"/>
    <s v="LREYES"/>
    <s v="CONTRATO-EVENTO"/>
    <x v="0"/>
  </r>
  <r>
    <s v="8200038502"/>
    <s v="E.S.E. SANTIAGO DE T"/>
    <x v="1203"/>
    <s v="438"/>
    <s v="FD40965"/>
    <x v="1014"/>
    <x v="4"/>
    <x v="336"/>
    <x v="2"/>
    <d v="2021-11-01T00:00:00"/>
    <n v="-1179097"/>
    <n v="2905100102"/>
    <x v="0"/>
    <x v="164"/>
    <s v="15001201231 JUAN UYAZA"/>
    <s v="1500120011"/>
    <x v="26"/>
    <d v="2022-07-29T00:00:00"/>
    <s v="COOSALUD"/>
    <s v="CONTRATO-EVENTO"/>
    <x v="0"/>
  </r>
  <r>
    <s v="8200038502"/>
    <s v="E.S.E. SANTIAGO DE T"/>
    <x v="1204"/>
    <s v="438"/>
    <s v="FD40860"/>
    <x v="1015"/>
    <x v="4"/>
    <x v="15"/>
    <x v="2"/>
    <d v="2021-11-01T00:00:00"/>
    <n v="-59600"/>
    <n v="2905100102"/>
    <x v="0"/>
    <x v="164"/>
    <s v="15660001312 KAREN HERNANDEZ"/>
    <s v="1566020011"/>
    <x v="26"/>
    <d v="2022-07-29T00:00:00"/>
    <s v="COOSALUD"/>
    <s v="CONTRATO-EVENTO"/>
    <x v="0"/>
  </r>
  <r>
    <s v="8200038502"/>
    <s v="E.S.E. SANTIAGO DE T"/>
    <x v="1205"/>
    <s v="438"/>
    <s v="FD43669"/>
    <x v="1016"/>
    <x v="4"/>
    <x v="337"/>
    <x v="2"/>
    <d v="2021-11-01T00:00:00"/>
    <n v="-59600"/>
    <n v="2905100202"/>
    <x v="0"/>
    <x v="8"/>
    <s v="15001198146 SAMUEL DAVID"/>
    <s v="1500120011"/>
    <x v="1"/>
    <m/>
    <s v="COOSALUD"/>
    <s v="CONTRATO-EVENTO"/>
    <x v="0"/>
  </r>
  <r>
    <s v="8200038502"/>
    <s v="E.S.E. SANTIAGO DE T"/>
    <x v="1206"/>
    <s v="438"/>
    <s v="FD43528"/>
    <x v="1017"/>
    <x v="4"/>
    <x v="337"/>
    <x v="2"/>
    <d v="2021-11-24T00:00:00"/>
    <n v="-59600"/>
    <n v="2905100202"/>
    <x v="0"/>
    <x v="8"/>
    <s v="15001101475 NELCY ALVAREZ"/>
    <s v="1500120011"/>
    <x v="56"/>
    <d v="2021-11-24T00:00:00"/>
    <s v="LREYES"/>
    <s v="CONTRATO-EVENTO"/>
    <x v="0"/>
  </r>
  <r>
    <s v="8200038502"/>
    <s v="E.S.E. SANTIAGO DE T"/>
    <x v="1207"/>
    <s v="438"/>
    <s v="FD43477"/>
    <x v="383"/>
    <x v="4"/>
    <x v="338"/>
    <x v="2"/>
    <d v="2021-11-01T00:00:00"/>
    <n v="-1123500"/>
    <n v="2905100202"/>
    <x v="0"/>
    <x v="8"/>
    <s v="15238181667 YEISON BAUTISTA"/>
    <s v="1523820011"/>
    <x v="1"/>
    <m/>
    <s v="COOSALUD"/>
    <s v="CONTRATO-EVENTO"/>
    <x v="0"/>
  </r>
  <r>
    <s v="8200038502"/>
    <s v="E.S.E. SANTIAGO DE T"/>
    <x v="1207"/>
    <s v="438"/>
    <s v="FD43477"/>
    <x v="383"/>
    <x v="4"/>
    <x v="338"/>
    <x v="2"/>
    <d v="2021-11-01T00:00:00"/>
    <n v="-552802"/>
    <n v="2205200201"/>
    <x v="2"/>
    <x v="8"/>
    <s v="GLOSA INICIAL GL-15765433183992"/>
    <s v="1523820011"/>
    <x v="215"/>
    <d v="2022-10-21T00:00:00"/>
    <s v="COOSALUD"/>
    <s v="CONTRATO-EVENTO"/>
    <x v="0"/>
  </r>
  <r>
    <s v="8200038502"/>
    <s v="E.S.E. SANTIAGO DE T"/>
    <x v="1208"/>
    <s v="438"/>
    <s v="FD43355"/>
    <x v="1018"/>
    <x v="4"/>
    <x v="338"/>
    <x v="2"/>
    <d v="2021-11-01T00:00:00"/>
    <n v="-135637"/>
    <n v="2905100202"/>
    <x v="0"/>
    <x v="8"/>
    <s v="15001210005 DARLY BARRAGAN"/>
    <s v="1500120011"/>
    <x v="1"/>
    <m/>
    <s v="COOSALUD"/>
    <s v="CONTRATO-EVENTO"/>
    <x v="0"/>
  </r>
  <r>
    <s v="8200038502"/>
    <s v="E.S.E. SANTIAGO DE T"/>
    <x v="1209"/>
    <s v="438"/>
    <s v="FD43314"/>
    <x v="1019"/>
    <x v="4"/>
    <x v="339"/>
    <x v="2"/>
    <d v="2021-11-01T00:00:00"/>
    <n v="-109300"/>
    <n v="2905100202"/>
    <x v="0"/>
    <x v="8"/>
    <s v="15001207275 ERIKA SARMIENTO"/>
    <s v="1500120011"/>
    <x v="1"/>
    <m/>
    <s v="COOSALUD"/>
    <s v="CONTRATO-EVENTO"/>
    <x v="0"/>
  </r>
  <r>
    <s v="8200038502"/>
    <s v="E.S.E. SANTIAGO DE T"/>
    <x v="1210"/>
    <s v="438"/>
    <s v="FD43308"/>
    <x v="1020"/>
    <x v="4"/>
    <x v="340"/>
    <x v="2"/>
    <d v="2021-11-01T00:00:00"/>
    <n v="-63914"/>
    <n v="2905100202"/>
    <x v="0"/>
    <x v="8"/>
    <s v="15001209803 GUSTAVO FUQUEN"/>
    <s v="1500120011"/>
    <x v="1"/>
    <m/>
    <s v="COOSALUD"/>
    <s v="CONTRATO-EVENTO"/>
    <x v="0"/>
  </r>
  <r>
    <s v="8200038502"/>
    <s v="E.S.E. SANTIAGO DE T"/>
    <x v="1211"/>
    <s v="438"/>
    <s v="FD43289"/>
    <x v="1021"/>
    <x v="4"/>
    <x v="340"/>
    <x v="2"/>
    <d v="2021-11-24T00:00:00"/>
    <n v="-68762"/>
    <n v="2905100202"/>
    <x v="0"/>
    <x v="8"/>
    <s v="15001098657 DANIEL MARTINEZ"/>
    <s v="1500120011"/>
    <x v="56"/>
    <d v="2021-11-24T00:00:00"/>
    <s v="LREYES"/>
    <s v="CONTRATO-EVENTO"/>
    <x v="0"/>
  </r>
  <r>
    <s v="8200038502"/>
    <s v="E.S.E. SANTIAGO DE T"/>
    <x v="1212"/>
    <s v="438"/>
    <s v="FD43225"/>
    <x v="1022"/>
    <x v="4"/>
    <x v="340"/>
    <x v="2"/>
    <d v="2021-11-01T00:00:00"/>
    <n v="-59600"/>
    <n v="2905100202"/>
    <x v="0"/>
    <x v="8"/>
    <s v="15001207860 CARMEN PEDRAZA"/>
    <s v="1500120011"/>
    <x v="1"/>
    <m/>
    <s v="COOSALUD"/>
    <s v="CONTRATO-EVENTO"/>
    <x v="0"/>
  </r>
  <r>
    <s v="8200038502"/>
    <s v="E.S.E. SANTIAGO DE T"/>
    <x v="1213"/>
    <s v="438"/>
    <s v="FD43205"/>
    <x v="1023"/>
    <x v="4"/>
    <x v="340"/>
    <x v="2"/>
    <d v="2021-11-01T00:00:00"/>
    <n v="-59600"/>
    <n v="2905100202"/>
    <x v="0"/>
    <x v="8"/>
    <s v="15646000650 JOSE SANCHEZ"/>
    <s v="1564620011"/>
    <x v="1"/>
    <m/>
    <s v="COOSALUD"/>
    <s v="CONTRATO-EVENTO"/>
    <x v="0"/>
  </r>
  <r>
    <s v="8200038502"/>
    <s v="E.S.E. SANTIAGO DE T"/>
    <x v="1214"/>
    <s v="438"/>
    <s v="FD43177"/>
    <x v="1024"/>
    <x v="4"/>
    <x v="341"/>
    <x v="2"/>
    <d v="2021-11-01T00:00:00"/>
    <n v="-59600"/>
    <n v="2905100202"/>
    <x v="0"/>
    <x v="8"/>
    <s v="15001205752 EDWAR BUITRAGO"/>
    <s v="1500120011"/>
    <x v="1"/>
    <m/>
    <s v="COOSALUD"/>
    <s v="CONTRATO-EVENTO"/>
    <x v="0"/>
  </r>
  <r>
    <s v="8200038502"/>
    <s v="E.S.E. SANTIAGO DE T"/>
    <x v="1215"/>
    <s v="438"/>
    <s v="FD42871"/>
    <x v="1025"/>
    <x v="4"/>
    <x v="43"/>
    <x v="2"/>
    <d v="2021-11-24T00:00:00"/>
    <n v="-91804"/>
    <n v="2905100202"/>
    <x v="0"/>
    <x v="8"/>
    <s v="68101177411 ANGELA GONZALEZ"/>
    <s v="1500120011"/>
    <x v="53"/>
    <d v="2021-11-24T00:00:00"/>
    <s v="LREYES"/>
    <s v="CONTRATO-EVENTO"/>
    <x v="0"/>
  </r>
  <r>
    <s v="8200038502"/>
    <s v="E.S.E. SANTIAGO DE T"/>
    <x v="1216"/>
    <s v="438"/>
    <s v="FD42809"/>
    <x v="1026"/>
    <x v="4"/>
    <x v="43"/>
    <x v="2"/>
    <d v="2021-11-01T00:00:00"/>
    <n v="-68484"/>
    <n v="2905100202"/>
    <x v="0"/>
    <x v="8"/>
    <s v="15001205619 MARIA MORENO"/>
    <s v="1500120011"/>
    <x v="1"/>
    <m/>
    <s v="COOSALUD"/>
    <s v="CONTRATO-EVENTO"/>
    <x v="0"/>
  </r>
  <r>
    <s v="8200038502"/>
    <s v="E.S.E. SANTIAGO DE T"/>
    <x v="1217"/>
    <s v="438"/>
    <s v="FD42729"/>
    <x v="66"/>
    <x v="4"/>
    <x v="43"/>
    <x v="2"/>
    <d v="2021-11-24T00:00:00"/>
    <n v="-7532"/>
    <n v="2205200201"/>
    <x v="2"/>
    <x v="8"/>
    <s v="GLOSA INICIAL GL-15765433183990"/>
    <s v="1500120011"/>
    <x v="217"/>
    <d v="2022-10-21T00:00:00"/>
    <s v="LREYES"/>
    <s v="CONTRATO-EVENTO"/>
    <x v="0"/>
  </r>
  <r>
    <s v="8200038502"/>
    <s v="E.S.E. SANTIAGO DE T"/>
    <x v="1217"/>
    <s v="438"/>
    <s v="FD42729"/>
    <x v="66"/>
    <x v="4"/>
    <x v="43"/>
    <x v="2"/>
    <d v="2021-11-24T00:00:00"/>
    <n v="-195500"/>
    <n v="2905100202"/>
    <x v="0"/>
    <x v="8"/>
    <s v="94001226822 JESUS GONZALEZ"/>
    <s v="1500120011"/>
    <x v="54"/>
    <d v="2021-11-24T00:00:00"/>
    <s v="LREYES"/>
    <s v="CONTRATO-EVENTO"/>
    <x v="0"/>
  </r>
  <r>
    <s v="8200038502"/>
    <s v="E.S.E. SANTIAGO DE T"/>
    <x v="1218"/>
    <s v="438"/>
    <s v="FD42607"/>
    <x v="67"/>
    <x v="4"/>
    <x v="44"/>
    <x v="2"/>
    <d v="2021-11-24T00:00:00"/>
    <n v="-67831"/>
    <n v="2205200201"/>
    <x v="2"/>
    <x v="8"/>
    <s v="GLOSA INICIAL GL-15765433183989"/>
    <s v="1500120011"/>
    <x v="218"/>
    <d v="2022-10-21T00:00:00"/>
    <s v="LREYES"/>
    <s v="CONTRATO-EVENTO"/>
    <x v="0"/>
  </r>
  <r>
    <s v="8200038502"/>
    <s v="E.S.E. SANTIAGO DE T"/>
    <x v="1218"/>
    <s v="438"/>
    <s v="FD42607"/>
    <x v="67"/>
    <x v="4"/>
    <x v="44"/>
    <x v="2"/>
    <d v="2021-11-24T00:00:00"/>
    <n v="-465500"/>
    <n v="2905100202"/>
    <x v="0"/>
    <x v="8"/>
    <s v="25175186866 STEFANY CAMACHO"/>
    <s v="1500120011"/>
    <x v="67"/>
    <d v="2021-11-24T00:00:00"/>
    <s v="LREYES"/>
    <s v="CONTRATO-EVENTO"/>
    <x v="0"/>
  </r>
  <r>
    <s v="8200038502"/>
    <s v="E.S.E. SANTIAGO DE T"/>
    <x v="1219"/>
    <s v="438"/>
    <s v="FD42575"/>
    <x v="24"/>
    <x v="4"/>
    <x v="22"/>
    <x v="2"/>
    <d v="2021-11-01T00:00:00"/>
    <n v="-216852"/>
    <n v="2905100203"/>
    <x v="0"/>
    <x v="8"/>
    <s v="2575423156 DENISMAR RODRIGUEZ"/>
    <s v="8100120011"/>
    <x v="42"/>
    <d v="2021-12-30T00:00:00"/>
    <s v="COOSALUD"/>
    <s v="CONTRATO-EVENTO"/>
    <x v="0"/>
  </r>
  <r>
    <s v="8200038502"/>
    <s v="E.S.E. SANTIAGO DE T"/>
    <x v="1219"/>
    <s v="438"/>
    <s v="FD42575"/>
    <x v="24"/>
    <x v="4"/>
    <x v="22"/>
    <x v="2"/>
    <d v="2021-11-01T00:00:00"/>
    <n v="-30461"/>
    <n v="2205200101"/>
    <x v="2"/>
    <x v="8"/>
    <s v="GLOSA INICIAL GL-15765433183988"/>
    <s v="8100120011"/>
    <x v="219"/>
    <d v="2022-10-21T00:00:00"/>
    <s v="COOSALUD"/>
    <s v="CONTRATO-EVENTO"/>
    <x v="0"/>
  </r>
  <r>
    <s v="8200038502"/>
    <s v="E.S.E. SANTIAGO DE T"/>
    <x v="1220"/>
    <s v="438"/>
    <s v="FD42199"/>
    <x v="1027"/>
    <x v="4"/>
    <x v="35"/>
    <x v="2"/>
    <d v="2021-11-01T00:00:00"/>
    <n v="-70203"/>
    <n v="2905100202"/>
    <x v="0"/>
    <x v="8"/>
    <s v="15001149978 ROSA MORENO"/>
    <s v="1500120011"/>
    <x v="1"/>
    <m/>
    <s v="COOSALUD"/>
    <s v="CONTRATO-EVENTO"/>
    <x v="0"/>
  </r>
  <r>
    <s v="8200038502"/>
    <s v="E.S.E. SANTIAGO DE T"/>
    <x v="1221"/>
    <s v="438"/>
    <s v="FD42123"/>
    <x v="45"/>
    <x v="4"/>
    <x v="35"/>
    <x v="2"/>
    <d v="2021-11-01T00:00:00"/>
    <n v="-161140"/>
    <n v="2905100202"/>
    <x v="0"/>
    <x v="8"/>
    <s v="15001211784 MARLENE PARRA"/>
    <s v="1500120011"/>
    <x v="43"/>
    <d v="2021-12-30T00:00:00"/>
    <s v="COOSALUD"/>
    <s v="CONTRATO-EVENTO"/>
    <x v="0"/>
  </r>
  <r>
    <s v="8200038502"/>
    <s v="E.S.E. SANTIAGO DE T"/>
    <x v="1222"/>
    <s v="438"/>
    <s v="FD42112"/>
    <x v="1028"/>
    <x v="4"/>
    <x v="342"/>
    <x v="2"/>
    <d v="2021-11-01T00:00:00"/>
    <n v="-59600"/>
    <n v="2905100202"/>
    <x v="0"/>
    <x v="8"/>
    <s v="15001205752 EDWAR BUITRAGO"/>
    <s v="1500120011"/>
    <x v="43"/>
    <d v="2021-12-30T00:00:00"/>
    <s v="COOSALUD"/>
    <s v="CONTRATO-EVENTO"/>
    <x v="0"/>
  </r>
  <r>
    <s v="8200038502"/>
    <s v="E.S.E. SANTIAGO DE T"/>
    <x v="1223"/>
    <s v="438"/>
    <s v="FD41954"/>
    <x v="1029"/>
    <x v="4"/>
    <x v="343"/>
    <x v="2"/>
    <d v="2021-11-01T00:00:00"/>
    <n v="-65544"/>
    <n v="2905100202"/>
    <x v="0"/>
    <x v="8"/>
    <s v="15001206251 KEYLA MORENO"/>
    <s v="1500120011"/>
    <x v="43"/>
    <d v="2021-12-30T00:00:00"/>
    <s v="COOSALUD"/>
    <s v="CONTRATO-EVENTO"/>
    <x v="0"/>
  </r>
  <r>
    <s v="8200038502"/>
    <s v="E.S.E. SANTIAGO DE T"/>
    <x v="1224"/>
    <s v="438"/>
    <s v="FD41900"/>
    <x v="1030"/>
    <x v="4"/>
    <x v="332"/>
    <x v="2"/>
    <d v="2021-11-01T00:00:00"/>
    <n v="-68480"/>
    <n v="2905100202"/>
    <x v="0"/>
    <x v="8"/>
    <s v="15293197851 DANIELA RODRIGUEZ"/>
    <s v="1529320011"/>
    <x v="43"/>
    <d v="2021-12-30T00:00:00"/>
    <s v="COOSALUD"/>
    <s v="CONTRATO-EVENTO"/>
    <x v="0"/>
  </r>
  <r>
    <s v="8200038502"/>
    <s v="E.S.E. SANTIAGO DE T"/>
    <x v="1225"/>
    <s v="438"/>
    <s v="FD41744"/>
    <x v="1031"/>
    <x v="4"/>
    <x v="344"/>
    <x v="2"/>
    <d v="2021-11-01T00:00:00"/>
    <n v="-136342"/>
    <n v="2905100202"/>
    <x v="0"/>
    <x v="8"/>
    <s v="15646080323 BRAYAN SIERRA"/>
    <s v="1564620011"/>
    <x v="43"/>
    <d v="2021-12-30T00:00:00"/>
    <s v="COOSALUD"/>
    <s v="CONTRATO-EVENTO"/>
    <x v="0"/>
  </r>
  <r>
    <s v="8200038502"/>
    <s v="E.S.E. SANTIAGO DE T"/>
    <x v="1226"/>
    <s v="438"/>
    <s v="FD41727"/>
    <x v="69"/>
    <x v="4"/>
    <x v="46"/>
    <x v="2"/>
    <d v="2021-11-24T00:00:00"/>
    <n v="-110154"/>
    <n v="2905100202"/>
    <x v="0"/>
    <x v="8"/>
    <s v="15001093546 MARIA MENDEZ"/>
    <s v="1500120011"/>
    <x v="57"/>
    <d v="2021-11-24T00:00:00"/>
    <s v="LREYES"/>
    <s v="CONTRATO-EVENTO"/>
    <x v="0"/>
  </r>
  <r>
    <s v="8200038502"/>
    <s v="E.S.E. SANTIAGO DE T"/>
    <x v="1227"/>
    <s v="438"/>
    <s v="FD41699"/>
    <x v="1032"/>
    <x v="4"/>
    <x v="345"/>
    <x v="2"/>
    <d v="2021-11-01T00:00:00"/>
    <n v="-234161"/>
    <n v="2905100202"/>
    <x v="0"/>
    <x v="8"/>
    <s v="15204117142 MARIA AMADO"/>
    <s v="1520420011"/>
    <x v="43"/>
    <d v="2021-12-30T00:00:00"/>
    <s v="COOSALUD"/>
    <s v="CONTRATO-EVENTO"/>
    <x v="0"/>
  </r>
  <r>
    <s v="8200038502"/>
    <s v="E.S.E. SANTIAGO DE T"/>
    <x v="1228"/>
    <s v="438"/>
    <s v="FD41698"/>
    <x v="1033"/>
    <x v="4"/>
    <x v="345"/>
    <x v="2"/>
    <d v="2021-11-01T00:00:00"/>
    <n v="-126300"/>
    <n v="2905100202"/>
    <x v="0"/>
    <x v="8"/>
    <s v="15001200931 MARISDELIS SOTELDO"/>
    <s v="1500120011"/>
    <x v="43"/>
    <d v="2021-12-30T00:00:00"/>
    <s v="COOSALUD"/>
    <s v="CONTRATO-EVENTO"/>
    <x v="0"/>
  </r>
  <r>
    <s v="8200038502"/>
    <s v="E.S.E. SANTIAGO DE T"/>
    <x v="1229"/>
    <s v="438"/>
    <s v="FD41618"/>
    <x v="68"/>
    <x v="4"/>
    <x v="45"/>
    <x v="2"/>
    <d v="2021-11-24T00:00:00"/>
    <n v="-150620"/>
    <n v="2905100202"/>
    <x v="0"/>
    <x v="8"/>
    <s v="15001101693 URIEL SALAMANCA"/>
    <s v="1500120011"/>
    <x v="56"/>
    <d v="2021-11-24T00:00:00"/>
    <s v="LREYES"/>
    <s v="CONTRATO-EVENTO"/>
    <x v="0"/>
  </r>
  <r>
    <s v="8200038502"/>
    <s v="E.S.E. SANTIAGO DE T"/>
    <x v="1230"/>
    <s v="438"/>
    <s v="FD41504"/>
    <x v="1034"/>
    <x v="4"/>
    <x v="333"/>
    <x v="2"/>
    <d v="2021-11-01T00:00:00"/>
    <n v="-59600"/>
    <n v="2905100202"/>
    <x v="0"/>
    <x v="8"/>
    <s v="15646001463 MARIA RODRIGUEZ"/>
    <s v="1564620011"/>
    <x v="1"/>
    <m/>
    <s v="COOSALUD"/>
    <s v="CONTRATO-EVENTO"/>
    <x v="0"/>
  </r>
  <r>
    <s v="8200038502"/>
    <s v="E.S.E. SANTIAGO DE T"/>
    <x v="1231"/>
    <s v="438"/>
    <s v="FD41325"/>
    <x v="1035"/>
    <x v="4"/>
    <x v="334"/>
    <x v="2"/>
    <d v="2021-11-01T00:00:00"/>
    <n v="-161024"/>
    <n v="2905100202"/>
    <x v="0"/>
    <x v="8"/>
    <s v="15646081704 MARCO MARTINEZ"/>
    <s v="1564620011"/>
    <x v="26"/>
    <d v="2022-07-29T00:00:00"/>
    <s v="COOSALUD"/>
    <s v="CONTRATO-EVENTO"/>
    <x v="0"/>
  </r>
  <r>
    <s v="8200038502"/>
    <s v="E.S.E. SANTIAGO DE T"/>
    <x v="1232"/>
    <s v="438"/>
    <s v="FD41126"/>
    <x v="384"/>
    <x v="4"/>
    <x v="346"/>
    <x v="2"/>
    <d v="2021-11-01T00:00:00"/>
    <n v="-1830400"/>
    <n v="2905100202"/>
    <x v="0"/>
    <x v="8"/>
    <s v="15001110082 HECTOR USTARIZ"/>
    <s v="1500120011"/>
    <x v="50"/>
    <d v="2022-01-12T00:00:00"/>
    <s v="COOSALUD"/>
    <s v="CONTRATO-EVENTO"/>
    <x v="0"/>
  </r>
  <r>
    <s v="8200038502"/>
    <s v="E.S.E. SANTIAGO DE T"/>
    <x v="1232"/>
    <s v="438"/>
    <s v="FD41126"/>
    <x v="384"/>
    <x v="4"/>
    <x v="346"/>
    <x v="2"/>
    <d v="2021-11-01T00:00:00"/>
    <n v="-108039"/>
    <n v="2205200201"/>
    <x v="2"/>
    <x v="8"/>
    <s v="GLOSA INICIAL GL-15765433183987"/>
    <s v="1500120011"/>
    <x v="220"/>
    <d v="2022-10-21T00:00:00"/>
    <s v="COOSALUD"/>
    <s v="CONTRATO-EVENTO"/>
    <x v="0"/>
  </r>
  <r>
    <s v="8200038502"/>
    <s v="E.S.E. SANTIAGO DE T"/>
    <x v="1233"/>
    <s v="438"/>
    <s v="FD41009"/>
    <x v="1036"/>
    <x v="4"/>
    <x v="335"/>
    <x v="2"/>
    <d v="2021-11-01T00:00:00"/>
    <n v="-5917135"/>
    <n v="2905100202"/>
    <x v="0"/>
    <x v="8"/>
    <s v="15204084513 SALVADOR TOCARRUNCHO"/>
    <s v="1520420011"/>
    <x v="26"/>
    <d v="2022-07-29T00:00:00"/>
    <s v="COOSALUD"/>
    <s v="CONTRATO-EVENTO"/>
    <x v="0"/>
  </r>
  <r>
    <s v="8200038502"/>
    <s v="E.S.E. SANTIAGO DE T"/>
    <x v="1234"/>
    <s v="438"/>
    <s v="FD40982"/>
    <x v="1037"/>
    <x v="4"/>
    <x v="336"/>
    <x v="2"/>
    <d v="2021-11-01T00:00:00"/>
    <n v="-187807"/>
    <n v="2905100202"/>
    <x v="0"/>
    <x v="8"/>
    <s v="15001154127 OSCAR SANABRIA"/>
    <s v="1500120011"/>
    <x v="50"/>
    <d v="2022-01-12T00:00:00"/>
    <s v="COOSALUD"/>
    <s v="CONTRATO-EVENTO"/>
    <x v="0"/>
  </r>
  <r>
    <s v="8200038502"/>
    <s v="E.S.E. SANTIAGO DE T"/>
    <x v="1235"/>
    <s v="438"/>
    <s v="FD40895"/>
    <x v="1038"/>
    <x v="4"/>
    <x v="15"/>
    <x v="2"/>
    <d v="2021-11-01T00:00:00"/>
    <n v="-59600"/>
    <n v="2905100202"/>
    <x v="0"/>
    <x v="8"/>
    <s v="15001198146 SAMUEL DAVID"/>
    <s v="1500120011"/>
    <x v="50"/>
    <d v="2022-01-12T00:00:00"/>
    <s v="COOSALUD"/>
    <s v="CONTRATO-EVENTO"/>
    <x v="0"/>
  </r>
  <r>
    <s v="8200038502"/>
    <s v="E.S.E. SANTIAGO DE T"/>
    <x v="1236"/>
    <s v="438"/>
    <s v="FD40799"/>
    <x v="1039"/>
    <x v="4"/>
    <x v="347"/>
    <x v="2"/>
    <d v="2021-11-24T00:00:00"/>
    <n v="-113614"/>
    <n v="2905100202"/>
    <x v="0"/>
    <x v="8"/>
    <s v="15001101881 FLOR MOLANO"/>
    <s v="1500120011"/>
    <x v="56"/>
    <d v="2021-11-24T00:00:00"/>
    <s v="LREYES"/>
    <s v="CONTRATO-EVENTO"/>
    <x v="0"/>
  </r>
  <r>
    <s v="8200038502"/>
    <s v="E.S.E. SANTIAGO DE T"/>
    <x v="1237"/>
    <s v="438"/>
    <s v="FD40700"/>
    <x v="1040"/>
    <x v="4"/>
    <x v="348"/>
    <x v="2"/>
    <d v="2021-11-01T00:00:00"/>
    <n v="-384869"/>
    <n v="2905100202"/>
    <x v="0"/>
    <x v="8"/>
    <s v="15001183048 LUZ RUIZ"/>
    <s v="1500120011"/>
    <x v="50"/>
    <d v="2022-01-12T00:00:00"/>
    <s v="COOSALUD"/>
    <s v="CONTRATO-EVENTO"/>
    <x v="0"/>
  </r>
  <r>
    <s v="8200038502"/>
    <s v="E.S.E. SANTIAGO DE T"/>
    <x v="1238"/>
    <s v="438"/>
    <s v="FD40609"/>
    <x v="1041"/>
    <x v="4"/>
    <x v="147"/>
    <x v="2"/>
    <d v="2021-11-01T00:00:00"/>
    <n v="-88600"/>
    <n v="2905100202"/>
    <x v="0"/>
    <x v="8"/>
    <s v="15001109383 JAILYN GARCIA"/>
    <s v="1500120011"/>
    <x v="50"/>
    <d v="2022-01-12T00:00:00"/>
    <s v="COOSALUD"/>
    <s v="CONTRATO-EVENTO"/>
    <x v="0"/>
  </r>
  <r>
    <s v="8200038502"/>
    <s v="E.S.E. SANTIAGO DE T"/>
    <x v="1239"/>
    <s v="438"/>
    <s v="FD40496"/>
    <x v="1042"/>
    <x v="4"/>
    <x v="349"/>
    <x v="2"/>
    <d v="2021-11-01T00:00:00"/>
    <n v="-903735"/>
    <n v="2905100202"/>
    <x v="0"/>
    <x v="8"/>
    <s v="15646000753 SANDRA CHAVEZ"/>
    <s v="1564620011"/>
    <x v="50"/>
    <d v="2022-01-12T00:00:00"/>
    <s v="COOSALUD"/>
    <s v="CONTRATO-EVENTO"/>
    <x v="0"/>
  </r>
  <r>
    <s v="8200038502"/>
    <s v="E.S.E. SANTIAGO DE T"/>
    <x v="1240"/>
    <s v="438"/>
    <s v="FD40483"/>
    <x v="1043"/>
    <x v="4"/>
    <x v="349"/>
    <x v="2"/>
    <d v="2021-11-24T00:00:00"/>
    <n v="-258193"/>
    <n v="2905100202"/>
    <x v="0"/>
    <x v="8"/>
    <s v="15001101389 YEFER SANABRIA"/>
    <s v="1500120011"/>
    <x v="56"/>
    <d v="2021-11-24T00:00:00"/>
    <s v="LREYES"/>
    <s v="CONTRATO-EVENTO"/>
    <x v="0"/>
  </r>
  <r>
    <s v="8200038502"/>
    <s v="E.S.E. SANTIAGO DE T"/>
    <x v="1241"/>
    <s v="438"/>
    <s v="FD40386"/>
    <x v="1044"/>
    <x v="4"/>
    <x v="350"/>
    <x v="2"/>
    <d v="2021-11-01T00:00:00"/>
    <n v="-167926"/>
    <n v="2905100202"/>
    <x v="0"/>
    <x v="8"/>
    <s v="15204027188 LISSETH HERNANDEZ"/>
    <s v="1520420011"/>
    <x v="50"/>
    <d v="2022-01-12T00:00:00"/>
    <s v="COOSALUD"/>
    <s v="CONTRATO-EVENTO"/>
    <x v="0"/>
  </r>
  <r>
    <s v="8200038502"/>
    <s v="E.S.E. SANTIAGO DE T"/>
    <x v="1242"/>
    <s v="438"/>
    <s v="FD43622"/>
    <x v="1045"/>
    <x v="4"/>
    <x v="337"/>
    <x v="2"/>
    <d v="2021-11-01T00:00:00"/>
    <n v="-6500"/>
    <n v="2905100202"/>
    <x v="0"/>
    <x v="165"/>
    <s v="15646204206 MANUEL MARTINEZ"/>
    <s v="1564620011"/>
    <x v="1"/>
    <m/>
    <s v="COOSALUD"/>
    <s v="CONTRATO-EVENTO"/>
    <x v="0"/>
  </r>
  <r>
    <s v="8200038502"/>
    <s v="E.S.E. SANTIAGO DE T"/>
    <x v="1243"/>
    <s v="438"/>
    <s v="FD42516"/>
    <x v="1046"/>
    <x v="4"/>
    <x v="22"/>
    <x v="2"/>
    <d v="2021-11-01T00:00:00"/>
    <n v="-6500"/>
    <n v="2905100202"/>
    <x v="0"/>
    <x v="165"/>
    <s v="15204018350 CRISTIAN RODRIGUEZ"/>
    <s v="1520420011"/>
    <x v="1"/>
    <m/>
    <s v="COOSALUD"/>
    <s v="CONTRATO-EVENTO"/>
    <x v="0"/>
  </r>
  <r>
    <s v="8200038502"/>
    <s v="E.S.E. SANTIAGO DE T"/>
    <x v="1244"/>
    <s v="438"/>
    <s v="FD42255"/>
    <x v="1047"/>
    <x v="4"/>
    <x v="331"/>
    <x v="2"/>
    <d v="2021-11-01T00:00:00"/>
    <n v="-6500"/>
    <n v="2905100202"/>
    <x v="0"/>
    <x v="165"/>
    <s v="15185074412 DILAN PARRA"/>
    <s v="1518520011"/>
    <x v="1"/>
    <m/>
    <s v="COOSALUD"/>
    <s v="CONTRATO-EVENTO"/>
    <x v="0"/>
  </r>
  <r>
    <s v="8200038502"/>
    <s v="E.S.E. SANTIAGO DE T"/>
    <x v="1245"/>
    <s v="438"/>
    <s v="FD42253"/>
    <x v="1048"/>
    <x v="4"/>
    <x v="331"/>
    <x v="2"/>
    <d v="2021-11-01T00:00:00"/>
    <n v="-6500"/>
    <n v="2905100202"/>
    <x v="0"/>
    <x v="165"/>
    <s v="15185080369 IVONNE RUIZ"/>
    <s v="1518520011"/>
    <x v="1"/>
    <m/>
    <s v="COOSALUD"/>
    <s v="CONTRATO-EVENTO"/>
    <x v="0"/>
  </r>
  <r>
    <s v="8200038502"/>
    <s v="E.S.E. SANTIAGO DE T"/>
    <x v="1246"/>
    <s v="438"/>
    <s v="FD41822"/>
    <x v="1049"/>
    <x v="4"/>
    <x v="332"/>
    <x v="2"/>
    <d v="2021-11-24T00:00:00"/>
    <n v="-6500"/>
    <n v="2905100202"/>
    <x v="0"/>
    <x v="165"/>
    <s v="15001100948 SARA CORONADO"/>
    <s v="1500120011"/>
    <x v="56"/>
    <d v="2021-11-24T00:00:00"/>
    <s v="LREYES"/>
    <s v="CONTRATO-EVENTO"/>
    <x v="0"/>
  </r>
  <r>
    <s v="8200038502"/>
    <s v="E.S.E. SANTIAGO DE T"/>
    <x v="1247"/>
    <s v="438"/>
    <s v="FD41664"/>
    <x v="1050"/>
    <x v="4"/>
    <x v="345"/>
    <x v="2"/>
    <d v="2021-11-01T00:00:00"/>
    <n v="-6500"/>
    <n v="2905100202"/>
    <x v="0"/>
    <x v="165"/>
    <s v="15757098676 PAOLA SOTO"/>
    <s v="1575720011"/>
    <x v="1"/>
    <m/>
    <s v="COOSALUD"/>
    <s v="CONTRATO-EVENTO"/>
    <x v="0"/>
  </r>
  <r>
    <s v="8200038502"/>
    <s v="E.S.E. SANTIAGO DE T"/>
    <x v="1248"/>
    <s v="438"/>
    <s v="FD41653"/>
    <x v="1051"/>
    <x v="4"/>
    <x v="345"/>
    <x v="2"/>
    <d v="2021-11-01T00:00:00"/>
    <n v="-6500"/>
    <n v="2905100202"/>
    <x v="0"/>
    <x v="165"/>
    <s v="15204032047 NANCY CARDENAS"/>
    <s v="1520420011"/>
    <x v="1"/>
    <m/>
    <s v="COOSALUD"/>
    <s v="CONTRATO-EVENTO"/>
    <x v="0"/>
  </r>
  <r>
    <s v="8200038502"/>
    <s v="E.S.E. SANTIAGO DE T"/>
    <x v="1249"/>
    <s v="438"/>
    <s v="FD41547"/>
    <x v="1052"/>
    <x v="4"/>
    <x v="45"/>
    <x v="2"/>
    <d v="2021-11-01T00:00:00"/>
    <n v="-6500"/>
    <n v="2905100202"/>
    <x v="0"/>
    <x v="165"/>
    <s v="15090096760 JHOAN VARGAS"/>
    <s v="1509020011"/>
    <x v="1"/>
    <m/>
    <s v="COOSALUD"/>
    <s v="CONTRATO-EVENTO"/>
    <x v="0"/>
  </r>
  <r>
    <s v="8200038502"/>
    <s v="E.S.E. SANTIAGO DE T"/>
    <x v="1250"/>
    <s v="438"/>
    <s v="FD43542"/>
    <x v="1053"/>
    <x v="4"/>
    <x v="337"/>
    <x v="2"/>
    <d v="2021-11-01T00:00:00"/>
    <n v="-6500"/>
    <n v="2905100102"/>
    <x v="0"/>
    <x v="162"/>
    <s v="15001213069 DANNA AVILA"/>
    <s v="1500120011"/>
    <x v="1"/>
    <m/>
    <s v="COOSALUD"/>
    <s v="CONTRATO-EVENTO"/>
    <x v="0"/>
  </r>
  <r>
    <s v="8200038502"/>
    <s v="E.S.E. SANTIAGO DE T"/>
    <x v="1251"/>
    <s v="438"/>
    <s v="FD43458"/>
    <x v="1054"/>
    <x v="4"/>
    <x v="338"/>
    <x v="2"/>
    <d v="2021-11-01T00:00:00"/>
    <n v="-6500"/>
    <n v="2905100102"/>
    <x v="0"/>
    <x v="162"/>
    <s v="25754139459 ANGELA SANCHEZ"/>
    <s v="1500120011"/>
    <x v="1"/>
    <m/>
    <s v="COOSALUD"/>
    <s v="CONTRATO-EVENTO"/>
    <x v="0"/>
  </r>
  <r>
    <s v="8200038502"/>
    <s v="E.S.E. SANTIAGO DE T"/>
    <x v="1252"/>
    <s v="438"/>
    <s v="FD43258"/>
    <x v="1055"/>
    <x v="4"/>
    <x v="340"/>
    <x v="2"/>
    <d v="2021-11-01T00:00:00"/>
    <n v="-13000"/>
    <n v="2905100102"/>
    <x v="0"/>
    <x v="162"/>
    <s v="15001195988 JENNIFER DIAZ"/>
    <s v="1500120011"/>
    <x v="1"/>
    <m/>
    <s v="COOSALUD"/>
    <s v="CONTRATO-EVENTO"/>
    <x v="0"/>
  </r>
  <r>
    <s v="8200038502"/>
    <s v="E.S.E. SANTIAGO DE T"/>
    <x v="1253"/>
    <s v="438"/>
    <s v="FD42534"/>
    <x v="1056"/>
    <x v="4"/>
    <x v="22"/>
    <x v="2"/>
    <d v="2021-11-01T00:00:00"/>
    <n v="-6500"/>
    <n v="2905100102"/>
    <x v="0"/>
    <x v="162"/>
    <s v="15001172497 DANIELA SILVA"/>
    <s v="1500120011"/>
    <x v="1"/>
    <m/>
    <s v="COOSALUD"/>
    <s v="CONTRATO-EVENTO"/>
    <x v="0"/>
  </r>
  <r>
    <s v="8200038502"/>
    <s v="E.S.E. SANTIAGO DE T"/>
    <x v="1254"/>
    <s v="438"/>
    <s v="FD42299"/>
    <x v="1057"/>
    <x v="4"/>
    <x v="331"/>
    <x v="2"/>
    <d v="2021-11-01T00:00:00"/>
    <n v="-6500"/>
    <n v="2905100102"/>
    <x v="0"/>
    <x v="162"/>
    <s v="15500107017 MIGUEL MURILLO"/>
    <s v="1550020011"/>
    <x v="1"/>
    <m/>
    <s v="COOSALUD"/>
    <s v="CONTRATO-EVENTO"/>
    <x v="0"/>
  </r>
  <r>
    <s v="8200038502"/>
    <s v="E.S.E. SANTIAGO DE T"/>
    <x v="1255"/>
    <s v="438"/>
    <s v="FD42293"/>
    <x v="1058"/>
    <x v="4"/>
    <x v="331"/>
    <x v="2"/>
    <d v="2021-11-01T00:00:00"/>
    <n v="-6500"/>
    <n v="2905100102"/>
    <x v="0"/>
    <x v="162"/>
    <s v="15759107476 LUSDARY BARRERA"/>
    <s v="1500120011"/>
    <x v="1"/>
    <m/>
    <s v="COOSALUD"/>
    <s v="CONTRATO-EVENTO"/>
    <x v="0"/>
  </r>
  <r>
    <s v="8200038502"/>
    <s v="E.S.E. SANTIAGO DE T"/>
    <x v="1256"/>
    <s v="438"/>
    <s v="FD42286"/>
    <x v="1059"/>
    <x v="4"/>
    <x v="331"/>
    <x v="2"/>
    <d v="2021-11-01T00:00:00"/>
    <n v="-6500"/>
    <n v="2905100102"/>
    <x v="0"/>
    <x v="162"/>
    <s v="15001188974 JUAN GOMEZ"/>
    <s v="1500120011"/>
    <x v="1"/>
    <m/>
    <s v="COOSALUD"/>
    <s v="CONTRATO-EVENTO"/>
    <x v="0"/>
  </r>
  <r>
    <s v="8200038502"/>
    <s v="E.S.E. SANTIAGO DE T"/>
    <x v="1257"/>
    <s v="438"/>
    <s v="FD42089"/>
    <x v="1060"/>
    <x v="4"/>
    <x v="342"/>
    <x v="2"/>
    <d v="2021-11-01T00:00:00"/>
    <n v="-26000"/>
    <n v="2905100102"/>
    <x v="0"/>
    <x v="162"/>
    <s v="15001207786 ANA BURBANO"/>
    <s v="1500120011"/>
    <x v="1"/>
    <m/>
    <s v="COOSALUD"/>
    <s v="CONTRATO-EVENTO"/>
    <x v="0"/>
  </r>
  <r>
    <s v="8200038502"/>
    <s v="E.S.E. SANTIAGO DE T"/>
    <x v="1258"/>
    <s v="438"/>
    <s v="FD42086"/>
    <x v="1061"/>
    <x v="4"/>
    <x v="342"/>
    <x v="2"/>
    <d v="2021-11-01T00:00:00"/>
    <n v="-26000"/>
    <n v="2905100102"/>
    <x v="0"/>
    <x v="162"/>
    <s v="15001213134 ASHLEY BURBANO"/>
    <s v="1500120011"/>
    <x v="1"/>
    <m/>
    <s v="COOSALUD"/>
    <s v="CONTRATO-EVENTO"/>
    <x v="0"/>
  </r>
  <r>
    <s v="8200038502"/>
    <s v="E.S.E. SANTIAGO DE T"/>
    <x v="1259"/>
    <s v="438"/>
    <s v="FD42039"/>
    <x v="1062"/>
    <x v="4"/>
    <x v="342"/>
    <x v="2"/>
    <d v="2021-11-01T00:00:00"/>
    <n v="-13000"/>
    <n v="2905100102"/>
    <x v="0"/>
    <x v="162"/>
    <s v="15001204551 FLOR MORENO"/>
    <s v="1500120011"/>
    <x v="1"/>
    <m/>
    <s v="COOSALUD"/>
    <s v="CONTRATO-EVENTO"/>
    <x v="0"/>
  </r>
  <r>
    <s v="8200038502"/>
    <s v="E.S.E. SANTIAGO DE T"/>
    <x v="1260"/>
    <s v="438"/>
    <s v="FD42033"/>
    <x v="1063"/>
    <x v="4"/>
    <x v="342"/>
    <x v="2"/>
    <d v="2021-11-01T00:00:00"/>
    <n v="-6500"/>
    <n v="2905100103"/>
    <x v="0"/>
    <x v="162"/>
    <s v="68755535772 DAVID CARDOZO"/>
    <s v="6875520011"/>
    <x v="1"/>
    <m/>
    <s v="COOSALUD"/>
    <s v="CONTRATO-EVENTO"/>
    <x v="0"/>
  </r>
  <r>
    <s v="8200038502"/>
    <s v="E.S.E. SANTIAGO DE T"/>
    <x v="1261"/>
    <s v="438"/>
    <s v="FD41883"/>
    <x v="1064"/>
    <x v="4"/>
    <x v="332"/>
    <x v="2"/>
    <d v="2021-11-24T00:00:00"/>
    <n v="-26000"/>
    <n v="2905100102"/>
    <x v="0"/>
    <x v="162"/>
    <s v="81001499870 RAFAEL GUTIERREZ"/>
    <s v="1500120011"/>
    <x v="58"/>
    <d v="2021-11-24T00:00:00"/>
    <s v="LREYES"/>
    <s v="CONTRATO-EVENTO"/>
    <x v="0"/>
  </r>
  <r>
    <s v="8200038502"/>
    <s v="E.S.E. SANTIAGO DE T"/>
    <x v="1262"/>
    <s v="438"/>
    <s v="FD41860"/>
    <x v="1065"/>
    <x v="4"/>
    <x v="332"/>
    <x v="2"/>
    <d v="2021-11-01T00:00:00"/>
    <n v="-6500"/>
    <n v="2905100102"/>
    <x v="0"/>
    <x v="162"/>
    <s v="15001199426 ALANNA PATIÑO"/>
    <s v="1500120011"/>
    <x v="1"/>
    <m/>
    <s v="COOSALUD"/>
    <s v="CONTRATO-EVENTO"/>
    <x v="0"/>
  </r>
  <r>
    <s v="8200038502"/>
    <s v="E.S.E. SANTIAGO DE T"/>
    <x v="1263"/>
    <s v="438"/>
    <s v="FD41104"/>
    <x v="1066"/>
    <x v="4"/>
    <x v="346"/>
    <x v="2"/>
    <d v="2021-11-01T00:00:00"/>
    <n v="-6500"/>
    <n v="2905100103"/>
    <x v="0"/>
    <x v="162"/>
    <s v="68572538020 JOSE FAJARDO"/>
    <s v="6857220011"/>
    <x v="46"/>
    <d v="2021-12-30T00:00:00"/>
    <s v="COOSALUD"/>
    <s v="CONTRATO-EVENTO"/>
    <x v="0"/>
  </r>
  <r>
    <s v="8200038502"/>
    <s v="E.S.E. SANTIAGO DE T"/>
    <x v="1264"/>
    <s v="438"/>
    <s v="FD41057"/>
    <x v="1067"/>
    <x v="4"/>
    <x v="346"/>
    <x v="2"/>
    <d v="2021-11-01T00:00:00"/>
    <n v="-6500"/>
    <n v="2905100102"/>
    <x v="0"/>
    <x v="162"/>
    <s v="15001188377 ABBIE PACHECO"/>
    <s v="1500120011"/>
    <x v="26"/>
    <d v="2022-07-29T00:00:00"/>
    <s v="COOSALUD"/>
    <s v="CONTRATO-EVENTO"/>
    <x v="0"/>
  </r>
  <r>
    <s v="8200038502"/>
    <s v="E.S.E. SANTIAGO DE T"/>
    <x v="1265"/>
    <s v="438"/>
    <s v="FD39746"/>
    <x v="1068"/>
    <x v="4"/>
    <x v="351"/>
    <x v="2"/>
    <d v="2021-11-01T00:00:00"/>
    <n v="-26000"/>
    <n v="2905100102"/>
    <x v="0"/>
    <x v="17"/>
    <s v="15001197238 DANIEL SEPULVEDA"/>
    <s v="1500120011"/>
    <x v="26"/>
    <d v="2022-07-29T00:00:00"/>
    <s v="COOSALUD"/>
    <s v="CONTRATO-EVENTO"/>
    <x v="0"/>
  </r>
  <r>
    <s v="8200038502"/>
    <s v="E.S.E. SANTIAGO DE T"/>
    <x v="1266"/>
    <s v="438"/>
    <s v="FD39256"/>
    <x v="1069"/>
    <x v="4"/>
    <x v="352"/>
    <x v="2"/>
    <d v="2021-11-01T00:00:00"/>
    <n v="-6500"/>
    <n v="2905100102"/>
    <x v="0"/>
    <x v="17"/>
    <s v="15001196572 DAVID RUIZ"/>
    <s v="1500120011"/>
    <x v="26"/>
    <d v="2022-07-29T00:00:00"/>
    <s v="COOSALUD"/>
    <s v="CONTRATO-EVENTO"/>
    <x v="0"/>
  </r>
  <r>
    <s v="8200038502"/>
    <s v="E.S.E. SANTIAGO DE T"/>
    <x v="1267"/>
    <s v="438"/>
    <s v="FD39050"/>
    <x v="46"/>
    <x v="4"/>
    <x v="36"/>
    <x v="2"/>
    <d v="2021-11-01T00:00:00"/>
    <n v="-26000"/>
    <n v="2905100102"/>
    <x v="0"/>
    <x v="17"/>
    <s v="15001202400 MATIAS QUINTERO"/>
    <s v="1500120011"/>
    <x v="44"/>
    <d v="2021-12-30T00:00:00"/>
    <s v="COOSALUD"/>
    <s v="CONTRATO-EVENTO"/>
    <x v="0"/>
  </r>
  <r>
    <s v="8200038502"/>
    <s v="E.S.E. SANTIAGO DE T"/>
    <x v="1268"/>
    <s v="438"/>
    <s v="FD39021"/>
    <x v="1070"/>
    <x v="4"/>
    <x v="36"/>
    <x v="2"/>
    <d v="2021-11-01T00:00:00"/>
    <n v="-26000"/>
    <n v="2905100102"/>
    <x v="0"/>
    <x v="17"/>
    <s v="15001202404 ALAN PINILLA"/>
    <s v="1500120011"/>
    <x v="44"/>
    <d v="2021-12-30T00:00:00"/>
    <s v="COOSALUD"/>
    <s v="CONTRATO-EVENTO"/>
    <x v="0"/>
  </r>
  <r>
    <s v="8200038502"/>
    <s v="E.S.E. SANTIAGO DE T"/>
    <x v="1269"/>
    <s v="438"/>
    <s v="FD38810"/>
    <x v="1071"/>
    <x v="4"/>
    <x v="353"/>
    <x v="2"/>
    <d v="2021-11-01T00:00:00"/>
    <n v="-6500"/>
    <n v="2905100102"/>
    <x v="0"/>
    <x v="17"/>
    <s v="15001107675 ABRIL RODRIGUEZ"/>
    <s v="1500120011"/>
    <x v="44"/>
    <d v="2021-12-30T00:00:00"/>
    <s v="COOSALUD"/>
    <s v="CONTRATO-EVENTO"/>
    <x v="0"/>
  </r>
  <r>
    <s v="8200038502"/>
    <s v="E.S.E. SANTIAGO DE T"/>
    <x v="1270"/>
    <s v="438"/>
    <s v="FD37333"/>
    <x v="1072"/>
    <x v="4"/>
    <x v="49"/>
    <x v="2"/>
    <d v="2021-11-01T00:00:00"/>
    <n v="-13000"/>
    <n v="2905100102"/>
    <x v="0"/>
    <x v="17"/>
    <s v="15001172497 DANIELA SILVA"/>
    <s v="1500120011"/>
    <x v="44"/>
    <d v="2021-12-30T00:00:00"/>
    <s v="COOSALUD"/>
    <s v="CONTRATO-EVENTO"/>
    <x v="0"/>
  </r>
  <r>
    <s v="8200038502"/>
    <s v="E.S.E. SANTIAGO DE T"/>
    <x v="1271"/>
    <s v="438"/>
    <s v="FD37107"/>
    <x v="1073"/>
    <x v="4"/>
    <x v="354"/>
    <x v="2"/>
    <d v="2021-11-01T00:00:00"/>
    <n v="-6500"/>
    <n v="2905100102"/>
    <x v="0"/>
    <x v="17"/>
    <s v="15001188369 ISAAC ROJAS"/>
    <s v="1500120011"/>
    <x v="44"/>
    <d v="2021-12-30T00:00:00"/>
    <s v="COOSALUD"/>
    <s v="CONTRATO-EVENTO"/>
    <x v="0"/>
  </r>
  <r>
    <s v="8200038502"/>
    <s v="E.S.E. SANTIAGO DE T"/>
    <x v="1272"/>
    <s v="438"/>
    <s v="FD37106"/>
    <x v="1074"/>
    <x v="4"/>
    <x v="354"/>
    <x v="2"/>
    <d v="2021-11-01T00:00:00"/>
    <n v="-6500"/>
    <n v="2905100102"/>
    <x v="0"/>
    <x v="17"/>
    <s v="15001188425 IAN ROJAS"/>
    <s v="1500120011"/>
    <x v="44"/>
    <d v="2021-12-30T00:00:00"/>
    <s v="COOSALUD"/>
    <s v="CONTRATO-EVENTO"/>
    <x v="0"/>
  </r>
  <r>
    <s v="8200038502"/>
    <s v="E.S.E. SANTIAGO DE T"/>
    <x v="1273"/>
    <s v="438"/>
    <s v="FD39894"/>
    <x v="1075"/>
    <x v="4"/>
    <x v="355"/>
    <x v="2"/>
    <d v="2021-11-01T00:00:00"/>
    <n v="-6500"/>
    <n v="2905100202"/>
    <x v="0"/>
    <x v="166"/>
    <s v="15223088286 JULIAN SANCHEZ"/>
    <s v="1522320011"/>
    <x v="50"/>
    <d v="2022-01-12T00:00:00"/>
    <s v="COOSALUD"/>
    <s v="CONTRATO-EVENTO"/>
    <x v="0"/>
  </r>
  <r>
    <s v="8200038502"/>
    <s v="E.S.E. SANTIAGO DE T"/>
    <x v="1274"/>
    <s v="438"/>
    <s v="FD39891"/>
    <x v="1076"/>
    <x v="4"/>
    <x v="355"/>
    <x v="2"/>
    <d v="2021-11-01T00:00:00"/>
    <n v="-6500"/>
    <n v="2905100202"/>
    <x v="0"/>
    <x v="166"/>
    <s v="15223083057 DANNA SANCHEZ"/>
    <s v="1522320011"/>
    <x v="50"/>
    <d v="2022-01-12T00:00:00"/>
    <s v="COOSALUD"/>
    <s v="CONTRATO-EVENTO"/>
    <x v="0"/>
  </r>
  <r>
    <s v="8200038502"/>
    <s v="E.S.E. SANTIAGO DE T"/>
    <x v="1275"/>
    <s v="438"/>
    <s v="FD39867"/>
    <x v="1077"/>
    <x v="4"/>
    <x v="355"/>
    <x v="2"/>
    <d v="2021-11-01T00:00:00"/>
    <n v="-6500"/>
    <n v="2905100202"/>
    <x v="0"/>
    <x v="166"/>
    <s v="15204081346 MARCELA FONSECA"/>
    <s v="1520420011"/>
    <x v="50"/>
    <d v="2022-01-12T00:00:00"/>
    <s v="COOSALUD"/>
    <s v="CONTRATO-EVENTO"/>
    <x v="0"/>
  </r>
  <r>
    <s v="8200038502"/>
    <s v="E.S.E. SANTIAGO DE T"/>
    <x v="1276"/>
    <s v="438"/>
    <s v="FD39322"/>
    <x v="1078"/>
    <x v="4"/>
    <x v="352"/>
    <x v="2"/>
    <d v="2021-11-01T00:00:00"/>
    <n v="-6500"/>
    <n v="2905100202"/>
    <x v="0"/>
    <x v="166"/>
    <s v="15646088516 ANDRES ESPITIA"/>
    <s v="1564620011"/>
    <x v="50"/>
    <d v="2022-01-12T00:00:00"/>
    <s v="COOSALUD"/>
    <s v="CONTRATO-EVENTO"/>
    <x v="0"/>
  </r>
  <r>
    <s v="8200038502"/>
    <s v="E.S.E. SANTIAGO DE T"/>
    <x v="1277"/>
    <s v="438"/>
    <s v="FD39005"/>
    <x v="1079"/>
    <x v="4"/>
    <x v="36"/>
    <x v="2"/>
    <d v="2021-11-01T00:00:00"/>
    <n v="-6500"/>
    <n v="2905100202"/>
    <x v="0"/>
    <x v="166"/>
    <s v="15500079652 LAURA ROBERTO"/>
    <s v="1550020011"/>
    <x v="50"/>
    <d v="2022-01-12T00:00:00"/>
    <s v="COOSALUD"/>
    <s v="CONTRATO-EVENTO"/>
    <x v="0"/>
  </r>
  <r>
    <s v="8200038502"/>
    <s v="E.S.E. SANTIAGO DE T"/>
    <x v="1278"/>
    <s v="438"/>
    <s v="FD38956"/>
    <x v="1080"/>
    <x v="4"/>
    <x v="36"/>
    <x v="2"/>
    <d v="2021-11-01T00:00:00"/>
    <n v="-6500"/>
    <n v="2905100202"/>
    <x v="0"/>
    <x v="166"/>
    <s v="15204198829 LUCIA PIÑA"/>
    <s v="1520420011"/>
    <x v="50"/>
    <d v="2022-01-12T00:00:00"/>
    <s v="COOSALUD"/>
    <s v="CONTRATO-EVENTO"/>
    <x v="0"/>
  </r>
  <r>
    <s v="8200038502"/>
    <s v="E.S.E. SANTIAGO DE T"/>
    <x v="1279"/>
    <s v="438"/>
    <s v="FD38344"/>
    <x v="1081"/>
    <x v="4"/>
    <x v="37"/>
    <x v="2"/>
    <d v="2021-11-01T00:00:00"/>
    <n v="-6500"/>
    <n v="2905100202"/>
    <x v="0"/>
    <x v="166"/>
    <s v="15204089984 NICOLE AGUILAR"/>
    <s v="1520420011"/>
    <x v="50"/>
    <d v="2022-01-12T00:00:00"/>
    <s v="COOSALUD"/>
    <s v="CONTRATO-EVENTO"/>
    <x v="0"/>
  </r>
  <r>
    <s v="8200038502"/>
    <s v="E.S.E. SANTIAGO DE T"/>
    <x v="1280"/>
    <s v="438"/>
    <s v="FD37018"/>
    <x v="1082"/>
    <x v="4"/>
    <x v="354"/>
    <x v="2"/>
    <d v="2021-11-01T00:00:00"/>
    <n v="-6500"/>
    <n v="2905100203"/>
    <x v="0"/>
    <x v="166"/>
    <s v="68276390238 EINER RAMIREZ"/>
    <s v="6827620011"/>
    <x v="46"/>
    <d v="2021-12-30T00:00:00"/>
    <s v="COOSALUD"/>
    <s v="CONTRATO-EVENTO"/>
    <x v="0"/>
  </r>
  <r>
    <s v="8200038502"/>
    <s v="E.S.E. SANTIAGO DE T"/>
    <x v="1281"/>
    <s v="438"/>
    <s v="FD39849"/>
    <x v="1083"/>
    <x v="4"/>
    <x v="355"/>
    <x v="2"/>
    <d v="2021-11-01T00:00:00"/>
    <n v="-342839"/>
    <n v="2905100102"/>
    <x v="0"/>
    <x v="167"/>
    <s v="15001196361 FABIO BARON"/>
    <s v="1500120011"/>
    <x v="26"/>
    <d v="2022-07-29T00:00:00"/>
    <s v="COOSALUD"/>
    <s v="CONTRATO-EVENTO"/>
    <x v="0"/>
  </r>
  <r>
    <s v="8200038502"/>
    <s v="E.S.E. SANTIAGO DE T"/>
    <x v="1282"/>
    <s v="438"/>
    <s v="FD39842"/>
    <x v="1084"/>
    <x v="4"/>
    <x v="355"/>
    <x v="2"/>
    <d v="2021-11-01T00:00:00"/>
    <n v="-219270"/>
    <n v="2905100102"/>
    <x v="0"/>
    <x v="167"/>
    <s v="15001197439 CLAUDIA MORENO"/>
    <s v="1500120011"/>
    <x v="26"/>
    <d v="2022-07-29T00:00:00"/>
    <s v="COOSALUD"/>
    <s v="CONTRATO-EVENTO"/>
    <x v="0"/>
  </r>
  <r>
    <s v="8200038502"/>
    <s v="E.S.E. SANTIAGO DE T"/>
    <x v="1283"/>
    <s v="438"/>
    <s v="FD39682"/>
    <x v="1085"/>
    <x v="4"/>
    <x v="356"/>
    <x v="2"/>
    <d v="2021-11-24T00:00:00"/>
    <n v="-84369"/>
    <n v="2905100102"/>
    <x v="0"/>
    <x v="167"/>
    <s v="15001101198 MANUEL GIL"/>
    <s v="1500120011"/>
    <x v="56"/>
    <d v="2021-11-24T00:00:00"/>
    <s v="LREYES"/>
    <s v="CONTRATO-EVENTO"/>
    <x v="0"/>
  </r>
  <r>
    <s v="8200038502"/>
    <s v="E.S.E. SANTIAGO DE T"/>
    <x v="1284"/>
    <s v="438"/>
    <s v="FD39600"/>
    <x v="1086"/>
    <x v="4"/>
    <x v="356"/>
    <x v="2"/>
    <d v="2021-11-01T00:00:00"/>
    <n v="-377748"/>
    <n v="2905100102"/>
    <x v="0"/>
    <x v="167"/>
    <s v="15001196361 FABIO BARON"/>
    <s v="1500120011"/>
    <x v="26"/>
    <d v="2022-07-29T00:00:00"/>
    <s v="COOSALUD"/>
    <s v="CONTRATO-EVENTO"/>
    <x v="0"/>
  </r>
  <r>
    <s v="8200038502"/>
    <s v="E.S.E. SANTIAGO DE T"/>
    <x v="1285"/>
    <s v="438"/>
    <s v="FD39080"/>
    <x v="1087"/>
    <x v="4"/>
    <x v="36"/>
    <x v="2"/>
    <d v="2021-11-01T00:00:00"/>
    <n v="-275280"/>
    <n v="2905100102"/>
    <x v="0"/>
    <x v="167"/>
    <s v="15001201382 ELIANA ESLAVA"/>
    <s v="1500120011"/>
    <x v="26"/>
    <d v="2022-07-29T00:00:00"/>
    <s v="COOSALUD"/>
    <s v="CONTRATO-EVENTO"/>
    <x v="0"/>
  </r>
  <r>
    <s v="8200038502"/>
    <s v="E.S.E. SANTIAGO DE T"/>
    <x v="1286"/>
    <s v="438"/>
    <s v="FD38821"/>
    <x v="1088"/>
    <x v="4"/>
    <x v="353"/>
    <x v="2"/>
    <d v="2021-11-24T00:00:00"/>
    <n v="-59600"/>
    <n v="2905100102"/>
    <x v="0"/>
    <x v="167"/>
    <s v="15001101466 YEIMY MARTINEZ"/>
    <s v="1500120011"/>
    <x v="56"/>
    <d v="2021-11-24T00:00:00"/>
    <s v="LREYES"/>
    <s v="CONTRATO-EVENTO"/>
    <x v="0"/>
  </r>
  <r>
    <s v="8200038502"/>
    <s v="E.S.E. SANTIAGO DE T"/>
    <x v="1287"/>
    <s v="438"/>
    <s v="FD38575"/>
    <x v="1089"/>
    <x v="4"/>
    <x v="357"/>
    <x v="2"/>
    <d v="2021-11-01T00:00:00"/>
    <n v="-70038"/>
    <n v="2905100102"/>
    <x v="0"/>
    <x v="167"/>
    <s v="15469099955 YENY CANARIA"/>
    <s v="1500120011"/>
    <x v="26"/>
    <d v="2022-07-29T00:00:00"/>
    <s v="COOSALUD"/>
    <s v="CONTRATO-EVENTO"/>
    <x v="0"/>
  </r>
  <r>
    <s v="8200038502"/>
    <s v="E.S.E. SANTIAGO DE T"/>
    <x v="1288"/>
    <s v="438"/>
    <s v="FD40350"/>
    <x v="1090"/>
    <x v="4"/>
    <x v="358"/>
    <x v="2"/>
    <d v="2021-11-01T00:00:00"/>
    <n v="-172339"/>
    <n v="2905100202"/>
    <x v="0"/>
    <x v="18"/>
    <s v="15293087820 MARGIE RUEDA"/>
    <s v="1529320011"/>
    <x v="50"/>
    <d v="2022-01-12T00:00:00"/>
    <s v="COOSALUD"/>
    <s v="CONTRATO-EVENTO"/>
    <x v="0"/>
  </r>
  <r>
    <s v="8200038502"/>
    <s v="E.S.E. SANTIAGO DE T"/>
    <x v="1289"/>
    <s v="438"/>
    <s v="FD40346"/>
    <x v="1091"/>
    <x v="4"/>
    <x v="358"/>
    <x v="2"/>
    <d v="2021-11-01T00:00:00"/>
    <n v="-721048"/>
    <n v="2905100202"/>
    <x v="0"/>
    <x v="18"/>
    <s v="25307118760 FRANCISCO ORJUELA"/>
    <s v="1500120011"/>
    <x v="26"/>
    <d v="2022-07-29T00:00:00"/>
    <s v="COOSALUD"/>
    <s v="CONTRATO-EVENTO"/>
    <x v="0"/>
  </r>
  <r>
    <s v="8200038502"/>
    <s v="E.S.E. SANTIAGO DE T"/>
    <x v="1290"/>
    <s v="438"/>
    <s v="FD40335"/>
    <x v="385"/>
    <x v="4"/>
    <x v="358"/>
    <x v="2"/>
    <d v="2021-11-01T00:00:00"/>
    <n v="-2001200"/>
    <n v="2905100202"/>
    <x v="0"/>
    <x v="18"/>
    <s v="15001112925 DANIEL GONZALEZ"/>
    <s v="1500120011"/>
    <x v="50"/>
    <d v="2022-01-12T00:00:00"/>
    <s v="COOSALUD"/>
    <s v="CONTRATO-EVENTO"/>
    <x v="0"/>
  </r>
  <r>
    <s v="8200038502"/>
    <s v="E.S.E. SANTIAGO DE T"/>
    <x v="1290"/>
    <s v="438"/>
    <s v="FD40335"/>
    <x v="385"/>
    <x v="4"/>
    <x v="358"/>
    <x v="2"/>
    <d v="2021-11-01T00:00:00"/>
    <n v="-119029"/>
    <n v="2205200201"/>
    <x v="2"/>
    <x v="18"/>
    <s v="GLOSA INICIAL GL-15765433183952"/>
    <s v="1500120011"/>
    <x v="221"/>
    <d v="2022-10-21T00:00:00"/>
    <s v="COOSALUD"/>
    <s v="CONTRATO-EVENTO"/>
    <x v="0"/>
  </r>
  <r>
    <s v="8200038502"/>
    <s v="E.S.E. SANTIAGO DE T"/>
    <x v="1291"/>
    <s v="438"/>
    <s v="FD40313"/>
    <x v="1092"/>
    <x v="4"/>
    <x v="358"/>
    <x v="2"/>
    <d v="2021-11-01T00:00:00"/>
    <n v="-64693"/>
    <n v="2905100202"/>
    <x v="0"/>
    <x v="18"/>
    <s v="15755048531 ERIKA CRUZ"/>
    <s v="1500120011"/>
    <x v="50"/>
    <d v="2022-01-12T00:00:00"/>
    <s v="COOSALUD"/>
    <s v="CONTRATO-EVENTO"/>
    <x v="0"/>
  </r>
  <r>
    <s v="8200038502"/>
    <s v="E.S.E. SANTIAGO DE T"/>
    <x v="1292"/>
    <s v="438"/>
    <s v="FD40210"/>
    <x v="386"/>
    <x v="4"/>
    <x v="359"/>
    <x v="2"/>
    <d v="2021-11-01T00:00:00"/>
    <n v="-800299"/>
    <n v="2905100202"/>
    <x v="0"/>
    <x v="18"/>
    <s v="15514000674 CARMEN BERMUDEZ"/>
    <s v="1551420011"/>
    <x v="50"/>
    <d v="2022-01-12T00:00:00"/>
    <s v="COOSALUD"/>
    <s v="CONTRATO-EVENTO"/>
    <x v="0"/>
  </r>
  <r>
    <s v="8200038502"/>
    <s v="E.S.E. SANTIAGO DE T"/>
    <x v="1292"/>
    <s v="438"/>
    <s v="FD40210"/>
    <x v="386"/>
    <x v="4"/>
    <x v="359"/>
    <x v="2"/>
    <d v="2021-11-01T00:00:00"/>
    <n v="-131539"/>
    <n v="2205200201"/>
    <x v="2"/>
    <x v="18"/>
    <s v="GLOSA INICIAL GL-15765433183951"/>
    <s v="1551420011"/>
    <x v="222"/>
    <d v="2022-10-21T00:00:00"/>
    <s v="COOSALUD"/>
    <s v="CONTRATO-EVENTO"/>
    <x v="0"/>
  </r>
  <r>
    <s v="8200038502"/>
    <s v="E.S.E. SANTIAGO DE T"/>
    <x v="1293"/>
    <s v="438"/>
    <s v="FD40002"/>
    <x v="1093"/>
    <x v="4"/>
    <x v="355"/>
    <x v="2"/>
    <d v="2021-11-01T00:00:00"/>
    <n v="-59600"/>
    <n v="2905100202"/>
    <x v="0"/>
    <x v="18"/>
    <s v="15001154605 MAGNOLIA AGUDELO"/>
    <s v="1500120011"/>
    <x v="50"/>
    <d v="2022-01-12T00:00:00"/>
    <s v="COOSALUD"/>
    <s v="CONTRATO-EVENTO"/>
    <x v="0"/>
  </r>
  <r>
    <s v="8200038502"/>
    <s v="E.S.E. SANTIAGO DE T"/>
    <x v="1294"/>
    <s v="438"/>
    <s v="FD39844"/>
    <x v="1094"/>
    <x v="4"/>
    <x v="355"/>
    <x v="2"/>
    <d v="2021-11-01T00:00:00"/>
    <n v="-134186"/>
    <n v="2905100202"/>
    <x v="0"/>
    <x v="18"/>
    <s v="15204045226 ELIZABETH PIÑA"/>
    <s v="1500120011"/>
    <x v="50"/>
    <d v="2022-01-12T00:00:00"/>
    <s v="COOSALUD"/>
    <s v="CONTRATO-EVENTO"/>
    <x v="0"/>
  </r>
  <r>
    <s v="8200038502"/>
    <s v="E.S.E. SANTIAGO DE T"/>
    <x v="1295"/>
    <s v="438"/>
    <s v="FD39583"/>
    <x v="1095"/>
    <x v="4"/>
    <x v="356"/>
    <x v="2"/>
    <d v="2021-11-01T00:00:00"/>
    <n v="-150569"/>
    <n v="2905100202"/>
    <x v="0"/>
    <x v="18"/>
    <s v="15001169974 ANA ACOSTA"/>
    <s v="1500120011"/>
    <x v="50"/>
    <d v="2022-01-12T00:00:00"/>
    <s v="COOSALUD"/>
    <s v="CONTRATO-EVENTO"/>
    <x v="0"/>
  </r>
  <r>
    <s v="8200038502"/>
    <s v="E.S.E. SANTIAGO DE T"/>
    <x v="1296"/>
    <s v="438"/>
    <s v="FD39434"/>
    <x v="1096"/>
    <x v="4"/>
    <x v="352"/>
    <x v="2"/>
    <d v="2021-11-24T00:00:00"/>
    <n v="-113788"/>
    <n v="2905100102"/>
    <x v="0"/>
    <x v="18"/>
    <s v="15001098870 FRANCYS ARMAS"/>
    <s v="1500120011"/>
    <x v="56"/>
    <d v="2021-11-24T00:00:00"/>
    <s v="LREYES"/>
    <s v="CONTRATO-EVENTO"/>
    <x v="0"/>
  </r>
  <r>
    <s v="8200038502"/>
    <s v="E.S.E. SANTIAGO DE T"/>
    <x v="1297"/>
    <s v="438"/>
    <s v="FD39425"/>
    <x v="387"/>
    <x v="4"/>
    <x v="352"/>
    <x v="2"/>
    <d v="2021-11-24T00:00:00"/>
    <n v="-191954"/>
    <n v="2205200201"/>
    <x v="2"/>
    <x v="18"/>
    <s v="GLOSA INICIAL GL-15765433183950"/>
    <s v="1500120011"/>
    <x v="223"/>
    <d v="2022-10-21T00:00:00"/>
    <s v="LREYES"/>
    <s v="CONTRATO-EVENTO"/>
    <x v="0"/>
  </r>
  <r>
    <s v="8200038502"/>
    <s v="E.S.E. SANTIAGO DE T"/>
    <x v="1297"/>
    <s v="438"/>
    <s v="FD39425"/>
    <x v="387"/>
    <x v="4"/>
    <x v="352"/>
    <x v="2"/>
    <d v="2021-11-24T00:00:00"/>
    <n v="-1866097"/>
    <n v="2905100202"/>
    <x v="0"/>
    <x v="18"/>
    <s v="15001105000 BLANCA CARRILLO"/>
    <s v="1500120011"/>
    <x v="56"/>
    <d v="2021-11-24T00:00:00"/>
    <s v="LREYES"/>
    <s v="CONTRATO-EVENTO"/>
    <x v="0"/>
  </r>
  <r>
    <s v="8200038502"/>
    <s v="E.S.E. SANTIAGO DE T"/>
    <x v="1298"/>
    <s v="438"/>
    <s v="FD39213"/>
    <x v="1097"/>
    <x v="4"/>
    <x v="360"/>
    <x v="2"/>
    <d v="2021-11-24T00:00:00"/>
    <n v="-242693"/>
    <n v="2905100202"/>
    <x v="0"/>
    <x v="18"/>
    <s v="15001095352 CRISTIAN ESPITIA"/>
    <s v="1500120011"/>
    <x v="56"/>
    <d v="2021-11-24T00:00:00"/>
    <s v="LREYES"/>
    <s v="CONTRATO-EVENTO"/>
    <x v="0"/>
  </r>
  <r>
    <s v="8200038502"/>
    <s v="E.S.E. SANTIAGO DE T"/>
    <x v="1299"/>
    <s v="438"/>
    <s v="FD39068"/>
    <x v="1098"/>
    <x v="4"/>
    <x v="36"/>
    <x v="2"/>
    <d v="2021-11-24T00:00:00"/>
    <n v="-71475"/>
    <n v="2905100202"/>
    <x v="0"/>
    <x v="18"/>
    <s v="15001098870 FRANCYS ARMAS"/>
    <s v="1500120011"/>
    <x v="56"/>
    <d v="2021-11-24T00:00:00"/>
    <s v="LREYES"/>
    <s v="CONTRATO-EVENTO"/>
    <x v="0"/>
  </r>
  <r>
    <s v="8200038502"/>
    <s v="E.S.E. SANTIAGO DE T"/>
    <x v="1300"/>
    <s v="438"/>
    <s v="FD39042"/>
    <x v="1099"/>
    <x v="4"/>
    <x v="36"/>
    <x v="2"/>
    <d v="2021-11-01T00:00:00"/>
    <n v="-613819"/>
    <n v="2905100202"/>
    <x v="0"/>
    <x v="18"/>
    <s v="15500018016 MARIA CAINA"/>
    <s v="1550020011"/>
    <x v="50"/>
    <d v="2022-01-12T00:00:00"/>
    <s v="COOSALUD"/>
    <s v="CONTRATO-EVENTO"/>
    <x v="0"/>
  </r>
  <r>
    <s v="8200038502"/>
    <s v="E.S.E. SANTIAGO DE T"/>
    <x v="1301"/>
    <s v="438"/>
    <s v="FD39016"/>
    <x v="388"/>
    <x v="4"/>
    <x v="36"/>
    <x v="2"/>
    <d v="2021-11-24T00:00:00"/>
    <n v="-48372"/>
    <n v="2205200201"/>
    <x v="2"/>
    <x v="18"/>
    <s v="GLOSA INICIAL GL-15765433183949"/>
    <s v="1500120011"/>
    <x v="224"/>
    <d v="2022-10-21T00:00:00"/>
    <s v="LREYES"/>
    <s v="CONTRATO-EVENTO"/>
    <x v="0"/>
  </r>
  <r>
    <s v="8200038502"/>
    <s v="E.S.E. SANTIAGO DE T"/>
    <x v="1301"/>
    <s v="438"/>
    <s v="FD39016"/>
    <x v="388"/>
    <x v="4"/>
    <x v="36"/>
    <x v="2"/>
    <d v="2021-11-24T00:00:00"/>
    <n v="-863318"/>
    <n v="2905100202"/>
    <x v="0"/>
    <x v="18"/>
    <s v="15001098933 NUBIA GANTIVA"/>
    <s v="1500120011"/>
    <x v="56"/>
    <d v="2021-11-24T00:00:00"/>
    <s v="LREYES"/>
    <s v="CONTRATO-EVENTO"/>
    <x v="0"/>
  </r>
  <r>
    <s v="8200038502"/>
    <s v="E.S.E. SANTIAGO DE T"/>
    <x v="1302"/>
    <s v="438"/>
    <s v="FD38992"/>
    <x v="1100"/>
    <x v="4"/>
    <x v="36"/>
    <x v="2"/>
    <d v="2021-11-01T00:00:00"/>
    <n v="-316454"/>
    <n v="2905100202"/>
    <x v="0"/>
    <x v="18"/>
    <s v="15176185814 LAURA GARCIA"/>
    <s v="1517620011"/>
    <x v="50"/>
    <d v="2022-01-12T00:00:00"/>
    <s v="COOSALUD"/>
    <s v="CONTRATO-EVENTO"/>
    <x v="0"/>
  </r>
  <r>
    <s v="8200038502"/>
    <s v="E.S.E. SANTIAGO DE T"/>
    <x v="1303"/>
    <s v="438"/>
    <s v="FD38883"/>
    <x v="389"/>
    <x v="4"/>
    <x v="361"/>
    <x v="2"/>
    <d v="2021-11-24T00:00:00"/>
    <n v="-91076"/>
    <n v="2205200201"/>
    <x v="2"/>
    <x v="18"/>
    <s v="GLOSA INICIAL GL-15765433183947"/>
    <s v="1500120011"/>
    <x v="225"/>
    <d v="2022-10-21T00:00:00"/>
    <s v="LREYES"/>
    <s v="CONTRATO-EVENTO"/>
    <x v="0"/>
  </r>
  <r>
    <s v="8200038502"/>
    <s v="E.S.E. SANTIAGO DE T"/>
    <x v="1303"/>
    <s v="438"/>
    <s v="FD38883"/>
    <x v="389"/>
    <x v="4"/>
    <x v="361"/>
    <x v="2"/>
    <d v="2021-11-24T00:00:00"/>
    <n v="-632300"/>
    <n v="2905100202"/>
    <x v="0"/>
    <x v="18"/>
    <s v="15001093548 FERNANDO PEREZ"/>
    <s v="1500120011"/>
    <x v="57"/>
    <d v="2021-11-24T00:00:00"/>
    <s v="LREYES"/>
    <s v="CONTRATO-EVENTO"/>
    <x v="0"/>
  </r>
  <r>
    <s v="8200038502"/>
    <s v="E.S.E. SANTIAGO DE T"/>
    <x v="1304"/>
    <s v="438"/>
    <s v="FD38836"/>
    <x v="1101"/>
    <x v="4"/>
    <x v="353"/>
    <x v="2"/>
    <d v="2021-11-01T00:00:00"/>
    <n v="-227714"/>
    <n v="2905100202"/>
    <x v="0"/>
    <x v="18"/>
    <s v="15001153136 WALTER PORRAS"/>
    <s v="1500120011"/>
    <x v="50"/>
    <d v="2022-01-12T00:00:00"/>
    <s v="COOSALUD"/>
    <s v="CONTRATO-EVENTO"/>
    <x v="0"/>
  </r>
  <r>
    <s v="8200038502"/>
    <s v="E.S.E. SANTIAGO DE T"/>
    <x v="1305"/>
    <s v="438"/>
    <s v="FD38776"/>
    <x v="1102"/>
    <x v="4"/>
    <x v="353"/>
    <x v="2"/>
    <d v="2021-11-01T00:00:00"/>
    <n v="-70114"/>
    <n v="2905100202"/>
    <x v="0"/>
    <x v="18"/>
    <s v="15001200808 MIA OJEDA"/>
    <s v="1500120011"/>
    <x v="50"/>
    <d v="2022-01-12T00:00:00"/>
    <s v="COOSALUD"/>
    <s v="CONTRATO-EVENTO"/>
    <x v="0"/>
  </r>
  <r>
    <s v="8200038502"/>
    <s v="E.S.E. SANTIAGO DE T"/>
    <x v="1306"/>
    <s v="438"/>
    <s v="FD38688"/>
    <x v="1103"/>
    <x v="4"/>
    <x v="362"/>
    <x v="2"/>
    <d v="2021-11-01T00:00:00"/>
    <n v="-168943"/>
    <n v="2905100202"/>
    <x v="0"/>
    <x v="18"/>
    <s v="15001196175 MICHAEL FRANCO"/>
    <s v="1500120011"/>
    <x v="50"/>
    <d v="2022-01-12T00:00:00"/>
    <s v="COOSALUD"/>
    <s v="CONTRATO-EVENTO"/>
    <x v="0"/>
  </r>
  <r>
    <s v="8200038502"/>
    <s v="E.S.E. SANTIAGO DE T"/>
    <x v="1307"/>
    <s v="438"/>
    <s v="FD38679"/>
    <x v="1104"/>
    <x v="4"/>
    <x v="362"/>
    <x v="2"/>
    <d v="2021-11-01T00:00:00"/>
    <n v="-109700"/>
    <n v="2905100202"/>
    <x v="0"/>
    <x v="18"/>
    <s v="15001196175 MICHAEL FRANCO"/>
    <s v="1500120011"/>
    <x v="50"/>
    <d v="2022-01-12T00:00:00"/>
    <s v="COOSALUD"/>
    <s v="CONTRATO-EVENTO"/>
    <x v="0"/>
  </r>
  <r>
    <s v="8200038502"/>
    <s v="E.S.E. SANTIAGO DE T"/>
    <x v="1308"/>
    <s v="438"/>
    <s v="FD38481"/>
    <x v="71"/>
    <x v="4"/>
    <x v="47"/>
    <x v="2"/>
    <d v="2021-11-24T00:00:00"/>
    <n v="-59600"/>
    <n v="2905100202"/>
    <x v="0"/>
    <x v="18"/>
    <s v="54001385668 FLOR LIZARAZO"/>
    <s v="1500120011"/>
    <x v="61"/>
    <d v="2021-11-24T00:00:00"/>
    <s v="LREYES"/>
    <s v="CONTRATO-EVENTO"/>
    <x v="0"/>
  </r>
  <r>
    <s v="8200038502"/>
    <s v="E.S.E. SANTIAGO DE T"/>
    <x v="1309"/>
    <s v="438"/>
    <s v="FD38293"/>
    <x v="47"/>
    <x v="4"/>
    <x v="37"/>
    <x v="2"/>
    <d v="2021-11-01T00:00:00"/>
    <n v="-109700"/>
    <n v="2905100203"/>
    <x v="0"/>
    <x v="18"/>
    <s v="68377546824 EVANGELISTA MARTINEZ"/>
    <s v="6837720011"/>
    <x v="45"/>
    <d v="2021-12-31T00:00:00"/>
    <s v="COOSALUD"/>
    <s v="CONTRATO-EVENTO"/>
    <x v="0"/>
  </r>
  <r>
    <s v="8200038502"/>
    <s v="E.S.E. SANTIAGO DE T"/>
    <x v="1310"/>
    <s v="438"/>
    <s v="FD38268"/>
    <x v="1105"/>
    <x v="4"/>
    <x v="363"/>
    <x v="2"/>
    <d v="2021-11-01T00:00:00"/>
    <n v="-516028"/>
    <n v="2905100202"/>
    <x v="0"/>
    <x v="18"/>
    <s v="15001000555 ANA ACOSTA"/>
    <s v="1500120011"/>
    <x v="50"/>
    <d v="2022-01-12T00:00:00"/>
    <s v="COOSALUD"/>
    <s v="CONTRATO-EVENTO"/>
    <x v="0"/>
  </r>
  <r>
    <s v="8200038502"/>
    <s v="E.S.E. SANTIAGO DE T"/>
    <x v="1311"/>
    <s v="438"/>
    <s v="FD38262"/>
    <x v="390"/>
    <x v="4"/>
    <x v="363"/>
    <x v="2"/>
    <d v="2021-11-01T00:00:00"/>
    <n v="-2034415"/>
    <n v="2905100202"/>
    <x v="0"/>
    <x v="18"/>
    <s v="15646001456 LUIS BETANCUR"/>
    <s v="1564620011"/>
    <x v="50"/>
    <d v="2022-01-12T00:00:00"/>
    <s v="COOSALUD"/>
    <s v="CONTRATO-EVENTO"/>
    <x v="0"/>
  </r>
  <r>
    <s v="8200038502"/>
    <s v="E.S.E. SANTIAGO DE T"/>
    <x v="1311"/>
    <s v="438"/>
    <s v="FD38262"/>
    <x v="390"/>
    <x v="4"/>
    <x v="363"/>
    <x v="2"/>
    <d v="2021-11-01T00:00:00"/>
    <n v="-181008"/>
    <n v="2205200201"/>
    <x v="2"/>
    <x v="18"/>
    <s v="GLOSA INICIAL GL-15765433183948"/>
    <s v="1564620011"/>
    <x v="226"/>
    <d v="2022-10-21T00:00:00"/>
    <s v="COOSALUD"/>
    <s v="CONTRATO-EVENTO"/>
    <x v="0"/>
  </r>
  <r>
    <s v="8200038502"/>
    <s v="E.S.E. SANTIAGO DE T"/>
    <x v="1312"/>
    <s v="438"/>
    <s v="FD38141"/>
    <x v="1106"/>
    <x v="4"/>
    <x v="364"/>
    <x v="2"/>
    <d v="2021-11-01T00:00:00"/>
    <n v="-59600"/>
    <n v="2905100202"/>
    <x v="0"/>
    <x v="18"/>
    <s v="15204106030 EDWIN VARGAS"/>
    <s v="1520420011"/>
    <x v="50"/>
    <d v="2022-01-12T00:00:00"/>
    <s v="COOSALUD"/>
    <s v="CONTRATO-EVENTO"/>
    <x v="0"/>
  </r>
  <r>
    <s v="8200038502"/>
    <s v="E.S.E. SANTIAGO DE T"/>
    <x v="1313"/>
    <s v="438"/>
    <s v="FD38134"/>
    <x v="1107"/>
    <x v="4"/>
    <x v="364"/>
    <x v="2"/>
    <d v="2021-11-01T00:00:00"/>
    <n v="-169905"/>
    <n v="2905100202"/>
    <x v="0"/>
    <x v="18"/>
    <s v="15001193210 YENNY SUAREZ"/>
    <s v="1500120011"/>
    <x v="50"/>
    <d v="2022-01-12T00:00:00"/>
    <s v="COOSALUD"/>
    <s v="CONTRATO-EVENTO"/>
    <x v="0"/>
  </r>
  <r>
    <s v="8200038502"/>
    <s v="E.S.E. SANTIAGO DE T"/>
    <x v="1314"/>
    <s v="438"/>
    <s v="FD37913"/>
    <x v="1108"/>
    <x v="4"/>
    <x v="365"/>
    <x v="2"/>
    <d v="2021-11-01T00:00:00"/>
    <n v="-130214"/>
    <n v="2905100202"/>
    <x v="0"/>
    <x v="18"/>
    <s v="15001000647 SANDRA QUEMBA"/>
    <s v="1500120011"/>
    <x v="50"/>
    <d v="2022-01-12T00:00:00"/>
    <s v="COOSALUD"/>
    <s v="CONTRATO-EVENTO"/>
    <x v="0"/>
  </r>
  <r>
    <s v="8200038502"/>
    <s v="E.S.E. SANTIAGO DE T"/>
    <x v="1315"/>
    <s v="438"/>
    <s v="FD37899"/>
    <x v="1109"/>
    <x v="4"/>
    <x v="365"/>
    <x v="2"/>
    <d v="2021-11-01T00:00:00"/>
    <n v="-110700"/>
    <n v="2905100202"/>
    <x v="0"/>
    <x v="18"/>
    <s v="68377419351 OSCAR HERNANDEZ"/>
    <s v="1500120011"/>
    <x v="26"/>
    <d v="2022-07-29T00:00:00"/>
    <s v="COOSALUD"/>
    <s v="CONTRATO-EVENTO"/>
    <x v="0"/>
  </r>
  <r>
    <s v="8200038502"/>
    <s v="E.S.E. SANTIAGO DE T"/>
    <x v="1316"/>
    <s v="438"/>
    <s v="FD37733"/>
    <x v="1110"/>
    <x v="4"/>
    <x v="366"/>
    <x v="2"/>
    <d v="2021-11-01T00:00:00"/>
    <n v="-91308"/>
    <n v="2905100202"/>
    <x v="0"/>
    <x v="18"/>
    <s v="15238109413 SARA HERNANDEZ"/>
    <s v="1523820011"/>
    <x v="50"/>
    <d v="2022-01-12T00:00:00"/>
    <s v="COOSALUD"/>
    <s v="CONTRATO-EVENTO"/>
    <x v="0"/>
  </r>
  <r>
    <s v="8200038502"/>
    <s v="E.S.E. SANTIAGO DE T"/>
    <x v="1317"/>
    <s v="438"/>
    <s v="FD37726"/>
    <x v="391"/>
    <x v="4"/>
    <x v="366"/>
    <x v="2"/>
    <d v="2021-11-01T00:00:00"/>
    <n v="-4653888"/>
    <n v="2905100202"/>
    <x v="0"/>
    <x v="18"/>
    <s v="15646202745 JUAN SIERRA"/>
    <s v="1564620011"/>
    <x v="50"/>
    <d v="2022-01-12T00:00:00"/>
    <s v="COOSALUD"/>
    <s v="CONTRATO-EVENTO"/>
    <x v="0"/>
  </r>
  <r>
    <s v="8200038502"/>
    <s v="E.S.E. SANTIAGO DE T"/>
    <x v="1317"/>
    <s v="438"/>
    <s v="FD37726"/>
    <x v="391"/>
    <x v="4"/>
    <x v="366"/>
    <x v="2"/>
    <d v="2021-11-01T00:00:00"/>
    <n v="-293724"/>
    <n v="2205200201"/>
    <x v="2"/>
    <x v="18"/>
    <s v="GLOSA INICIAL GL-15765433183946"/>
    <s v="1564620011"/>
    <x v="227"/>
    <d v="2022-10-21T00:00:00"/>
    <s v="COOSALUD"/>
    <s v="CONTRATO-EVENTO"/>
    <x v="0"/>
  </r>
  <r>
    <s v="8200038502"/>
    <s v="E.S.E. SANTIAGO DE T"/>
    <x v="1318"/>
    <s v="438"/>
    <s v="FD37644"/>
    <x v="1111"/>
    <x v="4"/>
    <x v="56"/>
    <x v="2"/>
    <d v="2021-11-01T00:00:00"/>
    <n v="-175720"/>
    <n v="2905100202"/>
    <x v="0"/>
    <x v="18"/>
    <s v="15001112740 HENRY OLAYA"/>
    <s v="1500120011"/>
    <x v="50"/>
    <d v="2022-01-12T00:00:00"/>
    <s v="COOSALUD"/>
    <s v="CONTRATO-EVENTO"/>
    <x v="0"/>
  </r>
  <r>
    <s v="8200038502"/>
    <s v="E.S.E. SANTIAGO DE T"/>
    <x v="1319"/>
    <s v="438"/>
    <s v="FD37640"/>
    <x v="1112"/>
    <x v="4"/>
    <x v="56"/>
    <x v="2"/>
    <d v="2021-11-01T00:00:00"/>
    <n v="-1060282"/>
    <n v="2905100202"/>
    <x v="0"/>
    <x v="18"/>
    <s v="15204035319 NESTOR AYALA"/>
    <s v="1500120011"/>
    <x v="50"/>
    <d v="2022-01-12T00:00:00"/>
    <s v="COOSALUD"/>
    <s v="CONTRATO-EVENTO"/>
    <x v="0"/>
  </r>
  <r>
    <s v="8200038502"/>
    <s v="E.S.E. SANTIAGO DE T"/>
    <x v="1320"/>
    <s v="438"/>
    <s v="FD37619"/>
    <x v="392"/>
    <x v="4"/>
    <x v="56"/>
    <x v="2"/>
    <d v="2021-11-24T00:00:00"/>
    <n v="-490846"/>
    <n v="2205200201"/>
    <x v="2"/>
    <x v="18"/>
    <s v="GLOSA INICIAL GL-15765433183945"/>
    <s v="1500120011"/>
    <x v="228"/>
    <d v="2022-10-21T00:00:00"/>
    <s v="LREYES"/>
    <s v="CONTRATO-EVENTO"/>
    <x v="0"/>
  </r>
  <r>
    <s v="8200038502"/>
    <s v="E.S.E. SANTIAGO DE T"/>
    <x v="1320"/>
    <s v="438"/>
    <s v="FD37619"/>
    <x v="392"/>
    <x v="4"/>
    <x v="56"/>
    <x v="2"/>
    <d v="2021-11-24T00:00:00"/>
    <n v="-4305252"/>
    <n v="2905100202"/>
    <x v="0"/>
    <x v="18"/>
    <s v="15001105278 GERMAN MONSALVE"/>
    <s v="1500120011"/>
    <x v="56"/>
    <d v="2021-11-24T00:00:00"/>
    <s v="LREYES"/>
    <s v="CONTRATO-EVENTO"/>
    <x v="0"/>
  </r>
  <r>
    <s v="8200038502"/>
    <s v="E.S.E. SANTIAGO DE T"/>
    <x v="1321"/>
    <s v="438"/>
    <s v="FD37512"/>
    <x v="1113"/>
    <x v="4"/>
    <x v="367"/>
    <x v="2"/>
    <d v="2021-11-24T00:00:00"/>
    <n v="-59600"/>
    <n v="2905100202"/>
    <x v="0"/>
    <x v="18"/>
    <s v="15001094392 WILSON LARA"/>
    <s v="1500120011"/>
    <x v="57"/>
    <d v="2021-11-24T00:00:00"/>
    <s v="LREYES"/>
    <s v="CONTRATO-EVENTO"/>
    <x v="0"/>
  </r>
  <r>
    <s v="8200038502"/>
    <s v="E.S.E. SANTIAGO DE T"/>
    <x v="1322"/>
    <s v="438"/>
    <s v="FD37431"/>
    <x v="1114"/>
    <x v="4"/>
    <x v="367"/>
    <x v="2"/>
    <d v="2021-11-01T00:00:00"/>
    <n v="-105114"/>
    <n v="2905100202"/>
    <x v="0"/>
    <x v="18"/>
    <s v="15001092935 MARIA RIVERA"/>
    <s v="1500120011"/>
    <x v="50"/>
    <d v="2022-01-12T00:00:00"/>
    <s v="COOSALUD"/>
    <s v="CONTRATO-EVENTO"/>
    <x v="0"/>
  </r>
  <r>
    <s v="8200038502"/>
    <s v="E.S.E. SANTIAGO DE T"/>
    <x v="1323"/>
    <s v="438"/>
    <s v="FD37327"/>
    <x v="73"/>
    <x v="4"/>
    <x v="49"/>
    <x v="2"/>
    <d v="2021-11-24T00:00:00"/>
    <n v="-430665"/>
    <n v="2905100202"/>
    <x v="0"/>
    <x v="18"/>
    <s v="25175186866 STEFANY CAMACHO"/>
    <s v="1500120011"/>
    <x v="62"/>
    <d v="2021-11-24T00:00:00"/>
    <s v="LREYES"/>
    <s v="CONTRATO-EVENTO"/>
    <x v="0"/>
  </r>
  <r>
    <s v="8200038502"/>
    <s v="E.S.E. SANTIAGO DE T"/>
    <x v="1324"/>
    <s v="438"/>
    <s v="FD36923"/>
    <x v="1115"/>
    <x v="4"/>
    <x v="58"/>
    <x v="2"/>
    <d v="2021-11-01T00:00:00"/>
    <n v="-157160"/>
    <n v="2905100202"/>
    <x v="0"/>
    <x v="18"/>
    <s v="15001201118 LUZ LOZANO"/>
    <s v="1500120011"/>
    <x v="50"/>
    <d v="2022-01-12T00:00:00"/>
    <s v="COOSALUD"/>
    <s v="CONTRATO-EVENTO"/>
    <x v="0"/>
  </r>
  <r>
    <s v="8200038502"/>
    <s v="E.S.E. SANTIAGO DE T"/>
    <x v="1325"/>
    <s v="438"/>
    <s v="FD36891"/>
    <x v="1116"/>
    <x v="4"/>
    <x v="58"/>
    <x v="2"/>
    <d v="2021-11-01T00:00:00"/>
    <n v="-59600"/>
    <n v="2905100202"/>
    <x v="0"/>
    <x v="18"/>
    <s v="15001198523 XIMENA OCASION"/>
    <s v="1500120011"/>
    <x v="50"/>
    <d v="2022-01-12T00:00:00"/>
    <s v="COOSALUD"/>
    <s v="CONTRATO-EVENTO"/>
    <x v="0"/>
  </r>
  <r>
    <s v="8200038502"/>
    <s v="E.S.E. SANTIAGO DE T"/>
    <x v="1326"/>
    <s v="438"/>
    <s v="FD36868"/>
    <x v="1117"/>
    <x v="4"/>
    <x v="58"/>
    <x v="2"/>
    <d v="2021-11-01T00:00:00"/>
    <n v="-171914"/>
    <n v="2905100202"/>
    <x v="0"/>
    <x v="18"/>
    <s v="15001154577 JUAN DIAZ"/>
    <s v="1500120011"/>
    <x v="50"/>
    <d v="2022-01-12T00:00:00"/>
    <s v="COOSALUD"/>
    <s v="CONTRATO-EVENTO"/>
    <x v="0"/>
  </r>
  <r>
    <s v="8200038502"/>
    <s v="E.S.E. SANTIAGO DE T"/>
    <x v="1327"/>
    <s v="438"/>
    <s v="FD32425"/>
    <x v="1118"/>
    <x v="4"/>
    <x v="368"/>
    <x v="2"/>
    <d v="2021-10-21T00:00:00"/>
    <n v="-26000"/>
    <n v="2905100203"/>
    <x v="0"/>
    <x v="168"/>
    <s v="05042527657 MARIA BENITEZ"/>
    <s v="504220011"/>
    <x v="26"/>
    <d v="2022-07-29T00:00:00"/>
    <s v="COOSALUD"/>
    <s v="CONTRATO-EVENTO"/>
    <x v="0"/>
  </r>
  <r>
    <s v="8200038502"/>
    <s v="E.S.E. SANTIAGO DE T"/>
    <x v="1328"/>
    <s v="438"/>
    <s v="FD35715"/>
    <x v="1119"/>
    <x v="4"/>
    <x v="369"/>
    <x v="2"/>
    <d v="2021-10-21T00:00:00"/>
    <n v="-19500"/>
    <n v="2905100203"/>
    <x v="0"/>
    <x v="169"/>
    <s v="54001531257 CRISTIN VERGARA"/>
    <s v="5400120011"/>
    <x v="26"/>
    <d v="2022-07-29T00:00:00"/>
    <s v="COOSALUD"/>
    <s v="CONTRATO-EVENTO"/>
    <x v="0"/>
  </r>
  <r>
    <s v="8200038502"/>
    <s v="E.S.E. SANTIAGO DE T"/>
    <x v="1329"/>
    <s v="438"/>
    <s v="FD35550"/>
    <x v="75"/>
    <x v="4"/>
    <x v="51"/>
    <x v="2"/>
    <d v="2021-10-21T00:00:00"/>
    <n v="-19500"/>
    <n v="2905100203"/>
    <x v="0"/>
    <x v="30"/>
    <s v="13001580219 ALLAN PARADA"/>
    <s v="1300120011"/>
    <x v="64"/>
    <d v="2021-11-24T00:00:00"/>
    <s v="COOSALUD"/>
    <s v="CONTRATO-EVENTO"/>
    <x v="0"/>
  </r>
  <r>
    <s v="8200038502"/>
    <s v="E.S.E. SANTIAGO DE T"/>
    <x v="1330"/>
    <s v="438"/>
    <s v="FD35317"/>
    <x v="1120"/>
    <x v="4"/>
    <x v="370"/>
    <x v="2"/>
    <d v="2021-10-21T00:00:00"/>
    <n v="-26000"/>
    <n v="2905100202"/>
    <x v="0"/>
    <x v="30"/>
    <s v="15238201673 SHARON ROBLES"/>
    <s v="1523820011"/>
    <x v="69"/>
    <d v="2021-11-24T00:00:00"/>
    <s v="COOSALUD"/>
    <s v="CONTRATO-EVENTO"/>
    <x v="0"/>
  </r>
  <r>
    <s v="8200038502"/>
    <s v="E.S.E. SANTIAGO DE T"/>
    <x v="1331"/>
    <s v="438"/>
    <s v="FD34958"/>
    <x v="1121"/>
    <x v="4"/>
    <x v="371"/>
    <x v="2"/>
    <d v="2021-10-21T00:00:00"/>
    <n v="-6500"/>
    <n v="2905100202"/>
    <x v="0"/>
    <x v="30"/>
    <s v="15500081844 JUAN TOLOSA"/>
    <s v="1550020011"/>
    <x v="69"/>
    <d v="2021-11-24T00:00:00"/>
    <s v="COOSALUD"/>
    <s v="CONTRATO-EVENTO"/>
    <x v="0"/>
  </r>
  <r>
    <s v="8200038502"/>
    <s v="E.S.E. SANTIAGO DE T"/>
    <x v="1332"/>
    <s v="438"/>
    <s v="FD34746"/>
    <x v="1122"/>
    <x v="4"/>
    <x v="372"/>
    <x v="2"/>
    <d v="2021-10-21T00:00:00"/>
    <n v="-6500"/>
    <n v="2905100202"/>
    <x v="0"/>
    <x v="30"/>
    <s v="15204055827 JUAN BAUTISTA"/>
    <s v="1520420011"/>
    <x v="69"/>
    <d v="2021-11-24T00:00:00"/>
    <s v="COOSALUD"/>
    <s v="CONTRATO-EVENTO"/>
    <x v="0"/>
  </r>
  <r>
    <s v="8200038502"/>
    <s v="E.S.E. SANTIAGO DE T"/>
    <x v="1333"/>
    <s v="438"/>
    <s v="FD34745"/>
    <x v="1123"/>
    <x v="4"/>
    <x v="372"/>
    <x v="2"/>
    <d v="2021-10-21T00:00:00"/>
    <n v="-6500"/>
    <n v="2905100202"/>
    <x v="0"/>
    <x v="30"/>
    <s v="15204069694 ANGIE BAUTISTA"/>
    <s v="1520420011"/>
    <x v="69"/>
    <d v="2021-11-24T00:00:00"/>
    <s v="COOSALUD"/>
    <s v="CONTRATO-EVENTO"/>
    <x v="0"/>
  </r>
  <r>
    <s v="8200038502"/>
    <s v="E.S.E. SANTIAGO DE T"/>
    <x v="1334"/>
    <s v="438"/>
    <s v="FD34744"/>
    <x v="1124"/>
    <x v="4"/>
    <x v="372"/>
    <x v="2"/>
    <d v="2021-10-21T00:00:00"/>
    <n v="-6500"/>
    <n v="2905100202"/>
    <x v="0"/>
    <x v="30"/>
    <s v="15204107264 YESICA BAUTISTA"/>
    <s v="1520420011"/>
    <x v="69"/>
    <d v="2021-11-24T00:00:00"/>
    <s v="COOSALUD"/>
    <s v="CONTRATO-EVENTO"/>
    <x v="0"/>
  </r>
  <r>
    <s v="8200038502"/>
    <s v="E.S.E. SANTIAGO DE T"/>
    <x v="1335"/>
    <s v="438"/>
    <s v="FD34398"/>
    <x v="1125"/>
    <x v="4"/>
    <x v="373"/>
    <x v="2"/>
    <d v="2021-10-21T00:00:00"/>
    <n v="-26000"/>
    <n v="2905100202"/>
    <x v="0"/>
    <x v="30"/>
    <s v="15293201523 HEIDER CEDIEL"/>
    <s v="1529320011"/>
    <x v="69"/>
    <d v="2021-11-24T00:00:00"/>
    <s v="COOSALUD"/>
    <s v="CONTRATO-EVENTO"/>
    <x v="0"/>
  </r>
  <r>
    <s v="8200038502"/>
    <s v="E.S.E. SANTIAGO DE T"/>
    <x v="1336"/>
    <s v="438"/>
    <s v="FD34272"/>
    <x v="1126"/>
    <x v="4"/>
    <x v="374"/>
    <x v="2"/>
    <d v="2021-10-21T00:00:00"/>
    <n v="-6500"/>
    <n v="2905100202"/>
    <x v="0"/>
    <x v="30"/>
    <s v="15204078445 SHARITH NUMPAQUE"/>
    <s v="1520420011"/>
    <x v="69"/>
    <d v="2021-11-24T00:00:00"/>
    <s v="COOSALUD"/>
    <s v="CONTRATO-EVENTO"/>
    <x v="0"/>
  </r>
  <r>
    <s v="8200038502"/>
    <s v="E.S.E. SANTIAGO DE T"/>
    <x v="1337"/>
    <s v="438"/>
    <s v="FD34041"/>
    <x v="1127"/>
    <x v="4"/>
    <x v="375"/>
    <x v="2"/>
    <d v="2021-10-21T00:00:00"/>
    <n v="-26000"/>
    <n v="2905100202"/>
    <x v="0"/>
    <x v="30"/>
    <s v="2529019893 ERIK ROJAS"/>
    <s v="1546920011"/>
    <x v="55"/>
    <d v="2021-11-24T00:00:00"/>
    <s v="COOSALUD"/>
    <s v="CONTRATO-EVENTO"/>
    <x v="0"/>
  </r>
  <r>
    <s v="8200038502"/>
    <s v="E.S.E. SANTIAGO DE T"/>
    <x v="1338"/>
    <s v="438"/>
    <s v="FD33269"/>
    <x v="1128"/>
    <x v="4"/>
    <x v="376"/>
    <x v="2"/>
    <d v="2021-10-21T00:00:00"/>
    <n v="-26000"/>
    <n v="2905100202"/>
    <x v="0"/>
    <x v="30"/>
    <s v="15204093568 JOHAN QUITO"/>
    <s v="1520420011"/>
    <x v="69"/>
    <d v="2021-11-24T00:00:00"/>
    <s v="COOSALUD"/>
    <s v="CONTRATO-EVENTO"/>
    <x v="0"/>
  </r>
  <r>
    <s v="8200038502"/>
    <s v="E.S.E. SANTIAGO DE T"/>
    <x v="1339"/>
    <s v="438"/>
    <s v="FD36672"/>
    <x v="393"/>
    <x v="4"/>
    <x v="377"/>
    <x v="2"/>
    <d v="2021-10-21T00:00:00"/>
    <n v="-8880"/>
    <n v="2205200101"/>
    <x v="2"/>
    <x v="105"/>
    <s v="GLOSA INICIAL GL-15765433113655"/>
    <s v="1500120011"/>
    <x v="229"/>
    <d v="2022-10-21T00:00:00"/>
    <s v="COOSALUD"/>
    <s v="CONTRATO-EVENTO"/>
    <x v="0"/>
  </r>
  <r>
    <s v="8200038502"/>
    <s v="E.S.E. SANTIAGO DE T"/>
    <x v="1339"/>
    <s v="438"/>
    <s v="FD36672"/>
    <x v="393"/>
    <x v="4"/>
    <x v="377"/>
    <x v="2"/>
    <d v="2021-10-21T00:00:00"/>
    <n v="-113800"/>
    <n v="2905100102"/>
    <x v="0"/>
    <x v="105"/>
    <s v="15001172497 DANIELA SILVA"/>
    <s v="1500120011"/>
    <x v="69"/>
    <d v="2021-11-24T00:00:00"/>
    <s v="COOSALUD"/>
    <s v="CONTRATO-EVENTO"/>
    <x v="0"/>
  </r>
  <r>
    <s v="8200038502"/>
    <s v="E.S.E. SANTIAGO DE T"/>
    <x v="1340"/>
    <s v="438"/>
    <s v="FD36656"/>
    <x v="1129"/>
    <x v="4"/>
    <x v="377"/>
    <x v="2"/>
    <d v="2021-10-21T00:00:00"/>
    <n v="-70038"/>
    <n v="2905100102"/>
    <x v="0"/>
    <x v="105"/>
    <s v="15001188702 LADY BAUTISTA"/>
    <s v="1500120011"/>
    <x v="69"/>
    <d v="2021-11-24T00:00:00"/>
    <s v="COOSALUD"/>
    <s v="CONTRATO-EVENTO"/>
    <x v="0"/>
  </r>
  <r>
    <s v="8200038502"/>
    <s v="E.S.E. SANTIAGO DE T"/>
    <x v="1341"/>
    <s v="438"/>
    <s v="FD36571"/>
    <x v="1130"/>
    <x v="4"/>
    <x v="378"/>
    <x v="2"/>
    <d v="2021-10-21T00:00:00"/>
    <n v="-115793"/>
    <n v="2905100102"/>
    <x v="0"/>
    <x v="105"/>
    <s v="15001101953 JONATHAN CARDENAL"/>
    <s v="1500120011"/>
    <x v="69"/>
    <d v="2021-11-24T00:00:00"/>
    <s v="COOSALUD"/>
    <s v="CONTRATO-EVENTO"/>
    <x v="0"/>
  </r>
  <r>
    <s v="8200038502"/>
    <s v="E.S.E. SANTIAGO DE T"/>
    <x v="1342"/>
    <s v="438"/>
    <s v="FD35655"/>
    <x v="1131"/>
    <x v="4"/>
    <x v="51"/>
    <x v="2"/>
    <d v="2021-10-21T00:00:00"/>
    <n v="-105893"/>
    <n v="2905100102"/>
    <x v="0"/>
    <x v="105"/>
    <s v="15001191614 ERIKA ANGEL"/>
    <s v="1500120011"/>
    <x v="69"/>
    <d v="2021-11-24T00:00:00"/>
    <s v="COOSALUD"/>
    <s v="CONTRATO-EVENTO"/>
    <x v="0"/>
  </r>
  <r>
    <s v="8200038502"/>
    <s v="E.S.E. SANTIAGO DE T"/>
    <x v="1343"/>
    <s v="438"/>
    <s v="FD34002"/>
    <x v="394"/>
    <x v="4"/>
    <x v="16"/>
    <x v="2"/>
    <d v="2021-10-21T00:00:00"/>
    <n v="-374732"/>
    <n v="2205200101"/>
    <x v="2"/>
    <x v="105"/>
    <s v="GLOSA INICIAL GL-15765433113654"/>
    <s v="1500120011"/>
    <x v="230"/>
    <d v="2022-10-21T00:00:00"/>
    <s v="COOSALUD"/>
    <s v="CONTRATO-EVENTO"/>
    <x v="0"/>
  </r>
  <r>
    <s v="8200038502"/>
    <s v="E.S.E. SANTIAGO DE T"/>
    <x v="1343"/>
    <s v="438"/>
    <s v="FD34002"/>
    <x v="394"/>
    <x v="4"/>
    <x v="16"/>
    <x v="2"/>
    <d v="2021-10-21T00:00:00"/>
    <n v="-605900"/>
    <n v="2905100102"/>
    <x v="0"/>
    <x v="105"/>
    <s v="15001196504 ANDRES FRANCO"/>
    <s v="1500120011"/>
    <x v="69"/>
    <d v="2021-11-24T00:00:00"/>
    <s v="COOSALUD"/>
    <s v="CONTRATO-EVENTO"/>
    <x v="0"/>
  </r>
  <r>
    <s v="8200038502"/>
    <s v="E.S.E. SANTIAGO DE T"/>
    <x v="1344"/>
    <s v="438"/>
    <s v="FD33803"/>
    <x v="395"/>
    <x v="4"/>
    <x v="379"/>
    <x v="2"/>
    <d v="2021-10-21T00:00:00"/>
    <n v="-74909"/>
    <n v="2205200101"/>
    <x v="2"/>
    <x v="105"/>
    <s v="GLOSA INICIAL GL-15765433113653"/>
    <s v="1500120011"/>
    <x v="231"/>
    <d v="2022-10-21T00:00:00"/>
    <s v="COOSALUD"/>
    <s v="CONTRATO-EVENTO"/>
    <x v="0"/>
  </r>
  <r>
    <s v="8200038502"/>
    <s v="E.S.E. SANTIAGO DE T"/>
    <x v="1344"/>
    <s v="438"/>
    <s v="FD33803"/>
    <x v="395"/>
    <x v="4"/>
    <x v="379"/>
    <x v="2"/>
    <d v="2021-10-21T00:00:00"/>
    <n v="-59600"/>
    <n v="2905100102"/>
    <x v="0"/>
    <x v="105"/>
    <s v="15001187774 VERONICA PARRA"/>
    <s v="1500120011"/>
    <x v="69"/>
    <d v="2021-11-24T00:00:00"/>
    <s v="COOSALUD"/>
    <s v="CONTRATO-EVENTO"/>
    <x v="0"/>
  </r>
  <r>
    <s v="8200038502"/>
    <s v="E.S.E. SANTIAGO DE T"/>
    <x v="1345"/>
    <s v="438"/>
    <s v="FD44596"/>
    <x v="85"/>
    <x v="4"/>
    <x v="55"/>
    <x v="2"/>
    <d v="2021-09-13T00:00:00"/>
    <n v="-18382432"/>
    <n v="2905100201"/>
    <x v="1"/>
    <x v="35"/>
    <s v="FC FD44596 SERV ASISTENCIAL AGOSTO/2021 RS"/>
    <s v="1500120011"/>
    <x v="71"/>
    <d v="2021-09-30T00:00:00"/>
    <s v="COOSALUD"/>
    <s v="SBY2019CR1A00012352"/>
    <x v="0"/>
  </r>
  <r>
    <s v="8200038502"/>
    <s v="E.S.E. SANTIAGO DE T"/>
    <x v="1346"/>
    <s v="438"/>
    <s v="FD40892"/>
    <x v="1132"/>
    <x v="4"/>
    <x v="358"/>
    <x v="2"/>
    <d v="2021-09-03T00:00:00"/>
    <n v="-14845886"/>
    <n v="2205200202"/>
    <x v="2"/>
    <x v="170"/>
    <s v="GLOSA INICIAL GL-1537939432"/>
    <s v="1500120011"/>
    <x v="1"/>
    <m/>
    <s v="COOSALUD"/>
    <s v="SBY2019CP1A00012353"/>
    <x v="0"/>
  </r>
  <r>
    <s v="8200038502"/>
    <s v="E.S.E. SANTIAGO DE T"/>
    <x v="1346"/>
    <s v="438"/>
    <s v="FD40892"/>
    <x v="1132"/>
    <x v="4"/>
    <x v="358"/>
    <x v="2"/>
    <d v="2021-09-03T00:00:00"/>
    <n v="-2573622"/>
    <n v="2905100201"/>
    <x v="1"/>
    <x v="170"/>
    <s v="FC FD40892 SERVICIOS PYP JULIO/2021 RS"/>
    <s v="1500120011"/>
    <x v="72"/>
    <d v="2021-09-30T00:00:00"/>
    <s v="COOSALUD"/>
    <s v="SBY2019CP1A00012353"/>
    <x v="0"/>
  </r>
  <r>
    <s v="8200038502"/>
    <s v="E.S.E. SANTIAGO DE T"/>
    <x v="1347"/>
    <s v="438"/>
    <s v="FD40876"/>
    <x v="1133"/>
    <x v="4"/>
    <x v="15"/>
    <x v="2"/>
    <d v="2021-09-03T00:00:00"/>
    <n v="-16475110"/>
    <n v="2905100201"/>
    <x v="1"/>
    <x v="171"/>
    <s v="FC FD40876 SESRV ASISTENCIAL JULIO/2021 RS"/>
    <s v="1500120011"/>
    <x v="73"/>
    <d v="2021-09-30T00:00:00"/>
    <s v="COOSALUD"/>
    <s v="SBY2019CR1A00012352"/>
    <x v="0"/>
  </r>
  <r>
    <s v="8200038502"/>
    <s v="E.S.E. SANTIAGO DE T"/>
    <x v="1348"/>
    <s v="438"/>
    <s v="FD31946"/>
    <x v="89"/>
    <x v="4"/>
    <x v="57"/>
    <x v="2"/>
    <d v="2021-09-30T00:00:00"/>
    <n v="-6500"/>
    <n v="2905100202"/>
    <x v="0"/>
    <x v="29"/>
    <s v="15001093582 MELISSA CHIRINOS"/>
    <s v="1500120011"/>
    <x v="75"/>
    <d v="2021-09-30T00:00:00"/>
    <s v="GCAMILA"/>
    <s v="CONTRATO-EVENTO"/>
    <x v="0"/>
  </r>
  <r>
    <s v="8200038502"/>
    <s v="E.S.E. SANTIAGO DE T"/>
    <x v="1349"/>
    <s v="438"/>
    <s v="FD31927"/>
    <x v="1134"/>
    <x v="4"/>
    <x v="57"/>
    <x v="2"/>
    <d v="2021-09-30T00:00:00"/>
    <n v="-6500"/>
    <n v="2905100202"/>
    <x v="0"/>
    <x v="29"/>
    <s v="15514016545 MARIA GIL"/>
    <s v="1500120011"/>
    <x v="75"/>
    <d v="2021-09-30T00:00:00"/>
    <s v="GCAMILA"/>
    <s v="CONTRATO-EVENTO"/>
    <x v="0"/>
  </r>
  <r>
    <s v="8200038502"/>
    <s v="E.S.E. SANTIAGO DE T"/>
    <x v="1350"/>
    <s v="438"/>
    <s v="FD31919"/>
    <x v="1135"/>
    <x v="4"/>
    <x v="57"/>
    <x v="2"/>
    <d v="2021-09-30T00:00:00"/>
    <n v="-6500"/>
    <n v="2905100202"/>
    <x v="0"/>
    <x v="29"/>
    <s v="15001099292 DANIEL BARRERA"/>
    <s v="1500120011"/>
    <x v="75"/>
    <d v="2021-09-30T00:00:00"/>
    <s v="GCAMILA"/>
    <s v="CONTRATO-EVENTO"/>
    <x v="0"/>
  </r>
  <r>
    <s v="8200038502"/>
    <s v="E.S.E. SANTIAGO DE T"/>
    <x v="1351"/>
    <s v="438"/>
    <s v="FD31855"/>
    <x v="1136"/>
    <x v="4"/>
    <x v="57"/>
    <x v="2"/>
    <d v="2021-09-30T00:00:00"/>
    <n v="-6500"/>
    <n v="2905100202"/>
    <x v="0"/>
    <x v="29"/>
    <s v="15001105556 SARA BARON"/>
    <s v="1500120011"/>
    <x v="75"/>
    <d v="2021-09-30T00:00:00"/>
    <s v="GCAMILA"/>
    <s v="CONTRATO-EVENTO"/>
    <x v="0"/>
  </r>
  <r>
    <s v="8200038502"/>
    <s v="E.S.E. SANTIAGO DE T"/>
    <x v="1352"/>
    <s v="438"/>
    <s v="FD31848"/>
    <x v="1137"/>
    <x v="4"/>
    <x v="57"/>
    <x v="2"/>
    <d v="2021-09-30T00:00:00"/>
    <n v="-6500"/>
    <n v="2905100202"/>
    <x v="0"/>
    <x v="29"/>
    <s v="15001175059 ELIZABETH BARON"/>
    <s v="1500120011"/>
    <x v="75"/>
    <d v="2021-09-30T00:00:00"/>
    <s v="GCAMILA"/>
    <s v="CONTRATO-EVENTO"/>
    <x v="0"/>
  </r>
  <r>
    <s v="8200038502"/>
    <s v="E.S.E. SANTIAGO DE T"/>
    <x v="1353"/>
    <s v="438"/>
    <s v="FD31513"/>
    <x v="1138"/>
    <x v="4"/>
    <x v="54"/>
    <x v="2"/>
    <d v="2021-09-08T00:00:00"/>
    <n v="-6500"/>
    <n v="2905100202"/>
    <x v="0"/>
    <x v="29"/>
    <s v="20238135688 LINA MONTES"/>
    <s v="1500120011"/>
    <x v="26"/>
    <d v="2022-07-29T00:00:00"/>
    <s v="COOSALUD"/>
    <s v="CONTRATO-EVENTO"/>
    <x v="0"/>
  </r>
  <r>
    <s v="8200038502"/>
    <s v="E.S.E. SANTIAGO DE T"/>
    <x v="1354"/>
    <s v="438"/>
    <s v="FD31197"/>
    <x v="1139"/>
    <x v="4"/>
    <x v="380"/>
    <x v="2"/>
    <d v="2021-09-30T00:00:00"/>
    <n v="-26000"/>
    <n v="2905100202"/>
    <x v="0"/>
    <x v="29"/>
    <s v="15001197658 ANA PARRA"/>
    <s v="1500120011"/>
    <x v="75"/>
    <d v="2021-09-30T00:00:00"/>
    <s v="GCAMILA"/>
    <s v="CONTRATO-EVENTO"/>
    <x v="0"/>
  </r>
  <r>
    <s v="8200038502"/>
    <s v="E.S.E. SANTIAGO DE T"/>
    <x v="1355"/>
    <s v="438"/>
    <s v="FD30686"/>
    <x v="1140"/>
    <x v="4"/>
    <x v="381"/>
    <x v="2"/>
    <d v="2021-09-30T00:00:00"/>
    <n v="-26000"/>
    <n v="2905100202"/>
    <x v="0"/>
    <x v="29"/>
    <s v="15090198350 KEVIN VARGAS"/>
    <s v="1509020011"/>
    <x v="75"/>
    <d v="2021-09-30T00:00:00"/>
    <s v="GCAMILA"/>
    <s v="CONTRATO-EVENTO"/>
    <x v="0"/>
  </r>
  <r>
    <s v="8200038502"/>
    <s v="E.S.E. SANTIAGO DE T"/>
    <x v="1356"/>
    <s v="438"/>
    <s v="FD30526"/>
    <x v="1141"/>
    <x v="4"/>
    <x v="50"/>
    <x v="2"/>
    <d v="2021-09-30T00:00:00"/>
    <n v="-26000"/>
    <n v="2905100202"/>
    <x v="0"/>
    <x v="29"/>
    <s v="15001094750 BRANYER ORTEGA"/>
    <s v="1500120011"/>
    <x v="75"/>
    <d v="2021-09-30T00:00:00"/>
    <s v="GCAMILA"/>
    <s v="CONTRATO-EVENTO"/>
    <x v="0"/>
  </r>
  <r>
    <s v="8200038502"/>
    <s v="E.S.E. SANTIAGO DE T"/>
    <x v="1357"/>
    <s v="438"/>
    <s v="FD30522"/>
    <x v="74"/>
    <x v="4"/>
    <x v="50"/>
    <x v="2"/>
    <d v="2021-09-08T00:00:00"/>
    <n v="-6500"/>
    <n v="2905100202"/>
    <x v="0"/>
    <x v="29"/>
    <s v="20001878570 NATALY ORTEGA"/>
    <s v="1500120011"/>
    <x v="63"/>
    <d v="2021-11-24T00:00:00"/>
    <s v="COOSALUD"/>
    <s v="CONTRATO-EVENTO"/>
    <x v="0"/>
  </r>
  <r>
    <s v="8200038502"/>
    <s v="E.S.E. SANTIAGO DE T"/>
    <x v="1358"/>
    <s v="438"/>
    <s v="FD30357"/>
    <x v="1142"/>
    <x v="4"/>
    <x v="382"/>
    <x v="2"/>
    <d v="2021-09-30T00:00:00"/>
    <n v="-6500"/>
    <n v="2905100202"/>
    <x v="0"/>
    <x v="29"/>
    <s v="15001098918 ANA HURTADO"/>
    <s v="1500120011"/>
    <x v="75"/>
    <d v="2021-09-30T00:00:00"/>
    <s v="GCAMILA"/>
    <s v="CONTRATO-EVENTO"/>
    <x v="0"/>
  </r>
  <r>
    <s v="8200038502"/>
    <s v="E.S.E. SANTIAGO DE T"/>
    <x v="1359"/>
    <s v="438"/>
    <s v="FD30333"/>
    <x v="1143"/>
    <x v="4"/>
    <x v="382"/>
    <x v="2"/>
    <d v="2021-09-08T00:00:00"/>
    <n v="-6500"/>
    <n v="2905100202"/>
    <x v="0"/>
    <x v="29"/>
    <s v="81001499870 RAFAEL GUTIERREZ"/>
    <s v="1500120011"/>
    <x v="26"/>
    <d v="2022-07-29T00:00:00"/>
    <s v="COOSALUD"/>
    <s v="CONTRATO-EVENTO"/>
    <x v="0"/>
  </r>
  <r>
    <s v="8200038502"/>
    <s v="E.S.E. SANTIAGO DE T"/>
    <x v="1360"/>
    <s v="438"/>
    <s v="FD30168"/>
    <x v="1144"/>
    <x v="4"/>
    <x v="383"/>
    <x v="2"/>
    <d v="2021-09-30T00:00:00"/>
    <n v="-13000"/>
    <n v="2905100202"/>
    <x v="0"/>
    <x v="29"/>
    <s v="15001199049 BELLA QUINTERO"/>
    <s v="1500120011"/>
    <x v="75"/>
    <d v="2021-09-30T00:00:00"/>
    <s v="GCAMILA"/>
    <s v="CONTRATO-EVENTO"/>
    <x v="0"/>
  </r>
  <r>
    <s v="8200038502"/>
    <s v="E.S.E. SANTIAGO DE T"/>
    <x v="1361"/>
    <s v="438"/>
    <s v="FD30167"/>
    <x v="1145"/>
    <x v="4"/>
    <x v="383"/>
    <x v="2"/>
    <d v="2021-09-30T00:00:00"/>
    <n v="-13000"/>
    <n v="2905100202"/>
    <x v="0"/>
    <x v="29"/>
    <s v="15001199050 MARIANGEL QUINTERO"/>
    <s v="1500120011"/>
    <x v="75"/>
    <d v="2021-09-30T00:00:00"/>
    <s v="GCAMILA"/>
    <s v="CONTRATO-EVENTO"/>
    <x v="0"/>
  </r>
  <r>
    <s v="8200038502"/>
    <s v="E.S.E. SANTIAGO DE T"/>
    <x v="1362"/>
    <s v="438"/>
    <s v="FD30018"/>
    <x v="1146"/>
    <x v="4"/>
    <x v="14"/>
    <x v="2"/>
    <d v="2021-09-30T00:00:00"/>
    <n v="-26000"/>
    <n v="2905100202"/>
    <x v="0"/>
    <x v="29"/>
    <s v="15001188377 ABBIE PACHECO"/>
    <s v="1500120011"/>
    <x v="75"/>
    <d v="2021-09-30T00:00:00"/>
    <s v="GCAMILA"/>
    <s v="CONTRATO-EVENTO"/>
    <x v="0"/>
  </r>
  <r>
    <s v="8200038502"/>
    <s v="E.S.E. SANTIAGO DE T"/>
    <x v="1363"/>
    <s v="438"/>
    <s v="FD29642"/>
    <x v="1147"/>
    <x v="4"/>
    <x v="384"/>
    <x v="2"/>
    <d v="2021-09-08T00:00:00"/>
    <n v="-6500"/>
    <n v="2905100202"/>
    <x v="0"/>
    <x v="29"/>
    <s v="15001101260 MASSIEL GONZALEZ"/>
    <s v="1500120011"/>
    <x v="69"/>
    <d v="2021-11-24T00:00:00"/>
    <s v="COOSALUD"/>
    <s v="CONTRATO-EVENTO"/>
    <x v="0"/>
  </r>
  <r>
    <s v="8200038502"/>
    <s v="E.S.E. SANTIAGO DE T"/>
    <x v="1364"/>
    <s v="438"/>
    <s v="FD33057"/>
    <x v="1148"/>
    <x v="4"/>
    <x v="385"/>
    <x v="2"/>
    <d v="2021-09-08T00:00:00"/>
    <n v="-63881"/>
    <n v="2905100102"/>
    <x v="0"/>
    <x v="33"/>
    <s v="15001172497 DANIELA SILVA"/>
    <s v="1500120011"/>
    <x v="69"/>
    <d v="2021-11-24T00:00:00"/>
    <s v="COOSALUD"/>
    <s v="CONTRATO-EVENTO"/>
    <x v="0"/>
  </r>
  <r>
    <s v="8200038502"/>
    <s v="E.S.E. SANTIAGO DE T"/>
    <x v="1365"/>
    <s v="438"/>
    <s v="FD32897"/>
    <x v="1149"/>
    <x v="4"/>
    <x v="386"/>
    <x v="2"/>
    <d v="2021-09-08T00:00:00"/>
    <n v="-69664"/>
    <n v="2905100202"/>
    <x v="0"/>
    <x v="33"/>
    <s v="15001106534 MARIA BELLO"/>
    <s v="1500120011"/>
    <x v="69"/>
    <d v="2021-11-24T00:00:00"/>
    <s v="COOSALUD"/>
    <s v="CONTRATO-EVENTO"/>
    <x v="0"/>
  </r>
  <r>
    <s v="8200038502"/>
    <s v="E.S.E. SANTIAGO DE T"/>
    <x v="1366"/>
    <s v="438"/>
    <s v="FD32345"/>
    <x v="397"/>
    <x v="4"/>
    <x v="387"/>
    <x v="2"/>
    <d v="2021-09-08T00:00:00"/>
    <n v="-102032"/>
    <n v="2205200101"/>
    <x v="2"/>
    <x v="33"/>
    <s v="GLOSA INICIAL GL-15765433873380"/>
    <s v="1500120011"/>
    <x v="233"/>
    <d v="2022-10-21T00:00:00"/>
    <s v="COOSALUD"/>
    <s v="CONTRATO-EVENTO"/>
    <x v="0"/>
  </r>
  <r>
    <s v="8200038502"/>
    <s v="E.S.E. SANTIAGO DE T"/>
    <x v="1366"/>
    <s v="438"/>
    <s v="FD32345"/>
    <x v="397"/>
    <x v="4"/>
    <x v="387"/>
    <x v="2"/>
    <d v="2021-09-08T00:00:00"/>
    <n v="-228900"/>
    <n v="2905100102"/>
    <x v="0"/>
    <x v="33"/>
    <s v="15001089756 JOSE MOLINA"/>
    <s v="1500120011"/>
    <x v="69"/>
    <d v="2021-11-24T00:00:00"/>
    <s v="COOSALUD"/>
    <s v="CONTRATO-EVENTO"/>
    <x v="0"/>
  </r>
  <r>
    <s v="8200038502"/>
    <s v="E.S.E. SANTIAGO DE T"/>
    <x v="1367"/>
    <s v="438"/>
    <s v="FD32020"/>
    <x v="1150"/>
    <x v="4"/>
    <x v="388"/>
    <x v="2"/>
    <d v="2021-09-08T00:00:00"/>
    <n v="-86628"/>
    <n v="2905100102"/>
    <x v="0"/>
    <x v="33"/>
    <s v="15001193854 REINEL SANABRIA"/>
    <s v="1500120011"/>
    <x v="69"/>
    <d v="2021-11-24T00:00:00"/>
    <s v="COOSALUD"/>
    <s v="CONTRATO-EVENTO"/>
    <x v="0"/>
  </r>
  <r>
    <s v="8200038502"/>
    <s v="E.S.E. SANTIAGO DE T"/>
    <x v="1368"/>
    <s v="438"/>
    <s v="FD31631"/>
    <x v="80"/>
    <x v="4"/>
    <x v="54"/>
    <x v="2"/>
    <d v="2021-09-08T00:00:00"/>
    <n v="-362091"/>
    <n v="2205200101"/>
    <x v="2"/>
    <x v="33"/>
    <s v="GLOSA INICIAL GL-15765433873379"/>
    <s v="1520420011"/>
    <x v="235"/>
    <d v="2022-10-21T00:00:00"/>
    <s v="COOSALUD"/>
    <s v="CONTRATO-EVENTO"/>
    <x v="0"/>
  </r>
  <r>
    <s v="8200038502"/>
    <s v="E.S.E. SANTIAGO DE T"/>
    <x v="1368"/>
    <s v="438"/>
    <s v="FD31631"/>
    <x v="80"/>
    <x v="4"/>
    <x v="54"/>
    <x v="2"/>
    <d v="2021-09-08T00:00:00"/>
    <n v="-512600"/>
    <n v="2905100102"/>
    <x v="0"/>
    <x v="33"/>
    <s v="15204095102 HEIDY HERNANDEZ"/>
    <s v="1520420011"/>
    <x v="70"/>
    <d v="2021-11-24T00:00:00"/>
    <s v="COOSALUD"/>
    <s v="CONTRATO-EVENTO"/>
    <x v="0"/>
  </r>
  <r>
    <s v="8200038502"/>
    <s v="E.S.E. SANTIAGO DE T"/>
    <x v="1369"/>
    <s v="438"/>
    <s v="FD31428"/>
    <x v="78"/>
    <x v="4"/>
    <x v="53"/>
    <x v="2"/>
    <d v="2021-09-08T00:00:00"/>
    <n v="-114679"/>
    <n v="2905100103"/>
    <x v="0"/>
    <x v="33"/>
    <s v="76001653054 LESLY NEIRA"/>
    <s v="7600117011"/>
    <x v="68"/>
    <d v="2021-11-30T00:00:00"/>
    <s v="COOSALUD"/>
    <s v="CONTRATO-EVENTO"/>
    <x v="0"/>
  </r>
  <r>
    <s v="8200038502"/>
    <s v="E.S.E. SANTIAGO DE T"/>
    <x v="1370"/>
    <s v="438"/>
    <s v="FD29987"/>
    <x v="1151"/>
    <x v="4"/>
    <x v="14"/>
    <x v="2"/>
    <d v="2021-09-08T00:00:00"/>
    <n v="-64693"/>
    <n v="2905100102"/>
    <x v="0"/>
    <x v="33"/>
    <s v="15001191614 ERIKA ANGEL"/>
    <s v="1500120011"/>
    <x v="69"/>
    <d v="2021-11-24T00:00:00"/>
    <s v="COOSALUD"/>
    <s v="CONTRATO-EVENTO"/>
    <x v="0"/>
  </r>
  <r>
    <s v="8200038502"/>
    <s v="E.S.E. SANTIAGO DE T"/>
    <x v="1371"/>
    <s v="438"/>
    <s v="FD29857"/>
    <x v="1152"/>
    <x v="4"/>
    <x v="389"/>
    <x v="2"/>
    <d v="2021-09-08T00:00:00"/>
    <n v="-237910"/>
    <n v="2905100102"/>
    <x v="0"/>
    <x v="33"/>
    <s v="15135077921 EDWIN SANDOVAL"/>
    <s v="1513520011"/>
    <x v="69"/>
    <d v="2021-11-24T00:00:00"/>
    <s v="COOSALUD"/>
    <s v="CONTRATO-EVENTO"/>
    <x v="0"/>
  </r>
  <r>
    <s v="8200038502"/>
    <s v="E.S.E. SANTIAGO DE T"/>
    <x v="1372"/>
    <s v="438"/>
    <s v="FD32783"/>
    <x v="1153"/>
    <x v="4"/>
    <x v="390"/>
    <x v="2"/>
    <d v="2021-09-08T00:00:00"/>
    <n v="-67599"/>
    <n v="2905100202"/>
    <x v="0"/>
    <x v="31"/>
    <s v="15001201233 LIGIA CASTELLANOS"/>
    <s v="1500120011"/>
    <x v="69"/>
    <d v="2021-11-24T00:00:00"/>
    <s v="COOSALUD"/>
    <s v="CONTRATO-EVENTO"/>
    <x v="0"/>
  </r>
  <r>
    <s v="8200038502"/>
    <s v="E.S.E. SANTIAGO DE T"/>
    <x v="1373"/>
    <s v="438"/>
    <s v="FD32748"/>
    <x v="1154"/>
    <x v="4"/>
    <x v="48"/>
    <x v="2"/>
    <d v="2021-09-30T00:00:00"/>
    <n v="-141066"/>
    <n v="2905100202"/>
    <x v="0"/>
    <x v="31"/>
    <s v="15204000106 DUVAN CUERVO"/>
    <s v="1520420011"/>
    <x v="75"/>
    <d v="2021-09-30T00:00:00"/>
    <s v="GCAMILA"/>
    <s v="CONTRATO-EVENTO"/>
    <x v="0"/>
  </r>
  <r>
    <s v="8200038502"/>
    <s v="E.S.E. SANTIAGO DE T"/>
    <x v="1374"/>
    <s v="438"/>
    <s v="FD32471"/>
    <x v="767"/>
    <x v="4"/>
    <x v="368"/>
    <x v="2"/>
    <d v="2021-09-30T00:00:00"/>
    <n v="-54943"/>
    <n v="2205200201"/>
    <x v="2"/>
    <x v="31"/>
    <s v="GLOSA INICIAL GL-15765433113585"/>
    <s v="1500120011"/>
    <x v="300"/>
    <d v="2022-03-31T00:00:00"/>
    <s v="GCAMILA"/>
    <s v="CONTRATO-EVENTO"/>
    <x v="0"/>
  </r>
  <r>
    <s v="8200038502"/>
    <s v="E.S.E. SANTIAGO DE T"/>
    <x v="1374"/>
    <s v="438"/>
    <s v="FD32471"/>
    <x v="767"/>
    <x v="4"/>
    <x v="368"/>
    <x v="2"/>
    <d v="2021-09-30T00:00:00"/>
    <n v="-82544"/>
    <n v="2905100202"/>
    <x v="0"/>
    <x v="31"/>
    <s v="15001195955 SAMUEL MANAURE"/>
    <s v="1500120011"/>
    <x v="75"/>
    <d v="2021-09-30T00:00:00"/>
    <s v="GCAMILA"/>
    <s v="CONTRATO-EVENTO"/>
    <x v="0"/>
  </r>
  <r>
    <s v="8200038502"/>
    <s v="E.S.E. SANTIAGO DE T"/>
    <x v="1375"/>
    <s v="438"/>
    <s v="FD32423"/>
    <x v="396"/>
    <x v="4"/>
    <x v="368"/>
    <x v="2"/>
    <d v="2021-09-30T00:00:00"/>
    <n v="-283217"/>
    <n v="2205200201"/>
    <x v="2"/>
    <x v="31"/>
    <s v="GLOSA INICIAL GL-15765433113584"/>
    <s v="1520420011"/>
    <x v="232"/>
    <d v="2022-10-21T00:00:00"/>
    <s v="GCAMILA"/>
    <s v="CONTRATO-EVENTO"/>
    <x v="0"/>
  </r>
  <r>
    <s v="8200038502"/>
    <s v="E.S.E. SANTIAGO DE T"/>
    <x v="1375"/>
    <s v="438"/>
    <s v="FD32423"/>
    <x v="396"/>
    <x v="4"/>
    <x v="368"/>
    <x v="2"/>
    <d v="2021-09-30T00:00:00"/>
    <n v="-3817959"/>
    <n v="2905100202"/>
    <x v="0"/>
    <x v="31"/>
    <s v="15204045164 JACQUELINE BARRAGAN"/>
    <s v="1520420011"/>
    <x v="75"/>
    <d v="2021-09-30T00:00:00"/>
    <s v="GCAMILA"/>
    <s v="CONTRATO-EVENTO"/>
    <x v="0"/>
  </r>
  <r>
    <s v="8200038502"/>
    <s v="E.S.E. SANTIAGO DE T"/>
    <x v="1376"/>
    <s v="438"/>
    <s v="FD31984"/>
    <x v="398"/>
    <x v="4"/>
    <x v="57"/>
    <x v="2"/>
    <d v="2021-09-08T00:00:00"/>
    <n v="-59600"/>
    <n v="2205200201"/>
    <x v="2"/>
    <x v="31"/>
    <s v="GLOSA INICIAL Dg-15765433113583"/>
    <s v="1520420011"/>
    <x v="234"/>
    <d v="2022-10-21T00:00:00"/>
    <s v="COOSALUD"/>
    <s v="CONTRATO-EVENTO"/>
    <x v="0"/>
  </r>
  <r>
    <s v="8200038502"/>
    <s v="E.S.E. SANTIAGO DE T"/>
    <x v="1377"/>
    <s v="438"/>
    <s v="FD31865"/>
    <x v="88"/>
    <x v="4"/>
    <x v="57"/>
    <x v="2"/>
    <d v="2021-09-30T00:00:00"/>
    <n v="-343303"/>
    <n v="2905100202"/>
    <x v="0"/>
    <x v="31"/>
    <s v="15001170199 ANYI CICUA"/>
    <s v="1500120011"/>
    <x v="74"/>
    <d v="2021-09-30T00:00:00"/>
    <s v="GCAMILA"/>
    <s v="CONTRATO-EVENTO"/>
    <x v="0"/>
  </r>
  <r>
    <s v="8200038502"/>
    <s v="E.S.E. SANTIAGO DE T"/>
    <x v="1378"/>
    <s v="438"/>
    <s v="FD31768"/>
    <x v="1155"/>
    <x v="4"/>
    <x v="391"/>
    <x v="2"/>
    <d v="2021-09-08T00:00:00"/>
    <n v="-299442"/>
    <n v="2905100202"/>
    <x v="0"/>
    <x v="31"/>
    <s v="15500089085 FLORIBERTO PULIDO"/>
    <s v="1550020011"/>
    <x v="69"/>
    <d v="2021-11-24T00:00:00"/>
    <s v="COOSALUD"/>
    <s v="CONTRATO-EVENTO"/>
    <x v="0"/>
  </r>
  <r>
    <s v="8200038502"/>
    <s v="E.S.E. SANTIAGO DE T"/>
    <x v="1379"/>
    <s v="438"/>
    <s v="FD31630"/>
    <x v="399"/>
    <x v="4"/>
    <x v="54"/>
    <x v="2"/>
    <d v="2021-09-08T00:00:00"/>
    <n v="-59600"/>
    <n v="2205200201"/>
    <x v="2"/>
    <x v="31"/>
    <s v="GLOSA INICIAL GL-15765433113582"/>
    <s v="1500120011"/>
    <x v="236"/>
    <d v="2022-10-21T00:00:00"/>
    <s v="COOSALUD"/>
    <s v="CONTRATO-EVENTO"/>
    <x v="0"/>
  </r>
  <r>
    <s v="8200038502"/>
    <s v="E.S.E. SANTIAGO DE T"/>
    <x v="1379"/>
    <s v="438"/>
    <s v="FD31630"/>
    <x v="399"/>
    <x v="4"/>
    <x v="54"/>
    <x v="2"/>
    <d v="2021-09-08T00:00:00"/>
    <n v="-10478"/>
    <n v="2905100202"/>
    <x v="0"/>
    <x v="31"/>
    <s v="15001099720 LAURA GIRALDO"/>
    <s v="1500120011"/>
    <x v="69"/>
    <d v="2021-11-24T00:00:00"/>
    <s v="COOSALUD"/>
    <s v="CONTRATO-EVENTO"/>
    <x v="0"/>
  </r>
  <r>
    <s v="8200038502"/>
    <s v="E.S.E. SANTIAGO DE T"/>
    <x v="1380"/>
    <s v="438"/>
    <s v="FD31445"/>
    <x v="768"/>
    <x v="4"/>
    <x v="53"/>
    <x v="2"/>
    <d v="2021-09-30T00:00:00"/>
    <n v="-228735"/>
    <n v="2205200201"/>
    <x v="2"/>
    <x v="31"/>
    <s v="GLOSA INICIAL GL-15765433113581"/>
    <s v="1564620011"/>
    <x v="299"/>
    <d v="2022-03-31T00:00:00"/>
    <s v="GCAMILA"/>
    <s v="CONTRATO-EVENTO"/>
    <x v="0"/>
  </r>
  <r>
    <s v="8200038502"/>
    <s v="E.S.E. SANTIAGO DE T"/>
    <x v="1380"/>
    <s v="438"/>
    <s v="FD31445"/>
    <x v="768"/>
    <x v="4"/>
    <x v="53"/>
    <x v="2"/>
    <d v="2021-09-30T00:00:00"/>
    <n v="-1870259"/>
    <n v="2905100202"/>
    <x v="0"/>
    <x v="31"/>
    <s v="15646037240 JESUS HERNANDEZ"/>
    <s v="1564620011"/>
    <x v="75"/>
    <d v="2021-09-30T00:00:00"/>
    <s v="GCAMILA"/>
    <s v="CONTRATO-EVENTO"/>
    <x v="0"/>
  </r>
  <r>
    <s v="8200038502"/>
    <s v="E.S.E. SANTIAGO DE T"/>
    <x v="1381"/>
    <s v="438"/>
    <s v="FD31222"/>
    <x v="400"/>
    <x v="4"/>
    <x v="380"/>
    <x v="2"/>
    <d v="2021-09-08T00:00:00"/>
    <n v="-3058"/>
    <n v="2205200201"/>
    <x v="2"/>
    <x v="31"/>
    <s v="GLOSA INICIAL GL-15765433113580"/>
    <s v="1500120011"/>
    <x v="237"/>
    <d v="2022-10-21T00:00:00"/>
    <s v="COOSALUD"/>
    <s v="CONTRATO-EVENTO"/>
    <x v="0"/>
  </r>
  <r>
    <s v="8200038502"/>
    <s v="E.S.E. SANTIAGO DE T"/>
    <x v="1381"/>
    <s v="438"/>
    <s v="FD31222"/>
    <x v="400"/>
    <x v="4"/>
    <x v="380"/>
    <x v="2"/>
    <d v="2021-09-08T00:00:00"/>
    <n v="-162900"/>
    <n v="2905100202"/>
    <x v="0"/>
    <x v="31"/>
    <s v="15001094327 DEINY CONTRERAS"/>
    <s v="1500120011"/>
    <x v="69"/>
    <d v="2021-11-24T00:00:00"/>
    <s v="COOSALUD"/>
    <s v="CONTRATO-EVENTO"/>
    <x v="0"/>
  </r>
  <r>
    <s v="8200038502"/>
    <s v="E.S.E. SANTIAGO DE T"/>
    <x v="1382"/>
    <s v="438"/>
    <s v="FD31111"/>
    <x v="76"/>
    <x v="4"/>
    <x v="52"/>
    <x v="2"/>
    <d v="2021-09-08T00:00:00"/>
    <n v="-109700"/>
    <n v="2205200201"/>
    <x v="2"/>
    <x v="31"/>
    <s v="GLOSA INICIAL GL-15765433113579"/>
    <s v="1500120011"/>
    <x v="238"/>
    <d v="2022-10-21T00:00:00"/>
    <s v="COOSALUD"/>
    <s v="CONTRATO-EVENTO"/>
    <x v="0"/>
  </r>
  <r>
    <s v="8200038502"/>
    <s v="E.S.E. SANTIAGO DE T"/>
    <x v="1382"/>
    <s v="438"/>
    <s v="FD31111"/>
    <x v="76"/>
    <x v="4"/>
    <x v="52"/>
    <x v="2"/>
    <d v="2021-09-08T00:00:00"/>
    <n v="-287734"/>
    <n v="2905100202"/>
    <x v="0"/>
    <x v="31"/>
    <s v="25175186866 STEFANY CAMACHO"/>
    <s v="1500120011"/>
    <x v="65"/>
    <d v="2021-11-24T00:00:00"/>
    <s v="COOSALUD"/>
    <s v="CONTRATO-EVENTO"/>
    <x v="0"/>
  </r>
  <r>
    <s v="8200038502"/>
    <s v="E.S.E. SANTIAGO DE T"/>
    <x v="1383"/>
    <s v="438"/>
    <s v="FD30989"/>
    <x v="401"/>
    <x v="4"/>
    <x v="392"/>
    <x v="2"/>
    <d v="2021-09-08T00:00:00"/>
    <n v="-22890"/>
    <n v="2205200201"/>
    <x v="2"/>
    <x v="31"/>
    <s v="GLOSA INICIAL GL-15765433113578"/>
    <s v="1500120011"/>
    <x v="239"/>
    <d v="2022-10-21T00:00:00"/>
    <s v="COOSALUD"/>
    <s v="CONTRATO-EVENTO"/>
    <x v="0"/>
  </r>
  <r>
    <s v="8200038502"/>
    <s v="E.S.E. SANTIAGO DE T"/>
    <x v="1383"/>
    <s v="438"/>
    <s v="FD30989"/>
    <x v="401"/>
    <x v="4"/>
    <x v="392"/>
    <x v="2"/>
    <d v="2021-09-08T00:00:00"/>
    <n v="-88594"/>
    <n v="2905100202"/>
    <x v="0"/>
    <x v="31"/>
    <s v="15001101704 JONATAN SIERRA"/>
    <s v="1500120011"/>
    <x v="69"/>
    <d v="2021-11-24T00:00:00"/>
    <s v="COOSALUD"/>
    <s v="CONTRATO-EVENTO"/>
    <x v="0"/>
  </r>
  <r>
    <s v="8200038502"/>
    <s v="E.S.E. SANTIAGO DE T"/>
    <x v="1384"/>
    <s v="438"/>
    <s v="FD30542"/>
    <x v="1156"/>
    <x v="4"/>
    <x v="50"/>
    <x v="2"/>
    <d v="2021-09-08T00:00:00"/>
    <n v="-59600"/>
    <n v="2905100202"/>
    <x v="0"/>
    <x v="31"/>
    <s v="15001108620 EVELIN AVILA"/>
    <s v="1500120011"/>
    <x v="69"/>
    <d v="2021-11-24T00:00:00"/>
    <s v="COOSALUD"/>
    <s v="CONTRATO-EVENTO"/>
    <x v="0"/>
  </r>
  <r>
    <s v="8200038502"/>
    <s v="E.S.E. SANTIAGO DE T"/>
    <x v="1385"/>
    <s v="438"/>
    <s v="FD30503"/>
    <x v="1157"/>
    <x v="4"/>
    <x v="50"/>
    <x v="2"/>
    <d v="2021-09-08T00:00:00"/>
    <n v="-75600"/>
    <n v="2905100202"/>
    <x v="0"/>
    <x v="31"/>
    <s v="15001187271 MARIA BARRETO"/>
    <s v="1500120011"/>
    <x v="69"/>
    <d v="2021-11-24T00:00:00"/>
    <s v="COOSALUD"/>
    <s v="CONTRATO-EVENTO"/>
    <x v="0"/>
  </r>
  <r>
    <s v="8200038502"/>
    <s v="E.S.E. SANTIAGO DE T"/>
    <x v="1386"/>
    <s v="438"/>
    <s v="FD30497"/>
    <x v="1158"/>
    <x v="4"/>
    <x v="50"/>
    <x v="2"/>
    <d v="2021-09-08T00:00:00"/>
    <n v="-117968"/>
    <n v="2905100202"/>
    <x v="0"/>
    <x v="31"/>
    <s v="15001157763 JOSE RODRIGUEZ"/>
    <s v="1500120011"/>
    <x v="69"/>
    <d v="2021-11-24T00:00:00"/>
    <s v="COOSALUD"/>
    <s v="CONTRATO-EVENTO"/>
    <x v="0"/>
  </r>
  <r>
    <s v="8200038502"/>
    <s v="E.S.E. SANTIAGO DE T"/>
    <x v="1387"/>
    <s v="438"/>
    <s v="FD30490"/>
    <x v="1159"/>
    <x v="4"/>
    <x v="50"/>
    <x v="2"/>
    <d v="2021-09-08T00:00:00"/>
    <n v="-543785"/>
    <n v="2905100202"/>
    <x v="0"/>
    <x v="31"/>
    <s v="15204089633 JORGE RONCANCIO"/>
    <s v="1520420011"/>
    <x v="69"/>
    <d v="2021-11-24T00:00:00"/>
    <s v="COOSALUD"/>
    <s v="CONTRATO-EVENTO"/>
    <x v="0"/>
  </r>
  <r>
    <s v="8200038502"/>
    <s v="E.S.E. SANTIAGO DE T"/>
    <x v="1388"/>
    <s v="438"/>
    <s v="FD30277"/>
    <x v="402"/>
    <x v="4"/>
    <x v="393"/>
    <x v="2"/>
    <d v="2021-09-08T00:00:00"/>
    <n v="-16896"/>
    <n v="2205200201"/>
    <x v="2"/>
    <x v="31"/>
    <s v="GLOSA INICIAL GL-15765433113577"/>
    <s v="1520420011"/>
    <x v="240"/>
    <d v="2022-10-21T00:00:00"/>
    <s v="COOSALUD"/>
    <s v="CONTRATO-EVENTO"/>
    <x v="0"/>
  </r>
  <r>
    <s v="8200038502"/>
    <s v="E.S.E. SANTIAGO DE T"/>
    <x v="1388"/>
    <s v="438"/>
    <s v="FD30277"/>
    <x v="402"/>
    <x v="4"/>
    <x v="393"/>
    <x v="2"/>
    <d v="2021-09-08T00:00:00"/>
    <n v="-286416"/>
    <n v="2905100202"/>
    <x v="0"/>
    <x v="31"/>
    <s v="15204079662 GISSEL RIAÑO"/>
    <s v="1520420011"/>
    <x v="69"/>
    <d v="2021-11-24T00:00:00"/>
    <s v="COOSALUD"/>
    <s v="CONTRATO-EVENTO"/>
    <x v="0"/>
  </r>
  <r>
    <s v="8200038502"/>
    <s v="E.S.E. SANTIAGO DE T"/>
    <x v="1389"/>
    <s v="438"/>
    <s v="FD30268"/>
    <x v="403"/>
    <x v="4"/>
    <x v="393"/>
    <x v="2"/>
    <d v="2021-09-08T00:00:00"/>
    <n v="-77182"/>
    <n v="2205200201"/>
    <x v="2"/>
    <x v="31"/>
    <s v="GLOSA INICIAL GL-15765433113576"/>
    <s v="1500120011"/>
    <x v="241"/>
    <d v="2022-10-21T00:00:00"/>
    <s v="COOSALUD"/>
    <s v="CONTRATO-EVENTO"/>
    <x v="0"/>
  </r>
  <r>
    <s v="8200038502"/>
    <s v="E.S.E. SANTIAGO DE T"/>
    <x v="1389"/>
    <s v="438"/>
    <s v="FD30268"/>
    <x v="403"/>
    <x v="4"/>
    <x v="393"/>
    <x v="2"/>
    <d v="2021-09-08T00:00:00"/>
    <n v="-501633"/>
    <n v="2905100202"/>
    <x v="0"/>
    <x v="31"/>
    <s v="15001153132 RUT SANCHEZ"/>
    <s v="1500120011"/>
    <x v="69"/>
    <d v="2021-11-24T00:00:00"/>
    <s v="COOSALUD"/>
    <s v="CONTRATO-EVENTO"/>
    <x v="0"/>
  </r>
  <r>
    <s v="8200038502"/>
    <s v="E.S.E. SANTIAGO DE T"/>
    <x v="1390"/>
    <s v="438"/>
    <s v="FD30211"/>
    <x v="766"/>
    <x v="4"/>
    <x v="383"/>
    <x v="2"/>
    <d v="2021-09-08T00:00:00"/>
    <n v="-59600"/>
    <n v="2205200201"/>
    <x v="2"/>
    <x v="31"/>
    <s v="GLOSA INICIAL GL-15765433113575"/>
    <s v="1500120011"/>
    <x v="298"/>
    <d v="2022-03-31T00:00:00"/>
    <s v="COOSALUD"/>
    <s v="CONTRATO-EVENTO"/>
    <x v="0"/>
  </r>
  <r>
    <s v="8200038502"/>
    <s v="E.S.E. SANTIAGO DE T"/>
    <x v="1390"/>
    <s v="438"/>
    <s v="FD30211"/>
    <x v="766"/>
    <x v="4"/>
    <x v="383"/>
    <x v="2"/>
    <d v="2021-09-08T00:00:00"/>
    <n v="-31500"/>
    <n v="2905100202"/>
    <x v="0"/>
    <x v="31"/>
    <s v="15001022253 EFRAIN MOZO"/>
    <s v="1500120011"/>
    <x v="69"/>
    <d v="2021-11-24T00:00:00"/>
    <s v="COOSALUD"/>
    <s v="CONTRATO-EVENTO"/>
    <x v="0"/>
  </r>
  <r>
    <s v="8200038502"/>
    <s v="E.S.E. SANTIAGO DE T"/>
    <x v="1391"/>
    <s v="438"/>
    <s v="FD30124"/>
    <x v="1160"/>
    <x v="4"/>
    <x v="383"/>
    <x v="2"/>
    <d v="2021-09-08T00:00:00"/>
    <n v="-247226"/>
    <n v="2905100202"/>
    <x v="0"/>
    <x v="31"/>
    <s v="15001110445 BEATRIZ ROMERO"/>
    <s v="1500120011"/>
    <x v="69"/>
    <d v="2021-11-24T00:00:00"/>
    <s v="COOSALUD"/>
    <s v="CONTRATO-EVENTO"/>
    <x v="0"/>
  </r>
  <r>
    <s v="8200038502"/>
    <s v="E.S.E. SANTIAGO DE T"/>
    <x v="1392"/>
    <s v="438"/>
    <s v="FD30019"/>
    <x v="1161"/>
    <x v="4"/>
    <x v="14"/>
    <x v="2"/>
    <d v="2021-09-08T00:00:00"/>
    <n v="-120877"/>
    <n v="2905100202"/>
    <x v="0"/>
    <x v="31"/>
    <s v="15001099720 LAURA GIRALDO"/>
    <s v="1500120011"/>
    <x v="69"/>
    <d v="2021-11-24T00:00:00"/>
    <s v="COOSALUD"/>
    <s v="CONTRATO-EVENTO"/>
    <x v="0"/>
  </r>
  <r>
    <s v="8200038502"/>
    <s v="E.S.E. SANTIAGO DE T"/>
    <x v="1393"/>
    <s v="438"/>
    <s v="FD29906"/>
    <x v="1162"/>
    <x v="4"/>
    <x v="389"/>
    <x v="2"/>
    <d v="2021-09-08T00:00:00"/>
    <n v="-83599"/>
    <n v="2905100202"/>
    <x v="0"/>
    <x v="31"/>
    <s v="15001098875 ARELIS MORENO"/>
    <s v="1500120011"/>
    <x v="69"/>
    <d v="2021-11-24T00:00:00"/>
    <s v="COOSALUD"/>
    <s v="CONTRATO-EVENTO"/>
    <x v="0"/>
  </r>
  <r>
    <s v="8200038502"/>
    <s v="E.S.E. SANTIAGO DE T"/>
    <x v="1394"/>
    <s v="438"/>
    <s v="FD29725"/>
    <x v="1163"/>
    <x v="4"/>
    <x v="394"/>
    <x v="2"/>
    <d v="2021-09-08T00:00:00"/>
    <n v="-59600"/>
    <n v="2905100202"/>
    <x v="0"/>
    <x v="31"/>
    <s v="15001098835 GLADYS LEGUIZAMO"/>
    <s v="1500120011"/>
    <x v="69"/>
    <d v="2021-11-24T00:00:00"/>
    <s v="COOSALUD"/>
    <s v="CONTRATO-EVENTO"/>
    <x v="0"/>
  </r>
  <r>
    <s v="8200038502"/>
    <s v="E.S.E. SANTIAGO DE T"/>
    <x v="1395"/>
    <s v="438"/>
    <s v="FD32952"/>
    <x v="1164"/>
    <x v="4"/>
    <x v="385"/>
    <x v="2"/>
    <d v="2021-09-08T00:00:00"/>
    <n v="-13000"/>
    <n v="2905100203"/>
    <x v="0"/>
    <x v="28"/>
    <s v="68001436027 VICTORIA HERNANDEZ"/>
    <s v="6800120011"/>
    <x v="52"/>
    <d v="2021-11-24T00:00:00"/>
    <s v="COOSALUD"/>
    <s v="CONTRATO-EVENTO"/>
    <x v="0"/>
  </r>
  <r>
    <s v="8200038502"/>
    <s v="E.S.E. SANTIAGO DE T"/>
    <x v="1396"/>
    <s v="438"/>
    <s v="FD32685"/>
    <x v="72"/>
    <x v="4"/>
    <x v="48"/>
    <x v="2"/>
    <d v="2021-09-08T00:00:00"/>
    <n v="-26000"/>
    <n v="2905100203"/>
    <x v="0"/>
    <x v="28"/>
    <s v="13468584172 THAIGO PAYARES"/>
    <s v="1346820011"/>
    <x v="60"/>
    <d v="2021-11-24T00:00:00"/>
    <s v="COOSALUD"/>
    <s v="CONTRATO-EVENTO"/>
    <x v="0"/>
  </r>
  <r>
    <s v="8200038502"/>
    <s v="E.S.E. SANTIAGO DE T"/>
    <x v="1397"/>
    <s v="438"/>
    <s v="FD32210"/>
    <x v="1165"/>
    <x v="4"/>
    <x v="387"/>
    <x v="2"/>
    <d v="2021-09-08T00:00:00"/>
    <n v="-26000"/>
    <n v="2905100202"/>
    <x v="0"/>
    <x v="28"/>
    <s v="15514197358 JUAN MONROY"/>
    <s v="1551420011"/>
    <x v="69"/>
    <d v="2021-11-24T00:00:00"/>
    <s v="COOSALUD"/>
    <s v="CONTRATO-EVENTO"/>
    <x v="0"/>
  </r>
  <r>
    <s v="8200038502"/>
    <s v="E.S.E. SANTIAGO DE T"/>
    <x v="1398"/>
    <s v="438"/>
    <s v="FD31553"/>
    <x v="1166"/>
    <x v="4"/>
    <x v="54"/>
    <x v="2"/>
    <d v="2021-09-08T00:00:00"/>
    <n v="-6500"/>
    <n v="2905100202"/>
    <x v="0"/>
    <x v="28"/>
    <s v="15755090309 MARIA GOYENECHE"/>
    <s v="1575520011"/>
    <x v="69"/>
    <d v="2021-11-24T00:00:00"/>
    <s v="COOSALUD"/>
    <s v="CONTRATO-EVENTO"/>
    <x v="0"/>
  </r>
  <r>
    <s v="8200038502"/>
    <s v="E.S.E. SANTIAGO DE T"/>
    <x v="1399"/>
    <s v="438"/>
    <s v="FD30511"/>
    <x v="1167"/>
    <x v="4"/>
    <x v="50"/>
    <x v="2"/>
    <d v="2021-09-08T00:00:00"/>
    <n v="-6500"/>
    <n v="2905100202"/>
    <x v="0"/>
    <x v="28"/>
    <s v="68276427778 SAMANTHA LEIVA"/>
    <s v="1500120011"/>
    <x v="26"/>
    <d v="2022-07-29T00:00:00"/>
    <s v="COOSALUD"/>
    <s v="CONTRATO-EVENTO"/>
    <x v="0"/>
  </r>
  <r>
    <s v="8200038502"/>
    <s v="E.S.E. SANTIAGO DE T"/>
    <x v="1400"/>
    <s v="438"/>
    <s v="FD30088"/>
    <x v="1168"/>
    <x v="4"/>
    <x v="14"/>
    <x v="2"/>
    <d v="2021-09-08T00:00:00"/>
    <n v="-6500"/>
    <n v="2905100202"/>
    <x v="0"/>
    <x v="28"/>
    <s v="15204199026 MARIA AMADO"/>
    <s v="1520420011"/>
    <x v="69"/>
    <d v="2021-11-24T00:00:00"/>
    <s v="COOSALUD"/>
    <s v="CONTRATO-EVENTO"/>
    <x v="0"/>
  </r>
  <r>
    <s v="8200038502"/>
    <s v="E.S.E. SANTIAGO DE T"/>
    <x v="1401"/>
    <s v="438"/>
    <s v="FD30043"/>
    <x v="1169"/>
    <x v="4"/>
    <x v="14"/>
    <x v="2"/>
    <d v="2021-09-08T00:00:00"/>
    <n v="-26000"/>
    <n v="2905100202"/>
    <x v="0"/>
    <x v="28"/>
    <s v="15204201451 JAYDEN ROJAS"/>
    <s v="1520420011"/>
    <x v="69"/>
    <d v="2021-11-24T00:00:00"/>
    <s v="COOSALUD"/>
    <s v="CONTRATO-EVENTO"/>
    <x v="0"/>
  </r>
  <r>
    <s v="8200038502"/>
    <s v="E.S.E. SANTIAGO DE T"/>
    <x v="1402"/>
    <s v="438"/>
    <s v="FD30027"/>
    <x v="1170"/>
    <x v="4"/>
    <x v="14"/>
    <x v="2"/>
    <d v="2021-09-08T00:00:00"/>
    <n v="-26000"/>
    <n v="2905100202"/>
    <x v="0"/>
    <x v="28"/>
    <s v="15646201569 DAMIAN RODRIGUEZ"/>
    <s v="1564620011"/>
    <x v="69"/>
    <d v="2021-11-24T00:00:00"/>
    <s v="COOSALUD"/>
    <s v="CONTRATO-EVENTO"/>
    <x v="0"/>
  </r>
  <r>
    <s v="8200038502"/>
    <s v="E.S.E. SANTIAGO DE T"/>
    <x v="1403"/>
    <s v="438"/>
    <s v="FD29954"/>
    <x v="1171"/>
    <x v="4"/>
    <x v="389"/>
    <x v="2"/>
    <d v="2021-09-08T00:00:00"/>
    <n v="-26000"/>
    <n v="2905100202"/>
    <x v="0"/>
    <x v="28"/>
    <s v="25175187164 DILAN CONTRERAS"/>
    <s v="1500120011"/>
    <x v="55"/>
    <d v="2021-11-24T00:00:00"/>
    <s v="COOSALUD"/>
    <s v="CONTRATO-EVENTO"/>
    <x v="0"/>
  </r>
  <r>
    <s v="8200038502"/>
    <s v="E.S.E. SANTIAGO DE T"/>
    <x v="1404"/>
    <s v="438"/>
    <s v="FD29886"/>
    <x v="1172"/>
    <x v="4"/>
    <x v="389"/>
    <x v="2"/>
    <d v="2021-09-08T00:00:00"/>
    <n v="-6500"/>
    <n v="2905100202"/>
    <x v="0"/>
    <x v="28"/>
    <s v="15204106702 ANA NUMPAQUE"/>
    <s v="1520420011"/>
    <x v="69"/>
    <d v="2021-11-24T00:00:00"/>
    <s v="COOSALUD"/>
    <s v="CONTRATO-EVENTO"/>
    <x v="0"/>
  </r>
  <r>
    <s v="8200038502"/>
    <s v="E.S.E. SANTIAGO DE T"/>
    <x v="1405"/>
    <s v="438"/>
    <s v="FD29884"/>
    <x v="1173"/>
    <x v="4"/>
    <x v="389"/>
    <x v="2"/>
    <d v="2021-09-08T00:00:00"/>
    <n v="-6500"/>
    <n v="2905100202"/>
    <x v="0"/>
    <x v="28"/>
    <s v="15204091748 EMILY OSPINA"/>
    <s v="1520420011"/>
    <x v="69"/>
    <d v="2021-11-24T00:00:00"/>
    <s v="COOSALUD"/>
    <s v="CONTRATO-EVENTO"/>
    <x v="0"/>
  </r>
  <r>
    <s v="8200038502"/>
    <s v="E.S.E. SANTIAGO DE T"/>
    <x v="1406"/>
    <s v="438"/>
    <s v="FD29738"/>
    <x v="1174"/>
    <x v="4"/>
    <x v="394"/>
    <x v="2"/>
    <d v="2021-09-08T00:00:00"/>
    <n v="-6500"/>
    <n v="2905100202"/>
    <x v="0"/>
    <x v="28"/>
    <s v="54405372025 GERLY VEGA"/>
    <s v="1500120011"/>
    <x v="26"/>
    <d v="2022-07-29T00:00:00"/>
    <s v="COOSALUD"/>
    <s v="CONTRATO-EVENTO"/>
    <x v="0"/>
  </r>
  <r>
    <s v="8200038502"/>
    <s v="E.S.E. SANTIAGO DE T"/>
    <x v="1407"/>
    <s v="438"/>
    <s v="FD36931"/>
    <x v="1175"/>
    <x v="4"/>
    <x v="377"/>
    <x v="2"/>
    <d v="2021-08-06T00:00:00"/>
    <n v="-17432346"/>
    <n v="2205200202"/>
    <x v="2"/>
    <x v="172"/>
    <s v="GLOSA INICIAL GL-1537939269"/>
    <s v="1500120011"/>
    <x v="1"/>
    <m/>
    <s v="COOSALUD"/>
    <s v="SBY2019CP1A00012353"/>
    <x v="0"/>
  </r>
  <r>
    <s v="8200038502"/>
    <s v="E.S.E. SANTIAGO DE T"/>
    <x v="1407"/>
    <s v="438"/>
    <s v="FD36931"/>
    <x v="1175"/>
    <x v="4"/>
    <x v="377"/>
    <x v="2"/>
    <d v="2021-08-06T00:00:00"/>
    <n v="-2657269"/>
    <n v="2905100201"/>
    <x v="1"/>
    <x v="172"/>
    <s v="FC FD36931 SERVICIOS PYP JUNIO/2021 RS"/>
    <s v="1500120011"/>
    <x v="77"/>
    <d v="2021-09-20T00:00:00"/>
    <s v="COOSALUD"/>
    <s v="SBY2019CP1A00012353"/>
    <x v="0"/>
  </r>
  <r>
    <s v="8200038502"/>
    <s v="E.S.E. SANTIAGO DE T"/>
    <x v="1408"/>
    <s v="438"/>
    <s v="FD36920"/>
    <x v="91"/>
    <x v="4"/>
    <x v="58"/>
    <x v="2"/>
    <d v="2021-08-06T00:00:00"/>
    <n v="-18185044"/>
    <n v="2905100201"/>
    <x v="1"/>
    <x v="39"/>
    <s v="FC FD36920 SERV ASISTENCIAL JUNIO/2021 RS"/>
    <s v="1500120011"/>
    <x v="78"/>
    <d v="2021-09-20T00:00:00"/>
    <s v="COOSALUD"/>
    <s v="SBY2019CR1A00012352"/>
    <x v="0"/>
  </r>
  <r>
    <s v="8200038502"/>
    <s v="E.S.E. SANTIAGO DE T"/>
    <x v="1409"/>
    <s v="438"/>
    <s v="FD28017"/>
    <x v="1176"/>
    <x v="4"/>
    <x v="395"/>
    <x v="2"/>
    <d v="2021-08-30T00:00:00"/>
    <n v="-517056"/>
    <n v="2905100202"/>
    <x v="0"/>
    <x v="173"/>
    <s v="25175186866 STEFANY CAMACHO"/>
    <s v="1500120011"/>
    <x v="65"/>
    <d v="2021-11-24T00:00:00"/>
    <s v="COOSALUD"/>
    <s v="CONTRATO-EVENTO"/>
    <x v="0"/>
  </r>
  <r>
    <s v="8200038502"/>
    <s v="E.S.E. SANTIAGO DE T"/>
    <x v="1410"/>
    <s v="438"/>
    <s v="FE14804"/>
    <x v="117"/>
    <x v="4"/>
    <x v="74"/>
    <x v="2"/>
    <d v="2021-07-11T00:00:00"/>
    <n v="-57600"/>
    <n v="2905100202"/>
    <x v="0"/>
    <x v="48"/>
    <s v="15001097430 MARIA VARGAS"/>
    <s v="1500120011"/>
    <x v="98"/>
    <d v="2021-08-30T00:00:00"/>
    <s v="COOSALUD"/>
    <s v="CONTRATO-EVENTO"/>
    <x v="0"/>
  </r>
  <r>
    <s v="8200038502"/>
    <s v="E.S.E. SANTIAGO DE T"/>
    <x v="1411"/>
    <s v="438"/>
    <s v="FE15948"/>
    <x v="1177"/>
    <x v="4"/>
    <x v="396"/>
    <x v="2"/>
    <d v="2021-07-11T00:00:00"/>
    <n v="-132023"/>
    <n v="2905100202"/>
    <x v="0"/>
    <x v="48"/>
    <s v="15001197658 ANA PARRA"/>
    <s v="1500120011"/>
    <x v="75"/>
    <d v="2021-09-30T00:00:00"/>
    <s v="COOSALUD"/>
    <s v="CONTRATO-EVENTO"/>
    <x v="0"/>
  </r>
  <r>
    <s v="8200038502"/>
    <s v="E.S.E. SANTIAGO DE T"/>
    <x v="1412"/>
    <s v="438"/>
    <s v="FE15947"/>
    <x v="1178"/>
    <x v="4"/>
    <x v="396"/>
    <x v="2"/>
    <d v="2021-07-11T00:00:00"/>
    <n v="-132184"/>
    <n v="2905100202"/>
    <x v="0"/>
    <x v="48"/>
    <s v="15001101710 JAVIER RAMIREZ"/>
    <s v="1500120011"/>
    <x v="75"/>
    <d v="2021-09-30T00:00:00"/>
    <s v="COOSALUD"/>
    <s v="CONTRATO-EVENTO"/>
    <x v="0"/>
  </r>
  <r>
    <s v="8200038502"/>
    <s v="E.S.E. SANTIAGO DE T"/>
    <x v="1413"/>
    <s v="438"/>
    <s v="FE15806"/>
    <x v="1179"/>
    <x v="4"/>
    <x v="76"/>
    <x v="2"/>
    <d v="2021-07-11T00:00:00"/>
    <n v="-57600"/>
    <n v="2905100202"/>
    <x v="0"/>
    <x v="48"/>
    <s v="15001170575 KELY ORJUELA"/>
    <s v="1500120011"/>
    <x v="75"/>
    <d v="2021-09-30T00:00:00"/>
    <s v="COOSALUD"/>
    <s v="CONTRATO-EVENTO"/>
    <x v="0"/>
  </r>
  <r>
    <s v="8200038502"/>
    <s v="E.S.E. SANTIAGO DE T"/>
    <x v="1414"/>
    <s v="438"/>
    <s v="FE15754"/>
    <x v="1180"/>
    <x v="4"/>
    <x v="76"/>
    <x v="2"/>
    <d v="2021-07-11T00:00:00"/>
    <n v="-63107"/>
    <n v="2905100202"/>
    <x v="0"/>
    <x v="48"/>
    <s v="15001002931 JOSE JEREZ"/>
    <s v="1500120011"/>
    <x v="75"/>
    <d v="2021-09-30T00:00:00"/>
    <s v="COOSALUD"/>
    <s v="CONTRATO-EVENTO"/>
    <x v="0"/>
  </r>
  <r>
    <s v="8200038502"/>
    <s v="E.S.E. SANTIAGO DE T"/>
    <x v="1415"/>
    <s v="438"/>
    <s v="FE15370"/>
    <x v="1181"/>
    <x v="4"/>
    <x v="397"/>
    <x v="2"/>
    <d v="2021-07-11T00:00:00"/>
    <n v="-109786"/>
    <n v="2905100202"/>
    <x v="0"/>
    <x v="48"/>
    <s v="15001096005 MARIA GARCIA"/>
    <s v="1500120011"/>
    <x v="75"/>
    <d v="2021-09-30T00:00:00"/>
    <s v="COOSALUD"/>
    <s v="CONTRATO-EVENTO"/>
    <x v="0"/>
  </r>
  <r>
    <s v="8200038502"/>
    <s v="E.S.E. SANTIAGO DE T"/>
    <x v="1416"/>
    <s v="438"/>
    <s v="FE15328"/>
    <x v="1182"/>
    <x v="4"/>
    <x v="398"/>
    <x v="2"/>
    <d v="2021-07-11T00:00:00"/>
    <n v="-141017"/>
    <n v="2905100202"/>
    <x v="0"/>
    <x v="48"/>
    <s v="15204190945 ANGEL RODRIGUEZ"/>
    <s v="1520420011"/>
    <x v="75"/>
    <d v="2021-09-30T00:00:00"/>
    <s v="COOSALUD"/>
    <s v="CONTRATO-EVENTO"/>
    <x v="0"/>
  </r>
  <r>
    <s v="8200038502"/>
    <s v="E.S.E. SANTIAGO DE T"/>
    <x v="1417"/>
    <s v="438"/>
    <s v="FE15298"/>
    <x v="1183"/>
    <x v="4"/>
    <x v="398"/>
    <x v="2"/>
    <d v="2021-07-11T00:00:00"/>
    <n v="-125081"/>
    <n v="2905100202"/>
    <x v="0"/>
    <x v="48"/>
    <s v="15001095147 LUIS LIZARAZO"/>
    <s v="1500120011"/>
    <x v="75"/>
    <d v="2021-09-30T00:00:00"/>
    <s v="COOSALUD"/>
    <s v="CONTRATO-EVENTO"/>
    <x v="0"/>
  </r>
  <r>
    <s v="8200038502"/>
    <s v="E.S.E. SANTIAGO DE T"/>
    <x v="1418"/>
    <s v="438"/>
    <s v="FE15126"/>
    <x v="109"/>
    <x v="4"/>
    <x v="66"/>
    <x v="2"/>
    <d v="2021-07-11T00:00:00"/>
    <n v="-57600"/>
    <n v="2905100202"/>
    <x v="0"/>
    <x v="48"/>
    <s v="15001089485 GIOVANNA SISA"/>
    <s v="1500120011"/>
    <x v="90"/>
    <d v="2021-08-30T00:00:00"/>
    <s v="COOSALUD"/>
    <s v="CONTRATO-EVENTO"/>
    <x v="0"/>
  </r>
  <r>
    <s v="8200038502"/>
    <s v="E.S.E. SANTIAGO DE T"/>
    <x v="1419"/>
    <s v="438"/>
    <s v="FE14996"/>
    <x v="1184"/>
    <x v="4"/>
    <x v="399"/>
    <x v="2"/>
    <d v="2021-07-11T00:00:00"/>
    <n v="-57600"/>
    <n v="2905100202"/>
    <x v="0"/>
    <x v="48"/>
    <s v="15238181591 SARA ESTUPIÑAN"/>
    <s v="1523820011"/>
    <x v="75"/>
    <d v="2021-09-30T00:00:00"/>
    <s v="COOSALUD"/>
    <s v="CONTRATO-EVENTO"/>
    <x v="0"/>
  </r>
  <r>
    <s v="8200038502"/>
    <s v="E.S.E. SANTIAGO DE T"/>
    <x v="1420"/>
    <s v="438"/>
    <s v="FE14875"/>
    <x v="1185"/>
    <x v="4"/>
    <x v="400"/>
    <x v="2"/>
    <d v="2021-07-11T00:00:00"/>
    <n v="-176768"/>
    <n v="2905100202"/>
    <x v="0"/>
    <x v="48"/>
    <s v="15001168216 MARYE GIL"/>
    <s v="1500120011"/>
    <x v="75"/>
    <d v="2021-09-30T00:00:00"/>
    <s v="COOSALUD"/>
    <s v="CONTRATO-EVENTO"/>
    <x v="0"/>
  </r>
  <r>
    <s v="8200038502"/>
    <s v="E.S.E. SANTIAGO DE T"/>
    <x v="1421"/>
    <s v="438"/>
    <s v="FE14867"/>
    <x v="1186"/>
    <x v="4"/>
    <x v="400"/>
    <x v="2"/>
    <d v="2021-07-11T00:00:00"/>
    <n v="-59689"/>
    <n v="2905100202"/>
    <x v="0"/>
    <x v="48"/>
    <s v="15001021707 WILLIAM SUAREZ"/>
    <s v="1500120011"/>
    <x v="75"/>
    <d v="2021-09-30T00:00:00"/>
    <s v="COOSALUD"/>
    <s v="CONTRATO-EVENTO"/>
    <x v="0"/>
  </r>
  <r>
    <s v="8200038502"/>
    <s v="E.S.E. SANTIAGO DE T"/>
    <x v="1422"/>
    <s v="438"/>
    <s v="FE14459"/>
    <x v="1187"/>
    <x v="4"/>
    <x v="401"/>
    <x v="2"/>
    <d v="2021-07-11T00:00:00"/>
    <n v="-57600"/>
    <n v="2905100202"/>
    <x v="0"/>
    <x v="48"/>
    <s v="15238030451 ODUAL RODRIGUEZ"/>
    <s v="1523820011"/>
    <x v="75"/>
    <d v="2021-09-30T00:00:00"/>
    <s v="COOSALUD"/>
    <s v="CONTRATO-EVENTO"/>
    <x v="0"/>
  </r>
  <r>
    <s v="8200038502"/>
    <s v="E.S.E. SANTIAGO DE T"/>
    <x v="1423"/>
    <s v="438"/>
    <s v="FE14398"/>
    <x v="1188"/>
    <x v="4"/>
    <x v="80"/>
    <x v="2"/>
    <d v="2021-07-11T00:00:00"/>
    <n v="-57600"/>
    <n v="2905100202"/>
    <x v="0"/>
    <x v="48"/>
    <s v="15001200921 MANUEL SUAREZ"/>
    <s v="1500120011"/>
    <x v="75"/>
    <d v="2021-09-30T00:00:00"/>
    <s v="COOSALUD"/>
    <s v="CONTRATO-EVENTO"/>
    <x v="0"/>
  </r>
  <r>
    <s v="8200038502"/>
    <s v="E.S.E. SANTIAGO DE T"/>
    <x v="1424"/>
    <s v="438"/>
    <s v="FE14098"/>
    <x v="1189"/>
    <x v="4"/>
    <x v="402"/>
    <x v="2"/>
    <d v="2021-07-11T00:00:00"/>
    <n v="-100100"/>
    <n v="2905100202"/>
    <x v="0"/>
    <x v="48"/>
    <s v="15500079226 YADY MARTINEZ"/>
    <s v="1550020011"/>
    <x v="75"/>
    <d v="2021-09-30T00:00:00"/>
    <s v="COOSALUD"/>
    <s v="CONTRATO-EVENTO"/>
    <x v="0"/>
  </r>
  <r>
    <s v="8200038502"/>
    <s v="E.S.E. SANTIAGO DE T"/>
    <x v="1425"/>
    <s v="438"/>
    <s v="FE13669"/>
    <x v="371"/>
    <x v="4"/>
    <x v="403"/>
    <x v="2"/>
    <d v="2021-07-11T00:00:00"/>
    <n v="-65509"/>
    <n v="2205200201"/>
    <x v="2"/>
    <x v="48"/>
    <s v="GLOSA INICIAL GL-155555559732295"/>
    <s v="1500120011"/>
    <x v="202"/>
    <d v="2022-10-21T00:00:00"/>
    <s v="COOSALUD"/>
    <s v="CONTRATO-EVENTO"/>
    <x v="0"/>
  </r>
  <r>
    <s v="8200038502"/>
    <s v="E.S.E. SANTIAGO DE T"/>
    <x v="1425"/>
    <s v="438"/>
    <s v="FE13669"/>
    <x v="371"/>
    <x v="4"/>
    <x v="403"/>
    <x v="2"/>
    <d v="2021-07-11T00:00:00"/>
    <n v="-57600"/>
    <n v="2905100202"/>
    <x v="0"/>
    <x v="48"/>
    <s v="15001001011 FREDY MORENO"/>
    <s v="1500120011"/>
    <x v="75"/>
    <d v="2021-09-30T00:00:00"/>
    <s v="COOSALUD"/>
    <s v="CONTRATO-EVENTO"/>
    <x v="0"/>
  </r>
  <r>
    <s v="8200038502"/>
    <s v="E.S.E. SANTIAGO DE T"/>
    <x v="1426"/>
    <s v="438"/>
    <s v="FE13633"/>
    <x v="1190"/>
    <x v="4"/>
    <x v="403"/>
    <x v="2"/>
    <d v="2021-07-11T00:00:00"/>
    <n v="-113257"/>
    <n v="2905100202"/>
    <x v="0"/>
    <x v="48"/>
    <s v="15001170982 NESLY SUAREZ"/>
    <s v="1500120011"/>
    <x v="75"/>
    <d v="2021-09-30T00:00:00"/>
    <s v="COOSALUD"/>
    <s v="CONTRATO-EVENTO"/>
    <x v="0"/>
  </r>
  <r>
    <s v="8200038502"/>
    <s v="E.S.E. SANTIAGO DE T"/>
    <x v="1427"/>
    <s v="438"/>
    <s v="FE13611"/>
    <x v="1191"/>
    <x v="4"/>
    <x v="92"/>
    <x v="2"/>
    <d v="2021-07-11T00:00:00"/>
    <n v="-57600"/>
    <n v="2905100202"/>
    <x v="0"/>
    <x v="48"/>
    <s v="15001193671 KAROLAY NEGRETE"/>
    <s v="1500120011"/>
    <x v="75"/>
    <d v="2021-09-30T00:00:00"/>
    <s v="COOSALUD"/>
    <s v="CONTRATO-EVENTO"/>
    <x v="0"/>
  </r>
  <r>
    <s v="8200038502"/>
    <s v="E.S.E. SANTIAGO DE T"/>
    <x v="1428"/>
    <s v="438"/>
    <s v="FE18144"/>
    <x v="1192"/>
    <x v="4"/>
    <x v="78"/>
    <x v="2"/>
    <d v="2021-07-27T00:00:00"/>
    <n v="-107000"/>
    <n v="2905100203"/>
    <x v="0"/>
    <x v="59"/>
    <s v="15238181591 SARA ESTUPIÑAN"/>
    <s v="1523820011"/>
    <x v="104"/>
    <d v="2021-07-27T00:00:00"/>
    <s v="GCAMILA"/>
    <s v="CONTRATO-EVENTO"/>
    <x v="0"/>
  </r>
  <r>
    <s v="8200038502"/>
    <s v="E.S.E. SANTIAGO DE T"/>
    <x v="1429"/>
    <s v="438"/>
    <s v="FE18143"/>
    <x v="132"/>
    <x v="4"/>
    <x v="78"/>
    <x v="2"/>
    <d v="2021-07-27T00:00:00"/>
    <n v="-638205"/>
    <n v="2905100203"/>
    <x v="0"/>
    <x v="59"/>
    <s v="15204086134 MARLEN FUQUENE"/>
    <s v="1520420011"/>
    <x v="104"/>
    <d v="2021-07-27T00:00:00"/>
    <s v="GCAMILA"/>
    <s v="CONTRATO-EVENTO"/>
    <x v="0"/>
  </r>
  <r>
    <s v="8200038502"/>
    <s v="E.S.E. SANTIAGO DE T"/>
    <x v="1430"/>
    <s v="438"/>
    <s v="FD29182"/>
    <x v="1193"/>
    <x v="4"/>
    <x v="404"/>
    <x v="2"/>
    <d v="2021-07-27T00:00:00"/>
    <n v="-6500"/>
    <n v="2905100102"/>
    <x v="0"/>
    <x v="174"/>
    <s v="15204095102 HEIDY HERNANDEZ"/>
    <s v="1520420011"/>
    <x v="104"/>
    <d v="2021-07-27T00:00:00"/>
    <s v="GCAMILA"/>
    <s v="CONTRATO-EVENTO"/>
    <x v="0"/>
  </r>
  <r>
    <s v="8200038502"/>
    <s v="E.S.E. SANTIAGO DE T"/>
    <x v="1431"/>
    <s v="438"/>
    <s v="FD28948"/>
    <x v="1194"/>
    <x v="4"/>
    <x v="405"/>
    <x v="2"/>
    <d v="2021-07-27T00:00:00"/>
    <n v="-6500"/>
    <n v="2905100103"/>
    <x v="0"/>
    <x v="174"/>
    <s v="05101611722 JESUS PUERTA"/>
    <s v="510120011"/>
    <x v="105"/>
    <d v="2021-07-27T00:00:00"/>
    <s v="GCAMILA"/>
    <s v="CONTRATO-EVENTO"/>
    <x v="0"/>
  </r>
  <r>
    <s v="8200038502"/>
    <s v="E.S.E. SANTIAGO DE T"/>
    <x v="1432"/>
    <s v="438"/>
    <s v="FD27474"/>
    <x v="1195"/>
    <x v="4"/>
    <x v="64"/>
    <x v="2"/>
    <d v="2021-07-27T00:00:00"/>
    <n v="-6500"/>
    <n v="2905100102"/>
    <x v="0"/>
    <x v="174"/>
    <s v="15646001247 JOHANNA MARTINEZ"/>
    <s v="1564620011"/>
    <x v="104"/>
    <d v="2021-07-27T00:00:00"/>
    <s v="GCAMILA"/>
    <s v="CONTRATO-EVENTO"/>
    <x v="0"/>
  </r>
  <r>
    <s v="8200038502"/>
    <s v="E.S.E. SANTIAGO DE T"/>
    <x v="1433"/>
    <s v="438"/>
    <s v="FD28162"/>
    <x v="1196"/>
    <x v="4"/>
    <x v="406"/>
    <x v="2"/>
    <d v="2021-07-27T00:00:00"/>
    <n v="-191114"/>
    <n v="2905100202"/>
    <x v="0"/>
    <x v="21"/>
    <s v="15001196902 ERIKA PINZON"/>
    <s v="1500120011"/>
    <x v="104"/>
    <d v="2021-07-27T00:00:00"/>
    <s v="GCAMILA"/>
    <s v="CONTRATO-EVENTO"/>
    <x v="0"/>
  </r>
  <r>
    <s v="8200038502"/>
    <s v="E.S.E. SANTIAGO DE T"/>
    <x v="1434"/>
    <s v="438"/>
    <s v="FD29291"/>
    <x v="404"/>
    <x v="4"/>
    <x v="407"/>
    <x v="2"/>
    <d v="2021-07-27T00:00:00"/>
    <n v="-80324"/>
    <n v="2205200201"/>
    <x v="2"/>
    <x v="21"/>
    <s v="GLOSA INICIAL GL-15765433873202"/>
    <s v="1500120011"/>
    <x v="242"/>
    <d v="2022-10-21T00:00:00"/>
    <s v="GCAMILA"/>
    <s v="CONTRATO-EVENTO"/>
    <x v="0"/>
  </r>
  <r>
    <s v="8200038502"/>
    <s v="E.S.E. SANTIAGO DE T"/>
    <x v="1434"/>
    <s v="438"/>
    <s v="FD29291"/>
    <x v="404"/>
    <x v="4"/>
    <x v="407"/>
    <x v="2"/>
    <d v="2021-07-27T00:00:00"/>
    <n v="-59600"/>
    <n v="2905100202"/>
    <x v="0"/>
    <x v="21"/>
    <s v="15001169333 ADRIANA MELO"/>
    <s v="1500120011"/>
    <x v="104"/>
    <d v="2021-07-27T00:00:00"/>
    <s v="GCAMILA"/>
    <s v="CONTRATO-EVENTO"/>
    <x v="0"/>
  </r>
  <r>
    <s v="8200038502"/>
    <s v="E.S.E. SANTIAGO DE T"/>
    <x v="1435"/>
    <s v="438"/>
    <s v="FD29160"/>
    <x v="1197"/>
    <x v="4"/>
    <x v="404"/>
    <x v="2"/>
    <d v="2021-07-27T00:00:00"/>
    <n v="-67599"/>
    <n v="2905100202"/>
    <x v="0"/>
    <x v="21"/>
    <s v="15001183068 KELLY ROJAS"/>
    <s v="1500120011"/>
    <x v="104"/>
    <d v="2021-07-27T00:00:00"/>
    <s v="GCAMILA"/>
    <s v="CONTRATO-EVENTO"/>
    <x v="0"/>
  </r>
  <r>
    <s v="8200038502"/>
    <s v="E.S.E. SANTIAGO DE T"/>
    <x v="1436"/>
    <s v="438"/>
    <s v="FD29155"/>
    <x v="405"/>
    <x v="4"/>
    <x v="404"/>
    <x v="2"/>
    <d v="2021-08-07T00:00:00"/>
    <n v="-230400"/>
    <n v="2205200201"/>
    <x v="2"/>
    <x v="21"/>
    <s v="GLOSA INICIAL GL-15765433183656"/>
    <s v="1520420011"/>
    <x v="243"/>
    <d v="2022-10-21T00:00:00"/>
    <s v="COOSALUD"/>
    <s v="CONTRATO-EVENTO"/>
    <x v="0"/>
  </r>
  <r>
    <s v="8200038502"/>
    <s v="E.S.E. SANTIAGO DE T"/>
    <x v="1436"/>
    <s v="438"/>
    <s v="FD29155"/>
    <x v="405"/>
    <x v="4"/>
    <x v="404"/>
    <x v="2"/>
    <d v="2021-08-07T00:00:00"/>
    <n v="-3404564"/>
    <n v="2905100202"/>
    <x v="0"/>
    <x v="21"/>
    <s v="15204142984 ANA RODRIGUEZ"/>
    <s v="1520420011"/>
    <x v="69"/>
    <d v="2021-11-24T00:00:00"/>
    <s v="COOSALUD"/>
    <s v="CONTRATO-EVENTO"/>
    <x v="0"/>
  </r>
  <r>
    <s v="8200038502"/>
    <s v="E.S.E. SANTIAGO DE T"/>
    <x v="1437"/>
    <s v="438"/>
    <s v="FD28977"/>
    <x v="1198"/>
    <x v="4"/>
    <x v="405"/>
    <x v="2"/>
    <d v="2021-08-30T00:00:00"/>
    <n v="-64137"/>
    <n v="2905100202"/>
    <x v="0"/>
    <x v="21"/>
    <s v="15001113202 NESTOR MORENO"/>
    <s v="1500120011"/>
    <x v="89"/>
    <d v="2021-08-30T00:00:00"/>
    <s v="GCAMILA"/>
    <s v="CONTRATO-EVENTO"/>
    <x v="0"/>
  </r>
  <r>
    <s v="8200038502"/>
    <s v="E.S.E. SANTIAGO DE T"/>
    <x v="1438"/>
    <s v="438"/>
    <s v="FD28921"/>
    <x v="1199"/>
    <x v="4"/>
    <x v="405"/>
    <x v="2"/>
    <d v="2021-08-30T00:00:00"/>
    <n v="-2096714"/>
    <n v="2905100202"/>
    <x v="0"/>
    <x v="21"/>
    <s v="15500082447 PRIMITIVA CANO"/>
    <s v="1550020011"/>
    <x v="89"/>
    <d v="2021-08-30T00:00:00"/>
    <s v="GCAMILA"/>
    <s v="CONTRATO-EVENTO"/>
    <x v="0"/>
  </r>
  <r>
    <s v="8200038502"/>
    <s v="E.S.E. SANTIAGO DE T"/>
    <x v="1439"/>
    <s v="438"/>
    <s v="FD28825"/>
    <x v="1200"/>
    <x v="4"/>
    <x v="408"/>
    <x v="2"/>
    <d v="2021-08-30T00:00:00"/>
    <n v="-64693"/>
    <n v="2905100202"/>
    <x v="0"/>
    <x v="21"/>
    <s v="15001199066 ERICA SANCHEZ"/>
    <s v="1500120011"/>
    <x v="89"/>
    <d v="2021-08-30T00:00:00"/>
    <s v="GCAMILA"/>
    <s v="CONTRATO-EVENTO"/>
    <x v="0"/>
  </r>
  <r>
    <s v="8200038502"/>
    <s v="E.S.E. SANTIAGO DE T"/>
    <x v="1440"/>
    <s v="438"/>
    <s v="FD28690"/>
    <x v="1201"/>
    <x v="4"/>
    <x v="409"/>
    <x v="2"/>
    <d v="2021-07-27T00:00:00"/>
    <n v="-175128"/>
    <n v="2905100202"/>
    <x v="0"/>
    <x v="21"/>
    <s v="15204112257 WILLINGTON SUESCA"/>
    <s v="1520420011"/>
    <x v="104"/>
    <d v="2021-07-27T00:00:00"/>
    <s v="GCAMILA"/>
    <s v="CONTRATO-EVENTO"/>
    <x v="0"/>
  </r>
  <r>
    <s v="8200038502"/>
    <s v="E.S.E. SANTIAGO DE T"/>
    <x v="1441"/>
    <s v="438"/>
    <s v="FD28588"/>
    <x v="107"/>
    <x v="4"/>
    <x v="65"/>
    <x v="2"/>
    <d v="2021-08-07T00:00:00"/>
    <n v="-243303"/>
    <n v="2905100203"/>
    <x v="0"/>
    <x v="21"/>
    <s v="68001494740 JOSE HINESTROZA"/>
    <s v="6800120011"/>
    <x v="88"/>
    <d v="2021-08-30T00:00:00"/>
    <s v="JGIRALDO"/>
    <s v="CONTRATO-EVENTO"/>
    <x v="0"/>
  </r>
  <r>
    <s v="8200038502"/>
    <s v="E.S.E. SANTIAGO DE T"/>
    <x v="1442"/>
    <s v="438"/>
    <s v="FD28301"/>
    <x v="133"/>
    <x v="4"/>
    <x v="79"/>
    <x v="2"/>
    <d v="2021-07-27T00:00:00"/>
    <n v="-200346"/>
    <n v="2905100203"/>
    <x v="0"/>
    <x v="21"/>
    <s v="05101329645 YOANA MONCADA"/>
    <s v="510120011"/>
    <x v="105"/>
    <d v="2021-07-27T00:00:00"/>
    <s v="GCAMILA"/>
    <s v="CONTRATO-EVENTO"/>
    <x v="0"/>
  </r>
  <r>
    <s v="8200038502"/>
    <s v="E.S.E. SANTIAGO DE T"/>
    <x v="1443"/>
    <s v="438"/>
    <s v="FD28114"/>
    <x v="49"/>
    <x v="4"/>
    <x v="38"/>
    <x v="2"/>
    <d v="2021-08-07T00:00:00"/>
    <n v="-143014"/>
    <n v="2905100203"/>
    <x v="0"/>
    <x v="21"/>
    <s v="68377241037 VALENTINA BAREÑO"/>
    <s v="6837720011"/>
    <x v="47"/>
    <d v="2021-12-30T00:00:00"/>
    <s v="JGIRALDO"/>
    <s v="CONTRATO-EVENTO"/>
    <x v="0"/>
  </r>
  <r>
    <s v="8200038502"/>
    <s v="E.S.E. SANTIAGO DE T"/>
    <x v="1444"/>
    <s v="438"/>
    <s v="FD28107"/>
    <x v="1202"/>
    <x v="4"/>
    <x v="38"/>
    <x v="2"/>
    <d v="2021-08-30T00:00:00"/>
    <n v="-81100"/>
    <n v="2905100202"/>
    <x v="0"/>
    <x v="21"/>
    <s v="15001097474 MIGUEL MORENO"/>
    <s v="1500120011"/>
    <x v="89"/>
    <d v="2021-08-30T00:00:00"/>
    <s v="GCAMILA"/>
    <s v="CONTRATO-EVENTO"/>
    <x v="0"/>
  </r>
  <r>
    <s v="8200038502"/>
    <s v="E.S.E. SANTIAGO DE T"/>
    <x v="1445"/>
    <s v="438"/>
    <s v="FD28016"/>
    <x v="1203"/>
    <x v="4"/>
    <x v="395"/>
    <x v="2"/>
    <d v="2021-08-30T00:00:00"/>
    <n v="-126300"/>
    <n v="2905100202"/>
    <x v="0"/>
    <x v="21"/>
    <s v="15001199029 SILVIA GONZALEZ"/>
    <s v="1500120011"/>
    <x v="89"/>
    <d v="2021-08-30T00:00:00"/>
    <s v="GCAMILA"/>
    <s v="CONTRATO-EVENTO"/>
    <x v="0"/>
  </r>
  <r>
    <s v="8200038502"/>
    <s v="E.S.E. SANTIAGO DE T"/>
    <x v="1446"/>
    <s v="438"/>
    <s v="FD27918"/>
    <x v="407"/>
    <x v="4"/>
    <x v="410"/>
    <x v="2"/>
    <d v="2021-08-07T00:00:00"/>
    <n v="-56113"/>
    <n v="2205200201"/>
    <x v="2"/>
    <x v="21"/>
    <s v="GLOSA INICIAL GL-15765433873201"/>
    <s v="1500120011"/>
    <x v="245"/>
    <d v="2022-10-21T00:00:00"/>
    <s v="COOSALUD"/>
    <s v="CONTRATO-EVENTO"/>
    <x v="0"/>
  </r>
  <r>
    <s v="8200038502"/>
    <s v="E.S.E. SANTIAGO DE T"/>
    <x v="1446"/>
    <s v="438"/>
    <s v="FD27918"/>
    <x v="407"/>
    <x v="4"/>
    <x v="410"/>
    <x v="2"/>
    <d v="2021-08-07T00:00:00"/>
    <n v="-84800"/>
    <n v="2905100202"/>
    <x v="0"/>
    <x v="21"/>
    <s v="15001199066 ERICA SANCHEZ"/>
    <s v="1500120011"/>
    <x v="69"/>
    <d v="2021-11-24T00:00:00"/>
    <s v="COOSALUD"/>
    <s v="CONTRATO-EVENTO"/>
    <x v="0"/>
  </r>
  <r>
    <s v="8200038502"/>
    <s v="E.S.E. SANTIAGO DE T"/>
    <x v="1447"/>
    <s v="438"/>
    <s v="FD27884"/>
    <x v="1204"/>
    <x v="4"/>
    <x v="410"/>
    <x v="2"/>
    <d v="2021-08-30T00:00:00"/>
    <n v="-96521"/>
    <n v="2905100202"/>
    <x v="0"/>
    <x v="21"/>
    <s v="15204001357 POMPILIO PINILLA"/>
    <s v="1520420011"/>
    <x v="89"/>
    <d v="2021-08-30T00:00:00"/>
    <s v="GCAMILA"/>
    <s v="CONTRATO-EVENTO"/>
    <x v="0"/>
  </r>
  <r>
    <s v="8200038502"/>
    <s v="E.S.E. SANTIAGO DE T"/>
    <x v="1448"/>
    <s v="438"/>
    <s v="FD27874"/>
    <x v="1205"/>
    <x v="4"/>
    <x v="410"/>
    <x v="2"/>
    <d v="2021-08-30T00:00:00"/>
    <n v="-196300"/>
    <n v="2905100202"/>
    <x v="0"/>
    <x v="21"/>
    <s v="15001098661 DANIEL MARTINEZ"/>
    <s v="1500120011"/>
    <x v="89"/>
    <d v="2021-08-30T00:00:00"/>
    <s v="GCAMILA"/>
    <s v="CONTRATO-EVENTO"/>
    <x v="0"/>
  </r>
  <r>
    <s v="8200038502"/>
    <s v="E.S.E. SANTIAGO DE T"/>
    <x v="1449"/>
    <s v="438"/>
    <s v="FD27864"/>
    <x v="1206"/>
    <x v="4"/>
    <x v="411"/>
    <x v="2"/>
    <d v="2021-08-30T00:00:00"/>
    <n v="-91100"/>
    <n v="2905100202"/>
    <x v="0"/>
    <x v="21"/>
    <s v="15204001357 POMPILIO PINILLA"/>
    <s v="1520420011"/>
    <x v="89"/>
    <d v="2021-08-30T00:00:00"/>
    <s v="GCAMILA"/>
    <s v="CONTRATO-EVENTO"/>
    <x v="0"/>
  </r>
  <r>
    <s v="8200038502"/>
    <s v="E.S.E. SANTIAGO DE T"/>
    <x v="1450"/>
    <s v="438"/>
    <s v="FD27742"/>
    <x v="1207"/>
    <x v="4"/>
    <x v="412"/>
    <x v="2"/>
    <d v="2021-08-30T00:00:00"/>
    <n v="-320552"/>
    <n v="2905100202"/>
    <x v="0"/>
    <x v="21"/>
    <s v="15001096009 SARA NEVA"/>
    <s v="1500120011"/>
    <x v="89"/>
    <d v="2021-08-30T00:00:00"/>
    <s v="GCAMILA"/>
    <s v="CONTRATO-EVENTO"/>
    <x v="0"/>
  </r>
  <r>
    <s v="8200038502"/>
    <s v="E.S.E. SANTIAGO DE T"/>
    <x v="1451"/>
    <s v="438"/>
    <s v="FD27678"/>
    <x v="1208"/>
    <x v="4"/>
    <x v="413"/>
    <x v="2"/>
    <d v="2021-08-30T00:00:00"/>
    <n v="-393347"/>
    <n v="2905100202"/>
    <x v="0"/>
    <x v="21"/>
    <s v="15001101472 NIXON REYES"/>
    <s v="1500120011"/>
    <x v="89"/>
    <d v="2021-08-30T00:00:00"/>
    <s v="GCAMILA"/>
    <s v="CONTRATO-EVENTO"/>
    <x v="0"/>
  </r>
  <r>
    <s v="8200038502"/>
    <s v="E.S.E. SANTIAGO DE T"/>
    <x v="1452"/>
    <s v="438"/>
    <s v="FD27634"/>
    <x v="1209"/>
    <x v="4"/>
    <x v="413"/>
    <x v="2"/>
    <d v="2021-08-30T00:00:00"/>
    <n v="-132026"/>
    <n v="2905100202"/>
    <x v="0"/>
    <x v="21"/>
    <s v="15001001453 BRANDON FORERO"/>
    <s v="1500120011"/>
    <x v="89"/>
    <d v="2021-08-30T00:00:00"/>
    <s v="GCAMILA"/>
    <s v="CONTRATO-EVENTO"/>
    <x v="0"/>
  </r>
  <r>
    <s v="8200038502"/>
    <s v="E.S.E. SANTIAGO DE T"/>
    <x v="1453"/>
    <s v="438"/>
    <s v="FD27467"/>
    <x v="1210"/>
    <x v="4"/>
    <x v="64"/>
    <x v="2"/>
    <d v="2021-08-30T00:00:00"/>
    <n v="-64693"/>
    <n v="2905100202"/>
    <x v="0"/>
    <x v="21"/>
    <s v="15001101548 SANDRA LOPEZ"/>
    <s v="1500120011"/>
    <x v="89"/>
    <d v="2021-08-30T00:00:00"/>
    <s v="GCAMILA"/>
    <s v="CONTRATO-EVENTO"/>
    <x v="0"/>
  </r>
  <r>
    <s v="8200038502"/>
    <s v="E.S.E. SANTIAGO DE T"/>
    <x v="1454"/>
    <s v="438"/>
    <s v="FD27279"/>
    <x v="1211"/>
    <x v="4"/>
    <x v="414"/>
    <x v="2"/>
    <d v="2021-08-30T00:00:00"/>
    <n v="-115014"/>
    <n v="2905100202"/>
    <x v="0"/>
    <x v="21"/>
    <s v="15001109773 LAURA ZARATE"/>
    <s v="1500120011"/>
    <x v="89"/>
    <d v="2021-08-30T00:00:00"/>
    <s v="GCAMILA"/>
    <s v="CONTRATO-EVENTO"/>
    <x v="0"/>
  </r>
  <r>
    <s v="8200038502"/>
    <s v="E.S.E. SANTIAGO DE T"/>
    <x v="1455"/>
    <s v="438"/>
    <s v="FD27044"/>
    <x v="408"/>
    <x v="4"/>
    <x v="10"/>
    <x v="2"/>
    <d v="2021-08-30T00:00:00"/>
    <n v="-14229"/>
    <n v="2205200201"/>
    <x v="2"/>
    <x v="21"/>
    <s v="GLOSA INICIAL GL-15765433873200"/>
    <s v="1500120011"/>
    <x v="247"/>
    <d v="2022-10-21T00:00:00"/>
    <s v="GCAMILA"/>
    <s v="CONTRATO-EVENTO"/>
    <x v="0"/>
  </r>
  <r>
    <s v="8200038502"/>
    <s v="E.S.E. SANTIAGO DE T"/>
    <x v="1455"/>
    <s v="438"/>
    <s v="FD27044"/>
    <x v="408"/>
    <x v="4"/>
    <x v="10"/>
    <x v="2"/>
    <d v="2021-08-30T00:00:00"/>
    <n v="-243400"/>
    <n v="2905100202"/>
    <x v="0"/>
    <x v="21"/>
    <s v="15001112914 ANA MALAVER"/>
    <s v="1500120011"/>
    <x v="89"/>
    <d v="2021-08-30T00:00:00"/>
    <s v="GCAMILA"/>
    <s v="CONTRATO-EVENTO"/>
    <x v="0"/>
  </r>
  <r>
    <s v="8200038502"/>
    <s v="E.S.E. SANTIAGO DE T"/>
    <x v="1456"/>
    <s v="438"/>
    <s v="FD27035"/>
    <x v="409"/>
    <x v="4"/>
    <x v="415"/>
    <x v="2"/>
    <d v="2021-08-30T00:00:00"/>
    <n v="-30045"/>
    <n v="2205200201"/>
    <x v="2"/>
    <x v="21"/>
    <s v="GLOSA INICIAL GL-15765433873199"/>
    <s v="1500120011"/>
    <x v="248"/>
    <d v="2022-10-21T00:00:00"/>
    <s v="GCAMILA"/>
    <s v="CONTRATO-EVENTO"/>
    <x v="0"/>
  </r>
  <r>
    <s v="8200038502"/>
    <s v="E.S.E. SANTIAGO DE T"/>
    <x v="1456"/>
    <s v="438"/>
    <s v="FD27035"/>
    <x v="409"/>
    <x v="4"/>
    <x v="415"/>
    <x v="2"/>
    <d v="2021-08-30T00:00:00"/>
    <n v="-126300"/>
    <n v="2905100202"/>
    <x v="0"/>
    <x v="21"/>
    <s v="15001109714 ANYELIQUE GUANIPA"/>
    <s v="1500120011"/>
    <x v="89"/>
    <d v="2021-08-30T00:00:00"/>
    <s v="GCAMILA"/>
    <s v="CONTRATO-EVENTO"/>
    <x v="0"/>
  </r>
  <r>
    <s v="8200038502"/>
    <s v="E.S.E. SANTIAGO DE T"/>
    <x v="1457"/>
    <s v="438"/>
    <s v="FD26713"/>
    <x v="411"/>
    <x v="4"/>
    <x v="416"/>
    <x v="2"/>
    <d v="2021-08-30T00:00:00"/>
    <n v="-10438"/>
    <n v="2205200201"/>
    <x v="2"/>
    <x v="21"/>
    <s v="GLOSA INICIAL GL-15765433873198"/>
    <s v="1500120011"/>
    <x v="250"/>
    <d v="2022-10-21T00:00:00"/>
    <s v="GCAMILA"/>
    <s v="CONTRATO-EVENTO"/>
    <x v="0"/>
  </r>
  <r>
    <s v="8200038502"/>
    <s v="E.S.E. SANTIAGO DE T"/>
    <x v="1457"/>
    <s v="438"/>
    <s v="FD26713"/>
    <x v="411"/>
    <x v="4"/>
    <x v="416"/>
    <x v="2"/>
    <d v="2021-08-30T00:00:00"/>
    <n v="-109300"/>
    <n v="2905100202"/>
    <x v="0"/>
    <x v="21"/>
    <s v="15001153155 VIVIANA CIPAMOCHA"/>
    <s v="1500120011"/>
    <x v="89"/>
    <d v="2021-08-30T00:00:00"/>
    <s v="GCAMILA"/>
    <s v="CONTRATO-EVENTO"/>
    <x v="0"/>
  </r>
  <r>
    <s v="8200038502"/>
    <s v="E.S.E. SANTIAGO DE T"/>
    <x v="1458"/>
    <s v="438"/>
    <s v="FD26590"/>
    <x v="412"/>
    <x v="4"/>
    <x v="417"/>
    <x v="2"/>
    <d v="2021-08-30T00:00:00"/>
    <n v="-36993"/>
    <n v="2205200201"/>
    <x v="2"/>
    <x v="21"/>
    <s v="GLOSA INICIAL GL-15765433873197"/>
    <s v="1500120011"/>
    <x v="251"/>
    <d v="2022-10-21T00:00:00"/>
    <s v="GCAMILA"/>
    <s v="CONTRATO-EVENTO"/>
    <x v="0"/>
  </r>
  <r>
    <s v="8200038502"/>
    <s v="E.S.E. SANTIAGO DE T"/>
    <x v="1458"/>
    <s v="438"/>
    <s v="FD26590"/>
    <x v="412"/>
    <x v="4"/>
    <x v="417"/>
    <x v="2"/>
    <d v="2021-08-30T00:00:00"/>
    <n v="-225900"/>
    <n v="2905100202"/>
    <x v="0"/>
    <x v="21"/>
    <s v="15001192071 JENNY CAMARGO"/>
    <s v="1500120011"/>
    <x v="89"/>
    <d v="2021-08-30T00:00:00"/>
    <s v="GCAMILA"/>
    <s v="CONTRATO-EVENTO"/>
    <x v="0"/>
  </r>
  <r>
    <s v="8200038502"/>
    <s v="E.S.E. SANTIAGO DE T"/>
    <x v="1459"/>
    <s v="438"/>
    <s v="FD26545"/>
    <x v="413"/>
    <x v="4"/>
    <x v="418"/>
    <x v="2"/>
    <d v="2021-08-30T00:00:00"/>
    <n v="-19252"/>
    <n v="2205200201"/>
    <x v="2"/>
    <x v="21"/>
    <s v="GLOSA INICIAL GL-15765433873196"/>
    <s v="1550020011"/>
    <x v="252"/>
    <d v="2022-10-21T00:00:00"/>
    <s v="GCAMILA"/>
    <s v="CONTRATO-EVENTO"/>
    <x v="0"/>
  </r>
  <r>
    <s v="8200038502"/>
    <s v="E.S.E. SANTIAGO DE T"/>
    <x v="1459"/>
    <s v="438"/>
    <s v="FD26545"/>
    <x v="413"/>
    <x v="4"/>
    <x v="418"/>
    <x v="2"/>
    <d v="2021-08-30T00:00:00"/>
    <n v="-199000"/>
    <n v="2905100202"/>
    <x v="0"/>
    <x v="21"/>
    <s v="15500000318 MARIO ROMERO"/>
    <s v="1550020011"/>
    <x v="89"/>
    <d v="2021-08-30T00:00:00"/>
    <s v="GCAMILA"/>
    <s v="CONTRATO-EVENTO"/>
    <x v="0"/>
  </r>
  <r>
    <s v="8200038502"/>
    <s v="E.S.E. SANTIAGO DE T"/>
    <x v="1460"/>
    <s v="438"/>
    <s v="FD26505"/>
    <x v="414"/>
    <x v="4"/>
    <x v="419"/>
    <x v="2"/>
    <d v="2021-08-07T00:00:00"/>
    <n v="-110966"/>
    <n v="2205200101"/>
    <x v="2"/>
    <x v="21"/>
    <s v="GLOSA INICIAL GL-15765433873195"/>
    <s v="2530720011"/>
    <x v="253"/>
    <d v="2022-10-21T00:00:00"/>
    <s v="COOSALUD"/>
    <s v="CONTRATO-EVENTO"/>
    <x v="0"/>
  </r>
  <r>
    <s v="8200038502"/>
    <s v="E.S.E. SANTIAGO DE T"/>
    <x v="1460"/>
    <s v="438"/>
    <s v="FD26505"/>
    <x v="414"/>
    <x v="4"/>
    <x v="419"/>
    <x v="2"/>
    <d v="2021-08-07T00:00:00"/>
    <n v="-402692"/>
    <n v="2905100203"/>
    <x v="0"/>
    <x v="21"/>
    <s v="25307114641 ESTHER BELTRAN"/>
    <s v="2530720011"/>
    <x v="55"/>
    <d v="2021-11-24T00:00:00"/>
    <s v="COOSALUD"/>
    <s v="CONTRATO-EVENTO"/>
    <x v="0"/>
  </r>
  <r>
    <s v="8200038502"/>
    <s v="E.S.E. SANTIAGO DE T"/>
    <x v="1461"/>
    <s v="438"/>
    <s v="FD26443"/>
    <x v="1212"/>
    <x v="4"/>
    <x v="420"/>
    <x v="2"/>
    <d v="2021-08-30T00:00:00"/>
    <n v="-812428"/>
    <n v="2905100202"/>
    <x v="0"/>
    <x v="21"/>
    <s v="15001112069 DIEGO SANCHEZ"/>
    <s v="1500120011"/>
    <x v="89"/>
    <d v="2021-08-30T00:00:00"/>
    <s v="GCAMILA"/>
    <s v="CONTRATO-EVENTO"/>
    <x v="0"/>
  </r>
  <r>
    <s v="8200038502"/>
    <s v="E.S.E. SANTIAGO DE T"/>
    <x v="1462"/>
    <s v="438"/>
    <s v="FD28973"/>
    <x v="1213"/>
    <x v="4"/>
    <x v="405"/>
    <x v="2"/>
    <d v="2021-08-07T00:00:00"/>
    <n v="-59600"/>
    <n v="2905100202"/>
    <x v="0"/>
    <x v="175"/>
    <s v="47001444942 JULIAN VIANA"/>
    <s v="1500120011"/>
    <x v="26"/>
    <d v="2022-07-29T00:00:00"/>
    <s v="COOSALUD"/>
    <s v="CONTRATO-EVENTO"/>
    <x v="0"/>
  </r>
  <r>
    <s v="8200038502"/>
    <s v="E.S.E. SANTIAGO DE T"/>
    <x v="1463"/>
    <s v="438"/>
    <s v="FD27662"/>
    <x v="1214"/>
    <x v="4"/>
    <x v="413"/>
    <x v="2"/>
    <d v="2021-08-30T00:00:00"/>
    <n v="-59600"/>
    <n v="2905100202"/>
    <x v="0"/>
    <x v="175"/>
    <s v="15001112215 AARON MONDRAGON"/>
    <s v="1500120011"/>
    <x v="89"/>
    <d v="2021-08-30T00:00:00"/>
    <s v="GCAMILA"/>
    <s v="CONTRATO-EVENTO"/>
    <x v="0"/>
  </r>
  <r>
    <s v="8200038502"/>
    <s v="E.S.E. SANTIAGO DE T"/>
    <x v="1464"/>
    <s v="438"/>
    <s v="FD29163"/>
    <x v="1215"/>
    <x v="4"/>
    <x v="404"/>
    <x v="2"/>
    <d v="2021-08-30T00:00:00"/>
    <n v="-6500"/>
    <n v="2905100202"/>
    <x v="0"/>
    <x v="47"/>
    <s v="15185080933 EVELIN PARRA"/>
    <s v="1518520011"/>
    <x v="89"/>
    <d v="2021-08-30T00:00:00"/>
    <s v="GCAMILA"/>
    <s v="CONTRATO-EVENTO"/>
    <x v="0"/>
  </r>
  <r>
    <s v="8200038502"/>
    <s v="E.S.E. SANTIAGO DE T"/>
    <x v="1465"/>
    <s v="438"/>
    <s v="FD29161"/>
    <x v="1216"/>
    <x v="4"/>
    <x v="404"/>
    <x v="2"/>
    <d v="2021-08-30T00:00:00"/>
    <n v="-6500"/>
    <n v="2905100202"/>
    <x v="0"/>
    <x v="47"/>
    <s v="15185080369 IVONNE RUIZ"/>
    <s v="1518520011"/>
    <x v="89"/>
    <d v="2021-08-30T00:00:00"/>
    <s v="GCAMILA"/>
    <s v="CONTRATO-EVENTO"/>
    <x v="0"/>
  </r>
  <r>
    <s v="8200038502"/>
    <s v="E.S.E. SANTIAGO DE T"/>
    <x v="1466"/>
    <s v="438"/>
    <s v="FD28911"/>
    <x v="1217"/>
    <x v="4"/>
    <x v="405"/>
    <x v="2"/>
    <d v="2021-08-30T00:00:00"/>
    <n v="-6500"/>
    <n v="2905100202"/>
    <x v="0"/>
    <x v="47"/>
    <s v="15204001177 LAURA MARTINEZ"/>
    <s v="1520420011"/>
    <x v="89"/>
    <d v="2021-08-30T00:00:00"/>
    <s v="GCAMILA"/>
    <s v="CONTRATO-EVENTO"/>
    <x v="0"/>
  </r>
  <r>
    <s v="8200038502"/>
    <s v="E.S.E. SANTIAGO DE T"/>
    <x v="1467"/>
    <s v="438"/>
    <s v="FD28566"/>
    <x v="1218"/>
    <x v="4"/>
    <x v="65"/>
    <x v="2"/>
    <d v="2021-08-30T00:00:00"/>
    <n v="-6500"/>
    <n v="2905100202"/>
    <x v="0"/>
    <x v="47"/>
    <s v="15204089770 ANGEL SANCHEZ"/>
    <s v="1520420011"/>
    <x v="89"/>
    <d v="2021-08-30T00:00:00"/>
    <s v="GCAMILA"/>
    <s v="CONTRATO-EVENTO"/>
    <x v="0"/>
  </r>
  <r>
    <s v="8200038502"/>
    <s v="E.S.E. SANTIAGO DE T"/>
    <x v="1468"/>
    <s v="438"/>
    <s v="FD28536"/>
    <x v="1219"/>
    <x v="4"/>
    <x v="65"/>
    <x v="2"/>
    <d v="2021-08-30T00:00:00"/>
    <n v="-6500"/>
    <n v="2905100202"/>
    <x v="0"/>
    <x v="47"/>
    <s v="15500079471 BRITTNEY BERNAL"/>
    <s v="1550020011"/>
    <x v="89"/>
    <d v="2021-08-30T00:00:00"/>
    <s v="GCAMILA"/>
    <s v="CONTRATO-EVENTO"/>
    <x v="0"/>
  </r>
  <r>
    <s v="8200038502"/>
    <s v="E.S.E. SANTIAGO DE T"/>
    <x v="1469"/>
    <s v="438"/>
    <s v="FD28535"/>
    <x v="108"/>
    <x v="4"/>
    <x v="65"/>
    <x v="2"/>
    <d v="2021-08-30T00:00:00"/>
    <n v="-6500"/>
    <n v="2905100202"/>
    <x v="0"/>
    <x v="47"/>
    <s v="15500081659 SANTIAGO BERNAL"/>
    <s v="1550020011"/>
    <x v="89"/>
    <d v="2021-08-30T00:00:00"/>
    <s v="GCAMILA"/>
    <s v="CONTRATO-EVENTO"/>
    <x v="0"/>
  </r>
  <r>
    <s v="8200038502"/>
    <s v="E.S.E. SANTIAGO DE T"/>
    <x v="1470"/>
    <s v="438"/>
    <s v="FD28223"/>
    <x v="1220"/>
    <x v="4"/>
    <x v="421"/>
    <x v="2"/>
    <d v="2021-07-27T00:00:00"/>
    <n v="-26000"/>
    <n v="2905100203"/>
    <x v="0"/>
    <x v="47"/>
    <s v="13001580219 ALLAN PARADA"/>
    <s v="1300120011"/>
    <x v="106"/>
    <d v="2021-07-27T00:00:00"/>
    <s v="GCAMILA"/>
    <s v="CONTRATO-EVENTO"/>
    <x v="0"/>
  </r>
  <r>
    <s v="8200038502"/>
    <s v="E.S.E. SANTIAGO DE T"/>
    <x v="1471"/>
    <s v="438"/>
    <s v="FD29006"/>
    <x v="1221"/>
    <x v="4"/>
    <x v="422"/>
    <x v="2"/>
    <d v="2021-08-07T00:00:00"/>
    <n v="-203214"/>
    <n v="2905100102"/>
    <x v="0"/>
    <x v="46"/>
    <s v="15001188553 DIANA BERNAL"/>
    <s v="1500120011"/>
    <x v="69"/>
    <d v="2021-11-24T00:00:00"/>
    <s v="COOSALUD"/>
    <s v="CONTRATO-EVENTO"/>
    <x v="0"/>
  </r>
  <r>
    <s v="8200038502"/>
    <s v="E.S.E. SANTIAGO DE T"/>
    <x v="1472"/>
    <s v="438"/>
    <s v="FD28684"/>
    <x v="1222"/>
    <x v="4"/>
    <x v="409"/>
    <x v="2"/>
    <d v="2021-08-07T00:00:00"/>
    <n v="-59600"/>
    <n v="2905100102"/>
    <x v="0"/>
    <x v="46"/>
    <s v="15001101937 JUAN BURBANO"/>
    <s v="1500120011"/>
    <x v="69"/>
    <d v="2021-11-24T00:00:00"/>
    <s v="COOSALUD"/>
    <s v="CONTRATO-EVENTO"/>
    <x v="0"/>
  </r>
  <r>
    <s v="8200038502"/>
    <s v="E.S.E. SANTIAGO DE T"/>
    <x v="1473"/>
    <s v="438"/>
    <s v="FD28647"/>
    <x v="406"/>
    <x v="4"/>
    <x v="409"/>
    <x v="2"/>
    <d v="2021-08-07T00:00:00"/>
    <n v="-52365"/>
    <n v="2205200101"/>
    <x v="2"/>
    <x v="46"/>
    <s v="GLOSA INICIAL GL-155555559732351"/>
    <s v="1500120011"/>
    <x v="244"/>
    <d v="2022-10-21T00:00:00"/>
    <s v="COOSALUD"/>
    <s v="CONTRATO-EVENTO"/>
    <x v="0"/>
  </r>
  <r>
    <s v="8200038502"/>
    <s v="E.S.E. SANTIAGO DE T"/>
    <x v="1473"/>
    <s v="438"/>
    <s v="FD28647"/>
    <x v="406"/>
    <x v="4"/>
    <x v="409"/>
    <x v="2"/>
    <d v="2021-08-07T00:00:00"/>
    <n v="-192500"/>
    <n v="2905100102"/>
    <x v="0"/>
    <x v="46"/>
    <s v="15001188720 JUANA ZIPA"/>
    <s v="1500120011"/>
    <x v="69"/>
    <d v="2021-11-24T00:00:00"/>
    <s v="COOSALUD"/>
    <s v="CONTRATO-EVENTO"/>
    <x v="0"/>
  </r>
  <r>
    <s v="8200038502"/>
    <s v="E.S.E. SANTIAGO DE T"/>
    <x v="1474"/>
    <s v="438"/>
    <s v="FD28314"/>
    <x v="1223"/>
    <x v="4"/>
    <x v="79"/>
    <x v="2"/>
    <d v="2021-08-07T00:00:00"/>
    <n v="-59600"/>
    <n v="2905100102"/>
    <x v="0"/>
    <x v="46"/>
    <s v="15001101937 JUAN BURBANO"/>
    <s v="1500120011"/>
    <x v="69"/>
    <d v="2021-11-24T00:00:00"/>
    <s v="COOSALUD"/>
    <s v="CONTRATO-EVENTO"/>
    <x v="0"/>
  </r>
  <r>
    <s v="8200038502"/>
    <s v="E.S.E. SANTIAGO DE T"/>
    <x v="1475"/>
    <s v="438"/>
    <s v="FD27965"/>
    <x v="1224"/>
    <x v="4"/>
    <x v="395"/>
    <x v="2"/>
    <d v="2021-08-07T00:00:00"/>
    <n v="-174161"/>
    <n v="2905100102"/>
    <x v="0"/>
    <x v="46"/>
    <s v="15204000419 ANGUIE AGUILAR"/>
    <s v="1500120011"/>
    <x v="69"/>
    <d v="2021-11-24T00:00:00"/>
    <s v="COOSALUD"/>
    <s v="CONTRATO-EVENTO"/>
    <x v="0"/>
  </r>
  <r>
    <s v="8200038502"/>
    <s v="E.S.E. SANTIAGO DE T"/>
    <x v="1476"/>
    <s v="438"/>
    <s v="FD27519"/>
    <x v="105"/>
    <x v="4"/>
    <x v="64"/>
    <x v="2"/>
    <d v="2021-08-30T00:00:00"/>
    <n v="-64748"/>
    <n v="2205200101"/>
    <x v="2"/>
    <x v="46"/>
    <s v="GLOSA INICIAL GL-155555559732350"/>
    <s v="1500120011"/>
    <x v="246"/>
    <d v="2022-10-21T00:00:00"/>
    <s v="JGIRALDO"/>
    <s v="CONTRATO-EVENTO"/>
    <x v="0"/>
  </r>
  <r>
    <s v="8200038502"/>
    <s v="E.S.E. SANTIAGO DE T"/>
    <x v="1476"/>
    <s v="438"/>
    <s v="FD27519"/>
    <x v="105"/>
    <x v="4"/>
    <x v="64"/>
    <x v="2"/>
    <d v="2021-08-30T00:00:00"/>
    <n v="-157300"/>
    <n v="2905100102"/>
    <x v="0"/>
    <x v="46"/>
    <s v="15001187774 VERONICA PARRA"/>
    <s v="1500120011"/>
    <x v="85"/>
    <d v="2021-08-30T00:00:00"/>
    <s v="JGIRALDO"/>
    <s v="CONTRATO-EVENTO"/>
    <x v="0"/>
  </r>
  <r>
    <s v="8200038502"/>
    <s v="E.S.E. SANTIAGO DE T"/>
    <x v="1477"/>
    <s v="438"/>
    <s v="FD26987"/>
    <x v="410"/>
    <x v="4"/>
    <x v="415"/>
    <x v="2"/>
    <d v="2021-09-01T00:00:00"/>
    <n v="-61228"/>
    <n v="2205200101"/>
    <x v="2"/>
    <x v="46"/>
    <s v="GLOSA INICIAL Dg-155555559732349"/>
    <s v="1500120011"/>
    <x v="249"/>
    <d v="2022-10-21T00:00:00"/>
    <s v="COOSALUD"/>
    <s v="CONTRATO-EVENTO"/>
    <x v="0"/>
  </r>
  <r>
    <s v="8200038502"/>
    <s v="E.S.E. SANTIAGO DE T"/>
    <x v="1478"/>
    <s v="438"/>
    <s v="FE15821"/>
    <x v="1225"/>
    <x v="4"/>
    <x v="423"/>
    <x v="2"/>
    <d v="2021-06-30T00:00:00"/>
    <n v="-4287614"/>
    <n v="2905100202"/>
    <x v="0"/>
    <x v="60"/>
    <s v="15001095354 YARMELY BOHORQUEZ"/>
    <s v="1500120011"/>
    <x v="104"/>
    <d v="2021-07-27T00:00:00"/>
    <s v="COOSALUD"/>
    <s v="CONTRATO-EVENTO"/>
    <x v="0"/>
  </r>
  <r>
    <s v="8200038502"/>
    <s v="E.S.E. SANTIAGO DE T"/>
    <x v="1479"/>
    <s v="438"/>
    <s v="FE15216"/>
    <x v="1226"/>
    <x v="4"/>
    <x v="424"/>
    <x v="2"/>
    <d v="2021-06-30T00:00:00"/>
    <n v="-3767422"/>
    <n v="2905100202"/>
    <x v="0"/>
    <x v="60"/>
    <s v="15204001443 LUZ SUAREZ"/>
    <s v="1520420011"/>
    <x v="104"/>
    <d v="2021-07-27T00:00:00"/>
    <s v="COOSALUD"/>
    <s v="CONTRATO-EVENTO"/>
    <x v="0"/>
  </r>
  <r>
    <s v="8200038502"/>
    <s v="E.S.E. SANTIAGO DE T"/>
    <x v="1480"/>
    <s v="438"/>
    <s v="FE15039"/>
    <x v="1227"/>
    <x v="4"/>
    <x v="425"/>
    <x v="2"/>
    <d v="2021-06-30T00:00:00"/>
    <n v="-488709"/>
    <n v="2905100202"/>
    <x v="0"/>
    <x v="60"/>
    <s v="15001101936 YURI AVILA"/>
    <s v="1500120011"/>
    <x v="104"/>
    <d v="2021-07-27T00:00:00"/>
    <s v="COOSALUD"/>
    <s v="CONTRATO-EVENTO"/>
    <x v="0"/>
  </r>
  <r>
    <s v="8200038502"/>
    <s v="E.S.E. SANTIAGO DE T"/>
    <x v="1481"/>
    <s v="438"/>
    <s v="FE14721"/>
    <x v="370"/>
    <x v="4"/>
    <x v="74"/>
    <x v="2"/>
    <d v="2021-06-30T00:00:00"/>
    <n v="-105983"/>
    <n v="2205200201"/>
    <x v="2"/>
    <x v="60"/>
    <s v="GLOSA INICIAL GL-15765433873171"/>
    <s v="1500120011"/>
    <x v="201"/>
    <d v="2022-10-21T00:00:00"/>
    <s v="COOSALUD"/>
    <s v="CONTRATO-EVENTO"/>
    <x v="0"/>
  </r>
  <r>
    <s v="8200038502"/>
    <s v="E.S.E. SANTIAGO DE T"/>
    <x v="1481"/>
    <s v="438"/>
    <s v="FE14721"/>
    <x v="370"/>
    <x v="4"/>
    <x v="74"/>
    <x v="2"/>
    <d v="2021-06-30T00:00:00"/>
    <n v="-382538"/>
    <n v="2905100202"/>
    <x v="0"/>
    <x v="60"/>
    <s v="15001101559 DUVAN PENAGOS"/>
    <s v="1500120011"/>
    <x v="104"/>
    <d v="2021-07-27T00:00:00"/>
    <s v="COOSALUD"/>
    <s v="CONTRATO-EVENTO"/>
    <x v="0"/>
  </r>
  <r>
    <s v="8200038502"/>
    <s v="E.S.E. SANTIAGO DE T"/>
    <x v="1482"/>
    <s v="438"/>
    <s v="FE14347"/>
    <x v="135"/>
    <x v="4"/>
    <x v="80"/>
    <x v="2"/>
    <d v="2021-06-30T00:00:00"/>
    <n v="-2522332"/>
    <n v="2905100202"/>
    <x v="0"/>
    <x v="60"/>
    <s v="15204080649 HILDA GARCIA"/>
    <s v="1520420011"/>
    <x v="107"/>
    <d v="2021-07-27T00:00:00"/>
    <s v="COOSALUD"/>
    <s v="CONTRATO-EVENTO"/>
    <x v="0"/>
  </r>
  <r>
    <s v="8200038502"/>
    <s v="E.S.E. SANTIAGO DE T"/>
    <x v="1483"/>
    <s v="438"/>
    <s v="FE14196"/>
    <x v="1228"/>
    <x v="4"/>
    <x v="426"/>
    <x v="2"/>
    <d v="2021-06-30T00:00:00"/>
    <n v="-276990"/>
    <n v="2905100202"/>
    <x v="0"/>
    <x v="60"/>
    <s v="15204173871 EILEEN NOSSA"/>
    <s v="1520420011"/>
    <x v="107"/>
    <d v="2021-07-27T00:00:00"/>
    <s v="COOSALUD"/>
    <s v="CONTRATO-EVENTO"/>
    <x v="0"/>
  </r>
  <r>
    <s v="8200038502"/>
    <s v="E.S.E. SANTIAGO DE T"/>
    <x v="1484"/>
    <s v="438"/>
    <s v="FE13990"/>
    <x v="1229"/>
    <x v="4"/>
    <x v="427"/>
    <x v="2"/>
    <d v="2021-06-30T00:00:00"/>
    <n v="-367100"/>
    <n v="2905100202"/>
    <x v="0"/>
    <x v="60"/>
    <s v="15001101472 NIXON REYES"/>
    <s v="1500120011"/>
    <x v="107"/>
    <d v="2021-07-27T00:00:00"/>
    <s v="COOSALUD"/>
    <s v="CONTRATO-EVENTO"/>
    <x v="0"/>
  </r>
  <r>
    <s v="8200038502"/>
    <s v="E.S.E. SANTIAGO DE T"/>
    <x v="1485"/>
    <s v="438"/>
    <s v="FE14571"/>
    <x v="1230"/>
    <x v="4"/>
    <x v="101"/>
    <x v="2"/>
    <d v="2021-06-30T00:00:00"/>
    <n v="-483393"/>
    <n v="2905100102"/>
    <x v="0"/>
    <x v="176"/>
    <s v="15469194057 ANGE TRIANA"/>
    <s v="1546920011"/>
    <x v="107"/>
    <d v="2021-07-27T00:00:00"/>
    <s v="COOSALUD"/>
    <s v="CONTRATO-EVENTO"/>
    <x v="0"/>
  </r>
  <r>
    <s v="8200038502"/>
    <s v="E.S.E. SANTIAGO DE T"/>
    <x v="1486"/>
    <s v="438"/>
    <s v="FE14242"/>
    <x v="1231"/>
    <x v="4"/>
    <x v="428"/>
    <x v="2"/>
    <d v="2021-06-30T00:00:00"/>
    <n v="-60386"/>
    <n v="2905100102"/>
    <x v="0"/>
    <x v="176"/>
    <s v="15469194057 ANGE TRIANA"/>
    <s v="1546920011"/>
    <x v="107"/>
    <d v="2021-07-27T00:00:00"/>
    <s v="EVILARO"/>
    <s v="CONTRATO-EVENTO"/>
    <x v="0"/>
  </r>
  <r>
    <s v="8200038502"/>
    <s v="E.S.E. SANTIAGO DE T"/>
    <x v="1487"/>
    <s v="438"/>
    <s v="FE14166"/>
    <x v="1232"/>
    <x v="4"/>
    <x v="402"/>
    <x v="2"/>
    <d v="2021-06-30T00:00:00"/>
    <n v="-57600"/>
    <n v="2905100102"/>
    <x v="0"/>
    <x v="176"/>
    <s v="15469185435 TANIA GAUNA"/>
    <s v="1546920011"/>
    <x v="104"/>
    <d v="2021-07-27T00:00:00"/>
    <s v="EVILARO"/>
    <s v="CONTRATO-EVENTO"/>
    <x v="0"/>
  </r>
  <r>
    <s v="8200038502"/>
    <s v="E.S.E. SANTIAGO DE T"/>
    <x v="1488"/>
    <s v="438"/>
    <s v="FE13993"/>
    <x v="1233"/>
    <x v="4"/>
    <x v="427"/>
    <x v="2"/>
    <d v="2021-06-30T00:00:00"/>
    <n v="-57600"/>
    <n v="2905100102"/>
    <x v="0"/>
    <x v="176"/>
    <s v="15204067897 LEIDY SUAREZ"/>
    <s v="1520420011"/>
    <x v="104"/>
    <d v="2021-07-27T00:00:00"/>
    <s v="EVILARO"/>
    <s v="CONTRATO-EVENTO"/>
    <x v="0"/>
  </r>
  <r>
    <s v="8200038502"/>
    <s v="E.S.E. SANTIAGO DE T"/>
    <x v="1489"/>
    <s v="438"/>
    <s v="FE15745"/>
    <x v="130"/>
    <x v="4"/>
    <x v="76"/>
    <x v="2"/>
    <d v="2021-06-30T00:00:00"/>
    <n v="-25000"/>
    <n v="2905100102"/>
    <x v="0"/>
    <x v="56"/>
    <s v="15204198740 SAMUEL JEREZ"/>
    <s v="1520420011"/>
    <x v="101"/>
    <d v="2021-07-28T00:00:00"/>
    <s v="COOSALUD"/>
    <s v="CONTRATO-EVENTO"/>
    <x v="0"/>
  </r>
  <r>
    <s v="8200038502"/>
    <s v="E.S.E. SANTIAGO DE T"/>
    <x v="1490"/>
    <s v="438"/>
    <s v="FE15583"/>
    <x v="1234"/>
    <x v="4"/>
    <x v="429"/>
    <x v="2"/>
    <d v="2021-06-30T00:00:00"/>
    <n v="-25000"/>
    <n v="2905100203"/>
    <x v="0"/>
    <x v="177"/>
    <s v="25754192367 EIMY PRIETO"/>
    <s v="2575420011"/>
    <x v="44"/>
    <d v="2021-12-30T00:00:00"/>
    <s v="COOSALUD"/>
    <s v="CONTRATO-EVENTO"/>
    <x v="0"/>
  </r>
  <r>
    <s v="8200038502"/>
    <s v="E.S.E. SANTIAGO DE T"/>
    <x v="1491"/>
    <s v="438"/>
    <s v="FD25601"/>
    <x v="1235"/>
    <x v="4"/>
    <x v="430"/>
    <x v="2"/>
    <d v="2021-08-01T00:00:00"/>
    <n v="-150000"/>
    <n v="2205100201"/>
    <x v="0"/>
    <x v="178"/>
    <s v="15001196246 ASTRID GUERRERO"/>
    <s v="1500120011"/>
    <x v="69"/>
    <d v="2021-11-24T00:00:00"/>
    <s v="JGIRALDO"/>
    <s v="CONTRATO-EVENTO"/>
    <x v="0"/>
  </r>
  <r>
    <s v="8200038502"/>
    <s v="E.S.E. SANTIAGO DE T"/>
    <x v="1492"/>
    <s v="438"/>
    <s v="FD24101"/>
    <x v="1236"/>
    <x v="4"/>
    <x v="431"/>
    <x v="2"/>
    <d v="2021-08-01T00:00:00"/>
    <n v="-80800"/>
    <n v="2205100201"/>
    <x v="0"/>
    <x v="178"/>
    <s v="15001101936 YURI AVILA"/>
    <s v="1500120011"/>
    <x v="69"/>
    <d v="2021-11-24T00:00:00"/>
    <s v="JGIRALDO"/>
    <s v="CONTRATO-EVENTO"/>
    <x v="0"/>
  </r>
  <r>
    <s v="8200038502"/>
    <s v="E.S.E. SANTIAGO DE T"/>
    <x v="1493"/>
    <s v="438"/>
    <s v="FD26212"/>
    <x v="416"/>
    <x v="4"/>
    <x v="63"/>
    <x v="2"/>
    <d v="2021-08-01T00:00:00"/>
    <n v="-109700"/>
    <n v="2205200201"/>
    <x v="2"/>
    <x v="106"/>
    <s v="GLOSA INICIAL GL-155555559732219"/>
    <s v="1500120011"/>
    <x v="255"/>
    <d v="2022-10-21T00:00:00"/>
    <s v="JGIRALDO"/>
    <s v="CONTRATO-EVENTO"/>
    <x v="0"/>
  </r>
  <r>
    <s v="8200038502"/>
    <s v="E.S.E. SANTIAGO DE T"/>
    <x v="1493"/>
    <s v="438"/>
    <s v="FD26212"/>
    <x v="416"/>
    <x v="4"/>
    <x v="63"/>
    <x v="2"/>
    <d v="2021-08-01T00:00:00"/>
    <n v="-507110"/>
    <n v="2905100202"/>
    <x v="0"/>
    <x v="106"/>
    <s v="15001098778 DIEGO CRUZ"/>
    <s v="1500120011"/>
    <x v="75"/>
    <d v="2021-09-30T00:00:00"/>
    <s v="JGIRALDO"/>
    <s v="CONTRATO-EVENTO"/>
    <x v="0"/>
  </r>
  <r>
    <s v="8200038502"/>
    <s v="E.S.E. SANTIAGO DE T"/>
    <x v="1494"/>
    <s v="438"/>
    <s v="FD25992"/>
    <x v="1237"/>
    <x v="4"/>
    <x v="432"/>
    <x v="2"/>
    <d v="2021-08-01T00:00:00"/>
    <n v="-312487"/>
    <n v="2905100202"/>
    <x v="0"/>
    <x v="106"/>
    <s v="25175186866 STEFANY CAMACHO"/>
    <s v="1500120011"/>
    <x v="65"/>
    <d v="2021-11-24T00:00:00"/>
    <s v="JGIRALDO"/>
    <s v="CONTRATO-EVENTO"/>
    <x v="0"/>
  </r>
  <r>
    <s v="8200038502"/>
    <s v="E.S.E. SANTIAGO DE T"/>
    <x v="1495"/>
    <s v="438"/>
    <s v="FD25685"/>
    <x v="418"/>
    <x v="4"/>
    <x v="430"/>
    <x v="2"/>
    <d v="2021-08-30T00:00:00"/>
    <n v="-368226"/>
    <n v="2205200201"/>
    <x v="2"/>
    <x v="106"/>
    <s v="GLOSA INICIAL GL-155555559732221"/>
    <s v="1500120011"/>
    <x v="257"/>
    <d v="2022-10-21T00:00:00"/>
    <s v="GCAMILA"/>
    <s v="CONTRATO-EVENTO"/>
    <x v="0"/>
  </r>
  <r>
    <s v="8200038502"/>
    <s v="E.S.E. SANTIAGO DE T"/>
    <x v="1495"/>
    <s v="438"/>
    <s v="FD25685"/>
    <x v="418"/>
    <x v="4"/>
    <x v="430"/>
    <x v="2"/>
    <d v="2021-08-30T00:00:00"/>
    <n v="-276616"/>
    <n v="2905100202"/>
    <x v="0"/>
    <x v="106"/>
    <s v="15001195986 LEIDY RUBIO"/>
    <s v="1500120011"/>
    <x v="89"/>
    <d v="2021-08-30T00:00:00"/>
    <s v="GCAMILA"/>
    <s v="CONTRATO-EVENTO"/>
    <x v="0"/>
  </r>
  <r>
    <s v="8200038502"/>
    <s v="E.S.E. SANTIAGO DE T"/>
    <x v="1496"/>
    <s v="438"/>
    <s v="FD25497"/>
    <x v="420"/>
    <x v="4"/>
    <x v="433"/>
    <x v="2"/>
    <d v="2021-08-01T00:00:00"/>
    <n v="-419100"/>
    <n v="2205200201"/>
    <x v="2"/>
    <x v="106"/>
    <s v="GLOSA INICIAL GL-15765433183521"/>
    <s v="1500120011"/>
    <x v="259"/>
    <d v="2022-10-21T00:00:00"/>
    <s v="JGIRALDO"/>
    <s v="CONTRATO-EVENTO"/>
    <x v="0"/>
  </r>
  <r>
    <s v="8200038502"/>
    <s v="E.S.E. SANTIAGO DE T"/>
    <x v="1496"/>
    <s v="438"/>
    <s v="FD25497"/>
    <x v="420"/>
    <x v="4"/>
    <x v="433"/>
    <x v="2"/>
    <d v="2021-08-01T00:00:00"/>
    <n v="-749338"/>
    <n v="2905100202"/>
    <x v="0"/>
    <x v="106"/>
    <s v="15001197374 JOSE MEDINA"/>
    <s v="1500120011"/>
    <x v="75"/>
    <d v="2021-09-30T00:00:00"/>
    <s v="JGIRALDO"/>
    <s v="CONTRATO-EVENTO"/>
    <x v="0"/>
  </r>
  <r>
    <s v="8200038502"/>
    <s v="E.S.E. SANTIAGO DE T"/>
    <x v="1497"/>
    <s v="438"/>
    <s v="FD25480"/>
    <x v="1238"/>
    <x v="4"/>
    <x v="433"/>
    <x v="2"/>
    <d v="2021-08-01T00:00:00"/>
    <n v="-2197024"/>
    <n v="2905100202"/>
    <x v="0"/>
    <x v="106"/>
    <s v="15001089487 TATIANA ARANGUREN"/>
    <s v="1500120011"/>
    <x v="75"/>
    <d v="2021-09-30T00:00:00"/>
    <s v="JGIRALDO"/>
    <s v="CONTRATO-EVENTO"/>
    <x v="0"/>
  </r>
  <r>
    <s v="8200038502"/>
    <s v="E.S.E. SANTIAGO DE T"/>
    <x v="1498"/>
    <s v="438"/>
    <s v="FD24876"/>
    <x v="1239"/>
    <x v="4"/>
    <x v="434"/>
    <x v="2"/>
    <d v="2021-08-01T00:00:00"/>
    <n v="-1293321"/>
    <n v="2905100203"/>
    <x v="0"/>
    <x v="106"/>
    <s v="54001488884 ANA PABON"/>
    <s v="5400120011"/>
    <x v="66"/>
    <d v="2021-11-24T00:00:00"/>
    <s v="JGIRALDO"/>
    <s v="CONTRATO-EVENTO"/>
    <x v="0"/>
  </r>
  <r>
    <s v="8200038502"/>
    <s v="E.S.E. SANTIAGO DE T"/>
    <x v="1499"/>
    <s v="438"/>
    <s v="FD24636"/>
    <x v="1240"/>
    <x v="4"/>
    <x v="62"/>
    <x v="2"/>
    <d v="2021-08-01T00:00:00"/>
    <n v="-495550"/>
    <n v="2905100203"/>
    <x v="0"/>
    <x v="106"/>
    <s v="25754177385 ADRIANA GARAY"/>
    <s v="2575420011"/>
    <x v="44"/>
    <d v="2021-12-30T00:00:00"/>
    <s v="JGIRALDO"/>
    <s v="CONTRATO-EVENTO"/>
    <x v="0"/>
  </r>
  <r>
    <s v="8200038502"/>
    <s v="E.S.E. SANTIAGO DE T"/>
    <x v="1500"/>
    <s v="438"/>
    <s v="FD26378"/>
    <x v="129"/>
    <x v="4"/>
    <x v="75"/>
    <x v="2"/>
    <d v="2021-07-29T00:00:00"/>
    <n v="-169246"/>
    <n v="2905100203"/>
    <x v="0"/>
    <x v="42"/>
    <s v="47001426968 WILSON PEREZ"/>
    <s v="4700117011"/>
    <x v="100"/>
    <d v="2021-07-29T00:00:00"/>
    <s v="MMARQUEZ"/>
    <s v="CONTRATO-EVENTO"/>
    <x v="0"/>
  </r>
  <r>
    <s v="8200038502"/>
    <s v="E.S.E. SANTIAGO DE T"/>
    <x v="1501"/>
    <s v="438"/>
    <s v="FD26297"/>
    <x v="1241"/>
    <x v="4"/>
    <x v="63"/>
    <x v="2"/>
    <d v="2021-08-01T00:00:00"/>
    <n v="-126800"/>
    <n v="2905100202"/>
    <x v="0"/>
    <x v="42"/>
    <s v="15001096006 FABIANA NEVA"/>
    <s v="1500120011"/>
    <x v="75"/>
    <d v="2021-09-30T00:00:00"/>
    <s v="JGIRALDO"/>
    <s v="CONTRATO-EVENTO"/>
    <x v="0"/>
  </r>
  <r>
    <s v="8200038502"/>
    <s v="E.S.E. SANTIAGO DE T"/>
    <x v="1502"/>
    <s v="438"/>
    <s v="FD26249"/>
    <x v="415"/>
    <x v="4"/>
    <x v="63"/>
    <x v="2"/>
    <d v="2021-08-01T00:00:00"/>
    <n v="-23142"/>
    <n v="2205200201"/>
    <x v="2"/>
    <x v="42"/>
    <s v="GLOSA INICIAL GL-155555559732220"/>
    <s v="1500120011"/>
    <x v="254"/>
    <d v="2022-10-21T00:00:00"/>
    <s v="JGIRALDO"/>
    <s v="CONTRATO-EVENTO"/>
    <x v="0"/>
  </r>
  <r>
    <s v="8200038502"/>
    <s v="E.S.E. SANTIAGO DE T"/>
    <x v="1502"/>
    <s v="438"/>
    <s v="FD26249"/>
    <x v="415"/>
    <x v="4"/>
    <x v="63"/>
    <x v="2"/>
    <d v="2021-08-01T00:00:00"/>
    <n v="-128739"/>
    <n v="2905100202"/>
    <x v="0"/>
    <x v="42"/>
    <s v="15001193210 YENNY SUAREZ"/>
    <s v="1500120011"/>
    <x v="75"/>
    <d v="2021-09-30T00:00:00"/>
    <s v="JGIRALDO"/>
    <s v="CONTRATO-EVENTO"/>
    <x v="0"/>
  </r>
  <r>
    <s v="8200038502"/>
    <s v="E.S.E. SANTIAGO DE T"/>
    <x v="1503"/>
    <s v="438"/>
    <s v="FD26022"/>
    <x v="1242"/>
    <x v="4"/>
    <x v="432"/>
    <x v="2"/>
    <d v="2021-08-01T00:00:00"/>
    <n v="-98900"/>
    <n v="2905100202"/>
    <x v="0"/>
    <x v="42"/>
    <s v="15001097849 ALAN LIZARAZO"/>
    <s v="1500120011"/>
    <x v="75"/>
    <d v="2021-09-30T00:00:00"/>
    <s v="JGIRALDO"/>
    <s v="CONTRATO-EVENTO"/>
    <x v="0"/>
  </r>
  <r>
    <s v="8200038502"/>
    <s v="E.S.E. SANTIAGO DE T"/>
    <x v="1504"/>
    <s v="438"/>
    <s v="FD25932"/>
    <x v="1243"/>
    <x v="4"/>
    <x v="435"/>
    <x v="2"/>
    <d v="2021-08-01T00:00:00"/>
    <n v="-195415"/>
    <n v="2905100202"/>
    <x v="0"/>
    <x v="42"/>
    <s v="15001101386 RAFAEL SORA"/>
    <s v="1500120011"/>
    <x v="75"/>
    <d v="2021-09-30T00:00:00"/>
    <s v="JGIRALDO"/>
    <s v="CONTRATO-EVENTO"/>
    <x v="0"/>
  </r>
  <r>
    <s v="8200038502"/>
    <s v="E.S.E. SANTIAGO DE T"/>
    <x v="1505"/>
    <s v="438"/>
    <s v="FD25882"/>
    <x v="1244"/>
    <x v="4"/>
    <x v="435"/>
    <x v="2"/>
    <d v="2021-08-01T00:00:00"/>
    <n v="-197241"/>
    <n v="2905100202"/>
    <x v="0"/>
    <x v="42"/>
    <s v="15001097849 ALAN LIZARAZO"/>
    <s v="1500120011"/>
    <x v="75"/>
    <d v="2021-09-30T00:00:00"/>
    <s v="JGIRALDO"/>
    <s v="CONTRATO-EVENTO"/>
    <x v="0"/>
  </r>
  <r>
    <s v="8200038502"/>
    <s v="E.S.E. SANTIAGO DE T"/>
    <x v="1506"/>
    <s v="438"/>
    <s v="FD25790"/>
    <x v="1245"/>
    <x v="4"/>
    <x v="436"/>
    <x v="2"/>
    <d v="2021-08-01T00:00:00"/>
    <n v="-59600"/>
    <n v="2905100202"/>
    <x v="0"/>
    <x v="42"/>
    <s v="15001095147 LUIS LIZARAZO"/>
    <s v="1500120011"/>
    <x v="75"/>
    <d v="2021-09-30T00:00:00"/>
    <s v="JGIRALDO"/>
    <s v="CONTRATO-EVENTO"/>
    <x v="0"/>
  </r>
  <r>
    <s v="8200038502"/>
    <s v="E.S.E. SANTIAGO DE T"/>
    <x v="1507"/>
    <s v="438"/>
    <s v="FD25788"/>
    <x v="1246"/>
    <x v="4"/>
    <x v="436"/>
    <x v="2"/>
    <d v="2021-08-01T00:00:00"/>
    <n v="-100847"/>
    <n v="2905100203"/>
    <x v="0"/>
    <x v="42"/>
    <s v="68101408255 OLMEDO RUIZ"/>
    <s v="6810120011"/>
    <x v="85"/>
    <d v="2021-08-30T00:00:00"/>
    <s v="JGIRALDO"/>
    <s v="CONTRATO-EVENTO"/>
    <x v="0"/>
  </r>
  <r>
    <s v="8200038502"/>
    <s v="E.S.E. SANTIAGO DE T"/>
    <x v="1508"/>
    <s v="438"/>
    <s v="FD25756"/>
    <x v="417"/>
    <x v="4"/>
    <x v="436"/>
    <x v="2"/>
    <d v="2021-06-30T00:00:00"/>
    <n v="-109700"/>
    <n v="2205200201"/>
    <x v="2"/>
    <x v="42"/>
    <s v="GLOSA INICIAL Dg-155555559732217"/>
    <s v="1500120011"/>
    <x v="256"/>
    <d v="2022-10-21T00:00:00"/>
    <s v="COOSALUD"/>
    <s v="CONTRATO-EVENTO"/>
    <x v="0"/>
  </r>
  <r>
    <s v="8200038502"/>
    <s v="E.S.E. SANTIAGO DE T"/>
    <x v="1509"/>
    <s v="438"/>
    <s v="FD25648"/>
    <x v="419"/>
    <x v="4"/>
    <x v="430"/>
    <x v="2"/>
    <d v="2021-06-30T00:00:00"/>
    <n v="-109700"/>
    <n v="2205200201"/>
    <x v="2"/>
    <x v="42"/>
    <s v="GLOSA INICIAL Dg-155555559732218"/>
    <s v="1500120011"/>
    <x v="258"/>
    <d v="2022-10-21T00:00:00"/>
    <s v="COOSALUD"/>
    <s v="CONTRATO-EVENTO"/>
    <x v="0"/>
  </r>
  <r>
    <s v="8200038502"/>
    <s v="E.S.E. SANTIAGO DE T"/>
    <x v="1510"/>
    <s v="438"/>
    <s v="FD25599"/>
    <x v="1247"/>
    <x v="4"/>
    <x v="430"/>
    <x v="2"/>
    <d v="2021-08-01T00:00:00"/>
    <n v="-59600"/>
    <n v="2905100202"/>
    <x v="0"/>
    <x v="42"/>
    <s v="15001196246 ASTRID GUERRERO"/>
    <s v="1500120011"/>
    <x v="75"/>
    <d v="2021-09-30T00:00:00"/>
    <s v="JGIRALDO"/>
    <s v="CONTRATO-EVENTO"/>
    <x v="0"/>
  </r>
  <r>
    <s v="8200038502"/>
    <s v="E.S.E. SANTIAGO DE T"/>
    <x v="1511"/>
    <s v="438"/>
    <s v="FD25557"/>
    <x v="1248"/>
    <x v="4"/>
    <x v="437"/>
    <x v="2"/>
    <d v="2021-08-01T00:00:00"/>
    <n v="-97480"/>
    <n v="2905100202"/>
    <x v="0"/>
    <x v="42"/>
    <s v="15001101558 JULIAN BARBOSA"/>
    <s v="1500120011"/>
    <x v="75"/>
    <d v="2021-09-30T00:00:00"/>
    <s v="JGIRALDO"/>
    <s v="CONTRATO-EVENTO"/>
    <x v="0"/>
  </r>
  <r>
    <s v="8200038502"/>
    <s v="E.S.E. SANTIAGO DE T"/>
    <x v="1512"/>
    <s v="438"/>
    <s v="FD25536"/>
    <x v="1249"/>
    <x v="4"/>
    <x v="437"/>
    <x v="2"/>
    <d v="2021-08-01T00:00:00"/>
    <n v="-126300"/>
    <n v="2905100202"/>
    <x v="0"/>
    <x v="42"/>
    <s v="15001098661 DANIEL MARTINEZ"/>
    <s v="1500120011"/>
    <x v="75"/>
    <d v="2021-09-30T00:00:00"/>
    <s v="JGIRALDO"/>
    <s v="CONTRATO-EVENTO"/>
    <x v="0"/>
  </r>
  <r>
    <s v="8200038502"/>
    <s v="E.S.E. SANTIAGO DE T"/>
    <x v="1513"/>
    <s v="438"/>
    <s v="FD25464"/>
    <x v="1250"/>
    <x v="4"/>
    <x v="438"/>
    <x v="2"/>
    <d v="2021-08-01T00:00:00"/>
    <n v="-107733"/>
    <n v="2905100202"/>
    <x v="0"/>
    <x v="42"/>
    <s v="68377419346 MARIA AREVALO"/>
    <s v="1500120011"/>
    <x v="26"/>
    <d v="2022-07-29T00:00:00"/>
    <s v="JGIRALDO"/>
    <s v="CONTRATO-EVENTO"/>
    <x v="0"/>
  </r>
  <r>
    <s v="8200038502"/>
    <s v="E.S.E. SANTIAGO DE T"/>
    <x v="1514"/>
    <s v="438"/>
    <s v="FD25184"/>
    <x v="1251"/>
    <x v="4"/>
    <x v="439"/>
    <x v="2"/>
    <d v="2021-08-01T00:00:00"/>
    <n v="-59600"/>
    <n v="2905100202"/>
    <x v="0"/>
    <x v="42"/>
    <s v="15001105909 LIAT GUERRERO"/>
    <s v="1500120011"/>
    <x v="75"/>
    <d v="2021-09-30T00:00:00"/>
    <s v="JGIRALDO"/>
    <s v="CONTRATO-EVENTO"/>
    <x v="0"/>
  </r>
  <r>
    <s v="8200038502"/>
    <s v="E.S.E. SANTIAGO DE T"/>
    <x v="1515"/>
    <s v="438"/>
    <s v="FD25177"/>
    <x v="421"/>
    <x v="4"/>
    <x v="439"/>
    <x v="2"/>
    <d v="2021-08-01T00:00:00"/>
    <n v="-5942"/>
    <n v="2205200201"/>
    <x v="2"/>
    <x v="42"/>
    <s v="GLOSA INICIAL GL-155555559732216"/>
    <s v="1500120011"/>
    <x v="260"/>
    <d v="2022-10-21T00:00:00"/>
    <s v="JGIRALDO"/>
    <s v="CONTRATO-EVENTO"/>
    <x v="0"/>
  </r>
  <r>
    <s v="8200038502"/>
    <s v="E.S.E. SANTIAGO DE T"/>
    <x v="1515"/>
    <s v="438"/>
    <s v="FD25177"/>
    <x v="421"/>
    <x v="4"/>
    <x v="439"/>
    <x v="2"/>
    <d v="2021-08-01T00:00:00"/>
    <n v="-59600"/>
    <n v="2905100202"/>
    <x v="0"/>
    <x v="42"/>
    <s v="15001101236 CARLOS MORENO"/>
    <s v="1500120011"/>
    <x v="75"/>
    <d v="2021-09-30T00:00:00"/>
    <s v="JGIRALDO"/>
    <s v="CONTRATO-EVENTO"/>
    <x v="0"/>
  </r>
  <r>
    <s v="8200038502"/>
    <s v="E.S.E. SANTIAGO DE T"/>
    <x v="1516"/>
    <s v="438"/>
    <s v="FD24847"/>
    <x v="1252"/>
    <x v="4"/>
    <x v="440"/>
    <x v="2"/>
    <d v="2021-08-30T00:00:00"/>
    <n v="-71666"/>
    <n v="2905100202"/>
    <x v="0"/>
    <x v="42"/>
    <s v="68377419346 MARIA AREVALO"/>
    <s v="1500120011"/>
    <x v="85"/>
    <d v="2021-08-30T00:00:00"/>
    <s v="JGIRALDO"/>
    <s v="CONTRATO-EVENTO"/>
    <x v="0"/>
  </r>
  <r>
    <s v="8200038502"/>
    <s v="E.S.E. SANTIAGO DE T"/>
    <x v="1517"/>
    <s v="438"/>
    <s v="FD24740"/>
    <x v="97"/>
    <x v="4"/>
    <x v="62"/>
    <x v="2"/>
    <d v="2021-08-30T00:00:00"/>
    <n v="-245150"/>
    <n v="2905100202"/>
    <x v="0"/>
    <x v="42"/>
    <s v="15001094407 LAURA JOYA"/>
    <s v="1500120011"/>
    <x v="87"/>
    <d v="2021-08-30T00:00:00"/>
    <s v="JGIRALDO"/>
    <s v="CONTRATO-EVENTO"/>
    <x v="0"/>
  </r>
  <r>
    <s v="8200038502"/>
    <s v="E.S.E. SANTIAGO DE T"/>
    <x v="1518"/>
    <s v="438"/>
    <s v="FD24361"/>
    <x v="1253"/>
    <x v="4"/>
    <x v="441"/>
    <x v="2"/>
    <d v="2021-08-01T00:00:00"/>
    <n v="-115014"/>
    <n v="2905100202"/>
    <x v="0"/>
    <x v="42"/>
    <s v="15001106002 MARITZA PARADA"/>
    <s v="1500120011"/>
    <x v="75"/>
    <d v="2021-09-30T00:00:00"/>
    <s v="JGIRALDO"/>
    <s v="CONTRATO-EVENTO"/>
    <x v="0"/>
  </r>
  <r>
    <s v="8200038502"/>
    <s v="E.S.E. SANTIAGO DE T"/>
    <x v="1519"/>
    <s v="438"/>
    <s v="FD24271"/>
    <x v="1254"/>
    <x v="4"/>
    <x v="25"/>
    <x v="2"/>
    <d v="2021-08-01T00:00:00"/>
    <n v="-63914"/>
    <n v="2905100202"/>
    <x v="0"/>
    <x v="42"/>
    <s v="15001186988 YESSICA CHAPARRO"/>
    <s v="1500120011"/>
    <x v="75"/>
    <d v="2021-09-30T00:00:00"/>
    <s v="JGIRALDO"/>
    <s v="CONTRATO-EVENTO"/>
    <x v="0"/>
  </r>
  <r>
    <s v="8200038502"/>
    <s v="E.S.E. SANTIAGO DE T"/>
    <x v="1520"/>
    <s v="438"/>
    <s v="FD24236"/>
    <x v="1255"/>
    <x v="4"/>
    <x v="25"/>
    <x v="2"/>
    <d v="2021-08-01T00:00:00"/>
    <n v="-271323"/>
    <n v="2905100202"/>
    <x v="0"/>
    <x v="42"/>
    <s v="15001201131 SIMON AVENDAÑO"/>
    <s v="1500120011"/>
    <x v="75"/>
    <d v="2021-09-30T00:00:00"/>
    <s v="JGIRALDO"/>
    <s v="CONTRATO-EVENTO"/>
    <x v="0"/>
  </r>
  <r>
    <s v="8200038502"/>
    <s v="E.S.E. SANTIAGO DE T"/>
    <x v="1521"/>
    <s v="438"/>
    <s v="FD24216"/>
    <x v="103"/>
    <x v="4"/>
    <x v="25"/>
    <x v="2"/>
    <d v="2021-07-27T00:00:00"/>
    <n v="-257114"/>
    <n v="2905100202"/>
    <x v="0"/>
    <x v="42"/>
    <s v="15001094389 DANIEL LOZANO"/>
    <s v="1500120011"/>
    <x v="103"/>
    <d v="2021-07-27T00:00:00"/>
    <s v="GCAMILA"/>
    <s v="CONTRATO-EVENTO"/>
    <x v="0"/>
  </r>
  <r>
    <s v="8200038502"/>
    <s v="E.S.E. SANTIAGO DE T"/>
    <x v="1522"/>
    <s v="438"/>
    <s v="FD24174"/>
    <x v="1256"/>
    <x v="4"/>
    <x v="442"/>
    <x v="2"/>
    <d v="2021-08-01T00:00:00"/>
    <n v="-63914"/>
    <n v="2905100202"/>
    <x v="0"/>
    <x v="42"/>
    <s v="15001101309 JOSE WILCHES"/>
    <s v="1500120011"/>
    <x v="75"/>
    <d v="2021-09-30T00:00:00"/>
    <s v="JGIRALDO"/>
    <s v="CONTRATO-EVENTO"/>
    <x v="0"/>
  </r>
  <r>
    <s v="8200038502"/>
    <s v="E.S.E. SANTIAGO DE T"/>
    <x v="1523"/>
    <s v="438"/>
    <s v="FD24102"/>
    <x v="1257"/>
    <x v="4"/>
    <x v="431"/>
    <x v="2"/>
    <d v="2021-08-01T00:00:00"/>
    <n v="-59600"/>
    <n v="2905100202"/>
    <x v="0"/>
    <x v="42"/>
    <s v="15001101936 YURI AVILA"/>
    <s v="1500120011"/>
    <x v="75"/>
    <d v="2021-09-30T00:00:00"/>
    <s v="JGIRALDO"/>
    <s v="CONTRATO-EVENTO"/>
    <x v="0"/>
  </r>
  <r>
    <s v="8200038502"/>
    <s v="E.S.E. SANTIAGO DE T"/>
    <x v="1524"/>
    <s v="438"/>
    <s v="FD24024"/>
    <x v="1258"/>
    <x v="4"/>
    <x v="443"/>
    <x v="2"/>
    <d v="2021-08-01T00:00:00"/>
    <n v="-59600"/>
    <n v="2905100202"/>
    <x v="0"/>
    <x v="42"/>
    <s v="15001169606 GLORIA MARTINEZ"/>
    <s v="1500120011"/>
    <x v="86"/>
    <d v="2021-08-30T00:00:00"/>
    <s v="JGIRALDO"/>
    <s v="CONTRATO-EVENTO"/>
    <x v="0"/>
  </r>
  <r>
    <s v="8200038502"/>
    <s v="E.S.E. SANTIAGO DE T"/>
    <x v="1525"/>
    <s v="438"/>
    <s v="FD24681"/>
    <x v="1259"/>
    <x v="4"/>
    <x v="62"/>
    <x v="2"/>
    <d v="2021-08-01T00:00:00"/>
    <n v="-109700"/>
    <n v="2905100202"/>
    <x v="0"/>
    <x v="179"/>
    <s v="15001098654 MARIA GALLEGO"/>
    <s v="1500120011"/>
    <x v="75"/>
    <d v="2021-09-30T00:00:00"/>
    <s v="JGIRALDO"/>
    <s v="CONTRATO-EVENTO"/>
    <x v="0"/>
  </r>
  <r>
    <s v="8200038502"/>
    <s v="E.S.E. SANTIAGO DE T"/>
    <x v="1526"/>
    <s v="438"/>
    <s v="FD24519"/>
    <x v="1260"/>
    <x v="4"/>
    <x v="444"/>
    <x v="2"/>
    <d v="2021-08-01T00:00:00"/>
    <n v="-147122"/>
    <n v="2905100102"/>
    <x v="0"/>
    <x v="179"/>
    <s v="15001089465 MARIA RUBIO"/>
    <s v="1500120011"/>
    <x v="69"/>
    <d v="2021-11-24T00:00:00"/>
    <s v="JGIRALDO"/>
    <s v="CONTRATO-EVENTO"/>
    <x v="0"/>
  </r>
  <r>
    <s v="8200038502"/>
    <s v="E.S.E. SANTIAGO DE T"/>
    <x v="1527"/>
    <s v="438"/>
    <s v="FD24507"/>
    <x v="1261"/>
    <x v="4"/>
    <x v="444"/>
    <x v="2"/>
    <d v="2021-08-01T00:00:00"/>
    <n v="-190265"/>
    <n v="2905100102"/>
    <x v="0"/>
    <x v="179"/>
    <s v="15204000419 ANGUIE AGUILAR"/>
    <s v="1500120011"/>
    <x v="69"/>
    <d v="2021-11-24T00:00:00"/>
    <s v="JGIRALDO"/>
    <s v="CONTRATO-EVENTO"/>
    <x v="0"/>
  </r>
  <r>
    <s v="8200038502"/>
    <s v="E.S.E. SANTIAGO DE T"/>
    <x v="1528"/>
    <s v="438"/>
    <s v="FD24435"/>
    <x v="1262"/>
    <x v="4"/>
    <x v="445"/>
    <x v="2"/>
    <d v="2021-08-01T00:00:00"/>
    <n v="-283846"/>
    <n v="2905100102"/>
    <x v="0"/>
    <x v="179"/>
    <s v="15001105569 ANGIE BORDA"/>
    <s v="1500120011"/>
    <x v="69"/>
    <d v="2021-11-24T00:00:00"/>
    <s v="JGIRALDO"/>
    <s v="CONTRATO-EVENTO"/>
    <x v="0"/>
  </r>
  <r>
    <s v="8200038502"/>
    <s v="E.S.E. SANTIAGO DE T"/>
    <x v="1529"/>
    <s v="438"/>
    <s v="FD24196"/>
    <x v="1263"/>
    <x v="4"/>
    <x v="442"/>
    <x v="2"/>
    <d v="2021-08-01T00:00:00"/>
    <n v="-343959"/>
    <n v="2905100102"/>
    <x v="0"/>
    <x v="179"/>
    <s v="15001101171 GERMAN PINZON"/>
    <s v="1500120011"/>
    <x v="69"/>
    <d v="2021-11-24T00:00:00"/>
    <s v="JGIRALDO"/>
    <s v="CONTRATO-EVENTO"/>
    <x v="0"/>
  </r>
  <r>
    <s v="8200038502"/>
    <s v="E.S.E. SANTIAGO DE T"/>
    <x v="1530"/>
    <s v="438"/>
    <s v="FD24142"/>
    <x v="1264"/>
    <x v="4"/>
    <x v="442"/>
    <x v="2"/>
    <d v="2021-08-01T00:00:00"/>
    <n v="-193581"/>
    <n v="2905100102"/>
    <x v="0"/>
    <x v="179"/>
    <s v="25754139457 FAUSTO MOLINA"/>
    <s v="1500120011"/>
    <x v="44"/>
    <d v="2021-12-30T00:00:00"/>
    <s v="JGIRALDO"/>
    <s v="CONTRATO-EVENTO"/>
    <x v="0"/>
  </r>
  <r>
    <s v="8200038502"/>
    <s v="E.S.E. SANTIAGO DE T"/>
    <x v="1531"/>
    <s v="438"/>
    <s v="FD26356"/>
    <x v="1265"/>
    <x v="4"/>
    <x v="75"/>
    <x v="2"/>
    <d v="2021-08-01T00:00:00"/>
    <n v="-26000"/>
    <n v="2905100202"/>
    <x v="0"/>
    <x v="180"/>
    <s v="15204197687 LIAM ORTIZ"/>
    <s v="1520420011"/>
    <x v="75"/>
    <d v="2021-09-30T00:00:00"/>
    <s v="JGIRALDO"/>
    <s v="CONTRATO-EVENTO"/>
    <x v="0"/>
  </r>
  <r>
    <s v="8200038502"/>
    <s v="E.S.E. SANTIAGO DE T"/>
    <x v="1532"/>
    <s v="438"/>
    <s v="FD26101"/>
    <x v="1266"/>
    <x v="4"/>
    <x v="446"/>
    <x v="2"/>
    <d v="2021-08-01T00:00:00"/>
    <n v="-32500"/>
    <n v="2905100203"/>
    <x v="0"/>
    <x v="180"/>
    <s v="68001436027 VICTORIA HERNANDEZ"/>
    <s v="6800120011"/>
    <x v="85"/>
    <d v="2021-08-30T00:00:00"/>
    <s v="JGIRALDO"/>
    <s v="CONTRATO-EVENTO"/>
    <x v="0"/>
  </r>
  <r>
    <s v="8200038502"/>
    <s v="E.S.E. SANTIAGO DE T"/>
    <x v="1533"/>
    <s v="438"/>
    <s v="FD25818"/>
    <x v="1267"/>
    <x v="4"/>
    <x v="286"/>
    <x v="2"/>
    <d v="2021-08-01T00:00:00"/>
    <n v="-19500"/>
    <n v="2905100203"/>
    <x v="0"/>
    <x v="180"/>
    <s v="25754192367 EIMY PRIETO"/>
    <s v="2575420011"/>
    <x v="26"/>
    <d v="2022-07-29T00:00:00"/>
    <s v="JGIRALDO"/>
    <s v="CONTRATO-EVENTO"/>
    <x v="0"/>
  </r>
  <r>
    <s v="8200038502"/>
    <s v="E.S.E. SANTIAGO DE T"/>
    <x v="1534"/>
    <s v="438"/>
    <s v="FD26223"/>
    <x v="104"/>
    <x v="4"/>
    <x v="63"/>
    <x v="2"/>
    <d v="2021-08-01T00:00:00"/>
    <n v="-13000"/>
    <n v="2905100102"/>
    <x v="0"/>
    <x v="45"/>
    <s v="15204198740 SAMUEL JEREZ"/>
    <s v="1520420011"/>
    <x v="84"/>
    <d v="2021-08-30T00:00:00"/>
    <s v="JGIRALDO"/>
    <s v="CONTRATO-EVENTO"/>
    <x v="0"/>
  </r>
  <r>
    <s v="8200038502"/>
    <s v="E.S.E. SANTIAGO DE T"/>
    <x v="1535"/>
    <s v="438"/>
    <s v="FD24166"/>
    <x v="422"/>
    <x v="4"/>
    <x v="442"/>
    <x v="2"/>
    <d v="2021-09-01T00:00:00"/>
    <n v="-6500"/>
    <n v="2205200101"/>
    <x v="2"/>
    <x v="45"/>
    <s v="GLOSA INICIAL Dg-155555559732215"/>
    <s v="1500120011"/>
    <x v="261"/>
    <d v="2022-10-21T00:00:00"/>
    <s v="COOSALUD"/>
    <s v="CONTRATO-EVENTO"/>
    <x v="0"/>
  </r>
  <r>
    <s v="8200038502"/>
    <s v="E.S.E. SANTIAGO DE T"/>
    <x v="1536"/>
    <s v="438"/>
    <s v="FD24074"/>
    <x v="1268"/>
    <x v="4"/>
    <x v="78"/>
    <x v="2"/>
    <d v="2021-08-01T00:00:00"/>
    <n v="-26000"/>
    <n v="2905100102"/>
    <x v="0"/>
    <x v="45"/>
    <s v="15001188425 IAN ROJAS"/>
    <s v="1500120011"/>
    <x v="69"/>
    <d v="2021-11-24T00:00:00"/>
    <s v="JGIRALDO"/>
    <s v="CONTRATO-EVENTO"/>
    <x v="0"/>
  </r>
  <r>
    <s v="8200038502"/>
    <s v="E.S.E. SANTIAGO DE T"/>
    <x v="1537"/>
    <s v="438"/>
    <s v="FD24040"/>
    <x v="1269"/>
    <x v="4"/>
    <x v="443"/>
    <x v="2"/>
    <d v="2021-08-01T00:00:00"/>
    <n v="-13000"/>
    <n v="2905100102"/>
    <x v="0"/>
    <x v="45"/>
    <s v="15001198499 JERALD BOLIVAR"/>
    <s v="1500120011"/>
    <x v="76"/>
    <d v="2021-09-28T00:00:00"/>
    <s v="JGIRALDO"/>
    <s v="CONTRATO-EVENTO"/>
    <x v="0"/>
  </r>
  <r>
    <s v="8200038502"/>
    <s v="E.S.E. SANTIAGO DE T"/>
    <x v="1538"/>
    <s v="438"/>
    <s v="FD33870"/>
    <x v="1270"/>
    <x v="4"/>
    <x v="16"/>
    <x v="2"/>
    <d v="2021-06-01T00:00:00"/>
    <n v="-17851964"/>
    <n v="2905100201"/>
    <x v="1"/>
    <x v="181"/>
    <s v="FC FD33870 SERV ASISTENCIAL MAYO/2021 RS"/>
    <s v="1500120011"/>
    <x v="112"/>
    <d v="2021-06-01T00:00:00"/>
    <s v="GCAMILA"/>
    <s v="SBY2019CR1A00012352"/>
    <x v="0"/>
  </r>
  <r>
    <s v="8200038502"/>
    <s v="E.S.E. SANTIAGO DE T"/>
    <x v="1539"/>
    <s v="438"/>
    <s v="FD33879"/>
    <x v="1271"/>
    <x v="4"/>
    <x v="385"/>
    <x v="2"/>
    <d v="2021-06-01T00:00:00"/>
    <n v="-16035439"/>
    <n v="2205200202"/>
    <x v="2"/>
    <x v="182"/>
    <s v="GLOSA INICIAL GL-1537939105"/>
    <s v="1500120011"/>
    <x v="1"/>
    <m/>
    <s v="GCAMILA"/>
    <s v="SBY2019CP1A00012353"/>
    <x v="0"/>
  </r>
  <r>
    <s v="8200038502"/>
    <s v="E.S.E. SANTIAGO DE T"/>
    <x v="1539"/>
    <s v="438"/>
    <s v="FD33879"/>
    <x v="1271"/>
    <x v="4"/>
    <x v="385"/>
    <x v="2"/>
    <d v="2021-06-01T00:00:00"/>
    <n v="-2950351"/>
    <n v="2905100201"/>
    <x v="1"/>
    <x v="182"/>
    <s v="FC FD33879 SERVICIOS PYP MAYO/2021 RS"/>
    <s v="1500120011"/>
    <x v="113"/>
    <d v="2021-06-01T00:00:00"/>
    <s v="GCAMILA"/>
    <s v="SBY2019CP1A00012353"/>
    <x v="0"/>
  </r>
  <r>
    <s v="8200038502"/>
    <s v="E.S.E. SANTIAGO DE T"/>
    <x v="1540"/>
    <s v="438"/>
    <s v="FD29701"/>
    <x v="1272"/>
    <x v="4"/>
    <x v="394"/>
    <x v="2"/>
    <d v="2021-06-01T00:00:00"/>
    <n v="-19150434"/>
    <n v="2905100201"/>
    <x v="1"/>
    <x v="183"/>
    <s v="FC FD29701 SERV ASISTENCIAL ABRIL/2021 RS"/>
    <s v="1500120011"/>
    <x v="111"/>
    <d v="2021-06-01T00:00:00"/>
    <s v="GCAMILA"/>
    <s v="SBY2019CR1A00012352"/>
    <x v="0"/>
  </r>
  <r>
    <s v="8200038502"/>
    <s v="E.S.E. SANTIAGO DE T"/>
    <x v="1541"/>
    <s v="438"/>
    <s v="FD30370"/>
    <x v="1273"/>
    <x v="4"/>
    <x v="407"/>
    <x v="2"/>
    <d v="2021-05-13T00:00:00"/>
    <n v="-18440945"/>
    <n v="2205200202"/>
    <x v="2"/>
    <x v="184"/>
    <s v="GLOSA INICIAL GL-1537939026"/>
    <s v="1500120011"/>
    <x v="1"/>
    <m/>
    <s v="COOSALUD"/>
    <s v="SBY2019CP1A00012353"/>
    <x v="0"/>
  </r>
  <r>
    <s v="8200038502"/>
    <s v="E.S.E. SANTIAGO DE T"/>
    <x v="1541"/>
    <s v="438"/>
    <s v="FD30370"/>
    <x v="1273"/>
    <x v="4"/>
    <x v="407"/>
    <x v="2"/>
    <d v="2021-05-13T00:00:00"/>
    <n v="-1807244"/>
    <n v="2905100201"/>
    <x v="1"/>
    <x v="184"/>
    <s v="FC FD30370 SERVICIOS PYP ABRIL/2021 RS"/>
    <s v="1500120011"/>
    <x v="30"/>
    <d v="2022-05-19T00:00:00"/>
    <s v="COOSALUD"/>
    <s v="SBY2019CP1A00012353"/>
    <x v="0"/>
  </r>
  <r>
    <s v="8200038502"/>
    <s v="E.S.E. SANTIAGO DE T"/>
    <x v="1542"/>
    <s v="438"/>
    <s v="FE18037"/>
    <x v="1274"/>
    <x v="4"/>
    <x v="447"/>
    <x v="2"/>
    <d v="2021-05-09T00:00:00"/>
    <n v="-57600"/>
    <n v="2905100202"/>
    <x v="0"/>
    <x v="101"/>
    <s v="15001101326 VICTOR MORALES"/>
    <s v="1500120011"/>
    <x v="104"/>
    <d v="2021-07-27T00:00:00"/>
    <s v="COOSALUD"/>
    <s v="CONTRATO-EVENTO"/>
    <x v="0"/>
  </r>
  <r>
    <s v="8200038502"/>
    <s v="E.S.E. SANTIAGO DE T"/>
    <x v="1543"/>
    <s v="438"/>
    <s v="FE18030"/>
    <x v="1275"/>
    <x v="4"/>
    <x v="447"/>
    <x v="2"/>
    <d v="2021-05-09T00:00:00"/>
    <n v="-171657"/>
    <n v="2905100202"/>
    <x v="0"/>
    <x v="101"/>
    <s v="68001486469 EDISON GARCIA"/>
    <s v="1500120011"/>
    <x v="26"/>
    <d v="2022-07-29T00:00:00"/>
    <s v="COOSALUD"/>
    <s v="CONTRATO-EVENTO"/>
    <x v="0"/>
  </r>
  <r>
    <s v="8200038502"/>
    <s v="E.S.E. SANTIAGO DE T"/>
    <x v="1544"/>
    <s v="438"/>
    <s v="FE17946"/>
    <x v="1276"/>
    <x v="4"/>
    <x v="448"/>
    <x v="2"/>
    <d v="2021-05-09T00:00:00"/>
    <n v="-188881"/>
    <n v="2905100202"/>
    <x v="0"/>
    <x v="101"/>
    <s v="15500000531 CRISTIAN AMEZQUITA"/>
    <s v="1550020011"/>
    <x v="104"/>
    <d v="2021-07-27T00:00:00"/>
    <s v="COOSALUD"/>
    <s v="CONTRATO-EVENTO"/>
    <x v="0"/>
  </r>
  <r>
    <s v="8200038502"/>
    <s v="E.S.E. SANTIAGO DE T"/>
    <x v="1545"/>
    <s v="438"/>
    <s v="FE17868"/>
    <x v="1277"/>
    <x v="4"/>
    <x v="449"/>
    <x v="2"/>
    <d v="2021-05-09T00:00:00"/>
    <n v="-106257"/>
    <n v="2905100202"/>
    <x v="0"/>
    <x v="101"/>
    <s v="15001098867 CAMILO JIMENEZ"/>
    <s v="1500120011"/>
    <x v="104"/>
    <d v="2021-07-27T00:00:00"/>
    <s v="COOSALUD"/>
    <s v="CONTRATO-EVENTO"/>
    <x v="0"/>
  </r>
  <r>
    <s v="8200038502"/>
    <s v="E.S.E. SANTIAGO DE T"/>
    <x v="1546"/>
    <s v="438"/>
    <s v="FE17191"/>
    <x v="1278"/>
    <x v="4"/>
    <x v="450"/>
    <x v="2"/>
    <d v="2021-05-09T00:00:00"/>
    <n v="-57600"/>
    <n v="2905100202"/>
    <x v="0"/>
    <x v="101"/>
    <s v="15001094366 DYLAN FUQUEN"/>
    <s v="1500120011"/>
    <x v="104"/>
    <d v="2021-07-27T00:00:00"/>
    <s v="COOSALUD"/>
    <s v="CONTRATO-EVENTO"/>
    <x v="0"/>
  </r>
  <r>
    <s v="8200038502"/>
    <s v="E.S.E. SANTIAGO DE T"/>
    <x v="1547"/>
    <s v="438"/>
    <s v="FE16941"/>
    <x v="1279"/>
    <x v="4"/>
    <x v="451"/>
    <x v="2"/>
    <d v="2021-05-09T00:00:00"/>
    <n v="-97166"/>
    <n v="2905100202"/>
    <x v="0"/>
    <x v="101"/>
    <s v="15001105007 FRENECYS MOLINA"/>
    <s v="1500120011"/>
    <x v="104"/>
    <d v="2021-07-27T00:00:00"/>
    <s v="COOSALUD"/>
    <s v="CONTRATO-EVENTO"/>
    <x v="0"/>
  </r>
  <r>
    <s v="8200038502"/>
    <s v="E.S.E. SANTIAGO DE T"/>
    <x v="1548"/>
    <s v="438"/>
    <s v="FE16890"/>
    <x v="369"/>
    <x v="4"/>
    <x v="451"/>
    <x v="2"/>
    <d v="2021-05-09T00:00:00"/>
    <n v="-14600"/>
    <n v="2205200201"/>
    <x v="2"/>
    <x v="101"/>
    <s v="GLOSA INICIAL GL-15765433873101"/>
    <s v="1500120011"/>
    <x v="200"/>
    <d v="2022-10-21T00:00:00"/>
    <s v="COOSALUD"/>
    <s v="CONTRATO-EVENTO"/>
    <x v="0"/>
  </r>
  <r>
    <s v="8200038502"/>
    <s v="E.S.E. SANTIAGO DE T"/>
    <x v="1548"/>
    <s v="438"/>
    <s v="FE16890"/>
    <x v="369"/>
    <x v="4"/>
    <x v="451"/>
    <x v="2"/>
    <d v="2021-05-09T00:00:00"/>
    <n v="-242496"/>
    <n v="2905100202"/>
    <x v="0"/>
    <x v="101"/>
    <s v="15001147820 JULIAN SALAMANCA"/>
    <s v="1500120011"/>
    <x v="104"/>
    <d v="2021-07-27T00:00:00"/>
    <s v="COOSALUD"/>
    <s v="CONTRATO-EVENTO"/>
    <x v="0"/>
  </r>
  <r>
    <s v="8200038502"/>
    <s v="E.S.E. SANTIAGO DE T"/>
    <x v="1549"/>
    <s v="438"/>
    <s v="FE16873"/>
    <x v="1280"/>
    <x v="4"/>
    <x v="452"/>
    <x v="2"/>
    <d v="2021-05-09T00:00:00"/>
    <n v="-57600"/>
    <n v="2905100202"/>
    <x v="0"/>
    <x v="101"/>
    <s v="47001444942 JULIAN VIANA"/>
    <s v="1500120011"/>
    <x v="88"/>
    <d v="2021-08-30T00:00:00"/>
    <s v="COOSALUD"/>
    <s v="CONTRATO-EVENTO"/>
    <x v="0"/>
  </r>
  <r>
    <s v="8200038502"/>
    <s v="E.S.E. SANTIAGO DE T"/>
    <x v="1550"/>
    <s v="438"/>
    <s v="FE16805"/>
    <x v="1281"/>
    <x v="4"/>
    <x v="453"/>
    <x v="2"/>
    <d v="2021-05-09T00:00:00"/>
    <n v="-57600"/>
    <n v="2905100202"/>
    <x v="0"/>
    <x v="101"/>
    <s v="15500000068 LUZ RODRIGUEZ"/>
    <s v="1550020011"/>
    <x v="104"/>
    <d v="2021-07-27T00:00:00"/>
    <s v="COOSALUD"/>
    <s v="CONTRATO-EVENTO"/>
    <x v="0"/>
  </r>
  <r>
    <s v="8200038502"/>
    <s v="E.S.E. SANTIAGO DE T"/>
    <x v="1551"/>
    <s v="438"/>
    <s v="FE17559"/>
    <x v="1282"/>
    <x v="4"/>
    <x v="454"/>
    <x v="2"/>
    <d v="2021-05-08T00:00:00"/>
    <n v="-25000"/>
    <n v="2905100203"/>
    <x v="0"/>
    <x v="185"/>
    <s v="13001580219 ALLAN PARADA"/>
    <s v="1300120011"/>
    <x v="109"/>
    <d v="2021-07-27T00:00:00"/>
    <s v="COOSALUD"/>
    <s v="CONTRATO-EVENTO"/>
    <x v="0"/>
  </r>
  <r>
    <s v="8200038502"/>
    <s v="E.S.E. SANTIAGO DE T"/>
    <x v="1552"/>
    <s v="438"/>
    <s v="FE17869"/>
    <x v="1283"/>
    <x v="4"/>
    <x v="448"/>
    <x v="2"/>
    <d v="2021-05-08T00:00:00"/>
    <n v="-122000"/>
    <n v="2905100102"/>
    <x v="0"/>
    <x v="186"/>
    <s v="15001188529 EVELYN BERNAL"/>
    <s v="1500120011"/>
    <x v="104"/>
    <d v="2021-07-27T00:00:00"/>
    <s v="COOSALUD"/>
    <s v="CONTRATO-EVENTO"/>
    <x v="0"/>
  </r>
  <r>
    <s v="8200038502"/>
    <s v="E.S.E. SANTIAGO DE T"/>
    <x v="1553"/>
    <s v="438"/>
    <s v="FE17158"/>
    <x v="1284"/>
    <x v="4"/>
    <x v="455"/>
    <x v="2"/>
    <d v="2021-05-08T00:00:00"/>
    <n v="-25000"/>
    <n v="2905100102"/>
    <x v="0"/>
    <x v="187"/>
    <s v="15090200804 JOSE CUERVO"/>
    <s v="1509020011"/>
    <x v="108"/>
    <d v="2021-07-27T00:00:00"/>
    <s v="COOSALUD"/>
    <s v="CONTRATO-EVENTO"/>
    <x v="0"/>
  </r>
  <r>
    <s v="8200038502"/>
    <s v="E.S.E. SANTIAGO DE T"/>
    <x v="1554"/>
    <s v="438"/>
    <s v="FE16209"/>
    <x v="1285"/>
    <x v="4"/>
    <x v="456"/>
    <x v="2"/>
    <d v="2021-05-08T00:00:00"/>
    <n v="-6250"/>
    <n v="2905100102"/>
    <x v="0"/>
    <x v="187"/>
    <s v="15442171519 ANYI MURCIA"/>
    <s v="1500120011"/>
    <x v="104"/>
    <d v="2021-07-27T00:00:00"/>
    <s v="COOSALUD"/>
    <s v="CONTRATO-EVENTO"/>
    <x v="0"/>
  </r>
  <r>
    <s v="8200038502"/>
    <s v="E.S.E. SANTIAGO DE T"/>
    <x v="1555"/>
    <s v="438"/>
    <s v="FD26771"/>
    <x v="1286"/>
    <x v="4"/>
    <x v="75"/>
    <x v="2"/>
    <d v="2021-04-12T00:00:00"/>
    <n v="-16640413"/>
    <n v="2205200202"/>
    <x v="2"/>
    <x v="188"/>
    <s v="GLOSA INICIAL GL-1537938866"/>
    <s v="1500120011"/>
    <x v="1"/>
    <m/>
    <s v="COOSALUD"/>
    <s v="15-leruiz Eurek"/>
    <x v="0"/>
  </r>
  <r>
    <s v="8200038502"/>
    <s v="E.S.E. SANTIAGO DE T"/>
    <x v="1555"/>
    <s v="438"/>
    <s v="FD26771"/>
    <x v="1286"/>
    <x v="4"/>
    <x v="75"/>
    <x v="2"/>
    <d v="2021-04-12T00:00:00"/>
    <n v="-3830309"/>
    <n v="2905100201"/>
    <x v="1"/>
    <x v="188"/>
    <s v="FC FD26771 SERVICIOS PYP MARZO/2021 RS"/>
    <s v="1500120011"/>
    <x v="31"/>
    <d v="2022-05-19T00:00:00"/>
    <s v="COOSALUD"/>
    <s v="15-leruiz Eurek"/>
    <x v="0"/>
  </r>
  <r>
    <s v="8200038502"/>
    <s v="E.S.E. SANTIAGO DE T"/>
    <x v="1556"/>
    <s v="438"/>
    <s v="FD26767"/>
    <x v="1287"/>
    <x v="4"/>
    <x v="457"/>
    <x v="2"/>
    <d v="2021-04-12T00:00:00"/>
    <n v="-19360903"/>
    <n v="2905100201"/>
    <x v="1"/>
    <x v="189"/>
    <s v="FC FD26767 SERV ASISTENCIAL MARZO/2021 RS"/>
    <s v="1500120011"/>
    <x v="32"/>
    <d v="2022-05-19T00:00:00"/>
    <s v="COOSALUD"/>
    <s v="15-leruiz Eurek"/>
    <x v="0"/>
  </r>
  <r>
    <s v="8200038502"/>
    <s v="E.S.E. SANTIAGO DE T"/>
    <x v="1557"/>
    <s v="438"/>
    <s v="FD24605"/>
    <x v="1288"/>
    <x v="4"/>
    <x v="458"/>
    <x v="2"/>
    <d v="2021-04-06T00:00:00"/>
    <n v="-15894028"/>
    <n v="2205200202"/>
    <x v="2"/>
    <x v="190"/>
    <s v="GLOSA INICIAL GL-1537938865"/>
    <s v="1500120011"/>
    <x v="1"/>
    <m/>
    <s v="COOSALUD"/>
    <s v="15-leruiz Eurek"/>
    <x v="0"/>
  </r>
  <r>
    <s v="8200038502"/>
    <s v="E.S.E. SANTIAGO DE T"/>
    <x v="1557"/>
    <s v="438"/>
    <s v="FD24605"/>
    <x v="1288"/>
    <x v="4"/>
    <x v="458"/>
    <x v="2"/>
    <d v="2021-04-06T00:00:00"/>
    <n v="-3580452"/>
    <n v="2905100201"/>
    <x v="1"/>
    <x v="190"/>
    <s v="FC FD24605 SERVICIOS PYP FEBRERO/2021 RS"/>
    <s v="1500120011"/>
    <x v="114"/>
    <d v="2021-06-01T00:00:00"/>
    <s v="COOSALUD"/>
    <s v="15-leruiz Eurek"/>
    <x v="0"/>
  </r>
  <r>
    <s v="8200038502"/>
    <s v="E.S.E. SANTIAGO DE T"/>
    <x v="1558"/>
    <s v="438"/>
    <s v="FD24608"/>
    <x v="149"/>
    <x v="4"/>
    <x v="83"/>
    <x v="2"/>
    <d v="2021-04-06T00:00:00"/>
    <n v="-18418671"/>
    <n v="2905100201"/>
    <x v="1"/>
    <x v="62"/>
    <s v="FC FD24608 SERV ASISTENCIAL FEBRERO/2021 RS"/>
    <s v="1500120011"/>
    <x v="115"/>
    <d v="2021-06-01T00:00:00"/>
    <s v="COOSALUD"/>
    <s v="15-leruiz Eurek"/>
    <x v="0"/>
  </r>
  <r>
    <s v="8200038502"/>
    <s v="E.S.E. SANTIAGO DE T"/>
    <x v="1559"/>
    <s v="438"/>
    <s v="11718"/>
    <x v="162"/>
    <x v="4"/>
    <x v="81"/>
    <x v="4"/>
    <d v="2021-03-30T00:00:00"/>
    <n v="-182957"/>
    <n v="2905100102"/>
    <x v="0"/>
    <x v="63"/>
    <s v="15001093993 JESSICA MARTINEZ"/>
    <s v="1500120011"/>
    <x v="121"/>
    <d v="2021-05-06T00:00:00"/>
    <s v="COOSALUD"/>
    <s v="15-ccuervo Eurek"/>
    <x v="0"/>
  </r>
  <r>
    <s v="8200038502"/>
    <s v="E.S.E. SANTIAGO DE T"/>
    <x v="1560"/>
    <s v="438"/>
    <s v="FE12985"/>
    <x v="160"/>
    <x v="4"/>
    <x v="85"/>
    <x v="4"/>
    <d v="2021-03-30T00:00:00"/>
    <n v="-60057"/>
    <n v="2905100102"/>
    <x v="0"/>
    <x v="63"/>
    <s v="15001188565 ESTEBAN ALBA"/>
    <s v="1500120011"/>
    <x v="122"/>
    <d v="2021-05-06T00:00:00"/>
    <s v="COOSALUD"/>
    <s v="15-ccuervo Eurek"/>
    <x v="0"/>
  </r>
  <r>
    <s v="8200038502"/>
    <s v="E.S.E. SANTIAGO DE T"/>
    <x v="1561"/>
    <s v="438"/>
    <s v="FE12637"/>
    <x v="1289"/>
    <x v="4"/>
    <x v="459"/>
    <x v="4"/>
    <d v="2021-03-30T00:00:00"/>
    <n v="-171000"/>
    <n v="2905100102"/>
    <x v="0"/>
    <x v="63"/>
    <s v="15001097439 YONATAN BOHORQUEZ"/>
    <s v="1500120011"/>
    <x v="122"/>
    <d v="2021-05-06T00:00:00"/>
    <s v="COOSALUD"/>
    <s v="15-ccuervo Eurek"/>
    <x v="0"/>
  </r>
  <r>
    <s v="8200038502"/>
    <s v="E.S.E. SANTIAGO DE T"/>
    <x v="1562"/>
    <s v="438"/>
    <s v="FE12336"/>
    <x v="164"/>
    <x v="4"/>
    <x v="87"/>
    <x v="4"/>
    <d v="2021-03-30T00:00:00"/>
    <n v="-61008"/>
    <n v="2905100102"/>
    <x v="0"/>
    <x v="63"/>
    <s v="15204047523 LINA TUNARROSA"/>
    <s v="1520420011"/>
    <x v="125"/>
    <d v="2021-05-06T00:00:00"/>
    <s v="COOSALUD"/>
    <s v="15-ccuervo Eurek"/>
    <x v="0"/>
  </r>
  <r>
    <s v="8200038502"/>
    <s v="E.S.E. SANTIAGO DE T"/>
    <x v="1563"/>
    <s v="438"/>
    <s v="11132"/>
    <x v="1290"/>
    <x v="4"/>
    <x v="91"/>
    <x v="4"/>
    <d v="2021-03-30T00:00:00"/>
    <n v="-111800"/>
    <n v="2905100102"/>
    <x v="0"/>
    <x v="63"/>
    <s v="15204045227 DANIEL LARA"/>
    <s v="1500120011"/>
    <x v="121"/>
    <d v="2021-05-06T00:00:00"/>
    <s v="COOSALUD"/>
    <s v="15-ccuervo Eurek"/>
    <x v="0"/>
  </r>
  <r>
    <s v="8200038502"/>
    <s v="E.S.E. SANTIAGO DE T"/>
    <x v="1564"/>
    <s v="438"/>
    <s v="FE12495"/>
    <x v="1291"/>
    <x v="4"/>
    <x v="89"/>
    <x v="4"/>
    <d v="2021-03-30T00:00:00"/>
    <n v="-106257"/>
    <n v="2905100203"/>
    <x v="0"/>
    <x v="40"/>
    <s v="15001106965 MICHAEL MOLINA"/>
    <s v="1500120011"/>
    <x v="121"/>
    <d v="2021-05-06T00:00:00"/>
    <s v="COOSALUD"/>
    <s v="15-ccuervo Eurek"/>
    <x v="0"/>
  </r>
  <r>
    <s v="8200038502"/>
    <s v="E.S.E. SANTIAGO DE T"/>
    <x v="1565"/>
    <s v="438"/>
    <s v="FE12910"/>
    <x v="165"/>
    <x v="4"/>
    <x v="88"/>
    <x v="4"/>
    <d v="2021-03-30T00:00:00"/>
    <n v="-61805"/>
    <n v="2905100203"/>
    <x v="0"/>
    <x v="40"/>
    <s v="15204000247 SEGUNDO SALAZAR"/>
    <s v="1520420011"/>
    <x v="126"/>
    <d v="2021-05-06T00:00:00"/>
    <s v="COOSALUD"/>
    <s v="15-ccuervo Eurek"/>
    <x v="0"/>
  </r>
  <r>
    <s v="8200038502"/>
    <s v="E.S.E. SANTIAGO DE T"/>
    <x v="1566"/>
    <s v="438"/>
    <s v="FE13488"/>
    <x v="1292"/>
    <x v="4"/>
    <x v="460"/>
    <x v="4"/>
    <d v="2021-03-30T00:00:00"/>
    <n v="-57600"/>
    <n v="2905100202"/>
    <x v="0"/>
    <x v="65"/>
    <s v="15001153999 PIERRE RIVERA"/>
    <s v="1500120011"/>
    <x v="121"/>
    <d v="2021-05-06T00:00:00"/>
    <s v="COOSALUD"/>
    <s v="15-ccuervo Eurek"/>
    <x v="0"/>
  </r>
  <r>
    <s v="8200038502"/>
    <s v="E.S.E. SANTIAGO DE T"/>
    <x v="1567"/>
    <s v="438"/>
    <s v="FE12712"/>
    <x v="1293"/>
    <x v="4"/>
    <x v="461"/>
    <x v="4"/>
    <d v="2021-03-30T00:00:00"/>
    <n v="-57600"/>
    <n v="2905100202"/>
    <x v="0"/>
    <x v="65"/>
    <s v="15001000571 PAOLA DAVID"/>
    <s v="1500120011"/>
    <x v="121"/>
    <d v="2021-05-06T00:00:00"/>
    <s v="COOSALUD"/>
    <s v="15-ccuervo Eurek"/>
    <x v="0"/>
  </r>
  <r>
    <s v="8200038502"/>
    <s v="E.S.E. SANTIAGO DE T"/>
    <x v="1568"/>
    <s v="438"/>
    <s v="11980"/>
    <x v="161"/>
    <x v="4"/>
    <x v="86"/>
    <x v="4"/>
    <d v="2021-03-30T00:00:00"/>
    <n v="-57600"/>
    <n v="2905100202"/>
    <x v="0"/>
    <x v="65"/>
    <s v="15001193210 YENNY SUAREZ"/>
    <s v="1500120011"/>
    <x v="120"/>
    <d v="2021-05-06T00:00:00"/>
    <s v="COOSALUD"/>
    <s v="15-ccuervo Eurek"/>
    <x v="0"/>
  </r>
  <r>
    <s v="8200038502"/>
    <s v="E.S.E. SANTIAGO DE T"/>
    <x v="1569"/>
    <s v="438"/>
    <s v="11639"/>
    <x v="1294"/>
    <x v="4"/>
    <x v="462"/>
    <x v="4"/>
    <d v="2021-03-30T00:00:00"/>
    <n v="-57600"/>
    <n v="2905100202"/>
    <x v="0"/>
    <x v="65"/>
    <s v="15001089483 ARLEY RIVERA"/>
    <s v="1500120011"/>
    <x v="120"/>
    <d v="2021-05-06T00:00:00"/>
    <s v="COOSALUD"/>
    <s v="15-ccuervo Eurek"/>
    <x v="0"/>
  </r>
  <r>
    <s v="8200038502"/>
    <s v="E.S.E. SANTIAGO DE T"/>
    <x v="1570"/>
    <s v="438"/>
    <s v="11333"/>
    <x v="1295"/>
    <x v="4"/>
    <x v="463"/>
    <x v="4"/>
    <d v="2021-03-30T00:00:00"/>
    <n v="-57600"/>
    <n v="2905100202"/>
    <x v="0"/>
    <x v="65"/>
    <s v="15001193224 MIGUEL MACIAS"/>
    <s v="1500120011"/>
    <x v="120"/>
    <d v="2021-05-06T00:00:00"/>
    <s v="COOSALUD"/>
    <s v="15-ccuervo Eurek"/>
    <x v="0"/>
  </r>
  <r>
    <s v="8200038502"/>
    <s v="E.S.E. SANTIAGO DE T"/>
    <x v="1571"/>
    <s v="438"/>
    <s v="10967"/>
    <x v="1296"/>
    <x v="4"/>
    <x v="464"/>
    <x v="4"/>
    <d v="2021-03-30T00:00:00"/>
    <n v="-57600"/>
    <n v="2905100202"/>
    <x v="0"/>
    <x v="65"/>
    <s v="15001092978 KEVIN ALFONSO"/>
    <s v="1500120011"/>
    <x v="119"/>
    <d v="2021-05-06T00:00:00"/>
    <s v="COOSALUD"/>
    <s v="15-ccuervo Eurek"/>
    <x v="0"/>
  </r>
  <r>
    <s v="8200038502"/>
    <s v="E.S.E. SANTIAGO DE T"/>
    <x v="1572"/>
    <s v="438"/>
    <s v="10940"/>
    <x v="1297"/>
    <x v="4"/>
    <x v="465"/>
    <x v="4"/>
    <d v="2021-03-30T00:00:00"/>
    <n v="-57600"/>
    <n v="2905100202"/>
    <x v="0"/>
    <x v="65"/>
    <s v="15646112132 JOHN SINISTERRA"/>
    <s v="1564620011"/>
    <x v="119"/>
    <d v="2021-05-06T00:00:00"/>
    <s v="COOSALUD"/>
    <s v="15-ccuervo Eurek"/>
    <x v="0"/>
  </r>
  <r>
    <s v="8200038502"/>
    <s v="E.S.E. SANTIAGO DE T"/>
    <x v="1573"/>
    <s v="438"/>
    <s v="10566"/>
    <x v="1298"/>
    <x v="4"/>
    <x v="466"/>
    <x v="4"/>
    <d v="2021-03-30T00:00:00"/>
    <n v="-57600"/>
    <n v="2905100202"/>
    <x v="0"/>
    <x v="65"/>
    <s v="15001107448 DIANA FUNEME"/>
    <s v="1500120011"/>
    <x v="119"/>
    <d v="2021-05-06T00:00:00"/>
    <s v="COOSALUD"/>
    <s v="15-ccuervo Eurek"/>
    <x v="0"/>
  </r>
  <r>
    <s v="8200038502"/>
    <s v="E.S.E. SANTIAGO DE T"/>
    <x v="1574"/>
    <s v="438"/>
    <s v="FE13227"/>
    <x v="1299"/>
    <x v="4"/>
    <x v="467"/>
    <x v="4"/>
    <d v="2021-03-30T00:00:00"/>
    <n v="-6250"/>
    <n v="2905100102"/>
    <x v="0"/>
    <x v="191"/>
    <s v="15001091929 RUTH GALEANO"/>
    <s v="1500120011"/>
    <x v="119"/>
    <d v="2021-05-06T00:00:00"/>
    <s v="COOSALUD"/>
    <s v="15-ccuervo Eurek"/>
    <x v="0"/>
  </r>
  <r>
    <s v="8200038502"/>
    <s v="E.S.E. SANTIAGO DE T"/>
    <x v="1575"/>
    <s v="438"/>
    <s v="11063"/>
    <x v="1300"/>
    <x v="4"/>
    <x v="468"/>
    <x v="4"/>
    <d v="2021-03-03T00:00:00"/>
    <n v="-793706"/>
    <n v="2905100102"/>
    <x v="0"/>
    <x v="63"/>
    <s v="15204084884 JOSE FUQUEN"/>
    <s v="1520420011"/>
    <x v="130"/>
    <d v="2021-04-12T00:00:00"/>
    <s v="COOSALUD"/>
    <s v="15-ccuervo Eurek"/>
    <x v="0"/>
  </r>
  <r>
    <s v="8200038502"/>
    <s v="E.S.E. SANTIAGO DE T"/>
    <x v="1576"/>
    <s v="438"/>
    <s v="FE13267"/>
    <x v="96"/>
    <x v="4"/>
    <x v="61"/>
    <x v="4"/>
    <d v="2021-03-03T00:00:00"/>
    <n v="-36200"/>
    <n v="2205200101"/>
    <x v="2"/>
    <x v="40"/>
    <s v="GLOSA INICIAL GL-155555562531642"/>
    <s v="6877320011"/>
    <x v="203"/>
    <d v="2022-10-21T00:00:00"/>
    <s v="COOSALUD"/>
    <s v="15-ccuervo Eurek"/>
    <x v="0"/>
  </r>
  <r>
    <s v="8200038502"/>
    <s v="E.S.E. SANTIAGO DE T"/>
    <x v="1576"/>
    <s v="438"/>
    <s v="FE13267"/>
    <x v="96"/>
    <x v="4"/>
    <x v="61"/>
    <x v="4"/>
    <d v="2021-03-03T00:00:00"/>
    <n v="-5563914"/>
    <n v="2905100203"/>
    <x v="0"/>
    <x v="40"/>
    <s v="68773252045 JOSEFINA CORREDOR"/>
    <s v="6877320011"/>
    <x v="127"/>
    <d v="2021-05-05T00:00:00"/>
    <s v="COOSALUD"/>
    <s v="15-ccuervo Eurek"/>
    <x v="0"/>
  </r>
  <r>
    <s v="8200038502"/>
    <s v="E.S.E. SANTIAGO DE T"/>
    <x v="1577"/>
    <s v="438"/>
    <s v="FE13258"/>
    <x v="1301"/>
    <x v="4"/>
    <x v="467"/>
    <x v="4"/>
    <d v="2021-03-03T00:00:00"/>
    <n v="-228264"/>
    <n v="2905100202"/>
    <x v="0"/>
    <x v="40"/>
    <s v="15204000644 EDITH AVILA"/>
    <s v="1520420011"/>
    <x v="130"/>
    <d v="2021-04-12T00:00:00"/>
    <s v="COOSALUD"/>
    <s v="15-ccuervo Eurek"/>
    <x v="0"/>
  </r>
  <r>
    <s v="8200038502"/>
    <s v="E.S.E. SANTIAGO DE T"/>
    <x v="1578"/>
    <s v="438"/>
    <s v="FE13244"/>
    <x v="1302"/>
    <x v="4"/>
    <x v="467"/>
    <x v="4"/>
    <d v="2021-03-03T00:00:00"/>
    <n v="-60813"/>
    <n v="2905100202"/>
    <x v="0"/>
    <x v="40"/>
    <s v="15001199243 JUAN DELGADO"/>
    <s v="1500120011"/>
    <x v="130"/>
    <d v="2021-04-12T00:00:00"/>
    <s v="COOSALUD"/>
    <s v="15-ccuervo Eurek"/>
    <x v="0"/>
  </r>
  <r>
    <s v="8200038502"/>
    <s v="E.S.E. SANTIAGO DE T"/>
    <x v="1579"/>
    <s v="438"/>
    <s v="FE13241"/>
    <x v="1303"/>
    <x v="4"/>
    <x v="467"/>
    <x v="4"/>
    <d v="2021-03-03T00:00:00"/>
    <n v="-459644"/>
    <n v="2905100202"/>
    <x v="0"/>
    <x v="40"/>
    <s v="15204000247 SEGUNDO SALAZAR"/>
    <s v="1520420011"/>
    <x v="130"/>
    <d v="2021-04-12T00:00:00"/>
    <s v="COOSALUD"/>
    <s v="15-ccuervo Eurek"/>
    <x v="0"/>
  </r>
  <r>
    <s v="8200038502"/>
    <s v="E.S.E. SANTIAGO DE T"/>
    <x v="1580"/>
    <s v="438"/>
    <s v="FE13234"/>
    <x v="1304"/>
    <x v="4"/>
    <x v="467"/>
    <x v="4"/>
    <d v="2021-03-03T00:00:00"/>
    <n v="-127800"/>
    <n v="2905100202"/>
    <x v="0"/>
    <x v="40"/>
    <s v="15001099004 JUAN RATIVA"/>
    <s v="1500120011"/>
    <x v="131"/>
    <d v="2021-04-12T00:00:00"/>
    <s v="COOSALUD"/>
    <s v="15-ccuervo Eurek"/>
    <x v="0"/>
  </r>
  <r>
    <s v="8200038502"/>
    <s v="E.S.E. SANTIAGO DE T"/>
    <x v="1581"/>
    <s v="438"/>
    <s v="FE12965"/>
    <x v="163"/>
    <x v="4"/>
    <x v="85"/>
    <x v="4"/>
    <d v="2021-03-03T00:00:00"/>
    <n v="-335141"/>
    <n v="2905100203"/>
    <x v="0"/>
    <x v="40"/>
    <s v="25175186866 STEFANY CAMACHO"/>
    <s v="2517520011"/>
    <x v="124"/>
    <d v="2021-05-06T00:00:00"/>
    <s v="COOSALUD"/>
    <s v="15-ccuervo Eurek"/>
    <x v="0"/>
  </r>
  <r>
    <s v="8200038502"/>
    <s v="E.S.E. SANTIAGO DE T"/>
    <x v="1582"/>
    <s v="438"/>
    <s v="FE12964"/>
    <x v="1305"/>
    <x v="4"/>
    <x v="85"/>
    <x v="4"/>
    <d v="2021-03-03T00:00:00"/>
    <n v="-59179"/>
    <n v="2905100202"/>
    <x v="0"/>
    <x v="40"/>
    <s v="15001112740 HENRY OLAYA"/>
    <s v="1500120011"/>
    <x v="131"/>
    <d v="2021-04-12T00:00:00"/>
    <s v="COOSALUD"/>
    <s v="15-ccuervo Eurek"/>
    <x v="0"/>
  </r>
  <r>
    <s v="8200038502"/>
    <s v="E.S.E. SANTIAGO DE T"/>
    <x v="1583"/>
    <s v="438"/>
    <s v="FE12607"/>
    <x v="1306"/>
    <x v="4"/>
    <x v="459"/>
    <x v="4"/>
    <d v="2021-03-03T00:00:00"/>
    <n v="-801460"/>
    <n v="2905100202"/>
    <x v="0"/>
    <x v="40"/>
    <s v="15204088753 LEONARDO GARCIA"/>
    <s v="1520420011"/>
    <x v="131"/>
    <d v="2021-04-12T00:00:00"/>
    <s v="COOSALUD"/>
    <s v="15-ccuervo Eurek"/>
    <x v="0"/>
  </r>
  <r>
    <s v="8200038502"/>
    <s v="E.S.E. SANTIAGO DE T"/>
    <x v="1584"/>
    <s v="438"/>
    <s v="FE12461"/>
    <x v="1307"/>
    <x v="4"/>
    <x v="89"/>
    <x v="4"/>
    <d v="2021-03-03T00:00:00"/>
    <n v="-643805"/>
    <n v="2905100202"/>
    <x v="0"/>
    <x v="40"/>
    <s v="15001101488 WILSON GONZALEZ"/>
    <s v="1500120011"/>
    <x v="131"/>
    <d v="2021-04-12T00:00:00"/>
    <s v="COOSALUD"/>
    <s v="15-ccuervo Eurek"/>
    <x v="0"/>
  </r>
  <r>
    <s v="8200038502"/>
    <s v="E.S.E. SANTIAGO DE T"/>
    <x v="1585"/>
    <s v="438"/>
    <s v="FE12457"/>
    <x v="167"/>
    <x v="4"/>
    <x v="89"/>
    <x v="4"/>
    <d v="2021-03-03T00:00:00"/>
    <n v="-488974"/>
    <n v="2905100202"/>
    <x v="0"/>
    <x v="40"/>
    <s v="15001101559 DUVAN PENAGOS"/>
    <s v="1500120011"/>
    <x v="131"/>
    <d v="2021-04-12T00:00:00"/>
    <s v="COOSALUD"/>
    <s v="15-ccuervo Eurek"/>
    <x v="0"/>
  </r>
  <r>
    <s v="8200038502"/>
    <s v="E.S.E. SANTIAGO DE T"/>
    <x v="1586"/>
    <s v="438"/>
    <s v="FE12372"/>
    <x v="1308"/>
    <x v="4"/>
    <x v="469"/>
    <x v="4"/>
    <d v="2021-03-03T00:00:00"/>
    <n v="-237166"/>
    <n v="2905100202"/>
    <x v="0"/>
    <x v="40"/>
    <s v="15001106320 NIKOLLE LOPEZ"/>
    <s v="1500120011"/>
    <x v="131"/>
    <d v="2021-04-12T00:00:00"/>
    <s v="COOSALUD"/>
    <s v="15-ccuervo Eurek"/>
    <x v="0"/>
  </r>
  <r>
    <s v="8200038502"/>
    <s v="E.S.E. SANTIAGO DE T"/>
    <x v="1587"/>
    <s v="438"/>
    <s v="FE12324"/>
    <x v="1309"/>
    <x v="4"/>
    <x v="87"/>
    <x v="4"/>
    <d v="2021-03-03T00:00:00"/>
    <n v="-76539"/>
    <n v="2905100202"/>
    <x v="0"/>
    <x v="40"/>
    <s v="15001147954 ROCIO PRIETO"/>
    <s v="1500120011"/>
    <x v="131"/>
    <d v="2021-04-12T00:00:00"/>
    <s v="COOSALUD"/>
    <s v="15-ccuervo Eurek"/>
    <x v="0"/>
  </r>
  <r>
    <s v="8200038502"/>
    <s v="E.S.E. SANTIAGO DE T"/>
    <x v="1588"/>
    <s v="438"/>
    <s v="FE12315"/>
    <x v="1310"/>
    <x v="4"/>
    <x v="87"/>
    <x v="4"/>
    <d v="2021-03-03T00:00:00"/>
    <n v="-703582"/>
    <n v="2905100203"/>
    <x v="0"/>
    <x v="40"/>
    <s v="68368106906 HUMBERTO ROMERO"/>
    <s v="6836820011"/>
    <x v="129"/>
    <d v="2021-04-12T00:00:00"/>
    <s v="COOSALUD"/>
    <s v="15-ccuervo Eurek"/>
    <x v="0"/>
  </r>
  <r>
    <s v="8200038502"/>
    <s v="E.S.E. SANTIAGO DE T"/>
    <x v="1589"/>
    <s v="438"/>
    <s v="FE12300"/>
    <x v="1311"/>
    <x v="4"/>
    <x v="87"/>
    <x v="4"/>
    <d v="2021-03-03T00:00:00"/>
    <n v="-252573"/>
    <n v="2905100202"/>
    <x v="0"/>
    <x v="40"/>
    <s v="54405372023 LADYS NIÑO"/>
    <s v="1500120011"/>
    <x v="131"/>
    <d v="2021-04-12T00:00:00"/>
    <s v="COOSALUD"/>
    <s v="15-ccuervo Eurek"/>
    <x v="0"/>
  </r>
  <r>
    <s v="8200038502"/>
    <s v="E.S.E. SANTIAGO DE T"/>
    <x v="1590"/>
    <s v="438"/>
    <s v="FE16328"/>
    <x v="1312"/>
    <x v="4"/>
    <x v="100"/>
    <x v="2"/>
    <d v="2021-03-12T00:00:00"/>
    <n v="-18952779"/>
    <n v="2905100201"/>
    <x v="1"/>
    <x v="192"/>
    <s v="FC FE16328 SERVICIOS PYP ENERO/2021 RS"/>
    <s v="1500120011"/>
    <x v="117"/>
    <d v="2021-06-01T00:00:00"/>
    <s v="COOSALUD"/>
    <s v="15-leruiz Eurek"/>
    <x v="0"/>
  </r>
  <r>
    <s v="8200038502"/>
    <s v="E.S.E. SANTIAGO DE T"/>
    <x v="1591"/>
    <s v="438"/>
    <s v="FE16327"/>
    <x v="1313"/>
    <x v="4"/>
    <x v="470"/>
    <x v="2"/>
    <d v="2021-03-12T00:00:00"/>
    <n v="-17925254"/>
    <n v="2905100201"/>
    <x v="1"/>
    <x v="193"/>
    <s v="FC FE16327 SERV ASISTENCIAL ENERO/2021 RS"/>
    <s v="1500120011"/>
    <x v="116"/>
    <d v="2021-06-01T00:00:00"/>
    <s v="COOSALUD"/>
    <s v="15-leruiz Eurek"/>
    <x v="0"/>
  </r>
  <r>
    <s v="8200038502"/>
    <s v="E.S.E. SANTIAGO DE T"/>
    <x v="1592"/>
    <s v="438"/>
    <s v="FE12288"/>
    <x v="1314"/>
    <x v="4"/>
    <x v="87"/>
    <x v="4"/>
    <d v="2021-03-12T00:00:00"/>
    <n v="-124960"/>
    <n v="2905100202"/>
    <x v="0"/>
    <x v="40"/>
    <s v="15001101271 OSCAR NONSOQUE"/>
    <s v="1500120011"/>
    <x v="131"/>
    <d v="2021-04-12T00:00:00"/>
    <s v="COOSALUD"/>
    <s v="15-leruiz Eurek"/>
    <x v="0"/>
  </r>
  <r>
    <s v="8200038502"/>
    <s v="E.S.E. SANTIAGO DE T"/>
    <x v="1593"/>
    <s v="438"/>
    <s v="FE12250"/>
    <x v="1315"/>
    <x v="4"/>
    <x v="471"/>
    <x v="4"/>
    <d v="2021-03-12T00:00:00"/>
    <n v="-328572"/>
    <n v="2905100202"/>
    <x v="0"/>
    <x v="40"/>
    <s v="15001103502 JULIAN CASTRO"/>
    <s v="1500120011"/>
    <x v="131"/>
    <d v="2021-04-12T00:00:00"/>
    <s v="COOSALUD"/>
    <s v="15-leruiz Eurek"/>
    <x v="0"/>
  </r>
  <r>
    <s v="8200038502"/>
    <s v="E.S.E. SANTIAGO DE T"/>
    <x v="1594"/>
    <s v="438"/>
    <s v="FE12184"/>
    <x v="1316"/>
    <x v="4"/>
    <x v="471"/>
    <x v="4"/>
    <d v="2021-03-12T00:00:00"/>
    <n v="-63261"/>
    <n v="2905100202"/>
    <x v="0"/>
    <x v="40"/>
    <s v="15001097849 ALAN LIZARAZO"/>
    <s v="1500120011"/>
    <x v="130"/>
    <d v="2021-04-12T00:00:00"/>
    <s v="COOSALUD"/>
    <s v="15-leruiz Eurek"/>
    <x v="0"/>
  </r>
  <r>
    <s v="8200038502"/>
    <s v="E.S.E. SANTIAGO DE T"/>
    <x v="1595"/>
    <s v="438"/>
    <s v="FE12120"/>
    <x v="1317"/>
    <x v="4"/>
    <x v="472"/>
    <x v="4"/>
    <d v="2021-03-12T00:00:00"/>
    <n v="-107000"/>
    <n v="2905100202"/>
    <x v="0"/>
    <x v="40"/>
    <s v="15001170982 NESLY SUAREZ"/>
    <s v="1500120011"/>
    <x v="130"/>
    <d v="2021-04-12T00:00:00"/>
    <s v="COOSALUD"/>
    <s v="15-leruiz Eurek"/>
    <x v="0"/>
  </r>
  <r>
    <s v="8200038502"/>
    <s v="E.S.E. SANTIAGO DE T"/>
    <x v="1596"/>
    <s v="438"/>
    <s v="11936"/>
    <x v="1318"/>
    <x v="4"/>
    <x v="473"/>
    <x v="4"/>
    <d v="2021-03-12T00:00:00"/>
    <n v="-101711"/>
    <n v="2905100202"/>
    <x v="0"/>
    <x v="40"/>
    <s v="54001385668 FLOR LIZARAZO"/>
    <s v="1500120011"/>
    <x v="130"/>
    <d v="2021-04-12T00:00:00"/>
    <s v="COOSALUD"/>
    <s v="15-leruiz Eurek"/>
    <x v="0"/>
  </r>
  <r>
    <s v="8200038502"/>
    <s v="E.S.E. SANTIAGO DE T"/>
    <x v="1597"/>
    <s v="438"/>
    <s v="11867"/>
    <x v="1319"/>
    <x v="4"/>
    <x v="473"/>
    <x v="4"/>
    <d v="2021-03-12T00:00:00"/>
    <n v="-198321"/>
    <n v="2905100202"/>
    <x v="0"/>
    <x v="40"/>
    <s v="15001183048 LUZ RUIZ"/>
    <s v="1500120011"/>
    <x v="130"/>
    <d v="2021-04-12T00:00:00"/>
    <s v="COOSALUD"/>
    <s v="15-leruiz Eurek"/>
    <x v="0"/>
  </r>
  <r>
    <s v="8200038502"/>
    <s v="E.S.E. SANTIAGO DE T"/>
    <x v="1598"/>
    <s v="438"/>
    <s v="11734"/>
    <x v="138"/>
    <x v="4"/>
    <x v="81"/>
    <x v="4"/>
    <d v="2021-03-12T00:00:00"/>
    <n v="-340208"/>
    <n v="2905100203"/>
    <x v="0"/>
    <x v="40"/>
    <s v="05101329645 YOANA MONCADA"/>
    <s v="510120011"/>
    <x v="129"/>
    <d v="2021-04-12T00:00:00"/>
    <s v="COOSALUD"/>
    <s v="15-leruiz Eurek"/>
    <x v="0"/>
  </r>
  <r>
    <s v="8200038502"/>
    <s v="E.S.E. SANTIAGO DE T"/>
    <x v="1599"/>
    <s v="438"/>
    <s v="11678"/>
    <x v="1320"/>
    <x v="4"/>
    <x v="81"/>
    <x v="4"/>
    <d v="2021-03-12T00:00:00"/>
    <n v="-212900"/>
    <n v="2905100202"/>
    <x v="0"/>
    <x v="40"/>
    <s v="15001170199 ANYI CICUA"/>
    <s v="1500120011"/>
    <x v="130"/>
    <d v="2021-04-12T00:00:00"/>
    <s v="COOSALUD"/>
    <s v="15-leruiz Eurek"/>
    <x v="0"/>
  </r>
  <r>
    <s v="8200038502"/>
    <s v="E.S.E. SANTIAGO DE T"/>
    <x v="1600"/>
    <s v="438"/>
    <s v="11667"/>
    <x v="166"/>
    <x v="4"/>
    <x v="81"/>
    <x v="4"/>
    <d v="2021-03-12T00:00:00"/>
    <n v="-1372074"/>
    <n v="2905100202"/>
    <x v="0"/>
    <x v="40"/>
    <s v="15001089874 SANDRA MEDINA"/>
    <s v="1500120011"/>
    <x v="130"/>
    <d v="2021-04-12T00:00:00"/>
    <s v="COOSALUD"/>
    <s v="15-leruiz Eurek"/>
    <x v="0"/>
  </r>
  <r>
    <s v="8200038502"/>
    <s v="E.S.E. SANTIAGO DE T"/>
    <x v="1601"/>
    <s v="438"/>
    <s v="11636"/>
    <x v="1321"/>
    <x v="4"/>
    <x v="462"/>
    <x v="4"/>
    <d v="2021-03-12T00:00:00"/>
    <n v="-86850"/>
    <n v="2905100202"/>
    <x v="0"/>
    <x v="40"/>
    <s v="15001193679 DIEGO CROSBY"/>
    <s v="1500120011"/>
    <x v="130"/>
    <d v="2021-04-12T00:00:00"/>
    <s v="COOSALUD"/>
    <s v="15-leruiz Eurek"/>
    <x v="0"/>
  </r>
  <r>
    <s v="8200038502"/>
    <s v="E.S.E. SANTIAGO DE T"/>
    <x v="1602"/>
    <s v="438"/>
    <s v="11529"/>
    <x v="1322"/>
    <x v="4"/>
    <x v="474"/>
    <x v="4"/>
    <d v="2021-03-12T00:00:00"/>
    <n v="-176466"/>
    <n v="2905100202"/>
    <x v="0"/>
    <x v="40"/>
    <s v="15001103502 JULIAN CASTRO"/>
    <s v="1500120011"/>
    <x v="130"/>
    <d v="2021-04-12T00:00:00"/>
    <s v="COOSALUD"/>
    <s v="15-leruiz Eurek"/>
    <x v="0"/>
  </r>
  <r>
    <s v="8200038502"/>
    <s v="E.S.E. SANTIAGO DE T"/>
    <x v="1603"/>
    <s v="438"/>
    <s v="11515"/>
    <x v="1323"/>
    <x v="4"/>
    <x v="475"/>
    <x v="4"/>
    <d v="2021-03-12T00:00:00"/>
    <n v="-360281"/>
    <n v="2905100202"/>
    <x v="0"/>
    <x v="40"/>
    <s v="15001103783 ANA PARADA"/>
    <s v="1500120011"/>
    <x v="130"/>
    <d v="2021-04-12T00:00:00"/>
    <s v="COOSALUD"/>
    <s v="15-leruiz Eurek"/>
    <x v="0"/>
  </r>
  <r>
    <s v="8200038502"/>
    <s v="E.S.E. SANTIAGO DE T"/>
    <x v="1604"/>
    <s v="438"/>
    <s v="11346"/>
    <x v="1324"/>
    <x v="4"/>
    <x v="476"/>
    <x v="4"/>
    <d v="2021-03-12T00:00:00"/>
    <n v="-289220"/>
    <n v="2905100202"/>
    <x v="0"/>
    <x v="40"/>
    <s v="15204047214 YESICA BARRAGAN"/>
    <s v="1520420011"/>
    <x v="130"/>
    <d v="2021-04-12T00:00:00"/>
    <s v="COOSALUD"/>
    <s v="15-leruiz Eurek"/>
    <x v="0"/>
  </r>
  <r>
    <s v="8200038502"/>
    <s v="E.S.E. SANTIAGO DE T"/>
    <x v="1605"/>
    <s v="438"/>
    <s v="10800"/>
    <x v="1325"/>
    <x v="4"/>
    <x v="477"/>
    <x v="4"/>
    <d v="2021-03-12T00:00:00"/>
    <n v="-122585"/>
    <n v="2905100202"/>
    <x v="0"/>
    <x v="40"/>
    <s v="15001195985 CRISTIAN BARRETO"/>
    <s v="1500120011"/>
    <x v="130"/>
    <d v="2021-04-12T00:00:00"/>
    <s v="COOSALUD"/>
    <s v="15-leruiz Eurek"/>
    <x v="0"/>
  </r>
  <r>
    <s v="8200038502"/>
    <s v="E.S.E. SANTIAGO DE T"/>
    <x v="1606"/>
    <s v="438"/>
    <s v="11205"/>
    <x v="1326"/>
    <x v="4"/>
    <x v="463"/>
    <x v="4"/>
    <d v="2021-03-12T00:00:00"/>
    <n v="-132851"/>
    <n v="2905100202"/>
    <x v="0"/>
    <x v="40"/>
    <s v="15001101438 HENDER PINILLA"/>
    <s v="1500120011"/>
    <x v="130"/>
    <d v="2021-04-12T00:00:00"/>
    <s v="COOSALUD"/>
    <s v="15-leruiz Eurek"/>
    <x v="0"/>
  </r>
  <r>
    <s v="8200038502"/>
    <s v="E.S.E. SANTIAGO DE T"/>
    <x v="1607"/>
    <s v="438"/>
    <s v="11174"/>
    <x v="1327"/>
    <x v="4"/>
    <x v="478"/>
    <x v="4"/>
    <d v="2021-03-12T00:00:00"/>
    <n v="-58266"/>
    <n v="2905100202"/>
    <x v="0"/>
    <x v="40"/>
    <s v="15001171558 YENNY ZIPA"/>
    <s v="1500120011"/>
    <x v="130"/>
    <d v="2021-04-12T00:00:00"/>
    <s v="COOSALUD"/>
    <s v="15-leruiz Eurek"/>
    <x v="0"/>
  </r>
  <r>
    <s v="8200038502"/>
    <s v="E.S.E. SANTIAGO DE T"/>
    <x v="1608"/>
    <s v="438"/>
    <s v="11023"/>
    <x v="1328"/>
    <x v="4"/>
    <x v="464"/>
    <x v="4"/>
    <d v="2021-03-12T00:00:00"/>
    <n v="-304946"/>
    <n v="2905100202"/>
    <x v="0"/>
    <x v="40"/>
    <s v="54001343303 LISBETH ORTEGA"/>
    <s v="1500120011"/>
    <x v="130"/>
    <d v="2021-04-12T00:00:00"/>
    <s v="COOSALUD"/>
    <s v="15-leruiz Eurek"/>
    <x v="0"/>
  </r>
  <r>
    <s v="8200038502"/>
    <s v="E.S.E. SANTIAGO DE T"/>
    <x v="1609"/>
    <s v="438"/>
    <s v="10952"/>
    <x v="1329"/>
    <x v="4"/>
    <x v="465"/>
    <x v="4"/>
    <d v="2021-03-12T00:00:00"/>
    <n v="-58266"/>
    <n v="2905100202"/>
    <x v="0"/>
    <x v="40"/>
    <s v="15001089734 NANCY ESPINOSA"/>
    <s v="1500120011"/>
    <x v="130"/>
    <d v="2021-04-12T00:00:00"/>
    <s v="COOSALUD"/>
    <s v="15-leruiz Eurek"/>
    <x v="0"/>
  </r>
  <r>
    <s v="8200038502"/>
    <s v="E.S.E. SANTIAGO DE T"/>
    <x v="1610"/>
    <s v="438"/>
    <s v="10624"/>
    <x v="1330"/>
    <x v="4"/>
    <x v="479"/>
    <x v="4"/>
    <d v="2021-03-12T00:00:00"/>
    <n v="-144506"/>
    <n v="2905100202"/>
    <x v="0"/>
    <x v="40"/>
    <s v="15001098540 MARYELI MARTINEZ"/>
    <s v="1500120011"/>
    <x v="130"/>
    <d v="2021-04-12T00:00:00"/>
    <s v="COOSALUD"/>
    <s v="15-leruiz Eurek"/>
    <x v="0"/>
  </r>
  <r>
    <s v="8200038502"/>
    <s v="E.S.E. SANTIAGO DE T"/>
    <x v="1611"/>
    <s v="438"/>
    <s v="10489"/>
    <x v="1331"/>
    <x v="4"/>
    <x v="466"/>
    <x v="4"/>
    <d v="2021-03-12T00:00:00"/>
    <n v="-63643"/>
    <n v="2905100202"/>
    <x v="0"/>
    <x v="40"/>
    <s v="15001098752 CRISTHIAN CAMARGO"/>
    <s v="1500120011"/>
    <x v="130"/>
    <d v="2021-04-12T00:00:00"/>
    <s v="COOSALUD"/>
    <s v="15-leruiz Eurek"/>
    <x v="0"/>
  </r>
  <r>
    <s v="8200038502"/>
    <s v="E.S.E. SANTIAGO DE T"/>
    <x v="1612"/>
    <s v="438"/>
    <s v="FE13602"/>
    <x v="1332"/>
    <x v="4"/>
    <x v="460"/>
    <x v="4"/>
    <d v="2021-02-08T00:00:00"/>
    <n v="-13241128"/>
    <n v="2205200202"/>
    <x v="2"/>
    <x v="194"/>
    <s v="GLOSA INICIAL GL-1537938683 PRSISTE 04/05/21 C"/>
    <s v="843320011"/>
    <x v="1"/>
    <m/>
    <s v="COOSALUD"/>
    <s v="15-leruiz Eurek"/>
    <x v="0"/>
  </r>
  <r>
    <s v="8200038502"/>
    <s v="E.S.E. SANTIAGO DE T"/>
    <x v="1612"/>
    <s v="438"/>
    <s v="FE13602"/>
    <x v="1332"/>
    <x v="4"/>
    <x v="460"/>
    <x v="4"/>
    <d v="2021-02-08T00:00:00"/>
    <n v="-6614753"/>
    <n v="2905100201"/>
    <x v="1"/>
    <x v="194"/>
    <s v="FC FE13602 SERVICIOS PYP DICIEMBRE/2020 RS"/>
    <s v="843320011"/>
    <x v="133"/>
    <d v="2021-03-29T00:00:00"/>
    <s v="COOSALUD"/>
    <s v="15-leruiz Eurek"/>
    <x v="0"/>
  </r>
  <r>
    <s v="8200038502"/>
    <s v="E.S.E. SANTIAGO DE T"/>
    <x v="1613"/>
    <s v="438"/>
    <s v="FE13601"/>
    <x v="170"/>
    <x v="4"/>
    <x v="92"/>
    <x v="2"/>
    <d v="2021-02-07T00:00:00"/>
    <n v="-18779395"/>
    <n v="2905100201"/>
    <x v="1"/>
    <x v="71"/>
    <s v="FC FE13601 SERV ASISTENCIALES DICIEMBRE/2020 RS"/>
    <s v="843320011"/>
    <x v="134"/>
    <d v="2021-03-29T00:00:00"/>
    <s v="COOSALUD"/>
    <s v="15-leruiz Eurek"/>
    <x v="0"/>
  </r>
  <r>
    <s v="8200038502"/>
    <s v="E.S.E. SANTIAGO DE T"/>
    <x v="1614"/>
    <s v="438"/>
    <s v="438409"/>
    <x v="171"/>
    <x v="4"/>
    <x v="93"/>
    <x v="4"/>
    <d v="2021-02-07T00:00:00"/>
    <n v="-19340274"/>
    <n v="2905100201"/>
    <x v="1"/>
    <x v="72"/>
    <s v="FC 438409 SERV ASISTENCIALES OCTUBRE/2020 RS"/>
    <s v="1500120011"/>
    <x v="135"/>
    <d v="2021-03-29T00:00:00"/>
    <s v="COOSALUD"/>
    <s v="15-leruiz Eurek"/>
    <x v="0"/>
  </r>
  <r>
    <s v="8200038502"/>
    <s v="E.S.E. SANTIAGO DE T"/>
    <x v="1615"/>
    <s v="438"/>
    <s v="432384"/>
    <x v="1333"/>
    <x v="4"/>
    <x v="480"/>
    <x v="4"/>
    <d v="2021-02-05T00:00:00"/>
    <n v="-15630971"/>
    <n v="2205200202"/>
    <x v="2"/>
    <x v="195"/>
    <s v="GLOSA INICIAL GL-1537938681 PRSISTE 04/05/21 C"/>
    <s v="1500120011"/>
    <x v="1"/>
    <m/>
    <s v="COOSALUD"/>
    <s v="15-leruiz Eurek"/>
    <x v="0"/>
  </r>
  <r>
    <s v="8200038502"/>
    <s v="E.S.E. SANTIAGO DE T"/>
    <x v="1615"/>
    <s v="438"/>
    <s v="432384"/>
    <x v="1333"/>
    <x v="4"/>
    <x v="480"/>
    <x v="4"/>
    <d v="2021-02-05T00:00:00"/>
    <n v="-4429073"/>
    <n v="2905100201"/>
    <x v="1"/>
    <x v="195"/>
    <s v="FC 432384 SERVICIOS PYP JULIO/2020 RS"/>
    <s v="1500120011"/>
    <x v="136"/>
    <d v="2021-03-29T00:00:00"/>
    <s v="COOSALUD"/>
    <s v="15-leruiz Eurek"/>
    <x v="0"/>
  </r>
  <r>
    <s v="8200038502"/>
    <s v="E.S.E. SANTIAGO DE T"/>
    <x v="1616"/>
    <s v="438"/>
    <s v="433426"/>
    <x v="1334"/>
    <x v="4"/>
    <x v="481"/>
    <x v="4"/>
    <d v="2021-02-05T00:00:00"/>
    <n v="-11480933"/>
    <n v="2205200202"/>
    <x v="2"/>
    <x v="196"/>
    <s v="GLOSA INICIAL GL-1537938682 PRSISTE 04/05/21 C"/>
    <s v="1500120011"/>
    <x v="1"/>
    <m/>
    <s v="COOSALUD"/>
    <s v="15-leruiz Eurek"/>
    <x v="0"/>
  </r>
  <r>
    <s v="8200038502"/>
    <s v="E.S.E. SANTIAGO DE T"/>
    <x v="1616"/>
    <s v="438"/>
    <s v="433426"/>
    <x v="1334"/>
    <x v="4"/>
    <x v="481"/>
    <x v="4"/>
    <d v="2021-02-05T00:00:00"/>
    <n v="-7897881"/>
    <n v="2905100201"/>
    <x v="1"/>
    <x v="196"/>
    <s v="FC 433426 SERVICIOS PYP AGOSTO/2020 RS"/>
    <s v="1500120011"/>
    <x v="137"/>
    <d v="2021-03-29T00:00:00"/>
    <s v="COOSALUD"/>
    <s v="15-leruiz Eurek"/>
    <x v="0"/>
  </r>
  <r>
    <s v="8200038502"/>
    <s v="E.S.E. SANTIAGO DE T"/>
    <x v="1617"/>
    <s v="438"/>
    <s v="433425"/>
    <x v="1335"/>
    <x v="4"/>
    <x v="481"/>
    <x v="4"/>
    <d v="2021-02-05T00:00:00"/>
    <n v="-18328146"/>
    <n v="2905100201"/>
    <x v="1"/>
    <x v="197"/>
    <s v="FC 433425 SERV ASISTENCIALES AGOSTO/2020 RS"/>
    <s v="1500120011"/>
    <x v="138"/>
    <d v="2021-03-29T00:00:00"/>
    <s v="COOSALUD"/>
    <s v="15-leruiz Eurek"/>
    <x v="0"/>
  </r>
  <r>
    <s v="8200038502"/>
    <s v="E.S.E. SANTIAGO DE T"/>
    <x v="1618"/>
    <s v="438"/>
    <s v="438122"/>
    <x v="168"/>
    <x v="4"/>
    <x v="90"/>
    <x v="4"/>
    <d v="2021-02-06T00:00:00"/>
    <n v="-115853"/>
    <n v="2205200201"/>
    <x v="2"/>
    <x v="69"/>
    <s v="GLOSA INICIAL GL-15765433183192"/>
    <s v="1500120011"/>
    <x v="263"/>
    <d v="2022-10-21T00:00:00"/>
    <s v="COOSALUD"/>
    <s v="15-leruiz Eurek"/>
    <x v="0"/>
  </r>
  <r>
    <s v="8200038502"/>
    <s v="E.S.E. SANTIAGO DE T"/>
    <x v="1618"/>
    <s v="438"/>
    <s v="438122"/>
    <x v="168"/>
    <x v="4"/>
    <x v="90"/>
    <x v="4"/>
    <d v="2021-02-06T00:00:00"/>
    <n v="-1909043"/>
    <n v="2905100202"/>
    <x v="0"/>
    <x v="69"/>
    <s v="15001179125 JACINTO RAMIREZ"/>
    <s v="1500120011"/>
    <x v="132"/>
    <d v="2021-03-31T00:00:00"/>
    <s v="COOSALUD"/>
    <s v="15-leruiz Eurek"/>
    <x v="0"/>
  </r>
  <r>
    <s v="8200038502"/>
    <s v="E.S.E. SANTIAGO DE T"/>
    <x v="1619"/>
    <s v="438"/>
    <s v="438308"/>
    <x v="1336"/>
    <x v="4"/>
    <x v="482"/>
    <x v="4"/>
    <d v="2021-02-06T00:00:00"/>
    <n v="-57600"/>
    <n v="2905100203"/>
    <x v="0"/>
    <x v="69"/>
    <s v="15001101686 DAYANA CASTELBLANCO"/>
    <s v="1500120011"/>
    <x v="131"/>
    <d v="2021-04-12T00:00:00"/>
    <s v="COOSALUD"/>
    <s v="15-leruiz Eurek"/>
    <x v="0"/>
  </r>
  <r>
    <s v="8200038502"/>
    <s v="E.S.E. SANTIAGO DE T"/>
    <x v="1620"/>
    <s v="438"/>
    <s v="438767"/>
    <x v="1337"/>
    <x v="4"/>
    <x v="483"/>
    <x v="4"/>
    <d v="2021-02-06T00:00:00"/>
    <n v="-57600"/>
    <n v="2905100203"/>
    <x v="0"/>
    <x v="69"/>
    <s v="15001186037 JAQUELINE CORREDOR"/>
    <s v="1500120011"/>
    <x v="131"/>
    <d v="2021-04-12T00:00:00"/>
    <s v="COOSALUD"/>
    <s v="15-leruiz Eurek"/>
    <x v="0"/>
  </r>
  <r>
    <s v="8200038502"/>
    <s v="E.S.E. SANTIAGO DE T"/>
    <x v="1621"/>
    <s v="438"/>
    <s v="438866"/>
    <x v="1338"/>
    <x v="4"/>
    <x v="483"/>
    <x v="4"/>
    <d v="2021-02-06T00:00:00"/>
    <n v="-77864"/>
    <n v="2905100102"/>
    <x v="0"/>
    <x v="107"/>
    <s v="15001105483 VICTOR GARCIA"/>
    <s v="1500120011"/>
    <x v="131"/>
    <d v="2021-04-12T00:00:00"/>
    <s v="COOSALUD"/>
    <s v="15-leruiz Eurek"/>
    <x v="0"/>
  </r>
  <r>
    <s v="8200038502"/>
    <s v="E.S.E. SANTIAGO DE T"/>
    <x v="1622"/>
    <s v="438"/>
    <s v="438494"/>
    <x v="1339"/>
    <x v="4"/>
    <x v="484"/>
    <x v="4"/>
    <d v="2021-02-06T00:00:00"/>
    <n v="-57600"/>
    <n v="2905100103"/>
    <x v="0"/>
    <x v="107"/>
    <s v="15759107413 EDUAR GUTIERREZ"/>
    <s v="1575920011"/>
    <x v="131"/>
    <d v="2021-04-12T00:00:00"/>
    <s v="COOSALUD"/>
    <s v="15-leruiz Eurek"/>
    <x v="0"/>
  </r>
  <r>
    <s v="8200038502"/>
    <s v="E.S.E. SANTIAGO DE T"/>
    <x v="1623"/>
    <s v="438"/>
    <s v="438324"/>
    <x v="1340"/>
    <x v="4"/>
    <x v="482"/>
    <x v="4"/>
    <d v="2021-02-06T00:00:00"/>
    <n v="-262190"/>
    <n v="2905100102"/>
    <x v="0"/>
    <x v="107"/>
    <s v="15204008093 ALBA RUIZ"/>
    <s v="1520420011"/>
    <x v="131"/>
    <d v="2021-04-12T00:00:00"/>
    <s v="COOSALUD"/>
    <s v="15-leruiz Eurek"/>
    <x v="0"/>
  </r>
  <r>
    <s v="8200038502"/>
    <s v="E.S.E. SANTIAGO DE T"/>
    <x v="1624"/>
    <s v="438"/>
    <s v="438017"/>
    <x v="424"/>
    <x v="4"/>
    <x v="90"/>
    <x v="4"/>
    <d v="2021-02-06T00:00:00"/>
    <n v="-57920"/>
    <n v="2205200101"/>
    <x v="2"/>
    <x v="107"/>
    <s v="GLOSA INICIAL GL-15555556513105"/>
    <s v="1500120011"/>
    <x v="264"/>
    <d v="2022-10-21T00:00:00"/>
    <s v="COOSALUD"/>
    <s v="15-leruiz Eurek"/>
    <x v="0"/>
  </r>
  <r>
    <s v="8200038502"/>
    <s v="E.S.E. SANTIAGO DE T"/>
    <x v="1624"/>
    <s v="438"/>
    <s v="438017"/>
    <x v="424"/>
    <x v="4"/>
    <x v="90"/>
    <x v="4"/>
    <d v="2021-02-06T00:00:00"/>
    <n v="-68014"/>
    <n v="2905100102"/>
    <x v="0"/>
    <x v="107"/>
    <s v="15001105483 VICTOR GARCIA"/>
    <s v="1500120011"/>
    <x v="131"/>
    <d v="2021-04-12T00:00:00"/>
    <s v="COOSALUD"/>
    <s v="15-leruiz Eurek"/>
    <x v="0"/>
  </r>
  <r>
    <s v="8200038502"/>
    <s v="E.S.E. SANTIAGO DE T"/>
    <x v="1625"/>
    <s v="438"/>
    <s v="439272"/>
    <x v="1341"/>
    <x v="4"/>
    <x v="485"/>
    <x v="4"/>
    <d v="2021-02-26T00:00:00"/>
    <n v="-25000"/>
    <n v="2905100202"/>
    <x v="0"/>
    <x v="198"/>
    <s v="15204173860 GABRIELA MONCADA"/>
    <s v="1520420011"/>
    <x v="132"/>
    <d v="2021-03-31T00:00:00"/>
    <s v="COOSALUD"/>
    <s v="15-ccuervo Eurek"/>
    <x v="0"/>
  </r>
  <r>
    <s v="8200038502"/>
    <s v="E.S.E. SANTIAGO DE T"/>
    <x v="1626"/>
    <s v="438"/>
    <s v="439401"/>
    <x v="1342"/>
    <x v="4"/>
    <x v="486"/>
    <x v="4"/>
    <d v="2021-02-26T00:00:00"/>
    <n v="-57600"/>
    <n v="2905100202"/>
    <x v="0"/>
    <x v="69"/>
    <s v="15204106805 EMMANUEL GONZALEZ"/>
    <s v="1520420011"/>
    <x v="131"/>
    <d v="2021-04-12T00:00:00"/>
    <s v="COOSALUD"/>
    <s v="15-ccuervo Eurek"/>
    <x v="0"/>
  </r>
  <r>
    <s v="8200038502"/>
    <s v="E.S.E. SANTIAGO DE T"/>
    <x v="1627"/>
    <s v="438"/>
    <s v="439354"/>
    <x v="1343"/>
    <x v="4"/>
    <x v="486"/>
    <x v="4"/>
    <d v="2021-02-26T00:00:00"/>
    <n v="-57600"/>
    <n v="2905100202"/>
    <x v="0"/>
    <x v="69"/>
    <s v="15001098831 MIRANDA MIRANDA"/>
    <s v="1500120011"/>
    <x v="131"/>
    <d v="2021-04-12T00:00:00"/>
    <s v="COOSALUD"/>
    <s v="15-ccuervo Eurek"/>
    <x v="0"/>
  </r>
  <r>
    <s v="8200038502"/>
    <s v="E.S.E. SANTIAGO DE T"/>
    <x v="1628"/>
    <s v="438"/>
    <s v="439148"/>
    <x v="1344"/>
    <x v="4"/>
    <x v="487"/>
    <x v="4"/>
    <d v="2021-02-26T00:00:00"/>
    <n v="-213259"/>
    <n v="2905100202"/>
    <x v="0"/>
    <x v="69"/>
    <s v="15176185814 LAURA GARCIA"/>
    <s v="1517620011"/>
    <x v="131"/>
    <d v="2021-04-12T00:00:00"/>
    <s v="COOSALUD"/>
    <s v="15-ccuervo Eurek"/>
    <x v="0"/>
  </r>
  <r>
    <s v="8200038502"/>
    <s v="E.S.E. SANTIAGO DE T"/>
    <x v="1629"/>
    <s v="438"/>
    <s v="439137"/>
    <x v="1345"/>
    <x v="4"/>
    <x v="488"/>
    <x v="4"/>
    <d v="2021-02-26T00:00:00"/>
    <n v="-126913"/>
    <n v="2905100202"/>
    <x v="0"/>
    <x v="69"/>
    <s v="15204077540 SARA SARMIENTO"/>
    <s v="1520420011"/>
    <x v="131"/>
    <d v="2021-04-12T00:00:00"/>
    <s v="COOSALUD"/>
    <s v="15-ccuervo Eurek"/>
    <x v="0"/>
  </r>
  <r>
    <s v="8200038502"/>
    <s v="E.S.E. SANTIAGO DE T"/>
    <x v="1630"/>
    <s v="438"/>
    <s v="439130"/>
    <x v="1346"/>
    <x v="4"/>
    <x v="488"/>
    <x v="4"/>
    <d v="2021-02-26T00:00:00"/>
    <n v="-106347"/>
    <n v="2905100202"/>
    <x v="0"/>
    <x v="69"/>
    <s v="15001098867 CAMILO JIMENEZ"/>
    <s v="1500120011"/>
    <x v="131"/>
    <d v="2021-04-12T00:00:00"/>
    <s v="COOSALUD"/>
    <s v="15-ccuervo Eurek"/>
    <x v="0"/>
  </r>
  <r>
    <s v="8200038502"/>
    <s v="E.S.E. SANTIAGO DE T"/>
    <x v="1631"/>
    <s v="438"/>
    <s v="439095"/>
    <x v="1347"/>
    <x v="4"/>
    <x v="488"/>
    <x v="4"/>
    <d v="2021-02-26T00:00:00"/>
    <n v="-129900"/>
    <n v="2905100202"/>
    <x v="0"/>
    <x v="69"/>
    <s v="15001091740 CAREN MIGUEZ"/>
    <s v="1500120011"/>
    <x v="131"/>
    <d v="2021-04-12T00:00:00"/>
    <s v="COOSALUD"/>
    <s v="15-ccuervo Eurek"/>
    <x v="0"/>
  </r>
  <r>
    <s v="8200038502"/>
    <s v="E.S.E. SANTIAGO DE T"/>
    <x v="1632"/>
    <s v="438"/>
    <s v="439076"/>
    <x v="423"/>
    <x v="4"/>
    <x v="488"/>
    <x v="4"/>
    <d v="2021-02-26T00:00:00"/>
    <n v="-227300"/>
    <n v="2205200201"/>
    <x v="2"/>
    <x v="69"/>
    <s v="GLOSA INICIAL GL-15765433183193"/>
    <s v="1520420011"/>
    <x v="262"/>
    <d v="2022-10-21T00:00:00"/>
    <s v="COOSALUD"/>
    <s v="15-ccuervo Eurek"/>
    <x v="0"/>
  </r>
  <r>
    <s v="8200038502"/>
    <s v="E.S.E. SANTIAGO DE T"/>
    <x v="1632"/>
    <s v="438"/>
    <s v="439076"/>
    <x v="423"/>
    <x v="4"/>
    <x v="488"/>
    <x v="4"/>
    <d v="2021-02-26T00:00:00"/>
    <n v="-324185"/>
    <n v="2905100202"/>
    <x v="0"/>
    <x v="69"/>
    <s v="15204095339 JUAN SARMIENTO"/>
    <s v="1520420011"/>
    <x v="131"/>
    <d v="2021-04-12T00:00:00"/>
    <s v="COOSALUD"/>
    <s v="15-ccuervo Eurek"/>
    <x v="0"/>
  </r>
  <r>
    <s v="8200038502"/>
    <s v="E.S.E. SANTIAGO DE T"/>
    <x v="1633"/>
    <s v="438"/>
    <s v="439056"/>
    <x v="1348"/>
    <x v="4"/>
    <x v="489"/>
    <x v="4"/>
    <d v="2021-02-26T00:00:00"/>
    <n v="-241657"/>
    <n v="2905100202"/>
    <x v="0"/>
    <x v="69"/>
    <s v="15001101444 JHEYSON HERNANDEZ"/>
    <s v="1500120011"/>
    <x v="131"/>
    <d v="2021-04-12T00:00:00"/>
    <s v="COOSALUD"/>
    <s v="15-ccuervo Eurek"/>
    <x v="0"/>
  </r>
  <r>
    <s v="8200038502"/>
    <s v="E.S.E. SANTIAGO DE T"/>
    <x v="1634"/>
    <s v="438"/>
    <s v="438958"/>
    <x v="1349"/>
    <x v="4"/>
    <x v="490"/>
    <x v="4"/>
    <d v="2021-02-26T00:00:00"/>
    <n v="-59726"/>
    <n v="2905100202"/>
    <x v="0"/>
    <x v="69"/>
    <s v="15001112740 HENRY OLAYA"/>
    <s v="1500120011"/>
    <x v="131"/>
    <d v="2021-04-12T00:00:00"/>
    <s v="COOSALUD"/>
    <s v="15-ccuervo Eurek"/>
    <x v="0"/>
  </r>
  <r>
    <s v="8200038502"/>
    <s v="E.S.E. SANTIAGO DE T"/>
    <x v="1635"/>
    <s v="438"/>
    <s v="438912"/>
    <x v="1350"/>
    <x v="4"/>
    <x v="490"/>
    <x v="4"/>
    <d v="2021-02-26T00:00:00"/>
    <n v="-88975"/>
    <n v="2905100202"/>
    <x v="0"/>
    <x v="69"/>
    <s v="15001157763 JOSE RODRIGUEZ"/>
    <s v="1500120011"/>
    <x v="131"/>
    <d v="2021-04-12T00:00:00"/>
    <s v="COOSALUD"/>
    <s v="15-ccuervo Eurek"/>
    <x v="0"/>
  </r>
  <r>
    <s v="8200038502"/>
    <s v="E.S.E. SANTIAGO DE T"/>
    <x v="1636"/>
    <s v="438"/>
    <s v="438541"/>
    <x v="1351"/>
    <x v="4"/>
    <x v="491"/>
    <x v="4"/>
    <d v="2021-02-26T00:00:00"/>
    <n v="-206500"/>
    <n v="2905100202"/>
    <x v="0"/>
    <x v="69"/>
    <s v="15001001561 JOSE URIZA"/>
    <s v="1500120011"/>
    <x v="131"/>
    <d v="2021-04-12T00:00:00"/>
    <s v="COOSALUD"/>
    <s v="15-ccuervo Eurek"/>
    <x v="0"/>
  </r>
  <r>
    <s v="8200038502"/>
    <s v="E.S.E. SANTIAGO DE T"/>
    <x v="1637"/>
    <s v="438"/>
    <s v="438443"/>
    <x v="1352"/>
    <x v="4"/>
    <x v="484"/>
    <x v="4"/>
    <d v="2021-02-26T00:00:00"/>
    <n v="-60057"/>
    <n v="2905100203"/>
    <x v="0"/>
    <x v="69"/>
    <s v="15001003719 DANIEL ACOSTA"/>
    <s v="2575420011"/>
    <x v="130"/>
    <d v="2021-04-12T00:00:00"/>
    <s v="COOSALUD"/>
    <s v="15-ccuervo Eurek"/>
    <x v="0"/>
  </r>
  <r>
    <s v="8200038502"/>
    <s v="E.S.E. SANTIAGO DE T"/>
    <x v="1638"/>
    <s v="438"/>
    <s v="438221"/>
    <x v="1353"/>
    <x v="4"/>
    <x v="482"/>
    <x v="4"/>
    <d v="2021-02-26T00:00:00"/>
    <n v="-246600"/>
    <n v="2905100202"/>
    <x v="0"/>
    <x v="69"/>
    <s v="15001001608 EUTIMIO PIÑA"/>
    <s v="1500120011"/>
    <x v="131"/>
    <d v="2021-04-12T00:00:00"/>
    <s v="COOSALUD"/>
    <s v="15-ccuervo Eurek"/>
    <x v="0"/>
  </r>
  <r>
    <s v="8200038502"/>
    <s v="E.S.E. SANTIAGO DE T"/>
    <x v="1639"/>
    <s v="438"/>
    <s v="437939"/>
    <x v="1354"/>
    <x v="4"/>
    <x v="99"/>
    <x v="4"/>
    <d v="2021-02-26T00:00:00"/>
    <n v="-57600"/>
    <n v="2905100203"/>
    <x v="0"/>
    <x v="69"/>
    <s v="20001906799 VALERY GONZALEZ"/>
    <s v="2000120011"/>
    <x v="130"/>
    <d v="2021-04-12T00:00:00"/>
    <s v="COOSALUD"/>
    <s v="15-ccuervo Eurek"/>
    <x v="0"/>
  </r>
  <r>
    <s v="8200038502"/>
    <s v="E.S.E. SANTIAGO DE T"/>
    <x v="1640"/>
    <s v="438"/>
    <s v="437835"/>
    <x v="1355"/>
    <x v="4"/>
    <x v="492"/>
    <x v="4"/>
    <d v="2021-02-26T00:00:00"/>
    <n v="-504596"/>
    <n v="2905100202"/>
    <x v="0"/>
    <x v="69"/>
    <s v="15001183382 JANIS ROJAS"/>
    <s v="1500120011"/>
    <x v="131"/>
    <d v="2021-04-12T00:00:00"/>
    <s v="COOSALUD"/>
    <s v="15-ccuervo Eurek"/>
    <x v="0"/>
  </r>
  <r>
    <s v="8200038502"/>
    <s v="E.S.E. SANTIAGO DE T"/>
    <x v="1641"/>
    <s v="438"/>
    <s v="437248"/>
    <x v="1356"/>
    <x v="4"/>
    <x v="493"/>
    <x v="4"/>
    <d v="2021-02-26T00:00:00"/>
    <n v="-66767"/>
    <n v="2905100202"/>
    <x v="0"/>
    <x v="69"/>
    <s v="15001182795 DAIRON VELASQUEZ"/>
    <s v="1500120011"/>
    <x v="131"/>
    <d v="2021-04-12T00:00:00"/>
    <s v="COOSALUD"/>
    <s v="15-ccuervo Eurek"/>
    <x v="0"/>
  </r>
  <r>
    <s v="8200038502"/>
    <s v="E.S.E. SANTIAGO DE T"/>
    <x v="1642"/>
    <s v="438"/>
    <s v="10299"/>
    <x v="1357"/>
    <x v="4"/>
    <x v="102"/>
    <x v="4"/>
    <d v="2021-02-26T00:00:00"/>
    <n v="-138600"/>
    <n v="2905100202"/>
    <x v="0"/>
    <x v="69"/>
    <s v="15500149291 JOSE SAAVEDRA"/>
    <s v="1550020011"/>
    <x v="131"/>
    <d v="2021-04-12T00:00:00"/>
    <s v="COOSALUD"/>
    <s v="15-ccuervo Eurek"/>
    <x v="0"/>
  </r>
  <r>
    <s v="8200038502"/>
    <s v="E.S.E. SANTIAGO DE T"/>
    <x v="1643"/>
    <s v="438"/>
    <s v="10282"/>
    <x v="440"/>
    <x v="4"/>
    <x v="494"/>
    <x v="4"/>
    <d v="2021-02-26T00:00:00"/>
    <n v="-1047"/>
    <n v="2205200201"/>
    <x v="2"/>
    <x v="69"/>
    <s v="GLOSA INICIAL GL-15555556513104"/>
    <s v="1500120011"/>
    <x v="280"/>
    <d v="2022-10-21T00:00:00"/>
    <s v="COOSALUD"/>
    <s v="15-ccuervo Eurek"/>
    <x v="0"/>
  </r>
  <r>
    <s v="8200038502"/>
    <s v="E.S.E. SANTIAGO DE T"/>
    <x v="1643"/>
    <s v="438"/>
    <s v="10282"/>
    <x v="440"/>
    <x v="4"/>
    <x v="494"/>
    <x v="4"/>
    <d v="2021-02-26T00:00:00"/>
    <n v="-58034"/>
    <n v="2905100202"/>
    <x v="0"/>
    <x v="69"/>
    <s v="15001108190 MAYERLI OCHOA"/>
    <s v="1500120011"/>
    <x v="131"/>
    <d v="2021-04-12T00:00:00"/>
    <s v="COOSALUD"/>
    <s v="15-ccuervo Eurek"/>
    <x v="0"/>
  </r>
  <r>
    <s v="8200038502"/>
    <s v="E.S.E. SANTIAGO DE T"/>
    <x v="1644"/>
    <s v="438"/>
    <s v="10242"/>
    <x v="1358"/>
    <x v="4"/>
    <x v="494"/>
    <x v="4"/>
    <d v="2021-02-26T00:00:00"/>
    <n v="-504089"/>
    <n v="2905100202"/>
    <x v="0"/>
    <x v="69"/>
    <s v="15204035262 GUILLERMINA AGUILAR"/>
    <s v="1520420011"/>
    <x v="131"/>
    <d v="2021-04-12T00:00:00"/>
    <s v="COOSALUD"/>
    <s v="15-ccuervo Eurek"/>
    <x v="0"/>
  </r>
  <r>
    <s v="8200038502"/>
    <s v="E.S.E. SANTIAGO DE T"/>
    <x v="1645"/>
    <s v="438"/>
    <s v="10073"/>
    <x v="1359"/>
    <x v="4"/>
    <x v="495"/>
    <x v="4"/>
    <d v="2021-02-26T00:00:00"/>
    <n v="-197675"/>
    <n v="2905100202"/>
    <x v="0"/>
    <x v="69"/>
    <s v="15001098869 CARMEN CACERES"/>
    <s v="1500120011"/>
    <x v="131"/>
    <d v="2021-04-12T00:00:00"/>
    <s v="COOSALUD"/>
    <s v="15-ccuervo Eurek"/>
    <x v="0"/>
  </r>
  <r>
    <s v="8200038502"/>
    <s v="E.S.E. SANTIAGO DE T"/>
    <x v="1646"/>
    <s v="438"/>
    <s v="10064"/>
    <x v="1360"/>
    <x v="4"/>
    <x v="495"/>
    <x v="4"/>
    <d v="2021-02-26T00:00:00"/>
    <n v="-122666"/>
    <n v="2905100202"/>
    <x v="0"/>
    <x v="69"/>
    <s v="15001098868 JHON GUERRERO"/>
    <s v="1500120011"/>
    <x v="131"/>
    <d v="2021-04-12T00:00:00"/>
    <s v="COOSALUD"/>
    <s v="15-ccuervo Eurek"/>
    <x v="0"/>
  </r>
  <r>
    <s v="8200038502"/>
    <s v="E.S.E. SANTIAGO DE T"/>
    <x v="1647"/>
    <s v="438"/>
    <s v="30525"/>
    <x v="1361"/>
    <x v="4"/>
    <x v="496"/>
    <x v="4"/>
    <d v="2021-01-10T00:00:00"/>
    <n v="-2763562"/>
    <n v="2905100101"/>
    <x v="1"/>
    <x v="199"/>
    <s v="FC 30525 SERV ASISTENCIALES FEBRERO/2020 RC"/>
    <s v="1500120011"/>
    <x v="140"/>
    <d v="2021-02-24T00:00:00"/>
    <s v="COOSALUD"/>
    <s v="15-leruiz Eurek"/>
    <x v="0"/>
  </r>
  <r>
    <s v="8200038502"/>
    <s v="E.S.E. SANTIAGO DE T"/>
    <x v="1648"/>
    <s v="438"/>
    <s v="433741"/>
    <x v="429"/>
    <x v="4"/>
    <x v="497"/>
    <x v="4"/>
    <d v="2021-01-01T00:00:00"/>
    <n v="-105973"/>
    <n v="2205200101"/>
    <x v="2"/>
    <x v="110"/>
    <s v="GLOSA INICIAL GL-155555559731887"/>
    <s v="1500120011"/>
    <x v="269"/>
    <d v="2022-10-21T00:00:00"/>
    <s v="COOSALUD"/>
    <s v="15-leruiz Eurek"/>
    <x v="0"/>
  </r>
  <r>
    <s v="8200038502"/>
    <s v="E.S.E. SANTIAGO DE T"/>
    <x v="1648"/>
    <s v="438"/>
    <s v="433741"/>
    <x v="429"/>
    <x v="4"/>
    <x v="497"/>
    <x v="4"/>
    <d v="2021-01-01T00:00:00"/>
    <n v="-276500"/>
    <n v="2905100102"/>
    <x v="0"/>
    <x v="110"/>
    <s v="15001089756 JOSE MOLINA"/>
    <s v="1500120011"/>
    <x v="144"/>
    <d v="2021-02-17T00:00:00"/>
    <s v="COOSALUD"/>
    <s v="15-leruiz Eurek"/>
    <x v="0"/>
  </r>
  <r>
    <s v="8200038502"/>
    <s v="E.S.E. SANTIAGO DE T"/>
    <x v="1649"/>
    <s v="438"/>
    <s v="433629"/>
    <x v="1362"/>
    <x v="4"/>
    <x v="498"/>
    <x v="4"/>
    <d v="2021-01-01T00:00:00"/>
    <n v="-58249"/>
    <n v="2905100102"/>
    <x v="0"/>
    <x v="110"/>
    <s v="76109556979 HUBERTH RIASCOS"/>
    <s v="1500120011"/>
    <x v="144"/>
    <d v="2021-02-17T00:00:00"/>
    <s v="COOSALUD"/>
    <s v="15-leruiz Eurek"/>
    <x v="0"/>
  </r>
  <r>
    <s v="8200038502"/>
    <s v="E.S.E. SANTIAGO DE T"/>
    <x v="1650"/>
    <s v="438"/>
    <s v="433241"/>
    <x v="1363"/>
    <x v="4"/>
    <x v="499"/>
    <x v="4"/>
    <d v="2021-01-01T00:00:00"/>
    <n v="-210466"/>
    <n v="2905100202"/>
    <x v="0"/>
    <x v="200"/>
    <s v="15001091702 DIEGO GONZALEZ"/>
    <s v="1500120011"/>
    <x v="144"/>
    <d v="2021-02-17T00:00:00"/>
    <s v="COOSALUD"/>
    <s v="15-leruiz Eurek"/>
    <x v="0"/>
  </r>
  <r>
    <s v="8200038502"/>
    <s v="E.S.E. SANTIAGO DE T"/>
    <x v="1651"/>
    <s v="438"/>
    <s v="433086"/>
    <x v="1364"/>
    <x v="4"/>
    <x v="500"/>
    <x v="4"/>
    <d v="2021-01-01T00:00:00"/>
    <n v="-57600"/>
    <n v="2905100203"/>
    <x v="0"/>
    <x v="200"/>
    <s v="68001486469 EDISON GARCIA"/>
    <s v="6800120011"/>
    <x v="132"/>
    <d v="2021-03-31T00:00:00"/>
    <s v="COOSALUD"/>
    <s v="15-leruiz Eurek"/>
    <x v="0"/>
  </r>
  <r>
    <s v="8200038502"/>
    <s v="E.S.E. SANTIAGO DE T"/>
    <x v="1652"/>
    <s v="438"/>
    <s v="432902"/>
    <x v="1365"/>
    <x v="4"/>
    <x v="501"/>
    <x v="4"/>
    <d v="2021-01-01T00:00:00"/>
    <n v="-634412"/>
    <n v="2905100202"/>
    <x v="0"/>
    <x v="200"/>
    <s v="15001169358 WILLIAM MORA"/>
    <s v="1500120011"/>
    <x v="144"/>
    <d v="2021-02-17T00:00:00"/>
    <s v="COOSALUD"/>
    <s v="15-leruiz Eurek"/>
    <x v="0"/>
  </r>
  <r>
    <s v="8200038502"/>
    <s v="E.S.E. SANTIAGO DE T"/>
    <x v="1653"/>
    <s v="438"/>
    <s v="432846"/>
    <x v="1366"/>
    <x v="4"/>
    <x v="502"/>
    <x v="4"/>
    <d v="2021-01-01T00:00:00"/>
    <n v="-104697"/>
    <n v="2905100202"/>
    <x v="0"/>
    <x v="200"/>
    <s v="15001153155 VIVIANA CIPAMOCHA"/>
    <s v="1500120011"/>
    <x v="144"/>
    <d v="2021-02-17T00:00:00"/>
    <s v="COOSALUD"/>
    <s v="15-leruiz Eurek"/>
    <x v="0"/>
  </r>
  <r>
    <s v="8200038502"/>
    <s v="E.S.E. SANTIAGO DE T"/>
    <x v="1654"/>
    <s v="438"/>
    <s v="432787"/>
    <x v="1367"/>
    <x v="4"/>
    <x v="503"/>
    <x v="4"/>
    <d v="2021-01-01T00:00:00"/>
    <n v="-107000"/>
    <n v="2905100202"/>
    <x v="0"/>
    <x v="200"/>
    <s v="15001107166 RAFAEL DUARTE"/>
    <s v="1500120011"/>
    <x v="144"/>
    <d v="2021-02-17T00:00:00"/>
    <s v="COOSALUD"/>
    <s v="15-leruiz Eurek"/>
    <x v="0"/>
  </r>
  <r>
    <s v="8200038502"/>
    <s v="E.S.E. SANTIAGO DE T"/>
    <x v="1655"/>
    <s v="438"/>
    <s v="432767"/>
    <x v="1368"/>
    <x v="4"/>
    <x v="504"/>
    <x v="4"/>
    <d v="2021-01-01T00:00:00"/>
    <n v="-206992"/>
    <n v="2905100202"/>
    <x v="0"/>
    <x v="200"/>
    <s v="15001101493 ROBINSON ROMERO"/>
    <s v="1500120011"/>
    <x v="144"/>
    <d v="2021-02-17T00:00:00"/>
    <s v="COOSALUD"/>
    <s v="15-leruiz Eurek"/>
    <x v="0"/>
  </r>
  <r>
    <s v="8200038502"/>
    <s v="E.S.E. SANTIAGO DE T"/>
    <x v="1656"/>
    <s v="438"/>
    <s v="432727"/>
    <x v="1369"/>
    <x v="4"/>
    <x v="504"/>
    <x v="4"/>
    <d v="2021-01-01T00:00:00"/>
    <n v="-95700"/>
    <n v="2905100202"/>
    <x v="0"/>
    <x v="200"/>
    <s v="15897150545 GABRIELA MENDEZ"/>
    <s v="1500120011"/>
    <x v="144"/>
    <d v="2021-02-17T00:00:00"/>
    <s v="COOSALUD"/>
    <s v="15-leruiz Eurek"/>
    <x v="0"/>
  </r>
  <r>
    <s v="8200038502"/>
    <s v="E.S.E. SANTIAGO DE T"/>
    <x v="1657"/>
    <s v="438"/>
    <s v="432554"/>
    <x v="1370"/>
    <x v="4"/>
    <x v="505"/>
    <x v="4"/>
    <d v="2021-01-01T00:00:00"/>
    <n v="-57600"/>
    <n v="2905100202"/>
    <x v="0"/>
    <x v="200"/>
    <s v="68572139136 ALEISY BAREÑO"/>
    <s v="1500120011"/>
    <x v="144"/>
    <d v="2021-02-17T00:00:00"/>
    <s v="COOSALUD"/>
    <s v="15-leruiz Eurek"/>
    <x v="0"/>
  </r>
  <r>
    <s v="8200038502"/>
    <s v="E.S.E. SANTIAGO DE T"/>
    <x v="1658"/>
    <s v="438"/>
    <s v="432434"/>
    <x v="1371"/>
    <x v="4"/>
    <x v="506"/>
    <x v="4"/>
    <d v="2021-01-01T00:00:00"/>
    <n v="-107613"/>
    <n v="2905100102"/>
    <x v="0"/>
    <x v="200"/>
    <s v="15001101937 JUAN BURBANO"/>
    <s v="1500120011"/>
    <x v="144"/>
    <d v="2021-02-17T00:00:00"/>
    <s v="COOSALUD"/>
    <s v="15-leruiz Eurek"/>
    <x v="0"/>
  </r>
  <r>
    <s v="8200038502"/>
    <s v="E.S.E. SANTIAGO DE T"/>
    <x v="1659"/>
    <s v="438"/>
    <s v="432421"/>
    <x v="1372"/>
    <x v="4"/>
    <x v="506"/>
    <x v="4"/>
    <d v="2021-01-01T00:00:00"/>
    <n v="-57600"/>
    <n v="2905100202"/>
    <x v="0"/>
    <x v="200"/>
    <s v="15001099304 JOSE BAUTISTA"/>
    <s v="1500120011"/>
    <x v="144"/>
    <d v="2021-02-17T00:00:00"/>
    <s v="COOSALUD"/>
    <s v="15-leruiz Eurek"/>
    <x v="0"/>
  </r>
  <r>
    <s v="8200038502"/>
    <s v="E.S.E. SANTIAGO DE T"/>
    <x v="1660"/>
    <s v="438"/>
    <s v="434806"/>
    <x v="1373"/>
    <x v="4"/>
    <x v="507"/>
    <x v="4"/>
    <d v="2021-01-01T00:00:00"/>
    <n v="-745975"/>
    <n v="2905100202"/>
    <x v="0"/>
    <x v="109"/>
    <s v="15001105688 YANNELY CARVAJAL"/>
    <s v="1500120011"/>
    <x v="144"/>
    <d v="2021-02-17T00:00:00"/>
    <s v="COOSALUD"/>
    <s v="15-leruiz Eurek"/>
    <x v="0"/>
  </r>
  <r>
    <s v="8200038502"/>
    <s v="E.S.E. SANTIAGO DE T"/>
    <x v="1661"/>
    <s v="438"/>
    <s v="434701"/>
    <x v="1374"/>
    <x v="4"/>
    <x v="508"/>
    <x v="4"/>
    <d v="2021-01-01T00:00:00"/>
    <n v="-57600"/>
    <n v="2905100202"/>
    <x v="0"/>
    <x v="109"/>
    <s v="15455105737 MARIA BOHORQUEZ"/>
    <s v="1545520011"/>
    <x v="144"/>
    <d v="2021-02-17T00:00:00"/>
    <s v="COOSALUD"/>
    <s v="15-leruiz Eurek"/>
    <x v="0"/>
  </r>
  <r>
    <s v="8200038502"/>
    <s v="E.S.E. SANTIAGO DE T"/>
    <x v="1662"/>
    <s v="438"/>
    <s v="434674"/>
    <x v="1375"/>
    <x v="4"/>
    <x v="508"/>
    <x v="4"/>
    <d v="2021-01-01T00:00:00"/>
    <n v="-248968"/>
    <n v="2905100202"/>
    <x v="0"/>
    <x v="109"/>
    <s v="15001185575 DIANA GONZALEZ"/>
    <s v="1500120011"/>
    <x v="144"/>
    <d v="2021-02-17T00:00:00"/>
    <s v="COOSALUD"/>
    <s v="15-leruiz Eurek"/>
    <x v="0"/>
  </r>
  <r>
    <s v="8200038502"/>
    <s v="E.S.E. SANTIAGO DE T"/>
    <x v="1663"/>
    <s v="438"/>
    <s v="434457"/>
    <x v="426"/>
    <x v="4"/>
    <x v="509"/>
    <x v="4"/>
    <d v="2021-01-01T00:00:00"/>
    <n v="-8400"/>
    <n v="2205200201"/>
    <x v="2"/>
    <x v="109"/>
    <s v="GLOSA INICIAL GL-155555559731880"/>
    <s v="1550020011"/>
    <x v="266"/>
    <d v="2022-10-21T00:00:00"/>
    <s v="COOSALUD"/>
    <s v="15-leruiz Eurek"/>
    <x v="0"/>
  </r>
  <r>
    <s v="8200038502"/>
    <s v="E.S.E. SANTIAGO DE T"/>
    <x v="1663"/>
    <s v="438"/>
    <s v="434457"/>
    <x v="426"/>
    <x v="4"/>
    <x v="509"/>
    <x v="4"/>
    <d v="2021-01-01T00:00:00"/>
    <n v="-122257"/>
    <n v="2905100202"/>
    <x v="0"/>
    <x v="109"/>
    <s v="15500000068 LUZ RODRIGUEZ"/>
    <s v="1550020011"/>
    <x v="144"/>
    <d v="2021-02-17T00:00:00"/>
    <s v="COOSALUD"/>
    <s v="15-leruiz Eurek"/>
    <x v="0"/>
  </r>
  <r>
    <s v="8200038502"/>
    <s v="E.S.E. SANTIAGO DE T"/>
    <x v="1664"/>
    <s v="438"/>
    <s v="434390"/>
    <x v="427"/>
    <x v="4"/>
    <x v="509"/>
    <x v="4"/>
    <d v="2021-01-01T00:00:00"/>
    <n v="-57600"/>
    <n v="2205200201"/>
    <x v="2"/>
    <x v="109"/>
    <s v="GLOSA INICIAL Dg-155555559731881"/>
    <s v="1500120011"/>
    <x v="267"/>
    <d v="2022-10-21T00:00:00"/>
    <s v="COOSALUD"/>
    <s v="15-leruiz Eurek"/>
    <x v="0"/>
  </r>
  <r>
    <s v="8200038502"/>
    <s v="E.S.E. SANTIAGO DE T"/>
    <x v="1665"/>
    <s v="438"/>
    <s v="434389"/>
    <x v="428"/>
    <x v="4"/>
    <x v="509"/>
    <x v="4"/>
    <d v="2021-01-01T00:00:00"/>
    <n v="-18796"/>
    <n v="2205200201"/>
    <x v="2"/>
    <x v="109"/>
    <s v="GLOSA INICIAL GL-155555559731882"/>
    <s v="1500120011"/>
    <x v="268"/>
    <d v="2022-10-21T00:00:00"/>
    <s v="COOSALUD"/>
    <s v="15-leruiz Eurek"/>
    <x v="0"/>
  </r>
  <r>
    <s v="8200038502"/>
    <s v="E.S.E. SANTIAGO DE T"/>
    <x v="1665"/>
    <s v="438"/>
    <s v="434389"/>
    <x v="428"/>
    <x v="4"/>
    <x v="509"/>
    <x v="4"/>
    <d v="2021-01-01T00:00:00"/>
    <n v="-122000"/>
    <n v="2905100202"/>
    <x v="0"/>
    <x v="109"/>
    <s v="54405396905 LIZZ PAEZ"/>
    <s v="1500120011"/>
    <x v="144"/>
    <d v="2021-02-17T00:00:00"/>
    <s v="COOSALUD"/>
    <s v="15-leruiz Eurek"/>
    <x v="0"/>
  </r>
  <r>
    <s v="8200038502"/>
    <s v="E.S.E. SANTIAGO DE T"/>
    <x v="1666"/>
    <s v="438"/>
    <s v="434137"/>
    <x v="1376"/>
    <x v="4"/>
    <x v="510"/>
    <x v="4"/>
    <d v="2021-01-01T00:00:00"/>
    <n v="-81900"/>
    <n v="2905100202"/>
    <x v="0"/>
    <x v="109"/>
    <s v="15001197363 AILYN PAEZ"/>
    <s v="1500120011"/>
    <x v="144"/>
    <d v="2021-02-17T00:00:00"/>
    <s v="COOSALUD"/>
    <s v="15-leruiz Eurek"/>
    <x v="0"/>
  </r>
  <r>
    <s v="8200038502"/>
    <s v="E.S.E. SANTIAGO DE T"/>
    <x v="1667"/>
    <s v="438"/>
    <s v="434135"/>
    <x v="1377"/>
    <x v="4"/>
    <x v="510"/>
    <x v="4"/>
    <d v="2021-01-01T00:00:00"/>
    <n v="-260184"/>
    <n v="2905100202"/>
    <x v="0"/>
    <x v="109"/>
    <s v="15001153132 RUT SANCHEZ"/>
    <s v="1500120011"/>
    <x v="144"/>
    <d v="2021-02-17T00:00:00"/>
    <s v="COOSALUD"/>
    <s v="15-leruiz Eurek"/>
    <x v="0"/>
  </r>
  <r>
    <s v="8200038502"/>
    <s v="E.S.E. SANTIAGO DE T"/>
    <x v="1668"/>
    <s v="438"/>
    <s v="433995"/>
    <x v="1378"/>
    <x v="4"/>
    <x v="511"/>
    <x v="4"/>
    <d v="2021-01-01T00:00:00"/>
    <n v="-57600"/>
    <n v="2905100202"/>
    <x v="0"/>
    <x v="109"/>
    <s v="15001022508 YEFFER MANCIPE"/>
    <s v="1500120011"/>
    <x v="144"/>
    <d v="2021-02-17T00:00:00"/>
    <s v="COOSALUD"/>
    <s v="15-leruiz Eurek"/>
    <x v="0"/>
  </r>
  <r>
    <s v="8200038502"/>
    <s v="E.S.E. SANTIAGO DE T"/>
    <x v="1669"/>
    <s v="438"/>
    <s v="433927"/>
    <x v="1379"/>
    <x v="4"/>
    <x v="512"/>
    <x v="4"/>
    <d v="2021-01-01T00:00:00"/>
    <n v="-236134"/>
    <n v="2905100202"/>
    <x v="0"/>
    <x v="109"/>
    <s v="15001089767 LAURA GUERRERO"/>
    <s v="1500120011"/>
    <x v="144"/>
    <d v="2021-02-17T00:00:00"/>
    <s v="COOSALUD"/>
    <s v="15-leruiz Eurek"/>
    <x v="0"/>
  </r>
  <r>
    <s v="8200038502"/>
    <s v="E.S.E. SANTIAGO DE T"/>
    <x v="1670"/>
    <s v="438"/>
    <s v="433856"/>
    <x v="1380"/>
    <x v="4"/>
    <x v="513"/>
    <x v="4"/>
    <d v="2021-01-01T00:00:00"/>
    <n v="-57600"/>
    <n v="2905100102"/>
    <x v="0"/>
    <x v="109"/>
    <s v="15204086954 ANA SAMACA"/>
    <s v="1520420011"/>
    <x v="144"/>
    <d v="2021-02-17T00:00:00"/>
    <s v="COOSALUD"/>
    <s v="15-leruiz Eurek"/>
    <x v="0"/>
  </r>
  <r>
    <s v="8200038502"/>
    <s v="E.S.E. SANTIAGO DE T"/>
    <x v="1671"/>
    <s v="438"/>
    <s v="433670"/>
    <x v="1381"/>
    <x v="4"/>
    <x v="514"/>
    <x v="4"/>
    <d v="2021-01-01T00:00:00"/>
    <n v="-212896"/>
    <n v="2905100202"/>
    <x v="0"/>
    <x v="109"/>
    <s v="15001109709 LAURA BOHORQUEZ"/>
    <s v="1500120011"/>
    <x v="144"/>
    <d v="2021-02-17T00:00:00"/>
    <s v="COOSALUD"/>
    <s v="15-leruiz Eurek"/>
    <x v="0"/>
  </r>
  <r>
    <s v="8200038502"/>
    <s v="E.S.E. SANTIAGO DE T"/>
    <x v="1672"/>
    <s v="438"/>
    <s v="433639"/>
    <x v="430"/>
    <x v="4"/>
    <x v="498"/>
    <x v="4"/>
    <d v="2021-01-01T00:00:00"/>
    <n v="-109100"/>
    <n v="2205200201"/>
    <x v="2"/>
    <x v="109"/>
    <s v="GLOSA INICIAL Dg-155555559731883"/>
    <s v="1500120011"/>
    <x v="270"/>
    <d v="2022-10-21T00:00:00"/>
    <s v="COOSALUD"/>
    <s v="15-leruiz Eurek"/>
    <x v="0"/>
  </r>
  <r>
    <s v="8200038502"/>
    <s v="E.S.E. SANTIAGO DE T"/>
    <x v="1673"/>
    <s v="438"/>
    <s v="431925"/>
    <x v="1382"/>
    <x v="4"/>
    <x v="515"/>
    <x v="4"/>
    <d v="2021-01-01T00:00:00"/>
    <n v="-310386"/>
    <n v="2905100102"/>
    <x v="0"/>
    <x v="113"/>
    <s v="15001089465 MARIA RUBIO"/>
    <s v="1500120011"/>
    <x v="144"/>
    <d v="2021-02-17T00:00:00"/>
    <s v="COOSALUD"/>
    <s v="15-leruiz Eurek"/>
    <x v="0"/>
  </r>
  <r>
    <s v="8200038502"/>
    <s v="E.S.E. SANTIAGO DE T"/>
    <x v="1674"/>
    <s v="438"/>
    <s v="431848"/>
    <x v="433"/>
    <x v="4"/>
    <x v="516"/>
    <x v="4"/>
    <d v="2021-01-01T00:00:00"/>
    <n v="-123700"/>
    <n v="2205200101"/>
    <x v="2"/>
    <x v="113"/>
    <s v="GLOSA INICIAL GL-155555559731879"/>
    <s v="1500120011"/>
    <x v="273"/>
    <d v="2022-10-21T00:00:00"/>
    <s v="COOSALUD"/>
    <s v="15-leruiz Eurek"/>
    <x v="0"/>
  </r>
  <r>
    <s v="8200038502"/>
    <s v="E.S.E. SANTIAGO DE T"/>
    <x v="1674"/>
    <s v="438"/>
    <s v="431848"/>
    <x v="433"/>
    <x v="4"/>
    <x v="516"/>
    <x v="4"/>
    <d v="2021-01-01T00:00:00"/>
    <n v="-13462"/>
    <n v="2905100102"/>
    <x v="0"/>
    <x v="113"/>
    <s v="15001101193 WILLIAM CANTOR"/>
    <s v="1500120011"/>
    <x v="144"/>
    <d v="2021-02-17T00:00:00"/>
    <s v="COOSALUD"/>
    <s v="15-leruiz Eurek"/>
    <x v="0"/>
  </r>
  <r>
    <s v="8200038502"/>
    <s v="E.S.E. SANTIAGO DE T"/>
    <x v="1675"/>
    <s v="438"/>
    <s v="431837"/>
    <x v="1383"/>
    <x v="4"/>
    <x v="517"/>
    <x v="4"/>
    <d v="2021-01-01T00:00:00"/>
    <n v="-58257"/>
    <n v="2905100102"/>
    <x v="0"/>
    <x v="113"/>
    <s v="15001105825 MICHELL LIZARAZO"/>
    <s v="1500120011"/>
    <x v="144"/>
    <d v="2021-02-17T00:00:00"/>
    <s v="COOSALUD"/>
    <s v="15-leruiz Eurek"/>
    <x v="0"/>
  </r>
  <r>
    <s v="8200038502"/>
    <s v="E.S.E. SANTIAGO DE T"/>
    <x v="1676"/>
    <s v="438"/>
    <s v="432068"/>
    <x v="432"/>
    <x v="4"/>
    <x v="518"/>
    <x v="4"/>
    <d v="2021-01-01T00:00:00"/>
    <n v="-105973"/>
    <n v="2205200201"/>
    <x v="2"/>
    <x v="112"/>
    <s v="GLOSA INICIAL Dg-155555559731885"/>
    <s v="1566020011"/>
    <x v="272"/>
    <d v="2022-10-21T00:00:00"/>
    <s v="COOSALUD"/>
    <s v="15-leruiz Eurek"/>
    <x v="0"/>
  </r>
  <r>
    <s v="8200038502"/>
    <s v="E.S.E. SANTIAGO DE T"/>
    <x v="1677"/>
    <s v="438"/>
    <s v="432830"/>
    <x v="1384"/>
    <x v="4"/>
    <x v="502"/>
    <x v="4"/>
    <d v="2021-01-01T00:00:00"/>
    <n v="-57600"/>
    <n v="2905100102"/>
    <x v="0"/>
    <x v="201"/>
    <s v="15204000100 JOSE SARMIENTO"/>
    <s v="1520420011"/>
    <x v="144"/>
    <d v="2021-02-17T00:00:00"/>
    <s v="COOSALUD"/>
    <s v="15-leruiz Eurek"/>
    <x v="0"/>
  </r>
  <r>
    <s v="8200038502"/>
    <s v="E.S.E. SANTIAGO DE T"/>
    <x v="1678"/>
    <s v="438"/>
    <s v="433321"/>
    <x v="431"/>
    <x v="4"/>
    <x v="481"/>
    <x v="4"/>
    <d v="2021-01-01T00:00:00"/>
    <n v="-105973"/>
    <n v="2205200201"/>
    <x v="2"/>
    <x v="111"/>
    <s v="GLOSA INICIAL Dg-155555559731886"/>
    <s v="1564620011"/>
    <x v="271"/>
    <d v="2022-10-21T00:00:00"/>
    <s v="COOSALUD"/>
    <s v="15-leruiz Eurek"/>
    <x v="0"/>
  </r>
  <r>
    <s v="8200038502"/>
    <s v="E.S.E. SANTIAGO DE T"/>
    <x v="1679"/>
    <s v="438"/>
    <s v="434260"/>
    <x v="1385"/>
    <x v="4"/>
    <x v="519"/>
    <x v="4"/>
    <d v="2021-01-01T00:00:00"/>
    <n v="-438596"/>
    <n v="2905100202"/>
    <x v="0"/>
    <x v="202"/>
    <s v="15001022253 EFRAIN MOZO"/>
    <s v="1500120011"/>
    <x v="144"/>
    <d v="2021-02-17T00:00:00"/>
    <s v="COOSALUD"/>
    <s v="15-leruiz Eurek"/>
    <x v="0"/>
  </r>
  <r>
    <s v="8200038502"/>
    <s v="E.S.E. SANTIAGO DE T"/>
    <x v="1680"/>
    <s v="438"/>
    <s v="436876"/>
    <x v="1386"/>
    <x v="4"/>
    <x v="520"/>
    <x v="4"/>
    <d v="2021-01-01T00:00:00"/>
    <n v="-58220"/>
    <n v="2905100202"/>
    <x v="0"/>
    <x v="108"/>
    <s v="70713211282 NICOL JULIO"/>
    <s v="1500120011"/>
    <x v="144"/>
    <d v="2021-02-17T00:00:00"/>
    <s v="COOSALUD"/>
    <s v="15-leruiz Eurek"/>
    <x v="0"/>
  </r>
  <r>
    <s v="8200038502"/>
    <s v="E.S.E. SANTIAGO DE T"/>
    <x v="1681"/>
    <s v="438"/>
    <s v="436856"/>
    <x v="1387"/>
    <x v="4"/>
    <x v="521"/>
    <x v="4"/>
    <d v="2021-01-01T00:00:00"/>
    <n v="-59227"/>
    <n v="2905100202"/>
    <x v="0"/>
    <x v="108"/>
    <s v="15001155011 NICOLAS NUMPAQUE"/>
    <s v="1500120011"/>
    <x v="144"/>
    <d v="2021-02-17T00:00:00"/>
    <s v="COOSALUD"/>
    <s v="15-leruiz Eurek"/>
    <x v="0"/>
  </r>
  <r>
    <s v="8200038502"/>
    <s v="E.S.E. SANTIAGO DE T"/>
    <x v="1682"/>
    <s v="438"/>
    <s v="436826"/>
    <x v="1388"/>
    <x v="4"/>
    <x v="521"/>
    <x v="4"/>
    <d v="2021-01-01T00:00:00"/>
    <n v="-57600"/>
    <n v="2905100202"/>
    <x v="0"/>
    <x v="108"/>
    <s v="15001108753 DEMETRIO CALDERON"/>
    <s v="1500120011"/>
    <x v="144"/>
    <d v="2021-02-17T00:00:00"/>
    <s v="COOSALUD"/>
    <s v="15-leruiz Eurek"/>
    <x v="0"/>
  </r>
  <r>
    <s v="8200038502"/>
    <s v="E.S.E. SANTIAGO DE T"/>
    <x v="1683"/>
    <s v="438"/>
    <s v="436603"/>
    <x v="1389"/>
    <x v="4"/>
    <x v="522"/>
    <x v="4"/>
    <d v="2021-01-01T00:00:00"/>
    <n v="-149614"/>
    <n v="2905100202"/>
    <x v="0"/>
    <x v="108"/>
    <s v="15001021509 CESAR BOHORQUEZ"/>
    <s v="1500120011"/>
    <x v="144"/>
    <d v="2021-02-17T00:00:00"/>
    <s v="COOSALUD"/>
    <s v="15-leruiz Eurek"/>
    <x v="0"/>
  </r>
  <r>
    <s v="8200038502"/>
    <s v="E.S.E. SANTIAGO DE T"/>
    <x v="1684"/>
    <s v="438"/>
    <s v="436601"/>
    <x v="1390"/>
    <x v="4"/>
    <x v="522"/>
    <x v="4"/>
    <d v="2021-01-01T00:00:00"/>
    <n v="-122585"/>
    <n v="2905100202"/>
    <x v="0"/>
    <x v="108"/>
    <s v="15204001033 JOSE SUSPES"/>
    <s v="1520420011"/>
    <x v="144"/>
    <d v="2021-02-17T00:00:00"/>
    <s v="COOSALUD"/>
    <s v="15-leruiz Eurek"/>
    <x v="0"/>
  </r>
  <r>
    <s v="8200038502"/>
    <s v="E.S.E. SANTIAGO DE T"/>
    <x v="1685"/>
    <s v="438"/>
    <s v="436413"/>
    <x v="1391"/>
    <x v="4"/>
    <x v="523"/>
    <x v="4"/>
    <d v="2021-01-01T00:00:00"/>
    <n v="-267526"/>
    <n v="2905100202"/>
    <x v="0"/>
    <x v="108"/>
    <s v="15001169333 ADRIANA MELO"/>
    <s v="1500120011"/>
    <x v="144"/>
    <d v="2021-02-17T00:00:00"/>
    <s v="COOSALUD"/>
    <s v="15-leruiz Eurek"/>
    <x v="0"/>
  </r>
  <r>
    <s v="8200038502"/>
    <s v="E.S.E. SANTIAGO DE T"/>
    <x v="1686"/>
    <s v="438"/>
    <s v="436408"/>
    <x v="1392"/>
    <x v="4"/>
    <x v="523"/>
    <x v="4"/>
    <d v="2021-01-01T00:00:00"/>
    <n v="-107000"/>
    <n v="2905100202"/>
    <x v="0"/>
    <x v="108"/>
    <s v="15001022253 EFRAIN MOZO"/>
    <s v="1500120011"/>
    <x v="144"/>
    <d v="2021-02-17T00:00:00"/>
    <s v="COOSALUD"/>
    <s v="15-leruiz Eurek"/>
    <x v="0"/>
  </r>
  <r>
    <s v="8200038502"/>
    <s v="E.S.E. SANTIAGO DE T"/>
    <x v="1687"/>
    <s v="438"/>
    <s v="436392"/>
    <x v="1393"/>
    <x v="4"/>
    <x v="524"/>
    <x v="4"/>
    <d v="2021-01-01T00:00:00"/>
    <n v="-282495"/>
    <n v="2905100202"/>
    <x v="0"/>
    <x v="108"/>
    <s v="15001168216 MARYE GIL"/>
    <s v="1500120011"/>
    <x v="144"/>
    <d v="2021-02-17T00:00:00"/>
    <s v="COOSALUD"/>
    <s v="15-leruiz Eurek"/>
    <x v="0"/>
  </r>
  <r>
    <s v="8200038502"/>
    <s v="E.S.E. SANTIAGO DE T"/>
    <x v="1688"/>
    <s v="438"/>
    <s v="436318"/>
    <x v="1394"/>
    <x v="4"/>
    <x v="524"/>
    <x v="4"/>
    <d v="2021-01-01T00:00:00"/>
    <n v="-57600"/>
    <n v="2905100202"/>
    <x v="0"/>
    <x v="108"/>
    <s v="15001108640 ANGEL CASTRO"/>
    <s v="1500120011"/>
    <x v="144"/>
    <d v="2021-02-17T00:00:00"/>
    <s v="COOSALUD"/>
    <s v="15-leruiz Eurek"/>
    <x v="0"/>
  </r>
  <r>
    <s v="8200038502"/>
    <s v="E.S.E. SANTIAGO DE T"/>
    <x v="1689"/>
    <s v="438"/>
    <s v="436312"/>
    <x v="1395"/>
    <x v="4"/>
    <x v="524"/>
    <x v="4"/>
    <d v="2021-01-01T00:00:00"/>
    <n v="-225500"/>
    <n v="2905100202"/>
    <x v="0"/>
    <x v="108"/>
    <s v="15001105197 GLENDIS VILLEGAS"/>
    <s v="1500120011"/>
    <x v="144"/>
    <d v="2021-02-17T00:00:00"/>
    <s v="COOSALUD"/>
    <s v="15-leruiz Eurek"/>
    <x v="0"/>
  </r>
  <r>
    <s v="8200038502"/>
    <s v="E.S.E. SANTIAGO DE T"/>
    <x v="1690"/>
    <s v="438"/>
    <s v="436311"/>
    <x v="1396"/>
    <x v="4"/>
    <x v="524"/>
    <x v="4"/>
    <d v="2021-01-01T00:00:00"/>
    <n v="-60176"/>
    <n v="2905100202"/>
    <x v="0"/>
    <x v="108"/>
    <s v="15001171558 YENNY ZIPA"/>
    <s v="1500120011"/>
    <x v="144"/>
    <d v="2021-02-17T00:00:00"/>
    <s v="COOSALUD"/>
    <s v="15-leruiz Eurek"/>
    <x v="0"/>
  </r>
  <r>
    <s v="8200038502"/>
    <s v="E.S.E. SANTIAGO DE T"/>
    <x v="1691"/>
    <s v="438"/>
    <s v="436065"/>
    <x v="1397"/>
    <x v="4"/>
    <x v="525"/>
    <x v="4"/>
    <d v="2021-01-01T00:00:00"/>
    <n v="-193900"/>
    <n v="2905100202"/>
    <x v="0"/>
    <x v="108"/>
    <s v="15001101558 JULIAN BARBOSA"/>
    <s v="1500120011"/>
    <x v="144"/>
    <d v="2021-02-17T00:00:00"/>
    <s v="COOSALUD"/>
    <s v="15-leruiz Eurek"/>
    <x v="0"/>
  </r>
  <r>
    <s v="8200038502"/>
    <s v="E.S.E. SANTIAGO DE T"/>
    <x v="1692"/>
    <s v="438"/>
    <s v="435984"/>
    <x v="1398"/>
    <x v="4"/>
    <x v="526"/>
    <x v="4"/>
    <d v="2021-01-01T00:00:00"/>
    <n v="-274948"/>
    <n v="2905100202"/>
    <x v="0"/>
    <x v="108"/>
    <s v="15001112740 HENRY OLAYA"/>
    <s v="1500120011"/>
    <x v="144"/>
    <d v="2021-02-17T00:00:00"/>
    <s v="COOSALUD"/>
    <s v="15-leruiz Eurek"/>
    <x v="0"/>
  </r>
  <r>
    <s v="8200038502"/>
    <s v="E.S.E. SANTIAGO DE T"/>
    <x v="1693"/>
    <s v="438"/>
    <s v="435983"/>
    <x v="1399"/>
    <x v="4"/>
    <x v="526"/>
    <x v="4"/>
    <d v="2021-01-01T00:00:00"/>
    <n v="-58266"/>
    <n v="2905100203"/>
    <x v="0"/>
    <x v="108"/>
    <s v="05101329645 YOANA MONCADA"/>
    <s v="510120011"/>
    <x v="145"/>
    <d v="2021-01-31T00:00:00"/>
    <s v="CAREIZA"/>
    <s v="15-leruiz Eurek"/>
    <x v="0"/>
  </r>
  <r>
    <s v="8200038502"/>
    <s v="E.S.E. SANTIAGO DE T"/>
    <x v="1694"/>
    <s v="438"/>
    <s v="435873"/>
    <x v="1400"/>
    <x v="4"/>
    <x v="526"/>
    <x v="4"/>
    <d v="2021-01-01T00:00:00"/>
    <n v="-60386"/>
    <n v="2905100202"/>
    <x v="0"/>
    <x v="108"/>
    <s v="54001385668 FLOR LIZARAZO"/>
    <s v="1500120011"/>
    <x v="144"/>
    <d v="2021-02-17T00:00:00"/>
    <s v="COOSALUD"/>
    <s v="15-leruiz Eurek"/>
    <x v="0"/>
  </r>
  <r>
    <s v="8200038502"/>
    <s v="E.S.E. SANTIAGO DE T"/>
    <x v="1695"/>
    <s v="438"/>
    <s v="435826"/>
    <x v="1401"/>
    <x v="4"/>
    <x v="527"/>
    <x v="4"/>
    <d v="2021-01-01T00:00:00"/>
    <n v="-138531"/>
    <n v="2905100202"/>
    <x v="0"/>
    <x v="108"/>
    <s v="15001098864 ARQUIMEDES MARTINEZ"/>
    <s v="1500120011"/>
    <x v="144"/>
    <d v="2021-02-17T00:00:00"/>
    <s v="COOSALUD"/>
    <s v="15-leruiz Eurek"/>
    <x v="0"/>
  </r>
  <r>
    <s v="8200038502"/>
    <s v="E.S.E. SANTIAGO DE T"/>
    <x v="1696"/>
    <s v="438"/>
    <s v="435607"/>
    <x v="425"/>
    <x v="4"/>
    <x v="528"/>
    <x v="4"/>
    <d v="2021-01-01T00:00:00"/>
    <n v="-250000"/>
    <n v="2205200201"/>
    <x v="2"/>
    <x v="108"/>
    <s v="GLOSA INICIAL GL-15765432373107"/>
    <s v="1500120011"/>
    <x v="265"/>
    <d v="2022-10-21T00:00:00"/>
    <s v="COOSALUD"/>
    <s v="15-leruiz Eurek"/>
    <x v="0"/>
  </r>
  <r>
    <s v="8200038502"/>
    <s v="E.S.E. SANTIAGO DE T"/>
    <x v="1696"/>
    <s v="438"/>
    <s v="435607"/>
    <x v="425"/>
    <x v="4"/>
    <x v="528"/>
    <x v="4"/>
    <d v="2021-01-01T00:00:00"/>
    <n v="-59711"/>
    <n v="2905100202"/>
    <x v="0"/>
    <x v="108"/>
    <s v="15001170575 KELY ORJUELA"/>
    <s v="1500120011"/>
    <x v="144"/>
    <d v="2021-02-17T00:00:00"/>
    <s v="COOSALUD"/>
    <s v="15-leruiz Eurek"/>
    <x v="0"/>
  </r>
  <r>
    <s v="8200038502"/>
    <s v="E.S.E. SANTIAGO DE T"/>
    <x v="1697"/>
    <s v="438"/>
    <s v="435565"/>
    <x v="1402"/>
    <x v="4"/>
    <x v="529"/>
    <x v="4"/>
    <d v="2021-01-01T00:00:00"/>
    <n v="-254200"/>
    <n v="2905100202"/>
    <x v="0"/>
    <x v="108"/>
    <s v="15001101559 DUVAN PENAGOS"/>
    <s v="1500120011"/>
    <x v="144"/>
    <d v="2021-02-17T00:00:00"/>
    <s v="COOSALUD"/>
    <s v="15-leruiz Eurek"/>
    <x v="0"/>
  </r>
  <r>
    <s v="8200038502"/>
    <s v="E.S.E. SANTIAGO DE T"/>
    <x v="1698"/>
    <s v="438"/>
    <s v="435231"/>
    <x v="1403"/>
    <x v="4"/>
    <x v="530"/>
    <x v="4"/>
    <d v="2021-01-01T00:00:00"/>
    <n v="-132540"/>
    <n v="2905100202"/>
    <x v="0"/>
    <x v="108"/>
    <s v="15001097474 MIGUEL MORENO"/>
    <s v="1500120011"/>
    <x v="144"/>
    <d v="2021-02-17T00:00:00"/>
    <s v="COOSALUD"/>
    <s v="15-leruiz Eurek"/>
    <x v="0"/>
  </r>
  <r>
    <s v="8200038502"/>
    <s v="E.S.E. SANTIAGO DE T"/>
    <x v="1699"/>
    <s v="438"/>
    <s v="430385"/>
    <x v="1404"/>
    <x v="4"/>
    <x v="531"/>
    <x v="4"/>
    <d v="2020-12-11T00:00:00"/>
    <n v="-3197377"/>
    <n v="2905100101"/>
    <x v="1"/>
    <x v="203"/>
    <s v="FC 430385 SERV ASISTENCIALES ABRIL/2020 RC"/>
    <s v="1500120011"/>
    <x v="141"/>
    <d v="2021-02-24T00:00:00"/>
    <s v="COOSALUD"/>
    <s v="15-leruiz Eurek"/>
    <x v="0"/>
  </r>
  <r>
    <s v="8200038502"/>
    <s v="E.S.E. SANTIAGO DE T"/>
    <x v="1700"/>
    <s v="438"/>
    <s v="430371"/>
    <x v="1405"/>
    <x v="4"/>
    <x v="532"/>
    <x v="4"/>
    <d v="2020-12-11T00:00:00"/>
    <n v="-18944324"/>
    <n v="2905100201"/>
    <x v="1"/>
    <x v="204"/>
    <s v="FC 430371 SERV ASISTENCIALES ABRIL/2020 RS"/>
    <s v="1500120011"/>
    <x v="141"/>
    <d v="2021-02-24T00:00:00"/>
    <s v="COOSALUD"/>
    <s v="15-leruiz Eurek"/>
    <x v="0"/>
  </r>
  <r>
    <s v="8200038502"/>
    <s v="E.S.E. SANTIAGO DE T"/>
    <x v="1701"/>
    <s v="438"/>
    <s v="430979"/>
    <x v="1406"/>
    <x v="4"/>
    <x v="533"/>
    <x v="4"/>
    <d v="2020-12-11T00:00:00"/>
    <n v="-12810150"/>
    <n v="2205200202"/>
    <x v="2"/>
    <x v="205"/>
    <s v="GLOSA INICIAL GL-1537938614 PRSISTE 04/05/21 C"/>
    <s v="1500120011"/>
    <x v="1"/>
    <m/>
    <s v="COOSALUD"/>
    <s v="15-leruiz Eurek"/>
    <x v="0"/>
  </r>
  <r>
    <s v="8200038502"/>
    <s v="E.S.E. SANTIAGO DE T"/>
    <x v="1701"/>
    <s v="438"/>
    <s v="430979"/>
    <x v="1406"/>
    <x v="4"/>
    <x v="533"/>
    <x v="4"/>
    <d v="2020-12-11T00:00:00"/>
    <n v="-6766011"/>
    <n v="2905100201"/>
    <x v="1"/>
    <x v="205"/>
    <s v="FC 430979 SERVICIOS PYP MAYO/2020 RS"/>
    <s v="1500120011"/>
    <x v="139"/>
    <d v="2021-02-24T00:00:00"/>
    <s v="COOSALUD"/>
    <s v="15-leruiz Eurek"/>
    <x v="0"/>
  </r>
  <r>
    <s v="8200038502"/>
    <s v="E.S.E. SANTIAGO DE T"/>
    <x v="1702"/>
    <s v="438"/>
    <s v="430372"/>
    <x v="1407"/>
    <x v="4"/>
    <x v="534"/>
    <x v="4"/>
    <d v="2020-12-11T00:00:00"/>
    <n v="-10763101"/>
    <n v="2205200202"/>
    <x v="2"/>
    <x v="206"/>
    <s v="GLOSA INICIAL GL-1537938613 PRSISTE 04/05/21 C"/>
    <s v="1500120011"/>
    <x v="1"/>
    <m/>
    <s v="COOSALUD"/>
    <s v="15-leruiz Eurek"/>
    <x v="0"/>
  </r>
  <r>
    <s v="8200038502"/>
    <s v="E.S.E. SANTIAGO DE T"/>
    <x v="1702"/>
    <s v="438"/>
    <s v="430372"/>
    <x v="1407"/>
    <x v="4"/>
    <x v="534"/>
    <x v="4"/>
    <d v="2020-12-11T00:00:00"/>
    <n v="-9267214"/>
    <n v="2905100201"/>
    <x v="1"/>
    <x v="206"/>
    <s v="FC 430372 SERVICIOS PYP ABRIL/2020 RS"/>
    <s v="1500120011"/>
    <x v="141"/>
    <d v="2021-02-24T00:00:00"/>
    <s v="COOSALUD"/>
    <s v="15-leruiz Eurek"/>
    <x v="0"/>
  </r>
  <r>
    <s v="8200038502"/>
    <s v="E.S.E. SANTIAGO DE T"/>
    <x v="1703"/>
    <s v="438"/>
    <s v="430387"/>
    <x v="1408"/>
    <x v="4"/>
    <x v="534"/>
    <x v="4"/>
    <d v="2020-12-11T00:00:00"/>
    <n v="-2221383"/>
    <n v="2205200202"/>
    <x v="2"/>
    <x v="207"/>
    <s v="GLOSA INICIAL GL-1537938616 PRSISTE 04/05/21 C"/>
    <s v="1500120011"/>
    <x v="1"/>
    <m/>
    <s v="COOSALUD"/>
    <s v="15-leruiz Eurek"/>
    <x v="0"/>
  </r>
  <r>
    <s v="8200038502"/>
    <s v="E.S.E. SANTIAGO DE T"/>
    <x v="1703"/>
    <s v="438"/>
    <s v="430387"/>
    <x v="1408"/>
    <x v="4"/>
    <x v="534"/>
    <x v="4"/>
    <d v="2020-12-11T00:00:00"/>
    <n v="-1159285"/>
    <n v="2905100101"/>
    <x v="1"/>
    <x v="207"/>
    <s v="FC 430387 SERVICIOS PYP ABRIL/2020 RC"/>
    <s v="1500120011"/>
    <x v="141"/>
    <d v="2021-02-24T00:00:00"/>
    <s v="COOSALUD"/>
    <s v="15-leruiz Eurek"/>
    <x v="0"/>
  </r>
  <r>
    <s v="8200038502"/>
    <s v="E.S.E. SANTIAGO DE T"/>
    <x v="1704"/>
    <s v="438"/>
    <s v="10696"/>
    <x v="1409"/>
    <x v="4"/>
    <x v="102"/>
    <x v="4"/>
    <d v="2020-12-07T00:00:00"/>
    <n v="-13714475"/>
    <n v="2205200202"/>
    <x v="2"/>
    <x v="208"/>
    <s v="GLOSA INICIAL GL-1537938615 PRSISTE 04/05/21 C"/>
    <s v="1500120011"/>
    <x v="1"/>
    <m/>
    <s v="COOSALUD"/>
    <s v="15-leruiz Eurek"/>
    <x v="0"/>
  </r>
  <r>
    <s v="8200038502"/>
    <s v="E.S.E. SANTIAGO DE T"/>
    <x v="1704"/>
    <s v="438"/>
    <s v="10696"/>
    <x v="1409"/>
    <x v="4"/>
    <x v="102"/>
    <x v="4"/>
    <d v="2020-12-07T00:00:00"/>
    <n v="-6136691"/>
    <n v="2905100201"/>
    <x v="1"/>
    <x v="208"/>
    <s v="FC 10696 SERVICIOS PYP NOVIEMBRE/2020 RS"/>
    <s v="1500120011"/>
    <x v="142"/>
    <d v="2021-02-24T00:00:00"/>
    <s v="COOSALUD"/>
    <s v="15-leruiz Eurek"/>
    <x v="0"/>
  </r>
  <r>
    <s v="8200038502"/>
    <s v="E.S.E. SANTIAGO DE T"/>
    <x v="1705"/>
    <s v="438"/>
    <s v="10694"/>
    <x v="1410"/>
    <x v="4"/>
    <x v="479"/>
    <x v="4"/>
    <d v="2020-12-07T00:00:00"/>
    <n v="-18774935"/>
    <n v="2905100201"/>
    <x v="1"/>
    <x v="209"/>
    <s v="FC 10694 SERV ASISTENCIALES NOVIEMBRE/2020 RS"/>
    <s v="1500120011"/>
    <x v="143"/>
    <d v="2021-02-24T00:00:00"/>
    <s v="COOSALUD"/>
    <s v="15-leruiz Eurek"/>
    <x v="0"/>
  </r>
  <r>
    <s v="8200038502"/>
    <s v="E.S.E. SANTIAGO DE T"/>
    <x v="1706"/>
    <s v="438"/>
    <s v="435095"/>
    <x v="1411"/>
    <x v="4"/>
    <x v="535"/>
    <x v="4"/>
    <d v="2020-12-03T00:00:00"/>
    <n v="-14264525"/>
    <n v="2205200202"/>
    <x v="2"/>
    <x v="210"/>
    <s v="GLOSA INICIAL GL-1537938509 PRSISTE 04/05/21 C"/>
    <s v="1500120011"/>
    <x v="1"/>
    <m/>
    <s v="COOSALUD"/>
    <s v="15-leruiz Eurek"/>
    <x v="0"/>
  </r>
  <r>
    <s v="8200038502"/>
    <s v="E.S.E. SANTIAGO DE T"/>
    <x v="1706"/>
    <s v="438"/>
    <s v="435095"/>
    <x v="1411"/>
    <x v="4"/>
    <x v="535"/>
    <x v="4"/>
    <d v="2020-12-03T00:00:00"/>
    <n v="-6030234"/>
    <n v="2905100201"/>
    <x v="1"/>
    <x v="210"/>
    <s v="FC 435095 SERVICIOS PYP SEPTIEMBRE/2020 RS"/>
    <s v="1500120011"/>
    <x v="118"/>
    <d v="2021-06-01T00:00:00"/>
    <s v="COOSALUD"/>
    <s v="15-leruiz Eurek"/>
    <x v="0"/>
  </r>
  <r>
    <s v="8200038502"/>
    <s v="E.S.E. SANTIAGO DE T"/>
    <x v="1707"/>
    <s v="438"/>
    <s v="430116"/>
    <x v="1412"/>
    <x v="4"/>
    <x v="536"/>
    <x v="4"/>
    <d v="2020-09-02T00:00:00"/>
    <n v="-1277344"/>
    <n v="2905100101"/>
    <x v="1"/>
    <x v="211"/>
    <s v="Capita CR-15-R1A117-2018 ASIS/MARZO 2020 C"/>
    <s v="1500120011"/>
    <x v="146"/>
    <d v="2020-11-30T00:00:00"/>
    <s v="GCAMILA"/>
    <s v="15-leruiz Eurek"/>
    <x v="0"/>
  </r>
  <r>
    <s v="8200038502"/>
    <s v="E.S.E. SANTIAGO DE T"/>
    <x v="1708"/>
    <s v="438"/>
    <s v="30501"/>
    <x v="1413"/>
    <x v="4"/>
    <x v="496"/>
    <x v="4"/>
    <d v="2020-09-10T00:00:00"/>
    <n v="-7501526"/>
    <n v="2205200202"/>
    <x v="2"/>
    <x v="212"/>
    <s v="GLOSA INICIAL GL-1537938062 PRSISTE 04/05/21 C"/>
    <s v="1500120011"/>
    <x v="1"/>
    <m/>
    <s v="GCAMILA"/>
    <s v="15-leruiz Eurek"/>
    <x v="0"/>
  </r>
  <r>
    <s v="8200038502"/>
    <s v="E.S.E. SANTIAGO DE T"/>
    <x v="1708"/>
    <s v="438"/>
    <s v="30501"/>
    <x v="1413"/>
    <x v="4"/>
    <x v="496"/>
    <x v="4"/>
    <d v="2020-09-10T00:00:00"/>
    <n v="-11262879"/>
    <n v="2905100201"/>
    <x v="1"/>
    <x v="212"/>
    <s v="Capita SBY -15-PYP2020TUNJA-2020 PYP/FEB 2020"/>
    <s v="1500120011"/>
    <x v="147"/>
    <d v="2020-09-21T00:00:00"/>
    <s v="GCAMILA"/>
    <s v="15-leruiz Eurek"/>
    <x v="0"/>
  </r>
  <r>
    <s v="8200038502"/>
    <s v="E.S.E. SANTIAGO DE T"/>
    <x v="1709"/>
    <s v="438"/>
    <s v="430107"/>
    <x v="1414"/>
    <x v="4"/>
    <x v="536"/>
    <x v="4"/>
    <d v="2020-09-08T00:00:00"/>
    <n v="-19603615"/>
    <n v="2905100201"/>
    <x v="1"/>
    <x v="213"/>
    <s v="Capita SBY -15-R1A117-2018 ASIST/MAR 2020"/>
    <s v="1500120011"/>
    <x v="148"/>
    <d v="2020-09-21T00:00:00"/>
    <s v="GCAMILA"/>
    <s v="15-leruiz Eurek"/>
    <x v="0"/>
  </r>
  <r>
    <s v="8200038502"/>
    <s v="E.S.E. SANTIAGO DE T"/>
    <x v="1710"/>
    <s v="438"/>
    <s v="430111"/>
    <x v="1415"/>
    <x v="4"/>
    <x v="536"/>
    <x v="4"/>
    <d v="2020-09-08T00:00:00"/>
    <n v="-9059463"/>
    <n v="2205200202"/>
    <x v="2"/>
    <x v="214"/>
    <s v="GLOSA INICIAL GL-1537938094 PRSISTE 04/05/21 C"/>
    <s v="1500120011"/>
    <x v="1"/>
    <m/>
    <s v="GCAMILA"/>
    <s v="15-leruiz Eurek"/>
    <x v="0"/>
  </r>
  <r>
    <s v="8200038502"/>
    <s v="E.S.E. SANTIAGO DE T"/>
    <x v="1710"/>
    <s v="438"/>
    <s v="430111"/>
    <x v="1415"/>
    <x v="4"/>
    <x v="536"/>
    <x v="4"/>
    <d v="2020-09-08T00:00:00"/>
    <n v="-11667937"/>
    <n v="2905100201"/>
    <x v="1"/>
    <x v="214"/>
    <s v="Capita SBY -15-PYP2020TUNJA-2020 PYP/MAR 2020"/>
    <s v="1500120011"/>
    <x v="148"/>
    <d v="2020-09-21T00:00:00"/>
    <s v="GCAMILA"/>
    <s v="15-leruiz Eurek"/>
    <x v="0"/>
  </r>
  <r>
    <s v="8200038502"/>
    <s v="E.S.E. SANTIAGO DE T"/>
    <x v="1711"/>
    <s v="438"/>
    <s v="426633"/>
    <x v="434"/>
    <x v="4"/>
    <x v="537"/>
    <x v="4"/>
    <d v="2020-06-08T00:00:00"/>
    <n v="-24000"/>
    <n v="2205200201"/>
    <x v="2"/>
    <x v="114"/>
    <s v="GLOSA INICIAL GL-155555565331881"/>
    <s v="1500120011"/>
    <x v="274"/>
    <d v="2022-10-21T00:00:00"/>
    <s v="COOSALUD"/>
    <s v="15-leruiz Eurek"/>
    <x v="0"/>
  </r>
  <r>
    <s v="8200038502"/>
    <s v="E.S.E. SANTIAGO DE T"/>
    <x v="1712"/>
    <s v="438"/>
    <s v="426376"/>
    <x v="435"/>
    <x v="4"/>
    <x v="538"/>
    <x v="4"/>
    <d v="2020-06-08T00:00:00"/>
    <n v="-24000"/>
    <n v="2205200201"/>
    <x v="2"/>
    <x v="114"/>
    <s v="GLOSA INICIAL GL-155555565331880"/>
    <s v="1500120011"/>
    <x v="275"/>
    <d v="2022-10-21T00:00:00"/>
    <s v="COOSALUD"/>
    <s v="15-leruiz Eurek"/>
    <x v="0"/>
  </r>
  <r>
    <s v="8200038502"/>
    <s v="E.S.E. SANTIAGO DE T"/>
    <x v="1713"/>
    <s v="438"/>
    <s v="425998"/>
    <x v="436"/>
    <x v="4"/>
    <x v="539"/>
    <x v="4"/>
    <d v="2020-06-08T00:00:00"/>
    <n v="-6250"/>
    <n v="2205200101"/>
    <x v="2"/>
    <x v="114"/>
    <s v="GLOSA INICIAL GL-155555565331875"/>
    <s v="8173620011"/>
    <x v="276"/>
    <d v="2022-10-21T00:00:00"/>
    <s v="COOSALUD"/>
    <s v="15-leruiz Eurek"/>
    <x v="0"/>
  </r>
  <r>
    <s v="8200038502"/>
    <s v="E.S.E. SANTIAGO DE T"/>
    <x v="1714"/>
    <s v="438"/>
    <s v="30443"/>
    <x v="1416"/>
    <x v="4"/>
    <x v="540"/>
    <x v="4"/>
    <d v="2020-03-14T00:00:00"/>
    <n v="-1834734"/>
    <n v="2905100101"/>
    <x v="1"/>
    <x v="215"/>
    <s v="Capita SBY -15-PYP2020TUNJA PYP/ENE 2020 C"/>
    <s v="1500120011"/>
    <x v="153"/>
    <d v="2020-05-15T00:00:00"/>
    <s v="COOSALUD"/>
    <s v="15-wlopez Eurek"/>
    <x v="0"/>
  </r>
  <r>
    <s v="8200038502"/>
    <s v="E.S.E. SANTIAGO DE T"/>
    <x v="1715"/>
    <s v="438"/>
    <s v="30440"/>
    <x v="206"/>
    <x v="4"/>
    <x v="540"/>
    <x v="4"/>
    <d v="2020-03-14T00:00:00"/>
    <n v="-17920370"/>
    <n v="2905100201"/>
    <x v="1"/>
    <x v="216"/>
    <s v="Capita SBY -15-PYP2020TUNJA PYP/ENE 2020"/>
    <s v="1500120011"/>
    <x v="323"/>
    <d v="2020-05-15T00:00:00"/>
    <s v="COOSALUD"/>
    <s v="15-wlopez Eurek"/>
    <x v="0"/>
  </r>
  <r>
    <s v="8200038502"/>
    <s v="E.S.E. SANTIAGO DE T"/>
    <x v="1716"/>
    <s v="438"/>
    <s v="30444"/>
    <x v="1417"/>
    <x v="4"/>
    <x v="540"/>
    <x v="4"/>
    <d v="2020-03-14T00:00:00"/>
    <n v="-1735260"/>
    <n v="2905100101"/>
    <x v="1"/>
    <x v="217"/>
    <s v="Capita SBY -15-R1A117 ASIST/ENE 2020 C"/>
    <s v="1500120011"/>
    <x v="154"/>
    <d v="2020-05-15T00:00:00"/>
    <s v="COOSALUD"/>
    <s v="15-wlopez Eurek"/>
    <x v="0"/>
  </r>
  <r>
    <s v="8200038502"/>
    <s v="E.S.E. SANTIAGO DE T"/>
    <x v="1717"/>
    <s v="438"/>
    <s v="30441"/>
    <x v="207"/>
    <x v="4"/>
    <x v="540"/>
    <x v="4"/>
    <d v="2020-03-14T00:00:00"/>
    <n v="-16948775"/>
    <n v="2905100201"/>
    <x v="1"/>
    <x v="218"/>
    <s v="Capita SBY -15-R1A117 ASIST/ENE 2020"/>
    <s v="1500120011"/>
    <x v="324"/>
    <d v="2020-05-15T00:00:00"/>
    <s v="COOSALUD"/>
    <s v="15-wlopez Eurek"/>
    <x v="0"/>
  </r>
  <r>
    <s v="8200038502"/>
    <s v="E.S.E. SANTIAGO DE T"/>
    <x v="1718"/>
    <s v="438"/>
    <s v="30391"/>
    <x v="1418"/>
    <x v="4"/>
    <x v="540"/>
    <x v="4"/>
    <d v="2020-03-14T00:00:00"/>
    <n v="-1231650"/>
    <n v="2905100101"/>
    <x v="1"/>
    <x v="219"/>
    <s v="Capita CR-15-PYP TUNJA PYP/DIC 2019 C"/>
    <s v="1500120011"/>
    <x v="159"/>
    <d v="2020-05-14T00:00:00"/>
    <s v="COOSALUD"/>
    <s v="15-wlopez Eurek"/>
    <x v="0"/>
  </r>
  <r>
    <s v="8200038502"/>
    <s v="E.S.E. SANTIAGO DE T"/>
    <x v="1719"/>
    <s v="438"/>
    <s v="30318"/>
    <x v="1419"/>
    <x v="4"/>
    <x v="541"/>
    <x v="3"/>
    <d v="2020-03-14T00:00:00"/>
    <n v="-1155203"/>
    <n v="2905100101"/>
    <x v="1"/>
    <x v="220"/>
    <s v="Capita CR-15-PYP TUNJA PYP/NOV 2019 C"/>
    <s v="1500120011"/>
    <x v="155"/>
    <d v="2020-05-14T00:00:00"/>
    <s v="COOSALUD"/>
    <s v="15-wlopez Eurek"/>
    <x v="0"/>
  </r>
  <r>
    <s v="8200038502"/>
    <s v="E.S.E. SANTIAGO DE T"/>
    <x v="1720"/>
    <s v="438"/>
    <s v="30380"/>
    <x v="830"/>
    <x v="4"/>
    <x v="542"/>
    <x v="3"/>
    <d v="2020-03-06T00:00:00"/>
    <n v="-6657086"/>
    <n v="2205200202"/>
    <x v="2"/>
    <x v="221"/>
    <s v="GLOSA INICIAL GL-159241833817"/>
    <s v="1500100000"/>
    <x v="303"/>
    <d v="2022-02-28T00:00:00"/>
    <s v="COOSALUD"/>
    <s v="15-wlopez Eurek"/>
    <x v="0"/>
  </r>
  <r>
    <s v="8200038502"/>
    <s v="E.S.E. SANTIAGO DE T"/>
    <x v="1720"/>
    <s v="438"/>
    <s v="30380"/>
    <x v="830"/>
    <x v="4"/>
    <x v="542"/>
    <x v="3"/>
    <d v="2020-03-06T00:00:00"/>
    <n v="-10307977"/>
    <n v="2905100201"/>
    <x v="1"/>
    <x v="222"/>
    <s v="Capita CR-15-PYP TUNJA PYP/DIC 2019"/>
    <s v="1500100000"/>
    <x v="159"/>
    <d v="2020-05-14T00:00:00"/>
    <s v="COOSALUD"/>
    <s v="15-wlopez Eurek"/>
    <x v="0"/>
  </r>
  <r>
    <s v="8200038502"/>
    <s v="E.S.E. SANTIAGO DE T"/>
    <x v="1721"/>
    <s v="438"/>
    <s v="30388"/>
    <x v="1420"/>
    <x v="4"/>
    <x v="542"/>
    <x v="3"/>
    <d v="2020-03-04T00:00:00"/>
    <n v="-1164873"/>
    <n v="2905100101"/>
    <x v="1"/>
    <x v="223"/>
    <s v="Capita SBY -15-R1A0117-2017 ASIST/DIC 2019 C"/>
    <s v="1500117011"/>
    <x v="160"/>
    <d v="2020-05-14T00:00:00"/>
    <s v="COOSALUD"/>
    <s v="15-wlopez Eurek"/>
    <x v="0"/>
  </r>
  <r>
    <s v="8200038502"/>
    <s v="E.S.E. SANTIAGO DE T"/>
    <x v="1722"/>
    <s v="438"/>
    <s v="30379"/>
    <x v="212"/>
    <x v="4"/>
    <x v="542"/>
    <x v="3"/>
    <d v="2020-03-04T00:00:00"/>
    <n v="-16045261"/>
    <n v="2905100201"/>
    <x v="1"/>
    <x v="224"/>
    <s v="Capita SBY -15-R1A0117-2017 ASIST/DIC 2019"/>
    <s v="1500100000"/>
    <x v="325"/>
    <d v="2020-05-14T00:00:00"/>
    <s v="COOSALUD"/>
    <s v="15-wlopez Eurek"/>
    <x v="0"/>
  </r>
  <r>
    <s v="8200038502"/>
    <s v="E.S.E. SANTIAGO DE T"/>
    <x v="1723"/>
    <s v="438"/>
    <s v="30312"/>
    <x v="831"/>
    <x v="4"/>
    <x v="541"/>
    <x v="3"/>
    <d v="2020-03-22T00:00:00"/>
    <n v="-4734159"/>
    <n v="2205200202"/>
    <x v="2"/>
    <x v="225"/>
    <s v="GLOSA INICIAL GL-159241833775"/>
    <s v="1500100000"/>
    <x v="304"/>
    <d v="2022-02-28T00:00:00"/>
    <s v="COOSALUD"/>
    <s v="15-wlopez Eurek"/>
    <x v="0"/>
  </r>
  <r>
    <s v="8200038502"/>
    <s v="E.S.E. SANTIAGO DE T"/>
    <x v="1723"/>
    <s v="438"/>
    <s v="30312"/>
    <x v="831"/>
    <x v="4"/>
    <x v="541"/>
    <x v="3"/>
    <d v="2020-03-22T00:00:00"/>
    <n v="-10953668"/>
    <n v="2905100201"/>
    <x v="1"/>
    <x v="226"/>
    <s v="Capita CR-15-PYP TUNJA PYP/NOV 2019"/>
    <s v="1500100000"/>
    <x v="155"/>
    <d v="2020-05-14T00:00:00"/>
    <s v="COOSALUD"/>
    <s v="15-wlopez Eurek"/>
    <x v="0"/>
  </r>
  <r>
    <s v="8200038502"/>
    <s v="E.S.E. SANTIAGO DE T"/>
    <x v="1724"/>
    <s v="438"/>
    <s v="30337"/>
    <x v="1421"/>
    <x v="4"/>
    <x v="541"/>
    <x v="3"/>
    <d v="2020-03-17T00:00:00"/>
    <n v="-1092571"/>
    <n v="2905100101"/>
    <x v="1"/>
    <x v="227"/>
    <s v="Capita SBY -15-R1A0117-2017 ASIST/NOV 2019 C"/>
    <s v="1500117011"/>
    <x v="156"/>
    <d v="2020-05-14T00:00:00"/>
    <s v="COOSALUD"/>
    <s v="15-wlopez Eurek"/>
    <x v="0"/>
  </r>
  <r>
    <s v="8200038502"/>
    <s v="E.S.E. SANTIAGO DE T"/>
    <x v="1725"/>
    <s v="438"/>
    <s v="30311"/>
    <x v="1422"/>
    <x v="4"/>
    <x v="541"/>
    <x v="3"/>
    <d v="2020-03-17T00:00:00"/>
    <n v="-14837274"/>
    <n v="2905100201"/>
    <x v="1"/>
    <x v="228"/>
    <s v="Capita SBY -15-R1A0117-2017 ASIST/NOV 2019"/>
    <s v="1500100000"/>
    <x v="156"/>
    <d v="2020-05-14T00:00:00"/>
    <s v="COOSALUD"/>
    <s v="15-wlopez Eurek"/>
    <x v="0"/>
  </r>
  <r>
    <s v="8200038502"/>
    <s v="E.S.E. SANTIAGO DE T"/>
    <x v="1726"/>
    <s v="438"/>
    <s v="30278"/>
    <x v="1423"/>
    <x v="4"/>
    <x v="543"/>
    <x v="3"/>
    <d v="2020-03-17T00:00:00"/>
    <n v="-840920"/>
    <n v="2905100101"/>
    <x v="1"/>
    <x v="229"/>
    <s v="Capita CR-15-PYP TUNJA 2019 PYP/OCT 2019 C"/>
    <s v="1500117011"/>
    <x v="157"/>
    <d v="2020-05-14T00:00:00"/>
    <s v="COOSALUD"/>
    <s v="15-wlopez Eurek"/>
    <x v="0"/>
  </r>
  <r>
    <s v="8200038502"/>
    <s v="E.S.E. SANTIAGO DE T"/>
    <x v="1727"/>
    <s v="438"/>
    <s v="30241"/>
    <x v="832"/>
    <x v="4"/>
    <x v="543"/>
    <x v="3"/>
    <d v="2020-03-17T00:00:00"/>
    <n v="-4334224"/>
    <n v="2205200202"/>
    <x v="2"/>
    <x v="230"/>
    <s v="GLOSA INICIAL GL-159241833401"/>
    <s v="1500100000"/>
    <x v="305"/>
    <d v="2022-02-28T00:00:00"/>
    <s v="COOSALUD"/>
    <s v="15-wlopez Eurek"/>
    <x v="0"/>
  </r>
  <r>
    <s v="8200038502"/>
    <s v="E.S.E. SANTIAGO DE T"/>
    <x v="1727"/>
    <s v="438"/>
    <s v="30241"/>
    <x v="832"/>
    <x v="4"/>
    <x v="543"/>
    <x v="3"/>
    <d v="2020-03-17T00:00:00"/>
    <n v="-11695068"/>
    <n v="2905100201"/>
    <x v="1"/>
    <x v="231"/>
    <s v="Capita CR-15-PYP TUNJA 2019 PYP/OCT 2019"/>
    <s v="1500100000"/>
    <x v="157"/>
    <d v="2020-05-14T00:00:00"/>
    <s v="COOSALUD"/>
    <s v="15-wlopez Eurek"/>
    <x v="0"/>
  </r>
  <r>
    <s v="8200038502"/>
    <s v="E.S.E. SANTIAGO DE T"/>
    <x v="1728"/>
    <s v="438"/>
    <n v="30277"/>
    <x v="402"/>
    <x v="4"/>
    <x v="543"/>
    <x v="3"/>
    <d v="2020-03-17T00:00:00"/>
    <n v="-795327"/>
    <n v="2905100101"/>
    <x v="1"/>
    <x v="232"/>
    <s v="Capita SBY -15-R1A0117-2017 ASIST/OCT 2019 C"/>
    <s v="1500117011"/>
    <x v="158"/>
    <d v="2020-05-14T00:00:00"/>
    <s v="COOSALUD"/>
    <s v="15-wlopez Eurek"/>
    <x v="0"/>
  </r>
  <r>
    <s v="8200038502"/>
    <s v="E.S.E. SANTIAGO DE T"/>
    <x v="1729"/>
    <s v="438"/>
    <s v="30240"/>
    <x v="1424"/>
    <x v="4"/>
    <x v="543"/>
    <x v="3"/>
    <d v="2020-03-17T00:00:00"/>
    <n v="-15160225"/>
    <n v="2905100201"/>
    <x v="1"/>
    <x v="233"/>
    <s v="Capita SBY -15-R1A0117-2017 ASIST/OCT 2019"/>
    <s v="1500100000"/>
    <x v="158"/>
    <d v="2020-05-14T00:00:00"/>
    <s v="COOSALUD"/>
    <s v="15-wlopez Eurek"/>
    <x v="0"/>
  </r>
  <r>
    <s v="8200038502"/>
    <s v="E.S.E. SANTIAGO DE T"/>
    <x v="1730"/>
    <s v="438"/>
    <s v="30173"/>
    <x v="1425"/>
    <x v="4"/>
    <x v="544"/>
    <x v="3"/>
    <d v="2020-03-13T00:00:00"/>
    <n v="-1129721"/>
    <n v="2905100101"/>
    <x v="1"/>
    <x v="234"/>
    <s v="Capita CR-15-PYP TUNJA 2019 PYP/SEPT 2019 C"/>
    <s v="1500117011"/>
    <x v="161"/>
    <d v="2020-05-14T00:00:00"/>
    <s v="COOSALUD"/>
    <s v="15-wlopez Eurek"/>
    <x v="0"/>
  </r>
  <r>
    <s v="8200038502"/>
    <s v="E.S.E. SANTIAGO DE T"/>
    <x v="1731"/>
    <s v="438"/>
    <s v="30164"/>
    <x v="213"/>
    <x v="4"/>
    <x v="544"/>
    <x v="3"/>
    <d v="2020-03-13T00:00:00"/>
    <n v="-3420579"/>
    <n v="2205200202"/>
    <x v="2"/>
    <x v="235"/>
    <s v="GLOSA INICIAL GL-159241833350"/>
    <s v="1500100000"/>
    <x v="306"/>
    <d v="2022-02-28T00:00:00"/>
    <s v="COOSALUD"/>
    <s v="15-wlopez Eurek"/>
    <x v="0"/>
  </r>
  <r>
    <s v="8200038502"/>
    <s v="E.S.E. SANTIAGO DE T"/>
    <x v="1731"/>
    <s v="438"/>
    <s v="30164"/>
    <x v="213"/>
    <x v="4"/>
    <x v="544"/>
    <x v="3"/>
    <d v="2020-03-13T00:00:00"/>
    <n v="-11460588"/>
    <n v="2905100201"/>
    <x v="1"/>
    <x v="236"/>
    <s v="Capita CR-15-PYP TUNJA 2019 PYP/SEPT 2019"/>
    <s v="1500100000"/>
    <x v="326"/>
    <d v="2020-05-14T00:00:00"/>
    <s v="COOSALUD"/>
    <s v="15-wlopez Eurek"/>
    <x v="0"/>
  </r>
  <r>
    <s v="8200038502"/>
    <s v="E.S.E. SANTIAGO DE T"/>
    <x v="1732"/>
    <s v="438"/>
    <s v="30172"/>
    <x v="214"/>
    <x v="4"/>
    <x v="544"/>
    <x v="3"/>
    <d v="2020-03-13T00:00:00"/>
    <n v="-1068470"/>
    <n v="2905100101"/>
    <x v="1"/>
    <x v="237"/>
    <s v="Capita SBY -15-R1A0117-2017 ASIST/SEPT 2019 C"/>
    <s v="1500117011"/>
    <x v="327"/>
    <d v="2020-05-14T00:00:00"/>
    <s v="COOSALUD"/>
    <s v="15-wlopez Eurek"/>
    <x v="0"/>
  </r>
  <r>
    <s v="8200038502"/>
    <s v="E.S.E. SANTIAGO DE T"/>
    <x v="1733"/>
    <s v="438"/>
    <s v="30163"/>
    <x v="1426"/>
    <x v="4"/>
    <x v="544"/>
    <x v="3"/>
    <d v="2020-03-13T00:00:00"/>
    <n v="-14074349"/>
    <n v="2905100201"/>
    <x v="1"/>
    <x v="238"/>
    <s v="Capita SBY -15-R1A0117-2017 ASIST/SEPT 2019"/>
    <s v="1500100000"/>
    <x v="162"/>
    <d v="2020-05-14T00:00:00"/>
    <s v="COOSALUD"/>
    <s v="15-wlopez Eurek"/>
    <x v="0"/>
  </r>
  <r>
    <s v="8200038502"/>
    <s v="E.S.E. SANTIAGO DE T"/>
    <x v="1734"/>
    <s v="438"/>
    <s v="418211"/>
    <x v="439"/>
    <x v="4"/>
    <x v="545"/>
    <x v="3"/>
    <d v="2020-06-05T00:00:00"/>
    <n v="-124981"/>
    <n v="2205200201"/>
    <x v="2"/>
    <x v="117"/>
    <s v="GLOSA INICIAL GL-15068341570"/>
    <s v="1520417011"/>
    <x v="279"/>
    <d v="2022-10-21T00:00:00"/>
    <s v="COOSALUD"/>
    <s v="15-leruiz Eurek"/>
    <x v="0"/>
  </r>
  <r>
    <s v="8200038502"/>
    <s v="E.S.E. SANTIAGO DE T"/>
    <x v="1735"/>
    <s v="438"/>
    <s v="418320"/>
    <x v="437"/>
    <x v="4"/>
    <x v="544"/>
    <x v="3"/>
    <d v="2020-06-09T00:00:00"/>
    <n v="-99984"/>
    <n v="2205200201"/>
    <x v="2"/>
    <x v="115"/>
    <s v="GLOSA INICIAL GL-15068341507"/>
    <s v="1550017011"/>
    <x v="277"/>
    <d v="2022-10-21T00:00:00"/>
    <s v="COOSALUD"/>
    <s v="15-leruiz Eurek"/>
    <x v="0"/>
  </r>
  <r>
    <s v="8200038502"/>
    <s v="E.S.E. SANTIAGO DE T"/>
    <x v="1736"/>
    <s v="438"/>
    <s v="418224"/>
    <x v="438"/>
    <x v="4"/>
    <x v="546"/>
    <x v="3"/>
    <d v="2020-06-09T00:00:00"/>
    <n v="-99984"/>
    <n v="2205200201"/>
    <x v="2"/>
    <x v="116"/>
    <s v="GLOSA INICIAL GL-15068341532"/>
    <s v="2000117021"/>
    <x v="278"/>
    <d v="2022-10-21T00:00:00"/>
    <s v="COOSALUD"/>
    <s v="15-leruiz Eurek"/>
    <x v="0"/>
  </r>
  <r>
    <s v="8200038502"/>
    <s v="E.S.E. SANTIAGO DE T"/>
    <x v="1737"/>
    <s v="438"/>
    <s v="30096"/>
    <x v="833"/>
    <x v="4"/>
    <x v="547"/>
    <x v="3"/>
    <d v="2019-11-09T00:00:00"/>
    <n v="-4011041"/>
    <n v="2205200202"/>
    <x v="2"/>
    <x v="239"/>
    <s v="GLOSA INICIAL GL-159241833252 FC 30096"/>
    <s v="1500100000"/>
    <x v="307"/>
    <d v="2022-02-28T00:00:00"/>
    <s v="GCAMILA"/>
    <s v="FC 30096 SERV PYP"/>
    <x v="0"/>
  </r>
  <r>
    <s v="8200038502"/>
    <s v="E.S.E. SANTIAGO DE T"/>
    <x v="1737"/>
    <s v="438"/>
    <s v="30096"/>
    <x v="833"/>
    <x v="4"/>
    <x v="547"/>
    <x v="3"/>
    <d v="2019-11-09T00:00:00"/>
    <n v="-11992201"/>
    <n v="2905100201"/>
    <x v="1"/>
    <x v="240"/>
    <s v="FC 30096 SERVICIOS PYP AGOSTO 2019"/>
    <s v="1500100000"/>
    <x v="164"/>
    <d v="2019-11-09T00:00:00"/>
    <s v="GCAMILA"/>
    <s v="FC 30096 SERV PYP"/>
    <x v="0"/>
  </r>
  <r>
    <s v="8200038502"/>
    <s v="E.S.E. SANTIAGO DE T"/>
    <x v="1738"/>
    <s v="438"/>
    <s v="30095"/>
    <x v="222"/>
    <x v="4"/>
    <x v="547"/>
    <x v="3"/>
    <d v="2019-11-09T00:00:00"/>
    <n v="-15135589"/>
    <n v="2905100201"/>
    <x v="1"/>
    <x v="241"/>
    <s v="FC 30095 SERVICIOS ASISTENCIALES AGOSTO 2019 TUNJA"/>
    <s v="1500100000"/>
    <x v="328"/>
    <d v="2019-11-09T00:00:00"/>
    <s v="GCAMILA"/>
    <s v="FC 30095 SERV ASISTENCIAL"/>
    <x v="0"/>
  </r>
  <r>
    <s v="8200038502"/>
    <s v="E.S.E. SANTIAGO DE T"/>
    <x v="1739"/>
    <s v="438"/>
    <s v="415840"/>
    <x v="1427"/>
    <x v="4"/>
    <x v="548"/>
    <x v="3"/>
    <d v="2019-10-01T00:00:00"/>
    <n v="-99984"/>
    <n v="2905100202"/>
    <x v="0"/>
    <x v="242"/>
    <s v="15204121521 JOSE HUMBERTO DIAZ BOTIA"/>
    <s v="1520417011"/>
    <x v="144"/>
    <d v="2021-02-17T00:00:00"/>
    <s v="GCAMILA"/>
    <s v="15-leruiz Eurek"/>
    <x v="0"/>
  </r>
  <r>
    <s v="8200038502"/>
    <s v="E.S.E. SANTIAGO DE T"/>
    <x v="1740"/>
    <s v="438"/>
    <s v="30026"/>
    <x v="834"/>
    <x v="4"/>
    <x v="549"/>
    <x v="3"/>
    <d v="2019-09-25T00:00:00"/>
    <n v="-6233774"/>
    <n v="2205200202"/>
    <x v="2"/>
    <x v="243"/>
    <s v="GLOSA INICIAL GL-159241833168 FC 30026"/>
    <s v="1500100000"/>
    <x v="308"/>
    <d v="2022-02-28T00:00:00"/>
    <s v="GCAMILA"/>
    <s v="FC 30026 SERV PYP"/>
    <x v="0"/>
  </r>
  <r>
    <s v="8200038502"/>
    <s v="E.S.E. SANTIAGO DE T"/>
    <x v="1740"/>
    <s v="438"/>
    <s v="30026"/>
    <x v="834"/>
    <x v="4"/>
    <x v="549"/>
    <x v="3"/>
    <d v="2019-09-25T00:00:00"/>
    <n v="-8896555"/>
    <n v="2905100201"/>
    <x v="1"/>
    <x v="244"/>
    <s v="FC 30026 SERVICIOS PYP JULIO 2019"/>
    <s v="1500100000"/>
    <x v="166"/>
    <d v="2019-09-25T00:00:00"/>
    <s v="GCAMILA"/>
    <s v="FC 30026 SERV PYP"/>
    <x v="0"/>
  </r>
  <r>
    <s v="8200038502"/>
    <s v="E.S.E. SANTIAGO DE T"/>
    <x v="1741"/>
    <s v="438"/>
    <s v="30025"/>
    <x v="1428"/>
    <x v="4"/>
    <x v="549"/>
    <x v="3"/>
    <d v="2019-09-25T00:00:00"/>
    <n v="-14310002"/>
    <n v="2905100201"/>
    <x v="1"/>
    <x v="245"/>
    <s v="FC 30025 SERVICIOS ASISTENCIALES JULIO 2019 TUNJA"/>
    <s v="1500100000"/>
    <x v="167"/>
    <d v="2019-09-25T00:00:00"/>
    <s v="GCAMILA"/>
    <s v="FC 30025 SERV ASISTENCIAL"/>
    <x v="0"/>
  </r>
  <r>
    <s v="8200038502"/>
    <s v="E.S.E. SANTIAGO DE T"/>
    <x v="1742"/>
    <s v="438"/>
    <s v="29962"/>
    <x v="835"/>
    <x v="4"/>
    <x v="550"/>
    <x v="3"/>
    <d v="2019-08-30T00:00:00"/>
    <n v="-6926324"/>
    <n v="2205200202"/>
    <x v="2"/>
    <x v="246"/>
    <s v="GLOSA INICIAL GL-159241833070 FC 29962"/>
    <s v="1500100000"/>
    <x v="309"/>
    <d v="2022-02-28T00:00:00"/>
    <s v="GCAMILA"/>
    <s v="FC 29962 SERV PYP"/>
    <x v="0"/>
  </r>
  <r>
    <s v="8200038502"/>
    <s v="E.S.E. SANTIAGO DE T"/>
    <x v="1742"/>
    <s v="438"/>
    <s v="29962"/>
    <x v="835"/>
    <x v="4"/>
    <x v="550"/>
    <x v="3"/>
    <d v="2019-08-30T00:00:00"/>
    <n v="-9114859"/>
    <n v="2905100201"/>
    <x v="1"/>
    <x v="247"/>
    <s v="FC 29962 SERVICIOS PYP JUNIO 2019"/>
    <s v="1500100000"/>
    <x v="169"/>
    <d v="2019-08-30T00:00:00"/>
    <s v="GCAMILA"/>
    <s v="FC 29962 SERV PYP"/>
    <x v="0"/>
  </r>
  <r>
    <s v="8200038502"/>
    <s v="E.S.E. SANTIAGO DE T"/>
    <x v="1743"/>
    <s v="438"/>
    <s v="29961"/>
    <x v="225"/>
    <x v="4"/>
    <x v="550"/>
    <x v="3"/>
    <d v="2019-08-30T00:00:00"/>
    <n v="-15171473"/>
    <n v="2905100201"/>
    <x v="1"/>
    <x v="248"/>
    <s v="FC 29961 SERVICIOS ASISTENCIALES JUNIO 2019 TUNJA"/>
    <s v="1500100000"/>
    <x v="329"/>
    <d v="2019-08-30T00:00:00"/>
    <s v="GCAMILA"/>
    <s v="FC 29961 SERV ASISTENCIAL"/>
    <x v="0"/>
  </r>
  <r>
    <s v="8200038502"/>
    <s v="E.S.E. SANTIAGO DE T"/>
    <x v="1744"/>
    <s v="438"/>
    <s v="29825"/>
    <x v="836"/>
    <x v="4"/>
    <x v="551"/>
    <x v="3"/>
    <d v="2019-06-26T00:00:00"/>
    <n v="-6702048"/>
    <n v="2205200202"/>
    <x v="2"/>
    <x v="249"/>
    <s v="GLOSA INICIAL GL-159241832872 FC 29825"/>
    <s v="1500100000"/>
    <x v="310"/>
    <d v="2022-02-28T00:00:00"/>
    <s v="GCAMILA"/>
    <s v="FC 29825 SERV PYP"/>
    <x v="0"/>
  </r>
  <r>
    <s v="8200038502"/>
    <s v="E.S.E. SANTIAGO DE T"/>
    <x v="1744"/>
    <s v="438"/>
    <s v="29825"/>
    <x v="836"/>
    <x v="4"/>
    <x v="551"/>
    <x v="3"/>
    <d v="2019-06-26T00:00:00"/>
    <n v="-8728973"/>
    <n v="2905100201"/>
    <x v="1"/>
    <x v="250"/>
    <s v="FC 29825 SERVICIOS PYP ABRIL 2019"/>
    <s v="1500100000"/>
    <x v="170"/>
    <d v="2019-06-26T00:00:00"/>
    <s v="GCAMILA"/>
    <s v="FC 29825 SERV PYP"/>
    <x v="0"/>
  </r>
  <r>
    <s v="8200038502"/>
    <s v="E.S.E. SANTIAGO DE T"/>
    <x v="1745"/>
    <s v="438"/>
    <s v="29824"/>
    <x v="228"/>
    <x v="4"/>
    <x v="551"/>
    <x v="3"/>
    <d v="2019-06-26T00:00:00"/>
    <n v="-621305"/>
    <n v="2205200202"/>
    <x v="2"/>
    <x v="251"/>
    <s v="GLOSA INICIAL GL-15068337995 FC 29824"/>
    <s v="1500100000"/>
    <x v="301"/>
    <d v="2022-02-28T00:00:00"/>
    <s v="GCAMILA"/>
    <s v="FC 29824 SERV ASISTENCIAL"/>
    <x v="0"/>
  </r>
  <r>
    <s v="8200038502"/>
    <s v="E.S.E. SANTIAGO DE T"/>
    <x v="1745"/>
    <s v="438"/>
    <s v="29824"/>
    <x v="228"/>
    <x v="4"/>
    <x v="551"/>
    <x v="3"/>
    <d v="2019-06-26T00:00:00"/>
    <n v="-13973087"/>
    <n v="2905100201"/>
    <x v="1"/>
    <x v="252"/>
    <s v="FC 29824 SERVICIOS ASISTENCIALES ABRIL 2019 TUNJA"/>
    <s v="1500100000"/>
    <x v="330"/>
    <d v="2019-06-26T00:00:00"/>
    <s v="GCAMILA"/>
    <s v="FC 29824 SERV ASISTENCIAL"/>
    <x v="0"/>
  </r>
  <r>
    <s v="8200038502"/>
    <s v="E.S.E. SANTIAGO DE T"/>
    <x v="1746"/>
    <s v="438"/>
    <s v="29783"/>
    <x v="1429"/>
    <x v="4"/>
    <x v="552"/>
    <x v="3"/>
    <d v="2019-05-23T00:00:00"/>
    <n v="-1409461"/>
    <n v="2905100101"/>
    <x v="1"/>
    <x v="253"/>
    <s v="FC 29783 SERVICIOS PYP MARZO 2019 C"/>
    <s v="1500119011"/>
    <x v="172"/>
    <d v="2019-05-23T00:00:00"/>
    <s v="GCAMILA"/>
    <s v="FC 29783 SERV PYP C"/>
    <x v="0"/>
  </r>
  <r>
    <s v="8200038502"/>
    <s v="E.S.E. SANTIAGO DE T"/>
    <x v="1747"/>
    <s v="438"/>
    <s v="29751"/>
    <x v="837"/>
    <x v="4"/>
    <x v="552"/>
    <x v="3"/>
    <d v="2019-05-23T00:00:00"/>
    <n v="-4651293"/>
    <n v="2205200202"/>
    <x v="2"/>
    <x v="254"/>
    <s v="GLOSA INICIAL GL-159241832706 FC 29751"/>
    <s v="1500100000"/>
    <x v="311"/>
    <d v="2022-02-28T00:00:00"/>
    <s v="GCAMILA"/>
    <s v="FC 29751 SERV PYP"/>
    <x v="0"/>
  </r>
  <r>
    <s v="8200038502"/>
    <s v="E.S.E. SANTIAGO DE T"/>
    <x v="1747"/>
    <s v="438"/>
    <s v="29751"/>
    <x v="837"/>
    <x v="4"/>
    <x v="552"/>
    <x v="3"/>
    <d v="2019-05-23T00:00:00"/>
    <n v="-7461633"/>
    <n v="2905100201"/>
    <x v="1"/>
    <x v="255"/>
    <s v="FC 29751 SERVICIOS PYP MARZO 2019"/>
    <s v="1500100000"/>
    <x v="172"/>
    <d v="2019-05-23T00:00:00"/>
    <s v="GCAMILA"/>
    <s v="FC 29751 SERV PYP"/>
    <x v="0"/>
  </r>
  <r>
    <s v="8200038502"/>
    <s v="E.S.E. SANTIAGO DE T"/>
    <x v="1748"/>
    <s v="438"/>
    <s v="29782"/>
    <x v="1430"/>
    <x v="4"/>
    <x v="552"/>
    <x v="3"/>
    <d v="2019-05-23T00:00:00"/>
    <n v="-1333043"/>
    <n v="2905100101"/>
    <x v="1"/>
    <x v="256"/>
    <s v="FC 29782 SERVICIOS ASISTENCIALES MARZO 2019 C"/>
    <s v="1500118011"/>
    <x v="173"/>
    <d v="2019-05-23T00:00:00"/>
    <s v="GCAMILA"/>
    <s v="FC 29782 SERV ASISTENCIAL"/>
    <x v="0"/>
  </r>
  <r>
    <s v="8200038502"/>
    <s v="E.S.E. SANTIAGO DE T"/>
    <x v="1749"/>
    <s v="438"/>
    <s v="29750"/>
    <x v="1431"/>
    <x v="4"/>
    <x v="552"/>
    <x v="3"/>
    <d v="2019-05-23T00:00:00"/>
    <n v="-11456195"/>
    <n v="2905100201"/>
    <x v="1"/>
    <x v="257"/>
    <s v="FC 29750 SERVICIOS ASISTENCIALES MARZO 2019"/>
    <s v="1500100000"/>
    <x v="173"/>
    <d v="2019-05-23T00:00:00"/>
    <s v="GCAMILA"/>
    <s v="FC 29750 SERV ASISTENCIAL"/>
    <x v="0"/>
  </r>
  <r>
    <s v="8200038502"/>
    <s v="E.S.E. SANTIAGO DE T"/>
    <x v="1750"/>
    <s v="438"/>
    <s v="29717"/>
    <x v="1432"/>
    <x v="4"/>
    <x v="553"/>
    <x v="3"/>
    <d v="2019-05-23T00:00:00"/>
    <n v="-908873"/>
    <n v="2905100101"/>
    <x v="1"/>
    <x v="258"/>
    <s v="FC 29717 SERVICIOS PYP FEBRERO 2019 C"/>
    <s v="1500119011"/>
    <x v="174"/>
    <d v="2019-05-23T00:00:00"/>
    <s v="GCAMILA"/>
    <s v="FC 29717 SERV PYP"/>
    <x v="0"/>
  </r>
  <r>
    <s v="8200038502"/>
    <s v="E.S.E. SANTIAGO DE T"/>
    <x v="1751"/>
    <s v="438"/>
    <s v="29696"/>
    <x v="838"/>
    <x v="4"/>
    <x v="553"/>
    <x v="3"/>
    <d v="2019-05-23T00:00:00"/>
    <n v="-5930554"/>
    <n v="2205200202"/>
    <x v="2"/>
    <x v="259"/>
    <s v="GLOSA INICIAL GL-159241832703 FC 29696"/>
    <s v="1500100000"/>
    <x v="312"/>
    <d v="2022-02-28T00:00:00"/>
    <s v="GCAMILA"/>
    <s v="FC 29696 SERV PYP"/>
    <x v="0"/>
  </r>
  <r>
    <s v="8200038502"/>
    <s v="E.S.E. SANTIAGO DE T"/>
    <x v="1751"/>
    <s v="438"/>
    <s v="29696"/>
    <x v="838"/>
    <x v="4"/>
    <x v="553"/>
    <x v="3"/>
    <d v="2019-05-23T00:00:00"/>
    <n v="-6997527"/>
    <n v="2905100201"/>
    <x v="1"/>
    <x v="260"/>
    <s v="FC 29696 SERVICIOS PYP FEBRERO 2019"/>
    <s v="1500100000"/>
    <x v="174"/>
    <d v="2019-05-23T00:00:00"/>
    <s v="GCAMILA"/>
    <s v="FC 29696 SERV PYP"/>
    <x v="0"/>
  </r>
  <r>
    <s v="8200038502"/>
    <s v="E.S.E. SANTIAGO DE T"/>
    <x v="1752"/>
    <s v="438"/>
    <s v="29718"/>
    <x v="1433"/>
    <x v="4"/>
    <x v="553"/>
    <x v="3"/>
    <d v="2019-05-23T00:00:00"/>
    <n v="-859596"/>
    <n v="2905100101"/>
    <x v="1"/>
    <x v="261"/>
    <s v="FC 29718 SERVICIOS ASISTENCIALES FEBRERO 2019 C"/>
    <s v="1500119011"/>
    <x v="175"/>
    <d v="2019-05-23T00:00:00"/>
    <s v="GCAMILA"/>
    <s v="FC 29718 SERV ASISTENCIAL"/>
    <x v="0"/>
  </r>
  <r>
    <s v="8200038502"/>
    <s v="E.S.E. SANTIAGO DE T"/>
    <x v="1753"/>
    <s v="438"/>
    <s v="29695"/>
    <x v="233"/>
    <x v="4"/>
    <x v="553"/>
    <x v="3"/>
    <d v="2019-05-23T00:00:00"/>
    <n v="-12227154"/>
    <n v="2905100201"/>
    <x v="1"/>
    <x v="262"/>
    <s v="FC 29695 SERVICIOS ASISTENCIALES FEBRERO 2019"/>
    <s v="1500100000"/>
    <x v="331"/>
    <d v="2019-05-23T00:00:00"/>
    <s v="GCAMILA"/>
    <s v="FC 29695 SERV ASISTENCIAL"/>
    <x v="0"/>
  </r>
  <r>
    <s v="8200038502"/>
    <s v="E.S.E. SANTIAGO DE T"/>
    <x v="1754"/>
    <s v="438"/>
    <s v="29672"/>
    <x v="1434"/>
    <x v="4"/>
    <x v="554"/>
    <x v="3"/>
    <d v="2019-05-23T00:00:00"/>
    <n v="-789955"/>
    <n v="2905100101"/>
    <x v="1"/>
    <x v="263"/>
    <s v="FC 29672 SERVICIOS PYP ENERO 2019 C"/>
    <s v="1500119011"/>
    <x v="176"/>
    <d v="2019-05-23T00:00:00"/>
    <s v="GCAMILA"/>
    <s v="FC 29672 SERV PYP"/>
    <x v="0"/>
  </r>
  <r>
    <s v="8200038502"/>
    <s v="E.S.E. SANTIAGO DE T"/>
    <x v="1755"/>
    <s v="438"/>
    <s v="29621"/>
    <x v="1435"/>
    <x v="4"/>
    <x v="554"/>
    <x v="3"/>
    <d v="2019-05-23T00:00:00"/>
    <n v="-12382757"/>
    <n v="2905100201"/>
    <x v="1"/>
    <x v="264"/>
    <s v="FC 29621 SERVICIOS PYP ENERO 2019"/>
    <s v="1500100000"/>
    <x v="332"/>
    <d v="2019-05-23T00:00:00"/>
    <s v="GCAMILA"/>
    <s v="FC 29621 SERV PYP"/>
    <x v="0"/>
  </r>
  <r>
    <s v="8200038502"/>
    <s v="E.S.E. SANTIAGO DE T"/>
    <x v="1756"/>
    <s v="438"/>
    <s v="29671"/>
    <x v="1436"/>
    <x v="4"/>
    <x v="554"/>
    <x v="3"/>
    <d v="2019-05-23T00:00:00"/>
    <n v="-747126"/>
    <n v="2905100101"/>
    <x v="1"/>
    <x v="265"/>
    <s v="FC 29671 SERVICIOS ASISTENCIALES ENERO 2019 C"/>
    <s v="1500119011"/>
    <x v="177"/>
    <d v="2019-05-23T00:00:00"/>
    <s v="GCAMILA"/>
    <s v="FC 29671 SERV ASISTENCIAL"/>
    <x v="0"/>
  </r>
  <r>
    <s v="8200038502"/>
    <s v="E.S.E. SANTIAGO DE T"/>
    <x v="1757"/>
    <s v="438"/>
    <s v="29620"/>
    <x v="235"/>
    <x v="4"/>
    <x v="554"/>
    <x v="3"/>
    <d v="2019-05-23T00:00:00"/>
    <n v="-11711397"/>
    <n v="2905100201"/>
    <x v="1"/>
    <x v="266"/>
    <s v="FC 29620 SERVICIOS ASISTENCIALES ENERO 2019"/>
    <s v="1500100000"/>
    <x v="333"/>
    <d v="2019-05-23T00:00:00"/>
    <s v="GCAMILA"/>
    <s v="FC 29620 SERV ASISTENCIAL"/>
    <x v="0"/>
  </r>
  <r>
    <s v="8200038502"/>
    <s v="E.S.E. SANTIAGO DE T"/>
    <x v="1758"/>
    <s v="438"/>
    <s v="29674"/>
    <x v="1437"/>
    <x v="4"/>
    <x v="554"/>
    <x v="3"/>
    <d v="2019-05-23T00:00:00"/>
    <n v="-678965"/>
    <n v="2905100101"/>
    <x v="1"/>
    <x v="267"/>
    <s v="FC 29674 SERVICIOS PYP DICIEMBRE 2018 C"/>
    <s v="1500118011"/>
    <x v="179"/>
    <d v="2019-05-23T00:00:00"/>
    <s v="GCAMILA"/>
    <s v="FC 29674 SERV PYP C"/>
    <x v="0"/>
  </r>
  <r>
    <s v="8200038502"/>
    <s v="E.S.E. SANTIAGO DE T"/>
    <x v="1759"/>
    <s v="438"/>
    <s v="29565"/>
    <x v="839"/>
    <x v="4"/>
    <x v="555"/>
    <x v="5"/>
    <d v="2019-05-23T00:00:00"/>
    <n v="-4236850"/>
    <n v="2205200202"/>
    <x v="2"/>
    <x v="268"/>
    <s v="GLOSA INICIAL GL-159241832702 FC 29565"/>
    <s v="1500100000"/>
    <x v="313"/>
    <d v="2022-02-28T00:00:00"/>
    <s v="GCAMILA"/>
    <s v="FC 29565 SERV PYP"/>
    <x v="0"/>
  </r>
  <r>
    <s v="8200038502"/>
    <s v="E.S.E. SANTIAGO DE T"/>
    <x v="1759"/>
    <s v="438"/>
    <s v="29565"/>
    <x v="839"/>
    <x v="4"/>
    <x v="555"/>
    <x v="5"/>
    <d v="2019-05-23T00:00:00"/>
    <n v="-7357368"/>
    <n v="2905100201"/>
    <x v="1"/>
    <x v="269"/>
    <s v="FC 29565 SERVICIOS PYP DICIEMBRE 2018"/>
    <s v="1500100000"/>
    <x v="179"/>
    <d v="2019-05-23T00:00:00"/>
    <s v="GCAMILA"/>
    <s v="FC 29565 SERV PYP"/>
    <x v="0"/>
  </r>
  <r>
    <s v="8200038502"/>
    <s v="E.S.E. SANTIAGO DE T"/>
    <x v="1760"/>
    <s v="438"/>
    <s v="29673"/>
    <x v="1438"/>
    <x v="4"/>
    <x v="554"/>
    <x v="3"/>
    <d v="2019-05-23T00:00:00"/>
    <n v="-642153"/>
    <n v="2905100101"/>
    <x v="1"/>
    <x v="270"/>
    <s v="FC 29673 SERVICIOS ASISTENCIALES DICIEMBRE 2018 C"/>
    <s v="1500118011"/>
    <x v="178"/>
    <d v="2019-05-23T00:00:00"/>
    <s v="GCAMILA"/>
    <s v="FC 29673 SERV ASISTENCIAL"/>
    <x v="0"/>
  </r>
  <r>
    <s v="8200038502"/>
    <s v="E.S.E. SANTIAGO DE T"/>
    <x v="1761"/>
    <s v="438"/>
    <s v="29564"/>
    <x v="1439"/>
    <x v="4"/>
    <x v="555"/>
    <x v="5"/>
    <d v="2019-05-23T00:00:00"/>
    <n v="-10965610"/>
    <n v="2905100201"/>
    <x v="1"/>
    <x v="271"/>
    <s v="FC 29564 SERVICIOS ASISTENCIALES DICIEMBRE 2018 TU"/>
    <s v="1500100000"/>
    <x v="178"/>
    <d v="2019-05-23T00:00:00"/>
    <s v="GCAMILA"/>
    <s v="FC 29564 SERV ASISTENCIAL"/>
    <x v="0"/>
  </r>
  <r>
    <s v="8200038502"/>
    <s v="E.S.E. SANTIAGO DE T"/>
    <x v="1762"/>
    <s v="438"/>
    <s v="29495"/>
    <x v="840"/>
    <x v="4"/>
    <x v="556"/>
    <x v="5"/>
    <d v="2018-12-31T00:00:00"/>
    <n v="-3736173"/>
    <n v="2205200202"/>
    <x v="2"/>
    <x v="272"/>
    <s v="GLOSA INICIAL GL-159241832421 FC 29495"/>
    <s v="1500100000"/>
    <x v="314"/>
    <d v="2022-02-28T00:00:00"/>
    <s v="MLOPEZ"/>
    <s v="FC 29495 SERV PYP"/>
    <x v="0"/>
  </r>
  <r>
    <s v="8200038502"/>
    <s v="E.S.E. SANTIAGO DE T"/>
    <x v="1762"/>
    <s v="438"/>
    <s v="29495"/>
    <x v="840"/>
    <x v="4"/>
    <x v="556"/>
    <x v="5"/>
    <d v="2018-12-31T00:00:00"/>
    <n v="-8832323"/>
    <n v="2905100201"/>
    <x v="1"/>
    <x v="273"/>
    <s v="FC 29495 SERVICIOS PYP NOVIEMBRE 2018"/>
    <s v="1500100000"/>
    <x v="182"/>
    <d v="2018-12-31T00:00:00"/>
    <s v="MLOPEZ"/>
    <s v="FC 29495 SERV PYP"/>
    <x v="0"/>
  </r>
  <r>
    <s v="8200038502"/>
    <s v="E.S.E. SANTIAGO DE T"/>
    <x v="1763"/>
    <s v="438"/>
    <s v="29494"/>
    <x v="245"/>
    <x v="4"/>
    <x v="556"/>
    <x v="5"/>
    <d v="2018-12-31T00:00:00"/>
    <n v="-11887065"/>
    <n v="2905100201"/>
    <x v="1"/>
    <x v="274"/>
    <s v="FC 29494 SERVICIOS ASISTENCIALES NOVIEMBRE 2018 TU"/>
    <s v="1500100000"/>
    <x v="334"/>
    <d v="2018-12-31T00:00:00"/>
    <s v="MLOPEZ"/>
    <s v="FC 29494 SERV ASISTENCIAL"/>
    <x v="0"/>
  </r>
  <r>
    <s v="8200038502"/>
    <s v="E.S.E. SANTIAGO DE T"/>
    <x v="1764"/>
    <s v="438"/>
    <s v="29431"/>
    <x v="841"/>
    <x v="4"/>
    <x v="557"/>
    <x v="5"/>
    <d v="2018-12-17T00:00:00"/>
    <n v="-3306169"/>
    <n v="2205200202"/>
    <x v="2"/>
    <x v="275"/>
    <s v="GLOSA INICIAL GL-159241832161 FC 29431"/>
    <s v="1500100000"/>
    <x v="315"/>
    <d v="2022-02-28T00:00:00"/>
    <s v="MLOPEZ"/>
    <s v="FC 29431 SERV PYP"/>
    <x v="0"/>
  </r>
  <r>
    <s v="8200038502"/>
    <s v="E.S.E. SANTIAGO DE T"/>
    <x v="1764"/>
    <s v="438"/>
    <s v="29431"/>
    <x v="841"/>
    <x v="4"/>
    <x v="557"/>
    <x v="5"/>
    <d v="2018-12-17T00:00:00"/>
    <n v="-8606296"/>
    <n v="2905100201"/>
    <x v="1"/>
    <x v="276"/>
    <s v="FC 29431 SERVICIOS PYP OCTUBRE 2018"/>
    <s v="1500100000"/>
    <x v="180"/>
    <d v="2019-01-10T00:00:00"/>
    <s v="MLOPEZ"/>
    <s v="FC 29431 SERV PYP"/>
    <x v="0"/>
  </r>
  <r>
    <s v="8200038502"/>
    <s v="E.S.E. SANTIAGO DE T"/>
    <x v="1765"/>
    <s v="438"/>
    <s v="29430"/>
    <x v="829"/>
    <x v="4"/>
    <x v="557"/>
    <x v="5"/>
    <d v="2018-12-17T00:00:00"/>
    <n v="-55725"/>
    <n v="2205200202"/>
    <x v="2"/>
    <x v="277"/>
    <s v="GLOSA INICIAL GL-15068334603 FC 29430"/>
    <s v="1500100000"/>
    <x v="302"/>
    <d v="2022-02-28T00:00:00"/>
    <s v="MLOPEZ"/>
    <s v="FC 29430 SERV ASISTENCIAL"/>
    <x v="0"/>
  </r>
  <r>
    <s v="8200038502"/>
    <s v="E.S.E. SANTIAGO DE T"/>
    <x v="1765"/>
    <s v="438"/>
    <s v="29430"/>
    <x v="829"/>
    <x v="4"/>
    <x v="557"/>
    <x v="5"/>
    <d v="2018-12-17T00:00:00"/>
    <n v="-11210877"/>
    <n v="2905100201"/>
    <x v="1"/>
    <x v="278"/>
    <s v="FC 29430 SERVICIOS ASISTENCIALES OCTUBRE 2018 TUNJ"/>
    <s v="1500100000"/>
    <x v="181"/>
    <d v="2019-01-10T00:00:00"/>
    <s v="MLOPEZ"/>
    <s v="FC 29430 SERV ASISTENCIAL"/>
    <x v="0"/>
  </r>
  <r>
    <s v="8200038502"/>
    <s v="E.S.E. SANTIAGO DE T"/>
    <x v="1766"/>
    <s v="438"/>
    <s v="29367"/>
    <x v="246"/>
    <x v="4"/>
    <x v="558"/>
    <x v="5"/>
    <d v="2018-11-22T00:00:00"/>
    <n v="-7571620"/>
    <n v="2205200202"/>
    <x v="2"/>
    <x v="279"/>
    <s v="GLOSA INICIAL GL-159241832120 FC 29367"/>
    <s v="1500100000"/>
    <x v="316"/>
    <d v="2022-02-28T00:00:00"/>
    <s v="MLOPEZ"/>
    <s v="FC 29367 SERV PYP"/>
    <x v="0"/>
  </r>
  <r>
    <s v="8200038502"/>
    <s v="E.S.E. SANTIAGO DE T"/>
    <x v="1766"/>
    <s v="438"/>
    <s v="29367"/>
    <x v="246"/>
    <x v="4"/>
    <x v="558"/>
    <x v="5"/>
    <d v="2018-11-22T00:00:00"/>
    <n v="-8479473"/>
    <n v="2905100201"/>
    <x v="1"/>
    <x v="280"/>
    <s v="FC 29367 SERVICIOS PYP SEPTIEMBRE 2018"/>
    <s v="1500100000"/>
    <x v="335"/>
    <d v="2018-11-23T00:00:00"/>
    <s v="MLOPEZ"/>
    <s v="FC 29367 SERV PYP"/>
    <x v="0"/>
  </r>
  <r>
    <s v="8200038502"/>
    <s v="E.S.E. SANTIAGO DE T"/>
    <x v="1767"/>
    <s v="438"/>
    <s v="29366"/>
    <x v="247"/>
    <x v="4"/>
    <x v="558"/>
    <x v="5"/>
    <d v="2018-11-22T00:00:00"/>
    <n v="-15180845"/>
    <n v="2905100201"/>
    <x v="1"/>
    <x v="281"/>
    <s v="FC 29366 SERVICIOS ASISTENCIALES SEPTIEMBRE 2018 T"/>
    <s v="1500100000"/>
    <x v="336"/>
    <d v="2018-11-23T00:00:00"/>
    <s v="MLOPEZ"/>
    <s v="FC 29366 SERV ASISTENCIAL"/>
    <x v="0"/>
  </r>
  <r>
    <s v="8200038502"/>
    <s v="E.S.E. SANTIAGO DE T"/>
    <x v="1768"/>
    <s v="438"/>
    <s v="29330"/>
    <x v="842"/>
    <x v="4"/>
    <x v="559"/>
    <x v="5"/>
    <d v="2018-10-18T00:00:00"/>
    <n v="-2737085"/>
    <n v="2205200202"/>
    <x v="2"/>
    <x v="282"/>
    <s v="GLOSA INICIAL GL-159241832000 FC 29330"/>
    <s v="1500100000"/>
    <x v="317"/>
    <d v="2022-02-28T00:00:00"/>
    <s v="MLOPEZ"/>
    <s v="FC 29330 SERV PYP"/>
    <x v="0"/>
  </r>
  <r>
    <s v="8200038502"/>
    <s v="E.S.E. SANTIAGO DE T"/>
    <x v="1768"/>
    <s v="438"/>
    <s v="29330"/>
    <x v="842"/>
    <x v="4"/>
    <x v="559"/>
    <x v="5"/>
    <d v="2018-10-18T00:00:00"/>
    <n v="-3949785"/>
    <n v="2905100201"/>
    <x v="1"/>
    <x v="283"/>
    <s v="FC 29330 SERVICIOS PYP AGOSTO 2018"/>
    <s v="1500100000"/>
    <x v="186"/>
    <d v="2018-10-23T00:00:00"/>
    <s v="MLOPEZ"/>
    <s v="FC 29330 SERV PYP"/>
    <x v="0"/>
  </r>
  <r>
    <s v="8200038502"/>
    <s v="E.S.E. SANTIAGO DE T"/>
    <x v="1769"/>
    <s v="438"/>
    <s v="29329"/>
    <x v="249"/>
    <x v="4"/>
    <x v="559"/>
    <x v="5"/>
    <d v="2018-10-18T00:00:00"/>
    <n v="-6324326"/>
    <n v="2905100201"/>
    <x v="1"/>
    <x v="284"/>
    <s v="FC 29329 SERVICIOS ASISTENCIALES AGOSTO 2018 TUNJA"/>
    <s v="1500100000"/>
    <x v="337"/>
    <d v="2018-10-23T00:00:00"/>
    <s v="MLOPEZ"/>
    <s v="FC 29329 SERV ASISTENCIAL"/>
    <x v="0"/>
  </r>
  <r>
    <s v="8200038502"/>
    <s v="E.S.E. SANTIAGO DE T"/>
    <x v="1770"/>
    <s v="438"/>
    <s v="29244"/>
    <x v="843"/>
    <x v="4"/>
    <x v="560"/>
    <x v="5"/>
    <d v="2018-09-18T00:00:00"/>
    <n v="-2652767"/>
    <n v="2205200202"/>
    <x v="2"/>
    <x v="285"/>
    <s v="GLOSA INICIAL GL-1537731524 FC 29244"/>
    <s v="1500100000"/>
    <x v="318"/>
    <d v="2022-02-28T00:00:00"/>
    <s v="MLOPEZ"/>
    <s v="FC 29244 SERV PYP"/>
    <x v="0"/>
  </r>
  <r>
    <s v="8200038502"/>
    <s v="E.S.E. SANTIAGO DE T"/>
    <x v="1770"/>
    <s v="438"/>
    <s v="29244"/>
    <x v="843"/>
    <x v="4"/>
    <x v="560"/>
    <x v="5"/>
    <d v="2018-09-18T00:00:00"/>
    <n v="-3488496"/>
    <n v="2905100201"/>
    <x v="1"/>
    <x v="286"/>
    <s v="FC 29244 SERVICIOS PYP JULIO 2018"/>
    <s v="1500100000"/>
    <x v="189"/>
    <d v="2018-09-20T00:00:00"/>
    <s v="MLOPEZ"/>
    <s v="FC 29244 SERV PYP"/>
    <x v="0"/>
  </r>
  <r>
    <s v="8200038502"/>
    <s v="E.S.E. SANTIAGO DE T"/>
    <x v="1771"/>
    <s v="438"/>
    <s v="29243"/>
    <x v="1440"/>
    <x v="4"/>
    <x v="560"/>
    <x v="5"/>
    <d v="2018-09-18T00:00:00"/>
    <n v="-5324944"/>
    <n v="2905100201"/>
    <x v="1"/>
    <x v="287"/>
    <s v="ABONO FC 29243 SERVICIOS ASISTENCIALES JULIO 2018"/>
    <s v="1500100000"/>
    <x v="188"/>
    <d v="2018-09-20T00:00:00"/>
    <s v="MLOPEZ"/>
    <s v="FC 29243 SERV ASISTENCIAL"/>
    <x v="0"/>
  </r>
  <r>
    <s v="8200038502"/>
    <s v="E.S.E. SANTIAGO DE T"/>
    <x v="1771"/>
    <s v="438"/>
    <s v="29243"/>
    <x v="1440"/>
    <x v="4"/>
    <x v="560"/>
    <x v="5"/>
    <d v="2018-09-18T00:00:00"/>
    <n v="-483356"/>
    <n v="2905100201"/>
    <x v="1"/>
    <x v="287"/>
    <s v="SALDO FC 29243 SERVICIOS ASISTENCIALES JULIO 2018"/>
    <s v="1500100000"/>
    <x v="93"/>
    <d v="2021-08-31T00:00:00"/>
    <s v="MLOPEZ"/>
    <s v="FC 29243 SERV ASISTENCIAL"/>
    <x v="0"/>
  </r>
  <r>
    <s v="8200038502"/>
    <s v="E.S.E. SANTIAGO DE T"/>
    <x v="1772"/>
    <s v="438"/>
    <s v="29149"/>
    <x v="844"/>
    <x v="4"/>
    <x v="561"/>
    <x v="5"/>
    <d v="2018-08-28T00:00:00"/>
    <n v="-1662523"/>
    <n v="2205200202"/>
    <x v="2"/>
    <x v="288"/>
    <s v="GLOSA INICIAL GL-1537731465 FC 29149"/>
    <s v="1500100000"/>
    <x v="319"/>
    <d v="2022-02-28T00:00:00"/>
    <s v="MLOPEZ"/>
    <s v="FC 29149 SERV PYP"/>
    <x v="0"/>
  </r>
  <r>
    <s v="8200038502"/>
    <s v="E.S.E. SANTIAGO DE T"/>
    <x v="1772"/>
    <s v="438"/>
    <s v="29149"/>
    <x v="844"/>
    <x v="4"/>
    <x v="561"/>
    <x v="5"/>
    <d v="2018-08-28T00:00:00"/>
    <n v="-3967676"/>
    <n v="2905100201"/>
    <x v="1"/>
    <x v="289"/>
    <s v="FC 29149 SERVICIOS PYP JUNIO 2018"/>
    <s v="1500100000"/>
    <x v="190"/>
    <d v="2018-08-30T00:00:00"/>
    <s v="MLOPEZ"/>
    <s v="FC 29149 SERV PYP"/>
    <x v="0"/>
  </r>
  <r>
    <s v="8200038502"/>
    <s v="E.S.E. SANTIAGO DE T"/>
    <x v="1773"/>
    <s v="438"/>
    <s v="29148"/>
    <x v="113"/>
    <x v="4"/>
    <x v="561"/>
    <x v="5"/>
    <d v="2018-08-28T00:00:00"/>
    <n v="-5324944"/>
    <n v="2905100201"/>
    <x v="1"/>
    <x v="50"/>
    <s v="FC 29148 SERVICIOS ASISTENCIALES JUNIO 2018 TUNJA"/>
    <s v="1500100000"/>
    <x v="338"/>
    <d v="2018-08-30T00:00:00"/>
    <s v="MLOPEZ"/>
    <s v="FC 29148 SERV ASISTENCIAL"/>
    <x v="0"/>
  </r>
  <r>
    <s v="8200038502"/>
    <s v="E.S.E. SANTIAGO DE T"/>
    <x v="1774"/>
    <s v="438"/>
    <s v="5878"/>
    <x v="845"/>
    <x v="4"/>
    <x v="562"/>
    <x v="5"/>
    <d v="2018-07-24T00:00:00"/>
    <n v="-740930"/>
    <n v="2205200202"/>
    <x v="2"/>
    <x v="290"/>
    <s v="GLOSA INICIAL GL-1537731428 FC 5878"/>
    <s v="1500100000"/>
    <x v="320"/>
    <d v="2022-02-28T00:00:00"/>
    <s v="MLOPEZ"/>
    <s v="FC 5878 SERV PYP"/>
    <x v="0"/>
  </r>
  <r>
    <s v="8200038502"/>
    <s v="E.S.E. SANTIAGO DE T"/>
    <x v="1774"/>
    <s v="438"/>
    <s v="5878"/>
    <x v="845"/>
    <x v="4"/>
    <x v="562"/>
    <x v="5"/>
    <d v="2018-07-24T00:00:00"/>
    <n v="-3495664"/>
    <n v="2905100201"/>
    <x v="1"/>
    <x v="291"/>
    <s v="FC 5878 SERVICIOS PYP MAYO 2018"/>
    <s v="1500100000"/>
    <x v="193"/>
    <d v="2018-07-31T00:00:00"/>
    <s v="MLOPEZ"/>
    <s v="FC 5878 SERV PYP"/>
    <x v="0"/>
  </r>
  <r>
    <s v="8200038502"/>
    <s v="E.S.E. SANTIAGO DE T"/>
    <x v="1775"/>
    <s v="438"/>
    <s v="5877"/>
    <x v="114"/>
    <x v="4"/>
    <x v="562"/>
    <x v="5"/>
    <d v="2018-07-24T00:00:00"/>
    <n v="-4006897"/>
    <n v="2905100201"/>
    <x v="1"/>
    <x v="51"/>
    <s v="FC 5877 SERVICIOS ASISTENCIALES MAYO 2018"/>
    <s v="1500100000"/>
    <x v="339"/>
    <d v="2018-07-31T00:00:00"/>
    <s v="MLOPEZ"/>
    <s v="FC 5877 SERV ASISTENCIALE"/>
    <x v="0"/>
  </r>
  <r>
    <s v="8200038502"/>
    <s v="E.S.E. SANTIAGO DE T"/>
    <x v="1776"/>
    <s v="438"/>
    <s v="5817"/>
    <x v="253"/>
    <x v="4"/>
    <x v="563"/>
    <x v="5"/>
    <d v="2018-07-09T00:00:00"/>
    <n v="-3411874"/>
    <n v="2905100201"/>
    <x v="1"/>
    <x v="292"/>
    <s v="FC 5817 SERVICIO ASISTENCIAL ABRIL 2018"/>
    <s v="1500100000"/>
    <x v="340"/>
    <d v="2018-07-31T00:00:00"/>
    <s v="MLOPEZ"/>
    <s v="FC 5817 SERV ASISTENCIAL"/>
    <x v="0"/>
  </r>
  <r>
    <s v="8200038502"/>
    <s v="E.S.E. SANTIAGO DE T"/>
    <x v="1777"/>
    <s v="438"/>
    <s v="5818"/>
    <x v="846"/>
    <x v="4"/>
    <x v="563"/>
    <x v="5"/>
    <d v="2018-07-07T00:00:00"/>
    <n v="-1702628"/>
    <n v="2205200202"/>
    <x v="2"/>
    <x v="293"/>
    <s v="GLOSA INICIAL GL-1537731352 FC 5818"/>
    <s v="1500100000"/>
    <x v="321"/>
    <d v="2022-02-28T00:00:00"/>
    <s v="MLOPEZ"/>
    <s v="FC 5818 SERVICIOS PYP"/>
    <x v="0"/>
  </r>
  <r>
    <s v="8200038502"/>
    <s v="E.S.E. SANTIAGO DE T"/>
    <x v="1777"/>
    <s v="438"/>
    <s v="5818"/>
    <x v="846"/>
    <x v="4"/>
    <x v="563"/>
    <x v="5"/>
    <d v="2018-07-07T00:00:00"/>
    <n v="-1904833"/>
    <n v="2905100201"/>
    <x v="1"/>
    <x v="294"/>
    <s v="FC 5818 SERVICIOS PYP ABRIL 2018"/>
    <s v="1500100000"/>
    <x v="195"/>
    <d v="2018-07-31T00:00:00"/>
    <s v="MLOPEZ"/>
    <s v="FC 5818 SERVICIOS PYP"/>
    <x v="0"/>
  </r>
  <r>
    <s v="8200038502"/>
    <s v="E.S.E. SANTIAGO DE T"/>
    <x v="1778"/>
    <s v="438"/>
    <s v="5749"/>
    <x v="1441"/>
    <x v="4"/>
    <x v="564"/>
    <x v="5"/>
    <d v="2018-07-06T00:00:00"/>
    <n v="-2181394"/>
    <n v="2905100201"/>
    <x v="1"/>
    <x v="295"/>
    <s v="FC 5749 SERVICIOS ASISTENCIALES FEBRERO 2018"/>
    <s v="1500100000"/>
    <x v="25"/>
    <d v="2022-08-26T00:00:00"/>
    <s v="MLOPEZ"/>
    <s v="FC 5749 SERV ASISTENCIAL"/>
    <x v="0"/>
  </r>
  <r>
    <s v="8200038502"/>
    <s v="E.S.E. SANTIAGO DE T"/>
    <x v="1779"/>
    <s v="438"/>
    <s v="5747"/>
    <x v="1442"/>
    <x v="4"/>
    <x v="564"/>
    <x v="5"/>
    <d v="2018-07-06T00:00:00"/>
    <n v="-2467925"/>
    <n v="2905100201"/>
    <x v="1"/>
    <x v="296"/>
    <s v="FC 5747 SERVICIOS ASISTENCIAL ENERO 2018"/>
    <s v="1500100000"/>
    <x v="25"/>
    <d v="2022-08-26T00:00:00"/>
    <s v="MLOPEZ"/>
    <s v="FC 5747 SERVICIOS ASISTEN"/>
    <x v="0"/>
  </r>
  <r>
    <s v="8200038502"/>
    <s v="E.S.E. SANTIAGO DE T"/>
    <x v="1780"/>
    <s v="438"/>
    <s v="5765"/>
    <x v="116"/>
    <x v="4"/>
    <x v="565"/>
    <x v="5"/>
    <d v="2018-07-06T00:00:00"/>
    <n v="-2992520"/>
    <n v="2905100201"/>
    <x v="1"/>
    <x v="52"/>
    <s v="FC 5765 SERVICIO ASISTENCIAL MARZO 2018"/>
    <s v="1500100000"/>
    <x v="341"/>
    <d v="2018-07-31T00:00:00"/>
    <s v="MLOPEZ"/>
    <s v="FC 5765 SERV ASISTENCIAL"/>
    <x v="0"/>
  </r>
  <r>
    <s v="8200038502"/>
    <s v="E.S.E. SANTIAGO DE T"/>
    <x v="1781"/>
    <s v="438"/>
    <s v="5766"/>
    <x v="847"/>
    <x v="4"/>
    <x v="565"/>
    <x v="5"/>
    <d v="2018-07-06T00:00:00"/>
    <n v="-1571477"/>
    <n v="2205200202"/>
    <x v="2"/>
    <x v="297"/>
    <s v="GLOSA INICIAL GL-1537731292 FC 5766"/>
    <s v="1500100000"/>
    <x v="322"/>
    <d v="2022-02-28T00:00:00"/>
    <s v="MLOPEZ"/>
    <s v="FC 5766 SERV PYP"/>
    <x v="0"/>
  </r>
  <r>
    <s v="8200038502"/>
    <s v="E.S.E. SANTIAGO DE T"/>
    <x v="1781"/>
    <s v="438"/>
    <s v="5766"/>
    <x v="847"/>
    <x v="4"/>
    <x v="565"/>
    <x v="5"/>
    <d v="2018-07-06T00:00:00"/>
    <n v="-1584096"/>
    <n v="2905100201"/>
    <x v="1"/>
    <x v="298"/>
    <s v="FC 5766 SERVICIOS PYP MARZO 2018"/>
    <s v="1500100000"/>
    <x v="196"/>
    <d v="2018-07-31T00:00:00"/>
    <s v="MLOPEZ"/>
    <s v="FC 5766 SERV PYP"/>
    <x v="0"/>
  </r>
  <r>
    <s v="8200038502"/>
    <s v="E.S.E. SANTIAGO DE T"/>
    <x v="1782"/>
    <s v="438"/>
    <s v="425998"/>
    <x v="436"/>
    <x v="6"/>
    <x v="146"/>
    <x v="2"/>
    <d v="2022-08-23T00:00:00"/>
    <n v="-6250"/>
    <n v="2205200101"/>
    <x v="2"/>
    <x v="148"/>
    <s v="REGISTRO ACEPTACIÓN DE GLOSA C"/>
    <s v="8173620011"/>
    <x v="291"/>
    <d v="2022-08-23T00:00:00"/>
    <s v="EVILARO"/>
    <s v="REGISTRO ACEPT GLOSA"/>
    <x v="0"/>
  </r>
  <r>
    <s v="8200038502"/>
    <s v="E.S.E. SANTIAGO DE T"/>
    <x v="1782"/>
    <s v="438"/>
    <s v="425998"/>
    <x v="436"/>
    <x v="6"/>
    <x v="146"/>
    <x v="2"/>
    <d v="2022-08-23T00:00:00"/>
    <n v="6250"/>
    <n v="2905100102"/>
    <x v="0"/>
    <x v="127"/>
    <s v="EPS ACEPTA GLOSA 21/09/21 C FE 425998"/>
    <s v="8173620011"/>
    <x v="291"/>
    <d v="2022-08-23T00:00:00"/>
    <s v="EVILARO"/>
    <s v="REGISTRO ACEPT GLOSA"/>
    <x v="1"/>
  </r>
  <r>
    <s v="8200038502"/>
    <s v="E.S.E. SANTIAGO DE T"/>
    <x v="1783"/>
    <s v="438"/>
    <s v="426376"/>
    <x v="435"/>
    <x v="6"/>
    <x v="146"/>
    <x v="2"/>
    <d v="2022-08-23T00:00:00"/>
    <n v="-24000"/>
    <n v="2205200201"/>
    <x v="2"/>
    <x v="148"/>
    <s v="REGISTRO ACEPTACIÓN DE GLOSA C"/>
    <s v="1500120011"/>
    <x v="292"/>
    <d v="2022-08-23T00:00:00"/>
    <s v="EVILARO"/>
    <s v="REGISTRO ACEPT GLOSA"/>
    <x v="0"/>
  </r>
  <r>
    <s v="8200038502"/>
    <s v="E.S.E. SANTIAGO DE T"/>
    <x v="1783"/>
    <s v="438"/>
    <s v="426376"/>
    <x v="435"/>
    <x v="6"/>
    <x v="146"/>
    <x v="2"/>
    <d v="2022-08-23T00:00:00"/>
    <n v="24000"/>
    <n v="2905100202"/>
    <x v="0"/>
    <x v="127"/>
    <s v="EPS ACEPTA GLOSA 21/09/21 C FE 426376"/>
    <s v="1500120011"/>
    <x v="292"/>
    <d v="2022-08-23T00:00:00"/>
    <s v="EVILARO"/>
    <s v="REGISTRO ACEPT GLOSA"/>
    <x v="1"/>
  </r>
  <r>
    <s v="8200038502"/>
    <s v="E.S.E. SANTIAGO DE T"/>
    <x v="1784"/>
    <s v="438"/>
    <s v="426633"/>
    <x v="434"/>
    <x v="6"/>
    <x v="146"/>
    <x v="2"/>
    <d v="2022-08-23T00:00:00"/>
    <n v="24000"/>
    <n v="2905100202"/>
    <x v="0"/>
    <x v="127"/>
    <s v="EPS ACEPTA GLOSA 21/09/21 C FE 426633"/>
    <s v="1500120011"/>
    <x v="293"/>
    <d v="2022-08-23T00:00:00"/>
    <s v="EVILARO"/>
    <s v="REGISTRO ACEPT GLOSA"/>
    <x v="1"/>
  </r>
  <r>
    <s v="8200038502"/>
    <s v="E.S.E. SANTIAGO DE T"/>
    <x v="1784"/>
    <s v="438"/>
    <s v="426633"/>
    <x v="434"/>
    <x v="6"/>
    <x v="146"/>
    <x v="2"/>
    <d v="2022-08-23T00:00:00"/>
    <n v="-24000"/>
    <n v="2205200201"/>
    <x v="2"/>
    <x v="148"/>
    <s v="REGISTRO ACEPTACIÓN DE GLOSA C"/>
    <s v="1500120011"/>
    <x v="293"/>
    <d v="2022-08-23T00:00:00"/>
    <s v="EVILARO"/>
    <s v="REGISTRO ACEPT GLOSA"/>
    <x v="0"/>
  </r>
  <r>
    <s v="8200038502"/>
    <s v="E.S.E. SANTIAGO DE T"/>
    <x v="1785"/>
    <s v="438"/>
    <s v="FD30211"/>
    <x v="766"/>
    <x v="6"/>
    <x v="146"/>
    <x v="2"/>
    <d v="2022-08-23T00:00:00"/>
    <n v="35100"/>
    <n v="2905100202"/>
    <x v="0"/>
    <x v="127"/>
    <s v="EPS ACEPTA GLOSA 21/09/21 C FE FD30211"/>
    <s v="1500120011"/>
    <x v="294"/>
    <d v="2022-08-23T00:00:00"/>
    <s v="EVILARO"/>
    <s v="REGISTRO ACEPT GLOSA"/>
    <x v="1"/>
  </r>
  <r>
    <s v="8200038502"/>
    <s v="E.S.E. SANTIAGO DE T"/>
    <x v="1785"/>
    <s v="438"/>
    <s v="FD30211"/>
    <x v="766"/>
    <x v="6"/>
    <x v="146"/>
    <x v="2"/>
    <d v="2022-08-23T00:00:00"/>
    <n v="-35100"/>
    <n v="2205200201"/>
    <x v="2"/>
    <x v="148"/>
    <s v="REGISTRO ACEPTACIÓN DE GLOSA C"/>
    <s v="1500120011"/>
    <x v="294"/>
    <d v="2022-08-23T00:00:00"/>
    <s v="EVILARO"/>
    <s v="REGISTRO ACEPT GLOSA"/>
    <x v="0"/>
  </r>
  <r>
    <s v="8200038502"/>
    <s v="E.S.E. SANTIAGO DE T"/>
    <x v="1786"/>
    <s v="438"/>
    <s v="FD32471"/>
    <x v="767"/>
    <x v="6"/>
    <x v="146"/>
    <x v="2"/>
    <d v="2022-08-23T00:00:00"/>
    <n v="5243"/>
    <n v="2905100202"/>
    <x v="0"/>
    <x v="127"/>
    <s v="EPS ACEPTA GLOSA 21/09/21 C FE FD32471"/>
    <s v="1500120011"/>
    <x v="295"/>
    <d v="2022-08-23T00:00:00"/>
    <s v="EVILARO"/>
    <s v="REGISTRO ACEPT GLOSA"/>
    <x v="1"/>
  </r>
  <r>
    <s v="8200038502"/>
    <s v="E.S.E. SANTIAGO DE T"/>
    <x v="1786"/>
    <s v="438"/>
    <s v="FD32471"/>
    <x v="767"/>
    <x v="6"/>
    <x v="146"/>
    <x v="2"/>
    <d v="2022-08-23T00:00:00"/>
    <n v="-5243"/>
    <n v="2205200201"/>
    <x v="2"/>
    <x v="148"/>
    <s v="REGISTRO ACEPTACIÓN DE GLOSA C"/>
    <s v="1500120011"/>
    <x v="295"/>
    <d v="2022-08-23T00:00:00"/>
    <s v="EVILARO"/>
    <s v="REGISTRO ACEPT GLOSA"/>
    <x v="0"/>
  </r>
  <r>
    <s v="8200038502"/>
    <s v="E.S.E. SANTIAGO DE T"/>
    <x v="1787"/>
    <s v="438"/>
    <s v="FE16890"/>
    <x v="369"/>
    <x v="6"/>
    <x v="146"/>
    <x v="2"/>
    <d v="2022-08-23T00:00:00"/>
    <n v="14600"/>
    <n v="2905100202"/>
    <x v="0"/>
    <x v="127"/>
    <s v="EPS ACEPTA GLOSA 21/09/21 C FE FE16890"/>
    <s v="1500120011"/>
    <x v="296"/>
    <d v="2022-08-23T00:00:00"/>
    <s v="EVILARO"/>
    <s v="REGISTRO ACEPT GLOSA"/>
    <x v="1"/>
  </r>
  <r>
    <s v="8200038502"/>
    <s v="E.S.E. SANTIAGO DE T"/>
    <x v="1787"/>
    <s v="438"/>
    <s v="FE16890"/>
    <x v="369"/>
    <x v="6"/>
    <x v="146"/>
    <x v="2"/>
    <d v="2022-08-23T00:00:00"/>
    <n v="-14600"/>
    <n v="2205200201"/>
    <x v="2"/>
    <x v="148"/>
    <s v="REGISTRO ACEPTACIÓN DE GLOSA C"/>
    <s v="1500120011"/>
    <x v="296"/>
    <d v="2022-08-23T00:00:00"/>
    <s v="EVILARO"/>
    <s v="REGISTRO ACEPT GLOSA"/>
    <x v="0"/>
  </r>
  <r>
    <s v="8200038502"/>
    <s v="E.S.E. SANTIAGO DE T"/>
    <x v="1788"/>
    <s v="438"/>
    <s v="435607"/>
    <x v="425"/>
    <x v="6"/>
    <x v="146"/>
    <x v="2"/>
    <d v="2022-08-23T00:00:00"/>
    <n v="100000"/>
    <n v="2905100202"/>
    <x v="0"/>
    <x v="127"/>
    <s v="EPS ACEPTA GLOSA 21/09/21 C FE 435607"/>
    <s v="1500120011"/>
    <x v="297"/>
    <d v="2022-08-23T00:00:00"/>
    <s v="EVILARO"/>
    <s v="REGISTRO ACEPT GLOSA"/>
    <x v="1"/>
  </r>
  <r>
    <s v="8200038502"/>
    <s v="E.S.E. SANTIAGO DE T"/>
    <x v="1788"/>
    <s v="438"/>
    <s v="435607"/>
    <x v="425"/>
    <x v="6"/>
    <x v="146"/>
    <x v="2"/>
    <d v="2022-08-23T00:00:00"/>
    <n v="-250000"/>
    <n v="2205200201"/>
    <x v="2"/>
    <x v="148"/>
    <s v="REGISTRO ACEPTACIÓN DE GLOSA C"/>
    <s v="1500120011"/>
    <x v="297"/>
    <d v="2022-08-23T00:00:00"/>
    <s v="EVILARO"/>
    <s v="REGISTRO ACEPT GLOSA"/>
    <x v="0"/>
  </r>
  <r>
    <s v="8200038502"/>
    <s v="E.S.E. SANTIAGO DE T"/>
    <x v="1789"/>
    <s v="438"/>
    <s v="82000385020"/>
    <x v="1443"/>
    <x v="7"/>
    <x v="566"/>
    <x v="5"/>
    <d v="2022-07-31T00:00:00"/>
    <n v="6678488"/>
    <n v="1330050201"/>
    <x v="1"/>
    <x v="299"/>
    <s v="RE20181118"/>
    <s v="9900000000"/>
    <x v="342"/>
    <d v="2022-07-31T00:00:00"/>
    <s v="COOSALUD"/>
    <s v="RE20181118"/>
    <x v="1"/>
  </r>
  <r>
    <s v="8200038502"/>
    <s v="E.S.E. SANTIAGO DE T"/>
    <x v="1790"/>
    <s v="438"/>
    <s v="2000241297"/>
    <x v="1444"/>
    <x v="7"/>
    <x v="567"/>
    <x v="3"/>
    <d v="2019-12-19T00:00:00"/>
    <n v="-15929845"/>
    <n v="2905100201"/>
    <x v="1"/>
    <x v="299"/>
    <s v="0"/>
    <s v="1500000000"/>
    <x v="1"/>
    <m/>
    <s v="COOSALUD"/>
    <s v="0"/>
    <x v="0"/>
  </r>
  <r>
    <s v="8200038502"/>
    <s v="E.S.E. SANTIAGO DE T"/>
    <x v="1791"/>
    <s v="438"/>
    <s v="2000241296"/>
    <x v="1445"/>
    <x v="7"/>
    <x v="567"/>
    <x v="3"/>
    <d v="2019-12-19T00:00:00"/>
    <n v="-13422451"/>
    <n v="2905100201"/>
    <x v="1"/>
    <x v="299"/>
    <m/>
    <s v="1500000000"/>
    <x v="1"/>
    <m/>
    <s v="COOSALUD"/>
    <s v="0"/>
    <x v="0"/>
  </r>
  <r>
    <s v="8200038502"/>
    <s v="E.S.E. SANTIAGO DE T"/>
    <x v="1792"/>
    <s v="438"/>
    <s v="2000198854"/>
    <x v="1446"/>
    <x v="7"/>
    <x v="568"/>
    <x v="3"/>
    <d v="2019-11-21T00:00:00"/>
    <n v="-2317801"/>
    <n v="2905100201"/>
    <x v="1"/>
    <x v="299"/>
    <m/>
    <s v="1500000000"/>
    <x v="1"/>
    <m/>
    <s v="COOSALUD"/>
    <m/>
    <x v="0"/>
  </r>
  <r>
    <s v="8200038502"/>
    <s v="E.S.E. SANTIAGO DE T"/>
    <x v="1793"/>
    <s v="438"/>
    <s v="2000153793"/>
    <x v="1447"/>
    <x v="7"/>
    <x v="569"/>
    <x v="3"/>
    <d v="2019-10-21T00:00:00"/>
    <n v="-4793415"/>
    <n v="2905100201"/>
    <x v="1"/>
    <x v="299"/>
    <s v="0"/>
    <s v="1500000000"/>
    <x v="1"/>
    <m/>
    <s v="COOSALUD"/>
    <m/>
    <x v="0"/>
  </r>
  <r>
    <s v="8200038502"/>
    <s v="E.S.E. SANTIAGO DE T"/>
    <x v="1794"/>
    <s v="438"/>
    <s v="2000137085"/>
    <x v="1448"/>
    <x v="7"/>
    <x v="569"/>
    <x v="3"/>
    <d v="2019-10-21T00:00:00"/>
    <n v="-5865389"/>
    <n v="2905100201"/>
    <x v="1"/>
    <x v="299"/>
    <s v="0"/>
    <s v="1500000000"/>
    <x v="1"/>
    <m/>
    <s v="COOSALUD"/>
    <m/>
    <x v="0"/>
  </r>
  <r>
    <s v="8200038502"/>
    <s v="E.S.E. SANTIAGO DE T"/>
    <x v="1795"/>
    <s v="438"/>
    <s v="2000073248"/>
    <x v="1449"/>
    <x v="7"/>
    <x v="569"/>
    <x v="3"/>
    <d v="2019-10-21T00:00:00"/>
    <n v="-7444797"/>
    <n v="2905100201"/>
    <x v="1"/>
    <x v="299"/>
    <s v="0"/>
    <s v="1500000000"/>
    <x v="1"/>
    <m/>
    <s v="COOSALUD"/>
    <m/>
    <x v="0"/>
  </r>
  <r>
    <s v="8200038502"/>
    <s v="E.S.E. SANTIAGO DE T"/>
    <x v="1796"/>
    <s v="438"/>
    <s v="2000073244"/>
    <x v="1450"/>
    <x v="7"/>
    <x v="569"/>
    <x v="3"/>
    <d v="2019-10-21T00:00:00"/>
    <n v="-3969968"/>
    <n v="2905100201"/>
    <x v="1"/>
    <x v="299"/>
    <s v="0"/>
    <s v="1500000000"/>
    <x v="1"/>
    <m/>
    <s v="COOSALUD"/>
    <m/>
    <x v="0"/>
  </r>
  <r>
    <s v="8200038502"/>
    <s v="E.S.E. SANTIAGO DE T"/>
    <x v="1797"/>
    <s v="438"/>
    <s v="2000070351"/>
    <x v="1451"/>
    <x v="7"/>
    <x v="569"/>
    <x v="3"/>
    <d v="2019-10-21T00:00:00"/>
    <n v="-3080142"/>
    <n v="2905100201"/>
    <x v="1"/>
    <x v="299"/>
    <s v="0"/>
    <s v="1500000000"/>
    <x v="1"/>
    <m/>
    <s v="COOSALUD"/>
    <m/>
    <x v="0"/>
  </r>
  <r>
    <s v="8200038502"/>
    <s v="E.S.E. SANTIAGO DE T"/>
    <x v="1798"/>
    <s v="438"/>
    <s v="2000205393"/>
    <x v="1452"/>
    <x v="7"/>
    <x v="569"/>
    <x v="3"/>
    <d v="2019-10-21T00:00:00"/>
    <n v="-15142819"/>
    <n v="2905100201"/>
    <x v="1"/>
    <x v="299"/>
    <s v="0"/>
    <s v="1500000000"/>
    <x v="1"/>
    <m/>
    <s v="COOSALUD"/>
    <m/>
    <x v="0"/>
  </r>
  <r>
    <s v="8200038502"/>
    <s v="E.S.E. SANTIAGO DE T"/>
    <x v="1799"/>
    <s v="438"/>
    <s v="2000205392"/>
    <x v="1453"/>
    <x v="7"/>
    <x v="569"/>
    <x v="3"/>
    <d v="2019-10-21T00:00:00"/>
    <n v="-16010888"/>
    <n v="2905100201"/>
    <x v="1"/>
    <x v="299"/>
    <s v="0"/>
    <s v="1500000000"/>
    <x v="1"/>
    <m/>
    <s v="COOSALUD"/>
    <m/>
    <x v="0"/>
  </r>
  <r>
    <s v="8200038502"/>
    <s v="E.S.E. SANTIAGO DE T"/>
    <x v="1800"/>
    <s v="438"/>
    <s v="2000187126"/>
    <x v="1454"/>
    <x v="7"/>
    <x v="569"/>
    <x v="3"/>
    <d v="2019-10-21T00:00:00"/>
    <n v="-15135589"/>
    <n v="2905100201"/>
    <x v="1"/>
    <x v="299"/>
    <s v="0"/>
    <s v="1500000000"/>
    <x v="1"/>
    <m/>
    <s v="COOSALUD"/>
    <m/>
    <x v="0"/>
  </r>
  <r>
    <s v="8200038502"/>
    <s v="E.S.E. SANTIAGO DE T"/>
    <x v="1801"/>
    <s v="438"/>
    <s v="2000187125"/>
    <x v="1455"/>
    <x v="7"/>
    <x v="569"/>
    <x v="3"/>
    <d v="2019-10-21T00:00:00"/>
    <n v="-9076919"/>
    <n v="2905100201"/>
    <x v="1"/>
    <x v="299"/>
    <s v="0"/>
    <s v="1500000000"/>
    <x v="1"/>
    <m/>
    <s v="COOSALUD"/>
    <m/>
    <x v="0"/>
  </r>
  <r>
    <s v="8200038502"/>
    <s v="E.S.E. SANTIAGO DE T"/>
    <x v="1802"/>
    <s v="438"/>
    <s v="2000170701"/>
    <x v="1456"/>
    <x v="7"/>
    <x v="569"/>
    <x v="3"/>
    <d v="2019-10-21T00:00:00"/>
    <n v="-14310002"/>
    <n v="2905100201"/>
    <x v="1"/>
    <x v="299"/>
    <s v="0"/>
    <s v="1500000000"/>
    <x v="1"/>
    <m/>
    <s v="COOSALUD"/>
    <m/>
    <x v="0"/>
  </r>
  <r>
    <s v="8200038502"/>
    <s v="E.S.E. SANTIAGO DE T"/>
    <x v="1803"/>
    <s v="438"/>
    <s v="2000170700"/>
    <x v="1457"/>
    <x v="7"/>
    <x v="569"/>
    <x v="3"/>
    <d v="2019-10-21T00:00:00"/>
    <n v="-15130328"/>
    <n v="2905100201"/>
    <x v="1"/>
    <x v="299"/>
    <s v="0"/>
    <s v="1500000000"/>
    <x v="1"/>
    <m/>
    <s v="COOSALUD"/>
    <m/>
    <x v="0"/>
  </r>
  <r>
    <s v="8200038502"/>
    <s v="E.S.E. SANTIAGO DE T"/>
    <x v="1804"/>
    <s v="438"/>
    <s v="2000125081"/>
    <x v="1458"/>
    <x v="7"/>
    <x v="569"/>
    <x v="3"/>
    <d v="2019-10-21T00:00:00"/>
    <n v="-14594392"/>
    <n v="2905100201"/>
    <x v="1"/>
    <x v="299"/>
    <s v="0"/>
    <s v="1500000000"/>
    <x v="1"/>
    <m/>
    <s v="COOSALUD"/>
    <m/>
    <x v="0"/>
  </r>
  <r>
    <s v="8200038502"/>
    <s v="E.S.E. SANTIAGO DE T"/>
    <x v="1805"/>
    <s v="438"/>
    <s v="2000125080"/>
    <x v="1459"/>
    <x v="7"/>
    <x v="569"/>
    <x v="3"/>
    <d v="2019-10-21T00:00:00"/>
    <n v="-15431021"/>
    <n v="2905100201"/>
    <x v="1"/>
    <x v="299"/>
    <m/>
    <s v="1500000000"/>
    <x v="1"/>
    <m/>
    <s v="COOSALUD"/>
    <m/>
    <x v="0"/>
  </r>
  <r>
    <s v="8200038502"/>
    <s v="E.S.E. SANTIAGO DE T"/>
    <x v="1806"/>
    <s v="438"/>
    <s v="PG042019"/>
    <x v="1460"/>
    <x v="7"/>
    <x v="570"/>
    <x v="3"/>
    <d v="2019-10-20T00:00:00"/>
    <n v="26311627"/>
    <n v="2905100201"/>
    <x v="1"/>
    <x v="299"/>
    <s v="."/>
    <s v="9900000000"/>
    <x v="343"/>
    <d v="2019-10-20T00:00:00"/>
    <s v="COOSALUD"/>
    <s v="."/>
    <x v="1"/>
  </r>
  <r>
    <s v="8200038502"/>
    <s v="E.S.E. SANTIAGO DE T"/>
    <x v="1807"/>
    <s v="438"/>
    <s v="82000385020"/>
    <x v="1443"/>
    <x v="7"/>
    <x v="566"/>
    <x v="5"/>
    <d v="2019-10-20T00:00:00"/>
    <n v="3737694"/>
    <n v="2905100201"/>
    <x v="1"/>
    <x v="299"/>
    <s v="RE201811"/>
    <s v="9900000000"/>
    <x v="344"/>
    <d v="2019-10-20T00:00:00"/>
    <s v="COOSALUD"/>
    <s v="RE201811"/>
    <x v="1"/>
  </r>
  <r>
    <s v="8200038502"/>
    <s v="E.S.E. SANTIAGO DE T"/>
    <x v="1808"/>
    <s v="438"/>
    <s v="PG042019"/>
    <x v="1460"/>
    <x v="7"/>
    <x v="570"/>
    <x v="3"/>
    <d v="2019-04-18T00:00:00"/>
    <n v="-26311627"/>
    <n v="2905100201"/>
    <x v="1"/>
    <x v="299"/>
    <s v="."/>
    <s v="9900000000"/>
    <x v="343"/>
    <d v="2019-10-20T00:00:00"/>
    <s v="COOSALUD"/>
    <s v="."/>
    <x v="0"/>
  </r>
  <r>
    <s v="8200038502"/>
    <s v="E.S.E. SANTIAGO DE T"/>
    <x v="1809"/>
    <s v="438"/>
    <s v="82000385020"/>
    <x v="1443"/>
    <x v="7"/>
    <x v="566"/>
    <x v="5"/>
    <d v="2018-11-18T00:00:00"/>
    <n v="-6678488"/>
    <n v="1330050201"/>
    <x v="1"/>
    <x v="299"/>
    <s v="RE20181118"/>
    <s v="9900000000"/>
    <x v="342"/>
    <d v="2022-07-31T00:00:00"/>
    <s v="COOSALUD"/>
    <s v="RE20181118"/>
    <x v="0"/>
  </r>
  <r>
    <s v="8200038502"/>
    <s v="E.S.E. SANTIAGO DE T"/>
    <x v="1810"/>
    <s v="438"/>
    <s v="82000385020"/>
    <x v="1443"/>
    <x v="7"/>
    <x v="566"/>
    <x v="5"/>
    <d v="2018-11-18T00:00:00"/>
    <n v="-3737694"/>
    <n v="2905100201"/>
    <x v="1"/>
    <x v="299"/>
    <s v="RE201811"/>
    <s v="9900000000"/>
    <x v="344"/>
    <d v="2019-10-20T00:00:00"/>
    <s v="COOSALUD"/>
    <s v="RE201811"/>
    <x v="0"/>
  </r>
  <r>
    <s v="8200038502"/>
    <s v="E.S.E. SANTIAGO DE T"/>
    <x v="1811"/>
    <s v="438"/>
    <s v="82000385020"/>
    <x v="1443"/>
    <x v="7"/>
    <x v="571"/>
    <x v="5"/>
    <d v="2018-10-18T00:00:00"/>
    <n v="29447769"/>
    <n v="1330050201"/>
    <x v="1"/>
    <x v="299"/>
    <s v="REGI201809"/>
    <s v="9900000000"/>
    <x v="345"/>
    <d v="2018-10-18T00:00:00"/>
    <s v="COOSALUD"/>
    <s v="REGI201809"/>
    <x v="1"/>
  </r>
  <r>
    <s v="8200038502"/>
    <s v="E.S.E. SANTIAGO DE T"/>
    <x v="1812"/>
    <s v="438"/>
    <s v="82000385020"/>
    <x v="1443"/>
    <x v="7"/>
    <x v="571"/>
    <x v="5"/>
    <d v="2018-09-22T00:00:00"/>
    <n v="-29447769"/>
    <n v="1330050201"/>
    <x v="1"/>
    <x v="299"/>
    <s v="REGI201809"/>
    <s v="9900000000"/>
    <x v="345"/>
    <d v="2018-10-18T00:00:00"/>
    <s v="COOSALUD"/>
    <s v="REGI201809"/>
    <x v="0"/>
  </r>
  <r>
    <s v="8200038502"/>
    <s v="E.S.E. SANTIAGO DE T"/>
    <x v="1813"/>
    <s v="438"/>
    <s v="RN1042438"/>
    <x v="1461"/>
    <x v="8"/>
    <x v="572"/>
    <x v="1"/>
    <d v="2022-10-31T00:00:00"/>
    <n v="48436443"/>
    <n v="2205200202"/>
    <x v="2"/>
    <x v="299"/>
    <m/>
    <s v="YB999"/>
    <x v="1"/>
    <m/>
    <s v="COOSALUD"/>
    <m/>
    <x v="1"/>
  </r>
  <r>
    <s v="8200038502"/>
    <s v="E.S.E. SANTIAGO DE T"/>
    <x v="1813"/>
    <s v="438"/>
    <s v="RN1042438"/>
    <x v="1461"/>
    <x v="8"/>
    <x v="572"/>
    <x v="1"/>
    <d v="2022-10-31T00:00:00"/>
    <n v="-48436443"/>
    <n v="2905100201"/>
    <x v="1"/>
    <x v="299"/>
    <m/>
    <s v="YB999"/>
    <x v="1"/>
    <m/>
    <s v="COOSALUD"/>
    <m/>
    <x v="0"/>
  </r>
  <r>
    <s v="8200038502"/>
    <s v="E.S.E. SANTIAGO DE T"/>
    <x v="1814"/>
    <s v="438"/>
    <m/>
    <x v="1462"/>
    <x v="8"/>
    <x v="573"/>
    <x v="1"/>
    <d v="2022-10-21T00:00:00"/>
    <n v="14600"/>
    <n v="2205200201"/>
    <x v="2"/>
    <x v="300"/>
    <m/>
    <s v="1500120011"/>
    <x v="200"/>
    <d v="2022-10-21T00:00:00"/>
    <s v="JNUNEZ"/>
    <s v="Compens.autom.SAPF124"/>
    <x v="1"/>
  </r>
  <r>
    <s v="8200038502"/>
    <s v="E.S.E. SANTIAGO DE T"/>
    <x v="1814"/>
    <s v="438"/>
    <m/>
    <x v="1462"/>
    <x v="8"/>
    <x v="573"/>
    <x v="1"/>
    <d v="2022-10-21T00:00:00"/>
    <n v="-14600"/>
    <n v="2205200201"/>
    <x v="2"/>
    <x v="300"/>
    <m/>
    <s v="1500120011"/>
    <x v="200"/>
    <d v="2022-10-21T00:00:00"/>
    <s v="JNUNEZ"/>
    <s v="Compens.autom.SAPF124"/>
    <x v="0"/>
  </r>
  <r>
    <s v="8200038502"/>
    <s v="E.S.E. SANTIAGO DE T"/>
    <x v="1815"/>
    <s v="438"/>
    <m/>
    <x v="1462"/>
    <x v="8"/>
    <x v="573"/>
    <x v="1"/>
    <d v="2022-10-21T00:00:00"/>
    <n v="-105983"/>
    <n v="2205200201"/>
    <x v="2"/>
    <x v="300"/>
    <m/>
    <s v="YB999"/>
    <x v="201"/>
    <d v="2022-10-21T00:00:00"/>
    <s v="JNUNEZ"/>
    <s v="Compens.autom.SAPF124"/>
    <x v="0"/>
  </r>
  <r>
    <s v="8200038502"/>
    <s v="E.S.E. SANTIAGO DE T"/>
    <x v="1815"/>
    <s v="438"/>
    <m/>
    <x v="1462"/>
    <x v="8"/>
    <x v="573"/>
    <x v="1"/>
    <d v="2022-10-21T00:00:00"/>
    <n v="105983"/>
    <n v="2205200201"/>
    <x v="2"/>
    <x v="300"/>
    <m/>
    <s v="1500120011"/>
    <x v="201"/>
    <d v="2022-10-21T00:00:00"/>
    <s v="JNUNEZ"/>
    <s v="Compens.autom.SAPF124"/>
    <x v="1"/>
  </r>
  <r>
    <s v="8200038502"/>
    <s v="E.S.E. SANTIAGO DE T"/>
    <x v="1816"/>
    <s v="438"/>
    <m/>
    <x v="1462"/>
    <x v="8"/>
    <x v="573"/>
    <x v="1"/>
    <d v="2022-10-21T00:00:00"/>
    <n v="-65509"/>
    <n v="2205200201"/>
    <x v="2"/>
    <x v="300"/>
    <m/>
    <s v="YB999"/>
    <x v="202"/>
    <d v="2022-10-21T00:00:00"/>
    <s v="JNUNEZ"/>
    <s v="Compens.autom.SAPF124"/>
    <x v="0"/>
  </r>
  <r>
    <s v="8200038502"/>
    <s v="E.S.E. SANTIAGO DE T"/>
    <x v="1816"/>
    <s v="438"/>
    <m/>
    <x v="1462"/>
    <x v="8"/>
    <x v="573"/>
    <x v="1"/>
    <d v="2022-10-21T00:00:00"/>
    <n v="65509"/>
    <n v="2205200201"/>
    <x v="2"/>
    <x v="300"/>
    <m/>
    <s v="1500120011"/>
    <x v="202"/>
    <d v="2022-10-21T00:00:00"/>
    <s v="JNUNEZ"/>
    <s v="Compens.autom.SAPF124"/>
    <x v="1"/>
  </r>
  <r>
    <s v="8200038502"/>
    <s v="E.S.E. SANTIAGO DE T"/>
    <x v="1817"/>
    <s v="438"/>
    <m/>
    <x v="1462"/>
    <x v="8"/>
    <x v="573"/>
    <x v="1"/>
    <d v="2022-10-21T00:00:00"/>
    <n v="-28155"/>
    <n v="2205200201"/>
    <x v="2"/>
    <x v="300"/>
    <m/>
    <s v="YB999"/>
    <x v="204"/>
    <d v="2022-10-21T00:00:00"/>
    <s v="JNUNEZ"/>
    <s v="Compens.autom.SAPF124"/>
    <x v="0"/>
  </r>
  <r>
    <s v="8200038502"/>
    <s v="E.S.E. SANTIAGO DE T"/>
    <x v="1817"/>
    <s v="438"/>
    <m/>
    <x v="1462"/>
    <x v="8"/>
    <x v="573"/>
    <x v="1"/>
    <d v="2022-10-21T00:00:00"/>
    <n v="28155"/>
    <n v="2205200201"/>
    <x v="2"/>
    <x v="300"/>
    <m/>
    <s v="1500120011"/>
    <x v="204"/>
    <d v="2022-10-21T00:00:00"/>
    <s v="JNUNEZ"/>
    <s v="Compens.autom.SAPF124"/>
    <x v="1"/>
  </r>
  <r>
    <s v="8200038502"/>
    <s v="E.S.E. SANTIAGO DE T"/>
    <x v="1818"/>
    <s v="438"/>
    <m/>
    <x v="1462"/>
    <x v="8"/>
    <x v="573"/>
    <x v="1"/>
    <d v="2022-10-21T00:00:00"/>
    <n v="-1145311"/>
    <n v="2205200201"/>
    <x v="2"/>
    <x v="300"/>
    <m/>
    <s v="1500120011"/>
    <x v="205"/>
    <d v="2022-10-21T00:00:00"/>
    <s v="JNUNEZ"/>
    <s v="Compens.autom.SAPF124"/>
    <x v="0"/>
  </r>
  <r>
    <s v="8200038502"/>
    <s v="E.S.E. SANTIAGO DE T"/>
    <x v="1818"/>
    <s v="438"/>
    <m/>
    <x v="1462"/>
    <x v="8"/>
    <x v="573"/>
    <x v="1"/>
    <d v="2022-10-21T00:00:00"/>
    <n v="1145311"/>
    <n v="2205200201"/>
    <x v="2"/>
    <x v="300"/>
    <m/>
    <s v="1500120011"/>
    <x v="205"/>
    <d v="2022-10-21T00:00:00"/>
    <s v="JNUNEZ"/>
    <s v="Compens.autom.SAPF124"/>
    <x v="1"/>
  </r>
  <r>
    <s v="8200038502"/>
    <s v="E.S.E. SANTIAGO DE T"/>
    <x v="1819"/>
    <s v="438"/>
    <m/>
    <x v="1462"/>
    <x v="8"/>
    <x v="573"/>
    <x v="1"/>
    <d v="2022-10-21T00:00:00"/>
    <n v="-6600"/>
    <n v="2205200201"/>
    <x v="2"/>
    <x v="300"/>
    <m/>
    <s v="YB999"/>
    <x v="206"/>
    <d v="2022-10-21T00:00:00"/>
    <s v="JNUNEZ"/>
    <s v="Compens.autom.SAPF124"/>
    <x v="0"/>
  </r>
  <r>
    <s v="8200038502"/>
    <s v="E.S.E. SANTIAGO DE T"/>
    <x v="1819"/>
    <s v="438"/>
    <m/>
    <x v="1462"/>
    <x v="8"/>
    <x v="573"/>
    <x v="1"/>
    <d v="2022-10-21T00:00:00"/>
    <n v="6600"/>
    <n v="2205200201"/>
    <x v="2"/>
    <x v="300"/>
    <m/>
    <s v="1550020011"/>
    <x v="206"/>
    <d v="2022-10-21T00:00:00"/>
    <s v="JNUNEZ"/>
    <s v="Compens.autom.SAPF124"/>
    <x v="1"/>
  </r>
  <r>
    <s v="8200038502"/>
    <s v="E.S.E. SANTIAGO DE T"/>
    <x v="1820"/>
    <s v="438"/>
    <m/>
    <x v="1462"/>
    <x v="8"/>
    <x v="573"/>
    <x v="1"/>
    <d v="2022-10-21T00:00:00"/>
    <n v="-154802"/>
    <n v="2205200201"/>
    <x v="2"/>
    <x v="300"/>
    <m/>
    <s v="YB999"/>
    <x v="208"/>
    <d v="2022-10-21T00:00:00"/>
    <s v="JNUNEZ"/>
    <s v="Compens.autom.SAPF124"/>
    <x v="0"/>
  </r>
  <r>
    <s v="8200038502"/>
    <s v="E.S.E. SANTIAGO DE T"/>
    <x v="1820"/>
    <s v="438"/>
    <m/>
    <x v="1462"/>
    <x v="8"/>
    <x v="573"/>
    <x v="1"/>
    <d v="2022-10-21T00:00:00"/>
    <n v="154802"/>
    <n v="2205200201"/>
    <x v="2"/>
    <x v="300"/>
    <m/>
    <s v="1500120011"/>
    <x v="208"/>
    <d v="2022-10-21T00:00:00"/>
    <s v="JNUNEZ"/>
    <s v="Compens.autom.SAPF124"/>
    <x v="1"/>
  </r>
  <r>
    <s v="8200038502"/>
    <s v="E.S.E. SANTIAGO DE T"/>
    <x v="1821"/>
    <s v="438"/>
    <m/>
    <x v="1462"/>
    <x v="8"/>
    <x v="573"/>
    <x v="1"/>
    <d v="2022-10-21T00:00:00"/>
    <n v="-142241"/>
    <n v="2205200201"/>
    <x v="2"/>
    <x v="300"/>
    <m/>
    <s v="YB999"/>
    <x v="209"/>
    <d v="2022-10-21T00:00:00"/>
    <s v="JNUNEZ"/>
    <s v="Compens.autom.SAPF124"/>
    <x v="0"/>
  </r>
  <r>
    <s v="8200038502"/>
    <s v="E.S.E. SANTIAGO DE T"/>
    <x v="1821"/>
    <s v="438"/>
    <m/>
    <x v="1462"/>
    <x v="8"/>
    <x v="573"/>
    <x v="1"/>
    <d v="2022-10-21T00:00:00"/>
    <n v="142241"/>
    <n v="2205200201"/>
    <x v="2"/>
    <x v="300"/>
    <m/>
    <s v="1500120011"/>
    <x v="209"/>
    <d v="2022-10-21T00:00:00"/>
    <s v="JNUNEZ"/>
    <s v="Compens.autom.SAPF124"/>
    <x v="1"/>
  </r>
  <r>
    <s v="8200038502"/>
    <s v="E.S.E. SANTIAGO DE T"/>
    <x v="1822"/>
    <s v="438"/>
    <m/>
    <x v="1462"/>
    <x v="8"/>
    <x v="573"/>
    <x v="1"/>
    <d v="2022-10-21T00:00:00"/>
    <n v="-58775"/>
    <n v="2205200201"/>
    <x v="2"/>
    <x v="300"/>
    <m/>
    <s v="YB999"/>
    <x v="210"/>
    <d v="2022-10-21T00:00:00"/>
    <s v="JNUNEZ"/>
    <s v="Compens.autom.SAPF124"/>
    <x v="0"/>
  </r>
  <r>
    <s v="8200038502"/>
    <s v="E.S.E. SANTIAGO DE T"/>
    <x v="1822"/>
    <s v="438"/>
    <m/>
    <x v="1462"/>
    <x v="8"/>
    <x v="573"/>
    <x v="1"/>
    <d v="2022-10-21T00:00:00"/>
    <n v="58775"/>
    <n v="2205200201"/>
    <x v="2"/>
    <x v="300"/>
    <m/>
    <s v="1500120011"/>
    <x v="210"/>
    <d v="2022-10-21T00:00:00"/>
    <s v="JNUNEZ"/>
    <s v="Compens.autom.SAPF124"/>
    <x v="1"/>
  </r>
  <r>
    <s v="8200038502"/>
    <s v="E.S.E. SANTIAGO DE T"/>
    <x v="1823"/>
    <s v="438"/>
    <m/>
    <x v="1462"/>
    <x v="8"/>
    <x v="573"/>
    <x v="1"/>
    <d v="2022-10-21T00:00:00"/>
    <n v="-1155550"/>
    <n v="2205200201"/>
    <x v="2"/>
    <x v="300"/>
    <m/>
    <s v="1500120011"/>
    <x v="211"/>
    <d v="2022-10-21T00:00:00"/>
    <s v="JNUNEZ"/>
    <s v="Compens.autom.SAPF124"/>
    <x v="0"/>
  </r>
  <r>
    <s v="8200038502"/>
    <s v="E.S.E. SANTIAGO DE T"/>
    <x v="1823"/>
    <s v="438"/>
    <m/>
    <x v="1462"/>
    <x v="8"/>
    <x v="573"/>
    <x v="1"/>
    <d v="2022-10-21T00:00:00"/>
    <n v="1155550"/>
    <n v="2205200201"/>
    <x v="2"/>
    <x v="300"/>
    <m/>
    <s v="1500120011"/>
    <x v="211"/>
    <d v="2022-10-21T00:00:00"/>
    <s v="JNUNEZ"/>
    <s v="Compens.autom.SAPF124"/>
    <x v="1"/>
  </r>
  <r>
    <s v="8200038502"/>
    <s v="E.S.E. SANTIAGO DE T"/>
    <x v="1824"/>
    <s v="438"/>
    <m/>
    <x v="1462"/>
    <x v="8"/>
    <x v="573"/>
    <x v="1"/>
    <d v="2022-10-21T00:00:00"/>
    <n v="-998762"/>
    <n v="2205200201"/>
    <x v="2"/>
    <x v="300"/>
    <m/>
    <s v="YB999"/>
    <x v="212"/>
    <d v="2022-10-21T00:00:00"/>
    <s v="JNUNEZ"/>
    <s v="Compens.autom.SAPF124"/>
    <x v="0"/>
  </r>
  <r>
    <s v="8200038502"/>
    <s v="E.S.E. SANTIAGO DE T"/>
    <x v="1824"/>
    <s v="438"/>
    <m/>
    <x v="1462"/>
    <x v="8"/>
    <x v="573"/>
    <x v="1"/>
    <d v="2022-10-21T00:00:00"/>
    <n v="998762"/>
    <n v="2205200201"/>
    <x v="2"/>
    <x v="300"/>
    <m/>
    <s v="1500120011"/>
    <x v="212"/>
    <d v="2022-10-21T00:00:00"/>
    <s v="JNUNEZ"/>
    <s v="Compens.autom.SAPF124"/>
    <x v="1"/>
  </r>
  <r>
    <s v="8200038502"/>
    <s v="E.S.E. SANTIAGO DE T"/>
    <x v="1825"/>
    <s v="438"/>
    <m/>
    <x v="1462"/>
    <x v="8"/>
    <x v="573"/>
    <x v="1"/>
    <d v="2022-10-21T00:00:00"/>
    <n v="-53096"/>
    <n v="2205200201"/>
    <x v="2"/>
    <x v="300"/>
    <m/>
    <s v="YB999"/>
    <x v="213"/>
    <d v="2022-10-21T00:00:00"/>
    <s v="JNUNEZ"/>
    <s v="Compens.autom.SAPF124"/>
    <x v="0"/>
  </r>
  <r>
    <s v="8200038502"/>
    <s v="E.S.E. SANTIAGO DE T"/>
    <x v="1825"/>
    <s v="438"/>
    <m/>
    <x v="1462"/>
    <x v="8"/>
    <x v="573"/>
    <x v="1"/>
    <d v="2022-10-21T00:00:00"/>
    <n v="53096"/>
    <n v="2205200201"/>
    <x v="2"/>
    <x v="300"/>
    <m/>
    <s v="1564620011"/>
    <x v="213"/>
    <d v="2022-10-21T00:00:00"/>
    <s v="JNUNEZ"/>
    <s v="Compens.autom.SAPF124"/>
    <x v="1"/>
  </r>
  <r>
    <s v="8200038502"/>
    <s v="E.S.E. SANTIAGO DE T"/>
    <x v="1826"/>
    <s v="438"/>
    <m/>
    <x v="1462"/>
    <x v="8"/>
    <x v="573"/>
    <x v="1"/>
    <d v="2022-10-21T00:00:00"/>
    <n v="297862"/>
    <n v="2205200201"/>
    <x v="2"/>
    <x v="300"/>
    <m/>
    <s v="1500120011"/>
    <x v="214"/>
    <d v="2022-10-21T00:00:00"/>
    <s v="JNUNEZ"/>
    <s v="Compens.autom.SAPF124"/>
    <x v="1"/>
  </r>
  <r>
    <s v="8200038502"/>
    <s v="E.S.E. SANTIAGO DE T"/>
    <x v="1826"/>
    <s v="438"/>
    <m/>
    <x v="1462"/>
    <x v="8"/>
    <x v="573"/>
    <x v="1"/>
    <d v="2022-10-21T00:00:00"/>
    <n v="-297862"/>
    <n v="2205200201"/>
    <x v="2"/>
    <x v="300"/>
    <m/>
    <s v="YB999"/>
    <x v="214"/>
    <d v="2022-10-21T00:00:00"/>
    <s v="JNUNEZ"/>
    <s v="Compens.autom.SAPF124"/>
    <x v="0"/>
  </r>
  <r>
    <s v="8200038502"/>
    <s v="E.S.E. SANTIAGO DE T"/>
    <x v="1827"/>
    <s v="438"/>
    <m/>
    <x v="1462"/>
    <x v="8"/>
    <x v="573"/>
    <x v="1"/>
    <d v="2022-10-21T00:00:00"/>
    <n v="-552802"/>
    <n v="2205200201"/>
    <x v="2"/>
    <x v="300"/>
    <m/>
    <s v="YB999"/>
    <x v="215"/>
    <d v="2022-10-21T00:00:00"/>
    <s v="JNUNEZ"/>
    <s v="Compens.autom.SAPF124"/>
    <x v="0"/>
  </r>
  <r>
    <s v="8200038502"/>
    <s v="E.S.E. SANTIAGO DE T"/>
    <x v="1827"/>
    <s v="438"/>
    <m/>
    <x v="1462"/>
    <x v="8"/>
    <x v="573"/>
    <x v="1"/>
    <d v="2022-10-21T00:00:00"/>
    <n v="552802"/>
    <n v="2205200201"/>
    <x v="2"/>
    <x v="300"/>
    <m/>
    <s v="1523820011"/>
    <x v="215"/>
    <d v="2022-10-21T00:00:00"/>
    <s v="JNUNEZ"/>
    <s v="Compens.autom.SAPF124"/>
    <x v="1"/>
  </r>
  <r>
    <s v="8200038502"/>
    <s v="E.S.E. SANTIAGO DE T"/>
    <x v="1828"/>
    <s v="438"/>
    <m/>
    <x v="1462"/>
    <x v="8"/>
    <x v="573"/>
    <x v="1"/>
    <d v="2022-10-21T00:00:00"/>
    <n v="-129286"/>
    <n v="2205200201"/>
    <x v="2"/>
    <x v="300"/>
    <m/>
    <s v="YB999"/>
    <x v="216"/>
    <d v="2022-10-21T00:00:00"/>
    <s v="JNUNEZ"/>
    <s v="Compens.autom.SAPF124"/>
    <x v="0"/>
  </r>
  <r>
    <s v="8200038502"/>
    <s v="E.S.E. SANTIAGO DE T"/>
    <x v="1828"/>
    <s v="438"/>
    <m/>
    <x v="1462"/>
    <x v="8"/>
    <x v="573"/>
    <x v="1"/>
    <d v="2022-10-21T00:00:00"/>
    <n v="129286"/>
    <n v="2205200201"/>
    <x v="2"/>
    <x v="300"/>
    <m/>
    <s v="1500120011"/>
    <x v="216"/>
    <d v="2022-10-21T00:00:00"/>
    <s v="JNUNEZ"/>
    <s v="Compens.autom.SAPF124"/>
    <x v="1"/>
  </r>
  <r>
    <s v="8200038502"/>
    <s v="E.S.E. SANTIAGO DE T"/>
    <x v="1829"/>
    <s v="438"/>
    <m/>
    <x v="1462"/>
    <x v="8"/>
    <x v="573"/>
    <x v="1"/>
    <d v="2022-10-21T00:00:00"/>
    <n v="-7532"/>
    <n v="2205200201"/>
    <x v="2"/>
    <x v="300"/>
    <m/>
    <s v="YB999"/>
    <x v="217"/>
    <d v="2022-10-21T00:00:00"/>
    <s v="JNUNEZ"/>
    <s v="Compens.autom.SAPF124"/>
    <x v="0"/>
  </r>
  <r>
    <s v="8200038502"/>
    <s v="E.S.E. SANTIAGO DE T"/>
    <x v="1829"/>
    <s v="438"/>
    <m/>
    <x v="1462"/>
    <x v="8"/>
    <x v="573"/>
    <x v="1"/>
    <d v="2022-10-21T00:00:00"/>
    <n v="7532"/>
    <n v="2205200201"/>
    <x v="2"/>
    <x v="300"/>
    <m/>
    <s v="1500120011"/>
    <x v="217"/>
    <d v="2022-10-21T00:00:00"/>
    <s v="JNUNEZ"/>
    <s v="Compens.autom.SAPF124"/>
    <x v="1"/>
  </r>
  <r>
    <s v="8200038502"/>
    <s v="E.S.E. SANTIAGO DE T"/>
    <x v="1830"/>
    <s v="438"/>
    <m/>
    <x v="1462"/>
    <x v="8"/>
    <x v="573"/>
    <x v="1"/>
    <d v="2022-10-21T00:00:00"/>
    <n v="-67831"/>
    <n v="2205200201"/>
    <x v="2"/>
    <x v="300"/>
    <m/>
    <s v="YB999"/>
    <x v="218"/>
    <d v="2022-10-21T00:00:00"/>
    <s v="JNUNEZ"/>
    <s v="Compens.autom.SAPF124"/>
    <x v="0"/>
  </r>
  <r>
    <s v="8200038502"/>
    <s v="E.S.E. SANTIAGO DE T"/>
    <x v="1830"/>
    <s v="438"/>
    <m/>
    <x v="1462"/>
    <x v="8"/>
    <x v="573"/>
    <x v="1"/>
    <d v="2022-10-21T00:00:00"/>
    <n v="67831"/>
    <n v="2205200201"/>
    <x v="2"/>
    <x v="300"/>
    <m/>
    <s v="1500120011"/>
    <x v="218"/>
    <d v="2022-10-21T00:00:00"/>
    <s v="JNUNEZ"/>
    <s v="Compens.autom.SAPF124"/>
    <x v="1"/>
  </r>
  <r>
    <s v="8200038502"/>
    <s v="E.S.E. SANTIAGO DE T"/>
    <x v="1831"/>
    <s v="438"/>
    <m/>
    <x v="1462"/>
    <x v="8"/>
    <x v="573"/>
    <x v="1"/>
    <d v="2022-10-21T00:00:00"/>
    <n v="-108039"/>
    <n v="2205200201"/>
    <x v="2"/>
    <x v="300"/>
    <m/>
    <s v="YB999"/>
    <x v="220"/>
    <d v="2022-10-21T00:00:00"/>
    <s v="JNUNEZ"/>
    <s v="Compens.autom.SAPF124"/>
    <x v="0"/>
  </r>
  <r>
    <s v="8200038502"/>
    <s v="E.S.E. SANTIAGO DE T"/>
    <x v="1831"/>
    <s v="438"/>
    <m/>
    <x v="1462"/>
    <x v="8"/>
    <x v="573"/>
    <x v="1"/>
    <d v="2022-10-21T00:00:00"/>
    <n v="108039"/>
    <n v="2205200201"/>
    <x v="2"/>
    <x v="300"/>
    <m/>
    <s v="1500120011"/>
    <x v="220"/>
    <d v="2022-10-21T00:00:00"/>
    <s v="JNUNEZ"/>
    <s v="Compens.autom.SAPF124"/>
    <x v="1"/>
  </r>
  <r>
    <s v="8200038502"/>
    <s v="E.S.E. SANTIAGO DE T"/>
    <x v="1832"/>
    <s v="438"/>
    <m/>
    <x v="1462"/>
    <x v="8"/>
    <x v="573"/>
    <x v="1"/>
    <d v="2022-10-21T00:00:00"/>
    <n v="-119029"/>
    <n v="2205200201"/>
    <x v="2"/>
    <x v="300"/>
    <m/>
    <s v="YB999"/>
    <x v="221"/>
    <d v="2022-10-21T00:00:00"/>
    <s v="JNUNEZ"/>
    <s v="Compens.autom.SAPF124"/>
    <x v="0"/>
  </r>
  <r>
    <s v="8200038502"/>
    <s v="E.S.E. SANTIAGO DE T"/>
    <x v="1832"/>
    <s v="438"/>
    <m/>
    <x v="1462"/>
    <x v="8"/>
    <x v="573"/>
    <x v="1"/>
    <d v="2022-10-21T00:00:00"/>
    <n v="119029"/>
    <n v="2205200201"/>
    <x v="2"/>
    <x v="300"/>
    <m/>
    <s v="1500120011"/>
    <x v="221"/>
    <d v="2022-10-21T00:00:00"/>
    <s v="JNUNEZ"/>
    <s v="Compens.autom.SAPF124"/>
    <x v="1"/>
  </r>
  <r>
    <s v="8200038502"/>
    <s v="E.S.E. SANTIAGO DE T"/>
    <x v="1833"/>
    <s v="438"/>
    <m/>
    <x v="1462"/>
    <x v="8"/>
    <x v="573"/>
    <x v="1"/>
    <d v="2022-10-21T00:00:00"/>
    <n v="-131539"/>
    <n v="2205200201"/>
    <x v="2"/>
    <x v="300"/>
    <m/>
    <s v="YB999"/>
    <x v="222"/>
    <d v="2022-10-21T00:00:00"/>
    <s v="JNUNEZ"/>
    <s v="Compens.autom.SAPF124"/>
    <x v="0"/>
  </r>
  <r>
    <s v="8200038502"/>
    <s v="E.S.E. SANTIAGO DE T"/>
    <x v="1833"/>
    <s v="438"/>
    <m/>
    <x v="1462"/>
    <x v="8"/>
    <x v="573"/>
    <x v="1"/>
    <d v="2022-10-21T00:00:00"/>
    <n v="131539"/>
    <n v="2205200201"/>
    <x v="2"/>
    <x v="300"/>
    <m/>
    <s v="1551420011"/>
    <x v="222"/>
    <d v="2022-10-21T00:00:00"/>
    <s v="JNUNEZ"/>
    <s v="Compens.autom.SAPF124"/>
    <x v="1"/>
  </r>
  <r>
    <s v="8200038502"/>
    <s v="E.S.E. SANTIAGO DE T"/>
    <x v="1834"/>
    <s v="438"/>
    <m/>
    <x v="1462"/>
    <x v="8"/>
    <x v="573"/>
    <x v="1"/>
    <d v="2022-10-21T00:00:00"/>
    <n v="-191954"/>
    <n v="2205200201"/>
    <x v="2"/>
    <x v="300"/>
    <m/>
    <s v="YB999"/>
    <x v="223"/>
    <d v="2022-10-21T00:00:00"/>
    <s v="JNUNEZ"/>
    <s v="Compens.autom.SAPF124"/>
    <x v="0"/>
  </r>
  <r>
    <s v="8200038502"/>
    <s v="E.S.E. SANTIAGO DE T"/>
    <x v="1834"/>
    <s v="438"/>
    <m/>
    <x v="1462"/>
    <x v="8"/>
    <x v="573"/>
    <x v="1"/>
    <d v="2022-10-21T00:00:00"/>
    <n v="191954"/>
    <n v="2205200201"/>
    <x v="2"/>
    <x v="300"/>
    <m/>
    <s v="1500120011"/>
    <x v="223"/>
    <d v="2022-10-21T00:00:00"/>
    <s v="JNUNEZ"/>
    <s v="Compens.autom.SAPF124"/>
    <x v="1"/>
  </r>
  <r>
    <s v="8200038502"/>
    <s v="E.S.E. SANTIAGO DE T"/>
    <x v="1835"/>
    <s v="438"/>
    <m/>
    <x v="1462"/>
    <x v="8"/>
    <x v="573"/>
    <x v="1"/>
    <d v="2022-10-21T00:00:00"/>
    <n v="-48372"/>
    <n v="2205200201"/>
    <x v="2"/>
    <x v="300"/>
    <m/>
    <s v="YB999"/>
    <x v="224"/>
    <d v="2022-10-21T00:00:00"/>
    <s v="JNUNEZ"/>
    <s v="Compens.autom.SAPF124"/>
    <x v="0"/>
  </r>
  <r>
    <s v="8200038502"/>
    <s v="E.S.E. SANTIAGO DE T"/>
    <x v="1835"/>
    <s v="438"/>
    <m/>
    <x v="1462"/>
    <x v="8"/>
    <x v="573"/>
    <x v="1"/>
    <d v="2022-10-21T00:00:00"/>
    <n v="48372"/>
    <n v="2205200201"/>
    <x v="2"/>
    <x v="300"/>
    <m/>
    <s v="1500120011"/>
    <x v="224"/>
    <d v="2022-10-21T00:00:00"/>
    <s v="JNUNEZ"/>
    <s v="Compens.autom.SAPF124"/>
    <x v="1"/>
  </r>
  <r>
    <s v="8200038502"/>
    <s v="E.S.E. SANTIAGO DE T"/>
    <x v="1836"/>
    <s v="438"/>
    <m/>
    <x v="1462"/>
    <x v="8"/>
    <x v="573"/>
    <x v="1"/>
    <d v="2022-10-21T00:00:00"/>
    <n v="-91076"/>
    <n v="2205200201"/>
    <x v="2"/>
    <x v="300"/>
    <m/>
    <s v="YB999"/>
    <x v="225"/>
    <d v="2022-10-21T00:00:00"/>
    <s v="JNUNEZ"/>
    <s v="Compens.autom.SAPF124"/>
    <x v="0"/>
  </r>
  <r>
    <s v="8200038502"/>
    <s v="E.S.E. SANTIAGO DE T"/>
    <x v="1836"/>
    <s v="438"/>
    <m/>
    <x v="1462"/>
    <x v="8"/>
    <x v="573"/>
    <x v="1"/>
    <d v="2022-10-21T00:00:00"/>
    <n v="91076"/>
    <n v="2205200201"/>
    <x v="2"/>
    <x v="300"/>
    <m/>
    <s v="1500120011"/>
    <x v="225"/>
    <d v="2022-10-21T00:00:00"/>
    <s v="JNUNEZ"/>
    <s v="Compens.autom.SAPF124"/>
    <x v="1"/>
  </r>
  <r>
    <s v="8200038502"/>
    <s v="E.S.E. SANTIAGO DE T"/>
    <x v="1837"/>
    <s v="438"/>
    <m/>
    <x v="1462"/>
    <x v="8"/>
    <x v="573"/>
    <x v="1"/>
    <d v="2022-10-21T00:00:00"/>
    <n v="-181008"/>
    <n v="2205200201"/>
    <x v="2"/>
    <x v="300"/>
    <m/>
    <s v="YB999"/>
    <x v="226"/>
    <d v="2022-10-21T00:00:00"/>
    <s v="JNUNEZ"/>
    <s v="Compens.autom.SAPF124"/>
    <x v="0"/>
  </r>
  <r>
    <s v="8200038502"/>
    <s v="E.S.E. SANTIAGO DE T"/>
    <x v="1837"/>
    <s v="438"/>
    <m/>
    <x v="1462"/>
    <x v="8"/>
    <x v="573"/>
    <x v="1"/>
    <d v="2022-10-21T00:00:00"/>
    <n v="181008"/>
    <n v="2205200201"/>
    <x v="2"/>
    <x v="300"/>
    <m/>
    <s v="1564620011"/>
    <x v="226"/>
    <d v="2022-10-21T00:00:00"/>
    <s v="JNUNEZ"/>
    <s v="Compens.autom.SAPF124"/>
    <x v="1"/>
  </r>
  <r>
    <s v="8200038502"/>
    <s v="E.S.E. SANTIAGO DE T"/>
    <x v="1838"/>
    <s v="438"/>
    <m/>
    <x v="1462"/>
    <x v="8"/>
    <x v="573"/>
    <x v="1"/>
    <d v="2022-10-21T00:00:00"/>
    <n v="-293724"/>
    <n v="2205200201"/>
    <x v="2"/>
    <x v="300"/>
    <m/>
    <s v="YB999"/>
    <x v="227"/>
    <d v="2022-10-21T00:00:00"/>
    <s v="JNUNEZ"/>
    <s v="Compens.autom.SAPF124"/>
    <x v="0"/>
  </r>
  <r>
    <s v="8200038502"/>
    <s v="E.S.E. SANTIAGO DE T"/>
    <x v="1838"/>
    <s v="438"/>
    <m/>
    <x v="1462"/>
    <x v="8"/>
    <x v="573"/>
    <x v="1"/>
    <d v="2022-10-21T00:00:00"/>
    <n v="293724"/>
    <n v="2205200201"/>
    <x v="2"/>
    <x v="300"/>
    <m/>
    <s v="1564620011"/>
    <x v="227"/>
    <d v="2022-10-21T00:00:00"/>
    <s v="JNUNEZ"/>
    <s v="Compens.autom.SAPF124"/>
    <x v="1"/>
  </r>
  <r>
    <s v="8200038502"/>
    <s v="E.S.E. SANTIAGO DE T"/>
    <x v="1839"/>
    <s v="438"/>
    <m/>
    <x v="1462"/>
    <x v="8"/>
    <x v="573"/>
    <x v="1"/>
    <d v="2022-10-21T00:00:00"/>
    <n v="-490846"/>
    <n v="2205200201"/>
    <x v="2"/>
    <x v="300"/>
    <m/>
    <s v="YB999"/>
    <x v="228"/>
    <d v="2022-10-21T00:00:00"/>
    <s v="JNUNEZ"/>
    <s v="Compens.autom.SAPF124"/>
    <x v="0"/>
  </r>
  <r>
    <s v="8200038502"/>
    <s v="E.S.E. SANTIAGO DE T"/>
    <x v="1839"/>
    <s v="438"/>
    <m/>
    <x v="1462"/>
    <x v="8"/>
    <x v="573"/>
    <x v="1"/>
    <d v="2022-10-21T00:00:00"/>
    <n v="490846"/>
    <n v="2205200201"/>
    <x v="2"/>
    <x v="300"/>
    <m/>
    <s v="1500120011"/>
    <x v="228"/>
    <d v="2022-10-21T00:00:00"/>
    <s v="JNUNEZ"/>
    <s v="Compens.autom.SAPF124"/>
    <x v="1"/>
  </r>
  <r>
    <s v="8200038502"/>
    <s v="E.S.E. SANTIAGO DE T"/>
    <x v="1840"/>
    <s v="438"/>
    <m/>
    <x v="1462"/>
    <x v="8"/>
    <x v="573"/>
    <x v="1"/>
    <d v="2022-10-21T00:00:00"/>
    <n v="-283217"/>
    <n v="2205200201"/>
    <x v="2"/>
    <x v="300"/>
    <m/>
    <s v="YB999"/>
    <x v="232"/>
    <d v="2022-10-21T00:00:00"/>
    <s v="JNUNEZ"/>
    <s v="Compens.autom.SAPF124"/>
    <x v="0"/>
  </r>
  <r>
    <s v="8200038502"/>
    <s v="E.S.E. SANTIAGO DE T"/>
    <x v="1840"/>
    <s v="438"/>
    <m/>
    <x v="1462"/>
    <x v="8"/>
    <x v="573"/>
    <x v="1"/>
    <d v="2022-10-21T00:00:00"/>
    <n v="283217"/>
    <n v="2205200201"/>
    <x v="2"/>
    <x v="300"/>
    <m/>
    <s v="1520420011"/>
    <x v="232"/>
    <d v="2022-10-21T00:00:00"/>
    <s v="JNUNEZ"/>
    <s v="Compens.autom.SAPF124"/>
    <x v="1"/>
  </r>
  <r>
    <s v="8200038502"/>
    <s v="E.S.E. SANTIAGO DE T"/>
    <x v="1841"/>
    <s v="438"/>
    <m/>
    <x v="1462"/>
    <x v="8"/>
    <x v="573"/>
    <x v="1"/>
    <d v="2022-10-21T00:00:00"/>
    <n v="-59600"/>
    <n v="2205200201"/>
    <x v="2"/>
    <x v="300"/>
    <m/>
    <s v="1520420011"/>
    <x v="234"/>
    <d v="2022-10-21T00:00:00"/>
    <s v="JNUNEZ"/>
    <s v="Compens.autom.SAPF124"/>
    <x v="0"/>
  </r>
  <r>
    <s v="8200038502"/>
    <s v="E.S.E. SANTIAGO DE T"/>
    <x v="1841"/>
    <s v="438"/>
    <m/>
    <x v="1462"/>
    <x v="8"/>
    <x v="573"/>
    <x v="1"/>
    <d v="2022-10-21T00:00:00"/>
    <n v="59600"/>
    <n v="2205200201"/>
    <x v="2"/>
    <x v="300"/>
    <m/>
    <s v="1520420011"/>
    <x v="234"/>
    <d v="2022-10-21T00:00:00"/>
    <s v="JNUNEZ"/>
    <s v="Compens.autom.SAPF124"/>
    <x v="1"/>
  </r>
  <r>
    <s v="8200038502"/>
    <s v="E.S.E. SANTIAGO DE T"/>
    <x v="1842"/>
    <s v="438"/>
    <m/>
    <x v="1462"/>
    <x v="8"/>
    <x v="573"/>
    <x v="1"/>
    <d v="2022-10-21T00:00:00"/>
    <n v="-59600"/>
    <n v="2205200201"/>
    <x v="2"/>
    <x v="300"/>
    <m/>
    <s v="1500120011"/>
    <x v="236"/>
    <d v="2022-10-21T00:00:00"/>
    <s v="JNUNEZ"/>
    <s v="Compens.autom.SAPF124"/>
    <x v="0"/>
  </r>
  <r>
    <s v="8200038502"/>
    <s v="E.S.E. SANTIAGO DE T"/>
    <x v="1842"/>
    <s v="438"/>
    <m/>
    <x v="1462"/>
    <x v="8"/>
    <x v="573"/>
    <x v="1"/>
    <d v="2022-10-21T00:00:00"/>
    <n v="59600"/>
    <n v="2205200201"/>
    <x v="2"/>
    <x v="300"/>
    <m/>
    <s v="1500120011"/>
    <x v="236"/>
    <d v="2022-10-21T00:00:00"/>
    <s v="JNUNEZ"/>
    <s v="Compens.autom.SAPF124"/>
    <x v="1"/>
  </r>
  <r>
    <s v="8200038502"/>
    <s v="E.S.E. SANTIAGO DE T"/>
    <x v="1843"/>
    <s v="438"/>
    <m/>
    <x v="1462"/>
    <x v="8"/>
    <x v="573"/>
    <x v="1"/>
    <d v="2022-10-21T00:00:00"/>
    <n v="-3058"/>
    <n v="2205200201"/>
    <x v="2"/>
    <x v="300"/>
    <m/>
    <s v="1500120011"/>
    <x v="237"/>
    <d v="2022-10-21T00:00:00"/>
    <s v="JNUNEZ"/>
    <s v="Compens.autom.SAPF124"/>
    <x v="0"/>
  </r>
  <r>
    <s v="8200038502"/>
    <s v="E.S.E. SANTIAGO DE T"/>
    <x v="1843"/>
    <s v="438"/>
    <m/>
    <x v="1462"/>
    <x v="8"/>
    <x v="573"/>
    <x v="1"/>
    <d v="2022-10-21T00:00:00"/>
    <n v="3058"/>
    <n v="2205200201"/>
    <x v="2"/>
    <x v="300"/>
    <m/>
    <s v="1500120011"/>
    <x v="237"/>
    <d v="2022-10-21T00:00:00"/>
    <s v="JNUNEZ"/>
    <s v="Compens.autom.SAPF124"/>
    <x v="1"/>
  </r>
  <r>
    <s v="8200038502"/>
    <s v="E.S.E. SANTIAGO DE T"/>
    <x v="1844"/>
    <s v="438"/>
    <m/>
    <x v="1462"/>
    <x v="8"/>
    <x v="573"/>
    <x v="1"/>
    <d v="2022-10-21T00:00:00"/>
    <n v="-109700"/>
    <n v="2205200201"/>
    <x v="2"/>
    <x v="300"/>
    <m/>
    <s v="YB999"/>
    <x v="238"/>
    <d v="2022-10-21T00:00:00"/>
    <s v="JNUNEZ"/>
    <s v="Compens.autom.SAPF124"/>
    <x v="0"/>
  </r>
  <r>
    <s v="8200038502"/>
    <s v="E.S.E. SANTIAGO DE T"/>
    <x v="1844"/>
    <s v="438"/>
    <m/>
    <x v="1462"/>
    <x v="8"/>
    <x v="573"/>
    <x v="1"/>
    <d v="2022-10-21T00:00:00"/>
    <n v="109700"/>
    <n v="2205200201"/>
    <x v="2"/>
    <x v="300"/>
    <m/>
    <s v="1500120011"/>
    <x v="238"/>
    <d v="2022-10-21T00:00:00"/>
    <s v="JNUNEZ"/>
    <s v="Compens.autom.SAPF124"/>
    <x v="1"/>
  </r>
  <r>
    <s v="8200038502"/>
    <s v="E.S.E. SANTIAGO DE T"/>
    <x v="1845"/>
    <s v="438"/>
    <m/>
    <x v="1462"/>
    <x v="8"/>
    <x v="573"/>
    <x v="1"/>
    <d v="2022-10-21T00:00:00"/>
    <n v="-22890"/>
    <n v="2205200201"/>
    <x v="2"/>
    <x v="300"/>
    <m/>
    <s v="YB999"/>
    <x v="239"/>
    <d v="2022-10-21T00:00:00"/>
    <s v="JNUNEZ"/>
    <s v="Compens.autom.SAPF124"/>
    <x v="0"/>
  </r>
  <r>
    <s v="8200038502"/>
    <s v="E.S.E. SANTIAGO DE T"/>
    <x v="1845"/>
    <s v="438"/>
    <m/>
    <x v="1462"/>
    <x v="8"/>
    <x v="573"/>
    <x v="1"/>
    <d v="2022-10-21T00:00:00"/>
    <n v="22890"/>
    <n v="2205200201"/>
    <x v="2"/>
    <x v="300"/>
    <m/>
    <s v="1500120011"/>
    <x v="239"/>
    <d v="2022-10-21T00:00:00"/>
    <s v="JNUNEZ"/>
    <s v="Compens.autom.SAPF124"/>
    <x v="1"/>
  </r>
  <r>
    <s v="8200038502"/>
    <s v="E.S.E. SANTIAGO DE T"/>
    <x v="1846"/>
    <s v="438"/>
    <m/>
    <x v="1462"/>
    <x v="8"/>
    <x v="573"/>
    <x v="1"/>
    <d v="2022-10-21T00:00:00"/>
    <n v="-16896"/>
    <n v="2205200201"/>
    <x v="2"/>
    <x v="300"/>
    <m/>
    <s v="YB999"/>
    <x v="240"/>
    <d v="2022-10-21T00:00:00"/>
    <s v="JNUNEZ"/>
    <s v="Compens.autom.SAPF124"/>
    <x v="0"/>
  </r>
  <r>
    <s v="8200038502"/>
    <s v="E.S.E. SANTIAGO DE T"/>
    <x v="1846"/>
    <s v="438"/>
    <m/>
    <x v="1462"/>
    <x v="8"/>
    <x v="573"/>
    <x v="1"/>
    <d v="2022-10-21T00:00:00"/>
    <n v="16896"/>
    <n v="2205200201"/>
    <x v="2"/>
    <x v="300"/>
    <m/>
    <s v="1520420011"/>
    <x v="240"/>
    <d v="2022-10-21T00:00:00"/>
    <s v="JNUNEZ"/>
    <s v="Compens.autom.SAPF124"/>
    <x v="1"/>
  </r>
  <r>
    <s v="8200038502"/>
    <s v="E.S.E. SANTIAGO DE T"/>
    <x v="1847"/>
    <s v="438"/>
    <m/>
    <x v="1462"/>
    <x v="8"/>
    <x v="573"/>
    <x v="1"/>
    <d v="2022-10-21T00:00:00"/>
    <n v="-77182"/>
    <n v="2205200201"/>
    <x v="2"/>
    <x v="300"/>
    <m/>
    <s v="1500120011"/>
    <x v="241"/>
    <d v="2022-10-21T00:00:00"/>
    <s v="JNUNEZ"/>
    <s v="Compens.autom.SAPF124"/>
    <x v="0"/>
  </r>
  <r>
    <s v="8200038502"/>
    <s v="E.S.E. SANTIAGO DE T"/>
    <x v="1847"/>
    <s v="438"/>
    <m/>
    <x v="1462"/>
    <x v="8"/>
    <x v="573"/>
    <x v="1"/>
    <d v="2022-10-21T00:00:00"/>
    <n v="77182"/>
    <n v="2205200201"/>
    <x v="2"/>
    <x v="300"/>
    <m/>
    <s v="1500120011"/>
    <x v="241"/>
    <d v="2022-10-21T00:00:00"/>
    <s v="JNUNEZ"/>
    <s v="Compens.autom.SAPF124"/>
    <x v="1"/>
  </r>
  <r>
    <s v="8200038502"/>
    <s v="E.S.E. SANTIAGO DE T"/>
    <x v="1848"/>
    <s v="438"/>
    <m/>
    <x v="1462"/>
    <x v="8"/>
    <x v="573"/>
    <x v="1"/>
    <d v="2022-10-21T00:00:00"/>
    <n v="-80324"/>
    <n v="2205200201"/>
    <x v="2"/>
    <x v="300"/>
    <m/>
    <s v="YB999"/>
    <x v="242"/>
    <d v="2022-10-21T00:00:00"/>
    <s v="JNUNEZ"/>
    <s v="Compens.autom.SAPF124"/>
    <x v="0"/>
  </r>
  <r>
    <s v="8200038502"/>
    <s v="E.S.E. SANTIAGO DE T"/>
    <x v="1848"/>
    <s v="438"/>
    <m/>
    <x v="1462"/>
    <x v="8"/>
    <x v="573"/>
    <x v="1"/>
    <d v="2022-10-21T00:00:00"/>
    <n v="80324"/>
    <n v="2205200201"/>
    <x v="2"/>
    <x v="300"/>
    <m/>
    <s v="1500120011"/>
    <x v="242"/>
    <d v="2022-10-21T00:00:00"/>
    <s v="JNUNEZ"/>
    <s v="Compens.autom.SAPF124"/>
    <x v="1"/>
  </r>
  <r>
    <s v="8200038502"/>
    <s v="E.S.E. SANTIAGO DE T"/>
    <x v="1849"/>
    <s v="438"/>
    <m/>
    <x v="1462"/>
    <x v="8"/>
    <x v="573"/>
    <x v="1"/>
    <d v="2022-10-21T00:00:00"/>
    <n v="-230400"/>
    <n v="2205200201"/>
    <x v="2"/>
    <x v="300"/>
    <m/>
    <s v="YB999"/>
    <x v="243"/>
    <d v="2022-10-21T00:00:00"/>
    <s v="JNUNEZ"/>
    <s v="Compens.autom.SAPF124"/>
    <x v="0"/>
  </r>
  <r>
    <s v="8200038502"/>
    <s v="E.S.E. SANTIAGO DE T"/>
    <x v="1849"/>
    <s v="438"/>
    <m/>
    <x v="1462"/>
    <x v="8"/>
    <x v="573"/>
    <x v="1"/>
    <d v="2022-10-21T00:00:00"/>
    <n v="230400"/>
    <n v="2205200201"/>
    <x v="2"/>
    <x v="300"/>
    <m/>
    <s v="1520420011"/>
    <x v="243"/>
    <d v="2022-10-21T00:00:00"/>
    <s v="JNUNEZ"/>
    <s v="Compens.autom.SAPF124"/>
    <x v="1"/>
  </r>
  <r>
    <s v="8200038502"/>
    <s v="E.S.E. SANTIAGO DE T"/>
    <x v="1850"/>
    <s v="438"/>
    <m/>
    <x v="1462"/>
    <x v="8"/>
    <x v="573"/>
    <x v="1"/>
    <d v="2022-10-21T00:00:00"/>
    <n v="-56113"/>
    <n v="2205200201"/>
    <x v="2"/>
    <x v="300"/>
    <m/>
    <s v="YB999"/>
    <x v="245"/>
    <d v="2022-10-21T00:00:00"/>
    <s v="JNUNEZ"/>
    <s v="Compens.autom.SAPF124"/>
    <x v="0"/>
  </r>
  <r>
    <s v="8200038502"/>
    <s v="E.S.E. SANTIAGO DE T"/>
    <x v="1850"/>
    <s v="438"/>
    <m/>
    <x v="1462"/>
    <x v="8"/>
    <x v="573"/>
    <x v="1"/>
    <d v="2022-10-21T00:00:00"/>
    <n v="56113"/>
    <n v="2205200201"/>
    <x v="2"/>
    <x v="300"/>
    <m/>
    <s v="1500120011"/>
    <x v="245"/>
    <d v="2022-10-21T00:00:00"/>
    <s v="JNUNEZ"/>
    <s v="Compens.autom.SAPF124"/>
    <x v="1"/>
  </r>
  <r>
    <s v="8200038502"/>
    <s v="E.S.E. SANTIAGO DE T"/>
    <x v="1851"/>
    <s v="438"/>
    <m/>
    <x v="1462"/>
    <x v="8"/>
    <x v="573"/>
    <x v="1"/>
    <d v="2022-10-21T00:00:00"/>
    <n v="-14229"/>
    <n v="2205200201"/>
    <x v="2"/>
    <x v="300"/>
    <m/>
    <s v="YB999"/>
    <x v="247"/>
    <d v="2022-10-21T00:00:00"/>
    <s v="JNUNEZ"/>
    <s v="Compens.autom.SAPF124"/>
    <x v="0"/>
  </r>
  <r>
    <s v="8200038502"/>
    <s v="E.S.E. SANTIAGO DE T"/>
    <x v="1851"/>
    <s v="438"/>
    <m/>
    <x v="1462"/>
    <x v="8"/>
    <x v="573"/>
    <x v="1"/>
    <d v="2022-10-21T00:00:00"/>
    <n v="14229"/>
    <n v="2205200201"/>
    <x v="2"/>
    <x v="300"/>
    <m/>
    <s v="1500120011"/>
    <x v="247"/>
    <d v="2022-10-21T00:00:00"/>
    <s v="JNUNEZ"/>
    <s v="Compens.autom.SAPF124"/>
    <x v="1"/>
  </r>
  <r>
    <s v="8200038502"/>
    <s v="E.S.E. SANTIAGO DE T"/>
    <x v="1852"/>
    <s v="438"/>
    <m/>
    <x v="1462"/>
    <x v="8"/>
    <x v="573"/>
    <x v="1"/>
    <d v="2022-10-21T00:00:00"/>
    <n v="30045"/>
    <n v="2205200201"/>
    <x v="2"/>
    <x v="300"/>
    <m/>
    <s v="1500120011"/>
    <x v="248"/>
    <d v="2022-10-21T00:00:00"/>
    <s v="JNUNEZ"/>
    <s v="Compens.autom.SAPF124"/>
    <x v="1"/>
  </r>
  <r>
    <s v="8200038502"/>
    <s v="E.S.E. SANTIAGO DE T"/>
    <x v="1852"/>
    <s v="438"/>
    <m/>
    <x v="1462"/>
    <x v="8"/>
    <x v="573"/>
    <x v="1"/>
    <d v="2022-10-21T00:00:00"/>
    <n v="-30045"/>
    <n v="2205200201"/>
    <x v="2"/>
    <x v="300"/>
    <m/>
    <s v="YB999"/>
    <x v="248"/>
    <d v="2022-10-21T00:00:00"/>
    <s v="JNUNEZ"/>
    <s v="Compens.autom.SAPF124"/>
    <x v="0"/>
  </r>
  <r>
    <s v="8200038502"/>
    <s v="E.S.E. SANTIAGO DE T"/>
    <x v="1853"/>
    <s v="438"/>
    <m/>
    <x v="1462"/>
    <x v="8"/>
    <x v="573"/>
    <x v="1"/>
    <d v="2022-10-21T00:00:00"/>
    <n v="-10438"/>
    <n v="2205200201"/>
    <x v="2"/>
    <x v="300"/>
    <m/>
    <s v="YB999"/>
    <x v="250"/>
    <d v="2022-10-21T00:00:00"/>
    <s v="JNUNEZ"/>
    <s v="Compens.autom.SAPF124"/>
    <x v="0"/>
  </r>
  <r>
    <s v="8200038502"/>
    <s v="E.S.E. SANTIAGO DE T"/>
    <x v="1853"/>
    <s v="438"/>
    <m/>
    <x v="1462"/>
    <x v="8"/>
    <x v="573"/>
    <x v="1"/>
    <d v="2022-10-21T00:00:00"/>
    <n v="10438"/>
    <n v="2205200201"/>
    <x v="2"/>
    <x v="300"/>
    <m/>
    <s v="1500120011"/>
    <x v="250"/>
    <d v="2022-10-21T00:00:00"/>
    <s v="JNUNEZ"/>
    <s v="Compens.autom.SAPF124"/>
    <x v="1"/>
  </r>
  <r>
    <s v="8200038502"/>
    <s v="E.S.E. SANTIAGO DE T"/>
    <x v="1854"/>
    <s v="438"/>
    <m/>
    <x v="1462"/>
    <x v="8"/>
    <x v="573"/>
    <x v="1"/>
    <d v="2022-10-21T00:00:00"/>
    <n v="-36993"/>
    <n v="2205200201"/>
    <x v="2"/>
    <x v="300"/>
    <m/>
    <s v="YB999"/>
    <x v="251"/>
    <d v="2022-10-21T00:00:00"/>
    <s v="JNUNEZ"/>
    <s v="Compens.autom.SAPF124"/>
    <x v="0"/>
  </r>
  <r>
    <s v="8200038502"/>
    <s v="E.S.E. SANTIAGO DE T"/>
    <x v="1854"/>
    <s v="438"/>
    <m/>
    <x v="1462"/>
    <x v="8"/>
    <x v="573"/>
    <x v="1"/>
    <d v="2022-10-21T00:00:00"/>
    <n v="36993"/>
    <n v="2205200201"/>
    <x v="2"/>
    <x v="300"/>
    <m/>
    <s v="1500120011"/>
    <x v="251"/>
    <d v="2022-10-21T00:00:00"/>
    <s v="JNUNEZ"/>
    <s v="Compens.autom.SAPF124"/>
    <x v="1"/>
  </r>
  <r>
    <s v="8200038502"/>
    <s v="E.S.E. SANTIAGO DE T"/>
    <x v="1855"/>
    <s v="438"/>
    <m/>
    <x v="1462"/>
    <x v="8"/>
    <x v="573"/>
    <x v="1"/>
    <d v="2022-10-21T00:00:00"/>
    <n v="-19252"/>
    <n v="2205200201"/>
    <x v="2"/>
    <x v="300"/>
    <m/>
    <s v="YB999"/>
    <x v="252"/>
    <d v="2022-10-21T00:00:00"/>
    <s v="JNUNEZ"/>
    <s v="Compens.autom.SAPF124"/>
    <x v="0"/>
  </r>
  <r>
    <s v="8200038502"/>
    <s v="E.S.E. SANTIAGO DE T"/>
    <x v="1855"/>
    <s v="438"/>
    <m/>
    <x v="1462"/>
    <x v="8"/>
    <x v="573"/>
    <x v="1"/>
    <d v="2022-10-21T00:00:00"/>
    <n v="19252"/>
    <n v="2205200201"/>
    <x v="2"/>
    <x v="300"/>
    <m/>
    <s v="1550020011"/>
    <x v="252"/>
    <d v="2022-10-21T00:00:00"/>
    <s v="JNUNEZ"/>
    <s v="Compens.autom.SAPF124"/>
    <x v="1"/>
  </r>
  <r>
    <s v="8200038502"/>
    <s v="E.S.E. SANTIAGO DE T"/>
    <x v="1856"/>
    <s v="438"/>
    <m/>
    <x v="1462"/>
    <x v="8"/>
    <x v="573"/>
    <x v="1"/>
    <d v="2022-10-21T00:00:00"/>
    <n v="-23142"/>
    <n v="2205200201"/>
    <x v="2"/>
    <x v="300"/>
    <m/>
    <s v="YB999"/>
    <x v="254"/>
    <d v="2022-10-21T00:00:00"/>
    <s v="JNUNEZ"/>
    <s v="Compens.autom.SAPF124"/>
    <x v="0"/>
  </r>
  <r>
    <s v="8200038502"/>
    <s v="E.S.E. SANTIAGO DE T"/>
    <x v="1856"/>
    <s v="438"/>
    <m/>
    <x v="1462"/>
    <x v="8"/>
    <x v="573"/>
    <x v="1"/>
    <d v="2022-10-21T00:00:00"/>
    <n v="23142"/>
    <n v="2205200201"/>
    <x v="2"/>
    <x v="300"/>
    <m/>
    <s v="1500120011"/>
    <x v="254"/>
    <d v="2022-10-21T00:00:00"/>
    <s v="JNUNEZ"/>
    <s v="Compens.autom.SAPF124"/>
    <x v="1"/>
  </r>
  <r>
    <s v="8200038502"/>
    <s v="E.S.E. SANTIAGO DE T"/>
    <x v="1857"/>
    <s v="438"/>
    <m/>
    <x v="1462"/>
    <x v="8"/>
    <x v="573"/>
    <x v="1"/>
    <d v="2022-10-21T00:00:00"/>
    <n v="-109700"/>
    <n v="2205200201"/>
    <x v="2"/>
    <x v="300"/>
    <m/>
    <s v="YB999"/>
    <x v="255"/>
    <d v="2022-10-21T00:00:00"/>
    <s v="JNUNEZ"/>
    <s v="Compens.autom.SAPF124"/>
    <x v="0"/>
  </r>
  <r>
    <s v="8200038502"/>
    <s v="E.S.E. SANTIAGO DE T"/>
    <x v="1857"/>
    <s v="438"/>
    <m/>
    <x v="1462"/>
    <x v="8"/>
    <x v="573"/>
    <x v="1"/>
    <d v="2022-10-21T00:00:00"/>
    <n v="109700"/>
    <n v="2205200201"/>
    <x v="2"/>
    <x v="300"/>
    <m/>
    <s v="1500120011"/>
    <x v="255"/>
    <d v="2022-10-21T00:00:00"/>
    <s v="JNUNEZ"/>
    <s v="Compens.autom.SAPF124"/>
    <x v="1"/>
  </r>
  <r>
    <s v="8200038502"/>
    <s v="E.S.E. SANTIAGO DE T"/>
    <x v="1858"/>
    <s v="438"/>
    <m/>
    <x v="1462"/>
    <x v="8"/>
    <x v="573"/>
    <x v="1"/>
    <d v="2022-10-21T00:00:00"/>
    <n v="-109700"/>
    <n v="2205200201"/>
    <x v="2"/>
    <x v="300"/>
    <m/>
    <s v="YB999"/>
    <x v="256"/>
    <d v="2022-10-21T00:00:00"/>
    <s v="JNUNEZ"/>
    <s v="Compens.autom.SAPF124"/>
    <x v="0"/>
  </r>
  <r>
    <s v="8200038502"/>
    <s v="E.S.E. SANTIAGO DE T"/>
    <x v="1858"/>
    <s v="438"/>
    <m/>
    <x v="1462"/>
    <x v="8"/>
    <x v="573"/>
    <x v="1"/>
    <d v="2022-10-21T00:00:00"/>
    <n v="109700"/>
    <n v="2205200201"/>
    <x v="2"/>
    <x v="300"/>
    <m/>
    <s v="1500120011"/>
    <x v="256"/>
    <d v="2022-10-21T00:00:00"/>
    <s v="JNUNEZ"/>
    <s v="Compens.autom.SAPF124"/>
    <x v="1"/>
  </r>
  <r>
    <s v="8200038502"/>
    <s v="E.S.E. SANTIAGO DE T"/>
    <x v="1859"/>
    <s v="438"/>
    <m/>
    <x v="1462"/>
    <x v="8"/>
    <x v="573"/>
    <x v="1"/>
    <d v="2022-10-21T00:00:00"/>
    <n v="368226"/>
    <n v="2205200201"/>
    <x v="2"/>
    <x v="300"/>
    <m/>
    <s v="1500120011"/>
    <x v="257"/>
    <d v="2022-10-21T00:00:00"/>
    <s v="JNUNEZ"/>
    <s v="Compens.autom.SAPF124"/>
    <x v="1"/>
  </r>
  <r>
    <s v="8200038502"/>
    <s v="E.S.E. SANTIAGO DE T"/>
    <x v="1859"/>
    <s v="438"/>
    <m/>
    <x v="1462"/>
    <x v="8"/>
    <x v="573"/>
    <x v="1"/>
    <d v="2022-10-21T00:00:00"/>
    <n v="-368226"/>
    <n v="2205200201"/>
    <x v="2"/>
    <x v="300"/>
    <m/>
    <s v="YB999"/>
    <x v="257"/>
    <d v="2022-10-21T00:00:00"/>
    <s v="JNUNEZ"/>
    <s v="Compens.autom.SAPF124"/>
    <x v="0"/>
  </r>
  <r>
    <s v="8200038502"/>
    <s v="E.S.E. SANTIAGO DE T"/>
    <x v="1860"/>
    <s v="438"/>
    <m/>
    <x v="1462"/>
    <x v="8"/>
    <x v="573"/>
    <x v="1"/>
    <d v="2022-10-21T00:00:00"/>
    <n v="-109700"/>
    <n v="2205200201"/>
    <x v="2"/>
    <x v="300"/>
    <m/>
    <s v="YB999"/>
    <x v="258"/>
    <d v="2022-10-21T00:00:00"/>
    <s v="JNUNEZ"/>
    <s v="Compens.autom.SAPF124"/>
    <x v="0"/>
  </r>
  <r>
    <s v="8200038502"/>
    <s v="E.S.E. SANTIAGO DE T"/>
    <x v="1860"/>
    <s v="438"/>
    <m/>
    <x v="1462"/>
    <x v="8"/>
    <x v="573"/>
    <x v="1"/>
    <d v="2022-10-21T00:00:00"/>
    <n v="109700"/>
    <n v="2205200201"/>
    <x v="2"/>
    <x v="300"/>
    <m/>
    <s v="1500120011"/>
    <x v="258"/>
    <d v="2022-10-21T00:00:00"/>
    <s v="JNUNEZ"/>
    <s v="Compens.autom.SAPF124"/>
    <x v="1"/>
  </r>
  <r>
    <s v="8200038502"/>
    <s v="E.S.E. SANTIAGO DE T"/>
    <x v="1861"/>
    <s v="438"/>
    <m/>
    <x v="1462"/>
    <x v="8"/>
    <x v="573"/>
    <x v="1"/>
    <d v="2022-10-21T00:00:00"/>
    <n v="-419100"/>
    <n v="2205200201"/>
    <x v="2"/>
    <x v="300"/>
    <m/>
    <s v="YB999"/>
    <x v="259"/>
    <d v="2022-10-21T00:00:00"/>
    <s v="JNUNEZ"/>
    <s v="Compens.autom.SAPF124"/>
    <x v="0"/>
  </r>
  <r>
    <s v="8200038502"/>
    <s v="E.S.E. SANTIAGO DE T"/>
    <x v="1861"/>
    <s v="438"/>
    <m/>
    <x v="1462"/>
    <x v="8"/>
    <x v="573"/>
    <x v="1"/>
    <d v="2022-10-21T00:00:00"/>
    <n v="419100"/>
    <n v="2205200201"/>
    <x v="2"/>
    <x v="300"/>
    <m/>
    <s v="1500120011"/>
    <x v="259"/>
    <d v="2022-10-21T00:00:00"/>
    <s v="JNUNEZ"/>
    <s v="Compens.autom.SAPF124"/>
    <x v="1"/>
  </r>
  <r>
    <s v="8200038502"/>
    <s v="E.S.E. SANTIAGO DE T"/>
    <x v="1862"/>
    <s v="438"/>
    <m/>
    <x v="1462"/>
    <x v="8"/>
    <x v="573"/>
    <x v="1"/>
    <d v="2022-10-21T00:00:00"/>
    <n v="-5942"/>
    <n v="2205200201"/>
    <x v="2"/>
    <x v="300"/>
    <m/>
    <s v="1500120011"/>
    <x v="260"/>
    <d v="2022-10-21T00:00:00"/>
    <s v="JNUNEZ"/>
    <s v="Compens.autom.SAPF124"/>
    <x v="0"/>
  </r>
  <r>
    <s v="8200038502"/>
    <s v="E.S.E. SANTIAGO DE T"/>
    <x v="1862"/>
    <s v="438"/>
    <m/>
    <x v="1462"/>
    <x v="8"/>
    <x v="573"/>
    <x v="1"/>
    <d v="2022-10-21T00:00:00"/>
    <n v="5942"/>
    <n v="2205200201"/>
    <x v="2"/>
    <x v="300"/>
    <m/>
    <s v="1500120011"/>
    <x v="260"/>
    <d v="2022-10-21T00:00:00"/>
    <s v="JNUNEZ"/>
    <s v="Compens.autom.SAPF124"/>
    <x v="1"/>
  </r>
  <r>
    <s v="8200038502"/>
    <s v="E.S.E. SANTIAGO DE T"/>
    <x v="1863"/>
    <s v="438"/>
    <m/>
    <x v="1462"/>
    <x v="8"/>
    <x v="573"/>
    <x v="1"/>
    <d v="2022-10-21T00:00:00"/>
    <n v="-227300"/>
    <n v="2205200201"/>
    <x v="2"/>
    <x v="300"/>
    <m/>
    <s v="YB999"/>
    <x v="262"/>
    <d v="2022-10-21T00:00:00"/>
    <s v="JNUNEZ"/>
    <s v="Compens.autom.SAPF124"/>
    <x v="0"/>
  </r>
  <r>
    <s v="8200038502"/>
    <s v="E.S.E. SANTIAGO DE T"/>
    <x v="1863"/>
    <s v="438"/>
    <m/>
    <x v="1462"/>
    <x v="8"/>
    <x v="573"/>
    <x v="1"/>
    <d v="2022-10-21T00:00:00"/>
    <n v="227300"/>
    <n v="2205200201"/>
    <x v="2"/>
    <x v="300"/>
    <m/>
    <s v="1520420011"/>
    <x v="262"/>
    <d v="2022-10-21T00:00:00"/>
    <s v="JNUNEZ"/>
    <s v="Compens.autom.SAPF124"/>
    <x v="1"/>
  </r>
  <r>
    <s v="8200038502"/>
    <s v="E.S.E. SANTIAGO DE T"/>
    <x v="1864"/>
    <s v="438"/>
    <m/>
    <x v="1462"/>
    <x v="8"/>
    <x v="573"/>
    <x v="1"/>
    <d v="2022-10-21T00:00:00"/>
    <n v="-115853"/>
    <n v="2205200201"/>
    <x v="2"/>
    <x v="300"/>
    <m/>
    <s v="YB999"/>
    <x v="263"/>
    <d v="2022-10-21T00:00:00"/>
    <s v="JNUNEZ"/>
    <s v="Compens.autom.SAPF124"/>
    <x v="0"/>
  </r>
  <r>
    <s v="8200038502"/>
    <s v="E.S.E. SANTIAGO DE T"/>
    <x v="1864"/>
    <s v="438"/>
    <m/>
    <x v="1462"/>
    <x v="8"/>
    <x v="573"/>
    <x v="1"/>
    <d v="2022-10-21T00:00:00"/>
    <n v="115853"/>
    <n v="2205200201"/>
    <x v="2"/>
    <x v="300"/>
    <m/>
    <s v="1500120011"/>
    <x v="263"/>
    <d v="2022-10-21T00:00:00"/>
    <s v="JNUNEZ"/>
    <s v="Compens.autom.SAPF124"/>
    <x v="1"/>
  </r>
  <r>
    <s v="8200038502"/>
    <s v="E.S.E. SANTIAGO DE T"/>
    <x v="1865"/>
    <s v="438"/>
    <m/>
    <x v="1462"/>
    <x v="8"/>
    <x v="573"/>
    <x v="1"/>
    <d v="2022-10-21T00:00:00"/>
    <n v="-250000"/>
    <n v="2205200201"/>
    <x v="2"/>
    <x v="300"/>
    <m/>
    <s v="YB999"/>
    <x v="265"/>
    <d v="2022-10-21T00:00:00"/>
    <s v="JNUNEZ"/>
    <s v="Compens.autom.SAPF124"/>
    <x v="0"/>
  </r>
  <r>
    <s v="8200038502"/>
    <s v="E.S.E. SANTIAGO DE T"/>
    <x v="1865"/>
    <s v="438"/>
    <m/>
    <x v="1462"/>
    <x v="8"/>
    <x v="573"/>
    <x v="1"/>
    <d v="2022-10-21T00:00:00"/>
    <n v="250000"/>
    <n v="2205200201"/>
    <x v="2"/>
    <x v="300"/>
    <m/>
    <s v="1500120011"/>
    <x v="265"/>
    <d v="2022-10-21T00:00:00"/>
    <s v="JNUNEZ"/>
    <s v="Compens.autom.SAPF124"/>
    <x v="1"/>
  </r>
  <r>
    <s v="8200038502"/>
    <s v="E.S.E. SANTIAGO DE T"/>
    <x v="1866"/>
    <s v="438"/>
    <m/>
    <x v="1462"/>
    <x v="8"/>
    <x v="573"/>
    <x v="1"/>
    <d v="2022-10-21T00:00:00"/>
    <n v="8400"/>
    <n v="2205200201"/>
    <x v="2"/>
    <x v="300"/>
    <m/>
    <s v="1550020011"/>
    <x v="266"/>
    <d v="2022-10-21T00:00:00"/>
    <s v="JNUNEZ"/>
    <s v="Compens.autom.SAPF124"/>
    <x v="1"/>
  </r>
  <r>
    <s v="8200038502"/>
    <s v="E.S.E. SANTIAGO DE T"/>
    <x v="1866"/>
    <s v="438"/>
    <m/>
    <x v="1462"/>
    <x v="8"/>
    <x v="573"/>
    <x v="1"/>
    <d v="2022-10-21T00:00:00"/>
    <n v="-8400"/>
    <n v="2205200201"/>
    <x v="2"/>
    <x v="300"/>
    <m/>
    <s v="1550020011"/>
    <x v="266"/>
    <d v="2022-10-21T00:00:00"/>
    <s v="JNUNEZ"/>
    <s v="Compens.autom.SAPF124"/>
    <x v="0"/>
  </r>
  <r>
    <s v="8200038502"/>
    <s v="E.S.E. SANTIAGO DE T"/>
    <x v="1867"/>
    <s v="438"/>
    <m/>
    <x v="1462"/>
    <x v="8"/>
    <x v="573"/>
    <x v="1"/>
    <d v="2022-10-21T00:00:00"/>
    <n v="-57600"/>
    <n v="2205200201"/>
    <x v="2"/>
    <x v="300"/>
    <m/>
    <s v="1500120011"/>
    <x v="267"/>
    <d v="2022-10-21T00:00:00"/>
    <s v="JNUNEZ"/>
    <s v="Compens.autom.SAPF124"/>
    <x v="0"/>
  </r>
  <r>
    <s v="8200038502"/>
    <s v="E.S.E. SANTIAGO DE T"/>
    <x v="1867"/>
    <s v="438"/>
    <m/>
    <x v="1462"/>
    <x v="8"/>
    <x v="573"/>
    <x v="1"/>
    <d v="2022-10-21T00:00:00"/>
    <n v="57600"/>
    <n v="2205200201"/>
    <x v="2"/>
    <x v="300"/>
    <m/>
    <s v="1500120011"/>
    <x v="267"/>
    <d v="2022-10-21T00:00:00"/>
    <s v="JNUNEZ"/>
    <s v="Compens.autom.SAPF124"/>
    <x v="1"/>
  </r>
  <r>
    <s v="8200038502"/>
    <s v="E.S.E. SANTIAGO DE T"/>
    <x v="1868"/>
    <s v="438"/>
    <m/>
    <x v="1462"/>
    <x v="8"/>
    <x v="573"/>
    <x v="1"/>
    <d v="2022-10-21T00:00:00"/>
    <n v="-18796"/>
    <n v="2205200201"/>
    <x v="2"/>
    <x v="300"/>
    <m/>
    <s v="1500120011"/>
    <x v="268"/>
    <d v="2022-10-21T00:00:00"/>
    <s v="JNUNEZ"/>
    <s v="Compens.autom.SAPF124"/>
    <x v="0"/>
  </r>
  <r>
    <s v="8200038502"/>
    <s v="E.S.E. SANTIAGO DE T"/>
    <x v="1868"/>
    <s v="438"/>
    <m/>
    <x v="1462"/>
    <x v="8"/>
    <x v="573"/>
    <x v="1"/>
    <d v="2022-10-21T00:00:00"/>
    <n v="18796"/>
    <n v="2205200201"/>
    <x v="2"/>
    <x v="300"/>
    <m/>
    <s v="1500120011"/>
    <x v="268"/>
    <d v="2022-10-21T00:00:00"/>
    <s v="JNUNEZ"/>
    <s v="Compens.autom.SAPF124"/>
    <x v="1"/>
  </r>
  <r>
    <s v="8200038502"/>
    <s v="E.S.E. SANTIAGO DE T"/>
    <x v="1869"/>
    <s v="438"/>
    <m/>
    <x v="1462"/>
    <x v="8"/>
    <x v="573"/>
    <x v="1"/>
    <d v="2022-10-21T00:00:00"/>
    <n v="-109100"/>
    <n v="2205200201"/>
    <x v="2"/>
    <x v="300"/>
    <m/>
    <s v="1500120011"/>
    <x v="270"/>
    <d v="2022-10-21T00:00:00"/>
    <s v="JNUNEZ"/>
    <s v="Compens.autom.SAPF124"/>
    <x v="0"/>
  </r>
  <r>
    <s v="8200038502"/>
    <s v="E.S.E. SANTIAGO DE T"/>
    <x v="1869"/>
    <s v="438"/>
    <m/>
    <x v="1462"/>
    <x v="8"/>
    <x v="573"/>
    <x v="1"/>
    <d v="2022-10-21T00:00:00"/>
    <n v="109100"/>
    <n v="2205200201"/>
    <x v="2"/>
    <x v="300"/>
    <m/>
    <s v="1500120011"/>
    <x v="270"/>
    <d v="2022-10-21T00:00:00"/>
    <s v="JNUNEZ"/>
    <s v="Compens.autom.SAPF124"/>
    <x v="1"/>
  </r>
  <r>
    <s v="8200038502"/>
    <s v="E.S.E. SANTIAGO DE T"/>
    <x v="1870"/>
    <s v="438"/>
    <m/>
    <x v="1462"/>
    <x v="8"/>
    <x v="573"/>
    <x v="1"/>
    <d v="2022-10-21T00:00:00"/>
    <n v="-105973"/>
    <n v="2205200201"/>
    <x v="2"/>
    <x v="300"/>
    <m/>
    <s v="YB999"/>
    <x v="271"/>
    <d v="2022-10-21T00:00:00"/>
    <s v="JNUNEZ"/>
    <s v="Compens.autom.SAPF124"/>
    <x v="0"/>
  </r>
  <r>
    <s v="8200038502"/>
    <s v="E.S.E. SANTIAGO DE T"/>
    <x v="1870"/>
    <s v="438"/>
    <m/>
    <x v="1462"/>
    <x v="8"/>
    <x v="573"/>
    <x v="1"/>
    <d v="2022-10-21T00:00:00"/>
    <n v="105973"/>
    <n v="2205200201"/>
    <x v="2"/>
    <x v="300"/>
    <m/>
    <s v="1564620011"/>
    <x v="271"/>
    <d v="2022-10-21T00:00:00"/>
    <s v="JNUNEZ"/>
    <s v="Compens.autom.SAPF124"/>
    <x v="1"/>
  </r>
  <r>
    <s v="8200038502"/>
    <s v="E.S.E. SANTIAGO DE T"/>
    <x v="1871"/>
    <s v="438"/>
    <m/>
    <x v="1462"/>
    <x v="8"/>
    <x v="573"/>
    <x v="1"/>
    <d v="2022-10-21T00:00:00"/>
    <n v="-105973"/>
    <n v="2205200201"/>
    <x v="2"/>
    <x v="300"/>
    <m/>
    <s v="YB999"/>
    <x v="272"/>
    <d v="2022-10-21T00:00:00"/>
    <s v="JNUNEZ"/>
    <s v="Compens.autom.SAPF124"/>
    <x v="0"/>
  </r>
  <r>
    <s v="8200038502"/>
    <s v="E.S.E. SANTIAGO DE T"/>
    <x v="1871"/>
    <s v="438"/>
    <m/>
    <x v="1462"/>
    <x v="8"/>
    <x v="573"/>
    <x v="1"/>
    <d v="2022-10-21T00:00:00"/>
    <n v="105973"/>
    <n v="2205200201"/>
    <x v="2"/>
    <x v="300"/>
    <m/>
    <s v="1566020011"/>
    <x v="272"/>
    <d v="2022-10-21T00:00:00"/>
    <s v="JNUNEZ"/>
    <s v="Compens.autom.SAPF124"/>
    <x v="1"/>
  </r>
  <r>
    <s v="8200038502"/>
    <s v="E.S.E. SANTIAGO DE T"/>
    <x v="1872"/>
    <s v="438"/>
    <m/>
    <x v="1462"/>
    <x v="8"/>
    <x v="573"/>
    <x v="1"/>
    <d v="2022-10-21T00:00:00"/>
    <n v="-24000"/>
    <n v="2205200201"/>
    <x v="2"/>
    <x v="300"/>
    <m/>
    <s v="1500120011"/>
    <x v="274"/>
    <d v="2022-10-21T00:00:00"/>
    <s v="JNUNEZ"/>
    <s v="Compens.autom.SAPF124"/>
    <x v="0"/>
  </r>
  <r>
    <s v="8200038502"/>
    <s v="E.S.E. SANTIAGO DE T"/>
    <x v="1872"/>
    <s v="438"/>
    <m/>
    <x v="1462"/>
    <x v="8"/>
    <x v="573"/>
    <x v="1"/>
    <d v="2022-10-21T00:00:00"/>
    <n v="24000"/>
    <n v="2205200201"/>
    <x v="2"/>
    <x v="300"/>
    <m/>
    <s v="1500120011"/>
    <x v="274"/>
    <d v="2022-10-21T00:00:00"/>
    <s v="JNUNEZ"/>
    <s v="Compens.autom.SAPF124"/>
    <x v="1"/>
  </r>
  <r>
    <s v="8200038502"/>
    <s v="E.S.E. SANTIAGO DE T"/>
    <x v="1873"/>
    <s v="438"/>
    <m/>
    <x v="1462"/>
    <x v="8"/>
    <x v="573"/>
    <x v="1"/>
    <d v="2022-10-21T00:00:00"/>
    <n v="-24000"/>
    <n v="2205200201"/>
    <x v="2"/>
    <x v="300"/>
    <m/>
    <s v="1500120011"/>
    <x v="275"/>
    <d v="2022-10-21T00:00:00"/>
    <s v="JNUNEZ"/>
    <s v="Compens.autom.SAPF124"/>
    <x v="0"/>
  </r>
  <r>
    <s v="8200038502"/>
    <s v="E.S.E. SANTIAGO DE T"/>
    <x v="1873"/>
    <s v="438"/>
    <m/>
    <x v="1462"/>
    <x v="8"/>
    <x v="573"/>
    <x v="1"/>
    <d v="2022-10-21T00:00:00"/>
    <n v="24000"/>
    <n v="2205200201"/>
    <x v="2"/>
    <x v="300"/>
    <m/>
    <s v="1500120011"/>
    <x v="275"/>
    <d v="2022-10-21T00:00:00"/>
    <s v="JNUNEZ"/>
    <s v="Compens.autom.SAPF124"/>
    <x v="1"/>
  </r>
  <r>
    <s v="8200038502"/>
    <s v="E.S.E. SANTIAGO DE T"/>
    <x v="1874"/>
    <s v="438"/>
    <m/>
    <x v="1462"/>
    <x v="8"/>
    <x v="573"/>
    <x v="1"/>
    <d v="2022-10-21T00:00:00"/>
    <n v="-99984"/>
    <n v="2205200201"/>
    <x v="2"/>
    <x v="300"/>
    <m/>
    <s v="YB999"/>
    <x v="277"/>
    <d v="2022-10-21T00:00:00"/>
    <s v="JNUNEZ"/>
    <s v="Compens.autom.SAPF124"/>
    <x v="0"/>
  </r>
  <r>
    <s v="8200038502"/>
    <s v="E.S.E. SANTIAGO DE T"/>
    <x v="1874"/>
    <s v="438"/>
    <m/>
    <x v="1462"/>
    <x v="8"/>
    <x v="573"/>
    <x v="1"/>
    <d v="2022-10-21T00:00:00"/>
    <n v="99984"/>
    <n v="2205200201"/>
    <x v="2"/>
    <x v="300"/>
    <m/>
    <s v="1550017011"/>
    <x v="277"/>
    <d v="2022-10-21T00:00:00"/>
    <s v="JNUNEZ"/>
    <s v="Compens.autom.SAPF124"/>
    <x v="1"/>
  </r>
  <r>
    <s v="8200038502"/>
    <s v="E.S.E. SANTIAGO DE T"/>
    <x v="1875"/>
    <s v="438"/>
    <m/>
    <x v="1462"/>
    <x v="8"/>
    <x v="573"/>
    <x v="1"/>
    <d v="2022-10-21T00:00:00"/>
    <n v="-99984"/>
    <n v="2205200201"/>
    <x v="2"/>
    <x v="300"/>
    <m/>
    <s v="YB999"/>
    <x v="278"/>
    <d v="2022-10-21T00:00:00"/>
    <s v="JNUNEZ"/>
    <s v="Compens.autom.SAPF124"/>
    <x v="0"/>
  </r>
  <r>
    <s v="8200038502"/>
    <s v="E.S.E. SANTIAGO DE T"/>
    <x v="1875"/>
    <s v="438"/>
    <m/>
    <x v="1462"/>
    <x v="8"/>
    <x v="573"/>
    <x v="1"/>
    <d v="2022-10-21T00:00:00"/>
    <n v="99984"/>
    <n v="2205200201"/>
    <x v="2"/>
    <x v="300"/>
    <m/>
    <s v="2000117021"/>
    <x v="278"/>
    <d v="2022-10-21T00:00:00"/>
    <s v="JNUNEZ"/>
    <s v="Compens.autom.SAPF124"/>
    <x v="1"/>
  </r>
  <r>
    <s v="8200038502"/>
    <s v="E.S.E. SANTIAGO DE T"/>
    <x v="1876"/>
    <s v="438"/>
    <m/>
    <x v="1462"/>
    <x v="8"/>
    <x v="573"/>
    <x v="1"/>
    <d v="2022-10-21T00:00:00"/>
    <n v="-124981"/>
    <n v="2205200201"/>
    <x v="2"/>
    <x v="300"/>
    <m/>
    <s v="YB999"/>
    <x v="279"/>
    <d v="2022-10-21T00:00:00"/>
    <s v="JNUNEZ"/>
    <s v="Compens.autom.SAPF124"/>
    <x v="0"/>
  </r>
  <r>
    <s v="8200038502"/>
    <s v="E.S.E. SANTIAGO DE T"/>
    <x v="1876"/>
    <s v="438"/>
    <m/>
    <x v="1462"/>
    <x v="8"/>
    <x v="573"/>
    <x v="1"/>
    <d v="2022-10-21T00:00:00"/>
    <n v="124981"/>
    <n v="2205200201"/>
    <x v="2"/>
    <x v="300"/>
    <m/>
    <s v="1520417011"/>
    <x v="279"/>
    <d v="2022-10-21T00:00:00"/>
    <s v="JNUNEZ"/>
    <s v="Compens.autom.SAPF124"/>
    <x v="1"/>
  </r>
  <r>
    <s v="8200038502"/>
    <s v="E.S.E. SANTIAGO DE T"/>
    <x v="1877"/>
    <s v="438"/>
    <m/>
    <x v="1462"/>
    <x v="8"/>
    <x v="573"/>
    <x v="1"/>
    <d v="2022-10-21T00:00:00"/>
    <n v="-1047"/>
    <n v="2205200201"/>
    <x v="2"/>
    <x v="300"/>
    <m/>
    <s v="YB999"/>
    <x v="280"/>
    <d v="2022-10-21T00:00:00"/>
    <s v="JNUNEZ"/>
    <s v="Compens.autom.SAPF124"/>
    <x v="0"/>
  </r>
  <r>
    <s v="8200038502"/>
    <s v="E.S.E. SANTIAGO DE T"/>
    <x v="1877"/>
    <s v="438"/>
    <m/>
    <x v="1462"/>
    <x v="8"/>
    <x v="573"/>
    <x v="1"/>
    <d v="2022-10-21T00:00:00"/>
    <n v="1047"/>
    <n v="2205200201"/>
    <x v="2"/>
    <x v="300"/>
    <m/>
    <s v="1500120011"/>
    <x v="280"/>
    <d v="2022-10-21T00:00:00"/>
    <s v="JNUNEZ"/>
    <s v="Compens.autom.SAPF124"/>
    <x v="1"/>
  </r>
  <r>
    <s v="8200038502"/>
    <s v="E.S.E. SANTIAGO DE T"/>
    <x v="1878"/>
    <s v="438"/>
    <m/>
    <x v="1462"/>
    <x v="8"/>
    <x v="573"/>
    <x v="1"/>
    <d v="2022-10-21T00:00:00"/>
    <n v="-36200"/>
    <n v="2205200101"/>
    <x v="2"/>
    <x v="300"/>
    <m/>
    <s v="6877320011"/>
    <x v="203"/>
    <d v="2022-10-21T00:00:00"/>
    <s v="JNUNEZ"/>
    <s v="Compens.autom.SAPF124"/>
    <x v="0"/>
  </r>
  <r>
    <s v="8200038502"/>
    <s v="E.S.E. SANTIAGO DE T"/>
    <x v="1878"/>
    <s v="438"/>
    <m/>
    <x v="1462"/>
    <x v="8"/>
    <x v="573"/>
    <x v="1"/>
    <d v="2022-10-21T00:00:00"/>
    <n v="36200"/>
    <n v="2205200101"/>
    <x v="2"/>
    <x v="300"/>
    <m/>
    <s v="6877320011"/>
    <x v="203"/>
    <d v="2022-10-21T00:00:00"/>
    <s v="JNUNEZ"/>
    <s v="Compens.autom.SAPF124"/>
    <x v="1"/>
  </r>
  <r>
    <s v="8200038502"/>
    <s v="E.S.E. SANTIAGO DE T"/>
    <x v="1879"/>
    <s v="438"/>
    <m/>
    <x v="1462"/>
    <x v="8"/>
    <x v="573"/>
    <x v="1"/>
    <d v="2022-10-21T00:00:00"/>
    <n v="-127622"/>
    <n v="2205200101"/>
    <x v="2"/>
    <x v="300"/>
    <m/>
    <s v="YB999"/>
    <x v="207"/>
    <d v="2022-10-21T00:00:00"/>
    <s v="JNUNEZ"/>
    <s v="Compens.autom.SAPF124"/>
    <x v="0"/>
  </r>
  <r>
    <s v="8200038502"/>
    <s v="E.S.E. SANTIAGO DE T"/>
    <x v="1879"/>
    <s v="438"/>
    <m/>
    <x v="1462"/>
    <x v="8"/>
    <x v="573"/>
    <x v="1"/>
    <d v="2022-10-21T00:00:00"/>
    <n v="127622"/>
    <n v="2205200101"/>
    <x v="2"/>
    <x v="300"/>
    <m/>
    <s v="1564620011"/>
    <x v="207"/>
    <d v="2022-10-21T00:00:00"/>
    <s v="JNUNEZ"/>
    <s v="Compens.autom.SAPF124"/>
    <x v="1"/>
  </r>
  <r>
    <s v="8200038502"/>
    <s v="E.S.E. SANTIAGO DE T"/>
    <x v="1880"/>
    <s v="438"/>
    <m/>
    <x v="1462"/>
    <x v="8"/>
    <x v="573"/>
    <x v="1"/>
    <d v="2022-10-21T00:00:00"/>
    <n v="-30461"/>
    <n v="2205200101"/>
    <x v="2"/>
    <x v="300"/>
    <m/>
    <s v="YB999"/>
    <x v="219"/>
    <d v="2022-10-21T00:00:00"/>
    <s v="JNUNEZ"/>
    <s v="Compens.autom.SAPF124"/>
    <x v="0"/>
  </r>
  <r>
    <s v="8200038502"/>
    <s v="E.S.E. SANTIAGO DE T"/>
    <x v="1880"/>
    <s v="438"/>
    <m/>
    <x v="1462"/>
    <x v="8"/>
    <x v="573"/>
    <x v="1"/>
    <d v="2022-10-21T00:00:00"/>
    <n v="30461"/>
    <n v="2205200101"/>
    <x v="2"/>
    <x v="300"/>
    <m/>
    <s v="8100120011"/>
    <x v="219"/>
    <d v="2022-10-21T00:00:00"/>
    <s v="JNUNEZ"/>
    <s v="Compens.autom.SAPF124"/>
    <x v="1"/>
  </r>
  <r>
    <s v="8200038502"/>
    <s v="E.S.E. SANTIAGO DE T"/>
    <x v="1881"/>
    <s v="438"/>
    <m/>
    <x v="1462"/>
    <x v="8"/>
    <x v="573"/>
    <x v="1"/>
    <d v="2022-10-21T00:00:00"/>
    <n v="-8880"/>
    <n v="2205200101"/>
    <x v="2"/>
    <x v="300"/>
    <m/>
    <s v="YB999"/>
    <x v="229"/>
    <d v="2022-10-21T00:00:00"/>
    <s v="JNUNEZ"/>
    <s v="Compens.autom.SAPF124"/>
    <x v="0"/>
  </r>
  <r>
    <s v="8200038502"/>
    <s v="E.S.E. SANTIAGO DE T"/>
    <x v="1881"/>
    <s v="438"/>
    <m/>
    <x v="1462"/>
    <x v="8"/>
    <x v="573"/>
    <x v="1"/>
    <d v="2022-10-21T00:00:00"/>
    <n v="8880"/>
    <n v="2205200101"/>
    <x v="2"/>
    <x v="300"/>
    <m/>
    <s v="1500120011"/>
    <x v="229"/>
    <d v="2022-10-21T00:00:00"/>
    <s v="JNUNEZ"/>
    <s v="Compens.autom.SAPF124"/>
    <x v="1"/>
  </r>
  <r>
    <s v="8200038502"/>
    <s v="E.S.E. SANTIAGO DE T"/>
    <x v="1882"/>
    <s v="438"/>
    <m/>
    <x v="1462"/>
    <x v="8"/>
    <x v="573"/>
    <x v="1"/>
    <d v="2022-10-21T00:00:00"/>
    <n v="-374732"/>
    <n v="2205200101"/>
    <x v="2"/>
    <x v="300"/>
    <m/>
    <s v="YB999"/>
    <x v="230"/>
    <d v="2022-10-21T00:00:00"/>
    <s v="JNUNEZ"/>
    <s v="Compens.autom.SAPF124"/>
    <x v="0"/>
  </r>
  <r>
    <s v="8200038502"/>
    <s v="E.S.E. SANTIAGO DE T"/>
    <x v="1882"/>
    <s v="438"/>
    <m/>
    <x v="1462"/>
    <x v="8"/>
    <x v="573"/>
    <x v="1"/>
    <d v="2022-10-21T00:00:00"/>
    <n v="374732"/>
    <n v="2205200101"/>
    <x v="2"/>
    <x v="300"/>
    <m/>
    <s v="1500120011"/>
    <x v="230"/>
    <d v="2022-10-21T00:00:00"/>
    <s v="JNUNEZ"/>
    <s v="Compens.autom.SAPF124"/>
    <x v="1"/>
  </r>
  <r>
    <s v="8200038502"/>
    <s v="E.S.E. SANTIAGO DE T"/>
    <x v="1883"/>
    <s v="438"/>
    <m/>
    <x v="1462"/>
    <x v="8"/>
    <x v="573"/>
    <x v="1"/>
    <d v="2022-10-21T00:00:00"/>
    <n v="-74909"/>
    <n v="2205200101"/>
    <x v="2"/>
    <x v="300"/>
    <m/>
    <s v="YB999"/>
    <x v="231"/>
    <d v="2022-10-21T00:00:00"/>
    <s v="JNUNEZ"/>
    <s v="Compens.autom.SAPF124"/>
    <x v="0"/>
  </r>
  <r>
    <s v="8200038502"/>
    <s v="E.S.E. SANTIAGO DE T"/>
    <x v="1883"/>
    <s v="438"/>
    <m/>
    <x v="1462"/>
    <x v="8"/>
    <x v="573"/>
    <x v="1"/>
    <d v="2022-10-21T00:00:00"/>
    <n v="74909"/>
    <n v="2205200101"/>
    <x v="2"/>
    <x v="300"/>
    <m/>
    <s v="1500120011"/>
    <x v="231"/>
    <d v="2022-10-21T00:00:00"/>
    <s v="JNUNEZ"/>
    <s v="Compens.autom.SAPF124"/>
    <x v="1"/>
  </r>
  <r>
    <s v="8200038502"/>
    <s v="E.S.E. SANTIAGO DE T"/>
    <x v="1884"/>
    <s v="438"/>
    <m/>
    <x v="1462"/>
    <x v="8"/>
    <x v="573"/>
    <x v="1"/>
    <d v="2022-10-21T00:00:00"/>
    <n v="-102032"/>
    <n v="2205200101"/>
    <x v="2"/>
    <x v="300"/>
    <m/>
    <s v="YB999"/>
    <x v="233"/>
    <d v="2022-10-21T00:00:00"/>
    <s v="JNUNEZ"/>
    <s v="Compens.autom.SAPF124"/>
    <x v="0"/>
  </r>
  <r>
    <s v="8200038502"/>
    <s v="E.S.E. SANTIAGO DE T"/>
    <x v="1884"/>
    <s v="438"/>
    <m/>
    <x v="1462"/>
    <x v="8"/>
    <x v="573"/>
    <x v="1"/>
    <d v="2022-10-21T00:00:00"/>
    <n v="102032"/>
    <n v="2205200101"/>
    <x v="2"/>
    <x v="300"/>
    <m/>
    <s v="1500120011"/>
    <x v="233"/>
    <d v="2022-10-21T00:00:00"/>
    <s v="JNUNEZ"/>
    <s v="Compens.autom.SAPF124"/>
    <x v="1"/>
  </r>
  <r>
    <s v="8200038502"/>
    <s v="E.S.E. SANTIAGO DE T"/>
    <x v="1885"/>
    <s v="438"/>
    <m/>
    <x v="1462"/>
    <x v="8"/>
    <x v="573"/>
    <x v="1"/>
    <d v="2022-10-21T00:00:00"/>
    <n v="-362091"/>
    <n v="2205200101"/>
    <x v="2"/>
    <x v="300"/>
    <m/>
    <s v="YB999"/>
    <x v="235"/>
    <d v="2022-10-21T00:00:00"/>
    <s v="JNUNEZ"/>
    <s v="Compens.autom.SAPF124"/>
    <x v="0"/>
  </r>
  <r>
    <s v="8200038502"/>
    <s v="E.S.E. SANTIAGO DE T"/>
    <x v="1885"/>
    <s v="438"/>
    <m/>
    <x v="1462"/>
    <x v="8"/>
    <x v="573"/>
    <x v="1"/>
    <d v="2022-10-21T00:00:00"/>
    <n v="362091"/>
    <n v="2205200101"/>
    <x v="2"/>
    <x v="300"/>
    <m/>
    <s v="1520420011"/>
    <x v="235"/>
    <d v="2022-10-21T00:00:00"/>
    <s v="JNUNEZ"/>
    <s v="Compens.autom.SAPF124"/>
    <x v="1"/>
  </r>
  <r>
    <s v="8200038502"/>
    <s v="E.S.E. SANTIAGO DE T"/>
    <x v="1886"/>
    <s v="438"/>
    <m/>
    <x v="1462"/>
    <x v="8"/>
    <x v="573"/>
    <x v="1"/>
    <d v="2022-10-21T00:00:00"/>
    <n v="-52365"/>
    <n v="2205200101"/>
    <x v="2"/>
    <x v="300"/>
    <m/>
    <s v="YB999"/>
    <x v="244"/>
    <d v="2022-10-21T00:00:00"/>
    <s v="JNUNEZ"/>
    <s v="Compens.autom.SAPF124"/>
    <x v="0"/>
  </r>
  <r>
    <s v="8200038502"/>
    <s v="E.S.E. SANTIAGO DE T"/>
    <x v="1886"/>
    <s v="438"/>
    <m/>
    <x v="1462"/>
    <x v="8"/>
    <x v="573"/>
    <x v="1"/>
    <d v="2022-10-21T00:00:00"/>
    <n v="52365"/>
    <n v="2205200101"/>
    <x v="2"/>
    <x v="300"/>
    <m/>
    <s v="1500120011"/>
    <x v="244"/>
    <d v="2022-10-21T00:00:00"/>
    <s v="JNUNEZ"/>
    <s v="Compens.autom.SAPF124"/>
    <x v="1"/>
  </r>
  <r>
    <s v="8200038502"/>
    <s v="E.S.E. SANTIAGO DE T"/>
    <x v="1887"/>
    <s v="438"/>
    <m/>
    <x v="1462"/>
    <x v="8"/>
    <x v="573"/>
    <x v="1"/>
    <d v="2022-10-21T00:00:00"/>
    <n v="-64748"/>
    <n v="2205200101"/>
    <x v="2"/>
    <x v="300"/>
    <m/>
    <s v="YB999"/>
    <x v="246"/>
    <d v="2022-10-21T00:00:00"/>
    <s v="JNUNEZ"/>
    <s v="Compens.autom.SAPF124"/>
    <x v="0"/>
  </r>
  <r>
    <s v="8200038502"/>
    <s v="E.S.E. SANTIAGO DE T"/>
    <x v="1887"/>
    <s v="438"/>
    <m/>
    <x v="1462"/>
    <x v="8"/>
    <x v="573"/>
    <x v="1"/>
    <d v="2022-10-21T00:00:00"/>
    <n v="64748"/>
    <n v="2205200101"/>
    <x v="2"/>
    <x v="300"/>
    <m/>
    <s v="1500120011"/>
    <x v="246"/>
    <d v="2022-10-21T00:00:00"/>
    <s v="JNUNEZ"/>
    <s v="Compens.autom.SAPF124"/>
    <x v="1"/>
  </r>
  <r>
    <s v="8200038502"/>
    <s v="E.S.E. SANTIAGO DE T"/>
    <x v="1888"/>
    <s v="438"/>
    <m/>
    <x v="1462"/>
    <x v="8"/>
    <x v="573"/>
    <x v="1"/>
    <d v="2022-10-21T00:00:00"/>
    <n v="-61228"/>
    <n v="2205200101"/>
    <x v="2"/>
    <x v="300"/>
    <m/>
    <s v="YB999"/>
    <x v="249"/>
    <d v="2022-10-21T00:00:00"/>
    <s v="JNUNEZ"/>
    <s v="Compens.autom.SAPF124"/>
    <x v="0"/>
  </r>
  <r>
    <s v="8200038502"/>
    <s v="E.S.E. SANTIAGO DE T"/>
    <x v="1888"/>
    <s v="438"/>
    <m/>
    <x v="1462"/>
    <x v="8"/>
    <x v="573"/>
    <x v="1"/>
    <d v="2022-10-21T00:00:00"/>
    <n v="61228"/>
    <n v="2205200101"/>
    <x v="2"/>
    <x v="300"/>
    <m/>
    <s v="1500120011"/>
    <x v="249"/>
    <d v="2022-10-21T00:00:00"/>
    <s v="JNUNEZ"/>
    <s v="Compens.autom.SAPF124"/>
    <x v="1"/>
  </r>
  <r>
    <s v="8200038502"/>
    <s v="E.S.E. SANTIAGO DE T"/>
    <x v="1889"/>
    <s v="438"/>
    <m/>
    <x v="1462"/>
    <x v="8"/>
    <x v="573"/>
    <x v="1"/>
    <d v="2022-10-21T00:00:00"/>
    <n v="-110966"/>
    <n v="2205200101"/>
    <x v="2"/>
    <x v="300"/>
    <m/>
    <s v="YB999"/>
    <x v="253"/>
    <d v="2022-10-21T00:00:00"/>
    <s v="JNUNEZ"/>
    <s v="Compens.autom.SAPF124"/>
    <x v="0"/>
  </r>
  <r>
    <s v="8200038502"/>
    <s v="E.S.E. SANTIAGO DE T"/>
    <x v="1889"/>
    <s v="438"/>
    <m/>
    <x v="1462"/>
    <x v="8"/>
    <x v="573"/>
    <x v="1"/>
    <d v="2022-10-21T00:00:00"/>
    <n v="110966"/>
    <n v="2205200101"/>
    <x v="2"/>
    <x v="300"/>
    <m/>
    <s v="2530720011"/>
    <x v="253"/>
    <d v="2022-10-21T00:00:00"/>
    <s v="JNUNEZ"/>
    <s v="Compens.autom.SAPF124"/>
    <x v="1"/>
  </r>
  <r>
    <s v="8200038502"/>
    <s v="E.S.E. SANTIAGO DE T"/>
    <x v="1890"/>
    <s v="438"/>
    <m/>
    <x v="1462"/>
    <x v="8"/>
    <x v="573"/>
    <x v="1"/>
    <d v="2022-10-21T00:00:00"/>
    <n v="-6500"/>
    <n v="2205200101"/>
    <x v="2"/>
    <x v="300"/>
    <m/>
    <s v="1500120011"/>
    <x v="261"/>
    <d v="2022-10-21T00:00:00"/>
    <s v="JNUNEZ"/>
    <s v="Compens.autom.SAPF124"/>
    <x v="0"/>
  </r>
  <r>
    <s v="8200038502"/>
    <s v="E.S.E. SANTIAGO DE T"/>
    <x v="1890"/>
    <s v="438"/>
    <m/>
    <x v="1462"/>
    <x v="8"/>
    <x v="573"/>
    <x v="1"/>
    <d v="2022-10-21T00:00:00"/>
    <n v="6500"/>
    <n v="2205200101"/>
    <x v="2"/>
    <x v="300"/>
    <m/>
    <s v="1500120011"/>
    <x v="261"/>
    <d v="2022-10-21T00:00:00"/>
    <s v="JNUNEZ"/>
    <s v="Compens.autom.SAPF124"/>
    <x v="1"/>
  </r>
  <r>
    <s v="8200038502"/>
    <s v="E.S.E. SANTIAGO DE T"/>
    <x v="1891"/>
    <s v="438"/>
    <m/>
    <x v="1462"/>
    <x v="8"/>
    <x v="573"/>
    <x v="1"/>
    <d v="2022-10-21T00:00:00"/>
    <n v="-57920"/>
    <n v="2205200101"/>
    <x v="2"/>
    <x v="300"/>
    <m/>
    <s v="1500120011"/>
    <x v="264"/>
    <d v="2022-10-21T00:00:00"/>
    <s v="JNUNEZ"/>
    <s v="Compens.autom.SAPF124"/>
    <x v="0"/>
  </r>
  <r>
    <s v="8200038502"/>
    <s v="E.S.E. SANTIAGO DE T"/>
    <x v="1891"/>
    <s v="438"/>
    <m/>
    <x v="1462"/>
    <x v="8"/>
    <x v="573"/>
    <x v="1"/>
    <d v="2022-10-21T00:00:00"/>
    <n v="57920"/>
    <n v="2205200101"/>
    <x v="2"/>
    <x v="300"/>
    <m/>
    <s v="1500120011"/>
    <x v="264"/>
    <d v="2022-10-21T00:00:00"/>
    <s v="JNUNEZ"/>
    <s v="Compens.autom.SAPF124"/>
    <x v="1"/>
  </r>
  <r>
    <s v="8200038502"/>
    <s v="E.S.E. SANTIAGO DE T"/>
    <x v="1892"/>
    <s v="438"/>
    <m/>
    <x v="1462"/>
    <x v="8"/>
    <x v="573"/>
    <x v="1"/>
    <d v="2022-10-21T00:00:00"/>
    <n v="-105973"/>
    <n v="2205200101"/>
    <x v="2"/>
    <x v="300"/>
    <m/>
    <s v="YB999"/>
    <x v="269"/>
    <d v="2022-10-21T00:00:00"/>
    <s v="JNUNEZ"/>
    <s v="Compens.autom.SAPF124"/>
    <x v="0"/>
  </r>
  <r>
    <s v="8200038502"/>
    <s v="E.S.E. SANTIAGO DE T"/>
    <x v="1892"/>
    <s v="438"/>
    <m/>
    <x v="1462"/>
    <x v="8"/>
    <x v="573"/>
    <x v="1"/>
    <d v="2022-10-21T00:00:00"/>
    <n v="105973"/>
    <n v="2205200101"/>
    <x v="2"/>
    <x v="300"/>
    <m/>
    <s v="1500120011"/>
    <x v="269"/>
    <d v="2022-10-21T00:00:00"/>
    <s v="JNUNEZ"/>
    <s v="Compens.autom.SAPF124"/>
    <x v="1"/>
  </r>
  <r>
    <s v="8200038502"/>
    <s v="E.S.E. SANTIAGO DE T"/>
    <x v="1893"/>
    <s v="438"/>
    <m/>
    <x v="1462"/>
    <x v="8"/>
    <x v="573"/>
    <x v="1"/>
    <d v="2022-10-21T00:00:00"/>
    <n v="123700"/>
    <n v="2205200101"/>
    <x v="2"/>
    <x v="300"/>
    <m/>
    <s v="1500120011"/>
    <x v="273"/>
    <d v="2022-10-21T00:00:00"/>
    <s v="JNUNEZ"/>
    <s v="Compens.autom.SAPF124"/>
    <x v="1"/>
  </r>
  <r>
    <s v="8200038502"/>
    <s v="E.S.E. SANTIAGO DE T"/>
    <x v="1893"/>
    <s v="438"/>
    <m/>
    <x v="1462"/>
    <x v="8"/>
    <x v="573"/>
    <x v="1"/>
    <d v="2022-10-21T00:00:00"/>
    <n v="-123700"/>
    <n v="2205200101"/>
    <x v="2"/>
    <x v="300"/>
    <m/>
    <s v="1500120011"/>
    <x v="273"/>
    <d v="2022-10-21T00:00:00"/>
    <s v="JNUNEZ"/>
    <s v="Compens.autom.SAPF124"/>
    <x v="0"/>
  </r>
  <r>
    <s v="8200038502"/>
    <s v="E.S.E. SANTIAGO DE T"/>
    <x v="1894"/>
    <s v="438"/>
    <m/>
    <x v="1462"/>
    <x v="8"/>
    <x v="573"/>
    <x v="1"/>
    <d v="2022-10-21T00:00:00"/>
    <n v="-6250"/>
    <n v="2205200101"/>
    <x v="2"/>
    <x v="300"/>
    <m/>
    <s v="8173620011"/>
    <x v="276"/>
    <d v="2022-10-21T00:00:00"/>
    <s v="JNUNEZ"/>
    <s v="Compens.autom.SAPF124"/>
    <x v="0"/>
  </r>
  <r>
    <s v="8200038502"/>
    <s v="E.S.E. SANTIAGO DE T"/>
    <x v="1894"/>
    <s v="438"/>
    <m/>
    <x v="1462"/>
    <x v="8"/>
    <x v="573"/>
    <x v="1"/>
    <d v="2022-10-21T00:00:00"/>
    <n v="6250"/>
    <n v="2205200101"/>
    <x v="2"/>
    <x v="300"/>
    <m/>
    <s v="8173620011"/>
    <x v="276"/>
    <d v="2022-10-21T00:00:00"/>
    <s v="JNUNEZ"/>
    <s v="Compens.autom.SAPF124"/>
    <x v="1"/>
  </r>
  <r>
    <s v="8200038502"/>
    <s v="E.S.E. SANTIAGO DE T"/>
    <x v="1895"/>
    <s v="438"/>
    <s v="RN09438147"/>
    <x v="1463"/>
    <x v="8"/>
    <x v="574"/>
    <x v="1"/>
    <d v="2022-09-30T00:00:00"/>
    <n v="-54499918"/>
    <n v="2905100201"/>
    <x v="1"/>
    <x v="299"/>
    <m/>
    <s v="9900000000"/>
    <x v="1"/>
    <m/>
    <s v="COOSALUD"/>
    <s v="0"/>
    <x v="0"/>
  </r>
  <r>
    <s v="8200038502"/>
    <s v="E.S.E. SANTIAGO DE T"/>
    <x v="1896"/>
    <s v="438"/>
    <s v="N08724438"/>
    <x v="1464"/>
    <x v="8"/>
    <x v="575"/>
    <x v="1"/>
    <d v="2022-08-30T00:00:00"/>
    <n v="-130338752"/>
    <n v="1330050201"/>
    <x v="1"/>
    <x v="299"/>
    <m/>
    <s v="9900000000"/>
    <x v="1"/>
    <m/>
    <s v="COOSALUD"/>
    <m/>
    <x v="0"/>
  </r>
  <r>
    <s v="8200038502"/>
    <s v="E.S.E. SANTIAGO DE T"/>
    <x v="1897"/>
    <s v="438"/>
    <s v="N08341438"/>
    <x v="1465"/>
    <x v="8"/>
    <x v="575"/>
    <x v="1"/>
    <d v="2022-08-30T00:00:00"/>
    <n v="68516565"/>
    <n v="2205200202"/>
    <x v="2"/>
    <x v="299"/>
    <m/>
    <s v="YB999"/>
    <x v="1"/>
    <m/>
    <s v="COOSALUD"/>
    <m/>
    <x v="1"/>
  </r>
  <r>
    <s v="8200038502"/>
    <s v="E.S.E. SANTIAGO DE T"/>
    <x v="1897"/>
    <s v="438"/>
    <s v="N08341438"/>
    <x v="1465"/>
    <x v="8"/>
    <x v="575"/>
    <x v="1"/>
    <d v="2022-08-30T00:00:00"/>
    <n v="-68516565"/>
    <n v="2905100201"/>
    <x v="1"/>
    <x v="299"/>
    <m/>
    <s v="YB999"/>
    <x v="1"/>
    <m/>
    <s v="COOSALUD"/>
    <m/>
    <x v="0"/>
  </r>
  <r>
    <s v="8200038502"/>
    <s v="E.S.E. SANTIAGO DE T"/>
    <x v="1898"/>
    <s v="438"/>
    <s v="N07438690"/>
    <x v="1466"/>
    <x v="8"/>
    <x v="3"/>
    <x v="1"/>
    <d v="2022-08-31T00:00:00"/>
    <n v="-11542004"/>
    <n v="2905100202"/>
    <x v="0"/>
    <x v="299"/>
    <m/>
    <s v="9900000000"/>
    <x v="346"/>
    <d v="2022-08-31T00:00:00"/>
    <s v="COOSALUD"/>
    <m/>
    <x v="0"/>
  </r>
  <r>
    <s v="8200038502"/>
    <s v="E.S.E. SANTIAGO DE T"/>
    <x v="1898"/>
    <s v="438"/>
    <s v="N07438690"/>
    <x v="1466"/>
    <x v="8"/>
    <x v="3"/>
    <x v="1"/>
    <d v="2022-08-31T00:00:00"/>
    <n v="11542004"/>
    <n v="1330050204"/>
    <x v="0"/>
    <x v="299"/>
    <m/>
    <s v="9900000000"/>
    <x v="346"/>
    <d v="2022-08-31T00:00:00"/>
    <s v="COOSALUD"/>
    <m/>
    <x v="1"/>
  </r>
  <r>
    <s v="8200038502"/>
    <s v="E.S.E. SANTIAGO DE T"/>
    <x v="1899"/>
    <s v="438"/>
    <s v="+438"/>
    <x v="1467"/>
    <x v="8"/>
    <x v="576"/>
    <x v="1"/>
    <d v="2022-08-31T00:00:00"/>
    <n v="-194879846"/>
    <n v="2905100202"/>
    <x v="0"/>
    <x v="299"/>
    <m/>
    <s v="9900000000"/>
    <x v="347"/>
    <d v="2022-08-31T00:00:00"/>
    <s v="COOSALUD"/>
    <m/>
    <x v="0"/>
  </r>
  <r>
    <s v="8200038502"/>
    <s v="E.S.E. SANTIAGO DE T"/>
    <x v="1899"/>
    <s v="438"/>
    <s v="+438"/>
    <x v="1467"/>
    <x v="8"/>
    <x v="576"/>
    <x v="1"/>
    <d v="2022-08-31T00:00:00"/>
    <n v="194879846"/>
    <n v="1330050204"/>
    <x v="0"/>
    <x v="299"/>
    <m/>
    <s v="9900000000"/>
    <x v="347"/>
    <d v="2022-08-31T00:00:00"/>
    <s v="COOSALUD"/>
    <m/>
    <x v="1"/>
  </r>
  <r>
    <s v="8200038502"/>
    <s v="E.S.E. SANTIAGO DE T"/>
    <x v="1900"/>
    <s v="438"/>
    <s v="N07438690"/>
    <x v="1466"/>
    <x v="8"/>
    <x v="3"/>
    <x v="1"/>
    <d v="2022-07-31T00:00:00"/>
    <n v="11542004"/>
    <n v="2905100202"/>
    <x v="0"/>
    <x v="299"/>
    <m/>
    <s v="9900000000"/>
    <x v="346"/>
    <d v="2022-08-31T00:00:00"/>
    <s v="COOSALUD"/>
    <m/>
    <x v="1"/>
  </r>
  <r>
    <s v="8200038502"/>
    <s v="E.S.E. SANTIAGO DE T"/>
    <x v="1900"/>
    <s v="438"/>
    <s v="N07438690"/>
    <x v="1466"/>
    <x v="8"/>
    <x v="3"/>
    <x v="1"/>
    <d v="2022-07-31T00:00:00"/>
    <n v="-11542004"/>
    <n v="1330050204"/>
    <x v="0"/>
    <x v="299"/>
    <m/>
    <s v="9900000000"/>
    <x v="346"/>
    <d v="2022-08-31T00:00:00"/>
    <s v="COOSALUD"/>
    <m/>
    <x v="0"/>
  </r>
  <r>
    <s v="8200038502"/>
    <s v="E.S.E. SANTIAGO DE T"/>
    <x v="1901"/>
    <s v="438"/>
    <s v="N07438167"/>
    <x v="1468"/>
    <x v="8"/>
    <x v="3"/>
    <x v="1"/>
    <d v="2022-07-31T00:00:00"/>
    <n v="-152948725"/>
    <n v="2905100201"/>
    <x v="1"/>
    <x v="299"/>
    <m/>
    <s v="9900000000"/>
    <x v="1"/>
    <m/>
    <s v="COOSALUD"/>
    <s v="0"/>
    <x v="0"/>
  </r>
  <r>
    <s v="8200038502"/>
    <s v="E.S.E. SANTIAGO DE T"/>
    <x v="1902"/>
    <s v="438"/>
    <s v="AAC-438"/>
    <x v="1469"/>
    <x v="8"/>
    <x v="495"/>
    <x v="4"/>
    <d v="2022-07-31T00:00:00"/>
    <n v="-43811775"/>
    <n v="2905100201"/>
    <x v="1"/>
    <x v="299"/>
    <s v="0"/>
    <s v="9900000000"/>
    <x v="348"/>
    <d v="2022-07-31T00:00:00"/>
    <s v="COOSALUD"/>
    <s v="0"/>
    <x v="0"/>
  </r>
  <r>
    <s v="8200038502"/>
    <s v="E.S.E. SANTIAGO DE T"/>
    <x v="1902"/>
    <s v="438"/>
    <s v="AAC-438"/>
    <x v="1469"/>
    <x v="8"/>
    <x v="495"/>
    <x v="4"/>
    <d v="2022-07-31T00:00:00"/>
    <n v="43811775"/>
    <n v="1330050201"/>
    <x v="1"/>
    <x v="299"/>
    <s v="0"/>
    <s v="9900000000"/>
    <x v="348"/>
    <d v="2022-07-31T00:00:00"/>
    <s v="COOSALUD"/>
    <s v="0"/>
    <x v="1"/>
  </r>
  <r>
    <s v="8200038502"/>
    <s v="E.S.E. SANTIAGO DE T"/>
    <x v="1903"/>
    <s v="438"/>
    <s v="N280438"/>
    <x v="1470"/>
    <x v="8"/>
    <x v="174"/>
    <x v="1"/>
    <d v="2022-07-31T00:00:00"/>
    <n v="38948259"/>
    <n v="2905100201"/>
    <x v="1"/>
    <x v="299"/>
    <m/>
    <s v="9900000000"/>
    <x v="349"/>
    <d v="2022-07-31T00:00:00"/>
    <s v="COOSALUD"/>
    <s v="0"/>
    <x v="1"/>
  </r>
  <r>
    <s v="8200038502"/>
    <s v="E.S.E. SANTIAGO DE T"/>
    <x v="1903"/>
    <s v="438"/>
    <s v="N280438"/>
    <x v="1470"/>
    <x v="8"/>
    <x v="174"/>
    <x v="1"/>
    <d v="2022-07-31T00:00:00"/>
    <n v="-38948259"/>
    <n v="1330050201"/>
    <x v="1"/>
    <x v="299"/>
    <m/>
    <s v="9900000000"/>
    <x v="349"/>
    <d v="2022-07-31T00:00:00"/>
    <s v="COOSALUD"/>
    <s v="0"/>
    <x v="0"/>
  </r>
  <r>
    <s v="8200038502"/>
    <s v="E.S.E. SANTIAGO DE T"/>
    <x v="1904"/>
    <s v="438"/>
    <s v="+438"/>
    <x v="1467"/>
    <x v="8"/>
    <x v="576"/>
    <x v="1"/>
    <d v="2022-05-31T00:00:00"/>
    <n v="194879846"/>
    <n v="2905100202"/>
    <x v="0"/>
    <x v="299"/>
    <m/>
    <s v="9900000000"/>
    <x v="347"/>
    <d v="2022-08-31T00:00:00"/>
    <s v="COOSALUD"/>
    <m/>
    <x v="1"/>
  </r>
  <r>
    <s v="8200038502"/>
    <s v="E.S.E. SANTIAGO DE T"/>
    <x v="1904"/>
    <s v="438"/>
    <s v="+438"/>
    <x v="1467"/>
    <x v="8"/>
    <x v="576"/>
    <x v="1"/>
    <d v="2022-05-31T00:00:00"/>
    <n v="-194879846"/>
    <n v="1330050204"/>
    <x v="0"/>
    <x v="299"/>
    <m/>
    <s v="9900000000"/>
    <x v="347"/>
    <d v="2022-08-31T00:00:00"/>
    <s v="COOSALUD"/>
    <m/>
    <x v="0"/>
  </r>
  <r>
    <s v="8200038502"/>
    <s v="E.S.E. SANTIAGO DE T"/>
    <x v="1905"/>
    <s v="438"/>
    <s v="438N"/>
    <x v="1471"/>
    <x v="8"/>
    <x v="174"/>
    <x v="1"/>
    <d v="2022-05-25T00:00:00"/>
    <n v="-38948259"/>
    <n v="2905100202"/>
    <x v="0"/>
    <x v="299"/>
    <m/>
    <s v="9900000000"/>
    <x v="350"/>
    <d v="2022-05-25T00:00:00"/>
    <s v="COOSALUD"/>
    <m/>
    <x v="0"/>
  </r>
  <r>
    <s v="8200038502"/>
    <s v="E.S.E. SANTIAGO DE T"/>
    <x v="1905"/>
    <s v="438"/>
    <s v="438N"/>
    <x v="1471"/>
    <x v="8"/>
    <x v="174"/>
    <x v="1"/>
    <d v="2022-05-25T00:00:00"/>
    <n v="38948259"/>
    <n v="1330050204"/>
    <x v="0"/>
    <x v="299"/>
    <m/>
    <s v="9900000000"/>
    <x v="350"/>
    <d v="2022-05-25T00:00:00"/>
    <s v="COOSALUD"/>
    <m/>
    <x v="1"/>
  </r>
  <r>
    <s v="8200038502"/>
    <s v="E.S.E. SANTIAGO DE T"/>
    <x v="1906"/>
    <s v="438"/>
    <s v="438*"/>
    <x v="1472"/>
    <x v="8"/>
    <x v="285"/>
    <x v="2"/>
    <d v="2022-05-25T00:00:00"/>
    <n v="-180930043"/>
    <n v="2905100203"/>
    <x v="0"/>
    <x v="299"/>
    <m/>
    <s v="9900000000"/>
    <x v="351"/>
    <d v="2022-05-25T00:00:00"/>
    <s v="COOSALUD"/>
    <m/>
    <x v="0"/>
  </r>
  <r>
    <s v="8200038502"/>
    <s v="E.S.E. SANTIAGO DE T"/>
    <x v="1906"/>
    <s v="438"/>
    <s v="438*"/>
    <x v="1472"/>
    <x v="8"/>
    <x v="285"/>
    <x v="2"/>
    <d v="2022-05-25T00:00:00"/>
    <n v="180930043"/>
    <n v="1330050204"/>
    <x v="0"/>
    <x v="299"/>
    <m/>
    <s v="9900000000"/>
    <x v="351"/>
    <d v="2022-05-25T00:00:00"/>
    <s v="COOSALUD"/>
    <m/>
    <x v="1"/>
  </r>
  <r>
    <s v="8200038502"/>
    <s v="E.S.E. SANTIAGO DE T"/>
    <x v="1907"/>
    <s v="438"/>
    <s v="438N"/>
    <x v="1471"/>
    <x v="8"/>
    <x v="174"/>
    <x v="1"/>
    <d v="2022-04-30T00:00:00"/>
    <n v="38948259"/>
    <n v="2905100202"/>
    <x v="0"/>
    <x v="299"/>
    <m/>
    <s v="9900000000"/>
    <x v="350"/>
    <d v="2022-05-25T00:00:00"/>
    <s v="COOSALUD"/>
    <m/>
    <x v="1"/>
  </r>
  <r>
    <s v="8200038502"/>
    <s v="E.S.E. SANTIAGO DE T"/>
    <x v="1907"/>
    <s v="438"/>
    <s v="438N"/>
    <x v="1471"/>
    <x v="8"/>
    <x v="174"/>
    <x v="1"/>
    <d v="2022-04-30T00:00:00"/>
    <n v="-38948259"/>
    <n v="1330050204"/>
    <x v="0"/>
    <x v="299"/>
    <m/>
    <s v="9900000000"/>
    <x v="350"/>
    <d v="2022-05-25T00:00:00"/>
    <s v="COOSALUD"/>
    <m/>
    <x v="0"/>
  </r>
  <r>
    <s v="8200038502"/>
    <s v="E.S.E. SANTIAGO DE T"/>
    <x v="1908"/>
    <s v="438"/>
    <s v="N280438"/>
    <x v="1470"/>
    <x v="8"/>
    <x v="174"/>
    <x v="1"/>
    <d v="2022-04-30T00:00:00"/>
    <n v="-38948259"/>
    <n v="2905100201"/>
    <x v="1"/>
    <x v="299"/>
    <m/>
    <s v="9900000000"/>
    <x v="349"/>
    <d v="2022-07-31T00:00:00"/>
    <s v="COOSALUD"/>
    <s v="0"/>
    <x v="0"/>
  </r>
  <r>
    <s v="8200038502"/>
    <s v="E.S.E. SANTIAGO DE T"/>
    <x v="1908"/>
    <s v="438"/>
    <s v="N280438"/>
    <x v="1470"/>
    <x v="8"/>
    <x v="174"/>
    <x v="1"/>
    <d v="2022-04-30T00:00:00"/>
    <n v="38948259"/>
    <n v="1330050201"/>
    <x v="1"/>
    <x v="299"/>
    <m/>
    <s v="9900000000"/>
    <x v="349"/>
    <d v="2022-07-31T00:00:00"/>
    <s v="COOSALUD"/>
    <s v="0"/>
    <x v="1"/>
  </r>
  <r>
    <s v="8200038502"/>
    <s v="E.S.E. SANTIAGO DE T"/>
    <x v="1909"/>
    <s v="438"/>
    <s v="438"/>
    <x v="1473"/>
    <x v="8"/>
    <x v="257"/>
    <x v="2"/>
    <d v="2021-12-31T00:00:00"/>
    <n v="-7230"/>
    <n v="2905100101"/>
    <x v="1"/>
    <x v="299"/>
    <m/>
    <s v="9900000000"/>
    <x v="352"/>
    <d v="2021-12-31T00:00:00"/>
    <s v="COOSALUD"/>
    <s v="0"/>
    <x v="0"/>
  </r>
  <r>
    <s v="8200038502"/>
    <s v="E.S.E. SANTIAGO DE T"/>
    <x v="1909"/>
    <s v="438"/>
    <s v="438"/>
    <x v="1473"/>
    <x v="8"/>
    <x v="257"/>
    <x v="2"/>
    <d v="2021-12-31T00:00:00"/>
    <n v="7230"/>
    <n v="1330050201"/>
    <x v="1"/>
    <x v="299"/>
    <m/>
    <s v="9900000000"/>
    <x v="352"/>
    <d v="2021-12-31T00:00:00"/>
    <s v="COOSALUD"/>
    <s v="0"/>
    <x v="1"/>
  </r>
  <r>
    <s v="8200038502"/>
    <s v="E.S.E. SANTIAGO DE T"/>
    <x v="1910"/>
    <s v="438"/>
    <s v="438"/>
    <x v="1473"/>
    <x v="8"/>
    <x v="257"/>
    <x v="2"/>
    <d v="2021-12-31T00:00:00"/>
    <n v="7230"/>
    <n v="2905100101"/>
    <x v="1"/>
    <x v="299"/>
    <m/>
    <s v="9900000000"/>
    <x v="352"/>
    <d v="2021-12-31T00:00:00"/>
    <s v="COOSALUD"/>
    <s v="0"/>
    <x v="1"/>
  </r>
  <r>
    <s v="8200038502"/>
    <s v="E.S.E. SANTIAGO DE T"/>
    <x v="1910"/>
    <s v="438"/>
    <s v="438"/>
    <x v="1473"/>
    <x v="8"/>
    <x v="257"/>
    <x v="2"/>
    <d v="2021-12-31T00:00:00"/>
    <n v="-7230"/>
    <n v="1330050201"/>
    <x v="1"/>
    <x v="299"/>
    <m/>
    <s v="9900000000"/>
    <x v="352"/>
    <d v="2021-12-31T00:00:00"/>
    <s v="COOSALUD"/>
    <s v="0"/>
    <x v="0"/>
  </r>
  <r>
    <s v="8200038502"/>
    <s v="E.S.E. SANTIAGO DE T"/>
    <x v="1911"/>
    <s v="438"/>
    <s v="438-2"/>
    <x v="1474"/>
    <x v="8"/>
    <x v="257"/>
    <x v="2"/>
    <d v="2021-12-31T00:00:00"/>
    <n v="-120224779"/>
    <n v="2905100201"/>
    <x v="1"/>
    <x v="299"/>
    <m/>
    <s v="9900000000"/>
    <x v="1"/>
    <m/>
    <s v="COOSALUD"/>
    <m/>
    <x v="0"/>
  </r>
  <r>
    <s v="8200038502"/>
    <s v="E.S.E. SANTIAGO DE T"/>
    <x v="1912"/>
    <s v="438"/>
    <s v="438*"/>
    <x v="1472"/>
    <x v="8"/>
    <x v="285"/>
    <x v="2"/>
    <d v="2021-11-30T00:00:00"/>
    <n v="180930043"/>
    <n v="2905100203"/>
    <x v="0"/>
    <x v="299"/>
    <m/>
    <s v="9900000000"/>
    <x v="351"/>
    <d v="2022-05-25T00:00:00"/>
    <s v="COOSALUD"/>
    <m/>
    <x v="1"/>
  </r>
  <r>
    <s v="8200038502"/>
    <s v="E.S.E. SANTIAGO DE T"/>
    <x v="1912"/>
    <s v="438"/>
    <s v="438*"/>
    <x v="1472"/>
    <x v="8"/>
    <x v="285"/>
    <x v="2"/>
    <d v="2021-11-30T00:00:00"/>
    <n v="-180930043"/>
    <n v="1330050204"/>
    <x v="0"/>
    <x v="299"/>
    <m/>
    <s v="9900000000"/>
    <x v="351"/>
    <d v="2022-05-25T00:00:00"/>
    <s v="COOSALUD"/>
    <m/>
    <x v="0"/>
  </r>
  <r>
    <s v="8200038502"/>
    <s v="E.S.E. SANTIAGO DE T"/>
    <x v="1913"/>
    <s v="438"/>
    <s v="2000356141"/>
    <x v="1475"/>
    <x v="8"/>
    <x v="577"/>
    <x v="4"/>
    <d v="2021-10-31T00:00:00"/>
    <n v="-37959283"/>
    <n v="1330050201"/>
    <x v="1"/>
    <x v="299"/>
    <s v="0"/>
    <s v="800000000"/>
    <x v="353"/>
    <d v="2021-10-31T00:00:00"/>
    <s v="COOSALUD"/>
    <s v="0"/>
    <x v="0"/>
  </r>
  <r>
    <s v="8200038502"/>
    <s v="E.S.E. SANTIAGO DE T"/>
    <x v="1913"/>
    <s v="438"/>
    <s v="2000356141"/>
    <x v="1475"/>
    <x v="8"/>
    <x v="577"/>
    <x v="4"/>
    <d v="2021-10-31T00:00:00"/>
    <n v="37959283"/>
    <n v="2905100201"/>
    <x v="1"/>
    <x v="299"/>
    <s v="0"/>
    <s v="800000000"/>
    <x v="353"/>
    <d v="2021-10-31T00:00:00"/>
    <s v="COOSALUD"/>
    <s v="0"/>
    <x v="1"/>
  </r>
  <r>
    <s v="8200038502"/>
    <s v="E.S.E. SANTIAGO DE T"/>
    <x v="1914"/>
    <s v="438"/>
    <s v="AAC-438"/>
    <x v="1469"/>
    <x v="8"/>
    <x v="495"/>
    <x v="4"/>
    <d v="2020-11-27T00:00:00"/>
    <n v="43811775"/>
    <n v="2905100201"/>
    <x v="1"/>
    <x v="299"/>
    <s v="0"/>
    <s v="9900000000"/>
    <x v="348"/>
    <d v="2022-07-31T00:00:00"/>
    <s v="COOSALUD"/>
    <s v="0"/>
    <x v="1"/>
  </r>
  <r>
    <s v="8200038502"/>
    <s v="E.S.E. SANTIAGO DE T"/>
    <x v="1914"/>
    <s v="438"/>
    <s v="AAC-438"/>
    <x v="1469"/>
    <x v="8"/>
    <x v="495"/>
    <x v="4"/>
    <d v="2020-11-27T00:00:00"/>
    <n v="-43811775"/>
    <n v="1330050201"/>
    <x v="1"/>
    <x v="299"/>
    <s v="0"/>
    <s v="9900000000"/>
    <x v="348"/>
    <d v="2022-07-31T00:00:00"/>
    <s v="COOSALUD"/>
    <s v="0"/>
    <x v="0"/>
  </r>
  <r>
    <s v="8200038502"/>
    <s v="E.S.E. SANTIAGO DE T"/>
    <x v="1915"/>
    <s v="438"/>
    <s v="2000356141"/>
    <x v="1475"/>
    <x v="8"/>
    <x v="577"/>
    <x v="4"/>
    <d v="2020-08-23T00:00:00"/>
    <n v="37959283"/>
    <n v="1330050201"/>
    <x v="1"/>
    <x v="299"/>
    <s v="0"/>
    <s v="800000000"/>
    <x v="353"/>
    <d v="2021-10-31T00:00:00"/>
    <s v="COOSALUD"/>
    <s v="0"/>
    <x v="1"/>
  </r>
  <r>
    <s v="8200038502"/>
    <s v="E.S.E. SANTIAGO DE T"/>
    <x v="1915"/>
    <s v="438"/>
    <s v="2000356141"/>
    <x v="1475"/>
    <x v="8"/>
    <x v="577"/>
    <x v="4"/>
    <d v="2020-08-23T00:00:00"/>
    <n v="-37959283"/>
    <n v="2905100201"/>
    <x v="1"/>
    <x v="299"/>
    <s v="0"/>
    <s v="800000000"/>
    <x v="353"/>
    <d v="2021-10-31T00:00:00"/>
    <s v="COOSALUD"/>
    <s v="0"/>
    <x v="0"/>
  </r>
  <r>
    <s v="8200038502"/>
    <s v="E.S.E. SANTIAGO DE T"/>
    <x v="1916"/>
    <s v="438"/>
    <s v="2000343980"/>
    <x v="1476"/>
    <x v="8"/>
    <x v="578"/>
    <x v="4"/>
    <d v="2020-07-26T00:00:00"/>
    <n v="-39032485"/>
    <n v="2905100201"/>
    <x v="1"/>
    <x v="299"/>
    <s v="0"/>
    <s v="1500000000"/>
    <x v="1"/>
    <m/>
    <s v="COOSALUD"/>
    <s v="0"/>
    <x v="0"/>
  </r>
  <r>
    <s v="8200038502"/>
    <s v="E.S.E. SANTIAGO DE T"/>
    <x v="1917"/>
    <s v="438"/>
    <s v="26062020-438"/>
    <x v="1477"/>
    <x v="8"/>
    <x v="579"/>
    <x v="4"/>
    <d v="2020-06-26T00:00:00"/>
    <n v="-21247830"/>
    <n v="2905100201"/>
    <x v="1"/>
    <x v="299"/>
    <s v="0"/>
    <s v="1500000000"/>
    <x v="1"/>
    <m/>
    <s v="COOSALUD"/>
    <s v="0"/>
    <x v="0"/>
  </r>
  <r>
    <s v="8200038502"/>
    <s v="E.S.E. SANTIAGO DE T"/>
    <x v="1918"/>
    <s v="438"/>
    <s v="30440"/>
    <x v="206"/>
    <x v="8"/>
    <x v="105"/>
    <x v="4"/>
    <d v="2020-05-15T00:00:00"/>
    <n v="-16678231"/>
    <n v="2905100201"/>
    <x v="1"/>
    <x v="216"/>
    <s v="SALDO FC 30440  PYP/ENE 2020"/>
    <s v="1500120011"/>
    <x v="20"/>
    <d v="2022-08-26T00:00:00"/>
    <s v="GCAMILA"/>
    <s v="ABONO FC 30440"/>
    <x v="0"/>
  </r>
  <r>
    <s v="8200038502"/>
    <s v="E.S.E. SANTIAGO DE T"/>
    <x v="1918"/>
    <s v="438"/>
    <s v="30440"/>
    <x v="206"/>
    <x v="8"/>
    <x v="105"/>
    <x v="4"/>
    <d v="2020-05-15T00:00:00"/>
    <n v="-1242139"/>
    <n v="2905100201"/>
    <x v="1"/>
    <x v="216"/>
    <s v="ABONO FC 30440  PYP/ENE 2020"/>
    <s v="1500120011"/>
    <x v="153"/>
    <d v="2020-05-15T00:00:00"/>
    <s v="GCAMILA"/>
    <s v="ABONO FC 30440"/>
    <x v="0"/>
  </r>
  <r>
    <s v="8200038502"/>
    <s v="E.S.E. SANTIAGO DE T"/>
    <x v="1918"/>
    <s v="438"/>
    <s v="30440"/>
    <x v="206"/>
    <x v="8"/>
    <x v="105"/>
    <x v="4"/>
    <d v="2020-05-15T00:00:00"/>
    <n v="17920370"/>
    <n v="2905100201"/>
    <x v="1"/>
    <x v="80"/>
    <s v="ABONO FC 30440  PYP/ENE 2020"/>
    <s v="1500120011"/>
    <x v="323"/>
    <d v="2020-05-15T00:00:00"/>
    <s v="GCAMILA"/>
    <s v="ABONO FC 30440"/>
    <x v="1"/>
  </r>
  <r>
    <s v="8200038502"/>
    <s v="E.S.E. SANTIAGO DE T"/>
    <x v="1919"/>
    <s v="438"/>
    <s v="30441"/>
    <x v="207"/>
    <x v="8"/>
    <x v="105"/>
    <x v="4"/>
    <d v="2020-05-15T00:00:00"/>
    <n v="-15430779"/>
    <n v="2905100201"/>
    <x v="1"/>
    <x v="218"/>
    <s v="SALDO FC 30441 ASIST/ENE 2020"/>
    <s v="1500120011"/>
    <x v="21"/>
    <d v="2022-08-26T00:00:00"/>
    <s v="GCAMILA"/>
    <s v="ABONO FC 30441"/>
    <x v="0"/>
  </r>
  <r>
    <s v="8200038502"/>
    <s v="E.S.E. SANTIAGO DE T"/>
    <x v="1919"/>
    <s v="438"/>
    <s v="30441"/>
    <x v="207"/>
    <x v="8"/>
    <x v="105"/>
    <x v="4"/>
    <d v="2020-05-15T00:00:00"/>
    <n v="-1517996"/>
    <n v="2905100201"/>
    <x v="1"/>
    <x v="218"/>
    <s v="ABONO FC 30441 ASIST/ENE 2020"/>
    <s v="1500120011"/>
    <x v="154"/>
    <d v="2020-05-15T00:00:00"/>
    <s v="GCAMILA"/>
    <s v="ABONO FC 30441"/>
    <x v="0"/>
  </r>
  <r>
    <s v="8200038502"/>
    <s v="E.S.E. SANTIAGO DE T"/>
    <x v="1919"/>
    <s v="438"/>
    <s v="30441"/>
    <x v="207"/>
    <x v="8"/>
    <x v="105"/>
    <x v="4"/>
    <d v="2020-05-15T00:00:00"/>
    <n v="16948775"/>
    <n v="2905100201"/>
    <x v="1"/>
    <x v="80"/>
    <s v="ABONO FC 30441 ASIST/ENE 2020"/>
    <s v="1500120011"/>
    <x v="324"/>
    <d v="2020-05-15T00:00:00"/>
    <s v="GCAMILA"/>
    <s v="ABONO FC 30441"/>
    <x v="1"/>
  </r>
  <r>
    <s v="8200038502"/>
    <s v="E.S.E. SANTIAGO DE T"/>
    <x v="1920"/>
    <s v="438"/>
    <s v="30379"/>
    <x v="212"/>
    <x v="8"/>
    <x v="107"/>
    <x v="3"/>
    <d v="2020-05-14T00:00:00"/>
    <n v="-1280289"/>
    <n v="2905100201"/>
    <x v="1"/>
    <x v="224"/>
    <s v="SALDO FC 30379  ASIST/DIC 2019"/>
    <s v="1500100000"/>
    <x v="23"/>
    <d v="2022-08-26T00:00:00"/>
    <s v="GCAMILA"/>
    <s v="ABONO FC 30379"/>
    <x v="0"/>
  </r>
  <r>
    <s v="8200038502"/>
    <s v="E.S.E. SANTIAGO DE T"/>
    <x v="1920"/>
    <s v="438"/>
    <s v="30379"/>
    <x v="212"/>
    <x v="8"/>
    <x v="107"/>
    <x v="3"/>
    <d v="2020-05-14T00:00:00"/>
    <n v="-14764972"/>
    <n v="2905100201"/>
    <x v="1"/>
    <x v="224"/>
    <s v="ABONO FC 30379  ASIST/DIC 2019"/>
    <s v="YB999"/>
    <x v="160"/>
    <d v="2020-05-14T00:00:00"/>
    <s v="GCAMILA"/>
    <s v="ABONO FC 30379"/>
    <x v="0"/>
  </r>
  <r>
    <s v="8200038502"/>
    <s v="E.S.E. SANTIAGO DE T"/>
    <x v="1920"/>
    <s v="438"/>
    <s v="30379"/>
    <x v="212"/>
    <x v="8"/>
    <x v="107"/>
    <x v="3"/>
    <d v="2020-05-14T00:00:00"/>
    <n v="16045261"/>
    <n v="2905100201"/>
    <x v="1"/>
    <x v="81"/>
    <s v="ABONO FC 30379  ASIST/DIC 2019"/>
    <s v="1500100000"/>
    <x v="325"/>
    <d v="2020-05-14T00:00:00"/>
    <s v="GCAMILA"/>
    <s v="ABONO FC 30379"/>
    <x v="1"/>
  </r>
  <r>
    <s v="8200038502"/>
    <s v="E.S.E. SANTIAGO DE T"/>
    <x v="1921"/>
    <s v="438"/>
    <s v="30164"/>
    <x v="213"/>
    <x v="8"/>
    <x v="108"/>
    <x v="3"/>
    <d v="2020-05-14T00:00:00"/>
    <n v="-3513390"/>
    <n v="2905100201"/>
    <x v="1"/>
    <x v="236"/>
    <s v="SALDO FC 30164 PYP/SEPT 2019"/>
    <s v="1500100000"/>
    <x v="22"/>
    <d v="2022-08-26T00:00:00"/>
    <s v="GCAMILA"/>
    <s v="ABONO FC 30164"/>
    <x v="0"/>
  </r>
  <r>
    <s v="8200038502"/>
    <s v="E.S.E. SANTIAGO DE T"/>
    <x v="1921"/>
    <s v="438"/>
    <s v="30164"/>
    <x v="213"/>
    <x v="8"/>
    <x v="108"/>
    <x v="3"/>
    <d v="2020-05-14T00:00:00"/>
    <n v="-7947198"/>
    <n v="2905100201"/>
    <x v="1"/>
    <x v="236"/>
    <s v="ABONO FC 30164 PYP/SEPT 2019"/>
    <s v="YB999"/>
    <x v="161"/>
    <d v="2020-05-14T00:00:00"/>
    <s v="GCAMILA"/>
    <s v="ABONO FC 30164"/>
    <x v="0"/>
  </r>
  <r>
    <s v="8200038502"/>
    <s v="E.S.E. SANTIAGO DE T"/>
    <x v="1921"/>
    <s v="438"/>
    <s v="30164"/>
    <x v="213"/>
    <x v="8"/>
    <x v="108"/>
    <x v="3"/>
    <d v="2020-05-14T00:00:00"/>
    <n v="11460588"/>
    <n v="2905100201"/>
    <x v="1"/>
    <x v="81"/>
    <s v="ABONO FC 30164  PYP/SEPT 2019"/>
    <s v="1500100000"/>
    <x v="326"/>
    <d v="2020-05-14T00:00:00"/>
    <s v="GCAMILA"/>
    <s v="ABONO FC 30164"/>
    <x v="1"/>
  </r>
  <r>
    <s v="8200038502"/>
    <s v="E.S.E. SANTIAGO DE T"/>
    <x v="1922"/>
    <s v="438"/>
    <s v="30172"/>
    <x v="214"/>
    <x v="8"/>
    <x v="108"/>
    <x v="3"/>
    <d v="2020-05-14T00:00:00"/>
    <n v="-7230"/>
    <n v="2905100101"/>
    <x v="1"/>
    <x v="237"/>
    <s v="SALDO FC 30172 ASIST/SEPT 2019 C"/>
    <s v="1500117011"/>
    <x v="24"/>
    <d v="2022-08-26T00:00:00"/>
    <s v="GCAMILA"/>
    <s v="ABONO FC 30172"/>
    <x v="0"/>
  </r>
  <r>
    <s v="8200038502"/>
    <s v="E.S.E. SANTIAGO DE T"/>
    <x v="1922"/>
    <s v="438"/>
    <s v="30172"/>
    <x v="214"/>
    <x v="8"/>
    <x v="108"/>
    <x v="3"/>
    <d v="2020-05-14T00:00:00"/>
    <n v="-1061240"/>
    <n v="2905100201"/>
    <x v="1"/>
    <x v="237"/>
    <s v="ABONO FC 30172 ASIST/SEPT 2019 C"/>
    <s v="YB999"/>
    <x v="162"/>
    <d v="2020-05-14T00:00:00"/>
    <s v="GCAMILA"/>
    <s v="ABONO FC 30172"/>
    <x v="0"/>
  </r>
  <r>
    <s v="8200038502"/>
    <s v="E.S.E. SANTIAGO DE T"/>
    <x v="1922"/>
    <s v="438"/>
    <s v="30172"/>
    <x v="214"/>
    <x v="8"/>
    <x v="108"/>
    <x v="3"/>
    <d v="2020-05-14T00:00:00"/>
    <n v="1068470"/>
    <n v="2905100101"/>
    <x v="1"/>
    <x v="81"/>
    <s v="ABONO FC 30172 ASIST/SEPT 2019 C"/>
    <s v="1500117011"/>
    <x v="327"/>
    <d v="2020-05-14T00:00:00"/>
    <s v="GCAMILA"/>
    <s v="ABONO FC 30172"/>
    <x v="1"/>
  </r>
  <r>
    <s v="8200038502"/>
    <s v="E.S.E. SANTIAGO DE T"/>
    <x v="1923"/>
    <s v="438"/>
    <s v="2000269299"/>
    <x v="1478"/>
    <x v="8"/>
    <x v="580"/>
    <x v="4"/>
    <d v="2020-02-26T00:00:00"/>
    <n v="-38439139"/>
    <n v="2905100201"/>
    <x v="1"/>
    <x v="299"/>
    <s v="."/>
    <s v="9900000000"/>
    <x v="1"/>
    <m/>
    <s v="COOSALUD"/>
    <s v="."/>
    <x v="0"/>
  </r>
  <r>
    <s v="8200038502"/>
    <s v="E.S.E. SANTIAGO DE T"/>
    <x v="1924"/>
    <s v="438"/>
    <s v="20000000438"/>
    <x v="1479"/>
    <x v="8"/>
    <x v="581"/>
    <x v="4"/>
    <d v="2020-01-26T00:00:00"/>
    <n v="-5551364"/>
    <n v="2905100202"/>
    <x v="0"/>
    <x v="299"/>
    <s v="."/>
    <s v="9900000000"/>
    <x v="1"/>
    <m/>
    <s v="COOSALUD"/>
    <s v="."/>
    <x v="0"/>
  </r>
  <r>
    <s v="8200038502"/>
    <s v="E.S.E. SANTIAGO DE T"/>
    <x v="1925"/>
    <s v="438"/>
    <s v="2000137082"/>
    <x v="1480"/>
    <x v="9"/>
    <x v="582"/>
    <x v="3"/>
    <d v="2019-11-20T00:00:00"/>
    <n v="6622046"/>
    <n v="2905100101"/>
    <x v="1"/>
    <x v="299"/>
    <m/>
    <s v="9900000000"/>
    <x v="354"/>
    <d v="2019-11-20T00:00:00"/>
    <s v="COOSALUD"/>
    <m/>
    <x v="1"/>
  </r>
  <r>
    <s v="8200038502"/>
    <s v="E.S.E. SANTIAGO DE T"/>
    <x v="1926"/>
    <s v="438"/>
    <s v="2000097550-51"/>
    <x v="1481"/>
    <x v="9"/>
    <x v="583"/>
    <x v="3"/>
    <d v="2019-10-20T00:00:00"/>
    <n v="28673994"/>
    <n v="2905100201"/>
    <x v="1"/>
    <x v="299"/>
    <m/>
    <s v="9900000000"/>
    <x v="355"/>
    <d v="2019-10-20T00:00:00"/>
    <s v="COOSALUD"/>
    <m/>
    <x v="1"/>
  </r>
  <r>
    <s v="8200038502"/>
    <s v="E.S.E. SANTIAGO DE T"/>
    <x v="1927"/>
    <s v="438"/>
    <s v="2000083377-78"/>
    <x v="1482"/>
    <x v="9"/>
    <x v="584"/>
    <x v="3"/>
    <d v="2019-10-20T00:00:00"/>
    <n v="23880946"/>
    <n v="2905100201"/>
    <x v="1"/>
    <x v="299"/>
    <m/>
    <s v="9900000000"/>
    <x v="356"/>
    <d v="2019-10-20T00:00:00"/>
    <s v="COOSALUD"/>
    <m/>
    <x v="1"/>
  </r>
  <r>
    <s v="8200038502"/>
    <s v="E.S.E. SANTIAGO DE T"/>
    <x v="1928"/>
    <s v="438"/>
    <s v="2000076097"/>
    <x v="1483"/>
    <x v="9"/>
    <x v="585"/>
    <x v="3"/>
    <d v="2019-10-20T00:00:00"/>
    <n v="8895185"/>
    <n v="2905100201"/>
    <x v="1"/>
    <x v="299"/>
    <m/>
    <s v="9900000000"/>
    <x v="357"/>
    <d v="2019-10-20T00:00:00"/>
    <s v="COOSALUD"/>
    <m/>
    <x v="1"/>
  </r>
  <r>
    <s v="8200038502"/>
    <s v="E.S.E. SANTIAGO DE T"/>
    <x v="1929"/>
    <s v="438"/>
    <s v="8200038502CAPITA"/>
    <x v="1484"/>
    <x v="9"/>
    <x v="586"/>
    <x v="5"/>
    <d v="2019-10-20T00:00:00"/>
    <n v="31231938"/>
    <n v="2905100201"/>
    <x v="1"/>
    <x v="299"/>
    <s v="REG201810"/>
    <s v="9900000000"/>
    <x v="358"/>
    <d v="2019-10-20T00:00:00"/>
    <s v="COOSALUD"/>
    <s v="REG201810"/>
    <x v="1"/>
  </r>
  <r>
    <s v="8200038502"/>
    <s v="E.S.E. SANTIAGO DE T"/>
    <x v="1930"/>
    <s v="438"/>
    <s v="30095"/>
    <x v="222"/>
    <x v="8"/>
    <x v="109"/>
    <x v="3"/>
    <d v="2019-11-01T00:00:00"/>
    <n v="-5261"/>
    <n v="2905100201"/>
    <x v="1"/>
    <x v="241"/>
    <s v="SALDO FC 30095 SERVICIOS ASISTENCIALES AGOSTO 2019"/>
    <s v="1500100000"/>
    <x v="24"/>
    <d v="2022-08-26T00:00:00"/>
    <s v="GCAMILA"/>
    <s v="ABONO FC 30095"/>
    <x v="0"/>
  </r>
  <r>
    <s v="8200038502"/>
    <s v="E.S.E. SANTIAGO DE T"/>
    <x v="1930"/>
    <s v="438"/>
    <s v="30095"/>
    <x v="222"/>
    <x v="8"/>
    <x v="109"/>
    <x v="3"/>
    <d v="2019-11-01T00:00:00"/>
    <n v="15135589"/>
    <n v="2905100201"/>
    <x v="1"/>
    <x v="82"/>
    <s v="ABONO FC 30095 SERVICIOS ASISTENCIALES AGOSTO 2019"/>
    <s v="1500100000"/>
    <x v="328"/>
    <d v="2019-11-09T00:00:00"/>
    <s v="GCAMILA"/>
    <s v="ABONO FC 30095"/>
    <x v="1"/>
  </r>
  <r>
    <s v="8200038502"/>
    <s v="E.S.E. SANTIAGO DE T"/>
    <x v="1930"/>
    <s v="438"/>
    <s v="30095"/>
    <x v="222"/>
    <x v="8"/>
    <x v="109"/>
    <x v="3"/>
    <d v="2019-11-01T00:00:00"/>
    <n v="-15130328"/>
    <n v="2905100201"/>
    <x v="1"/>
    <x v="241"/>
    <s v="ABONO FC 30095 SERVICIOS ASISTENCIALES AGOSTO 2019"/>
    <s v="1500100000"/>
    <x v="165"/>
    <d v="2019-11-01T00:00:00"/>
    <s v="GCAMILA"/>
    <s v="ABONO FC 30095"/>
    <x v="0"/>
  </r>
  <r>
    <s v="8200038502"/>
    <s v="E.S.E. SANTIAGO DE T"/>
    <x v="1931"/>
    <s v="438"/>
    <s v="29961"/>
    <x v="225"/>
    <x v="8"/>
    <x v="110"/>
    <x v="3"/>
    <d v="2019-08-01T00:00:00"/>
    <n v="-120706"/>
    <n v="2905100201"/>
    <x v="1"/>
    <x v="248"/>
    <s v="SALDO FC 29961 SERVICIOS ASISTENCIALES JUNIO 2019"/>
    <s v="1500100000"/>
    <x v="24"/>
    <d v="2022-08-26T00:00:00"/>
    <s v="GCAMILA"/>
    <s v="ABONO FC 29961"/>
    <x v="0"/>
  </r>
  <r>
    <s v="8200038502"/>
    <s v="E.S.E. SANTIAGO DE T"/>
    <x v="1931"/>
    <s v="438"/>
    <s v="29961"/>
    <x v="225"/>
    <x v="8"/>
    <x v="110"/>
    <x v="3"/>
    <d v="2019-08-01T00:00:00"/>
    <n v="15171473"/>
    <n v="2905100201"/>
    <x v="1"/>
    <x v="84"/>
    <s v="ABONO FC 29961 SERVICIOS ASISTENCIALES JUNIO 2019"/>
    <s v="1500100000"/>
    <x v="329"/>
    <d v="2019-08-30T00:00:00"/>
    <s v="GCAMILA"/>
    <s v="ABONO FC 29961"/>
    <x v="1"/>
  </r>
  <r>
    <s v="8200038502"/>
    <s v="E.S.E. SANTIAGO DE T"/>
    <x v="1931"/>
    <s v="438"/>
    <s v="29961"/>
    <x v="225"/>
    <x v="8"/>
    <x v="110"/>
    <x v="3"/>
    <d v="2019-08-01T00:00:00"/>
    <n v="-15050767"/>
    <n v="2905100201"/>
    <x v="1"/>
    <x v="248"/>
    <s v="ABONO FC 29961 SERVICIOS ASISTENCIALES JUNIO 2019"/>
    <s v="YB999"/>
    <x v="168"/>
    <d v="2019-08-01T00:00:00"/>
    <s v="GCAMILA"/>
    <s v="ABONO FC 29961"/>
    <x v="0"/>
  </r>
  <r>
    <s v="8200038502"/>
    <s v="E.S.E. SANTIAGO DE T"/>
    <x v="1932"/>
    <s v="438"/>
    <s v="29824"/>
    <x v="228"/>
    <x v="8"/>
    <x v="20"/>
    <x v="3"/>
    <d v="2019-06-01T00:00:00"/>
    <n v="-1183848"/>
    <n v="2905100201"/>
    <x v="1"/>
    <x v="252"/>
    <s v="SALDO FC 29824 SERVICIOS ASISTENCIALES ABRIL 2019"/>
    <s v="1500100000"/>
    <x v="24"/>
    <d v="2022-08-26T00:00:00"/>
    <s v="GCAMILA"/>
    <s v="ABONO FC 29824"/>
    <x v="0"/>
  </r>
  <r>
    <s v="8200038502"/>
    <s v="E.S.E. SANTIAGO DE T"/>
    <x v="1932"/>
    <s v="438"/>
    <s v="29824"/>
    <x v="228"/>
    <x v="8"/>
    <x v="20"/>
    <x v="3"/>
    <d v="2019-06-01T00:00:00"/>
    <n v="-12789239"/>
    <n v="2905100201"/>
    <x v="1"/>
    <x v="252"/>
    <s v="ABONO FC 29824 SERVICIOS ASISTENCIALES ABRIL 2019"/>
    <s v="1500100000"/>
    <x v="171"/>
    <d v="2019-06-01T00:00:00"/>
    <s v="GCAMILA"/>
    <s v="ABONO FC 29824"/>
    <x v="0"/>
  </r>
  <r>
    <s v="8200038502"/>
    <s v="E.S.E. SANTIAGO DE T"/>
    <x v="1932"/>
    <s v="438"/>
    <s v="29824"/>
    <x v="228"/>
    <x v="8"/>
    <x v="20"/>
    <x v="3"/>
    <d v="2019-06-01T00:00:00"/>
    <n v="13973087"/>
    <n v="2905100201"/>
    <x v="1"/>
    <x v="85"/>
    <s v="ABONO FC 29824 SERVICIOS ASISTENCIALES ABRIL 2019"/>
    <s v="1500100000"/>
    <x v="330"/>
    <d v="2019-06-26T00:00:00"/>
    <s v="GCAMILA"/>
    <s v="ABONO FC 29824"/>
    <x v="1"/>
  </r>
  <r>
    <s v="8200038502"/>
    <s v="E.S.E. SANTIAGO DE T"/>
    <x v="1933"/>
    <s v="438"/>
    <s v="2000137082"/>
    <x v="1480"/>
    <x v="10"/>
    <x v="582"/>
    <x v="3"/>
    <d v="2019-04-23T00:00:00"/>
    <n v="-6622046"/>
    <n v="2905100101"/>
    <x v="1"/>
    <x v="299"/>
    <m/>
    <s v="9900000000"/>
    <x v="354"/>
    <d v="2019-11-20T00:00:00"/>
    <s v="COOSALUD"/>
    <m/>
    <x v="0"/>
  </r>
  <r>
    <s v="8200038502"/>
    <s v="E.S.E. SANTIAGO DE T"/>
    <x v="1934"/>
    <s v="438"/>
    <s v="29695"/>
    <x v="233"/>
    <x v="8"/>
    <x v="112"/>
    <x v="3"/>
    <d v="2019-04-01T00:00:00"/>
    <n v="-1478987"/>
    <n v="2905100201"/>
    <x v="1"/>
    <x v="262"/>
    <s v="SALDO FC 29695 SERVICIOS ASISTENCIALES FEBRERO 201"/>
    <s v="1500100000"/>
    <x v="24"/>
    <d v="2022-08-26T00:00:00"/>
    <s v="GCAMILA"/>
    <s v="ABONO FC 29695"/>
    <x v="0"/>
  </r>
  <r>
    <s v="8200038502"/>
    <s v="E.S.E. SANTIAGO DE T"/>
    <x v="1934"/>
    <s v="438"/>
    <s v="29695"/>
    <x v="233"/>
    <x v="8"/>
    <x v="112"/>
    <x v="3"/>
    <d v="2019-04-01T00:00:00"/>
    <n v="12227154"/>
    <n v="2905100201"/>
    <x v="1"/>
    <x v="86"/>
    <s v="ABONO FC 29695 SERVICIOS ASISTENCIALES FEBRERO 201"/>
    <s v="1500100000"/>
    <x v="331"/>
    <d v="2019-05-23T00:00:00"/>
    <s v="GCAMILA"/>
    <s v="ABONO FC 29695"/>
    <x v="1"/>
  </r>
  <r>
    <s v="8200038502"/>
    <s v="E.S.E. SANTIAGO DE T"/>
    <x v="1934"/>
    <s v="438"/>
    <s v="29695"/>
    <x v="233"/>
    <x v="8"/>
    <x v="112"/>
    <x v="3"/>
    <d v="2019-04-01T00:00:00"/>
    <n v="-10748167"/>
    <n v="2905100201"/>
    <x v="1"/>
    <x v="262"/>
    <s v="ABONO FC 29695 SERVICIOS ASISTENCIALES FEBRERO 201"/>
    <s v="YB999"/>
    <x v="175"/>
    <d v="2019-05-23T00:00:00"/>
    <s v="GCAMILA"/>
    <s v="ABONO FC 29695"/>
    <x v="0"/>
  </r>
  <r>
    <s v="8200038502"/>
    <s v="E.S.E. SANTIAGO DE T"/>
    <x v="1935"/>
    <s v="438"/>
    <s v="29621"/>
    <x v="1435"/>
    <x v="8"/>
    <x v="113"/>
    <x v="3"/>
    <d v="2019-04-01T00:00:00"/>
    <n v="-899529"/>
    <n v="2905100201"/>
    <x v="1"/>
    <x v="264"/>
    <s v="SALDO FC 29621 SERVICIOS PYP ENERO 2019"/>
    <s v="1500100000"/>
    <x v="24"/>
    <d v="2022-08-26T00:00:00"/>
    <s v="GCAMILA"/>
    <s v="ABONO FC 29621"/>
    <x v="0"/>
  </r>
  <r>
    <s v="8200038502"/>
    <s v="E.S.E. SANTIAGO DE T"/>
    <x v="1935"/>
    <s v="438"/>
    <s v="29621"/>
    <x v="1435"/>
    <x v="8"/>
    <x v="113"/>
    <x v="3"/>
    <d v="2019-04-01T00:00:00"/>
    <n v="12382757"/>
    <n v="2905100201"/>
    <x v="1"/>
    <x v="86"/>
    <s v="ABONO FC 29621 SERVICIOS PYP ENERO 2019"/>
    <s v="1500100000"/>
    <x v="332"/>
    <d v="2019-05-23T00:00:00"/>
    <s v="GCAMILA"/>
    <s v="ABONO FC 29621"/>
    <x v="1"/>
  </r>
  <r>
    <s v="8200038502"/>
    <s v="E.S.E. SANTIAGO DE T"/>
    <x v="1935"/>
    <s v="438"/>
    <s v="29621"/>
    <x v="1435"/>
    <x v="8"/>
    <x v="113"/>
    <x v="3"/>
    <d v="2019-04-01T00:00:00"/>
    <n v="-11483228"/>
    <n v="2905100201"/>
    <x v="1"/>
    <x v="264"/>
    <s v="ABONO FC 29621 SERVICIOS PYP ENERO 2019"/>
    <s v="YB999"/>
    <x v="176"/>
    <d v="2019-05-23T00:00:00"/>
    <s v="GCAMILA"/>
    <s v="ABONO FC 29621"/>
    <x v="0"/>
  </r>
  <r>
    <s v="8200038502"/>
    <s v="E.S.E. SANTIAGO DE T"/>
    <x v="1936"/>
    <s v="438"/>
    <s v="29620"/>
    <x v="235"/>
    <x v="8"/>
    <x v="113"/>
    <x v="3"/>
    <d v="2019-04-01T00:00:00"/>
    <n v="-850760"/>
    <n v="2905100201"/>
    <x v="1"/>
    <x v="266"/>
    <s v="SALDO FC 29620 SERVICIOS ASISTENCIALES ENERO 2019"/>
    <s v="1500100000"/>
    <x v="24"/>
    <d v="2022-08-26T00:00:00"/>
    <s v="GCAMILA"/>
    <s v="ABONO FC 29620"/>
    <x v="0"/>
  </r>
  <r>
    <s v="8200038502"/>
    <s v="E.S.E. SANTIAGO DE T"/>
    <x v="1936"/>
    <s v="438"/>
    <s v="29620"/>
    <x v="235"/>
    <x v="8"/>
    <x v="113"/>
    <x v="3"/>
    <d v="2019-04-01T00:00:00"/>
    <n v="-10860637"/>
    <n v="2905100201"/>
    <x v="1"/>
    <x v="266"/>
    <s v="ABONO FC 29620 SERVICIOS ASISTENCIALES ENERO 2019"/>
    <s v="YB999"/>
    <x v="177"/>
    <d v="2019-05-23T00:00:00"/>
    <s v="GCAMILA"/>
    <s v="ABONO FC 29620"/>
    <x v="0"/>
  </r>
  <r>
    <s v="8200038502"/>
    <s v="E.S.E. SANTIAGO DE T"/>
    <x v="1936"/>
    <s v="438"/>
    <s v="29620"/>
    <x v="235"/>
    <x v="8"/>
    <x v="113"/>
    <x v="3"/>
    <d v="2019-04-01T00:00:00"/>
    <n v="11711397"/>
    <n v="2905100201"/>
    <x v="1"/>
    <x v="86"/>
    <s v="ABONO FC 29620 SERVICIOS ASISTENCIALES ENERO 2019"/>
    <s v="1500100000"/>
    <x v="333"/>
    <d v="2019-05-23T00:00:00"/>
    <s v="GCAMILA"/>
    <s v="ABONO FC 29620"/>
    <x v="1"/>
  </r>
  <r>
    <s v="8200038502"/>
    <s v="E.S.E. SANTIAGO DE T"/>
    <x v="1937"/>
    <s v="438"/>
    <s v="2000097550-51"/>
    <x v="1481"/>
    <x v="10"/>
    <x v="583"/>
    <x v="3"/>
    <d v="2019-03-15T00:00:00"/>
    <n v="-28673994"/>
    <n v="2905100201"/>
    <x v="1"/>
    <x v="299"/>
    <m/>
    <s v="9900000000"/>
    <x v="355"/>
    <d v="2019-10-20T00:00:00"/>
    <s v="COOSALUD"/>
    <m/>
    <x v="0"/>
  </r>
  <r>
    <s v="8200038502"/>
    <s v="E.S.E. SANTIAGO DE T"/>
    <x v="1938"/>
    <s v="438"/>
    <s v="2000083377-78"/>
    <x v="1482"/>
    <x v="10"/>
    <x v="584"/>
    <x v="3"/>
    <d v="2019-02-14T00:00:00"/>
    <n v="-23880946"/>
    <n v="2905100201"/>
    <x v="1"/>
    <x v="299"/>
    <m/>
    <s v="9900000000"/>
    <x v="356"/>
    <d v="2019-10-20T00:00:00"/>
    <s v="COOSALUD"/>
    <m/>
    <x v="0"/>
  </r>
  <r>
    <s v="8200038502"/>
    <s v="E.S.E. SANTIAGO DE T"/>
    <x v="1939"/>
    <s v="438"/>
    <s v="2000076097"/>
    <x v="1483"/>
    <x v="10"/>
    <x v="585"/>
    <x v="3"/>
    <d v="2019-01-21T00:00:00"/>
    <n v="-8895185"/>
    <n v="2905100201"/>
    <x v="1"/>
    <x v="299"/>
    <m/>
    <s v="9900000000"/>
    <x v="357"/>
    <d v="2019-10-20T00:00:00"/>
    <s v="COOSALUD"/>
    <m/>
    <x v="0"/>
  </r>
  <r>
    <s v="8200038502"/>
    <s v="E.S.E. SANTIAGO DE T"/>
    <x v="1940"/>
    <s v="438"/>
    <s v="29494"/>
    <x v="245"/>
    <x v="8"/>
    <x v="67"/>
    <x v="5"/>
    <d v="2018-12-31T00:00:00"/>
    <n v="-11266602"/>
    <n v="2905100201"/>
    <x v="1"/>
    <x v="274"/>
    <s v="ABONO FC 29494 SERVICIOS ASISTENCIALES NOVIEMBRE 2"/>
    <s v="YB999"/>
    <x v="183"/>
    <d v="2018-12-31T00:00:00"/>
    <s v="MLOPEZ"/>
    <s v="ABONO FC 29494"/>
    <x v="0"/>
  </r>
  <r>
    <s v="8200038502"/>
    <s v="E.S.E. SANTIAGO DE T"/>
    <x v="1940"/>
    <s v="438"/>
    <s v="29494"/>
    <x v="245"/>
    <x v="8"/>
    <x v="67"/>
    <x v="5"/>
    <d v="2018-12-31T00:00:00"/>
    <n v="11887065"/>
    <n v="2905100201"/>
    <x v="1"/>
    <x v="89"/>
    <s v="ABONO FC 29494 SERVICIOS ASISTENCIALES NOVIEMBRE 2"/>
    <s v="1500100000"/>
    <x v="334"/>
    <d v="2018-12-31T00:00:00"/>
    <s v="MLOPEZ"/>
    <s v="ABONO FC 29494"/>
    <x v="1"/>
  </r>
  <r>
    <s v="8200038502"/>
    <s v="E.S.E. SANTIAGO DE T"/>
    <x v="1940"/>
    <s v="438"/>
    <s v="29494"/>
    <x v="245"/>
    <x v="8"/>
    <x v="67"/>
    <x v="5"/>
    <d v="2018-12-31T00:00:00"/>
    <n v="-620463"/>
    <n v="2905100201"/>
    <x v="1"/>
    <x v="274"/>
    <s v="SALDO PTE FC 29494 SERVICIOS ASISTENCIALES NOVIEMB"/>
    <s v="1500100000"/>
    <x v="91"/>
    <d v="2021-08-31T00:00:00"/>
    <s v="MLOPEZ"/>
    <s v="ABONO FC 29494"/>
    <x v="0"/>
  </r>
  <r>
    <s v="8200038502"/>
    <s v="E.S.E. SANTIAGO DE T"/>
    <x v="1941"/>
    <s v="438"/>
    <s v="82000385010"/>
    <x v="1485"/>
    <x v="9"/>
    <x v="587"/>
    <x v="5"/>
    <d v="2018-11-17T00:00:00"/>
    <n v="19689684"/>
    <n v="1330050201"/>
    <x v="1"/>
    <x v="299"/>
    <s v="REGISTR"/>
    <s v="9900000000"/>
    <x v="359"/>
    <d v="2018-11-17T00:00:00"/>
    <s v="COOSALUD"/>
    <s v="REGISTR"/>
    <x v="1"/>
  </r>
  <r>
    <s v="8200038502"/>
    <s v="E.S.E. SANTIAGO DE T"/>
    <x v="1942"/>
    <s v="438"/>
    <s v="29367"/>
    <x v="246"/>
    <x v="8"/>
    <x v="116"/>
    <x v="5"/>
    <d v="2018-11-23T00:00:00"/>
    <n v="-1792603"/>
    <n v="2905100201"/>
    <x v="1"/>
    <x v="280"/>
    <s v="SALDO FC 29367 SERVICIOS PYP SEPTIEMBRE 2018"/>
    <s v="1500100000"/>
    <x v="25"/>
    <d v="2022-08-26T00:00:00"/>
    <s v="MLOPEZ"/>
    <s v="ABONO FC 29367"/>
    <x v="0"/>
  </r>
  <r>
    <s v="8200038502"/>
    <s v="E.S.E. SANTIAGO DE T"/>
    <x v="1942"/>
    <s v="438"/>
    <s v="29367"/>
    <x v="246"/>
    <x v="8"/>
    <x v="116"/>
    <x v="5"/>
    <d v="2018-11-23T00:00:00"/>
    <n v="-6686870"/>
    <n v="2905100201"/>
    <x v="1"/>
    <x v="280"/>
    <s v="ABONO FC 29367 SERVICIOS PYP SEPTIEMBRE 2018"/>
    <s v="1500100000"/>
    <x v="184"/>
    <d v="2018-11-23T00:00:00"/>
    <s v="MLOPEZ"/>
    <s v="ABONO FC 29367"/>
    <x v="0"/>
  </r>
  <r>
    <s v="8200038502"/>
    <s v="E.S.E. SANTIAGO DE T"/>
    <x v="1942"/>
    <s v="438"/>
    <s v="29367"/>
    <x v="246"/>
    <x v="8"/>
    <x v="116"/>
    <x v="5"/>
    <d v="2018-11-23T00:00:00"/>
    <n v="8479473"/>
    <n v="2905100201"/>
    <x v="1"/>
    <x v="90"/>
    <s v="ABONO FC 29367 SERVICIOS PYP SEPTIEMBRE 2018"/>
    <s v="1500100000"/>
    <x v="335"/>
    <d v="2018-11-23T00:00:00"/>
    <s v="MLOPEZ"/>
    <s v="ABONO FC 29367"/>
    <x v="1"/>
  </r>
  <r>
    <s v="8200038502"/>
    <s v="E.S.E. SANTIAGO DE T"/>
    <x v="1943"/>
    <s v="438"/>
    <s v="29366"/>
    <x v="247"/>
    <x v="8"/>
    <x v="116"/>
    <x v="5"/>
    <d v="2018-11-23T00:00:00"/>
    <n v="-8856519"/>
    <n v="2905100201"/>
    <x v="1"/>
    <x v="281"/>
    <s v="SALDO FC 29366 SERVICIOS ASISTENCIALES SEPTIEMBRE"/>
    <s v="1500100000"/>
    <x v="25"/>
    <d v="2022-08-26T00:00:00"/>
    <s v="MLOPEZ"/>
    <s v="ABONO FC 29366"/>
    <x v="0"/>
  </r>
  <r>
    <s v="8200038502"/>
    <s v="E.S.E. SANTIAGO DE T"/>
    <x v="1943"/>
    <s v="438"/>
    <s v="29366"/>
    <x v="247"/>
    <x v="8"/>
    <x v="116"/>
    <x v="5"/>
    <d v="2018-11-23T00:00:00"/>
    <n v="-6324326"/>
    <n v="2905100201"/>
    <x v="1"/>
    <x v="281"/>
    <s v="ABONO FC 29366 SERVICIOS ASISTENCIALES SEPTIEMBRE"/>
    <s v="1500100000"/>
    <x v="185"/>
    <d v="2018-11-23T00:00:00"/>
    <s v="MLOPEZ"/>
    <s v="ABONO FC 29366"/>
    <x v="0"/>
  </r>
  <r>
    <s v="8200038502"/>
    <s v="E.S.E. SANTIAGO DE T"/>
    <x v="1943"/>
    <s v="438"/>
    <s v="29366"/>
    <x v="247"/>
    <x v="8"/>
    <x v="116"/>
    <x v="5"/>
    <d v="2018-11-23T00:00:00"/>
    <n v="15180845"/>
    <n v="2905100201"/>
    <x v="1"/>
    <x v="90"/>
    <s v="ABONO FC 29366 SERVICIOS ASISTENCIALES SEPTIEMBRE"/>
    <s v="1500100000"/>
    <x v="336"/>
    <d v="2018-11-23T00:00:00"/>
    <s v="MLOPEZ"/>
    <s v="ABONO FC 29366"/>
    <x v="1"/>
  </r>
  <r>
    <s v="8200038502"/>
    <s v="E.S.E. SANTIAGO DE T"/>
    <x v="1944"/>
    <s v="438"/>
    <s v="82000385010"/>
    <x v="1485"/>
    <x v="10"/>
    <x v="587"/>
    <x v="5"/>
    <d v="2018-10-17T00:00:00"/>
    <n v="-19689684"/>
    <n v="1330050201"/>
    <x v="1"/>
    <x v="299"/>
    <s v="REGISTR"/>
    <s v="9900000000"/>
    <x v="359"/>
    <d v="2018-11-17T00:00:00"/>
    <s v="COOSALUD"/>
    <s v="REGISTR"/>
    <x v="0"/>
  </r>
  <r>
    <s v="8200038502"/>
    <s v="E.S.E. SANTIAGO DE T"/>
    <x v="1945"/>
    <s v="438"/>
    <s v="8200038502CAPITA"/>
    <x v="1484"/>
    <x v="10"/>
    <x v="586"/>
    <x v="5"/>
    <d v="2018-10-16T00:00:00"/>
    <n v="-31231938"/>
    <n v="2905100201"/>
    <x v="1"/>
    <x v="299"/>
    <s v="REG201810"/>
    <s v="9900000000"/>
    <x v="358"/>
    <d v="2019-10-20T00:00:00"/>
    <s v="COOSALUD"/>
    <s v="REG201810"/>
    <x v="0"/>
  </r>
  <r>
    <s v="8200038502"/>
    <s v="E.S.E. SANTIAGO DE T"/>
    <x v="1946"/>
    <s v="438"/>
    <s v="29329"/>
    <x v="249"/>
    <x v="8"/>
    <x v="68"/>
    <x v="5"/>
    <d v="2018-10-23T00:00:00"/>
    <n v="-5808300"/>
    <n v="2905100201"/>
    <x v="1"/>
    <x v="284"/>
    <s v="ABONO FC 29329 SERVICIOS ASISTENCIALES AGOSTO 2018"/>
    <s v="1500100000"/>
    <x v="187"/>
    <d v="2018-10-23T00:00:00"/>
    <s v="MLOPEZ"/>
    <s v="ABONO FC 29329"/>
    <x v="0"/>
  </r>
  <r>
    <s v="8200038502"/>
    <s v="E.S.E. SANTIAGO DE T"/>
    <x v="1946"/>
    <s v="438"/>
    <s v="29329"/>
    <x v="249"/>
    <x v="8"/>
    <x v="68"/>
    <x v="5"/>
    <d v="2018-10-23T00:00:00"/>
    <n v="6324326"/>
    <n v="2905100201"/>
    <x v="1"/>
    <x v="91"/>
    <s v="ABONO FC 29329 SERVICIOS ASISTENCIALES AGOSTO 2018"/>
    <s v="1500100000"/>
    <x v="337"/>
    <d v="2018-10-23T00:00:00"/>
    <s v="MLOPEZ"/>
    <s v="ABONO FC 29329"/>
    <x v="1"/>
  </r>
  <r>
    <s v="8200038502"/>
    <s v="E.S.E. SANTIAGO DE T"/>
    <x v="1946"/>
    <s v="438"/>
    <s v="29329"/>
    <x v="249"/>
    <x v="8"/>
    <x v="68"/>
    <x v="5"/>
    <d v="2018-10-23T00:00:00"/>
    <n v="-516026"/>
    <n v="2905100201"/>
    <x v="1"/>
    <x v="284"/>
    <s v="SALDO FC 29329 SERVICIOS ASISTENCIALES AGOSTO 2018"/>
    <s v="1500100000"/>
    <x v="92"/>
    <d v="2021-08-31T00:00:00"/>
    <s v="MLOPEZ"/>
    <s v="ABONO FC 29329"/>
    <x v="0"/>
  </r>
  <r>
    <s v="8200038502"/>
    <s v="E.S.E. SANTIAGO DE T"/>
    <x v="1947"/>
    <s v="438"/>
    <s v="29148"/>
    <x v="113"/>
    <x v="8"/>
    <x v="70"/>
    <x v="5"/>
    <d v="2018-08-30T00:00:00"/>
    <n v="-4006897"/>
    <n v="2905100201"/>
    <x v="1"/>
    <x v="50"/>
    <s v="ABONO FC 29148 SERVICIOS ASISTENCIALES JUNIO 2018"/>
    <s v="YB999"/>
    <x v="191"/>
    <d v="2018-08-30T00:00:00"/>
    <s v="MLOPEZ"/>
    <s v="ABONO FC 29148"/>
    <x v="0"/>
  </r>
  <r>
    <s v="8200038502"/>
    <s v="E.S.E. SANTIAGO DE T"/>
    <x v="1947"/>
    <s v="438"/>
    <s v="29148"/>
    <x v="113"/>
    <x v="8"/>
    <x v="70"/>
    <x v="5"/>
    <d v="2018-08-30T00:00:00"/>
    <n v="5324944"/>
    <n v="2905100201"/>
    <x v="1"/>
    <x v="93"/>
    <s v="ABONO FC 29148 SERVICIOS ASISTENCIALES JUNIO 2018"/>
    <s v="1500100000"/>
    <x v="338"/>
    <d v="2018-08-30T00:00:00"/>
    <s v="MLOPEZ"/>
    <s v="ABONO FC 29148"/>
    <x v="1"/>
  </r>
  <r>
    <s v="8200038502"/>
    <s v="E.S.E. SANTIAGO DE T"/>
    <x v="1947"/>
    <s v="438"/>
    <s v="29148"/>
    <x v="113"/>
    <x v="8"/>
    <x v="70"/>
    <x v="5"/>
    <d v="2018-08-30T00:00:00"/>
    <n v="-1318047"/>
    <n v="2905100201"/>
    <x v="1"/>
    <x v="50"/>
    <s v="SALDO FC 29148 SERVICIOS ASISTENCIALES JUNIO 2018"/>
    <s v="1500100000"/>
    <x v="94"/>
    <d v="2021-08-31T00:00:00"/>
    <s v="MLOPEZ"/>
    <s v="ABONO FC 29148"/>
    <x v="0"/>
  </r>
  <r>
    <s v="8200038502"/>
    <s v="E.S.E. SANTIAGO DE T"/>
    <x v="1948"/>
    <s v="438"/>
    <s v="5877"/>
    <x v="114"/>
    <x v="8"/>
    <x v="71"/>
    <x v="5"/>
    <d v="2018-07-31T00:00:00"/>
    <n v="-3411874"/>
    <n v="2905100201"/>
    <x v="1"/>
    <x v="51"/>
    <s v="ABONO FC 5877 SERVICIOS ASISTENCIALES MAYO 2018"/>
    <s v="YB999"/>
    <x v="192"/>
    <d v="2018-07-31T00:00:00"/>
    <s v="MLOPEZ"/>
    <s v="ABONO FC 5877"/>
    <x v="0"/>
  </r>
  <r>
    <s v="8200038502"/>
    <s v="E.S.E. SANTIAGO DE T"/>
    <x v="1948"/>
    <s v="438"/>
    <s v="5877"/>
    <x v="114"/>
    <x v="8"/>
    <x v="71"/>
    <x v="5"/>
    <d v="2018-07-31T00:00:00"/>
    <n v="4006897"/>
    <n v="2905100201"/>
    <x v="1"/>
    <x v="94"/>
    <s v="ABONO FC 5877 SERVICIOS ASISTENCIALES MAYO 2018"/>
    <s v="1500100000"/>
    <x v="339"/>
    <d v="2018-07-31T00:00:00"/>
    <s v="MLOPEZ"/>
    <s v="ABONO FC 5877"/>
    <x v="1"/>
  </r>
  <r>
    <s v="8200038502"/>
    <s v="E.S.E. SANTIAGO DE T"/>
    <x v="1948"/>
    <s v="438"/>
    <s v="5877"/>
    <x v="114"/>
    <x v="8"/>
    <x v="71"/>
    <x v="5"/>
    <d v="2018-07-31T00:00:00"/>
    <n v="-595023"/>
    <n v="2905100201"/>
    <x v="1"/>
    <x v="51"/>
    <s v="SALDO FC 5877 SERVICIOS ASISTENCIALES MAYO 2018"/>
    <s v="1500100000"/>
    <x v="95"/>
    <d v="2021-08-31T00:00:00"/>
    <s v="MLOPEZ"/>
    <s v="ABONO FC 5877"/>
    <x v="0"/>
  </r>
  <r>
    <s v="8200038502"/>
    <s v="E.S.E. SANTIAGO DE T"/>
    <x v="1949"/>
    <s v="438"/>
    <s v="5817"/>
    <x v="253"/>
    <x v="8"/>
    <x v="72"/>
    <x v="5"/>
    <d v="2018-07-31T00:00:00"/>
    <n v="-2992520"/>
    <n v="2905100201"/>
    <x v="1"/>
    <x v="292"/>
    <s v="ABONO FC 5817 SERVICIO ASISTENCIAL ABRIL 2018"/>
    <s v="YB999"/>
    <x v="194"/>
    <d v="2018-07-31T00:00:00"/>
    <s v="MLOPEZ"/>
    <s v="ABONO FC 5817"/>
    <x v="0"/>
  </r>
  <r>
    <s v="8200038502"/>
    <s v="E.S.E. SANTIAGO DE T"/>
    <x v="1949"/>
    <s v="438"/>
    <s v="5817"/>
    <x v="253"/>
    <x v="8"/>
    <x v="72"/>
    <x v="5"/>
    <d v="2018-07-31T00:00:00"/>
    <n v="3411874"/>
    <n v="2905100201"/>
    <x v="1"/>
    <x v="94"/>
    <s v="ABONO FC 5817 SERVICIO ASISTENCIAL ABRIL 2018"/>
    <s v="1500100000"/>
    <x v="340"/>
    <d v="2018-07-31T00:00:00"/>
    <s v="MLOPEZ"/>
    <s v="ABONO FC 5817"/>
    <x v="1"/>
  </r>
  <r>
    <s v="8200038502"/>
    <s v="E.S.E. SANTIAGO DE T"/>
    <x v="1949"/>
    <s v="438"/>
    <s v="5817"/>
    <x v="253"/>
    <x v="8"/>
    <x v="72"/>
    <x v="5"/>
    <d v="2018-07-31T00:00:00"/>
    <n v="-419354"/>
    <n v="2905100201"/>
    <x v="1"/>
    <x v="292"/>
    <s v="SALDO FC 5817 SERVICIO ASISTENCIAL ABRIL 2018"/>
    <s v="1500100000"/>
    <x v="96"/>
    <d v="2021-08-31T00:00:00"/>
    <s v="MLOPEZ"/>
    <s v="ABONO FC 5817"/>
    <x v="0"/>
  </r>
  <r>
    <s v="8200038502"/>
    <s v="E.S.E. SANTIAGO DE T"/>
    <x v="1950"/>
    <s v="438"/>
    <s v="5765"/>
    <x v="116"/>
    <x v="8"/>
    <x v="73"/>
    <x v="5"/>
    <d v="2018-07-31T00:00:00"/>
    <n v="-2181394"/>
    <n v="2905100201"/>
    <x v="1"/>
    <x v="52"/>
    <s v="ABONO FC 5765 SERVICIO ASISTENCIAL MARZO 2018"/>
    <s v="YB999"/>
    <x v="197"/>
    <d v="2018-07-31T00:00:00"/>
    <s v="MLOPEZ"/>
    <s v="ABONO FC 5765"/>
    <x v="0"/>
  </r>
  <r>
    <s v="8200038502"/>
    <s v="E.S.E. SANTIAGO DE T"/>
    <x v="1950"/>
    <s v="438"/>
    <s v="5765"/>
    <x v="116"/>
    <x v="8"/>
    <x v="73"/>
    <x v="5"/>
    <d v="2018-07-31T00:00:00"/>
    <n v="2992520"/>
    <n v="2905100201"/>
    <x v="1"/>
    <x v="94"/>
    <s v="ABONO FC 5765 SERVICIO ASISTENCIAL MARZO 2018"/>
    <s v="1500100000"/>
    <x v="341"/>
    <d v="2018-07-31T00:00:00"/>
    <s v="MLOPEZ"/>
    <s v="ABONO FC 5765"/>
    <x v="1"/>
  </r>
  <r>
    <s v="8200038502"/>
    <s v="E.S.E. SANTIAGO DE T"/>
    <x v="1950"/>
    <s v="438"/>
    <s v="5765"/>
    <x v="116"/>
    <x v="8"/>
    <x v="73"/>
    <x v="5"/>
    <d v="2018-07-31T00:00:00"/>
    <n v="-811126"/>
    <n v="2905100201"/>
    <x v="1"/>
    <x v="52"/>
    <s v="SALDO FC 5765 SERVICIO ASISTENCIAL MARZO 2018"/>
    <s v="1500100000"/>
    <x v="97"/>
    <d v="2021-08-31T00:00:00"/>
    <s v="MLOPEZ"/>
    <s v="ABONO FC 5765"/>
    <x v="0"/>
  </r>
  <r>
    <s v="8200038502"/>
    <s v="E.S.E. SANTIAGO DE T"/>
    <x v="1951"/>
    <s v="438"/>
    <s v="2000001449"/>
    <x v="1486"/>
    <x v="8"/>
    <x v="588"/>
    <x v="0"/>
    <d v="2018-06-16T00:00:00"/>
    <n v="1330289"/>
    <n v="1330050204"/>
    <x v="0"/>
    <x v="299"/>
    <s v="Registro"/>
    <s v="9900000000"/>
    <x v="360"/>
    <d v="2018-06-16T00:00:00"/>
    <s v="COOSALUD"/>
    <s v="Registro"/>
    <x v="1"/>
  </r>
  <r>
    <s v="8200038502"/>
    <s v="E.S.E. SANTIAGO DE T"/>
    <x v="1952"/>
    <s v="438"/>
    <s v="2000001449"/>
    <x v="1486"/>
    <x v="8"/>
    <x v="588"/>
    <x v="0"/>
    <d v="2017-12-20T00:00:00"/>
    <n v="-1330289"/>
    <n v="1330050204"/>
    <x v="0"/>
    <x v="299"/>
    <s v="Registro"/>
    <s v="9900000000"/>
    <x v="360"/>
    <d v="2018-06-16T00:00:00"/>
    <s v="COOSALUD"/>
    <s v="Registro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6">
  <r>
    <s v="2000023413"/>
    <s v="2000022217"/>
    <x v="0"/>
    <s v="PAGOS"/>
    <n v="3607461"/>
    <x v="0"/>
  </r>
  <r>
    <s v="2000023414"/>
    <s v="2000022218"/>
    <x v="0"/>
    <s v="PAGOS"/>
    <n v="3411874"/>
    <x v="0"/>
  </r>
  <r>
    <s v="2000041971"/>
    <s v="2000012643"/>
    <x v="1"/>
    <s v="PAGOS"/>
    <n v="2181394"/>
    <x v="0"/>
  </r>
  <r>
    <s v="2000041972"/>
    <s v="2000012642"/>
    <x v="1"/>
    <s v="PAGOS"/>
    <n v="2297948"/>
    <x v="0"/>
  </r>
  <r>
    <s v="2000041973"/>
    <s v="2000016897"/>
    <x v="2"/>
    <s v="PAGOS"/>
    <n v="3155573"/>
    <x v="0"/>
  </r>
  <r>
    <s v="2000041975"/>
    <s v="2000016898"/>
    <x v="2"/>
    <s v="PAGOS"/>
    <n v="2992520"/>
    <x v="0"/>
  </r>
  <r>
    <s v="2000041978"/>
    <s v="2000024155"/>
    <x v="3"/>
    <s v="PAGOS"/>
    <n v="3607461"/>
    <x v="1"/>
  </r>
  <r>
    <s v="2000041979"/>
    <s v="2000024156"/>
    <x v="3"/>
    <s v="PAGOS"/>
    <n v="3411874"/>
    <x v="1"/>
  </r>
  <r>
    <s v="2000043480"/>
    <s v="2000027484"/>
    <x v="4"/>
    <s v="PAGOS"/>
    <n v="4006897"/>
    <x v="0"/>
  </r>
  <r>
    <s v="2000043481"/>
    <s v="2000027483"/>
    <x v="4"/>
    <s v="PAGOS"/>
    <n v="4236594"/>
    <x v="0"/>
  </r>
  <r>
    <s v="2000049578"/>
    <s v="2000033818"/>
    <x v="5"/>
    <s v="PAGOS"/>
    <n v="5630199"/>
    <x v="0"/>
  </r>
  <r>
    <s v="2000049580"/>
    <s v="2000033819"/>
    <x v="5"/>
    <s v="PAGOS"/>
    <n v="5324944"/>
    <x v="0"/>
  </r>
  <r>
    <s v="2000056118"/>
    <s v="2000039234"/>
    <x v="6"/>
    <s v="PAGOS"/>
    <n v="5808300"/>
    <x v="0"/>
  </r>
  <r>
    <s v="2000056119"/>
    <s v="2000039233"/>
    <x v="6"/>
    <s v="PAGOS"/>
    <n v="6141263"/>
    <x v="0"/>
  </r>
  <r>
    <s v="2000063282"/>
    <s v="2000044923"/>
    <x v="7"/>
    <s v="PAGOS"/>
    <n v="6324326"/>
    <x v="0"/>
  </r>
  <r>
    <s v="2000063283"/>
    <s v="2000044922"/>
    <x v="7"/>
    <s v="PAGOS"/>
    <n v="6686870"/>
    <x v="0"/>
  </r>
  <r>
    <s v="2000070348"/>
    <s v="2000060356"/>
    <x v="8"/>
    <s v="PAGOS"/>
    <n v="11266602"/>
    <x v="0"/>
  </r>
  <r>
    <s v="2000070351"/>
    <s v="2000060355"/>
    <x v="9"/>
    <s v="PAGOS"/>
    <n v="11912465"/>
    <x v="0"/>
  </r>
  <r>
    <s v="2000073244"/>
    <s v="2000051436"/>
    <x v="10"/>
    <s v="PAGOS"/>
    <n v="15180845"/>
    <x v="0"/>
  </r>
  <r>
    <s v="2000073248"/>
    <s v="2000051435"/>
    <x v="11"/>
    <s v="PAGOS"/>
    <n v="16051093"/>
    <x v="0"/>
  </r>
  <r>
    <s v="2000137054"/>
    <s v="2000065835"/>
    <x v="12"/>
    <s v="PAGOS"/>
    <n v="13131374"/>
    <x v="0"/>
  </r>
  <r>
    <s v="2000137059"/>
    <s v="2000065836"/>
    <x v="13"/>
    <s v="PAGOS"/>
    <n v="12419426"/>
    <x v="0"/>
  </r>
  <r>
    <s v="2000137063"/>
    <s v="2000076097"/>
    <x v="14"/>
    <s v="PAGOS"/>
    <n v="11607763"/>
    <x v="0"/>
  </r>
  <r>
    <s v="2000137065"/>
    <s v="2000076096"/>
    <x v="15"/>
    <s v="PAGOS"/>
    <n v="12273183"/>
    <x v="0"/>
  </r>
  <r>
    <s v="2000137078"/>
    <s v="2000083378"/>
    <x v="16"/>
    <s v="PAGOS"/>
    <n v="11607763"/>
    <x v="0"/>
  </r>
  <r>
    <s v="2000137079"/>
    <s v="2000083377"/>
    <x v="17"/>
    <s v="PAGOS"/>
    <n v="12273183"/>
    <x v="0"/>
  </r>
  <r>
    <s v="2000137082"/>
    <s v="2000097551"/>
    <x v="18"/>
    <s v="PAGOS"/>
    <n v="13937511"/>
    <x v="0"/>
  </r>
  <r>
    <s v="2000137085"/>
    <s v="2000097550"/>
    <x v="19"/>
    <s v="PAGOS"/>
    <n v="14736483"/>
    <x v="0"/>
  </r>
  <r>
    <s v="2000153792"/>
    <s v="2000110166"/>
    <x v="20"/>
    <s v="PAGOS"/>
    <n v="12789239"/>
    <x v="0"/>
  </r>
  <r>
    <s v="2000153793"/>
    <s v="2000110165"/>
    <x v="21"/>
    <s v="PAGOS"/>
    <n v="13522388"/>
    <x v="0"/>
  </r>
  <r>
    <s v="2000184633"/>
    <s v="2000150076"/>
    <x v="22"/>
    <s v="PAGOS"/>
    <n v="14234754"/>
    <x v="0"/>
  </r>
  <r>
    <s v="2000184634"/>
    <s v="2000150075"/>
    <x v="23"/>
    <s v="PAGOS"/>
    <n v="15050767"/>
    <x v="0"/>
  </r>
  <r>
    <s v="2000198854"/>
    <s v="2000156488"/>
    <x v="24"/>
    <s v="PAGOS"/>
    <n v="16041183"/>
    <x v="0"/>
  </r>
  <r>
    <s v="2000198858"/>
    <s v="2000156489"/>
    <x v="25"/>
    <s v="PAGOS"/>
    <n v="15171472"/>
    <x v="0"/>
  </r>
  <r>
    <s v="2000235857"/>
    <s v="2000170700"/>
    <x v="26"/>
    <s v="PAGOS"/>
    <n v="15130328"/>
    <x v="0"/>
  </r>
  <r>
    <s v="2000235867"/>
    <s v="2000170701"/>
    <x v="27"/>
    <s v="PAGOS"/>
    <n v="14310002"/>
    <x v="0"/>
  </r>
  <r>
    <s v="2000269075"/>
    <s v="2000267817"/>
    <x v="28"/>
    <s v="PAGOS"/>
    <n v="38439139"/>
    <x v="0"/>
  </r>
  <r>
    <s v="2000320732"/>
    <s v="2000187126"/>
    <x v="29"/>
    <s v="PAGOS"/>
    <n v="15135589"/>
    <x v="0"/>
  </r>
  <r>
    <s v="2000320734"/>
    <s v="2000187125"/>
    <x v="30"/>
    <s v="PAGOS"/>
    <n v="9076919"/>
    <x v="0"/>
  </r>
  <r>
    <s v="2000320736"/>
    <s v="2000241297"/>
    <x v="31"/>
    <s v="PAGOS"/>
    <n v="15929845"/>
    <x v="0"/>
  </r>
  <r>
    <s v="2000320794"/>
    <s v="2000241296"/>
    <x v="32"/>
    <s v="PAGOS"/>
    <n v="13422451"/>
    <x v="0"/>
  </r>
  <r>
    <s v="2000320795"/>
    <s v="2000205392"/>
    <x v="33"/>
    <s v="PAGOS"/>
    <n v="16010888"/>
    <x v="0"/>
  </r>
  <r>
    <s v="2000320797"/>
    <s v="2000205393"/>
    <x v="34"/>
    <s v="PAGOS"/>
    <n v="15142819"/>
    <x v="0"/>
  </r>
  <r>
    <s v="2000320798"/>
    <s v="2000224809"/>
    <x v="35"/>
    <s v="PAGOS"/>
    <n v="15955553"/>
    <x v="0"/>
  </r>
  <r>
    <s v="2000320799"/>
    <s v="2000224808"/>
    <x v="36"/>
    <s v="PAGOS"/>
    <n v="12859170"/>
    <x v="0"/>
  </r>
  <r>
    <s v="2000321598"/>
    <s v="2000264089"/>
    <x v="37"/>
    <s v="PAGOS"/>
    <n v="3253256"/>
    <x v="0"/>
  </r>
  <r>
    <s v="2000321617"/>
    <s v="2000264090"/>
    <x v="38"/>
    <s v="PAGOS"/>
    <n v="3076873"/>
    <x v="0"/>
  </r>
  <r>
    <s v="2000341324"/>
    <s v="2000338666"/>
    <x v="39"/>
    <s v="PAGOS"/>
    <n v="20060044"/>
    <x v="0"/>
  </r>
  <r>
    <s v="2000341325"/>
    <s v="2000338667"/>
    <x v="40"/>
    <s v="PAGOS"/>
    <n v="18972441"/>
    <x v="0"/>
  </r>
  <r>
    <s v="2000371691"/>
    <s v="2000368698"/>
    <x v="41"/>
    <s v="PAGOS"/>
    <n v="19378814"/>
    <x v="0"/>
  </r>
  <r>
    <s v="2000371692"/>
    <s v="2000368699"/>
    <x v="42"/>
    <s v="PAGOS"/>
    <n v="18328146"/>
    <x v="0"/>
  </r>
  <r>
    <s v="2000377087"/>
    <s v="2000281516"/>
    <x v="43"/>
    <s v="PAGOS"/>
    <n v="42196999"/>
    <x v="0"/>
  </r>
  <r>
    <s v="2000377103"/>
    <s v="2000269299"/>
    <x v="44"/>
    <s v="PAGOS"/>
    <n v="38439139"/>
    <x v="0"/>
  </r>
  <r>
    <s v="2000451330"/>
    <s v="2000438857"/>
    <x v="45"/>
    <s v="PAGOS"/>
    <n v="58266"/>
    <x v="0"/>
  </r>
  <r>
    <s v="2000459579"/>
    <s v="2000438858"/>
    <x v="46"/>
    <s v="PAGOS"/>
    <n v="8332771"/>
    <x v="0"/>
  </r>
  <r>
    <s v="2000461725"/>
    <s v="2000399117"/>
    <x v="47"/>
    <s v="PAGOS"/>
    <n v="19340274"/>
    <x v="0"/>
  </r>
  <r>
    <s v="2000461729"/>
    <s v="2000399116"/>
    <x v="48"/>
    <s v="PAGOS"/>
    <n v="20448911"/>
    <x v="0"/>
  </r>
  <r>
    <s v="2000461737"/>
    <s v="2000297861"/>
    <x v="49"/>
    <s v="PAGOS"/>
    <n v="42958928"/>
    <x v="1"/>
  </r>
  <r>
    <s v="2000461742"/>
    <s v="2000319081"/>
    <x v="50"/>
    <s v="PAGOS"/>
    <n v="20030315"/>
    <x v="0"/>
  </r>
  <r>
    <s v="2000482202"/>
    <s v="2000356141"/>
    <x v="51"/>
    <s v="PAGOS"/>
    <n v="19508491"/>
    <x v="0"/>
  </r>
  <r>
    <s v="2000482204"/>
    <s v="2000356142"/>
    <x v="52"/>
    <s v="PAGOS"/>
    <n v="18450792"/>
    <x v="0"/>
  </r>
  <r>
    <s v="2000482207"/>
    <s v="2000343981"/>
    <x v="40"/>
    <s v="PAGOS"/>
    <n v="18972441"/>
    <x v="0"/>
  </r>
  <r>
    <s v="2000482211"/>
    <s v="2000386211"/>
    <x v="53"/>
    <s v="PAGOS"/>
    <n v="19194479"/>
    <x v="0"/>
  </r>
  <r>
    <s v="2000482212"/>
    <s v="2000411641"/>
    <x v="54"/>
    <s v="PAGOS"/>
    <n v="18774935"/>
    <x v="0"/>
  </r>
  <r>
    <s v="2000482213"/>
    <s v="2000411640"/>
    <x v="55"/>
    <s v="PAGOS"/>
    <n v="19851166"/>
    <x v="0"/>
  </r>
  <r>
    <s v="2000483031"/>
    <s v="2000438860"/>
    <x v="56"/>
    <s v="PAGOS"/>
    <n v="115200"/>
    <x v="0"/>
  </r>
  <r>
    <s v="2000485556"/>
    <s v="2000449831"/>
    <x v="57"/>
    <s v="PAGOS"/>
    <n v="7092720"/>
    <x v="0"/>
  </r>
  <r>
    <s v="2000485557"/>
    <s v="2000467392"/>
    <x v="58"/>
    <s v="PAGOS"/>
    <n v="6576143"/>
    <x v="0"/>
  </r>
  <r>
    <s v="2000485560"/>
    <s v="2000476971"/>
    <x v="59"/>
    <s v="PAGOS"/>
    <n v="947267"/>
    <x v="1"/>
  </r>
  <r>
    <s v="2000509154"/>
    <s v="2000467394"/>
    <x v="60"/>
    <s v="PAGOS"/>
    <n v="3151848"/>
    <x v="0"/>
  </r>
  <r>
    <s v="2000509273"/>
    <s v="2000438861"/>
    <x v="61"/>
    <s v="PAGOS"/>
    <n v="58220"/>
    <x v="0"/>
  </r>
  <r>
    <s v="2000509276"/>
    <s v="2000438862"/>
    <x v="62"/>
    <s v="PAGOS"/>
    <n v="58249"/>
    <x v="0"/>
  </r>
  <r>
    <s v="2000509278"/>
    <s v="2000449833"/>
    <x v="63"/>
    <s v="PAGOS"/>
    <n v="60057"/>
    <x v="0"/>
  </r>
  <r>
    <s v="2000509285"/>
    <s v="2000467393"/>
    <x v="64"/>
    <s v="PAGOS"/>
    <n v="167571"/>
    <x v="0"/>
  </r>
  <r>
    <s v="2000509288"/>
    <s v="2000438859"/>
    <x v="65"/>
    <s v="PAGOS"/>
    <n v="201182"/>
    <x v="0"/>
  </r>
  <r>
    <s v="2000509291"/>
    <s v="2000449830"/>
    <x v="66"/>
    <s v="PAGOS"/>
    <n v="475000"/>
    <x v="0"/>
  </r>
  <r>
    <s v="2000509298"/>
    <s v="2000467391"/>
    <x v="67"/>
    <s v="PAGOS"/>
    <n v="170104"/>
    <x v="0"/>
  </r>
  <r>
    <s v="2000509304"/>
    <s v="2000449832"/>
    <x v="68"/>
    <s v="PAGOS"/>
    <n v="207600"/>
    <x v="0"/>
  </r>
  <r>
    <s v="2000559224"/>
    <s v="2000372952"/>
    <x v="69"/>
    <s v="PAGOS"/>
    <n v="19378814"/>
    <x v="0"/>
  </r>
  <r>
    <s v="2000559225"/>
    <s v="2000438855"/>
    <x v="70"/>
    <s v="PAGOS"/>
    <n v="19855881"/>
    <x v="0"/>
  </r>
  <r>
    <s v="2000559226"/>
    <s v="2000438856"/>
    <x v="71"/>
    <s v="PAGOS"/>
    <n v="18779395"/>
    <x v="0"/>
  </r>
  <r>
    <s v="2000559227"/>
    <s v="2000449028"/>
    <x v="72"/>
    <s v="PAGOS"/>
    <n v="17925254"/>
    <x v="0"/>
  </r>
  <r>
    <s v="2000559228"/>
    <s v="2000449027"/>
    <x v="73"/>
    <s v="PAGOS"/>
    <n v="18952779"/>
    <x v="0"/>
  </r>
  <r>
    <s v="2000559232"/>
    <s v="2000512641"/>
    <x v="74"/>
    <s v="PAGOS"/>
    <n v="20248189"/>
    <x v="0"/>
  </r>
  <r>
    <s v="2000559233"/>
    <s v="2000512642"/>
    <x v="75"/>
    <s v="PAGOS"/>
    <n v="19045922"/>
    <x v="0"/>
  </r>
  <r>
    <s v="2000559234"/>
    <s v="2000486866"/>
    <x v="76"/>
    <s v="PAGOS"/>
    <n v="19360903"/>
    <x v="0"/>
  </r>
  <r>
    <s v="2000580833"/>
    <s v="2000560904"/>
    <x v="77"/>
    <s v="PAGOS"/>
    <n v="6500"/>
    <x v="0"/>
  </r>
  <r>
    <s v="2000580834"/>
    <s v="2000513124"/>
    <x v="78"/>
    <s v="PAGOS"/>
    <n v="25000"/>
    <x v="0"/>
  </r>
  <r>
    <s v="2000580856"/>
    <s v="2000513125"/>
    <x v="79"/>
    <s v="PAGOS"/>
    <n v="25000"/>
    <x v="0"/>
  </r>
  <r>
    <s v="2000580858"/>
    <s v="2000513126"/>
    <x v="80"/>
    <s v="PAGOS"/>
    <n v="3709318"/>
    <x v="0"/>
  </r>
  <r>
    <s v="2000580875"/>
    <s v="2000560906"/>
    <x v="81"/>
    <s v="PAGOS"/>
    <n v="26000"/>
    <x v="0"/>
  </r>
  <r>
    <s v="2000580876"/>
    <s v="2000560905"/>
    <x v="82"/>
    <s v="PAGOS"/>
    <n v="200346"/>
    <x v="0"/>
  </r>
  <r>
    <s v="2000580884"/>
    <s v="2000536872"/>
    <x v="83"/>
    <s v="PAGOS"/>
    <n v="11486741"/>
    <x v="0"/>
  </r>
  <r>
    <s v="2000580885"/>
    <s v="2000560907"/>
    <x v="84"/>
    <s v="PAGOS"/>
    <n v="251365"/>
    <x v="0"/>
  </r>
  <r>
    <s v="2000580905"/>
    <s v="2000536871"/>
    <x v="85"/>
    <s v="PAGOS"/>
    <n v="25500"/>
    <x v="0"/>
  </r>
  <r>
    <s v="2000581645"/>
    <s v="2000513127"/>
    <x v="86"/>
    <s v="PAGOS"/>
    <n v="57600"/>
    <x v="0"/>
  </r>
  <r>
    <s v="2000581647"/>
    <s v="2000537394"/>
    <x v="87"/>
    <s v="PAGOS"/>
    <n v="169246"/>
    <x v="0"/>
  </r>
  <r>
    <s v="2000611359"/>
    <s v="2000590517"/>
    <x v="88"/>
    <s v="PAGOS"/>
    <n v="57340"/>
    <x v="0"/>
  </r>
  <r>
    <s v="2000613616"/>
    <s v="2000589361"/>
    <x v="89"/>
    <s v="PAGOS"/>
    <n v="16250"/>
    <x v="0"/>
  </r>
  <r>
    <s v="2000613617"/>
    <s v="2000589362"/>
    <x v="90"/>
    <s v="PAGOS"/>
    <n v="5929784"/>
    <x v="0"/>
  </r>
  <r>
    <s v="2000615732"/>
    <s v="2000513128"/>
    <x v="91"/>
    <s v="PAGOS"/>
    <n v="294323"/>
    <x v="0"/>
  </r>
  <r>
    <s v="2000615737"/>
    <s v="2000537763"/>
    <x v="92"/>
    <s v="PAGOS"/>
    <n v="156373"/>
    <x v="0"/>
  </r>
  <r>
    <s v="2000615752"/>
    <s v="2000560911"/>
    <x v="93"/>
    <s v="PAGOS"/>
    <n v="386317"/>
    <x v="0"/>
  </r>
  <r>
    <s v="2000615759"/>
    <s v="2000590235"/>
    <x v="94"/>
    <s v="PAGOS"/>
    <n v="9750"/>
    <x v="0"/>
  </r>
  <r>
    <s v="2000615760"/>
    <s v="2000588941"/>
    <x v="95"/>
    <s v="PAGOS"/>
    <n v="3250"/>
    <x v="0"/>
  </r>
  <r>
    <s v="2000635107"/>
    <s v="2000560910"/>
    <x v="96"/>
    <s v="PAGOS"/>
    <n v="209600"/>
    <x v="0"/>
  </r>
  <r>
    <s v="2000636097"/>
    <s v="2000633851"/>
    <x v="97"/>
    <s v="PAGOS"/>
    <n v="8164179"/>
    <x v="1"/>
  </r>
  <r>
    <s v="2000636098"/>
    <s v="2000633852"/>
    <x v="98"/>
    <s v="PAGOS"/>
    <n v="7721558"/>
    <x v="1"/>
  </r>
  <r>
    <s v="2000637868"/>
    <s v="2000535473"/>
    <x v="99"/>
    <s v="PAGOS"/>
    <n v="17851964"/>
    <x v="0"/>
  </r>
  <r>
    <s v="2000637869"/>
    <s v="2000535472"/>
    <x v="43"/>
    <s v="PAGOS"/>
    <n v="18985790"/>
    <x v="0"/>
  </r>
  <r>
    <s v="2000641755"/>
    <s v="2000617576"/>
    <x v="100"/>
    <s v="PAGOS"/>
    <n v="13000"/>
    <x v="0"/>
  </r>
  <r>
    <s v="2000646090"/>
    <s v="2000560908"/>
    <x v="101"/>
    <s v="PAGOS"/>
    <n v="13030510"/>
    <x v="0"/>
  </r>
  <r>
    <s v="2000646096"/>
    <s v="2000618196"/>
    <x v="102"/>
    <s v="PAGOS"/>
    <n v="342707"/>
    <x v="0"/>
  </r>
  <r>
    <s v="2000664510"/>
    <s v="2000559516"/>
    <x v="103"/>
    <s v="PAGOS"/>
    <n v="18185044"/>
    <x v="0"/>
  </r>
  <r>
    <s v="2000664513"/>
    <s v="2000587973"/>
    <x v="104"/>
    <s v="PAGOS"/>
    <n v="17419508"/>
    <x v="0"/>
  </r>
  <r>
    <s v="2000664515"/>
    <s v="2000587972"/>
    <x v="105"/>
    <s v="PAGOS"/>
    <n v="16475110"/>
    <x v="0"/>
  </r>
  <r>
    <s v="2000698385"/>
    <s v="2000618195"/>
    <x v="106"/>
    <s v="PAGOS"/>
    <n v="490316"/>
    <x v="0"/>
  </r>
  <r>
    <s v="2000698391"/>
    <s v="2000678380"/>
    <x v="107"/>
    <s v="PAGOS"/>
    <n v="18720847"/>
    <x v="0"/>
  </r>
  <r>
    <s v="2000702566"/>
    <s v="2000679421"/>
    <x v="108"/>
    <s v="PAGOS"/>
    <n v="59600"/>
    <x v="0"/>
  </r>
  <r>
    <s v="2000702978"/>
    <s v="2000537190"/>
    <x v="109"/>
    <s v="PAGOS"/>
    <n v="523059"/>
    <x v="0"/>
  </r>
  <r>
    <s v="2000703042"/>
    <s v="2000537563"/>
    <x v="110"/>
    <s v="PAGOS"/>
    <n v="1293321"/>
    <x v="0"/>
  </r>
  <r>
    <s v="2000703048"/>
    <s v="2000560909"/>
    <x v="111"/>
    <s v="PAGOS"/>
    <n v="1030714"/>
    <x v="0"/>
  </r>
  <r>
    <s v="2000703054"/>
    <s v="2000589242"/>
    <x v="112"/>
    <s v="PAGOS"/>
    <n v="13000"/>
    <x v="0"/>
  </r>
  <r>
    <s v="2000703057"/>
    <s v="2000589519"/>
    <x v="113"/>
    <s v="PAGOS"/>
    <n v="3250"/>
    <x v="0"/>
  </r>
  <r>
    <s v="2000703062"/>
    <s v="2000589717"/>
    <x v="114"/>
    <s v="PAGOS"/>
    <n v="211717"/>
    <x v="0"/>
  </r>
  <r>
    <s v="2000703066"/>
    <s v="2000590053"/>
    <x v="115"/>
    <s v="PAGOS"/>
    <n v="3250"/>
    <x v="0"/>
  </r>
  <r>
    <s v="2000703071"/>
    <s v="2000618091"/>
    <x v="116"/>
    <s v="PAGOS"/>
    <n v="9750"/>
    <x v="0"/>
  </r>
  <r>
    <s v="2000703073"/>
    <s v="2000618894"/>
    <x v="117"/>
    <s v="PAGOS"/>
    <n v="9750"/>
    <x v="0"/>
  </r>
  <r>
    <s v="2000703077"/>
    <s v="2000677988"/>
    <x v="118"/>
    <s v="PAGOS"/>
    <n v="26000"/>
    <x v="0"/>
  </r>
  <r>
    <s v="2000703081"/>
    <s v="2000678381"/>
    <x v="119"/>
    <s v="PAGOS"/>
    <n v="795964"/>
    <x v="0"/>
  </r>
  <r>
    <s v="2000703092"/>
    <s v="2000678676"/>
    <x v="120"/>
    <s v="PAGOS"/>
    <n v="787144"/>
    <x v="0"/>
  </r>
  <r>
    <s v="2000703094"/>
    <s v="2000678716"/>
    <x v="121"/>
    <s v="PAGOS"/>
    <n v="203032"/>
    <x v="0"/>
  </r>
  <r>
    <s v="2000703095"/>
    <s v="2000679175"/>
    <x v="122"/>
    <s v="PAGOS"/>
    <n v="91804"/>
    <x v="0"/>
  </r>
  <r>
    <s v="2000703096"/>
    <s v="2000679176"/>
    <x v="123"/>
    <s v="PAGOS"/>
    <n v="13000"/>
    <x v="0"/>
  </r>
  <r>
    <s v="2000725906"/>
    <s v="2000707273"/>
    <x v="124"/>
    <s v="PAGOS"/>
    <n v="59600"/>
    <x v="0"/>
  </r>
  <r>
    <s v="2000729103"/>
    <s v="2000706237"/>
    <x v="125"/>
    <s v="PAGOS"/>
    <n v="18720847"/>
    <x v="0"/>
  </r>
  <r>
    <s v="2000741334"/>
    <s v="2000660475"/>
    <x v="126"/>
    <s v="PAGOS"/>
    <n v="31558787"/>
    <x v="0"/>
  </r>
  <r>
    <s v="2000741458"/>
    <s v="2000660476"/>
    <x v="127"/>
    <s v="PAGOS"/>
    <n v="30265418"/>
    <x v="0"/>
  </r>
  <r>
    <s v="2000748816"/>
    <s v="2000707027"/>
    <x v="128"/>
    <s v="PAGOS"/>
    <n v="91804"/>
    <x v="0"/>
  </r>
  <r>
    <s v="2000748817"/>
    <s v="2000707028"/>
    <x v="129"/>
    <s v="PAGOS"/>
    <n v="13000"/>
    <x v="0"/>
  </r>
  <r>
    <s v="2000749219"/>
    <s v="2000705849"/>
    <x v="130"/>
    <s v="PAGOS"/>
    <n v="26000"/>
    <x v="0"/>
  </r>
  <r>
    <s v="2000750169"/>
    <s v="2000706238"/>
    <x v="131"/>
    <s v="PAGOS"/>
    <n v="795964"/>
    <x v="0"/>
  </r>
  <r>
    <s v="2000750172"/>
    <s v="2000706531"/>
    <x v="132"/>
    <s v="PAGOS"/>
    <n v="787144"/>
    <x v="0"/>
  </r>
  <r>
    <s v="2000750174"/>
    <s v="2000706568"/>
    <x v="133"/>
    <s v="PAGOS"/>
    <n v="203032"/>
    <x v="0"/>
  </r>
  <r>
    <s v="2000840743"/>
    <s v="2000616741"/>
    <x v="134"/>
    <s v="PAGOS"/>
    <n v="18382432"/>
    <x v="0"/>
  </r>
  <r>
    <s v="2000840744"/>
    <s v="2000616740"/>
    <x v="135"/>
    <s v="PAGOS"/>
    <n v="19436163"/>
    <x v="0"/>
  </r>
  <r>
    <s v="2000840746"/>
    <s v="2000319079"/>
    <x v="136"/>
    <s v="PAGOS"/>
    <n v="18944324"/>
    <x v="0"/>
  </r>
  <r>
    <s v="2000840748"/>
    <s v="2000677100"/>
    <x v="137"/>
    <s v="PAGOS"/>
    <n v="32966667"/>
    <x v="0"/>
  </r>
  <r>
    <s v="2000840750"/>
    <s v="2000677099"/>
    <x v="138"/>
    <s v="PAGOS"/>
    <n v="34856407"/>
    <x v="0"/>
  </r>
  <r>
    <s v="2000840751"/>
    <s v="2000746493"/>
    <x v="139"/>
    <s v="PAGOS"/>
    <n v="32966667"/>
    <x v="0"/>
  </r>
  <r>
    <s v="2000840753"/>
    <s v="2000746492"/>
    <x v="140"/>
    <s v="PAGOS"/>
    <n v="34856407"/>
    <x v="0"/>
  </r>
  <r>
    <s v="2000840755"/>
    <s v="2000756075"/>
    <x v="141"/>
    <s v="PAGOS"/>
    <n v="15513365"/>
    <x v="0"/>
  </r>
  <r>
    <s v="2000840757"/>
    <s v="2000704981"/>
    <x v="43"/>
    <s v="PAGOS"/>
    <n v="34856407"/>
    <x v="0"/>
  </r>
  <r>
    <s v="2000840758"/>
    <s v="2000466260"/>
    <x v="142"/>
    <s v="PAGOS"/>
    <n v="19474480"/>
    <x v="0"/>
  </r>
  <r>
    <s v="2000840759"/>
    <s v="2000466261"/>
    <x v="143"/>
    <s v="PAGOS"/>
    <n v="18418671"/>
    <x v="0"/>
  </r>
  <r>
    <s v="2000840761"/>
    <s v="2000486865"/>
    <x v="144"/>
    <s v="PAGOS"/>
    <n v="20470722"/>
    <x v="0"/>
  </r>
  <r>
    <s v="2000868878"/>
    <s v="2000801720"/>
    <x v="145"/>
    <s v="PAGOS"/>
    <n v="34822452"/>
    <x v="0"/>
  </r>
  <r>
    <s v="2000868880"/>
    <s v="2000801710"/>
    <x v="146"/>
    <s v="PAGOS"/>
    <n v="37300071"/>
    <x v="0"/>
  </r>
  <r>
    <s v="2000878024"/>
    <s v="2000876359"/>
    <x v="147"/>
    <s v="PAGOS"/>
    <n v="80259724"/>
    <x v="0"/>
  </r>
  <r>
    <s v="2000890087"/>
    <s v="2000785734"/>
    <x v="148"/>
    <s v="PAGOS"/>
    <n v="13068522"/>
    <x v="1"/>
  </r>
  <r>
    <s v="2000904596"/>
    <s v="2000125080"/>
    <x v="149"/>
    <s v="PAGOS"/>
    <n v="15431021"/>
    <x v="0"/>
  </r>
  <r>
    <s v="2000904609"/>
    <s v="2000328659"/>
    <x v="150"/>
    <s v="PAGOS"/>
    <n v="18514793"/>
    <x v="0"/>
  </r>
  <r>
    <s v="2000904611"/>
    <s v="2000328658"/>
    <x v="151"/>
    <s v="PAGOS"/>
    <n v="19576161"/>
    <x v="0"/>
  </r>
  <r>
    <s v="2000904633"/>
    <s v="2000559515"/>
    <x v="152"/>
    <s v="PAGOS"/>
    <n v="20089615"/>
    <x v="0"/>
  </r>
  <r>
    <s v="2000904636"/>
    <s v="2000704982"/>
    <x v="99"/>
    <s v="PAGOS"/>
    <n v="32966667"/>
    <x v="0"/>
  </r>
  <r>
    <s v="2000904646"/>
    <s v="2000756087"/>
    <x v="153"/>
    <s v="PAGOS"/>
    <n v="16402633"/>
    <x v="0"/>
  </r>
  <r>
    <s v="2000904653"/>
    <s v="2000879634"/>
    <x v="147"/>
    <s v="PAGOS"/>
    <n v="80259724"/>
    <x v="0"/>
  </r>
  <r>
    <s v="2000938366"/>
    <s v="2000938180"/>
    <x v="154"/>
    <s v="PAGOS"/>
    <n v="150000"/>
    <x v="1"/>
  </r>
  <r>
    <s v="2000938367"/>
    <s v="2000938181"/>
    <x v="155"/>
    <s v="PAGOS"/>
    <n v="150000"/>
    <x v="1"/>
  </r>
  <r>
    <s v="2000944113"/>
    <s v="2000940987"/>
    <x v="154"/>
    <s v="PAGOS"/>
    <n v="150000"/>
    <x v="1"/>
  </r>
  <r>
    <s v="2000944114"/>
    <s v="2000940988"/>
    <x v="155"/>
    <s v="PAGOS"/>
    <n v="150000"/>
    <x v="1"/>
  </r>
  <r>
    <s v="2000946337"/>
    <s v="2000856561"/>
    <x v="156"/>
    <s v="PAGOS"/>
    <n v="40540185"/>
    <x v="0"/>
  </r>
  <r>
    <s v="2000946339"/>
    <s v="2000894478"/>
    <x v="137"/>
    <s v="PAGOS"/>
    <n v="82653383"/>
    <x v="0"/>
  </r>
  <r>
    <s v="2000946342"/>
    <s v="2000917701"/>
    <x v="157"/>
    <s v="PAGOS"/>
    <n v="77745298"/>
    <x v="0"/>
  </r>
  <r>
    <m/>
    <m/>
    <x v="158"/>
    <m/>
    <m/>
    <x v="1"/>
  </r>
  <r>
    <s v="2000023413"/>
    <s v="2000023413"/>
    <x v="0"/>
    <s v="ANULACIONES"/>
    <n v="-3607461"/>
    <x v="0"/>
  </r>
  <r>
    <s v="2000023414"/>
    <s v="2000023414"/>
    <x v="0"/>
    <s v="ANULACIONES"/>
    <n v="-3411874"/>
    <x v="0"/>
  </r>
  <r>
    <s v="2000041971"/>
    <s v="102787387"/>
    <x v="159"/>
    <s v="FACTURAS"/>
    <n v="-2181394"/>
    <x v="1"/>
  </r>
  <r>
    <s v="2000041971"/>
    <s v="2000041971"/>
    <x v="159"/>
    <s v="FACTURAS"/>
    <n v="0"/>
    <x v="1"/>
  </r>
  <r>
    <s v="2000041972"/>
    <s v="1900870574"/>
    <x v="160"/>
    <s v="FACTURAS"/>
    <n v="-1584096"/>
    <x v="1"/>
  </r>
  <r>
    <s v="2000041972"/>
    <s v="2000041972"/>
    <x v="1"/>
    <s v="PAGOS"/>
    <n v="-713852"/>
    <x v="0"/>
  </r>
  <r>
    <s v="2000041973"/>
    <s v="1900876374"/>
    <x v="161"/>
    <s v="FACTURAS"/>
    <n v="-1904833"/>
    <x v="1"/>
  </r>
  <r>
    <s v="2000041973"/>
    <s v="2000041973"/>
    <x v="2"/>
    <s v="PAGOS"/>
    <n v="-1250740"/>
    <x v="0"/>
  </r>
  <r>
    <s v="2000041975"/>
    <s v="102788130"/>
    <x v="162"/>
    <s v="FACTURAS"/>
    <n v="-2992520"/>
    <x v="1"/>
  </r>
  <r>
    <s v="2000041975"/>
    <s v="2000041975"/>
    <x v="162"/>
    <s v="FACTURAS"/>
    <n v="0"/>
    <x v="1"/>
  </r>
  <r>
    <s v="2000041978"/>
    <s v="1900976571"/>
    <x v="163"/>
    <s v="FACTURAS"/>
    <n v="-3495664"/>
    <x v="1"/>
  </r>
  <r>
    <s v="2000041978"/>
    <s v="2000041978"/>
    <x v="3"/>
    <s v="PAGOS"/>
    <n v="-111797"/>
    <x v="1"/>
  </r>
  <r>
    <s v="2000041979"/>
    <s v="102789782"/>
    <x v="164"/>
    <s v="FACTURAS"/>
    <n v="-3411874"/>
    <x v="1"/>
  </r>
  <r>
    <s v="2000041979"/>
    <s v="2000041979"/>
    <x v="164"/>
    <s v="FACTURAS"/>
    <n v="0"/>
    <x v="1"/>
  </r>
  <r>
    <s v="2000043480"/>
    <s v="103163705"/>
    <x v="165"/>
    <s v="FACTURAS"/>
    <n v="-4006897"/>
    <x v="1"/>
  </r>
  <r>
    <s v="2000043480"/>
    <s v="2000043480"/>
    <x v="165"/>
    <s v="FACTURAS"/>
    <n v="0"/>
    <x v="1"/>
  </r>
  <r>
    <s v="2000043481"/>
    <s v="1901165161"/>
    <x v="166"/>
    <s v="FACTURAS"/>
    <n v="-3967676"/>
    <x v="1"/>
  </r>
  <r>
    <s v="2000043481"/>
    <s v="2000043481"/>
    <x v="4"/>
    <s v="PAGOS"/>
    <n v="-268918"/>
    <x v="0"/>
  </r>
  <r>
    <s v="2000049578"/>
    <s v="1901291092"/>
    <x v="167"/>
    <s v="FACTURAS"/>
    <n v="-3488496"/>
    <x v="1"/>
  </r>
  <r>
    <s v="2000049578"/>
    <s v="2000049578"/>
    <x v="5"/>
    <s v="PAGOS"/>
    <n v="-2141703"/>
    <x v="0"/>
  </r>
  <r>
    <s v="2000049580"/>
    <s v="1901291091"/>
    <x v="168"/>
    <s v="FACTURAS"/>
    <n v="-5324944"/>
    <x v="1"/>
  </r>
  <r>
    <s v="2000049580"/>
    <s v="2000049580"/>
    <x v="5"/>
    <s v="PAGOS"/>
    <n v="0"/>
    <x v="0"/>
  </r>
  <r>
    <s v="2000056118"/>
    <s v="103562112"/>
    <x v="169"/>
    <s v="FACTURAS"/>
    <n v="-5808300"/>
    <x v="1"/>
  </r>
  <r>
    <s v="2000056118"/>
    <s v="2000056118"/>
    <x v="169"/>
    <s v="FACTURAS"/>
    <n v="0"/>
    <x v="1"/>
  </r>
  <r>
    <s v="2000056119"/>
    <s v="1901444066"/>
    <x v="170"/>
    <s v="FACTURAS"/>
    <n v="-3949785"/>
    <x v="1"/>
  </r>
  <r>
    <s v="2000056119"/>
    <s v="2000056119"/>
    <x v="6"/>
    <s v="PAGOS"/>
    <n v="-2191478"/>
    <x v="0"/>
  </r>
  <r>
    <s v="2000063282"/>
    <s v="103663413"/>
    <x v="171"/>
    <s v="FACTURAS"/>
    <n v="-6324326"/>
    <x v="1"/>
  </r>
  <r>
    <s v="2000063282"/>
    <s v="2000063282"/>
    <x v="171"/>
    <s v="FACTURAS"/>
    <n v="0"/>
    <x v="1"/>
  </r>
  <r>
    <s v="2000063283"/>
    <s v="103663414"/>
    <x v="172"/>
    <s v="FACTURAS"/>
    <n v="-6686870"/>
    <x v="1"/>
  </r>
  <r>
    <s v="2000063283"/>
    <s v="2000063283"/>
    <x v="172"/>
    <s v="FACTURAS"/>
    <n v="0"/>
    <x v="1"/>
  </r>
  <r>
    <s v="2000070348"/>
    <s v="103876737"/>
    <x v="173"/>
    <s v="FACTURAS"/>
    <n v="-11266602"/>
    <x v="1"/>
  </r>
  <r>
    <s v="2000070348"/>
    <s v="2000070348"/>
    <x v="173"/>
    <s v="FACTURAS"/>
    <n v="0"/>
    <x v="1"/>
  </r>
  <r>
    <s v="2000070351"/>
    <s v="1901826903"/>
    <x v="174"/>
    <s v="FACTURAS"/>
    <n v="-8832323"/>
    <x v="1"/>
  </r>
  <r>
    <s v="2000070351"/>
    <s v="2000070351"/>
    <x v="9"/>
    <s v="PAGOS"/>
    <n v="-3080142"/>
    <x v="0"/>
  </r>
  <r>
    <s v="2000073244"/>
    <s v="1901772987"/>
    <x v="175"/>
    <s v="FACTURAS"/>
    <n v="-11210877"/>
    <x v="1"/>
  </r>
  <r>
    <s v="2000073244"/>
    <s v="2000073244"/>
    <x v="10"/>
    <s v="PAGOS"/>
    <n v="-3969968"/>
    <x v="0"/>
  </r>
  <r>
    <s v="2000073248"/>
    <s v="1901773133"/>
    <x v="176"/>
    <s v="FACTURAS"/>
    <n v="-8606296"/>
    <x v="1"/>
  </r>
  <r>
    <s v="2000073248"/>
    <s v="2000073248"/>
    <x v="11"/>
    <s v="PAGOS"/>
    <n v="-7444797"/>
    <x v="0"/>
  </r>
  <r>
    <s v="2000137054"/>
    <s v="1902585768"/>
    <x v="177"/>
    <s v="FACTURAS"/>
    <n v="-7357368"/>
    <x v="1"/>
  </r>
  <r>
    <s v="2000137054"/>
    <s v="1902585852"/>
    <x v="178"/>
    <s v="FACTURAS"/>
    <n v="-678965"/>
    <x v="1"/>
  </r>
  <r>
    <s v="2000137054"/>
    <s v="2000137054"/>
    <x v="12"/>
    <s v="PAGOS"/>
    <n v="-5095041"/>
    <x v="0"/>
  </r>
  <r>
    <s v="2000137059"/>
    <s v="1902585374"/>
    <x v="179"/>
    <s v="FACTURAS"/>
    <n v="-10965610"/>
    <x v="1"/>
  </r>
  <r>
    <s v="2000137059"/>
    <s v="1902585410"/>
    <x v="180"/>
    <s v="FACTURAS"/>
    <n v="-642153"/>
    <x v="1"/>
  </r>
  <r>
    <s v="2000137059"/>
    <s v="2000137059"/>
    <x v="13"/>
    <s v="PAGOS"/>
    <n v="-811663"/>
    <x v="0"/>
  </r>
  <r>
    <s v="2000137063"/>
    <s v="104285994"/>
    <x v="181"/>
    <s v="FACTURAS"/>
    <n v="-10860637"/>
    <x v="1"/>
  </r>
  <r>
    <s v="2000137063"/>
    <s v="1902586911"/>
    <x v="182"/>
    <s v="FACTURAS"/>
    <n v="-747126"/>
    <x v="1"/>
  </r>
  <r>
    <s v="2000137063"/>
    <s v="2000137063"/>
    <x v="181"/>
    <s v="FACTURAS"/>
    <n v="0"/>
    <x v="1"/>
  </r>
  <r>
    <s v="2000137065"/>
    <s v="104285999"/>
    <x v="183"/>
    <s v="FACTURAS"/>
    <n v="-11483228"/>
    <x v="1"/>
  </r>
  <r>
    <s v="2000137065"/>
    <s v="1902587236"/>
    <x v="184"/>
    <s v="FACTURAS"/>
    <n v="-789955"/>
    <x v="1"/>
  </r>
  <r>
    <s v="2000137065"/>
    <s v="2000137065"/>
    <x v="185"/>
    <s v="PAGOS"/>
    <n v="0"/>
    <x v="1"/>
  </r>
  <r>
    <s v="2000137078"/>
    <s v="104286027"/>
    <x v="186"/>
    <s v="FACTURAS"/>
    <n v="-10748167"/>
    <x v="1"/>
  </r>
  <r>
    <s v="2000137078"/>
    <s v="1902587930"/>
    <x v="187"/>
    <s v="FACTURAS"/>
    <n v="-859596"/>
    <x v="1"/>
  </r>
  <r>
    <s v="2000137078"/>
    <s v="2000137078"/>
    <x v="186"/>
    <s v="FACTURAS"/>
    <n v="0"/>
    <x v="1"/>
  </r>
  <r>
    <s v="2000137079"/>
    <s v="1902587994"/>
    <x v="188"/>
    <s v="FACTURAS"/>
    <n v="-6997527"/>
    <x v="1"/>
  </r>
  <r>
    <s v="2000137079"/>
    <s v="1902588100"/>
    <x v="189"/>
    <s v="FACTURAS"/>
    <n v="-908873"/>
    <x v="1"/>
  </r>
  <r>
    <s v="2000137079"/>
    <s v="2000137079"/>
    <x v="17"/>
    <s v="PAGOS"/>
    <n v="-4366783"/>
    <x v="0"/>
  </r>
  <r>
    <s v="2000137082"/>
    <s v="1902588323"/>
    <x v="190"/>
    <s v="FACTURAS"/>
    <n v="-11456195"/>
    <x v="1"/>
  </r>
  <r>
    <s v="2000137082"/>
    <s v="1902588381"/>
    <x v="191"/>
    <s v="FACTURAS"/>
    <n v="-1333043"/>
    <x v="1"/>
  </r>
  <r>
    <s v="2000137082"/>
    <s v="2000137082"/>
    <x v="18"/>
    <s v="PAGOS"/>
    <n v="-1148273"/>
    <x v="0"/>
  </r>
  <r>
    <s v="2000137085"/>
    <s v="1902588384"/>
    <x v="192"/>
    <s v="FACTURAS"/>
    <n v="-7461633"/>
    <x v="1"/>
  </r>
  <r>
    <s v="2000137085"/>
    <s v="1902588385"/>
    <x v="193"/>
    <s v="FACTURAS"/>
    <n v="-1409461"/>
    <x v="1"/>
  </r>
  <r>
    <s v="2000137085"/>
    <s v="2000137085"/>
    <x v="19"/>
    <s v="PAGOS"/>
    <n v="-5865389"/>
    <x v="0"/>
  </r>
  <r>
    <s v="2000153792"/>
    <s v="104364877"/>
    <x v="194"/>
    <s v="FACTURAS"/>
    <n v="-12789239"/>
    <x v="1"/>
  </r>
  <r>
    <s v="2000153792"/>
    <s v="2000153792"/>
    <x v="194"/>
    <s v="FACTURAS"/>
    <n v="0"/>
    <x v="1"/>
  </r>
  <r>
    <s v="2000153793"/>
    <s v="1902756630"/>
    <x v="195"/>
    <s v="FACTURAS"/>
    <n v="-8728973"/>
    <x v="1"/>
  </r>
  <r>
    <s v="2000153793"/>
    <s v="2000153793"/>
    <x v="21"/>
    <s v="PAGOS"/>
    <n v="-4793415"/>
    <x v="0"/>
  </r>
  <r>
    <s v="2000184633"/>
    <s v="1903127841"/>
    <x v="196"/>
    <s v="FACTURAS"/>
    <n v="-9114859"/>
    <x v="1"/>
  </r>
  <r>
    <s v="2000184633"/>
    <s v="2000184633"/>
    <x v="22"/>
    <s v="PAGOS"/>
    <n v="-5119895"/>
    <x v="0"/>
  </r>
  <r>
    <s v="2000184634"/>
    <s v="105017254"/>
    <x v="197"/>
    <s v="FACTURAS"/>
    <n v="-15050767"/>
    <x v="1"/>
  </r>
  <r>
    <s v="2000184634"/>
    <s v="2000184634"/>
    <x v="197"/>
    <s v="FACTURAS"/>
    <n v="0"/>
    <x v="1"/>
  </r>
  <r>
    <s v="2000198854"/>
    <s v="1903267534"/>
    <x v="198"/>
    <s v="FACTURAS"/>
    <n v="-14310002"/>
    <x v="1"/>
  </r>
  <r>
    <s v="2000198854"/>
    <s v="2000198854"/>
    <x v="24"/>
    <s v="PAGOS"/>
    <n v="-1731181"/>
    <x v="0"/>
  </r>
  <r>
    <s v="2000198858"/>
    <s v="1903267634"/>
    <x v="199"/>
    <s v="FACTURAS"/>
    <n v="-8896555"/>
    <x v="1"/>
  </r>
  <r>
    <s v="2000198858"/>
    <s v="2000198858"/>
    <x v="25"/>
    <s v="PAGOS"/>
    <n v="-6274917"/>
    <x v="0"/>
  </r>
  <r>
    <s v="2000235857"/>
    <s v="105065243"/>
    <x v="200"/>
    <s v="FACTURAS"/>
    <n v="-15130328"/>
    <x v="1"/>
  </r>
  <r>
    <s v="2000235857"/>
    <s v="2000235857"/>
    <x v="200"/>
    <s v="FACTURAS"/>
    <n v="0"/>
    <x v="1"/>
  </r>
  <r>
    <s v="2000235867"/>
    <s v="1903525782"/>
    <x v="201"/>
    <s v="FACTURAS"/>
    <n v="-11992201"/>
    <x v="1"/>
  </r>
  <r>
    <s v="2000235867"/>
    <s v="2000235867"/>
    <x v="27"/>
    <s v="PAGOS"/>
    <n v="-2317801"/>
    <x v="0"/>
  </r>
  <r>
    <s v="2000269075"/>
    <s v="2000269075"/>
    <x v="28"/>
    <s v="ANULACIONES"/>
    <n v="-38439139"/>
    <x v="0"/>
  </r>
  <r>
    <s v="2000320732"/>
    <s v="105223914"/>
    <x v="202"/>
    <s v="FACTURAS"/>
    <n v="-1061240"/>
    <x v="1"/>
  </r>
  <r>
    <s v="2000320732"/>
    <s v="1903823491"/>
    <x v="203"/>
    <s v="FACTURAS"/>
    <n v="-14074349"/>
    <x v="1"/>
  </r>
  <r>
    <s v="2000320732"/>
    <s v="2000320732"/>
    <x v="202"/>
    <s v="FACTURAS"/>
    <n v="0"/>
    <x v="1"/>
  </r>
  <r>
    <s v="2000320734"/>
    <s v="105223916"/>
    <x v="204"/>
    <s v="FACTURAS"/>
    <n v="-7947198"/>
    <x v="1"/>
  </r>
  <r>
    <s v="2000320734"/>
    <s v="1903823943"/>
    <x v="205"/>
    <s v="FACTURAS"/>
    <n v="-1129721"/>
    <x v="1"/>
  </r>
  <r>
    <s v="2000320734"/>
    <s v="2000320734"/>
    <x v="204"/>
    <s v="FACTURAS"/>
    <n v="0"/>
    <x v="1"/>
  </r>
  <r>
    <s v="2000320736"/>
    <s v="105223917"/>
    <x v="206"/>
    <s v="FACTURAS"/>
    <n v="-14764972"/>
    <x v="1"/>
  </r>
  <r>
    <s v="2000320736"/>
    <s v="1903997363"/>
    <x v="207"/>
    <s v="FACTURAS"/>
    <n v="-1164873"/>
    <x v="1"/>
  </r>
  <r>
    <s v="2000320736"/>
    <s v="2000320736"/>
    <x v="206"/>
    <s v="FACTURAS"/>
    <n v="0"/>
    <x v="1"/>
  </r>
  <r>
    <s v="2000320794"/>
    <s v="1904022761"/>
    <x v="208"/>
    <s v="FACTURAS"/>
    <n v="-10307977"/>
    <x v="1"/>
  </r>
  <r>
    <s v="2000320794"/>
    <s v="1904438116"/>
    <x v="209"/>
    <s v="FACTURAS"/>
    <n v="-1231650"/>
    <x v="1"/>
  </r>
  <r>
    <s v="2000320794"/>
    <s v="2000320794"/>
    <x v="32"/>
    <s v="PAGOS"/>
    <n v="-1882824"/>
    <x v="0"/>
  </r>
  <r>
    <s v="2000320795"/>
    <s v="1903874526"/>
    <x v="210"/>
    <s v="FACTURAS"/>
    <n v="-15160225"/>
    <x v="1"/>
  </r>
  <r>
    <s v="2000320795"/>
    <s v="1903874565"/>
    <x v="211"/>
    <s v="FACTURAS"/>
    <n v="-795327"/>
    <x v="1"/>
  </r>
  <r>
    <s v="2000320795"/>
    <s v="2000320795"/>
    <x v="33"/>
    <s v="PAGOS"/>
    <n v="-55336"/>
    <x v="0"/>
  </r>
  <r>
    <s v="2000320797"/>
    <s v="1903874590"/>
    <x v="212"/>
    <s v="FACTURAS"/>
    <n v="-11695068"/>
    <x v="1"/>
  </r>
  <r>
    <s v="2000320797"/>
    <s v="1903874638"/>
    <x v="213"/>
    <s v="FACTURAS"/>
    <n v="-840920"/>
    <x v="1"/>
  </r>
  <r>
    <s v="2000320797"/>
    <s v="2000320797"/>
    <x v="34"/>
    <s v="PAGOS"/>
    <n v="-2606831"/>
    <x v="0"/>
  </r>
  <r>
    <s v="2000320798"/>
    <s v="1903874670"/>
    <x v="214"/>
    <s v="FACTURAS"/>
    <n v="-14837274"/>
    <x v="1"/>
  </r>
  <r>
    <s v="2000320798"/>
    <s v="1903874698"/>
    <x v="215"/>
    <s v="FACTURAS"/>
    <n v="-1092571"/>
    <x v="1"/>
  </r>
  <r>
    <s v="2000320798"/>
    <s v="2000320798"/>
    <x v="35"/>
    <s v="PAGOS"/>
    <n v="-25708"/>
    <x v="0"/>
  </r>
  <r>
    <s v="2000320799"/>
    <s v="1903906663"/>
    <x v="216"/>
    <s v="FACTURAS"/>
    <n v="-10953668"/>
    <x v="1"/>
  </r>
  <r>
    <s v="2000320799"/>
    <s v="1904438095"/>
    <x v="217"/>
    <s v="FACTURAS"/>
    <n v="-1155203"/>
    <x v="1"/>
  </r>
  <r>
    <s v="2000320799"/>
    <s v="2000320799"/>
    <x v="36"/>
    <s v="PAGOS"/>
    <n v="-750299"/>
    <x v="0"/>
  </r>
  <r>
    <s v="2000321598"/>
    <s v="105224100"/>
    <x v="218"/>
    <s v="FACTURAS"/>
    <n v="-1517996"/>
    <x v="1"/>
  </r>
  <r>
    <s v="2000321598"/>
    <s v="1904438162"/>
    <x v="219"/>
    <s v="FACTURAS"/>
    <n v="-1735260"/>
    <x v="1"/>
  </r>
  <r>
    <s v="2000321598"/>
    <s v="2000321598"/>
    <x v="218"/>
    <s v="FACTURAS"/>
    <n v="0"/>
    <x v="1"/>
  </r>
  <r>
    <s v="2000321617"/>
    <s v="105224133"/>
    <x v="220"/>
    <s v="FACTURAS"/>
    <n v="-1242139"/>
    <x v="1"/>
  </r>
  <r>
    <s v="2000321617"/>
    <s v="1904439031"/>
    <x v="221"/>
    <s v="FACTURAS"/>
    <n v="-1834734"/>
    <x v="1"/>
  </r>
  <r>
    <s v="2000321617"/>
    <s v="2000321617"/>
    <x v="220"/>
    <s v="FACTURAS"/>
    <n v="0"/>
    <x v="1"/>
  </r>
  <r>
    <s v="2000341324"/>
    <s v="2000341324"/>
    <x v="39"/>
    <s v="ANULACIONES"/>
    <n v="-20060044"/>
    <x v="0"/>
  </r>
  <r>
    <s v="2000341325"/>
    <s v="2000341325"/>
    <x v="40"/>
    <s v="ANULACIONES"/>
    <n v="-18972441"/>
    <x v="0"/>
  </r>
  <r>
    <s v="2000371691"/>
    <s v="2000371691"/>
    <x v="41"/>
    <s v="ANULACIONES"/>
    <n v="-19378814"/>
    <x v="0"/>
  </r>
  <r>
    <s v="2000371692"/>
    <s v="2000371692"/>
    <x v="42"/>
    <s v="ANULACIONES"/>
    <n v="-18328146"/>
    <x v="0"/>
  </r>
  <r>
    <s v="2000377087"/>
    <s v="1905042961"/>
    <x v="222"/>
    <s v="FACTURAS"/>
    <n v="-11667937"/>
    <x v="1"/>
  </r>
  <r>
    <s v="2000377087"/>
    <s v="1905042967"/>
    <x v="223"/>
    <s v="FACTURAS"/>
    <n v="-19603615"/>
    <x v="1"/>
  </r>
  <r>
    <s v="2000377087"/>
    <s v="2000377087"/>
    <x v="43"/>
    <s v="PAGOS"/>
    <n v="-10925447"/>
    <x v="0"/>
  </r>
  <r>
    <s v="2000377103"/>
    <s v="1905051493"/>
    <x v="224"/>
    <s v="FACTURAS"/>
    <n v="-11262879"/>
    <x v="1"/>
  </r>
  <r>
    <s v="2000377103"/>
    <s v="2000377103"/>
    <x v="44"/>
    <s v="PAGOS"/>
    <n v="-27176260"/>
    <x v="0"/>
  </r>
  <r>
    <s v="2000421241"/>
    <s v="1905056057"/>
    <x v="225"/>
    <s v="FACTURAS"/>
    <n v="-1277344"/>
    <x v="1"/>
  </r>
  <r>
    <s v="2000421241"/>
    <s v="2000377087"/>
    <x v="43"/>
    <s v="PAGOS"/>
    <n v="10925447"/>
    <x v="0"/>
  </r>
  <r>
    <s v="2000421241"/>
    <s v="2000421241"/>
    <x v="43"/>
    <s v="PAGOS"/>
    <n v="-9648103"/>
    <x v="0"/>
  </r>
  <r>
    <s v="2000451330"/>
    <s v="1905913831"/>
    <x v="226"/>
    <s v="FACTURAS"/>
    <n v="-58266"/>
    <x v="1"/>
  </r>
  <r>
    <s v="2000451330"/>
    <s v="2000451330"/>
    <x v="227"/>
    <s v="PAGOS"/>
    <n v="0"/>
    <x v="1"/>
  </r>
  <r>
    <s v="2000459579"/>
    <s v="1903501951"/>
    <x v="228"/>
    <s v="FACTURAS"/>
    <n v="-99984"/>
    <x v="1"/>
  </r>
  <r>
    <s v="2000459579"/>
    <s v="1905913010"/>
    <x v="229"/>
    <s v="FACTURAS"/>
    <n v="-132540"/>
    <x v="1"/>
  </r>
  <r>
    <s v="2000459579"/>
    <s v="1905913377"/>
    <x v="230"/>
    <s v="FACTURAS"/>
    <n v="-254200"/>
    <x v="1"/>
  </r>
  <r>
    <s v="2000459579"/>
    <s v="1905913465"/>
    <x v="231"/>
    <s v="FACTURAS"/>
    <n v="-59711"/>
    <x v="1"/>
  </r>
  <r>
    <s v="2000459579"/>
    <s v="1905913530"/>
    <x v="232"/>
    <s v="FACTURAS"/>
    <n v="-138531"/>
    <x v="1"/>
  </r>
  <r>
    <s v="2000459579"/>
    <s v="1905913648"/>
    <x v="233"/>
    <s v="FACTURAS"/>
    <n v="-60386"/>
    <x v="1"/>
  </r>
  <r>
    <s v="2000459579"/>
    <s v="1905913943"/>
    <x v="234"/>
    <s v="FACTURAS"/>
    <n v="-274948"/>
    <x v="1"/>
  </r>
  <r>
    <s v="2000459579"/>
    <s v="1905914062"/>
    <x v="235"/>
    <s v="FACTURAS"/>
    <n v="-193900"/>
    <x v="1"/>
  </r>
  <r>
    <s v="2000459579"/>
    <s v="1905914185"/>
    <x v="236"/>
    <s v="FACTURAS"/>
    <n v="-60176"/>
    <x v="1"/>
  </r>
  <r>
    <s v="2000459579"/>
    <s v="1905914294"/>
    <x v="237"/>
    <s v="FACTURAS"/>
    <n v="-225500"/>
    <x v="1"/>
  </r>
  <r>
    <s v="2000459579"/>
    <s v="1905914456"/>
    <x v="238"/>
    <s v="FACTURAS"/>
    <n v="-57600"/>
    <x v="1"/>
  </r>
  <r>
    <s v="2000459579"/>
    <s v="1905914516"/>
    <x v="239"/>
    <s v="FACTURAS"/>
    <n v="-282495"/>
    <x v="1"/>
  </r>
  <r>
    <s v="2000459579"/>
    <s v="1905914597"/>
    <x v="240"/>
    <s v="FACTURAS"/>
    <n v="-107000"/>
    <x v="1"/>
  </r>
  <r>
    <s v="2000459579"/>
    <s v="1905914661"/>
    <x v="241"/>
    <s v="FACTURAS"/>
    <n v="-267526"/>
    <x v="1"/>
  </r>
  <r>
    <s v="2000459579"/>
    <s v="1905914764"/>
    <x v="242"/>
    <s v="FACTURAS"/>
    <n v="-122585"/>
    <x v="1"/>
  </r>
  <r>
    <s v="2000459579"/>
    <s v="1905914875"/>
    <x v="243"/>
    <s v="FACTURAS"/>
    <n v="-149614"/>
    <x v="1"/>
  </r>
  <r>
    <s v="2000459579"/>
    <s v="1905914919"/>
    <x v="244"/>
    <s v="FACTURAS"/>
    <n v="-57600"/>
    <x v="1"/>
  </r>
  <r>
    <s v="2000459579"/>
    <s v="1905914968"/>
    <x v="245"/>
    <s v="FACTURAS"/>
    <n v="-59227"/>
    <x v="1"/>
  </r>
  <r>
    <s v="2000459579"/>
    <s v="1905915014"/>
    <x v="246"/>
    <s v="FACTURAS"/>
    <n v="-58220"/>
    <x v="1"/>
  </r>
  <r>
    <s v="2000459579"/>
    <s v="1905915205"/>
    <x v="247"/>
    <s v="FACTURAS"/>
    <n v="-438596"/>
    <x v="1"/>
  </r>
  <r>
    <s v="2000459579"/>
    <s v="1905915341"/>
    <x v="248"/>
    <s v="FACTURAS"/>
    <n v="-57600"/>
    <x v="1"/>
  </r>
  <r>
    <s v="2000459579"/>
    <s v="1905915488"/>
    <x v="249"/>
    <s v="FACTURAS"/>
    <n v="-58257"/>
    <x v="1"/>
  </r>
  <r>
    <s v="2000459579"/>
    <s v="1905915560"/>
    <x v="250"/>
    <s v="FACTURAS"/>
    <n v="-13462"/>
    <x v="1"/>
  </r>
  <r>
    <s v="2000459579"/>
    <s v="1905915620"/>
    <x v="251"/>
    <s v="FACTURAS"/>
    <n v="-310386"/>
    <x v="1"/>
  </r>
  <r>
    <s v="2000459579"/>
    <s v="1905915751"/>
    <x v="252"/>
    <s v="FACTURAS"/>
    <n v="-212896"/>
    <x v="1"/>
  </r>
  <r>
    <s v="2000459579"/>
    <s v="1905915853"/>
    <x v="253"/>
    <s v="FACTURAS"/>
    <n v="-57600"/>
    <x v="1"/>
  </r>
  <r>
    <s v="2000459579"/>
    <s v="1905915895"/>
    <x v="254"/>
    <s v="FACTURAS"/>
    <n v="-236134"/>
    <x v="1"/>
  </r>
  <r>
    <s v="2000459579"/>
    <s v="1905915952"/>
    <x v="255"/>
    <s v="FACTURAS"/>
    <n v="-57600"/>
    <x v="1"/>
  </r>
  <r>
    <s v="2000459579"/>
    <s v="1905915987"/>
    <x v="256"/>
    <s v="FACTURAS"/>
    <n v="-260184"/>
    <x v="1"/>
  </r>
  <r>
    <s v="2000459579"/>
    <s v="1905916032"/>
    <x v="257"/>
    <s v="FACTURAS"/>
    <n v="-81900"/>
    <x v="1"/>
  </r>
  <r>
    <s v="2000459579"/>
    <s v="1905916077"/>
    <x v="258"/>
    <s v="FACTURAS"/>
    <n v="-122000"/>
    <x v="1"/>
  </r>
  <r>
    <s v="2000459579"/>
    <s v="1905916447"/>
    <x v="259"/>
    <s v="FACTURAS"/>
    <n v="-122257"/>
    <x v="1"/>
  </r>
  <r>
    <s v="2000459579"/>
    <s v="1905916482"/>
    <x v="260"/>
    <s v="FACTURAS"/>
    <n v="-248968"/>
    <x v="1"/>
  </r>
  <r>
    <s v="2000459579"/>
    <s v="1905916508"/>
    <x v="261"/>
    <s v="FACTURAS"/>
    <n v="-57600"/>
    <x v="1"/>
  </r>
  <r>
    <s v="2000459579"/>
    <s v="1905916536"/>
    <x v="262"/>
    <s v="FACTURAS"/>
    <n v="-745975"/>
    <x v="1"/>
  </r>
  <r>
    <s v="2000459579"/>
    <s v="1905916585"/>
    <x v="263"/>
    <s v="FACTURAS"/>
    <n v="-57600"/>
    <x v="1"/>
  </r>
  <r>
    <s v="2000459579"/>
    <s v="1905916605"/>
    <x v="264"/>
    <s v="FACTURAS"/>
    <n v="-107613"/>
    <x v="1"/>
  </r>
  <r>
    <s v="2000459579"/>
    <s v="1905916663"/>
    <x v="265"/>
    <s v="FACTURAS"/>
    <n v="-57600"/>
    <x v="1"/>
  </r>
  <r>
    <s v="2000459579"/>
    <s v="1905916706"/>
    <x v="266"/>
    <s v="FACTURAS"/>
    <n v="-95700"/>
    <x v="1"/>
  </r>
  <r>
    <s v="2000459579"/>
    <s v="1905916748"/>
    <x v="267"/>
    <s v="FACTURAS"/>
    <n v="-206992"/>
    <x v="1"/>
  </r>
  <r>
    <s v="2000459579"/>
    <s v="1905916792"/>
    <x v="268"/>
    <s v="FACTURAS"/>
    <n v="-107000"/>
    <x v="1"/>
  </r>
  <r>
    <s v="2000459579"/>
    <s v="1905916881"/>
    <x v="269"/>
    <s v="FACTURAS"/>
    <n v="-104697"/>
    <x v="1"/>
  </r>
  <r>
    <s v="2000459579"/>
    <s v="1905916935"/>
    <x v="270"/>
    <s v="FACTURAS"/>
    <n v="-634412"/>
    <x v="1"/>
  </r>
  <r>
    <s v="2000459579"/>
    <s v="1905917014"/>
    <x v="271"/>
    <s v="FACTURAS"/>
    <n v="-210466"/>
    <x v="1"/>
  </r>
  <r>
    <s v="2000459579"/>
    <s v="1905917055"/>
    <x v="272"/>
    <s v="FACTURAS"/>
    <n v="-58249"/>
    <x v="1"/>
  </r>
  <r>
    <s v="2000459579"/>
    <s v="1905917084"/>
    <x v="273"/>
    <s v="FACTURAS"/>
    <n v="-276500"/>
    <x v="1"/>
  </r>
  <r>
    <s v="2000459579"/>
    <s v="2000459579"/>
    <x v="46"/>
    <s v="PAGOS"/>
    <n v="-672784"/>
    <x v="0"/>
  </r>
  <r>
    <s v="2000461725"/>
    <s v="1905801371"/>
    <x v="274"/>
    <s v="FACTURAS"/>
    <n v="-18774935"/>
    <x v="1"/>
  </r>
  <r>
    <s v="2000461725"/>
    <s v="2000461725"/>
    <x v="47"/>
    <s v="PAGOS"/>
    <n v="-565339"/>
    <x v="0"/>
  </r>
  <r>
    <s v="2000461729"/>
    <s v="1905801477"/>
    <x v="275"/>
    <s v="FACTURAS"/>
    <n v="-6136691"/>
    <x v="1"/>
  </r>
  <r>
    <s v="2000461729"/>
    <s v="2000461729"/>
    <x v="48"/>
    <s v="PAGOS"/>
    <n v="-14312220"/>
    <x v="0"/>
  </r>
  <r>
    <s v="2000461737"/>
    <s v="1905802061"/>
    <x v="276"/>
    <s v="FACTURAS"/>
    <n v="-1159285"/>
    <x v="1"/>
  </r>
  <r>
    <s v="2000461737"/>
    <s v="1905802259"/>
    <x v="277"/>
    <s v="FACTURAS"/>
    <n v="-9267214"/>
    <x v="1"/>
  </r>
  <r>
    <s v="2000461737"/>
    <s v="1905807607"/>
    <x v="278"/>
    <s v="FACTURAS"/>
    <n v="-18944324"/>
    <x v="1"/>
  </r>
  <r>
    <s v="2000461737"/>
    <s v="1905807641"/>
    <x v="279"/>
    <s v="FACTURAS"/>
    <n v="-3197377"/>
    <x v="1"/>
  </r>
  <r>
    <s v="2000461737"/>
    <s v="2000461737"/>
    <x v="49"/>
    <s v="PAGOS"/>
    <n v="-10390728"/>
    <x v="1"/>
  </r>
  <r>
    <s v="2000461740"/>
    <s v="1906060084"/>
    <x v="280"/>
    <s v="FACTURAS"/>
    <n v="-2763562"/>
    <x v="1"/>
  </r>
  <r>
    <s v="2000461740"/>
    <s v="2000377103"/>
    <x v="44"/>
    <s v="PAGOS"/>
    <n v="27176260"/>
    <x v="0"/>
  </r>
  <r>
    <s v="2000461740"/>
    <s v="2000461740"/>
    <x v="44"/>
    <s v="PAGOS"/>
    <n v="-24412698"/>
    <x v="0"/>
  </r>
  <r>
    <s v="2000461742"/>
    <s v="1905807527"/>
    <x v="281"/>
    <s v="FACTURAS"/>
    <n v="-6766011"/>
    <x v="1"/>
  </r>
  <r>
    <s v="2000461742"/>
    <s v="2000461742"/>
    <x v="50"/>
    <s v="PAGOS"/>
    <n v="-13264304"/>
    <x v="0"/>
  </r>
  <r>
    <s v="2000482202"/>
    <s v="1906212445"/>
    <x v="282"/>
    <s v="FACTURAS"/>
    <n v="-18328146"/>
    <x v="1"/>
  </r>
  <r>
    <s v="2000482202"/>
    <s v="2000482202"/>
    <x v="51"/>
    <s v="PAGOS"/>
    <n v="-1180345"/>
    <x v="0"/>
  </r>
  <r>
    <s v="2000482204"/>
    <s v="1906212746"/>
    <x v="283"/>
    <s v="FACTURAS"/>
    <n v="-7897881"/>
    <x v="1"/>
  </r>
  <r>
    <s v="2000482204"/>
    <s v="2000482204"/>
    <x v="52"/>
    <s v="PAGOS"/>
    <n v="-10552911"/>
    <x v="0"/>
  </r>
  <r>
    <s v="2000482207"/>
    <s v="1906212836"/>
    <x v="284"/>
    <s v="FACTURAS"/>
    <n v="-4429073"/>
    <x v="1"/>
  </r>
  <r>
    <s v="2000482207"/>
    <s v="2000482207"/>
    <x v="40"/>
    <s v="PAGOS"/>
    <n v="-14543368"/>
    <x v="0"/>
  </r>
  <r>
    <s v="2000482211"/>
    <s v="1906212964"/>
    <x v="285"/>
    <s v="FACTURAS"/>
    <n v="-19340274"/>
    <x v="1"/>
  </r>
  <r>
    <s v="2000482211"/>
    <s v="2000482211"/>
    <x v="285"/>
    <s v="FACTURAS"/>
    <n v="145795"/>
    <x v="1"/>
  </r>
  <r>
    <s v="2000482212"/>
    <s v="1906213008"/>
    <x v="286"/>
    <s v="FACTURAS"/>
    <n v="-18779395"/>
    <x v="1"/>
  </r>
  <r>
    <s v="2000482212"/>
    <s v="2000482212"/>
    <x v="286"/>
    <s v="FACTURAS"/>
    <n v="4460"/>
    <x v="1"/>
  </r>
  <r>
    <s v="2000482213"/>
    <s v="1906213106"/>
    <x v="287"/>
    <s v="FACTURAS"/>
    <n v="-6614753"/>
    <x v="1"/>
  </r>
  <r>
    <s v="2000482213"/>
    <s v="2000482213"/>
    <x v="55"/>
    <s v="PAGOS"/>
    <n v="-13236413"/>
    <x v="0"/>
  </r>
  <r>
    <s v="2000483031"/>
    <s v="1905916964"/>
    <x v="288"/>
    <s v="FACTURAS"/>
    <n v="-57600"/>
    <x v="1"/>
  </r>
  <r>
    <s v="2000483031"/>
    <s v="1906157553"/>
    <x v="289"/>
    <s v="FACTURAS"/>
    <n v="-25000"/>
    <x v="1"/>
  </r>
  <r>
    <s v="2000483031"/>
    <s v="1906189858"/>
    <x v="290"/>
    <s v="FACTURAS"/>
    <n v="-1909043"/>
    <x v="1"/>
  </r>
  <r>
    <s v="2000483031"/>
    <s v="2000483031"/>
    <x v="290"/>
    <s v="FACTURAS"/>
    <n v="1876443"/>
    <x v="1"/>
  </r>
  <r>
    <s v="2000485556"/>
    <s v="1906157203"/>
    <x v="291"/>
    <s v="FACTURAS"/>
    <n v="-122666"/>
    <x v="1"/>
  </r>
  <r>
    <s v="2000485556"/>
    <s v="1906157220"/>
    <x v="292"/>
    <s v="FACTURAS"/>
    <n v="-197675"/>
    <x v="1"/>
  </r>
  <r>
    <s v="2000485556"/>
    <s v="1906157225"/>
    <x v="293"/>
    <s v="FACTURAS"/>
    <n v="-504089"/>
    <x v="1"/>
  </r>
  <r>
    <s v="2000485556"/>
    <s v="1906157351"/>
    <x v="294"/>
    <s v="FACTURAS"/>
    <n v="-58034"/>
    <x v="1"/>
  </r>
  <r>
    <s v="2000485556"/>
    <s v="1906157360"/>
    <x v="295"/>
    <s v="FACTURAS"/>
    <n v="-138600"/>
    <x v="1"/>
  </r>
  <r>
    <s v="2000485556"/>
    <s v="1906157378"/>
    <x v="296"/>
    <s v="FACTURAS"/>
    <n v="-66767"/>
    <x v="1"/>
  </r>
  <r>
    <s v="2000485556"/>
    <s v="1906157390"/>
    <x v="297"/>
    <s v="FACTURAS"/>
    <n v="-504596"/>
    <x v="1"/>
  </r>
  <r>
    <s v="2000485556"/>
    <s v="1906157409"/>
    <x v="298"/>
    <s v="FACTURAS"/>
    <n v="-246600"/>
    <x v="1"/>
  </r>
  <r>
    <s v="2000485556"/>
    <s v="1906157426"/>
    <x v="299"/>
    <s v="FACTURAS"/>
    <n v="-206500"/>
    <x v="1"/>
  </r>
  <r>
    <s v="2000485556"/>
    <s v="1906157444"/>
    <x v="300"/>
    <s v="FACTURAS"/>
    <n v="-88975"/>
    <x v="1"/>
  </r>
  <r>
    <s v="2000485556"/>
    <s v="1906157450"/>
    <x v="301"/>
    <s v="FACTURAS"/>
    <n v="-59726"/>
    <x v="1"/>
  </r>
  <r>
    <s v="2000485556"/>
    <s v="1906157459"/>
    <x v="302"/>
    <s v="FACTURAS"/>
    <n v="-241657"/>
    <x v="1"/>
  </r>
  <r>
    <s v="2000485556"/>
    <s v="1906157486"/>
    <x v="303"/>
    <s v="FACTURAS"/>
    <n v="-324185"/>
    <x v="1"/>
  </r>
  <r>
    <s v="2000485556"/>
    <s v="1906157494"/>
    <x v="304"/>
    <s v="FACTURAS"/>
    <n v="-129900"/>
    <x v="1"/>
  </r>
  <r>
    <s v="2000485556"/>
    <s v="1906157503"/>
    <x v="305"/>
    <s v="FACTURAS"/>
    <n v="-106347"/>
    <x v="1"/>
  </r>
  <r>
    <s v="2000485556"/>
    <s v="1906157509"/>
    <x v="306"/>
    <s v="FACTURAS"/>
    <n v="-126913"/>
    <x v="1"/>
  </r>
  <r>
    <s v="2000485556"/>
    <s v="1906157525"/>
    <x v="307"/>
    <s v="FACTURAS"/>
    <n v="-213259"/>
    <x v="1"/>
  </r>
  <r>
    <s v="2000485556"/>
    <s v="1906157533"/>
    <x v="308"/>
    <s v="FACTURAS"/>
    <n v="-57600"/>
    <x v="1"/>
  </r>
  <r>
    <s v="2000485556"/>
    <s v="1906157542"/>
    <x v="309"/>
    <s v="FACTURAS"/>
    <n v="-57600"/>
    <x v="1"/>
  </r>
  <r>
    <s v="2000485556"/>
    <s v="1906180331"/>
    <x v="310"/>
    <s v="FACTURAS"/>
    <n v="-68014"/>
    <x v="1"/>
  </r>
  <r>
    <s v="2000485556"/>
    <s v="1906180336"/>
    <x v="311"/>
    <s v="FACTURAS"/>
    <n v="-262190"/>
    <x v="1"/>
  </r>
  <r>
    <s v="2000485556"/>
    <s v="1906189780"/>
    <x v="312"/>
    <s v="FACTURAS"/>
    <n v="-57600"/>
    <x v="1"/>
  </r>
  <r>
    <s v="2000485556"/>
    <s v="1906189789"/>
    <x v="313"/>
    <s v="FACTURAS"/>
    <n v="-77864"/>
    <x v="1"/>
  </r>
  <r>
    <s v="2000485556"/>
    <s v="1906189821"/>
    <x v="314"/>
    <s v="FACTURAS"/>
    <n v="-57600"/>
    <x v="1"/>
  </r>
  <r>
    <s v="2000485556"/>
    <s v="1906189830"/>
    <x v="315"/>
    <s v="FACTURAS"/>
    <n v="-57600"/>
    <x v="1"/>
  </r>
  <r>
    <s v="2000485556"/>
    <s v="1906243642"/>
    <x v="316"/>
    <s v="FACTURAS"/>
    <n v="-328572"/>
    <x v="1"/>
  </r>
  <r>
    <s v="2000485556"/>
    <s v="1906243648"/>
    <x v="317"/>
    <s v="FACTURAS"/>
    <n v="-124960"/>
    <x v="1"/>
  </r>
  <r>
    <s v="2000485556"/>
    <s v="1906261911"/>
    <x v="318"/>
    <s v="FACTURAS"/>
    <n v="-252573"/>
    <x v="1"/>
  </r>
  <r>
    <s v="2000485556"/>
    <s v="1906261924"/>
    <x v="319"/>
    <s v="FACTURAS"/>
    <n v="-76539"/>
    <x v="1"/>
  </r>
  <r>
    <s v="2000485556"/>
    <s v="1906261932"/>
    <x v="320"/>
    <s v="FACTURAS"/>
    <n v="-237166"/>
    <x v="1"/>
  </r>
  <r>
    <s v="2000485556"/>
    <s v="1906261940"/>
    <x v="321"/>
    <s v="FACTURAS"/>
    <n v="-488974"/>
    <x v="1"/>
  </r>
  <r>
    <s v="2000485556"/>
    <s v="1906261951"/>
    <x v="322"/>
    <s v="FACTURAS"/>
    <n v="-643805"/>
    <x v="1"/>
  </r>
  <r>
    <s v="2000485556"/>
    <s v="1906261963"/>
    <x v="323"/>
    <s v="FACTURAS"/>
    <n v="-801460"/>
    <x v="1"/>
  </r>
  <r>
    <s v="2000485556"/>
    <s v="1906261982"/>
    <x v="324"/>
    <s v="FACTURAS"/>
    <n v="-59179"/>
    <x v="1"/>
  </r>
  <r>
    <s v="2000485556"/>
    <s v="1906262025"/>
    <x v="325"/>
    <s v="FACTURAS"/>
    <n v="-127800"/>
    <x v="1"/>
  </r>
  <r>
    <s v="2000485556"/>
    <s v="2000485556"/>
    <x v="321"/>
    <s v="FACTURAS"/>
    <n v="80865"/>
    <x v="1"/>
  </r>
  <r>
    <s v="2000485557"/>
    <s v="1906157396"/>
    <x v="326"/>
    <s v="FACTURAS"/>
    <n v="-57600"/>
    <x v="1"/>
  </r>
  <r>
    <s v="2000485557"/>
    <s v="1906157422"/>
    <x v="327"/>
    <s v="FACTURAS"/>
    <n v="-60057"/>
    <x v="1"/>
  </r>
  <r>
    <s v="2000485557"/>
    <s v="1906241162"/>
    <x v="328"/>
    <s v="FACTURAS"/>
    <n v="-63643"/>
    <x v="1"/>
  </r>
  <r>
    <s v="2000485557"/>
    <s v="1906241172"/>
    <x v="329"/>
    <s v="FACTURAS"/>
    <n v="-144506"/>
    <x v="1"/>
  </r>
  <r>
    <s v="2000485557"/>
    <s v="1906241211"/>
    <x v="330"/>
    <s v="FACTURAS"/>
    <n v="-58266"/>
    <x v="1"/>
  </r>
  <r>
    <s v="2000485557"/>
    <s v="1906241226"/>
    <x v="331"/>
    <s v="FACTURAS"/>
    <n v="-304946"/>
    <x v="1"/>
  </r>
  <r>
    <s v="2000485557"/>
    <s v="1906241232"/>
    <x v="332"/>
    <s v="FACTURAS"/>
    <n v="-58266"/>
    <x v="1"/>
  </r>
  <r>
    <s v="2000485557"/>
    <s v="1906241239"/>
    <x v="333"/>
    <s v="FACTURAS"/>
    <n v="-132851"/>
    <x v="1"/>
  </r>
  <r>
    <s v="2000485557"/>
    <s v="1906243477"/>
    <x v="334"/>
    <s v="FACTURAS"/>
    <n v="-122585"/>
    <x v="1"/>
  </r>
  <r>
    <s v="2000485557"/>
    <s v="1906243545"/>
    <x v="335"/>
    <s v="FACTURAS"/>
    <n v="-289220"/>
    <x v="1"/>
  </r>
  <r>
    <s v="2000485557"/>
    <s v="1906243554"/>
    <x v="336"/>
    <s v="FACTURAS"/>
    <n v="-360281"/>
    <x v="1"/>
  </r>
  <r>
    <s v="2000485557"/>
    <s v="1906243561"/>
    <x v="337"/>
    <s v="FACTURAS"/>
    <n v="-176466"/>
    <x v="1"/>
  </r>
  <r>
    <s v="2000485557"/>
    <s v="1906243573"/>
    <x v="338"/>
    <s v="FACTURAS"/>
    <n v="-86850"/>
    <x v="1"/>
  </r>
  <r>
    <s v="2000485557"/>
    <s v="1906243579"/>
    <x v="339"/>
    <s v="FACTURAS"/>
    <n v="-1372074"/>
    <x v="1"/>
  </r>
  <r>
    <s v="2000485557"/>
    <s v="1906243587"/>
    <x v="340"/>
    <s v="FACTURAS"/>
    <n v="-212900"/>
    <x v="1"/>
  </r>
  <r>
    <s v="2000485557"/>
    <s v="1906243604"/>
    <x v="341"/>
    <s v="FACTURAS"/>
    <n v="-198321"/>
    <x v="1"/>
  </r>
  <r>
    <s v="2000485557"/>
    <s v="1906243617"/>
    <x v="342"/>
    <s v="FACTURAS"/>
    <n v="-101711"/>
    <x v="1"/>
  </r>
  <r>
    <s v="2000485557"/>
    <s v="1906243628"/>
    <x v="343"/>
    <s v="FACTURAS"/>
    <n v="-107000"/>
    <x v="1"/>
  </r>
  <r>
    <s v="2000485557"/>
    <s v="1906243637"/>
    <x v="344"/>
    <s v="FACTURAS"/>
    <n v="-63261"/>
    <x v="1"/>
  </r>
  <r>
    <s v="2000485557"/>
    <s v="1906262034"/>
    <x v="345"/>
    <s v="FACTURAS"/>
    <n v="-459644"/>
    <x v="1"/>
  </r>
  <r>
    <s v="2000485557"/>
    <s v="1906262042"/>
    <x v="346"/>
    <s v="FACTURAS"/>
    <n v="-60813"/>
    <x v="1"/>
  </r>
  <r>
    <s v="2000485557"/>
    <s v="1906262051"/>
    <x v="347"/>
    <s v="FACTURAS"/>
    <n v="-228264"/>
    <x v="1"/>
  </r>
  <r>
    <s v="2000485557"/>
    <s v="1906262092"/>
    <x v="348"/>
    <s v="FACTURAS"/>
    <n v="-793706"/>
    <x v="1"/>
  </r>
  <r>
    <s v="2000485557"/>
    <s v="2000483031"/>
    <x v="290"/>
    <s v="FACTURAS"/>
    <n v="-1876443"/>
    <x v="1"/>
  </r>
  <r>
    <s v="2000485557"/>
    <s v="2000485556"/>
    <x v="321"/>
    <s v="FACTURAS"/>
    <n v="-80865"/>
    <x v="1"/>
  </r>
  <r>
    <s v="2000485557"/>
    <s v="2000485557"/>
    <x v="339"/>
    <s v="FACTURAS"/>
    <n v="894396"/>
    <x v="1"/>
  </r>
  <r>
    <s v="2000485560"/>
    <s v="1906243596"/>
    <x v="349"/>
    <s v="FACTURAS"/>
    <n v="-340208"/>
    <x v="1"/>
  </r>
  <r>
    <s v="2000485560"/>
    <s v="1906261917"/>
    <x v="350"/>
    <s v="FACTURAS"/>
    <n v="-703582"/>
    <x v="1"/>
  </r>
  <r>
    <s v="2000485560"/>
    <s v="2000485560"/>
    <x v="349"/>
    <s v="FACTURAS"/>
    <n v="96523"/>
    <x v="1"/>
  </r>
  <r>
    <s v="2000509151"/>
    <s v="2000459579"/>
    <x v="46"/>
    <s v="PAGOS"/>
    <n v="672784"/>
    <x v="0"/>
  </r>
  <r>
    <s v="2000509151"/>
    <s v="2000485557"/>
    <x v="339"/>
    <s v="FACTURAS"/>
    <n v="-894396"/>
    <x v="1"/>
  </r>
  <r>
    <s v="2000509151"/>
    <s v="2000509151"/>
    <x v="339"/>
    <s v="FACTURAS"/>
    <n v="221612"/>
    <x v="1"/>
  </r>
  <r>
    <s v="2000509154"/>
    <s v="1906262056"/>
    <x v="351"/>
    <s v="FACTURAS"/>
    <n v="-5563914"/>
    <x v="1"/>
  </r>
  <r>
    <s v="2000509154"/>
    <s v="2000509154"/>
    <x v="351"/>
    <s v="FACTURAS"/>
    <n v="2412066"/>
    <x v="1"/>
  </r>
  <r>
    <s v="2000509273"/>
    <s v="1906525339"/>
    <x v="352"/>
    <s v="FACTURAS"/>
    <n v="-61805"/>
    <x v="1"/>
  </r>
  <r>
    <s v="2000509273"/>
    <s v="2000509273"/>
    <x v="352"/>
    <s v="FACTURAS"/>
    <n v="3585"/>
    <x v="1"/>
  </r>
  <r>
    <s v="2000509276"/>
    <s v="1906525937"/>
    <x v="353"/>
    <s v="FACTURAS"/>
    <n v="-61008"/>
    <x v="1"/>
  </r>
  <r>
    <s v="2000509276"/>
    <s v="2000509276"/>
    <x v="353"/>
    <s v="FACTURAS"/>
    <n v="2759"/>
    <x v="1"/>
  </r>
  <r>
    <s v="2000509278"/>
    <s v="1906261993"/>
    <x v="354"/>
    <s v="FACTURAS"/>
    <n v="-335141"/>
    <x v="1"/>
  </r>
  <r>
    <s v="2000509278"/>
    <s v="2000509278"/>
    <x v="354"/>
    <s v="FACTURAS"/>
    <n v="275084"/>
    <x v="1"/>
  </r>
  <r>
    <s v="2000509285"/>
    <s v="2000509278"/>
    <x v="354"/>
    <s v="FACTURAS"/>
    <n v="-275084"/>
    <x v="1"/>
  </r>
  <r>
    <s v="2000509285"/>
    <s v="2000509285"/>
    <x v="354"/>
    <s v="FACTURAS"/>
    <n v="107513"/>
    <x v="1"/>
  </r>
  <r>
    <s v="2000509288"/>
    <s v="1906525977"/>
    <x v="355"/>
    <s v="FACTURAS"/>
    <n v="-171000"/>
    <x v="1"/>
  </r>
  <r>
    <s v="2000509288"/>
    <s v="1906525986"/>
    <x v="356"/>
    <s v="FACTURAS"/>
    <n v="-60057"/>
    <x v="1"/>
  </r>
  <r>
    <s v="2000509288"/>
    <s v="2000509288"/>
    <x v="356"/>
    <s v="FACTURAS"/>
    <n v="29875"/>
    <x v="1"/>
  </r>
  <r>
    <s v="2000509291"/>
    <s v="1906525224"/>
    <x v="357"/>
    <s v="FACTURAS"/>
    <n v="-57600"/>
    <x v="1"/>
  </r>
  <r>
    <s v="2000509291"/>
    <s v="1906525242"/>
    <x v="358"/>
    <s v="FACTURAS"/>
    <n v="-57600"/>
    <x v="1"/>
  </r>
  <r>
    <s v="2000509291"/>
    <s v="1906525374"/>
    <x v="359"/>
    <s v="FACTURAS"/>
    <n v="-106257"/>
    <x v="1"/>
  </r>
  <r>
    <s v="2000509291"/>
    <s v="1906525883"/>
    <x v="360"/>
    <s v="FACTURAS"/>
    <n v="-111800"/>
    <x v="1"/>
  </r>
  <r>
    <s v="2000509291"/>
    <s v="1906525994"/>
    <x v="361"/>
    <s v="FACTURAS"/>
    <n v="-182957"/>
    <x v="1"/>
  </r>
  <r>
    <s v="2000509291"/>
    <s v="2000509291"/>
    <x v="361"/>
    <s v="FACTURAS"/>
    <n v="41214"/>
    <x v="1"/>
  </r>
  <r>
    <s v="2000509298"/>
    <s v="1906525206"/>
    <x v="362"/>
    <s v="FACTURAS"/>
    <n v="-57600"/>
    <x v="1"/>
  </r>
  <r>
    <s v="2000509298"/>
    <s v="1906525212"/>
    <x v="363"/>
    <s v="FACTURAS"/>
    <n v="-57600"/>
    <x v="1"/>
  </r>
  <r>
    <s v="2000509298"/>
    <s v="1906525217"/>
    <x v="364"/>
    <s v="FACTURAS"/>
    <n v="-57600"/>
    <x v="1"/>
  </r>
  <r>
    <s v="2000509298"/>
    <s v="2000509298"/>
    <x v="364"/>
    <s v="FACTURAS"/>
    <n v="2696"/>
    <x v="1"/>
  </r>
  <r>
    <s v="2000509304"/>
    <s v="1906525166"/>
    <x v="365"/>
    <s v="FACTURAS"/>
    <n v="-6250"/>
    <x v="1"/>
  </r>
  <r>
    <s v="2000509304"/>
    <s v="1906525180"/>
    <x v="366"/>
    <s v="FACTURAS"/>
    <n v="-57600"/>
    <x v="1"/>
  </r>
  <r>
    <s v="2000509304"/>
    <s v="1906525187"/>
    <x v="367"/>
    <s v="FACTURAS"/>
    <n v="-57600"/>
    <x v="1"/>
  </r>
  <r>
    <s v="2000509304"/>
    <s v="1906525200"/>
    <x v="368"/>
    <s v="FACTURAS"/>
    <n v="-57600"/>
    <x v="1"/>
  </r>
  <r>
    <s v="2000509304"/>
    <s v="2000509288"/>
    <x v="356"/>
    <s v="FACTURAS"/>
    <n v="-29875"/>
    <x v="1"/>
  </r>
  <r>
    <s v="2000509304"/>
    <s v="2000509304"/>
    <x v="356"/>
    <s v="FACTURAS"/>
    <n v="1325"/>
    <x v="1"/>
  </r>
  <r>
    <s v="2000559224"/>
    <s v="1905675635"/>
    <x v="369"/>
    <s v="FACTURAS"/>
    <n v="-6030234"/>
    <x v="1"/>
  </r>
  <r>
    <s v="2000559224"/>
    <s v="2000559224"/>
    <x v="69"/>
    <s v="PAGOS"/>
    <n v="-13348580"/>
    <x v="0"/>
  </r>
  <r>
    <s v="2000559225"/>
    <s v="1906261892"/>
    <x v="370"/>
    <s v="FACTURAS"/>
    <n v="-18952779"/>
    <x v="1"/>
  </r>
  <r>
    <s v="2000559225"/>
    <s v="2000559225"/>
    <x v="70"/>
    <s v="PAGOS"/>
    <n v="-903102"/>
    <x v="0"/>
  </r>
  <r>
    <s v="2000559226"/>
    <s v="1906261832"/>
    <x v="371"/>
    <s v="FACTURAS"/>
    <n v="-17925254"/>
    <x v="1"/>
  </r>
  <r>
    <s v="2000559226"/>
    <s v="2000559226"/>
    <x v="71"/>
    <s v="PAGOS"/>
    <n v="-854141"/>
    <x v="0"/>
  </r>
  <r>
    <s v="2000559227"/>
    <s v="1906844001"/>
    <x v="372"/>
    <s v="FACTURAS"/>
    <n v="-18418671"/>
    <x v="1"/>
  </r>
  <r>
    <s v="2000559227"/>
    <s v="2000559227"/>
    <x v="372"/>
    <s v="FACTURAS"/>
    <n v="493417"/>
    <x v="1"/>
  </r>
  <r>
    <s v="2000559228"/>
    <s v="1906844280"/>
    <x v="373"/>
    <s v="FACTURAS"/>
    <n v="-3580452"/>
    <x v="1"/>
  </r>
  <r>
    <s v="2000559228"/>
    <s v="2000559228"/>
    <x v="73"/>
    <s v="PAGOS"/>
    <n v="-15372327"/>
    <x v="0"/>
  </r>
  <r>
    <s v="2000559232"/>
    <s v="1907249321"/>
    <x v="374"/>
    <s v="FACTURAS"/>
    <n v="-2950351"/>
    <x v="1"/>
  </r>
  <r>
    <s v="2000559232"/>
    <s v="2000559232"/>
    <x v="74"/>
    <s v="PAGOS"/>
    <n v="-17297838"/>
    <x v="0"/>
  </r>
  <r>
    <s v="2000559233"/>
    <s v="1907249419"/>
    <x v="375"/>
    <s v="FACTURAS"/>
    <n v="-17851964"/>
    <x v="1"/>
  </r>
  <r>
    <s v="2000559233"/>
    <s v="2000559233"/>
    <x v="75"/>
    <s v="PAGOS"/>
    <n v="-1193958"/>
    <x v="0"/>
  </r>
  <r>
    <s v="2000559234"/>
    <s v="1907249223"/>
    <x v="376"/>
    <s v="FACTURAS"/>
    <n v="-19150434"/>
    <x v="1"/>
  </r>
  <r>
    <s v="2000559234"/>
    <s v="2000559234"/>
    <x v="76"/>
    <s v="PAGOS"/>
    <n v="-210469"/>
    <x v="0"/>
  </r>
  <r>
    <s v="2000580833"/>
    <s v="2000485560"/>
    <x v="349"/>
    <s v="FACTURAS"/>
    <n v="-96523"/>
    <x v="1"/>
  </r>
  <r>
    <s v="2000580833"/>
    <s v="2000580833"/>
    <x v="349"/>
    <s v="FACTURAS"/>
    <n v="90023"/>
    <x v="1"/>
  </r>
  <r>
    <s v="2000580834"/>
    <s v="1907078684"/>
    <x v="377"/>
    <s v="FACTURAS"/>
    <n v="-25000"/>
    <x v="1"/>
  </r>
  <r>
    <s v="2000580834"/>
    <s v="2000580834"/>
    <x v="78"/>
    <s v="PAGOS"/>
    <n v="0"/>
    <x v="0"/>
  </r>
  <r>
    <s v="2000580856"/>
    <s v="1907078632"/>
    <x v="378"/>
    <s v="FACTURAS"/>
    <n v="-25000"/>
    <x v="1"/>
  </r>
  <r>
    <s v="2000580856"/>
    <s v="2000580856"/>
    <x v="79"/>
    <s v="PAGOS"/>
    <n v="0"/>
    <x v="0"/>
  </r>
  <r>
    <s v="2000580858"/>
    <s v="1907273040"/>
    <x v="379"/>
    <s v="FACTURAS"/>
    <n v="-60386"/>
    <x v="1"/>
  </r>
  <r>
    <s v="2000580858"/>
    <s v="1907273044"/>
    <x v="380"/>
    <s v="FACTURAS"/>
    <n v="-483393"/>
    <x v="1"/>
  </r>
  <r>
    <s v="2000580858"/>
    <s v="1907273052"/>
    <x v="381"/>
    <s v="FACTURAS"/>
    <n v="-367100"/>
    <x v="1"/>
  </r>
  <r>
    <s v="2000580858"/>
    <s v="1907273056"/>
    <x v="382"/>
    <s v="FACTURAS"/>
    <n v="-276990"/>
    <x v="1"/>
  </r>
  <r>
    <s v="2000580858"/>
    <s v="1907273061"/>
    <x v="383"/>
    <s v="FACTURAS"/>
    <n v="-2522332"/>
    <x v="1"/>
  </r>
  <r>
    <s v="2000580858"/>
    <s v="2000580858"/>
    <x v="383"/>
    <s v="FACTURAS"/>
    <n v="883"/>
    <x v="1"/>
  </r>
  <r>
    <s v="2000580875"/>
    <s v="1907443256"/>
    <x v="384"/>
    <s v="FACTURAS"/>
    <n v="-26000"/>
    <x v="1"/>
  </r>
  <r>
    <s v="2000580875"/>
    <s v="2000580875"/>
    <x v="81"/>
    <s v="PAGOS"/>
    <n v="0"/>
    <x v="0"/>
  </r>
  <r>
    <s v="2000580876"/>
    <s v="1907443349"/>
    <x v="385"/>
    <s v="FACTURAS"/>
    <n v="-200346"/>
    <x v="1"/>
  </r>
  <r>
    <s v="2000580876"/>
    <s v="1907443362"/>
    <x v="386"/>
    <s v="FACTURAS"/>
    <n v="-6500"/>
    <x v="1"/>
  </r>
  <r>
    <s v="2000580876"/>
    <s v="2000580833"/>
    <x v="349"/>
    <s v="FACTURAS"/>
    <n v="-90023"/>
    <x v="1"/>
  </r>
  <r>
    <s v="2000580876"/>
    <s v="2000580876"/>
    <x v="385"/>
    <s v="FACTURAS"/>
    <n v="96523"/>
    <x v="1"/>
  </r>
  <r>
    <s v="2000580884"/>
    <s v="1907078620"/>
    <x v="387"/>
    <s v="FACTURAS"/>
    <n v="-6250"/>
    <x v="1"/>
  </r>
  <r>
    <s v="2000580884"/>
    <s v="1907078667"/>
    <x v="388"/>
    <s v="FACTURAS"/>
    <n v="-122000"/>
    <x v="1"/>
  </r>
  <r>
    <s v="2000580884"/>
    <s v="1907078744"/>
    <x v="389"/>
    <s v="FACTURAS"/>
    <n v="-57600"/>
    <x v="1"/>
  </r>
  <r>
    <s v="2000580884"/>
    <s v="1907078761"/>
    <x v="390"/>
    <s v="FACTURAS"/>
    <n v="-242496"/>
    <x v="1"/>
  </r>
  <r>
    <s v="2000580884"/>
    <s v="1907078771"/>
    <x v="391"/>
    <s v="FACTURAS"/>
    <n v="-97166"/>
    <x v="1"/>
  </r>
  <r>
    <s v="2000580884"/>
    <s v="1907078787"/>
    <x v="392"/>
    <s v="FACTURAS"/>
    <n v="-57600"/>
    <x v="1"/>
  </r>
  <r>
    <s v="2000580884"/>
    <s v="1907078796"/>
    <x v="393"/>
    <s v="FACTURAS"/>
    <n v="-106257"/>
    <x v="1"/>
  </r>
  <r>
    <s v="2000580884"/>
    <s v="1907078859"/>
    <x v="394"/>
    <s v="FACTURAS"/>
    <n v="-188881"/>
    <x v="1"/>
  </r>
  <r>
    <s v="2000580884"/>
    <s v="1907078866"/>
    <x v="395"/>
    <s v="FACTURAS"/>
    <n v="-57600"/>
    <x v="1"/>
  </r>
  <r>
    <s v="2000580884"/>
    <s v="1907273031"/>
    <x v="396"/>
    <s v="FACTURAS"/>
    <n v="-57600"/>
    <x v="1"/>
  </r>
  <r>
    <s v="2000580884"/>
    <s v="1907273035"/>
    <x v="397"/>
    <s v="FACTURAS"/>
    <n v="-57600"/>
    <x v="1"/>
  </r>
  <r>
    <s v="2000580884"/>
    <s v="1907273068"/>
    <x v="398"/>
    <s v="FACTURAS"/>
    <n v="-382538"/>
    <x v="1"/>
  </r>
  <r>
    <s v="2000580884"/>
    <s v="1907273074"/>
    <x v="399"/>
    <s v="FACTURAS"/>
    <n v="-488709"/>
    <x v="1"/>
  </r>
  <r>
    <s v="2000580884"/>
    <s v="1907273077"/>
    <x v="400"/>
    <s v="FACTURAS"/>
    <n v="-3767422"/>
    <x v="1"/>
  </r>
  <r>
    <s v="2000580884"/>
    <s v="1907273079"/>
    <x v="401"/>
    <s v="FACTURAS"/>
    <n v="-4287614"/>
    <x v="1"/>
  </r>
  <r>
    <s v="2000580884"/>
    <s v="1907443351"/>
    <x v="402"/>
    <s v="FACTURAS"/>
    <n v="-175128"/>
    <x v="1"/>
  </r>
  <r>
    <s v="2000580884"/>
    <s v="1907443356"/>
    <x v="403"/>
    <s v="FACTURAS"/>
    <n v="-67599"/>
    <x v="1"/>
  </r>
  <r>
    <s v="2000580884"/>
    <s v="1907443357"/>
    <x v="404"/>
    <s v="FACTURAS"/>
    <n v="-59600"/>
    <x v="1"/>
  </r>
  <r>
    <s v="2000580884"/>
    <s v="1907443359"/>
    <x v="405"/>
    <s v="FACTURAS"/>
    <n v="-191114"/>
    <x v="1"/>
  </r>
  <r>
    <s v="2000580884"/>
    <s v="1907443361"/>
    <x v="406"/>
    <s v="FACTURAS"/>
    <n v="-6500"/>
    <x v="1"/>
  </r>
  <r>
    <s v="2000580884"/>
    <s v="1907443363"/>
    <x v="407"/>
    <s v="FACTURAS"/>
    <n v="-6500"/>
    <x v="1"/>
  </r>
  <r>
    <s v="2000580884"/>
    <s v="1907443364"/>
    <x v="408"/>
    <s v="FACTURAS"/>
    <n v="-638205"/>
    <x v="1"/>
  </r>
  <r>
    <s v="2000580884"/>
    <s v="1907443365"/>
    <x v="409"/>
    <s v="FACTURAS"/>
    <n v="-107000"/>
    <x v="1"/>
  </r>
  <r>
    <s v="2000580884"/>
    <s v="2000509151"/>
    <x v="339"/>
    <s v="FACTURAS"/>
    <n v="-221612"/>
    <x v="1"/>
  </r>
  <r>
    <s v="2000580884"/>
    <s v="2000509273"/>
    <x v="352"/>
    <s v="FACTURAS"/>
    <n v="-3585"/>
    <x v="1"/>
  </r>
  <r>
    <s v="2000580884"/>
    <s v="2000509291"/>
    <x v="361"/>
    <s v="FACTURAS"/>
    <n v="-41214"/>
    <x v="1"/>
  </r>
  <r>
    <s v="2000580884"/>
    <s v="2000509298"/>
    <x v="364"/>
    <s v="FACTURAS"/>
    <n v="-2696"/>
    <x v="1"/>
  </r>
  <r>
    <s v="2000580884"/>
    <s v="2000509304"/>
    <x v="356"/>
    <s v="FACTURAS"/>
    <n v="-1325"/>
    <x v="1"/>
  </r>
  <r>
    <s v="2000580884"/>
    <s v="2000580884"/>
    <x v="408"/>
    <s v="FACTURAS"/>
    <n v="12670"/>
    <x v="1"/>
  </r>
  <r>
    <s v="2000580885"/>
    <s v="1907272743"/>
    <x v="410"/>
    <s v="FACTURAS"/>
    <n v="-257114"/>
    <x v="1"/>
  </r>
  <r>
    <s v="2000580885"/>
    <s v="2000580885"/>
    <x v="410"/>
    <s v="FACTURAS"/>
    <n v="5749"/>
    <x v="1"/>
  </r>
  <r>
    <s v="2000580900"/>
    <s v="2000580877"/>
    <x v="411"/>
    <s v="PAGOS"/>
    <n v="0"/>
    <x v="0"/>
  </r>
  <r>
    <s v="2000580900"/>
    <s v="2000580900"/>
    <x v="411"/>
    <s v="PAGOS"/>
    <n v="0"/>
    <x v="0"/>
  </r>
  <r>
    <s v="2000580905"/>
    <s v="1907273025"/>
    <x v="412"/>
    <s v="FACTURAS"/>
    <n v="-25000"/>
    <x v="1"/>
  </r>
  <r>
    <s v="2000580905"/>
    <s v="2000580858"/>
    <x v="383"/>
    <s v="FACTURAS"/>
    <n v="-883"/>
    <x v="1"/>
  </r>
  <r>
    <s v="2000580905"/>
    <s v="2000580905"/>
    <x v="412"/>
    <s v="FACTURAS"/>
    <n v="383"/>
    <x v="1"/>
  </r>
  <r>
    <s v="2000581645"/>
    <s v="1907272901"/>
    <x v="413"/>
    <s v="FACTURAS"/>
    <n v="-169246"/>
    <x v="1"/>
  </r>
  <r>
    <s v="2000581645"/>
    <s v="2000581645"/>
    <x v="413"/>
    <s v="FACTURAS"/>
    <n v="111646"/>
    <x v="1"/>
  </r>
  <r>
    <s v="2000581647"/>
    <s v="2000581645"/>
    <x v="413"/>
    <s v="FACTURAS"/>
    <n v="-111646"/>
    <x v="1"/>
  </r>
  <r>
    <s v="2000581647"/>
    <s v="2000581647"/>
    <x v="87"/>
    <s v="PAGOS"/>
    <n v="-57600"/>
    <x v="0"/>
  </r>
  <r>
    <s v="2000611359"/>
    <s v="1907549367"/>
    <x v="414"/>
    <s v="FACTURAS"/>
    <n v="-57600"/>
    <x v="1"/>
  </r>
  <r>
    <s v="2000611359"/>
    <s v="2000611359"/>
    <x v="414"/>
    <s v="FACTURAS"/>
    <n v="260"/>
    <x v="1"/>
  </r>
  <r>
    <s v="2000611653"/>
    <s v="102787387"/>
    <x v="159"/>
    <s v="FACTURAS"/>
    <n v="-811126"/>
    <x v="1"/>
  </r>
  <r>
    <s v="2000611653"/>
    <s v="2000041972"/>
    <x v="1"/>
    <s v="PAGOS"/>
    <n v="713852"/>
    <x v="0"/>
  </r>
  <r>
    <s v="2000611653"/>
    <s v="2000611653"/>
    <x v="159"/>
    <s v="FACTURAS"/>
    <n v="97274"/>
    <x v="1"/>
  </r>
  <r>
    <s v="2000611655"/>
    <s v="102788130"/>
    <x v="162"/>
    <s v="FACTURAS"/>
    <n v="-419354"/>
    <x v="1"/>
  </r>
  <r>
    <s v="2000611655"/>
    <s v="2000041973"/>
    <x v="2"/>
    <s v="PAGOS"/>
    <n v="1250740"/>
    <x v="0"/>
  </r>
  <r>
    <s v="2000611655"/>
    <s v="2000611655"/>
    <x v="2"/>
    <s v="PAGOS"/>
    <n v="-831386"/>
    <x v="0"/>
  </r>
  <r>
    <s v="2000611657"/>
    <s v="102789782"/>
    <x v="164"/>
    <s v="FACTURAS"/>
    <n v="-595023"/>
    <x v="1"/>
  </r>
  <r>
    <s v="2000611657"/>
    <s v="2000041978"/>
    <x v="3"/>
    <s v="PAGOS"/>
    <n v="111797"/>
    <x v="1"/>
  </r>
  <r>
    <s v="2000611657"/>
    <s v="2000611657"/>
    <x v="164"/>
    <s v="FACTURAS"/>
    <n v="483226"/>
    <x v="1"/>
  </r>
  <r>
    <s v="2000611660"/>
    <s v="103163705"/>
    <x v="165"/>
    <s v="FACTURAS"/>
    <n v="-1318047"/>
    <x v="1"/>
  </r>
  <r>
    <s v="2000611660"/>
    <s v="2000043481"/>
    <x v="4"/>
    <s v="PAGOS"/>
    <n v="268918"/>
    <x v="0"/>
  </r>
  <r>
    <s v="2000611660"/>
    <s v="2000611660"/>
    <x v="165"/>
    <s v="FACTURAS"/>
    <n v="1049129"/>
    <x v="1"/>
  </r>
  <r>
    <s v="2000611663"/>
    <s v="1901291091"/>
    <x v="168"/>
    <s v="FACTURAS"/>
    <n v="-483356"/>
    <x v="1"/>
  </r>
  <r>
    <s v="2000611663"/>
    <s v="2000049578"/>
    <x v="5"/>
    <s v="PAGOS"/>
    <n v="2141703"/>
    <x v="0"/>
  </r>
  <r>
    <s v="2000611663"/>
    <s v="2000611663"/>
    <x v="5"/>
    <s v="PAGOS"/>
    <n v="-1658347"/>
    <x v="0"/>
  </r>
  <r>
    <s v="2000611668"/>
    <s v="103562112"/>
    <x v="169"/>
    <s v="FACTURAS"/>
    <n v="-516026"/>
    <x v="1"/>
  </r>
  <r>
    <s v="2000611668"/>
    <s v="2000056119"/>
    <x v="6"/>
    <s v="PAGOS"/>
    <n v="2191478"/>
    <x v="0"/>
  </r>
  <r>
    <s v="2000611668"/>
    <s v="2000611668"/>
    <x v="6"/>
    <s v="PAGOS"/>
    <n v="-1675452"/>
    <x v="0"/>
  </r>
  <r>
    <s v="2000611674"/>
    <s v="103876737"/>
    <x v="173"/>
    <s v="FACTURAS"/>
    <n v="-620463"/>
    <x v="1"/>
  </r>
  <r>
    <s v="2000611674"/>
    <s v="2000070351"/>
    <x v="9"/>
    <s v="PAGOS"/>
    <n v="3080142"/>
    <x v="0"/>
  </r>
  <r>
    <s v="2000611674"/>
    <s v="2000611674"/>
    <x v="9"/>
    <s v="PAGOS"/>
    <n v="-2459679"/>
    <x v="0"/>
  </r>
  <r>
    <s v="2000613616"/>
    <s v="1907549293"/>
    <x v="415"/>
    <s v="FACTURAS"/>
    <n v="-57600"/>
    <x v="1"/>
  </r>
  <r>
    <s v="2000613616"/>
    <s v="2000613616"/>
    <x v="415"/>
    <s v="FACTURAS"/>
    <n v="41350"/>
    <x v="1"/>
  </r>
  <r>
    <s v="2000613617"/>
    <s v="1907272946"/>
    <x v="416"/>
    <s v="FACTURAS"/>
    <n v="-276616"/>
    <x v="1"/>
  </r>
  <r>
    <s v="2000613617"/>
    <s v="1907443258"/>
    <x v="417"/>
    <s v="FACTURAS"/>
    <n v="-6500"/>
    <x v="1"/>
  </r>
  <r>
    <s v="2000613617"/>
    <s v="1907443259"/>
    <x v="418"/>
    <s v="FACTURAS"/>
    <n v="-6500"/>
    <x v="1"/>
  </r>
  <r>
    <s v="2000613617"/>
    <s v="1907443260"/>
    <x v="419"/>
    <s v="FACTURAS"/>
    <n v="-6500"/>
    <x v="1"/>
  </r>
  <r>
    <s v="2000613617"/>
    <s v="1907443261"/>
    <x v="420"/>
    <s v="FACTURAS"/>
    <n v="-6500"/>
    <x v="1"/>
  </r>
  <r>
    <s v="2000613617"/>
    <s v="1907443262"/>
    <x v="421"/>
    <s v="FACTURAS"/>
    <n v="-6500"/>
    <x v="1"/>
  </r>
  <r>
    <s v="2000613617"/>
    <s v="1907443263"/>
    <x v="422"/>
    <s v="FACTURAS"/>
    <n v="-6500"/>
    <x v="1"/>
  </r>
  <r>
    <s v="2000613617"/>
    <s v="1907443267"/>
    <x v="423"/>
    <s v="FACTURAS"/>
    <n v="-59600"/>
    <x v="1"/>
  </r>
  <r>
    <s v="2000613617"/>
    <s v="1907443271"/>
    <x v="424"/>
    <s v="FACTURAS"/>
    <n v="-812428"/>
    <x v="1"/>
  </r>
  <r>
    <s v="2000613617"/>
    <s v="1907443275"/>
    <x v="425"/>
    <s v="FACTURAS"/>
    <n v="-199000"/>
    <x v="1"/>
  </r>
  <r>
    <s v="2000613617"/>
    <s v="1907443276"/>
    <x v="426"/>
    <s v="FACTURAS"/>
    <n v="-225900"/>
    <x v="1"/>
  </r>
  <r>
    <s v="2000613617"/>
    <s v="1907443278"/>
    <x v="427"/>
    <s v="FACTURAS"/>
    <n v="-109300"/>
    <x v="1"/>
  </r>
  <r>
    <s v="2000613617"/>
    <s v="1907443281"/>
    <x v="428"/>
    <s v="FACTURAS"/>
    <n v="-126300"/>
    <x v="1"/>
  </r>
  <r>
    <s v="2000613617"/>
    <s v="1907443285"/>
    <x v="429"/>
    <s v="FACTURAS"/>
    <n v="-243400"/>
    <x v="1"/>
  </r>
  <r>
    <s v="2000613617"/>
    <s v="1907443287"/>
    <x v="430"/>
    <s v="FACTURAS"/>
    <n v="-115014"/>
    <x v="1"/>
  </r>
  <r>
    <s v="2000613617"/>
    <s v="1907443289"/>
    <x v="431"/>
    <s v="FACTURAS"/>
    <n v="-64693"/>
    <x v="1"/>
  </r>
  <r>
    <s v="2000613617"/>
    <s v="1907443292"/>
    <x v="432"/>
    <s v="FACTURAS"/>
    <n v="-132026"/>
    <x v="1"/>
  </r>
  <r>
    <s v="2000613617"/>
    <s v="1907443294"/>
    <x v="433"/>
    <s v="FACTURAS"/>
    <n v="-393347"/>
    <x v="1"/>
  </r>
  <r>
    <s v="2000613617"/>
    <s v="1907443295"/>
    <x v="434"/>
    <s v="FACTURAS"/>
    <n v="-320552"/>
    <x v="1"/>
  </r>
  <r>
    <s v="2000613617"/>
    <s v="1907443297"/>
    <x v="435"/>
    <s v="FACTURAS"/>
    <n v="-91100"/>
    <x v="1"/>
  </r>
  <r>
    <s v="2000613617"/>
    <s v="1907443299"/>
    <x v="436"/>
    <s v="FACTURAS"/>
    <n v="-196300"/>
    <x v="1"/>
  </r>
  <r>
    <s v="2000613617"/>
    <s v="1907443300"/>
    <x v="437"/>
    <s v="FACTURAS"/>
    <n v="-96521"/>
    <x v="1"/>
  </r>
  <r>
    <s v="2000613617"/>
    <s v="1907443302"/>
    <x v="438"/>
    <s v="FACTURAS"/>
    <n v="-126300"/>
    <x v="1"/>
  </r>
  <r>
    <s v="2000613617"/>
    <s v="1907443303"/>
    <x v="439"/>
    <s v="FACTURAS"/>
    <n v="-81100"/>
    <x v="1"/>
  </r>
  <r>
    <s v="2000613617"/>
    <s v="1907443352"/>
    <x v="440"/>
    <s v="FACTURAS"/>
    <n v="-64693"/>
    <x v="1"/>
  </r>
  <r>
    <s v="2000613617"/>
    <s v="1907443353"/>
    <x v="441"/>
    <s v="FACTURAS"/>
    <n v="-2096714"/>
    <x v="1"/>
  </r>
  <r>
    <s v="2000613617"/>
    <s v="1907443354"/>
    <x v="442"/>
    <s v="FACTURAS"/>
    <n v="-64137"/>
    <x v="1"/>
  </r>
  <r>
    <s v="2000613617"/>
    <s v="2000613617"/>
    <x v="417"/>
    <s v="FACTURAS"/>
    <n v="4257"/>
    <x v="1"/>
  </r>
  <r>
    <s v="2000615732"/>
    <s v="1907078752"/>
    <x v="443"/>
    <s v="FACTURAS"/>
    <n v="-57600"/>
    <x v="1"/>
  </r>
  <r>
    <s v="2000615732"/>
    <s v="1907443350"/>
    <x v="444"/>
    <s v="FACTURAS"/>
    <n v="-243303"/>
    <x v="1"/>
  </r>
  <r>
    <s v="2000615732"/>
    <s v="2000509276"/>
    <x v="353"/>
    <s v="FACTURAS"/>
    <n v="-2759"/>
    <x v="1"/>
  </r>
  <r>
    <s v="2000615732"/>
    <s v="2000615732"/>
    <x v="444"/>
    <s v="FACTURAS"/>
    <n v="9339"/>
    <x v="1"/>
  </r>
  <r>
    <s v="2000615737"/>
    <s v="1907272750"/>
    <x v="445"/>
    <s v="FACTURAS"/>
    <n v="-245150"/>
    <x v="1"/>
  </r>
  <r>
    <s v="2000615737"/>
    <s v="2000615737"/>
    <x v="445"/>
    <s v="FACTURAS"/>
    <n v="88777"/>
    <x v="1"/>
  </r>
  <r>
    <s v="2000615752"/>
    <s v="1907272724"/>
    <x v="446"/>
    <s v="FACTURAS"/>
    <n v="-59600"/>
    <x v="1"/>
  </r>
  <r>
    <s v="2000615752"/>
    <s v="2000615752"/>
    <x v="93"/>
    <s v="PAGOS"/>
    <n v="-326717"/>
    <x v="0"/>
  </r>
  <r>
    <s v="2000615754"/>
    <s v="1907272623"/>
    <x v="447"/>
    <s v="FACTURAS"/>
    <n v="-32500"/>
    <x v="1"/>
  </r>
  <r>
    <s v="2000615754"/>
    <s v="1907272753"/>
    <x v="448"/>
    <s v="FACTURAS"/>
    <n v="-71666"/>
    <x v="1"/>
  </r>
  <r>
    <s v="2000615754"/>
    <s v="1907272830"/>
    <x v="449"/>
    <s v="FACTURAS"/>
    <n v="-100847"/>
    <x v="1"/>
  </r>
  <r>
    <s v="2000615754"/>
    <s v="1907443245"/>
    <x v="450"/>
    <s v="FACTURAS"/>
    <n v="-157300"/>
    <x v="1"/>
  </r>
  <r>
    <s v="2000615754"/>
    <s v="2000615752"/>
    <x v="93"/>
    <s v="PAGOS"/>
    <n v="326717"/>
    <x v="0"/>
  </r>
  <r>
    <s v="2000615754"/>
    <s v="2000615754"/>
    <x v="450"/>
    <s v="FACTURAS"/>
    <n v="35596"/>
    <x v="1"/>
  </r>
  <r>
    <s v="2000615759"/>
    <s v="1907272611"/>
    <x v="451"/>
    <s v="FACTURAS"/>
    <n v="-13000"/>
    <x v="1"/>
  </r>
  <r>
    <s v="2000615759"/>
    <s v="2000615759"/>
    <x v="451"/>
    <s v="FACTURAS"/>
    <n v="3250"/>
    <x v="1"/>
  </r>
  <r>
    <s v="2000615760"/>
    <s v="2000580885"/>
    <x v="410"/>
    <s v="FACTURAS"/>
    <n v="-5749"/>
    <x v="1"/>
  </r>
  <r>
    <s v="2000615760"/>
    <s v="2000615760"/>
    <x v="410"/>
    <s v="FACTURAS"/>
    <n v="2499"/>
    <x v="1"/>
  </r>
  <r>
    <s v="2000635106"/>
    <s v="2000581647"/>
    <x v="87"/>
    <s v="PAGOS"/>
    <n v="57600"/>
    <x v="0"/>
  </r>
  <r>
    <s v="2000635106"/>
    <s v="2000615737"/>
    <x v="445"/>
    <s v="FACTURAS"/>
    <n v="-88777"/>
    <x v="1"/>
  </r>
  <r>
    <s v="2000635106"/>
    <s v="2000635106"/>
    <x v="445"/>
    <s v="FACTURAS"/>
    <n v="31177"/>
    <x v="1"/>
  </r>
  <r>
    <s v="2000635107"/>
    <s v="2000509154"/>
    <x v="351"/>
    <s v="FACTURAS"/>
    <n v="-2412066"/>
    <x v="1"/>
  </r>
  <r>
    <s v="2000635107"/>
    <s v="2000635107"/>
    <x v="351"/>
    <s v="FACTURAS"/>
    <n v="2202466"/>
    <x v="1"/>
  </r>
  <r>
    <s v="2000636097"/>
    <s v="2000636097"/>
    <x v="97"/>
    <s v="ANULACIONES"/>
    <n v="-8164179"/>
    <x v="1"/>
  </r>
  <r>
    <s v="2000636098"/>
    <s v="2000636098"/>
    <x v="98"/>
    <s v="ANULACIONES"/>
    <n v="-7721558"/>
    <x v="1"/>
  </r>
  <r>
    <s v="2000637868"/>
    <s v="1907932230"/>
    <x v="452"/>
    <s v="FACTURAS"/>
    <n v="-18185044"/>
    <x v="1"/>
  </r>
  <r>
    <s v="2000637868"/>
    <s v="2000637868"/>
    <x v="452"/>
    <s v="FACTURAS"/>
    <n v="333080"/>
    <x v="1"/>
  </r>
  <r>
    <s v="2000637869"/>
    <s v="1907932271"/>
    <x v="453"/>
    <s v="FACTURAS"/>
    <n v="-2657269"/>
    <x v="1"/>
  </r>
  <r>
    <s v="2000637869"/>
    <s v="2000637869"/>
    <x v="43"/>
    <s v="PAGOS"/>
    <n v="-16328521"/>
    <x v="0"/>
  </r>
  <r>
    <s v="2000641755"/>
    <s v="1907272602"/>
    <x v="454"/>
    <s v="FACTURAS"/>
    <n v="-13000"/>
    <x v="1"/>
  </r>
  <r>
    <s v="2000641755"/>
    <s v="2000641755"/>
    <x v="100"/>
    <s v="PAGOS"/>
    <n v="0"/>
    <x v="0"/>
  </r>
  <r>
    <s v="2000646090"/>
    <s v="1907272628"/>
    <x v="455"/>
    <s v="FACTURAS"/>
    <n v="-26000"/>
    <x v="1"/>
  </r>
  <r>
    <s v="2000646090"/>
    <s v="1907272701"/>
    <x v="456"/>
    <s v="FACTURAS"/>
    <n v="-109700"/>
    <x v="1"/>
  </r>
  <r>
    <s v="2000646090"/>
    <s v="1907272732"/>
    <x v="457"/>
    <s v="FACTURAS"/>
    <n v="-59600"/>
    <x v="1"/>
  </r>
  <r>
    <s v="2000646090"/>
    <s v="1907272738"/>
    <x v="458"/>
    <s v="FACTURAS"/>
    <n v="-63914"/>
    <x v="1"/>
  </r>
  <r>
    <s v="2000646090"/>
    <s v="1907272744"/>
    <x v="459"/>
    <s v="FACTURAS"/>
    <n v="-271323"/>
    <x v="1"/>
  </r>
  <r>
    <s v="2000646090"/>
    <s v="1907272745"/>
    <x v="460"/>
    <s v="FACTURAS"/>
    <n v="-63914"/>
    <x v="1"/>
  </r>
  <r>
    <s v="2000646090"/>
    <s v="1907272747"/>
    <x v="461"/>
    <s v="FACTURAS"/>
    <n v="-115014"/>
    <x v="1"/>
  </r>
  <r>
    <s v="2000646090"/>
    <s v="1907272772"/>
    <x v="462"/>
    <s v="FACTURAS"/>
    <n v="-59600"/>
    <x v="1"/>
  </r>
  <r>
    <s v="2000646090"/>
    <s v="1907272781"/>
    <x v="463"/>
    <s v="FACTURAS"/>
    <n v="-59600"/>
    <x v="1"/>
  </r>
  <r>
    <s v="2000646090"/>
    <s v="1907272789"/>
    <x v="464"/>
    <s v="FACTURAS"/>
    <n v="-126300"/>
    <x v="1"/>
  </r>
  <r>
    <s v="2000646090"/>
    <s v="1907272799"/>
    <x v="465"/>
    <s v="FACTURAS"/>
    <n v="-97480"/>
    <x v="1"/>
  </r>
  <r>
    <s v="2000646090"/>
    <s v="1907272803"/>
    <x v="466"/>
    <s v="FACTURAS"/>
    <n v="-59600"/>
    <x v="1"/>
  </r>
  <r>
    <s v="2000646090"/>
    <s v="1907272837"/>
    <x v="467"/>
    <s v="FACTURAS"/>
    <n v="-59600"/>
    <x v="1"/>
  </r>
  <r>
    <s v="2000646090"/>
    <s v="1907272847"/>
    <x v="468"/>
    <s v="FACTURAS"/>
    <n v="-197241"/>
    <x v="1"/>
  </r>
  <r>
    <s v="2000646090"/>
    <s v="1907272855"/>
    <x v="469"/>
    <s v="FACTURAS"/>
    <n v="-195415"/>
    <x v="1"/>
  </r>
  <r>
    <s v="2000646090"/>
    <s v="1907272882"/>
    <x v="470"/>
    <s v="FACTURAS"/>
    <n v="-98900"/>
    <x v="1"/>
  </r>
  <r>
    <s v="2000646090"/>
    <s v="1907272890"/>
    <x v="471"/>
    <s v="FACTURAS"/>
    <n v="-128739"/>
    <x v="1"/>
  </r>
  <r>
    <s v="2000646090"/>
    <s v="1907272897"/>
    <x v="472"/>
    <s v="FACTURAS"/>
    <n v="-126800"/>
    <x v="1"/>
  </r>
  <r>
    <s v="2000646090"/>
    <s v="1907272925"/>
    <x v="473"/>
    <s v="FACTURAS"/>
    <n v="-2197024"/>
    <x v="1"/>
  </r>
  <r>
    <s v="2000646090"/>
    <s v="1907272940"/>
    <x v="474"/>
    <s v="FACTURAS"/>
    <n v="-749338"/>
    <x v="1"/>
  </r>
  <r>
    <s v="2000646090"/>
    <s v="1907272949"/>
    <x v="475"/>
    <s v="FACTURAS"/>
    <n v="-507110"/>
    <x v="1"/>
  </r>
  <r>
    <s v="2000646090"/>
    <s v="1907549235"/>
    <x v="476"/>
    <s v="FACTURAS"/>
    <n v="-57600"/>
    <x v="1"/>
  </r>
  <r>
    <s v="2000646090"/>
    <s v="1907549244"/>
    <x v="477"/>
    <s v="FACTURAS"/>
    <n v="-113257"/>
    <x v="1"/>
  </r>
  <r>
    <s v="2000646090"/>
    <s v="1907549246"/>
    <x v="478"/>
    <s v="FACTURAS"/>
    <n v="-57600"/>
    <x v="1"/>
  </r>
  <r>
    <s v="2000646090"/>
    <s v="1907549251"/>
    <x v="479"/>
    <s v="FACTURAS"/>
    <n v="-100100"/>
    <x v="1"/>
  </r>
  <r>
    <s v="2000646090"/>
    <s v="1907549256"/>
    <x v="480"/>
    <s v="FACTURAS"/>
    <n v="-57600"/>
    <x v="1"/>
  </r>
  <r>
    <s v="2000646090"/>
    <s v="1907549260"/>
    <x v="481"/>
    <s v="FACTURAS"/>
    <n v="-57600"/>
    <x v="1"/>
  </r>
  <r>
    <s v="2000646090"/>
    <s v="1907549288"/>
    <x v="482"/>
    <s v="FACTURAS"/>
    <n v="-59689"/>
    <x v="1"/>
  </r>
  <r>
    <s v="2000646090"/>
    <s v="1907549290"/>
    <x v="483"/>
    <s v="FACTURAS"/>
    <n v="-176768"/>
    <x v="1"/>
  </r>
  <r>
    <s v="2000646090"/>
    <s v="1907549292"/>
    <x v="484"/>
    <s v="FACTURAS"/>
    <n v="-57600"/>
    <x v="1"/>
  </r>
  <r>
    <s v="2000646090"/>
    <s v="1907549296"/>
    <x v="485"/>
    <s v="FACTURAS"/>
    <n v="-125081"/>
    <x v="1"/>
  </r>
  <r>
    <s v="2000646090"/>
    <s v="1907549302"/>
    <x v="486"/>
    <s v="FACTURAS"/>
    <n v="-141017"/>
    <x v="1"/>
  </r>
  <r>
    <s v="2000646090"/>
    <s v="1907549306"/>
    <x v="487"/>
    <s v="FACTURAS"/>
    <n v="-109786"/>
    <x v="1"/>
  </r>
  <r>
    <s v="2000646090"/>
    <s v="1907549311"/>
    <x v="488"/>
    <s v="FACTURAS"/>
    <n v="-63107"/>
    <x v="1"/>
  </r>
  <r>
    <s v="2000646090"/>
    <s v="1907549314"/>
    <x v="489"/>
    <s v="FACTURAS"/>
    <n v="-57600"/>
    <x v="1"/>
  </r>
  <r>
    <s v="2000646090"/>
    <s v="1907549316"/>
    <x v="490"/>
    <s v="FACTURAS"/>
    <n v="-132184"/>
    <x v="1"/>
  </r>
  <r>
    <s v="2000646090"/>
    <s v="1907549319"/>
    <x v="491"/>
    <s v="FACTURAS"/>
    <n v="-132023"/>
    <x v="1"/>
  </r>
  <r>
    <s v="2000646090"/>
    <s v="1908164170"/>
    <x v="492"/>
    <s v="FACTURAS"/>
    <n v="-1870259"/>
    <x v="1"/>
  </r>
  <r>
    <s v="2000646090"/>
    <s v="1908164226"/>
    <x v="493"/>
    <s v="FACTURAS"/>
    <n v="-3817959"/>
    <x v="1"/>
  </r>
  <r>
    <s v="2000646090"/>
    <s v="1908164233"/>
    <x v="494"/>
    <s v="FACTURAS"/>
    <n v="-82544"/>
    <x v="1"/>
  </r>
  <r>
    <s v="2000646090"/>
    <s v="1908164244"/>
    <x v="495"/>
    <s v="FACTURAS"/>
    <n v="-141066"/>
    <x v="1"/>
  </r>
  <r>
    <s v="2000646090"/>
    <s v="1908164419"/>
    <x v="496"/>
    <s v="FACTURAS"/>
    <n v="-26000"/>
    <x v="1"/>
  </r>
  <r>
    <s v="2000646090"/>
    <s v="1908164423"/>
    <x v="497"/>
    <s v="FACTURAS"/>
    <n v="-13000"/>
    <x v="1"/>
  </r>
  <r>
    <s v="2000646090"/>
    <s v="1908164427"/>
    <x v="498"/>
    <s v="FACTURAS"/>
    <n v="-13000"/>
    <x v="1"/>
  </r>
  <r>
    <s v="2000646090"/>
    <s v="1908164437"/>
    <x v="499"/>
    <s v="FACTURAS"/>
    <n v="-6500"/>
    <x v="1"/>
  </r>
  <r>
    <s v="2000646090"/>
    <s v="1908164450"/>
    <x v="500"/>
    <s v="FACTURAS"/>
    <n v="-26000"/>
    <x v="1"/>
  </r>
  <r>
    <s v="2000646090"/>
    <s v="1908164456"/>
    <x v="501"/>
    <s v="FACTURAS"/>
    <n v="-26000"/>
    <x v="1"/>
  </r>
  <r>
    <s v="2000646090"/>
    <s v="1908164464"/>
    <x v="502"/>
    <s v="FACTURAS"/>
    <n v="-26000"/>
    <x v="1"/>
  </r>
  <r>
    <s v="2000646090"/>
    <s v="1908164474"/>
    <x v="503"/>
    <s v="FACTURAS"/>
    <n v="-6500"/>
    <x v="1"/>
  </r>
  <r>
    <s v="2000646090"/>
    <s v="1908164477"/>
    <x v="504"/>
    <s v="FACTURAS"/>
    <n v="-6500"/>
    <x v="1"/>
  </r>
  <r>
    <s v="2000646090"/>
    <s v="1908164484"/>
    <x v="505"/>
    <s v="FACTURAS"/>
    <n v="-6500"/>
    <x v="1"/>
  </r>
  <r>
    <s v="2000646090"/>
    <s v="1908164490"/>
    <x v="506"/>
    <s v="FACTURAS"/>
    <n v="-6500"/>
    <x v="1"/>
  </r>
  <r>
    <s v="2000646090"/>
    <s v="1908164492"/>
    <x v="507"/>
    <s v="FACTURAS"/>
    <n v="-6500"/>
    <x v="1"/>
  </r>
  <r>
    <s v="2000646090"/>
    <s v="2000613616"/>
    <x v="415"/>
    <s v="FACTURAS"/>
    <n v="-41350"/>
    <x v="1"/>
  </r>
  <r>
    <s v="2000646090"/>
    <s v="2000613617"/>
    <x v="417"/>
    <s v="FACTURAS"/>
    <n v="-4257"/>
    <x v="1"/>
  </r>
  <r>
    <s v="2000646090"/>
    <s v="2000615760"/>
    <x v="410"/>
    <s v="FACTURAS"/>
    <n v="-2499"/>
    <x v="1"/>
  </r>
  <r>
    <s v="2000646090"/>
    <s v="2000635106"/>
    <x v="445"/>
    <s v="FACTURAS"/>
    <n v="-31177"/>
    <x v="1"/>
  </r>
  <r>
    <s v="2000646090"/>
    <s v="2000646090"/>
    <x v="507"/>
    <s v="FACTURAS"/>
    <n v="425"/>
    <x v="1"/>
  </r>
  <r>
    <s v="2000646096"/>
    <s v="1908164188"/>
    <x v="508"/>
    <s v="FACTURAS"/>
    <n v="-343303"/>
    <x v="1"/>
  </r>
  <r>
    <s v="2000646096"/>
    <s v="2000646096"/>
    <x v="508"/>
    <s v="FACTURAS"/>
    <n v="596"/>
    <x v="1"/>
  </r>
  <r>
    <s v="2000664510"/>
    <s v="1908230233"/>
    <x v="509"/>
    <s v="FACTURAS"/>
    <n v="-16475110"/>
    <x v="1"/>
  </r>
  <r>
    <s v="2000664510"/>
    <s v="2000664510"/>
    <x v="103"/>
    <s v="PAGOS"/>
    <n v="-1709934"/>
    <x v="0"/>
  </r>
  <r>
    <s v="2000664513"/>
    <s v="1908230250"/>
    <x v="510"/>
    <s v="FACTURAS"/>
    <n v="-2573622"/>
    <x v="1"/>
  </r>
  <r>
    <s v="2000664513"/>
    <s v="2000664513"/>
    <x v="104"/>
    <s v="PAGOS"/>
    <n v="-14845886"/>
    <x v="0"/>
  </r>
  <r>
    <s v="2000664515"/>
    <s v="1908230264"/>
    <x v="511"/>
    <s v="FACTURAS"/>
    <n v="-18382432"/>
    <x v="1"/>
  </r>
  <r>
    <s v="2000664515"/>
    <s v="2000664515"/>
    <x v="511"/>
    <s v="FACTURAS"/>
    <n v="1907322"/>
    <x v="1"/>
  </r>
  <r>
    <s v="2000698385"/>
    <s v="1908164341"/>
    <x v="512"/>
    <s v="FACTURAS"/>
    <n v="-512600"/>
    <x v="1"/>
  </r>
  <r>
    <s v="2000698385"/>
    <s v="2000698385"/>
    <x v="512"/>
    <s v="FACTURAS"/>
    <n v="22284"/>
    <x v="1"/>
  </r>
  <r>
    <s v="2000698391"/>
    <s v="1907272603"/>
    <x v="513"/>
    <s v="FACTURAS"/>
    <n v="-26000"/>
    <x v="1"/>
  </r>
  <r>
    <s v="2000698391"/>
    <s v="1907272660"/>
    <x v="514"/>
    <s v="FACTURAS"/>
    <n v="-343959"/>
    <x v="1"/>
  </r>
  <r>
    <s v="2000698391"/>
    <s v="1907272668"/>
    <x v="515"/>
    <s v="FACTURAS"/>
    <n v="-283846"/>
    <x v="1"/>
  </r>
  <r>
    <s v="2000698391"/>
    <s v="1907272675"/>
    <x v="516"/>
    <s v="FACTURAS"/>
    <n v="-190265"/>
    <x v="1"/>
  </r>
  <r>
    <s v="2000698391"/>
    <s v="1907272681"/>
    <x v="517"/>
    <s v="FACTURAS"/>
    <n v="-147122"/>
    <x v="1"/>
  </r>
  <r>
    <s v="2000698391"/>
    <s v="1907272974"/>
    <x v="518"/>
    <s v="FACTURAS"/>
    <n v="-80800"/>
    <x v="1"/>
  </r>
  <r>
    <s v="2000698391"/>
    <s v="1907272995"/>
    <x v="519"/>
    <s v="FACTURAS"/>
    <n v="-150000"/>
    <x v="1"/>
  </r>
  <r>
    <s v="2000698391"/>
    <s v="1907443246"/>
    <x v="520"/>
    <s v="FACTURAS"/>
    <n v="-174161"/>
    <x v="1"/>
  </r>
  <r>
    <s v="2000698391"/>
    <s v="1907443248"/>
    <x v="521"/>
    <s v="FACTURAS"/>
    <n v="-59600"/>
    <x v="1"/>
  </r>
  <r>
    <s v="2000698391"/>
    <s v="1907443250"/>
    <x v="522"/>
    <s v="FACTURAS"/>
    <n v="-192500"/>
    <x v="1"/>
  </r>
  <r>
    <s v="2000698391"/>
    <s v="1907443251"/>
    <x v="523"/>
    <s v="FACTURAS"/>
    <n v="-59600"/>
    <x v="1"/>
  </r>
  <r>
    <s v="2000698391"/>
    <s v="1907443254"/>
    <x v="524"/>
    <s v="FACTURAS"/>
    <n v="-203214"/>
    <x v="1"/>
  </r>
  <r>
    <s v="2000698391"/>
    <s v="1907443301"/>
    <x v="525"/>
    <s v="FACTURAS"/>
    <n v="-84800"/>
    <x v="1"/>
  </r>
  <r>
    <s v="2000698391"/>
    <s v="1907443355"/>
    <x v="526"/>
    <s v="FACTURAS"/>
    <n v="-3404564"/>
    <x v="1"/>
  </r>
  <r>
    <s v="2000698391"/>
    <s v="1908163680"/>
    <x v="527"/>
    <s v="FACTURAS"/>
    <n v="-6500"/>
    <x v="1"/>
  </r>
  <r>
    <s v="2000698391"/>
    <s v="1908163686"/>
    <x v="528"/>
    <s v="FACTURAS"/>
    <n v="-6500"/>
    <x v="1"/>
  </r>
  <r>
    <s v="2000698391"/>
    <s v="1908163698"/>
    <x v="529"/>
    <s v="FACTURAS"/>
    <n v="-26000"/>
    <x v="1"/>
  </r>
  <r>
    <s v="2000698391"/>
    <s v="1908163712"/>
    <x v="530"/>
    <s v="FACTURAS"/>
    <n v="-26000"/>
    <x v="1"/>
  </r>
  <r>
    <s v="2000698391"/>
    <s v="1908163717"/>
    <x v="531"/>
    <s v="FACTURAS"/>
    <n v="-6500"/>
    <x v="1"/>
  </r>
  <r>
    <s v="2000698391"/>
    <s v="1908163737"/>
    <x v="532"/>
    <s v="FACTURAS"/>
    <n v="-6500"/>
    <x v="1"/>
  </r>
  <r>
    <s v="2000698391"/>
    <s v="1908163748"/>
    <x v="533"/>
    <s v="FACTURAS"/>
    <n v="-26000"/>
    <x v="1"/>
  </r>
  <r>
    <s v="2000698391"/>
    <s v="1908163884"/>
    <x v="534"/>
    <s v="FACTURAS"/>
    <n v="-59600"/>
    <x v="1"/>
  </r>
  <r>
    <s v="2000698391"/>
    <s v="1908163892"/>
    <x v="535"/>
    <s v="FACTURAS"/>
    <n v="-83599"/>
    <x v="1"/>
  </r>
  <r>
    <s v="2000698391"/>
    <s v="1908163897"/>
    <x v="536"/>
    <s v="FACTURAS"/>
    <n v="-120877"/>
    <x v="1"/>
  </r>
  <r>
    <s v="2000698391"/>
    <s v="1908164082"/>
    <x v="537"/>
    <s v="FACTURAS"/>
    <n v="-247226"/>
    <x v="1"/>
  </r>
  <r>
    <s v="2000698391"/>
    <s v="1908164098"/>
    <x v="538"/>
    <s v="FACTURAS"/>
    <n v="-31500"/>
    <x v="1"/>
  </r>
  <r>
    <s v="2000698391"/>
    <s v="1908164107"/>
    <x v="539"/>
    <s v="FACTURAS"/>
    <n v="-501633"/>
    <x v="1"/>
  </r>
  <r>
    <s v="2000698391"/>
    <s v="1908164111"/>
    <x v="211"/>
    <s v="FACTURAS"/>
    <n v="-286416"/>
    <x v="1"/>
  </r>
  <r>
    <s v="2000698391"/>
    <s v="1908164115"/>
    <x v="540"/>
    <s v="FACTURAS"/>
    <n v="-543785"/>
    <x v="1"/>
  </r>
  <r>
    <s v="2000698391"/>
    <s v="1908164122"/>
    <x v="541"/>
    <s v="FACTURAS"/>
    <n v="-117968"/>
    <x v="1"/>
  </r>
  <r>
    <s v="2000698391"/>
    <s v="1908164126"/>
    <x v="542"/>
    <s v="FACTURAS"/>
    <n v="-75600"/>
    <x v="1"/>
  </r>
  <r>
    <s v="2000698391"/>
    <s v="1908164135"/>
    <x v="543"/>
    <s v="FACTURAS"/>
    <n v="-59600"/>
    <x v="1"/>
  </r>
  <r>
    <s v="2000698391"/>
    <s v="1908164149"/>
    <x v="544"/>
    <s v="FACTURAS"/>
    <n v="-88594"/>
    <x v="1"/>
  </r>
  <r>
    <s v="2000698391"/>
    <s v="1908164160"/>
    <x v="545"/>
    <s v="FACTURAS"/>
    <n v="-162900"/>
    <x v="1"/>
  </r>
  <r>
    <s v="2000698391"/>
    <s v="1908164181"/>
    <x v="546"/>
    <s v="FACTURAS"/>
    <n v="-10478"/>
    <x v="1"/>
  </r>
  <r>
    <s v="2000698391"/>
    <s v="1908164185"/>
    <x v="547"/>
    <s v="FACTURAS"/>
    <n v="-299442"/>
    <x v="1"/>
  </r>
  <r>
    <s v="2000698391"/>
    <s v="1908164249"/>
    <x v="548"/>
    <s v="FACTURAS"/>
    <n v="-67599"/>
    <x v="1"/>
  </r>
  <r>
    <s v="2000698391"/>
    <s v="1908164308"/>
    <x v="549"/>
    <s v="FACTURAS"/>
    <n v="-237910"/>
    <x v="1"/>
  </r>
  <r>
    <s v="2000698391"/>
    <s v="1908164314"/>
    <x v="550"/>
    <s v="FACTURAS"/>
    <n v="-64693"/>
    <x v="1"/>
  </r>
  <r>
    <s v="2000698391"/>
    <s v="1908164347"/>
    <x v="551"/>
    <s v="FACTURAS"/>
    <n v="-86628"/>
    <x v="1"/>
  </r>
  <r>
    <s v="2000698391"/>
    <s v="1908164354"/>
    <x v="552"/>
    <s v="FACTURAS"/>
    <n v="-228900"/>
    <x v="1"/>
  </r>
  <r>
    <s v="2000698391"/>
    <s v="1908164358"/>
    <x v="553"/>
    <s v="FACTURAS"/>
    <n v="-69664"/>
    <x v="1"/>
  </r>
  <r>
    <s v="2000698391"/>
    <s v="1908164364"/>
    <x v="554"/>
    <s v="FACTURAS"/>
    <n v="-63881"/>
    <x v="1"/>
  </r>
  <r>
    <s v="2000698391"/>
    <s v="1908164411"/>
    <x v="555"/>
    <s v="FACTURAS"/>
    <n v="-6500"/>
    <x v="1"/>
  </r>
  <r>
    <s v="2000698391"/>
    <s v="1908352749"/>
    <x v="556"/>
    <s v="FACTURAS"/>
    <n v="-59600"/>
    <x v="1"/>
  </r>
  <r>
    <s v="2000698391"/>
    <s v="1908352755"/>
    <x v="557"/>
    <s v="FACTURAS"/>
    <n v="-605900"/>
    <x v="1"/>
  </r>
  <r>
    <s v="2000698391"/>
    <s v="1908352761"/>
    <x v="558"/>
    <s v="FACTURAS"/>
    <n v="-105893"/>
    <x v="1"/>
  </r>
  <r>
    <s v="2000698391"/>
    <s v="1908352765"/>
    <x v="559"/>
    <s v="FACTURAS"/>
    <n v="-115793"/>
    <x v="1"/>
  </r>
  <r>
    <s v="2000698391"/>
    <s v="1908352768"/>
    <x v="560"/>
    <s v="FACTURAS"/>
    <n v="-70038"/>
    <x v="1"/>
  </r>
  <r>
    <s v="2000698391"/>
    <s v="1908352776"/>
    <x v="561"/>
    <s v="FACTURAS"/>
    <n v="-113800"/>
    <x v="1"/>
  </r>
  <r>
    <s v="2000698391"/>
    <s v="1908352818"/>
    <x v="562"/>
    <s v="FACTURAS"/>
    <n v="-26000"/>
    <x v="1"/>
  </r>
  <r>
    <s v="2000698391"/>
    <s v="1908352823"/>
    <x v="563"/>
    <s v="FACTURAS"/>
    <n v="-6500"/>
    <x v="1"/>
  </r>
  <r>
    <s v="2000698391"/>
    <s v="1908352827"/>
    <x v="564"/>
    <s v="FACTURAS"/>
    <n v="-26000"/>
    <x v="1"/>
  </r>
  <r>
    <s v="2000698391"/>
    <s v="1908352832"/>
    <x v="565"/>
    <s v="FACTURAS"/>
    <n v="-6500"/>
    <x v="1"/>
  </r>
  <r>
    <s v="2000698391"/>
    <s v="1908352834"/>
    <x v="566"/>
    <s v="FACTURAS"/>
    <n v="-6500"/>
    <x v="1"/>
  </r>
  <r>
    <s v="2000698391"/>
    <s v="1908352838"/>
    <x v="567"/>
    <s v="FACTURAS"/>
    <n v="-6500"/>
    <x v="1"/>
  </r>
  <r>
    <s v="2000698391"/>
    <s v="1908352840"/>
    <x v="568"/>
    <s v="FACTURAS"/>
    <n v="-6500"/>
    <x v="1"/>
  </r>
  <r>
    <s v="2000698391"/>
    <s v="1908352847"/>
    <x v="569"/>
    <s v="FACTURAS"/>
    <n v="-26000"/>
    <x v="1"/>
  </r>
  <r>
    <s v="2000698391"/>
    <s v="2000580884"/>
    <x v="408"/>
    <s v="FACTURAS"/>
    <n v="-12670"/>
    <x v="1"/>
  </r>
  <r>
    <s v="2000698391"/>
    <s v="2000580905"/>
    <x v="412"/>
    <s v="FACTURAS"/>
    <n v="-383"/>
    <x v="1"/>
  </r>
  <r>
    <s v="2000698391"/>
    <s v="2000611359"/>
    <x v="414"/>
    <s v="FACTURAS"/>
    <n v="-260"/>
    <x v="1"/>
  </r>
  <r>
    <s v="2000698391"/>
    <s v="2000615754"/>
    <x v="450"/>
    <s v="FACTURAS"/>
    <n v="-35596"/>
    <x v="1"/>
  </r>
  <r>
    <s v="2000698391"/>
    <s v="2000615759"/>
    <x v="451"/>
    <s v="FACTURAS"/>
    <n v="-3250"/>
    <x v="1"/>
  </r>
  <r>
    <s v="2000698391"/>
    <s v="2000646090"/>
    <x v="507"/>
    <s v="FACTURAS"/>
    <n v="-425"/>
    <x v="1"/>
  </r>
  <r>
    <s v="2000698391"/>
    <s v="2000646096"/>
    <x v="508"/>
    <s v="FACTURAS"/>
    <n v="-596"/>
    <x v="1"/>
  </r>
  <r>
    <s v="2000698391"/>
    <s v="2000698391"/>
    <x v="107"/>
    <s v="PAGOS"/>
    <n v="-8466719"/>
    <x v="0"/>
  </r>
  <r>
    <s v="2000702566"/>
    <s v="1908164323"/>
    <x v="570"/>
    <s v="FACTURAS"/>
    <n v="-114679"/>
    <x v="1"/>
  </r>
  <r>
    <s v="2000702566"/>
    <s v="2000702566"/>
    <x v="570"/>
    <s v="FACTURAS"/>
    <n v="55079"/>
    <x v="1"/>
  </r>
  <r>
    <s v="2000702978"/>
    <s v="1908728844"/>
    <x v="571"/>
    <s v="FACTURAS"/>
    <n v="-465500"/>
    <x v="1"/>
  </r>
  <r>
    <s v="2000702978"/>
    <s v="2000509285"/>
    <x v="354"/>
    <s v="FACTURAS"/>
    <n v="-107513"/>
    <x v="1"/>
  </r>
  <r>
    <s v="2000702978"/>
    <s v="2000702978"/>
    <x v="571"/>
    <s v="FACTURAS"/>
    <n v="49954"/>
    <x v="1"/>
  </r>
  <r>
    <s v="2000703042"/>
    <s v="1907272919"/>
    <x v="572"/>
    <s v="FACTURAS"/>
    <n v="-1293321"/>
    <x v="1"/>
  </r>
  <r>
    <s v="2000703042"/>
    <s v="2000703042"/>
    <x v="110"/>
    <s v="PAGOS"/>
    <n v="0"/>
    <x v="0"/>
  </r>
  <r>
    <s v="2000703048"/>
    <s v="1907272948"/>
    <x v="573"/>
    <s v="FACTURAS"/>
    <n v="-312487"/>
    <x v="1"/>
  </r>
  <r>
    <s v="2000703048"/>
    <s v="1907705315"/>
    <x v="574"/>
    <s v="FACTURAS"/>
    <n v="-517056"/>
    <x v="1"/>
  </r>
  <r>
    <s v="2000703048"/>
    <s v="1908164153"/>
    <x v="575"/>
    <s v="FACTURAS"/>
    <n v="-287734"/>
    <x v="1"/>
  </r>
  <r>
    <s v="2000703048"/>
    <s v="2000703048"/>
    <x v="575"/>
    <s v="FACTURAS"/>
    <n v="86563"/>
    <x v="1"/>
  </r>
  <r>
    <s v="2000703054"/>
    <s v="1908352852"/>
    <x v="576"/>
    <s v="FACTURAS"/>
    <n v="-19500"/>
    <x v="1"/>
  </r>
  <r>
    <s v="2000703054"/>
    <s v="2000703054"/>
    <x v="576"/>
    <s v="FACTURAS"/>
    <n v="6500"/>
    <x v="1"/>
  </r>
  <r>
    <s v="2000703057"/>
    <s v="1908164445"/>
    <x v="577"/>
    <s v="FACTURAS"/>
    <n v="-6500"/>
    <x v="1"/>
  </r>
  <r>
    <s v="2000703057"/>
    <s v="2000703057"/>
    <x v="577"/>
    <s v="FACTURAS"/>
    <n v="3250"/>
    <x v="1"/>
  </r>
  <r>
    <s v="2000703062"/>
    <s v="1908709675"/>
    <x v="578"/>
    <s v="FACTURAS"/>
    <n v="-430665"/>
    <x v="1"/>
  </r>
  <r>
    <s v="2000703062"/>
    <s v="2000703062"/>
    <x v="578"/>
    <s v="FACTURAS"/>
    <n v="218948"/>
    <x v="1"/>
  </r>
  <r>
    <s v="2000703066"/>
    <s v="1908709837"/>
    <x v="579"/>
    <s v="FACTURAS"/>
    <n v="-59600"/>
    <x v="1"/>
  </r>
  <r>
    <s v="2000703066"/>
    <s v="2000703066"/>
    <x v="579"/>
    <s v="FACTURAS"/>
    <n v="56350"/>
    <x v="1"/>
  </r>
  <r>
    <s v="2000703071"/>
    <s v="1908163798"/>
    <x v="580"/>
    <s v="FACTURAS"/>
    <n v="-26000"/>
    <x v="1"/>
  </r>
  <r>
    <s v="2000703071"/>
    <s v="2000703071"/>
    <x v="580"/>
    <s v="FACTURAS"/>
    <n v="16250"/>
    <x v="1"/>
  </r>
  <r>
    <s v="2000703073"/>
    <s v="2000703066"/>
    <x v="579"/>
    <s v="FACTURAS"/>
    <n v="-56350"/>
    <x v="1"/>
  </r>
  <r>
    <s v="2000703073"/>
    <s v="2000703073"/>
    <x v="579"/>
    <s v="FACTURAS"/>
    <n v="46600"/>
    <x v="1"/>
  </r>
  <r>
    <s v="2000703077"/>
    <s v="1908725521"/>
    <x v="581"/>
    <s v="FACTURAS"/>
    <n v="-26000"/>
    <x v="1"/>
  </r>
  <r>
    <s v="2000703077"/>
    <s v="2000703077"/>
    <x v="118"/>
    <s v="PAGOS"/>
    <n v="0"/>
    <x v="0"/>
  </r>
  <r>
    <s v="2000703081"/>
    <s v="1908709682"/>
    <x v="582"/>
    <s v="FACTURAS"/>
    <n v="-59600"/>
    <x v="1"/>
  </r>
  <r>
    <s v="2000703081"/>
    <s v="1908709908"/>
    <x v="583"/>
    <s v="FACTURAS"/>
    <n v="-632300"/>
    <x v="1"/>
  </r>
  <r>
    <s v="2000703081"/>
    <s v="1908728641"/>
    <x v="584"/>
    <s v="FACTURAS"/>
    <n v="-110154"/>
    <x v="1"/>
  </r>
  <r>
    <s v="2000703081"/>
    <s v="2000703081"/>
    <x v="584"/>
    <s v="FACTURAS"/>
    <n v="6090"/>
    <x v="1"/>
  </r>
  <r>
    <s v="2000703090"/>
    <s v="1908709712"/>
    <x v="585"/>
    <s v="FACTURAS"/>
    <n v="-4305252"/>
    <x v="1"/>
  </r>
  <r>
    <s v="2000703090"/>
    <s v="1908709921"/>
    <x v="586"/>
    <s v="FACTURAS"/>
    <n v="-863318"/>
    <x v="1"/>
  </r>
  <r>
    <s v="2000703090"/>
    <s v="1908709940"/>
    <x v="587"/>
    <s v="FACTURAS"/>
    <n v="-71475"/>
    <x v="1"/>
  </r>
  <r>
    <s v="2000703090"/>
    <s v="1908709947"/>
    <x v="588"/>
    <s v="FACTURAS"/>
    <n v="-242693"/>
    <x v="1"/>
  </r>
  <r>
    <s v="2000703090"/>
    <s v="1908709969"/>
    <x v="589"/>
    <s v="FACTURAS"/>
    <n v="-1866097"/>
    <x v="1"/>
  </r>
  <r>
    <s v="2000703090"/>
    <s v="1908709974"/>
    <x v="590"/>
    <s v="FACTURAS"/>
    <n v="-113788"/>
    <x v="1"/>
  </r>
  <r>
    <s v="2000703090"/>
    <s v="1908710042"/>
    <x v="591"/>
    <s v="FACTURAS"/>
    <n v="-59600"/>
    <x v="1"/>
  </r>
  <r>
    <s v="2000703090"/>
    <s v="1908710052"/>
    <x v="592"/>
    <s v="FACTURAS"/>
    <n v="-84369"/>
    <x v="1"/>
  </r>
  <r>
    <s v="2000703090"/>
    <s v="1908727233"/>
    <x v="593"/>
    <s v="FACTURAS"/>
    <n v="-6500"/>
    <x v="1"/>
  </r>
  <r>
    <s v="2000703090"/>
    <s v="1908728437"/>
    <x v="594"/>
    <s v="FACTURAS"/>
    <n v="-258193"/>
    <x v="1"/>
  </r>
  <r>
    <s v="2000703090"/>
    <s v="1908728490"/>
    <x v="595"/>
    <s v="FACTURAS"/>
    <n v="-113614"/>
    <x v="1"/>
  </r>
  <r>
    <s v="2000703090"/>
    <s v="1908728604"/>
    <x v="596"/>
    <s v="FACTURAS"/>
    <n v="-150620"/>
    <x v="1"/>
  </r>
  <r>
    <s v="2000703090"/>
    <s v="1908730223"/>
    <x v="597"/>
    <s v="FACTURAS"/>
    <n v="-68762"/>
    <x v="1"/>
  </r>
  <r>
    <s v="2000703090"/>
    <s v="1908730392"/>
    <x v="598"/>
    <s v="FACTURAS"/>
    <n v="-59600"/>
    <x v="1"/>
  </r>
  <r>
    <s v="2000703090"/>
    <s v="1908730647"/>
    <x v="599"/>
    <s v="FACTURAS"/>
    <n v="-126300"/>
    <x v="1"/>
  </r>
  <r>
    <s v="2000703090"/>
    <s v="1908730653"/>
    <x v="600"/>
    <s v="FACTURAS"/>
    <n v="-126300"/>
    <x v="1"/>
  </r>
  <r>
    <s v="2000703090"/>
    <s v="2000698391"/>
    <x v="107"/>
    <s v="PAGOS"/>
    <n v="8466719"/>
    <x v="0"/>
  </r>
  <r>
    <s v="2000703090"/>
    <s v="2000703090"/>
    <x v="596"/>
    <s v="FACTURAS"/>
    <n v="49762"/>
    <x v="1"/>
  </r>
  <r>
    <s v="2000703092"/>
    <s v="1907443273"/>
    <x v="601"/>
    <s v="FACTURAS"/>
    <n v="-402692"/>
    <x v="1"/>
  </r>
  <r>
    <s v="2000703092"/>
    <s v="1908163693"/>
    <x v="602"/>
    <s v="FACTURAS"/>
    <n v="-26000"/>
    <x v="1"/>
  </r>
  <r>
    <s v="2000703092"/>
    <s v="1908352822"/>
    <x v="603"/>
    <s v="FACTURAS"/>
    <n v="-26000"/>
    <x v="1"/>
  </r>
  <r>
    <s v="2000703092"/>
    <s v="2000702978"/>
    <x v="571"/>
    <s v="FACTURAS"/>
    <n v="-49954"/>
    <x v="1"/>
  </r>
  <r>
    <s v="2000703092"/>
    <s v="2000703048"/>
    <x v="575"/>
    <s v="FACTURAS"/>
    <n v="-86563"/>
    <x v="1"/>
  </r>
  <r>
    <s v="2000703092"/>
    <s v="2000703062"/>
    <x v="578"/>
    <s v="FACTURAS"/>
    <n v="-218948"/>
    <x v="1"/>
  </r>
  <r>
    <s v="2000703092"/>
    <s v="2000703092"/>
    <x v="571"/>
    <s v="FACTURAS"/>
    <n v="23013"/>
    <x v="1"/>
  </r>
  <r>
    <s v="2000703094"/>
    <s v="1908728883"/>
    <x v="604"/>
    <s v="FACTURAS"/>
    <n v="-195500"/>
    <x v="1"/>
  </r>
  <r>
    <s v="2000703094"/>
    <s v="2000698385"/>
    <x v="512"/>
    <s v="FACTURAS"/>
    <n v="-22284"/>
    <x v="1"/>
  </r>
  <r>
    <s v="2000703094"/>
    <s v="2000703094"/>
    <x v="604"/>
    <s v="FACTURAS"/>
    <n v="14752"/>
    <x v="1"/>
  </r>
  <r>
    <s v="2000703095"/>
    <s v="1908730112"/>
    <x v="605"/>
    <s v="FACTURAS"/>
    <n v="-91804"/>
    <x v="1"/>
  </r>
  <r>
    <s v="2000703095"/>
    <s v="2000703095"/>
    <x v="122"/>
    <s v="PAGOS"/>
    <n v="0"/>
    <x v="0"/>
  </r>
  <r>
    <s v="2000703096"/>
    <s v="1908163803"/>
    <x v="606"/>
    <s v="FACTURAS"/>
    <n v="-13000"/>
    <x v="1"/>
  </r>
  <r>
    <s v="2000703096"/>
    <s v="2000703096"/>
    <x v="123"/>
    <s v="PAGOS"/>
    <n v="0"/>
    <x v="0"/>
  </r>
  <r>
    <s v="2000725906"/>
    <s v="1908730745"/>
    <x v="607"/>
    <s v="FACTURAS"/>
    <n v="-59600"/>
    <x v="1"/>
  </r>
  <r>
    <s v="2000725906"/>
    <s v="2000725906"/>
    <x v="124"/>
    <s v="PAGOS"/>
    <n v="0"/>
    <x v="0"/>
  </r>
  <r>
    <s v="2000729103"/>
    <s v="1908709663"/>
    <x v="608"/>
    <s v="FACTURAS"/>
    <n v="-171914"/>
    <x v="1"/>
  </r>
  <r>
    <s v="2000729103"/>
    <s v="1908709666"/>
    <x v="609"/>
    <s v="FACTURAS"/>
    <n v="-59600"/>
    <x v="1"/>
  </r>
  <r>
    <s v="2000729103"/>
    <s v="1908709672"/>
    <x v="610"/>
    <s v="FACTURAS"/>
    <n v="-157160"/>
    <x v="1"/>
  </r>
  <r>
    <s v="2000729103"/>
    <s v="1908709679"/>
    <x v="611"/>
    <s v="FACTURAS"/>
    <n v="-105114"/>
    <x v="1"/>
  </r>
  <r>
    <s v="2000729103"/>
    <s v="1908709717"/>
    <x v="612"/>
    <s v="FACTURAS"/>
    <n v="-1060282"/>
    <x v="1"/>
  </r>
  <r>
    <s v="2000729103"/>
    <s v="1908709725"/>
    <x v="613"/>
    <s v="FACTURAS"/>
    <n v="-175720"/>
    <x v="1"/>
  </r>
  <r>
    <s v="2000729103"/>
    <s v="1908709751"/>
    <x v="614"/>
    <s v="FACTURAS"/>
    <n v="-4653888"/>
    <x v="1"/>
  </r>
  <r>
    <s v="2000729103"/>
    <s v="1908709754"/>
    <x v="615"/>
    <s v="FACTURAS"/>
    <n v="-91308"/>
    <x v="1"/>
  </r>
  <r>
    <s v="2000729103"/>
    <s v="1908709765"/>
    <x v="616"/>
    <s v="FACTURAS"/>
    <n v="-130214"/>
    <x v="1"/>
  </r>
  <r>
    <s v="2000729103"/>
    <s v="1908709795"/>
    <x v="617"/>
    <s v="FACTURAS"/>
    <n v="-169905"/>
    <x v="1"/>
  </r>
  <r>
    <s v="2000729103"/>
    <s v="1908709802"/>
    <x v="618"/>
    <s v="FACTURAS"/>
    <n v="-59600"/>
    <x v="1"/>
  </r>
  <r>
    <s v="2000729103"/>
    <s v="1908709809"/>
    <x v="619"/>
    <s v="FACTURAS"/>
    <n v="-2034415"/>
    <x v="1"/>
  </r>
  <r>
    <s v="2000729103"/>
    <s v="1908709817"/>
    <x v="620"/>
    <s v="FACTURAS"/>
    <n v="-516028"/>
    <x v="1"/>
  </r>
  <r>
    <s v="2000729103"/>
    <s v="1908709848"/>
    <x v="621"/>
    <s v="FACTURAS"/>
    <n v="-109700"/>
    <x v="1"/>
  </r>
  <r>
    <s v="2000729103"/>
    <s v="1908709856"/>
    <x v="622"/>
    <s v="FACTURAS"/>
    <n v="-168943"/>
    <x v="1"/>
  </r>
  <r>
    <s v="2000729103"/>
    <s v="1908709864"/>
    <x v="623"/>
    <s v="FACTURAS"/>
    <n v="-70114"/>
    <x v="1"/>
  </r>
  <r>
    <s v="2000729103"/>
    <s v="1908709895"/>
    <x v="624"/>
    <s v="FACTURAS"/>
    <n v="-227714"/>
    <x v="1"/>
  </r>
  <r>
    <s v="2000729103"/>
    <s v="1908709914"/>
    <x v="625"/>
    <s v="FACTURAS"/>
    <n v="-316454"/>
    <x v="1"/>
  </r>
  <r>
    <s v="2000729103"/>
    <s v="1908709932"/>
    <x v="626"/>
    <s v="FACTURAS"/>
    <n v="-613819"/>
    <x v="1"/>
  </r>
  <r>
    <s v="2000729103"/>
    <s v="1908709984"/>
    <x v="627"/>
    <s v="FACTURAS"/>
    <n v="-150569"/>
    <x v="1"/>
  </r>
  <r>
    <s v="2000729103"/>
    <s v="1908709989"/>
    <x v="628"/>
    <s v="FACTURAS"/>
    <n v="-134186"/>
    <x v="1"/>
  </r>
  <r>
    <s v="2000729103"/>
    <s v="1908709997"/>
    <x v="629"/>
    <s v="FACTURAS"/>
    <n v="-59600"/>
    <x v="1"/>
  </r>
  <r>
    <s v="2000729103"/>
    <s v="1908710003"/>
    <x v="630"/>
    <s v="FACTURAS"/>
    <n v="-800299"/>
    <x v="1"/>
  </r>
  <r>
    <s v="2000729103"/>
    <s v="1908710009"/>
    <x v="631"/>
    <s v="FACTURAS"/>
    <n v="-64693"/>
    <x v="1"/>
  </r>
  <r>
    <s v="2000729103"/>
    <s v="1908710011"/>
    <x v="632"/>
    <s v="FACTURAS"/>
    <n v="-2001200"/>
    <x v="1"/>
  </r>
  <r>
    <s v="2000729103"/>
    <s v="1908710016"/>
    <x v="633"/>
    <s v="FACTURAS"/>
    <n v="-172339"/>
    <x v="1"/>
  </r>
  <r>
    <s v="2000729103"/>
    <s v="1908710097"/>
    <x v="634"/>
    <s v="FACTURAS"/>
    <n v="-6500"/>
    <x v="1"/>
  </r>
  <r>
    <s v="2000729103"/>
    <s v="1908710105"/>
    <x v="635"/>
    <s v="FACTURAS"/>
    <n v="-6500"/>
    <x v="1"/>
  </r>
  <r>
    <s v="2000729103"/>
    <s v="1908710107"/>
    <x v="636"/>
    <s v="FACTURAS"/>
    <n v="-6500"/>
    <x v="1"/>
  </r>
  <r>
    <s v="2000729103"/>
    <s v="1908710113"/>
    <x v="637"/>
    <s v="FACTURAS"/>
    <n v="-6500"/>
    <x v="1"/>
  </r>
  <r>
    <s v="2000729103"/>
    <s v="1908710121"/>
    <x v="638"/>
    <s v="FACTURAS"/>
    <n v="-6500"/>
    <x v="1"/>
  </r>
  <r>
    <s v="2000729103"/>
    <s v="1908710128"/>
    <x v="639"/>
    <s v="FACTURAS"/>
    <n v="-6500"/>
    <x v="1"/>
  </r>
  <r>
    <s v="2000729103"/>
    <s v="1908710141"/>
    <x v="640"/>
    <s v="FACTURAS"/>
    <n v="-6500"/>
    <x v="1"/>
  </r>
  <r>
    <s v="2000729103"/>
    <s v="1908727300"/>
    <x v="641"/>
    <s v="FACTURAS"/>
    <n v="-167926"/>
    <x v="1"/>
  </r>
  <r>
    <s v="2000729103"/>
    <s v="1908728454"/>
    <x v="642"/>
    <s v="FACTURAS"/>
    <n v="-903735"/>
    <x v="1"/>
  </r>
  <r>
    <s v="2000729103"/>
    <s v="1908728463"/>
    <x v="643"/>
    <s v="FACTURAS"/>
    <n v="-88600"/>
    <x v="1"/>
  </r>
  <r>
    <s v="2000729103"/>
    <s v="1908728481"/>
    <x v="644"/>
    <s v="FACTURAS"/>
    <n v="-384869"/>
    <x v="1"/>
  </r>
  <r>
    <s v="2000729103"/>
    <s v="1908728498"/>
    <x v="645"/>
    <s v="FACTURAS"/>
    <n v="-59600"/>
    <x v="1"/>
  </r>
  <r>
    <s v="2000729103"/>
    <s v="1908728507"/>
    <x v="646"/>
    <s v="FACTURAS"/>
    <n v="-187807"/>
    <x v="1"/>
  </r>
  <r>
    <s v="2000729103"/>
    <s v="1908728563"/>
    <x v="647"/>
    <s v="FACTURAS"/>
    <n v="-1830400"/>
    <x v="1"/>
  </r>
  <r>
    <s v="2000729103"/>
    <s v="1909031969"/>
    <x v="648"/>
    <s v="FACTURAS"/>
    <n v="-723800"/>
    <x v="1"/>
  </r>
  <r>
    <s v="2000729103"/>
    <s v="2000703081"/>
    <x v="584"/>
    <s v="FACTURAS"/>
    <n v="-6090"/>
    <x v="1"/>
  </r>
  <r>
    <s v="2000729103"/>
    <s v="2000703090"/>
    <x v="596"/>
    <s v="FACTURAS"/>
    <n v="-49762"/>
    <x v="1"/>
  </r>
  <r>
    <s v="2000729103"/>
    <s v="2000729103"/>
    <x v="648"/>
    <s v="FACTURAS"/>
    <n v="2020"/>
    <x v="1"/>
  </r>
  <r>
    <s v="2000741334"/>
    <s v="1909158231"/>
    <x v="649"/>
    <s v="FACTURAS"/>
    <n v="-7297277"/>
    <x v="1"/>
  </r>
  <r>
    <s v="2000741334"/>
    <s v="2000741334"/>
    <x v="126"/>
    <s v="PAGOS"/>
    <n v="-24261510"/>
    <x v="0"/>
  </r>
  <r>
    <s v="2000741458"/>
    <s v="1909158255"/>
    <x v="650"/>
    <s v="FACTURAS"/>
    <n v="-32966667"/>
    <x v="1"/>
  </r>
  <r>
    <s v="2000741458"/>
    <s v="2000741458"/>
    <x v="650"/>
    <s v="FACTURAS"/>
    <n v="2701249"/>
    <x v="1"/>
  </r>
  <r>
    <s v="2000748816"/>
    <s v="1907443348"/>
    <x v="651"/>
    <s v="FACTURAS"/>
    <n v="-143014"/>
    <x v="1"/>
  </r>
  <r>
    <s v="2000748816"/>
    <s v="2000748816"/>
    <x v="651"/>
    <s v="FACTURAS"/>
    <n v="51210"/>
    <x v="1"/>
  </r>
  <r>
    <s v="2000748817"/>
    <s v="1908710089"/>
    <x v="652"/>
    <s v="FACTURAS"/>
    <n v="-6500"/>
    <x v="1"/>
  </r>
  <r>
    <s v="2000748817"/>
    <s v="1908725201"/>
    <x v="653"/>
    <s v="FACTURAS"/>
    <n v="-6500"/>
    <x v="1"/>
  </r>
  <r>
    <s v="2000748817"/>
    <s v="2000748817"/>
    <x v="129"/>
    <s v="PAGOS"/>
    <n v="0"/>
    <x v="0"/>
  </r>
  <r>
    <s v="2000749219"/>
    <s v="1908709827"/>
    <x v="654"/>
    <s v="FACTURAS"/>
    <n v="-109700"/>
    <x v="1"/>
  </r>
  <r>
    <s v="2000749219"/>
    <s v="2000749219"/>
    <x v="654"/>
    <s v="FACTURAS"/>
    <n v="83700"/>
    <x v="1"/>
  </r>
  <r>
    <s v="2000750169"/>
    <s v="1907272651"/>
    <x v="655"/>
    <s v="FACTURAS"/>
    <n v="-193581"/>
    <x v="1"/>
  </r>
  <r>
    <s v="2000750169"/>
    <s v="1907272916"/>
    <x v="656"/>
    <s v="FACTURAS"/>
    <n v="-495550"/>
    <x v="1"/>
  </r>
  <r>
    <s v="2000750169"/>
    <s v="1907273003"/>
    <x v="657"/>
    <s v="FACTURAS"/>
    <n v="-25000"/>
    <x v="1"/>
  </r>
  <r>
    <s v="2000750169"/>
    <s v="1908710159"/>
    <x v="658"/>
    <s v="FACTURAS"/>
    <n v="-6500"/>
    <x v="1"/>
  </r>
  <r>
    <s v="2000750169"/>
    <s v="1908710167"/>
    <x v="659"/>
    <s v="FACTURAS"/>
    <n v="-6500"/>
    <x v="1"/>
  </r>
  <r>
    <s v="2000750169"/>
    <s v="1908710177"/>
    <x v="660"/>
    <s v="FACTURAS"/>
    <n v="-13000"/>
    <x v="1"/>
  </r>
  <r>
    <s v="2000750169"/>
    <s v="1908710184"/>
    <x v="661"/>
    <s v="FACTURAS"/>
    <n v="-6500"/>
    <x v="1"/>
  </r>
  <r>
    <s v="2000750169"/>
    <s v="1908710192"/>
    <x v="662"/>
    <s v="FACTURAS"/>
    <n v="-26000"/>
    <x v="1"/>
  </r>
  <r>
    <s v="2000750169"/>
    <s v="1908710202"/>
    <x v="663"/>
    <s v="FACTURAS"/>
    <n v="-26000"/>
    <x v="1"/>
  </r>
  <r>
    <s v="2000750169"/>
    <s v="2000750169"/>
    <x v="663"/>
    <s v="FACTURAS"/>
    <n v="2667"/>
    <x v="1"/>
  </r>
  <r>
    <s v="2000750172"/>
    <s v="1908728624"/>
    <x v="664"/>
    <s v="FACTURAS"/>
    <n v="-126300"/>
    <x v="1"/>
  </r>
  <r>
    <s v="2000750172"/>
    <s v="1908728635"/>
    <x v="665"/>
    <s v="FACTURAS"/>
    <n v="-234161"/>
    <x v="1"/>
  </r>
  <r>
    <s v="2000750172"/>
    <s v="1908728651"/>
    <x v="666"/>
    <s v="FACTURAS"/>
    <n v="-136342"/>
    <x v="1"/>
  </r>
  <r>
    <s v="2000750172"/>
    <s v="1908728658"/>
    <x v="667"/>
    <s v="FACTURAS"/>
    <n v="-68480"/>
    <x v="1"/>
  </r>
  <r>
    <s v="2000750172"/>
    <s v="1908728750"/>
    <x v="668"/>
    <s v="FACTURAS"/>
    <n v="-65544"/>
    <x v="1"/>
  </r>
  <r>
    <s v="2000750172"/>
    <s v="1908728766"/>
    <x v="669"/>
    <s v="FACTURAS"/>
    <n v="-59600"/>
    <x v="1"/>
  </r>
  <r>
    <s v="2000750172"/>
    <s v="1908728782"/>
    <x v="670"/>
    <s v="FACTURAS"/>
    <n v="-161140"/>
    <x v="1"/>
  </r>
  <r>
    <s v="2000750172"/>
    <s v="2000750172"/>
    <x v="670"/>
    <s v="FACTURAS"/>
    <n v="64423"/>
    <x v="1"/>
  </r>
  <r>
    <s v="2000750174"/>
    <s v="1908728816"/>
    <x v="671"/>
    <s v="FACTURAS"/>
    <n v="-216852"/>
    <x v="1"/>
  </r>
  <r>
    <s v="2000750174"/>
    <s v="2000750174"/>
    <x v="671"/>
    <s v="FACTURAS"/>
    <n v="13820"/>
    <x v="1"/>
  </r>
  <r>
    <s v="2000840743"/>
    <s v="1908802701"/>
    <x v="672"/>
    <s v="FACTURAS"/>
    <n v="-30265418"/>
    <x v="1"/>
  </r>
  <r>
    <s v="2000840743"/>
    <s v="2000840743"/>
    <x v="672"/>
    <s v="FACTURAS"/>
    <n v="11882986"/>
    <x v="1"/>
  </r>
  <r>
    <s v="2000840744"/>
    <s v="1908862909"/>
    <x v="673"/>
    <s v="FACTURAS"/>
    <n v="-5916305"/>
    <x v="1"/>
  </r>
  <r>
    <s v="2000840744"/>
    <s v="2000840744"/>
    <x v="135"/>
    <s v="PAGOS"/>
    <n v="-13519858"/>
    <x v="0"/>
  </r>
  <r>
    <s v="2000840746"/>
    <s v="1910236164"/>
    <x v="674"/>
    <s v="FACTURAS"/>
    <n v="-18514793"/>
    <x v="1"/>
  </r>
  <r>
    <s v="2000840746"/>
    <s v="2000840746"/>
    <x v="136"/>
    <s v="PAGOS"/>
    <n v="-429531"/>
    <x v="0"/>
  </r>
  <r>
    <s v="2000840748"/>
    <s v="1909804123"/>
    <x v="675"/>
    <s v="FACTURAS"/>
    <n v="-31105900"/>
    <x v="1"/>
  </r>
  <r>
    <s v="2000840748"/>
    <s v="2000840748"/>
    <x v="137"/>
    <s v="PAGOS"/>
    <n v="-1860767"/>
    <x v="0"/>
  </r>
  <r>
    <s v="2000840750"/>
    <s v="1909804204"/>
    <x v="676"/>
    <s v="FACTURAS"/>
    <n v="-6343368"/>
    <x v="1"/>
  </r>
  <r>
    <s v="2000840750"/>
    <s v="2000840750"/>
    <x v="138"/>
    <s v="PAGOS"/>
    <n v="-28513039"/>
    <x v="0"/>
  </r>
  <r>
    <s v="2000840751"/>
    <s v="1910059452"/>
    <x v="677"/>
    <s v="FACTURAS"/>
    <n v="-33670624"/>
    <x v="1"/>
  </r>
  <r>
    <s v="2000840751"/>
    <s v="2000840751"/>
    <x v="677"/>
    <s v="FACTURAS"/>
    <n v="703957"/>
    <x v="1"/>
  </r>
  <r>
    <s v="2000840753"/>
    <s v="1910059464"/>
    <x v="678"/>
    <s v="FACTURAS"/>
    <n v="-36066290"/>
    <x v="1"/>
  </r>
  <r>
    <s v="2000840753"/>
    <s v="2000840753"/>
    <x v="678"/>
    <s v="FACTURAS"/>
    <n v="1209883"/>
    <x v="1"/>
  </r>
  <r>
    <s v="2000840755"/>
    <s v="1910059477"/>
    <x v="679"/>
    <s v="FACTURAS"/>
    <n v="-33928380"/>
    <x v="1"/>
  </r>
  <r>
    <s v="2000840755"/>
    <s v="2000840755"/>
    <x v="679"/>
    <s v="FACTURAS"/>
    <n v="18415015"/>
    <x v="1"/>
  </r>
  <r>
    <s v="2000840757"/>
    <s v="1910273070"/>
    <x v="680"/>
    <s v="FACTURAS"/>
    <n v="-7052228"/>
    <x v="1"/>
  </r>
  <r>
    <s v="2000840757"/>
    <s v="2000840757"/>
    <x v="43"/>
    <s v="PAGOS"/>
    <n v="-27804179"/>
    <x v="0"/>
  </r>
  <r>
    <s v="2000840758"/>
    <s v="1906844348"/>
    <x v="681"/>
    <s v="FACTURAS"/>
    <n v="-19360903"/>
    <x v="1"/>
  </r>
  <r>
    <s v="2000840758"/>
    <s v="2000840758"/>
    <x v="142"/>
    <s v="PAGOS"/>
    <n v="-113577"/>
    <x v="0"/>
  </r>
  <r>
    <s v="2000840759"/>
    <s v="1906845482"/>
    <x v="682"/>
    <s v="FACTURAS"/>
    <n v="-3830309"/>
    <x v="1"/>
  </r>
  <r>
    <s v="2000840759"/>
    <s v="2000840759"/>
    <x v="143"/>
    <s v="PAGOS"/>
    <n v="-14588362"/>
    <x v="0"/>
  </r>
  <r>
    <s v="2000840761"/>
    <s v="1907144474"/>
    <x v="683"/>
    <s v="FACTURAS"/>
    <n v="-1807244"/>
    <x v="1"/>
  </r>
  <r>
    <s v="2000840761"/>
    <s v="2000840761"/>
    <x v="144"/>
    <s v="PAGOS"/>
    <n v="-18663478"/>
    <x v="0"/>
  </r>
  <r>
    <s v="2000868878"/>
    <s v="1910563093"/>
    <x v="684"/>
    <s v="FACTURAS"/>
    <n v="-36461085"/>
    <x v="1"/>
  </r>
  <r>
    <s v="2000868878"/>
    <s v="2000868878"/>
    <x v="684"/>
    <s v="FACTURAS"/>
    <n v="1638633"/>
    <x v="1"/>
  </r>
  <r>
    <s v="2000868880"/>
    <s v="1910563126"/>
    <x v="685"/>
    <s v="FACTURAS"/>
    <n v="-26137478"/>
    <x v="1"/>
  </r>
  <r>
    <s v="2000868880"/>
    <s v="2000868880"/>
    <x v="146"/>
    <s v="PAGOS"/>
    <n v="-11162593"/>
    <x v="0"/>
  </r>
  <r>
    <s v="2000878024"/>
    <s v="2000878024"/>
    <x v="147"/>
    <s v="ANULACIONES"/>
    <n v="-80259724"/>
    <x v="0"/>
  </r>
  <r>
    <s v="2000890087"/>
    <s v="1907078864"/>
    <x v="686"/>
    <s v="FACTURAS"/>
    <n v="-171657"/>
    <x v="1"/>
  </r>
  <r>
    <s v="2000890087"/>
    <s v="1907272618"/>
    <x v="687"/>
    <s v="FACTURAS"/>
    <n v="-19500"/>
    <x v="1"/>
  </r>
  <r>
    <s v="2000890087"/>
    <s v="1907272785"/>
    <x v="688"/>
    <s v="FACTURAS"/>
    <n v="-107733"/>
    <x v="1"/>
  </r>
  <r>
    <s v="2000890087"/>
    <s v="1907443268"/>
    <x v="689"/>
    <s v="FACTURAS"/>
    <n v="-59600"/>
    <x v="1"/>
  </r>
  <r>
    <s v="2000890087"/>
    <s v="1908163611"/>
    <x v="690"/>
    <s v="FACTURAS"/>
    <n v="-6500"/>
    <x v="1"/>
  </r>
  <r>
    <s v="2000890087"/>
    <s v="1908163723"/>
    <x v="691"/>
    <s v="FACTURAS"/>
    <n v="-6500"/>
    <x v="1"/>
  </r>
  <r>
    <s v="2000890087"/>
    <s v="1908164430"/>
    <x v="692"/>
    <s v="FACTURAS"/>
    <n v="-6500"/>
    <x v="1"/>
  </r>
  <r>
    <s v="2000890087"/>
    <s v="1908164469"/>
    <x v="693"/>
    <s v="FACTURAS"/>
    <n v="-6500"/>
    <x v="1"/>
  </r>
  <r>
    <s v="2000890087"/>
    <s v="1908352892"/>
    <x v="694"/>
    <s v="FACTURAS"/>
    <n v="-19500"/>
    <x v="1"/>
  </r>
  <r>
    <s v="2000890087"/>
    <s v="1908352917"/>
    <x v="695"/>
    <s v="FACTURAS"/>
    <n v="-26000"/>
    <x v="1"/>
  </r>
  <r>
    <s v="2000890087"/>
    <s v="1908709759"/>
    <x v="696"/>
    <s v="FACTURAS"/>
    <n v="-110700"/>
    <x v="1"/>
  </r>
  <r>
    <s v="2000890087"/>
    <s v="1908710014"/>
    <x v="697"/>
    <s v="FACTURAS"/>
    <n v="-721048"/>
    <x v="1"/>
  </r>
  <r>
    <s v="2000890087"/>
    <s v="1908710040"/>
    <x v="698"/>
    <s v="FACTURAS"/>
    <n v="-70038"/>
    <x v="1"/>
  </r>
  <r>
    <s v="2000890087"/>
    <s v="1908710045"/>
    <x v="699"/>
    <s v="FACTURAS"/>
    <n v="-275280"/>
    <x v="1"/>
  </r>
  <r>
    <s v="2000890087"/>
    <s v="1908710047"/>
    <x v="700"/>
    <s v="FACTURAS"/>
    <n v="-377748"/>
    <x v="1"/>
  </r>
  <r>
    <s v="2000890087"/>
    <s v="1908710058"/>
    <x v="701"/>
    <s v="FACTURAS"/>
    <n v="-219270"/>
    <x v="1"/>
  </r>
  <r>
    <s v="2000890087"/>
    <s v="1908710062"/>
    <x v="702"/>
    <s v="FACTURAS"/>
    <n v="-342839"/>
    <x v="1"/>
  </r>
  <r>
    <s v="2000890087"/>
    <s v="1908710216"/>
    <x v="703"/>
    <s v="FACTURAS"/>
    <n v="-6500"/>
    <x v="1"/>
  </r>
  <r>
    <s v="2000890087"/>
    <s v="1908710226"/>
    <x v="704"/>
    <s v="FACTURAS"/>
    <n v="-26000"/>
    <x v="1"/>
  </r>
  <r>
    <s v="2000890087"/>
    <s v="1908723697"/>
    <x v="705"/>
    <s v="FACTURAS"/>
    <n v="-6500"/>
    <x v="1"/>
  </r>
  <r>
    <s v="2000890087"/>
    <s v="1908728519"/>
    <x v="706"/>
    <s v="FACTURAS"/>
    <n v="-5917135"/>
    <x v="1"/>
  </r>
  <r>
    <s v="2000890087"/>
    <s v="1908728584"/>
    <x v="707"/>
    <s v="FACTURAS"/>
    <n v="-161024"/>
    <x v="1"/>
  </r>
  <r>
    <s v="2000890087"/>
    <s v="1908730624"/>
    <x v="708"/>
    <s v="FACTURAS"/>
    <n v="-59600"/>
    <x v="1"/>
  </r>
  <r>
    <s v="2000890087"/>
    <s v="1908730635"/>
    <x v="709"/>
    <s v="FACTURAS"/>
    <n v="-1179097"/>
    <x v="1"/>
  </r>
  <r>
    <s v="2000890087"/>
    <s v="1908730662"/>
    <x v="710"/>
    <s v="FACTURAS"/>
    <n v="-59600"/>
    <x v="1"/>
  </r>
  <r>
    <s v="2000890087"/>
    <s v="1908730677"/>
    <x v="711"/>
    <s v="FACTURAS"/>
    <n v="-416680"/>
    <x v="1"/>
  </r>
  <r>
    <s v="2000890087"/>
    <s v="1909031983"/>
    <x v="712"/>
    <s v="FACTURAS"/>
    <n v="-6500"/>
    <x v="1"/>
  </r>
  <r>
    <s v="2000890087"/>
    <s v="2000580876"/>
    <x v="385"/>
    <s v="FACTURAS"/>
    <n v="-96523"/>
    <x v="1"/>
  </r>
  <r>
    <s v="2000890087"/>
    <s v="2000615732"/>
    <x v="444"/>
    <s v="FACTURAS"/>
    <n v="-9339"/>
    <x v="1"/>
  </r>
  <r>
    <s v="2000890087"/>
    <s v="2000635107"/>
    <x v="351"/>
    <s v="FACTURAS"/>
    <n v="-2202466"/>
    <x v="1"/>
  </r>
  <r>
    <s v="2000890087"/>
    <s v="2000702566"/>
    <x v="570"/>
    <s v="FACTURAS"/>
    <n v="-55079"/>
    <x v="1"/>
  </r>
  <r>
    <s v="2000890087"/>
    <s v="2000703054"/>
    <x v="576"/>
    <s v="FACTURAS"/>
    <n v="-6500"/>
    <x v="1"/>
  </r>
  <r>
    <s v="2000890087"/>
    <s v="2000703057"/>
    <x v="577"/>
    <s v="FACTURAS"/>
    <n v="-3250"/>
    <x v="1"/>
  </r>
  <r>
    <s v="2000890087"/>
    <s v="2000703071"/>
    <x v="580"/>
    <s v="FACTURAS"/>
    <n v="-16250"/>
    <x v="1"/>
  </r>
  <r>
    <s v="2000890087"/>
    <s v="2000703073"/>
    <x v="579"/>
    <s v="FACTURAS"/>
    <n v="-46600"/>
    <x v="1"/>
  </r>
  <r>
    <s v="2000890087"/>
    <s v="2000703092"/>
    <x v="571"/>
    <s v="FACTURAS"/>
    <n v="-23013"/>
    <x v="1"/>
  </r>
  <r>
    <s v="2000890087"/>
    <s v="2000703094"/>
    <x v="604"/>
    <s v="FACTURAS"/>
    <n v="-14752"/>
    <x v="1"/>
  </r>
  <r>
    <s v="2000890087"/>
    <s v="2000729103"/>
    <x v="648"/>
    <s v="FACTURAS"/>
    <n v="-2020"/>
    <x v="1"/>
  </r>
  <r>
    <s v="2000890087"/>
    <s v="2000748816"/>
    <x v="651"/>
    <s v="FACTURAS"/>
    <n v="-51210"/>
    <x v="1"/>
  </r>
  <r>
    <s v="2000890087"/>
    <s v="2000749219"/>
    <x v="654"/>
    <s v="FACTURAS"/>
    <n v="-83700"/>
    <x v="1"/>
  </r>
  <r>
    <s v="2000890087"/>
    <s v="2000750169"/>
    <x v="663"/>
    <s v="FACTURAS"/>
    <n v="-2667"/>
    <x v="1"/>
  </r>
  <r>
    <s v="2000890087"/>
    <s v="2000750172"/>
    <x v="670"/>
    <s v="FACTURAS"/>
    <n v="-64423"/>
    <x v="1"/>
  </r>
  <r>
    <s v="2000890087"/>
    <s v="2000750174"/>
    <x v="671"/>
    <s v="FACTURAS"/>
    <n v="-13820"/>
    <x v="1"/>
  </r>
  <r>
    <s v="2000890087"/>
    <s v="2000890087"/>
    <x v="671"/>
    <s v="FACTURAS"/>
    <n v="8639"/>
    <x v="1"/>
  </r>
  <r>
    <s v="2000904596"/>
    <s v="103663413"/>
    <x v="171"/>
    <s v="FACTURAS"/>
    <n v="-8856519"/>
    <x v="1"/>
  </r>
  <r>
    <s v="2000904596"/>
    <s v="103663414"/>
    <x v="172"/>
    <s v="FACTURAS"/>
    <n v="-1792603"/>
    <x v="1"/>
  </r>
  <r>
    <s v="2000904596"/>
    <s v="1900873888"/>
    <x v="713"/>
    <s v="FACTURAS"/>
    <n v="-2467925"/>
    <x v="1"/>
  </r>
  <r>
    <s v="2000904596"/>
    <s v="1900873952"/>
    <x v="714"/>
    <s v="FACTURAS"/>
    <n v="-2181394"/>
    <x v="1"/>
  </r>
  <r>
    <s v="2000904596"/>
    <s v="2000904596"/>
    <x v="149"/>
    <s v="PAGOS"/>
    <n v="-132580"/>
    <x v="0"/>
  </r>
  <r>
    <s v="2000904603"/>
    <s v="104285994"/>
    <x v="181"/>
    <s v="FACTURAS"/>
    <n v="-850760"/>
    <x v="1"/>
  </r>
  <r>
    <s v="2000904603"/>
    <s v="104285999"/>
    <x v="183"/>
    <s v="FACTURAS"/>
    <n v="-899529"/>
    <x v="1"/>
  </r>
  <r>
    <s v="2000904603"/>
    <s v="104286027"/>
    <x v="186"/>
    <s v="FACTURAS"/>
    <n v="-1478987"/>
    <x v="1"/>
  </r>
  <r>
    <s v="2000904603"/>
    <s v="104364877"/>
    <x v="194"/>
    <s v="FACTURAS"/>
    <n v="-1183848"/>
    <x v="1"/>
  </r>
  <r>
    <s v="2000904603"/>
    <s v="105017254"/>
    <x v="197"/>
    <s v="FACTURAS"/>
    <n v="-120706"/>
    <x v="1"/>
  </r>
  <r>
    <s v="2000904603"/>
    <s v="105065243"/>
    <x v="200"/>
    <s v="FACTURAS"/>
    <n v="-5261"/>
    <x v="1"/>
  </r>
  <r>
    <s v="2000904603"/>
    <s v="105223914"/>
    <x v="202"/>
    <s v="FACTURAS"/>
    <n v="-7230"/>
    <x v="1"/>
  </r>
  <r>
    <s v="2000904603"/>
    <s v="2000153793"/>
    <x v="21"/>
    <s v="PAGOS"/>
    <n v="4793415"/>
    <x v="0"/>
  </r>
  <r>
    <s v="2000904603"/>
    <s v="2000904603"/>
    <x v="21"/>
    <s v="PAGOS"/>
    <n v="-247094"/>
    <x v="0"/>
  </r>
  <r>
    <s v="2000904606"/>
    <s v="105223917"/>
    <x v="206"/>
    <s v="FACTURAS"/>
    <n v="-1280289"/>
    <x v="1"/>
  </r>
  <r>
    <s v="2000904606"/>
    <s v="2000198854"/>
    <x v="24"/>
    <s v="PAGOS"/>
    <n v="1731181"/>
    <x v="0"/>
  </r>
  <r>
    <s v="2000904606"/>
    <s v="2000904606"/>
    <x v="24"/>
    <s v="PAGOS"/>
    <n v="-450892"/>
    <x v="0"/>
  </r>
  <r>
    <s v="2000904607"/>
    <s v="105223916"/>
    <x v="204"/>
    <s v="FACTURAS"/>
    <n v="-3513390"/>
    <x v="1"/>
  </r>
  <r>
    <s v="2000904607"/>
    <s v="2000198858"/>
    <x v="25"/>
    <s v="PAGOS"/>
    <n v="6274917"/>
    <x v="0"/>
  </r>
  <r>
    <s v="2000904607"/>
    <s v="2000904607"/>
    <x v="25"/>
    <s v="PAGOS"/>
    <n v="-2761527"/>
    <x v="0"/>
  </r>
  <r>
    <s v="2000904609"/>
    <s v="105224100"/>
    <x v="218"/>
    <s v="FACTURAS"/>
    <n v="-15430779"/>
    <x v="1"/>
  </r>
  <r>
    <s v="2000904609"/>
    <s v="2000904609"/>
    <x v="150"/>
    <s v="PAGOS"/>
    <n v="-3084014"/>
    <x v="0"/>
  </r>
  <r>
    <s v="2000904611"/>
    <s v="105224133"/>
    <x v="220"/>
    <s v="FACTURAS"/>
    <n v="-16678231"/>
    <x v="1"/>
  </r>
  <r>
    <s v="2000904611"/>
    <s v="2000904611"/>
    <x v="151"/>
    <s v="PAGOS"/>
    <n v="-2897930"/>
    <x v="0"/>
  </r>
  <r>
    <s v="2000904612"/>
    <s v="2000320799"/>
    <x v="36"/>
    <s v="PAGOS"/>
    <n v="750299"/>
    <x v="0"/>
  </r>
  <r>
    <s v="2000904612"/>
    <s v="2000482211"/>
    <x v="285"/>
    <s v="FACTURAS"/>
    <n v="-145795"/>
    <x v="1"/>
  </r>
  <r>
    <s v="2000904612"/>
    <s v="2000904612"/>
    <x v="36"/>
    <s v="PAGOS"/>
    <n v="-604504"/>
    <x v="0"/>
  </r>
  <r>
    <s v="2000904625"/>
    <s v="1909702777"/>
    <x v="163"/>
    <s v="FACTURAS"/>
    <n v="-296386"/>
    <x v="1"/>
  </r>
  <r>
    <s v="2000904625"/>
    <s v="1909702918"/>
    <x v="176"/>
    <s v="FACTURAS"/>
    <n v="-785820"/>
    <x v="1"/>
  </r>
  <r>
    <s v="2000904625"/>
    <s v="1909702948"/>
    <x v="174"/>
    <s v="FACTURAS"/>
    <n v="-565157"/>
    <x v="1"/>
  </r>
  <r>
    <s v="2000904625"/>
    <s v="1909704281"/>
    <x v="175"/>
    <s v="FACTURAS"/>
    <n v="-55725"/>
    <x v="1"/>
  </r>
  <r>
    <s v="2000904625"/>
    <s v="1909704305"/>
    <x v="194"/>
    <s v="FACTURAS"/>
    <n v="-621305"/>
    <x v="1"/>
  </r>
  <r>
    <s v="2000904625"/>
    <s v="2000482212"/>
    <x v="286"/>
    <s v="FACTURAS"/>
    <n v="-4460"/>
    <x v="1"/>
  </r>
  <r>
    <s v="2000904625"/>
    <s v="2000559227"/>
    <x v="372"/>
    <s v="FACTURAS"/>
    <n v="-493417"/>
    <x v="1"/>
  </r>
  <r>
    <s v="2000904625"/>
    <s v="2000637868"/>
    <x v="452"/>
    <s v="FACTURAS"/>
    <n v="-333080"/>
    <x v="1"/>
  </r>
  <r>
    <s v="2000904625"/>
    <s v="2000637869"/>
    <x v="43"/>
    <s v="PAGOS"/>
    <n v="16328521"/>
    <x v="0"/>
  </r>
  <r>
    <s v="2000904625"/>
    <s v="2000664515"/>
    <x v="511"/>
    <s v="FACTURAS"/>
    <n v="-1907322"/>
    <x v="1"/>
  </r>
  <r>
    <s v="2000904625"/>
    <s v="2000741458"/>
    <x v="650"/>
    <s v="FACTURAS"/>
    <n v="-2701249"/>
    <x v="1"/>
  </r>
  <r>
    <s v="2000904625"/>
    <s v="2000904625"/>
    <x v="43"/>
    <s v="PAGOS"/>
    <n v="-8564600"/>
    <x v="0"/>
  </r>
  <r>
    <s v="2000904626"/>
    <s v="1909702644"/>
    <x v="160"/>
    <s v="FACTURAS"/>
    <n v="-975132"/>
    <x v="1"/>
  </r>
  <r>
    <s v="2000904626"/>
    <s v="1909702745"/>
    <x v="161"/>
    <s v="FACTURAS"/>
    <n v="-996324"/>
    <x v="1"/>
  </r>
  <r>
    <s v="2000904626"/>
    <s v="1909702831"/>
    <x v="166"/>
    <s v="FACTURAS"/>
    <n v="-920089"/>
    <x v="1"/>
  </r>
  <r>
    <s v="2000904626"/>
    <s v="1909702858"/>
    <x v="167"/>
    <s v="FACTURAS"/>
    <n v="-1200554"/>
    <x v="1"/>
  </r>
  <r>
    <s v="2000904626"/>
    <s v="1909702877"/>
    <x v="170"/>
    <s v="FACTURAS"/>
    <n v="-1382906"/>
    <x v="1"/>
  </r>
  <r>
    <s v="2000904626"/>
    <s v="1909702983"/>
    <x v="177"/>
    <s v="FACTURAS"/>
    <n v="-2273012"/>
    <x v="1"/>
  </r>
  <r>
    <s v="2000904626"/>
    <s v="1909704040"/>
    <x v="201"/>
    <s v="FACTURAS"/>
    <n v="-1526467"/>
    <x v="1"/>
  </r>
  <r>
    <s v="2000904626"/>
    <s v="1909704081"/>
    <x v="204"/>
    <s v="FACTURAS"/>
    <n v="-1755399"/>
    <x v="1"/>
  </r>
  <r>
    <s v="2000904626"/>
    <s v="1909704118"/>
    <x v="212"/>
    <s v="FACTURAS"/>
    <n v="-1331248"/>
    <x v="1"/>
  </r>
  <r>
    <s v="2000904626"/>
    <s v="1909704138"/>
    <x v="216"/>
    <s v="FACTURAS"/>
    <n v="-1420898"/>
    <x v="1"/>
  </r>
  <r>
    <s v="2000904626"/>
    <s v="2000664513"/>
    <x v="104"/>
    <s v="PAGOS"/>
    <n v="14845886"/>
    <x v="0"/>
  </r>
  <r>
    <s v="2000904626"/>
    <s v="2000904626"/>
    <x v="104"/>
    <s v="PAGOS"/>
    <n v="-1063857"/>
    <x v="0"/>
  </r>
  <r>
    <s v="2000904629"/>
    <s v="1909702899"/>
    <x v="172"/>
    <s v="FACTURAS"/>
    <n v="-3163737"/>
    <x v="1"/>
  </r>
  <r>
    <s v="2000904629"/>
    <s v="1909703865"/>
    <x v="188"/>
    <s v="FACTURAS"/>
    <n v="-3836433"/>
    <x v="1"/>
  </r>
  <r>
    <s v="2000904629"/>
    <s v="1909703916"/>
    <x v="192"/>
    <s v="FACTURAS"/>
    <n v="-2622581"/>
    <x v="1"/>
  </r>
  <r>
    <s v="2000904629"/>
    <s v="1909703956"/>
    <x v="195"/>
    <s v="FACTURAS"/>
    <n v="-3215208"/>
    <x v="1"/>
  </r>
  <r>
    <s v="2000904629"/>
    <s v="1909704167"/>
    <x v="208"/>
    <s v="FACTURAS"/>
    <n v="-3194559"/>
    <x v="1"/>
  </r>
  <r>
    <s v="2000904629"/>
    <s v="2000559232"/>
    <x v="74"/>
    <s v="PAGOS"/>
    <n v="17297838"/>
    <x v="0"/>
  </r>
  <r>
    <s v="2000904629"/>
    <s v="2000904629"/>
    <x v="74"/>
    <s v="PAGOS"/>
    <n v="-1265320"/>
    <x v="0"/>
  </r>
  <r>
    <s v="2000904633"/>
    <s v="1909703982"/>
    <x v="196"/>
    <s v="FACTURAS"/>
    <n v="-4649823"/>
    <x v="1"/>
  </r>
  <r>
    <s v="2000904633"/>
    <s v="1909704010"/>
    <x v="199"/>
    <s v="FACTURAS"/>
    <n v="-3896641"/>
    <x v="1"/>
  </r>
  <r>
    <s v="2000904633"/>
    <s v="2000840743"/>
    <x v="672"/>
    <s v="FACTURAS"/>
    <n v="-11882986"/>
    <x v="1"/>
  </r>
  <r>
    <s v="2000904633"/>
    <s v="2000904633"/>
    <x v="672"/>
    <s v="FACTURAS"/>
    <n v="339835"/>
    <x v="1"/>
  </r>
  <r>
    <s v="2000904636"/>
    <s v="1910273068"/>
    <x v="715"/>
    <s v="FACTURAS"/>
    <n v="-33638031"/>
    <x v="1"/>
  </r>
  <r>
    <s v="2000904636"/>
    <s v="2000904636"/>
    <x v="715"/>
    <s v="FACTURAS"/>
    <n v="671364"/>
    <x v="1"/>
  </r>
  <r>
    <s v="2000904646"/>
    <s v="2000840751"/>
    <x v="677"/>
    <s v="FACTURAS"/>
    <n v="-703957"/>
    <x v="1"/>
  </r>
  <r>
    <s v="2000904646"/>
    <s v="2000840753"/>
    <x v="678"/>
    <s v="FACTURAS"/>
    <n v="-1209883"/>
    <x v="1"/>
  </r>
  <r>
    <s v="2000904646"/>
    <s v="2000904646"/>
    <x v="153"/>
    <s v="PAGOS"/>
    <n v="-14488793"/>
    <x v="0"/>
  </r>
  <r>
    <s v="2000904649"/>
    <s v="2000840755"/>
    <x v="679"/>
    <s v="FACTURAS"/>
    <n v="-18415015"/>
    <x v="1"/>
  </r>
  <r>
    <s v="2000904649"/>
    <s v="2000840761"/>
    <x v="144"/>
    <s v="PAGOS"/>
    <n v="18663478"/>
    <x v="0"/>
  </r>
  <r>
    <s v="2000904649"/>
    <s v="2000904649"/>
    <x v="144"/>
    <s v="PAGOS"/>
    <n v="-248463"/>
    <x v="0"/>
  </r>
  <r>
    <s v="2000904651"/>
    <s v="2000840748"/>
    <x v="137"/>
    <s v="PAGOS"/>
    <n v="1860767"/>
    <x v="0"/>
  </r>
  <r>
    <s v="2000904651"/>
    <s v="2000868878"/>
    <x v="684"/>
    <s v="FACTURAS"/>
    <n v="-1638633"/>
    <x v="1"/>
  </r>
  <r>
    <s v="2000904651"/>
    <s v="2000904651"/>
    <x v="137"/>
    <s v="PAGOS"/>
    <n v="-222134"/>
    <x v="0"/>
  </r>
  <r>
    <s v="2000904653"/>
    <s v="1911259663"/>
    <x v="716"/>
    <s v="FACTURAS"/>
    <n v="-38751284"/>
    <x v="1"/>
  </r>
  <r>
    <s v="2000904653"/>
    <s v="2000904653"/>
    <x v="147"/>
    <s v="PAGOS"/>
    <n v="-41508440"/>
    <x v="0"/>
  </r>
  <r>
    <s v="2000938366"/>
    <s v="2000938366"/>
    <x v="154"/>
    <s v="ANULACIONES"/>
    <n v="-150000"/>
    <x v="1"/>
  </r>
  <r>
    <s v="2000938367"/>
    <s v="2000938367"/>
    <x v="155"/>
    <s v="ANULACIONES"/>
    <n v="-150000"/>
    <x v="1"/>
  </r>
  <r>
    <s v="2000944113"/>
    <s v="2000944113"/>
    <x v="154"/>
    <s v="ANULACIONES"/>
    <n v="-150000"/>
    <x v="1"/>
  </r>
  <r>
    <s v="2000944114"/>
    <s v="2000944114"/>
    <x v="155"/>
    <s v="ANULACIONES"/>
    <n v="-150000"/>
    <x v="1"/>
  </r>
  <r>
    <s v="2000946337"/>
    <s v="1911357799"/>
    <x v="717"/>
    <s v="FACTURAS"/>
    <n v="-24607038"/>
    <x v="1"/>
  </r>
  <r>
    <s v="2000946337"/>
    <s v="2000946337"/>
    <x v="156"/>
    <s v="PAGOS"/>
    <n v="-15933147"/>
    <x v="0"/>
  </r>
  <r>
    <s v="2000946338"/>
    <s v="1911564443"/>
    <x v="718"/>
    <s v="FACTURAS"/>
    <n v="-39906999"/>
    <x v="1"/>
  </r>
  <r>
    <s v="2000946338"/>
    <s v="1911564451"/>
    <x v="719"/>
    <s v="FACTURAS"/>
    <n v="-25698649"/>
    <x v="1"/>
  </r>
  <r>
    <s v="2000946338"/>
    <s v="2000904653"/>
    <x v="147"/>
    <s v="PAGOS"/>
    <n v="41508440"/>
    <x v="0"/>
  </r>
  <r>
    <s v="2000946338"/>
    <s v="2000946338"/>
    <x v="718"/>
    <s v="FACTURAS"/>
    <n v="24097208"/>
    <x v="1"/>
  </r>
  <r>
    <s v="2000946339"/>
    <s v="1911932736"/>
    <x v="720"/>
    <s v="FACTURAS"/>
    <n v="-23245380"/>
    <x v="1"/>
  </r>
  <r>
    <s v="2000946339"/>
    <s v="1912506609"/>
    <x v="721"/>
    <s v="FACTURAS"/>
    <n v="-40890777"/>
    <x v="1"/>
  </r>
  <r>
    <s v="2000946339"/>
    <s v="2000946339"/>
    <x v="137"/>
    <s v="PAGOS"/>
    <n v="-18517226"/>
    <x v="0"/>
  </r>
  <r>
    <s v="2000946342"/>
    <s v="1912506621"/>
    <x v="722"/>
    <s v="FACTURAS"/>
    <n v="-4328324"/>
    <x v="1"/>
  </r>
  <r>
    <s v="2000946342"/>
    <s v="2000946342"/>
    <x v="157"/>
    <s v="PAGOS"/>
    <n v="-73416974"/>
    <x v="0"/>
  </r>
  <r>
    <m/>
    <m/>
    <x v="158"/>
    <m/>
    <m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C6637DF-C8B4-477F-A1CC-6561B45AD032}" name="TablaDinámica1" cacheId="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multipleFieldFilters="0">
  <location ref="A3:E1068" firstHeaderRow="1" firstDataRow="1" firstDataCol="4" rowPageCount="1" colPageCount="1"/>
  <pivotFields count="2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3">
        <item x="1952"/>
        <item x="1951"/>
        <item x="1950"/>
        <item x="1949"/>
        <item x="1948"/>
        <item x="1947"/>
        <item x="1946"/>
        <item x="1945"/>
        <item x="1944"/>
        <item x="1943"/>
        <item x="1942"/>
        <item x="1941"/>
        <item x="1940"/>
        <item x="1939"/>
        <item x="1938"/>
        <item x="1937"/>
        <item x="1936"/>
        <item x="1935"/>
        <item x="1934"/>
        <item x="1933"/>
        <item x="1932"/>
        <item x="1931"/>
        <item x="1930"/>
        <item x="1929"/>
        <item x="1928"/>
        <item x="1927"/>
        <item x="1926"/>
        <item x="1925"/>
        <item x="1924"/>
        <item x="1923"/>
        <item x="1922"/>
        <item x="1921"/>
        <item x="1920"/>
        <item x="1919"/>
        <item x="1918"/>
        <item x="1917"/>
        <item x="1916"/>
        <item x="1915"/>
        <item x="1914"/>
        <item x="1913"/>
        <item x="1912"/>
        <item x="1911"/>
        <item x="1910"/>
        <item x="1909"/>
        <item x="1908"/>
        <item x="1907"/>
        <item x="1906"/>
        <item x="1905"/>
        <item x="1904"/>
        <item x="1903"/>
        <item x="1902"/>
        <item x="1901"/>
        <item x="1900"/>
        <item x="1899"/>
        <item x="1898"/>
        <item x="1897"/>
        <item x="1896"/>
        <item x="1895"/>
        <item x="1894"/>
        <item x="1893"/>
        <item x="1892"/>
        <item x="1891"/>
        <item x="1890"/>
        <item x="1889"/>
        <item x="1888"/>
        <item x="1887"/>
        <item x="1886"/>
        <item x="1885"/>
        <item x="1884"/>
        <item x="1883"/>
        <item x="1882"/>
        <item x="1881"/>
        <item x="1880"/>
        <item x="1879"/>
        <item x="1878"/>
        <item x="1877"/>
        <item x="1876"/>
        <item x="1875"/>
        <item x="1874"/>
        <item x="1873"/>
        <item x="1872"/>
        <item x="1871"/>
        <item x="1870"/>
        <item x="1869"/>
        <item x="1868"/>
        <item x="1867"/>
        <item x="1866"/>
        <item x="1865"/>
        <item x="1864"/>
        <item x="1863"/>
        <item x="1862"/>
        <item x="1861"/>
        <item x="1860"/>
        <item x="1859"/>
        <item x="1858"/>
        <item x="1857"/>
        <item x="1856"/>
        <item x="1855"/>
        <item x="1854"/>
        <item x="1853"/>
        <item x="1852"/>
        <item x="1851"/>
        <item x="1850"/>
        <item x="1849"/>
        <item x="1848"/>
        <item x="1847"/>
        <item x="1846"/>
        <item x="1845"/>
        <item x="1844"/>
        <item x="1843"/>
        <item x="1842"/>
        <item x="1841"/>
        <item x="1840"/>
        <item x="1839"/>
        <item x="1838"/>
        <item x="1837"/>
        <item x="1836"/>
        <item x="1835"/>
        <item x="1834"/>
        <item x="1833"/>
        <item x="1832"/>
        <item x="1831"/>
        <item x="1830"/>
        <item x="1829"/>
        <item x="1828"/>
        <item x="1827"/>
        <item x="1826"/>
        <item x="1825"/>
        <item x="1824"/>
        <item x="1823"/>
        <item x="1822"/>
        <item x="1821"/>
        <item x="1820"/>
        <item x="1819"/>
        <item x="1818"/>
        <item x="1817"/>
        <item x="1816"/>
        <item x="1815"/>
        <item x="1814"/>
        <item x="1813"/>
        <item x="1812"/>
        <item x="1811"/>
        <item x="1810"/>
        <item x="1809"/>
        <item x="1808"/>
        <item x="1807"/>
        <item x="1806"/>
        <item x="1805"/>
        <item x="1804"/>
        <item x="1803"/>
        <item x="1802"/>
        <item x="1801"/>
        <item x="1800"/>
        <item x="1799"/>
        <item x="1798"/>
        <item x="1797"/>
        <item x="1796"/>
        <item x="1795"/>
        <item x="1794"/>
        <item x="1793"/>
        <item x="1792"/>
        <item x="1791"/>
        <item x="1790"/>
        <item x="1789"/>
        <item x="1788"/>
        <item x="1787"/>
        <item x="1786"/>
        <item x="1785"/>
        <item x="1784"/>
        <item x="1783"/>
        <item x="1782"/>
        <item x="1781"/>
        <item x="1780"/>
        <item x="1779"/>
        <item x="1778"/>
        <item x="1777"/>
        <item x="1776"/>
        <item x="1775"/>
        <item x="1774"/>
        <item x="1773"/>
        <item x="1772"/>
        <item x="1771"/>
        <item x="1770"/>
        <item x="1769"/>
        <item x="1768"/>
        <item x="1767"/>
        <item x="1766"/>
        <item x="1765"/>
        <item x="1764"/>
        <item x="1763"/>
        <item x="1762"/>
        <item x="1761"/>
        <item x="1760"/>
        <item x="1759"/>
        <item x="1758"/>
        <item x="1757"/>
        <item x="1756"/>
        <item x="1755"/>
        <item x="1754"/>
        <item x="1753"/>
        <item x="1752"/>
        <item x="1751"/>
        <item x="1750"/>
        <item x="1749"/>
        <item x="1748"/>
        <item x="1747"/>
        <item x="1746"/>
        <item x="1745"/>
        <item x="1744"/>
        <item x="1743"/>
        <item x="1742"/>
        <item x="1741"/>
        <item x="1740"/>
        <item x="1739"/>
        <item x="1738"/>
        <item x="1737"/>
        <item x="1736"/>
        <item x="1735"/>
        <item x="1734"/>
        <item x="1733"/>
        <item x="1732"/>
        <item x="1731"/>
        <item x="1730"/>
        <item x="1729"/>
        <item x="1728"/>
        <item x="1727"/>
        <item x="1726"/>
        <item x="1725"/>
        <item x="1724"/>
        <item x="1723"/>
        <item x="1722"/>
        <item x="1721"/>
        <item x="1720"/>
        <item x="1719"/>
        <item x="1718"/>
        <item x="1717"/>
        <item x="1716"/>
        <item x="1715"/>
        <item x="1714"/>
        <item x="1713"/>
        <item x="1712"/>
        <item x="1711"/>
        <item x="1710"/>
        <item x="1709"/>
        <item x="1708"/>
        <item x="1707"/>
        <item x="1706"/>
        <item x="1705"/>
        <item x="1704"/>
        <item x="1703"/>
        <item x="1702"/>
        <item x="1701"/>
        <item x="1700"/>
        <item x="1699"/>
        <item x="1698"/>
        <item x="1697"/>
        <item x="1696"/>
        <item x="1695"/>
        <item x="1694"/>
        <item x="1693"/>
        <item x="1692"/>
        <item x="1691"/>
        <item x="1690"/>
        <item x="1689"/>
        <item x="1688"/>
        <item x="1687"/>
        <item x="1686"/>
        <item x="1685"/>
        <item x="1684"/>
        <item x="1683"/>
        <item x="1682"/>
        <item x="1681"/>
        <item x="1680"/>
        <item x="1679"/>
        <item x="1678"/>
        <item x="1677"/>
        <item x="1676"/>
        <item x="1675"/>
        <item x="1674"/>
        <item x="1673"/>
        <item x="1672"/>
        <item x="1671"/>
        <item x="1670"/>
        <item x="1669"/>
        <item x="1668"/>
        <item x="1667"/>
        <item x="1666"/>
        <item x="1665"/>
        <item x="1664"/>
        <item x="1663"/>
        <item x="1662"/>
        <item x="1661"/>
        <item x="1660"/>
        <item x="1659"/>
        <item x="1658"/>
        <item x="1657"/>
        <item x="1656"/>
        <item x="1655"/>
        <item x="1654"/>
        <item x="1653"/>
        <item x="1652"/>
        <item x="1651"/>
        <item x="1650"/>
        <item x="1649"/>
        <item x="1648"/>
        <item x="1647"/>
        <item x="1646"/>
        <item x="1645"/>
        <item x="1644"/>
        <item x="1643"/>
        <item x="1642"/>
        <item x="1641"/>
        <item x="1640"/>
        <item x="1639"/>
        <item x="1638"/>
        <item x="1637"/>
        <item x="1636"/>
        <item x="1635"/>
        <item x="1634"/>
        <item x="1633"/>
        <item x="1632"/>
        <item x="1631"/>
        <item x="1630"/>
        <item x="1629"/>
        <item x="1628"/>
        <item x="1627"/>
        <item x="1626"/>
        <item x="1625"/>
        <item x="1624"/>
        <item x="1623"/>
        <item x="1622"/>
        <item x="1621"/>
        <item x="1620"/>
        <item x="1619"/>
        <item x="1618"/>
        <item x="1617"/>
        <item x="1616"/>
        <item x="1615"/>
        <item x="1614"/>
        <item x="1613"/>
        <item x="1612"/>
        <item x="1611"/>
        <item x="1610"/>
        <item x="1609"/>
        <item x="1608"/>
        <item x="1607"/>
        <item x="1606"/>
        <item x="1605"/>
        <item x="1604"/>
        <item x="1603"/>
        <item x="1602"/>
        <item x="1601"/>
        <item x="1600"/>
        <item x="1599"/>
        <item x="1598"/>
        <item x="1597"/>
        <item x="1596"/>
        <item x="1595"/>
        <item x="1594"/>
        <item x="1593"/>
        <item x="1592"/>
        <item x="1591"/>
        <item x="1590"/>
        <item x="1589"/>
        <item x="1588"/>
        <item x="1587"/>
        <item x="1586"/>
        <item x="1585"/>
        <item x="1584"/>
        <item x="1583"/>
        <item x="1582"/>
        <item x="1581"/>
        <item x="1580"/>
        <item x="1579"/>
        <item x="1578"/>
        <item x="1577"/>
        <item x="1576"/>
        <item x="1575"/>
        <item x="1574"/>
        <item x="1573"/>
        <item x="1572"/>
        <item x="1571"/>
        <item x="1570"/>
        <item x="1569"/>
        <item x="1568"/>
        <item x="1567"/>
        <item x="1566"/>
        <item x="1565"/>
        <item x="1564"/>
        <item x="1563"/>
        <item x="1562"/>
        <item x="1561"/>
        <item x="1560"/>
        <item x="1559"/>
        <item x="1558"/>
        <item x="1557"/>
        <item x="1556"/>
        <item x="1555"/>
        <item x="1554"/>
        <item x="1553"/>
        <item x="1552"/>
        <item x="1551"/>
        <item x="1550"/>
        <item x="1549"/>
        <item x="1548"/>
        <item x="1547"/>
        <item x="1546"/>
        <item x="1545"/>
        <item x="1544"/>
        <item x="1543"/>
        <item x="1542"/>
        <item x="1541"/>
        <item x="1540"/>
        <item x="1539"/>
        <item x="1538"/>
        <item x="1537"/>
        <item x="1536"/>
        <item x="1535"/>
        <item x="1534"/>
        <item x="1533"/>
        <item x="1532"/>
        <item x="1531"/>
        <item x="1530"/>
        <item x="1529"/>
        <item x="1528"/>
        <item x="1527"/>
        <item x="1526"/>
        <item x="1525"/>
        <item x="1524"/>
        <item x="1523"/>
        <item x="1522"/>
        <item x="1521"/>
        <item x="1520"/>
        <item x="1519"/>
        <item x="1518"/>
        <item x="1517"/>
        <item x="1516"/>
        <item x="1515"/>
        <item x="1514"/>
        <item x="1513"/>
        <item x="1512"/>
        <item x="1511"/>
        <item x="1510"/>
        <item x="1509"/>
        <item x="1508"/>
        <item x="1507"/>
        <item x="1506"/>
        <item x="1505"/>
        <item x="1504"/>
        <item x="1503"/>
        <item x="1502"/>
        <item x="1501"/>
        <item x="1500"/>
        <item x="1499"/>
        <item x="1498"/>
        <item x="1497"/>
        <item x="1496"/>
        <item x="1495"/>
        <item x="1494"/>
        <item x="1493"/>
        <item x="1492"/>
        <item x="1491"/>
        <item x="1490"/>
        <item x="1489"/>
        <item x="1488"/>
        <item x="1487"/>
        <item x="1486"/>
        <item x="1485"/>
        <item x="1484"/>
        <item x="1483"/>
        <item x="1482"/>
        <item x="1481"/>
        <item x="1480"/>
        <item x="1479"/>
        <item x="1478"/>
        <item x="1477"/>
        <item x="1476"/>
        <item x="1475"/>
        <item x="1474"/>
        <item x="1473"/>
        <item x="1472"/>
        <item x="1471"/>
        <item x="1470"/>
        <item x="1469"/>
        <item x="1468"/>
        <item x="1467"/>
        <item x="1466"/>
        <item x="1465"/>
        <item x="1464"/>
        <item x="1463"/>
        <item x="1462"/>
        <item x="1461"/>
        <item x="1460"/>
        <item x="1459"/>
        <item x="1458"/>
        <item x="1457"/>
        <item x="1456"/>
        <item x="1455"/>
        <item x="1454"/>
        <item x="1453"/>
        <item x="1452"/>
        <item x="1451"/>
        <item x="1450"/>
        <item x="1449"/>
        <item x="1448"/>
        <item x="1447"/>
        <item x="1446"/>
        <item x="1445"/>
        <item x="1444"/>
        <item x="1443"/>
        <item x="1442"/>
        <item x="1441"/>
        <item x="1440"/>
        <item x="1439"/>
        <item x="1438"/>
        <item x="1437"/>
        <item x="1436"/>
        <item x="1435"/>
        <item x="1434"/>
        <item x="1433"/>
        <item x="1432"/>
        <item x="1431"/>
        <item x="1430"/>
        <item x="1429"/>
        <item x="1428"/>
        <item x="1427"/>
        <item x="1426"/>
        <item x="1425"/>
        <item x="1424"/>
        <item x="1423"/>
        <item x="1422"/>
        <item x="1421"/>
        <item x="1420"/>
        <item x="1419"/>
        <item x="1418"/>
        <item x="1417"/>
        <item x="1416"/>
        <item x="1415"/>
        <item x="1414"/>
        <item x="1413"/>
        <item x="1412"/>
        <item x="1411"/>
        <item x="1410"/>
        <item x="1409"/>
        <item x="1408"/>
        <item x="1407"/>
        <item x="1406"/>
        <item x="1405"/>
        <item x="1404"/>
        <item x="1403"/>
        <item x="1402"/>
        <item x="1401"/>
        <item x="1400"/>
        <item x="1399"/>
        <item x="1398"/>
        <item x="1397"/>
        <item x="1396"/>
        <item x="1395"/>
        <item x="1394"/>
        <item x="1393"/>
        <item x="1392"/>
        <item x="1391"/>
        <item x="1390"/>
        <item x="1389"/>
        <item x="1388"/>
        <item x="1387"/>
        <item x="1386"/>
        <item x="1385"/>
        <item x="1384"/>
        <item x="1383"/>
        <item x="1382"/>
        <item x="1381"/>
        <item x="1380"/>
        <item x="1379"/>
        <item x="1378"/>
        <item x="1377"/>
        <item x="1376"/>
        <item x="1375"/>
        <item x="1374"/>
        <item x="1373"/>
        <item x="1372"/>
        <item x="1371"/>
        <item x="1370"/>
        <item x="1369"/>
        <item x="1368"/>
        <item x="1367"/>
        <item x="1366"/>
        <item x="1365"/>
        <item x="1364"/>
        <item x="1363"/>
        <item x="1362"/>
        <item x="1361"/>
        <item x="1360"/>
        <item x="1359"/>
        <item x="1358"/>
        <item x="1357"/>
        <item x="1356"/>
        <item x="1355"/>
        <item x="1354"/>
        <item x="1353"/>
        <item x="1352"/>
        <item x="1351"/>
        <item x="1350"/>
        <item x="1349"/>
        <item x="1348"/>
        <item x="1347"/>
        <item x="1346"/>
        <item x="1345"/>
        <item x="1344"/>
        <item x="1343"/>
        <item x="1342"/>
        <item x="1341"/>
        <item x="1340"/>
        <item x="1339"/>
        <item x="1338"/>
        <item x="1337"/>
        <item x="1336"/>
        <item x="1335"/>
        <item x="1334"/>
        <item x="1333"/>
        <item x="1332"/>
        <item x="1331"/>
        <item x="1330"/>
        <item x="1329"/>
        <item x="1328"/>
        <item x="1327"/>
        <item x="1326"/>
        <item x="1325"/>
        <item x="1324"/>
        <item x="1323"/>
        <item x="1322"/>
        <item x="1321"/>
        <item x="1320"/>
        <item x="1319"/>
        <item x="1318"/>
        <item x="1317"/>
        <item x="1316"/>
        <item x="1315"/>
        <item x="1314"/>
        <item x="1313"/>
        <item x="1312"/>
        <item x="1311"/>
        <item x="1310"/>
        <item x="1309"/>
        <item x="1308"/>
        <item x="1307"/>
        <item x="1306"/>
        <item x="1305"/>
        <item x="1304"/>
        <item x="1303"/>
        <item x="1302"/>
        <item x="1301"/>
        <item x="1300"/>
        <item x="1299"/>
        <item x="1298"/>
        <item x="1297"/>
        <item x="1296"/>
        <item x="1295"/>
        <item x="1294"/>
        <item x="1293"/>
        <item x="1292"/>
        <item x="1291"/>
        <item x="1290"/>
        <item x="1289"/>
        <item x="1288"/>
        <item x="1287"/>
        <item x="1286"/>
        <item x="1285"/>
        <item x="1284"/>
        <item x="1283"/>
        <item x="1282"/>
        <item x="1281"/>
        <item x="1280"/>
        <item x="1279"/>
        <item x="1278"/>
        <item x="1277"/>
        <item x="1276"/>
        <item x="1275"/>
        <item x="1274"/>
        <item x="1273"/>
        <item x="1272"/>
        <item x="1271"/>
        <item x="1270"/>
        <item x="1269"/>
        <item x="1268"/>
        <item x="1267"/>
        <item x="1266"/>
        <item x="1265"/>
        <item x="1264"/>
        <item x="1263"/>
        <item x="1262"/>
        <item x="1261"/>
        <item x="1260"/>
        <item x="1259"/>
        <item x="1258"/>
        <item x="1257"/>
        <item x="1256"/>
        <item x="1255"/>
        <item x="1254"/>
        <item x="1253"/>
        <item x="1252"/>
        <item x="1251"/>
        <item x="1250"/>
        <item x="1249"/>
        <item x="1248"/>
        <item x="1247"/>
        <item x="1246"/>
        <item x="1245"/>
        <item x="1244"/>
        <item x="1243"/>
        <item x="1242"/>
        <item x="1241"/>
        <item x="1240"/>
        <item x="1239"/>
        <item x="1238"/>
        <item x="1237"/>
        <item x="1236"/>
        <item x="1235"/>
        <item x="1234"/>
        <item x="1233"/>
        <item x="1232"/>
        <item x="1231"/>
        <item x="1230"/>
        <item x="1229"/>
        <item x="1228"/>
        <item x="1227"/>
        <item x="1226"/>
        <item x="1225"/>
        <item x="1224"/>
        <item x="1223"/>
        <item x="1222"/>
        <item x="1221"/>
        <item x="1220"/>
        <item x="1219"/>
        <item x="1218"/>
        <item x="1217"/>
        <item x="1216"/>
        <item x="1215"/>
        <item x="1214"/>
        <item x="1213"/>
        <item x="1212"/>
        <item x="1211"/>
        <item x="1210"/>
        <item x="1209"/>
        <item x="1208"/>
        <item x="1207"/>
        <item x="1206"/>
        <item x="1205"/>
        <item x="1204"/>
        <item x="1203"/>
        <item x="1202"/>
        <item x="1201"/>
        <item x="1200"/>
        <item x="1199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65"/>
        <item x="1164"/>
        <item x="1163"/>
        <item x="1162"/>
        <item x="1161"/>
        <item x="1160"/>
        <item x="1159"/>
        <item x="1158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28"/>
        <item x="1127"/>
        <item x="1126"/>
        <item x="1125"/>
        <item x="1124"/>
        <item x="1123"/>
        <item x="1122"/>
        <item x="1121"/>
        <item x="1120"/>
        <item x="1119"/>
        <item x="1118"/>
        <item x="1117"/>
        <item x="1116"/>
        <item x="1115"/>
        <item x="1114"/>
        <item x="1113"/>
        <item x="1112"/>
        <item x="1111"/>
        <item x="1110"/>
        <item x="1109"/>
        <item x="110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011"/>
        <item x="1010"/>
        <item x="1009"/>
        <item x="1008"/>
        <item x="1007"/>
        <item x="1006"/>
        <item x="1005"/>
        <item x="1004"/>
        <item x="1003"/>
        <item x="1002"/>
        <item x="1001"/>
        <item x="1000"/>
        <item x="999"/>
        <item x="998"/>
        <item x="997"/>
        <item x="996"/>
        <item x="995"/>
        <item x="994"/>
        <item x="993"/>
        <item x="992"/>
        <item x="991"/>
        <item x="990"/>
        <item x="989"/>
        <item x="988"/>
        <item x="987"/>
        <item x="986"/>
        <item x="985"/>
        <item x="984"/>
        <item x="983"/>
        <item x="982"/>
        <item x="981"/>
        <item x="980"/>
        <item x="979"/>
        <item x="978"/>
        <item x="977"/>
        <item x="976"/>
        <item x="975"/>
        <item x="974"/>
        <item x="973"/>
        <item x="972"/>
        <item x="971"/>
        <item x="970"/>
        <item x="969"/>
        <item x="968"/>
        <item x="967"/>
        <item x="966"/>
        <item x="965"/>
        <item x="964"/>
        <item x="963"/>
        <item x="962"/>
        <item x="961"/>
        <item x="960"/>
        <item x="959"/>
        <item x="958"/>
        <item x="957"/>
        <item x="956"/>
        <item x="955"/>
        <item x="954"/>
        <item x="953"/>
        <item x="952"/>
        <item x="951"/>
        <item x="950"/>
        <item x="949"/>
        <item x="948"/>
        <item x="947"/>
        <item x="946"/>
        <item x="945"/>
        <item x="944"/>
        <item x="943"/>
        <item x="942"/>
        <item x="941"/>
        <item x="940"/>
        <item x="939"/>
        <item x="938"/>
        <item x="937"/>
        <item x="936"/>
        <item x="935"/>
        <item x="934"/>
        <item x="933"/>
        <item x="932"/>
        <item x="931"/>
        <item x="930"/>
        <item x="929"/>
        <item x="928"/>
        <item x="927"/>
        <item x="926"/>
        <item x="925"/>
        <item x="924"/>
        <item x="923"/>
        <item x="922"/>
        <item x="921"/>
        <item x="920"/>
        <item x="919"/>
        <item x="918"/>
        <item x="917"/>
        <item x="916"/>
        <item x="915"/>
        <item x="914"/>
        <item x="913"/>
        <item x="912"/>
        <item x="911"/>
        <item x="910"/>
        <item x="909"/>
        <item x="908"/>
        <item x="907"/>
        <item x="906"/>
        <item x="905"/>
        <item x="904"/>
        <item x="903"/>
        <item x="902"/>
        <item x="901"/>
        <item x="900"/>
        <item x="899"/>
        <item x="898"/>
        <item x="897"/>
        <item x="896"/>
        <item x="895"/>
        <item x="894"/>
        <item x="893"/>
        <item x="892"/>
        <item x="891"/>
        <item x="890"/>
        <item x="889"/>
        <item x="888"/>
        <item x="887"/>
        <item x="886"/>
        <item x="885"/>
        <item x="884"/>
        <item x="883"/>
        <item x="882"/>
        <item x="881"/>
        <item x="880"/>
        <item x="879"/>
        <item x="878"/>
        <item x="877"/>
        <item x="876"/>
        <item x="875"/>
        <item x="874"/>
        <item x="873"/>
        <item x="872"/>
        <item x="871"/>
        <item x="870"/>
        <item x="869"/>
        <item x="868"/>
        <item x="867"/>
        <item x="866"/>
        <item x="865"/>
        <item x="864"/>
        <item x="863"/>
        <item x="862"/>
        <item x="861"/>
        <item x="860"/>
        <item x="859"/>
        <item x="858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30"/>
        <item x="829"/>
        <item x="828"/>
        <item x="827"/>
        <item x="826"/>
        <item x="825"/>
        <item x="824"/>
        <item x="823"/>
        <item x="822"/>
        <item x="821"/>
        <item x="820"/>
        <item x="819"/>
        <item x="818"/>
        <item x="817"/>
        <item x="816"/>
        <item x="815"/>
        <item x="814"/>
        <item x="813"/>
        <item x="812"/>
        <item x="811"/>
        <item x="810"/>
        <item x="809"/>
        <item x="808"/>
        <item x="807"/>
        <item x="806"/>
        <item x="805"/>
        <item x="804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781"/>
        <item x="780"/>
        <item x="779"/>
        <item x="778"/>
        <item x="777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32"/>
        <item x="731"/>
        <item x="730"/>
        <item x="729"/>
        <item x="728"/>
        <item x="727"/>
        <item x="726"/>
        <item x="725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713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23"/>
        <item x="622"/>
        <item x="621"/>
        <item x="620"/>
        <item x="619"/>
        <item x="618"/>
        <item x="617"/>
        <item x="616"/>
        <item x="615"/>
        <item x="614"/>
        <item x="613"/>
        <item x="612"/>
        <item x="611"/>
        <item x="610"/>
        <item x="609"/>
        <item x="608"/>
        <item x="607"/>
        <item x="606"/>
        <item x="605"/>
        <item x="604"/>
        <item x="603"/>
        <item x="602"/>
        <item x="601"/>
        <item x="600"/>
        <item x="599"/>
        <item x="598"/>
        <item x="597"/>
        <item x="596"/>
        <item x="595"/>
        <item x="594"/>
        <item x="593"/>
        <item x="592"/>
        <item x="591"/>
        <item x="590"/>
        <item x="589"/>
        <item x="588"/>
        <item x="587"/>
        <item x="586"/>
        <item x="585"/>
        <item x="584"/>
        <item x="583"/>
        <item x="582"/>
        <item x="581"/>
        <item x="580"/>
        <item x="579"/>
        <item x="578"/>
        <item x="577"/>
        <item x="576"/>
        <item x="575"/>
        <item x="574"/>
        <item x="573"/>
        <item x="572"/>
        <item x="571"/>
        <item x="570"/>
        <item x="569"/>
        <item x="568"/>
        <item x="567"/>
        <item x="566"/>
        <item x="565"/>
        <item x="564"/>
        <item x="563"/>
        <item x="562"/>
        <item x="561"/>
        <item x="560"/>
        <item x="559"/>
        <item x="558"/>
        <item x="557"/>
        <item x="556"/>
        <item x="555"/>
        <item x="554"/>
        <item x="553"/>
        <item x="552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9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523"/>
        <item x="522"/>
        <item x="521"/>
        <item x="520"/>
        <item x="519"/>
        <item x="518"/>
        <item x="517"/>
        <item x="516"/>
        <item x="515"/>
        <item x="514"/>
        <item x="513"/>
        <item x="512"/>
        <item x="511"/>
        <item x="510"/>
        <item x="509"/>
        <item x="508"/>
        <item x="507"/>
        <item x="506"/>
        <item x="505"/>
        <item x="504"/>
        <item x="503"/>
        <item x="502"/>
        <item x="501"/>
        <item x="500"/>
        <item x="499"/>
        <item x="498"/>
        <item x="497"/>
        <item x="496"/>
        <item x="495"/>
        <item x="494"/>
        <item x="493"/>
        <item x="492"/>
        <item x="491"/>
        <item x="490"/>
        <item x="489"/>
        <item x="488"/>
        <item x="487"/>
        <item x="486"/>
        <item x="485"/>
        <item x="484"/>
        <item x="483"/>
        <item x="482"/>
        <item x="481"/>
        <item x="480"/>
        <item x="479"/>
        <item x="478"/>
        <item x="477"/>
        <item x="476"/>
        <item x="475"/>
        <item x="474"/>
        <item x="473"/>
        <item x="472"/>
        <item x="471"/>
        <item x="470"/>
        <item x="469"/>
        <item x="468"/>
        <item x="467"/>
        <item x="466"/>
        <item x="465"/>
        <item x="464"/>
        <item x="463"/>
        <item x="462"/>
        <item x="461"/>
        <item x="460"/>
        <item x="459"/>
        <item x="458"/>
        <item x="457"/>
        <item x="456"/>
        <item x="455"/>
        <item x="454"/>
        <item x="453"/>
        <item x="452"/>
        <item x="451"/>
        <item x="450"/>
        <item x="449"/>
        <item x="448"/>
        <item x="447"/>
        <item x="446"/>
        <item x="445"/>
        <item x="444"/>
        <item x="443"/>
        <item x="442"/>
        <item x="441"/>
        <item x="440"/>
        <item x="439"/>
        <item x="438"/>
        <item x="437"/>
        <item x="436"/>
        <item x="435"/>
        <item x="434"/>
        <item x="433"/>
        <item x="432"/>
        <item x="431"/>
        <item x="430"/>
        <item x="429"/>
        <item x="428"/>
        <item x="427"/>
        <item x="426"/>
        <item x="425"/>
        <item x="424"/>
        <item x="423"/>
        <item x="422"/>
        <item x="421"/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87">
        <item x="1474"/>
        <item x="1317"/>
        <item x="1316"/>
        <item x="1315"/>
        <item x="1314"/>
        <item x="1311"/>
        <item x="1310"/>
        <item x="1309"/>
        <item x="164"/>
        <item x="1308"/>
        <item x="167"/>
        <item x="1307"/>
        <item x="1291"/>
        <item x="1306"/>
        <item x="1289"/>
        <item x="1293"/>
        <item x="165"/>
        <item x="1305"/>
        <item x="163"/>
        <item x="160"/>
        <item x="1299"/>
        <item x="1304"/>
        <item x="1303"/>
        <item x="1302"/>
        <item x="1301"/>
        <item x="96"/>
        <item x="1292"/>
        <item x="170"/>
        <item x="1332"/>
        <item x="1191"/>
        <item x="1190"/>
        <item x="371"/>
        <item x="1229"/>
        <item x="1233"/>
        <item x="1189"/>
        <item x="1232"/>
        <item x="1228"/>
        <item x="1231"/>
        <item x="135"/>
        <item x="1188"/>
        <item x="1187"/>
        <item x="1230"/>
        <item x="370"/>
        <item x="117"/>
        <item x="1186"/>
        <item x="1185"/>
        <item x="1184"/>
        <item x="1227"/>
        <item x="109"/>
        <item x="1226"/>
        <item x="1183"/>
        <item x="1182"/>
        <item x="1181"/>
        <item x="1234"/>
        <item x="130"/>
        <item x="1180"/>
        <item x="1179"/>
        <item x="1225"/>
        <item x="1178"/>
        <item x="1177"/>
        <item x="1285"/>
        <item x="1313"/>
        <item x="1312"/>
        <item x="1281"/>
        <item x="1280"/>
        <item x="369"/>
        <item x="1279"/>
        <item x="1284"/>
        <item x="1278"/>
        <item x="1282"/>
        <item x="1277"/>
        <item x="1283"/>
        <item x="1276"/>
        <item x="1275"/>
        <item x="1274"/>
        <item x="132"/>
        <item x="1192"/>
        <item x="1258"/>
        <item x="1269"/>
        <item x="1268"/>
        <item x="1236"/>
        <item x="1257"/>
        <item x="1264"/>
        <item x="422"/>
        <item x="1256"/>
        <item x="1263"/>
        <item x="103"/>
        <item x="1255"/>
        <item x="1254"/>
        <item x="1253"/>
        <item x="1262"/>
        <item x="1261"/>
        <item x="1260"/>
        <item x="1288"/>
        <item x="149"/>
        <item x="1240"/>
        <item x="1259"/>
        <item x="97"/>
        <item x="1252"/>
        <item x="1239"/>
        <item x="421"/>
        <item x="1251"/>
        <item x="1250"/>
        <item x="1238"/>
        <item x="420"/>
        <item x="1249"/>
        <item x="1248"/>
        <item x="1247"/>
        <item x="1235"/>
        <item x="419"/>
        <item x="418"/>
        <item x="417"/>
        <item x="1246"/>
        <item x="1245"/>
        <item x="1267"/>
        <item x="1244"/>
        <item x="1243"/>
        <item x="1237"/>
        <item x="1242"/>
        <item x="1266"/>
        <item x="416"/>
        <item x="104"/>
        <item x="415"/>
        <item x="1241"/>
        <item x="1265"/>
        <item x="129"/>
        <item x="1212"/>
        <item x="414"/>
        <item x="413"/>
        <item x="412"/>
        <item x="411"/>
        <item x="1287"/>
        <item x="1286"/>
        <item x="410"/>
        <item x="409"/>
        <item x="408"/>
        <item x="1211"/>
        <item x="1210"/>
        <item x="1195"/>
        <item x="105"/>
        <item x="1209"/>
        <item x="1214"/>
        <item x="1208"/>
        <item x="1207"/>
        <item x="1206"/>
        <item x="1205"/>
        <item x="1204"/>
        <item x="407"/>
        <item x="1224"/>
        <item x="1203"/>
        <item x="1176"/>
        <item x="1202"/>
        <item x="49"/>
        <item x="1196"/>
        <item x="1220"/>
        <item x="133"/>
        <item x="1223"/>
        <item x="108"/>
        <item x="1219"/>
        <item x="1218"/>
        <item x="107"/>
        <item x="406"/>
        <item x="1222"/>
        <item x="1201"/>
        <item x="1200"/>
        <item x="1217"/>
        <item x="1199"/>
        <item x="1194"/>
        <item x="1213"/>
        <item x="1198"/>
        <item x="1221"/>
        <item x="405"/>
        <item x="1197"/>
        <item x="1216"/>
        <item x="1215"/>
        <item x="1193"/>
        <item x="404"/>
        <item x="1147"/>
        <item x="1272"/>
        <item x="1163"/>
        <item x="1174"/>
        <item x="1152"/>
        <item x="1173"/>
        <item x="1172"/>
        <item x="1162"/>
        <item x="1171"/>
        <item x="1151"/>
        <item x="1146"/>
        <item x="1161"/>
        <item x="1170"/>
        <item x="1169"/>
        <item x="1168"/>
        <item x="1160"/>
        <item x="1145"/>
        <item x="1144"/>
        <item x="766"/>
        <item x="403"/>
        <item x="402"/>
        <item x="1143"/>
        <item x="1142"/>
        <item x="1273"/>
        <item x="1159"/>
        <item x="1158"/>
        <item x="1157"/>
        <item x="1167"/>
        <item x="74"/>
        <item x="1141"/>
        <item x="1156"/>
        <item x="1140"/>
        <item x="401"/>
        <item x="76"/>
        <item x="1139"/>
        <item x="400"/>
        <item x="78"/>
        <item x="768"/>
        <item x="1138"/>
        <item x="1166"/>
        <item x="399"/>
        <item x="80"/>
        <item x="1155"/>
        <item x="1137"/>
        <item x="1136"/>
        <item x="88"/>
        <item x="1135"/>
        <item x="1134"/>
        <item x="89"/>
        <item x="398"/>
        <item x="1150"/>
        <item x="1165"/>
        <item x="397"/>
        <item x="396"/>
        <item x="1118"/>
        <item x="767"/>
        <item x="72"/>
        <item x="1154"/>
        <item x="1153"/>
        <item x="1149"/>
        <item x="1164"/>
        <item x="1148"/>
        <item x="1128"/>
        <item x="395"/>
        <item x="1270"/>
        <item x="1271"/>
        <item x="394"/>
        <item x="1127"/>
        <item x="1126"/>
        <item x="1125"/>
        <item x="1124"/>
        <item x="1123"/>
        <item x="1122"/>
        <item x="1121"/>
        <item x="1120"/>
        <item x="75"/>
        <item x="1131"/>
        <item x="1119"/>
        <item x="1130"/>
        <item x="1129"/>
        <item x="393"/>
        <item x="1117"/>
        <item x="1116"/>
        <item x="91"/>
        <item x="1115"/>
        <item x="1175"/>
        <item x="1082"/>
        <item x="1074"/>
        <item x="1073"/>
        <item x="73"/>
        <item x="1072"/>
        <item x="1114"/>
        <item x="1113"/>
        <item x="392"/>
        <item x="1112"/>
        <item x="1111"/>
        <item x="391"/>
        <item x="1110"/>
        <item x="1109"/>
        <item x="1108"/>
        <item x="1107"/>
        <item x="1106"/>
        <item x="390"/>
        <item x="1105"/>
        <item x="47"/>
        <item x="1081"/>
        <item x="71"/>
        <item x="1089"/>
        <item x="1104"/>
        <item x="1103"/>
        <item x="1102"/>
        <item x="1071"/>
        <item x="1088"/>
        <item x="1101"/>
        <item x="389"/>
        <item x="1080"/>
        <item x="1100"/>
        <item x="1079"/>
        <item x="388"/>
        <item x="1070"/>
        <item x="1099"/>
        <item x="46"/>
        <item x="1098"/>
        <item x="1087"/>
        <item x="1097"/>
        <item x="1069"/>
        <item x="1078"/>
        <item x="387"/>
        <item x="1096"/>
        <item x="1095"/>
        <item x="1086"/>
        <item x="1085"/>
        <item x="1068"/>
        <item x="1084"/>
        <item x="1094"/>
        <item x="1083"/>
        <item x="1077"/>
        <item x="1076"/>
        <item x="1075"/>
        <item x="1093"/>
        <item x="386"/>
        <item x="1092"/>
        <item x="385"/>
        <item x="1091"/>
        <item x="1090"/>
        <item x="1044"/>
        <item x="1043"/>
        <item x="1042"/>
        <item x="1041"/>
        <item x="1040"/>
        <item x="1039"/>
        <item x="1015"/>
        <item x="1133"/>
        <item x="1132"/>
        <item x="1038"/>
        <item x="1014"/>
        <item x="1037"/>
        <item x="1013"/>
        <item x="1012"/>
        <item x="1036"/>
        <item x="1067"/>
        <item x="1066"/>
        <item x="384"/>
        <item x="1035"/>
        <item x="1011"/>
        <item x="1002"/>
        <item x="1010"/>
        <item x="1034"/>
        <item x="1052"/>
        <item x="1009"/>
        <item x="68"/>
        <item x="1051"/>
        <item x="1050"/>
        <item x="1033"/>
        <item x="1032"/>
        <item x="69"/>
        <item x="1031"/>
        <item x="1049"/>
        <item x="1008"/>
        <item x="1065"/>
        <item x="1064"/>
        <item x="1030"/>
        <item x="1029"/>
        <item x="1063"/>
        <item x="1062"/>
        <item x="1061"/>
        <item x="1060"/>
        <item x="1028"/>
        <item x="45"/>
        <item x="1027"/>
        <item x="1048"/>
        <item x="1047"/>
        <item x="1059"/>
        <item x="1058"/>
        <item x="1057"/>
        <item x="1007"/>
        <item x="1006"/>
        <item x="1046"/>
        <item x="1056"/>
        <item x="24"/>
        <item x="67"/>
        <item x="1005"/>
        <item x="66"/>
        <item x="55"/>
        <item x="1026"/>
        <item x="1004"/>
        <item x="1025"/>
        <item x="1024"/>
        <item x="1023"/>
        <item x="1022"/>
        <item x="1055"/>
        <item x="1021"/>
        <item x="1020"/>
        <item x="1019"/>
        <item x="1018"/>
        <item x="1054"/>
        <item x="383"/>
        <item x="1017"/>
        <item x="1053"/>
        <item x="1045"/>
        <item x="1016"/>
        <item x="1000"/>
        <item x="967"/>
        <item x="991"/>
        <item x="966"/>
        <item x="965"/>
        <item x="382"/>
        <item x="978"/>
        <item x="964"/>
        <item x="963"/>
        <item x="990"/>
        <item x="989"/>
        <item x="962"/>
        <item x="961"/>
        <item x="960"/>
        <item x="988"/>
        <item x="959"/>
        <item x="85"/>
        <item x="987"/>
        <item x="977"/>
        <item x="958"/>
        <item x="999"/>
        <item x="957"/>
        <item x="956"/>
        <item x="381"/>
        <item x="976"/>
        <item x="975"/>
        <item x="955"/>
        <item x="998"/>
        <item x="954"/>
        <item x="997"/>
        <item x="953"/>
        <item x="974"/>
        <item x="952"/>
        <item x="951"/>
        <item x="950"/>
        <item x="949"/>
        <item x="973"/>
        <item x="948"/>
        <item x="947"/>
        <item x="996"/>
        <item x="986"/>
        <item x="985"/>
        <item x="984"/>
        <item x="972"/>
        <item x="995"/>
        <item x="380"/>
        <item x="946"/>
        <item x="971"/>
        <item x="945"/>
        <item x="944"/>
        <item x="994"/>
        <item x="379"/>
        <item x="970"/>
        <item x="943"/>
        <item x="993"/>
        <item x="942"/>
        <item x="941"/>
        <item x="378"/>
        <item x="940"/>
        <item x="939"/>
        <item x="377"/>
        <item x="969"/>
        <item x="983"/>
        <item x="982"/>
        <item x="981"/>
        <item x="980"/>
        <item x="938"/>
        <item x="968"/>
        <item x="979"/>
        <item x="937"/>
        <item x="936"/>
        <item x="935"/>
        <item x="934"/>
        <item x="933"/>
        <item x="932"/>
        <item x="376"/>
        <item x="931"/>
        <item x="930"/>
        <item x="929"/>
        <item x="928"/>
        <item x="927"/>
        <item x="926"/>
        <item x="925"/>
        <item x="924"/>
        <item x="923"/>
        <item x="992"/>
        <item x="922"/>
        <item x="921"/>
        <item x="920"/>
        <item x="919"/>
        <item x="375"/>
        <item x="13"/>
        <item x="1003"/>
        <item x="903"/>
        <item x="885"/>
        <item x="884"/>
        <item x="902"/>
        <item x="918"/>
        <item x="883"/>
        <item x="882"/>
        <item x="881"/>
        <item x="917"/>
        <item x="880"/>
        <item x="553"/>
        <item x="901"/>
        <item x="879"/>
        <item x="900"/>
        <item x="899"/>
        <item x="878"/>
        <item x="916"/>
        <item x="892"/>
        <item x="891"/>
        <item x="890"/>
        <item x="877"/>
        <item x="53"/>
        <item x="1001"/>
        <item x="915"/>
        <item x="889"/>
        <item x="876"/>
        <item x="914"/>
        <item x="898"/>
        <item x="913"/>
        <item x="912"/>
        <item x="875"/>
        <item x="874"/>
        <item x="873"/>
        <item x="554"/>
        <item x="872"/>
        <item x="897"/>
        <item x="871"/>
        <item x="870"/>
        <item x="869"/>
        <item x="868"/>
        <item x="867"/>
        <item x="866"/>
        <item x="896"/>
        <item x="865"/>
        <item x="864"/>
        <item x="863"/>
        <item x="862"/>
        <item x="861"/>
        <item x="860"/>
        <item x="888"/>
        <item x="859"/>
        <item x="858"/>
        <item x="857"/>
        <item x="856"/>
        <item x="855"/>
        <item x="911"/>
        <item x="895"/>
        <item x="854"/>
        <item x="910"/>
        <item x="909"/>
        <item x="908"/>
        <item x="887"/>
        <item x="907"/>
        <item x="906"/>
        <item x="853"/>
        <item x="894"/>
        <item x="852"/>
        <item x="905"/>
        <item x="851"/>
        <item x="555"/>
        <item x="850"/>
        <item x="886"/>
        <item x="552"/>
        <item x="556"/>
        <item x="904"/>
        <item x="849"/>
        <item x="893"/>
        <item x="848"/>
        <item x="820"/>
        <item x="828"/>
        <item x="827"/>
        <item x="803"/>
        <item x="374"/>
        <item x="826"/>
        <item x="814"/>
        <item x="819"/>
        <item x="547"/>
        <item x="802"/>
        <item x="813"/>
        <item x="801"/>
        <item x="800"/>
        <item x="812"/>
        <item x="799"/>
        <item x="798"/>
        <item x="825"/>
        <item x="797"/>
        <item x="796"/>
        <item x="795"/>
        <item x="824"/>
        <item x="794"/>
        <item x="823"/>
        <item x="793"/>
        <item x="792"/>
        <item x="791"/>
        <item x="790"/>
        <item x="789"/>
        <item x="811"/>
        <item x="788"/>
        <item x="822"/>
        <item x="818"/>
        <item x="787"/>
        <item x="817"/>
        <item x="786"/>
        <item x="785"/>
        <item x="373"/>
        <item x="816"/>
        <item x="784"/>
        <item x="783"/>
        <item x="782"/>
        <item x="810"/>
        <item x="781"/>
        <item x="780"/>
        <item x="779"/>
        <item x="809"/>
        <item x="778"/>
        <item x="549"/>
        <item x="550"/>
        <item x="808"/>
        <item x="815"/>
        <item x="777"/>
        <item x="776"/>
        <item x="775"/>
        <item x="372"/>
        <item x="774"/>
        <item x="807"/>
        <item x="806"/>
        <item x="805"/>
        <item x="821"/>
        <item x="804"/>
        <item x="773"/>
        <item x="772"/>
        <item x="548"/>
        <item x="551"/>
        <item x="771"/>
        <item x="770"/>
        <item x="769"/>
        <item x="755"/>
        <item x="754"/>
        <item x="753"/>
        <item x="752"/>
        <item x="12"/>
        <item x="764"/>
        <item x="751"/>
        <item x="750"/>
        <item x="763"/>
        <item x="749"/>
        <item x="748"/>
        <item x="747"/>
        <item x="746"/>
        <item x="745"/>
        <item x="744"/>
        <item x="759"/>
        <item x="743"/>
        <item x="742"/>
        <item x="761"/>
        <item x="741"/>
        <item x="740"/>
        <item x="760"/>
        <item x="739"/>
        <item x="738"/>
        <item x="737"/>
        <item x="736"/>
        <item x="735"/>
        <item x="734"/>
        <item x="762"/>
        <item x="733"/>
        <item x="758"/>
        <item x="732"/>
        <item x="731"/>
        <item x="757"/>
        <item x="730"/>
        <item x="729"/>
        <item x="728"/>
        <item x="727"/>
        <item x="726"/>
        <item x="725"/>
        <item x="724"/>
        <item x="723"/>
        <item x="722"/>
        <item x="756"/>
        <item x="702"/>
        <item x="701"/>
        <item x="700"/>
        <item x="699"/>
        <item x="698"/>
        <item x="697"/>
        <item x="696"/>
        <item x="695"/>
        <item x="716"/>
        <item x="694"/>
        <item x="693"/>
        <item x="692"/>
        <item x="691"/>
        <item x="707"/>
        <item x="690"/>
        <item x="721"/>
        <item x="32"/>
        <item x="31"/>
        <item x="715"/>
        <item x="706"/>
        <item x="689"/>
        <item x="714"/>
        <item x="688"/>
        <item x="687"/>
        <item x="686"/>
        <item x="685"/>
        <item x="684"/>
        <item x="705"/>
        <item x="720"/>
        <item x="683"/>
        <item x="682"/>
        <item x="681"/>
        <item x="713"/>
        <item x="680"/>
        <item x="679"/>
        <item x="678"/>
        <item x="677"/>
        <item x="712"/>
        <item x="719"/>
        <item x="718"/>
        <item x="711"/>
        <item x="704"/>
        <item x="710"/>
        <item x="676"/>
        <item x="675"/>
        <item x="674"/>
        <item x="673"/>
        <item x="672"/>
        <item x="671"/>
        <item x="709"/>
        <item x="670"/>
        <item x="669"/>
        <item x="668"/>
        <item x="667"/>
        <item x="666"/>
        <item x="665"/>
        <item x="664"/>
        <item x="663"/>
        <item x="563"/>
        <item x="662"/>
        <item x="661"/>
        <item x="660"/>
        <item x="659"/>
        <item x="658"/>
        <item x="657"/>
        <item x="656"/>
        <item x="655"/>
        <item x="562"/>
        <item x="654"/>
        <item x="653"/>
        <item x="717"/>
        <item x="703"/>
        <item x="652"/>
        <item x="651"/>
        <item x="650"/>
        <item x="649"/>
        <item x="708"/>
        <item x="648"/>
        <item x="647"/>
        <item x="646"/>
        <item x="645"/>
        <item x="30"/>
        <item x="644"/>
        <item x="643"/>
        <item x="642"/>
        <item x="581"/>
        <item x="566"/>
        <item x="641"/>
        <item x="640"/>
        <item x="639"/>
        <item x="564"/>
        <item x="638"/>
        <item x="565"/>
        <item x="637"/>
        <item x="636"/>
        <item x="635"/>
        <item x="634"/>
        <item x="633"/>
        <item x="632"/>
        <item x="580"/>
        <item x="631"/>
        <item x="630"/>
        <item x="579"/>
        <item x="629"/>
        <item x="628"/>
        <item x="627"/>
        <item x="626"/>
        <item x="625"/>
        <item x="578"/>
        <item x="624"/>
        <item x="623"/>
        <item x="622"/>
        <item x="621"/>
        <item x="620"/>
        <item x="619"/>
        <item x="618"/>
        <item x="577"/>
        <item x="576"/>
        <item x="575"/>
        <item x="617"/>
        <item x="616"/>
        <item x="615"/>
        <item x="574"/>
        <item x="614"/>
        <item x="613"/>
        <item x="612"/>
        <item x="611"/>
        <item x="610"/>
        <item x="609"/>
        <item x="573"/>
        <item x="608"/>
        <item x="607"/>
        <item x="606"/>
        <item x="605"/>
        <item x="604"/>
        <item x="603"/>
        <item x="602"/>
        <item x="601"/>
        <item x="586"/>
        <item x="600"/>
        <item x="584"/>
        <item x="572"/>
        <item x="560"/>
        <item x="599"/>
        <item x="598"/>
        <item x="583"/>
        <item x="582"/>
        <item x="571"/>
        <item x="570"/>
        <item x="597"/>
        <item x="596"/>
        <item x="595"/>
        <item x="594"/>
        <item x="593"/>
        <item x="592"/>
        <item x="591"/>
        <item x="590"/>
        <item x="569"/>
        <item x="561"/>
        <item x="589"/>
        <item x="585"/>
        <item x="588"/>
        <item x="587"/>
        <item x="568"/>
        <item x="443"/>
        <item x="442"/>
        <item x="445"/>
        <item x="444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559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26"/>
        <item x="567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8"/>
        <item x="527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326"/>
        <item x="352"/>
        <item x="366"/>
        <item x="325"/>
        <item x="365"/>
        <item x="346"/>
        <item x="345"/>
        <item x="351"/>
        <item x="324"/>
        <item x="323"/>
        <item x="322"/>
        <item x="321"/>
        <item x="320"/>
        <item x="319"/>
        <item x="318"/>
        <item x="558"/>
        <item x="344"/>
        <item x="557"/>
        <item x="364"/>
        <item x="363"/>
        <item x="362"/>
        <item x="343"/>
        <item x="317"/>
        <item x="316"/>
        <item x="361"/>
        <item x="315"/>
        <item x="314"/>
        <item x="313"/>
        <item x="342"/>
        <item x="341"/>
        <item x="312"/>
        <item x="311"/>
        <item x="360"/>
        <item x="359"/>
        <item x="310"/>
        <item x="350"/>
        <item x="340"/>
        <item x="309"/>
        <item x="308"/>
        <item x="307"/>
        <item x="306"/>
        <item x="358"/>
        <item x="305"/>
        <item x="304"/>
        <item x="303"/>
        <item x="302"/>
        <item x="301"/>
        <item x="300"/>
        <item x="299"/>
        <item x="349"/>
        <item x="298"/>
        <item x="297"/>
        <item x="296"/>
        <item x="295"/>
        <item x="294"/>
        <item x="293"/>
        <item x="292"/>
        <item x="291"/>
        <item x="357"/>
        <item x="339"/>
        <item x="290"/>
        <item x="289"/>
        <item x="338"/>
        <item x="356"/>
        <item x="288"/>
        <item x="287"/>
        <item x="286"/>
        <item x="285"/>
        <item x="355"/>
        <item x="348"/>
        <item x="284"/>
        <item x="283"/>
        <item x="282"/>
        <item x="281"/>
        <item x="280"/>
        <item x="279"/>
        <item x="337"/>
        <item x="277"/>
        <item x="278"/>
        <item x="336"/>
        <item x="335"/>
        <item x="276"/>
        <item x="334"/>
        <item x="275"/>
        <item x="274"/>
        <item x="273"/>
        <item x="272"/>
        <item x="271"/>
        <item x="333"/>
        <item x="270"/>
        <item x="269"/>
        <item x="268"/>
        <item x="267"/>
        <item x="266"/>
        <item x="332"/>
        <item x="265"/>
        <item x="264"/>
        <item x="262"/>
        <item x="263"/>
        <item x="261"/>
        <item x="260"/>
        <item x="331"/>
        <item x="330"/>
        <item x="347"/>
        <item x="354"/>
        <item x="259"/>
        <item x="329"/>
        <item x="328"/>
        <item x="327"/>
        <item x="258"/>
        <item x="353"/>
        <item x="257"/>
        <item x="256"/>
        <item x="3"/>
        <item x="546"/>
        <item x="441"/>
        <item x="368"/>
        <item x="367"/>
        <item x="41"/>
        <item x="40"/>
        <item x="39"/>
        <item x="1477"/>
        <item x="1482"/>
        <item x="1481"/>
        <item x="1462"/>
        <item x="1467"/>
        <item x="1360"/>
        <item x="1359"/>
        <item x="1358"/>
        <item x="440"/>
        <item x="1357"/>
        <item x="1331"/>
        <item x="1298"/>
        <item x="1330"/>
        <item x="1410"/>
        <item x="1409"/>
        <item x="1325"/>
        <item x="1297"/>
        <item x="1329"/>
        <item x="1296"/>
        <item x="1328"/>
        <item x="1300"/>
        <item x="1290"/>
        <item x="1327"/>
        <item x="1326"/>
        <item x="1295"/>
        <item x="1324"/>
        <item x="1323"/>
        <item x="1322"/>
        <item x="1321"/>
        <item x="1294"/>
        <item x="166"/>
        <item x="1320"/>
        <item x="162"/>
        <item x="138"/>
        <item x="1319"/>
        <item x="1318"/>
        <item x="161"/>
        <item x="1479"/>
        <item x="1486"/>
        <item x="1451"/>
        <item x="1450"/>
        <item x="1449"/>
        <item x="1483"/>
        <item x="1459"/>
        <item x="1458"/>
        <item x="1480"/>
        <item x="1448"/>
        <item x="1447"/>
        <item x="1457"/>
        <item x="1456"/>
        <item x="1455"/>
        <item x="1454"/>
        <item x="1446"/>
        <item x="1453"/>
        <item x="1452"/>
        <item x="1445"/>
        <item x="1444"/>
        <item x="1478"/>
        <item x="1476"/>
        <item x="1475"/>
        <item x="93"/>
        <item x="92"/>
        <item x="113"/>
        <item x="844"/>
        <item x="1440"/>
        <item x="843"/>
        <item x="249"/>
        <item x="842"/>
        <item x="247"/>
        <item x="246"/>
        <item x="829"/>
        <item x="841"/>
        <item x="245"/>
        <item x="840"/>
        <item x="1439"/>
        <item x="839"/>
        <item x="235"/>
        <item x="1435"/>
        <item x="1436"/>
        <item x="1434"/>
        <item x="1438"/>
        <item x="1437"/>
        <item x="233"/>
        <item x="838"/>
        <item x="1432"/>
        <item x="1433"/>
        <item x="1431"/>
        <item x="837"/>
        <item x="1430"/>
        <item x="1429"/>
        <item x="228"/>
        <item x="836"/>
        <item x="225"/>
        <item x="835"/>
        <item x="1428"/>
        <item x="834"/>
        <item x="222"/>
        <item x="833"/>
        <item x="1426"/>
        <item x="213"/>
        <item x="214"/>
        <item x="1425"/>
        <item x="1424"/>
        <item x="832"/>
        <item x="1423"/>
        <item x="252"/>
        <item x="1422"/>
        <item x="831"/>
        <item x="1419"/>
        <item x="1421"/>
        <item x="212"/>
        <item x="830"/>
        <item x="1420"/>
        <item x="1418"/>
        <item x="206"/>
        <item x="207"/>
        <item x="1416"/>
        <item x="1417"/>
        <item x="1413"/>
        <item x="8"/>
        <item x="1361"/>
        <item x="1427"/>
        <item x="439"/>
        <item x="438"/>
        <item x="437"/>
        <item x="436"/>
        <item x="435"/>
        <item x="434"/>
        <item x="1414"/>
        <item x="1415"/>
        <item x="1412"/>
        <item x="1405"/>
        <item x="1407"/>
        <item x="1404"/>
        <item x="1408"/>
        <item x="765"/>
        <item x="1406"/>
        <item x="1383"/>
        <item x="433"/>
        <item x="1382"/>
        <item x="432"/>
        <item x="1333"/>
        <item x="1372"/>
        <item x="1371"/>
        <item x="1370"/>
        <item x="1369"/>
        <item x="1368"/>
        <item x="1367"/>
        <item x="1384"/>
        <item x="1366"/>
        <item x="1365"/>
        <item x="1364"/>
        <item x="1363"/>
        <item x="431"/>
        <item x="1335"/>
        <item x="1334"/>
        <item x="1362"/>
        <item x="430"/>
        <item x="1381"/>
        <item x="429"/>
        <item x="1380"/>
        <item x="1379"/>
        <item x="1378"/>
        <item x="1377"/>
        <item x="1376"/>
        <item x="1385"/>
        <item x="428"/>
        <item x="427"/>
        <item x="426"/>
        <item x="1375"/>
        <item x="1374"/>
        <item x="1373"/>
        <item x="1411"/>
        <item x="1403"/>
        <item x="1402"/>
        <item x="425"/>
        <item x="1401"/>
        <item x="1400"/>
        <item x="1399"/>
        <item x="1398"/>
        <item x="1397"/>
        <item x="1396"/>
        <item x="1395"/>
        <item x="1394"/>
        <item x="1393"/>
        <item x="1392"/>
        <item x="1391"/>
        <item x="1390"/>
        <item x="1389"/>
        <item x="1388"/>
        <item x="1387"/>
        <item x="1386"/>
        <item x="1356"/>
        <item x="1355"/>
        <item x="1354"/>
        <item x="1473"/>
        <item x="1472"/>
        <item x="424"/>
        <item x="168"/>
        <item x="1353"/>
        <item x="1336"/>
        <item x="1340"/>
        <item x="171"/>
        <item x="1352"/>
        <item x="1339"/>
        <item x="1351"/>
        <item x="1337"/>
        <item x="1338"/>
        <item x="1350"/>
        <item x="1349"/>
        <item x="1471"/>
        <item x="1348"/>
        <item x="423"/>
        <item x="1347"/>
        <item x="1346"/>
        <item x="1345"/>
        <item x="1344"/>
        <item x="1341"/>
        <item x="1343"/>
        <item x="1342"/>
        <item x="1442"/>
        <item x="1441"/>
        <item x="116"/>
        <item x="847"/>
        <item x="253"/>
        <item x="846"/>
        <item x="114"/>
        <item x="845"/>
        <item x="182"/>
        <item x="1485"/>
        <item x="1443"/>
        <item x="1484"/>
        <item x="175"/>
        <item x="1469"/>
        <item x="234"/>
        <item x="95"/>
        <item x="94"/>
        <item x="196"/>
        <item x="90"/>
        <item x="190"/>
        <item x="179"/>
        <item x="144"/>
        <item x="143"/>
        <item x="70"/>
        <item x="62"/>
        <item x="126"/>
        <item x="137"/>
        <item x="134"/>
        <item x="125"/>
        <item x="101"/>
        <item x="237"/>
        <item x="236"/>
        <item x="14"/>
        <item x="147"/>
        <item x="203"/>
        <item x="172"/>
        <item x="34"/>
        <item x="216"/>
        <item x="180"/>
        <item x="215"/>
        <item x="10"/>
        <item x="146"/>
        <item x="181"/>
        <item x="18"/>
        <item x="19"/>
        <item x="205"/>
        <item x="204"/>
        <item x="217"/>
        <item x="4"/>
        <item x="27"/>
        <item x="169"/>
        <item x="198"/>
        <item x="151"/>
        <item x="150"/>
        <item x="185"/>
        <item x="22"/>
        <item x="239"/>
        <item x="230"/>
        <item x="231"/>
        <item x="136"/>
        <item x="159"/>
        <item x="189"/>
        <item x="178"/>
        <item x="142"/>
        <item x="141"/>
        <item x="79"/>
        <item x="84"/>
        <item x="61"/>
        <item x="60"/>
        <item x="124"/>
        <item x="123"/>
        <item x="100"/>
        <item x="99"/>
        <item x="156"/>
        <item x="155"/>
        <item x="17"/>
        <item x="208"/>
        <item x="219"/>
        <item x="218"/>
        <item x="25"/>
        <item x="37"/>
        <item x="38"/>
        <item x="36"/>
        <item x="145"/>
        <item x="86"/>
        <item x="183"/>
        <item x="184"/>
        <item x="54"/>
        <item x="87"/>
        <item x="43"/>
        <item x="42"/>
        <item x="35"/>
        <item x="102"/>
        <item x="243"/>
        <item x="244"/>
        <item x="33"/>
        <item x="2"/>
        <item x="174"/>
        <item x="173"/>
        <item x="127"/>
        <item x="15"/>
        <item x="210"/>
        <item x="209"/>
        <item x="29"/>
        <item x="28"/>
        <item x="9"/>
        <item x="16"/>
        <item x="63"/>
        <item x="51"/>
        <item x="50"/>
        <item x="242"/>
        <item x="241"/>
        <item x="44"/>
        <item x="11"/>
        <item x="232"/>
        <item x="240"/>
        <item x="148"/>
        <item x="191"/>
        <item x="227"/>
        <item x="221"/>
        <item x="224"/>
        <item x="223"/>
        <item x="202"/>
        <item x="201"/>
        <item x="21"/>
        <item x="20"/>
        <item x="229"/>
        <item x="226"/>
        <item x="152"/>
        <item x="131"/>
        <item x="23"/>
        <item x="238"/>
        <item x="211"/>
        <item x="220"/>
        <item x="200"/>
        <item x="199"/>
        <item x="115"/>
        <item x="111"/>
        <item x="112"/>
        <item x="251"/>
        <item x="254"/>
        <item x="255"/>
        <item x="0"/>
        <item x="110"/>
        <item x="248"/>
        <item x="250"/>
        <item x="188"/>
        <item x="122"/>
        <item x="187"/>
        <item x="177"/>
        <item x="140"/>
        <item x="83"/>
        <item x="59"/>
        <item x="121"/>
        <item x="154"/>
        <item x="1"/>
        <item x="7"/>
        <item x="82"/>
        <item x="58"/>
        <item x="158"/>
        <item x="139"/>
        <item x="128"/>
        <item x="195"/>
        <item x="120"/>
        <item x="98"/>
        <item x="77"/>
        <item x="194"/>
        <item x="157"/>
        <item x="176"/>
        <item x="106"/>
        <item x="65"/>
        <item x="64"/>
        <item x="57"/>
        <item x="48"/>
        <item x="119"/>
        <item x="153"/>
        <item x="193"/>
        <item x="192"/>
        <item x="81"/>
        <item x="56"/>
        <item x="118"/>
        <item x="1468"/>
        <item x="1466"/>
        <item x="1465"/>
        <item x="1464"/>
        <item x="1470"/>
        <item x="186"/>
        <item x="1460"/>
        <item x="197"/>
        <item x="6"/>
        <item x="5"/>
        <item x="52"/>
        <item x="1463"/>
        <item x="14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">
        <item x="8"/>
        <item x="5"/>
        <item x="6"/>
        <item x="7"/>
        <item x="0"/>
        <item x="4"/>
        <item x="10"/>
        <item x="9"/>
        <item x="3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4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301">
        <item x="164"/>
        <item x="8"/>
        <item x="165"/>
        <item x="162"/>
        <item x="238"/>
        <item x="236"/>
        <item x="237"/>
        <item x="234"/>
        <item x="280"/>
        <item x="281"/>
        <item x="116"/>
        <item x="115"/>
        <item x="117"/>
        <item x="100"/>
        <item x="99"/>
        <item x="197"/>
        <item x="196"/>
        <item x="195"/>
        <item x="107"/>
        <item x="69"/>
        <item x="198"/>
        <item x="72"/>
        <item x="71"/>
        <item x="194"/>
        <item x="223"/>
        <item x="224"/>
        <item x="222"/>
        <item x="210"/>
        <item x="103"/>
        <item x="160"/>
        <item x="159"/>
        <item x="104"/>
        <item x="278"/>
        <item x="276"/>
        <item x="7"/>
        <item x="163"/>
        <item x="233"/>
        <item x="231"/>
        <item x="232"/>
        <item x="229"/>
        <item x="108"/>
        <item x="202"/>
        <item x="111"/>
        <item x="201"/>
        <item x="112"/>
        <item x="113"/>
        <item x="109"/>
        <item x="110"/>
        <item x="200"/>
        <item x="161"/>
        <item x="22"/>
        <item x="273"/>
        <item x="274"/>
        <item x="209"/>
        <item x="208"/>
        <item x="158"/>
        <item x="157"/>
        <item x="156"/>
        <item x="228"/>
        <item x="227"/>
        <item x="226"/>
        <item x="155"/>
        <item x="207"/>
        <item x="206"/>
        <item x="205"/>
        <item x="204"/>
        <item x="203"/>
        <item x="147"/>
        <item x="153"/>
        <item x="152"/>
        <item x="0"/>
        <item x="94"/>
        <item x="93"/>
        <item x="92"/>
        <item x="91"/>
        <item x="90"/>
        <item x="89"/>
        <item x="88"/>
        <item x="86"/>
        <item x="87"/>
        <item x="85"/>
        <item x="84"/>
        <item x="83"/>
        <item x="82"/>
        <item x="81"/>
        <item x="80"/>
        <item x="79"/>
        <item x="78"/>
        <item x="75"/>
        <item x="74"/>
        <item x="73"/>
        <item x="70"/>
        <item x="68"/>
        <item x="67"/>
        <item x="66"/>
        <item x="64"/>
        <item x="61"/>
        <item x="58"/>
        <item x="57"/>
        <item x="55"/>
        <item x="178"/>
        <item x="44"/>
        <item x="49"/>
        <item x="41"/>
        <item x="38"/>
        <item x="36"/>
        <item x="27"/>
        <item x="34"/>
        <item x="16"/>
        <item x="19"/>
        <item x="151"/>
        <item x="150"/>
        <item x="149"/>
        <item x="102"/>
        <item x="23"/>
        <item x="154"/>
        <item x="148"/>
        <item x="12"/>
        <item x="10"/>
        <item x="9"/>
        <item x="129"/>
        <item x="128"/>
        <item x="5"/>
        <item x="300"/>
        <item x="2"/>
        <item x="219"/>
        <item x="218"/>
        <item x="216"/>
        <item x="215"/>
        <item x="217"/>
        <item x="220"/>
        <item x="191"/>
        <item x="65"/>
        <item x="40"/>
        <item x="63"/>
        <item x="193"/>
        <item x="192"/>
        <item x="15"/>
        <item x="14"/>
        <item x="145"/>
        <item x="144"/>
        <item x="143"/>
        <item x="142"/>
        <item x="199"/>
        <item x="212"/>
        <item x="13"/>
        <item x="296"/>
        <item x="295"/>
        <item x="257"/>
        <item x="255"/>
        <item x="266"/>
        <item x="264"/>
        <item x="260"/>
        <item x="262"/>
        <item x="256"/>
        <item x="261"/>
        <item x="258"/>
        <item x="253"/>
        <item x="263"/>
        <item x="265"/>
        <item x="267"/>
        <item x="270"/>
        <item x="141"/>
        <item x="140"/>
        <item x="139"/>
        <item x="134"/>
        <item x="269"/>
        <item x="271"/>
        <item x="6"/>
        <item x="146"/>
        <item x="62"/>
        <item x="190"/>
        <item x="135"/>
        <item x="138"/>
        <item x="137"/>
        <item x="133"/>
        <item x="187"/>
        <item x="186"/>
        <item x="185"/>
        <item x="214"/>
        <item x="213"/>
        <item x="114"/>
        <item x="52"/>
        <item x="101"/>
        <item x="298"/>
        <item x="189"/>
        <item x="188"/>
        <item x="211"/>
        <item x="11"/>
        <item x="136"/>
        <item x="252"/>
        <item x="250"/>
        <item x="45"/>
        <item x="180"/>
        <item x="179"/>
        <item x="42"/>
        <item x="106"/>
        <item x="177"/>
        <item x="56"/>
        <item x="176"/>
        <item x="48"/>
        <item x="60"/>
        <item x="184"/>
        <item x="292"/>
        <item x="294"/>
        <item x="121"/>
        <item x="120"/>
        <item x="132"/>
        <item x="122"/>
        <item x="119"/>
        <item x="46"/>
        <item x="47"/>
        <item x="175"/>
        <item x="173"/>
        <item x="21"/>
        <item x="183"/>
        <item x="174"/>
        <item x="59"/>
        <item x="182"/>
        <item x="181"/>
        <item x="51"/>
        <item x="291"/>
        <item x="125"/>
        <item x="123"/>
        <item x="124"/>
        <item x="28"/>
        <item x="247"/>
        <item x="248"/>
        <item x="31"/>
        <item x="33"/>
        <item x="29"/>
        <item x="50"/>
        <item x="289"/>
        <item x="131"/>
        <item x="130"/>
        <item x="105"/>
        <item x="30"/>
        <item x="169"/>
        <item x="168"/>
        <item x="39"/>
        <item x="172"/>
        <item x="245"/>
        <item x="244"/>
        <item x="4"/>
        <item x="126"/>
        <item x="287"/>
        <item x="286"/>
        <item x="17"/>
        <item x="166"/>
        <item x="167"/>
        <item x="18"/>
        <item x="171"/>
        <item x="170"/>
        <item x="284"/>
        <item x="283"/>
        <item x="241"/>
        <item x="240"/>
        <item x="242"/>
        <item x="35"/>
        <item x="98"/>
        <item x="97"/>
        <item x="96"/>
        <item x="95"/>
        <item x="118"/>
        <item x="37"/>
        <item x="26"/>
        <item x="43"/>
        <item x="3"/>
        <item x="53"/>
        <item x="1"/>
        <item x="277"/>
        <item x="251"/>
        <item x="297"/>
        <item x="293"/>
        <item x="290"/>
        <item x="288"/>
        <item x="285"/>
        <item x="282"/>
        <item x="279"/>
        <item x="275"/>
        <item x="272"/>
        <item x="268"/>
        <item x="259"/>
        <item x="254"/>
        <item x="249"/>
        <item x="246"/>
        <item x="243"/>
        <item x="239"/>
        <item x="235"/>
        <item x="230"/>
        <item x="225"/>
        <item x="221"/>
        <item x="127"/>
        <item x="25"/>
        <item h="1" x="77"/>
        <item x="54"/>
        <item h="1" x="299"/>
        <item x="32"/>
        <item x="20"/>
        <item x="76"/>
        <item x="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61">
        <item h="1" x="360"/>
        <item h="1" x="341"/>
        <item h="1" x="340"/>
        <item h="1" x="339"/>
        <item h="1" x="338"/>
        <item h="1" x="337"/>
        <item h="1" x="336"/>
        <item h="1" x="335"/>
        <item h="1" x="359"/>
        <item h="1" x="334"/>
        <item h="1" x="333"/>
        <item h="1" x="332"/>
        <item h="1" x="331"/>
        <item h="1" x="330"/>
        <item h="1" x="329"/>
        <item h="1" x="328"/>
        <item h="1" x="358"/>
        <item h="1" x="357"/>
        <item h="1" x="356"/>
        <item h="1" x="355"/>
        <item h="1" x="354"/>
        <item h="1" x="327"/>
        <item h="1" x="326"/>
        <item h="1" x="325"/>
        <item h="1" x="324"/>
        <item h="1" x="323"/>
        <item h="1" x="353"/>
        <item h="1" x="352"/>
        <item h="1" x="351"/>
        <item h="1" x="350"/>
        <item h="1" x="349"/>
        <item h="1" x="348"/>
        <item h="1" x="347"/>
        <item h="1" x="346"/>
        <item h="1" x="276"/>
        <item h="1" x="273"/>
        <item h="1" x="269"/>
        <item h="1" x="264"/>
        <item h="1" x="261"/>
        <item h="1" x="253"/>
        <item h="1" x="249"/>
        <item h="1" x="246"/>
        <item h="1" x="244"/>
        <item h="1" x="235"/>
        <item h="1" x="233"/>
        <item h="1" x="231"/>
        <item h="1" x="230"/>
        <item h="1" x="229"/>
        <item h="1" x="219"/>
        <item h="1" x="207"/>
        <item h="1" x="203"/>
        <item h="1" x="280"/>
        <item h="1" x="279"/>
        <item h="1" x="278"/>
        <item h="1" x="277"/>
        <item h="1" x="275"/>
        <item h="1" x="274"/>
        <item h="1" x="272"/>
        <item h="1" x="271"/>
        <item h="1" x="270"/>
        <item h="1" x="268"/>
        <item h="1" x="267"/>
        <item h="1" x="266"/>
        <item h="1" x="265"/>
        <item h="1" x="263"/>
        <item h="1" x="262"/>
        <item h="1" x="260"/>
        <item h="1" x="259"/>
        <item h="1" x="258"/>
        <item h="1" x="257"/>
        <item h="1" x="256"/>
        <item h="1" x="255"/>
        <item h="1" x="254"/>
        <item h="1" x="252"/>
        <item h="1" x="251"/>
        <item h="1" x="250"/>
        <item h="1" x="248"/>
        <item h="1" x="247"/>
        <item h="1" x="245"/>
        <item h="1" x="243"/>
        <item h="1" x="242"/>
        <item h="1" x="241"/>
        <item h="1" x="240"/>
        <item h="1" x="239"/>
        <item h="1" x="238"/>
        <item h="1" x="237"/>
        <item h="1" x="236"/>
        <item h="1" x="234"/>
        <item h="1" x="232"/>
        <item h="1" x="228"/>
        <item h="1" x="227"/>
        <item h="1" x="226"/>
        <item h="1" x="225"/>
        <item h="1" x="224"/>
        <item h="1" x="223"/>
        <item h="1" x="222"/>
        <item h="1" x="221"/>
        <item h="1" x="220"/>
        <item h="1" x="218"/>
        <item h="1" x="217"/>
        <item h="1" x="216"/>
        <item h="1" x="215"/>
        <item h="1" x="214"/>
        <item h="1" x="213"/>
        <item h="1" x="212"/>
        <item h="1" x="211"/>
        <item h="1" x="210"/>
        <item h="1" x="209"/>
        <item h="1" x="208"/>
        <item h="1" x="206"/>
        <item h="1" x="205"/>
        <item h="1" x="204"/>
        <item h="1" x="202"/>
        <item h="1" x="201"/>
        <item h="1" x="200"/>
        <item h="1" x="345"/>
        <item h="1" x="344"/>
        <item h="1" x="343"/>
        <item h="1" x="342"/>
        <item h="1" x="297"/>
        <item h="1" x="296"/>
        <item h="1" x="295"/>
        <item h="1" x="294"/>
        <item h="1" x="293"/>
        <item h="1" x="292"/>
        <item h="1" x="291"/>
        <item h="1" x="322"/>
        <item h="1" x="321"/>
        <item h="1" x="320"/>
        <item h="1" x="319"/>
        <item h="1" x="318"/>
        <item h="1" x="317"/>
        <item h="1" x="316"/>
        <item h="1" x="315"/>
        <item h="1" x="314"/>
        <item h="1" x="313"/>
        <item h="1" x="312"/>
        <item h="1" x="311"/>
        <item h="1" x="310"/>
        <item h="1" x="309"/>
        <item h="1" x="308"/>
        <item h="1" x="307"/>
        <item h="1" x="306"/>
        <item h="1" x="305"/>
        <item h="1" x="304"/>
        <item h="1" x="303"/>
        <item h="1" x="302"/>
        <item h="1" x="301"/>
        <item h="1" x="300"/>
        <item h="1" x="299"/>
        <item h="1" x="298"/>
        <item h="1" x="290"/>
        <item h="1" x="289"/>
        <item h="1" x="288"/>
        <item h="1" x="287"/>
        <item h="1" x="286"/>
        <item h="1" x="285"/>
        <item h="1" x="284"/>
        <item h="1" x="283"/>
        <item h="1" x="282"/>
        <item h="1" x="281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h="1" x="0"/>
        <item h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8"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16"/>
    <field x="2"/>
    <field x="5"/>
    <field x="6"/>
  </rowFields>
  <rowItems count="1065">
    <i>
      <x v="161"/>
      <x v="1562"/>
      <x v="1434"/>
      <x v="8"/>
    </i>
    <i r="1">
      <x v="1564"/>
      <x v="1434"/>
      <x v="10"/>
    </i>
    <i>
      <x v="162"/>
      <x v="1563"/>
      <x v="1434"/>
      <x v="8"/>
    </i>
    <i r="1">
      <x v="1565"/>
      <x v="1434"/>
      <x v="10"/>
    </i>
    <i>
      <x v="163"/>
      <x v="2"/>
      <x v="1295"/>
      <x/>
    </i>
    <i r="1">
      <x v="1559"/>
      <x v="1433"/>
      <x v="8"/>
    </i>
    <i r="1">
      <x v="1574"/>
      <x v="1295"/>
      <x v="9"/>
    </i>
    <i>
      <x v="164"/>
      <x v="171"/>
      <x v="1296"/>
      <x v="5"/>
    </i>
    <i r="1">
      <x v="1558"/>
      <x v="1433"/>
      <x v="8"/>
    </i>
    <i r="1">
      <x v="1575"/>
      <x v="1433"/>
      <x v="9"/>
    </i>
    <i>
      <x v="165"/>
      <x v="175"/>
      <x v="1298"/>
      <x v="5"/>
    </i>
    <i r="1">
      <x v="1560"/>
      <x v="1429"/>
      <x v="8"/>
    </i>
    <i r="1">
      <x v="1576"/>
      <x v="1429"/>
      <x v="9"/>
    </i>
    <i>
      <x v="166"/>
      <x v="3"/>
      <x v="1297"/>
      <x/>
    </i>
    <i r="1">
      <x v="1561"/>
      <x v="1429"/>
      <x v="8"/>
    </i>
    <i r="1">
      <x v="1577"/>
      <x v="1297"/>
      <x v="9"/>
    </i>
    <i>
      <x v="167"/>
      <x v="178"/>
      <x v="1300"/>
      <x v="5"/>
    </i>
    <i r="1">
      <x v="1566"/>
      <x v="1178"/>
      <x v="8"/>
    </i>
    <i r="1">
      <x v="1578"/>
      <x v="1178"/>
      <x v="9"/>
    </i>
    <i>
      <x v="168"/>
      <x v="4"/>
      <x v="1299"/>
      <x/>
    </i>
    <i r="1">
      <x v="1567"/>
      <x v="1178"/>
      <x v="8"/>
    </i>
    <i r="1">
      <x v="1579"/>
      <x v="1299"/>
      <x v="9"/>
    </i>
    <i>
      <x v="169"/>
      <x v="5"/>
      <x v="1135"/>
      <x/>
    </i>
    <i r="1">
      <x v="1569"/>
      <x v="1432"/>
      <x v="8"/>
    </i>
    <i r="1">
      <x v="1580"/>
      <x v="1135"/>
      <x v="9"/>
    </i>
    <i>
      <x v="170"/>
      <x v="180"/>
      <x v="1136"/>
      <x v="5"/>
    </i>
    <i r="1">
      <x v="1568"/>
      <x v="1432"/>
      <x v="8"/>
    </i>
    <i r="1">
      <x v="1581"/>
      <x v="1432"/>
      <x v="9"/>
    </i>
    <i>
      <x v="171"/>
      <x v="182"/>
      <x v="1138"/>
      <x v="5"/>
    </i>
    <i r="1">
      <x v="1570"/>
      <x v="1431"/>
      <x v="8"/>
    </i>
    <i r="1">
      <x v="1584"/>
      <x v="1431"/>
      <x v="9"/>
    </i>
    <i>
      <x v="172"/>
      <x v="181"/>
      <x v="1137"/>
      <x v="5"/>
    </i>
    <i r="1">
      <x v="1571"/>
      <x v="1431"/>
      <x v="8"/>
    </i>
    <i r="1">
      <x v="1585"/>
      <x v="1431"/>
      <x v="9"/>
    </i>
    <i>
      <x v="173"/>
      <x v="6"/>
      <x v="1139"/>
      <x/>
    </i>
    <i r="1">
      <x v="1573"/>
      <x v="1430"/>
      <x v="8"/>
    </i>
    <i r="1">
      <x v="1588"/>
      <x v="1139"/>
      <x v="9"/>
    </i>
    <i>
      <x v="174"/>
      <x v="184"/>
      <x v="1140"/>
      <x v="5"/>
    </i>
    <i r="1">
      <x v="1572"/>
      <x v="1430"/>
      <x v="8"/>
    </i>
    <i r="1">
      <x v="1589"/>
      <x v="1430"/>
      <x v="9"/>
    </i>
    <i>
      <x v="175"/>
      <x v="9"/>
      <x v="1141"/>
      <x/>
    </i>
    <i r="1">
      <x v="1583"/>
      <x v="1438"/>
      <x v="8"/>
    </i>
    <i r="1">
      <x v="1592"/>
      <x v="1141"/>
      <x v="9"/>
    </i>
    <i>
      <x v="176"/>
      <x v="10"/>
      <x v="1142"/>
      <x/>
    </i>
    <i r="1">
      <x v="1582"/>
      <x v="1438"/>
      <x v="8"/>
    </i>
    <i r="1">
      <x v="1593"/>
      <x v="1142"/>
      <x v="9"/>
    </i>
    <i>
      <x v="177"/>
      <x v="12"/>
      <x v="1145"/>
      <x/>
    </i>
    <i r="1">
      <x v="1591"/>
      <x v="1437"/>
      <x v="8"/>
    </i>
    <i r="1">
      <x v="1596"/>
      <x v="1145"/>
      <x v="9"/>
    </i>
    <i>
      <x v="178"/>
      <x v="190"/>
      <x v="1146"/>
      <x v="5"/>
    </i>
    <i r="1">
      <x v="1590"/>
      <x v="1436"/>
      <x v="8"/>
    </i>
    <i r="1">
      <x v="1597"/>
      <x v="1436"/>
      <x v="9"/>
    </i>
    <i>
      <x v="179"/>
      <x v="187"/>
      <x v="1143"/>
      <x v="5"/>
    </i>
    <i r="1">
      <x v="1587"/>
      <x v="1387"/>
      <x v="8"/>
    </i>
    <i r="1">
      <x v="1598"/>
      <x v="1387"/>
      <x v="9"/>
    </i>
    <i>
      <x v="180"/>
      <x v="188"/>
      <x v="1144"/>
      <x v="5"/>
    </i>
    <i r="1">
      <x v="1586"/>
      <x v="1386"/>
      <x v="8"/>
    </i>
    <i r="1">
      <x v="1599"/>
      <x v="1386"/>
      <x v="9"/>
    </i>
    <i>
      <x v="181"/>
      <x v="193"/>
      <x v="1148"/>
      <x v="5"/>
    </i>
    <i r="1">
      <x v="194"/>
      <x v="1154"/>
      <x v="5"/>
    </i>
    <i r="1">
      <x v="1594"/>
      <x v="1323"/>
      <x v="8"/>
    </i>
    <i r="1">
      <x v="1610"/>
      <x v="1323"/>
      <x v="9"/>
    </i>
    <i>
      <x v="182"/>
      <x v="191"/>
      <x v="1147"/>
      <x v="5"/>
    </i>
    <i r="1">
      <x v="192"/>
      <x v="1153"/>
      <x v="5"/>
    </i>
    <i r="1">
      <x v="1595"/>
      <x v="1324"/>
      <x v="8"/>
    </i>
    <i r="1">
      <x v="1611"/>
      <x v="1324"/>
      <x v="9"/>
    </i>
    <i>
      <x v="183"/>
      <x v="16"/>
      <x v="1149"/>
      <x/>
    </i>
    <i r="1">
      <x v="196"/>
      <x v="1151"/>
      <x v="5"/>
    </i>
    <i r="1">
      <x v="1601"/>
      <x v="1404"/>
      <x v="8"/>
    </i>
    <i r="1">
      <x v="1612"/>
      <x v="1149"/>
      <x v="9"/>
    </i>
    <i>
      <x v="184"/>
      <x v="17"/>
      <x v="1150"/>
      <x/>
    </i>
    <i r="1">
      <x v="198"/>
      <x v="1152"/>
      <x v="5"/>
    </i>
    <i r="1">
      <x v="1600"/>
      <x v="1403"/>
      <x v="8"/>
    </i>
    <i r="1">
      <x v="1613"/>
      <x v="1307"/>
      <x v="9"/>
    </i>
    <i>
      <x v="185"/>
      <x v="18"/>
      <x v="1155"/>
      <x/>
    </i>
    <i r="1">
      <x v="200"/>
      <x v="1158"/>
      <x v="5"/>
    </i>
    <i r="1">
      <x v="1603"/>
      <x v="1408"/>
      <x v="8"/>
    </i>
    <i r="1">
      <x v="1614"/>
      <x v="1155"/>
      <x v="9"/>
    </i>
    <i>
      <x v="186"/>
      <x v="201"/>
      <x v="1156"/>
      <x v="5"/>
    </i>
    <i r="1">
      <x v="202"/>
      <x v="1157"/>
      <x v="5"/>
    </i>
    <i r="1">
      <x v="1602"/>
      <x v="1407"/>
      <x v="8"/>
    </i>
    <i r="1">
      <x v="1615"/>
      <x v="1407"/>
      <x v="9"/>
    </i>
    <i>
      <x v="187"/>
      <x v="203"/>
      <x v="1159"/>
      <x v="5"/>
    </i>
    <i r="1">
      <x v="204"/>
      <x v="1161"/>
      <x v="5"/>
    </i>
    <i r="1">
      <x v="1605"/>
      <x v="1351"/>
      <x v="8"/>
    </i>
    <i r="1">
      <x v="1616"/>
      <x v="1351"/>
      <x v="9"/>
    </i>
    <i>
      <x v="188"/>
      <x v="205"/>
      <x v="1160"/>
      <x v="5"/>
    </i>
    <i r="1">
      <x v="206"/>
      <x v="1162"/>
      <x v="5"/>
    </i>
    <i r="1">
      <x v="1604"/>
      <x v="1350"/>
      <x v="8"/>
    </i>
    <i r="1">
      <x v="1617"/>
      <x v="1350"/>
      <x v="9"/>
    </i>
    <i>
      <x v="189"/>
      <x v="20"/>
      <x v="1163"/>
      <x/>
    </i>
    <i r="1">
      <x v="1607"/>
      <x v="1349"/>
      <x v="8"/>
    </i>
    <i r="1">
      <x v="1620"/>
      <x v="1163"/>
      <x v="9"/>
    </i>
    <i>
      <x v="190"/>
      <x v="208"/>
      <x v="1164"/>
      <x v="5"/>
    </i>
    <i r="1">
      <x v="1606"/>
      <x v="1348"/>
      <x v="8"/>
    </i>
    <i r="1">
      <x v="1621"/>
      <x v="1348"/>
      <x v="9"/>
    </i>
    <i>
      <x v="191"/>
      <x v="210"/>
      <x v="1166"/>
      <x v="5"/>
    </i>
    <i r="1">
      <x v="1619"/>
      <x v="1420"/>
      <x v="8"/>
    </i>
    <i r="1">
      <x v="1626"/>
      <x v="1420"/>
      <x v="9"/>
    </i>
    <i>
      <x v="192"/>
      <x v="21"/>
      <x v="1165"/>
      <x/>
    </i>
    <i r="1">
      <x v="1618"/>
      <x v="1419"/>
      <x v="8"/>
    </i>
    <i r="1">
      <x v="1627"/>
      <x v="1165"/>
      <x v="9"/>
    </i>
    <i>
      <x v="193"/>
      <x v="211"/>
      <x v="1167"/>
      <x v="5"/>
    </i>
    <i r="1">
      <x v="1622"/>
      <x v="1417"/>
      <x v="8"/>
    </i>
    <i r="1">
      <x v="1630"/>
      <x v="1417"/>
      <x v="9"/>
    </i>
    <i>
      <x v="194"/>
      <x v="212"/>
      <x v="1168"/>
      <x v="5"/>
    </i>
    <i r="1">
      <x v="1623"/>
      <x v="1418"/>
      <x v="8"/>
    </i>
    <i r="1">
      <x v="1631"/>
      <x v="1418"/>
      <x v="9"/>
    </i>
    <i>
      <x v="195"/>
      <x v="22"/>
      <x v="1169"/>
      <x/>
    </i>
    <i r="1">
      <x v="1624"/>
      <x v="1411"/>
      <x v="8"/>
    </i>
    <i r="1">
      <x v="1636"/>
      <x v="1169"/>
      <x v="9"/>
    </i>
    <i>
      <x v="196"/>
      <x v="215"/>
      <x v="1170"/>
      <x v="5"/>
    </i>
    <i r="1">
      <x v="1625"/>
      <x v="1412"/>
      <x v="8"/>
    </i>
    <i r="1">
      <x v="1637"/>
      <x v="1412"/>
      <x v="9"/>
    </i>
    <i>
      <x v="197"/>
      <x v="1642"/>
      <x v="1340"/>
      <x v="8"/>
    </i>
    <i r="1">
      <x v="1643"/>
      <x v="1340"/>
      <x v="10"/>
    </i>
    <i>
      <x v="198"/>
      <x v="30"/>
      <x v="1173"/>
      <x/>
    </i>
    <i r="1">
      <x v="219"/>
      <x v="1171"/>
      <x v="5"/>
    </i>
    <i r="1">
      <x v="1629"/>
      <x v="1414"/>
      <x v="8"/>
    </i>
    <i r="1">
      <x v="1651"/>
      <x v="1173"/>
      <x v="9"/>
    </i>
    <i>
      <x v="199"/>
      <x v="31"/>
      <x v="1172"/>
      <x/>
    </i>
    <i r="1">
      <x v="222"/>
      <x v="1174"/>
      <x v="5"/>
    </i>
    <i r="1">
      <x v="1628"/>
      <x v="1413"/>
      <x v="8"/>
    </i>
    <i r="1">
      <x v="1652"/>
      <x v="1172"/>
      <x v="9"/>
    </i>
    <i>
      <x v="200"/>
      <x v="32"/>
      <x v="1183"/>
      <x/>
    </i>
    <i r="1">
      <x v="231"/>
      <x v="1185"/>
      <x v="5"/>
    </i>
    <i r="1">
      <x v="1639"/>
      <x v="1426"/>
      <x v="8"/>
    </i>
    <i r="1">
      <x v="1653"/>
      <x v="1183"/>
      <x v="9"/>
    </i>
    <i>
      <x v="201"/>
      <x v="232"/>
      <x v="1184"/>
      <x v="5"/>
    </i>
    <i r="1">
      <x v="234"/>
      <x v="1186"/>
      <x v="5"/>
    </i>
    <i r="1">
      <x v="1638"/>
      <x v="1425"/>
      <x v="8"/>
    </i>
    <i r="1">
      <x v="1654"/>
      <x v="1425"/>
      <x v="9"/>
    </i>
    <i>
      <x v="202"/>
      <x v="223"/>
      <x v="1175"/>
      <x v="5"/>
    </i>
    <i r="1">
      <x v="224"/>
      <x v="197"/>
      <x v="5"/>
    </i>
    <i r="1">
      <x v="1632"/>
      <x v="1394"/>
      <x v="8"/>
    </i>
    <i r="1">
      <x v="1655"/>
      <x v="1394"/>
      <x v="9"/>
    </i>
    <i>
      <x v="203"/>
      <x v="225"/>
      <x v="1176"/>
      <x v="5"/>
    </i>
    <i r="1">
      <x v="226"/>
      <x v="1177"/>
      <x v="5"/>
    </i>
    <i r="1">
      <x v="1633"/>
      <x v="1395"/>
      <x v="8"/>
    </i>
    <i r="1">
      <x v="1656"/>
      <x v="1395"/>
      <x v="9"/>
    </i>
    <i>
      <x v="204"/>
      <x v="227"/>
      <x v="1179"/>
      <x v="5"/>
    </i>
    <i r="1">
      <x v="228"/>
      <x v="1182"/>
      <x v="5"/>
    </i>
    <i r="1">
      <x v="1635"/>
      <x v="1369"/>
      <x v="8"/>
    </i>
    <i r="1">
      <x v="1657"/>
      <x v="1369"/>
      <x v="9"/>
    </i>
    <i>
      <x v="205"/>
      <x v="229"/>
      <x v="1180"/>
      <x v="5"/>
    </i>
    <i r="1">
      <x v="233"/>
      <x v="1181"/>
      <x v="5"/>
    </i>
    <i r="1">
      <x v="1634"/>
      <x v="1368"/>
      <x v="8"/>
    </i>
    <i r="1">
      <x v="1658"/>
      <x v="1368"/>
      <x v="9"/>
    </i>
    <i>
      <x v="206"/>
      <x v="33"/>
      <x v="1188"/>
      <x/>
    </i>
    <i r="1">
      <x v="236"/>
      <x v="1190"/>
      <x v="5"/>
    </i>
    <i r="1">
      <x v="1640"/>
      <x v="1370"/>
      <x v="8"/>
    </i>
    <i r="1">
      <x v="1659"/>
      <x v="1188"/>
      <x v="9"/>
    </i>
    <i>
      <x v="207"/>
      <x v="34"/>
      <x v="1187"/>
      <x/>
    </i>
    <i r="1">
      <x v="238"/>
      <x v="1189"/>
      <x v="5"/>
    </i>
    <i r="1">
      <x v="1641"/>
      <x v="1371"/>
      <x v="8"/>
    </i>
    <i r="1">
      <x v="1660"/>
      <x v="1187"/>
      <x v="9"/>
    </i>
    <i>
      <x v="208"/>
      <x v="1665"/>
      <x v="1327"/>
      <x v="8"/>
    </i>
    <i r="1">
      <x v="1667"/>
      <x v="1327"/>
      <x v="10"/>
    </i>
    <i>
      <x v="209"/>
      <x v="1666"/>
      <x v="1328"/>
      <x v="8"/>
    </i>
    <i r="1">
      <x v="1668"/>
      <x v="1328"/>
      <x v="10"/>
    </i>
    <i>
      <x v="210"/>
      <x v="1673"/>
      <x v="1415"/>
      <x v="8"/>
    </i>
    <i r="1">
      <x v="1675"/>
      <x v="1415"/>
      <x v="10"/>
    </i>
    <i>
      <x v="211"/>
      <x v="1674"/>
      <x v="1416"/>
      <x v="8"/>
    </i>
    <i r="1">
      <x v="1676"/>
      <x v="1416"/>
      <x v="10"/>
    </i>
    <i>
      <x v="212"/>
      <x v="242"/>
      <x v="1202"/>
      <x v="5"/>
    </i>
    <i r="1">
      <x v="243"/>
      <x v="1201"/>
      <x v="5"/>
    </i>
    <i r="1">
      <x v="1645"/>
      <x v="1399"/>
      <x v="8"/>
    </i>
    <i r="1">
      <x v="1679"/>
      <x v="1399"/>
      <x v="9"/>
    </i>
    <i>
      <x v="213"/>
      <x v="244"/>
      <x v="1191"/>
      <x v="5"/>
    </i>
    <i r="1">
      <x v="1644"/>
      <x v="1335"/>
      <x v="8"/>
    </i>
    <i r="1">
      <x v="1680"/>
      <x v="1335"/>
      <x v="9"/>
    </i>
    <i>
      <x v="214"/>
      <x v="245"/>
      <x v="1203"/>
      <x v="5"/>
    </i>
    <i r="1">
      <x v="1679"/>
      <x v="1399"/>
      <x v="9"/>
    </i>
    <i r="1">
      <x v="1687"/>
      <x v="1399"/>
      <x v="9"/>
    </i>
    <i>
      <x v="215"/>
      <x v="259"/>
      <x v="1251"/>
      <x v="5"/>
    </i>
    <i r="1">
      <x v="1691"/>
      <x v="1310"/>
      <x v="8"/>
    </i>
    <i r="1">
      <x v="1703"/>
      <x v="1479"/>
      <x v="9"/>
    </i>
    <i>
      <x v="216"/>
      <x v="213"/>
      <x v="1194"/>
      <x v="5"/>
    </i>
    <i r="1">
      <x v="254"/>
      <x v="1246"/>
      <x v="5"/>
    </i>
    <i r="1">
      <x v="255"/>
      <x v="1247"/>
      <x v="5"/>
    </i>
    <i r="1">
      <x v="256"/>
      <x v="1248"/>
      <x v="5"/>
    </i>
    <i r="1">
      <x v="257"/>
      <x v="1249"/>
      <x v="5"/>
    </i>
    <i r="1">
      <x v="258"/>
      <x v="1250"/>
      <x v="5"/>
    </i>
    <i r="1">
      <x v="260"/>
      <x v="1252"/>
      <x v="5"/>
    </i>
    <i r="1">
      <x v="261"/>
      <x v="1253"/>
      <x v="5"/>
    </i>
    <i r="1">
      <x v="262"/>
      <x v="1254"/>
      <x v="5"/>
    </i>
    <i r="1">
      <x v="263"/>
      <x v="1255"/>
      <x v="5"/>
    </i>
    <i r="1">
      <x v="264"/>
      <x v="1256"/>
      <x v="5"/>
    </i>
    <i r="1">
      <x v="265"/>
      <x v="1257"/>
      <x v="5"/>
    </i>
    <i r="1">
      <x v="266"/>
      <x v="1258"/>
      <x v="5"/>
    </i>
    <i r="1">
      <x v="267"/>
      <x v="1259"/>
      <x v="5"/>
    </i>
    <i r="1">
      <x v="268"/>
      <x v="1260"/>
      <x v="5"/>
    </i>
    <i r="1">
      <x v="269"/>
      <x v="1261"/>
      <x v="5"/>
    </i>
    <i r="1">
      <x v="270"/>
      <x v="1262"/>
      <x v="5"/>
    </i>
    <i r="1">
      <x v="271"/>
      <x v="1263"/>
      <x v="5"/>
    </i>
    <i r="1">
      <x v="272"/>
      <x v="1264"/>
      <x v="5"/>
    </i>
    <i r="1">
      <x v="273"/>
      <x v="1238"/>
      <x v="5"/>
    </i>
    <i r="1">
      <x v="275"/>
      <x v="1221"/>
      <x v="5"/>
    </i>
    <i r="1">
      <x v="277"/>
      <x v="1210"/>
      <x v="5"/>
    </i>
    <i r="1">
      <x v="278"/>
      <x v="1211"/>
      <x v="5"/>
    </i>
    <i r="1">
      <x v="279"/>
      <x v="1212"/>
      <x v="5"/>
    </i>
    <i r="1">
      <x v="281"/>
      <x v="1231"/>
      <x v="5"/>
    </i>
    <i r="1">
      <x v="282"/>
      <x v="1233"/>
      <x v="5"/>
    </i>
    <i r="1">
      <x v="283"/>
      <x v="1234"/>
      <x v="5"/>
    </i>
    <i r="1">
      <x v="284"/>
      <x v="1235"/>
      <x v="5"/>
    </i>
    <i r="1">
      <x v="285"/>
      <x v="1236"/>
      <x v="5"/>
    </i>
    <i r="1">
      <x v="286"/>
      <x v="1237"/>
      <x v="5"/>
    </i>
    <i r="1">
      <x v="287"/>
      <x v="1239"/>
      <x v="5"/>
    </i>
    <i r="1">
      <x v="289"/>
      <x v="1241"/>
      <x v="5"/>
    </i>
    <i r="1">
      <x v="290"/>
      <x v="1242"/>
      <x v="5"/>
    </i>
    <i r="1">
      <x v="291"/>
      <x v="1243"/>
      <x v="5"/>
    </i>
    <i r="1">
      <x v="292"/>
      <x v="1244"/>
      <x v="5"/>
    </i>
    <i r="1">
      <x v="293"/>
      <x v="1215"/>
      <x v="5"/>
    </i>
    <i r="1">
      <x v="294"/>
      <x v="1216"/>
      <x v="5"/>
    </i>
    <i r="1">
      <x v="295"/>
      <x v="1217"/>
      <x v="5"/>
    </i>
    <i r="1">
      <x v="296"/>
      <x v="1218"/>
      <x v="5"/>
    </i>
    <i r="1">
      <x v="297"/>
      <x v="1219"/>
      <x v="5"/>
    </i>
    <i r="1">
      <x v="298"/>
      <x v="1220"/>
      <x v="5"/>
    </i>
    <i r="1">
      <x v="299"/>
      <x v="1222"/>
      <x v="5"/>
    </i>
    <i r="1">
      <x v="300"/>
      <x v="1223"/>
      <x v="5"/>
    </i>
    <i r="1">
      <x v="302"/>
      <x v="1225"/>
      <x v="5"/>
    </i>
    <i r="1">
      <x v="303"/>
      <x v="1229"/>
      <x v="5"/>
    </i>
    <i r="1">
      <x v="304"/>
      <x v="1232"/>
      <x v="5"/>
    </i>
    <i r="1">
      <x v="1692"/>
      <x v="1347"/>
      <x v="8"/>
    </i>
    <i r="1">
      <x v="1704"/>
      <x v="1347"/>
      <x v="9"/>
    </i>
    <i>
      <x v="217"/>
      <x v="247"/>
      <x v="1086"/>
      <x v="5"/>
    </i>
    <i r="1">
      <x v="1684"/>
      <x v="1379"/>
      <x v="8"/>
    </i>
    <i r="1">
      <x v="1705"/>
      <x v="1379"/>
      <x v="9"/>
    </i>
    <i>
      <x v="218"/>
      <x v="248"/>
      <x v="1087"/>
      <x v="5"/>
    </i>
    <i r="1">
      <x v="1683"/>
      <x v="1378"/>
      <x v="8"/>
    </i>
    <i r="1">
      <x v="1706"/>
      <x v="1378"/>
      <x v="9"/>
    </i>
    <i>
      <x v="219"/>
      <x v="249"/>
      <x v="1207"/>
      <x v="5"/>
    </i>
    <i r="1">
      <x v="250"/>
      <x v="1205"/>
      <x v="5"/>
    </i>
    <i r="1">
      <x v="252"/>
      <x v="1204"/>
      <x v="5"/>
    </i>
    <i r="1">
      <x v="253"/>
      <x v="1206"/>
      <x v="5"/>
    </i>
    <i r="1">
      <x v="1646"/>
      <x v="1301"/>
      <x v="8"/>
    </i>
    <i r="1">
      <x v="1707"/>
      <x v="1301"/>
      <x v="9"/>
    </i>
    <i>
      <x v="220"/>
      <x v="305"/>
      <x v="1193"/>
      <x v="5"/>
    </i>
    <i r="1">
      <x v="1680"/>
      <x v="1335"/>
      <x v="9"/>
    </i>
    <i r="1">
      <x v="1708"/>
      <x v="1335"/>
      <x v="9"/>
    </i>
    <i>
      <x v="221"/>
      <x v="251"/>
      <x v="1209"/>
      <x v="5"/>
    </i>
    <i r="1">
      <x v="1649"/>
      <x v="1331"/>
      <x v="8"/>
    </i>
    <i r="1">
      <x v="1709"/>
      <x v="1331"/>
      <x v="9"/>
    </i>
    <i>
      <x v="222"/>
      <x v="335"/>
      <x v="1227"/>
      <x v="5"/>
    </i>
    <i r="1">
      <x v="1671"/>
      <x v="1390"/>
      <x v="8"/>
    </i>
    <i r="1">
      <x v="1717"/>
      <x v="1390"/>
      <x v="9"/>
    </i>
    <i>
      <x v="223"/>
      <x v="336"/>
      <x v="1228"/>
      <x v="5"/>
    </i>
    <i r="1">
      <x v="1672"/>
      <x v="1391"/>
      <x v="8"/>
    </i>
    <i r="1">
      <x v="1718"/>
      <x v="1391"/>
      <x v="9"/>
    </i>
    <i>
      <x v="224"/>
      <x v="337"/>
      <x v="1214"/>
      <x v="5"/>
    </i>
    <i r="1">
      <x v="1670"/>
      <x v="1328"/>
      <x v="8"/>
    </i>
    <i r="1">
      <x v="1719"/>
      <x v="1328"/>
      <x v="9"/>
    </i>
    <i>
      <x v="225"/>
      <x v="338"/>
      <x v="1275"/>
      <x v="5"/>
    </i>
    <i r="1">
      <x v="1682"/>
      <x v="1428"/>
      <x v="8"/>
    </i>
    <i r="1">
      <x v="1720"/>
      <x v="1275"/>
      <x v="9"/>
    </i>
    <i>
      <x v="226"/>
      <x v="339"/>
      <x v="27"/>
      <x v="5"/>
    </i>
    <i r="1">
      <x v="1686"/>
      <x v="1344"/>
      <x v="8"/>
    </i>
    <i r="1">
      <x v="1721"/>
      <x v="27"/>
      <x v="9"/>
    </i>
    <i>
      <x v="227"/>
      <x v="340"/>
      <x v="28"/>
      <x v="5"/>
    </i>
    <i r="1">
      <x v="1685"/>
      <x v="1343"/>
      <x v="8"/>
    </i>
    <i r="1">
      <x v="1722"/>
      <x v="1343"/>
      <x v="9"/>
    </i>
    <i>
      <x v="228"/>
      <x v="301"/>
      <x v="1224"/>
      <x v="5"/>
    </i>
    <i r="1">
      <x v="327"/>
      <x v="1290"/>
      <x v="5"/>
    </i>
    <i r="1">
      <x v="334"/>
      <x v="1271"/>
      <x v="5"/>
    </i>
    <i r="1">
      <x v="1694"/>
      <x v="1459"/>
      <x v="8"/>
    </i>
    <i r="1">
      <x v="1723"/>
      <x v="1271"/>
      <x v="9"/>
    </i>
    <i>
      <x v="229"/>
      <x v="306"/>
      <x v="1078"/>
      <x v="5"/>
    </i>
    <i r="1">
      <x v="307"/>
      <x v="1079"/>
      <x v="5"/>
    </i>
    <i r="1">
      <x v="308"/>
      <x v="1080"/>
      <x v="5"/>
    </i>
    <i r="1">
      <x v="309"/>
      <x v="1081"/>
      <x v="5"/>
    </i>
    <i r="1">
      <x v="310"/>
      <x v="1082"/>
      <x v="5"/>
    </i>
    <i r="1">
      <x v="311"/>
      <x v="1265"/>
      <x v="5"/>
    </i>
    <i r="1">
      <x v="312"/>
      <x v="1266"/>
      <x v="5"/>
    </i>
    <i r="1">
      <x v="314"/>
      <x v="1272"/>
      <x v="5"/>
    </i>
    <i r="1">
      <x v="316"/>
      <x v="1278"/>
      <x v="5"/>
    </i>
    <i r="1">
      <x v="317"/>
      <x v="1281"/>
      <x v="5"/>
    </i>
    <i r="1">
      <x v="318"/>
      <x v="1282"/>
      <x v="5"/>
    </i>
    <i r="1">
      <x v="319"/>
      <x v="1284"/>
      <x v="5"/>
    </i>
    <i r="1">
      <x v="320"/>
      <x v="1285"/>
      <x v="5"/>
    </i>
    <i r="1">
      <x v="321"/>
      <x v="1286"/>
      <x v="5"/>
    </i>
    <i r="1">
      <x v="322"/>
      <x v="1287"/>
      <x v="5"/>
    </i>
    <i r="1">
      <x v="323"/>
      <x v="1288"/>
      <x v="5"/>
    </i>
    <i r="1">
      <x v="324"/>
      <x v="1289"/>
      <x v="5"/>
    </i>
    <i r="1">
      <x v="325"/>
      <x v="1291"/>
      <x v="5"/>
    </i>
    <i r="1">
      <x v="326"/>
      <x v="1292"/>
      <x v="5"/>
    </i>
    <i r="1">
      <x v="328"/>
      <x v="1270"/>
      <x v="5"/>
    </i>
    <i r="1">
      <x v="329"/>
      <x v="1274"/>
      <x v="5"/>
    </i>
    <i r="1">
      <x v="330"/>
      <x v="1277"/>
      <x v="5"/>
    </i>
    <i r="1">
      <x v="331"/>
      <x v="1280"/>
      <x v="5"/>
    </i>
    <i r="1">
      <x v="332"/>
      <x v="1279"/>
      <x v="5"/>
    </i>
    <i r="1">
      <x v="333"/>
      <x v="1273"/>
      <x v="5"/>
    </i>
    <i r="1">
      <x v="359"/>
      <x v="3"/>
      <x v="5"/>
    </i>
    <i r="1">
      <x v="360"/>
      <x v="4"/>
      <x v="5"/>
    </i>
    <i r="1">
      <x v="363"/>
      <x v="5"/>
      <x v="5"/>
    </i>
    <i r="1">
      <x v="365"/>
      <x v="7"/>
      <x v="5"/>
    </i>
    <i r="1">
      <x v="366"/>
      <x v="9"/>
      <x v="5"/>
    </i>
    <i r="1">
      <x v="367"/>
      <x v="10"/>
      <x v="5"/>
    </i>
    <i r="1">
      <x v="368"/>
      <x v="11"/>
      <x v="5"/>
    </i>
    <i r="1">
      <x v="369"/>
      <x v="13"/>
      <x v="5"/>
    </i>
    <i r="1">
      <x v="370"/>
      <x v="17"/>
      <x v="5"/>
    </i>
    <i r="1">
      <x v="372"/>
      <x v="21"/>
      <x v="5"/>
    </i>
    <i r="1">
      <x v="1700"/>
      <x v="1354"/>
      <x v="8"/>
    </i>
    <i r="1">
      <x v="1724"/>
      <x v="10"/>
      <x v="9"/>
    </i>
    <i>
      <x v="230"/>
      <x v="313"/>
      <x v="1267"/>
      <x v="5"/>
    </i>
    <i r="1">
      <x v="315"/>
      <x v="1276"/>
      <x v="5"/>
    </i>
    <i r="1">
      <x v="341"/>
      <x v="1083"/>
      <x v="5"/>
    </i>
    <i r="1">
      <x v="342"/>
      <x v="1085"/>
      <x v="5"/>
    </i>
    <i r="1">
      <x v="343"/>
      <x v="1090"/>
      <x v="5"/>
    </i>
    <i r="1">
      <x v="344"/>
      <x v="1092"/>
      <x v="5"/>
    </i>
    <i r="1">
      <x v="345"/>
      <x v="1095"/>
      <x v="5"/>
    </i>
    <i r="1">
      <x v="346"/>
      <x v="1096"/>
      <x v="5"/>
    </i>
    <i r="1">
      <x v="347"/>
      <x v="1088"/>
      <x v="5"/>
    </i>
    <i r="1">
      <x v="348"/>
      <x v="1098"/>
      <x v="5"/>
    </i>
    <i r="1">
      <x v="349"/>
      <x v="1099"/>
      <x v="5"/>
    </i>
    <i r="1">
      <x v="350"/>
      <x v="1100"/>
      <x v="5"/>
    </i>
    <i r="1">
      <x v="351"/>
      <x v="1101"/>
      <x v="5"/>
    </i>
    <i r="1">
      <x v="352"/>
      <x v="1103"/>
      <x v="5"/>
    </i>
    <i r="1">
      <x v="353"/>
      <x v="1104"/>
      <x v="5"/>
    </i>
    <i r="1">
      <x v="355"/>
      <x v="1107"/>
      <x v="5"/>
    </i>
    <i r="1">
      <x v="356"/>
      <x v="1108"/>
      <x v="5"/>
    </i>
    <i r="1">
      <x v="357"/>
      <x v="1"/>
      <x v="5"/>
    </i>
    <i r="1">
      <x v="358"/>
      <x v="2"/>
      <x v="5"/>
    </i>
    <i r="1">
      <x v="373"/>
      <x v="22"/>
      <x v="5"/>
    </i>
    <i r="1">
      <x v="374"/>
      <x v="23"/>
      <x v="5"/>
    </i>
    <i r="1">
      <x v="375"/>
      <x v="24"/>
      <x v="5"/>
    </i>
    <i r="1">
      <x v="377"/>
      <x v="1093"/>
      <x v="5"/>
    </i>
    <i r="1">
      <x v="1713"/>
      <x v="1355"/>
      <x v="8"/>
    </i>
    <i r="1">
      <x v="1723"/>
      <x v="1271"/>
      <x v="9"/>
    </i>
    <i r="1">
      <x v="1724"/>
      <x v="10"/>
      <x v="9"/>
    </i>
    <i r="1">
      <x v="1725"/>
      <x v="1103"/>
      <x v="9"/>
    </i>
    <i>
      <x v="231"/>
      <x v="354"/>
      <x v="1106"/>
      <x v="5"/>
    </i>
    <i r="1">
      <x v="364"/>
      <x v="6"/>
      <x v="5"/>
    </i>
    <i r="1">
      <x v="1716"/>
      <x v="1305"/>
      <x v="8"/>
    </i>
    <i r="1">
      <x v="1726"/>
      <x v="1106"/>
      <x v="9"/>
    </i>
    <i>
      <x v="232"/>
      <x v="1704"/>
      <x v="1347"/>
      <x v="9"/>
    </i>
    <i r="1">
      <x v="1725"/>
      <x v="1103"/>
      <x v="9"/>
    </i>
    <i r="1">
      <x v="1729"/>
      <x v="1103"/>
      <x v="9"/>
    </i>
    <i>
      <x v="233"/>
      <x v="376"/>
      <x v="25"/>
      <x v="5"/>
    </i>
    <i r="1">
      <x v="1715"/>
      <x v="1461"/>
      <x v="8"/>
    </i>
    <i r="1">
      <x v="1730"/>
      <x v="25"/>
      <x v="9"/>
    </i>
    <i>
      <x v="234"/>
      <x v="387"/>
      <x v="16"/>
      <x v="5"/>
    </i>
    <i r="1">
      <x v="1695"/>
      <x v="1469"/>
      <x v="8"/>
    </i>
    <i r="1">
      <x v="1731"/>
      <x v="16"/>
      <x v="9"/>
    </i>
    <i>
      <x v="235"/>
      <x v="390"/>
      <x v="8"/>
      <x v="5"/>
    </i>
    <i r="1">
      <x v="1696"/>
      <x v="1470"/>
      <x v="8"/>
    </i>
    <i r="1">
      <x v="1732"/>
      <x v="8"/>
      <x v="9"/>
    </i>
    <i>
      <x v="236"/>
      <x v="371"/>
      <x v="18"/>
      <x v="5"/>
    </i>
    <i r="1">
      <x v="1702"/>
      <x v="1441"/>
      <x v="8"/>
    </i>
    <i r="1">
      <x v="1733"/>
      <x v="18"/>
      <x v="9"/>
    </i>
    <i>
      <x v="237"/>
      <x v="1714"/>
      <x v="1442"/>
      <x v="8"/>
    </i>
    <i r="1">
      <x v="1733"/>
      <x v="18"/>
      <x v="9"/>
    </i>
    <i r="1">
      <x v="1734"/>
      <x v="18"/>
      <x v="9"/>
    </i>
    <i>
      <x v="238"/>
      <x v="391"/>
      <x v="14"/>
      <x v="5"/>
    </i>
    <i r="1">
      <x v="392"/>
      <x v="19"/>
      <x v="5"/>
    </i>
    <i r="1">
      <x v="1693"/>
      <x v="1455"/>
      <x v="8"/>
    </i>
    <i r="1">
      <x v="1735"/>
      <x v="19"/>
      <x v="9"/>
    </i>
    <i>
      <x v="239"/>
      <x v="385"/>
      <x v="15"/>
      <x v="5"/>
    </i>
    <i r="1">
      <x v="386"/>
      <x v="26"/>
      <x v="5"/>
    </i>
    <i r="1">
      <x v="388"/>
      <x v="12"/>
      <x v="5"/>
    </i>
    <i r="1">
      <x v="389"/>
      <x v="1094"/>
      <x v="5"/>
    </i>
    <i r="1">
      <x v="393"/>
      <x v="1105"/>
      <x v="5"/>
    </i>
    <i r="1">
      <x v="1699"/>
      <x v="1312"/>
      <x v="8"/>
    </i>
    <i r="1">
      <x v="1736"/>
      <x v="1105"/>
      <x v="9"/>
    </i>
    <i>
      <x v="240"/>
      <x v="382"/>
      <x v="1097"/>
      <x v="5"/>
    </i>
    <i r="1">
      <x v="383"/>
      <x v="1102"/>
      <x v="5"/>
    </i>
    <i r="1">
      <x v="384"/>
      <x v="1109"/>
      <x v="5"/>
    </i>
    <i r="1">
      <x v="1712"/>
      <x v="1313"/>
      <x v="8"/>
    </i>
    <i r="1">
      <x v="1737"/>
      <x v="1109"/>
      <x v="9"/>
    </i>
    <i>
      <x v="241"/>
      <x v="378"/>
      <x v="20"/>
      <x v="5"/>
    </i>
    <i r="1">
      <x v="379"/>
      <x v="1084"/>
      <x v="5"/>
    </i>
    <i r="1">
      <x v="380"/>
      <x v="1089"/>
      <x v="5"/>
    </i>
    <i r="1">
      <x v="381"/>
      <x v="1091"/>
      <x v="5"/>
    </i>
    <i r="1">
      <x v="1701"/>
      <x v="1439"/>
      <x v="8"/>
    </i>
    <i r="1">
      <x v="1735"/>
      <x v="19"/>
      <x v="9"/>
    </i>
    <i r="1">
      <x v="1738"/>
      <x v="19"/>
      <x v="9"/>
    </i>
    <i>
      <x v="242"/>
      <x v="246"/>
      <x v="1245"/>
      <x v="5"/>
    </i>
    <i r="1">
      <x v="1677"/>
      <x v="1421"/>
      <x v="8"/>
    </i>
    <i r="1">
      <x v="1754"/>
      <x v="1421"/>
      <x v="9"/>
    </i>
    <i>
      <x v="243"/>
      <x v="362"/>
      <x v="62"/>
      <x v="5"/>
    </i>
    <i r="1">
      <x v="1689"/>
      <x v="1345"/>
      <x v="8"/>
    </i>
    <i r="1">
      <x v="1755"/>
      <x v="1345"/>
      <x v="9"/>
    </i>
    <i>
      <x v="244"/>
      <x v="361"/>
      <x v="61"/>
      <x v="5"/>
    </i>
    <i r="1">
      <x v="1690"/>
      <x v="1346"/>
      <x v="8"/>
    </i>
    <i r="1">
      <x v="1756"/>
      <x v="1346"/>
      <x v="9"/>
    </i>
    <i>
      <x v="245"/>
      <x v="394"/>
      <x v="94"/>
      <x v="5"/>
    </i>
    <i r="1">
      <x v="1698"/>
      <x v="1410"/>
      <x v="8"/>
    </i>
    <i r="1">
      <x v="1757"/>
      <x v="94"/>
      <x v="9"/>
    </i>
    <i>
      <x v="246"/>
      <x v="395"/>
      <x v="93"/>
      <x v="5"/>
    </i>
    <i r="1">
      <x v="1697"/>
      <x v="1409"/>
      <x v="8"/>
    </i>
    <i r="1">
      <x v="1758"/>
      <x v="1409"/>
      <x v="9"/>
    </i>
    <i>
      <x v="247"/>
      <x v="413"/>
      <x v="242"/>
      <x v="5"/>
    </i>
    <i r="1">
      <x v="1739"/>
      <x v="1325"/>
      <x v="8"/>
    </i>
    <i r="1">
      <x v="1759"/>
      <x v="1325"/>
      <x v="9"/>
    </i>
    <i>
      <x v="248"/>
      <x v="414"/>
      <x v="241"/>
      <x v="5"/>
    </i>
    <i r="1">
      <x v="1740"/>
      <x v="1326"/>
      <x v="8"/>
    </i>
    <i r="1">
      <x v="1760"/>
      <x v="1326"/>
      <x v="9"/>
    </i>
    <i>
      <x v="249"/>
      <x v="412"/>
      <x v="178"/>
      <x v="5"/>
    </i>
    <i r="1">
      <x v="1728"/>
      <x v="1334"/>
      <x v="8"/>
    </i>
    <i r="1">
      <x v="1761"/>
      <x v="1334"/>
      <x v="9"/>
    </i>
    <i>
      <x v="250"/>
      <x v="1726"/>
      <x v="1106"/>
      <x v="9"/>
    </i>
    <i r="1">
      <x v="1764"/>
      <x v="1314"/>
      <x v="8"/>
    </i>
    <i r="1">
      <x v="1772"/>
      <x v="1106"/>
      <x v="9"/>
    </i>
    <i>
      <x v="251"/>
      <x v="401"/>
      <x v="69"/>
      <x v="5"/>
    </i>
    <i r="1">
      <x v="1741"/>
      <x v="1319"/>
      <x v="8"/>
    </i>
    <i r="1">
      <x v="1773"/>
      <x v="1319"/>
      <x v="9"/>
    </i>
    <i>
      <x v="252"/>
      <x v="399"/>
      <x v="67"/>
      <x v="5"/>
    </i>
    <i r="1">
      <x v="1742"/>
      <x v="1352"/>
      <x v="8"/>
    </i>
    <i r="1">
      <x v="1774"/>
      <x v="1352"/>
      <x v="9"/>
    </i>
    <i>
      <x v="253"/>
      <x v="466"/>
      <x v="37"/>
      <x v="5"/>
    </i>
    <i r="1">
      <x v="467"/>
      <x v="41"/>
      <x v="5"/>
    </i>
    <i r="1">
      <x v="468"/>
      <x v="32"/>
      <x v="5"/>
    </i>
    <i r="1">
      <x v="469"/>
      <x v="36"/>
      <x v="5"/>
    </i>
    <i r="1">
      <x v="470"/>
      <x v="38"/>
      <x v="5"/>
    </i>
    <i r="1">
      <x v="1743"/>
      <x v="1353"/>
      <x v="8"/>
    </i>
    <i r="1">
      <x v="1775"/>
      <x v="38"/>
      <x v="9"/>
    </i>
    <i>
      <x v="254"/>
      <x v="482"/>
      <x v="154"/>
      <x v="5"/>
    </i>
    <i r="1">
      <x v="1766"/>
      <x v="1320"/>
      <x v="8"/>
    </i>
    <i r="1">
      <x v="1776"/>
      <x v="1320"/>
      <x v="9"/>
    </i>
    <i>
      <x v="255"/>
      <x v="510"/>
      <x v="155"/>
      <x v="5"/>
    </i>
    <i r="1">
      <x v="521"/>
      <x v="167"/>
      <x v="5"/>
    </i>
    <i r="1">
      <x v="1765"/>
      <x v="1315"/>
      <x v="8"/>
    </i>
    <i r="1">
      <x v="1772"/>
      <x v="1106"/>
      <x v="9"/>
    </i>
    <i r="1">
      <x v="1777"/>
      <x v="155"/>
      <x v="9"/>
    </i>
    <i>
      <x v="256"/>
      <x v="398"/>
      <x v="60"/>
      <x v="5"/>
    </i>
    <i r="1">
      <x v="400"/>
      <x v="71"/>
      <x v="5"/>
    </i>
    <i r="1">
      <x v="402"/>
      <x v="63"/>
      <x v="5"/>
    </i>
    <i r="1">
      <x v="404"/>
      <x v="65"/>
      <x v="5"/>
    </i>
    <i r="1">
      <x v="405"/>
      <x v="66"/>
      <x v="5"/>
    </i>
    <i r="1">
      <x v="406"/>
      <x v="68"/>
      <x v="5"/>
    </i>
    <i r="1">
      <x v="407"/>
      <x v="70"/>
      <x v="5"/>
    </i>
    <i r="1">
      <x v="408"/>
      <x v="72"/>
      <x v="5"/>
    </i>
    <i r="1">
      <x v="410"/>
      <x v="74"/>
      <x v="5"/>
    </i>
    <i r="1">
      <x v="464"/>
      <x v="33"/>
      <x v="5"/>
    </i>
    <i r="1">
      <x v="465"/>
      <x v="35"/>
      <x v="5"/>
    </i>
    <i r="1">
      <x v="471"/>
      <x v="42"/>
      <x v="5"/>
    </i>
    <i r="1">
      <x v="472"/>
      <x v="47"/>
      <x v="5"/>
    </i>
    <i r="1">
      <x v="473"/>
      <x v="49"/>
      <x v="5"/>
    </i>
    <i r="1">
      <x v="474"/>
      <x v="57"/>
      <x v="5"/>
    </i>
    <i r="1">
      <x v="512"/>
      <x v="163"/>
      <x v="5"/>
    </i>
    <i r="1">
      <x v="517"/>
      <x v="172"/>
      <x v="5"/>
    </i>
    <i r="1">
      <x v="518"/>
      <x v="176"/>
      <x v="5"/>
    </i>
    <i r="1">
      <x v="519"/>
      <x v="153"/>
      <x v="5"/>
    </i>
    <i r="1">
      <x v="520"/>
      <x v="138"/>
      <x v="5"/>
    </i>
    <i r="1">
      <x v="522"/>
      <x v="175"/>
      <x v="5"/>
    </i>
    <i r="1">
      <x v="523"/>
      <x v="75"/>
      <x v="5"/>
    </i>
    <i r="1">
      <x v="524"/>
      <x v="76"/>
      <x v="5"/>
    </i>
    <i r="1">
      <x v="1729"/>
      <x v="1103"/>
      <x v="9"/>
    </i>
    <i r="1">
      <x v="1731"/>
      <x v="16"/>
      <x v="9"/>
    </i>
    <i r="1">
      <x v="1736"/>
      <x v="1105"/>
      <x v="9"/>
    </i>
    <i r="1">
      <x v="1737"/>
      <x v="1109"/>
      <x v="9"/>
    </i>
    <i r="1">
      <x v="1738"/>
      <x v="19"/>
      <x v="9"/>
    </i>
    <i r="1">
      <x v="1749"/>
      <x v="1367"/>
      <x v="8"/>
    </i>
    <i r="1">
      <x v="1779"/>
      <x v="75"/>
      <x v="9"/>
    </i>
    <i>
      <x v="257"/>
      <x v="431"/>
      <x v="86"/>
      <x v="5"/>
    </i>
    <i r="1">
      <x v="1767"/>
      <x v="1356"/>
      <x v="8"/>
    </i>
    <i r="1">
      <x v="1780"/>
      <x v="86"/>
      <x v="9"/>
    </i>
    <i>
      <x v="258"/>
      <x v="1778"/>
      <x v="1422"/>
      <x v="9"/>
    </i>
    <i r="1">
      <x v="1781"/>
      <x v="1422"/>
      <x v="9"/>
    </i>
    <i>
      <x v="259"/>
      <x v="463"/>
      <x v="54"/>
      <x v="5"/>
    </i>
    <i r="1">
      <x v="1748"/>
      <x v="1366"/>
      <x v="8"/>
    </i>
    <i r="1">
      <x v="1775"/>
      <x v="38"/>
      <x v="9"/>
    </i>
    <i r="1">
      <x v="1782"/>
      <x v="54"/>
      <x v="9"/>
    </i>
    <i>
      <x v="260"/>
      <x v="452"/>
      <x v="125"/>
      <x v="5"/>
    </i>
    <i r="1">
      <x v="1744"/>
      <x v="1452"/>
      <x v="8"/>
    </i>
    <i r="1">
      <x v="1783"/>
      <x v="125"/>
      <x v="9"/>
    </i>
    <i>
      <x v="261"/>
      <x v="1751"/>
      <x v="1454"/>
      <x v="8"/>
    </i>
    <i r="1">
      <x v="1783"/>
      <x v="125"/>
      <x v="9"/>
    </i>
    <i r="1">
      <x v="1784"/>
      <x v="1454"/>
      <x v="9"/>
    </i>
    <i>
      <x v="262"/>
      <x v="542"/>
      <x v="43"/>
      <x v="5"/>
    </i>
    <i r="1">
      <x v="1795"/>
      <x v="1473"/>
      <x v="8"/>
    </i>
    <i r="1">
      <x v="1796"/>
      <x v="43"/>
      <x v="9"/>
    </i>
    <i>
      <x v="263"/>
      <x v="2"/>
      <x v="1295"/>
      <x/>
    </i>
    <i r="1">
      <x v="1575"/>
      <x v="1433"/>
      <x v="9"/>
    </i>
    <i r="1">
      <x v="1797"/>
      <x v="1295"/>
      <x v="9"/>
    </i>
    <i>
      <x v="264"/>
      <x v="3"/>
      <x v="1297"/>
      <x/>
    </i>
    <i r="1">
      <x v="1576"/>
      <x v="1429"/>
      <x v="9"/>
    </i>
    <i r="1">
      <x v="1798"/>
      <x v="1429"/>
      <x v="9"/>
    </i>
    <i>
      <x v="265"/>
      <x v="4"/>
      <x v="1299"/>
      <x/>
    </i>
    <i r="1">
      <x v="1578"/>
      <x v="1178"/>
      <x v="9"/>
    </i>
    <i r="1">
      <x v="1799"/>
      <x v="1299"/>
      <x v="9"/>
    </i>
    <i>
      <x v="266"/>
      <x v="5"/>
      <x v="1135"/>
      <x/>
    </i>
    <i r="1">
      <x v="1581"/>
      <x v="1432"/>
      <x v="9"/>
    </i>
    <i r="1">
      <x v="1800"/>
      <x v="1135"/>
      <x v="9"/>
    </i>
    <i>
      <x v="267"/>
      <x v="181"/>
      <x v="1137"/>
      <x v="5"/>
    </i>
    <i r="1">
      <x v="1584"/>
      <x v="1431"/>
      <x v="9"/>
    </i>
    <i r="1">
      <x v="1801"/>
      <x v="1431"/>
      <x v="9"/>
    </i>
    <i>
      <x v="268"/>
      <x v="6"/>
      <x v="1139"/>
      <x/>
    </i>
    <i r="1">
      <x v="1589"/>
      <x v="1430"/>
      <x v="9"/>
    </i>
    <i r="1">
      <x v="1802"/>
      <x v="1430"/>
      <x v="9"/>
    </i>
    <i>
      <x v="269"/>
      <x v="12"/>
      <x v="1145"/>
      <x/>
    </i>
    <i r="1">
      <x v="1597"/>
      <x v="1436"/>
      <x v="9"/>
    </i>
    <i r="1">
      <x v="1803"/>
      <x v="1436"/>
      <x v="9"/>
    </i>
    <i>
      <x v="270"/>
      <x v="534"/>
      <x v="48"/>
      <x v="5"/>
    </i>
    <i r="1">
      <x v="1789"/>
      <x v="1362"/>
      <x v="8"/>
    </i>
    <i r="1">
      <x v="1804"/>
      <x v="48"/>
      <x v="9"/>
    </i>
    <i>
      <x v="271"/>
      <x v="457"/>
      <x v="110"/>
      <x v="5"/>
    </i>
    <i r="1">
      <x v="483"/>
      <x v="157"/>
      <x v="5"/>
    </i>
    <i r="1">
      <x v="484"/>
      <x v="158"/>
      <x v="5"/>
    </i>
    <i r="1">
      <x v="485"/>
      <x v="159"/>
      <x v="5"/>
    </i>
    <i r="1">
      <x v="486"/>
      <x v="165"/>
      <x v="5"/>
    </i>
    <i r="1">
      <x v="487"/>
      <x v="173"/>
      <x v="5"/>
    </i>
    <i r="1">
      <x v="488"/>
      <x v="174"/>
      <x v="5"/>
    </i>
    <i r="1">
      <x v="489"/>
      <x v="141"/>
      <x v="5"/>
    </i>
    <i r="1">
      <x v="491"/>
      <x v="126"/>
      <x v="5"/>
    </i>
    <i r="1">
      <x v="493"/>
      <x v="128"/>
      <x v="5"/>
    </i>
    <i r="1">
      <x v="494"/>
      <x v="129"/>
      <x v="5"/>
    </i>
    <i r="1">
      <x v="495"/>
      <x v="130"/>
      <x v="5"/>
    </i>
    <i r="1">
      <x v="496"/>
      <x v="134"/>
      <x v="5"/>
    </i>
    <i r="1">
      <x v="497"/>
      <x v="135"/>
      <x v="5"/>
    </i>
    <i r="1">
      <x v="498"/>
      <x v="136"/>
      <x v="5"/>
    </i>
    <i r="1">
      <x v="499"/>
      <x v="137"/>
      <x v="5"/>
    </i>
    <i r="1">
      <x v="500"/>
      <x v="140"/>
      <x v="5"/>
    </i>
    <i r="1">
      <x v="501"/>
      <x v="142"/>
      <x v="5"/>
    </i>
    <i r="1">
      <x v="502"/>
      <x v="143"/>
      <x v="5"/>
    </i>
    <i r="1">
      <x v="503"/>
      <x v="144"/>
      <x v="5"/>
    </i>
    <i r="1">
      <x v="504"/>
      <x v="145"/>
      <x v="5"/>
    </i>
    <i r="1">
      <x v="505"/>
      <x v="146"/>
      <x v="5"/>
    </i>
    <i r="1">
      <x v="507"/>
      <x v="149"/>
      <x v="5"/>
    </i>
    <i r="1">
      <x v="508"/>
      <x v="151"/>
      <x v="5"/>
    </i>
    <i r="1">
      <x v="513"/>
      <x v="164"/>
      <x v="5"/>
    </i>
    <i r="1">
      <x v="514"/>
      <x v="166"/>
      <x v="5"/>
    </i>
    <i r="1">
      <x v="515"/>
      <x v="169"/>
      <x v="5"/>
    </i>
    <i r="1">
      <x v="1790"/>
      <x v="1363"/>
      <x v="8"/>
    </i>
    <i r="1">
      <x v="1805"/>
      <x v="157"/>
      <x v="9"/>
    </i>
    <i>
      <x v="272"/>
      <x v="403"/>
      <x v="64"/>
      <x v="5"/>
    </i>
    <i r="1">
      <x v="511"/>
      <x v="160"/>
      <x v="5"/>
    </i>
    <i r="1">
      <x v="1732"/>
      <x v="8"/>
      <x v="9"/>
    </i>
    <i r="1">
      <x v="1745"/>
      <x v="1460"/>
      <x v="8"/>
    </i>
    <i r="1">
      <x v="1806"/>
      <x v="160"/>
      <x v="9"/>
    </i>
    <i>
      <x v="273"/>
      <x v="435"/>
      <x v="97"/>
      <x v="5"/>
    </i>
    <i r="1">
      <x v="1753"/>
      <x v="1468"/>
      <x v="8"/>
    </i>
    <i r="1">
      <x v="1807"/>
      <x v="97"/>
      <x v="9"/>
    </i>
    <i>
      <x v="274"/>
      <x v="428"/>
      <x v="77"/>
      <x v="5"/>
    </i>
    <i r="1">
      <x v="1771"/>
      <x v="1462"/>
      <x v="8"/>
    </i>
    <i r="1">
      <x v="1808"/>
      <x v="1462"/>
      <x v="9"/>
    </i>
    <i>
      <x v="275"/>
      <x v="420"/>
      <x v="119"/>
      <x v="5"/>
    </i>
    <i r="1">
      <x v="436"/>
      <x v="98"/>
      <x v="5"/>
    </i>
    <i r="1">
      <x v="445"/>
      <x v="112"/>
      <x v="5"/>
    </i>
    <i r="1">
      <x v="476"/>
      <x v="139"/>
      <x v="5"/>
    </i>
    <i r="1">
      <x v="1808"/>
      <x v="1462"/>
      <x v="9"/>
    </i>
    <i r="1">
      <x v="1809"/>
      <x v="139"/>
      <x v="9"/>
    </i>
    <i>
      <x v="276"/>
      <x v="418"/>
      <x v="121"/>
      <x v="5"/>
    </i>
    <i r="1">
      <x v="1794"/>
      <x v="1467"/>
      <x v="8"/>
    </i>
    <i r="1">
      <x v="1810"/>
      <x v="121"/>
      <x v="9"/>
    </i>
    <i>
      <x v="277"/>
      <x v="1780"/>
      <x v="86"/>
      <x v="9"/>
    </i>
    <i r="1">
      <x v="1787"/>
      <x v="1318"/>
      <x v="8"/>
    </i>
    <i r="1">
      <x v="1811"/>
      <x v="86"/>
      <x v="9"/>
    </i>
    <i>
      <x v="278"/>
      <x v="1784"/>
      <x v="1454"/>
      <x v="9"/>
    </i>
    <i r="1">
      <x v="1807"/>
      <x v="97"/>
      <x v="9"/>
    </i>
    <i r="1">
      <x v="1821"/>
      <x v="97"/>
      <x v="9"/>
    </i>
    <i>
      <x v="279"/>
      <x v="1730"/>
      <x v="25"/>
      <x v="9"/>
    </i>
    <i r="1">
      <x v="1770"/>
      <x v="1453"/>
      <x v="8"/>
    </i>
    <i r="1">
      <x v="1822"/>
      <x v="25"/>
      <x v="9"/>
    </i>
    <i>
      <x v="280"/>
      <x v="1819"/>
      <x v="1308"/>
      <x v="8"/>
    </i>
    <i r="1">
      <x v="1823"/>
      <x v="1308"/>
      <x v="10"/>
    </i>
    <i>
      <x v="281"/>
      <x v="1820"/>
      <x v="1309"/>
      <x v="8"/>
    </i>
    <i r="1">
      <x v="1824"/>
      <x v="1309"/>
      <x v="10"/>
    </i>
    <i>
      <x v="282"/>
      <x v="544"/>
      <x v="260"/>
      <x v="5"/>
    </i>
    <i r="1">
      <x v="1747"/>
      <x v="1400"/>
      <x v="8"/>
    </i>
    <i r="1">
      <x v="1827"/>
      <x v="260"/>
      <x v="9"/>
    </i>
    <i>
      <x v="283"/>
      <x v="545"/>
      <x v="262"/>
      <x v="5"/>
    </i>
    <i r="1">
      <x v="1746"/>
      <x v="1399"/>
      <x v="8"/>
    </i>
    <i r="1">
      <x v="1828"/>
      <x v="1399"/>
      <x v="9"/>
    </i>
    <i>
      <x v="284"/>
      <x v="415"/>
      <x v="78"/>
      <x v="5"/>
    </i>
    <i r="1">
      <x v="1814"/>
      <x v="1311"/>
      <x v="8"/>
    </i>
    <i r="1">
      <x v="1829"/>
      <x v="1311"/>
      <x v="9"/>
    </i>
    <i>
      <x v="285"/>
      <x v="421"/>
      <x v="124"/>
      <x v="5"/>
    </i>
    <i r="1">
      <x v="427"/>
      <x v="96"/>
      <x v="5"/>
    </i>
    <i r="1">
      <x v="429"/>
      <x v="81"/>
      <x v="5"/>
    </i>
    <i r="1">
      <x v="430"/>
      <x v="84"/>
      <x v="5"/>
    </i>
    <i r="1">
      <x v="432"/>
      <x v="87"/>
      <x v="5"/>
    </i>
    <i r="1">
      <x v="433"/>
      <x v="88"/>
      <x v="5"/>
    </i>
    <i r="1">
      <x v="434"/>
      <x v="89"/>
      <x v="5"/>
    </i>
    <i r="1">
      <x v="437"/>
      <x v="100"/>
      <x v="5"/>
    </i>
    <i r="1">
      <x v="438"/>
      <x v="101"/>
      <x v="5"/>
    </i>
    <i r="1">
      <x v="440"/>
      <x v="105"/>
      <x v="5"/>
    </i>
    <i r="1">
      <x v="441"/>
      <x v="106"/>
      <x v="5"/>
    </i>
    <i r="1">
      <x v="442"/>
      <x v="107"/>
      <x v="5"/>
    </i>
    <i r="1">
      <x v="446"/>
      <x v="113"/>
      <x v="5"/>
    </i>
    <i r="1">
      <x v="447"/>
      <x v="115"/>
      <x v="5"/>
    </i>
    <i r="1">
      <x v="448"/>
      <x v="116"/>
      <x v="5"/>
    </i>
    <i r="1">
      <x v="449"/>
      <x v="118"/>
      <x v="5"/>
    </i>
    <i r="1">
      <x v="450"/>
      <x v="122"/>
      <x v="5"/>
    </i>
    <i r="1">
      <x v="451"/>
      <x v="123"/>
      <x v="5"/>
    </i>
    <i r="1">
      <x v="455"/>
      <x v="103"/>
      <x v="5"/>
    </i>
    <i r="1">
      <x v="456"/>
      <x v="104"/>
      <x v="5"/>
    </i>
    <i r="1">
      <x v="459"/>
      <x v="120"/>
      <x v="5"/>
    </i>
    <i r="1">
      <x v="525"/>
      <x v="29"/>
      <x v="5"/>
    </i>
    <i r="1">
      <x v="526"/>
      <x v="30"/>
      <x v="5"/>
    </i>
    <i r="1">
      <x v="527"/>
      <x v="31"/>
      <x v="5"/>
    </i>
    <i r="1">
      <x v="528"/>
      <x v="34"/>
      <x v="5"/>
    </i>
    <i r="1">
      <x v="529"/>
      <x v="39"/>
      <x v="5"/>
    </i>
    <i r="1">
      <x v="530"/>
      <x v="40"/>
      <x v="5"/>
    </i>
    <i r="1">
      <x v="531"/>
      <x v="44"/>
      <x v="5"/>
    </i>
    <i r="1">
      <x v="532"/>
      <x v="45"/>
      <x v="5"/>
    </i>
    <i r="1">
      <x v="533"/>
      <x v="46"/>
      <x v="5"/>
    </i>
    <i r="1">
      <x v="535"/>
      <x v="50"/>
      <x v="5"/>
    </i>
    <i r="1">
      <x v="536"/>
      <x v="51"/>
      <x v="5"/>
    </i>
    <i r="1">
      <x v="537"/>
      <x v="52"/>
      <x v="5"/>
    </i>
    <i r="1">
      <x v="538"/>
      <x v="55"/>
      <x v="5"/>
    </i>
    <i r="1">
      <x v="539"/>
      <x v="56"/>
      <x v="5"/>
    </i>
    <i r="1">
      <x v="540"/>
      <x v="58"/>
      <x v="5"/>
    </i>
    <i r="1">
      <x v="541"/>
      <x v="59"/>
      <x v="5"/>
    </i>
    <i r="1">
      <x v="572"/>
      <x v="214"/>
      <x v="5"/>
    </i>
    <i r="1">
      <x v="577"/>
      <x v="230"/>
      <x v="5"/>
    </i>
    <i r="1">
      <x v="578"/>
      <x v="232"/>
      <x v="5"/>
    </i>
    <i r="1">
      <x v="579"/>
      <x v="234"/>
      <x v="5"/>
    </i>
    <i r="1">
      <x v="590"/>
      <x v="187"/>
      <x v="5"/>
    </i>
    <i r="1">
      <x v="591"/>
      <x v="193"/>
      <x v="5"/>
    </i>
    <i r="1">
      <x v="592"/>
      <x v="194"/>
      <x v="5"/>
    </i>
    <i r="1">
      <x v="594"/>
      <x v="199"/>
      <x v="5"/>
    </i>
    <i r="1">
      <x v="596"/>
      <x v="206"/>
      <x v="5"/>
    </i>
    <i r="1">
      <x v="597"/>
      <x v="208"/>
      <x v="5"/>
    </i>
    <i r="1">
      <x v="598"/>
      <x v="211"/>
      <x v="5"/>
    </i>
    <i r="1">
      <x v="600"/>
      <x v="220"/>
      <x v="5"/>
    </i>
    <i r="1">
      <x v="601"/>
      <x v="221"/>
      <x v="5"/>
    </i>
    <i r="1">
      <x v="602"/>
      <x v="223"/>
      <x v="5"/>
    </i>
    <i r="1">
      <x v="603"/>
      <x v="224"/>
      <x v="5"/>
    </i>
    <i r="1">
      <x v="604"/>
      <x v="225"/>
      <x v="5"/>
    </i>
    <i r="1">
      <x v="1768"/>
      <x v="1357"/>
      <x v="8"/>
    </i>
    <i r="1">
      <x v="1804"/>
      <x v="48"/>
      <x v="9"/>
    </i>
    <i r="1">
      <x v="1805"/>
      <x v="157"/>
      <x v="9"/>
    </i>
    <i r="1">
      <x v="1811"/>
      <x v="86"/>
      <x v="9"/>
    </i>
    <i r="1">
      <x v="1821"/>
      <x v="97"/>
      <x v="9"/>
    </i>
    <i r="1">
      <x v="1830"/>
      <x v="225"/>
      <x v="9"/>
    </i>
    <i>
      <x v="286"/>
      <x v="575"/>
      <x v="222"/>
      <x v="5"/>
    </i>
    <i r="1">
      <x v="1817"/>
      <x v="1365"/>
      <x v="8"/>
    </i>
    <i r="1">
      <x v="1831"/>
      <x v="222"/>
      <x v="9"/>
    </i>
    <i>
      <x v="287"/>
      <x v="605"/>
      <x v="329"/>
      <x v="5"/>
    </i>
    <i r="1">
      <x v="1763"/>
      <x v="1377"/>
      <x v="8"/>
    </i>
    <i r="1">
      <x v="1834"/>
      <x v="1377"/>
      <x v="9"/>
    </i>
    <i>
      <x v="288"/>
      <x v="606"/>
      <x v="330"/>
      <x v="5"/>
    </i>
    <i r="1">
      <x v="1786"/>
      <x v="1393"/>
      <x v="8"/>
    </i>
    <i r="1">
      <x v="1835"/>
      <x v="1393"/>
      <x v="9"/>
    </i>
    <i>
      <x v="289"/>
      <x v="607"/>
      <x v="414"/>
      <x v="5"/>
    </i>
    <i r="1">
      <x v="1785"/>
      <x v="1392"/>
      <x v="8"/>
    </i>
    <i r="1">
      <x v="1836"/>
      <x v="414"/>
      <x v="9"/>
    </i>
    <i>
      <x v="290"/>
      <x v="584"/>
      <x v="218"/>
      <x v="5"/>
    </i>
    <i r="1">
      <x v="1816"/>
      <x v="1364"/>
      <x v="8"/>
    </i>
    <i r="1">
      <x v="1847"/>
      <x v="218"/>
      <x v="9"/>
    </i>
    <i>
      <x v="291"/>
      <x v="416"/>
      <x v="79"/>
      <x v="5"/>
    </i>
    <i r="1">
      <x v="423"/>
      <x v="85"/>
      <x v="5"/>
    </i>
    <i r="1">
      <x v="424"/>
      <x v="90"/>
      <x v="5"/>
    </i>
    <i r="1">
      <x v="425"/>
      <x v="91"/>
      <x v="5"/>
    </i>
    <i r="1">
      <x v="426"/>
      <x v="92"/>
      <x v="5"/>
    </i>
    <i r="1">
      <x v="460"/>
      <x v="80"/>
      <x v="5"/>
    </i>
    <i r="1">
      <x v="461"/>
      <x v="108"/>
      <x v="5"/>
    </i>
    <i r="1">
      <x v="477"/>
      <x v="148"/>
      <x v="5"/>
    </i>
    <i r="1">
      <x v="478"/>
      <x v="156"/>
      <x v="5"/>
    </i>
    <i r="1">
      <x v="479"/>
      <x v="161"/>
      <x v="5"/>
    </i>
    <i r="1">
      <x v="480"/>
      <x v="162"/>
      <x v="5"/>
    </i>
    <i r="1">
      <x v="481"/>
      <x v="170"/>
      <x v="5"/>
    </i>
    <i r="1">
      <x v="506"/>
      <x v="147"/>
      <x v="5"/>
    </i>
    <i r="1">
      <x v="516"/>
      <x v="171"/>
      <x v="5"/>
    </i>
    <i r="1">
      <x v="547"/>
      <x v="182"/>
      <x v="5"/>
    </i>
    <i r="1">
      <x v="548"/>
      <x v="183"/>
      <x v="5"/>
    </i>
    <i r="1">
      <x v="550"/>
      <x v="189"/>
      <x v="5"/>
    </i>
    <i r="1">
      <x v="551"/>
      <x v="190"/>
      <x v="5"/>
    </i>
    <i r="1">
      <x v="552"/>
      <x v="191"/>
      <x v="5"/>
    </i>
    <i r="1">
      <x v="554"/>
      <x v="216"/>
      <x v="5"/>
    </i>
    <i r="1">
      <x v="555"/>
      <x v="228"/>
      <x v="5"/>
    </i>
    <i r="1">
      <x v="558"/>
      <x v="179"/>
      <x v="5"/>
    </i>
    <i r="1">
      <x v="559"/>
      <x v="184"/>
      <x v="5"/>
    </i>
    <i r="1">
      <x v="560"/>
      <x v="188"/>
      <x v="5"/>
    </i>
    <i r="1">
      <x v="561"/>
      <x v="192"/>
      <x v="5"/>
    </i>
    <i r="1">
      <x v="562"/>
      <x v="195"/>
      <x v="5"/>
    </i>
    <i r="1">
      <x v="563"/>
      <x v="196"/>
      <x v="5"/>
    </i>
    <i r="1">
      <x v="564"/>
      <x v="197"/>
      <x v="5"/>
    </i>
    <i r="1">
      <x v="565"/>
      <x v="201"/>
      <x v="5"/>
    </i>
    <i r="1">
      <x v="566"/>
      <x v="202"/>
      <x v="5"/>
    </i>
    <i r="1">
      <x v="567"/>
      <x v="203"/>
      <x v="5"/>
    </i>
    <i r="1">
      <x v="568"/>
      <x v="207"/>
      <x v="5"/>
    </i>
    <i r="1">
      <x v="569"/>
      <x v="209"/>
      <x v="5"/>
    </i>
    <i r="1">
      <x v="571"/>
      <x v="212"/>
      <x v="5"/>
    </i>
    <i r="1">
      <x v="573"/>
      <x v="217"/>
      <x v="5"/>
    </i>
    <i r="1">
      <x v="574"/>
      <x v="219"/>
      <x v="5"/>
    </i>
    <i r="1">
      <x v="580"/>
      <x v="235"/>
      <x v="5"/>
    </i>
    <i r="1">
      <x v="581"/>
      <x v="181"/>
      <x v="5"/>
    </i>
    <i r="1">
      <x v="582"/>
      <x v="186"/>
      <x v="5"/>
    </i>
    <i r="1">
      <x v="585"/>
      <x v="227"/>
      <x v="5"/>
    </i>
    <i r="1">
      <x v="586"/>
      <x v="229"/>
      <x v="5"/>
    </i>
    <i r="1">
      <x v="587"/>
      <x v="236"/>
      <x v="5"/>
    </i>
    <i r="1">
      <x v="588"/>
      <x v="238"/>
      <x v="5"/>
    </i>
    <i r="1">
      <x v="589"/>
      <x v="177"/>
      <x v="5"/>
    </i>
    <i r="1">
      <x v="608"/>
      <x v="240"/>
      <x v="5"/>
    </i>
    <i r="1">
      <x v="609"/>
      <x v="243"/>
      <x v="5"/>
    </i>
    <i r="1">
      <x v="610"/>
      <x v="253"/>
      <x v="5"/>
    </i>
    <i r="1">
      <x v="611"/>
      <x v="255"/>
      <x v="5"/>
    </i>
    <i r="1">
      <x v="612"/>
      <x v="256"/>
      <x v="5"/>
    </i>
    <i r="1">
      <x v="613"/>
      <x v="257"/>
      <x v="5"/>
    </i>
    <i r="1">
      <x v="614"/>
      <x v="239"/>
      <x v="5"/>
    </i>
    <i r="1">
      <x v="616"/>
      <x v="245"/>
      <x v="5"/>
    </i>
    <i r="1">
      <x v="617"/>
      <x v="246"/>
      <x v="5"/>
    </i>
    <i r="1">
      <x v="618"/>
      <x v="247"/>
      <x v="5"/>
    </i>
    <i r="1">
      <x v="619"/>
      <x v="248"/>
      <x v="5"/>
    </i>
    <i r="1">
      <x v="620"/>
      <x v="249"/>
      <x v="5"/>
    </i>
    <i r="1">
      <x v="621"/>
      <x v="250"/>
      <x v="5"/>
    </i>
    <i r="1">
      <x v="622"/>
      <x v="251"/>
      <x v="5"/>
    </i>
    <i r="1">
      <x v="1779"/>
      <x v="75"/>
      <x v="9"/>
    </i>
    <i r="1">
      <x v="1782"/>
      <x v="54"/>
      <x v="9"/>
    </i>
    <i r="1">
      <x v="1796"/>
      <x v="43"/>
      <x v="9"/>
    </i>
    <i r="1">
      <x v="1809"/>
      <x v="139"/>
      <x v="9"/>
    </i>
    <i r="1">
      <x v="1810"/>
      <x v="121"/>
      <x v="9"/>
    </i>
    <i r="1">
      <x v="1830"/>
      <x v="225"/>
      <x v="9"/>
    </i>
    <i r="1">
      <x v="1831"/>
      <x v="222"/>
      <x v="9"/>
    </i>
    <i r="1">
      <x v="1840"/>
      <x v="1358"/>
      <x v="8"/>
    </i>
    <i r="1">
      <x v="1848"/>
      <x v="1358"/>
      <x v="9"/>
    </i>
    <i>
      <x v="292"/>
      <x v="583"/>
      <x v="213"/>
      <x v="5"/>
    </i>
    <i r="1">
      <x v="1846"/>
      <x v="1471"/>
      <x v="8"/>
    </i>
    <i r="1">
      <x v="1849"/>
      <x v="213"/>
      <x v="9"/>
    </i>
    <i>
      <x v="293"/>
      <x v="734"/>
      <x v="377"/>
      <x v="5"/>
    </i>
    <i r="1">
      <x v="1734"/>
      <x v="18"/>
      <x v="9"/>
    </i>
    <i r="1">
      <x v="1750"/>
      <x v="1447"/>
      <x v="8"/>
    </i>
    <i r="1">
      <x v="1850"/>
      <x v="377"/>
      <x v="9"/>
    </i>
    <i>
      <x v="294"/>
      <x v="454"/>
      <x v="99"/>
      <x v="5"/>
    </i>
    <i r="1">
      <x v="1752"/>
      <x v="1458"/>
      <x v="8"/>
    </i>
    <i r="1">
      <x v="1851"/>
      <x v="1458"/>
      <x v="9"/>
    </i>
    <i>
      <x v="295"/>
      <x v="458"/>
      <x v="117"/>
      <x v="5"/>
    </i>
    <i r="1">
      <x v="543"/>
      <x v="150"/>
      <x v="5"/>
    </i>
    <i r="1">
      <x v="570"/>
      <x v="210"/>
      <x v="5"/>
    </i>
    <i r="1">
      <x v="1769"/>
      <x v="1443"/>
      <x v="8"/>
    </i>
    <i r="1">
      <x v="1852"/>
      <x v="210"/>
      <x v="9"/>
    </i>
    <i>
      <x v="296"/>
      <x v="623"/>
      <x v="252"/>
      <x v="5"/>
    </i>
    <i r="1">
      <x v="1788"/>
      <x v="1321"/>
      <x v="8"/>
    </i>
    <i r="1">
      <x v="1853"/>
      <x v="252"/>
      <x v="9"/>
    </i>
    <i>
      <x v="297"/>
      <x v="595"/>
      <x v="205"/>
      <x v="5"/>
    </i>
    <i r="1">
      <x v="1791"/>
      <x v="1440"/>
      <x v="8"/>
    </i>
    <i r="1">
      <x v="1854"/>
      <x v="205"/>
      <x v="9"/>
    </i>
    <i>
      <x v="298"/>
      <x v="629"/>
      <x v="266"/>
      <x v="5"/>
    </i>
    <i r="1">
      <x v="1792"/>
      <x v="1446"/>
      <x v="8"/>
    </i>
    <i r="1">
      <x v="1855"/>
      <x v="266"/>
      <x v="9"/>
    </i>
    <i>
      <x v="299"/>
      <x v="644"/>
      <x v="283"/>
      <x v="5"/>
    </i>
    <i r="1">
      <x v="1793"/>
      <x v="1456"/>
      <x v="8"/>
    </i>
    <i r="1">
      <x v="1856"/>
      <x v="283"/>
      <x v="9"/>
    </i>
    <i>
      <x v="300"/>
      <x v="556"/>
      <x v="233"/>
      <x v="5"/>
    </i>
    <i r="1">
      <x v="1815"/>
      <x v="1322"/>
      <x v="8"/>
    </i>
    <i r="1">
      <x v="1857"/>
      <x v="233"/>
      <x v="9"/>
    </i>
    <i>
      <x v="301"/>
      <x v="1818"/>
      <x v="1457"/>
      <x v="8"/>
    </i>
    <i r="1">
      <x v="1856"/>
      <x v="283"/>
      <x v="9"/>
    </i>
    <i r="1">
      <x v="1858"/>
      <x v="283"/>
      <x v="9"/>
    </i>
    <i>
      <x v="302"/>
      <x v="691"/>
      <x v="357"/>
      <x v="5"/>
    </i>
    <i r="1">
      <x v="1839"/>
      <x v="1316"/>
      <x v="8"/>
    </i>
    <i r="1">
      <x v="1859"/>
      <x v="1316"/>
      <x v="9"/>
    </i>
    <i>
      <x v="303"/>
      <x v="631"/>
      <x v="269"/>
      <x v="5"/>
    </i>
    <i r="1">
      <x v="649"/>
      <x v="291"/>
      <x v="5"/>
    </i>
    <i r="1">
      <x v="726"/>
      <x v="352"/>
      <x v="5"/>
    </i>
    <i r="1">
      <x v="1841"/>
      <x v="1359"/>
      <x v="8"/>
    </i>
    <i r="1">
      <x v="1860"/>
      <x v="352"/>
      <x v="9"/>
    </i>
    <i>
      <x v="304"/>
      <x v="632"/>
      <x v="270"/>
      <x v="5"/>
    </i>
    <i r="1">
      <x v="651"/>
      <x v="295"/>
      <x v="5"/>
    </i>
    <i r="1">
      <x v="653"/>
      <x v="299"/>
      <x v="5"/>
    </i>
    <i r="1">
      <x v="654"/>
      <x v="301"/>
      <x v="5"/>
    </i>
    <i r="1">
      <x v="655"/>
      <x v="304"/>
      <x v="5"/>
    </i>
    <i r="1">
      <x v="656"/>
      <x v="305"/>
      <x v="5"/>
    </i>
    <i r="1">
      <x v="666"/>
      <x v="289"/>
      <x v="5"/>
    </i>
    <i r="1">
      <x v="669"/>
      <x v="308"/>
      <x v="5"/>
    </i>
    <i r="1">
      <x v="706"/>
      <x v="354"/>
      <x v="5"/>
    </i>
    <i r="1">
      <x v="712"/>
      <x v="323"/>
      <x v="5"/>
    </i>
    <i r="1">
      <x v="716"/>
      <x v="327"/>
      <x v="5"/>
    </i>
    <i r="1">
      <x v="723"/>
      <x v="347"/>
      <x v="5"/>
    </i>
    <i r="1">
      <x v="741"/>
      <x v="388"/>
      <x v="5"/>
    </i>
    <i r="1">
      <x v="746"/>
      <x v="394"/>
      <x v="5"/>
    </i>
    <i r="1">
      <x v="750"/>
      <x v="334"/>
      <x v="5"/>
    </i>
    <i r="1">
      <x v="751"/>
      <x v="335"/>
      <x v="5"/>
    </i>
    <i r="1">
      <x v="1848"/>
      <x v="1358"/>
      <x v="9"/>
    </i>
    <i r="1">
      <x v="1861"/>
      <x v="347"/>
      <x v="9"/>
    </i>
    <i>
      <x v="305"/>
      <x v="492"/>
      <x v="127"/>
      <x v="5"/>
    </i>
    <i r="1">
      <x v="549"/>
      <x v="185"/>
      <x v="5"/>
    </i>
    <i r="1">
      <x v="615"/>
      <x v="244"/>
      <x v="5"/>
    </i>
    <i r="1">
      <x v="1842"/>
      <x v="1444"/>
      <x v="8"/>
    </i>
    <i r="1">
      <x v="1850"/>
      <x v="377"/>
      <x v="9"/>
    </i>
    <i r="1">
      <x v="1852"/>
      <x v="210"/>
      <x v="9"/>
    </i>
    <i r="1">
      <x v="1855"/>
      <x v="266"/>
      <x v="9"/>
    </i>
    <i r="1">
      <x v="1862"/>
      <x v="377"/>
      <x v="9"/>
    </i>
    <i>
      <x v="306"/>
      <x v="735"/>
      <x v="379"/>
      <x v="5"/>
    </i>
    <i r="1">
      <x v="1843"/>
      <x v="1450"/>
      <x v="8"/>
    </i>
    <i r="1">
      <x v="1847"/>
      <x v="218"/>
      <x v="9"/>
    </i>
    <i r="1">
      <x v="1863"/>
      <x v="379"/>
      <x v="9"/>
    </i>
    <i>
      <x v="307"/>
      <x v="737"/>
      <x v="383"/>
      <x v="5"/>
    </i>
    <i r="1">
      <x v="1844"/>
      <x v="1463"/>
      <x v="8"/>
    </i>
    <i r="1">
      <x v="1864"/>
      <x v="1463"/>
      <x v="9"/>
    </i>
    <i>
      <x v="308"/>
      <x v="557"/>
      <x v="237"/>
      <x v="5"/>
    </i>
    <i r="1">
      <x v="1845"/>
      <x v="1464"/>
      <x v="8"/>
    </i>
    <i r="1">
      <x v="1865"/>
      <x v="1464"/>
      <x v="9"/>
    </i>
    <i>
      <x v="309"/>
      <x v="755"/>
      <x v="355"/>
      <x v="5"/>
    </i>
    <i r="1">
      <x v="1875"/>
      <x v="1472"/>
      <x v="8"/>
    </i>
    <i r="1">
      <x v="1876"/>
      <x v="1472"/>
      <x v="9"/>
    </i>
    <i>
      <x v="310"/>
      <x v="626"/>
      <x v="258"/>
      <x v="5"/>
    </i>
    <i r="1">
      <x v="627"/>
      <x v="259"/>
      <x v="5"/>
    </i>
    <i r="1">
      <x v="628"/>
      <x v="261"/>
      <x v="5"/>
    </i>
    <i r="1">
      <x v="630"/>
      <x v="268"/>
      <x v="5"/>
    </i>
    <i r="1">
      <x v="633"/>
      <x v="271"/>
      <x v="5"/>
    </i>
    <i r="1">
      <x v="634"/>
      <x v="272"/>
      <x v="5"/>
    </i>
    <i r="1">
      <x v="635"/>
      <x v="273"/>
      <x v="5"/>
    </i>
    <i r="1">
      <x v="636"/>
      <x v="274"/>
      <x v="5"/>
    </i>
    <i r="1">
      <x v="638"/>
      <x v="276"/>
      <x v="5"/>
    </i>
    <i r="1">
      <x v="639"/>
      <x v="277"/>
      <x v="5"/>
    </i>
    <i r="1">
      <x v="640"/>
      <x v="278"/>
      <x v="5"/>
    </i>
    <i r="1">
      <x v="641"/>
      <x v="279"/>
      <x v="5"/>
    </i>
    <i r="1">
      <x v="642"/>
      <x v="280"/>
      <x v="5"/>
    </i>
    <i r="1">
      <x v="645"/>
      <x v="285"/>
      <x v="5"/>
    </i>
    <i r="1">
      <x v="646"/>
      <x v="286"/>
      <x v="5"/>
    </i>
    <i r="1">
      <x v="647"/>
      <x v="287"/>
      <x v="5"/>
    </i>
    <i r="1">
      <x v="648"/>
      <x v="290"/>
      <x v="5"/>
    </i>
    <i r="1">
      <x v="650"/>
      <x v="293"/>
      <x v="5"/>
    </i>
    <i r="1">
      <x v="652"/>
      <x v="297"/>
      <x v="5"/>
    </i>
    <i r="1">
      <x v="657"/>
      <x v="306"/>
      <x v="5"/>
    </i>
    <i r="1">
      <x v="658"/>
      <x v="311"/>
      <x v="5"/>
    </i>
    <i r="1">
      <x v="659"/>
      <x v="316"/>
      <x v="5"/>
    </i>
    <i r="1">
      <x v="660"/>
      <x v="317"/>
      <x v="5"/>
    </i>
    <i r="1">
      <x v="661"/>
      <x v="318"/>
      <x v="5"/>
    </i>
    <i r="1">
      <x v="662"/>
      <x v="319"/>
      <x v="5"/>
    </i>
    <i r="1">
      <x v="664"/>
      <x v="321"/>
      <x v="5"/>
    </i>
    <i r="1">
      <x v="673"/>
      <x v="282"/>
      <x v="5"/>
    </i>
    <i r="1">
      <x v="674"/>
      <x v="292"/>
      <x v="5"/>
    </i>
    <i r="1">
      <x v="675"/>
      <x v="294"/>
      <x v="5"/>
    </i>
    <i r="1">
      <x v="676"/>
      <x v="303"/>
      <x v="5"/>
    </i>
    <i r="1">
      <x v="677"/>
      <x v="313"/>
      <x v="5"/>
    </i>
    <i r="1">
      <x v="678"/>
      <x v="314"/>
      <x v="5"/>
    </i>
    <i r="1">
      <x v="679"/>
      <x v="315"/>
      <x v="5"/>
    </i>
    <i r="1">
      <x v="711"/>
      <x v="322"/>
      <x v="5"/>
    </i>
    <i r="1">
      <x v="713"/>
      <x v="324"/>
      <x v="5"/>
    </i>
    <i r="1">
      <x v="714"/>
      <x v="325"/>
      <x v="5"/>
    </i>
    <i r="1">
      <x v="715"/>
      <x v="326"/>
      <x v="5"/>
    </i>
    <i r="1">
      <x v="717"/>
      <x v="331"/>
      <x v="5"/>
    </i>
    <i r="1">
      <x v="718"/>
      <x v="333"/>
      <x v="5"/>
    </i>
    <i r="1">
      <x v="720"/>
      <x v="339"/>
      <x v="5"/>
    </i>
    <i r="1">
      <x v="762"/>
      <x v="380"/>
      <x v="5"/>
    </i>
    <i r="1">
      <x v="1860"/>
      <x v="352"/>
      <x v="9"/>
    </i>
    <i r="1">
      <x v="1861"/>
      <x v="347"/>
      <x v="9"/>
    </i>
    <i r="1">
      <x v="1869"/>
      <x v="1360"/>
      <x v="8"/>
    </i>
    <i r="1">
      <x v="1877"/>
      <x v="380"/>
      <x v="9"/>
    </i>
    <i>
      <x v="311"/>
      <x v="764"/>
      <x v="513"/>
      <x v="5"/>
    </i>
    <i r="1">
      <x v="1832"/>
      <x v="1380"/>
      <x v="8"/>
    </i>
    <i r="1">
      <x v="1878"/>
      <x v="1380"/>
      <x v="9"/>
    </i>
    <i>
      <x v="312"/>
      <x v="765"/>
      <x v="512"/>
      <x v="5"/>
    </i>
    <i r="1">
      <x v="1833"/>
      <x v="1381"/>
      <x v="8"/>
    </i>
    <i r="1">
      <x v="1879"/>
      <x v="512"/>
      <x v="9"/>
    </i>
    <i>
      <x v="313"/>
      <x v="509"/>
      <x v="152"/>
      <x v="5"/>
    </i>
    <i r="1">
      <x v="1873"/>
      <x v="1465"/>
      <x v="8"/>
    </i>
    <i r="1">
      <x v="1883"/>
      <x v="152"/>
      <x v="9"/>
    </i>
    <i>
      <x v="314"/>
      <x v="672"/>
      <x v="263"/>
      <x v="5"/>
    </i>
    <i r="1">
      <x v="689"/>
      <x v="338"/>
      <x v="5"/>
    </i>
    <i r="1">
      <x v="1874"/>
      <x v="1466"/>
      <x v="8"/>
    </i>
    <i r="1">
      <x v="1884"/>
      <x v="1466"/>
      <x v="9"/>
    </i>
    <i>
      <x v="315"/>
      <x v="643"/>
      <x v="281"/>
      <x v="5"/>
    </i>
    <i r="1">
      <x v="1868"/>
      <x v="1317"/>
      <x v="8"/>
    </i>
    <i r="1">
      <x v="1885"/>
      <x v="281"/>
      <x v="9"/>
    </i>
    <i>
      <x v="316"/>
      <x v="422"/>
      <x v="82"/>
      <x v="5"/>
    </i>
    <i r="1">
      <x v="453"/>
      <x v="95"/>
      <x v="5"/>
    </i>
    <i r="1">
      <x v="462"/>
      <x v="53"/>
      <x v="5"/>
    </i>
    <i r="1">
      <x v="680"/>
      <x v="264"/>
      <x v="5"/>
    </i>
    <i r="1">
      <x v="681"/>
      <x v="265"/>
      <x v="5"/>
    </i>
    <i r="1">
      <x v="682"/>
      <x v="267"/>
      <x v="5"/>
    </i>
    <i r="1">
      <x v="683"/>
      <x v="288"/>
      <x v="5"/>
    </i>
    <i r="1">
      <x v="684"/>
      <x v="296"/>
      <x v="5"/>
    </i>
    <i r="1">
      <x v="685"/>
      <x v="298"/>
      <x v="5"/>
    </i>
    <i r="1">
      <x v="1870"/>
      <x v="1361"/>
      <x v="8"/>
    </i>
    <i r="1">
      <x v="1886"/>
      <x v="298"/>
      <x v="9"/>
    </i>
    <i>
      <x v="317"/>
      <x v="724"/>
      <x v="350"/>
      <x v="5"/>
    </i>
    <i r="1">
      <x v="725"/>
      <x v="351"/>
      <x v="5"/>
    </i>
    <i r="1">
      <x v="727"/>
      <x v="353"/>
      <x v="5"/>
    </i>
    <i r="1">
      <x v="728"/>
      <x v="358"/>
      <x v="5"/>
    </i>
    <i r="1">
      <x v="729"/>
      <x v="359"/>
      <x v="5"/>
    </i>
    <i r="1">
      <x v="730"/>
      <x v="364"/>
      <x v="5"/>
    </i>
    <i r="1">
      <x v="731"/>
      <x v="365"/>
      <x v="5"/>
    </i>
    <i r="1">
      <x v="1871"/>
      <x v="1445"/>
      <x v="8"/>
    </i>
    <i r="1">
      <x v="1887"/>
      <x v="365"/>
      <x v="9"/>
    </i>
    <i>
      <x v="318"/>
      <x v="733"/>
      <x v="376"/>
      <x v="5"/>
    </i>
    <i r="1">
      <x v="1872"/>
      <x v="1451"/>
      <x v="8"/>
    </i>
    <i r="1">
      <x v="1888"/>
      <x v="376"/>
      <x v="9"/>
    </i>
    <i>
      <x v="319"/>
      <x v="760"/>
      <x v="489"/>
      <x v="5"/>
    </i>
    <i r="1">
      <x v="1813"/>
      <x v="1385"/>
      <x v="8"/>
    </i>
    <i r="1">
      <x v="1900"/>
      <x v="489"/>
      <x v="9"/>
    </i>
    <i>
      <x v="320"/>
      <x v="761"/>
      <x v="490"/>
      <x v="5"/>
    </i>
    <i r="1">
      <x v="1812"/>
      <x v="1384"/>
      <x v="8"/>
    </i>
    <i r="1">
      <x v="1901"/>
      <x v="1384"/>
      <x v="9"/>
    </i>
    <i>
      <x v="321"/>
      <x v="1035"/>
      <x v="1208"/>
      <x v="5"/>
    </i>
    <i r="1">
      <x v="1647"/>
      <x v="1329"/>
      <x v="8"/>
    </i>
    <i r="1">
      <x v="1902"/>
      <x v="1329"/>
      <x v="9"/>
    </i>
    <i>
      <x v="322"/>
      <x v="954"/>
      <x v="570"/>
      <x v="5"/>
    </i>
    <i r="1">
      <x v="1838"/>
      <x v="1389"/>
      <x v="8"/>
    </i>
    <i r="1">
      <x v="1903"/>
      <x v="1389"/>
      <x v="9"/>
    </i>
    <i>
      <x v="323"/>
      <x v="955"/>
      <x v="571"/>
      <x v="5"/>
    </i>
    <i r="1">
      <x v="1837"/>
      <x v="1388"/>
      <x v="8"/>
    </i>
    <i r="1">
      <x v="1904"/>
      <x v="1388"/>
      <x v="9"/>
    </i>
    <i>
      <x v="324"/>
      <x v="1032"/>
      <x v="697"/>
      <x v="5"/>
    </i>
    <i r="1">
      <x v="1882"/>
      <x v="1402"/>
      <x v="8"/>
    </i>
    <i r="1">
      <x v="1905"/>
      <x v="697"/>
      <x v="9"/>
    </i>
    <i>
      <x v="325"/>
      <x v="1033"/>
      <x v="698"/>
      <x v="5"/>
    </i>
    <i r="1">
      <x v="1881"/>
      <x v="1401"/>
      <x v="8"/>
    </i>
    <i r="1">
      <x v="1906"/>
      <x v="698"/>
      <x v="9"/>
    </i>
    <i>
      <x v="326"/>
      <x v="1034"/>
      <x v="762"/>
      <x v="5"/>
    </i>
    <i r="1">
      <x v="1889"/>
      <x v="1405"/>
      <x v="8"/>
    </i>
    <i r="1">
      <x v="1907"/>
      <x v="762"/>
      <x v="9"/>
    </i>
    <i>
      <x v="327"/>
      <x v="1037"/>
      <x v="642"/>
      <x v="5"/>
    </i>
    <i r="1">
      <x v="1866"/>
      <x v="1399"/>
      <x v="8"/>
    </i>
    <i r="1">
      <x v="1908"/>
      <x v="1399"/>
      <x v="9"/>
    </i>
    <i>
      <x v="328"/>
      <x v="396"/>
      <x v="131"/>
      <x v="5"/>
    </i>
    <i r="1">
      <x v="1710"/>
      <x v="1396"/>
      <x v="8"/>
    </i>
    <i r="1">
      <x v="1909"/>
      <x v="1396"/>
      <x v="9"/>
    </i>
    <i>
      <x v="329"/>
      <x v="397"/>
      <x v="132"/>
      <x v="5"/>
    </i>
    <i r="1">
      <x v="1711"/>
      <x v="1397"/>
      <x v="8"/>
    </i>
    <i r="1">
      <x v="1910"/>
      <x v="1397"/>
      <x v="9"/>
    </i>
    <i>
      <x v="330"/>
      <x v="411"/>
      <x v="200"/>
      <x v="5"/>
    </i>
    <i r="1">
      <x v="1727"/>
      <x v="1333"/>
      <x v="8"/>
    </i>
    <i r="1">
      <x v="1911"/>
      <x v="1333"/>
      <x v="9"/>
    </i>
    <i>
      <x v="331"/>
      <x v="1234"/>
      <x v="920"/>
      <x v="5"/>
    </i>
    <i r="1">
      <x v="1897"/>
      <x v="1374"/>
      <x v="8"/>
    </i>
    <i r="1">
      <x v="1914"/>
      <x v="920"/>
      <x v="9"/>
    </i>
    <i>
      <x v="332"/>
      <x v="1235"/>
      <x v="921"/>
      <x v="5"/>
    </i>
    <i r="1">
      <x v="1896"/>
      <x v="1372"/>
      <x v="8"/>
    </i>
    <i r="1">
      <x v="1915"/>
      <x v="1372"/>
      <x v="9"/>
    </i>
    <i>
      <x v="333"/>
      <x v="1916"/>
      <x v="1398"/>
      <x v="8"/>
    </i>
    <i r="1">
      <x v="1917"/>
      <x v="1398"/>
      <x v="10"/>
    </i>
    <i>
      <x v="334"/>
      <x v="409"/>
      <x v="73"/>
      <x v="5"/>
    </i>
    <i r="1">
      <x v="419"/>
      <x v="114"/>
      <x v="5"/>
    </i>
    <i r="1">
      <x v="439"/>
      <x v="102"/>
      <x v="5"/>
    </i>
    <i r="1">
      <x v="490"/>
      <x v="168"/>
      <x v="5"/>
    </i>
    <i r="1">
      <x v="546"/>
      <x v="180"/>
      <x v="5"/>
    </i>
    <i r="1">
      <x v="553"/>
      <x v="204"/>
      <x v="5"/>
    </i>
    <i r="1">
      <x v="593"/>
      <x v="198"/>
      <x v="5"/>
    </i>
    <i r="1">
      <x v="599"/>
      <x v="215"/>
      <x v="5"/>
    </i>
    <i r="1">
      <x v="624"/>
      <x v="254"/>
      <x v="5"/>
    </i>
    <i r="1">
      <x v="625"/>
      <x v="231"/>
      <x v="5"/>
    </i>
    <i r="1">
      <x v="637"/>
      <x v="275"/>
      <x v="5"/>
    </i>
    <i r="1">
      <x v="663"/>
      <x v="320"/>
      <x v="5"/>
    </i>
    <i r="1">
      <x v="665"/>
      <x v="284"/>
      <x v="5"/>
    </i>
    <i r="1">
      <x v="667"/>
      <x v="300"/>
      <x v="5"/>
    </i>
    <i r="1">
      <x v="668"/>
      <x v="307"/>
      <x v="5"/>
    </i>
    <i r="1">
      <x v="670"/>
      <x v="310"/>
      <x v="5"/>
    </i>
    <i r="1">
      <x v="671"/>
      <x v="312"/>
      <x v="5"/>
    </i>
    <i r="1">
      <x v="686"/>
      <x v="302"/>
      <x v="5"/>
    </i>
    <i r="1">
      <x v="687"/>
      <x v="309"/>
      <x v="5"/>
    </i>
    <i r="1">
      <x v="688"/>
      <x v="337"/>
      <x v="5"/>
    </i>
    <i r="1">
      <x v="719"/>
      <x v="336"/>
      <x v="5"/>
    </i>
    <i r="1">
      <x v="721"/>
      <x v="340"/>
      <x v="5"/>
    </i>
    <i r="1">
      <x v="748"/>
      <x v="328"/>
      <x v="5"/>
    </i>
    <i r="1">
      <x v="749"/>
      <x v="332"/>
      <x v="5"/>
    </i>
    <i r="1">
      <x v="752"/>
      <x v="341"/>
      <x v="5"/>
    </i>
    <i r="1">
      <x v="753"/>
      <x v="343"/>
      <x v="5"/>
    </i>
    <i r="1">
      <x v="763"/>
      <x v="342"/>
      <x v="5"/>
    </i>
    <i r="1">
      <x v="1777"/>
      <x v="155"/>
      <x v="9"/>
    </i>
    <i r="1">
      <x v="1806"/>
      <x v="160"/>
      <x v="9"/>
    </i>
    <i r="1">
      <x v="1822"/>
      <x v="25"/>
      <x v="9"/>
    </i>
    <i r="1">
      <x v="1849"/>
      <x v="213"/>
      <x v="9"/>
    </i>
    <i r="1">
      <x v="1853"/>
      <x v="252"/>
      <x v="9"/>
    </i>
    <i r="1">
      <x v="1854"/>
      <x v="205"/>
      <x v="9"/>
    </i>
    <i r="1">
      <x v="1857"/>
      <x v="233"/>
      <x v="9"/>
    </i>
    <i r="1">
      <x v="1858"/>
      <x v="283"/>
      <x v="9"/>
    </i>
    <i r="1">
      <x v="1862"/>
      <x v="377"/>
      <x v="9"/>
    </i>
    <i r="1">
      <x v="1863"/>
      <x v="379"/>
      <x v="9"/>
    </i>
    <i r="1">
      <x v="1877"/>
      <x v="380"/>
      <x v="9"/>
    </i>
    <i r="1">
      <x v="1883"/>
      <x v="152"/>
      <x v="9"/>
    </i>
    <i r="1">
      <x v="1885"/>
      <x v="281"/>
      <x v="9"/>
    </i>
    <i r="1">
      <x v="1886"/>
      <x v="298"/>
      <x v="9"/>
    </i>
    <i r="1">
      <x v="1887"/>
      <x v="365"/>
      <x v="9"/>
    </i>
    <i r="1">
      <x v="1888"/>
      <x v="376"/>
      <x v="9"/>
    </i>
    <i r="1">
      <x v="1893"/>
      <x v="1070"/>
      <x v="8"/>
    </i>
    <i r="1">
      <x v="1919"/>
      <x v="376"/>
      <x v="9"/>
    </i>
    <i>
      <x v="335"/>
      <x v="9"/>
      <x v="1141"/>
      <x/>
    </i>
    <i r="1">
      <x v="10"/>
      <x v="1142"/>
      <x/>
    </i>
    <i r="1">
      <x v="173"/>
      <x v="1293"/>
      <x v="5"/>
    </i>
    <i r="1">
      <x v="174"/>
      <x v="1294"/>
      <x v="5"/>
    </i>
    <i r="1">
      <x v="1608"/>
      <x v="1423"/>
      <x v="8"/>
    </i>
    <i r="1">
      <x v="1921"/>
      <x v="1423"/>
      <x v="9"/>
    </i>
    <i>
      <x v="336"/>
      <x v="16"/>
      <x v="1149"/>
      <x/>
    </i>
    <i r="1">
      <x v="17"/>
      <x v="1150"/>
      <x/>
    </i>
    <i r="1">
      <x v="18"/>
      <x v="1155"/>
      <x/>
    </i>
    <i r="1">
      <x v="20"/>
      <x v="1163"/>
      <x/>
    </i>
    <i r="1">
      <x v="21"/>
      <x v="1165"/>
      <x/>
    </i>
    <i r="1">
      <x v="22"/>
      <x v="1169"/>
      <x/>
    </i>
    <i r="1">
      <x v="30"/>
      <x v="1173"/>
      <x/>
    </i>
    <i r="1">
      <x v="1621"/>
      <x v="1348"/>
      <x v="9"/>
    </i>
    <i r="1">
      <x v="1922"/>
      <x v="1348"/>
      <x v="9"/>
    </i>
    <i>
      <x v="337"/>
      <x v="32"/>
      <x v="1183"/>
      <x/>
    </i>
    <i r="1">
      <x v="1630"/>
      <x v="1417"/>
      <x v="9"/>
    </i>
    <i r="1">
      <x v="1923"/>
      <x v="1417"/>
      <x v="9"/>
    </i>
    <i>
      <x v="338"/>
      <x v="31"/>
      <x v="1172"/>
      <x/>
    </i>
    <i r="1">
      <x v="1631"/>
      <x v="1418"/>
      <x v="9"/>
    </i>
    <i r="1">
      <x v="1924"/>
      <x v="1418"/>
      <x v="9"/>
    </i>
    <i>
      <x v="339"/>
      <x v="33"/>
      <x v="1188"/>
      <x/>
    </i>
    <i r="1">
      <x v="1662"/>
      <x v="1337"/>
      <x v="8"/>
    </i>
    <i r="1">
      <x v="1925"/>
      <x v="1337"/>
      <x v="9"/>
    </i>
    <i>
      <x v="340"/>
      <x v="34"/>
      <x v="1187"/>
      <x/>
    </i>
    <i r="1">
      <x v="1661"/>
      <x v="1336"/>
      <x v="8"/>
    </i>
    <i r="1">
      <x v="1926"/>
      <x v="1336"/>
      <x v="9"/>
    </i>
    <i>
      <x v="341"/>
      <x v="1658"/>
      <x v="1368"/>
      <x v="9"/>
    </i>
    <i r="1">
      <x v="1720"/>
      <x v="1275"/>
      <x v="9"/>
    </i>
    <i r="1">
      <x v="1927"/>
      <x v="1368"/>
      <x v="9"/>
    </i>
    <i>
      <x v="342"/>
      <x v="934"/>
      <x v="1300"/>
      <x v="1"/>
    </i>
    <i r="1">
      <x v="939"/>
      <x v="1144"/>
      <x v="1"/>
    </i>
    <i r="1">
      <x v="940"/>
      <x v="1146"/>
      <x v="1"/>
    </i>
    <i r="1">
      <x v="952"/>
      <x v="1143"/>
      <x v="1"/>
    </i>
    <i r="1">
      <x v="953"/>
      <x v="1163"/>
      <x v="1"/>
    </i>
    <i r="1">
      <x v="1721"/>
      <x v="27"/>
      <x v="9"/>
    </i>
    <i r="1">
      <x v="1757"/>
      <x v="94"/>
      <x v="9"/>
    </i>
    <i r="1">
      <x v="1827"/>
      <x v="260"/>
      <x v="9"/>
    </i>
    <i r="1">
      <x v="1828"/>
      <x v="1399"/>
      <x v="9"/>
    </i>
    <i r="1">
      <x v="1836"/>
      <x v="414"/>
      <x v="9"/>
    </i>
    <i r="1">
      <x v="1879"/>
      <x v="512"/>
      <x v="9"/>
    </i>
    <i r="1">
      <x v="1928"/>
      <x v="1399"/>
      <x v="9"/>
    </i>
    <i>
      <x v="343"/>
      <x v="932"/>
      <x v="1296"/>
      <x v="1"/>
    </i>
    <i r="1">
      <x v="933"/>
      <x v="1298"/>
      <x v="1"/>
    </i>
    <i r="1">
      <x v="935"/>
      <x v="1136"/>
      <x v="1"/>
    </i>
    <i r="1">
      <x v="936"/>
      <x v="1138"/>
      <x v="1"/>
    </i>
    <i r="1">
      <x v="937"/>
      <x v="1140"/>
      <x v="1"/>
    </i>
    <i r="1">
      <x v="941"/>
      <x v="1148"/>
      <x v="1"/>
    </i>
    <i r="1">
      <x v="947"/>
      <x v="1170"/>
      <x v="1"/>
    </i>
    <i r="1">
      <x v="948"/>
      <x v="1172"/>
      <x v="1"/>
    </i>
    <i r="1">
      <x v="949"/>
      <x v="1176"/>
      <x v="1"/>
    </i>
    <i r="1">
      <x v="950"/>
      <x v="1180"/>
      <x v="1"/>
    </i>
    <i r="1">
      <x v="1835"/>
      <x v="1393"/>
      <x v="9"/>
    </i>
    <i r="1">
      <x v="1929"/>
      <x v="1393"/>
      <x v="9"/>
    </i>
    <i>
      <x v="344"/>
      <x v="938"/>
      <x v="1142"/>
      <x v="1"/>
    </i>
    <i r="1">
      <x v="942"/>
      <x v="1156"/>
      <x v="1"/>
    </i>
    <i r="1">
      <x v="943"/>
      <x v="1160"/>
      <x v="1"/>
    </i>
    <i r="1">
      <x v="944"/>
      <x v="1164"/>
      <x v="1"/>
    </i>
    <i r="1">
      <x v="951"/>
      <x v="1184"/>
      <x v="1"/>
    </i>
    <i r="1">
      <x v="1759"/>
      <x v="1325"/>
      <x v="9"/>
    </i>
    <i r="1">
      <x v="1930"/>
      <x v="1325"/>
      <x v="9"/>
    </i>
    <i>
      <x v="345"/>
      <x v="945"/>
      <x v="1166"/>
      <x v="1"/>
    </i>
    <i r="1">
      <x v="946"/>
      <x v="1168"/>
      <x v="1"/>
    </i>
    <i r="1">
      <x v="1762"/>
      <x v="1376"/>
      <x v="8"/>
    </i>
    <i r="1">
      <x v="1900"/>
      <x v="489"/>
      <x v="9"/>
    </i>
    <i r="1">
      <x v="1931"/>
      <x v="489"/>
      <x v="9"/>
    </i>
    <i>
      <x v="346"/>
      <x v="1036"/>
      <x v="641"/>
      <x v="5"/>
    </i>
    <i r="1">
      <x v="1867"/>
      <x v="1400"/>
      <x v="8"/>
    </i>
    <i r="1">
      <x v="1932"/>
      <x v="641"/>
      <x v="9"/>
    </i>
    <i>
      <x v="347"/>
      <x v="1890"/>
      <x v="1406"/>
      <x v="8"/>
    </i>
    <i r="1">
      <x v="1905"/>
      <x v="697"/>
      <x v="9"/>
    </i>
    <i r="1">
      <x v="1906"/>
      <x v="698"/>
      <x v="9"/>
    </i>
    <i r="1">
      <x v="1933"/>
      <x v="1406"/>
      <x v="9"/>
    </i>
    <i>
      <x v="348"/>
      <x v="1907"/>
      <x v="762"/>
      <x v="9"/>
    </i>
    <i r="1">
      <x v="1911"/>
      <x v="1333"/>
      <x v="9"/>
    </i>
    <i r="1">
      <x v="1934"/>
      <x v="1333"/>
      <x v="9"/>
    </i>
    <i>
      <x v="349"/>
      <x v="1903"/>
      <x v="1389"/>
      <x v="9"/>
    </i>
    <i r="1">
      <x v="1914"/>
      <x v="920"/>
      <x v="9"/>
    </i>
    <i r="1">
      <x v="1935"/>
      <x v="1389"/>
      <x v="9"/>
    </i>
    <i>
      <x v="350"/>
      <x v="1244"/>
      <x v="967"/>
      <x v="5"/>
    </i>
    <i r="1">
      <x v="1918"/>
      <x v="1398"/>
      <x v="8"/>
    </i>
    <i r="1">
      <x v="1936"/>
      <x v="1398"/>
      <x v="9"/>
    </i>
    <i>
      <x v="351"/>
      <x v="1940"/>
      <x v="1482"/>
      <x v="8"/>
    </i>
    <i r="1">
      <x v="1942"/>
      <x v="1482"/>
      <x v="10"/>
    </i>
    <i>
      <x v="352"/>
      <x v="1941"/>
      <x v="1483"/>
      <x v="8"/>
    </i>
    <i r="1">
      <x v="1943"/>
      <x v="1483"/>
      <x v="10"/>
    </i>
    <i>
      <x v="353"/>
      <x v="1944"/>
      <x v="1482"/>
      <x v="8"/>
    </i>
    <i r="1">
      <x v="1946"/>
      <x v="1482"/>
      <x v="10"/>
    </i>
    <i>
      <x v="354"/>
      <x v="1945"/>
      <x v="1483"/>
      <x v="8"/>
    </i>
    <i r="1">
      <x v="1947"/>
      <x v="1483"/>
      <x v="10"/>
    </i>
    <i>
      <x v="355"/>
      <x v="1245"/>
      <x v="969"/>
      <x v="5"/>
    </i>
    <i r="1">
      <x v="1912"/>
      <x v="1341"/>
      <x v="8"/>
    </i>
    <i r="1">
      <x v="1948"/>
      <x v="1341"/>
      <x v="9"/>
    </i>
    <i>
      <x v="356"/>
      <x v="1256"/>
      <x v="1065"/>
      <x v="5"/>
    </i>
    <i r="1">
      <x v="1257"/>
      <x v="1066"/>
      <x v="5"/>
    </i>
    <i r="1">
      <x v="1936"/>
      <x v="1398"/>
      <x v="9"/>
    </i>
    <i r="1">
      <x v="1949"/>
      <x v="1065"/>
      <x v="9"/>
    </i>
    <i>
      <x v="357"/>
      <x v="1362"/>
      <x v="1067"/>
      <x v="5"/>
    </i>
    <i r="1">
      <x v="1444"/>
      <x v="1068"/>
      <x v="5"/>
    </i>
    <i r="1">
      <x v="1920"/>
      <x v="1389"/>
      <x v="8"/>
    </i>
    <i r="1">
      <x v="1950"/>
      <x v="1389"/>
      <x v="9"/>
    </i>
    <i>
      <x v="358"/>
      <x v="1445"/>
      <x v="1069"/>
      <x v="5"/>
    </i>
    <i r="1">
      <x v="1937"/>
      <x v="1448"/>
      <x v="8"/>
    </i>
    <i r="1">
      <x v="1951"/>
      <x v="1448"/>
      <x v="9"/>
    </i>
    <i t="grand">
      <x/>
    </i>
  </rowItems>
  <colItems count="1">
    <i/>
  </colItems>
  <pageFields count="1">
    <pageField fld="13" hier="-1"/>
  </pageFields>
  <dataFields count="1">
    <dataField name="Suma de Importe en moneda local" fld="1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37E4E3-FFAB-4C66-8448-78CEF76E78E8}" name="TablaDinámica2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E728" firstHeaderRow="1" firstDataRow="2" firstDataCol="1"/>
  <pivotFields count="6">
    <pivotField showAll="0"/>
    <pivotField showAll="0"/>
    <pivotField axis="axisRow" showAll="0">
      <items count="724">
        <item x="343"/>
        <item x="344"/>
        <item x="316"/>
        <item x="317"/>
        <item x="318"/>
        <item x="350"/>
        <item x="319"/>
        <item x="353"/>
        <item x="320"/>
        <item x="321"/>
        <item x="322"/>
        <item x="359"/>
        <item x="323"/>
        <item x="355"/>
        <item x="357"/>
        <item x="352"/>
        <item x="324"/>
        <item x="354"/>
        <item x="356"/>
        <item x="365"/>
        <item x="325"/>
        <item x="345"/>
        <item x="346"/>
        <item x="347"/>
        <item x="351"/>
        <item x="358"/>
        <item x="286"/>
        <item x="287"/>
        <item x="476"/>
        <item x="477"/>
        <item x="478"/>
        <item x="381"/>
        <item x="396"/>
        <item x="479"/>
        <item x="397"/>
        <item x="382"/>
        <item x="379"/>
        <item x="383"/>
        <item x="480"/>
        <item x="481"/>
        <item x="380"/>
        <item x="398"/>
        <item x="414"/>
        <item x="482"/>
        <item x="483"/>
        <item x="484"/>
        <item x="399"/>
        <item x="415"/>
        <item x="400"/>
        <item x="485"/>
        <item x="486"/>
        <item x="487"/>
        <item x="657"/>
        <item x="412"/>
        <item x="488"/>
        <item x="489"/>
        <item x="401"/>
        <item x="490"/>
        <item x="491"/>
        <item x="387"/>
        <item x="371"/>
        <item x="370"/>
        <item x="389"/>
        <item x="443"/>
        <item x="390"/>
        <item x="391"/>
        <item x="378"/>
        <item x="392"/>
        <item x="377"/>
        <item x="393"/>
        <item x="388"/>
        <item x="394"/>
        <item x="686"/>
        <item x="395"/>
        <item x="408"/>
        <item x="409"/>
        <item x="446"/>
        <item x="454"/>
        <item x="513"/>
        <item x="518"/>
        <item x="457"/>
        <item x="655"/>
        <item x="458"/>
        <item x="514"/>
        <item x="410"/>
        <item x="459"/>
        <item x="460"/>
        <item x="461"/>
        <item x="515"/>
        <item x="516"/>
        <item x="517"/>
        <item x="373"/>
        <item x="372"/>
        <item x="656"/>
        <item x="456"/>
        <item x="445"/>
        <item x="448"/>
        <item x="572"/>
        <item x="462"/>
        <item x="463"/>
        <item x="688"/>
        <item x="473"/>
        <item x="474"/>
        <item x="464"/>
        <item x="465"/>
        <item x="466"/>
        <item x="519"/>
        <item x="416"/>
        <item x="449"/>
        <item x="467"/>
        <item x="687"/>
        <item x="468"/>
        <item x="469"/>
        <item x="573"/>
        <item x="470"/>
        <item x="447"/>
        <item x="475"/>
        <item x="451"/>
        <item x="471"/>
        <item x="472"/>
        <item x="455"/>
        <item x="413"/>
        <item x="424"/>
        <item x="601"/>
        <item x="425"/>
        <item x="426"/>
        <item x="427"/>
        <item x="681"/>
        <item x="682"/>
        <item x="428"/>
        <item x="429"/>
        <item x="430"/>
        <item x="431"/>
        <item x="406"/>
        <item x="450"/>
        <item x="432"/>
        <item x="423"/>
        <item x="433"/>
        <item x="434"/>
        <item x="435"/>
        <item x="436"/>
        <item x="437"/>
        <item x="525"/>
        <item x="520"/>
        <item x="438"/>
        <item x="574"/>
        <item x="439"/>
        <item x="651"/>
        <item x="405"/>
        <item x="384"/>
        <item x="385"/>
        <item x="521"/>
        <item x="417"/>
        <item x="418"/>
        <item x="419"/>
        <item x="444"/>
        <item x="522"/>
        <item x="523"/>
        <item x="402"/>
        <item x="440"/>
        <item x="420"/>
        <item x="441"/>
        <item x="386"/>
        <item x="689"/>
        <item x="442"/>
        <item x="524"/>
        <item x="526"/>
        <item x="403"/>
        <item x="421"/>
        <item x="422"/>
        <item x="407"/>
        <item x="404"/>
        <item x="555"/>
        <item x="376"/>
        <item x="534"/>
        <item x="690"/>
        <item x="549"/>
        <item x="527"/>
        <item x="528"/>
        <item x="535"/>
        <item x="602"/>
        <item x="550"/>
        <item x="496"/>
        <item x="536"/>
        <item x="529"/>
        <item x="530"/>
        <item x="531"/>
        <item x="537"/>
        <item x="497"/>
        <item x="498"/>
        <item x="538"/>
        <item x="539"/>
        <item x="211"/>
        <item x="692"/>
        <item x="499"/>
        <item x="683"/>
        <item x="540"/>
        <item x="541"/>
        <item x="542"/>
        <item x="691"/>
        <item x="577"/>
        <item x="500"/>
        <item x="543"/>
        <item x="501"/>
        <item x="544"/>
        <item x="575"/>
        <item x="502"/>
        <item x="545"/>
        <item x="570"/>
        <item x="492"/>
        <item x="693"/>
        <item x="532"/>
        <item x="546"/>
        <item x="512"/>
        <item x="547"/>
        <item x="503"/>
        <item x="504"/>
        <item x="508"/>
        <item x="505"/>
        <item x="506"/>
        <item x="507"/>
        <item x="551"/>
        <item x="533"/>
        <item x="552"/>
        <item x="493"/>
        <item x="695"/>
        <item x="494"/>
        <item x="580"/>
        <item x="495"/>
        <item x="548"/>
        <item x="553"/>
        <item x="606"/>
        <item x="554"/>
        <item x="562"/>
        <item x="556"/>
        <item x="375"/>
        <item x="374"/>
        <item x="557"/>
        <item x="603"/>
        <item x="563"/>
        <item x="564"/>
        <item x="565"/>
        <item x="566"/>
        <item x="567"/>
        <item x="568"/>
        <item x="569"/>
        <item x="576"/>
        <item x="558"/>
        <item x="694"/>
        <item x="559"/>
        <item x="560"/>
        <item x="561"/>
        <item x="608"/>
        <item x="609"/>
        <item x="452"/>
        <item x="610"/>
        <item x="453"/>
        <item x="652"/>
        <item x="658"/>
        <item x="659"/>
        <item x="578"/>
        <item x="660"/>
        <item x="611"/>
        <item x="582"/>
        <item x="585"/>
        <item x="612"/>
        <item x="613"/>
        <item x="614"/>
        <item x="615"/>
        <item x="696"/>
        <item x="616"/>
        <item x="617"/>
        <item x="618"/>
        <item x="619"/>
        <item x="620"/>
        <item x="654"/>
        <item x="634"/>
        <item x="579"/>
        <item x="698"/>
        <item x="621"/>
        <item x="622"/>
        <item x="623"/>
        <item x="661"/>
        <item x="591"/>
        <item x="624"/>
        <item x="583"/>
        <item x="635"/>
        <item x="625"/>
        <item x="636"/>
        <item x="586"/>
        <item x="662"/>
        <item x="626"/>
        <item x="663"/>
        <item x="587"/>
        <item x="699"/>
        <item x="588"/>
        <item x="703"/>
        <item x="637"/>
        <item x="589"/>
        <item x="590"/>
        <item x="627"/>
        <item x="700"/>
        <item x="592"/>
        <item x="704"/>
        <item x="701"/>
        <item x="628"/>
        <item x="702"/>
        <item x="638"/>
        <item x="639"/>
        <item x="640"/>
        <item x="629"/>
        <item x="630"/>
        <item x="631"/>
        <item x="632"/>
        <item x="697"/>
        <item x="633"/>
        <item x="641"/>
        <item x="594"/>
        <item x="642"/>
        <item x="643"/>
        <item x="644"/>
        <item x="595"/>
        <item x="708"/>
        <item x="509"/>
        <item x="510"/>
        <item x="645"/>
        <item x="709"/>
        <item x="646"/>
        <item x="599"/>
        <item x="600"/>
        <item x="706"/>
        <item x="705"/>
        <item x="653"/>
        <item x="647"/>
        <item x="707"/>
        <item x="710"/>
        <item x="712"/>
        <item x="711"/>
        <item x="596"/>
        <item x="664"/>
        <item x="665"/>
        <item x="584"/>
        <item x="666"/>
        <item x="593"/>
        <item x="607"/>
        <item x="581"/>
        <item x="667"/>
        <item x="668"/>
        <item x="669"/>
        <item x="670"/>
        <item x="671"/>
        <item x="571"/>
        <item x="604"/>
        <item x="648"/>
        <item x="605"/>
        <item x="597"/>
        <item x="598"/>
        <item x="511"/>
        <item x="672"/>
        <item x="673"/>
        <item x="650"/>
        <item x="649"/>
        <item x="675"/>
        <item x="676"/>
        <item x="715"/>
        <item x="680"/>
        <item x="677"/>
        <item x="678"/>
        <item x="679"/>
        <item x="684"/>
        <item x="685"/>
        <item x="716"/>
        <item x="717"/>
        <item x="718"/>
        <item x="719"/>
        <item x="720"/>
        <item x="721"/>
        <item x="722"/>
        <item x="148"/>
        <item x="291"/>
        <item x="292"/>
        <item x="293"/>
        <item x="294"/>
        <item x="295"/>
        <item x="328"/>
        <item x="366"/>
        <item x="329"/>
        <item x="274"/>
        <item x="275"/>
        <item x="334"/>
        <item x="367"/>
        <item x="330"/>
        <item x="368"/>
        <item x="331"/>
        <item x="348"/>
        <item x="360"/>
        <item x="332"/>
        <item x="333"/>
        <item x="362"/>
        <item x="335"/>
        <item x="336"/>
        <item x="337"/>
        <item x="338"/>
        <item x="363"/>
        <item x="339"/>
        <item x="340"/>
        <item x="361"/>
        <item x="349"/>
        <item x="341"/>
        <item x="342"/>
        <item x="364"/>
        <item x="165"/>
        <item x="166"/>
        <item x="168"/>
        <item x="167"/>
        <item x="169"/>
        <item x="170"/>
        <item x="171"/>
        <item x="172"/>
        <item x="175"/>
        <item x="176"/>
        <item x="173"/>
        <item x="174"/>
        <item x="179"/>
        <item x="177"/>
        <item x="181"/>
        <item x="183"/>
        <item x="182"/>
        <item x="184"/>
        <item x="180"/>
        <item x="178"/>
        <item x="186"/>
        <item x="188"/>
        <item x="189"/>
        <item x="187"/>
        <item x="190"/>
        <item x="192"/>
        <item x="191"/>
        <item x="193"/>
        <item x="194"/>
        <item x="195"/>
        <item x="197"/>
        <item x="196"/>
        <item x="198"/>
        <item x="199"/>
        <item x="200"/>
        <item x="201"/>
        <item x="203"/>
        <item x="204"/>
        <item x="202"/>
        <item x="205"/>
        <item x="210"/>
        <item x="212"/>
        <item x="213"/>
        <item x="3"/>
        <item x="214"/>
        <item x="216"/>
        <item x="217"/>
        <item x="215"/>
        <item x="206"/>
        <item x="208"/>
        <item x="207"/>
        <item x="209"/>
        <item x="220"/>
        <item x="218"/>
        <item x="221"/>
        <item x="219"/>
        <item x="224"/>
        <item x="280"/>
        <item x="228"/>
        <item x="223"/>
        <item x="222"/>
        <item x="225"/>
        <item x="278"/>
        <item x="277"/>
        <item x="279"/>
        <item x="276"/>
        <item x="674"/>
        <item x="281"/>
        <item x="249"/>
        <item x="250"/>
        <item x="251"/>
        <item x="284"/>
        <item x="263"/>
        <item x="264"/>
        <item x="265"/>
        <item x="266"/>
        <item x="267"/>
        <item x="268"/>
        <item x="248"/>
        <item x="269"/>
        <item x="270"/>
        <item x="288"/>
        <item x="271"/>
        <item x="282"/>
        <item x="283"/>
        <item x="272"/>
        <item x="252"/>
        <item x="273"/>
        <item x="253"/>
        <item x="254"/>
        <item x="255"/>
        <item x="256"/>
        <item x="257"/>
        <item x="247"/>
        <item x="258"/>
        <item x="259"/>
        <item x="260"/>
        <item x="261"/>
        <item x="262"/>
        <item x="369"/>
        <item x="229"/>
        <item x="230"/>
        <item x="231"/>
        <item x="232"/>
        <item x="233"/>
        <item x="226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96"/>
        <item x="297"/>
        <item x="326"/>
        <item x="310"/>
        <item x="290"/>
        <item x="298"/>
        <item x="315"/>
        <item x="311"/>
        <item x="285"/>
        <item x="327"/>
        <item x="312"/>
        <item x="299"/>
        <item x="314"/>
        <item x="313"/>
        <item x="300"/>
        <item x="301"/>
        <item x="302"/>
        <item x="303"/>
        <item x="304"/>
        <item x="305"/>
        <item x="306"/>
        <item x="307"/>
        <item x="289"/>
        <item x="308"/>
        <item x="309"/>
        <item x="713"/>
        <item x="714"/>
        <item x="159"/>
        <item x="160"/>
        <item x="162"/>
        <item x="161"/>
        <item x="164"/>
        <item x="163"/>
        <item x="49"/>
        <item x="59"/>
        <item x="185"/>
        <item x="97"/>
        <item x="98"/>
        <item x="45"/>
        <item x="100"/>
        <item x="66"/>
        <item x="67"/>
        <item x="77"/>
        <item x="82"/>
        <item x="118"/>
        <item x="130"/>
        <item x="95"/>
        <item x="78"/>
        <item x="81"/>
        <item x="112"/>
        <item x="116"/>
        <item x="12"/>
        <item x="13"/>
        <item x="74"/>
        <item x="75"/>
        <item x="39"/>
        <item x="40"/>
        <item x="136"/>
        <item x="50"/>
        <item x="144"/>
        <item x="76"/>
        <item x="44"/>
        <item x="151"/>
        <item x="150"/>
        <item x="28"/>
        <item x="156"/>
        <item x="55"/>
        <item x="54"/>
        <item x="70"/>
        <item x="71"/>
        <item x="46"/>
        <item x="21"/>
        <item x="20"/>
        <item x="19"/>
        <item x="18"/>
        <item x="79"/>
        <item x="80"/>
        <item x="57"/>
        <item x="58"/>
        <item x="84"/>
        <item x="101"/>
        <item x="107"/>
        <item x="119"/>
        <item x="125"/>
        <item x="131"/>
        <item x="89"/>
        <item x="90"/>
        <item x="106"/>
        <item x="102"/>
        <item x="85"/>
        <item x="83"/>
        <item x="36"/>
        <item x="35"/>
        <item x="37"/>
        <item x="38"/>
        <item x="146"/>
        <item x="145"/>
        <item x="152"/>
        <item x="103"/>
        <item x="48"/>
        <item x="47"/>
        <item x="126"/>
        <item x="127"/>
        <item x="135"/>
        <item x="134"/>
        <item x="11"/>
        <item x="10"/>
        <item x="138"/>
        <item x="137"/>
        <item x="51"/>
        <item x="52"/>
        <item x="105"/>
        <item x="104"/>
        <item x="33"/>
        <item x="34"/>
        <item x="142"/>
        <item x="143"/>
        <item x="147"/>
        <item x="43"/>
        <item x="99"/>
        <item x="140"/>
        <item x="139"/>
        <item x="15"/>
        <item x="14"/>
        <item x="141"/>
        <item x="153"/>
        <item x="17"/>
        <item x="16"/>
        <item x="73"/>
        <item x="72"/>
        <item x="26"/>
        <item x="27"/>
        <item x="30"/>
        <item x="29"/>
        <item x="41"/>
        <item x="42"/>
        <item x="24"/>
        <item x="25"/>
        <item x="23"/>
        <item x="22"/>
        <item x="69"/>
        <item x="411"/>
        <item x="149"/>
        <item x="32"/>
        <item x="31"/>
        <item x="53"/>
        <item x="2"/>
        <item x="6"/>
        <item x="5"/>
        <item x="4"/>
        <item x="1"/>
        <item x="0"/>
        <item x="9"/>
        <item x="8"/>
        <item x="7"/>
        <item x="68"/>
        <item x="113"/>
        <item x="63"/>
        <item x="64"/>
        <item x="111"/>
        <item x="120"/>
        <item x="132"/>
        <item x="114"/>
        <item x="109"/>
        <item x="157"/>
        <item x="121"/>
        <item x="133"/>
        <item x="86"/>
        <item x="96"/>
        <item x="87"/>
        <item x="65"/>
        <item x="115"/>
        <item x="117"/>
        <item x="110"/>
        <item x="56"/>
        <item x="91"/>
        <item x="60"/>
        <item x="93"/>
        <item x="122"/>
        <item x="123"/>
        <item x="128"/>
        <item x="129"/>
        <item x="94"/>
        <item x="92"/>
        <item x="61"/>
        <item x="62"/>
        <item x="108"/>
        <item x="124"/>
        <item x="88"/>
        <item x="227"/>
        <item x="154"/>
        <item x="155"/>
        <item x="158"/>
        <item t="default"/>
      </items>
    </pivotField>
    <pivotField showAll="0"/>
    <pivotField dataField="1" showAll="0"/>
    <pivotField axis="axisCol" showAll="0">
      <items count="4">
        <item x="0"/>
        <item x="1"/>
        <item x="2"/>
        <item t="default"/>
      </items>
    </pivotField>
  </pivotFields>
  <rowFields count="1">
    <field x="2"/>
  </rowFields>
  <rowItems count="7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Suma de Suma de Importe en moneda local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4B167-2AB4-42FA-8810-7E80F2DCFD92}">
  <sheetPr>
    <tabColor rgb="FFFF0000"/>
  </sheetPr>
  <dimension ref="A1:AM2228"/>
  <sheetViews>
    <sheetView showGridLines="0" tabSelected="1" topLeftCell="AJ8" zoomScale="89" zoomScaleNormal="89" workbookViewId="0">
      <selection activeCell="AX8" sqref="AX8"/>
    </sheetView>
  </sheetViews>
  <sheetFormatPr baseColWidth="10" defaultColWidth="11.42578125" defaultRowHeight="15" x14ac:dyDescent="0.25"/>
  <cols>
    <col min="2" max="2" width="15.85546875" customWidth="1"/>
    <col min="3" max="3" width="16.5703125" bestFit="1" customWidth="1"/>
    <col min="4" max="4" width="11.42578125" style="2"/>
    <col min="5" max="6" width="17.140625" style="2" bestFit="1" customWidth="1"/>
    <col min="7" max="7" width="16.140625" style="3" bestFit="1" customWidth="1"/>
    <col min="8" max="8" width="11.5703125" style="3" customWidth="1"/>
    <col min="9" max="9" width="12.28515625" style="3" bestFit="1" customWidth="1"/>
    <col min="10" max="11" width="12.5703125" style="3" bestFit="1" customWidth="1"/>
    <col min="12" max="12" width="14" style="3" customWidth="1"/>
    <col min="13" max="13" width="11.5703125" style="3" bestFit="1" customWidth="1"/>
    <col min="14" max="14" width="12.5703125" style="3" bestFit="1" customWidth="1"/>
    <col min="15" max="15" width="16.42578125" style="3" customWidth="1"/>
    <col min="17" max="17" width="16.140625" style="3" bestFit="1" customWidth="1"/>
    <col min="18" max="18" width="15" style="3" customWidth="1"/>
    <col min="19" max="19" width="12.85546875" style="3" customWidth="1"/>
    <col min="20" max="20" width="15.42578125" style="3" customWidth="1"/>
    <col min="21" max="21" width="16.140625" style="3" bestFit="1" customWidth="1"/>
    <col min="22" max="22" width="19.7109375" style="3" customWidth="1"/>
    <col min="23" max="23" width="14.5703125" style="3" customWidth="1"/>
    <col min="24" max="24" width="12.140625" style="3" customWidth="1"/>
    <col min="25" max="25" width="11.42578125" style="3"/>
    <col min="26" max="26" width="16.28515625" style="3" customWidth="1"/>
    <col min="27" max="27" width="11.5703125" style="3" bestFit="1" customWidth="1"/>
    <col min="28" max="28" width="13.7109375" style="3" customWidth="1"/>
    <col min="29" max="29" width="12.28515625" style="61" bestFit="1" customWidth="1"/>
    <col min="30" max="30" width="18" style="3" customWidth="1"/>
    <col min="31" max="31" width="15.140625" style="3" bestFit="1" customWidth="1"/>
    <col min="32" max="32" width="15" style="3" customWidth="1"/>
    <col min="33" max="33" width="14.7109375" style="3" customWidth="1"/>
    <col min="34" max="34" width="14.7109375" customWidth="1"/>
    <col min="35" max="35" width="42.5703125" bestFit="1" customWidth="1"/>
    <col min="36" max="36" width="15" style="3" bestFit="1" customWidth="1"/>
    <col min="37" max="37" width="15" style="3" customWidth="1"/>
    <col min="38" max="38" width="14" customWidth="1"/>
  </cols>
  <sheetData>
    <row r="1" spans="1:39" x14ac:dyDescent="0.25">
      <c r="A1" s="1" t="s">
        <v>0</v>
      </c>
      <c r="AC1" s="3">
        <v>0</v>
      </c>
    </row>
    <row r="2" spans="1:39" x14ac:dyDescent="0.25">
      <c r="A2" s="1" t="s">
        <v>1</v>
      </c>
      <c r="B2" s="1" t="s">
        <v>2</v>
      </c>
      <c r="AC2" s="3">
        <v>0</v>
      </c>
    </row>
    <row r="3" spans="1:39" x14ac:dyDescent="0.25">
      <c r="A3" s="1" t="s">
        <v>3</v>
      </c>
      <c r="B3" s="1" t="s">
        <v>4</v>
      </c>
      <c r="AC3" s="3">
        <v>0</v>
      </c>
    </row>
    <row r="4" spans="1:39" x14ac:dyDescent="0.25">
      <c r="A4" s="1" t="s">
        <v>5</v>
      </c>
      <c r="B4" s="1"/>
      <c r="AC4" s="3">
        <v>0</v>
      </c>
    </row>
    <row r="5" spans="1:39" x14ac:dyDescent="0.25">
      <c r="A5" s="1" t="s">
        <v>7584</v>
      </c>
      <c r="AC5" s="3">
        <v>0</v>
      </c>
    </row>
    <row r="6" spans="1:39" x14ac:dyDescent="0.25">
      <c r="AC6" s="3">
        <v>0</v>
      </c>
    </row>
    <row r="7" spans="1:39" ht="54" customHeight="1" x14ac:dyDescent="0.25">
      <c r="A7" s="63" t="s">
        <v>6</v>
      </c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</row>
    <row r="8" spans="1:39" ht="67.5" customHeight="1" x14ac:dyDescent="0.25">
      <c r="A8" s="4" t="s">
        <v>7</v>
      </c>
      <c r="B8" s="5" t="s">
        <v>8</v>
      </c>
      <c r="C8" s="4" t="s">
        <v>9</v>
      </c>
      <c r="D8" s="6" t="s">
        <v>10</v>
      </c>
      <c r="E8" s="6" t="s">
        <v>11</v>
      </c>
      <c r="F8" s="6" t="s">
        <v>12</v>
      </c>
      <c r="G8" s="7" t="s">
        <v>13</v>
      </c>
      <c r="H8" s="7" t="s">
        <v>14</v>
      </c>
      <c r="I8" s="8" t="s">
        <v>15</v>
      </c>
      <c r="J8" s="7" t="s">
        <v>16</v>
      </c>
      <c r="K8" s="7" t="s">
        <v>17</v>
      </c>
      <c r="L8" s="7" t="s">
        <v>18</v>
      </c>
      <c r="M8" s="7" t="s">
        <v>19</v>
      </c>
      <c r="N8" s="7" t="s">
        <v>20</v>
      </c>
      <c r="O8" s="7" t="s">
        <v>21</v>
      </c>
      <c r="P8" s="9" t="s">
        <v>22</v>
      </c>
      <c r="Q8" s="10" t="s">
        <v>23</v>
      </c>
      <c r="R8" s="10" t="s">
        <v>24</v>
      </c>
      <c r="S8" s="10" t="s">
        <v>25</v>
      </c>
      <c r="T8" s="10" t="s">
        <v>26</v>
      </c>
      <c r="U8" s="10" t="s">
        <v>27</v>
      </c>
      <c r="V8" s="10" t="s">
        <v>28</v>
      </c>
      <c r="W8" s="10" t="s">
        <v>29</v>
      </c>
      <c r="X8" s="10" t="s">
        <v>30</v>
      </c>
      <c r="Y8" s="10" t="s">
        <v>31</v>
      </c>
      <c r="Z8" s="10" t="s">
        <v>32</v>
      </c>
      <c r="AA8" s="10" t="s">
        <v>33</v>
      </c>
      <c r="AB8" s="10" t="s">
        <v>34</v>
      </c>
      <c r="AC8" s="10" t="s">
        <v>35</v>
      </c>
      <c r="AD8" s="10" t="s">
        <v>36</v>
      </c>
      <c r="AE8" s="10" t="s">
        <v>37</v>
      </c>
      <c r="AF8" s="10" t="s">
        <v>38</v>
      </c>
      <c r="AG8" s="10" t="s">
        <v>39</v>
      </c>
      <c r="AH8" s="11" t="s">
        <v>40</v>
      </c>
      <c r="AI8" s="12" t="s">
        <v>41</v>
      </c>
      <c r="AJ8" s="10" t="s">
        <v>42</v>
      </c>
      <c r="AK8" s="13" t="s">
        <v>43</v>
      </c>
      <c r="AL8" s="14" t="s">
        <v>44</v>
      </c>
      <c r="AM8" s="14" t="s">
        <v>3449</v>
      </c>
    </row>
    <row r="9" spans="1:39" x14ac:dyDescent="0.25">
      <c r="A9" s="15">
        <v>1</v>
      </c>
      <c r="B9" s="16"/>
      <c r="C9" s="17" t="s">
        <v>45</v>
      </c>
      <c r="D9" s="17">
        <v>24024</v>
      </c>
      <c r="E9" s="18">
        <v>44256.55972222222</v>
      </c>
      <c r="F9" s="18">
        <v>44305.75</v>
      </c>
      <c r="G9" s="19">
        <v>59600</v>
      </c>
      <c r="H9" s="20"/>
      <c r="I9" s="20"/>
      <c r="J9" s="20">
        <v>0</v>
      </c>
      <c r="K9" s="20">
        <v>59600</v>
      </c>
      <c r="L9" s="20"/>
      <c r="M9" s="20"/>
      <c r="N9" s="20">
        <v>59600</v>
      </c>
      <c r="O9" s="20">
        <v>0</v>
      </c>
      <c r="P9" s="16" t="s">
        <v>46</v>
      </c>
      <c r="Q9" s="19">
        <v>59600</v>
      </c>
      <c r="R9" s="20"/>
      <c r="S9" s="20"/>
      <c r="T9" s="20"/>
      <c r="U9" s="16">
        <v>0</v>
      </c>
      <c r="V9" s="16"/>
      <c r="W9" s="21"/>
      <c r="X9" s="20"/>
      <c r="Y9" s="16"/>
      <c r="Z9" s="22"/>
      <c r="AA9" s="20"/>
      <c r="AB9" s="23"/>
      <c r="AC9" s="24"/>
      <c r="AD9" s="16" t="s">
        <v>47</v>
      </c>
      <c r="AE9" s="20">
        <v>0</v>
      </c>
      <c r="AF9" s="23"/>
      <c r="AG9" s="25">
        <v>0</v>
      </c>
      <c r="AH9" s="16"/>
      <c r="AI9" s="16"/>
      <c r="AJ9" s="20">
        <v>0</v>
      </c>
      <c r="AK9" s="20">
        <v>0</v>
      </c>
      <c r="AL9" s="26">
        <v>0</v>
      </c>
    </row>
    <row r="10" spans="1:39" x14ac:dyDescent="0.25">
      <c r="A10" s="15">
        <v>2</v>
      </c>
      <c r="B10" s="16"/>
      <c r="C10" s="17" t="s">
        <v>45</v>
      </c>
      <c r="D10" s="17">
        <v>24040</v>
      </c>
      <c r="E10" s="18">
        <v>44256.713888888888</v>
      </c>
      <c r="F10" s="18">
        <v>44305.541666666664</v>
      </c>
      <c r="G10" s="19">
        <v>13000</v>
      </c>
      <c r="H10" s="20"/>
      <c r="I10" s="20"/>
      <c r="J10" s="20">
        <v>0</v>
      </c>
      <c r="K10" s="20">
        <v>13000</v>
      </c>
      <c r="L10" s="20"/>
      <c r="M10" s="20"/>
      <c r="N10" s="20">
        <v>13000</v>
      </c>
      <c r="O10" s="20">
        <v>0</v>
      </c>
      <c r="P10" s="16" t="s">
        <v>48</v>
      </c>
      <c r="Q10" s="19">
        <v>13000</v>
      </c>
      <c r="R10" s="20"/>
      <c r="S10" s="20"/>
      <c r="T10" s="20"/>
      <c r="U10" s="16">
        <v>0</v>
      </c>
      <c r="V10" s="16"/>
      <c r="W10" s="21"/>
      <c r="X10" s="20"/>
      <c r="Y10" s="16"/>
      <c r="Z10" s="22"/>
      <c r="AA10" s="20"/>
      <c r="AB10" s="23"/>
      <c r="AC10" s="24"/>
      <c r="AD10" s="16"/>
      <c r="AE10" s="20">
        <v>0</v>
      </c>
      <c r="AF10" s="23"/>
      <c r="AG10" s="25">
        <v>0</v>
      </c>
      <c r="AH10" s="16"/>
      <c r="AI10" s="16"/>
      <c r="AJ10" s="20">
        <v>0</v>
      </c>
      <c r="AK10" s="20">
        <v>0</v>
      </c>
      <c r="AL10" s="26">
        <v>0</v>
      </c>
    </row>
    <row r="11" spans="1:39" x14ac:dyDescent="0.25">
      <c r="A11" s="15">
        <v>3</v>
      </c>
      <c r="B11" s="16"/>
      <c r="C11" s="17" t="s">
        <v>45</v>
      </c>
      <c r="D11" s="17">
        <v>24074</v>
      </c>
      <c r="E11" s="18">
        <v>44257.518750000003</v>
      </c>
      <c r="F11" s="18">
        <v>44305.541666666664</v>
      </c>
      <c r="G11" s="19">
        <v>26000</v>
      </c>
      <c r="H11" s="20"/>
      <c r="I11" s="20"/>
      <c r="J11" s="20">
        <v>0</v>
      </c>
      <c r="K11" s="20">
        <v>26000</v>
      </c>
      <c r="L11" s="20"/>
      <c r="M11" s="20"/>
      <c r="N11" s="20">
        <v>26000</v>
      </c>
      <c r="O11" s="20">
        <v>0</v>
      </c>
      <c r="P11" s="16" t="s">
        <v>49</v>
      </c>
      <c r="Q11" s="19">
        <v>26000</v>
      </c>
      <c r="R11" s="20"/>
      <c r="S11" s="20"/>
      <c r="T11" s="20"/>
      <c r="U11" s="16">
        <v>0</v>
      </c>
      <c r="V11" s="20"/>
      <c r="W11" s="20"/>
      <c r="X11" s="20"/>
      <c r="Y11" s="20"/>
      <c r="Z11" s="20"/>
      <c r="AA11" s="20"/>
      <c r="AB11" s="20"/>
      <c r="AC11" s="20"/>
      <c r="AD11" s="20"/>
      <c r="AE11" s="20">
        <v>0</v>
      </c>
      <c r="AF11" s="20"/>
      <c r="AG11" s="25">
        <v>0</v>
      </c>
      <c r="AH11" s="16"/>
      <c r="AI11" s="16"/>
      <c r="AJ11" s="20">
        <v>0</v>
      </c>
      <c r="AK11" s="20">
        <v>0</v>
      </c>
      <c r="AL11" s="26">
        <v>0</v>
      </c>
    </row>
    <row r="12" spans="1:39" x14ac:dyDescent="0.25">
      <c r="A12" s="15">
        <v>4</v>
      </c>
      <c r="B12" s="16"/>
      <c r="C12" s="17" t="s">
        <v>45</v>
      </c>
      <c r="D12" s="17">
        <v>24101</v>
      </c>
      <c r="E12" s="18">
        <v>44258.237500000003</v>
      </c>
      <c r="F12" s="18">
        <v>44305.541666666664</v>
      </c>
      <c r="G12" s="19">
        <v>80800</v>
      </c>
      <c r="H12" s="20"/>
      <c r="I12" s="20"/>
      <c r="J12" s="20">
        <v>0</v>
      </c>
      <c r="K12" s="20"/>
      <c r="L12" s="20"/>
      <c r="M12" s="20"/>
      <c r="N12" s="20">
        <v>0</v>
      </c>
      <c r="O12" s="20">
        <v>80800</v>
      </c>
      <c r="P12" s="16" t="s">
        <v>50</v>
      </c>
      <c r="Q12" s="19">
        <v>80800</v>
      </c>
      <c r="R12" s="20"/>
      <c r="S12" s="20"/>
      <c r="T12" s="20"/>
      <c r="U12" s="16">
        <v>80800</v>
      </c>
      <c r="V12" s="20"/>
      <c r="W12" s="20"/>
      <c r="X12" s="20"/>
      <c r="Y12" s="20"/>
      <c r="Z12" s="20"/>
      <c r="AA12" s="20"/>
      <c r="AB12" s="20"/>
      <c r="AC12" s="20"/>
      <c r="AD12" s="20"/>
      <c r="AE12" s="20">
        <v>0</v>
      </c>
      <c r="AF12" s="20"/>
      <c r="AG12" s="25">
        <v>0</v>
      </c>
      <c r="AH12" s="16"/>
      <c r="AI12" s="16"/>
      <c r="AJ12" s="20">
        <v>0</v>
      </c>
      <c r="AK12" s="20">
        <v>0</v>
      </c>
      <c r="AL12" s="26">
        <v>0</v>
      </c>
    </row>
    <row r="13" spans="1:39" x14ac:dyDescent="0.25">
      <c r="A13" s="15">
        <v>5</v>
      </c>
      <c r="B13" s="16"/>
      <c r="C13" s="17" t="s">
        <v>45</v>
      </c>
      <c r="D13" s="17">
        <v>24102</v>
      </c>
      <c r="E13" s="18">
        <v>44258.243750000001</v>
      </c>
      <c r="F13" s="18">
        <v>44305.75</v>
      </c>
      <c r="G13" s="19">
        <v>59600</v>
      </c>
      <c r="H13" s="20"/>
      <c r="I13" s="20"/>
      <c r="J13" s="20">
        <v>0</v>
      </c>
      <c r="K13" s="20">
        <v>59600</v>
      </c>
      <c r="L13" s="20"/>
      <c r="M13" s="20"/>
      <c r="N13" s="20">
        <v>59600</v>
      </c>
      <c r="O13" s="20">
        <v>0</v>
      </c>
      <c r="P13" s="16" t="s">
        <v>51</v>
      </c>
      <c r="Q13" s="19">
        <v>59600</v>
      </c>
      <c r="R13" s="20"/>
      <c r="S13" s="20"/>
      <c r="T13" s="20"/>
      <c r="U13" s="16">
        <v>0</v>
      </c>
      <c r="V13" s="20"/>
      <c r="W13" s="20"/>
      <c r="X13" s="20"/>
      <c r="Y13" s="20"/>
      <c r="Z13" s="20"/>
      <c r="AA13" s="20"/>
      <c r="AB13" s="20"/>
      <c r="AC13" s="20"/>
      <c r="AD13" s="20"/>
      <c r="AE13" s="20">
        <v>0</v>
      </c>
      <c r="AF13" s="20"/>
      <c r="AG13" s="25">
        <v>0</v>
      </c>
      <c r="AH13" s="16"/>
      <c r="AI13" s="16"/>
      <c r="AJ13" s="20">
        <v>0</v>
      </c>
      <c r="AK13" s="20">
        <v>0</v>
      </c>
      <c r="AL13" s="26">
        <v>0</v>
      </c>
    </row>
    <row r="14" spans="1:39" x14ac:dyDescent="0.25">
      <c r="A14" s="15">
        <v>6</v>
      </c>
      <c r="B14" s="16"/>
      <c r="C14" s="17" t="s">
        <v>45</v>
      </c>
      <c r="D14" s="17">
        <v>24142</v>
      </c>
      <c r="E14" s="18">
        <v>44259.084722222222</v>
      </c>
      <c r="F14" s="18">
        <v>44305.541666666664</v>
      </c>
      <c r="G14" s="19">
        <v>193581</v>
      </c>
      <c r="H14" s="20"/>
      <c r="I14" s="20"/>
      <c r="J14" s="20">
        <v>0</v>
      </c>
      <c r="K14" s="20">
        <v>193581</v>
      </c>
      <c r="L14" s="20"/>
      <c r="M14" s="20"/>
      <c r="N14" s="20">
        <v>193581</v>
      </c>
      <c r="O14" s="20">
        <v>0</v>
      </c>
      <c r="P14" s="16" t="s">
        <v>52</v>
      </c>
      <c r="Q14" s="19">
        <v>193581</v>
      </c>
      <c r="R14" s="20"/>
      <c r="S14" s="20"/>
      <c r="T14" s="20"/>
      <c r="U14" s="16">
        <v>0</v>
      </c>
      <c r="V14" s="20"/>
      <c r="W14" s="20"/>
      <c r="X14" s="20"/>
      <c r="Y14" s="20"/>
      <c r="Z14" s="20"/>
      <c r="AA14" s="20"/>
      <c r="AB14" s="20"/>
      <c r="AC14" s="20"/>
      <c r="AD14" s="20"/>
      <c r="AE14" s="20">
        <v>0</v>
      </c>
      <c r="AF14" s="20"/>
      <c r="AG14" s="25">
        <v>0</v>
      </c>
      <c r="AH14" s="16"/>
      <c r="AI14" s="16"/>
      <c r="AJ14" s="20">
        <v>0</v>
      </c>
      <c r="AK14" s="20">
        <v>0</v>
      </c>
      <c r="AL14" s="26">
        <v>0</v>
      </c>
    </row>
    <row r="15" spans="1:39" x14ac:dyDescent="0.25">
      <c r="A15" s="15">
        <v>7</v>
      </c>
      <c r="B15" s="16"/>
      <c r="C15" s="17" t="s">
        <v>45</v>
      </c>
      <c r="D15" s="17">
        <v>24174</v>
      </c>
      <c r="E15" s="18">
        <v>44259.569444444445</v>
      </c>
      <c r="F15" s="18">
        <v>44305.75</v>
      </c>
      <c r="G15" s="19">
        <v>63914</v>
      </c>
      <c r="H15" s="20"/>
      <c r="I15" s="20"/>
      <c r="J15" s="20">
        <v>0</v>
      </c>
      <c r="K15" s="20">
        <v>63914</v>
      </c>
      <c r="L15" s="20"/>
      <c r="M15" s="20"/>
      <c r="N15" s="20">
        <v>63914</v>
      </c>
      <c r="O15" s="20">
        <v>0</v>
      </c>
      <c r="P15" s="16" t="s">
        <v>53</v>
      </c>
      <c r="Q15" s="19">
        <v>63914</v>
      </c>
      <c r="R15" s="20"/>
      <c r="S15" s="20"/>
      <c r="T15" s="20"/>
      <c r="U15" s="16">
        <v>0</v>
      </c>
      <c r="V15" s="20"/>
      <c r="W15" s="20"/>
      <c r="X15" s="20"/>
      <c r="Y15" s="20"/>
      <c r="Z15" s="20"/>
      <c r="AA15" s="20"/>
      <c r="AB15" s="20"/>
      <c r="AC15" s="20"/>
      <c r="AD15" s="20"/>
      <c r="AE15" s="20">
        <v>0</v>
      </c>
      <c r="AF15" s="20"/>
      <c r="AG15" s="25">
        <v>0</v>
      </c>
      <c r="AH15" s="16"/>
      <c r="AI15" s="16"/>
      <c r="AJ15" s="20">
        <v>0</v>
      </c>
      <c r="AK15" s="20">
        <v>0</v>
      </c>
      <c r="AL15" s="26">
        <v>0</v>
      </c>
    </row>
    <row r="16" spans="1:39" x14ac:dyDescent="0.25">
      <c r="A16" s="15">
        <v>8</v>
      </c>
      <c r="B16" s="16"/>
      <c r="C16" s="17" t="s">
        <v>45</v>
      </c>
      <c r="D16" s="17">
        <v>24196</v>
      </c>
      <c r="E16" s="18">
        <v>44259.772916666669</v>
      </c>
      <c r="F16" s="18">
        <v>44305.541666666664</v>
      </c>
      <c r="G16" s="19">
        <v>343959</v>
      </c>
      <c r="H16" s="20"/>
      <c r="I16" s="20"/>
      <c r="J16" s="20">
        <v>0</v>
      </c>
      <c r="K16" s="20">
        <v>343959</v>
      </c>
      <c r="L16" s="20"/>
      <c r="M16" s="20"/>
      <c r="N16" s="20">
        <v>343959</v>
      </c>
      <c r="O16" s="20">
        <v>0</v>
      </c>
      <c r="P16" s="16" t="s">
        <v>54</v>
      </c>
      <c r="Q16" s="19">
        <v>343959</v>
      </c>
      <c r="R16" s="20"/>
      <c r="S16" s="20"/>
      <c r="T16" s="20"/>
      <c r="U16" s="16">
        <v>0</v>
      </c>
      <c r="V16" s="20"/>
      <c r="W16" s="20"/>
      <c r="X16" s="20"/>
      <c r="Y16" s="20"/>
      <c r="Z16" s="20"/>
      <c r="AA16" s="20"/>
      <c r="AB16" s="20"/>
      <c r="AC16" s="20"/>
      <c r="AD16" s="20"/>
      <c r="AE16" s="20">
        <v>0</v>
      </c>
      <c r="AF16" s="20"/>
      <c r="AG16" s="25">
        <v>0</v>
      </c>
      <c r="AH16" s="16"/>
      <c r="AI16" s="16"/>
      <c r="AJ16" s="20">
        <v>0</v>
      </c>
      <c r="AK16" s="20">
        <v>0</v>
      </c>
      <c r="AL16" s="26">
        <v>0</v>
      </c>
    </row>
    <row r="17" spans="1:39" x14ac:dyDescent="0.25">
      <c r="A17" s="15">
        <v>9</v>
      </c>
      <c r="B17" s="16"/>
      <c r="C17" s="17" t="s">
        <v>45</v>
      </c>
      <c r="D17" s="17">
        <v>24216</v>
      </c>
      <c r="E17" s="18">
        <v>44260.347916666666</v>
      </c>
      <c r="F17" s="18">
        <v>44305.75</v>
      </c>
      <c r="G17" s="19">
        <v>257114</v>
      </c>
      <c r="H17" s="20"/>
      <c r="I17" s="20"/>
      <c r="J17" s="20">
        <v>0</v>
      </c>
      <c r="K17" s="20">
        <v>257114</v>
      </c>
      <c r="L17" s="20"/>
      <c r="M17" s="20"/>
      <c r="N17" s="20">
        <v>257114</v>
      </c>
      <c r="O17" s="20">
        <v>0</v>
      </c>
      <c r="P17" s="16" t="s">
        <v>55</v>
      </c>
      <c r="Q17" s="19">
        <v>257114</v>
      </c>
      <c r="R17" s="20"/>
      <c r="S17" s="20"/>
      <c r="T17" s="20"/>
      <c r="U17" s="16">
        <v>0</v>
      </c>
      <c r="V17" s="20"/>
      <c r="W17" s="20"/>
      <c r="X17" s="20"/>
      <c r="Y17" s="20"/>
      <c r="Z17" s="20"/>
      <c r="AA17" s="20"/>
      <c r="AB17" s="20"/>
      <c r="AC17" s="20"/>
      <c r="AD17" s="20"/>
      <c r="AE17" s="20">
        <v>0</v>
      </c>
      <c r="AF17" s="20"/>
      <c r="AG17" s="25">
        <v>0</v>
      </c>
      <c r="AH17" s="16"/>
      <c r="AI17" s="16"/>
      <c r="AJ17" s="20">
        <v>0</v>
      </c>
      <c r="AK17" s="20">
        <v>0</v>
      </c>
      <c r="AL17" s="26">
        <v>0</v>
      </c>
    </row>
    <row r="18" spans="1:39" x14ac:dyDescent="0.25">
      <c r="A18" s="15">
        <v>10</v>
      </c>
      <c r="B18" s="16"/>
      <c r="C18" s="17" t="s">
        <v>45</v>
      </c>
      <c r="D18" s="17">
        <v>24236</v>
      </c>
      <c r="E18" s="18">
        <v>44260.517361111109</v>
      </c>
      <c r="F18" s="18">
        <v>44305.75</v>
      </c>
      <c r="G18" s="19">
        <v>271323</v>
      </c>
      <c r="H18" s="20"/>
      <c r="I18" s="20"/>
      <c r="J18" s="20">
        <v>0</v>
      </c>
      <c r="K18" s="20">
        <v>271323</v>
      </c>
      <c r="L18" s="20"/>
      <c r="M18" s="20"/>
      <c r="N18" s="20">
        <v>271323</v>
      </c>
      <c r="O18" s="20">
        <v>0</v>
      </c>
      <c r="P18" s="16" t="s">
        <v>56</v>
      </c>
      <c r="Q18" s="19">
        <v>271323</v>
      </c>
      <c r="R18" s="20"/>
      <c r="S18" s="20"/>
      <c r="T18" s="20"/>
      <c r="U18" s="16">
        <v>0</v>
      </c>
      <c r="V18" s="20"/>
      <c r="W18" s="20"/>
      <c r="X18" s="20"/>
      <c r="Y18" s="20"/>
      <c r="Z18" s="20"/>
      <c r="AA18" s="20"/>
      <c r="AB18" s="20"/>
      <c r="AC18" s="20"/>
      <c r="AD18" s="20"/>
      <c r="AE18" s="20">
        <v>0</v>
      </c>
      <c r="AF18" s="20"/>
      <c r="AG18" s="25">
        <v>0</v>
      </c>
      <c r="AH18" s="16"/>
      <c r="AI18" s="16"/>
      <c r="AJ18" s="20">
        <v>0</v>
      </c>
      <c r="AK18" s="20">
        <v>0</v>
      </c>
      <c r="AL18" s="26">
        <v>0</v>
      </c>
    </row>
    <row r="19" spans="1:39" x14ac:dyDescent="0.25">
      <c r="A19" s="15">
        <v>11</v>
      </c>
      <c r="B19" s="16"/>
      <c r="C19" s="17" t="s">
        <v>45</v>
      </c>
      <c r="D19" s="17">
        <v>24271</v>
      </c>
      <c r="E19" s="18">
        <v>44260.950694444444</v>
      </c>
      <c r="F19" s="18">
        <v>44305.75</v>
      </c>
      <c r="G19" s="19">
        <v>63914</v>
      </c>
      <c r="H19" s="20"/>
      <c r="I19" s="20"/>
      <c r="J19" s="20">
        <v>0</v>
      </c>
      <c r="K19" s="20">
        <v>63914</v>
      </c>
      <c r="L19" s="20"/>
      <c r="M19" s="20"/>
      <c r="N19" s="20">
        <v>63914</v>
      </c>
      <c r="O19" s="20">
        <v>0</v>
      </c>
      <c r="P19" s="16" t="s">
        <v>57</v>
      </c>
      <c r="Q19" s="19">
        <v>63914</v>
      </c>
      <c r="R19" s="20"/>
      <c r="S19" s="20"/>
      <c r="T19" s="20"/>
      <c r="U19" s="16">
        <v>0</v>
      </c>
      <c r="V19" s="20"/>
      <c r="W19" s="20"/>
      <c r="X19" s="20"/>
      <c r="Y19" s="20"/>
      <c r="Z19" s="20"/>
      <c r="AA19" s="20"/>
      <c r="AB19" s="20"/>
      <c r="AC19" s="20"/>
      <c r="AD19" s="20"/>
      <c r="AE19" s="20">
        <v>0</v>
      </c>
      <c r="AF19" s="20"/>
      <c r="AG19" s="25">
        <v>0</v>
      </c>
      <c r="AH19" s="16"/>
      <c r="AI19" s="16"/>
      <c r="AJ19" s="20">
        <v>0</v>
      </c>
      <c r="AK19" s="20">
        <v>0</v>
      </c>
      <c r="AL19" s="26">
        <v>0</v>
      </c>
    </row>
    <row r="20" spans="1:39" x14ac:dyDescent="0.25">
      <c r="A20" s="15">
        <v>12</v>
      </c>
      <c r="B20" s="16"/>
      <c r="C20" s="17" t="s">
        <v>45</v>
      </c>
      <c r="D20" s="17">
        <v>24361</v>
      </c>
      <c r="E20" s="18">
        <v>44262.90902777778</v>
      </c>
      <c r="F20" s="18">
        <v>44305.75</v>
      </c>
      <c r="G20" s="19">
        <v>115014</v>
      </c>
      <c r="H20" s="20"/>
      <c r="I20" s="20"/>
      <c r="J20" s="20">
        <v>0</v>
      </c>
      <c r="K20" s="20">
        <v>115014</v>
      </c>
      <c r="L20" s="20"/>
      <c r="M20" s="20"/>
      <c r="N20" s="20">
        <v>115014</v>
      </c>
      <c r="O20" s="20">
        <v>0</v>
      </c>
      <c r="P20" s="16" t="s">
        <v>58</v>
      </c>
      <c r="Q20" s="19">
        <v>115014</v>
      </c>
      <c r="R20" s="20"/>
      <c r="S20" s="20"/>
      <c r="T20" s="20"/>
      <c r="U20" s="16">
        <v>0</v>
      </c>
      <c r="V20" s="20"/>
      <c r="W20" s="20"/>
      <c r="X20" s="20"/>
      <c r="Y20" s="20"/>
      <c r="Z20" s="20"/>
      <c r="AA20" s="20"/>
      <c r="AB20" s="20"/>
      <c r="AC20" s="20"/>
      <c r="AD20" s="20"/>
      <c r="AE20" s="20">
        <v>0</v>
      </c>
      <c r="AF20" s="20"/>
      <c r="AG20" s="25">
        <v>0</v>
      </c>
      <c r="AH20" s="16"/>
      <c r="AI20" s="16"/>
      <c r="AJ20" s="20">
        <v>0</v>
      </c>
      <c r="AK20" s="20">
        <v>0</v>
      </c>
      <c r="AL20" s="26">
        <v>0</v>
      </c>
    </row>
    <row r="21" spans="1:39" x14ac:dyDescent="0.25">
      <c r="A21" s="15">
        <v>13</v>
      </c>
      <c r="B21" s="16"/>
      <c r="C21" s="17" t="s">
        <v>45</v>
      </c>
      <c r="D21" s="17">
        <v>24435</v>
      </c>
      <c r="E21" s="18">
        <v>44263.736805555556</v>
      </c>
      <c r="F21" s="18">
        <v>44305.541666666664</v>
      </c>
      <c r="G21" s="19">
        <v>283846</v>
      </c>
      <c r="H21" s="20"/>
      <c r="I21" s="20"/>
      <c r="J21" s="20">
        <v>0</v>
      </c>
      <c r="K21" s="20">
        <v>283846</v>
      </c>
      <c r="L21" s="20"/>
      <c r="M21" s="20"/>
      <c r="N21" s="20">
        <v>283846</v>
      </c>
      <c r="O21" s="20">
        <v>0</v>
      </c>
      <c r="P21" s="16" t="s">
        <v>59</v>
      </c>
      <c r="Q21" s="19">
        <v>283846</v>
      </c>
      <c r="R21" s="20"/>
      <c r="S21" s="20"/>
      <c r="T21" s="20"/>
      <c r="U21" s="16">
        <v>0</v>
      </c>
      <c r="V21" s="20"/>
      <c r="W21" s="20"/>
      <c r="X21" s="20"/>
      <c r="Y21" s="20"/>
      <c r="Z21" s="20"/>
      <c r="AA21" s="20"/>
      <c r="AB21" s="20"/>
      <c r="AC21" s="20"/>
      <c r="AD21" s="20"/>
      <c r="AE21" s="20">
        <v>0</v>
      </c>
      <c r="AF21" s="20"/>
      <c r="AG21" s="25">
        <v>0</v>
      </c>
      <c r="AH21" s="16"/>
      <c r="AI21" s="16"/>
      <c r="AJ21" s="20">
        <v>0</v>
      </c>
      <c r="AK21" s="20">
        <v>0</v>
      </c>
      <c r="AL21" s="26">
        <v>0</v>
      </c>
    </row>
    <row r="22" spans="1:39" x14ac:dyDescent="0.25">
      <c r="A22" s="15">
        <v>14</v>
      </c>
      <c r="B22" s="16"/>
      <c r="C22" s="17" t="s">
        <v>45</v>
      </c>
      <c r="D22" s="17">
        <v>24507</v>
      </c>
      <c r="E22" s="18">
        <v>44264.62777777778</v>
      </c>
      <c r="F22" s="18">
        <v>44305.541666666664</v>
      </c>
      <c r="G22" s="19">
        <v>190265</v>
      </c>
      <c r="H22" s="20"/>
      <c r="I22" s="20"/>
      <c r="J22" s="20">
        <v>0</v>
      </c>
      <c r="K22" s="20">
        <v>190265</v>
      </c>
      <c r="L22" s="20"/>
      <c r="M22" s="20"/>
      <c r="N22" s="20">
        <v>190265</v>
      </c>
      <c r="O22" s="20">
        <v>0</v>
      </c>
      <c r="P22" s="16" t="s">
        <v>60</v>
      </c>
      <c r="Q22" s="19">
        <v>190265</v>
      </c>
      <c r="R22" s="20"/>
      <c r="S22" s="20"/>
      <c r="T22" s="20"/>
      <c r="U22" s="16">
        <v>0</v>
      </c>
      <c r="V22" s="20"/>
      <c r="W22" s="20"/>
      <c r="X22" s="20"/>
      <c r="Y22" s="20"/>
      <c r="Z22" s="20"/>
      <c r="AA22" s="20"/>
      <c r="AB22" s="20"/>
      <c r="AC22" s="20"/>
      <c r="AD22" s="20"/>
      <c r="AE22" s="20">
        <v>0</v>
      </c>
      <c r="AF22" s="20"/>
      <c r="AG22" s="25">
        <v>0</v>
      </c>
      <c r="AH22" s="16"/>
      <c r="AI22" s="16"/>
      <c r="AJ22" s="20">
        <v>0</v>
      </c>
      <c r="AK22" s="20">
        <v>0</v>
      </c>
      <c r="AL22" s="26">
        <v>0</v>
      </c>
    </row>
    <row r="23" spans="1:39" x14ac:dyDescent="0.25">
      <c r="A23" s="15">
        <v>15</v>
      </c>
      <c r="B23" s="16"/>
      <c r="C23" s="17" t="s">
        <v>45</v>
      </c>
      <c r="D23" s="17">
        <v>24519</v>
      </c>
      <c r="E23" s="18">
        <v>44264.736805555556</v>
      </c>
      <c r="F23" s="18">
        <v>44305.541666666664</v>
      </c>
      <c r="G23" s="19">
        <v>147122</v>
      </c>
      <c r="H23" s="20"/>
      <c r="I23" s="20"/>
      <c r="J23" s="20">
        <v>0</v>
      </c>
      <c r="K23" s="20">
        <v>147122</v>
      </c>
      <c r="L23" s="20"/>
      <c r="M23" s="20"/>
      <c r="N23" s="20">
        <v>147122</v>
      </c>
      <c r="O23" s="20">
        <v>0</v>
      </c>
      <c r="P23" s="16" t="s">
        <v>61</v>
      </c>
      <c r="Q23" s="19">
        <v>147122</v>
      </c>
      <c r="R23" s="20"/>
      <c r="S23" s="20"/>
      <c r="T23" s="20"/>
      <c r="U23" s="16">
        <v>0</v>
      </c>
      <c r="V23" s="20"/>
      <c r="W23" s="20"/>
      <c r="X23" s="20"/>
      <c r="Y23" s="20"/>
      <c r="Z23" s="20"/>
      <c r="AA23" s="20"/>
      <c r="AB23" s="20"/>
      <c r="AC23" s="20"/>
      <c r="AD23" s="20"/>
      <c r="AE23" s="20">
        <v>0</v>
      </c>
      <c r="AF23" s="20"/>
      <c r="AG23" s="25">
        <v>0</v>
      </c>
      <c r="AH23" s="16"/>
      <c r="AI23" s="16"/>
      <c r="AJ23" s="20">
        <v>0</v>
      </c>
      <c r="AK23" s="20">
        <v>0</v>
      </c>
      <c r="AL23" s="26">
        <v>0</v>
      </c>
    </row>
    <row r="24" spans="1:39" x14ac:dyDescent="0.25">
      <c r="A24" s="15">
        <v>16</v>
      </c>
      <c r="B24" s="16"/>
      <c r="C24" s="17" t="s">
        <v>45</v>
      </c>
      <c r="D24" s="17">
        <v>24636</v>
      </c>
      <c r="E24" s="18">
        <v>44266.201388888891</v>
      </c>
      <c r="F24" s="18">
        <v>44305.75</v>
      </c>
      <c r="G24" s="19">
        <v>495550</v>
      </c>
      <c r="H24" s="20"/>
      <c r="I24" s="20"/>
      <c r="J24" s="20">
        <v>0</v>
      </c>
      <c r="K24" s="20">
        <v>495550</v>
      </c>
      <c r="L24" s="20"/>
      <c r="M24" s="20"/>
      <c r="N24" s="20">
        <v>495550</v>
      </c>
      <c r="O24" s="20">
        <v>0</v>
      </c>
      <c r="P24" s="16" t="s">
        <v>62</v>
      </c>
      <c r="Q24" s="19">
        <v>495550</v>
      </c>
      <c r="R24" s="20"/>
      <c r="S24" s="20"/>
      <c r="T24" s="20"/>
      <c r="U24" s="16">
        <v>0</v>
      </c>
      <c r="V24" s="20"/>
      <c r="W24" s="20"/>
      <c r="X24" s="20"/>
      <c r="Y24" s="20"/>
      <c r="Z24" s="20"/>
      <c r="AA24" s="20"/>
      <c r="AB24" s="20"/>
      <c r="AC24" s="20"/>
      <c r="AD24" s="20"/>
      <c r="AE24" s="20">
        <v>0</v>
      </c>
      <c r="AF24" s="20"/>
      <c r="AG24" s="25">
        <v>0</v>
      </c>
      <c r="AH24" s="16"/>
      <c r="AI24" s="16"/>
      <c r="AJ24" s="20">
        <v>0</v>
      </c>
      <c r="AK24" s="20">
        <v>0</v>
      </c>
      <c r="AL24" s="26">
        <v>0</v>
      </c>
    </row>
    <row r="25" spans="1:39" x14ac:dyDescent="0.25">
      <c r="A25" s="15">
        <v>17</v>
      </c>
      <c r="B25" s="16"/>
      <c r="C25" s="17" t="s">
        <v>45</v>
      </c>
      <c r="D25" s="17">
        <v>24681</v>
      </c>
      <c r="E25" s="18">
        <v>44266.464583333334</v>
      </c>
      <c r="F25" s="18">
        <v>44305.541666666664</v>
      </c>
      <c r="G25" s="19">
        <v>109700</v>
      </c>
      <c r="H25" s="20"/>
      <c r="I25" s="20"/>
      <c r="J25" s="20">
        <v>0</v>
      </c>
      <c r="K25" s="20">
        <v>109700</v>
      </c>
      <c r="L25" s="20"/>
      <c r="M25" s="20"/>
      <c r="N25" s="20">
        <v>109700</v>
      </c>
      <c r="O25" s="20">
        <v>0</v>
      </c>
      <c r="P25" s="16" t="s">
        <v>63</v>
      </c>
      <c r="Q25" s="19">
        <v>109700</v>
      </c>
      <c r="R25" s="20"/>
      <c r="S25" s="20"/>
      <c r="T25" s="20"/>
      <c r="U25" s="16">
        <v>0</v>
      </c>
      <c r="V25" s="20"/>
      <c r="W25" s="20"/>
      <c r="X25" s="20"/>
      <c r="Y25" s="20"/>
      <c r="Z25" s="20"/>
      <c r="AA25" s="20"/>
      <c r="AB25" s="20"/>
      <c r="AC25" s="20"/>
      <c r="AD25" s="20"/>
      <c r="AE25" s="20">
        <v>0</v>
      </c>
      <c r="AF25" s="20"/>
      <c r="AG25" s="25">
        <v>0</v>
      </c>
      <c r="AH25" s="16"/>
      <c r="AI25" s="16"/>
      <c r="AJ25" s="20">
        <v>0</v>
      </c>
      <c r="AK25" s="20">
        <v>0</v>
      </c>
      <c r="AL25" s="26">
        <v>0</v>
      </c>
    </row>
    <row r="26" spans="1:39" x14ac:dyDescent="0.25">
      <c r="A26" s="15">
        <v>18</v>
      </c>
      <c r="B26" s="16"/>
      <c r="C26" s="17" t="s">
        <v>45</v>
      </c>
      <c r="D26" s="17">
        <v>24740</v>
      </c>
      <c r="E26" s="18">
        <v>44266.913888888892</v>
      </c>
      <c r="F26" s="18">
        <v>44305.75</v>
      </c>
      <c r="G26" s="19">
        <v>245150</v>
      </c>
      <c r="H26" s="20"/>
      <c r="I26" s="20"/>
      <c r="J26" s="20">
        <v>0</v>
      </c>
      <c r="K26" s="20">
        <v>245150</v>
      </c>
      <c r="L26" s="20"/>
      <c r="M26" s="20"/>
      <c r="N26" s="20">
        <v>245150</v>
      </c>
      <c r="O26" s="20">
        <v>0</v>
      </c>
      <c r="P26" s="16" t="s">
        <v>64</v>
      </c>
      <c r="Q26" s="19">
        <v>245150</v>
      </c>
      <c r="R26" s="20"/>
      <c r="S26" s="20"/>
      <c r="T26" s="20"/>
      <c r="U26" s="16">
        <v>0</v>
      </c>
      <c r="V26" s="20"/>
      <c r="W26" s="20"/>
      <c r="X26" s="20"/>
      <c r="Y26" s="20"/>
      <c r="Z26" s="20"/>
      <c r="AA26" s="20"/>
      <c r="AB26" s="20"/>
      <c r="AC26" s="20"/>
      <c r="AD26" s="20"/>
      <c r="AE26" s="20">
        <v>0</v>
      </c>
      <c r="AF26" s="20"/>
      <c r="AG26" s="25">
        <v>0</v>
      </c>
      <c r="AH26" s="16"/>
      <c r="AI26" s="16"/>
      <c r="AJ26" s="20">
        <v>0</v>
      </c>
      <c r="AK26" s="20">
        <v>0</v>
      </c>
      <c r="AL26" s="26">
        <v>0</v>
      </c>
    </row>
    <row r="27" spans="1:39" x14ac:dyDescent="0.25">
      <c r="A27" s="15">
        <v>19</v>
      </c>
      <c r="B27" s="16"/>
      <c r="C27" s="17" t="s">
        <v>45</v>
      </c>
      <c r="D27" s="17">
        <v>24847</v>
      </c>
      <c r="E27" s="18">
        <v>44268.470138888886</v>
      </c>
      <c r="F27" s="18">
        <v>44305.75</v>
      </c>
      <c r="G27" s="19">
        <v>71666</v>
      </c>
      <c r="H27" s="20"/>
      <c r="I27" s="20"/>
      <c r="J27" s="20">
        <v>0</v>
      </c>
      <c r="K27" s="20">
        <v>71666</v>
      </c>
      <c r="L27" s="20"/>
      <c r="M27" s="20"/>
      <c r="N27" s="20">
        <v>71666</v>
      </c>
      <c r="O27" s="20">
        <v>0</v>
      </c>
      <c r="P27" s="16" t="s">
        <v>65</v>
      </c>
      <c r="Q27" s="19">
        <v>71666</v>
      </c>
      <c r="R27" s="20"/>
      <c r="S27" s="20"/>
      <c r="T27" s="20"/>
      <c r="U27" s="16">
        <v>0</v>
      </c>
      <c r="V27" s="20"/>
      <c r="W27" s="20"/>
      <c r="X27" s="20"/>
      <c r="Y27" s="20"/>
      <c r="Z27" s="20"/>
      <c r="AA27" s="20"/>
      <c r="AB27" s="20"/>
      <c r="AC27" s="20"/>
      <c r="AD27" s="20"/>
      <c r="AE27" s="20">
        <v>0</v>
      </c>
      <c r="AF27" s="20"/>
      <c r="AG27" s="25">
        <v>0</v>
      </c>
      <c r="AH27" s="16"/>
      <c r="AI27" s="16"/>
      <c r="AJ27" s="20">
        <v>0</v>
      </c>
      <c r="AK27" s="20">
        <v>0</v>
      </c>
      <c r="AL27" s="26">
        <v>0</v>
      </c>
    </row>
    <row r="28" spans="1:39" x14ac:dyDescent="0.25">
      <c r="A28" s="15">
        <v>20</v>
      </c>
      <c r="B28" s="16"/>
      <c r="C28" s="17" t="s">
        <v>45</v>
      </c>
      <c r="D28" s="17">
        <v>24876</v>
      </c>
      <c r="E28" s="18">
        <v>44269.39166666667</v>
      </c>
      <c r="F28" s="18">
        <v>44305.75</v>
      </c>
      <c r="G28" s="19">
        <v>1293321</v>
      </c>
      <c r="H28" s="20"/>
      <c r="I28" s="20"/>
      <c r="J28" s="20">
        <v>0</v>
      </c>
      <c r="K28" s="20">
        <v>1293321</v>
      </c>
      <c r="L28" s="20"/>
      <c r="M28" s="20"/>
      <c r="N28" s="20">
        <v>1293321</v>
      </c>
      <c r="O28" s="20">
        <v>0</v>
      </c>
      <c r="P28" s="16" t="s">
        <v>66</v>
      </c>
      <c r="Q28" s="19">
        <v>1293321</v>
      </c>
      <c r="R28" s="20"/>
      <c r="S28" s="20"/>
      <c r="T28" s="20"/>
      <c r="U28" s="16">
        <v>0</v>
      </c>
      <c r="V28" s="20"/>
      <c r="W28" s="20"/>
      <c r="X28" s="20"/>
      <c r="Y28" s="20"/>
      <c r="Z28" s="20"/>
      <c r="AA28" s="20"/>
      <c r="AB28" s="20"/>
      <c r="AC28" s="20"/>
      <c r="AD28" s="20"/>
      <c r="AE28" s="20">
        <v>0</v>
      </c>
      <c r="AF28" s="20"/>
      <c r="AG28" s="25">
        <v>0</v>
      </c>
      <c r="AH28" s="16"/>
      <c r="AI28" s="16"/>
      <c r="AJ28" s="20">
        <v>0</v>
      </c>
      <c r="AK28" s="20">
        <v>0</v>
      </c>
      <c r="AL28" s="26">
        <v>0</v>
      </c>
    </row>
    <row r="29" spans="1:39" x14ac:dyDescent="0.25">
      <c r="A29" s="15">
        <v>21</v>
      </c>
      <c r="B29" s="16"/>
      <c r="C29" s="17" t="s">
        <v>45</v>
      </c>
      <c r="D29" s="17">
        <v>25038</v>
      </c>
      <c r="E29" s="18">
        <v>44271.540277777778</v>
      </c>
      <c r="F29" s="17"/>
      <c r="G29" s="19">
        <v>36300</v>
      </c>
      <c r="H29" s="20"/>
      <c r="I29" s="20"/>
      <c r="J29" s="20">
        <v>0</v>
      </c>
      <c r="K29" s="20">
        <v>0</v>
      </c>
      <c r="L29" s="20"/>
      <c r="M29" s="20"/>
      <c r="N29" s="20">
        <v>0</v>
      </c>
      <c r="O29" s="20">
        <v>36300</v>
      </c>
      <c r="P29" s="16" t="s">
        <v>67</v>
      </c>
      <c r="Q29" s="19">
        <v>36300</v>
      </c>
      <c r="R29" s="20"/>
      <c r="S29" s="20"/>
      <c r="T29" s="20"/>
      <c r="U29" s="16">
        <v>0</v>
      </c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5">
        <v>0</v>
      </c>
      <c r="AH29" s="16"/>
      <c r="AI29" s="16" t="s">
        <v>7585</v>
      </c>
      <c r="AJ29" s="20"/>
      <c r="AK29" s="20">
        <v>0</v>
      </c>
      <c r="AL29" s="26">
        <v>0</v>
      </c>
      <c r="AM29">
        <v>36300</v>
      </c>
    </row>
    <row r="30" spans="1:39" x14ac:dyDescent="0.25">
      <c r="A30" s="15">
        <v>22</v>
      </c>
      <c r="B30" s="16"/>
      <c r="C30" s="17" t="s">
        <v>45</v>
      </c>
      <c r="D30" s="17">
        <v>25177</v>
      </c>
      <c r="E30" s="18">
        <v>44272.654166666667</v>
      </c>
      <c r="F30" s="18">
        <v>44305.75</v>
      </c>
      <c r="G30" s="19">
        <v>65542</v>
      </c>
      <c r="H30" s="20"/>
      <c r="I30" s="20"/>
      <c r="J30" s="20">
        <v>0</v>
      </c>
      <c r="K30" s="20">
        <v>59600</v>
      </c>
      <c r="L30" s="20"/>
      <c r="M30" s="20"/>
      <c r="N30" s="20">
        <v>59600</v>
      </c>
      <c r="O30" s="20">
        <v>5942</v>
      </c>
      <c r="P30" s="16" t="s">
        <v>68</v>
      </c>
      <c r="Q30" s="19">
        <v>65542</v>
      </c>
      <c r="R30" s="20"/>
      <c r="S30" s="20"/>
      <c r="T30" s="20"/>
      <c r="U30" s="16">
        <v>0</v>
      </c>
      <c r="V30" s="20"/>
      <c r="W30" s="20"/>
      <c r="X30" s="20"/>
      <c r="Y30" s="20"/>
      <c r="Z30" s="20"/>
      <c r="AA30" s="20"/>
      <c r="AB30" s="20"/>
      <c r="AC30" s="20">
        <v>5942</v>
      </c>
      <c r="AD30" s="20"/>
      <c r="AE30" s="20">
        <v>0</v>
      </c>
      <c r="AF30" s="20"/>
      <c r="AG30" s="25">
        <v>0</v>
      </c>
      <c r="AH30" s="16"/>
      <c r="AI30" s="16"/>
      <c r="AJ30" s="20">
        <v>0</v>
      </c>
      <c r="AK30" s="20">
        <v>0</v>
      </c>
      <c r="AL30" s="26">
        <v>0</v>
      </c>
    </row>
    <row r="31" spans="1:39" x14ac:dyDescent="0.25">
      <c r="A31" s="15">
        <v>23</v>
      </c>
      <c r="B31" s="16"/>
      <c r="C31" s="17" t="s">
        <v>45</v>
      </c>
      <c r="D31" s="17">
        <v>25184</v>
      </c>
      <c r="E31" s="18">
        <v>44272.724999999999</v>
      </c>
      <c r="F31" s="18">
        <v>44305.75</v>
      </c>
      <c r="G31" s="19">
        <v>59600</v>
      </c>
      <c r="H31" s="20"/>
      <c r="I31" s="20"/>
      <c r="J31" s="20">
        <v>0</v>
      </c>
      <c r="K31" s="20">
        <v>59600</v>
      </c>
      <c r="L31" s="20"/>
      <c r="M31" s="20"/>
      <c r="N31" s="20">
        <v>59600</v>
      </c>
      <c r="O31" s="20">
        <v>0</v>
      </c>
      <c r="P31" s="16" t="s">
        <v>69</v>
      </c>
      <c r="Q31" s="19">
        <v>59600</v>
      </c>
      <c r="R31" s="20"/>
      <c r="S31" s="20"/>
      <c r="T31" s="20"/>
      <c r="U31" s="16">
        <v>0</v>
      </c>
      <c r="V31" s="20"/>
      <c r="W31" s="20"/>
      <c r="X31" s="20"/>
      <c r="Y31" s="20"/>
      <c r="Z31" s="20"/>
      <c r="AA31" s="20"/>
      <c r="AB31" s="20"/>
      <c r="AC31" s="20"/>
      <c r="AD31" s="20"/>
      <c r="AE31" s="20">
        <v>0</v>
      </c>
      <c r="AF31" s="20"/>
      <c r="AG31" s="25">
        <v>0</v>
      </c>
      <c r="AH31" s="16"/>
      <c r="AI31" s="16"/>
      <c r="AJ31" s="20">
        <v>0</v>
      </c>
      <c r="AK31" s="20">
        <v>0</v>
      </c>
      <c r="AL31" s="26">
        <v>0</v>
      </c>
    </row>
    <row r="32" spans="1:39" x14ac:dyDescent="0.25">
      <c r="A32" s="15">
        <v>24</v>
      </c>
      <c r="B32" s="16"/>
      <c r="C32" s="17" t="s">
        <v>45</v>
      </c>
      <c r="D32" s="17">
        <v>25464</v>
      </c>
      <c r="E32" s="18">
        <v>44275.78402777778</v>
      </c>
      <c r="F32" s="18">
        <v>44305.75</v>
      </c>
      <c r="G32" s="19">
        <v>107733</v>
      </c>
      <c r="H32" s="20"/>
      <c r="I32" s="20"/>
      <c r="J32" s="20">
        <v>0</v>
      </c>
      <c r="K32" s="20">
        <v>107733</v>
      </c>
      <c r="L32" s="20"/>
      <c r="M32" s="20"/>
      <c r="N32" s="20">
        <v>107733</v>
      </c>
      <c r="O32" s="20">
        <v>0</v>
      </c>
      <c r="P32" s="16" t="s">
        <v>70</v>
      </c>
      <c r="Q32" s="19">
        <v>107733</v>
      </c>
      <c r="R32" s="20"/>
      <c r="S32" s="20"/>
      <c r="T32" s="20"/>
      <c r="U32" s="16">
        <v>0</v>
      </c>
      <c r="V32" s="20"/>
      <c r="W32" s="20"/>
      <c r="X32" s="20"/>
      <c r="Y32" s="20"/>
      <c r="Z32" s="20"/>
      <c r="AA32" s="20"/>
      <c r="AB32" s="20"/>
      <c r="AC32" s="20"/>
      <c r="AD32" s="20"/>
      <c r="AE32" s="20">
        <v>0</v>
      </c>
      <c r="AF32" s="20"/>
      <c r="AG32" s="25">
        <v>0</v>
      </c>
      <c r="AH32" s="16"/>
      <c r="AI32" s="16"/>
      <c r="AJ32" s="20">
        <v>0</v>
      </c>
      <c r="AK32" s="20">
        <v>0</v>
      </c>
      <c r="AL32" s="26">
        <v>0</v>
      </c>
    </row>
    <row r="33" spans="1:38" x14ac:dyDescent="0.25">
      <c r="A33" s="15">
        <v>25</v>
      </c>
      <c r="B33" s="16"/>
      <c r="C33" s="17" t="s">
        <v>45</v>
      </c>
      <c r="D33" s="17">
        <v>25480</v>
      </c>
      <c r="E33" s="18">
        <v>44276.115277777775</v>
      </c>
      <c r="F33" s="18">
        <v>44305.75</v>
      </c>
      <c r="G33" s="19">
        <v>2197024</v>
      </c>
      <c r="H33" s="20"/>
      <c r="I33" s="20"/>
      <c r="J33" s="20">
        <v>0</v>
      </c>
      <c r="K33" s="20">
        <v>2197024</v>
      </c>
      <c r="L33" s="20"/>
      <c r="M33" s="20"/>
      <c r="N33" s="20">
        <v>2197024</v>
      </c>
      <c r="O33" s="20">
        <v>0</v>
      </c>
      <c r="P33" s="16" t="s">
        <v>71</v>
      </c>
      <c r="Q33" s="19">
        <v>2197024</v>
      </c>
      <c r="R33" s="20"/>
      <c r="S33" s="20"/>
      <c r="T33" s="20"/>
      <c r="U33" s="16">
        <v>0</v>
      </c>
      <c r="V33" s="20"/>
      <c r="W33" s="20"/>
      <c r="X33" s="20"/>
      <c r="Y33" s="20"/>
      <c r="Z33" s="20"/>
      <c r="AA33" s="20"/>
      <c r="AB33" s="20"/>
      <c r="AC33" s="20"/>
      <c r="AD33" s="20"/>
      <c r="AE33" s="20">
        <v>0</v>
      </c>
      <c r="AF33" s="20"/>
      <c r="AG33" s="25">
        <v>0</v>
      </c>
      <c r="AH33" s="16"/>
      <c r="AI33" s="16"/>
      <c r="AJ33" s="20">
        <v>0</v>
      </c>
      <c r="AK33" s="20">
        <v>0</v>
      </c>
      <c r="AL33" s="26">
        <v>0</v>
      </c>
    </row>
    <row r="34" spans="1:38" x14ac:dyDescent="0.25">
      <c r="A34" s="15">
        <v>26</v>
      </c>
      <c r="B34" s="16"/>
      <c r="C34" s="17" t="s">
        <v>45</v>
      </c>
      <c r="D34" s="17">
        <v>25497</v>
      </c>
      <c r="E34" s="18">
        <v>44276.540972222225</v>
      </c>
      <c r="F34" s="18">
        <v>44305.75</v>
      </c>
      <c r="G34" s="19">
        <v>1168438</v>
      </c>
      <c r="H34" s="20"/>
      <c r="I34" s="20"/>
      <c r="J34" s="20">
        <v>0</v>
      </c>
      <c r="K34" s="20">
        <v>749338</v>
      </c>
      <c r="L34" s="20"/>
      <c r="M34" s="20"/>
      <c r="N34" s="20">
        <v>749338</v>
      </c>
      <c r="O34" s="20">
        <v>419100</v>
      </c>
      <c r="P34" s="16" t="s">
        <v>72</v>
      </c>
      <c r="Q34" s="19">
        <v>1168438</v>
      </c>
      <c r="R34" s="20"/>
      <c r="S34" s="20"/>
      <c r="T34" s="20"/>
      <c r="U34" s="16">
        <v>0</v>
      </c>
      <c r="V34" s="20"/>
      <c r="W34" s="20"/>
      <c r="X34" s="20"/>
      <c r="Y34" s="20"/>
      <c r="Z34" s="20"/>
      <c r="AA34" s="20"/>
      <c r="AB34" s="20"/>
      <c r="AC34" s="16"/>
      <c r="AD34" s="20"/>
      <c r="AE34" s="20">
        <v>0</v>
      </c>
      <c r="AF34" s="20"/>
      <c r="AG34" s="25">
        <v>419100</v>
      </c>
      <c r="AH34" s="16"/>
      <c r="AI34" s="16"/>
      <c r="AJ34" s="20">
        <v>419100</v>
      </c>
      <c r="AK34" s="20">
        <v>0</v>
      </c>
      <c r="AL34" s="26">
        <v>0</v>
      </c>
    </row>
    <row r="35" spans="1:38" x14ac:dyDescent="0.25">
      <c r="A35" s="15">
        <v>27</v>
      </c>
      <c r="B35" s="16"/>
      <c r="C35" s="17" t="s">
        <v>45</v>
      </c>
      <c r="D35" s="17">
        <v>25536</v>
      </c>
      <c r="E35" s="18">
        <v>44277.09652777778</v>
      </c>
      <c r="F35" s="18">
        <v>44305.75</v>
      </c>
      <c r="G35" s="19">
        <v>126300</v>
      </c>
      <c r="H35" s="20"/>
      <c r="I35" s="20"/>
      <c r="J35" s="20">
        <v>0</v>
      </c>
      <c r="K35" s="20">
        <v>126300</v>
      </c>
      <c r="L35" s="20"/>
      <c r="M35" s="20"/>
      <c r="N35" s="20">
        <v>126300</v>
      </c>
      <c r="O35" s="20">
        <v>0</v>
      </c>
      <c r="P35" s="16" t="s">
        <v>73</v>
      </c>
      <c r="Q35" s="19">
        <v>126300</v>
      </c>
      <c r="R35" s="20"/>
      <c r="S35" s="20"/>
      <c r="T35" s="20"/>
      <c r="U35" s="16">
        <v>0</v>
      </c>
      <c r="V35" s="20"/>
      <c r="W35" s="20"/>
      <c r="X35" s="20"/>
      <c r="Y35" s="20"/>
      <c r="Z35" s="20"/>
      <c r="AA35" s="20"/>
      <c r="AB35" s="20"/>
      <c r="AC35" s="16"/>
      <c r="AD35" s="20"/>
      <c r="AE35" s="20">
        <v>0</v>
      </c>
      <c r="AF35" s="20"/>
      <c r="AG35" s="25">
        <v>0</v>
      </c>
      <c r="AH35" s="16"/>
      <c r="AI35" s="16"/>
      <c r="AJ35" s="20">
        <v>0</v>
      </c>
      <c r="AK35" s="20">
        <v>0</v>
      </c>
      <c r="AL35" s="26">
        <v>0</v>
      </c>
    </row>
    <row r="36" spans="1:38" x14ac:dyDescent="0.25">
      <c r="A36" s="15">
        <v>28</v>
      </c>
      <c r="B36" s="16"/>
      <c r="C36" s="17" t="s">
        <v>45</v>
      </c>
      <c r="D36" s="17">
        <v>25551</v>
      </c>
      <c r="E36" s="18">
        <v>44277.647916666669</v>
      </c>
      <c r="F36" s="18">
        <v>44305.75</v>
      </c>
      <c r="G36" s="19">
        <v>1939986</v>
      </c>
      <c r="H36" s="20"/>
      <c r="I36" s="20"/>
      <c r="J36" s="20">
        <v>0</v>
      </c>
      <c r="K36" s="20">
        <v>0</v>
      </c>
      <c r="L36" s="20"/>
      <c r="M36" s="20"/>
      <c r="N36" s="20">
        <v>0</v>
      </c>
      <c r="O36" s="20">
        <v>1939986</v>
      </c>
      <c r="P36" s="16" t="s">
        <v>74</v>
      </c>
      <c r="Q36" s="19">
        <v>1939986</v>
      </c>
      <c r="R36" s="20"/>
      <c r="S36" s="20">
        <v>1939986</v>
      </c>
      <c r="T36" s="20"/>
      <c r="U36" s="16">
        <v>0</v>
      </c>
      <c r="V36" s="20"/>
      <c r="W36" s="20"/>
      <c r="X36" s="20"/>
      <c r="Y36" s="20"/>
      <c r="Z36" s="20"/>
      <c r="AA36" s="20"/>
      <c r="AB36" s="20"/>
      <c r="AC36" s="16"/>
      <c r="AD36" s="20"/>
      <c r="AE36" s="20"/>
      <c r="AF36" s="20"/>
      <c r="AG36" s="25">
        <v>0</v>
      </c>
      <c r="AH36" s="16"/>
      <c r="AI36" s="16"/>
      <c r="AJ36" s="20"/>
      <c r="AK36" s="20">
        <v>0</v>
      </c>
      <c r="AL36" s="26">
        <v>0</v>
      </c>
    </row>
    <row r="37" spans="1:38" x14ac:dyDescent="0.25">
      <c r="A37" s="15">
        <v>29</v>
      </c>
      <c r="B37" s="16"/>
      <c r="C37" s="17" t="s">
        <v>45</v>
      </c>
      <c r="D37" s="17">
        <v>25557</v>
      </c>
      <c r="E37" s="18">
        <v>44277.728472222225</v>
      </c>
      <c r="F37" s="18">
        <v>44305.75</v>
      </c>
      <c r="G37" s="19">
        <v>97480</v>
      </c>
      <c r="H37" s="20"/>
      <c r="I37" s="20"/>
      <c r="J37" s="20">
        <v>0</v>
      </c>
      <c r="K37" s="20">
        <v>97480</v>
      </c>
      <c r="L37" s="20"/>
      <c r="M37" s="20"/>
      <c r="N37" s="20">
        <v>97480</v>
      </c>
      <c r="O37" s="20">
        <v>0</v>
      </c>
      <c r="P37" s="16" t="s">
        <v>75</v>
      </c>
      <c r="Q37" s="19">
        <v>97480</v>
      </c>
      <c r="R37" s="20"/>
      <c r="S37" s="20"/>
      <c r="T37" s="20"/>
      <c r="U37" s="16">
        <v>0</v>
      </c>
      <c r="V37" s="20"/>
      <c r="W37" s="20"/>
      <c r="X37" s="20"/>
      <c r="Y37" s="20"/>
      <c r="Z37" s="20"/>
      <c r="AA37" s="20"/>
      <c r="AB37" s="20"/>
      <c r="AC37" s="16"/>
      <c r="AD37" s="20"/>
      <c r="AE37" s="20">
        <v>0</v>
      </c>
      <c r="AF37" s="20"/>
      <c r="AG37" s="25">
        <v>0</v>
      </c>
      <c r="AH37" s="16"/>
      <c r="AI37" s="16"/>
      <c r="AJ37" s="20">
        <v>0</v>
      </c>
      <c r="AK37" s="20">
        <v>0</v>
      </c>
      <c r="AL37" s="26">
        <v>0</v>
      </c>
    </row>
    <row r="38" spans="1:38" x14ac:dyDescent="0.25">
      <c r="A38" s="15">
        <v>30</v>
      </c>
      <c r="B38" s="16"/>
      <c r="C38" s="17" t="s">
        <v>45</v>
      </c>
      <c r="D38" s="17">
        <v>25599</v>
      </c>
      <c r="E38" s="18">
        <v>44278.481944444444</v>
      </c>
      <c r="F38" s="18">
        <v>44305.75</v>
      </c>
      <c r="G38" s="19">
        <v>59600</v>
      </c>
      <c r="H38" s="20"/>
      <c r="I38" s="20"/>
      <c r="J38" s="20">
        <v>0</v>
      </c>
      <c r="K38" s="20">
        <v>59600</v>
      </c>
      <c r="L38" s="20"/>
      <c r="M38" s="20"/>
      <c r="N38" s="20">
        <v>59600</v>
      </c>
      <c r="O38" s="20">
        <v>0</v>
      </c>
      <c r="P38" s="16" t="s">
        <v>76</v>
      </c>
      <c r="Q38" s="19">
        <v>59600</v>
      </c>
      <c r="R38" s="20"/>
      <c r="S38" s="20"/>
      <c r="T38" s="20"/>
      <c r="U38" s="16">
        <v>0</v>
      </c>
      <c r="V38" s="20"/>
      <c r="W38" s="20"/>
      <c r="X38" s="20"/>
      <c r="Y38" s="20"/>
      <c r="Z38" s="20"/>
      <c r="AA38" s="20"/>
      <c r="AB38" s="20"/>
      <c r="AC38" s="16"/>
      <c r="AD38" s="20"/>
      <c r="AE38" s="20">
        <v>0</v>
      </c>
      <c r="AF38" s="20"/>
      <c r="AG38" s="25">
        <v>0</v>
      </c>
      <c r="AH38" s="16"/>
      <c r="AI38" s="16"/>
      <c r="AJ38" s="20">
        <v>0</v>
      </c>
      <c r="AK38" s="20">
        <v>0</v>
      </c>
      <c r="AL38" s="26">
        <v>0</v>
      </c>
    </row>
    <row r="39" spans="1:38" x14ac:dyDescent="0.25">
      <c r="A39" s="15">
        <v>31</v>
      </c>
      <c r="B39" s="16"/>
      <c r="C39" s="17" t="s">
        <v>45</v>
      </c>
      <c r="D39" s="17">
        <v>25601</v>
      </c>
      <c r="E39" s="18">
        <v>44278.494444444441</v>
      </c>
      <c r="F39" s="18">
        <v>44305.541666666664</v>
      </c>
      <c r="G39" s="19">
        <v>150000</v>
      </c>
      <c r="H39" s="20"/>
      <c r="I39" s="20"/>
      <c r="J39" s="20">
        <v>0</v>
      </c>
      <c r="K39" s="20"/>
      <c r="L39" s="20"/>
      <c r="M39" s="20"/>
      <c r="N39" s="20">
        <v>0</v>
      </c>
      <c r="O39" s="20">
        <v>150000</v>
      </c>
      <c r="P39" s="16" t="s">
        <v>77</v>
      </c>
      <c r="Q39" s="19">
        <v>150000</v>
      </c>
      <c r="R39" s="20"/>
      <c r="S39" s="20"/>
      <c r="T39" s="20"/>
      <c r="U39" s="16">
        <v>150000</v>
      </c>
      <c r="V39" s="20"/>
      <c r="W39" s="20"/>
      <c r="X39" s="20"/>
      <c r="Y39" s="20"/>
      <c r="Z39" s="20"/>
      <c r="AA39" s="20"/>
      <c r="AB39" s="20"/>
      <c r="AC39" s="16"/>
      <c r="AD39" s="20"/>
      <c r="AE39" s="20">
        <v>0</v>
      </c>
      <c r="AF39" s="20"/>
      <c r="AG39" s="25">
        <v>0</v>
      </c>
      <c r="AH39" s="16"/>
      <c r="AI39" s="16"/>
      <c r="AJ39" s="20">
        <v>0</v>
      </c>
      <c r="AK39" s="20">
        <v>0</v>
      </c>
      <c r="AL39" s="26">
        <v>0</v>
      </c>
    </row>
    <row r="40" spans="1:38" x14ac:dyDescent="0.25">
      <c r="A40" s="15">
        <v>32</v>
      </c>
      <c r="B40" s="16"/>
      <c r="C40" s="17" t="s">
        <v>45</v>
      </c>
      <c r="D40" s="17">
        <v>25648</v>
      </c>
      <c r="E40" s="18">
        <v>44278.669444444444</v>
      </c>
      <c r="F40" s="18">
        <v>44305.75</v>
      </c>
      <c r="G40" s="19">
        <v>109700</v>
      </c>
      <c r="H40" s="20"/>
      <c r="I40" s="20"/>
      <c r="J40" s="20">
        <v>0</v>
      </c>
      <c r="K40" s="20">
        <v>0</v>
      </c>
      <c r="L40" s="20"/>
      <c r="M40" s="20"/>
      <c r="N40" s="20">
        <v>0</v>
      </c>
      <c r="O40" s="20">
        <v>109700</v>
      </c>
      <c r="P40" s="16" t="s">
        <v>78</v>
      </c>
      <c r="Q40" s="19">
        <v>109700</v>
      </c>
      <c r="R40" s="20"/>
      <c r="S40" s="20"/>
      <c r="T40" s="20"/>
      <c r="U40" s="16">
        <v>0</v>
      </c>
      <c r="V40" s="20"/>
      <c r="W40" s="20"/>
      <c r="X40" s="20"/>
      <c r="Y40" s="20"/>
      <c r="Z40" s="20"/>
      <c r="AA40" s="20"/>
      <c r="AB40" s="20"/>
      <c r="AC40" s="16"/>
      <c r="AD40" s="20"/>
      <c r="AE40" s="20">
        <v>0</v>
      </c>
      <c r="AF40" s="20"/>
      <c r="AG40" s="25">
        <v>109700</v>
      </c>
      <c r="AH40" s="16"/>
      <c r="AI40" s="16"/>
      <c r="AJ40" s="20">
        <v>109700</v>
      </c>
      <c r="AK40" s="20">
        <v>0</v>
      </c>
      <c r="AL40" s="26">
        <v>0</v>
      </c>
    </row>
    <row r="41" spans="1:38" x14ac:dyDescent="0.25">
      <c r="A41" s="15">
        <v>33</v>
      </c>
      <c r="B41" s="16"/>
      <c r="C41" s="17" t="s">
        <v>45</v>
      </c>
      <c r="D41" s="17">
        <v>25685</v>
      </c>
      <c r="E41" s="18">
        <v>44278.960416666669</v>
      </c>
      <c r="F41" s="18">
        <v>44305.75</v>
      </c>
      <c r="G41" s="19">
        <v>644842</v>
      </c>
      <c r="H41" s="20"/>
      <c r="I41" s="20"/>
      <c r="J41" s="20">
        <v>0</v>
      </c>
      <c r="K41" s="20">
        <v>276616</v>
      </c>
      <c r="L41" s="20"/>
      <c r="M41" s="20"/>
      <c r="N41" s="20">
        <v>276616</v>
      </c>
      <c r="O41" s="20">
        <v>368226</v>
      </c>
      <c r="P41" s="16" t="s">
        <v>79</v>
      </c>
      <c r="Q41" s="19">
        <v>644842</v>
      </c>
      <c r="R41" s="20"/>
      <c r="S41" s="20"/>
      <c r="T41" s="20"/>
      <c r="U41" s="16">
        <v>0</v>
      </c>
      <c r="V41" s="20"/>
      <c r="W41" s="20"/>
      <c r="X41" s="20"/>
      <c r="Y41" s="20"/>
      <c r="Z41" s="20"/>
      <c r="AA41" s="20"/>
      <c r="AB41" s="20"/>
      <c r="AC41" s="16"/>
      <c r="AD41" s="20"/>
      <c r="AE41" s="20">
        <v>0</v>
      </c>
      <c r="AF41" s="20"/>
      <c r="AG41" s="25">
        <v>368226</v>
      </c>
      <c r="AH41" s="16"/>
      <c r="AI41" s="16"/>
      <c r="AJ41" s="20">
        <v>368226</v>
      </c>
      <c r="AK41" s="20">
        <v>0</v>
      </c>
      <c r="AL41" s="26">
        <v>0</v>
      </c>
    </row>
    <row r="42" spans="1:38" x14ac:dyDescent="0.25">
      <c r="A42" s="15">
        <v>34</v>
      </c>
      <c r="B42" s="16"/>
      <c r="C42" s="17" t="s">
        <v>45</v>
      </c>
      <c r="D42" s="17">
        <v>25756</v>
      </c>
      <c r="E42" s="18">
        <v>44279.611805555556</v>
      </c>
      <c r="F42" s="18">
        <v>44305.75</v>
      </c>
      <c r="G42" s="19">
        <v>109700</v>
      </c>
      <c r="H42" s="20"/>
      <c r="I42" s="20"/>
      <c r="J42" s="20">
        <v>0</v>
      </c>
      <c r="K42" s="20">
        <v>0</v>
      </c>
      <c r="L42" s="20"/>
      <c r="M42" s="20"/>
      <c r="N42" s="20">
        <v>0</v>
      </c>
      <c r="O42" s="20">
        <v>109700</v>
      </c>
      <c r="P42" s="16" t="s">
        <v>80</v>
      </c>
      <c r="Q42" s="19">
        <v>109700</v>
      </c>
      <c r="R42" s="20"/>
      <c r="S42" s="20"/>
      <c r="T42" s="20"/>
      <c r="U42" s="16">
        <v>0</v>
      </c>
      <c r="V42" s="20"/>
      <c r="W42" s="20"/>
      <c r="X42" s="20"/>
      <c r="Y42" s="20"/>
      <c r="Z42" s="20"/>
      <c r="AA42" s="20"/>
      <c r="AB42" s="20"/>
      <c r="AC42" s="16"/>
      <c r="AD42" s="20"/>
      <c r="AE42" s="20">
        <v>0</v>
      </c>
      <c r="AF42" s="20"/>
      <c r="AG42" s="25">
        <v>109700</v>
      </c>
      <c r="AH42" s="16"/>
      <c r="AI42" s="16"/>
      <c r="AJ42" s="20">
        <v>109700</v>
      </c>
      <c r="AK42" s="20">
        <v>0</v>
      </c>
      <c r="AL42" s="26">
        <v>0</v>
      </c>
    </row>
    <row r="43" spans="1:38" x14ac:dyDescent="0.25">
      <c r="A43" s="15">
        <v>35</v>
      </c>
      <c r="B43" s="16"/>
      <c r="C43" s="17" t="s">
        <v>45</v>
      </c>
      <c r="D43" s="17">
        <v>25788</v>
      </c>
      <c r="E43" s="18">
        <v>44279.952777777777</v>
      </c>
      <c r="F43" s="18">
        <v>44305.75</v>
      </c>
      <c r="G43" s="19">
        <v>100847</v>
      </c>
      <c r="H43" s="20"/>
      <c r="I43" s="20"/>
      <c r="J43" s="20">
        <v>0</v>
      </c>
      <c r="K43" s="20">
        <v>100847</v>
      </c>
      <c r="L43" s="20"/>
      <c r="M43" s="20"/>
      <c r="N43" s="20">
        <v>100847</v>
      </c>
      <c r="O43" s="20">
        <v>0</v>
      </c>
      <c r="P43" s="16" t="s">
        <v>81</v>
      </c>
      <c r="Q43" s="19">
        <v>100847</v>
      </c>
      <c r="R43" s="20"/>
      <c r="S43" s="20"/>
      <c r="T43" s="20"/>
      <c r="U43" s="16">
        <v>0</v>
      </c>
      <c r="V43" s="20"/>
      <c r="W43" s="20"/>
      <c r="X43" s="20"/>
      <c r="Y43" s="20"/>
      <c r="Z43" s="20"/>
      <c r="AA43" s="20"/>
      <c r="AB43" s="20"/>
      <c r="AC43" s="16"/>
      <c r="AD43" s="20"/>
      <c r="AE43" s="20">
        <v>0</v>
      </c>
      <c r="AF43" s="20"/>
      <c r="AG43" s="25">
        <v>0</v>
      </c>
      <c r="AH43" s="16"/>
      <c r="AI43" s="16"/>
      <c r="AJ43" s="20">
        <v>0</v>
      </c>
      <c r="AK43" s="20">
        <v>0</v>
      </c>
      <c r="AL43" s="26">
        <v>0</v>
      </c>
    </row>
    <row r="44" spans="1:38" x14ac:dyDescent="0.25">
      <c r="A44" s="15">
        <v>36</v>
      </c>
      <c r="B44" s="16"/>
      <c r="C44" s="17" t="s">
        <v>45</v>
      </c>
      <c r="D44" s="17">
        <v>25790</v>
      </c>
      <c r="E44" s="18">
        <v>44279.96875</v>
      </c>
      <c r="F44" s="18">
        <v>44305.75</v>
      </c>
      <c r="G44" s="19">
        <v>59600</v>
      </c>
      <c r="H44" s="20"/>
      <c r="I44" s="20"/>
      <c r="J44" s="20">
        <v>0</v>
      </c>
      <c r="K44" s="20">
        <v>59600</v>
      </c>
      <c r="L44" s="20"/>
      <c r="M44" s="20"/>
      <c r="N44" s="20">
        <v>59600</v>
      </c>
      <c r="O44" s="20">
        <v>0</v>
      </c>
      <c r="P44" s="16" t="s">
        <v>82</v>
      </c>
      <c r="Q44" s="19">
        <v>59600</v>
      </c>
      <c r="R44" s="20"/>
      <c r="S44" s="20"/>
      <c r="T44" s="20"/>
      <c r="U44" s="16">
        <v>0</v>
      </c>
      <c r="V44" s="20"/>
      <c r="W44" s="20"/>
      <c r="X44" s="20"/>
      <c r="Y44" s="20"/>
      <c r="Z44" s="20"/>
      <c r="AA44" s="20"/>
      <c r="AB44" s="20"/>
      <c r="AC44" s="16"/>
      <c r="AD44" s="20"/>
      <c r="AE44" s="20">
        <v>0</v>
      </c>
      <c r="AF44" s="20"/>
      <c r="AG44" s="25">
        <v>0</v>
      </c>
      <c r="AH44" s="16"/>
      <c r="AI44" s="16"/>
      <c r="AJ44" s="20">
        <v>0</v>
      </c>
      <c r="AK44" s="20">
        <v>0</v>
      </c>
      <c r="AL44" s="26">
        <v>0</v>
      </c>
    </row>
    <row r="45" spans="1:38" x14ac:dyDescent="0.25">
      <c r="A45" s="15">
        <v>37</v>
      </c>
      <c r="B45" s="16"/>
      <c r="C45" s="17" t="s">
        <v>45</v>
      </c>
      <c r="D45" s="17">
        <v>25818</v>
      </c>
      <c r="E45" s="18">
        <v>44280.436805555553</v>
      </c>
      <c r="F45" s="18">
        <v>44305.541666666664</v>
      </c>
      <c r="G45" s="19">
        <v>19500</v>
      </c>
      <c r="H45" s="20"/>
      <c r="I45" s="20"/>
      <c r="J45" s="20">
        <v>0</v>
      </c>
      <c r="K45" s="20">
        <v>19500</v>
      </c>
      <c r="L45" s="20"/>
      <c r="M45" s="20"/>
      <c r="N45" s="20">
        <v>19500</v>
      </c>
      <c r="O45" s="20">
        <v>0</v>
      </c>
      <c r="P45" s="16" t="s">
        <v>83</v>
      </c>
      <c r="Q45" s="19">
        <v>19500</v>
      </c>
      <c r="R45" s="20"/>
      <c r="S45" s="20"/>
      <c r="T45" s="20"/>
      <c r="U45" s="16">
        <v>0</v>
      </c>
      <c r="V45" s="20"/>
      <c r="W45" s="20"/>
      <c r="X45" s="20"/>
      <c r="Y45" s="20"/>
      <c r="Z45" s="20"/>
      <c r="AA45" s="20"/>
      <c r="AB45" s="20"/>
      <c r="AC45" s="16"/>
      <c r="AD45" s="20"/>
      <c r="AE45" s="20">
        <v>0</v>
      </c>
      <c r="AF45" s="20"/>
      <c r="AG45" s="25">
        <v>0</v>
      </c>
      <c r="AH45" s="16"/>
      <c r="AI45" s="16"/>
      <c r="AJ45" s="20">
        <v>0</v>
      </c>
      <c r="AK45" s="20">
        <v>0</v>
      </c>
      <c r="AL45" s="26">
        <v>0</v>
      </c>
    </row>
    <row r="46" spans="1:38" x14ac:dyDescent="0.25">
      <c r="A46" s="15">
        <v>38</v>
      </c>
      <c r="B46" s="16"/>
      <c r="C46" s="17" t="s">
        <v>45</v>
      </c>
      <c r="D46" s="17">
        <v>25882</v>
      </c>
      <c r="E46" s="18">
        <v>44281.052777777775</v>
      </c>
      <c r="F46" s="18">
        <v>44305.75</v>
      </c>
      <c r="G46" s="19">
        <v>197241</v>
      </c>
      <c r="H46" s="20"/>
      <c r="I46" s="20"/>
      <c r="J46" s="20">
        <v>0</v>
      </c>
      <c r="K46" s="20">
        <v>197241</v>
      </c>
      <c r="L46" s="20"/>
      <c r="M46" s="20"/>
      <c r="N46" s="20">
        <v>197241</v>
      </c>
      <c r="O46" s="20">
        <v>0</v>
      </c>
      <c r="P46" s="16" t="s">
        <v>84</v>
      </c>
      <c r="Q46" s="19">
        <v>197241</v>
      </c>
      <c r="R46" s="20"/>
      <c r="S46" s="20"/>
      <c r="T46" s="20"/>
      <c r="U46" s="16">
        <v>0</v>
      </c>
      <c r="V46" s="20"/>
      <c r="W46" s="20"/>
      <c r="X46" s="20"/>
      <c r="Y46" s="20"/>
      <c r="Z46" s="20"/>
      <c r="AA46" s="20"/>
      <c r="AB46" s="20"/>
      <c r="AC46" s="16"/>
      <c r="AD46" s="20"/>
      <c r="AE46" s="20">
        <v>0</v>
      </c>
      <c r="AF46" s="20"/>
      <c r="AG46" s="25">
        <v>0</v>
      </c>
      <c r="AH46" s="16"/>
      <c r="AI46" s="16"/>
      <c r="AJ46" s="20">
        <v>0</v>
      </c>
      <c r="AK46" s="20">
        <v>0</v>
      </c>
      <c r="AL46" s="26">
        <v>0</v>
      </c>
    </row>
    <row r="47" spans="1:38" x14ac:dyDescent="0.25">
      <c r="A47" s="15">
        <v>39</v>
      </c>
      <c r="B47" s="16"/>
      <c r="C47" s="17" t="s">
        <v>45</v>
      </c>
      <c r="D47" s="17">
        <v>25932</v>
      </c>
      <c r="E47" s="18">
        <v>44281.512499999997</v>
      </c>
      <c r="F47" s="18">
        <v>44305.75</v>
      </c>
      <c r="G47" s="19">
        <v>195415</v>
      </c>
      <c r="H47" s="20"/>
      <c r="I47" s="20"/>
      <c r="J47" s="20">
        <v>0</v>
      </c>
      <c r="K47" s="20">
        <v>195415</v>
      </c>
      <c r="L47" s="20"/>
      <c r="M47" s="20"/>
      <c r="N47" s="20">
        <v>195415</v>
      </c>
      <c r="O47" s="20">
        <v>0</v>
      </c>
      <c r="P47" s="16" t="s">
        <v>85</v>
      </c>
      <c r="Q47" s="19">
        <v>195415</v>
      </c>
      <c r="R47" s="20"/>
      <c r="S47" s="20"/>
      <c r="T47" s="20"/>
      <c r="U47" s="16">
        <v>0</v>
      </c>
      <c r="V47" s="20"/>
      <c r="W47" s="20"/>
      <c r="X47" s="20"/>
      <c r="Y47" s="20"/>
      <c r="Z47" s="20"/>
      <c r="AA47" s="20"/>
      <c r="AB47" s="20"/>
      <c r="AC47" s="16"/>
      <c r="AD47" s="20"/>
      <c r="AE47" s="20">
        <v>0</v>
      </c>
      <c r="AF47" s="20"/>
      <c r="AG47" s="25">
        <v>0</v>
      </c>
      <c r="AH47" s="16"/>
      <c r="AI47" s="16"/>
      <c r="AJ47" s="20">
        <v>0</v>
      </c>
      <c r="AK47" s="20">
        <v>0</v>
      </c>
      <c r="AL47" s="26">
        <v>0</v>
      </c>
    </row>
    <row r="48" spans="1:38" x14ac:dyDescent="0.25">
      <c r="A48" s="15">
        <v>40</v>
      </c>
      <c r="B48" s="16"/>
      <c r="C48" s="17" t="s">
        <v>45</v>
      </c>
      <c r="D48" s="17">
        <v>25946</v>
      </c>
      <c r="E48" s="18">
        <v>44281.70208333333</v>
      </c>
      <c r="F48" s="18">
        <v>44305.541666666664</v>
      </c>
      <c r="G48" s="19">
        <v>150000</v>
      </c>
      <c r="H48" s="20"/>
      <c r="I48" s="20"/>
      <c r="J48" s="20">
        <v>0</v>
      </c>
      <c r="K48" s="20">
        <v>0</v>
      </c>
      <c r="L48" s="20"/>
      <c r="M48" s="20"/>
      <c r="N48" s="20">
        <v>0</v>
      </c>
      <c r="O48" s="20">
        <v>150000</v>
      </c>
      <c r="P48" s="16" t="s">
        <v>86</v>
      </c>
      <c r="Q48" s="19">
        <v>150000</v>
      </c>
      <c r="R48" s="20"/>
      <c r="S48" s="20">
        <v>150000</v>
      </c>
      <c r="T48" s="20"/>
      <c r="U48" s="16">
        <v>0</v>
      </c>
      <c r="V48" s="20"/>
      <c r="W48" s="20"/>
      <c r="X48" s="20"/>
      <c r="Y48" s="20"/>
      <c r="Z48" s="20"/>
      <c r="AA48" s="20"/>
      <c r="AB48" s="20"/>
      <c r="AC48" s="16"/>
      <c r="AD48" s="20"/>
      <c r="AE48" s="20"/>
      <c r="AF48" s="20"/>
      <c r="AG48" s="25">
        <v>0</v>
      </c>
      <c r="AH48" s="16"/>
      <c r="AI48" s="16"/>
      <c r="AJ48" s="20"/>
      <c r="AK48" s="20">
        <v>0</v>
      </c>
      <c r="AL48" s="26">
        <v>0</v>
      </c>
    </row>
    <row r="49" spans="1:39" x14ac:dyDescent="0.25">
      <c r="A49" s="15">
        <v>41</v>
      </c>
      <c r="B49" s="16"/>
      <c r="C49" s="17" t="s">
        <v>45</v>
      </c>
      <c r="D49" s="17">
        <v>25947</v>
      </c>
      <c r="E49" s="18">
        <v>44281.706250000003</v>
      </c>
      <c r="F49" s="18">
        <v>44305.541666666664</v>
      </c>
      <c r="G49" s="19">
        <v>150000</v>
      </c>
      <c r="H49" s="20"/>
      <c r="I49" s="20"/>
      <c r="J49" s="20">
        <v>0</v>
      </c>
      <c r="K49" s="20">
        <v>0</v>
      </c>
      <c r="L49" s="20"/>
      <c r="M49" s="20"/>
      <c r="N49" s="20">
        <v>0</v>
      </c>
      <c r="O49" s="20">
        <v>150000</v>
      </c>
      <c r="P49" s="16" t="s">
        <v>87</v>
      </c>
      <c r="Q49" s="19">
        <v>150000</v>
      </c>
      <c r="R49" s="20"/>
      <c r="S49" s="20">
        <v>150000</v>
      </c>
      <c r="T49" s="20"/>
      <c r="U49" s="16">
        <v>0</v>
      </c>
      <c r="V49" s="20"/>
      <c r="W49" s="20"/>
      <c r="X49" s="20"/>
      <c r="Y49" s="20"/>
      <c r="Z49" s="20"/>
      <c r="AA49" s="20"/>
      <c r="AB49" s="20"/>
      <c r="AC49" s="16"/>
      <c r="AD49" s="20"/>
      <c r="AE49" s="20"/>
      <c r="AF49" s="20"/>
      <c r="AG49" s="25">
        <v>0</v>
      </c>
      <c r="AH49" s="16"/>
      <c r="AI49" s="16"/>
      <c r="AJ49" s="20"/>
      <c r="AK49" s="20">
        <v>0</v>
      </c>
      <c r="AL49" s="26">
        <v>0</v>
      </c>
    </row>
    <row r="50" spans="1:39" x14ac:dyDescent="0.25">
      <c r="A50" s="15">
        <v>42</v>
      </c>
      <c r="B50" s="16"/>
      <c r="C50" s="17" t="s">
        <v>45</v>
      </c>
      <c r="D50" s="17">
        <v>25948</v>
      </c>
      <c r="E50" s="18">
        <v>44281.709722222222</v>
      </c>
      <c r="F50" s="18">
        <v>44305.541666666664</v>
      </c>
      <c r="G50" s="19">
        <v>150000</v>
      </c>
      <c r="H50" s="20"/>
      <c r="I50" s="20"/>
      <c r="J50" s="20">
        <v>0</v>
      </c>
      <c r="K50" s="20">
        <v>0</v>
      </c>
      <c r="L50" s="20"/>
      <c r="M50" s="20"/>
      <c r="N50" s="20">
        <v>0</v>
      </c>
      <c r="O50" s="20">
        <v>150000</v>
      </c>
      <c r="P50" s="16" t="s">
        <v>88</v>
      </c>
      <c r="Q50" s="19">
        <v>150000</v>
      </c>
      <c r="R50" s="20"/>
      <c r="S50" s="20">
        <v>150000</v>
      </c>
      <c r="T50" s="20"/>
      <c r="U50" s="16">
        <v>0</v>
      </c>
      <c r="V50" s="20"/>
      <c r="W50" s="20"/>
      <c r="X50" s="20"/>
      <c r="Y50" s="20"/>
      <c r="Z50" s="20"/>
      <c r="AA50" s="20"/>
      <c r="AB50" s="20"/>
      <c r="AC50" s="16"/>
      <c r="AD50" s="20"/>
      <c r="AE50" s="20"/>
      <c r="AF50" s="20"/>
      <c r="AG50" s="25">
        <v>0</v>
      </c>
      <c r="AH50" s="16"/>
      <c r="AI50" s="16"/>
      <c r="AJ50" s="20"/>
      <c r="AK50" s="20">
        <v>0</v>
      </c>
      <c r="AL50" s="26">
        <v>0</v>
      </c>
    </row>
    <row r="51" spans="1:39" x14ac:dyDescent="0.25">
      <c r="A51" s="15">
        <v>43</v>
      </c>
      <c r="B51" s="16"/>
      <c r="C51" s="17" t="s">
        <v>45</v>
      </c>
      <c r="D51" s="17">
        <v>25950</v>
      </c>
      <c r="E51" s="18">
        <v>44281.713194444441</v>
      </c>
      <c r="F51" s="18">
        <v>44305.541666666664</v>
      </c>
      <c r="G51" s="19">
        <v>150000</v>
      </c>
      <c r="H51" s="20"/>
      <c r="I51" s="20"/>
      <c r="J51" s="20">
        <v>0</v>
      </c>
      <c r="K51" s="20">
        <v>0</v>
      </c>
      <c r="L51" s="20"/>
      <c r="M51" s="20"/>
      <c r="N51" s="20">
        <v>0</v>
      </c>
      <c r="O51" s="20">
        <v>150000</v>
      </c>
      <c r="P51" s="16" t="s">
        <v>89</v>
      </c>
      <c r="Q51" s="19">
        <v>150000</v>
      </c>
      <c r="R51" s="20"/>
      <c r="S51" s="20">
        <v>150000</v>
      </c>
      <c r="T51" s="20"/>
      <c r="U51" s="16">
        <v>0</v>
      </c>
      <c r="V51" s="20"/>
      <c r="W51" s="20"/>
      <c r="X51" s="20"/>
      <c r="Y51" s="20"/>
      <c r="Z51" s="20"/>
      <c r="AA51" s="20"/>
      <c r="AB51" s="20"/>
      <c r="AC51" s="16"/>
      <c r="AD51" s="20"/>
      <c r="AE51" s="20"/>
      <c r="AF51" s="20"/>
      <c r="AG51" s="25">
        <v>0</v>
      </c>
      <c r="AH51" s="16"/>
      <c r="AI51" s="16"/>
      <c r="AJ51" s="20"/>
      <c r="AK51" s="20">
        <v>0</v>
      </c>
      <c r="AL51" s="26">
        <v>0</v>
      </c>
    </row>
    <row r="52" spans="1:39" x14ac:dyDescent="0.25">
      <c r="A52" s="15">
        <v>44</v>
      </c>
      <c r="B52" s="16"/>
      <c r="C52" s="17" t="s">
        <v>45</v>
      </c>
      <c r="D52" s="17">
        <v>25992</v>
      </c>
      <c r="E52" s="18">
        <v>44282.431250000001</v>
      </c>
      <c r="F52" s="18">
        <v>44305.75</v>
      </c>
      <c r="G52" s="19">
        <v>312487</v>
      </c>
      <c r="H52" s="20"/>
      <c r="I52" s="20"/>
      <c r="J52" s="20">
        <v>0</v>
      </c>
      <c r="K52" s="20">
        <v>312487</v>
      </c>
      <c r="L52" s="20"/>
      <c r="M52" s="20"/>
      <c r="N52" s="20">
        <v>312487</v>
      </c>
      <c r="O52" s="20">
        <v>0</v>
      </c>
      <c r="P52" s="16" t="s">
        <v>90</v>
      </c>
      <c r="Q52" s="19">
        <v>312487</v>
      </c>
      <c r="R52" s="20"/>
      <c r="S52" s="20"/>
      <c r="T52" s="20"/>
      <c r="U52" s="16">
        <v>0</v>
      </c>
      <c r="V52" s="20"/>
      <c r="W52" s="20"/>
      <c r="X52" s="20"/>
      <c r="Y52" s="20"/>
      <c r="Z52" s="20"/>
      <c r="AA52" s="20"/>
      <c r="AB52" s="20"/>
      <c r="AC52" s="16"/>
      <c r="AD52" s="20"/>
      <c r="AE52" s="20">
        <v>0</v>
      </c>
      <c r="AF52" s="20"/>
      <c r="AG52" s="25">
        <v>0</v>
      </c>
      <c r="AH52" s="16"/>
      <c r="AI52" s="16"/>
      <c r="AJ52" s="20">
        <v>0</v>
      </c>
      <c r="AK52" s="20">
        <v>0</v>
      </c>
      <c r="AL52" s="26">
        <v>0</v>
      </c>
    </row>
    <row r="53" spans="1:39" x14ac:dyDescent="0.25">
      <c r="A53" s="15">
        <v>45</v>
      </c>
      <c r="B53" s="16"/>
      <c r="C53" s="17" t="s">
        <v>45</v>
      </c>
      <c r="D53" s="17">
        <v>26022</v>
      </c>
      <c r="E53" s="18">
        <v>44282.740277777775</v>
      </c>
      <c r="F53" s="18">
        <v>44305.75</v>
      </c>
      <c r="G53" s="19">
        <v>98900</v>
      </c>
      <c r="H53" s="20"/>
      <c r="I53" s="20"/>
      <c r="J53" s="20">
        <v>0</v>
      </c>
      <c r="K53" s="20">
        <v>98900</v>
      </c>
      <c r="L53" s="20"/>
      <c r="M53" s="20"/>
      <c r="N53" s="20">
        <v>98900</v>
      </c>
      <c r="O53" s="20">
        <v>0</v>
      </c>
      <c r="P53" s="16" t="s">
        <v>91</v>
      </c>
      <c r="Q53" s="19">
        <v>98900</v>
      </c>
      <c r="R53" s="20"/>
      <c r="S53" s="20"/>
      <c r="T53" s="20"/>
      <c r="U53" s="16">
        <v>0</v>
      </c>
      <c r="V53" s="20"/>
      <c r="W53" s="20"/>
      <c r="X53" s="20"/>
      <c r="Y53" s="20"/>
      <c r="Z53" s="20"/>
      <c r="AA53" s="20"/>
      <c r="AB53" s="20"/>
      <c r="AC53" s="16"/>
      <c r="AD53" s="20"/>
      <c r="AE53" s="20">
        <v>0</v>
      </c>
      <c r="AF53" s="20"/>
      <c r="AG53" s="25">
        <v>0</v>
      </c>
      <c r="AH53" s="16"/>
      <c r="AI53" s="16"/>
      <c r="AJ53" s="20">
        <v>0</v>
      </c>
      <c r="AK53" s="20">
        <v>0</v>
      </c>
      <c r="AL53" s="26">
        <v>0</v>
      </c>
    </row>
    <row r="54" spans="1:39" x14ac:dyDescent="0.25">
      <c r="A54" s="15">
        <v>46</v>
      </c>
      <c r="B54" s="16"/>
      <c r="C54" s="17" t="s">
        <v>45</v>
      </c>
      <c r="D54" s="17">
        <v>26101</v>
      </c>
      <c r="E54" s="18">
        <v>44284.428472222222</v>
      </c>
      <c r="F54" s="18">
        <v>44305.541666666664</v>
      </c>
      <c r="G54" s="19">
        <v>32500</v>
      </c>
      <c r="H54" s="20"/>
      <c r="I54" s="20"/>
      <c r="J54" s="20">
        <v>0</v>
      </c>
      <c r="K54" s="20">
        <v>32500</v>
      </c>
      <c r="L54" s="20"/>
      <c r="M54" s="20"/>
      <c r="N54" s="20">
        <v>32500</v>
      </c>
      <c r="O54" s="20">
        <v>0</v>
      </c>
      <c r="P54" s="16" t="s">
        <v>92</v>
      </c>
      <c r="Q54" s="19">
        <v>32500</v>
      </c>
      <c r="R54" s="20"/>
      <c r="S54" s="20"/>
      <c r="T54" s="20"/>
      <c r="U54" s="16">
        <v>0</v>
      </c>
      <c r="V54" s="20"/>
      <c r="W54" s="20"/>
      <c r="X54" s="20"/>
      <c r="Y54" s="20"/>
      <c r="Z54" s="20"/>
      <c r="AA54" s="20"/>
      <c r="AB54" s="20"/>
      <c r="AC54" s="16"/>
      <c r="AD54" s="20"/>
      <c r="AE54" s="20">
        <v>0</v>
      </c>
      <c r="AF54" s="20"/>
      <c r="AG54" s="25">
        <v>0</v>
      </c>
      <c r="AH54" s="16"/>
      <c r="AI54" s="16"/>
      <c r="AJ54" s="20">
        <v>0</v>
      </c>
      <c r="AK54" s="20">
        <v>0</v>
      </c>
      <c r="AL54" s="26">
        <v>0</v>
      </c>
    </row>
    <row r="55" spans="1:39" x14ac:dyDescent="0.25">
      <c r="A55" s="15">
        <v>47</v>
      </c>
      <c r="B55" s="16"/>
      <c r="C55" s="17" t="s">
        <v>45</v>
      </c>
      <c r="D55" s="17">
        <v>26212</v>
      </c>
      <c r="E55" s="18">
        <v>44285.230555555558</v>
      </c>
      <c r="F55" s="18">
        <v>44305.75</v>
      </c>
      <c r="G55" s="19">
        <v>616810</v>
      </c>
      <c r="H55" s="20"/>
      <c r="I55" s="20"/>
      <c r="J55" s="20">
        <v>0</v>
      </c>
      <c r="K55" s="20">
        <v>507110</v>
      </c>
      <c r="L55" s="20"/>
      <c r="M55" s="20"/>
      <c r="N55" s="20">
        <v>507110</v>
      </c>
      <c r="O55" s="20">
        <v>109700</v>
      </c>
      <c r="P55" s="16" t="s">
        <v>93</v>
      </c>
      <c r="Q55" s="19">
        <v>616810</v>
      </c>
      <c r="R55" s="20"/>
      <c r="S55" s="20"/>
      <c r="T55" s="20"/>
      <c r="U55" s="16">
        <v>0</v>
      </c>
      <c r="V55" s="20"/>
      <c r="W55" s="20"/>
      <c r="X55" s="20"/>
      <c r="Y55" s="20"/>
      <c r="Z55" s="20"/>
      <c r="AA55" s="20"/>
      <c r="AB55" s="20"/>
      <c r="AC55" s="16"/>
      <c r="AD55" s="20"/>
      <c r="AE55" s="20">
        <v>0</v>
      </c>
      <c r="AF55" s="20"/>
      <c r="AG55" s="25">
        <v>109700</v>
      </c>
      <c r="AH55" s="16"/>
      <c r="AI55" s="16"/>
      <c r="AJ55" s="20">
        <v>109700</v>
      </c>
      <c r="AK55" s="20">
        <v>0</v>
      </c>
      <c r="AL55" s="26">
        <v>0</v>
      </c>
    </row>
    <row r="56" spans="1:39" x14ac:dyDescent="0.25">
      <c r="A56" s="15">
        <v>48</v>
      </c>
      <c r="B56" s="16"/>
      <c r="C56" s="17" t="s">
        <v>45</v>
      </c>
      <c r="D56" s="17">
        <v>26223</v>
      </c>
      <c r="E56" s="18">
        <v>44285.364583333336</v>
      </c>
      <c r="F56" s="18">
        <v>44305.541666666664</v>
      </c>
      <c r="G56" s="19">
        <v>13000</v>
      </c>
      <c r="H56" s="20"/>
      <c r="I56" s="20"/>
      <c r="J56" s="20">
        <v>0</v>
      </c>
      <c r="K56" s="20">
        <v>13000</v>
      </c>
      <c r="L56" s="20"/>
      <c r="M56" s="20"/>
      <c r="N56" s="20">
        <v>13000</v>
      </c>
      <c r="O56" s="20">
        <v>0</v>
      </c>
      <c r="P56" s="16" t="s">
        <v>94</v>
      </c>
      <c r="Q56" s="19">
        <v>13000</v>
      </c>
      <c r="R56" s="20"/>
      <c r="S56" s="20"/>
      <c r="T56" s="20"/>
      <c r="U56" s="16">
        <v>0</v>
      </c>
      <c r="V56" s="20"/>
      <c r="W56" s="20"/>
      <c r="X56" s="20"/>
      <c r="Y56" s="20"/>
      <c r="Z56" s="20"/>
      <c r="AA56" s="20"/>
      <c r="AB56" s="20"/>
      <c r="AC56" s="16"/>
      <c r="AD56" s="20"/>
      <c r="AE56" s="20">
        <v>0</v>
      </c>
      <c r="AF56" s="20"/>
      <c r="AG56" s="25">
        <v>0</v>
      </c>
      <c r="AH56" s="16"/>
      <c r="AI56" s="16"/>
      <c r="AJ56" s="20">
        <v>0</v>
      </c>
      <c r="AK56" s="20">
        <v>0</v>
      </c>
      <c r="AL56" s="26">
        <v>0</v>
      </c>
    </row>
    <row r="57" spans="1:39" x14ac:dyDescent="0.25">
      <c r="A57" s="15">
        <v>49</v>
      </c>
      <c r="B57" s="16"/>
      <c r="C57" s="17" t="s">
        <v>45</v>
      </c>
      <c r="D57" s="17">
        <v>26249</v>
      </c>
      <c r="E57" s="18">
        <v>44285.55972222222</v>
      </c>
      <c r="F57" s="18">
        <v>44305.75</v>
      </c>
      <c r="G57" s="19">
        <v>151881</v>
      </c>
      <c r="H57" s="20"/>
      <c r="I57" s="20"/>
      <c r="J57" s="20">
        <v>0</v>
      </c>
      <c r="K57" s="20">
        <v>128739</v>
      </c>
      <c r="L57" s="20"/>
      <c r="M57" s="20"/>
      <c r="N57" s="20">
        <v>128739</v>
      </c>
      <c r="O57" s="20">
        <v>23142</v>
      </c>
      <c r="P57" s="16" t="s">
        <v>95</v>
      </c>
      <c r="Q57" s="19">
        <v>151881</v>
      </c>
      <c r="R57" s="20"/>
      <c r="S57" s="20"/>
      <c r="T57" s="20"/>
      <c r="U57" s="16">
        <v>0</v>
      </c>
      <c r="V57" s="20"/>
      <c r="W57" s="20"/>
      <c r="X57" s="20"/>
      <c r="Y57" s="20"/>
      <c r="Z57" s="20"/>
      <c r="AA57" s="20"/>
      <c r="AB57" s="20"/>
      <c r="AC57" s="16"/>
      <c r="AD57" s="20"/>
      <c r="AE57" s="20">
        <v>0</v>
      </c>
      <c r="AF57" s="20"/>
      <c r="AG57" s="25">
        <v>23142</v>
      </c>
      <c r="AH57" s="16"/>
      <c r="AI57" s="16"/>
      <c r="AJ57" s="20">
        <v>23142</v>
      </c>
      <c r="AK57" s="20"/>
      <c r="AL57" s="26">
        <v>0</v>
      </c>
    </row>
    <row r="58" spans="1:39" x14ac:dyDescent="0.25">
      <c r="A58" s="15">
        <v>50</v>
      </c>
      <c r="B58" s="16"/>
      <c r="C58" s="17" t="s">
        <v>45</v>
      </c>
      <c r="D58" s="17">
        <v>26297</v>
      </c>
      <c r="E58" s="18">
        <v>44285.747916666667</v>
      </c>
      <c r="F58" s="18">
        <v>44305.75</v>
      </c>
      <c r="G58" s="19">
        <v>126800</v>
      </c>
      <c r="H58" s="20"/>
      <c r="I58" s="20"/>
      <c r="J58" s="20">
        <v>0</v>
      </c>
      <c r="K58" s="20">
        <v>126800</v>
      </c>
      <c r="L58" s="20"/>
      <c r="M58" s="20"/>
      <c r="N58" s="20">
        <v>126800</v>
      </c>
      <c r="O58" s="20">
        <v>0</v>
      </c>
      <c r="P58" s="16" t="s">
        <v>96</v>
      </c>
      <c r="Q58" s="19">
        <v>126800</v>
      </c>
      <c r="R58" s="20"/>
      <c r="S58" s="20"/>
      <c r="T58" s="20"/>
      <c r="U58" s="16">
        <v>0</v>
      </c>
      <c r="V58" s="20"/>
      <c r="W58" s="20"/>
      <c r="X58" s="20"/>
      <c r="Y58" s="20"/>
      <c r="Z58" s="20"/>
      <c r="AA58" s="20"/>
      <c r="AB58" s="20"/>
      <c r="AC58" s="16"/>
      <c r="AD58" s="20"/>
      <c r="AE58" s="20">
        <v>0</v>
      </c>
      <c r="AF58" s="20"/>
      <c r="AG58" s="25">
        <v>0</v>
      </c>
      <c r="AH58" s="16"/>
      <c r="AI58" s="16"/>
      <c r="AJ58" s="20">
        <v>0</v>
      </c>
      <c r="AK58" s="20"/>
      <c r="AL58" s="26">
        <v>0</v>
      </c>
    </row>
    <row r="59" spans="1:39" x14ac:dyDescent="0.25">
      <c r="A59" s="15">
        <v>51</v>
      </c>
      <c r="B59" s="16"/>
      <c r="C59" s="17" t="s">
        <v>45</v>
      </c>
      <c r="D59" s="17">
        <v>26356</v>
      </c>
      <c r="E59" s="18">
        <v>44286.412499999999</v>
      </c>
      <c r="F59" s="18">
        <v>44305.541666666664</v>
      </c>
      <c r="G59" s="19">
        <v>26000</v>
      </c>
      <c r="H59" s="20"/>
      <c r="I59" s="20"/>
      <c r="J59" s="20">
        <v>0</v>
      </c>
      <c r="K59" s="20">
        <v>26000</v>
      </c>
      <c r="L59" s="20"/>
      <c r="M59" s="20"/>
      <c r="N59" s="20">
        <v>26000</v>
      </c>
      <c r="O59" s="20">
        <v>0</v>
      </c>
      <c r="P59" s="16" t="s">
        <v>97</v>
      </c>
      <c r="Q59" s="19">
        <v>26000</v>
      </c>
      <c r="R59" s="20"/>
      <c r="S59" s="20"/>
      <c r="T59" s="20"/>
      <c r="U59" s="16">
        <v>0</v>
      </c>
      <c r="V59" s="20"/>
      <c r="W59" s="20"/>
      <c r="X59" s="20"/>
      <c r="Y59" s="20"/>
      <c r="Z59" s="20"/>
      <c r="AA59" s="20"/>
      <c r="AB59" s="20"/>
      <c r="AC59" s="16"/>
      <c r="AD59" s="20"/>
      <c r="AE59" s="20">
        <v>0</v>
      </c>
      <c r="AF59" s="20"/>
      <c r="AG59" s="25">
        <v>0</v>
      </c>
      <c r="AH59" s="16"/>
      <c r="AI59" s="16"/>
      <c r="AJ59" s="20">
        <v>0</v>
      </c>
      <c r="AK59" s="20"/>
      <c r="AL59" s="26">
        <v>0</v>
      </c>
    </row>
    <row r="60" spans="1:39" x14ac:dyDescent="0.25">
      <c r="A60" s="15">
        <v>52</v>
      </c>
      <c r="B60" s="16"/>
      <c r="C60" s="17" t="s">
        <v>45</v>
      </c>
      <c r="D60" s="17">
        <v>26359</v>
      </c>
      <c r="E60" s="18">
        <v>44286.426388888889</v>
      </c>
      <c r="F60" s="17"/>
      <c r="G60" s="19">
        <v>128383</v>
      </c>
      <c r="H60" s="20"/>
      <c r="I60" s="20"/>
      <c r="J60" s="20">
        <v>0</v>
      </c>
      <c r="K60" s="20">
        <v>0</v>
      </c>
      <c r="L60" s="20"/>
      <c r="M60" s="20"/>
      <c r="N60" s="20">
        <v>0</v>
      </c>
      <c r="O60" s="20">
        <v>128383</v>
      </c>
      <c r="P60" s="16" t="s">
        <v>98</v>
      </c>
      <c r="Q60" s="19">
        <v>128383</v>
      </c>
      <c r="R60" s="20"/>
      <c r="S60" s="20"/>
      <c r="T60" s="20"/>
      <c r="U60" s="16">
        <v>0</v>
      </c>
      <c r="V60" s="20"/>
      <c r="W60" s="20"/>
      <c r="X60" s="20"/>
      <c r="Y60" s="20"/>
      <c r="Z60" s="20"/>
      <c r="AA60" s="20"/>
      <c r="AB60" s="20"/>
      <c r="AC60" s="16"/>
      <c r="AD60" s="20"/>
      <c r="AE60" s="20"/>
      <c r="AF60" s="20"/>
      <c r="AG60" s="25">
        <v>0</v>
      </c>
      <c r="AH60" s="16"/>
      <c r="AI60" s="16" t="s">
        <v>7585</v>
      </c>
      <c r="AJ60" s="20"/>
      <c r="AK60" s="20"/>
      <c r="AL60" s="26">
        <v>0</v>
      </c>
      <c r="AM60">
        <v>128383</v>
      </c>
    </row>
    <row r="61" spans="1:39" x14ac:dyDescent="0.25">
      <c r="A61" s="15">
        <v>53</v>
      </c>
      <c r="B61" s="16"/>
      <c r="C61" s="17" t="s">
        <v>45</v>
      </c>
      <c r="D61" s="17">
        <v>26377</v>
      </c>
      <c r="E61" s="18">
        <v>44286.486111111109</v>
      </c>
      <c r="F61" s="17"/>
      <c r="G61" s="19">
        <v>127938</v>
      </c>
      <c r="H61" s="20"/>
      <c r="I61" s="20"/>
      <c r="J61" s="20">
        <v>0</v>
      </c>
      <c r="K61" s="20">
        <v>0</v>
      </c>
      <c r="L61" s="20"/>
      <c r="M61" s="20"/>
      <c r="N61" s="20">
        <v>0</v>
      </c>
      <c r="O61" s="20">
        <v>127938</v>
      </c>
      <c r="P61" s="16" t="s">
        <v>99</v>
      </c>
      <c r="Q61" s="19">
        <v>127938</v>
      </c>
      <c r="R61" s="20"/>
      <c r="S61" s="20"/>
      <c r="T61" s="20"/>
      <c r="U61" s="16">
        <v>0</v>
      </c>
      <c r="V61" s="20"/>
      <c r="W61" s="20"/>
      <c r="X61" s="20"/>
      <c r="Y61" s="20"/>
      <c r="Z61" s="20"/>
      <c r="AA61" s="20"/>
      <c r="AB61" s="20"/>
      <c r="AC61" s="16"/>
      <c r="AD61" s="20"/>
      <c r="AE61" s="20"/>
      <c r="AF61" s="20"/>
      <c r="AG61" s="25">
        <v>0</v>
      </c>
      <c r="AH61" s="16"/>
      <c r="AI61" s="16" t="s">
        <v>7585</v>
      </c>
      <c r="AJ61" s="20"/>
      <c r="AK61" s="20"/>
      <c r="AL61" s="26">
        <v>0</v>
      </c>
      <c r="AM61">
        <v>127938</v>
      </c>
    </row>
    <row r="62" spans="1:39" x14ac:dyDescent="0.25">
      <c r="A62" s="15">
        <v>54</v>
      </c>
      <c r="B62" s="16"/>
      <c r="C62" s="17" t="s">
        <v>45</v>
      </c>
      <c r="D62" s="17">
        <v>26378</v>
      </c>
      <c r="E62" s="18">
        <v>44286.489583333336</v>
      </c>
      <c r="F62" s="18">
        <v>44305.75</v>
      </c>
      <c r="G62" s="19">
        <v>169246</v>
      </c>
      <c r="H62" s="20"/>
      <c r="I62" s="20"/>
      <c r="J62" s="20">
        <v>0</v>
      </c>
      <c r="K62" s="20">
        <v>169246</v>
      </c>
      <c r="L62" s="20"/>
      <c r="M62" s="20"/>
      <c r="N62" s="20">
        <v>169246</v>
      </c>
      <c r="O62" s="20">
        <v>0</v>
      </c>
      <c r="P62" s="16" t="s">
        <v>100</v>
      </c>
      <c r="Q62" s="19">
        <v>169246</v>
      </c>
      <c r="R62" s="20"/>
      <c r="S62" s="20"/>
      <c r="T62" s="20"/>
      <c r="U62" s="16">
        <v>0</v>
      </c>
      <c r="V62" s="20"/>
      <c r="W62" s="20"/>
      <c r="X62" s="20"/>
      <c r="Y62" s="20"/>
      <c r="Z62" s="20"/>
      <c r="AA62" s="20"/>
      <c r="AB62" s="20"/>
      <c r="AC62" s="16"/>
      <c r="AD62" s="20"/>
      <c r="AE62" s="20">
        <v>0</v>
      </c>
      <c r="AF62" s="20"/>
      <c r="AG62" s="25">
        <v>0</v>
      </c>
      <c r="AH62" s="16"/>
      <c r="AI62" s="16"/>
      <c r="AJ62" s="20">
        <v>0</v>
      </c>
      <c r="AK62" s="20"/>
      <c r="AL62" s="26">
        <v>0</v>
      </c>
    </row>
    <row r="63" spans="1:39" x14ac:dyDescent="0.25">
      <c r="A63" s="15">
        <v>55</v>
      </c>
      <c r="B63" s="16"/>
      <c r="C63" s="17" t="s">
        <v>45</v>
      </c>
      <c r="D63" s="17">
        <v>26443</v>
      </c>
      <c r="E63" s="18">
        <v>44287.411111111112</v>
      </c>
      <c r="F63" s="18">
        <v>44336</v>
      </c>
      <c r="G63" s="19">
        <v>812428</v>
      </c>
      <c r="H63" s="20"/>
      <c r="I63" s="20"/>
      <c r="J63" s="20">
        <v>0</v>
      </c>
      <c r="K63" s="20">
        <v>812428</v>
      </c>
      <c r="L63" s="20"/>
      <c r="M63" s="20"/>
      <c r="N63" s="20">
        <v>812428</v>
      </c>
      <c r="O63" s="20">
        <v>0</v>
      </c>
      <c r="P63" s="16" t="s">
        <v>101</v>
      </c>
      <c r="Q63" s="19">
        <v>812428</v>
      </c>
      <c r="R63" s="20"/>
      <c r="S63" s="20"/>
      <c r="T63" s="20"/>
      <c r="U63" s="16">
        <v>0</v>
      </c>
      <c r="V63" s="20"/>
      <c r="W63" s="20"/>
      <c r="X63" s="20"/>
      <c r="Y63" s="20"/>
      <c r="Z63" s="20"/>
      <c r="AA63" s="20"/>
      <c r="AB63" s="20"/>
      <c r="AC63" s="16"/>
      <c r="AD63" s="20"/>
      <c r="AE63" s="20">
        <v>0</v>
      </c>
      <c r="AF63" s="20"/>
      <c r="AG63" s="25">
        <v>0</v>
      </c>
      <c r="AH63" s="16"/>
      <c r="AI63" s="16"/>
      <c r="AJ63" s="20">
        <v>0</v>
      </c>
      <c r="AK63" s="20"/>
      <c r="AL63" s="26">
        <v>0</v>
      </c>
    </row>
    <row r="64" spans="1:39" x14ac:dyDescent="0.25">
      <c r="A64" s="15">
        <v>56</v>
      </c>
      <c r="B64" s="16"/>
      <c r="C64" s="17" t="s">
        <v>45</v>
      </c>
      <c r="D64" s="17">
        <v>26505</v>
      </c>
      <c r="E64" s="18">
        <v>44288.744444444441</v>
      </c>
      <c r="F64" s="18">
        <v>44336</v>
      </c>
      <c r="G64" s="19">
        <v>513658</v>
      </c>
      <c r="H64" s="20"/>
      <c r="I64" s="20"/>
      <c r="J64" s="20">
        <v>0</v>
      </c>
      <c r="K64" s="20">
        <v>402692</v>
      </c>
      <c r="L64" s="20"/>
      <c r="M64" s="20"/>
      <c r="N64" s="20">
        <v>402692</v>
      </c>
      <c r="O64" s="20">
        <v>110966</v>
      </c>
      <c r="P64" s="16" t="s">
        <v>102</v>
      </c>
      <c r="Q64" s="19">
        <v>513658</v>
      </c>
      <c r="R64" s="20"/>
      <c r="S64" s="20"/>
      <c r="T64" s="20"/>
      <c r="U64" s="16">
        <v>0</v>
      </c>
      <c r="V64" s="20"/>
      <c r="W64" s="20"/>
      <c r="X64" s="20"/>
      <c r="Y64" s="20"/>
      <c r="Z64" s="20"/>
      <c r="AA64" s="20"/>
      <c r="AB64" s="20"/>
      <c r="AC64" s="16"/>
      <c r="AD64" s="20"/>
      <c r="AE64" s="20">
        <v>0</v>
      </c>
      <c r="AF64" s="20"/>
      <c r="AG64" s="25">
        <v>110966</v>
      </c>
      <c r="AH64" s="16"/>
      <c r="AI64" s="16"/>
      <c r="AJ64" s="20">
        <v>110966</v>
      </c>
      <c r="AK64" s="20"/>
      <c r="AL64" s="26">
        <v>0</v>
      </c>
    </row>
    <row r="65" spans="1:38" x14ac:dyDescent="0.25">
      <c r="A65" s="15">
        <v>57</v>
      </c>
      <c r="B65" s="16"/>
      <c r="C65" s="17" t="s">
        <v>45</v>
      </c>
      <c r="D65" s="17">
        <v>26545</v>
      </c>
      <c r="E65" s="18">
        <v>44289.535416666666</v>
      </c>
      <c r="F65" s="18">
        <v>44336</v>
      </c>
      <c r="G65" s="19">
        <v>218252</v>
      </c>
      <c r="H65" s="20"/>
      <c r="I65" s="20"/>
      <c r="J65" s="20">
        <v>0</v>
      </c>
      <c r="K65" s="20">
        <v>199000</v>
      </c>
      <c r="L65" s="20"/>
      <c r="M65" s="20"/>
      <c r="N65" s="20">
        <v>199000</v>
      </c>
      <c r="O65" s="20">
        <v>19252</v>
      </c>
      <c r="P65" s="16" t="s">
        <v>103</v>
      </c>
      <c r="Q65" s="19">
        <v>218252</v>
      </c>
      <c r="R65" s="20"/>
      <c r="S65" s="20"/>
      <c r="T65" s="20"/>
      <c r="U65" s="16">
        <v>0</v>
      </c>
      <c r="V65" s="20"/>
      <c r="W65" s="20"/>
      <c r="X65" s="20"/>
      <c r="Y65" s="20"/>
      <c r="Z65" s="20"/>
      <c r="AA65" s="20"/>
      <c r="AB65" s="20"/>
      <c r="AC65" s="16"/>
      <c r="AD65" s="20"/>
      <c r="AE65" s="20">
        <v>0</v>
      </c>
      <c r="AF65" s="20"/>
      <c r="AG65" s="25">
        <v>19252</v>
      </c>
      <c r="AH65" s="16"/>
      <c r="AI65" s="16"/>
      <c r="AJ65" s="20">
        <v>19252</v>
      </c>
      <c r="AK65" s="20"/>
      <c r="AL65" s="26">
        <v>0</v>
      </c>
    </row>
    <row r="66" spans="1:38" x14ac:dyDescent="0.25">
      <c r="A66" s="15">
        <v>58</v>
      </c>
      <c r="B66" s="16"/>
      <c r="C66" s="17" t="s">
        <v>45</v>
      </c>
      <c r="D66" s="17">
        <v>26590</v>
      </c>
      <c r="E66" s="18">
        <v>44290.467361111114</v>
      </c>
      <c r="F66" s="18">
        <v>44336</v>
      </c>
      <c r="G66" s="19">
        <v>262893</v>
      </c>
      <c r="H66" s="20"/>
      <c r="I66" s="20"/>
      <c r="J66" s="20">
        <v>0</v>
      </c>
      <c r="K66" s="20">
        <v>225900</v>
      </c>
      <c r="L66" s="20"/>
      <c r="M66" s="20"/>
      <c r="N66" s="20">
        <v>225900</v>
      </c>
      <c r="O66" s="20">
        <v>36993</v>
      </c>
      <c r="P66" s="16" t="s">
        <v>104</v>
      </c>
      <c r="Q66" s="19">
        <v>262893</v>
      </c>
      <c r="R66" s="20"/>
      <c r="S66" s="20"/>
      <c r="T66" s="20"/>
      <c r="U66" s="16">
        <v>0</v>
      </c>
      <c r="V66" s="20"/>
      <c r="W66" s="20"/>
      <c r="X66" s="20"/>
      <c r="Y66" s="20"/>
      <c r="Z66" s="20"/>
      <c r="AA66" s="20"/>
      <c r="AB66" s="20"/>
      <c r="AC66" s="16"/>
      <c r="AD66" s="20"/>
      <c r="AE66" s="20">
        <v>0</v>
      </c>
      <c r="AF66" s="20"/>
      <c r="AG66" s="25">
        <v>36993</v>
      </c>
      <c r="AH66" s="16"/>
      <c r="AI66" s="16"/>
      <c r="AJ66" s="20">
        <v>36993</v>
      </c>
      <c r="AK66" s="20"/>
      <c r="AL66" s="26">
        <v>0</v>
      </c>
    </row>
    <row r="67" spans="1:38" x14ac:dyDescent="0.25">
      <c r="A67" s="15">
        <v>59</v>
      </c>
      <c r="B67" s="16"/>
      <c r="C67" s="17" t="s">
        <v>45</v>
      </c>
      <c r="D67" s="17">
        <v>26591</v>
      </c>
      <c r="E67" s="18">
        <v>44290.469444444447</v>
      </c>
      <c r="F67" s="18">
        <v>44336</v>
      </c>
      <c r="G67" s="19">
        <v>80800</v>
      </c>
      <c r="H67" s="20"/>
      <c r="I67" s="20"/>
      <c r="J67" s="20">
        <v>0</v>
      </c>
      <c r="K67" s="20">
        <v>0</v>
      </c>
      <c r="L67" s="20"/>
      <c r="M67" s="20"/>
      <c r="N67" s="20">
        <v>0</v>
      </c>
      <c r="O67" s="20">
        <v>80800</v>
      </c>
      <c r="P67" s="16" t="s">
        <v>105</v>
      </c>
      <c r="Q67" s="19">
        <v>80800</v>
      </c>
      <c r="R67" s="20"/>
      <c r="S67" s="20">
        <v>80800</v>
      </c>
      <c r="T67" s="20"/>
      <c r="U67" s="16">
        <v>0</v>
      </c>
      <c r="V67" s="20"/>
      <c r="W67" s="20"/>
      <c r="X67" s="20"/>
      <c r="Y67" s="20"/>
      <c r="Z67" s="20"/>
      <c r="AA67" s="20"/>
      <c r="AB67" s="20"/>
      <c r="AC67" s="16"/>
      <c r="AD67" s="20"/>
      <c r="AE67" s="20"/>
      <c r="AF67" s="20"/>
      <c r="AG67" s="25">
        <v>0</v>
      </c>
      <c r="AH67" s="16"/>
      <c r="AI67" s="16"/>
      <c r="AJ67" s="20"/>
      <c r="AK67" s="20"/>
      <c r="AL67" s="26">
        <v>0</v>
      </c>
    </row>
    <row r="68" spans="1:38" x14ac:dyDescent="0.25">
      <c r="A68" s="15">
        <v>60</v>
      </c>
      <c r="B68" s="16"/>
      <c r="C68" s="17" t="s">
        <v>45</v>
      </c>
      <c r="D68" s="17">
        <v>26664</v>
      </c>
      <c r="E68" s="18">
        <v>44291.577777777777</v>
      </c>
      <c r="F68" s="18">
        <v>44336</v>
      </c>
      <c r="G68" s="19">
        <v>109700</v>
      </c>
      <c r="H68" s="20"/>
      <c r="I68" s="20"/>
      <c r="J68" s="20">
        <v>0</v>
      </c>
      <c r="K68" s="20">
        <v>0</v>
      </c>
      <c r="L68" s="20"/>
      <c r="M68" s="20"/>
      <c r="N68" s="20">
        <v>0</v>
      </c>
      <c r="O68" s="20">
        <v>109700</v>
      </c>
      <c r="P68" s="16" t="s">
        <v>106</v>
      </c>
      <c r="Q68" s="19">
        <v>109700</v>
      </c>
      <c r="R68" s="20"/>
      <c r="S68" s="20">
        <v>109700</v>
      </c>
      <c r="T68" s="20"/>
      <c r="U68" s="16">
        <v>0</v>
      </c>
      <c r="V68" s="20"/>
      <c r="W68" s="20"/>
      <c r="X68" s="20"/>
      <c r="Y68" s="20"/>
      <c r="Z68" s="20"/>
      <c r="AA68" s="20"/>
      <c r="AB68" s="20"/>
      <c r="AC68" s="16"/>
      <c r="AD68" s="20"/>
      <c r="AE68" s="20"/>
      <c r="AF68" s="20"/>
      <c r="AG68" s="25">
        <v>0</v>
      </c>
      <c r="AH68" s="16"/>
      <c r="AI68" s="16"/>
      <c r="AJ68" s="20"/>
      <c r="AK68" s="20"/>
      <c r="AL68" s="26">
        <v>0</v>
      </c>
    </row>
    <row r="69" spans="1:38" x14ac:dyDescent="0.25">
      <c r="A69" s="15">
        <v>61</v>
      </c>
      <c r="B69" s="16"/>
      <c r="C69" s="17" t="s">
        <v>45</v>
      </c>
      <c r="D69" s="17">
        <v>26713</v>
      </c>
      <c r="E69" s="18">
        <v>44291.965277777781</v>
      </c>
      <c r="F69" s="18">
        <v>44336</v>
      </c>
      <c r="G69" s="19">
        <v>119738</v>
      </c>
      <c r="H69" s="20"/>
      <c r="I69" s="20"/>
      <c r="J69" s="20">
        <v>0</v>
      </c>
      <c r="K69" s="20">
        <v>109300</v>
      </c>
      <c r="L69" s="20"/>
      <c r="M69" s="20"/>
      <c r="N69" s="20">
        <v>109300</v>
      </c>
      <c r="O69" s="20">
        <v>10438</v>
      </c>
      <c r="P69" s="16" t="s">
        <v>107</v>
      </c>
      <c r="Q69" s="19">
        <v>119738</v>
      </c>
      <c r="R69" s="20"/>
      <c r="S69" s="20"/>
      <c r="T69" s="20"/>
      <c r="U69" s="16">
        <v>0</v>
      </c>
      <c r="V69" s="20"/>
      <c r="W69" s="20"/>
      <c r="X69" s="20"/>
      <c r="Y69" s="20"/>
      <c r="Z69" s="20"/>
      <c r="AA69" s="20"/>
      <c r="AB69" s="20"/>
      <c r="AC69" s="16"/>
      <c r="AD69" s="20"/>
      <c r="AE69" s="20">
        <v>0</v>
      </c>
      <c r="AF69" s="20"/>
      <c r="AG69" s="25">
        <v>10438</v>
      </c>
      <c r="AH69" s="16"/>
      <c r="AI69" s="16"/>
      <c r="AJ69" s="20">
        <v>10438</v>
      </c>
      <c r="AK69" s="20"/>
      <c r="AL69" s="26">
        <v>0</v>
      </c>
    </row>
    <row r="70" spans="1:38" x14ac:dyDescent="0.25">
      <c r="A70" s="15">
        <v>62</v>
      </c>
      <c r="B70" s="16"/>
      <c r="C70" s="17" t="s">
        <v>45</v>
      </c>
      <c r="D70" s="17">
        <v>26987</v>
      </c>
      <c r="E70" s="18">
        <v>44294.584027777775</v>
      </c>
      <c r="F70" s="18">
        <v>44336</v>
      </c>
      <c r="G70" s="19">
        <v>61228</v>
      </c>
      <c r="H70" s="20"/>
      <c r="I70" s="20"/>
      <c r="J70" s="20">
        <v>0</v>
      </c>
      <c r="K70" s="20">
        <v>0</v>
      </c>
      <c r="L70" s="20"/>
      <c r="M70" s="20"/>
      <c r="N70" s="20">
        <v>0</v>
      </c>
      <c r="O70" s="20">
        <v>61228</v>
      </c>
      <c r="P70" s="16" t="s">
        <v>108</v>
      </c>
      <c r="Q70" s="19">
        <v>61228</v>
      </c>
      <c r="R70" s="20"/>
      <c r="S70" s="20"/>
      <c r="T70" s="20"/>
      <c r="U70" s="16">
        <v>0</v>
      </c>
      <c r="V70" s="20"/>
      <c r="W70" s="20"/>
      <c r="X70" s="20"/>
      <c r="Y70" s="20"/>
      <c r="Z70" s="20"/>
      <c r="AA70" s="20"/>
      <c r="AB70" s="20"/>
      <c r="AC70" s="16"/>
      <c r="AD70" s="20"/>
      <c r="AE70" s="20">
        <v>0</v>
      </c>
      <c r="AF70" s="20"/>
      <c r="AG70" s="25">
        <v>61228</v>
      </c>
      <c r="AH70" s="16"/>
      <c r="AI70" s="16"/>
      <c r="AJ70" s="20">
        <v>61228</v>
      </c>
      <c r="AK70" s="20"/>
      <c r="AL70" s="26">
        <v>0</v>
      </c>
    </row>
    <row r="71" spans="1:38" x14ac:dyDescent="0.25">
      <c r="A71" s="15">
        <v>63</v>
      </c>
      <c r="B71" s="16"/>
      <c r="C71" s="17" t="s">
        <v>45</v>
      </c>
      <c r="D71" s="17">
        <v>27002</v>
      </c>
      <c r="E71" s="18">
        <v>44294.65902777778</v>
      </c>
      <c r="F71" s="18">
        <v>44336</v>
      </c>
      <c r="G71" s="19">
        <v>6500</v>
      </c>
      <c r="H71" s="20"/>
      <c r="I71" s="20"/>
      <c r="J71" s="20">
        <v>0</v>
      </c>
      <c r="K71" s="20">
        <v>0</v>
      </c>
      <c r="L71" s="20"/>
      <c r="M71" s="20"/>
      <c r="N71" s="20">
        <v>0</v>
      </c>
      <c r="O71" s="20">
        <v>6500</v>
      </c>
      <c r="P71" s="16" t="s">
        <v>109</v>
      </c>
      <c r="Q71" s="19">
        <v>6500</v>
      </c>
      <c r="R71" s="20"/>
      <c r="S71" s="20">
        <v>6500</v>
      </c>
      <c r="T71" s="20"/>
      <c r="U71" s="16">
        <v>0</v>
      </c>
      <c r="V71" s="20"/>
      <c r="W71" s="20"/>
      <c r="X71" s="20"/>
      <c r="Y71" s="20"/>
      <c r="Z71" s="20"/>
      <c r="AA71" s="20"/>
      <c r="AB71" s="20"/>
      <c r="AC71" s="16"/>
      <c r="AD71" s="20"/>
      <c r="AE71" s="20"/>
      <c r="AF71" s="20"/>
      <c r="AG71" s="25">
        <v>0</v>
      </c>
      <c r="AH71" s="16"/>
      <c r="AI71" s="16"/>
      <c r="AJ71" s="20"/>
      <c r="AK71" s="20"/>
      <c r="AL71" s="26">
        <v>0</v>
      </c>
    </row>
    <row r="72" spans="1:38" x14ac:dyDescent="0.25">
      <c r="A72" s="15">
        <v>64</v>
      </c>
      <c r="B72" s="16"/>
      <c r="C72" s="17" t="s">
        <v>45</v>
      </c>
      <c r="D72" s="17">
        <v>27035</v>
      </c>
      <c r="E72" s="18">
        <v>44294.915277777778</v>
      </c>
      <c r="F72" s="18">
        <v>44336</v>
      </c>
      <c r="G72" s="19">
        <v>156345</v>
      </c>
      <c r="H72" s="20"/>
      <c r="I72" s="20"/>
      <c r="J72" s="20">
        <v>0</v>
      </c>
      <c r="K72" s="20">
        <v>126300</v>
      </c>
      <c r="L72" s="20"/>
      <c r="M72" s="20"/>
      <c r="N72" s="20">
        <v>126300</v>
      </c>
      <c r="O72" s="20">
        <v>30045</v>
      </c>
      <c r="P72" s="16" t="s">
        <v>110</v>
      </c>
      <c r="Q72" s="19">
        <v>156345</v>
      </c>
      <c r="R72" s="20"/>
      <c r="S72" s="20"/>
      <c r="T72" s="20"/>
      <c r="U72" s="16">
        <v>0</v>
      </c>
      <c r="V72" s="20"/>
      <c r="W72" s="20"/>
      <c r="X72" s="20"/>
      <c r="Y72" s="20"/>
      <c r="Z72" s="20"/>
      <c r="AA72" s="20"/>
      <c r="AB72" s="20"/>
      <c r="AC72" s="16"/>
      <c r="AD72" s="20"/>
      <c r="AE72" s="20">
        <v>0</v>
      </c>
      <c r="AF72" s="20"/>
      <c r="AG72" s="25">
        <v>30045</v>
      </c>
      <c r="AH72" s="16"/>
      <c r="AI72" s="16"/>
      <c r="AJ72" s="20">
        <v>30045</v>
      </c>
      <c r="AK72" s="20"/>
      <c r="AL72" s="26">
        <v>0</v>
      </c>
    </row>
    <row r="73" spans="1:38" x14ac:dyDescent="0.25">
      <c r="A73" s="15">
        <v>65</v>
      </c>
      <c r="B73" s="16"/>
      <c r="C73" s="17" t="s">
        <v>45</v>
      </c>
      <c r="D73" s="17">
        <v>27044</v>
      </c>
      <c r="E73" s="18">
        <v>44295.280555555553</v>
      </c>
      <c r="F73" s="18">
        <v>44336</v>
      </c>
      <c r="G73" s="19">
        <v>257629</v>
      </c>
      <c r="H73" s="20"/>
      <c r="I73" s="20"/>
      <c r="J73" s="20">
        <v>0</v>
      </c>
      <c r="K73" s="20">
        <v>243400</v>
      </c>
      <c r="L73" s="20"/>
      <c r="M73" s="20"/>
      <c r="N73" s="20">
        <v>243400</v>
      </c>
      <c r="O73" s="20">
        <v>14229</v>
      </c>
      <c r="P73" s="16" t="s">
        <v>111</v>
      </c>
      <c r="Q73" s="19">
        <v>257629</v>
      </c>
      <c r="R73" s="20"/>
      <c r="S73" s="20"/>
      <c r="T73" s="20"/>
      <c r="U73" s="16">
        <v>0</v>
      </c>
      <c r="V73" s="20"/>
      <c r="W73" s="20"/>
      <c r="X73" s="20"/>
      <c r="Y73" s="20"/>
      <c r="Z73" s="20"/>
      <c r="AA73" s="20"/>
      <c r="AB73" s="20"/>
      <c r="AC73" s="16"/>
      <c r="AD73" s="20"/>
      <c r="AE73" s="20">
        <v>0</v>
      </c>
      <c r="AF73" s="20"/>
      <c r="AG73" s="25">
        <v>14229</v>
      </c>
      <c r="AH73" s="16"/>
      <c r="AI73" s="16"/>
      <c r="AJ73" s="20">
        <v>14229</v>
      </c>
      <c r="AK73" s="20"/>
      <c r="AL73" s="26">
        <v>0</v>
      </c>
    </row>
    <row r="74" spans="1:38" x14ac:dyDescent="0.25">
      <c r="A74" s="15">
        <v>66</v>
      </c>
      <c r="B74" s="16"/>
      <c r="C74" s="17" t="s">
        <v>45</v>
      </c>
      <c r="D74" s="17">
        <v>27279</v>
      </c>
      <c r="E74" s="18">
        <v>44298.059027777781</v>
      </c>
      <c r="F74" s="18">
        <v>44336</v>
      </c>
      <c r="G74" s="19">
        <v>115014</v>
      </c>
      <c r="H74" s="20"/>
      <c r="I74" s="20"/>
      <c r="J74" s="20">
        <v>0</v>
      </c>
      <c r="K74" s="20">
        <v>115014</v>
      </c>
      <c r="L74" s="20"/>
      <c r="M74" s="20"/>
      <c r="N74" s="20">
        <v>115014</v>
      </c>
      <c r="O74" s="20">
        <v>0</v>
      </c>
      <c r="P74" s="16" t="s">
        <v>112</v>
      </c>
      <c r="Q74" s="19">
        <v>115014</v>
      </c>
      <c r="R74" s="20"/>
      <c r="S74" s="20"/>
      <c r="T74" s="20"/>
      <c r="U74" s="16">
        <v>0</v>
      </c>
      <c r="V74" s="20"/>
      <c r="W74" s="20"/>
      <c r="X74" s="20"/>
      <c r="Y74" s="20"/>
      <c r="Z74" s="20"/>
      <c r="AA74" s="20"/>
      <c r="AB74" s="20"/>
      <c r="AC74" s="16"/>
      <c r="AD74" s="20"/>
      <c r="AE74" s="20">
        <v>0</v>
      </c>
      <c r="AF74" s="20"/>
      <c r="AG74" s="25">
        <v>0</v>
      </c>
      <c r="AH74" s="16"/>
      <c r="AI74" s="16"/>
      <c r="AJ74" s="20">
        <v>0</v>
      </c>
      <c r="AK74" s="20"/>
      <c r="AL74" s="26">
        <v>0</v>
      </c>
    </row>
    <row r="75" spans="1:38" x14ac:dyDescent="0.25">
      <c r="A75" s="15">
        <v>67</v>
      </c>
      <c r="B75" s="16"/>
      <c r="C75" s="17" t="s">
        <v>45</v>
      </c>
      <c r="D75" s="17">
        <v>27358</v>
      </c>
      <c r="E75" s="18">
        <v>44298.632638888892</v>
      </c>
      <c r="F75" s="18">
        <v>44336</v>
      </c>
      <c r="G75" s="19">
        <v>109700</v>
      </c>
      <c r="H75" s="20"/>
      <c r="I75" s="20"/>
      <c r="J75" s="20">
        <v>0</v>
      </c>
      <c r="K75" s="20">
        <v>0</v>
      </c>
      <c r="L75" s="20"/>
      <c r="M75" s="20"/>
      <c r="N75" s="20">
        <v>0</v>
      </c>
      <c r="O75" s="20">
        <v>109700</v>
      </c>
      <c r="P75" s="16" t="s">
        <v>113</v>
      </c>
      <c r="Q75" s="19">
        <v>109700</v>
      </c>
      <c r="R75" s="20"/>
      <c r="S75" s="20">
        <v>109700</v>
      </c>
      <c r="T75" s="20"/>
      <c r="U75" s="16">
        <v>0</v>
      </c>
      <c r="V75" s="20"/>
      <c r="W75" s="20"/>
      <c r="X75" s="20"/>
      <c r="Y75" s="20"/>
      <c r="Z75" s="20"/>
      <c r="AA75" s="20"/>
      <c r="AB75" s="20"/>
      <c r="AC75" s="16"/>
      <c r="AD75" s="20"/>
      <c r="AE75" s="20"/>
      <c r="AF75" s="20"/>
      <c r="AG75" s="25">
        <v>0</v>
      </c>
      <c r="AH75" s="16"/>
      <c r="AI75" s="16"/>
      <c r="AJ75" s="20"/>
      <c r="AK75" s="20"/>
      <c r="AL75" s="26">
        <v>0</v>
      </c>
    </row>
    <row r="76" spans="1:38" x14ac:dyDescent="0.25">
      <c r="A76" s="15">
        <v>68</v>
      </c>
      <c r="B76" s="16"/>
      <c r="C76" s="17" t="s">
        <v>45</v>
      </c>
      <c r="D76" s="17">
        <v>27467</v>
      </c>
      <c r="E76" s="18">
        <v>44299.556250000001</v>
      </c>
      <c r="F76" s="18">
        <v>44336</v>
      </c>
      <c r="G76" s="19">
        <v>64693</v>
      </c>
      <c r="H76" s="20"/>
      <c r="I76" s="20"/>
      <c r="J76" s="20">
        <v>0</v>
      </c>
      <c r="K76" s="20">
        <v>64693</v>
      </c>
      <c r="L76" s="20"/>
      <c r="M76" s="20"/>
      <c r="N76" s="20">
        <v>64693</v>
      </c>
      <c r="O76" s="20">
        <v>0</v>
      </c>
      <c r="P76" s="16" t="s">
        <v>114</v>
      </c>
      <c r="Q76" s="19">
        <v>64693</v>
      </c>
      <c r="R76" s="20"/>
      <c r="S76" s="20"/>
      <c r="T76" s="20"/>
      <c r="U76" s="16">
        <v>0</v>
      </c>
      <c r="V76" s="20"/>
      <c r="W76" s="20"/>
      <c r="X76" s="20"/>
      <c r="Y76" s="20"/>
      <c r="Z76" s="20"/>
      <c r="AA76" s="20"/>
      <c r="AB76" s="20"/>
      <c r="AC76" s="16"/>
      <c r="AD76" s="20"/>
      <c r="AE76" s="20">
        <v>0</v>
      </c>
      <c r="AF76" s="20"/>
      <c r="AG76" s="25">
        <v>0</v>
      </c>
      <c r="AH76" s="16"/>
      <c r="AI76" s="16"/>
      <c r="AJ76" s="20">
        <v>0</v>
      </c>
      <c r="AK76" s="20"/>
      <c r="AL76" s="26">
        <v>0</v>
      </c>
    </row>
    <row r="77" spans="1:38" x14ac:dyDescent="0.25">
      <c r="A77" s="15">
        <v>69</v>
      </c>
      <c r="B77" s="16"/>
      <c r="C77" s="17" t="s">
        <v>45</v>
      </c>
      <c r="D77" s="17">
        <v>27474</v>
      </c>
      <c r="E77" s="18">
        <v>44299.572222222225</v>
      </c>
      <c r="F77" s="18">
        <v>44336</v>
      </c>
      <c r="G77" s="19">
        <v>6500</v>
      </c>
      <c r="H77" s="20"/>
      <c r="I77" s="20"/>
      <c r="J77" s="20">
        <v>0</v>
      </c>
      <c r="K77" s="20">
        <v>6500</v>
      </c>
      <c r="L77" s="20"/>
      <c r="M77" s="20"/>
      <c r="N77" s="20">
        <v>6500</v>
      </c>
      <c r="O77" s="20">
        <v>0</v>
      </c>
      <c r="P77" s="16" t="s">
        <v>115</v>
      </c>
      <c r="Q77" s="19">
        <v>6500</v>
      </c>
      <c r="R77" s="20"/>
      <c r="S77" s="20"/>
      <c r="T77" s="20"/>
      <c r="U77" s="16">
        <v>0</v>
      </c>
      <c r="V77" s="20"/>
      <c r="W77" s="20"/>
      <c r="X77" s="20"/>
      <c r="Y77" s="20"/>
      <c r="Z77" s="20"/>
      <c r="AA77" s="20"/>
      <c r="AB77" s="20"/>
      <c r="AC77" s="16"/>
      <c r="AD77" s="20"/>
      <c r="AE77" s="20">
        <v>0</v>
      </c>
      <c r="AF77" s="20"/>
      <c r="AG77" s="25">
        <v>0</v>
      </c>
      <c r="AH77" s="16"/>
      <c r="AI77" s="16"/>
      <c r="AJ77" s="20">
        <v>0</v>
      </c>
      <c r="AK77" s="20"/>
      <c r="AL77" s="26">
        <v>0</v>
      </c>
    </row>
    <row r="78" spans="1:38" x14ac:dyDescent="0.25">
      <c r="A78" s="15">
        <v>70</v>
      </c>
      <c r="B78" s="16"/>
      <c r="C78" s="17" t="s">
        <v>45</v>
      </c>
      <c r="D78" s="17">
        <v>27519</v>
      </c>
      <c r="E78" s="18">
        <v>44299.817361111112</v>
      </c>
      <c r="F78" s="18">
        <v>44336</v>
      </c>
      <c r="G78" s="19">
        <v>222048</v>
      </c>
      <c r="H78" s="20"/>
      <c r="I78" s="20"/>
      <c r="J78" s="20">
        <v>0</v>
      </c>
      <c r="K78" s="20">
        <v>157300</v>
      </c>
      <c r="L78" s="20"/>
      <c r="M78" s="20"/>
      <c r="N78" s="20">
        <v>157300</v>
      </c>
      <c r="O78" s="20">
        <v>64748</v>
      </c>
      <c r="P78" s="16" t="s">
        <v>116</v>
      </c>
      <c r="Q78" s="19">
        <v>222048</v>
      </c>
      <c r="R78" s="20"/>
      <c r="S78" s="20"/>
      <c r="T78" s="20"/>
      <c r="U78" s="16">
        <v>0</v>
      </c>
      <c r="V78" s="20"/>
      <c r="W78" s="20"/>
      <c r="X78" s="20"/>
      <c r="Y78" s="20"/>
      <c r="Z78" s="20"/>
      <c r="AA78" s="20"/>
      <c r="AB78" s="20"/>
      <c r="AC78" s="16"/>
      <c r="AD78" s="20"/>
      <c r="AE78" s="20">
        <v>0</v>
      </c>
      <c r="AF78" s="20"/>
      <c r="AG78" s="25">
        <v>64748</v>
      </c>
      <c r="AH78" s="16"/>
      <c r="AI78" s="16"/>
      <c r="AJ78" s="20">
        <v>64748</v>
      </c>
      <c r="AK78" s="20"/>
      <c r="AL78" s="26">
        <v>0</v>
      </c>
    </row>
    <row r="79" spans="1:38" x14ac:dyDescent="0.25">
      <c r="A79" s="15">
        <v>71</v>
      </c>
      <c r="B79" s="16"/>
      <c r="C79" s="17" t="s">
        <v>45</v>
      </c>
      <c r="D79" s="17">
        <v>27541</v>
      </c>
      <c r="E79" s="18">
        <v>44300.408333333333</v>
      </c>
      <c r="F79" s="18">
        <v>44336</v>
      </c>
      <c r="G79" s="19">
        <v>19500</v>
      </c>
      <c r="H79" s="20"/>
      <c r="I79" s="20"/>
      <c r="J79" s="20">
        <v>0</v>
      </c>
      <c r="K79" s="20">
        <v>0</v>
      </c>
      <c r="L79" s="20"/>
      <c r="M79" s="20"/>
      <c r="N79" s="20">
        <v>0</v>
      </c>
      <c r="O79" s="20">
        <v>19500</v>
      </c>
      <c r="P79" s="16" t="s">
        <v>117</v>
      </c>
      <c r="Q79" s="19">
        <v>19500</v>
      </c>
      <c r="R79" s="20"/>
      <c r="S79" s="20">
        <v>19500</v>
      </c>
      <c r="T79" s="20"/>
      <c r="U79" s="16">
        <v>0</v>
      </c>
      <c r="V79" s="20"/>
      <c r="W79" s="20"/>
      <c r="X79" s="20"/>
      <c r="Y79" s="20"/>
      <c r="Z79" s="20"/>
      <c r="AA79" s="20"/>
      <c r="AB79" s="20"/>
      <c r="AC79" s="16"/>
      <c r="AD79" s="20"/>
      <c r="AE79" s="20"/>
      <c r="AF79" s="20"/>
      <c r="AG79" s="25">
        <v>0</v>
      </c>
      <c r="AH79" s="16"/>
      <c r="AI79" s="16"/>
      <c r="AJ79" s="20"/>
      <c r="AK79" s="20"/>
      <c r="AL79" s="26">
        <v>0</v>
      </c>
    </row>
    <row r="80" spans="1:38" x14ac:dyDescent="0.25">
      <c r="A80" s="15">
        <v>72</v>
      </c>
      <c r="B80" s="16"/>
      <c r="C80" s="17" t="s">
        <v>45</v>
      </c>
      <c r="D80" s="17">
        <v>27634</v>
      </c>
      <c r="E80" s="18">
        <v>44301.004166666666</v>
      </c>
      <c r="F80" s="18">
        <v>44336</v>
      </c>
      <c r="G80" s="19">
        <v>132026</v>
      </c>
      <c r="H80" s="20"/>
      <c r="I80" s="20"/>
      <c r="J80" s="20">
        <v>0</v>
      </c>
      <c r="K80" s="20">
        <v>132026</v>
      </c>
      <c r="L80" s="20"/>
      <c r="M80" s="20"/>
      <c r="N80" s="20">
        <v>132026</v>
      </c>
      <c r="O80" s="20">
        <v>0</v>
      </c>
      <c r="P80" s="16" t="s">
        <v>118</v>
      </c>
      <c r="Q80" s="19">
        <v>132026</v>
      </c>
      <c r="R80" s="20"/>
      <c r="S80" s="20"/>
      <c r="T80" s="20"/>
      <c r="U80" s="16">
        <v>0</v>
      </c>
      <c r="V80" s="20"/>
      <c r="W80" s="20"/>
      <c r="X80" s="20"/>
      <c r="Y80" s="20"/>
      <c r="Z80" s="20"/>
      <c r="AA80" s="20"/>
      <c r="AB80" s="20"/>
      <c r="AC80" s="16"/>
      <c r="AD80" s="20"/>
      <c r="AE80" s="20">
        <v>0</v>
      </c>
      <c r="AF80" s="20"/>
      <c r="AG80" s="25">
        <v>0</v>
      </c>
      <c r="AH80" s="16"/>
      <c r="AI80" s="16"/>
      <c r="AJ80" s="20">
        <v>0</v>
      </c>
      <c r="AK80" s="20"/>
      <c r="AL80" s="26">
        <v>0</v>
      </c>
    </row>
    <row r="81" spans="1:39" x14ac:dyDescent="0.25">
      <c r="A81" s="15">
        <v>73</v>
      </c>
      <c r="B81" s="16"/>
      <c r="C81" s="17" t="s">
        <v>45</v>
      </c>
      <c r="D81" s="17">
        <v>27662</v>
      </c>
      <c r="E81" s="18">
        <v>44301.466666666667</v>
      </c>
      <c r="F81" s="18">
        <v>44336</v>
      </c>
      <c r="G81" s="19">
        <v>59600</v>
      </c>
      <c r="H81" s="20"/>
      <c r="I81" s="20"/>
      <c r="J81" s="20">
        <v>0</v>
      </c>
      <c r="K81" s="20">
        <v>59600</v>
      </c>
      <c r="L81" s="20"/>
      <c r="M81" s="20"/>
      <c r="N81" s="20">
        <v>59600</v>
      </c>
      <c r="O81" s="20">
        <v>0</v>
      </c>
      <c r="P81" s="16" t="s">
        <v>119</v>
      </c>
      <c r="Q81" s="19">
        <v>59600</v>
      </c>
      <c r="R81" s="20"/>
      <c r="S81" s="20"/>
      <c r="T81" s="20"/>
      <c r="U81" s="16">
        <v>0</v>
      </c>
      <c r="V81" s="20"/>
      <c r="W81" s="20"/>
      <c r="X81" s="20"/>
      <c r="Y81" s="20"/>
      <c r="Z81" s="20"/>
      <c r="AA81" s="20"/>
      <c r="AB81" s="20"/>
      <c r="AC81" s="16"/>
      <c r="AD81" s="20"/>
      <c r="AE81" s="20">
        <v>0</v>
      </c>
      <c r="AF81" s="20"/>
      <c r="AG81" s="25">
        <v>0</v>
      </c>
      <c r="AH81" s="16"/>
      <c r="AI81" s="16"/>
      <c r="AJ81" s="20">
        <v>0</v>
      </c>
      <c r="AK81" s="20"/>
      <c r="AL81" s="26">
        <v>0</v>
      </c>
    </row>
    <row r="82" spans="1:39" x14ac:dyDescent="0.25">
      <c r="A82" s="15">
        <v>74</v>
      </c>
      <c r="B82" s="16"/>
      <c r="C82" s="17" t="s">
        <v>45</v>
      </c>
      <c r="D82" s="17">
        <v>27678</v>
      </c>
      <c r="E82" s="18">
        <v>44301.604861111111</v>
      </c>
      <c r="F82" s="18">
        <v>44336</v>
      </c>
      <c r="G82" s="19">
        <v>393347</v>
      </c>
      <c r="H82" s="20"/>
      <c r="I82" s="20"/>
      <c r="J82" s="20">
        <v>0</v>
      </c>
      <c r="K82" s="20">
        <v>393347</v>
      </c>
      <c r="L82" s="20"/>
      <c r="M82" s="20"/>
      <c r="N82" s="20">
        <v>393347</v>
      </c>
      <c r="O82" s="20">
        <v>0</v>
      </c>
      <c r="P82" s="16" t="s">
        <v>120</v>
      </c>
      <c r="Q82" s="19">
        <v>393347</v>
      </c>
      <c r="R82" s="20"/>
      <c r="S82" s="20"/>
      <c r="T82" s="20"/>
      <c r="U82" s="16">
        <v>0</v>
      </c>
      <c r="V82" s="20"/>
      <c r="W82" s="20"/>
      <c r="X82" s="20"/>
      <c r="Y82" s="20"/>
      <c r="Z82" s="20"/>
      <c r="AA82" s="20"/>
      <c r="AB82" s="20"/>
      <c r="AC82" s="16"/>
      <c r="AD82" s="20"/>
      <c r="AE82" s="20">
        <v>0</v>
      </c>
      <c r="AF82" s="20"/>
      <c r="AG82" s="25">
        <v>0</v>
      </c>
      <c r="AH82" s="16"/>
      <c r="AI82" s="16"/>
      <c r="AJ82" s="20">
        <v>0</v>
      </c>
      <c r="AK82" s="20"/>
      <c r="AL82" s="26">
        <v>0</v>
      </c>
    </row>
    <row r="83" spans="1:39" x14ac:dyDescent="0.25">
      <c r="A83" s="15">
        <v>75</v>
      </c>
      <c r="B83" s="16"/>
      <c r="C83" s="17" t="s">
        <v>45</v>
      </c>
      <c r="D83" s="17">
        <v>27703</v>
      </c>
      <c r="E83" s="18">
        <v>44301.754861111112</v>
      </c>
      <c r="F83" s="18">
        <v>44336</v>
      </c>
      <c r="G83" s="19">
        <v>80800</v>
      </c>
      <c r="H83" s="20"/>
      <c r="I83" s="20"/>
      <c r="J83" s="20">
        <v>0</v>
      </c>
      <c r="K83" s="20">
        <v>0</v>
      </c>
      <c r="L83" s="20"/>
      <c r="M83" s="20"/>
      <c r="N83" s="20">
        <v>0</v>
      </c>
      <c r="O83" s="20">
        <v>80800</v>
      </c>
      <c r="P83" s="16" t="s">
        <v>121</v>
      </c>
      <c r="Q83" s="19">
        <v>80800</v>
      </c>
      <c r="R83" s="20"/>
      <c r="S83" s="20">
        <v>80800</v>
      </c>
      <c r="T83" s="20"/>
      <c r="U83" s="16">
        <v>0</v>
      </c>
      <c r="V83" s="20"/>
      <c r="W83" s="20"/>
      <c r="X83" s="20"/>
      <c r="Y83" s="20"/>
      <c r="Z83" s="20"/>
      <c r="AA83" s="20"/>
      <c r="AB83" s="20"/>
      <c r="AC83" s="16"/>
      <c r="AD83" s="20"/>
      <c r="AE83" s="20"/>
      <c r="AF83" s="20"/>
      <c r="AG83" s="25">
        <v>0</v>
      </c>
      <c r="AH83" s="16"/>
      <c r="AI83" s="16"/>
      <c r="AJ83" s="20"/>
      <c r="AK83" s="20"/>
      <c r="AL83" s="26">
        <v>0</v>
      </c>
    </row>
    <row r="84" spans="1:39" x14ac:dyDescent="0.25">
      <c r="A84" s="15">
        <v>76</v>
      </c>
      <c r="B84" s="16"/>
      <c r="C84" s="17" t="s">
        <v>45</v>
      </c>
      <c r="D84" s="17">
        <v>27742</v>
      </c>
      <c r="E84" s="18">
        <v>44302.453472222223</v>
      </c>
      <c r="F84" s="18">
        <v>44336</v>
      </c>
      <c r="G84" s="19">
        <v>320552</v>
      </c>
      <c r="H84" s="20"/>
      <c r="I84" s="20"/>
      <c r="J84" s="20">
        <v>0</v>
      </c>
      <c r="K84" s="20">
        <v>320552</v>
      </c>
      <c r="L84" s="20"/>
      <c r="M84" s="20"/>
      <c r="N84" s="20">
        <v>320552</v>
      </c>
      <c r="O84" s="20">
        <v>0</v>
      </c>
      <c r="P84" s="16" t="s">
        <v>122</v>
      </c>
      <c r="Q84" s="19">
        <v>320552</v>
      </c>
      <c r="R84" s="20"/>
      <c r="S84" s="20"/>
      <c r="T84" s="20"/>
      <c r="U84" s="16">
        <v>0</v>
      </c>
      <c r="V84" s="20"/>
      <c r="W84" s="20"/>
      <c r="X84" s="20"/>
      <c r="Y84" s="20"/>
      <c r="Z84" s="20"/>
      <c r="AA84" s="20"/>
      <c r="AB84" s="20"/>
      <c r="AC84" s="16"/>
      <c r="AD84" s="20"/>
      <c r="AE84" s="20">
        <v>0</v>
      </c>
      <c r="AF84" s="20"/>
      <c r="AG84" s="25">
        <v>0</v>
      </c>
      <c r="AH84" s="16"/>
      <c r="AI84" s="16"/>
      <c r="AJ84" s="20">
        <v>0</v>
      </c>
      <c r="AK84" s="20"/>
      <c r="AL84" s="26">
        <v>0</v>
      </c>
    </row>
    <row r="85" spans="1:39" x14ac:dyDescent="0.25">
      <c r="A85" s="15">
        <v>77</v>
      </c>
      <c r="B85" s="16"/>
      <c r="C85" s="17" t="s">
        <v>45</v>
      </c>
      <c r="D85" s="17">
        <v>27864</v>
      </c>
      <c r="E85" s="18">
        <v>44303.740277777775</v>
      </c>
      <c r="F85" s="18">
        <v>44336</v>
      </c>
      <c r="G85" s="19">
        <v>91100</v>
      </c>
      <c r="H85" s="20"/>
      <c r="I85" s="20"/>
      <c r="J85" s="20">
        <v>0</v>
      </c>
      <c r="K85" s="20">
        <v>91100</v>
      </c>
      <c r="L85" s="20"/>
      <c r="M85" s="20"/>
      <c r="N85" s="20">
        <v>91100</v>
      </c>
      <c r="O85" s="20">
        <v>0</v>
      </c>
      <c r="P85" s="16" t="s">
        <v>123</v>
      </c>
      <c r="Q85" s="19">
        <v>91100</v>
      </c>
      <c r="R85" s="20"/>
      <c r="S85" s="20"/>
      <c r="T85" s="20"/>
      <c r="U85" s="16">
        <v>0</v>
      </c>
      <c r="V85" s="20"/>
      <c r="W85" s="20"/>
      <c r="X85" s="20"/>
      <c r="Y85" s="20"/>
      <c r="Z85" s="20"/>
      <c r="AA85" s="20"/>
      <c r="AB85" s="20"/>
      <c r="AC85" s="16"/>
      <c r="AD85" s="20"/>
      <c r="AE85" s="20">
        <v>0</v>
      </c>
      <c r="AF85" s="20"/>
      <c r="AG85" s="25">
        <v>0</v>
      </c>
      <c r="AH85" s="16"/>
      <c r="AI85" s="16"/>
      <c r="AJ85" s="20">
        <v>0</v>
      </c>
      <c r="AK85" s="20"/>
      <c r="AL85" s="26">
        <v>0</v>
      </c>
    </row>
    <row r="86" spans="1:39" x14ac:dyDescent="0.25">
      <c r="A86" s="15">
        <v>78</v>
      </c>
      <c r="B86" s="16"/>
      <c r="C86" s="17" t="s">
        <v>45</v>
      </c>
      <c r="D86" s="17">
        <v>27874</v>
      </c>
      <c r="E86" s="18">
        <v>44304.090277777781</v>
      </c>
      <c r="F86" s="18">
        <v>44336</v>
      </c>
      <c r="G86" s="19">
        <v>196300</v>
      </c>
      <c r="H86" s="20"/>
      <c r="I86" s="20"/>
      <c r="J86" s="20">
        <v>0</v>
      </c>
      <c r="K86" s="20">
        <v>196300</v>
      </c>
      <c r="L86" s="20"/>
      <c r="M86" s="20"/>
      <c r="N86" s="20">
        <v>196300</v>
      </c>
      <c r="O86" s="20">
        <v>0</v>
      </c>
      <c r="P86" s="16" t="s">
        <v>124</v>
      </c>
      <c r="Q86" s="19">
        <v>196300</v>
      </c>
      <c r="R86" s="20"/>
      <c r="S86" s="20"/>
      <c r="T86" s="20"/>
      <c r="U86" s="16">
        <v>0</v>
      </c>
      <c r="V86" s="20"/>
      <c r="W86" s="20"/>
      <c r="X86" s="20"/>
      <c r="Y86" s="20"/>
      <c r="Z86" s="20"/>
      <c r="AA86" s="20"/>
      <c r="AB86" s="20"/>
      <c r="AC86" s="16"/>
      <c r="AD86" s="20"/>
      <c r="AE86" s="20">
        <v>0</v>
      </c>
      <c r="AF86" s="20"/>
      <c r="AG86" s="25">
        <v>0</v>
      </c>
      <c r="AH86" s="16"/>
      <c r="AI86" s="16"/>
      <c r="AJ86" s="20">
        <v>0</v>
      </c>
      <c r="AK86" s="20"/>
      <c r="AL86" s="26">
        <v>0</v>
      </c>
    </row>
    <row r="87" spans="1:39" x14ac:dyDescent="0.25">
      <c r="A87" s="15">
        <v>79</v>
      </c>
      <c r="B87" s="16"/>
      <c r="C87" s="17" t="s">
        <v>45</v>
      </c>
      <c r="D87" s="17">
        <v>27884</v>
      </c>
      <c r="E87" s="18">
        <v>44304.379166666666</v>
      </c>
      <c r="F87" s="18">
        <v>44336</v>
      </c>
      <c r="G87" s="19">
        <v>96521</v>
      </c>
      <c r="H87" s="20"/>
      <c r="I87" s="20"/>
      <c r="J87" s="20">
        <v>0</v>
      </c>
      <c r="K87" s="20">
        <v>96521</v>
      </c>
      <c r="L87" s="20"/>
      <c r="M87" s="20"/>
      <c r="N87" s="20">
        <v>96521</v>
      </c>
      <c r="O87" s="20">
        <v>0</v>
      </c>
      <c r="P87" s="16" t="s">
        <v>125</v>
      </c>
      <c r="Q87" s="19">
        <v>96521</v>
      </c>
      <c r="R87" s="20"/>
      <c r="S87" s="20"/>
      <c r="T87" s="20"/>
      <c r="U87" s="16">
        <v>0</v>
      </c>
      <c r="V87" s="20"/>
      <c r="W87" s="20"/>
      <c r="X87" s="20"/>
      <c r="Y87" s="20"/>
      <c r="Z87" s="20"/>
      <c r="AA87" s="20"/>
      <c r="AB87" s="20"/>
      <c r="AC87" s="16"/>
      <c r="AD87" s="20"/>
      <c r="AE87" s="20">
        <v>0</v>
      </c>
      <c r="AF87" s="20"/>
      <c r="AG87" s="25">
        <v>0</v>
      </c>
      <c r="AH87" s="16"/>
      <c r="AI87" s="16"/>
      <c r="AJ87" s="20">
        <v>0</v>
      </c>
      <c r="AK87" s="20"/>
      <c r="AL87" s="26">
        <v>0</v>
      </c>
    </row>
    <row r="88" spans="1:39" x14ac:dyDescent="0.25">
      <c r="A88" s="15">
        <v>80</v>
      </c>
      <c r="B88" s="16"/>
      <c r="C88" s="17" t="s">
        <v>45</v>
      </c>
      <c r="D88" s="17">
        <v>27918</v>
      </c>
      <c r="E88" s="18">
        <v>44304.999305555553</v>
      </c>
      <c r="F88" s="18">
        <v>44336</v>
      </c>
      <c r="G88" s="19">
        <v>140913</v>
      </c>
      <c r="H88" s="20"/>
      <c r="I88" s="20"/>
      <c r="J88" s="20">
        <v>0</v>
      </c>
      <c r="K88" s="20">
        <v>84800</v>
      </c>
      <c r="L88" s="20"/>
      <c r="M88" s="20"/>
      <c r="N88" s="20">
        <v>84800</v>
      </c>
      <c r="O88" s="20">
        <v>56113</v>
      </c>
      <c r="P88" s="16" t="s">
        <v>126</v>
      </c>
      <c r="Q88" s="19">
        <v>140913</v>
      </c>
      <c r="R88" s="20"/>
      <c r="S88" s="20"/>
      <c r="T88" s="20"/>
      <c r="U88" s="16">
        <v>0</v>
      </c>
      <c r="V88" s="20"/>
      <c r="W88" s="20"/>
      <c r="X88" s="20"/>
      <c r="Y88" s="20"/>
      <c r="Z88" s="20"/>
      <c r="AA88" s="20"/>
      <c r="AB88" s="20"/>
      <c r="AC88" s="16"/>
      <c r="AD88" s="20"/>
      <c r="AE88" s="20">
        <v>0</v>
      </c>
      <c r="AF88" s="20"/>
      <c r="AG88" s="25">
        <v>56113</v>
      </c>
      <c r="AH88" s="16"/>
      <c r="AI88" s="16"/>
      <c r="AJ88" s="20">
        <v>56113</v>
      </c>
      <c r="AK88" s="20"/>
      <c r="AL88" s="26">
        <v>0</v>
      </c>
    </row>
    <row r="89" spans="1:39" x14ac:dyDescent="0.25">
      <c r="A89" s="15">
        <v>81</v>
      </c>
      <c r="B89" s="16"/>
      <c r="C89" s="17" t="s">
        <v>45</v>
      </c>
      <c r="D89" s="17">
        <v>27965</v>
      </c>
      <c r="E89" s="18">
        <v>44305.519444444442</v>
      </c>
      <c r="F89" s="18">
        <v>44336</v>
      </c>
      <c r="G89" s="19">
        <v>174161</v>
      </c>
      <c r="H89" s="20"/>
      <c r="I89" s="20"/>
      <c r="J89" s="20">
        <v>0</v>
      </c>
      <c r="K89" s="20">
        <v>174161</v>
      </c>
      <c r="L89" s="20"/>
      <c r="M89" s="20"/>
      <c r="N89" s="20">
        <v>174161</v>
      </c>
      <c r="O89" s="20">
        <v>0</v>
      </c>
      <c r="P89" s="16" t="s">
        <v>127</v>
      </c>
      <c r="Q89" s="19">
        <v>174161</v>
      </c>
      <c r="R89" s="20"/>
      <c r="S89" s="20"/>
      <c r="T89" s="20"/>
      <c r="U89" s="16">
        <v>0</v>
      </c>
      <c r="V89" s="20"/>
      <c r="W89" s="20"/>
      <c r="X89" s="20"/>
      <c r="Y89" s="20"/>
      <c r="Z89" s="20"/>
      <c r="AA89" s="20"/>
      <c r="AB89" s="20"/>
      <c r="AC89" s="16"/>
      <c r="AD89" s="20"/>
      <c r="AE89" s="20">
        <v>0</v>
      </c>
      <c r="AF89" s="20"/>
      <c r="AG89" s="25">
        <v>0</v>
      </c>
      <c r="AH89" s="16"/>
      <c r="AI89" s="16"/>
      <c r="AJ89" s="20">
        <v>0</v>
      </c>
      <c r="AK89" s="20"/>
      <c r="AL89" s="26">
        <v>0</v>
      </c>
    </row>
    <row r="90" spans="1:39" x14ac:dyDescent="0.25">
      <c r="A90" s="15">
        <v>82</v>
      </c>
      <c r="B90" s="16"/>
      <c r="C90" s="17" t="s">
        <v>45</v>
      </c>
      <c r="D90" s="17">
        <v>28016</v>
      </c>
      <c r="E90" s="18">
        <v>44305.867361111108</v>
      </c>
      <c r="F90" s="18">
        <v>44336</v>
      </c>
      <c r="G90" s="19">
        <v>126300</v>
      </c>
      <c r="H90" s="20"/>
      <c r="I90" s="20"/>
      <c r="J90" s="20">
        <v>0</v>
      </c>
      <c r="K90" s="20">
        <v>126300</v>
      </c>
      <c r="L90" s="20"/>
      <c r="M90" s="20"/>
      <c r="N90" s="20">
        <v>126300</v>
      </c>
      <c r="O90" s="20">
        <v>0</v>
      </c>
      <c r="P90" s="16" t="s">
        <v>128</v>
      </c>
      <c r="Q90" s="19">
        <v>126300</v>
      </c>
      <c r="R90" s="20"/>
      <c r="S90" s="20"/>
      <c r="T90" s="20"/>
      <c r="U90" s="16">
        <v>0</v>
      </c>
      <c r="V90" s="20"/>
      <c r="W90" s="20"/>
      <c r="X90" s="20"/>
      <c r="Y90" s="20"/>
      <c r="Z90" s="20"/>
      <c r="AA90" s="20"/>
      <c r="AB90" s="20"/>
      <c r="AC90" s="16"/>
      <c r="AD90" s="20"/>
      <c r="AE90" s="20">
        <v>0</v>
      </c>
      <c r="AF90" s="20"/>
      <c r="AG90" s="25">
        <v>0</v>
      </c>
      <c r="AH90" s="16"/>
      <c r="AI90" s="16"/>
      <c r="AJ90" s="20">
        <v>0</v>
      </c>
      <c r="AK90" s="20"/>
      <c r="AL90" s="26">
        <v>0</v>
      </c>
    </row>
    <row r="91" spans="1:39" x14ac:dyDescent="0.25">
      <c r="A91" s="15">
        <v>83</v>
      </c>
      <c r="B91" s="16"/>
      <c r="C91" s="17" t="s">
        <v>45</v>
      </c>
      <c r="D91" s="17">
        <v>28017</v>
      </c>
      <c r="E91" s="18">
        <v>44305.87777777778</v>
      </c>
      <c r="F91" s="18">
        <v>44336</v>
      </c>
      <c r="G91" s="19">
        <v>517056</v>
      </c>
      <c r="H91" s="20"/>
      <c r="I91" s="20"/>
      <c r="J91" s="20">
        <v>0</v>
      </c>
      <c r="K91" s="20">
        <v>517056</v>
      </c>
      <c r="L91" s="20"/>
      <c r="M91" s="20"/>
      <c r="N91" s="20">
        <v>517056</v>
      </c>
      <c r="O91" s="20">
        <v>0</v>
      </c>
      <c r="P91" s="16" t="s">
        <v>129</v>
      </c>
      <c r="Q91" s="19">
        <v>517056</v>
      </c>
      <c r="R91" s="20"/>
      <c r="S91" s="20"/>
      <c r="T91" s="20"/>
      <c r="U91" s="16">
        <v>0</v>
      </c>
      <c r="V91" s="20"/>
      <c r="W91" s="20"/>
      <c r="X91" s="20"/>
      <c r="Y91" s="20"/>
      <c r="Z91" s="20"/>
      <c r="AA91" s="20"/>
      <c r="AB91" s="20"/>
      <c r="AC91" s="16"/>
      <c r="AD91" s="20"/>
      <c r="AE91" s="20">
        <v>0</v>
      </c>
      <c r="AF91" s="20"/>
      <c r="AG91" s="25">
        <v>0</v>
      </c>
      <c r="AH91" s="16"/>
      <c r="AI91" s="16"/>
      <c r="AJ91" s="20">
        <v>0</v>
      </c>
      <c r="AK91" s="20"/>
      <c r="AL91" s="26">
        <v>0</v>
      </c>
    </row>
    <row r="92" spans="1:39" x14ac:dyDescent="0.25">
      <c r="A92" s="15">
        <v>84</v>
      </c>
      <c r="B92" s="16"/>
      <c r="C92" s="17" t="s">
        <v>45</v>
      </c>
      <c r="D92" s="17">
        <v>28107</v>
      </c>
      <c r="E92" s="18">
        <v>44306.775694444441</v>
      </c>
      <c r="F92" s="18">
        <v>44336</v>
      </c>
      <c r="G92" s="19">
        <v>81100</v>
      </c>
      <c r="H92" s="20"/>
      <c r="I92" s="20"/>
      <c r="J92" s="20">
        <v>0</v>
      </c>
      <c r="K92" s="20">
        <v>81100</v>
      </c>
      <c r="L92" s="20"/>
      <c r="M92" s="20"/>
      <c r="N92" s="20">
        <v>81100</v>
      </c>
      <c r="O92" s="20">
        <v>0</v>
      </c>
      <c r="P92" s="16" t="s">
        <v>130</v>
      </c>
      <c r="Q92" s="19">
        <v>81100</v>
      </c>
      <c r="R92" s="20"/>
      <c r="S92" s="20"/>
      <c r="T92" s="20"/>
      <c r="U92" s="16">
        <v>0</v>
      </c>
      <c r="V92" s="20"/>
      <c r="W92" s="20"/>
      <c r="X92" s="20"/>
      <c r="Y92" s="20"/>
      <c r="Z92" s="20"/>
      <c r="AA92" s="20"/>
      <c r="AB92" s="20"/>
      <c r="AC92" s="16"/>
      <c r="AD92" s="20"/>
      <c r="AE92" s="20">
        <v>0</v>
      </c>
      <c r="AF92" s="20"/>
      <c r="AG92" s="25">
        <v>0</v>
      </c>
      <c r="AH92" s="16"/>
      <c r="AI92" s="16"/>
      <c r="AJ92" s="20">
        <v>0</v>
      </c>
      <c r="AK92" s="20"/>
      <c r="AL92" s="26">
        <v>0</v>
      </c>
    </row>
    <row r="93" spans="1:39" x14ac:dyDescent="0.25">
      <c r="A93" s="15">
        <v>85</v>
      </c>
      <c r="B93" s="16"/>
      <c r="C93" s="17" t="s">
        <v>45</v>
      </c>
      <c r="D93" s="17">
        <v>28114</v>
      </c>
      <c r="E93" s="18">
        <v>44306.901388888888</v>
      </c>
      <c r="F93" s="18">
        <v>44336</v>
      </c>
      <c r="G93" s="19">
        <v>143014</v>
      </c>
      <c r="H93" s="20"/>
      <c r="I93" s="20"/>
      <c r="J93" s="20">
        <v>0</v>
      </c>
      <c r="K93" s="20">
        <v>143014</v>
      </c>
      <c r="L93" s="20"/>
      <c r="M93" s="20"/>
      <c r="N93" s="20">
        <v>143014</v>
      </c>
      <c r="O93" s="20">
        <v>0</v>
      </c>
      <c r="P93" s="16" t="s">
        <v>131</v>
      </c>
      <c r="Q93" s="19">
        <v>143014</v>
      </c>
      <c r="R93" s="20"/>
      <c r="S93" s="20"/>
      <c r="T93" s="20"/>
      <c r="U93" s="16">
        <v>0</v>
      </c>
      <c r="V93" s="20"/>
      <c r="W93" s="20"/>
      <c r="X93" s="20"/>
      <c r="Y93" s="20"/>
      <c r="Z93" s="20"/>
      <c r="AA93" s="20"/>
      <c r="AB93" s="20"/>
      <c r="AC93" s="16"/>
      <c r="AD93" s="20"/>
      <c r="AE93" s="20">
        <v>0</v>
      </c>
      <c r="AF93" s="20"/>
      <c r="AG93" s="25">
        <v>0</v>
      </c>
      <c r="AH93" s="16"/>
      <c r="AI93" s="16"/>
      <c r="AJ93" s="20">
        <v>0</v>
      </c>
      <c r="AK93" s="20"/>
      <c r="AL93" s="26">
        <v>0</v>
      </c>
    </row>
    <row r="94" spans="1:39" x14ac:dyDescent="0.25">
      <c r="A94" s="15">
        <v>86</v>
      </c>
      <c r="B94" s="16"/>
      <c r="C94" s="17" t="s">
        <v>45</v>
      </c>
      <c r="D94" s="17">
        <v>28162</v>
      </c>
      <c r="E94" s="18">
        <v>44307.5625</v>
      </c>
      <c r="F94" s="18">
        <v>44336</v>
      </c>
      <c r="G94" s="19">
        <v>191114</v>
      </c>
      <c r="H94" s="20"/>
      <c r="I94" s="20"/>
      <c r="J94" s="20">
        <v>0</v>
      </c>
      <c r="K94" s="20">
        <v>191114</v>
      </c>
      <c r="L94" s="20"/>
      <c r="M94" s="20"/>
      <c r="N94" s="20">
        <v>191114</v>
      </c>
      <c r="O94" s="20">
        <v>0</v>
      </c>
      <c r="P94" s="16" t="s">
        <v>132</v>
      </c>
      <c r="Q94" s="19">
        <v>191114</v>
      </c>
      <c r="R94" s="20"/>
      <c r="S94" s="20"/>
      <c r="T94" s="20"/>
      <c r="U94" s="16">
        <v>0</v>
      </c>
      <c r="V94" s="20"/>
      <c r="W94" s="20"/>
      <c r="X94" s="20"/>
      <c r="Y94" s="20"/>
      <c r="Z94" s="20"/>
      <c r="AA94" s="20"/>
      <c r="AB94" s="20"/>
      <c r="AC94" s="16"/>
      <c r="AD94" s="20"/>
      <c r="AE94" s="20">
        <v>0</v>
      </c>
      <c r="AF94" s="20"/>
      <c r="AG94" s="25">
        <v>0</v>
      </c>
      <c r="AH94" s="16"/>
      <c r="AI94" s="16"/>
      <c r="AJ94" s="20">
        <v>0</v>
      </c>
      <c r="AK94" s="20"/>
      <c r="AL94" s="26">
        <v>0</v>
      </c>
    </row>
    <row r="95" spans="1:39" x14ac:dyDescent="0.25">
      <c r="A95" s="15">
        <v>87</v>
      </c>
      <c r="B95" s="16"/>
      <c r="C95" s="17" t="s">
        <v>45</v>
      </c>
      <c r="D95" s="17">
        <v>28184</v>
      </c>
      <c r="E95" s="18">
        <v>44307.675000000003</v>
      </c>
      <c r="F95" s="18">
        <v>44336</v>
      </c>
      <c r="G95" s="19">
        <v>6500</v>
      </c>
      <c r="H95" s="20"/>
      <c r="I95" s="20"/>
      <c r="J95" s="20">
        <v>0</v>
      </c>
      <c r="K95" s="20">
        <v>0</v>
      </c>
      <c r="L95" s="20"/>
      <c r="M95" s="20"/>
      <c r="N95" s="20">
        <v>0</v>
      </c>
      <c r="O95" s="20">
        <v>6500</v>
      </c>
      <c r="P95" s="16" t="s">
        <v>133</v>
      </c>
      <c r="Q95" s="19">
        <v>6500</v>
      </c>
      <c r="R95" s="20"/>
      <c r="S95" s="20">
        <v>6500</v>
      </c>
      <c r="T95" s="20"/>
      <c r="U95" s="16">
        <v>0</v>
      </c>
      <c r="V95" s="20"/>
      <c r="W95" s="20"/>
      <c r="X95" s="20"/>
      <c r="Y95" s="20"/>
      <c r="Z95" s="20"/>
      <c r="AA95" s="20"/>
      <c r="AB95" s="20"/>
      <c r="AC95" s="16"/>
      <c r="AD95" s="20"/>
      <c r="AE95" s="20"/>
      <c r="AF95" s="20"/>
      <c r="AG95" s="25">
        <v>0</v>
      </c>
      <c r="AH95" s="16"/>
      <c r="AI95" s="16"/>
      <c r="AJ95" s="20"/>
      <c r="AK95" s="20"/>
      <c r="AL95" s="26">
        <v>0</v>
      </c>
    </row>
    <row r="96" spans="1:39" x14ac:dyDescent="0.25">
      <c r="A96" s="15">
        <v>88</v>
      </c>
      <c r="B96" s="16"/>
      <c r="C96" s="17"/>
      <c r="D96" s="17">
        <v>371160</v>
      </c>
      <c r="E96" s="18">
        <v>43006</v>
      </c>
      <c r="F96" s="18">
        <v>43052</v>
      </c>
      <c r="G96" s="19">
        <v>42200</v>
      </c>
      <c r="H96" s="20"/>
      <c r="I96" s="20"/>
      <c r="J96" s="20">
        <v>0</v>
      </c>
      <c r="K96" s="20">
        <v>0</v>
      </c>
      <c r="L96" s="20"/>
      <c r="M96" s="20"/>
      <c r="N96" s="20">
        <v>0</v>
      </c>
      <c r="O96" s="20">
        <v>42200</v>
      </c>
      <c r="P96" s="16" t="s">
        <v>134</v>
      </c>
      <c r="Q96" s="19">
        <v>42200</v>
      </c>
      <c r="R96" s="20"/>
      <c r="S96" s="20"/>
      <c r="T96" s="20"/>
      <c r="U96" s="16">
        <v>0</v>
      </c>
      <c r="V96" s="20"/>
      <c r="W96" s="20"/>
      <c r="X96" s="20"/>
      <c r="Y96" s="20"/>
      <c r="Z96" s="20"/>
      <c r="AA96" s="20"/>
      <c r="AB96" s="20"/>
      <c r="AC96" s="16"/>
      <c r="AD96" s="20"/>
      <c r="AE96" s="20"/>
      <c r="AF96" s="20"/>
      <c r="AG96" s="25">
        <v>0</v>
      </c>
      <c r="AH96" s="16"/>
      <c r="AI96" s="16" t="s">
        <v>7585</v>
      </c>
      <c r="AJ96" s="20"/>
      <c r="AK96" s="20"/>
      <c r="AL96" s="26">
        <v>0</v>
      </c>
      <c r="AM96">
        <v>42200</v>
      </c>
    </row>
    <row r="97" spans="1:39" x14ac:dyDescent="0.25">
      <c r="A97" s="15">
        <v>89</v>
      </c>
      <c r="B97" s="16"/>
      <c r="C97" s="17"/>
      <c r="D97" s="17">
        <v>372062</v>
      </c>
      <c r="E97" s="18">
        <v>43019</v>
      </c>
      <c r="F97" s="18">
        <v>43052</v>
      </c>
      <c r="G97" s="19">
        <v>9100</v>
      </c>
      <c r="H97" s="20"/>
      <c r="I97" s="20"/>
      <c r="J97" s="20">
        <v>0</v>
      </c>
      <c r="K97" s="20">
        <v>0</v>
      </c>
      <c r="L97" s="20"/>
      <c r="M97" s="20"/>
      <c r="N97" s="20">
        <v>0</v>
      </c>
      <c r="O97" s="20">
        <v>9100</v>
      </c>
      <c r="P97" s="16" t="s">
        <v>135</v>
      </c>
      <c r="Q97" s="19">
        <v>9100</v>
      </c>
      <c r="R97" s="20"/>
      <c r="S97" s="20"/>
      <c r="T97" s="20"/>
      <c r="U97" s="16">
        <v>0</v>
      </c>
      <c r="V97" s="20"/>
      <c r="W97" s="20"/>
      <c r="X97" s="20"/>
      <c r="Y97" s="20"/>
      <c r="Z97" s="20"/>
      <c r="AA97" s="20"/>
      <c r="AB97" s="20"/>
      <c r="AC97" s="16"/>
      <c r="AD97" s="20"/>
      <c r="AE97" s="20"/>
      <c r="AF97" s="20"/>
      <c r="AG97" s="25">
        <v>0</v>
      </c>
      <c r="AH97" s="16"/>
      <c r="AI97" s="16" t="s">
        <v>7585</v>
      </c>
      <c r="AJ97" s="20"/>
      <c r="AK97" s="20"/>
      <c r="AL97" s="26">
        <v>0</v>
      </c>
      <c r="AM97">
        <v>9100</v>
      </c>
    </row>
    <row r="98" spans="1:39" x14ac:dyDescent="0.25">
      <c r="A98" s="15">
        <v>90</v>
      </c>
      <c r="B98" s="16"/>
      <c r="C98" s="17"/>
      <c r="D98" s="17">
        <v>372960</v>
      </c>
      <c r="E98" s="18">
        <v>43035</v>
      </c>
      <c r="F98" s="18">
        <v>43081</v>
      </c>
      <c r="G98" s="19">
        <v>29500</v>
      </c>
      <c r="H98" s="20"/>
      <c r="I98" s="20"/>
      <c r="J98" s="20">
        <v>0</v>
      </c>
      <c r="K98" s="20">
        <v>0</v>
      </c>
      <c r="L98" s="20"/>
      <c r="M98" s="20"/>
      <c r="N98" s="20">
        <v>0</v>
      </c>
      <c r="O98" s="20">
        <v>29500</v>
      </c>
      <c r="P98" s="16" t="s">
        <v>136</v>
      </c>
      <c r="Q98" s="19">
        <v>29500</v>
      </c>
      <c r="R98" s="20"/>
      <c r="S98" s="20"/>
      <c r="T98" s="20"/>
      <c r="U98" s="16">
        <v>0</v>
      </c>
      <c r="V98" s="20"/>
      <c r="W98" s="20"/>
      <c r="X98" s="20"/>
      <c r="Y98" s="20"/>
      <c r="Z98" s="20"/>
      <c r="AA98" s="20"/>
      <c r="AB98" s="20"/>
      <c r="AC98" s="16"/>
      <c r="AD98" s="20"/>
      <c r="AE98" s="20"/>
      <c r="AF98" s="20"/>
      <c r="AG98" s="25">
        <v>0</v>
      </c>
      <c r="AH98" s="16"/>
      <c r="AI98" s="16" t="s">
        <v>7585</v>
      </c>
      <c r="AJ98" s="20"/>
      <c r="AK98" s="20"/>
      <c r="AL98" s="26">
        <v>0</v>
      </c>
      <c r="AM98">
        <v>29500</v>
      </c>
    </row>
    <row r="99" spans="1:39" x14ac:dyDescent="0.25">
      <c r="A99" s="15">
        <v>91</v>
      </c>
      <c r="B99" s="16"/>
      <c r="C99" s="17"/>
      <c r="D99" s="17">
        <v>373128</v>
      </c>
      <c r="E99" s="18">
        <v>43039</v>
      </c>
      <c r="F99" s="18">
        <v>43383</v>
      </c>
      <c r="G99" s="19">
        <v>29400</v>
      </c>
      <c r="H99" s="20"/>
      <c r="I99" s="20"/>
      <c r="J99" s="20">
        <v>0</v>
      </c>
      <c r="K99" s="20">
        <v>0</v>
      </c>
      <c r="L99" s="20"/>
      <c r="M99" s="20"/>
      <c r="N99" s="20">
        <v>0</v>
      </c>
      <c r="O99" s="20">
        <v>29400</v>
      </c>
      <c r="P99" s="16" t="s">
        <v>137</v>
      </c>
      <c r="Q99" s="19">
        <v>29400</v>
      </c>
      <c r="R99" s="20"/>
      <c r="S99" s="20"/>
      <c r="T99" s="20"/>
      <c r="U99" s="16">
        <v>0</v>
      </c>
      <c r="V99" s="20"/>
      <c r="W99" s="20"/>
      <c r="X99" s="20"/>
      <c r="Y99" s="20"/>
      <c r="Z99" s="20"/>
      <c r="AA99" s="20"/>
      <c r="AB99" s="20"/>
      <c r="AC99" s="16"/>
      <c r="AD99" s="20"/>
      <c r="AE99" s="20"/>
      <c r="AF99" s="20"/>
      <c r="AG99" s="25">
        <v>0</v>
      </c>
      <c r="AH99" s="16"/>
      <c r="AI99" s="16" t="s">
        <v>7585</v>
      </c>
      <c r="AJ99" s="20"/>
      <c r="AK99" s="20"/>
      <c r="AL99" s="26">
        <v>0</v>
      </c>
      <c r="AM99">
        <v>29400</v>
      </c>
    </row>
    <row r="100" spans="1:39" x14ac:dyDescent="0.25">
      <c r="A100" s="15">
        <v>92</v>
      </c>
      <c r="B100" s="16"/>
      <c r="C100" s="17"/>
      <c r="D100" s="17">
        <v>373393</v>
      </c>
      <c r="E100" s="18">
        <v>43043</v>
      </c>
      <c r="F100" s="18">
        <v>43081</v>
      </c>
      <c r="G100" s="19">
        <v>29400</v>
      </c>
      <c r="H100" s="20"/>
      <c r="I100" s="20"/>
      <c r="J100" s="20">
        <v>0</v>
      </c>
      <c r="K100" s="20">
        <v>0</v>
      </c>
      <c r="L100" s="20"/>
      <c r="M100" s="20"/>
      <c r="N100" s="20">
        <v>0</v>
      </c>
      <c r="O100" s="20">
        <v>29400</v>
      </c>
      <c r="P100" s="16" t="s">
        <v>138</v>
      </c>
      <c r="Q100" s="19">
        <v>29400</v>
      </c>
      <c r="R100" s="20"/>
      <c r="S100" s="20"/>
      <c r="T100" s="20"/>
      <c r="U100" s="16">
        <v>0</v>
      </c>
      <c r="V100" s="20"/>
      <c r="W100" s="20"/>
      <c r="X100" s="20"/>
      <c r="Y100" s="20"/>
      <c r="Z100" s="20"/>
      <c r="AA100" s="20"/>
      <c r="AB100" s="20"/>
      <c r="AC100" s="16"/>
      <c r="AD100" s="20"/>
      <c r="AE100" s="20"/>
      <c r="AF100" s="20"/>
      <c r="AG100" s="25">
        <v>0</v>
      </c>
      <c r="AH100" s="16"/>
      <c r="AI100" s="16" t="s">
        <v>7585</v>
      </c>
      <c r="AJ100" s="20"/>
      <c r="AK100" s="20"/>
      <c r="AL100" s="26">
        <v>0</v>
      </c>
      <c r="AM100">
        <v>29400</v>
      </c>
    </row>
    <row r="101" spans="1:39" x14ac:dyDescent="0.25">
      <c r="A101" s="15">
        <v>93</v>
      </c>
      <c r="B101" s="16"/>
      <c r="C101" s="17"/>
      <c r="D101" s="17">
        <v>373651</v>
      </c>
      <c r="E101" s="18">
        <v>43049</v>
      </c>
      <c r="F101" s="18">
        <v>43081</v>
      </c>
      <c r="G101" s="19">
        <v>9600</v>
      </c>
      <c r="H101" s="20"/>
      <c r="I101" s="20"/>
      <c r="J101" s="20">
        <v>0</v>
      </c>
      <c r="K101" s="20">
        <v>0</v>
      </c>
      <c r="L101" s="20"/>
      <c r="M101" s="20"/>
      <c r="N101" s="20">
        <v>0</v>
      </c>
      <c r="O101" s="20">
        <v>9600</v>
      </c>
      <c r="P101" s="16" t="s">
        <v>139</v>
      </c>
      <c r="Q101" s="19">
        <v>9600</v>
      </c>
      <c r="R101" s="20"/>
      <c r="S101" s="20"/>
      <c r="T101" s="20"/>
      <c r="U101" s="16">
        <v>0</v>
      </c>
      <c r="V101" s="20"/>
      <c r="W101" s="20"/>
      <c r="X101" s="20"/>
      <c r="Y101" s="20"/>
      <c r="Z101" s="20"/>
      <c r="AA101" s="20"/>
      <c r="AB101" s="20"/>
      <c r="AC101" s="16"/>
      <c r="AD101" s="20"/>
      <c r="AE101" s="20"/>
      <c r="AF101" s="20"/>
      <c r="AG101" s="25">
        <v>0</v>
      </c>
      <c r="AH101" s="16"/>
      <c r="AI101" s="16" t="s">
        <v>7585</v>
      </c>
      <c r="AJ101" s="20"/>
      <c r="AK101" s="20"/>
      <c r="AL101" s="26">
        <v>0</v>
      </c>
      <c r="AM101">
        <v>9600</v>
      </c>
    </row>
    <row r="102" spans="1:39" x14ac:dyDescent="0.25">
      <c r="A102" s="15">
        <v>94</v>
      </c>
      <c r="B102" s="16"/>
      <c r="C102" s="17" t="s">
        <v>140</v>
      </c>
      <c r="D102" s="17">
        <v>18037</v>
      </c>
      <c r="E102" s="18">
        <v>44254</v>
      </c>
      <c r="F102" s="18">
        <v>44284</v>
      </c>
      <c r="G102" s="19">
        <v>57600</v>
      </c>
      <c r="H102" s="20"/>
      <c r="I102" s="20"/>
      <c r="J102" s="20">
        <v>0</v>
      </c>
      <c r="K102" s="20">
        <v>57600</v>
      </c>
      <c r="L102" s="20"/>
      <c r="M102" s="20"/>
      <c r="N102" s="20">
        <v>57600</v>
      </c>
      <c r="O102" s="20">
        <v>0</v>
      </c>
      <c r="P102" s="16" t="s">
        <v>141</v>
      </c>
      <c r="Q102" s="19">
        <v>57600</v>
      </c>
      <c r="R102" s="20"/>
      <c r="S102" s="20"/>
      <c r="T102" s="20"/>
      <c r="U102" s="16">
        <v>0</v>
      </c>
      <c r="V102" s="20"/>
      <c r="W102" s="20"/>
      <c r="X102" s="20"/>
      <c r="Y102" s="20"/>
      <c r="Z102" s="20"/>
      <c r="AA102" s="20"/>
      <c r="AB102" s="20"/>
      <c r="AC102" s="16"/>
      <c r="AD102" s="20"/>
      <c r="AE102" s="20">
        <v>0</v>
      </c>
      <c r="AF102" s="20"/>
      <c r="AG102" s="25">
        <v>0</v>
      </c>
      <c r="AH102" s="16"/>
      <c r="AI102" s="16"/>
      <c r="AJ102" s="20">
        <v>0</v>
      </c>
      <c r="AK102" s="20"/>
      <c r="AL102" s="26">
        <v>0</v>
      </c>
    </row>
    <row r="103" spans="1:39" x14ac:dyDescent="0.25">
      <c r="A103" s="15">
        <v>95</v>
      </c>
      <c r="B103" s="16"/>
      <c r="C103" s="17" t="s">
        <v>140</v>
      </c>
      <c r="D103" s="17">
        <v>17869</v>
      </c>
      <c r="E103" s="18">
        <v>44253</v>
      </c>
      <c r="F103" s="18">
        <v>44253</v>
      </c>
      <c r="G103" s="19">
        <v>122000</v>
      </c>
      <c r="H103" s="20"/>
      <c r="I103" s="20"/>
      <c r="J103" s="20">
        <v>0</v>
      </c>
      <c r="K103" s="20">
        <v>122000</v>
      </c>
      <c r="L103" s="20"/>
      <c r="M103" s="20"/>
      <c r="N103" s="20">
        <v>122000</v>
      </c>
      <c r="O103" s="20">
        <v>0</v>
      </c>
      <c r="P103" s="16" t="s">
        <v>142</v>
      </c>
      <c r="Q103" s="19">
        <v>122000</v>
      </c>
      <c r="R103" s="20"/>
      <c r="S103" s="20"/>
      <c r="T103" s="20"/>
      <c r="U103" s="16">
        <v>0</v>
      </c>
      <c r="V103" s="20"/>
      <c r="W103" s="20"/>
      <c r="X103" s="20"/>
      <c r="Y103" s="20"/>
      <c r="Z103" s="20"/>
      <c r="AA103" s="20"/>
      <c r="AB103" s="20"/>
      <c r="AC103" s="16"/>
      <c r="AD103" s="20"/>
      <c r="AE103" s="20">
        <v>0</v>
      </c>
      <c r="AF103" s="20"/>
      <c r="AG103" s="25">
        <v>0</v>
      </c>
      <c r="AH103" s="16"/>
      <c r="AI103" s="16"/>
      <c r="AJ103" s="20">
        <v>0</v>
      </c>
      <c r="AK103" s="20"/>
      <c r="AL103" s="26">
        <v>0</v>
      </c>
    </row>
    <row r="104" spans="1:39" x14ac:dyDescent="0.25">
      <c r="A104" s="15">
        <v>96</v>
      </c>
      <c r="B104" s="16"/>
      <c r="C104" s="17"/>
      <c r="D104" s="17">
        <v>398881</v>
      </c>
      <c r="E104" s="18">
        <v>43421</v>
      </c>
      <c r="F104" s="18">
        <v>43446</v>
      </c>
      <c r="G104" s="19">
        <v>117001</v>
      </c>
      <c r="H104" s="20"/>
      <c r="I104" s="20"/>
      <c r="J104" s="20">
        <v>0</v>
      </c>
      <c r="K104" s="20">
        <v>0</v>
      </c>
      <c r="L104" s="20"/>
      <c r="M104" s="20"/>
      <c r="N104" s="20">
        <v>0</v>
      </c>
      <c r="O104" s="20">
        <v>117001</v>
      </c>
      <c r="P104" s="16" t="s">
        <v>143</v>
      </c>
      <c r="Q104" s="19">
        <v>117001</v>
      </c>
      <c r="R104" s="20"/>
      <c r="S104" s="20">
        <v>117001</v>
      </c>
      <c r="T104" s="20"/>
      <c r="U104" s="16">
        <v>0</v>
      </c>
      <c r="V104" s="20"/>
      <c r="W104" s="20"/>
      <c r="X104" s="20"/>
      <c r="Y104" s="20"/>
      <c r="Z104" s="20"/>
      <c r="AA104" s="20"/>
      <c r="AB104" s="20"/>
      <c r="AC104" s="16"/>
      <c r="AD104" s="20"/>
      <c r="AE104" s="20"/>
      <c r="AF104" s="20"/>
      <c r="AG104" s="25">
        <v>0</v>
      </c>
      <c r="AH104" s="16"/>
      <c r="AI104" s="16"/>
      <c r="AJ104" s="20"/>
      <c r="AK104" s="20"/>
      <c r="AL104" s="26">
        <v>0</v>
      </c>
    </row>
    <row r="105" spans="1:39" x14ac:dyDescent="0.25">
      <c r="A105" s="15">
        <v>97</v>
      </c>
      <c r="B105" s="16"/>
      <c r="C105" s="17"/>
      <c r="D105" s="17">
        <v>398882</v>
      </c>
      <c r="E105" s="18">
        <v>43421</v>
      </c>
      <c r="F105" s="18">
        <v>43446</v>
      </c>
      <c r="G105" s="19">
        <v>117001</v>
      </c>
      <c r="H105" s="20"/>
      <c r="I105" s="20"/>
      <c r="J105" s="20">
        <v>0</v>
      </c>
      <c r="K105" s="20">
        <v>0</v>
      </c>
      <c r="L105" s="20"/>
      <c r="M105" s="20"/>
      <c r="N105" s="20">
        <v>0</v>
      </c>
      <c r="O105" s="20">
        <v>117001</v>
      </c>
      <c r="P105" s="16" t="s">
        <v>144</v>
      </c>
      <c r="Q105" s="19">
        <v>117001</v>
      </c>
      <c r="R105" s="20"/>
      <c r="S105" s="20">
        <v>117001</v>
      </c>
      <c r="T105" s="20"/>
      <c r="U105" s="16">
        <v>0</v>
      </c>
      <c r="V105" s="20"/>
      <c r="W105" s="20"/>
      <c r="X105" s="20"/>
      <c r="Y105" s="20"/>
      <c r="Z105" s="20"/>
      <c r="AA105" s="20"/>
      <c r="AB105" s="20"/>
      <c r="AC105" s="16"/>
      <c r="AD105" s="20"/>
      <c r="AE105" s="20"/>
      <c r="AF105" s="20"/>
      <c r="AG105" s="25">
        <v>0</v>
      </c>
      <c r="AH105" s="16"/>
      <c r="AI105" s="16"/>
      <c r="AJ105" s="20"/>
      <c r="AK105" s="20"/>
      <c r="AL105" s="26">
        <v>0</v>
      </c>
    </row>
    <row r="106" spans="1:39" x14ac:dyDescent="0.25">
      <c r="A106" s="15">
        <v>98</v>
      </c>
      <c r="B106" s="16"/>
      <c r="C106" s="17" t="s">
        <v>140</v>
      </c>
      <c r="D106" s="17">
        <v>17868</v>
      </c>
      <c r="E106" s="18">
        <v>44252</v>
      </c>
      <c r="F106" s="18">
        <v>44282</v>
      </c>
      <c r="G106" s="19">
        <v>106257</v>
      </c>
      <c r="H106" s="20"/>
      <c r="I106" s="20"/>
      <c r="J106" s="20">
        <v>0</v>
      </c>
      <c r="K106" s="20">
        <v>106257</v>
      </c>
      <c r="L106" s="20"/>
      <c r="M106" s="20"/>
      <c r="N106" s="20">
        <v>106257</v>
      </c>
      <c r="O106" s="20">
        <v>0</v>
      </c>
      <c r="P106" s="16" t="s">
        <v>145</v>
      </c>
      <c r="Q106" s="19">
        <v>106257</v>
      </c>
      <c r="R106" s="20"/>
      <c r="S106" s="20"/>
      <c r="T106" s="20"/>
      <c r="U106" s="16">
        <v>0</v>
      </c>
      <c r="V106" s="20"/>
      <c r="W106" s="20"/>
      <c r="X106" s="20"/>
      <c r="Y106" s="20"/>
      <c r="Z106" s="20"/>
      <c r="AA106" s="20"/>
      <c r="AB106" s="20"/>
      <c r="AC106" s="16"/>
      <c r="AD106" s="20"/>
      <c r="AE106" s="20">
        <v>0</v>
      </c>
      <c r="AF106" s="20"/>
      <c r="AG106" s="25">
        <v>0</v>
      </c>
      <c r="AH106" s="16"/>
      <c r="AI106" s="16"/>
      <c r="AJ106" s="20">
        <v>0</v>
      </c>
      <c r="AK106" s="20"/>
      <c r="AL106" s="26">
        <v>0</v>
      </c>
    </row>
    <row r="107" spans="1:39" x14ac:dyDescent="0.25">
      <c r="A107" s="15">
        <v>99</v>
      </c>
      <c r="B107" s="16"/>
      <c r="C107" s="17" t="s">
        <v>140</v>
      </c>
      <c r="D107" s="17">
        <v>17946</v>
      </c>
      <c r="E107" s="18">
        <v>44253</v>
      </c>
      <c r="F107" s="18">
        <v>44283</v>
      </c>
      <c r="G107" s="19">
        <v>188881</v>
      </c>
      <c r="H107" s="20"/>
      <c r="I107" s="20"/>
      <c r="J107" s="20">
        <v>0</v>
      </c>
      <c r="K107" s="20">
        <v>188881</v>
      </c>
      <c r="L107" s="20"/>
      <c r="M107" s="20"/>
      <c r="N107" s="20">
        <v>188881</v>
      </c>
      <c r="O107" s="20">
        <v>0</v>
      </c>
      <c r="P107" s="16" t="s">
        <v>146</v>
      </c>
      <c r="Q107" s="19">
        <v>188881</v>
      </c>
      <c r="R107" s="20"/>
      <c r="S107" s="20"/>
      <c r="T107" s="20"/>
      <c r="U107" s="16">
        <v>0</v>
      </c>
      <c r="V107" s="20"/>
      <c r="W107" s="20"/>
      <c r="X107" s="20"/>
      <c r="Y107" s="20"/>
      <c r="Z107" s="20"/>
      <c r="AA107" s="20"/>
      <c r="AB107" s="20"/>
      <c r="AC107" s="16"/>
      <c r="AD107" s="20"/>
      <c r="AE107" s="20">
        <v>0</v>
      </c>
      <c r="AF107" s="20"/>
      <c r="AG107" s="25">
        <v>0</v>
      </c>
      <c r="AH107" s="16"/>
      <c r="AI107" s="16"/>
      <c r="AJ107" s="20">
        <v>0</v>
      </c>
      <c r="AK107" s="20"/>
      <c r="AL107" s="26">
        <v>0</v>
      </c>
    </row>
    <row r="108" spans="1:39" x14ac:dyDescent="0.25">
      <c r="A108" s="15">
        <v>100</v>
      </c>
      <c r="B108" s="16"/>
      <c r="C108" s="17" t="s">
        <v>140</v>
      </c>
      <c r="D108" s="17">
        <v>18030</v>
      </c>
      <c r="E108" s="18">
        <v>44254</v>
      </c>
      <c r="F108" s="18">
        <v>44284</v>
      </c>
      <c r="G108" s="19">
        <v>171657</v>
      </c>
      <c r="H108" s="20"/>
      <c r="I108" s="20"/>
      <c r="J108" s="20">
        <v>0</v>
      </c>
      <c r="K108" s="20">
        <v>171657</v>
      </c>
      <c r="L108" s="20"/>
      <c r="M108" s="20"/>
      <c r="N108" s="20">
        <v>171657</v>
      </c>
      <c r="O108" s="20">
        <v>0</v>
      </c>
      <c r="P108" s="16" t="s">
        <v>147</v>
      </c>
      <c r="Q108" s="19">
        <v>171657</v>
      </c>
      <c r="R108" s="20"/>
      <c r="S108" s="20"/>
      <c r="T108" s="20"/>
      <c r="U108" s="16">
        <v>0</v>
      </c>
      <c r="V108" s="20"/>
      <c r="W108" s="20"/>
      <c r="X108" s="20"/>
      <c r="Y108" s="20"/>
      <c r="Z108" s="20"/>
      <c r="AA108" s="20"/>
      <c r="AB108" s="20"/>
      <c r="AC108" s="16"/>
      <c r="AD108" s="20"/>
      <c r="AE108" s="20">
        <v>0</v>
      </c>
      <c r="AF108" s="20"/>
      <c r="AG108" s="25">
        <v>0</v>
      </c>
      <c r="AH108" s="16"/>
      <c r="AI108" s="16"/>
      <c r="AJ108" s="20">
        <v>0</v>
      </c>
      <c r="AK108" s="20"/>
      <c r="AL108" s="26">
        <v>0</v>
      </c>
    </row>
    <row r="109" spans="1:39" x14ac:dyDescent="0.25">
      <c r="A109" s="15">
        <v>101</v>
      </c>
      <c r="B109" s="16"/>
      <c r="C109" s="17" t="s">
        <v>140</v>
      </c>
      <c r="D109" s="17">
        <v>14443</v>
      </c>
      <c r="E109" s="18">
        <v>44209</v>
      </c>
      <c r="F109" s="18">
        <v>44209</v>
      </c>
      <c r="G109" s="19">
        <v>25000</v>
      </c>
      <c r="H109" s="20"/>
      <c r="I109" s="20"/>
      <c r="J109" s="20">
        <v>0</v>
      </c>
      <c r="K109" s="20">
        <v>0</v>
      </c>
      <c r="L109" s="20"/>
      <c r="M109" s="20"/>
      <c r="N109" s="20">
        <v>0</v>
      </c>
      <c r="O109" s="20">
        <v>25000</v>
      </c>
      <c r="P109" s="16" t="s">
        <v>148</v>
      </c>
      <c r="Q109" s="19">
        <v>25000</v>
      </c>
      <c r="R109" s="20"/>
      <c r="S109" s="20">
        <v>25000</v>
      </c>
      <c r="T109" s="20"/>
      <c r="U109" s="16">
        <v>0</v>
      </c>
      <c r="V109" s="20"/>
      <c r="W109" s="20"/>
      <c r="X109" s="20"/>
      <c r="Y109" s="20"/>
      <c r="Z109" s="20"/>
      <c r="AA109" s="20"/>
      <c r="AB109" s="20"/>
      <c r="AC109" s="16"/>
      <c r="AD109" s="20"/>
      <c r="AE109" s="20"/>
      <c r="AF109" s="20"/>
      <c r="AG109" s="25">
        <v>0</v>
      </c>
      <c r="AH109" s="16"/>
      <c r="AI109" s="16"/>
      <c r="AJ109" s="20"/>
      <c r="AK109" s="20"/>
      <c r="AL109" s="26">
        <v>0</v>
      </c>
    </row>
    <row r="110" spans="1:39" x14ac:dyDescent="0.25">
      <c r="A110" s="15">
        <v>102</v>
      </c>
      <c r="B110" s="16"/>
      <c r="C110" s="17" t="s">
        <v>140</v>
      </c>
      <c r="D110" s="17">
        <v>14571</v>
      </c>
      <c r="E110" s="18">
        <v>44210</v>
      </c>
      <c r="F110" s="18">
        <v>44210</v>
      </c>
      <c r="G110" s="19">
        <v>483393</v>
      </c>
      <c r="H110" s="20"/>
      <c r="I110" s="20"/>
      <c r="J110" s="20">
        <v>0</v>
      </c>
      <c r="K110" s="20">
        <v>483393</v>
      </c>
      <c r="L110" s="20"/>
      <c r="M110" s="20"/>
      <c r="N110" s="20">
        <v>483393</v>
      </c>
      <c r="O110" s="20">
        <v>0</v>
      </c>
      <c r="P110" s="16" t="s">
        <v>149</v>
      </c>
      <c r="Q110" s="19">
        <v>483393</v>
      </c>
      <c r="R110" s="20"/>
      <c r="S110" s="20"/>
      <c r="T110" s="20"/>
      <c r="U110" s="16">
        <v>0</v>
      </c>
      <c r="V110" s="20"/>
      <c r="W110" s="20"/>
      <c r="X110" s="20"/>
      <c r="Y110" s="20"/>
      <c r="Z110" s="20"/>
      <c r="AA110" s="20"/>
      <c r="AB110" s="20"/>
      <c r="AC110" s="16"/>
      <c r="AD110" s="20"/>
      <c r="AE110" s="20">
        <v>0</v>
      </c>
      <c r="AF110" s="20"/>
      <c r="AG110" s="25">
        <v>0</v>
      </c>
      <c r="AH110" s="16"/>
      <c r="AI110" s="16"/>
      <c r="AJ110" s="20">
        <v>0</v>
      </c>
      <c r="AK110" s="20"/>
      <c r="AL110" s="26">
        <v>0</v>
      </c>
    </row>
    <row r="111" spans="1:39" x14ac:dyDescent="0.25">
      <c r="A111" s="15">
        <v>103</v>
      </c>
      <c r="B111" s="16"/>
      <c r="C111" s="17" t="s">
        <v>140</v>
      </c>
      <c r="D111" s="17">
        <v>15745</v>
      </c>
      <c r="E111" s="18">
        <v>44224</v>
      </c>
      <c r="F111" s="18">
        <v>44224</v>
      </c>
      <c r="G111" s="19">
        <v>25000</v>
      </c>
      <c r="H111" s="20"/>
      <c r="I111" s="20"/>
      <c r="J111" s="20">
        <v>0</v>
      </c>
      <c r="K111" s="20">
        <v>25000</v>
      </c>
      <c r="L111" s="20"/>
      <c r="M111" s="20"/>
      <c r="N111" s="20">
        <v>25000</v>
      </c>
      <c r="O111" s="20">
        <v>0</v>
      </c>
      <c r="P111" s="16" t="s">
        <v>150</v>
      </c>
      <c r="Q111" s="19">
        <v>25000</v>
      </c>
      <c r="R111" s="20"/>
      <c r="S111" s="20"/>
      <c r="T111" s="20"/>
      <c r="U111" s="16">
        <v>0</v>
      </c>
      <c r="V111" s="20"/>
      <c r="W111" s="20"/>
      <c r="X111" s="20"/>
      <c r="Y111" s="20"/>
      <c r="Z111" s="20"/>
      <c r="AA111" s="20"/>
      <c r="AB111" s="20"/>
      <c r="AC111" s="16"/>
      <c r="AD111" s="20"/>
      <c r="AE111" s="20">
        <v>0</v>
      </c>
      <c r="AF111" s="20"/>
      <c r="AG111" s="25">
        <v>0</v>
      </c>
      <c r="AH111" s="16"/>
      <c r="AI111" s="16"/>
      <c r="AJ111" s="20">
        <v>0</v>
      </c>
      <c r="AK111" s="20"/>
      <c r="AL111" s="26">
        <v>0</v>
      </c>
    </row>
    <row r="112" spans="1:39" x14ac:dyDescent="0.25">
      <c r="A112" s="15">
        <v>104</v>
      </c>
      <c r="B112" s="16"/>
      <c r="C112" s="17" t="s">
        <v>140</v>
      </c>
      <c r="D112" s="17">
        <v>16209</v>
      </c>
      <c r="E112" s="18">
        <v>44229</v>
      </c>
      <c r="F112" s="18">
        <v>44229</v>
      </c>
      <c r="G112" s="19">
        <v>6250</v>
      </c>
      <c r="H112" s="20"/>
      <c r="I112" s="20"/>
      <c r="J112" s="20">
        <v>0</v>
      </c>
      <c r="K112" s="20">
        <v>6250</v>
      </c>
      <c r="L112" s="20"/>
      <c r="M112" s="20"/>
      <c r="N112" s="20">
        <v>6250</v>
      </c>
      <c r="O112" s="20">
        <v>0</v>
      </c>
      <c r="P112" s="16" t="s">
        <v>151</v>
      </c>
      <c r="Q112" s="19">
        <v>6250</v>
      </c>
      <c r="R112" s="20"/>
      <c r="S112" s="20"/>
      <c r="T112" s="20"/>
      <c r="U112" s="16">
        <v>0</v>
      </c>
      <c r="V112" s="20"/>
      <c r="W112" s="20"/>
      <c r="X112" s="20"/>
      <c r="Y112" s="20"/>
      <c r="Z112" s="20"/>
      <c r="AA112" s="20"/>
      <c r="AB112" s="20"/>
      <c r="AC112" s="16"/>
      <c r="AD112" s="20"/>
      <c r="AE112" s="20">
        <v>0</v>
      </c>
      <c r="AF112" s="20"/>
      <c r="AG112" s="25">
        <v>0</v>
      </c>
      <c r="AH112" s="16"/>
      <c r="AI112" s="16"/>
      <c r="AJ112" s="20">
        <v>0</v>
      </c>
      <c r="AK112" s="20"/>
      <c r="AL112" s="26">
        <v>0</v>
      </c>
    </row>
    <row r="113" spans="1:39" x14ac:dyDescent="0.25">
      <c r="A113" s="15">
        <v>105</v>
      </c>
      <c r="B113" s="16"/>
      <c r="C113" s="17" t="s">
        <v>140</v>
      </c>
      <c r="D113" s="17">
        <v>16974</v>
      </c>
      <c r="E113" s="18">
        <v>44240</v>
      </c>
      <c r="F113" s="18">
        <v>44240</v>
      </c>
      <c r="G113" s="19">
        <v>80850</v>
      </c>
      <c r="H113" s="20"/>
      <c r="I113" s="20"/>
      <c r="J113" s="20">
        <v>0</v>
      </c>
      <c r="K113" s="20">
        <v>0</v>
      </c>
      <c r="L113" s="20"/>
      <c r="M113" s="20"/>
      <c r="N113" s="20">
        <v>0</v>
      </c>
      <c r="O113" s="20">
        <v>80850</v>
      </c>
      <c r="P113" s="16" t="s">
        <v>152</v>
      </c>
      <c r="Q113" s="19">
        <v>80850</v>
      </c>
      <c r="R113" s="20"/>
      <c r="S113" s="20">
        <v>80850</v>
      </c>
      <c r="T113" s="20"/>
      <c r="U113" s="16">
        <v>0</v>
      </c>
      <c r="V113" s="20"/>
      <c r="W113" s="20"/>
      <c r="X113" s="20"/>
      <c r="Y113" s="20"/>
      <c r="Z113" s="20"/>
      <c r="AA113" s="20"/>
      <c r="AB113" s="20"/>
      <c r="AC113" s="16"/>
      <c r="AD113" s="20"/>
      <c r="AE113" s="20"/>
      <c r="AF113" s="20"/>
      <c r="AG113" s="25">
        <v>0</v>
      </c>
      <c r="AH113" s="16"/>
      <c r="AI113" s="16"/>
      <c r="AJ113" s="20"/>
      <c r="AK113" s="20"/>
      <c r="AL113" s="26">
        <v>0</v>
      </c>
    </row>
    <row r="114" spans="1:39" x14ac:dyDescent="0.25">
      <c r="A114" s="15">
        <v>106</v>
      </c>
      <c r="B114" s="16"/>
      <c r="C114" s="17" t="s">
        <v>140</v>
      </c>
      <c r="D114" s="17">
        <v>17158</v>
      </c>
      <c r="E114" s="18">
        <v>44242</v>
      </c>
      <c r="F114" s="18">
        <v>44242</v>
      </c>
      <c r="G114" s="19">
        <v>25000</v>
      </c>
      <c r="H114" s="20"/>
      <c r="I114" s="20"/>
      <c r="J114" s="20">
        <v>0</v>
      </c>
      <c r="K114" s="20">
        <v>25000</v>
      </c>
      <c r="L114" s="20"/>
      <c r="M114" s="20"/>
      <c r="N114" s="20">
        <v>25000</v>
      </c>
      <c r="O114" s="20">
        <v>0</v>
      </c>
      <c r="P114" s="16" t="s">
        <v>153</v>
      </c>
      <c r="Q114" s="19">
        <v>25000</v>
      </c>
      <c r="R114" s="20"/>
      <c r="S114" s="20"/>
      <c r="T114" s="20"/>
      <c r="U114" s="16">
        <v>0</v>
      </c>
      <c r="V114" s="20"/>
      <c r="W114" s="20"/>
      <c r="X114" s="20"/>
      <c r="Y114" s="20"/>
      <c r="Z114" s="20"/>
      <c r="AA114" s="20"/>
      <c r="AB114" s="20"/>
      <c r="AC114" s="16"/>
      <c r="AD114" s="20"/>
      <c r="AE114" s="20">
        <v>0</v>
      </c>
      <c r="AF114" s="20"/>
      <c r="AG114" s="25">
        <v>0</v>
      </c>
      <c r="AH114" s="16"/>
      <c r="AI114" s="16"/>
      <c r="AJ114" s="20">
        <v>0</v>
      </c>
      <c r="AK114" s="20"/>
      <c r="AL114" s="26">
        <v>0</v>
      </c>
    </row>
    <row r="115" spans="1:39" x14ac:dyDescent="0.25">
      <c r="A115" s="15">
        <v>107</v>
      </c>
      <c r="B115" s="16"/>
      <c r="C115" s="17" t="s">
        <v>140</v>
      </c>
      <c r="D115" s="17">
        <v>12985</v>
      </c>
      <c r="E115" s="18">
        <v>44192</v>
      </c>
      <c r="F115" s="18">
        <v>44196</v>
      </c>
      <c r="G115" s="19">
        <v>60057</v>
      </c>
      <c r="H115" s="20"/>
      <c r="I115" s="20"/>
      <c r="J115" s="20">
        <v>0</v>
      </c>
      <c r="K115" s="20">
        <v>60057</v>
      </c>
      <c r="L115" s="20"/>
      <c r="M115" s="20"/>
      <c r="N115" s="20">
        <v>60057</v>
      </c>
      <c r="O115" s="20">
        <v>0</v>
      </c>
      <c r="P115" s="16" t="s">
        <v>154</v>
      </c>
      <c r="Q115" s="19">
        <v>60057</v>
      </c>
      <c r="R115" s="20"/>
      <c r="S115" s="20"/>
      <c r="T115" s="20"/>
      <c r="U115" s="16">
        <v>0</v>
      </c>
      <c r="V115" s="20"/>
      <c r="W115" s="20"/>
      <c r="X115" s="20"/>
      <c r="Y115" s="20"/>
      <c r="Z115" s="20"/>
      <c r="AA115" s="20"/>
      <c r="AB115" s="20"/>
      <c r="AC115" s="16"/>
      <c r="AD115" s="20"/>
      <c r="AE115" s="20">
        <v>0</v>
      </c>
      <c r="AF115" s="20"/>
      <c r="AG115" s="25">
        <v>0</v>
      </c>
      <c r="AH115" s="16"/>
      <c r="AI115" s="16"/>
      <c r="AJ115" s="20">
        <v>0</v>
      </c>
      <c r="AK115" s="20"/>
      <c r="AL115" s="26">
        <v>0</v>
      </c>
    </row>
    <row r="116" spans="1:39" x14ac:dyDescent="0.25">
      <c r="A116" s="15">
        <v>108</v>
      </c>
      <c r="B116" s="16"/>
      <c r="C116" s="17" t="s">
        <v>140</v>
      </c>
      <c r="D116" s="17">
        <v>13227</v>
      </c>
      <c r="E116" s="18">
        <v>44194</v>
      </c>
      <c r="F116" s="18">
        <v>44196</v>
      </c>
      <c r="G116" s="19">
        <v>6250</v>
      </c>
      <c r="H116" s="20"/>
      <c r="I116" s="20"/>
      <c r="J116" s="20">
        <v>0</v>
      </c>
      <c r="K116" s="20">
        <v>6250</v>
      </c>
      <c r="L116" s="20"/>
      <c r="M116" s="20"/>
      <c r="N116" s="20">
        <v>6250</v>
      </c>
      <c r="O116" s="20">
        <v>0</v>
      </c>
      <c r="P116" s="16" t="s">
        <v>155</v>
      </c>
      <c r="Q116" s="19">
        <v>6250</v>
      </c>
      <c r="R116" s="20"/>
      <c r="S116" s="20"/>
      <c r="T116" s="20"/>
      <c r="U116" s="16">
        <v>0</v>
      </c>
      <c r="V116" s="20"/>
      <c r="W116" s="20"/>
      <c r="X116" s="20"/>
      <c r="Y116" s="20"/>
      <c r="Z116" s="20"/>
      <c r="AA116" s="20"/>
      <c r="AB116" s="20"/>
      <c r="AC116" s="16"/>
      <c r="AD116" s="20"/>
      <c r="AE116" s="20">
        <v>0</v>
      </c>
      <c r="AF116" s="20"/>
      <c r="AG116" s="25">
        <v>0</v>
      </c>
      <c r="AH116" s="16"/>
      <c r="AI116" s="16"/>
      <c r="AJ116" s="20">
        <v>0</v>
      </c>
      <c r="AK116" s="20"/>
      <c r="AL116" s="26">
        <v>0</v>
      </c>
    </row>
    <row r="117" spans="1:39" x14ac:dyDescent="0.25">
      <c r="A117" s="15">
        <v>109</v>
      </c>
      <c r="B117" s="16"/>
      <c r="C117" s="17" t="s">
        <v>140</v>
      </c>
      <c r="D117" s="17">
        <v>13993</v>
      </c>
      <c r="E117" s="18">
        <v>44204</v>
      </c>
      <c r="F117" s="18">
        <v>44204</v>
      </c>
      <c r="G117" s="19">
        <v>57600</v>
      </c>
      <c r="H117" s="20"/>
      <c r="I117" s="20"/>
      <c r="J117" s="20">
        <v>0</v>
      </c>
      <c r="K117" s="20">
        <v>57600</v>
      </c>
      <c r="L117" s="20"/>
      <c r="M117" s="20"/>
      <c r="N117" s="20">
        <v>57600</v>
      </c>
      <c r="O117" s="20">
        <v>0</v>
      </c>
      <c r="P117" s="16" t="s">
        <v>156</v>
      </c>
      <c r="Q117" s="19">
        <v>57600</v>
      </c>
      <c r="R117" s="20"/>
      <c r="S117" s="20"/>
      <c r="T117" s="20"/>
      <c r="U117" s="16">
        <v>0</v>
      </c>
      <c r="V117" s="20"/>
      <c r="W117" s="20"/>
      <c r="X117" s="20"/>
      <c r="Y117" s="20"/>
      <c r="Z117" s="20"/>
      <c r="AA117" s="20"/>
      <c r="AB117" s="20"/>
      <c r="AC117" s="16"/>
      <c r="AD117" s="20"/>
      <c r="AE117" s="20">
        <v>0</v>
      </c>
      <c r="AF117" s="20"/>
      <c r="AG117" s="25">
        <v>0</v>
      </c>
      <c r="AH117" s="16"/>
      <c r="AI117" s="16"/>
      <c r="AJ117" s="20">
        <v>0</v>
      </c>
      <c r="AK117" s="20"/>
      <c r="AL117" s="26">
        <v>0</v>
      </c>
    </row>
    <row r="118" spans="1:39" x14ac:dyDescent="0.25">
      <c r="A118" s="15">
        <v>110</v>
      </c>
      <c r="B118" s="16"/>
      <c r="C118" s="17" t="s">
        <v>140</v>
      </c>
      <c r="D118" s="17">
        <v>13994</v>
      </c>
      <c r="E118" s="18">
        <v>44204</v>
      </c>
      <c r="F118" s="18">
        <v>44204</v>
      </c>
      <c r="G118" s="19">
        <v>150000</v>
      </c>
      <c r="H118" s="20"/>
      <c r="I118" s="20"/>
      <c r="J118" s="20">
        <v>0</v>
      </c>
      <c r="K118" s="20">
        <v>0</v>
      </c>
      <c r="L118" s="20"/>
      <c r="M118" s="20"/>
      <c r="N118" s="20">
        <v>0</v>
      </c>
      <c r="O118" s="20">
        <v>150000</v>
      </c>
      <c r="P118" s="16" t="s">
        <v>157</v>
      </c>
      <c r="Q118" s="19">
        <v>150000</v>
      </c>
      <c r="R118" s="20"/>
      <c r="S118" s="20">
        <v>150000</v>
      </c>
      <c r="T118" s="20"/>
      <c r="U118" s="16">
        <v>0</v>
      </c>
      <c r="V118" s="20"/>
      <c r="W118" s="20"/>
      <c r="X118" s="20"/>
      <c r="Y118" s="20"/>
      <c r="Z118" s="20"/>
      <c r="AA118" s="20"/>
      <c r="AB118" s="20"/>
      <c r="AC118" s="16"/>
      <c r="AD118" s="20"/>
      <c r="AE118" s="20"/>
      <c r="AF118" s="20"/>
      <c r="AG118" s="25">
        <v>0</v>
      </c>
      <c r="AH118" s="16"/>
      <c r="AI118" s="16"/>
      <c r="AJ118" s="20"/>
      <c r="AK118" s="20"/>
      <c r="AL118" s="26">
        <v>0</v>
      </c>
    </row>
    <row r="119" spans="1:39" x14ac:dyDescent="0.25">
      <c r="A119" s="15">
        <v>111</v>
      </c>
      <c r="B119" s="16"/>
      <c r="C119" s="17" t="s">
        <v>140</v>
      </c>
      <c r="D119" s="17">
        <v>14166</v>
      </c>
      <c r="E119" s="18">
        <v>44205</v>
      </c>
      <c r="F119" s="18">
        <v>44205</v>
      </c>
      <c r="G119" s="19">
        <v>57600</v>
      </c>
      <c r="H119" s="20"/>
      <c r="I119" s="20"/>
      <c r="J119" s="20">
        <v>0</v>
      </c>
      <c r="K119" s="20">
        <v>57600</v>
      </c>
      <c r="L119" s="20"/>
      <c r="M119" s="20"/>
      <c r="N119" s="20">
        <v>57600</v>
      </c>
      <c r="O119" s="20">
        <v>0</v>
      </c>
      <c r="P119" s="16" t="s">
        <v>158</v>
      </c>
      <c r="Q119" s="19">
        <v>57600</v>
      </c>
      <c r="R119" s="20"/>
      <c r="S119" s="20"/>
      <c r="T119" s="20"/>
      <c r="U119" s="16">
        <v>0</v>
      </c>
      <c r="V119" s="20"/>
      <c r="W119" s="20"/>
      <c r="X119" s="20"/>
      <c r="Y119" s="20"/>
      <c r="Z119" s="20"/>
      <c r="AA119" s="20"/>
      <c r="AB119" s="20"/>
      <c r="AC119" s="16"/>
      <c r="AD119" s="20"/>
      <c r="AE119" s="20">
        <v>0</v>
      </c>
      <c r="AF119" s="20"/>
      <c r="AG119" s="25">
        <v>0</v>
      </c>
      <c r="AH119" s="16"/>
      <c r="AI119" s="16"/>
      <c r="AJ119" s="20">
        <v>0</v>
      </c>
      <c r="AK119" s="20"/>
      <c r="AL119" s="26">
        <v>0</v>
      </c>
    </row>
    <row r="120" spans="1:39" x14ac:dyDescent="0.25">
      <c r="A120" s="15">
        <v>112</v>
      </c>
      <c r="B120" s="16"/>
      <c r="C120" s="17" t="s">
        <v>140</v>
      </c>
      <c r="D120" s="17">
        <v>14242</v>
      </c>
      <c r="E120" s="18">
        <v>44207</v>
      </c>
      <c r="F120" s="18">
        <v>44207</v>
      </c>
      <c r="G120" s="19">
        <v>60386</v>
      </c>
      <c r="H120" s="20"/>
      <c r="I120" s="20"/>
      <c r="J120" s="20">
        <v>0</v>
      </c>
      <c r="K120" s="20">
        <v>60386</v>
      </c>
      <c r="L120" s="20"/>
      <c r="M120" s="20"/>
      <c r="N120" s="20">
        <v>60386</v>
      </c>
      <c r="O120" s="20">
        <v>0</v>
      </c>
      <c r="P120" s="16" t="s">
        <v>159</v>
      </c>
      <c r="Q120" s="19">
        <v>60386</v>
      </c>
      <c r="R120" s="20"/>
      <c r="S120" s="20"/>
      <c r="T120" s="20"/>
      <c r="U120" s="16">
        <v>0</v>
      </c>
      <c r="V120" s="20"/>
      <c r="W120" s="20"/>
      <c r="X120" s="20"/>
      <c r="Y120" s="20"/>
      <c r="Z120" s="20"/>
      <c r="AA120" s="20"/>
      <c r="AB120" s="20"/>
      <c r="AC120" s="16"/>
      <c r="AD120" s="20"/>
      <c r="AE120" s="20">
        <v>0</v>
      </c>
      <c r="AF120" s="20"/>
      <c r="AG120" s="25">
        <v>0</v>
      </c>
      <c r="AH120" s="16"/>
      <c r="AI120" s="16"/>
      <c r="AJ120" s="20">
        <v>0</v>
      </c>
      <c r="AK120" s="20"/>
      <c r="AL120" s="26">
        <v>0</v>
      </c>
    </row>
    <row r="121" spans="1:39" x14ac:dyDescent="0.25">
      <c r="A121" s="15">
        <v>113</v>
      </c>
      <c r="B121" s="16"/>
      <c r="C121" s="17"/>
      <c r="D121" s="17">
        <v>438495</v>
      </c>
      <c r="E121" s="18">
        <v>44149</v>
      </c>
      <c r="F121" s="18">
        <v>44196</v>
      </c>
      <c r="G121" s="19">
        <v>150000</v>
      </c>
      <c r="H121" s="20"/>
      <c r="I121" s="20"/>
      <c r="J121" s="20">
        <v>0</v>
      </c>
      <c r="K121" s="20">
        <v>0</v>
      </c>
      <c r="L121" s="20"/>
      <c r="M121" s="20"/>
      <c r="N121" s="20">
        <v>0</v>
      </c>
      <c r="O121" s="20">
        <v>150000</v>
      </c>
      <c r="P121" s="16" t="s">
        <v>160</v>
      </c>
      <c r="Q121" s="19">
        <v>150000</v>
      </c>
      <c r="R121" s="20"/>
      <c r="S121" s="20">
        <v>150000</v>
      </c>
      <c r="T121" s="20"/>
      <c r="U121" s="16">
        <v>0</v>
      </c>
      <c r="V121" s="20"/>
      <c r="W121" s="20"/>
      <c r="X121" s="20"/>
      <c r="Y121" s="20"/>
      <c r="Z121" s="20"/>
      <c r="AA121" s="20"/>
      <c r="AB121" s="20"/>
      <c r="AC121" s="16"/>
      <c r="AD121" s="20"/>
      <c r="AE121" s="20"/>
      <c r="AF121" s="20"/>
      <c r="AG121" s="25">
        <v>0</v>
      </c>
      <c r="AH121" s="16"/>
      <c r="AI121" s="16"/>
      <c r="AJ121" s="20"/>
      <c r="AK121" s="20"/>
      <c r="AL121" s="26">
        <v>0</v>
      </c>
    </row>
    <row r="122" spans="1:39" x14ac:dyDescent="0.25">
      <c r="A122" s="15">
        <v>114</v>
      </c>
      <c r="B122" s="16"/>
      <c r="C122" s="17"/>
      <c r="D122" s="17">
        <v>438866</v>
      </c>
      <c r="E122" s="18">
        <v>44153</v>
      </c>
      <c r="F122" s="18">
        <v>44196</v>
      </c>
      <c r="G122" s="19">
        <v>77864</v>
      </c>
      <c r="H122" s="20"/>
      <c r="I122" s="20"/>
      <c r="J122" s="20">
        <v>0</v>
      </c>
      <c r="K122" s="20">
        <v>0</v>
      </c>
      <c r="L122" s="20"/>
      <c r="M122" s="20"/>
      <c r="N122" s="20">
        <v>0</v>
      </c>
      <c r="O122" s="20">
        <v>77864</v>
      </c>
      <c r="P122" s="16" t="s">
        <v>161</v>
      </c>
      <c r="Q122" s="19">
        <v>77864</v>
      </c>
      <c r="R122" s="20"/>
      <c r="S122" s="20"/>
      <c r="T122" s="20"/>
      <c r="U122" s="16">
        <v>77864</v>
      </c>
      <c r="V122" s="20"/>
      <c r="W122" s="20"/>
      <c r="X122" s="20"/>
      <c r="Y122" s="20"/>
      <c r="Z122" s="20"/>
      <c r="AA122" s="20"/>
      <c r="AB122" s="20"/>
      <c r="AC122" s="16"/>
      <c r="AD122" s="20"/>
      <c r="AE122" s="20"/>
      <c r="AF122" s="20"/>
      <c r="AG122" s="25">
        <v>0</v>
      </c>
      <c r="AH122" s="16"/>
      <c r="AI122" s="16"/>
      <c r="AJ122" s="20"/>
      <c r="AK122" s="20"/>
      <c r="AL122" s="26">
        <v>0</v>
      </c>
    </row>
    <row r="123" spans="1:39" x14ac:dyDescent="0.25">
      <c r="A123" s="15">
        <v>115</v>
      </c>
      <c r="B123" s="16"/>
      <c r="C123" s="17" t="s">
        <v>140</v>
      </c>
      <c r="D123" s="17">
        <v>12059</v>
      </c>
      <c r="E123" s="18">
        <v>44182</v>
      </c>
      <c r="F123" s="18">
        <v>44196</v>
      </c>
      <c r="G123" s="19">
        <v>1214064</v>
      </c>
      <c r="H123" s="20"/>
      <c r="I123" s="20"/>
      <c r="J123" s="20">
        <v>0</v>
      </c>
      <c r="K123" s="20">
        <v>0</v>
      </c>
      <c r="L123" s="20"/>
      <c r="M123" s="20"/>
      <c r="N123" s="20">
        <v>0</v>
      </c>
      <c r="O123" s="20">
        <v>1214064</v>
      </c>
      <c r="P123" s="16" t="s">
        <v>162</v>
      </c>
      <c r="Q123" s="19">
        <v>1214064</v>
      </c>
      <c r="R123" s="20"/>
      <c r="S123" s="20">
        <v>1214064</v>
      </c>
      <c r="T123" s="20"/>
      <c r="U123" s="16">
        <v>0</v>
      </c>
      <c r="V123" s="20"/>
      <c r="W123" s="20"/>
      <c r="X123" s="20"/>
      <c r="Y123" s="20"/>
      <c r="Z123" s="20"/>
      <c r="AA123" s="20"/>
      <c r="AB123" s="20"/>
      <c r="AC123" s="16"/>
      <c r="AD123" s="20"/>
      <c r="AE123" s="20"/>
      <c r="AF123" s="20"/>
      <c r="AG123" s="25">
        <v>0</v>
      </c>
      <c r="AH123" s="16"/>
      <c r="AI123" s="16"/>
      <c r="AJ123" s="20"/>
      <c r="AK123" s="20"/>
      <c r="AL123" s="26">
        <v>0</v>
      </c>
    </row>
    <row r="124" spans="1:39" x14ac:dyDescent="0.25">
      <c r="A124" s="15">
        <v>116</v>
      </c>
      <c r="B124" s="16"/>
      <c r="C124" s="17" t="s">
        <v>140</v>
      </c>
      <c r="D124" s="17">
        <v>12069</v>
      </c>
      <c r="E124" s="18">
        <v>44182</v>
      </c>
      <c r="F124" s="18">
        <v>44196</v>
      </c>
      <c r="G124" s="19">
        <v>150000</v>
      </c>
      <c r="H124" s="20"/>
      <c r="I124" s="20"/>
      <c r="J124" s="20">
        <v>0</v>
      </c>
      <c r="K124" s="20">
        <v>0</v>
      </c>
      <c r="L124" s="20"/>
      <c r="M124" s="20"/>
      <c r="N124" s="20">
        <v>0</v>
      </c>
      <c r="O124" s="20">
        <v>150000</v>
      </c>
      <c r="P124" s="16" t="s">
        <v>163</v>
      </c>
      <c r="Q124" s="19">
        <v>150000</v>
      </c>
      <c r="R124" s="20"/>
      <c r="S124" s="20">
        <v>150000</v>
      </c>
      <c r="T124" s="20"/>
      <c r="U124" s="16">
        <v>0</v>
      </c>
      <c r="V124" s="20"/>
      <c r="W124" s="20"/>
      <c r="X124" s="20"/>
      <c r="Y124" s="20"/>
      <c r="Z124" s="20"/>
      <c r="AA124" s="20"/>
      <c r="AB124" s="20"/>
      <c r="AC124" s="16"/>
      <c r="AD124" s="20"/>
      <c r="AE124" s="20"/>
      <c r="AF124" s="20"/>
      <c r="AG124" s="25">
        <v>0</v>
      </c>
      <c r="AH124" s="16"/>
      <c r="AI124" s="16"/>
      <c r="AJ124" s="20"/>
      <c r="AK124" s="20"/>
      <c r="AL124" s="26">
        <v>0</v>
      </c>
    </row>
    <row r="125" spans="1:39" x14ac:dyDescent="0.25">
      <c r="A125" s="15">
        <v>117</v>
      </c>
      <c r="B125" s="16"/>
      <c r="C125" s="17" t="s">
        <v>140</v>
      </c>
      <c r="D125" s="17">
        <v>12336</v>
      </c>
      <c r="E125" s="18">
        <v>44184</v>
      </c>
      <c r="F125" s="18">
        <v>44196</v>
      </c>
      <c r="G125" s="19">
        <v>61008</v>
      </c>
      <c r="H125" s="20"/>
      <c r="I125" s="20"/>
      <c r="J125" s="20">
        <v>0</v>
      </c>
      <c r="K125" s="20">
        <v>61008</v>
      </c>
      <c r="L125" s="20"/>
      <c r="M125" s="20"/>
      <c r="N125" s="20">
        <v>61008</v>
      </c>
      <c r="O125" s="20">
        <v>0</v>
      </c>
      <c r="P125" s="16" t="s">
        <v>164</v>
      </c>
      <c r="Q125" s="19">
        <v>61008</v>
      </c>
      <c r="R125" s="20"/>
      <c r="S125" s="20"/>
      <c r="T125" s="20"/>
      <c r="U125" s="16">
        <v>0</v>
      </c>
      <c r="V125" s="20"/>
      <c r="W125" s="20"/>
      <c r="X125" s="20"/>
      <c r="Y125" s="20"/>
      <c r="Z125" s="20"/>
      <c r="AA125" s="20"/>
      <c r="AB125" s="20"/>
      <c r="AC125" s="16"/>
      <c r="AD125" s="20"/>
      <c r="AE125" s="20">
        <v>0</v>
      </c>
      <c r="AF125" s="20"/>
      <c r="AG125" s="25">
        <v>0</v>
      </c>
      <c r="AH125" s="16"/>
      <c r="AI125" s="16"/>
      <c r="AJ125" s="20">
        <v>0</v>
      </c>
      <c r="AK125" s="20"/>
      <c r="AL125" s="26">
        <v>0</v>
      </c>
    </row>
    <row r="126" spans="1:39" x14ac:dyDescent="0.25">
      <c r="A126" s="15">
        <v>118</v>
      </c>
      <c r="B126" s="16"/>
      <c r="C126" s="17" t="s">
        <v>140</v>
      </c>
      <c r="D126" s="17">
        <v>12637</v>
      </c>
      <c r="E126" s="18">
        <v>44188</v>
      </c>
      <c r="F126" s="18">
        <v>44196</v>
      </c>
      <c r="G126" s="19">
        <v>171000</v>
      </c>
      <c r="H126" s="20"/>
      <c r="I126" s="20"/>
      <c r="J126" s="20">
        <v>0</v>
      </c>
      <c r="K126" s="20">
        <v>171000</v>
      </c>
      <c r="L126" s="20"/>
      <c r="M126" s="20"/>
      <c r="N126" s="20">
        <v>171000</v>
      </c>
      <c r="O126" s="20">
        <v>0</v>
      </c>
      <c r="P126" s="16" t="s">
        <v>165</v>
      </c>
      <c r="Q126" s="19">
        <v>171000</v>
      </c>
      <c r="R126" s="20"/>
      <c r="S126" s="20"/>
      <c r="T126" s="20"/>
      <c r="U126" s="16">
        <v>0</v>
      </c>
      <c r="V126" s="20"/>
      <c r="W126" s="20"/>
      <c r="X126" s="20"/>
      <c r="Y126" s="20"/>
      <c r="Z126" s="20"/>
      <c r="AA126" s="20"/>
      <c r="AB126" s="20"/>
      <c r="AC126" s="16"/>
      <c r="AD126" s="20"/>
      <c r="AE126" s="20">
        <v>0</v>
      </c>
      <c r="AF126" s="20"/>
      <c r="AG126" s="25">
        <v>0</v>
      </c>
      <c r="AH126" s="16"/>
      <c r="AI126" s="16"/>
      <c r="AJ126" s="20">
        <v>0</v>
      </c>
      <c r="AK126" s="20"/>
      <c r="AL126" s="26">
        <v>0</v>
      </c>
    </row>
    <row r="127" spans="1:39" x14ac:dyDescent="0.25">
      <c r="A127" s="15">
        <v>119</v>
      </c>
      <c r="B127" s="16"/>
      <c r="C127" s="17"/>
      <c r="D127" s="17">
        <v>435541</v>
      </c>
      <c r="E127" s="18">
        <v>44119</v>
      </c>
      <c r="F127" s="18">
        <v>44162</v>
      </c>
      <c r="G127" s="19">
        <v>25000</v>
      </c>
      <c r="H127" s="20"/>
      <c r="I127" s="20"/>
      <c r="J127" s="20">
        <v>0</v>
      </c>
      <c r="K127" s="20">
        <v>0</v>
      </c>
      <c r="L127" s="20"/>
      <c r="M127" s="20"/>
      <c r="N127" s="20">
        <v>0</v>
      </c>
      <c r="O127" s="20">
        <v>25000</v>
      </c>
      <c r="P127" s="16" t="s">
        <v>166</v>
      </c>
      <c r="Q127" s="19">
        <v>25000</v>
      </c>
      <c r="R127" s="20"/>
      <c r="S127" s="20"/>
      <c r="T127" s="20"/>
      <c r="U127" s="16">
        <v>0</v>
      </c>
      <c r="V127" s="20"/>
      <c r="W127" s="20"/>
      <c r="X127" s="20"/>
      <c r="Y127" s="20"/>
      <c r="Z127" s="20"/>
      <c r="AA127" s="20"/>
      <c r="AB127" s="20"/>
      <c r="AC127" s="16"/>
      <c r="AD127" s="20"/>
      <c r="AE127" s="20"/>
      <c r="AF127" s="20"/>
      <c r="AG127" s="25">
        <v>0</v>
      </c>
      <c r="AH127" s="16"/>
      <c r="AI127" s="16" t="s">
        <v>7585</v>
      </c>
      <c r="AJ127" s="20"/>
      <c r="AK127" s="20"/>
      <c r="AL127" s="26">
        <v>0</v>
      </c>
      <c r="AM127">
        <v>25000</v>
      </c>
    </row>
    <row r="128" spans="1:39" x14ac:dyDescent="0.25">
      <c r="A128" s="15">
        <v>120</v>
      </c>
      <c r="B128" s="16"/>
      <c r="C128" s="17"/>
      <c r="D128" s="17">
        <v>436484</v>
      </c>
      <c r="E128" s="18">
        <v>44128</v>
      </c>
      <c r="F128" s="18">
        <v>44162</v>
      </c>
      <c r="G128" s="19">
        <v>6250</v>
      </c>
      <c r="H128" s="20"/>
      <c r="I128" s="20"/>
      <c r="J128" s="20">
        <v>0</v>
      </c>
      <c r="K128" s="20">
        <v>0</v>
      </c>
      <c r="L128" s="20"/>
      <c r="M128" s="20"/>
      <c r="N128" s="20">
        <v>0</v>
      </c>
      <c r="O128" s="20">
        <v>6250</v>
      </c>
      <c r="P128" s="16" t="s">
        <v>167</v>
      </c>
      <c r="Q128" s="19">
        <v>6250</v>
      </c>
      <c r="R128" s="20"/>
      <c r="S128" s="20"/>
      <c r="T128" s="20"/>
      <c r="U128" s="16">
        <v>0</v>
      </c>
      <c r="V128" s="20"/>
      <c r="W128" s="20"/>
      <c r="X128" s="20"/>
      <c r="Y128" s="20"/>
      <c r="Z128" s="20"/>
      <c r="AA128" s="20"/>
      <c r="AB128" s="20"/>
      <c r="AC128" s="16"/>
      <c r="AD128" s="20"/>
      <c r="AE128" s="20"/>
      <c r="AF128" s="20"/>
      <c r="AG128" s="25">
        <v>0</v>
      </c>
      <c r="AH128" s="16"/>
      <c r="AI128" s="16" t="s">
        <v>7585</v>
      </c>
      <c r="AJ128" s="20"/>
      <c r="AK128" s="20"/>
      <c r="AL128" s="26">
        <v>0</v>
      </c>
      <c r="AM128">
        <v>6250</v>
      </c>
    </row>
    <row r="129" spans="1:39" x14ac:dyDescent="0.25">
      <c r="A129" s="15">
        <v>121</v>
      </c>
      <c r="B129" s="16"/>
      <c r="C129" s="17"/>
      <c r="D129" s="17">
        <v>436707</v>
      </c>
      <c r="E129" s="18">
        <v>44131</v>
      </c>
      <c r="F129" s="18">
        <v>44162</v>
      </c>
      <c r="G129" s="19">
        <v>105973</v>
      </c>
      <c r="H129" s="20"/>
      <c r="I129" s="20"/>
      <c r="J129" s="20">
        <v>0</v>
      </c>
      <c r="K129" s="20">
        <v>0</v>
      </c>
      <c r="L129" s="20"/>
      <c r="M129" s="20"/>
      <c r="N129" s="20">
        <v>0</v>
      </c>
      <c r="O129" s="20">
        <v>105973</v>
      </c>
      <c r="P129" s="16" t="s">
        <v>168</v>
      </c>
      <c r="Q129" s="19">
        <v>105973</v>
      </c>
      <c r="R129" s="20"/>
      <c r="S129" s="20"/>
      <c r="T129" s="20"/>
      <c r="U129" s="16">
        <v>0</v>
      </c>
      <c r="V129" s="20"/>
      <c r="W129" s="20"/>
      <c r="X129" s="20"/>
      <c r="Y129" s="20"/>
      <c r="Z129" s="20"/>
      <c r="AA129" s="20"/>
      <c r="AB129" s="20"/>
      <c r="AC129" s="16"/>
      <c r="AD129" s="20"/>
      <c r="AE129" s="20"/>
      <c r="AF129" s="20"/>
      <c r="AG129" s="25">
        <v>0</v>
      </c>
      <c r="AH129" s="16"/>
      <c r="AI129" s="16" t="s">
        <v>7585</v>
      </c>
      <c r="AJ129" s="20"/>
      <c r="AK129" s="20"/>
      <c r="AL129" s="26">
        <v>0</v>
      </c>
      <c r="AM129">
        <v>105973</v>
      </c>
    </row>
    <row r="130" spans="1:39" x14ac:dyDescent="0.25">
      <c r="A130" s="15">
        <v>122</v>
      </c>
      <c r="B130" s="16"/>
      <c r="C130" s="17"/>
      <c r="D130" s="17">
        <v>438017</v>
      </c>
      <c r="E130" s="18">
        <v>44145</v>
      </c>
      <c r="F130" s="18">
        <v>44196</v>
      </c>
      <c r="G130" s="19">
        <v>125934</v>
      </c>
      <c r="H130" s="20"/>
      <c r="I130" s="20"/>
      <c r="J130" s="20">
        <v>0</v>
      </c>
      <c r="K130" s="20">
        <v>0</v>
      </c>
      <c r="L130" s="20"/>
      <c r="M130" s="20"/>
      <c r="N130" s="20">
        <v>0</v>
      </c>
      <c r="O130" s="20">
        <v>125934</v>
      </c>
      <c r="P130" s="16" t="s">
        <v>169</v>
      </c>
      <c r="Q130" s="19">
        <v>125934</v>
      </c>
      <c r="R130" s="20"/>
      <c r="S130" s="20"/>
      <c r="T130" s="20"/>
      <c r="U130" s="16">
        <v>68014</v>
      </c>
      <c r="V130" s="20"/>
      <c r="W130" s="20"/>
      <c r="X130" s="20"/>
      <c r="Y130" s="20"/>
      <c r="Z130" s="20"/>
      <c r="AA130" s="20"/>
      <c r="AB130" s="20"/>
      <c r="AC130" s="16">
        <v>57920</v>
      </c>
      <c r="AD130" s="20"/>
      <c r="AE130" s="20"/>
      <c r="AF130" s="20"/>
      <c r="AG130" s="25">
        <v>0</v>
      </c>
      <c r="AH130" s="16"/>
      <c r="AI130" s="16"/>
      <c r="AJ130" s="20"/>
      <c r="AK130" s="20"/>
      <c r="AL130" s="26">
        <v>0</v>
      </c>
    </row>
    <row r="131" spans="1:39" x14ac:dyDescent="0.25">
      <c r="A131" s="15">
        <v>123</v>
      </c>
      <c r="B131" s="16"/>
      <c r="C131" s="17"/>
      <c r="D131" s="17">
        <v>438324</v>
      </c>
      <c r="E131" s="18">
        <v>44147</v>
      </c>
      <c r="F131" s="18">
        <v>44196</v>
      </c>
      <c r="G131" s="19">
        <v>262190</v>
      </c>
      <c r="H131" s="20"/>
      <c r="I131" s="20"/>
      <c r="J131" s="20">
        <v>0</v>
      </c>
      <c r="K131" s="20">
        <v>0</v>
      </c>
      <c r="L131" s="20"/>
      <c r="M131" s="20"/>
      <c r="N131" s="20">
        <v>0</v>
      </c>
      <c r="O131" s="20">
        <v>262190</v>
      </c>
      <c r="P131" s="16" t="s">
        <v>170</v>
      </c>
      <c r="Q131" s="19">
        <v>262190</v>
      </c>
      <c r="R131" s="20"/>
      <c r="S131" s="20"/>
      <c r="T131" s="20"/>
      <c r="U131" s="16">
        <v>262190</v>
      </c>
      <c r="V131" s="20"/>
      <c r="W131" s="20"/>
      <c r="X131" s="20"/>
      <c r="Y131" s="20"/>
      <c r="Z131" s="20"/>
      <c r="AA131" s="20"/>
      <c r="AB131" s="20"/>
      <c r="AC131" s="16"/>
      <c r="AD131" s="20"/>
      <c r="AE131" s="20"/>
      <c r="AF131" s="20"/>
      <c r="AG131" s="25">
        <v>0</v>
      </c>
      <c r="AH131" s="16"/>
      <c r="AI131" s="16"/>
      <c r="AJ131" s="20"/>
      <c r="AK131" s="20"/>
      <c r="AL131" s="26">
        <v>0</v>
      </c>
    </row>
    <row r="132" spans="1:39" x14ac:dyDescent="0.25">
      <c r="A132" s="15">
        <v>124</v>
      </c>
      <c r="B132" s="16"/>
      <c r="C132" s="17"/>
      <c r="D132" s="17">
        <v>438494</v>
      </c>
      <c r="E132" s="18">
        <v>44149</v>
      </c>
      <c r="F132" s="18">
        <v>44196</v>
      </c>
      <c r="G132" s="19">
        <v>57600</v>
      </c>
      <c r="H132" s="20"/>
      <c r="I132" s="20"/>
      <c r="J132" s="20">
        <v>0</v>
      </c>
      <c r="K132" s="20">
        <v>0</v>
      </c>
      <c r="L132" s="20"/>
      <c r="M132" s="20"/>
      <c r="N132" s="20">
        <v>0</v>
      </c>
      <c r="O132" s="20">
        <v>57600</v>
      </c>
      <c r="P132" s="16" t="s">
        <v>171</v>
      </c>
      <c r="Q132" s="19">
        <v>57600</v>
      </c>
      <c r="R132" s="20"/>
      <c r="S132" s="20"/>
      <c r="T132" s="20"/>
      <c r="U132" s="16">
        <v>57600</v>
      </c>
      <c r="V132" s="20"/>
      <c r="W132" s="20"/>
      <c r="X132" s="20"/>
      <c r="Y132" s="20"/>
      <c r="Z132" s="20"/>
      <c r="AA132" s="20"/>
      <c r="AB132" s="20"/>
      <c r="AC132" s="16"/>
      <c r="AD132" s="20"/>
      <c r="AE132" s="20"/>
      <c r="AF132" s="20"/>
      <c r="AG132" s="25">
        <v>0</v>
      </c>
      <c r="AH132" s="16"/>
      <c r="AI132" s="16"/>
      <c r="AJ132" s="20"/>
      <c r="AK132" s="20"/>
      <c r="AL132" s="26">
        <v>0</v>
      </c>
    </row>
    <row r="133" spans="1:39" x14ac:dyDescent="0.25">
      <c r="A133" s="15">
        <v>125</v>
      </c>
      <c r="B133" s="16"/>
      <c r="C133" s="17"/>
      <c r="D133" s="17">
        <v>432830</v>
      </c>
      <c r="E133" s="18">
        <v>44060</v>
      </c>
      <c r="F133" s="18">
        <v>44196</v>
      </c>
      <c r="G133" s="19">
        <v>57600</v>
      </c>
      <c r="H133" s="20"/>
      <c r="I133" s="20"/>
      <c r="J133" s="20">
        <v>0</v>
      </c>
      <c r="K133" s="20">
        <v>0</v>
      </c>
      <c r="L133" s="20"/>
      <c r="M133" s="20"/>
      <c r="N133" s="20">
        <v>0</v>
      </c>
      <c r="O133" s="20">
        <v>57600</v>
      </c>
      <c r="P133" s="16" t="s">
        <v>172</v>
      </c>
      <c r="Q133" s="19">
        <v>57600</v>
      </c>
      <c r="R133" s="20"/>
      <c r="S133" s="20"/>
      <c r="T133" s="20"/>
      <c r="U133" s="16">
        <v>57600</v>
      </c>
      <c r="V133" s="20"/>
      <c r="W133" s="20"/>
      <c r="X133" s="20"/>
      <c r="Y133" s="20"/>
      <c r="Z133" s="20"/>
      <c r="AA133" s="20"/>
      <c r="AB133" s="20"/>
      <c r="AC133" s="16"/>
      <c r="AD133" s="20"/>
      <c r="AE133" s="20"/>
      <c r="AF133" s="20"/>
      <c r="AG133" s="25">
        <v>0</v>
      </c>
      <c r="AH133" s="16"/>
      <c r="AI133" s="16"/>
      <c r="AJ133" s="20"/>
      <c r="AK133" s="20"/>
      <c r="AL133" s="26">
        <v>0</v>
      </c>
    </row>
    <row r="134" spans="1:39" x14ac:dyDescent="0.25">
      <c r="A134" s="15">
        <v>126</v>
      </c>
      <c r="B134" s="16"/>
      <c r="C134" s="17"/>
      <c r="D134" s="17">
        <v>433560</v>
      </c>
      <c r="E134" s="18">
        <v>44079</v>
      </c>
      <c r="F134" s="18">
        <v>44196</v>
      </c>
      <c r="G134" s="19">
        <v>307920</v>
      </c>
      <c r="H134" s="20"/>
      <c r="I134" s="20"/>
      <c r="J134" s="20">
        <v>0</v>
      </c>
      <c r="K134" s="20">
        <v>0</v>
      </c>
      <c r="L134" s="20"/>
      <c r="M134" s="20"/>
      <c r="N134" s="20">
        <v>0</v>
      </c>
      <c r="O134" s="20">
        <v>307920</v>
      </c>
      <c r="P134" s="16" t="s">
        <v>173</v>
      </c>
      <c r="Q134" s="19">
        <v>307920</v>
      </c>
      <c r="R134" s="20"/>
      <c r="S134" s="20"/>
      <c r="T134" s="20"/>
      <c r="U134" s="16">
        <v>0</v>
      </c>
      <c r="V134" s="20"/>
      <c r="W134" s="20"/>
      <c r="X134" s="20"/>
      <c r="Y134" s="20"/>
      <c r="Z134" s="20"/>
      <c r="AA134" s="20"/>
      <c r="AB134" s="20"/>
      <c r="AC134" s="16"/>
      <c r="AD134" s="20"/>
      <c r="AE134" s="20"/>
      <c r="AF134" s="20"/>
      <c r="AG134" s="25">
        <v>0</v>
      </c>
      <c r="AH134" s="16"/>
      <c r="AI134" s="16" t="s">
        <v>7585</v>
      </c>
      <c r="AJ134" s="20"/>
      <c r="AK134" s="20"/>
      <c r="AL134" s="26">
        <v>0</v>
      </c>
      <c r="AM134">
        <v>307920</v>
      </c>
    </row>
    <row r="135" spans="1:39" x14ac:dyDescent="0.25">
      <c r="A135" s="15">
        <v>127</v>
      </c>
      <c r="B135" s="16"/>
      <c r="C135" s="17"/>
      <c r="D135" s="17">
        <v>433629</v>
      </c>
      <c r="E135" s="18">
        <v>44082</v>
      </c>
      <c r="F135" s="18">
        <v>44196</v>
      </c>
      <c r="G135" s="19">
        <v>58249</v>
      </c>
      <c r="H135" s="20"/>
      <c r="I135" s="20"/>
      <c r="J135" s="20">
        <v>0</v>
      </c>
      <c r="K135" s="20">
        <v>0</v>
      </c>
      <c r="L135" s="20"/>
      <c r="M135" s="20"/>
      <c r="N135" s="20">
        <v>0</v>
      </c>
      <c r="O135" s="20">
        <v>58249</v>
      </c>
      <c r="P135" s="16" t="s">
        <v>174</v>
      </c>
      <c r="Q135" s="19">
        <v>58249</v>
      </c>
      <c r="R135" s="20"/>
      <c r="S135" s="20"/>
      <c r="T135" s="20"/>
      <c r="U135" s="16">
        <v>58249</v>
      </c>
      <c r="V135" s="20"/>
      <c r="W135" s="20"/>
      <c r="X135" s="20"/>
      <c r="Y135" s="20"/>
      <c r="Z135" s="20"/>
      <c r="AA135" s="20"/>
      <c r="AB135" s="20"/>
      <c r="AC135" s="16"/>
      <c r="AD135" s="20"/>
      <c r="AE135" s="20"/>
      <c r="AF135" s="20"/>
      <c r="AG135" s="25">
        <v>0</v>
      </c>
      <c r="AH135" s="16"/>
      <c r="AI135" s="16"/>
      <c r="AJ135" s="20"/>
      <c r="AK135" s="20"/>
      <c r="AL135" s="26">
        <v>0</v>
      </c>
    </row>
    <row r="136" spans="1:39" x14ac:dyDescent="0.25">
      <c r="A136" s="15">
        <v>128</v>
      </c>
      <c r="B136" s="16"/>
      <c r="C136" s="17"/>
      <c r="D136" s="17">
        <v>433741</v>
      </c>
      <c r="E136" s="18">
        <v>44085</v>
      </c>
      <c r="F136" s="18">
        <v>44196</v>
      </c>
      <c r="G136" s="19">
        <v>382473</v>
      </c>
      <c r="H136" s="20"/>
      <c r="I136" s="20"/>
      <c r="J136" s="20">
        <v>0</v>
      </c>
      <c r="K136" s="20">
        <v>0</v>
      </c>
      <c r="L136" s="20"/>
      <c r="M136" s="20"/>
      <c r="N136" s="20">
        <v>0</v>
      </c>
      <c r="O136" s="20">
        <v>382473</v>
      </c>
      <c r="P136" s="16" t="s">
        <v>175</v>
      </c>
      <c r="Q136" s="19">
        <v>382473</v>
      </c>
      <c r="R136" s="20"/>
      <c r="S136" s="20"/>
      <c r="T136" s="20"/>
      <c r="U136" s="16">
        <v>382473</v>
      </c>
      <c r="V136" s="20"/>
      <c r="W136" s="20"/>
      <c r="X136" s="20"/>
      <c r="Y136" s="20"/>
      <c r="Z136" s="20"/>
      <c r="AA136" s="20"/>
      <c r="AB136" s="20"/>
      <c r="AC136" s="16"/>
      <c r="AD136" s="20"/>
      <c r="AE136" s="20"/>
      <c r="AF136" s="20"/>
      <c r="AG136" s="25">
        <v>0</v>
      </c>
      <c r="AH136" s="16"/>
      <c r="AI136" s="16"/>
      <c r="AJ136" s="20"/>
      <c r="AK136" s="20"/>
      <c r="AL136" s="26">
        <v>0</v>
      </c>
    </row>
    <row r="137" spans="1:39" x14ac:dyDescent="0.25">
      <c r="A137" s="15">
        <v>129</v>
      </c>
      <c r="B137" s="16"/>
      <c r="C137" s="17"/>
      <c r="D137" s="17">
        <v>435114</v>
      </c>
      <c r="E137" s="18">
        <v>44110</v>
      </c>
      <c r="F137" s="18">
        <v>44162</v>
      </c>
      <c r="G137" s="19">
        <v>12500</v>
      </c>
      <c r="H137" s="20"/>
      <c r="I137" s="20"/>
      <c r="J137" s="20">
        <v>0</v>
      </c>
      <c r="K137" s="20">
        <v>0</v>
      </c>
      <c r="L137" s="20"/>
      <c r="M137" s="20"/>
      <c r="N137" s="20">
        <v>0</v>
      </c>
      <c r="O137" s="20">
        <v>12500</v>
      </c>
      <c r="P137" s="16" t="s">
        <v>176</v>
      </c>
      <c r="Q137" s="19">
        <v>12500</v>
      </c>
      <c r="R137" s="20"/>
      <c r="S137" s="20"/>
      <c r="T137" s="20"/>
      <c r="U137" s="16">
        <v>0</v>
      </c>
      <c r="V137" s="20"/>
      <c r="W137" s="20"/>
      <c r="X137" s="20"/>
      <c r="Y137" s="20"/>
      <c r="Z137" s="20"/>
      <c r="AA137" s="20"/>
      <c r="AB137" s="20"/>
      <c r="AC137" s="16"/>
      <c r="AD137" s="20"/>
      <c r="AE137" s="20"/>
      <c r="AF137" s="20"/>
      <c r="AG137" s="25">
        <v>0</v>
      </c>
      <c r="AH137" s="16"/>
      <c r="AI137" s="16" t="s">
        <v>7585</v>
      </c>
      <c r="AJ137" s="20"/>
      <c r="AK137" s="20"/>
      <c r="AL137" s="26">
        <v>0</v>
      </c>
      <c r="AM137">
        <v>12500</v>
      </c>
    </row>
    <row r="138" spans="1:39" x14ac:dyDescent="0.25">
      <c r="A138" s="15">
        <v>130</v>
      </c>
      <c r="B138" s="16"/>
      <c r="C138" s="17"/>
      <c r="D138" s="17">
        <v>435132</v>
      </c>
      <c r="E138" s="18">
        <v>44111</v>
      </c>
      <c r="F138" s="18">
        <v>44196</v>
      </c>
      <c r="G138" s="19">
        <v>21600</v>
      </c>
      <c r="H138" s="20"/>
      <c r="I138" s="20"/>
      <c r="J138" s="20">
        <v>0</v>
      </c>
      <c r="K138" s="20">
        <v>0</v>
      </c>
      <c r="L138" s="20"/>
      <c r="M138" s="20"/>
      <c r="N138" s="20">
        <v>0</v>
      </c>
      <c r="O138" s="20">
        <v>21600</v>
      </c>
      <c r="P138" s="16" t="s">
        <v>177</v>
      </c>
      <c r="Q138" s="19">
        <v>21600</v>
      </c>
      <c r="R138" s="20"/>
      <c r="S138" s="20"/>
      <c r="T138" s="20"/>
      <c r="U138" s="16">
        <v>0</v>
      </c>
      <c r="V138" s="20"/>
      <c r="W138" s="20"/>
      <c r="X138" s="20"/>
      <c r="Y138" s="20"/>
      <c r="Z138" s="20"/>
      <c r="AA138" s="20"/>
      <c r="AB138" s="20"/>
      <c r="AC138" s="16"/>
      <c r="AD138" s="20"/>
      <c r="AE138" s="20"/>
      <c r="AF138" s="20"/>
      <c r="AG138" s="25">
        <v>0</v>
      </c>
      <c r="AH138" s="16"/>
      <c r="AI138" s="16" t="s">
        <v>7585</v>
      </c>
      <c r="AJ138" s="20"/>
      <c r="AK138" s="20"/>
      <c r="AL138" s="26">
        <v>0</v>
      </c>
      <c r="AM138">
        <v>21600</v>
      </c>
    </row>
    <row r="139" spans="1:39" x14ac:dyDescent="0.25">
      <c r="A139" s="15">
        <v>131</v>
      </c>
      <c r="B139" s="16"/>
      <c r="C139" s="17"/>
      <c r="D139" s="17">
        <v>427825</v>
      </c>
      <c r="E139" s="18">
        <v>43981</v>
      </c>
      <c r="F139" s="18">
        <v>43983</v>
      </c>
      <c r="G139" s="19">
        <v>25000</v>
      </c>
      <c r="H139" s="20"/>
      <c r="I139" s="20"/>
      <c r="J139" s="20">
        <v>0</v>
      </c>
      <c r="K139" s="20">
        <v>0</v>
      </c>
      <c r="L139" s="20"/>
      <c r="M139" s="20"/>
      <c r="N139" s="20">
        <v>0</v>
      </c>
      <c r="O139" s="20">
        <v>25000</v>
      </c>
      <c r="P139" s="16" t="s">
        <v>178</v>
      </c>
      <c r="Q139" s="19">
        <v>25000</v>
      </c>
      <c r="R139" s="20"/>
      <c r="S139" s="20"/>
      <c r="T139" s="20"/>
      <c r="U139" s="16">
        <v>0</v>
      </c>
      <c r="V139" s="20"/>
      <c r="W139" s="20"/>
      <c r="X139" s="20"/>
      <c r="Y139" s="20"/>
      <c r="Z139" s="20"/>
      <c r="AA139" s="20"/>
      <c r="AB139" s="20"/>
      <c r="AC139" s="16"/>
      <c r="AD139" s="20"/>
      <c r="AE139" s="20"/>
      <c r="AF139" s="20"/>
      <c r="AG139" s="25">
        <v>0</v>
      </c>
      <c r="AH139" s="16"/>
      <c r="AI139" s="16" t="s">
        <v>7585</v>
      </c>
      <c r="AJ139" s="20"/>
      <c r="AK139" s="20"/>
      <c r="AL139" s="26">
        <v>0</v>
      </c>
      <c r="AM139">
        <v>25000</v>
      </c>
    </row>
    <row r="140" spans="1:39" x14ac:dyDescent="0.25">
      <c r="A140" s="15">
        <v>132</v>
      </c>
      <c r="B140" s="16"/>
      <c r="C140" s="17"/>
      <c r="D140" s="17">
        <v>428373</v>
      </c>
      <c r="E140" s="18">
        <v>43981</v>
      </c>
      <c r="F140" s="18">
        <v>43983</v>
      </c>
      <c r="G140" s="19">
        <v>12500</v>
      </c>
      <c r="H140" s="20"/>
      <c r="I140" s="20"/>
      <c r="J140" s="20">
        <v>0</v>
      </c>
      <c r="K140" s="20">
        <v>0</v>
      </c>
      <c r="L140" s="20"/>
      <c r="M140" s="20"/>
      <c r="N140" s="20">
        <v>0</v>
      </c>
      <c r="O140" s="20">
        <v>12500</v>
      </c>
      <c r="P140" s="16" t="s">
        <v>179</v>
      </c>
      <c r="Q140" s="19">
        <v>12500</v>
      </c>
      <c r="R140" s="20"/>
      <c r="S140" s="20"/>
      <c r="T140" s="20"/>
      <c r="U140" s="16">
        <v>0</v>
      </c>
      <c r="V140" s="20"/>
      <c r="W140" s="20"/>
      <c r="X140" s="20"/>
      <c r="Y140" s="20"/>
      <c r="Z140" s="20"/>
      <c r="AA140" s="20"/>
      <c r="AB140" s="20"/>
      <c r="AC140" s="16"/>
      <c r="AD140" s="20"/>
      <c r="AE140" s="20"/>
      <c r="AF140" s="20"/>
      <c r="AG140" s="25">
        <v>0</v>
      </c>
      <c r="AH140" s="16"/>
      <c r="AI140" s="16" t="s">
        <v>7585</v>
      </c>
      <c r="AJ140" s="20"/>
      <c r="AK140" s="20"/>
      <c r="AL140" s="26">
        <v>0</v>
      </c>
      <c r="AM140">
        <v>12500</v>
      </c>
    </row>
    <row r="141" spans="1:39" x14ac:dyDescent="0.25">
      <c r="A141" s="15">
        <v>133</v>
      </c>
      <c r="B141" s="16"/>
      <c r="C141" s="17"/>
      <c r="D141" s="17">
        <v>428478</v>
      </c>
      <c r="E141" s="18">
        <v>43981</v>
      </c>
      <c r="F141" s="18">
        <v>43983</v>
      </c>
      <c r="G141" s="19">
        <v>6250</v>
      </c>
      <c r="H141" s="20"/>
      <c r="I141" s="20"/>
      <c r="J141" s="20">
        <v>0</v>
      </c>
      <c r="K141" s="20">
        <v>0</v>
      </c>
      <c r="L141" s="20"/>
      <c r="M141" s="20"/>
      <c r="N141" s="20">
        <v>0</v>
      </c>
      <c r="O141" s="20">
        <v>6250</v>
      </c>
      <c r="P141" s="16" t="s">
        <v>180</v>
      </c>
      <c r="Q141" s="19">
        <v>6250</v>
      </c>
      <c r="R141" s="20"/>
      <c r="S141" s="20"/>
      <c r="T141" s="20"/>
      <c r="U141" s="16">
        <v>0</v>
      </c>
      <c r="V141" s="20"/>
      <c r="W141" s="20"/>
      <c r="X141" s="20"/>
      <c r="Y141" s="20"/>
      <c r="Z141" s="20"/>
      <c r="AA141" s="20"/>
      <c r="AB141" s="20"/>
      <c r="AC141" s="16"/>
      <c r="AD141" s="20"/>
      <c r="AE141" s="20"/>
      <c r="AF141" s="20"/>
      <c r="AG141" s="25">
        <v>0</v>
      </c>
      <c r="AH141" s="16"/>
      <c r="AI141" s="16" t="s">
        <v>7585</v>
      </c>
      <c r="AJ141" s="20"/>
      <c r="AK141" s="20"/>
      <c r="AL141" s="26">
        <v>0</v>
      </c>
      <c r="AM141">
        <v>6250</v>
      </c>
    </row>
    <row r="142" spans="1:39" x14ac:dyDescent="0.25">
      <c r="A142" s="15">
        <v>134</v>
      </c>
      <c r="B142" s="16"/>
      <c r="C142" s="17"/>
      <c r="D142" s="17">
        <v>431837</v>
      </c>
      <c r="E142" s="18">
        <v>44029</v>
      </c>
      <c r="F142" s="18">
        <v>44053</v>
      </c>
      <c r="G142" s="19">
        <v>58257</v>
      </c>
      <c r="H142" s="20"/>
      <c r="I142" s="20"/>
      <c r="J142" s="20">
        <v>0</v>
      </c>
      <c r="K142" s="20">
        <v>0</v>
      </c>
      <c r="L142" s="20"/>
      <c r="M142" s="20"/>
      <c r="N142" s="20">
        <v>0</v>
      </c>
      <c r="O142" s="20">
        <v>58257</v>
      </c>
      <c r="P142" s="16" t="s">
        <v>181</v>
      </c>
      <c r="Q142" s="19">
        <v>58257</v>
      </c>
      <c r="R142" s="20"/>
      <c r="S142" s="20"/>
      <c r="T142" s="20"/>
      <c r="U142" s="16">
        <v>58257</v>
      </c>
      <c r="V142" s="20"/>
      <c r="W142" s="20"/>
      <c r="X142" s="20"/>
      <c r="Y142" s="20"/>
      <c r="Z142" s="20"/>
      <c r="AA142" s="20"/>
      <c r="AB142" s="20"/>
      <c r="AC142" s="16"/>
      <c r="AD142" s="20"/>
      <c r="AE142" s="20"/>
      <c r="AF142" s="20"/>
      <c r="AG142" s="25">
        <v>0</v>
      </c>
      <c r="AH142" s="16"/>
      <c r="AI142" s="16"/>
      <c r="AJ142" s="20"/>
      <c r="AK142" s="20"/>
      <c r="AL142" s="26">
        <v>0</v>
      </c>
    </row>
    <row r="143" spans="1:39" x14ac:dyDescent="0.25">
      <c r="A143" s="15">
        <v>135</v>
      </c>
      <c r="B143" s="16"/>
      <c r="C143" s="17"/>
      <c r="D143" s="17">
        <v>431848</v>
      </c>
      <c r="E143" s="18">
        <v>44030</v>
      </c>
      <c r="F143" s="18">
        <v>44053</v>
      </c>
      <c r="G143" s="19">
        <v>137162</v>
      </c>
      <c r="H143" s="20"/>
      <c r="I143" s="20"/>
      <c r="J143" s="20">
        <v>0</v>
      </c>
      <c r="K143" s="20">
        <v>0</v>
      </c>
      <c r="L143" s="20"/>
      <c r="M143" s="20"/>
      <c r="N143" s="20">
        <v>0</v>
      </c>
      <c r="O143" s="20">
        <v>137162</v>
      </c>
      <c r="P143" s="16" t="s">
        <v>182</v>
      </c>
      <c r="Q143" s="19">
        <v>137162</v>
      </c>
      <c r="R143" s="20"/>
      <c r="S143" s="20"/>
      <c r="T143" s="20"/>
      <c r="U143" s="16">
        <v>137162</v>
      </c>
      <c r="V143" s="20"/>
      <c r="W143" s="20"/>
      <c r="X143" s="20"/>
      <c r="Y143" s="20"/>
      <c r="Z143" s="20"/>
      <c r="AA143" s="20"/>
      <c r="AB143" s="20"/>
      <c r="AC143" s="16"/>
      <c r="AD143" s="20"/>
      <c r="AE143" s="20"/>
      <c r="AF143" s="20"/>
      <c r="AG143" s="25">
        <v>0</v>
      </c>
      <c r="AH143" s="16"/>
      <c r="AI143" s="16"/>
      <c r="AJ143" s="20"/>
      <c r="AK143" s="20"/>
      <c r="AL143" s="26">
        <v>0</v>
      </c>
    </row>
    <row r="144" spans="1:39" x14ac:dyDescent="0.25">
      <c r="A144" s="15">
        <v>136</v>
      </c>
      <c r="B144" s="16"/>
      <c r="C144" s="17"/>
      <c r="D144" s="17">
        <v>431925</v>
      </c>
      <c r="E144" s="18">
        <v>44032</v>
      </c>
      <c r="F144" s="18">
        <v>44053</v>
      </c>
      <c r="G144" s="19">
        <v>310386</v>
      </c>
      <c r="H144" s="20"/>
      <c r="I144" s="20"/>
      <c r="J144" s="20">
        <v>0</v>
      </c>
      <c r="K144" s="20">
        <v>0</v>
      </c>
      <c r="L144" s="20"/>
      <c r="M144" s="20"/>
      <c r="N144" s="20">
        <v>0</v>
      </c>
      <c r="O144" s="20">
        <v>310386</v>
      </c>
      <c r="P144" s="16" t="s">
        <v>183</v>
      </c>
      <c r="Q144" s="19">
        <v>310386</v>
      </c>
      <c r="R144" s="20"/>
      <c r="S144" s="20"/>
      <c r="T144" s="20"/>
      <c r="U144" s="16">
        <v>310386</v>
      </c>
      <c r="V144" s="20"/>
      <c r="W144" s="20"/>
      <c r="X144" s="20"/>
      <c r="Y144" s="20"/>
      <c r="Z144" s="20"/>
      <c r="AA144" s="20"/>
      <c r="AB144" s="20"/>
      <c r="AC144" s="16"/>
      <c r="AD144" s="20"/>
      <c r="AE144" s="20"/>
      <c r="AF144" s="20"/>
      <c r="AG144" s="25">
        <v>0</v>
      </c>
      <c r="AH144" s="16"/>
      <c r="AI144" s="16"/>
      <c r="AJ144" s="20"/>
      <c r="AK144" s="20"/>
      <c r="AL144" s="26">
        <v>0</v>
      </c>
    </row>
    <row r="145" spans="1:39" x14ac:dyDescent="0.25">
      <c r="A145" s="15">
        <v>137</v>
      </c>
      <c r="B145" s="16"/>
      <c r="C145" s="17"/>
      <c r="D145" s="17">
        <v>10173</v>
      </c>
      <c r="E145" s="18">
        <v>44163</v>
      </c>
      <c r="F145" s="18">
        <v>44196</v>
      </c>
      <c r="G145" s="19">
        <v>57600</v>
      </c>
      <c r="H145" s="20"/>
      <c r="I145" s="20"/>
      <c r="J145" s="20">
        <v>0</v>
      </c>
      <c r="K145" s="20">
        <v>0</v>
      </c>
      <c r="L145" s="20"/>
      <c r="M145" s="20"/>
      <c r="N145" s="20">
        <v>0</v>
      </c>
      <c r="O145" s="20">
        <v>57600</v>
      </c>
      <c r="P145" s="16" t="s">
        <v>184</v>
      </c>
      <c r="Q145" s="19">
        <v>57600</v>
      </c>
      <c r="R145" s="20"/>
      <c r="S145" s="20">
        <v>57600</v>
      </c>
      <c r="T145" s="20"/>
      <c r="U145" s="16">
        <v>0</v>
      </c>
      <c r="V145" s="20"/>
      <c r="W145" s="20"/>
      <c r="X145" s="20"/>
      <c r="Y145" s="20"/>
      <c r="Z145" s="20"/>
      <c r="AA145" s="20"/>
      <c r="AB145" s="20"/>
      <c r="AC145" s="16"/>
      <c r="AD145" s="20"/>
      <c r="AE145" s="20"/>
      <c r="AF145" s="20"/>
      <c r="AG145" s="25">
        <v>0</v>
      </c>
      <c r="AH145" s="16"/>
      <c r="AI145" s="16"/>
      <c r="AJ145" s="20"/>
      <c r="AK145" s="20"/>
      <c r="AL145" s="26">
        <v>0</v>
      </c>
    </row>
    <row r="146" spans="1:39" x14ac:dyDescent="0.25">
      <c r="A146" s="15">
        <v>138</v>
      </c>
      <c r="B146" s="16"/>
      <c r="C146" s="17"/>
      <c r="D146" s="17">
        <v>11032</v>
      </c>
      <c r="E146" s="18">
        <v>44171</v>
      </c>
      <c r="F146" s="18">
        <v>44196</v>
      </c>
      <c r="G146" s="19">
        <v>122000</v>
      </c>
      <c r="H146" s="20"/>
      <c r="I146" s="20"/>
      <c r="J146" s="20">
        <v>0</v>
      </c>
      <c r="K146" s="20">
        <v>0</v>
      </c>
      <c r="L146" s="20"/>
      <c r="M146" s="20"/>
      <c r="N146" s="20">
        <v>0</v>
      </c>
      <c r="O146" s="20">
        <v>122000</v>
      </c>
      <c r="P146" s="16" t="s">
        <v>185</v>
      </c>
      <c r="Q146" s="19">
        <v>122000</v>
      </c>
      <c r="R146" s="20"/>
      <c r="S146" s="20">
        <v>122000</v>
      </c>
      <c r="T146" s="20"/>
      <c r="U146" s="16">
        <v>0</v>
      </c>
      <c r="V146" s="20"/>
      <c r="W146" s="20"/>
      <c r="X146" s="20"/>
      <c r="Y146" s="20"/>
      <c r="Z146" s="20"/>
      <c r="AA146" s="20"/>
      <c r="AB146" s="20"/>
      <c r="AC146" s="16"/>
      <c r="AD146" s="20"/>
      <c r="AE146" s="20"/>
      <c r="AF146" s="20"/>
      <c r="AG146" s="25">
        <v>0</v>
      </c>
      <c r="AH146" s="16"/>
      <c r="AI146" s="16"/>
      <c r="AJ146" s="20"/>
      <c r="AK146" s="20"/>
      <c r="AL146" s="26">
        <v>0</v>
      </c>
    </row>
    <row r="147" spans="1:39" x14ac:dyDescent="0.25">
      <c r="A147" s="15">
        <v>139</v>
      </c>
      <c r="B147" s="16"/>
      <c r="C147" s="17"/>
      <c r="D147" s="17">
        <v>11063</v>
      </c>
      <c r="E147" s="18">
        <v>44171</v>
      </c>
      <c r="F147" s="18">
        <v>44196</v>
      </c>
      <c r="G147" s="19">
        <v>793706</v>
      </c>
      <c r="H147" s="20"/>
      <c r="I147" s="20"/>
      <c r="J147" s="20">
        <v>0</v>
      </c>
      <c r="K147" s="20">
        <v>0</v>
      </c>
      <c r="L147" s="20"/>
      <c r="M147" s="20"/>
      <c r="N147" s="20">
        <v>0</v>
      </c>
      <c r="O147" s="20">
        <v>793706</v>
      </c>
      <c r="P147" s="16" t="s">
        <v>186</v>
      </c>
      <c r="Q147" s="19">
        <v>793706</v>
      </c>
      <c r="R147" s="20"/>
      <c r="S147" s="20"/>
      <c r="T147" s="20"/>
      <c r="U147" s="16">
        <v>793706</v>
      </c>
      <c r="V147" s="20"/>
      <c r="W147" s="20"/>
      <c r="X147" s="20"/>
      <c r="Y147" s="20"/>
      <c r="Z147" s="20"/>
      <c r="AA147" s="20"/>
      <c r="AB147" s="20"/>
      <c r="AC147" s="16"/>
      <c r="AD147" s="20"/>
      <c r="AE147" s="20"/>
      <c r="AF147" s="20"/>
      <c r="AG147" s="25">
        <v>0</v>
      </c>
      <c r="AH147" s="16"/>
      <c r="AI147" s="16"/>
      <c r="AJ147" s="20"/>
      <c r="AK147" s="20"/>
      <c r="AL147" s="26">
        <v>0</v>
      </c>
    </row>
    <row r="148" spans="1:39" x14ac:dyDescent="0.25">
      <c r="A148" s="15">
        <v>140</v>
      </c>
      <c r="B148" s="16"/>
      <c r="C148" s="17"/>
      <c r="D148" s="17">
        <v>11132</v>
      </c>
      <c r="E148" s="18">
        <v>44172</v>
      </c>
      <c r="F148" s="18">
        <v>44196</v>
      </c>
      <c r="G148" s="19">
        <v>111800</v>
      </c>
      <c r="H148" s="20"/>
      <c r="I148" s="20"/>
      <c r="J148" s="20">
        <v>0</v>
      </c>
      <c r="K148" s="20">
        <v>0</v>
      </c>
      <c r="L148" s="20"/>
      <c r="M148" s="20"/>
      <c r="N148" s="20">
        <v>0</v>
      </c>
      <c r="O148" s="20">
        <v>111800</v>
      </c>
      <c r="P148" s="16" t="s">
        <v>187</v>
      </c>
      <c r="Q148" s="19">
        <v>111800</v>
      </c>
      <c r="R148" s="20"/>
      <c r="S148" s="20"/>
      <c r="T148" s="20"/>
      <c r="U148" s="16">
        <v>111800</v>
      </c>
      <c r="V148" s="20"/>
      <c r="W148" s="20"/>
      <c r="X148" s="20"/>
      <c r="Y148" s="20"/>
      <c r="Z148" s="20"/>
      <c r="AA148" s="20"/>
      <c r="AB148" s="20"/>
      <c r="AC148" s="16"/>
      <c r="AD148" s="20"/>
      <c r="AE148" s="20"/>
      <c r="AF148" s="20"/>
      <c r="AG148" s="25">
        <v>0</v>
      </c>
      <c r="AH148" s="16"/>
      <c r="AI148" s="16"/>
      <c r="AJ148" s="20"/>
      <c r="AK148" s="20"/>
      <c r="AL148" s="26">
        <v>0</v>
      </c>
    </row>
    <row r="149" spans="1:39" x14ac:dyDescent="0.25">
      <c r="A149" s="15">
        <v>141</v>
      </c>
      <c r="B149" s="16"/>
      <c r="C149" s="17"/>
      <c r="D149" s="17">
        <v>11579</v>
      </c>
      <c r="E149" s="18">
        <v>44177</v>
      </c>
      <c r="F149" s="18">
        <v>44196</v>
      </c>
      <c r="G149" s="19">
        <v>131928</v>
      </c>
      <c r="H149" s="20"/>
      <c r="I149" s="20"/>
      <c r="J149" s="20">
        <v>0</v>
      </c>
      <c r="K149" s="20">
        <v>0</v>
      </c>
      <c r="L149" s="20"/>
      <c r="M149" s="20"/>
      <c r="N149" s="20">
        <v>0</v>
      </c>
      <c r="O149" s="20">
        <v>131928</v>
      </c>
      <c r="P149" s="16" t="s">
        <v>188</v>
      </c>
      <c r="Q149" s="19">
        <v>131928</v>
      </c>
      <c r="R149" s="20"/>
      <c r="S149" s="20">
        <v>131928</v>
      </c>
      <c r="T149" s="20"/>
      <c r="U149" s="16">
        <v>0</v>
      </c>
      <c r="V149" s="20"/>
      <c r="W149" s="20"/>
      <c r="X149" s="20"/>
      <c r="Y149" s="20"/>
      <c r="Z149" s="20"/>
      <c r="AA149" s="20"/>
      <c r="AB149" s="20"/>
      <c r="AC149" s="16"/>
      <c r="AD149" s="20"/>
      <c r="AE149" s="20"/>
      <c r="AF149" s="20"/>
      <c r="AG149" s="25">
        <v>0</v>
      </c>
      <c r="AH149" s="16"/>
      <c r="AI149" s="16"/>
      <c r="AJ149" s="20"/>
      <c r="AK149" s="20"/>
      <c r="AL149" s="26">
        <v>0</v>
      </c>
    </row>
    <row r="150" spans="1:39" x14ac:dyDescent="0.25">
      <c r="A150" s="15">
        <v>142</v>
      </c>
      <c r="B150" s="16"/>
      <c r="C150" s="17"/>
      <c r="D150" s="17">
        <v>11718</v>
      </c>
      <c r="E150" s="18">
        <v>44179</v>
      </c>
      <c r="F150" s="18">
        <v>44196</v>
      </c>
      <c r="G150" s="19">
        <v>182957</v>
      </c>
      <c r="H150" s="20"/>
      <c r="I150" s="20"/>
      <c r="J150" s="20">
        <v>0</v>
      </c>
      <c r="K150" s="20">
        <v>0</v>
      </c>
      <c r="L150" s="20"/>
      <c r="M150" s="20"/>
      <c r="N150" s="20">
        <v>0</v>
      </c>
      <c r="O150" s="20">
        <v>182957</v>
      </c>
      <c r="P150" s="16" t="s">
        <v>189</v>
      </c>
      <c r="Q150" s="19">
        <v>182957</v>
      </c>
      <c r="R150" s="20"/>
      <c r="S150" s="20"/>
      <c r="T150" s="20"/>
      <c r="U150" s="16">
        <v>182957</v>
      </c>
      <c r="V150" s="20"/>
      <c r="W150" s="20"/>
      <c r="X150" s="20"/>
      <c r="Y150" s="20"/>
      <c r="Z150" s="20"/>
      <c r="AA150" s="20"/>
      <c r="AB150" s="20"/>
      <c r="AC150" s="16"/>
      <c r="AD150" s="20"/>
      <c r="AE150" s="20"/>
      <c r="AF150" s="20"/>
      <c r="AG150" s="25">
        <v>0</v>
      </c>
      <c r="AH150" s="16"/>
      <c r="AI150" s="16"/>
      <c r="AJ150" s="20"/>
      <c r="AK150" s="20"/>
      <c r="AL150" s="26">
        <v>0</v>
      </c>
    </row>
    <row r="151" spans="1:39" x14ac:dyDescent="0.25">
      <c r="A151" s="15">
        <v>143</v>
      </c>
      <c r="B151" s="16"/>
      <c r="C151" s="17"/>
      <c r="D151" s="17">
        <v>432391</v>
      </c>
      <c r="E151" s="18">
        <v>44043</v>
      </c>
      <c r="F151" s="18">
        <v>44053</v>
      </c>
      <c r="G151" s="19">
        <v>1895932</v>
      </c>
      <c r="H151" s="20"/>
      <c r="I151" s="20"/>
      <c r="J151" s="20">
        <v>0</v>
      </c>
      <c r="K151" s="20">
        <v>0</v>
      </c>
      <c r="L151" s="20"/>
      <c r="M151" s="20"/>
      <c r="N151" s="20">
        <v>0</v>
      </c>
      <c r="O151" s="20">
        <v>1895932</v>
      </c>
      <c r="P151" s="16" t="s">
        <v>190</v>
      </c>
      <c r="Q151" s="19">
        <v>1895932</v>
      </c>
      <c r="R151" s="20"/>
      <c r="S151" s="20">
        <v>1895932</v>
      </c>
      <c r="T151" s="20"/>
      <c r="U151" s="16">
        <v>0</v>
      </c>
      <c r="V151" s="20"/>
      <c r="W151" s="20"/>
      <c r="X151" s="20"/>
      <c r="Y151" s="20"/>
      <c r="Z151" s="20"/>
      <c r="AA151" s="20"/>
      <c r="AB151" s="20"/>
      <c r="AC151" s="16"/>
      <c r="AD151" s="20"/>
      <c r="AE151" s="20"/>
      <c r="AF151" s="20"/>
      <c r="AG151" s="25">
        <v>0</v>
      </c>
      <c r="AH151" s="16"/>
      <c r="AI151" s="16"/>
      <c r="AJ151" s="20"/>
      <c r="AK151" s="20"/>
      <c r="AL151" s="26">
        <v>0</v>
      </c>
    </row>
    <row r="152" spans="1:39" x14ac:dyDescent="0.25">
      <c r="A152" s="15">
        <v>144</v>
      </c>
      <c r="B152" s="16"/>
      <c r="C152" s="17"/>
      <c r="D152" s="17">
        <v>430387</v>
      </c>
      <c r="E152" s="18">
        <v>43951</v>
      </c>
      <c r="F152" s="18">
        <v>44015</v>
      </c>
      <c r="G152" s="19">
        <v>2593756</v>
      </c>
      <c r="H152" s="20"/>
      <c r="I152" s="20"/>
      <c r="J152" s="20">
        <v>0</v>
      </c>
      <c r="K152" s="20">
        <v>0</v>
      </c>
      <c r="L152" s="20"/>
      <c r="M152" s="20"/>
      <c r="N152" s="20">
        <v>0</v>
      </c>
      <c r="O152" s="20">
        <v>2593756</v>
      </c>
      <c r="P152" s="16" t="s">
        <v>191</v>
      </c>
      <c r="Q152" s="19">
        <v>2593756</v>
      </c>
      <c r="R152" s="20"/>
      <c r="S152" s="20"/>
      <c r="T152" s="20"/>
      <c r="U152" s="16">
        <v>2593756</v>
      </c>
      <c r="V152" s="20"/>
      <c r="W152" s="20"/>
      <c r="X152" s="20"/>
      <c r="Y152" s="20"/>
      <c r="Z152" s="20"/>
      <c r="AA152" s="20"/>
      <c r="AB152" s="20"/>
      <c r="AC152" s="16"/>
      <c r="AD152" s="20"/>
      <c r="AE152" s="20"/>
      <c r="AF152" s="20"/>
      <c r="AG152" s="25">
        <v>0</v>
      </c>
      <c r="AH152" s="16"/>
      <c r="AI152" s="16"/>
      <c r="AJ152" s="20"/>
      <c r="AK152" s="20"/>
      <c r="AL152" s="26">
        <v>0</v>
      </c>
    </row>
    <row r="153" spans="1:39" x14ac:dyDescent="0.25">
      <c r="A153" s="15">
        <v>145</v>
      </c>
      <c r="B153" s="16"/>
      <c r="C153" s="17"/>
      <c r="D153" s="17">
        <v>432393</v>
      </c>
      <c r="E153" s="18">
        <v>44043</v>
      </c>
      <c r="F153" s="18">
        <v>44053</v>
      </c>
      <c r="G153" s="19">
        <v>1350568</v>
      </c>
      <c r="H153" s="20"/>
      <c r="I153" s="20"/>
      <c r="J153" s="20">
        <v>0</v>
      </c>
      <c r="K153" s="20">
        <v>0</v>
      </c>
      <c r="L153" s="20"/>
      <c r="M153" s="20"/>
      <c r="N153" s="20">
        <v>0</v>
      </c>
      <c r="O153" s="20">
        <v>1350568</v>
      </c>
      <c r="P153" s="16" t="s">
        <v>192</v>
      </c>
      <c r="Q153" s="19">
        <v>1350568</v>
      </c>
      <c r="R153" s="20"/>
      <c r="S153" s="20"/>
      <c r="T153" s="20"/>
      <c r="U153" s="16">
        <v>0</v>
      </c>
      <c r="V153" s="20"/>
      <c r="W153" s="20"/>
      <c r="X153" s="20"/>
      <c r="Y153" s="20"/>
      <c r="Z153" s="20"/>
      <c r="AA153" s="20"/>
      <c r="AB153" s="20"/>
      <c r="AC153" s="16"/>
      <c r="AD153" s="20"/>
      <c r="AE153" s="20"/>
      <c r="AF153" s="20"/>
      <c r="AG153" s="25">
        <v>0</v>
      </c>
      <c r="AH153" s="16"/>
      <c r="AI153" s="16" t="s">
        <v>7585</v>
      </c>
      <c r="AJ153" s="20"/>
      <c r="AK153" s="20"/>
      <c r="AL153" s="26">
        <v>0</v>
      </c>
      <c r="AM153">
        <v>1350568</v>
      </c>
    </row>
    <row r="154" spans="1:39" x14ac:dyDescent="0.25">
      <c r="A154" s="15">
        <v>146</v>
      </c>
      <c r="B154" s="16"/>
      <c r="C154" s="17"/>
      <c r="D154" s="17">
        <v>10089</v>
      </c>
      <c r="E154" s="18">
        <v>44163</v>
      </c>
      <c r="F154" s="18">
        <v>44196</v>
      </c>
      <c r="G154" s="19">
        <v>57600</v>
      </c>
      <c r="H154" s="20"/>
      <c r="I154" s="20"/>
      <c r="J154" s="20">
        <v>0</v>
      </c>
      <c r="K154" s="20">
        <v>0</v>
      </c>
      <c r="L154" s="20"/>
      <c r="M154" s="20"/>
      <c r="N154" s="20">
        <v>0</v>
      </c>
      <c r="O154" s="20">
        <v>57600</v>
      </c>
      <c r="P154" s="16" t="s">
        <v>193</v>
      </c>
      <c r="Q154" s="19">
        <v>57600</v>
      </c>
      <c r="R154" s="20"/>
      <c r="S154" s="20">
        <v>57600</v>
      </c>
      <c r="T154" s="20"/>
      <c r="U154" s="16">
        <v>0</v>
      </c>
      <c r="V154" s="20"/>
      <c r="W154" s="20"/>
      <c r="X154" s="20"/>
      <c r="Y154" s="20"/>
      <c r="Z154" s="20"/>
      <c r="AA154" s="20"/>
      <c r="AB154" s="20"/>
      <c r="AC154" s="16"/>
      <c r="AD154" s="20"/>
      <c r="AE154" s="20"/>
      <c r="AF154" s="20"/>
      <c r="AG154" s="25">
        <v>0</v>
      </c>
      <c r="AH154" s="16"/>
      <c r="AI154" s="16"/>
      <c r="AJ154" s="20"/>
      <c r="AK154" s="20"/>
      <c r="AL154" s="26">
        <v>0</v>
      </c>
    </row>
    <row r="155" spans="1:39" x14ac:dyDescent="0.25">
      <c r="A155" s="15">
        <v>147</v>
      </c>
      <c r="B155" s="16"/>
      <c r="C155" s="17"/>
      <c r="D155" s="17">
        <v>10090</v>
      </c>
      <c r="E155" s="18">
        <v>44163</v>
      </c>
      <c r="F155" s="18">
        <v>44196</v>
      </c>
      <c r="G155" s="19">
        <v>150000</v>
      </c>
      <c r="H155" s="20"/>
      <c r="I155" s="20"/>
      <c r="J155" s="20">
        <v>0</v>
      </c>
      <c r="K155" s="20">
        <v>0</v>
      </c>
      <c r="L155" s="20"/>
      <c r="M155" s="20"/>
      <c r="N155" s="20">
        <v>0</v>
      </c>
      <c r="O155" s="20">
        <v>150000</v>
      </c>
      <c r="P155" s="16" t="s">
        <v>194</v>
      </c>
      <c r="Q155" s="19">
        <v>150000</v>
      </c>
      <c r="R155" s="20"/>
      <c r="S155" s="20">
        <v>150000</v>
      </c>
      <c r="T155" s="20"/>
      <c r="U155" s="16">
        <v>0</v>
      </c>
      <c r="V155" s="20"/>
      <c r="W155" s="20"/>
      <c r="X155" s="20"/>
      <c r="Y155" s="20"/>
      <c r="Z155" s="20"/>
      <c r="AA155" s="20"/>
      <c r="AB155" s="20"/>
      <c r="AC155" s="16"/>
      <c r="AD155" s="20"/>
      <c r="AE155" s="20"/>
      <c r="AF155" s="20"/>
      <c r="AG155" s="25">
        <v>0</v>
      </c>
      <c r="AH155" s="16"/>
      <c r="AI155" s="16"/>
      <c r="AJ155" s="20"/>
      <c r="AK155" s="20"/>
      <c r="AL155" s="26">
        <v>0</v>
      </c>
    </row>
    <row r="156" spans="1:39" x14ac:dyDescent="0.25">
      <c r="A156" s="15">
        <v>148</v>
      </c>
      <c r="B156" s="16"/>
      <c r="C156" s="17"/>
      <c r="D156" s="17">
        <v>10171</v>
      </c>
      <c r="E156" s="18">
        <v>44163</v>
      </c>
      <c r="F156" s="18">
        <v>44196</v>
      </c>
      <c r="G156" s="19">
        <v>150000</v>
      </c>
      <c r="H156" s="20"/>
      <c r="I156" s="20"/>
      <c r="J156" s="20">
        <v>0</v>
      </c>
      <c r="K156" s="20">
        <v>0</v>
      </c>
      <c r="L156" s="20"/>
      <c r="M156" s="20"/>
      <c r="N156" s="20">
        <v>0</v>
      </c>
      <c r="O156" s="20">
        <v>150000</v>
      </c>
      <c r="P156" s="16" t="s">
        <v>195</v>
      </c>
      <c r="Q156" s="19">
        <v>150000</v>
      </c>
      <c r="R156" s="20"/>
      <c r="S156" s="20">
        <v>150000</v>
      </c>
      <c r="T156" s="20"/>
      <c r="U156" s="16">
        <v>0</v>
      </c>
      <c r="V156" s="20"/>
      <c r="W156" s="20"/>
      <c r="X156" s="20"/>
      <c r="Y156" s="20"/>
      <c r="Z156" s="20"/>
      <c r="AA156" s="20"/>
      <c r="AB156" s="20"/>
      <c r="AC156" s="16"/>
      <c r="AD156" s="20"/>
      <c r="AE156" s="20"/>
      <c r="AF156" s="20"/>
      <c r="AG156" s="25">
        <v>0</v>
      </c>
      <c r="AH156" s="16"/>
      <c r="AI156" s="16"/>
      <c r="AJ156" s="20"/>
      <c r="AK156" s="20"/>
      <c r="AL156" s="26">
        <v>0</v>
      </c>
    </row>
    <row r="157" spans="1:39" x14ac:dyDescent="0.25">
      <c r="A157" s="15">
        <v>149</v>
      </c>
      <c r="B157" s="16"/>
      <c r="C157" s="17" t="s">
        <v>140</v>
      </c>
      <c r="D157" s="17">
        <v>17104</v>
      </c>
      <c r="E157" s="18">
        <v>44242</v>
      </c>
      <c r="F157" s="18">
        <v>44272</v>
      </c>
      <c r="G157" s="19">
        <v>324534</v>
      </c>
      <c r="H157" s="20"/>
      <c r="I157" s="20"/>
      <c r="J157" s="20">
        <v>0</v>
      </c>
      <c r="K157" s="20">
        <v>0</v>
      </c>
      <c r="L157" s="20"/>
      <c r="M157" s="20"/>
      <c r="N157" s="20">
        <v>0</v>
      </c>
      <c r="O157" s="20">
        <v>324534</v>
      </c>
      <c r="P157" s="16" t="s">
        <v>196</v>
      </c>
      <c r="Q157" s="19">
        <v>324534</v>
      </c>
      <c r="R157" s="20"/>
      <c r="S157" s="20">
        <v>324534</v>
      </c>
      <c r="T157" s="20"/>
      <c r="U157" s="16">
        <v>0</v>
      </c>
      <c r="V157" s="20"/>
      <c r="W157" s="20"/>
      <c r="X157" s="20"/>
      <c r="Y157" s="20"/>
      <c r="Z157" s="20"/>
      <c r="AA157" s="20"/>
      <c r="AB157" s="20"/>
      <c r="AC157" s="16"/>
      <c r="AD157" s="20"/>
      <c r="AE157" s="20"/>
      <c r="AF157" s="20"/>
      <c r="AG157" s="25">
        <v>0</v>
      </c>
      <c r="AH157" s="16"/>
      <c r="AI157" s="16"/>
      <c r="AJ157" s="20"/>
      <c r="AK157" s="20"/>
      <c r="AL157" s="26">
        <v>0</v>
      </c>
    </row>
    <row r="158" spans="1:39" x14ac:dyDescent="0.25">
      <c r="A158" s="15">
        <v>150</v>
      </c>
      <c r="B158" s="16"/>
      <c r="C158" s="17" t="s">
        <v>140</v>
      </c>
      <c r="D158" s="17">
        <v>17105</v>
      </c>
      <c r="E158" s="18">
        <v>44242</v>
      </c>
      <c r="F158" s="18">
        <v>44272</v>
      </c>
      <c r="G158" s="19">
        <v>80850</v>
      </c>
      <c r="H158" s="20"/>
      <c r="I158" s="20"/>
      <c r="J158" s="20">
        <v>0</v>
      </c>
      <c r="K158" s="20">
        <v>0</v>
      </c>
      <c r="L158" s="20"/>
      <c r="M158" s="20"/>
      <c r="N158" s="20">
        <v>0</v>
      </c>
      <c r="O158" s="20">
        <v>80850</v>
      </c>
      <c r="P158" s="16" t="s">
        <v>197</v>
      </c>
      <c r="Q158" s="19">
        <v>80850</v>
      </c>
      <c r="R158" s="20"/>
      <c r="S158" s="20">
        <v>80850</v>
      </c>
      <c r="T158" s="20"/>
      <c r="U158" s="16">
        <v>0</v>
      </c>
      <c r="V158" s="20"/>
      <c r="W158" s="20"/>
      <c r="X158" s="20"/>
      <c r="Y158" s="20"/>
      <c r="Z158" s="20"/>
      <c r="AA158" s="20"/>
      <c r="AB158" s="20"/>
      <c r="AC158" s="16"/>
      <c r="AD158" s="20"/>
      <c r="AE158" s="20"/>
      <c r="AF158" s="20"/>
      <c r="AG158" s="25">
        <v>0</v>
      </c>
      <c r="AH158" s="16"/>
      <c r="AI158" s="16"/>
      <c r="AJ158" s="20"/>
      <c r="AK158" s="20"/>
      <c r="AL158" s="26">
        <v>0</v>
      </c>
    </row>
    <row r="159" spans="1:39" x14ac:dyDescent="0.25">
      <c r="A159" s="15">
        <v>151</v>
      </c>
      <c r="B159" s="16"/>
      <c r="C159" s="17" t="s">
        <v>140</v>
      </c>
      <c r="D159" s="17">
        <v>17191</v>
      </c>
      <c r="E159" s="18">
        <v>44243</v>
      </c>
      <c r="F159" s="18">
        <v>44273</v>
      </c>
      <c r="G159" s="19">
        <v>57600</v>
      </c>
      <c r="H159" s="20"/>
      <c r="I159" s="20"/>
      <c r="J159" s="20">
        <v>0</v>
      </c>
      <c r="K159" s="20">
        <v>57600</v>
      </c>
      <c r="L159" s="20"/>
      <c r="M159" s="20"/>
      <c r="N159" s="20">
        <v>57600</v>
      </c>
      <c r="O159" s="20">
        <v>0</v>
      </c>
      <c r="P159" s="16" t="s">
        <v>198</v>
      </c>
      <c r="Q159" s="19">
        <v>57600</v>
      </c>
      <c r="R159" s="20"/>
      <c r="S159" s="20"/>
      <c r="T159" s="20"/>
      <c r="U159" s="16">
        <v>0</v>
      </c>
      <c r="V159" s="20"/>
      <c r="W159" s="20"/>
      <c r="X159" s="20"/>
      <c r="Y159" s="20"/>
      <c r="Z159" s="20"/>
      <c r="AA159" s="20"/>
      <c r="AB159" s="20"/>
      <c r="AC159" s="16"/>
      <c r="AD159" s="20"/>
      <c r="AE159" s="20">
        <v>0</v>
      </c>
      <c r="AF159" s="20"/>
      <c r="AG159" s="25">
        <v>0</v>
      </c>
      <c r="AH159" s="16"/>
      <c r="AI159" s="16"/>
      <c r="AJ159" s="20">
        <v>0</v>
      </c>
      <c r="AK159" s="20"/>
      <c r="AL159" s="26">
        <v>0</v>
      </c>
    </row>
    <row r="160" spans="1:39" x14ac:dyDescent="0.25">
      <c r="A160" s="15">
        <v>152</v>
      </c>
      <c r="B160" s="16"/>
      <c r="C160" s="17" t="s">
        <v>140</v>
      </c>
      <c r="D160" s="17">
        <v>17278</v>
      </c>
      <c r="E160" s="18">
        <v>44244</v>
      </c>
      <c r="F160" s="18">
        <v>44274</v>
      </c>
      <c r="G160" s="19">
        <v>122666</v>
      </c>
      <c r="H160" s="20"/>
      <c r="I160" s="20"/>
      <c r="J160" s="20">
        <v>0</v>
      </c>
      <c r="K160" s="20">
        <v>0</v>
      </c>
      <c r="L160" s="20"/>
      <c r="M160" s="20"/>
      <c r="N160" s="20">
        <v>0</v>
      </c>
      <c r="O160" s="20">
        <v>122666</v>
      </c>
      <c r="P160" s="16" t="s">
        <v>199</v>
      </c>
      <c r="Q160" s="19">
        <v>122666</v>
      </c>
      <c r="R160" s="20"/>
      <c r="S160" s="20">
        <v>122666</v>
      </c>
      <c r="T160" s="20"/>
      <c r="U160" s="16">
        <v>0</v>
      </c>
      <c r="V160" s="20"/>
      <c r="W160" s="20"/>
      <c r="X160" s="20"/>
      <c r="Y160" s="20"/>
      <c r="Z160" s="20"/>
      <c r="AA160" s="20"/>
      <c r="AB160" s="20"/>
      <c r="AC160" s="16"/>
      <c r="AD160" s="20"/>
      <c r="AE160" s="20"/>
      <c r="AF160" s="20"/>
      <c r="AG160" s="25">
        <v>0</v>
      </c>
      <c r="AH160" s="16"/>
      <c r="AI160" s="16"/>
      <c r="AJ160" s="20"/>
      <c r="AK160" s="20"/>
      <c r="AL160" s="26">
        <v>0</v>
      </c>
    </row>
    <row r="161" spans="1:38" x14ac:dyDescent="0.25">
      <c r="A161" s="15">
        <v>153</v>
      </c>
      <c r="B161" s="16"/>
      <c r="C161" s="17" t="s">
        <v>140</v>
      </c>
      <c r="D161" s="17">
        <v>17559</v>
      </c>
      <c r="E161" s="18">
        <v>44249</v>
      </c>
      <c r="F161" s="18">
        <v>44279</v>
      </c>
      <c r="G161" s="19">
        <v>25000</v>
      </c>
      <c r="H161" s="20"/>
      <c r="I161" s="20"/>
      <c r="J161" s="20">
        <v>0</v>
      </c>
      <c r="K161" s="20">
        <v>25000</v>
      </c>
      <c r="L161" s="20"/>
      <c r="M161" s="20"/>
      <c r="N161" s="20">
        <v>25000</v>
      </c>
      <c r="O161" s="20">
        <v>0</v>
      </c>
      <c r="P161" s="16" t="s">
        <v>200</v>
      </c>
      <c r="Q161" s="19">
        <v>25000</v>
      </c>
      <c r="R161" s="20"/>
      <c r="S161" s="20"/>
      <c r="T161" s="20"/>
      <c r="U161" s="16">
        <v>0</v>
      </c>
      <c r="V161" s="20"/>
      <c r="W161" s="20"/>
      <c r="X161" s="20"/>
      <c r="Y161" s="20"/>
      <c r="Z161" s="20"/>
      <c r="AA161" s="20"/>
      <c r="AB161" s="20"/>
      <c r="AC161" s="16"/>
      <c r="AD161" s="20"/>
      <c r="AE161" s="20">
        <v>0</v>
      </c>
      <c r="AF161" s="20"/>
      <c r="AG161" s="25">
        <v>0</v>
      </c>
      <c r="AH161" s="16"/>
      <c r="AI161" s="16"/>
      <c r="AJ161" s="20">
        <v>0</v>
      </c>
      <c r="AK161" s="20"/>
      <c r="AL161" s="26">
        <v>0</v>
      </c>
    </row>
    <row r="162" spans="1:38" x14ac:dyDescent="0.25">
      <c r="A162" s="15">
        <v>154</v>
      </c>
      <c r="B162" s="16"/>
      <c r="C162" s="17"/>
      <c r="D162" s="17">
        <v>406365</v>
      </c>
      <c r="E162" s="18">
        <v>43557</v>
      </c>
      <c r="F162" s="18">
        <v>43597</v>
      </c>
      <c r="G162" s="19">
        <v>45300</v>
      </c>
      <c r="H162" s="20"/>
      <c r="I162" s="20"/>
      <c r="J162" s="20">
        <v>0</v>
      </c>
      <c r="K162" s="20">
        <v>0</v>
      </c>
      <c r="L162" s="20"/>
      <c r="M162" s="20"/>
      <c r="N162" s="20">
        <v>0</v>
      </c>
      <c r="O162" s="20">
        <v>45300</v>
      </c>
      <c r="P162" s="16" t="s">
        <v>201</v>
      </c>
      <c r="Q162" s="19">
        <v>45300</v>
      </c>
      <c r="R162" s="20"/>
      <c r="S162" s="20">
        <v>45300</v>
      </c>
      <c r="T162" s="20"/>
      <c r="U162" s="16">
        <v>0</v>
      </c>
      <c r="V162" s="20"/>
      <c r="W162" s="20"/>
      <c r="X162" s="20"/>
      <c r="Y162" s="20"/>
      <c r="Z162" s="20"/>
      <c r="AA162" s="20"/>
      <c r="AB162" s="20"/>
      <c r="AC162" s="16"/>
      <c r="AD162" s="20"/>
      <c r="AE162" s="20"/>
      <c r="AF162" s="20"/>
      <c r="AG162" s="25">
        <v>0</v>
      </c>
      <c r="AH162" s="16"/>
      <c r="AI162" s="16"/>
      <c r="AJ162" s="20"/>
      <c r="AK162" s="20"/>
      <c r="AL162" s="26">
        <v>0</v>
      </c>
    </row>
    <row r="163" spans="1:38" x14ac:dyDescent="0.25">
      <c r="A163" s="15">
        <v>155</v>
      </c>
      <c r="B163" s="16"/>
      <c r="C163" s="17" t="s">
        <v>140</v>
      </c>
      <c r="D163" s="17">
        <v>16873</v>
      </c>
      <c r="E163" s="18">
        <v>44238</v>
      </c>
      <c r="F163" s="18">
        <v>44268</v>
      </c>
      <c r="G163" s="19">
        <v>57600</v>
      </c>
      <c r="H163" s="20"/>
      <c r="I163" s="20"/>
      <c r="J163" s="20">
        <v>0</v>
      </c>
      <c r="K163" s="20">
        <v>57600</v>
      </c>
      <c r="L163" s="20"/>
      <c r="M163" s="20"/>
      <c r="N163" s="20">
        <v>57600</v>
      </c>
      <c r="O163" s="20">
        <v>0</v>
      </c>
      <c r="P163" s="16" t="s">
        <v>202</v>
      </c>
      <c r="Q163" s="19">
        <v>57600</v>
      </c>
      <c r="R163" s="20"/>
      <c r="S163" s="20"/>
      <c r="T163" s="20"/>
      <c r="U163" s="16">
        <v>0</v>
      </c>
      <c r="V163" s="20"/>
      <c r="W163" s="20"/>
      <c r="X163" s="20"/>
      <c r="Y163" s="20"/>
      <c r="Z163" s="20"/>
      <c r="AA163" s="20"/>
      <c r="AB163" s="20"/>
      <c r="AC163" s="16"/>
      <c r="AD163" s="20"/>
      <c r="AE163" s="20">
        <v>0</v>
      </c>
      <c r="AF163" s="20"/>
      <c r="AG163" s="25">
        <v>0</v>
      </c>
      <c r="AH163" s="16"/>
      <c r="AI163" s="16"/>
      <c r="AJ163" s="20">
        <v>0</v>
      </c>
      <c r="AK163" s="20"/>
      <c r="AL163" s="26">
        <v>0</v>
      </c>
    </row>
    <row r="164" spans="1:38" x14ac:dyDescent="0.25">
      <c r="A164" s="15">
        <v>156</v>
      </c>
      <c r="B164" s="16"/>
      <c r="C164" s="17" t="s">
        <v>140</v>
      </c>
      <c r="D164" s="17">
        <v>16890</v>
      </c>
      <c r="E164" s="18">
        <v>44239</v>
      </c>
      <c r="F164" s="18">
        <v>44269</v>
      </c>
      <c r="G164" s="19">
        <v>257096</v>
      </c>
      <c r="H164" s="20"/>
      <c r="I164" s="20"/>
      <c r="J164" s="20">
        <v>0</v>
      </c>
      <c r="K164" s="20">
        <v>242496</v>
      </c>
      <c r="L164" s="20"/>
      <c r="M164" s="20"/>
      <c r="N164" s="20">
        <v>242496</v>
      </c>
      <c r="O164" s="20">
        <v>14600</v>
      </c>
      <c r="P164" s="16" t="s">
        <v>203</v>
      </c>
      <c r="Q164" s="19">
        <v>257096</v>
      </c>
      <c r="R164" s="20"/>
      <c r="S164" s="20"/>
      <c r="T164" s="20"/>
      <c r="U164" s="16">
        <v>0</v>
      </c>
      <c r="V164" s="20"/>
      <c r="W164" s="20"/>
      <c r="X164" s="20"/>
      <c r="Y164" s="20"/>
      <c r="Z164" s="20"/>
      <c r="AA164" s="20"/>
      <c r="AB164" s="20"/>
      <c r="AC164" s="16">
        <v>14600</v>
      </c>
      <c r="AD164" s="20"/>
      <c r="AE164" s="20">
        <v>0</v>
      </c>
      <c r="AF164" s="20"/>
      <c r="AG164" s="25">
        <v>0</v>
      </c>
      <c r="AH164" s="16"/>
      <c r="AI164" s="16"/>
      <c r="AJ164" s="20">
        <v>0</v>
      </c>
      <c r="AK164" s="20"/>
      <c r="AL164" s="26">
        <v>0</v>
      </c>
    </row>
    <row r="165" spans="1:38" x14ac:dyDescent="0.25">
      <c r="A165" s="15">
        <v>157</v>
      </c>
      <c r="B165" s="16"/>
      <c r="C165" s="17" t="s">
        <v>140</v>
      </c>
      <c r="D165" s="17">
        <v>16941</v>
      </c>
      <c r="E165" s="18">
        <v>44239</v>
      </c>
      <c r="F165" s="18">
        <v>44269</v>
      </c>
      <c r="G165" s="19">
        <v>97166</v>
      </c>
      <c r="H165" s="20"/>
      <c r="I165" s="20"/>
      <c r="J165" s="20">
        <v>0</v>
      </c>
      <c r="K165" s="20">
        <v>97166</v>
      </c>
      <c r="L165" s="20"/>
      <c r="M165" s="20"/>
      <c r="N165" s="20">
        <v>97166</v>
      </c>
      <c r="O165" s="20">
        <v>0</v>
      </c>
      <c r="P165" s="16" t="s">
        <v>204</v>
      </c>
      <c r="Q165" s="19">
        <v>97166</v>
      </c>
      <c r="R165" s="20"/>
      <c r="S165" s="20"/>
      <c r="T165" s="20"/>
      <c r="U165" s="16">
        <v>0</v>
      </c>
      <c r="V165" s="20"/>
      <c r="W165" s="20"/>
      <c r="X165" s="20"/>
      <c r="Y165" s="20"/>
      <c r="Z165" s="20"/>
      <c r="AA165" s="20"/>
      <c r="AB165" s="20"/>
      <c r="AC165" s="16"/>
      <c r="AD165" s="20"/>
      <c r="AE165" s="20">
        <v>0</v>
      </c>
      <c r="AF165" s="20"/>
      <c r="AG165" s="25">
        <v>0</v>
      </c>
      <c r="AH165" s="16"/>
      <c r="AI165" s="16"/>
      <c r="AJ165" s="20">
        <v>0</v>
      </c>
      <c r="AK165" s="20"/>
      <c r="AL165" s="26">
        <v>0</v>
      </c>
    </row>
    <row r="166" spans="1:38" x14ac:dyDescent="0.25">
      <c r="A166" s="15">
        <v>158</v>
      </c>
      <c r="B166" s="16"/>
      <c r="C166" s="17" t="s">
        <v>140</v>
      </c>
      <c r="D166" s="17">
        <v>16969</v>
      </c>
      <c r="E166" s="18">
        <v>44240</v>
      </c>
      <c r="F166" s="18">
        <v>44270</v>
      </c>
      <c r="G166" s="19">
        <v>80850</v>
      </c>
      <c r="H166" s="20"/>
      <c r="I166" s="20"/>
      <c r="J166" s="20">
        <v>0</v>
      </c>
      <c r="K166" s="20">
        <v>0</v>
      </c>
      <c r="L166" s="20"/>
      <c r="M166" s="20"/>
      <c r="N166" s="20">
        <v>0</v>
      </c>
      <c r="O166" s="20">
        <v>80850</v>
      </c>
      <c r="P166" s="16" t="s">
        <v>205</v>
      </c>
      <c r="Q166" s="19">
        <v>80850</v>
      </c>
      <c r="R166" s="20"/>
      <c r="S166" s="20">
        <v>80850</v>
      </c>
      <c r="T166" s="20"/>
      <c r="U166" s="16">
        <v>0</v>
      </c>
      <c r="V166" s="20"/>
      <c r="W166" s="20"/>
      <c r="X166" s="20"/>
      <c r="Y166" s="20"/>
      <c r="Z166" s="20"/>
      <c r="AA166" s="20"/>
      <c r="AB166" s="20"/>
      <c r="AC166" s="16"/>
      <c r="AD166" s="20"/>
      <c r="AE166" s="20"/>
      <c r="AF166" s="20"/>
      <c r="AG166" s="25">
        <v>0</v>
      </c>
      <c r="AH166" s="16"/>
      <c r="AI166" s="16"/>
      <c r="AJ166" s="20"/>
      <c r="AK166" s="20"/>
      <c r="AL166" s="26">
        <v>0</v>
      </c>
    </row>
    <row r="167" spans="1:38" x14ac:dyDescent="0.25">
      <c r="A167" s="15">
        <v>159</v>
      </c>
      <c r="B167" s="16"/>
      <c r="C167" s="17" t="s">
        <v>140</v>
      </c>
      <c r="D167" s="17">
        <v>17055</v>
      </c>
      <c r="E167" s="18">
        <v>44240</v>
      </c>
      <c r="F167" s="18">
        <v>44270</v>
      </c>
      <c r="G167" s="19">
        <v>580810</v>
      </c>
      <c r="H167" s="20"/>
      <c r="I167" s="20"/>
      <c r="J167" s="20">
        <v>0</v>
      </c>
      <c r="K167" s="20">
        <v>0</v>
      </c>
      <c r="L167" s="20"/>
      <c r="M167" s="20"/>
      <c r="N167" s="20">
        <v>0</v>
      </c>
      <c r="O167" s="20">
        <v>580810</v>
      </c>
      <c r="P167" s="16" t="s">
        <v>206</v>
      </c>
      <c r="Q167" s="19">
        <v>580810</v>
      </c>
      <c r="R167" s="20"/>
      <c r="S167" s="20">
        <v>580810</v>
      </c>
      <c r="T167" s="20"/>
      <c r="U167" s="16">
        <v>0</v>
      </c>
      <c r="V167" s="20"/>
      <c r="W167" s="20"/>
      <c r="X167" s="20"/>
      <c r="Y167" s="20"/>
      <c r="Z167" s="20"/>
      <c r="AA167" s="20"/>
      <c r="AB167" s="20"/>
      <c r="AC167" s="16"/>
      <c r="AD167" s="20"/>
      <c r="AE167" s="20"/>
      <c r="AF167" s="20"/>
      <c r="AG167" s="25">
        <v>0</v>
      </c>
      <c r="AH167" s="16"/>
      <c r="AI167" s="16"/>
      <c r="AJ167" s="20"/>
      <c r="AK167" s="20"/>
      <c r="AL167" s="26">
        <v>0</v>
      </c>
    </row>
    <row r="168" spans="1:38" x14ac:dyDescent="0.25">
      <c r="A168" s="15">
        <v>160</v>
      </c>
      <c r="B168" s="16"/>
      <c r="C168" s="17" t="s">
        <v>140</v>
      </c>
      <c r="D168" s="17">
        <v>17062</v>
      </c>
      <c r="E168" s="18">
        <v>44241</v>
      </c>
      <c r="F168" s="18">
        <v>44271</v>
      </c>
      <c r="G168" s="19">
        <v>794997</v>
      </c>
      <c r="H168" s="20"/>
      <c r="I168" s="20"/>
      <c r="J168" s="20">
        <v>0</v>
      </c>
      <c r="K168" s="20">
        <v>0</v>
      </c>
      <c r="L168" s="20"/>
      <c r="M168" s="20"/>
      <c r="N168" s="20">
        <v>0</v>
      </c>
      <c r="O168" s="20">
        <v>794997</v>
      </c>
      <c r="P168" s="16" t="s">
        <v>207</v>
      </c>
      <c r="Q168" s="19">
        <v>794997</v>
      </c>
      <c r="R168" s="20"/>
      <c r="S168" s="20">
        <v>794997</v>
      </c>
      <c r="T168" s="20"/>
      <c r="U168" s="16">
        <v>0</v>
      </c>
      <c r="V168" s="20"/>
      <c r="W168" s="20"/>
      <c r="X168" s="20"/>
      <c r="Y168" s="20"/>
      <c r="Z168" s="20"/>
      <c r="AA168" s="20"/>
      <c r="AB168" s="20"/>
      <c r="AC168" s="16"/>
      <c r="AD168" s="20"/>
      <c r="AE168" s="20"/>
      <c r="AF168" s="20"/>
      <c r="AG168" s="25">
        <v>0</v>
      </c>
      <c r="AH168" s="16"/>
      <c r="AI168" s="16"/>
      <c r="AJ168" s="20"/>
      <c r="AK168" s="20"/>
      <c r="AL168" s="26">
        <v>0</v>
      </c>
    </row>
    <row r="169" spans="1:38" x14ac:dyDescent="0.25">
      <c r="A169" s="15">
        <v>161</v>
      </c>
      <c r="B169" s="16"/>
      <c r="C169" s="17" t="s">
        <v>140</v>
      </c>
      <c r="D169" s="17">
        <v>16520</v>
      </c>
      <c r="E169" s="18">
        <v>44234</v>
      </c>
      <c r="F169" s="18">
        <v>44264</v>
      </c>
      <c r="G169" s="19">
        <v>150000</v>
      </c>
      <c r="H169" s="20"/>
      <c r="I169" s="20"/>
      <c r="J169" s="20">
        <v>0</v>
      </c>
      <c r="K169" s="20">
        <v>0</v>
      </c>
      <c r="L169" s="20"/>
      <c r="M169" s="20"/>
      <c r="N169" s="20">
        <v>0</v>
      </c>
      <c r="O169" s="20">
        <v>150000</v>
      </c>
      <c r="P169" s="16" t="s">
        <v>208</v>
      </c>
      <c r="Q169" s="19">
        <v>150000</v>
      </c>
      <c r="R169" s="20"/>
      <c r="S169" s="20">
        <v>150000</v>
      </c>
      <c r="T169" s="20"/>
      <c r="U169" s="16">
        <v>0</v>
      </c>
      <c r="V169" s="20"/>
      <c r="W169" s="20"/>
      <c r="X169" s="20"/>
      <c r="Y169" s="20"/>
      <c r="Z169" s="20"/>
      <c r="AA169" s="20"/>
      <c r="AB169" s="20"/>
      <c r="AC169" s="16"/>
      <c r="AD169" s="20"/>
      <c r="AE169" s="20"/>
      <c r="AF169" s="20"/>
      <c r="AG169" s="25">
        <v>0</v>
      </c>
      <c r="AH169" s="16"/>
      <c r="AI169" s="16"/>
      <c r="AJ169" s="20"/>
      <c r="AK169" s="20"/>
      <c r="AL169" s="26">
        <v>0</v>
      </c>
    </row>
    <row r="170" spans="1:38" x14ac:dyDescent="0.25">
      <c r="A170" s="15">
        <v>162</v>
      </c>
      <c r="B170" s="16"/>
      <c r="C170" s="17" t="s">
        <v>140</v>
      </c>
      <c r="D170" s="17">
        <v>16543</v>
      </c>
      <c r="E170" s="18">
        <v>44234</v>
      </c>
      <c r="F170" s="18">
        <v>44264</v>
      </c>
      <c r="G170" s="19">
        <v>2651312</v>
      </c>
      <c r="H170" s="20"/>
      <c r="I170" s="20"/>
      <c r="J170" s="20">
        <v>0</v>
      </c>
      <c r="K170" s="20">
        <v>0</v>
      </c>
      <c r="L170" s="20"/>
      <c r="M170" s="20"/>
      <c r="N170" s="20">
        <v>0</v>
      </c>
      <c r="O170" s="20">
        <v>2651312</v>
      </c>
      <c r="P170" s="16" t="s">
        <v>209</v>
      </c>
      <c r="Q170" s="19">
        <v>2651312</v>
      </c>
      <c r="R170" s="20"/>
      <c r="S170" s="20">
        <v>2651312</v>
      </c>
      <c r="T170" s="20"/>
      <c r="U170" s="16">
        <v>0</v>
      </c>
      <c r="V170" s="20"/>
      <c r="W170" s="20"/>
      <c r="X170" s="20"/>
      <c r="Y170" s="20"/>
      <c r="Z170" s="20"/>
      <c r="AA170" s="20"/>
      <c r="AB170" s="20"/>
      <c r="AC170" s="16"/>
      <c r="AD170" s="20"/>
      <c r="AE170" s="20"/>
      <c r="AF170" s="20"/>
      <c r="AG170" s="25">
        <v>0</v>
      </c>
      <c r="AH170" s="16"/>
      <c r="AI170" s="16"/>
      <c r="AJ170" s="20"/>
      <c r="AK170" s="20"/>
      <c r="AL170" s="26">
        <v>0</v>
      </c>
    </row>
    <row r="171" spans="1:38" x14ac:dyDescent="0.25">
      <c r="A171" s="15">
        <v>163</v>
      </c>
      <c r="B171" s="16"/>
      <c r="C171" s="17" t="s">
        <v>140</v>
      </c>
      <c r="D171" s="17">
        <v>16722</v>
      </c>
      <c r="E171" s="18">
        <v>44236</v>
      </c>
      <c r="F171" s="18">
        <v>44266</v>
      </c>
      <c r="G171" s="19">
        <v>202900</v>
      </c>
      <c r="H171" s="20"/>
      <c r="I171" s="20"/>
      <c r="J171" s="20">
        <v>0</v>
      </c>
      <c r="K171" s="20">
        <v>0</v>
      </c>
      <c r="L171" s="20"/>
      <c r="M171" s="20"/>
      <c r="N171" s="20">
        <v>0</v>
      </c>
      <c r="O171" s="20">
        <v>202900</v>
      </c>
      <c r="P171" s="16" t="s">
        <v>210</v>
      </c>
      <c r="Q171" s="19">
        <v>202900</v>
      </c>
      <c r="R171" s="20"/>
      <c r="S171" s="20">
        <v>202900</v>
      </c>
      <c r="T171" s="20"/>
      <c r="U171" s="16">
        <v>0</v>
      </c>
      <c r="V171" s="20"/>
      <c r="W171" s="20"/>
      <c r="X171" s="20"/>
      <c r="Y171" s="20"/>
      <c r="Z171" s="20"/>
      <c r="AA171" s="20"/>
      <c r="AB171" s="20"/>
      <c r="AC171" s="16"/>
      <c r="AD171" s="20"/>
      <c r="AE171" s="20"/>
      <c r="AF171" s="20"/>
      <c r="AG171" s="25">
        <v>0</v>
      </c>
      <c r="AH171" s="16"/>
      <c r="AI171" s="16"/>
      <c r="AJ171" s="20"/>
      <c r="AK171" s="20"/>
      <c r="AL171" s="26">
        <v>0</v>
      </c>
    </row>
    <row r="172" spans="1:38" x14ac:dyDescent="0.25">
      <c r="A172" s="15">
        <v>164</v>
      </c>
      <c r="B172" s="16"/>
      <c r="C172" s="17" t="s">
        <v>140</v>
      </c>
      <c r="D172" s="17">
        <v>16750</v>
      </c>
      <c r="E172" s="18">
        <v>44237</v>
      </c>
      <c r="F172" s="18">
        <v>44267</v>
      </c>
      <c r="G172" s="19">
        <v>57600</v>
      </c>
      <c r="H172" s="20"/>
      <c r="I172" s="20"/>
      <c r="J172" s="20">
        <v>0</v>
      </c>
      <c r="K172" s="20">
        <v>0</v>
      </c>
      <c r="L172" s="20"/>
      <c r="M172" s="20"/>
      <c r="N172" s="20">
        <v>0</v>
      </c>
      <c r="O172" s="20">
        <v>57600</v>
      </c>
      <c r="P172" s="16" t="s">
        <v>211</v>
      </c>
      <c r="Q172" s="19">
        <v>57600</v>
      </c>
      <c r="R172" s="20"/>
      <c r="S172" s="20">
        <v>57600</v>
      </c>
      <c r="T172" s="20"/>
      <c r="U172" s="16">
        <v>0</v>
      </c>
      <c r="V172" s="20"/>
      <c r="W172" s="20"/>
      <c r="X172" s="20"/>
      <c r="Y172" s="20"/>
      <c r="Z172" s="20"/>
      <c r="AA172" s="20"/>
      <c r="AB172" s="20"/>
      <c r="AC172" s="16"/>
      <c r="AD172" s="20"/>
      <c r="AE172" s="20"/>
      <c r="AF172" s="20"/>
      <c r="AG172" s="25">
        <v>0</v>
      </c>
      <c r="AH172" s="16"/>
      <c r="AI172" s="16"/>
      <c r="AJ172" s="20"/>
      <c r="AK172" s="20"/>
      <c r="AL172" s="26">
        <v>0</v>
      </c>
    </row>
    <row r="173" spans="1:38" x14ac:dyDescent="0.25">
      <c r="A173" s="15">
        <v>165</v>
      </c>
      <c r="B173" s="16"/>
      <c r="C173" s="17" t="s">
        <v>140</v>
      </c>
      <c r="D173" s="17">
        <v>16802</v>
      </c>
      <c r="E173" s="18">
        <v>44237</v>
      </c>
      <c r="F173" s="18">
        <v>44267</v>
      </c>
      <c r="G173" s="19">
        <v>122000</v>
      </c>
      <c r="H173" s="20"/>
      <c r="I173" s="20"/>
      <c r="J173" s="20">
        <v>0</v>
      </c>
      <c r="K173" s="20">
        <v>0</v>
      </c>
      <c r="L173" s="20"/>
      <c r="M173" s="20"/>
      <c r="N173" s="20">
        <v>0</v>
      </c>
      <c r="O173" s="20">
        <v>122000</v>
      </c>
      <c r="P173" s="16" t="s">
        <v>212</v>
      </c>
      <c r="Q173" s="19">
        <v>122000</v>
      </c>
      <c r="R173" s="20"/>
      <c r="S173" s="20">
        <v>122000</v>
      </c>
      <c r="T173" s="20"/>
      <c r="U173" s="16">
        <v>0</v>
      </c>
      <c r="V173" s="20"/>
      <c r="W173" s="20"/>
      <c r="X173" s="20"/>
      <c r="Y173" s="20"/>
      <c r="Z173" s="20"/>
      <c r="AA173" s="20"/>
      <c r="AB173" s="20"/>
      <c r="AC173" s="16"/>
      <c r="AD173" s="20"/>
      <c r="AE173" s="20"/>
      <c r="AF173" s="20"/>
      <c r="AG173" s="25">
        <v>0</v>
      </c>
      <c r="AH173" s="16"/>
      <c r="AI173" s="16"/>
      <c r="AJ173" s="20"/>
      <c r="AK173" s="20"/>
      <c r="AL173" s="26">
        <v>0</v>
      </c>
    </row>
    <row r="174" spans="1:38" x14ac:dyDescent="0.25">
      <c r="A174" s="15">
        <v>166</v>
      </c>
      <c r="B174" s="16"/>
      <c r="C174" s="17" t="s">
        <v>140</v>
      </c>
      <c r="D174" s="17">
        <v>16805</v>
      </c>
      <c r="E174" s="18">
        <v>44237</v>
      </c>
      <c r="F174" s="18">
        <v>44267</v>
      </c>
      <c r="G174" s="19">
        <v>57600</v>
      </c>
      <c r="H174" s="20"/>
      <c r="I174" s="20"/>
      <c r="J174" s="20">
        <v>0</v>
      </c>
      <c r="K174" s="20">
        <v>57600</v>
      </c>
      <c r="L174" s="20"/>
      <c r="M174" s="20"/>
      <c r="N174" s="20">
        <v>57600</v>
      </c>
      <c r="O174" s="20">
        <v>0</v>
      </c>
      <c r="P174" s="16" t="s">
        <v>213</v>
      </c>
      <c r="Q174" s="19">
        <v>57600</v>
      </c>
      <c r="R174" s="20"/>
      <c r="S174" s="20"/>
      <c r="T174" s="20"/>
      <c r="U174" s="16">
        <v>0</v>
      </c>
      <c r="V174" s="20"/>
      <c r="W174" s="20"/>
      <c r="X174" s="20"/>
      <c r="Y174" s="20"/>
      <c r="Z174" s="20"/>
      <c r="AA174" s="20"/>
      <c r="AB174" s="20"/>
      <c r="AC174" s="16"/>
      <c r="AD174" s="20"/>
      <c r="AE174" s="20">
        <v>0</v>
      </c>
      <c r="AF174" s="20"/>
      <c r="AG174" s="25">
        <v>0</v>
      </c>
      <c r="AH174" s="16"/>
      <c r="AI174" s="16"/>
      <c r="AJ174" s="20">
        <v>0</v>
      </c>
      <c r="AK174" s="20"/>
      <c r="AL174" s="26">
        <v>0</v>
      </c>
    </row>
    <row r="175" spans="1:38" x14ac:dyDescent="0.25">
      <c r="A175" s="15">
        <v>167</v>
      </c>
      <c r="B175" s="16"/>
      <c r="C175" s="17" t="s">
        <v>140</v>
      </c>
      <c r="D175" s="17">
        <v>16133</v>
      </c>
      <c r="E175" s="18">
        <v>44229</v>
      </c>
      <c r="F175" s="18">
        <v>44259</v>
      </c>
      <c r="G175" s="19">
        <v>80850</v>
      </c>
      <c r="H175" s="20"/>
      <c r="I175" s="20"/>
      <c r="J175" s="20">
        <v>0</v>
      </c>
      <c r="K175" s="20">
        <v>0</v>
      </c>
      <c r="L175" s="20"/>
      <c r="M175" s="20"/>
      <c r="N175" s="20">
        <v>0</v>
      </c>
      <c r="O175" s="20">
        <v>80850</v>
      </c>
      <c r="P175" s="16" t="s">
        <v>214</v>
      </c>
      <c r="Q175" s="19">
        <v>80850</v>
      </c>
      <c r="R175" s="20"/>
      <c r="S175" s="20">
        <v>80850</v>
      </c>
      <c r="T175" s="20"/>
      <c r="U175" s="16">
        <v>0</v>
      </c>
      <c r="V175" s="20"/>
      <c r="W175" s="20"/>
      <c r="X175" s="20"/>
      <c r="Y175" s="20"/>
      <c r="Z175" s="20"/>
      <c r="AA175" s="20"/>
      <c r="AB175" s="20"/>
      <c r="AC175" s="16"/>
      <c r="AD175" s="20"/>
      <c r="AE175" s="20"/>
      <c r="AF175" s="20"/>
      <c r="AG175" s="25">
        <v>0</v>
      </c>
      <c r="AH175" s="16"/>
      <c r="AI175" s="16"/>
      <c r="AJ175" s="20"/>
      <c r="AK175" s="20"/>
      <c r="AL175" s="26">
        <v>0</v>
      </c>
    </row>
    <row r="176" spans="1:38" x14ac:dyDescent="0.25">
      <c r="A176" s="15">
        <v>168</v>
      </c>
      <c r="B176" s="16"/>
      <c r="C176" s="17" t="s">
        <v>140</v>
      </c>
      <c r="D176" s="17">
        <v>16316</v>
      </c>
      <c r="E176" s="18">
        <v>44230</v>
      </c>
      <c r="F176" s="18">
        <v>44260</v>
      </c>
      <c r="G176" s="19">
        <v>246781</v>
      </c>
      <c r="H176" s="20"/>
      <c r="I176" s="20"/>
      <c r="J176" s="20">
        <v>0</v>
      </c>
      <c r="K176" s="20">
        <v>0</v>
      </c>
      <c r="L176" s="20"/>
      <c r="M176" s="20"/>
      <c r="N176" s="20">
        <v>0</v>
      </c>
      <c r="O176" s="20">
        <v>246781</v>
      </c>
      <c r="P176" s="16" t="s">
        <v>215</v>
      </c>
      <c r="Q176" s="19">
        <v>246781</v>
      </c>
      <c r="R176" s="20"/>
      <c r="S176" s="20">
        <v>246781</v>
      </c>
      <c r="T176" s="20"/>
      <c r="U176" s="16">
        <v>0</v>
      </c>
      <c r="V176" s="20"/>
      <c r="W176" s="20"/>
      <c r="X176" s="20"/>
      <c r="Y176" s="20"/>
      <c r="Z176" s="20"/>
      <c r="AA176" s="20"/>
      <c r="AB176" s="20"/>
      <c r="AC176" s="16"/>
      <c r="AD176" s="20"/>
      <c r="AE176" s="20"/>
      <c r="AF176" s="20"/>
      <c r="AG176" s="25">
        <v>0</v>
      </c>
      <c r="AH176" s="16"/>
      <c r="AI176" s="16"/>
      <c r="AJ176" s="20"/>
      <c r="AK176" s="20"/>
      <c r="AL176" s="26">
        <v>0</v>
      </c>
    </row>
    <row r="177" spans="1:38" x14ac:dyDescent="0.25">
      <c r="A177" s="15">
        <v>169</v>
      </c>
      <c r="B177" s="16"/>
      <c r="C177" s="17" t="s">
        <v>140</v>
      </c>
      <c r="D177" s="17">
        <v>16408</v>
      </c>
      <c r="E177" s="18">
        <v>44232</v>
      </c>
      <c r="F177" s="18">
        <v>44262</v>
      </c>
      <c r="G177" s="19">
        <v>58266</v>
      </c>
      <c r="H177" s="20"/>
      <c r="I177" s="20"/>
      <c r="J177" s="20">
        <v>0</v>
      </c>
      <c r="K177" s="20">
        <v>0</v>
      </c>
      <c r="L177" s="20"/>
      <c r="M177" s="20"/>
      <c r="N177" s="20">
        <v>0</v>
      </c>
      <c r="O177" s="20">
        <v>58266</v>
      </c>
      <c r="P177" s="16" t="s">
        <v>216</v>
      </c>
      <c r="Q177" s="19">
        <v>58266</v>
      </c>
      <c r="R177" s="20"/>
      <c r="S177" s="20">
        <v>58266</v>
      </c>
      <c r="T177" s="20"/>
      <c r="U177" s="16">
        <v>0</v>
      </c>
      <c r="V177" s="20"/>
      <c r="W177" s="20"/>
      <c r="X177" s="20"/>
      <c r="Y177" s="20"/>
      <c r="Z177" s="20"/>
      <c r="AA177" s="20"/>
      <c r="AB177" s="20"/>
      <c r="AC177" s="16"/>
      <c r="AD177" s="20"/>
      <c r="AE177" s="20"/>
      <c r="AF177" s="20"/>
      <c r="AG177" s="25">
        <v>0</v>
      </c>
      <c r="AH177" s="16"/>
      <c r="AI177" s="16"/>
      <c r="AJ177" s="20"/>
      <c r="AK177" s="20"/>
      <c r="AL177" s="26">
        <v>0</v>
      </c>
    </row>
    <row r="178" spans="1:38" x14ac:dyDescent="0.25">
      <c r="A178" s="15">
        <v>170</v>
      </c>
      <c r="B178" s="16"/>
      <c r="C178" s="17" t="s">
        <v>140</v>
      </c>
      <c r="D178" s="17">
        <v>16447</v>
      </c>
      <c r="E178" s="18">
        <v>44233</v>
      </c>
      <c r="F178" s="18">
        <v>44263</v>
      </c>
      <c r="G178" s="19">
        <v>269050</v>
      </c>
      <c r="H178" s="20"/>
      <c r="I178" s="20"/>
      <c r="J178" s="20">
        <v>0</v>
      </c>
      <c r="K178" s="20">
        <v>0</v>
      </c>
      <c r="L178" s="20"/>
      <c r="M178" s="20"/>
      <c r="N178" s="20">
        <v>0</v>
      </c>
      <c r="O178" s="20">
        <v>269050</v>
      </c>
      <c r="P178" s="16" t="s">
        <v>217</v>
      </c>
      <c r="Q178" s="19">
        <v>269050</v>
      </c>
      <c r="R178" s="20"/>
      <c r="S178" s="20">
        <v>269050</v>
      </c>
      <c r="T178" s="20"/>
      <c r="U178" s="16">
        <v>0</v>
      </c>
      <c r="V178" s="20"/>
      <c r="W178" s="20"/>
      <c r="X178" s="20"/>
      <c r="Y178" s="20"/>
      <c r="Z178" s="20"/>
      <c r="AA178" s="20"/>
      <c r="AB178" s="20"/>
      <c r="AC178" s="16"/>
      <c r="AD178" s="20"/>
      <c r="AE178" s="20"/>
      <c r="AF178" s="20"/>
      <c r="AG178" s="25">
        <v>0</v>
      </c>
      <c r="AH178" s="16"/>
      <c r="AI178" s="16"/>
      <c r="AJ178" s="20"/>
      <c r="AK178" s="20"/>
      <c r="AL178" s="26">
        <v>0</v>
      </c>
    </row>
    <row r="179" spans="1:38" x14ac:dyDescent="0.25">
      <c r="A179" s="15">
        <v>171</v>
      </c>
      <c r="B179" s="16"/>
      <c r="C179" s="17" t="s">
        <v>140</v>
      </c>
      <c r="D179" s="17">
        <v>16515</v>
      </c>
      <c r="E179" s="18">
        <v>44234</v>
      </c>
      <c r="F179" s="18">
        <v>44264</v>
      </c>
      <c r="G179" s="19">
        <v>74468</v>
      </c>
      <c r="H179" s="20"/>
      <c r="I179" s="20"/>
      <c r="J179" s="20">
        <v>0</v>
      </c>
      <c r="K179" s="20">
        <v>0</v>
      </c>
      <c r="L179" s="20"/>
      <c r="M179" s="20"/>
      <c r="N179" s="20">
        <v>0</v>
      </c>
      <c r="O179" s="20">
        <v>74468</v>
      </c>
      <c r="P179" s="16" t="s">
        <v>218</v>
      </c>
      <c r="Q179" s="19">
        <v>74468</v>
      </c>
      <c r="R179" s="20"/>
      <c r="S179" s="20">
        <v>74468</v>
      </c>
      <c r="T179" s="20"/>
      <c r="U179" s="16">
        <v>0</v>
      </c>
      <c r="V179" s="20"/>
      <c r="W179" s="20"/>
      <c r="X179" s="20"/>
      <c r="Y179" s="20"/>
      <c r="Z179" s="20"/>
      <c r="AA179" s="20"/>
      <c r="AB179" s="20"/>
      <c r="AC179" s="16"/>
      <c r="AD179" s="20"/>
      <c r="AE179" s="20"/>
      <c r="AF179" s="20"/>
      <c r="AG179" s="25">
        <v>0</v>
      </c>
      <c r="AH179" s="16"/>
      <c r="AI179" s="16"/>
      <c r="AJ179" s="20"/>
      <c r="AK179" s="20"/>
      <c r="AL179" s="26">
        <v>0</v>
      </c>
    </row>
    <row r="180" spans="1:38" x14ac:dyDescent="0.25">
      <c r="A180" s="15">
        <v>172</v>
      </c>
      <c r="B180" s="16"/>
      <c r="C180" s="17" t="s">
        <v>140</v>
      </c>
      <c r="D180" s="17">
        <v>16519</v>
      </c>
      <c r="E180" s="18">
        <v>44234</v>
      </c>
      <c r="F180" s="18">
        <v>44264</v>
      </c>
      <c r="G180" s="19">
        <v>4819666</v>
      </c>
      <c r="H180" s="20"/>
      <c r="I180" s="20"/>
      <c r="J180" s="20">
        <v>0</v>
      </c>
      <c r="K180" s="20">
        <v>0</v>
      </c>
      <c r="L180" s="20"/>
      <c r="M180" s="20"/>
      <c r="N180" s="20">
        <v>0</v>
      </c>
      <c r="O180" s="20">
        <v>4819666</v>
      </c>
      <c r="P180" s="16" t="s">
        <v>219</v>
      </c>
      <c r="Q180" s="19">
        <v>4819666</v>
      </c>
      <c r="R180" s="20"/>
      <c r="S180" s="20">
        <v>4819666</v>
      </c>
      <c r="T180" s="20"/>
      <c r="U180" s="16">
        <v>0</v>
      </c>
      <c r="V180" s="20"/>
      <c r="W180" s="20"/>
      <c r="X180" s="20"/>
      <c r="Y180" s="20"/>
      <c r="Z180" s="20"/>
      <c r="AA180" s="20"/>
      <c r="AB180" s="20"/>
      <c r="AC180" s="16"/>
      <c r="AD180" s="20"/>
      <c r="AE180" s="20"/>
      <c r="AF180" s="20"/>
      <c r="AG180" s="25">
        <v>0</v>
      </c>
      <c r="AH180" s="16"/>
      <c r="AI180" s="16"/>
      <c r="AJ180" s="20"/>
      <c r="AK180" s="20"/>
      <c r="AL180" s="26">
        <v>0</v>
      </c>
    </row>
    <row r="181" spans="1:38" x14ac:dyDescent="0.25">
      <c r="A181" s="15">
        <v>173</v>
      </c>
      <c r="B181" s="16"/>
      <c r="C181" s="17" t="s">
        <v>140</v>
      </c>
      <c r="D181" s="17">
        <v>15806</v>
      </c>
      <c r="E181" s="18">
        <v>44224</v>
      </c>
      <c r="F181" s="18">
        <v>44254</v>
      </c>
      <c r="G181" s="19">
        <v>57600</v>
      </c>
      <c r="H181" s="20"/>
      <c r="I181" s="20"/>
      <c r="J181" s="20">
        <v>0</v>
      </c>
      <c r="K181" s="20">
        <v>57600</v>
      </c>
      <c r="L181" s="20"/>
      <c r="M181" s="20"/>
      <c r="N181" s="20">
        <v>57600</v>
      </c>
      <c r="O181" s="20">
        <v>0</v>
      </c>
      <c r="P181" s="16" t="s">
        <v>220</v>
      </c>
      <c r="Q181" s="19">
        <v>57600</v>
      </c>
      <c r="R181" s="20"/>
      <c r="S181" s="20"/>
      <c r="T181" s="20"/>
      <c r="U181" s="16">
        <v>0</v>
      </c>
      <c r="V181" s="20"/>
      <c r="W181" s="20"/>
      <c r="X181" s="20"/>
      <c r="Y181" s="20"/>
      <c r="Z181" s="20"/>
      <c r="AA181" s="20"/>
      <c r="AB181" s="20"/>
      <c r="AC181" s="16"/>
      <c r="AD181" s="20"/>
      <c r="AE181" s="20">
        <v>0</v>
      </c>
      <c r="AF181" s="20"/>
      <c r="AG181" s="25">
        <v>0</v>
      </c>
      <c r="AH181" s="16"/>
      <c r="AI181" s="16"/>
      <c r="AJ181" s="20">
        <v>0</v>
      </c>
      <c r="AK181" s="20"/>
      <c r="AL181" s="26">
        <v>0</v>
      </c>
    </row>
    <row r="182" spans="1:38" x14ac:dyDescent="0.25">
      <c r="A182" s="15">
        <v>174</v>
      </c>
      <c r="B182" s="16"/>
      <c r="C182" s="17" t="s">
        <v>140</v>
      </c>
      <c r="D182" s="17">
        <v>15821</v>
      </c>
      <c r="E182" s="18">
        <v>44225</v>
      </c>
      <c r="F182" s="18">
        <v>44255</v>
      </c>
      <c r="G182" s="19">
        <v>4287614</v>
      </c>
      <c r="H182" s="20"/>
      <c r="I182" s="20"/>
      <c r="J182" s="20">
        <v>0</v>
      </c>
      <c r="K182" s="20">
        <v>4287614</v>
      </c>
      <c r="L182" s="20"/>
      <c r="M182" s="20"/>
      <c r="N182" s="20">
        <v>4287614</v>
      </c>
      <c r="O182" s="20">
        <v>0</v>
      </c>
      <c r="P182" s="16" t="s">
        <v>221</v>
      </c>
      <c r="Q182" s="19">
        <v>4287614</v>
      </c>
      <c r="R182" s="20"/>
      <c r="S182" s="20"/>
      <c r="T182" s="20"/>
      <c r="U182" s="16">
        <v>0</v>
      </c>
      <c r="V182" s="20"/>
      <c r="W182" s="20"/>
      <c r="X182" s="20"/>
      <c r="Y182" s="20"/>
      <c r="Z182" s="20"/>
      <c r="AA182" s="20"/>
      <c r="AB182" s="20"/>
      <c r="AC182" s="16"/>
      <c r="AD182" s="20"/>
      <c r="AE182" s="20">
        <v>0</v>
      </c>
      <c r="AF182" s="20"/>
      <c r="AG182" s="25">
        <v>0</v>
      </c>
      <c r="AH182" s="16"/>
      <c r="AI182" s="16"/>
      <c r="AJ182" s="20">
        <v>0</v>
      </c>
      <c r="AK182" s="20"/>
      <c r="AL182" s="26">
        <v>0</v>
      </c>
    </row>
    <row r="183" spans="1:38" x14ac:dyDescent="0.25">
      <c r="A183" s="15">
        <v>175</v>
      </c>
      <c r="B183" s="16"/>
      <c r="C183" s="17" t="s">
        <v>140</v>
      </c>
      <c r="D183" s="17">
        <v>15876</v>
      </c>
      <c r="E183" s="18">
        <v>44225</v>
      </c>
      <c r="F183" s="18">
        <v>44255</v>
      </c>
      <c r="G183" s="19">
        <v>80850</v>
      </c>
      <c r="H183" s="20"/>
      <c r="I183" s="20"/>
      <c r="J183" s="20">
        <v>0</v>
      </c>
      <c r="K183" s="20">
        <v>0</v>
      </c>
      <c r="L183" s="20"/>
      <c r="M183" s="20"/>
      <c r="N183" s="20">
        <v>0</v>
      </c>
      <c r="O183" s="20">
        <v>80850</v>
      </c>
      <c r="P183" s="16" t="s">
        <v>222</v>
      </c>
      <c r="Q183" s="19">
        <v>80850</v>
      </c>
      <c r="R183" s="20"/>
      <c r="S183" s="20">
        <v>80850</v>
      </c>
      <c r="T183" s="20"/>
      <c r="U183" s="16">
        <v>0</v>
      </c>
      <c r="V183" s="20"/>
      <c r="W183" s="20"/>
      <c r="X183" s="20"/>
      <c r="Y183" s="20"/>
      <c r="Z183" s="20"/>
      <c r="AA183" s="20"/>
      <c r="AB183" s="20"/>
      <c r="AC183" s="16"/>
      <c r="AD183" s="20"/>
      <c r="AE183" s="20"/>
      <c r="AF183" s="20"/>
      <c r="AG183" s="25">
        <v>0</v>
      </c>
      <c r="AH183" s="16"/>
      <c r="AI183" s="16"/>
      <c r="AJ183" s="20"/>
      <c r="AK183" s="20"/>
      <c r="AL183" s="26">
        <v>0</v>
      </c>
    </row>
    <row r="184" spans="1:38" x14ac:dyDescent="0.25">
      <c r="A184" s="15">
        <v>176</v>
      </c>
      <c r="B184" s="16"/>
      <c r="C184" s="17" t="s">
        <v>140</v>
      </c>
      <c r="D184" s="17">
        <v>15947</v>
      </c>
      <c r="E184" s="18">
        <v>44226</v>
      </c>
      <c r="F184" s="18">
        <v>44256</v>
      </c>
      <c r="G184" s="19">
        <v>132184</v>
      </c>
      <c r="H184" s="20"/>
      <c r="I184" s="20"/>
      <c r="J184" s="20">
        <v>0</v>
      </c>
      <c r="K184" s="20">
        <v>132184</v>
      </c>
      <c r="L184" s="20"/>
      <c r="M184" s="20"/>
      <c r="N184" s="20">
        <v>132184</v>
      </c>
      <c r="O184" s="20">
        <v>0</v>
      </c>
      <c r="P184" s="16" t="s">
        <v>223</v>
      </c>
      <c r="Q184" s="19">
        <v>132184</v>
      </c>
      <c r="R184" s="20"/>
      <c r="S184" s="20"/>
      <c r="T184" s="20"/>
      <c r="U184" s="16">
        <v>0</v>
      </c>
      <c r="V184" s="20"/>
      <c r="W184" s="20"/>
      <c r="X184" s="20"/>
      <c r="Y184" s="20"/>
      <c r="Z184" s="20"/>
      <c r="AA184" s="20"/>
      <c r="AB184" s="20"/>
      <c r="AC184" s="16"/>
      <c r="AD184" s="20"/>
      <c r="AE184" s="20">
        <v>0</v>
      </c>
      <c r="AF184" s="20"/>
      <c r="AG184" s="25">
        <v>0</v>
      </c>
      <c r="AH184" s="16"/>
      <c r="AI184" s="16"/>
      <c r="AJ184" s="20">
        <v>0</v>
      </c>
      <c r="AK184" s="20"/>
      <c r="AL184" s="26">
        <v>0</v>
      </c>
    </row>
    <row r="185" spans="1:38" x14ac:dyDescent="0.25">
      <c r="A185" s="15">
        <v>177</v>
      </c>
      <c r="B185" s="16"/>
      <c r="C185" s="17" t="s">
        <v>140</v>
      </c>
      <c r="D185" s="17">
        <v>15948</v>
      </c>
      <c r="E185" s="18">
        <v>44226</v>
      </c>
      <c r="F185" s="18">
        <v>44256</v>
      </c>
      <c r="G185" s="19">
        <v>132023</v>
      </c>
      <c r="H185" s="20"/>
      <c r="I185" s="20"/>
      <c r="J185" s="20">
        <v>0</v>
      </c>
      <c r="K185" s="20">
        <v>132023</v>
      </c>
      <c r="L185" s="20"/>
      <c r="M185" s="20"/>
      <c r="N185" s="20">
        <v>132023</v>
      </c>
      <c r="O185" s="20">
        <v>0</v>
      </c>
      <c r="P185" s="16" t="s">
        <v>224</v>
      </c>
      <c r="Q185" s="19">
        <v>132023</v>
      </c>
      <c r="R185" s="20"/>
      <c r="S185" s="20"/>
      <c r="T185" s="20"/>
      <c r="U185" s="16">
        <v>0</v>
      </c>
      <c r="V185" s="20"/>
      <c r="W185" s="20"/>
      <c r="X185" s="20"/>
      <c r="Y185" s="20"/>
      <c r="Z185" s="20"/>
      <c r="AA185" s="20"/>
      <c r="AB185" s="20"/>
      <c r="AC185" s="16"/>
      <c r="AD185" s="20"/>
      <c r="AE185" s="20">
        <v>0</v>
      </c>
      <c r="AF185" s="20"/>
      <c r="AG185" s="25">
        <v>0</v>
      </c>
      <c r="AH185" s="16"/>
      <c r="AI185" s="16"/>
      <c r="AJ185" s="20">
        <v>0</v>
      </c>
      <c r="AK185" s="20"/>
      <c r="AL185" s="26">
        <v>0</v>
      </c>
    </row>
    <row r="186" spans="1:38" x14ac:dyDescent="0.25">
      <c r="A186" s="15">
        <v>178</v>
      </c>
      <c r="B186" s="16"/>
      <c r="C186" s="17" t="s">
        <v>140</v>
      </c>
      <c r="D186" s="17">
        <v>16076</v>
      </c>
      <c r="E186" s="18">
        <v>44228</v>
      </c>
      <c r="F186" s="18">
        <v>44258</v>
      </c>
      <c r="G186" s="19">
        <v>193393</v>
      </c>
      <c r="H186" s="20"/>
      <c r="I186" s="20"/>
      <c r="J186" s="20">
        <v>0</v>
      </c>
      <c r="K186" s="20">
        <v>0</v>
      </c>
      <c r="L186" s="20"/>
      <c r="M186" s="20"/>
      <c r="N186" s="20">
        <v>0</v>
      </c>
      <c r="O186" s="20">
        <v>193393</v>
      </c>
      <c r="P186" s="16" t="s">
        <v>225</v>
      </c>
      <c r="Q186" s="19">
        <v>193393</v>
      </c>
      <c r="R186" s="20"/>
      <c r="S186" s="20">
        <v>193393</v>
      </c>
      <c r="T186" s="20"/>
      <c r="U186" s="16">
        <v>0</v>
      </c>
      <c r="V186" s="20"/>
      <c r="W186" s="20"/>
      <c r="X186" s="20"/>
      <c r="Y186" s="20"/>
      <c r="Z186" s="20"/>
      <c r="AA186" s="20"/>
      <c r="AB186" s="20"/>
      <c r="AC186" s="16"/>
      <c r="AD186" s="20"/>
      <c r="AE186" s="20"/>
      <c r="AF186" s="20"/>
      <c r="AG186" s="25">
        <v>0</v>
      </c>
      <c r="AH186" s="16"/>
      <c r="AI186" s="16"/>
      <c r="AJ186" s="20"/>
      <c r="AK186" s="20"/>
      <c r="AL186" s="26">
        <v>0</v>
      </c>
    </row>
    <row r="187" spans="1:38" x14ac:dyDescent="0.25">
      <c r="A187" s="15">
        <v>179</v>
      </c>
      <c r="B187" s="16"/>
      <c r="C187" s="17" t="s">
        <v>140</v>
      </c>
      <c r="D187" s="17">
        <v>15216</v>
      </c>
      <c r="E187" s="18">
        <v>44218</v>
      </c>
      <c r="F187" s="18">
        <v>44248</v>
      </c>
      <c r="G187" s="19">
        <v>3767422</v>
      </c>
      <c r="H187" s="20"/>
      <c r="I187" s="20"/>
      <c r="J187" s="20">
        <v>0</v>
      </c>
      <c r="K187" s="20">
        <v>3767422</v>
      </c>
      <c r="L187" s="20"/>
      <c r="M187" s="20"/>
      <c r="N187" s="20">
        <v>3767422</v>
      </c>
      <c r="O187" s="20">
        <v>0</v>
      </c>
      <c r="P187" s="16" t="s">
        <v>226</v>
      </c>
      <c r="Q187" s="19">
        <v>3767422</v>
      </c>
      <c r="R187" s="20"/>
      <c r="S187" s="20"/>
      <c r="T187" s="20"/>
      <c r="U187" s="16">
        <v>0</v>
      </c>
      <c r="V187" s="20"/>
      <c r="W187" s="20"/>
      <c r="X187" s="20"/>
      <c r="Y187" s="20"/>
      <c r="Z187" s="20"/>
      <c r="AA187" s="20"/>
      <c r="AB187" s="20"/>
      <c r="AC187" s="16"/>
      <c r="AD187" s="20"/>
      <c r="AE187" s="20">
        <v>0</v>
      </c>
      <c r="AF187" s="20"/>
      <c r="AG187" s="25">
        <v>0</v>
      </c>
      <c r="AH187" s="16"/>
      <c r="AI187" s="16"/>
      <c r="AJ187" s="20">
        <v>0</v>
      </c>
      <c r="AK187" s="20"/>
      <c r="AL187" s="26">
        <v>0</v>
      </c>
    </row>
    <row r="188" spans="1:38" x14ac:dyDescent="0.25">
      <c r="A188" s="15">
        <v>180</v>
      </c>
      <c r="B188" s="16"/>
      <c r="C188" s="17" t="s">
        <v>140</v>
      </c>
      <c r="D188" s="17">
        <v>15298</v>
      </c>
      <c r="E188" s="18">
        <v>44219</v>
      </c>
      <c r="F188" s="18">
        <v>44249</v>
      </c>
      <c r="G188" s="19">
        <v>125081</v>
      </c>
      <c r="H188" s="20"/>
      <c r="I188" s="20"/>
      <c r="J188" s="20">
        <v>0</v>
      </c>
      <c r="K188" s="20">
        <v>125081</v>
      </c>
      <c r="L188" s="20"/>
      <c r="M188" s="20"/>
      <c r="N188" s="20">
        <v>125081</v>
      </c>
      <c r="O188" s="20">
        <v>0</v>
      </c>
      <c r="P188" s="16" t="s">
        <v>227</v>
      </c>
      <c r="Q188" s="19">
        <v>125081</v>
      </c>
      <c r="R188" s="20"/>
      <c r="S188" s="20"/>
      <c r="T188" s="20"/>
      <c r="U188" s="16">
        <v>0</v>
      </c>
      <c r="V188" s="20"/>
      <c r="W188" s="20"/>
      <c r="X188" s="20"/>
      <c r="Y188" s="20"/>
      <c r="Z188" s="20"/>
      <c r="AA188" s="20"/>
      <c r="AB188" s="20"/>
      <c r="AC188" s="16"/>
      <c r="AD188" s="20"/>
      <c r="AE188" s="20">
        <v>0</v>
      </c>
      <c r="AF188" s="20"/>
      <c r="AG188" s="25">
        <v>0</v>
      </c>
      <c r="AH188" s="16"/>
      <c r="AI188" s="16"/>
      <c r="AJ188" s="20">
        <v>0</v>
      </c>
      <c r="AK188" s="20"/>
      <c r="AL188" s="26">
        <v>0</v>
      </c>
    </row>
    <row r="189" spans="1:38" x14ac:dyDescent="0.25">
      <c r="A189" s="15">
        <v>181</v>
      </c>
      <c r="B189" s="16"/>
      <c r="C189" s="17" t="s">
        <v>140</v>
      </c>
      <c r="D189" s="17">
        <v>15328</v>
      </c>
      <c r="E189" s="18">
        <v>44219</v>
      </c>
      <c r="F189" s="18">
        <v>44249</v>
      </c>
      <c r="G189" s="19">
        <v>141017</v>
      </c>
      <c r="H189" s="20"/>
      <c r="I189" s="20"/>
      <c r="J189" s="20">
        <v>0</v>
      </c>
      <c r="K189" s="20">
        <v>141017</v>
      </c>
      <c r="L189" s="20"/>
      <c r="M189" s="20"/>
      <c r="N189" s="20">
        <v>141017</v>
      </c>
      <c r="O189" s="20">
        <v>0</v>
      </c>
      <c r="P189" s="16" t="s">
        <v>228</v>
      </c>
      <c r="Q189" s="19">
        <v>141017</v>
      </c>
      <c r="R189" s="20"/>
      <c r="S189" s="20"/>
      <c r="T189" s="20"/>
      <c r="U189" s="16">
        <v>0</v>
      </c>
      <c r="V189" s="20"/>
      <c r="W189" s="20"/>
      <c r="X189" s="20"/>
      <c r="Y189" s="20"/>
      <c r="Z189" s="20"/>
      <c r="AA189" s="20"/>
      <c r="AB189" s="20"/>
      <c r="AC189" s="16"/>
      <c r="AD189" s="20"/>
      <c r="AE189" s="20">
        <v>0</v>
      </c>
      <c r="AF189" s="20"/>
      <c r="AG189" s="25">
        <v>0</v>
      </c>
      <c r="AH189" s="16"/>
      <c r="AI189" s="16"/>
      <c r="AJ189" s="20">
        <v>0</v>
      </c>
      <c r="AK189" s="20"/>
      <c r="AL189" s="26">
        <v>0</v>
      </c>
    </row>
    <row r="190" spans="1:38" x14ac:dyDescent="0.25">
      <c r="A190" s="15">
        <v>182</v>
      </c>
      <c r="B190" s="16"/>
      <c r="C190" s="17" t="s">
        <v>140</v>
      </c>
      <c r="D190" s="17">
        <v>15370</v>
      </c>
      <c r="E190" s="18">
        <v>44220</v>
      </c>
      <c r="F190" s="18">
        <v>44250</v>
      </c>
      <c r="G190" s="19">
        <v>109786</v>
      </c>
      <c r="H190" s="20"/>
      <c r="I190" s="20"/>
      <c r="J190" s="20">
        <v>0</v>
      </c>
      <c r="K190" s="20">
        <v>109786</v>
      </c>
      <c r="L190" s="20"/>
      <c r="M190" s="20"/>
      <c r="N190" s="20">
        <v>109786</v>
      </c>
      <c r="O190" s="20">
        <v>0</v>
      </c>
      <c r="P190" s="16" t="s">
        <v>229</v>
      </c>
      <c r="Q190" s="19">
        <v>109786</v>
      </c>
      <c r="R190" s="20"/>
      <c r="S190" s="20"/>
      <c r="T190" s="20"/>
      <c r="U190" s="16">
        <v>0</v>
      </c>
      <c r="V190" s="20"/>
      <c r="W190" s="20"/>
      <c r="X190" s="20"/>
      <c r="Y190" s="20"/>
      <c r="Z190" s="20"/>
      <c r="AA190" s="20"/>
      <c r="AB190" s="20"/>
      <c r="AC190" s="16"/>
      <c r="AD190" s="20"/>
      <c r="AE190" s="20">
        <v>0</v>
      </c>
      <c r="AF190" s="20"/>
      <c r="AG190" s="25">
        <v>0</v>
      </c>
      <c r="AH190" s="16"/>
      <c r="AI190" s="16"/>
      <c r="AJ190" s="20">
        <v>0</v>
      </c>
      <c r="AK190" s="20"/>
      <c r="AL190" s="26">
        <v>0</v>
      </c>
    </row>
    <row r="191" spans="1:38" x14ac:dyDescent="0.25">
      <c r="A191" s="15">
        <v>183</v>
      </c>
      <c r="B191" s="16"/>
      <c r="C191" s="17" t="s">
        <v>140</v>
      </c>
      <c r="D191" s="17">
        <v>15583</v>
      </c>
      <c r="E191" s="18">
        <v>44222</v>
      </c>
      <c r="F191" s="18">
        <v>44252</v>
      </c>
      <c r="G191" s="19">
        <v>25000</v>
      </c>
      <c r="H191" s="20"/>
      <c r="I191" s="20"/>
      <c r="J191" s="20">
        <v>0</v>
      </c>
      <c r="K191" s="20">
        <v>25000</v>
      </c>
      <c r="L191" s="20"/>
      <c r="M191" s="20"/>
      <c r="N191" s="20">
        <v>25000</v>
      </c>
      <c r="O191" s="20">
        <v>0</v>
      </c>
      <c r="P191" s="16" t="s">
        <v>230</v>
      </c>
      <c r="Q191" s="19">
        <v>25000</v>
      </c>
      <c r="R191" s="20"/>
      <c r="S191" s="20"/>
      <c r="T191" s="20"/>
      <c r="U191" s="16">
        <v>0</v>
      </c>
      <c r="V191" s="20"/>
      <c r="W191" s="20"/>
      <c r="X191" s="20"/>
      <c r="Y191" s="20"/>
      <c r="Z191" s="20"/>
      <c r="AA191" s="20"/>
      <c r="AB191" s="20"/>
      <c r="AC191" s="16"/>
      <c r="AD191" s="20"/>
      <c r="AE191" s="20">
        <v>0</v>
      </c>
      <c r="AF191" s="20"/>
      <c r="AG191" s="25">
        <v>0</v>
      </c>
      <c r="AH191" s="16"/>
      <c r="AI191" s="16"/>
      <c r="AJ191" s="20">
        <v>0</v>
      </c>
      <c r="AK191" s="20"/>
      <c r="AL191" s="26">
        <v>0</v>
      </c>
    </row>
    <row r="192" spans="1:38" x14ac:dyDescent="0.25">
      <c r="A192" s="15">
        <v>184</v>
      </c>
      <c r="B192" s="16"/>
      <c r="C192" s="17" t="s">
        <v>140</v>
      </c>
      <c r="D192" s="17">
        <v>15754</v>
      </c>
      <c r="E192" s="18">
        <v>44224</v>
      </c>
      <c r="F192" s="18">
        <v>44254</v>
      </c>
      <c r="G192" s="19">
        <v>63107</v>
      </c>
      <c r="H192" s="20"/>
      <c r="I192" s="20"/>
      <c r="J192" s="20">
        <v>0</v>
      </c>
      <c r="K192" s="20">
        <v>63107</v>
      </c>
      <c r="L192" s="20"/>
      <c r="M192" s="20"/>
      <c r="N192" s="20">
        <v>63107</v>
      </c>
      <c r="O192" s="20">
        <v>0</v>
      </c>
      <c r="P192" s="16" t="s">
        <v>231</v>
      </c>
      <c r="Q192" s="19">
        <v>63107</v>
      </c>
      <c r="R192" s="20"/>
      <c r="S192" s="20"/>
      <c r="T192" s="20"/>
      <c r="U192" s="16">
        <v>0</v>
      </c>
      <c r="V192" s="20"/>
      <c r="W192" s="20"/>
      <c r="X192" s="20"/>
      <c r="Y192" s="20"/>
      <c r="Z192" s="20"/>
      <c r="AA192" s="20"/>
      <c r="AB192" s="20"/>
      <c r="AC192" s="16"/>
      <c r="AD192" s="20"/>
      <c r="AE192" s="20">
        <v>0</v>
      </c>
      <c r="AF192" s="20"/>
      <c r="AG192" s="25">
        <v>0</v>
      </c>
      <c r="AH192" s="16"/>
      <c r="AI192" s="16"/>
      <c r="AJ192" s="20">
        <v>0</v>
      </c>
      <c r="AK192" s="20"/>
      <c r="AL192" s="26">
        <v>0</v>
      </c>
    </row>
    <row r="193" spans="1:38" x14ac:dyDescent="0.25">
      <c r="A193" s="15">
        <v>185</v>
      </c>
      <c r="B193" s="16"/>
      <c r="C193" s="17" t="s">
        <v>140</v>
      </c>
      <c r="D193" s="17">
        <v>14997</v>
      </c>
      <c r="E193" s="18">
        <v>44215</v>
      </c>
      <c r="F193" s="18">
        <v>44245</v>
      </c>
      <c r="G193" s="19">
        <v>150000</v>
      </c>
      <c r="H193" s="20"/>
      <c r="I193" s="20"/>
      <c r="J193" s="20">
        <v>0</v>
      </c>
      <c r="K193" s="20">
        <v>0</v>
      </c>
      <c r="L193" s="20"/>
      <c r="M193" s="20"/>
      <c r="N193" s="20">
        <v>0</v>
      </c>
      <c r="O193" s="20">
        <v>150000</v>
      </c>
      <c r="P193" s="16" t="s">
        <v>232</v>
      </c>
      <c r="Q193" s="19">
        <v>150000</v>
      </c>
      <c r="R193" s="20"/>
      <c r="S193" s="20">
        <v>150000</v>
      </c>
      <c r="T193" s="20"/>
      <c r="U193" s="16">
        <v>0</v>
      </c>
      <c r="V193" s="20"/>
      <c r="W193" s="20"/>
      <c r="X193" s="20"/>
      <c r="Y193" s="20"/>
      <c r="Z193" s="20"/>
      <c r="AA193" s="20"/>
      <c r="AB193" s="20"/>
      <c r="AC193" s="16"/>
      <c r="AD193" s="20"/>
      <c r="AE193" s="20"/>
      <c r="AF193" s="20"/>
      <c r="AG193" s="25">
        <v>0</v>
      </c>
      <c r="AH193" s="16"/>
      <c r="AI193" s="16"/>
      <c r="AJ193" s="20"/>
      <c r="AK193" s="20"/>
      <c r="AL193" s="26">
        <v>0</v>
      </c>
    </row>
    <row r="194" spans="1:38" x14ac:dyDescent="0.25">
      <c r="A194" s="15">
        <v>186</v>
      </c>
      <c r="B194" s="16"/>
      <c r="C194" s="17" t="s">
        <v>140</v>
      </c>
      <c r="D194" s="17">
        <v>15039</v>
      </c>
      <c r="E194" s="18">
        <v>44216</v>
      </c>
      <c r="F194" s="18">
        <v>44246</v>
      </c>
      <c r="G194" s="19">
        <v>488709</v>
      </c>
      <c r="H194" s="20"/>
      <c r="I194" s="20"/>
      <c r="J194" s="20">
        <v>0</v>
      </c>
      <c r="K194" s="20">
        <v>488709</v>
      </c>
      <c r="L194" s="20"/>
      <c r="M194" s="20"/>
      <c r="N194" s="20">
        <v>488709</v>
      </c>
      <c r="O194" s="20">
        <v>0</v>
      </c>
      <c r="P194" s="16" t="s">
        <v>233</v>
      </c>
      <c r="Q194" s="19">
        <v>488709</v>
      </c>
      <c r="R194" s="20"/>
      <c r="S194" s="20"/>
      <c r="T194" s="20"/>
      <c r="U194" s="16">
        <v>0</v>
      </c>
      <c r="V194" s="20"/>
      <c r="W194" s="20"/>
      <c r="X194" s="20"/>
      <c r="Y194" s="20"/>
      <c r="Z194" s="20"/>
      <c r="AA194" s="20"/>
      <c r="AB194" s="20"/>
      <c r="AC194" s="16"/>
      <c r="AD194" s="20"/>
      <c r="AE194" s="20">
        <v>0</v>
      </c>
      <c r="AF194" s="20"/>
      <c r="AG194" s="25">
        <v>0</v>
      </c>
      <c r="AH194" s="16"/>
      <c r="AI194" s="16"/>
      <c r="AJ194" s="20">
        <v>0</v>
      </c>
      <c r="AK194" s="20"/>
      <c r="AL194" s="26">
        <v>0</v>
      </c>
    </row>
    <row r="195" spans="1:38" x14ac:dyDescent="0.25">
      <c r="A195" s="15">
        <v>187</v>
      </c>
      <c r="B195" s="16"/>
      <c r="C195" s="17" t="s">
        <v>140</v>
      </c>
      <c r="D195" s="17">
        <v>15067</v>
      </c>
      <c r="E195" s="18">
        <v>44216</v>
      </c>
      <c r="F195" s="18">
        <v>44246</v>
      </c>
      <c r="G195" s="19">
        <v>57600</v>
      </c>
      <c r="H195" s="20"/>
      <c r="I195" s="20"/>
      <c r="J195" s="20">
        <v>0</v>
      </c>
      <c r="K195" s="20">
        <v>0</v>
      </c>
      <c r="L195" s="20"/>
      <c r="M195" s="20"/>
      <c r="N195" s="20">
        <v>0</v>
      </c>
      <c r="O195" s="20">
        <v>57600</v>
      </c>
      <c r="P195" s="16" t="s">
        <v>234</v>
      </c>
      <c r="Q195" s="19">
        <v>57600</v>
      </c>
      <c r="R195" s="20"/>
      <c r="S195" s="20">
        <v>57600</v>
      </c>
      <c r="T195" s="20"/>
      <c r="U195" s="16">
        <v>0</v>
      </c>
      <c r="V195" s="20"/>
      <c r="W195" s="20"/>
      <c r="X195" s="20"/>
      <c r="Y195" s="20"/>
      <c r="Z195" s="20"/>
      <c r="AA195" s="20"/>
      <c r="AB195" s="20"/>
      <c r="AC195" s="16"/>
      <c r="AD195" s="20"/>
      <c r="AE195" s="20"/>
      <c r="AF195" s="20"/>
      <c r="AG195" s="25">
        <v>0</v>
      </c>
      <c r="AH195" s="16"/>
      <c r="AI195" s="16"/>
      <c r="AJ195" s="20"/>
      <c r="AK195" s="20"/>
      <c r="AL195" s="26">
        <v>0</v>
      </c>
    </row>
    <row r="196" spans="1:38" x14ac:dyDescent="0.25">
      <c r="A196" s="15">
        <v>188</v>
      </c>
      <c r="B196" s="16"/>
      <c r="C196" s="17" t="s">
        <v>140</v>
      </c>
      <c r="D196" s="17">
        <v>15068</v>
      </c>
      <c r="E196" s="18">
        <v>44216</v>
      </c>
      <c r="F196" s="18">
        <v>44246</v>
      </c>
      <c r="G196" s="19">
        <v>150000</v>
      </c>
      <c r="H196" s="20"/>
      <c r="I196" s="20"/>
      <c r="J196" s="20">
        <v>0</v>
      </c>
      <c r="K196" s="20">
        <v>0</v>
      </c>
      <c r="L196" s="20"/>
      <c r="M196" s="20"/>
      <c r="N196" s="20">
        <v>0</v>
      </c>
      <c r="O196" s="20">
        <v>150000</v>
      </c>
      <c r="P196" s="16" t="s">
        <v>235</v>
      </c>
      <c r="Q196" s="19">
        <v>150000</v>
      </c>
      <c r="R196" s="20"/>
      <c r="S196" s="20">
        <v>150000</v>
      </c>
      <c r="T196" s="20"/>
      <c r="U196" s="16">
        <v>0</v>
      </c>
      <c r="V196" s="20"/>
      <c r="W196" s="20"/>
      <c r="X196" s="20"/>
      <c r="Y196" s="20"/>
      <c r="Z196" s="20"/>
      <c r="AA196" s="20"/>
      <c r="AB196" s="20"/>
      <c r="AC196" s="16"/>
      <c r="AD196" s="20"/>
      <c r="AE196" s="20"/>
      <c r="AF196" s="20"/>
      <c r="AG196" s="25">
        <v>0</v>
      </c>
      <c r="AH196" s="16"/>
      <c r="AI196" s="16"/>
      <c r="AJ196" s="20"/>
      <c r="AK196" s="20"/>
      <c r="AL196" s="26">
        <v>0</v>
      </c>
    </row>
    <row r="197" spans="1:38" x14ac:dyDescent="0.25">
      <c r="A197" s="15">
        <v>189</v>
      </c>
      <c r="B197" s="16"/>
      <c r="C197" s="17" t="s">
        <v>140</v>
      </c>
      <c r="D197" s="17">
        <v>15126</v>
      </c>
      <c r="E197" s="18">
        <v>44217</v>
      </c>
      <c r="F197" s="18">
        <v>44247</v>
      </c>
      <c r="G197" s="19">
        <v>57600</v>
      </c>
      <c r="H197" s="20"/>
      <c r="I197" s="20"/>
      <c r="J197" s="20">
        <v>0</v>
      </c>
      <c r="K197" s="20">
        <v>57600</v>
      </c>
      <c r="L197" s="20"/>
      <c r="M197" s="20"/>
      <c r="N197" s="20">
        <v>57600</v>
      </c>
      <c r="O197" s="20">
        <v>0</v>
      </c>
      <c r="P197" s="16" t="s">
        <v>236</v>
      </c>
      <c r="Q197" s="19">
        <v>57600</v>
      </c>
      <c r="R197" s="20"/>
      <c r="S197" s="20"/>
      <c r="T197" s="20"/>
      <c r="U197" s="16">
        <v>0</v>
      </c>
      <c r="V197" s="20"/>
      <c r="W197" s="20"/>
      <c r="X197" s="20"/>
      <c r="Y197" s="20"/>
      <c r="Z197" s="20"/>
      <c r="AA197" s="20"/>
      <c r="AB197" s="20"/>
      <c r="AC197" s="16"/>
      <c r="AD197" s="20"/>
      <c r="AE197" s="20">
        <v>0</v>
      </c>
      <c r="AF197" s="20"/>
      <c r="AG197" s="25">
        <v>0</v>
      </c>
      <c r="AH197" s="16"/>
      <c r="AI197" s="16"/>
      <c r="AJ197" s="20">
        <v>0</v>
      </c>
      <c r="AK197" s="20"/>
      <c r="AL197" s="26">
        <v>0</v>
      </c>
    </row>
    <row r="198" spans="1:38" x14ac:dyDescent="0.25">
      <c r="A198" s="15">
        <v>190</v>
      </c>
      <c r="B198" s="16"/>
      <c r="C198" s="17" t="s">
        <v>140</v>
      </c>
      <c r="D198" s="17">
        <v>15127</v>
      </c>
      <c r="E198" s="18">
        <v>44217</v>
      </c>
      <c r="F198" s="18">
        <v>44247</v>
      </c>
      <c r="G198" s="19">
        <v>150000</v>
      </c>
      <c r="H198" s="20"/>
      <c r="I198" s="20"/>
      <c r="J198" s="20">
        <v>0</v>
      </c>
      <c r="K198" s="20">
        <v>0</v>
      </c>
      <c r="L198" s="20"/>
      <c r="M198" s="20"/>
      <c r="N198" s="20">
        <v>0</v>
      </c>
      <c r="O198" s="20">
        <v>150000</v>
      </c>
      <c r="P198" s="16" t="s">
        <v>237</v>
      </c>
      <c r="Q198" s="19">
        <v>150000</v>
      </c>
      <c r="R198" s="20"/>
      <c r="S198" s="20">
        <v>150000</v>
      </c>
      <c r="T198" s="20"/>
      <c r="U198" s="16">
        <v>0</v>
      </c>
      <c r="V198" s="20"/>
      <c r="W198" s="20"/>
      <c r="X198" s="20"/>
      <c r="Y198" s="20"/>
      <c r="Z198" s="20"/>
      <c r="AA198" s="20"/>
      <c r="AB198" s="20"/>
      <c r="AC198" s="16"/>
      <c r="AD198" s="20"/>
      <c r="AE198" s="20"/>
      <c r="AF198" s="20"/>
      <c r="AG198" s="25">
        <v>0</v>
      </c>
      <c r="AH198" s="16"/>
      <c r="AI198" s="16"/>
      <c r="AJ198" s="20"/>
      <c r="AK198" s="20"/>
      <c r="AL198" s="26">
        <v>0</v>
      </c>
    </row>
    <row r="199" spans="1:38" x14ac:dyDescent="0.25">
      <c r="A199" s="15">
        <v>191</v>
      </c>
      <c r="B199" s="16"/>
      <c r="C199" s="17" t="s">
        <v>140</v>
      </c>
      <c r="D199" s="17">
        <v>14721</v>
      </c>
      <c r="E199" s="18">
        <v>44212</v>
      </c>
      <c r="F199" s="18">
        <v>44242</v>
      </c>
      <c r="G199" s="19">
        <v>488521</v>
      </c>
      <c r="H199" s="20"/>
      <c r="I199" s="20"/>
      <c r="J199" s="20">
        <v>0</v>
      </c>
      <c r="K199" s="20">
        <v>382538</v>
      </c>
      <c r="L199" s="20"/>
      <c r="M199" s="20"/>
      <c r="N199" s="20">
        <v>382538</v>
      </c>
      <c r="O199" s="20">
        <v>105983</v>
      </c>
      <c r="P199" s="16" t="s">
        <v>238</v>
      </c>
      <c r="Q199" s="19">
        <v>488521</v>
      </c>
      <c r="R199" s="20"/>
      <c r="S199" s="20"/>
      <c r="T199" s="20"/>
      <c r="U199" s="16">
        <v>0</v>
      </c>
      <c r="V199" s="20"/>
      <c r="W199" s="20"/>
      <c r="X199" s="20"/>
      <c r="Y199" s="20"/>
      <c r="Z199" s="20"/>
      <c r="AA199" s="20"/>
      <c r="AB199" s="20"/>
      <c r="AC199" s="16"/>
      <c r="AD199" s="20"/>
      <c r="AE199" s="20">
        <v>0</v>
      </c>
      <c r="AF199" s="20"/>
      <c r="AG199" s="25">
        <v>105983</v>
      </c>
      <c r="AH199" s="16"/>
      <c r="AI199" s="16"/>
      <c r="AJ199" s="20">
        <v>105983</v>
      </c>
      <c r="AK199" s="20"/>
      <c r="AL199" s="26">
        <v>0</v>
      </c>
    </row>
    <row r="200" spans="1:38" x14ac:dyDescent="0.25">
      <c r="A200" s="15">
        <v>192</v>
      </c>
      <c r="B200" s="16"/>
      <c r="C200" s="17" t="s">
        <v>140</v>
      </c>
      <c r="D200" s="17">
        <v>14804</v>
      </c>
      <c r="E200" s="18">
        <v>44212</v>
      </c>
      <c r="F200" s="18">
        <v>44242</v>
      </c>
      <c r="G200" s="19">
        <v>57600</v>
      </c>
      <c r="H200" s="20"/>
      <c r="I200" s="20"/>
      <c r="J200" s="20">
        <v>0</v>
      </c>
      <c r="K200" s="20">
        <v>57600</v>
      </c>
      <c r="L200" s="20"/>
      <c r="M200" s="20"/>
      <c r="N200" s="20">
        <v>57600</v>
      </c>
      <c r="O200" s="20">
        <v>0</v>
      </c>
      <c r="P200" s="16" t="s">
        <v>239</v>
      </c>
      <c r="Q200" s="19">
        <v>57600</v>
      </c>
      <c r="R200" s="20"/>
      <c r="S200" s="20"/>
      <c r="T200" s="20"/>
      <c r="U200" s="16">
        <v>0</v>
      </c>
      <c r="V200" s="20"/>
      <c r="W200" s="20"/>
      <c r="X200" s="20"/>
      <c r="Y200" s="20"/>
      <c r="Z200" s="20"/>
      <c r="AA200" s="20"/>
      <c r="AB200" s="20"/>
      <c r="AC200" s="16"/>
      <c r="AD200" s="20"/>
      <c r="AE200" s="20">
        <v>0</v>
      </c>
      <c r="AF200" s="20"/>
      <c r="AG200" s="25">
        <v>0</v>
      </c>
      <c r="AH200" s="16"/>
      <c r="AI200" s="16"/>
      <c r="AJ200" s="20">
        <v>0</v>
      </c>
      <c r="AK200" s="20"/>
      <c r="AL200" s="26">
        <v>0</v>
      </c>
    </row>
    <row r="201" spans="1:38" x14ac:dyDescent="0.25">
      <c r="A201" s="15">
        <v>193</v>
      </c>
      <c r="B201" s="16"/>
      <c r="C201" s="17" t="s">
        <v>140</v>
      </c>
      <c r="D201" s="17">
        <v>14805</v>
      </c>
      <c r="E201" s="18">
        <v>44212</v>
      </c>
      <c r="F201" s="18">
        <v>44242</v>
      </c>
      <c r="G201" s="19">
        <v>150000</v>
      </c>
      <c r="H201" s="20"/>
      <c r="I201" s="20"/>
      <c r="J201" s="20">
        <v>0</v>
      </c>
      <c r="K201" s="20">
        <v>0</v>
      </c>
      <c r="L201" s="20"/>
      <c r="M201" s="20"/>
      <c r="N201" s="20">
        <v>0</v>
      </c>
      <c r="O201" s="20">
        <v>150000</v>
      </c>
      <c r="P201" s="16" t="s">
        <v>240</v>
      </c>
      <c r="Q201" s="19">
        <v>150000</v>
      </c>
      <c r="R201" s="20"/>
      <c r="S201" s="20">
        <v>150000</v>
      </c>
      <c r="T201" s="20"/>
      <c r="U201" s="16">
        <v>0</v>
      </c>
      <c r="V201" s="20"/>
      <c r="W201" s="20"/>
      <c r="X201" s="20"/>
      <c r="Y201" s="20"/>
      <c r="Z201" s="20"/>
      <c r="AA201" s="20"/>
      <c r="AB201" s="20"/>
      <c r="AC201" s="16"/>
      <c r="AD201" s="20"/>
      <c r="AE201" s="20"/>
      <c r="AF201" s="20"/>
      <c r="AG201" s="25">
        <v>0</v>
      </c>
      <c r="AH201" s="16"/>
      <c r="AI201" s="16"/>
      <c r="AJ201" s="20"/>
      <c r="AK201" s="20"/>
      <c r="AL201" s="26">
        <v>0</v>
      </c>
    </row>
    <row r="202" spans="1:38" x14ac:dyDescent="0.25">
      <c r="A202" s="15">
        <v>194</v>
      </c>
      <c r="B202" s="16"/>
      <c r="C202" s="17" t="s">
        <v>140</v>
      </c>
      <c r="D202" s="17">
        <v>14867</v>
      </c>
      <c r="E202" s="18">
        <v>44213</v>
      </c>
      <c r="F202" s="18">
        <v>44243</v>
      </c>
      <c r="G202" s="19">
        <v>59689</v>
      </c>
      <c r="H202" s="20"/>
      <c r="I202" s="20"/>
      <c r="J202" s="20">
        <v>0</v>
      </c>
      <c r="K202" s="20">
        <v>59689</v>
      </c>
      <c r="L202" s="20"/>
      <c r="M202" s="20"/>
      <c r="N202" s="20">
        <v>59689</v>
      </c>
      <c r="O202" s="20">
        <v>0</v>
      </c>
      <c r="P202" s="16" t="s">
        <v>241</v>
      </c>
      <c r="Q202" s="19">
        <v>59689</v>
      </c>
      <c r="R202" s="20"/>
      <c r="S202" s="20"/>
      <c r="T202" s="20"/>
      <c r="U202" s="16">
        <v>0</v>
      </c>
      <c r="V202" s="20"/>
      <c r="W202" s="20"/>
      <c r="X202" s="20"/>
      <c r="Y202" s="20"/>
      <c r="Z202" s="20"/>
      <c r="AA202" s="20"/>
      <c r="AB202" s="20"/>
      <c r="AC202" s="16"/>
      <c r="AD202" s="20"/>
      <c r="AE202" s="20">
        <v>0</v>
      </c>
      <c r="AF202" s="20"/>
      <c r="AG202" s="25">
        <v>0</v>
      </c>
      <c r="AH202" s="16"/>
      <c r="AI202" s="16"/>
      <c r="AJ202" s="20">
        <v>0</v>
      </c>
      <c r="AK202" s="20"/>
      <c r="AL202" s="26">
        <v>0</v>
      </c>
    </row>
    <row r="203" spans="1:38" x14ac:dyDescent="0.25">
      <c r="A203" s="15">
        <v>195</v>
      </c>
      <c r="B203" s="16"/>
      <c r="C203" s="17" t="s">
        <v>140</v>
      </c>
      <c r="D203" s="17">
        <v>14875</v>
      </c>
      <c r="E203" s="18">
        <v>44213</v>
      </c>
      <c r="F203" s="18">
        <v>44243</v>
      </c>
      <c r="G203" s="19">
        <v>176768</v>
      </c>
      <c r="H203" s="20"/>
      <c r="I203" s="20"/>
      <c r="J203" s="20">
        <v>0</v>
      </c>
      <c r="K203" s="20">
        <v>176768</v>
      </c>
      <c r="L203" s="20"/>
      <c r="M203" s="20"/>
      <c r="N203" s="20">
        <v>176768</v>
      </c>
      <c r="O203" s="20">
        <v>0</v>
      </c>
      <c r="P203" s="16" t="s">
        <v>242</v>
      </c>
      <c r="Q203" s="19">
        <v>176768</v>
      </c>
      <c r="R203" s="20"/>
      <c r="S203" s="20"/>
      <c r="T203" s="20"/>
      <c r="U203" s="16">
        <v>0</v>
      </c>
      <c r="V203" s="20"/>
      <c r="W203" s="20"/>
      <c r="X203" s="20"/>
      <c r="Y203" s="20"/>
      <c r="Z203" s="20"/>
      <c r="AA203" s="20"/>
      <c r="AB203" s="20"/>
      <c r="AC203" s="16"/>
      <c r="AD203" s="20"/>
      <c r="AE203" s="20">
        <v>0</v>
      </c>
      <c r="AF203" s="20"/>
      <c r="AG203" s="25">
        <v>0</v>
      </c>
      <c r="AH203" s="16"/>
      <c r="AI203" s="16"/>
      <c r="AJ203" s="20">
        <v>0</v>
      </c>
      <c r="AK203" s="20"/>
      <c r="AL203" s="26">
        <v>0</v>
      </c>
    </row>
    <row r="204" spans="1:38" x14ac:dyDescent="0.25">
      <c r="A204" s="15">
        <v>196</v>
      </c>
      <c r="B204" s="16"/>
      <c r="C204" s="17" t="s">
        <v>140</v>
      </c>
      <c r="D204" s="17">
        <v>14996</v>
      </c>
      <c r="E204" s="18">
        <v>44215</v>
      </c>
      <c r="F204" s="18">
        <v>44245</v>
      </c>
      <c r="G204" s="19">
        <v>57600</v>
      </c>
      <c r="H204" s="20"/>
      <c r="I204" s="20"/>
      <c r="J204" s="20">
        <v>0</v>
      </c>
      <c r="K204" s="20">
        <v>57600</v>
      </c>
      <c r="L204" s="20"/>
      <c r="M204" s="20"/>
      <c r="N204" s="20">
        <v>57600</v>
      </c>
      <c r="O204" s="20">
        <v>0</v>
      </c>
      <c r="P204" s="16" t="s">
        <v>243</v>
      </c>
      <c r="Q204" s="19">
        <v>57600</v>
      </c>
      <c r="R204" s="20"/>
      <c r="S204" s="20"/>
      <c r="T204" s="20"/>
      <c r="U204" s="16">
        <v>0</v>
      </c>
      <c r="V204" s="20"/>
      <c r="W204" s="20"/>
      <c r="X204" s="20"/>
      <c r="Y204" s="20"/>
      <c r="Z204" s="20"/>
      <c r="AA204" s="20"/>
      <c r="AB204" s="20"/>
      <c r="AC204" s="16"/>
      <c r="AD204" s="20"/>
      <c r="AE204" s="20">
        <v>0</v>
      </c>
      <c r="AF204" s="20"/>
      <c r="AG204" s="25">
        <v>0</v>
      </c>
      <c r="AH204" s="16"/>
      <c r="AI204" s="16"/>
      <c r="AJ204" s="20">
        <v>0</v>
      </c>
      <c r="AK204" s="20"/>
      <c r="AL204" s="26">
        <v>0</v>
      </c>
    </row>
    <row r="205" spans="1:38" x14ac:dyDescent="0.25">
      <c r="A205" s="15">
        <v>197</v>
      </c>
      <c r="B205" s="16"/>
      <c r="C205" s="17" t="s">
        <v>140</v>
      </c>
      <c r="D205" s="17">
        <v>14098</v>
      </c>
      <c r="E205" s="18">
        <v>44205</v>
      </c>
      <c r="F205" s="18">
        <v>44235</v>
      </c>
      <c r="G205" s="19">
        <v>100100</v>
      </c>
      <c r="H205" s="20"/>
      <c r="I205" s="20"/>
      <c r="J205" s="20">
        <v>0</v>
      </c>
      <c r="K205" s="20">
        <v>100100</v>
      </c>
      <c r="L205" s="20"/>
      <c r="M205" s="20"/>
      <c r="N205" s="20">
        <v>100100</v>
      </c>
      <c r="O205" s="20">
        <v>0</v>
      </c>
      <c r="P205" s="16" t="s">
        <v>244</v>
      </c>
      <c r="Q205" s="19">
        <v>100100</v>
      </c>
      <c r="R205" s="20"/>
      <c r="S205" s="20"/>
      <c r="T205" s="20"/>
      <c r="U205" s="16">
        <v>0</v>
      </c>
      <c r="V205" s="20"/>
      <c r="W205" s="20"/>
      <c r="X205" s="20"/>
      <c r="Y205" s="20"/>
      <c r="Z205" s="20"/>
      <c r="AA205" s="20"/>
      <c r="AB205" s="20"/>
      <c r="AC205" s="16"/>
      <c r="AD205" s="20"/>
      <c r="AE205" s="20">
        <v>0</v>
      </c>
      <c r="AF205" s="20"/>
      <c r="AG205" s="25">
        <v>0</v>
      </c>
      <c r="AH205" s="16"/>
      <c r="AI205" s="16"/>
      <c r="AJ205" s="20">
        <v>0</v>
      </c>
      <c r="AK205" s="20"/>
      <c r="AL205" s="26">
        <v>0</v>
      </c>
    </row>
    <row r="206" spans="1:38" x14ac:dyDescent="0.25">
      <c r="A206" s="15">
        <v>198</v>
      </c>
      <c r="B206" s="16"/>
      <c r="C206" s="17" t="s">
        <v>140</v>
      </c>
      <c r="D206" s="17">
        <v>14196</v>
      </c>
      <c r="E206" s="18">
        <v>44206</v>
      </c>
      <c r="F206" s="18">
        <v>44236</v>
      </c>
      <c r="G206" s="19">
        <v>276990</v>
      </c>
      <c r="H206" s="20"/>
      <c r="I206" s="20"/>
      <c r="J206" s="20">
        <v>0</v>
      </c>
      <c r="K206" s="20">
        <v>276990</v>
      </c>
      <c r="L206" s="20"/>
      <c r="M206" s="20"/>
      <c r="N206" s="20">
        <v>276990</v>
      </c>
      <c r="O206" s="20">
        <v>0</v>
      </c>
      <c r="P206" s="16" t="s">
        <v>245</v>
      </c>
      <c r="Q206" s="19">
        <v>276990</v>
      </c>
      <c r="R206" s="20"/>
      <c r="S206" s="20"/>
      <c r="T206" s="20"/>
      <c r="U206" s="16">
        <v>0</v>
      </c>
      <c r="V206" s="20"/>
      <c r="W206" s="20"/>
      <c r="X206" s="20"/>
      <c r="Y206" s="20"/>
      <c r="Z206" s="20"/>
      <c r="AA206" s="20"/>
      <c r="AB206" s="20"/>
      <c r="AC206" s="16"/>
      <c r="AD206" s="20"/>
      <c r="AE206" s="20">
        <v>0</v>
      </c>
      <c r="AF206" s="20"/>
      <c r="AG206" s="25">
        <v>0</v>
      </c>
      <c r="AH206" s="16"/>
      <c r="AI206" s="16"/>
      <c r="AJ206" s="20">
        <v>0</v>
      </c>
      <c r="AK206" s="20"/>
      <c r="AL206" s="26">
        <v>0</v>
      </c>
    </row>
    <row r="207" spans="1:38" x14ac:dyDescent="0.25">
      <c r="A207" s="15">
        <v>199</v>
      </c>
      <c r="B207" s="16"/>
      <c r="C207" s="17" t="s">
        <v>140</v>
      </c>
      <c r="D207" s="17">
        <v>14347</v>
      </c>
      <c r="E207" s="18">
        <v>44208</v>
      </c>
      <c r="F207" s="18">
        <v>44238</v>
      </c>
      <c r="G207" s="19">
        <v>2522332</v>
      </c>
      <c r="H207" s="20"/>
      <c r="I207" s="20"/>
      <c r="J207" s="20">
        <v>0</v>
      </c>
      <c r="K207" s="20">
        <v>2522332</v>
      </c>
      <c r="L207" s="20"/>
      <c r="M207" s="20"/>
      <c r="N207" s="20">
        <v>2522332</v>
      </c>
      <c r="O207" s="20">
        <v>0</v>
      </c>
      <c r="P207" s="16" t="s">
        <v>246</v>
      </c>
      <c r="Q207" s="19">
        <v>2522332</v>
      </c>
      <c r="R207" s="20"/>
      <c r="S207" s="20"/>
      <c r="T207" s="20"/>
      <c r="U207" s="16">
        <v>0</v>
      </c>
      <c r="V207" s="20"/>
      <c r="W207" s="20"/>
      <c r="X207" s="20"/>
      <c r="Y207" s="20"/>
      <c r="Z207" s="20"/>
      <c r="AA207" s="20"/>
      <c r="AB207" s="20"/>
      <c r="AC207" s="16"/>
      <c r="AD207" s="20"/>
      <c r="AE207" s="20">
        <v>0</v>
      </c>
      <c r="AF207" s="20"/>
      <c r="AG207" s="25">
        <v>0</v>
      </c>
      <c r="AH207" s="16"/>
      <c r="AI207" s="16"/>
      <c r="AJ207" s="20">
        <v>0</v>
      </c>
      <c r="AK207" s="20"/>
      <c r="AL207" s="26">
        <v>0</v>
      </c>
    </row>
    <row r="208" spans="1:38" x14ac:dyDescent="0.25">
      <c r="A208" s="15">
        <v>200</v>
      </c>
      <c r="B208" s="16"/>
      <c r="C208" s="17" t="s">
        <v>140</v>
      </c>
      <c r="D208" s="17">
        <v>14398</v>
      </c>
      <c r="E208" s="18">
        <v>44208</v>
      </c>
      <c r="F208" s="18">
        <v>44238</v>
      </c>
      <c r="G208" s="19">
        <v>57600</v>
      </c>
      <c r="H208" s="20"/>
      <c r="I208" s="20"/>
      <c r="J208" s="20">
        <v>0</v>
      </c>
      <c r="K208" s="20">
        <v>57600</v>
      </c>
      <c r="L208" s="20"/>
      <c r="M208" s="20"/>
      <c r="N208" s="20">
        <v>57600</v>
      </c>
      <c r="O208" s="20">
        <v>0</v>
      </c>
      <c r="P208" s="16" t="s">
        <v>247</v>
      </c>
      <c r="Q208" s="19">
        <v>57600</v>
      </c>
      <c r="R208" s="20"/>
      <c r="S208" s="20"/>
      <c r="T208" s="20"/>
      <c r="U208" s="16">
        <v>0</v>
      </c>
      <c r="V208" s="20"/>
      <c r="W208" s="20"/>
      <c r="X208" s="20"/>
      <c r="Y208" s="20"/>
      <c r="Z208" s="20"/>
      <c r="AA208" s="20"/>
      <c r="AB208" s="20"/>
      <c r="AC208" s="16"/>
      <c r="AD208" s="20"/>
      <c r="AE208" s="20">
        <v>0</v>
      </c>
      <c r="AF208" s="20"/>
      <c r="AG208" s="25">
        <v>0</v>
      </c>
      <c r="AH208" s="16"/>
      <c r="AI208" s="16"/>
      <c r="AJ208" s="20">
        <v>0</v>
      </c>
      <c r="AK208" s="20"/>
      <c r="AL208" s="26">
        <v>0</v>
      </c>
    </row>
    <row r="209" spans="1:38" x14ac:dyDescent="0.25">
      <c r="A209" s="15">
        <v>201</v>
      </c>
      <c r="B209" s="16"/>
      <c r="C209" s="17" t="s">
        <v>140</v>
      </c>
      <c r="D209" s="17">
        <v>14459</v>
      </c>
      <c r="E209" s="18">
        <v>44209</v>
      </c>
      <c r="F209" s="18">
        <v>44239</v>
      </c>
      <c r="G209" s="19">
        <v>57600</v>
      </c>
      <c r="H209" s="20"/>
      <c r="I209" s="20"/>
      <c r="J209" s="20">
        <v>0</v>
      </c>
      <c r="K209" s="20">
        <v>57600</v>
      </c>
      <c r="L209" s="20"/>
      <c r="M209" s="20"/>
      <c r="N209" s="20">
        <v>57600</v>
      </c>
      <c r="O209" s="20">
        <v>0</v>
      </c>
      <c r="P209" s="16" t="s">
        <v>248</v>
      </c>
      <c r="Q209" s="19">
        <v>57600</v>
      </c>
      <c r="R209" s="20"/>
      <c r="S209" s="20"/>
      <c r="T209" s="20"/>
      <c r="U209" s="16">
        <v>0</v>
      </c>
      <c r="V209" s="20"/>
      <c r="W209" s="20"/>
      <c r="X209" s="20"/>
      <c r="Y209" s="20"/>
      <c r="Z209" s="20"/>
      <c r="AA209" s="20"/>
      <c r="AB209" s="20"/>
      <c r="AC209" s="16"/>
      <c r="AD209" s="20"/>
      <c r="AE209" s="20">
        <v>0</v>
      </c>
      <c r="AF209" s="20"/>
      <c r="AG209" s="25">
        <v>0</v>
      </c>
      <c r="AH209" s="16"/>
      <c r="AI209" s="16"/>
      <c r="AJ209" s="20">
        <v>0</v>
      </c>
      <c r="AK209" s="20"/>
      <c r="AL209" s="26">
        <v>0</v>
      </c>
    </row>
    <row r="210" spans="1:38" x14ac:dyDescent="0.25">
      <c r="A210" s="15">
        <v>202</v>
      </c>
      <c r="B210" s="16"/>
      <c r="C210" s="17" t="s">
        <v>140</v>
      </c>
      <c r="D210" s="17">
        <v>14460</v>
      </c>
      <c r="E210" s="18">
        <v>44209</v>
      </c>
      <c r="F210" s="18">
        <v>44239</v>
      </c>
      <c r="G210" s="19">
        <v>150000</v>
      </c>
      <c r="H210" s="20"/>
      <c r="I210" s="20"/>
      <c r="J210" s="20">
        <v>0</v>
      </c>
      <c r="K210" s="20">
        <v>0</v>
      </c>
      <c r="L210" s="20"/>
      <c r="M210" s="20"/>
      <c r="N210" s="20">
        <v>0</v>
      </c>
      <c r="O210" s="20">
        <v>150000</v>
      </c>
      <c r="P210" s="16" t="s">
        <v>249</v>
      </c>
      <c r="Q210" s="19">
        <v>150000</v>
      </c>
      <c r="R210" s="20"/>
      <c r="S210" s="20">
        <v>150000</v>
      </c>
      <c r="T210" s="20"/>
      <c r="U210" s="16">
        <v>0</v>
      </c>
      <c r="V210" s="20"/>
      <c r="W210" s="20"/>
      <c r="X210" s="20"/>
      <c r="Y210" s="20"/>
      <c r="Z210" s="20"/>
      <c r="AA210" s="20"/>
      <c r="AB210" s="20"/>
      <c r="AC210" s="16"/>
      <c r="AD210" s="20"/>
      <c r="AE210" s="20"/>
      <c r="AF210" s="20"/>
      <c r="AG210" s="25">
        <v>0</v>
      </c>
      <c r="AH210" s="16"/>
      <c r="AI210" s="16"/>
      <c r="AJ210" s="20"/>
      <c r="AK210" s="20"/>
      <c r="AL210" s="26">
        <v>0</v>
      </c>
    </row>
    <row r="211" spans="1:38" x14ac:dyDescent="0.25">
      <c r="A211" s="15">
        <v>203</v>
      </c>
      <c r="B211" s="16"/>
      <c r="C211" s="17" t="s">
        <v>140</v>
      </c>
      <c r="D211" s="17">
        <v>13488</v>
      </c>
      <c r="E211" s="18">
        <v>44196</v>
      </c>
      <c r="F211" s="18">
        <v>44196</v>
      </c>
      <c r="G211" s="19">
        <v>57600</v>
      </c>
      <c r="H211" s="20"/>
      <c r="I211" s="20"/>
      <c r="J211" s="20">
        <v>0</v>
      </c>
      <c r="K211" s="20">
        <v>57600</v>
      </c>
      <c r="L211" s="20"/>
      <c r="M211" s="20"/>
      <c r="N211" s="20">
        <v>57600</v>
      </c>
      <c r="O211" s="20">
        <v>0</v>
      </c>
      <c r="P211" s="16" t="s">
        <v>250</v>
      </c>
      <c r="Q211" s="19">
        <v>57600</v>
      </c>
      <c r="R211" s="20"/>
      <c r="S211" s="20"/>
      <c r="T211" s="20"/>
      <c r="U211" s="16">
        <v>0</v>
      </c>
      <c r="V211" s="20"/>
      <c r="W211" s="20"/>
      <c r="X211" s="20"/>
      <c r="Y211" s="20"/>
      <c r="Z211" s="20"/>
      <c r="AA211" s="20"/>
      <c r="AB211" s="20"/>
      <c r="AC211" s="16"/>
      <c r="AD211" s="20"/>
      <c r="AE211" s="20">
        <v>0</v>
      </c>
      <c r="AF211" s="20"/>
      <c r="AG211" s="25">
        <v>0</v>
      </c>
      <c r="AH211" s="16"/>
      <c r="AI211" s="16"/>
      <c r="AJ211" s="20">
        <v>0</v>
      </c>
      <c r="AK211" s="20"/>
      <c r="AL211" s="26">
        <v>0</v>
      </c>
    </row>
    <row r="212" spans="1:38" x14ac:dyDescent="0.25">
      <c r="A212" s="15">
        <v>204</v>
      </c>
      <c r="B212" s="16"/>
      <c r="C212" s="17" t="s">
        <v>140</v>
      </c>
      <c r="D212" s="17">
        <v>13611</v>
      </c>
      <c r="E212" s="18">
        <v>44200</v>
      </c>
      <c r="F212" s="18">
        <v>44230</v>
      </c>
      <c r="G212" s="19">
        <v>57600</v>
      </c>
      <c r="H212" s="20"/>
      <c r="I212" s="20"/>
      <c r="J212" s="20">
        <v>0</v>
      </c>
      <c r="K212" s="20">
        <v>57600</v>
      </c>
      <c r="L212" s="20"/>
      <c r="M212" s="20"/>
      <c r="N212" s="20">
        <v>57600</v>
      </c>
      <c r="O212" s="20">
        <v>0</v>
      </c>
      <c r="P212" s="16" t="s">
        <v>251</v>
      </c>
      <c r="Q212" s="19">
        <v>57600</v>
      </c>
      <c r="R212" s="20"/>
      <c r="S212" s="20"/>
      <c r="T212" s="20"/>
      <c r="U212" s="16">
        <v>0</v>
      </c>
      <c r="V212" s="20"/>
      <c r="W212" s="20"/>
      <c r="X212" s="20"/>
      <c r="Y212" s="20"/>
      <c r="Z212" s="20"/>
      <c r="AA212" s="20"/>
      <c r="AB212" s="20"/>
      <c r="AC212" s="16"/>
      <c r="AD212" s="20"/>
      <c r="AE212" s="20">
        <v>0</v>
      </c>
      <c r="AF212" s="20"/>
      <c r="AG212" s="25">
        <v>0</v>
      </c>
      <c r="AH212" s="16"/>
      <c r="AI212" s="16"/>
      <c r="AJ212" s="20">
        <v>0</v>
      </c>
      <c r="AK212" s="20"/>
      <c r="AL212" s="26">
        <v>0</v>
      </c>
    </row>
    <row r="213" spans="1:38" x14ac:dyDescent="0.25">
      <c r="A213" s="15">
        <v>205</v>
      </c>
      <c r="B213" s="16"/>
      <c r="C213" s="17" t="s">
        <v>140</v>
      </c>
      <c r="D213" s="17">
        <v>13612</v>
      </c>
      <c r="E213" s="18">
        <v>44200</v>
      </c>
      <c r="F213" s="18">
        <v>44230</v>
      </c>
      <c r="G213" s="19">
        <v>150000</v>
      </c>
      <c r="H213" s="20"/>
      <c r="I213" s="20"/>
      <c r="J213" s="20">
        <v>0</v>
      </c>
      <c r="K213" s="20">
        <v>0</v>
      </c>
      <c r="L213" s="20"/>
      <c r="M213" s="20"/>
      <c r="N213" s="20">
        <v>0</v>
      </c>
      <c r="O213" s="20">
        <v>150000</v>
      </c>
      <c r="P213" s="16" t="s">
        <v>252</v>
      </c>
      <c r="Q213" s="19">
        <v>150000</v>
      </c>
      <c r="R213" s="20"/>
      <c r="S213" s="20">
        <v>150000</v>
      </c>
      <c r="T213" s="20"/>
      <c r="U213" s="16">
        <v>0</v>
      </c>
      <c r="V213" s="20"/>
      <c r="W213" s="20"/>
      <c r="X213" s="20"/>
      <c r="Y213" s="20"/>
      <c r="Z213" s="20"/>
      <c r="AA213" s="20"/>
      <c r="AB213" s="20"/>
      <c r="AC213" s="16"/>
      <c r="AD213" s="20"/>
      <c r="AE213" s="20"/>
      <c r="AF213" s="20"/>
      <c r="AG213" s="25">
        <v>0</v>
      </c>
      <c r="AH213" s="16"/>
      <c r="AI213" s="16"/>
      <c r="AJ213" s="20"/>
      <c r="AK213" s="20"/>
      <c r="AL213" s="26">
        <v>0</v>
      </c>
    </row>
    <row r="214" spans="1:38" x14ac:dyDescent="0.25">
      <c r="A214" s="15">
        <v>206</v>
      </c>
      <c r="B214" s="16"/>
      <c r="C214" s="17" t="s">
        <v>140</v>
      </c>
      <c r="D214" s="17">
        <v>13633</v>
      </c>
      <c r="E214" s="18">
        <v>44201</v>
      </c>
      <c r="F214" s="18">
        <v>44231</v>
      </c>
      <c r="G214" s="19">
        <v>113257</v>
      </c>
      <c r="H214" s="20"/>
      <c r="I214" s="20"/>
      <c r="J214" s="20">
        <v>0</v>
      </c>
      <c r="K214" s="20">
        <v>113257</v>
      </c>
      <c r="L214" s="20"/>
      <c r="M214" s="20"/>
      <c r="N214" s="20">
        <v>113257</v>
      </c>
      <c r="O214" s="20">
        <v>0</v>
      </c>
      <c r="P214" s="16" t="s">
        <v>253</v>
      </c>
      <c r="Q214" s="19">
        <v>113257</v>
      </c>
      <c r="R214" s="20"/>
      <c r="S214" s="20"/>
      <c r="T214" s="20"/>
      <c r="U214" s="16">
        <v>0</v>
      </c>
      <c r="V214" s="20"/>
      <c r="W214" s="20"/>
      <c r="X214" s="20"/>
      <c r="Y214" s="20"/>
      <c r="Z214" s="20"/>
      <c r="AA214" s="20"/>
      <c r="AB214" s="20"/>
      <c r="AC214" s="16"/>
      <c r="AD214" s="20"/>
      <c r="AE214" s="20">
        <v>0</v>
      </c>
      <c r="AF214" s="20"/>
      <c r="AG214" s="25">
        <v>0</v>
      </c>
      <c r="AH214" s="16"/>
      <c r="AI214" s="16"/>
      <c r="AJ214" s="20">
        <v>0</v>
      </c>
      <c r="AK214" s="20"/>
      <c r="AL214" s="26">
        <v>0</v>
      </c>
    </row>
    <row r="215" spans="1:38" x14ac:dyDescent="0.25">
      <c r="A215" s="15">
        <v>207</v>
      </c>
      <c r="B215" s="16"/>
      <c r="C215" s="17" t="s">
        <v>140</v>
      </c>
      <c r="D215" s="17">
        <v>13669</v>
      </c>
      <c r="E215" s="18">
        <v>44201</v>
      </c>
      <c r="F215" s="18">
        <v>44231</v>
      </c>
      <c r="G215" s="19">
        <v>123109</v>
      </c>
      <c r="H215" s="20"/>
      <c r="I215" s="20"/>
      <c r="J215" s="20">
        <v>0</v>
      </c>
      <c r="K215" s="20">
        <v>57600</v>
      </c>
      <c r="L215" s="20"/>
      <c r="M215" s="20"/>
      <c r="N215" s="20">
        <v>57600</v>
      </c>
      <c r="O215" s="20">
        <v>65509</v>
      </c>
      <c r="P215" s="16" t="s">
        <v>254</v>
      </c>
      <c r="Q215" s="19">
        <v>123109</v>
      </c>
      <c r="R215" s="20"/>
      <c r="S215" s="20"/>
      <c r="T215" s="20"/>
      <c r="U215" s="16">
        <v>0</v>
      </c>
      <c r="V215" s="20"/>
      <c r="W215" s="20"/>
      <c r="X215" s="20"/>
      <c r="Y215" s="20"/>
      <c r="Z215" s="20"/>
      <c r="AA215" s="20"/>
      <c r="AB215" s="20"/>
      <c r="AC215" s="16"/>
      <c r="AD215" s="20"/>
      <c r="AE215" s="20">
        <v>0</v>
      </c>
      <c r="AF215" s="20"/>
      <c r="AG215" s="25">
        <v>65509</v>
      </c>
      <c r="AH215" s="16"/>
      <c r="AI215" s="16"/>
      <c r="AJ215" s="20">
        <v>65509</v>
      </c>
      <c r="AK215" s="20"/>
      <c r="AL215" s="26">
        <v>0</v>
      </c>
    </row>
    <row r="216" spans="1:38" x14ac:dyDescent="0.25">
      <c r="A216" s="15">
        <v>208</v>
      </c>
      <c r="B216" s="16"/>
      <c r="C216" s="17" t="s">
        <v>140</v>
      </c>
      <c r="D216" s="17">
        <v>13990</v>
      </c>
      <c r="E216" s="18">
        <v>44204</v>
      </c>
      <c r="F216" s="18">
        <v>44234</v>
      </c>
      <c r="G216" s="19">
        <v>367100</v>
      </c>
      <c r="H216" s="20"/>
      <c r="I216" s="20"/>
      <c r="J216" s="20">
        <v>0</v>
      </c>
      <c r="K216" s="20">
        <v>367100</v>
      </c>
      <c r="L216" s="20"/>
      <c r="M216" s="20"/>
      <c r="N216" s="20">
        <v>367100</v>
      </c>
      <c r="O216" s="20">
        <v>0</v>
      </c>
      <c r="P216" s="16" t="s">
        <v>255</v>
      </c>
      <c r="Q216" s="19">
        <v>367100</v>
      </c>
      <c r="R216" s="20"/>
      <c r="S216" s="20"/>
      <c r="T216" s="20"/>
      <c r="U216" s="16">
        <v>0</v>
      </c>
      <c r="V216" s="20"/>
      <c r="W216" s="20"/>
      <c r="X216" s="20"/>
      <c r="Y216" s="20"/>
      <c r="Z216" s="20"/>
      <c r="AA216" s="20"/>
      <c r="AB216" s="20"/>
      <c r="AC216" s="16"/>
      <c r="AD216" s="20"/>
      <c r="AE216" s="20">
        <v>0</v>
      </c>
      <c r="AF216" s="20"/>
      <c r="AG216" s="25">
        <v>0</v>
      </c>
      <c r="AH216" s="16"/>
      <c r="AI216" s="16"/>
      <c r="AJ216" s="20">
        <v>0</v>
      </c>
      <c r="AK216" s="20"/>
      <c r="AL216" s="26">
        <v>0</v>
      </c>
    </row>
    <row r="217" spans="1:38" x14ac:dyDescent="0.25">
      <c r="A217" s="15">
        <v>209</v>
      </c>
      <c r="B217" s="16"/>
      <c r="C217" s="17" t="s">
        <v>140</v>
      </c>
      <c r="D217" s="17">
        <v>13024</v>
      </c>
      <c r="E217" s="18">
        <v>44193</v>
      </c>
      <c r="F217" s="18">
        <v>44196</v>
      </c>
      <c r="G217" s="19">
        <v>47000</v>
      </c>
      <c r="H217" s="20"/>
      <c r="I217" s="20"/>
      <c r="J217" s="20">
        <v>0</v>
      </c>
      <c r="K217" s="20">
        <v>0</v>
      </c>
      <c r="L217" s="20"/>
      <c r="M217" s="20"/>
      <c r="N217" s="20">
        <v>0</v>
      </c>
      <c r="O217" s="20">
        <v>47000</v>
      </c>
      <c r="P217" s="16" t="s">
        <v>256</v>
      </c>
      <c r="Q217" s="19">
        <v>47000</v>
      </c>
      <c r="R217" s="20"/>
      <c r="S217" s="20">
        <v>47000</v>
      </c>
      <c r="T217" s="20"/>
      <c r="U217" s="16">
        <v>0</v>
      </c>
      <c r="V217" s="20"/>
      <c r="W217" s="20"/>
      <c r="X217" s="20"/>
      <c r="Y217" s="20"/>
      <c r="Z217" s="20"/>
      <c r="AA217" s="20"/>
      <c r="AB217" s="20"/>
      <c r="AC217" s="16"/>
      <c r="AD217" s="20"/>
      <c r="AE217" s="20"/>
      <c r="AF217" s="20"/>
      <c r="AG217" s="25">
        <v>0</v>
      </c>
      <c r="AH217" s="16"/>
      <c r="AI217" s="16"/>
      <c r="AJ217" s="20"/>
      <c r="AK217" s="20"/>
      <c r="AL217" s="26">
        <v>0</v>
      </c>
    </row>
    <row r="218" spans="1:38" x14ac:dyDescent="0.25">
      <c r="A218" s="15">
        <v>210</v>
      </c>
      <c r="B218" s="16"/>
      <c r="C218" s="17" t="s">
        <v>140</v>
      </c>
      <c r="D218" s="17">
        <v>13234</v>
      </c>
      <c r="E218" s="18">
        <v>44194</v>
      </c>
      <c r="F218" s="18">
        <v>44196</v>
      </c>
      <c r="G218" s="19">
        <v>127800</v>
      </c>
      <c r="H218" s="20"/>
      <c r="I218" s="20"/>
      <c r="J218" s="20">
        <v>0</v>
      </c>
      <c r="K218" s="20">
        <v>127800</v>
      </c>
      <c r="L218" s="20"/>
      <c r="M218" s="20"/>
      <c r="N218" s="20">
        <v>127800</v>
      </c>
      <c r="O218" s="20">
        <v>0</v>
      </c>
      <c r="P218" s="16" t="s">
        <v>257</v>
      </c>
      <c r="Q218" s="19">
        <v>127800</v>
      </c>
      <c r="R218" s="20"/>
      <c r="S218" s="20"/>
      <c r="T218" s="20"/>
      <c r="U218" s="16">
        <v>0</v>
      </c>
      <c r="V218" s="20"/>
      <c r="W218" s="20"/>
      <c r="X218" s="20"/>
      <c r="Y218" s="20"/>
      <c r="Z218" s="20"/>
      <c r="AA218" s="20"/>
      <c r="AB218" s="20"/>
      <c r="AC218" s="16"/>
      <c r="AD218" s="20"/>
      <c r="AE218" s="20">
        <v>0</v>
      </c>
      <c r="AF218" s="20"/>
      <c r="AG218" s="25">
        <v>0</v>
      </c>
      <c r="AH218" s="16"/>
      <c r="AI218" s="16"/>
      <c r="AJ218" s="20">
        <v>0</v>
      </c>
      <c r="AK218" s="20"/>
      <c r="AL218" s="26">
        <v>0</v>
      </c>
    </row>
    <row r="219" spans="1:38" x14ac:dyDescent="0.25">
      <c r="A219" s="15">
        <v>211</v>
      </c>
      <c r="B219" s="16"/>
      <c r="C219" s="17" t="s">
        <v>140</v>
      </c>
      <c r="D219" s="17">
        <v>13241</v>
      </c>
      <c r="E219" s="18">
        <v>44194</v>
      </c>
      <c r="F219" s="18">
        <v>44196</v>
      </c>
      <c r="G219" s="19">
        <v>459644</v>
      </c>
      <c r="H219" s="20"/>
      <c r="I219" s="20"/>
      <c r="J219" s="20">
        <v>0</v>
      </c>
      <c r="K219" s="20">
        <v>459644</v>
      </c>
      <c r="L219" s="20"/>
      <c r="M219" s="20"/>
      <c r="N219" s="20">
        <v>459644</v>
      </c>
      <c r="O219" s="20">
        <v>0</v>
      </c>
      <c r="P219" s="16" t="s">
        <v>258</v>
      </c>
      <c r="Q219" s="19">
        <v>459644</v>
      </c>
      <c r="R219" s="20"/>
      <c r="S219" s="20"/>
      <c r="T219" s="20"/>
      <c r="U219" s="16">
        <v>0</v>
      </c>
      <c r="V219" s="20"/>
      <c r="W219" s="20"/>
      <c r="X219" s="20"/>
      <c r="Y219" s="20"/>
      <c r="Z219" s="20"/>
      <c r="AA219" s="20"/>
      <c r="AB219" s="20"/>
      <c r="AC219" s="16"/>
      <c r="AD219" s="20"/>
      <c r="AE219" s="20">
        <v>0</v>
      </c>
      <c r="AF219" s="20"/>
      <c r="AG219" s="25">
        <v>0</v>
      </c>
      <c r="AH219" s="16"/>
      <c r="AI219" s="16"/>
      <c r="AJ219" s="20">
        <v>0</v>
      </c>
      <c r="AK219" s="20"/>
      <c r="AL219" s="26">
        <v>0</v>
      </c>
    </row>
    <row r="220" spans="1:38" x14ac:dyDescent="0.25">
      <c r="A220" s="15">
        <v>212</v>
      </c>
      <c r="B220" s="16"/>
      <c r="C220" s="17" t="s">
        <v>140</v>
      </c>
      <c r="D220" s="17">
        <v>13244</v>
      </c>
      <c r="E220" s="18">
        <v>44194</v>
      </c>
      <c r="F220" s="18">
        <v>44196</v>
      </c>
      <c r="G220" s="19">
        <v>60813</v>
      </c>
      <c r="H220" s="20"/>
      <c r="I220" s="20"/>
      <c r="J220" s="20">
        <v>0</v>
      </c>
      <c r="K220" s="20">
        <v>60813</v>
      </c>
      <c r="L220" s="20"/>
      <c r="M220" s="20"/>
      <c r="N220" s="20">
        <v>60813</v>
      </c>
      <c r="O220" s="20">
        <v>0</v>
      </c>
      <c r="P220" s="16" t="s">
        <v>259</v>
      </c>
      <c r="Q220" s="19">
        <v>60813</v>
      </c>
      <c r="R220" s="20"/>
      <c r="S220" s="20"/>
      <c r="T220" s="20"/>
      <c r="U220" s="16">
        <v>0</v>
      </c>
      <c r="V220" s="20"/>
      <c r="W220" s="20"/>
      <c r="X220" s="20"/>
      <c r="Y220" s="20"/>
      <c r="Z220" s="20"/>
      <c r="AA220" s="20"/>
      <c r="AB220" s="20"/>
      <c r="AC220" s="16"/>
      <c r="AD220" s="20"/>
      <c r="AE220" s="20">
        <v>0</v>
      </c>
      <c r="AF220" s="20"/>
      <c r="AG220" s="25">
        <v>0</v>
      </c>
      <c r="AH220" s="16"/>
      <c r="AI220" s="16"/>
      <c r="AJ220" s="20">
        <v>0</v>
      </c>
      <c r="AK220" s="20"/>
      <c r="AL220" s="26">
        <v>0</v>
      </c>
    </row>
    <row r="221" spans="1:38" x14ac:dyDescent="0.25">
      <c r="A221" s="15">
        <v>213</v>
      </c>
      <c r="B221" s="16"/>
      <c r="C221" s="17" t="s">
        <v>140</v>
      </c>
      <c r="D221" s="17">
        <v>13258</v>
      </c>
      <c r="E221" s="18">
        <v>44194</v>
      </c>
      <c r="F221" s="18">
        <v>44196</v>
      </c>
      <c r="G221" s="19">
        <v>228264</v>
      </c>
      <c r="H221" s="20"/>
      <c r="I221" s="20"/>
      <c r="J221" s="20">
        <v>0</v>
      </c>
      <c r="K221" s="20">
        <v>228264</v>
      </c>
      <c r="L221" s="20"/>
      <c r="M221" s="20"/>
      <c r="N221" s="20">
        <v>228264</v>
      </c>
      <c r="O221" s="20">
        <v>0</v>
      </c>
      <c r="P221" s="16" t="s">
        <v>260</v>
      </c>
      <c r="Q221" s="19">
        <v>228264</v>
      </c>
      <c r="R221" s="20"/>
      <c r="S221" s="20"/>
      <c r="T221" s="20"/>
      <c r="U221" s="16">
        <v>0</v>
      </c>
      <c r="V221" s="20"/>
      <c r="W221" s="20"/>
      <c r="X221" s="20"/>
      <c r="Y221" s="20"/>
      <c r="Z221" s="20"/>
      <c r="AA221" s="20"/>
      <c r="AB221" s="20"/>
      <c r="AC221" s="16"/>
      <c r="AD221" s="20"/>
      <c r="AE221" s="20">
        <v>0</v>
      </c>
      <c r="AF221" s="20"/>
      <c r="AG221" s="25">
        <v>0</v>
      </c>
      <c r="AH221" s="16"/>
      <c r="AI221" s="16"/>
      <c r="AJ221" s="20">
        <v>0</v>
      </c>
      <c r="AK221" s="20"/>
      <c r="AL221" s="26">
        <v>0</v>
      </c>
    </row>
    <row r="222" spans="1:38" x14ac:dyDescent="0.25">
      <c r="A222" s="15">
        <v>214</v>
      </c>
      <c r="B222" s="16"/>
      <c r="C222" s="17" t="s">
        <v>140</v>
      </c>
      <c r="D222" s="17">
        <v>13267</v>
      </c>
      <c r="E222" s="18">
        <v>44195</v>
      </c>
      <c r="F222" s="18">
        <v>44196</v>
      </c>
      <c r="G222" s="19">
        <v>5600114</v>
      </c>
      <c r="H222" s="20"/>
      <c r="I222" s="20"/>
      <c r="J222" s="20">
        <v>0</v>
      </c>
      <c r="K222" s="20">
        <v>5563914</v>
      </c>
      <c r="L222" s="20"/>
      <c r="M222" s="20"/>
      <c r="N222" s="20">
        <v>5563914</v>
      </c>
      <c r="O222" s="20">
        <v>36200</v>
      </c>
      <c r="P222" s="16" t="s">
        <v>261</v>
      </c>
      <c r="Q222" s="19">
        <v>5600114</v>
      </c>
      <c r="R222" s="20"/>
      <c r="S222" s="20"/>
      <c r="T222" s="20"/>
      <c r="U222" s="16">
        <v>0</v>
      </c>
      <c r="V222" s="20"/>
      <c r="W222" s="20"/>
      <c r="X222" s="20"/>
      <c r="Y222" s="20"/>
      <c r="Z222" s="20"/>
      <c r="AA222" s="20"/>
      <c r="AB222" s="20"/>
      <c r="AC222" s="16">
        <v>36200</v>
      </c>
      <c r="AD222" s="20"/>
      <c r="AE222" s="20">
        <v>0</v>
      </c>
      <c r="AF222" s="20"/>
      <c r="AG222" s="25">
        <v>0</v>
      </c>
      <c r="AH222" s="16"/>
      <c r="AI222" s="16"/>
      <c r="AJ222" s="20">
        <v>0</v>
      </c>
      <c r="AK222" s="20"/>
      <c r="AL222" s="26">
        <v>0</v>
      </c>
    </row>
    <row r="223" spans="1:38" x14ac:dyDescent="0.25">
      <c r="A223" s="15">
        <v>215</v>
      </c>
      <c r="B223" s="16"/>
      <c r="C223" s="17" t="s">
        <v>140</v>
      </c>
      <c r="D223" s="17">
        <v>12712</v>
      </c>
      <c r="E223" s="18">
        <v>44189</v>
      </c>
      <c r="F223" s="18">
        <v>44196</v>
      </c>
      <c r="G223" s="19">
        <v>57600</v>
      </c>
      <c r="H223" s="20"/>
      <c r="I223" s="20"/>
      <c r="J223" s="20">
        <v>0</v>
      </c>
      <c r="K223" s="20">
        <v>57600</v>
      </c>
      <c r="L223" s="20"/>
      <c r="M223" s="20"/>
      <c r="N223" s="20">
        <v>57600</v>
      </c>
      <c r="O223" s="20">
        <v>0</v>
      </c>
      <c r="P223" s="16" t="s">
        <v>262</v>
      </c>
      <c r="Q223" s="19">
        <v>57600</v>
      </c>
      <c r="R223" s="20"/>
      <c r="S223" s="20"/>
      <c r="T223" s="20"/>
      <c r="U223" s="16">
        <v>0</v>
      </c>
      <c r="V223" s="20"/>
      <c r="W223" s="20"/>
      <c r="X223" s="20"/>
      <c r="Y223" s="20"/>
      <c r="Z223" s="20"/>
      <c r="AA223" s="20"/>
      <c r="AB223" s="20"/>
      <c r="AC223" s="16"/>
      <c r="AD223" s="20"/>
      <c r="AE223" s="20">
        <v>0</v>
      </c>
      <c r="AF223" s="20"/>
      <c r="AG223" s="25">
        <v>0</v>
      </c>
      <c r="AH223" s="16"/>
      <c r="AI223" s="16"/>
      <c r="AJ223" s="20">
        <v>0</v>
      </c>
      <c r="AK223" s="20"/>
      <c r="AL223" s="26">
        <v>0</v>
      </c>
    </row>
    <row r="224" spans="1:38" x14ac:dyDescent="0.25">
      <c r="A224" s="15">
        <v>216</v>
      </c>
      <c r="B224" s="16"/>
      <c r="C224" s="17" t="s">
        <v>140</v>
      </c>
      <c r="D224" s="17">
        <v>12753</v>
      </c>
      <c r="E224" s="18">
        <v>44189</v>
      </c>
      <c r="F224" s="18">
        <v>44196</v>
      </c>
      <c r="G224" s="19">
        <v>2231529</v>
      </c>
      <c r="H224" s="20"/>
      <c r="I224" s="20"/>
      <c r="J224" s="20">
        <v>0</v>
      </c>
      <c r="K224" s="20">
        <v>0</v>
      </c>
      <c r="L224" s="20"/>
      <c r="M224" s="20"/>
      <c r="N224" s="20">
        <v>0</v>
      </c>
      <c r="O224" s="20">
        <v>2231529</v>
      </c>
      <c r="P224" s="16" t="s">
        <v>263</v>
      </c>
      <c r="Q224" s="19">
        <v>2231529</v>
      </c>
      <c r="R224" s="20"/>
      <c r="S224" s="20">
        <v>2231529</v>
      </c>
      <c r="T224" s="20"/>
      <c r="U224" s="16">
        <v>0</v>
      </c>
      <c r="V224" s="20"/>
      <c r="W224" s="20"/>
      <c r="X224" s="20"/>
      <c r="Y224" s="20"/>
      <c r="Z224" s="20"/>
      <c r="AA224" s="20"/>
      <c r="AB224" s="20"/>
      <c r="AC224" s="16"/>
      <c r="AD224" s="20"/>
      <c r="AE224" s="20"/>
      <c r="AF224" s="20"/>
      <c r="AG224" s="25">
        <v>0</v>
      </c>
      <c r="AH224" s="16"/>
      <c r="AI224" s="16"/>
      <c r="AJ224" s="20"/>
      <c r="AK224" s="20"/>
      <c r="AL224" s="26">
        <v>0</v>
      </c>
    </row>
    <row r="225" spans="1:39" x14ac:dyDescent="0.25">
      <c r="A225" s="15">
        <v>217</v>
      </c>
      <c r="B225" s="16"/>
      <c r="C225" s="17" t="s">
        <v>140</v>
      </c>
      <c r="D225" s="17">
        <v>12910</v>
      </c>
      <c r="E225" s="18">
        <v>44191</v>
      </c>
      <c r="F225" s="18">
        <v>44196</v>
      </c>
      <c r="G225" s="19">
        <v>61805</v>
      </c>
      <c r="H225" s="20"/>
      <c r="I225" s="20"/>
      <c r="J225" s="20">
        <v>0</v>
      </c>
      <c r="K225" s="20">
        <v>61805</v>
      </c>
      <c r="L225" s="20"/>
      <c r="M225" s="20"/>
      <c r="N225" s="20">
        <v>61805</v>
      </c>
      <c r="O225" s="20">
        <v>0</v>
      </c>
      <c r="P225" s="16" t="s">
        <v>264</v>
      </c>
      <c r="Q225" s="19">
        <v>61805</v>
      </c>
      <c r="R225" s="20"/>
      <c r="S225" s="20"/>
      <c r="T225" s="20"/>
      <c r="U225" s="16">
        <v>0</v>
      </c>
      <c r="V225" s="20"/>
      <c r="W225" s="20"/>
      <c r="X225" s="20"/>
      <c r="Y225" s="20"/>
      <c r="Z225" s="20"/>
      <c r="AA225" s="20"/>
      <c r="AB225" s="20"/>
      <c r="AC225" s="16"/>
      <c r="AD225" s="20"/>
      <c r="AE225" s="20">
        <v>0</v>
      </c>
      <c r="AF225" s="20"/>
      <c r="AG225" s="25">
        <v>0</v>
      </c>
      <c r="AH225" s="16"/>
      <c r="AI225" s="16"/>
      <c r="AJ225" s="20">
        <v>0</v>
      </c>
      <c r="AK225" s="20"/>
      <c r="AL225" s="26">
        <v>0</v>
      </c>
    </row>
    <row r="226" spans="1:39" x14ac:dyDescent="0.25">
      <c r="A226" s="15">
        <v>218</v>
      </c>
      <c r="B226" s="16"/>
      <c r="C226" s="17" t="s">
        <v>140</v>
      </c>
      <c r="D226" s="17">
        <v>12964</v>
      </c>
      <c r="E226" s="18">
        <v>44192</v>
      </c>
      <c r="F226" s="18">
        <v>44196</v>
      </c>
      <c r="G226" s="19">
        <v>59179</v>
      </c>
      <c r="H226" s="20"/>
      <c r="I226" s="20"/>
      <c r="J226" s="20">
        <v>0</v>
      </c>
      <c r="K226" s="20">
        <v>59179</v>
      </c>
      <c r="L226" s="20"/>
      <c r="M226" s="20"/>
      <c r="N226" s="20">
        <v>59179</v>
      </c>
      <c r="O226" s="20">
        <v>0</v>
      </c>
      <c r="P226" s="16" t="s">
        <v>265</v>
      </c>
      <c r="Q226" s="19">
        <v>59179</v>
      </c>
      <c r="R226" s="20"/>
      <c r="S226" s="20"/>
      <c r="T226" s="20"/>
      <c r="U226" s="16">
        <v>0</v>
      </c>
      <c r="V226" s="20"/>
      <c r="W226" s="20"/>
      <c r="X226" s="20"/>
      <c r="Y226" s="20"/>
      <c r="Z226" s="20"/>
      <c r="AA226" s="20"/>
      <c r="AB226" s="20"/>
      <c r="AC226" s="16"/>
      <c r="AD226" s="20"/>
      <c r="AE226" s="20">
        <v>0</v>
      </c>
      <c r="AF226" s="20"/>
      <c r="AG226" s="25">
        <v>0</v>
      </c>
      <c r="AH226" s="16"/>
      <c r="AI226" s="16"/>
      <c r="AJ226" s="20">
        <v>0</v>
      </c>
      <c r="AK226" s="20"/>
      <c r="AL226" s="26">
        <v>0</v>
      </c>
    </row>
    <row r="227" spans="1:39" x14ac:dyDescent="0.25">
      <c r="A227" s="15">
        <v>219</v>
      </c>
      <c r="B227" s="16"/>
      <c r="C227" s="17" t="s">
        <v>140</v>
      </c>
      <c r="D227" s="17">
        <v>12965</v>
      </c>
      <c r="E227" s="18">
        <v>44192</v>
      </c>
      <c r="F227" s="18">
        <v>44196</v>
      </c>
      <c r="G227" s="19">
        <v>335141</v>
      </c>
      <c r="H227" s="20"/>
      <c r="I227" s="20"/>
      <c r="J227" s="20">
        <v>0</v>
      </c>
      <c r="K227" s="20">
        <v>335141</v>
      </c>
      <c r="L227" s="20"/>
      <c r="M227" s="20"/>
      <c r="N227" s="20">
        <v>335141</v>
      </c>
      <c r="O227" s="20">
        <v>0</v>
      </c>
      <c r="P227" s="16" t="s">
        <v>266</v>
      </c>
      <c r="Q227" s="19">
        <v>335141</v>
      </c>
      <c r="R227" s="20"/>
      <c r="S227" s="20"/>
      <c r="T227" s="20"/>
      <c r="U227" s="16">
        <v>0</v>
      </c>
      <c r="V227" s="20"/>
      <c r="W227" s="20"/>
      <c r="X227" s="20"/>
      <c r="Y227" s="20"/>
      <c r="Z227" s="20"/>
      <c r="AA227" s="20"/>
      <c r="AB227" s="20"/>
      <c r="AC227" s="16"/>
      <c r="AD227" s="20"/>
      <c r="AE227" s="20">
        <v>0</v>
      </c>
      <c r="AF227" s="20"/>
      <c r="AG227" s="25">
        <v>0</v>
      </c>
      <c r="AH227" s="16"/>
      <c r="AI227" s="16"/>
      <c r="AJ227" s="20">
        <v>0</v>
      </c>
      <c r="AK227" s="20"/>
      <c r="AL227" s="26">
        <v>0</v>
      </c>
    </row>
    <row r="228" spans="1:39" x14ac:dyDescent="0.25">
      <c r="A228" s="15">
        <v>220</v>
      </c>
      <c r="B228" s="16"/>
      <c r="C228" s="17" t="s">
        <v>140</v>
      </c>
      <c r="D228" s="17">
        <v>13020</v>
      </c>
      <c r="E228" s="18">
        <v>44193</v>
      </c>
      <c r="F228" s="18">
        <v>44196</v>
      </c>
      <c r="G228" s="19">
        <v>47000</v>
      </c>
      <c r="H228" s="20"/>
      <c r="I228" s="20"/>
      <c r="J228" s="20">
        <v>0</v>
      </c>
      <c r="K228" s="20">
        <v>0</v>
      </c>
      <c r="L228" s="20"/>
      <c r="M228" s="20"/>
      <c r="N228" s="20">
        <v>0</v>
      </c>
      <c r="O228" s="20">
        <v>47000</v>
      </c>
      <c r="P228" s="16" t="s">
        <v>267</v>
      </c>
      <c r="Q228" s="19">
        <v>47000</v>
      </c>
      <c r="R228" s="20"/>
      <c r="S228" s="20">
        <v>47000</v>
      </c>
      <c r="T228" s="20"/>
      <c r="U228" s="16">
        <v>0</v>
      </c>
      <c r="V228" s="20"/>
      <c r="W228" s="20"/>
      <c r="X228" s="20"/>
      <c r="Y228" s="20"/>
      <c r="Z228" s="20"/>
      <c r="AA228" s="20"/>
      <c r="AB228" s="20"/>
      <c r="AC228" s="16"/>
      <c r="AD228" s="20"/>
      <c r="AE228" s="20"/>
      <c r="AF228" s="20"/>
      <c r="AG228" s="25">
        <v>0</v>
      </c>
      <c r="AH228" s="16"/>
      <c r="AI228" s="16"/>
      <c r="AJ228" s="20"/>
      <c r="AK228" s="20"/>
      <c r="AL228" s="26">
        <v>0</v>
      </c>
    </row>
    <row r="229" spans="1:39" x14ac:dyDescent="0.25">
      <c r="A229" s="15">
        <v>221</v>
      </c>
      <c r="B229" s="16"/>
      <c r="C229" s="17" t="s">
        <v>140</v>
      </c>
      <c r="D229" s="17">
        <v>12457</v>
      </c>
      <c r="E229" s="18">
        <v>44186</v>
      </c>
      <c r="F229" s="18">
        <v>44196</v>
      </c>
      <c r="G229" s="19">
        <v>488974</v>
      </c>
      <c r="H229" s="20"/>
      <c r="I229" s="20"/>
      <c r="J229" s="20">
        <v>0</v>
      </c>
      <c r="K229" s="20">
        <v>488974</v>
      </c>
      <c r="L229" s="20"/>
      <c r="M229" s="20"/>
      <c r="N229" s="20">
        <v>488974</v>
      </c>
      <c r="O229" s="20">
        <v>0</v>
      </c>
      <c r="P229" s="16" t="s">
        <v>268</v>
      </c>
      <c r="Q229" s="19">
        <v>488974</v>
      </c>
      <c r="R229" s="20"/>
      <c r="S229" s="20"/>
      <c r="T229" s="20"/>
      <c r="U229" s="16">
        <v>0</v>
      </c>
      <c r="V229" s="20"/>
      <c r="W229" s="20"/>
      <c r="X229" s="20"/>
      <c r="Y229" s="20"/>
      <c r="Z229" s="20"/>
      <c r="AA229" s="20"/>
      <c r="AB229" s="20"/>
      <c r="AC229" s="16"/>
      <c r="AD229" s="20"/>
      <c r="AE229" s="20">
        <v>0</v>
      </c>
      <c r="AF229" s="20"/>
      <c r="AG229" s="25">
        <v>0</v>
      </c>
      <c r="AH229" s="16"/>
      <c r="AI229" s="16"/>
      <c r="AJ229" s="20">
        <v>0</v>
      </c>
      <c r="AK229" s="20"/>
      <c r="AL229" s="26">
        <v>0</v>
      </c>
    </row>
    <row r="230" spans="1:39" x14ac:dyDescent="0.25">
      <c r="A230" s="15">
        <v>222</v>
      </c>
      <c r="B230" s="16"/>
      <c r="C230" s="17" t="s">
        <v>140</v>
      </c>
      <c r="D230" s="17">
        <v>12461</v>
      </c>
      <c r="E230" s="18">
        <v>44186</v>
      </c>
      <c r="F230" s="18">
        <v>44196</v>
      </c>
      <c r="G230" s="19">
        <v>643805</v>
      </c>
      <c r="H230" s="20"/>
      <c r="I230" s="20"/>
      <c r="J230" s="20">
        <v>0</v>
      </c>
      <c r="K230" s="20">
        <v>643805</v>
      </c>
      <c r="L230" s="20"/>
      <c r="M230" s="20"/>
      <c r="N230" s="20">
        <v>643805</v>
      </c>
      <c r="O230" s="20">
        <v>0</v>
      </c>
      <c r="P230" s="16" t="s">
        <v>269</v>
      </c>
      <c r="Q230" s="19">
        <v>643805</v>
      </c>
      <c r="R230" s="20"/>
      <c r="S230" s="20"/>
      <c r="T230" s="20"/>
      <c r="U230" s="16">
        <v>0</v>
      </c>
      <c r="V230" s="20"/>
      <c r="W230" s="20"/>
      <c r="X230" s="20"/>
      <c r="Y230" s="20"/>
      <c r="Z230" s="20"/>
      <c r="AA230" s="20"/>
      <c r="AB230" s="20"/>
      <c r="AC230" s="16"/>
      <c r="AD230" s="20"/>
      <c r="AE230" s="20">
        <v>0</v>
      </c>
      <c r="AF230" s="20"/>
      <c r="AG230" s="25">
        <v>0</v>
      </c>
      <c r="AH230" s="16"/>
      <c r="AI230" s="16"/>
      <c r="AJ230" s="20">
        <v>0</v>
      </c>
      <c r="AK230" s="20"/>
      <c r="AL230" s="26">
        <v>0</v>
      </c>
    </row>
    <row r="231" spans="1:39" x14ac:dyDescent="0.25">
      <c r="A231" s="15">
        <v>223</v>
      </c>
      <c r="B231" s="16"/>
      <c r="C231" s="17" t="s">
        <v>140</v>
      </c>
      <c r="D231" s="17">
        <v>12495</v>
      </c>
      <c r="E231" s="18">
        <v>44186</v>
      </c>
      <c r="F231" s="18">
        <v>44196</v>
      </c>
      <c r="G231" s="19">
        <v>106257</v>
      </c>
      <c r="H231" s="20"/>
      <c r="I231" s="20"/>
      <c r="J231" s="20">
        <v>0</v>
      </c>
      <c r="K231" s="20">
        <v>106257</v>
      </c>
      <c r="L231" s="20"/>
      <c r="M231" s="20"/>
      <c r="N231" s="20">
        <v>106257</v>
      </c>
      <c r="O231" s="20">
        <v>0</v>
      </c>
      <c r="P231" s="16" t="s">
        <v>270</v>
      </c>
      <c r="Q231" s="19">
        <v>106257</v>
      </c>
      <c r="R231" s="20"/>
      <c r="S231" s="20"/>
      <c r="T231" s="20"/>
      <c r="U231" s="16">
        <v>0</v>
      </c>
      <c r="V231" s="20"/>
      <c r="W231" s="20"/>
      <c r="X231" s="20"/>
      <c r="Y231" s="20"/>
      <c r="Z231" s="20"/>
      <c r="AA231" s="20"/>
      <c r="AB231" s="20"/>
      <c r="AC231" s="16"/>
      <c r="AD231" s="20"/>
      <c r="AE231" s="20">
        <v>0</v>
      </c>
      <c r="AF231" s="20"/>
      <c r="AG231" s="25">
        <v>0</v>
      </c>
      <c r="AH231" s="16"/>
      <c r="AI231" s="16"/>
      <c r="AJ231" s="20">
        <v>0</v>
      </c>
      <c r="AK231" s="20"/>
      <c r="AL231" s="26">
        <v>0</v>
      </c>
    </row>
    <row r="232" spans="1:39" x14ac:dyDescent="0.25">
      <c r="A232" s="15">
        <v>224</v>
      </c>
      <c r="B232" s="16"/>
      <c r="C232" s="17" t="s">
        <v>140</v>
      </c>
      <c r="D232" s="17">
        <v>12496</v>
      </c>
      <c r="E232" s="18">
        <v>44186</v>
      </c>
      <c r="F232" s="18">
        <v>44196</v>
      </c>
      <c r="G232" s="19">
        <v>150000</v>
      </c>
      <c r="H232" s="20"/>
      <c r="I232" s="20"/>
      <c r="J232" s="20">
        <v>0</v>
      </c>
      <c r="K232" s="20">
        <v>0</v>
      </c>
      <c r="L232" s="20"/>
      <c r="M232" s="20"/>
      <c r="N232" s="20">
        <v>0</v>
      </c>
      <c r="O232" s="20">
        <v>150000</v>
      </c>
      <c r="P232" s="16" t="s">
        <v>271</v>
      </c>
      <c r="Q232" s="19">
        <v>150000</v>
      </c>
      <c r="R232" s="20"/>
      <c r="S232" s="20">
        <v>150000</v>
      </c>
      <c r="T232" s="20"/>
      <c r="U232" s="16">
        <v>0</v>
      </c>
      <c r="V232" s="20"/>
      <c r="W232" s="20"/>
      <c r="X232" s="20"/>
      <c r="Y232" s="20"/>
      <c r="Z232" s="20"/>
      <c r="AA232" s="20"/>
      <c r="AB232" s="20"/>
      <c r="AC232" s="16"/>
      <c r="AD232" s="20"/>
      <c r="AE232" s="20"/>
      <c r="AF232" s="20"/>
      <c r="AG232" s="25">
        <v>0</v>
      </c>
      <c r="AH232" s="16"/>
      <c r="AI232" s="16"/>
      <c r="AJ232" s="20"/>
      <c r="AK232" s="20"/>
      <c r="AL232" s="26">
        <v>0</v>
      </c>
    </row>
    <row r="233" spans="1:39" x14ac:dyDescent="0.25">
      <c r="A233" s="15">
        <v>225</v>
      </c>
      <c r="B233" s="16"/>
      <c r="C233" s="17" t="s">
        <v>140</v>
      </c>
      <c r="D233" s="17">
        <v>12512</v>
      </c>
      <c r="E233" s="18">
        <v>44187</v>
      </c>
      <c r="F233" s="18">
        <v>44196</v>
      </c>
      <c r="G233" s="19">
        <v>250412</v>
      </c>
      <c r="H233" s="20"/>
      <c r="I233" s="20"/>
      <c r="J233" s="20">
        <v>0</v>
      </c>
      <c r="K233" s="20">
        <v>0</v>
      </c>
      <c r="L233" s="20"/>
      <c r="M233" s="20"/>
      <c r="N233" s="20">
        <v>0</v>
      </c>
      <c r="O233" s="20">
        <v>250412</v>
      </c>
      <c r="P233" s="16" t="s">
        <v>272</v>
      </c>
      <c r="Q233" s="19">
        <v>250412</v>
      </c>
      <c r="R233" s="20"/>
      <c r="S233" s="20"/>
      <c r="T233" s="20"/>
      <c r="U233" s="16">
        <v>0</v>
      </c>
      <c r="V233" s="20"/>
      <c r="W233" s="20"/>
      <c r="X233" s="20"/>
      <c r="Y233" s="20"/>
      <c r="Z233" s="20"/>
      <c r="AA233" s="20"/>
      <c r="AB233" s="20"/>
      <c r="AC233" s="16"/>
      <c r="AD233" s="20"/>
      <c r="AE233" s="20"/>
      <c r="AF233" s="20"/>
      <c r="AG233" s="25">
        <v>0</v>
      </c>
      <c r="AH233" s="16"/>
      <c r="AI233" s="16" t="s">
        <v>7585</v>
      </c>
      <c r="AJ233" s="20"/>
      <c r="AK233" s="20"/>
      <c r="AL233" s="26">
        <v>0</v>
      </c>
      <c r="AM233">
        <v>250412</v>
      </c>
    </row>
    <row r="234" spans="1:39" x14ac:dyDescent="0.25">
      <c r="A234" s="15">
        <v>226</v>
      </c>
      <c r="B234" s="16"/>
      <c r="C234" s="17" t="s">
        <v>140</v>
      </c>
      <c r="D234" s="17">
        <v>12607</v>
      </c>
      <c r="E234" s="18">
        <v>44188</v>
      </c>
      <c r="F234" s="18">
        <v>44196</v>
      </c>
      <c r="G234" s="19">
        <v>801460</v>
      </c>
      <c r="H234" s="20"/>
      <c r="I234" s="20"/>
      <c r="J234" s="20">
        <v>0</v>
      </c>
      <c r="K234" s="20">
        <v>801460</v>
      </c>
      <c r="L234" s="20"/>
      <c r="M234" s="20"/>
      <c r="N234" s="20">
        <v>801460</v>
      </c>
      <c r="O234" s="20">
        <v>0</v>
      </c>
      <c r="P234" s="16" t="s">
        <v>273</v>
      </c>
      <c r="Q234" s="19">
        <v>801460</v>
      </c>
      <c r="R234" s="20"/>
      <c r="S234" s="20"/>
      <c r="T234" s="20"/>
      <c r="U234" s="16">
        <v>0</v>
      </c>
      <c r="V234" s="20"/>
      <c r="W234" s="20"/>
      <c r="X234" s="20"/>
      <c r="Y234" s="20"/>
      <c r="Z234" s="20"/>
      <c r="AA234" s="20"/>
      <c r="AB234" s="20"/>
      <c r="AC234" s="16"/>
      <c r="AD234" s="20"/>
      <c r="AE234" s="20">
        <v>0</v>
      </c>
      <c r="AF234" s="20"/>
      <c r="AG234" s="25">
        <v>0</v>
      </c>
      <c r="AH234" s="16"/>
      <c r="AI234" s="16"/>
      <c r="AJ234" s="20">
        <v>0</v>
      </c>
      <c r="AK234" s="20"/>
      <c r="AL234" s="26">
        <v>0</v>
      </c>
    </row>
    <row r="235" spans="1:39" x14ac:dyDescent="0.25">
      <c r="A235" s="15">
        <v>227</v>
      </c>
      <c r="B235" s="16"/>
      <c r="C235" s="17" t="s">
        <v>140</v>
      </c>
      <c r="D235" s="17">
        <v>12288</v>
      </c>
      <c r="E235" s="18">
        <v>44184</v>
      </c>
      <c r="F235" s="18">
        <v>44196</v>
      </c>
      <c r="G235" s="19">
        <v>124960</v>
      </c>
      <c r="H235" s="20"/>
      <c r="I235" s="20"/>
      <c r="J235" s="20">
        <v>0</v>
      </c>
      <c r="K235" s="20">
        <v>124960</v>
      </c>
      <c r="L235" s="20"/>
      <c r="M235" s="20"/>
      <c r="N235" s="20">
        <v>124960</v>
      </c>
      <c r="O235" s="20">
        <v>0</v>
      </c>
      <c r="P235" s="16" t="s">
        <v>274</v>
      </c>
      <c r="Q235" s="19">
        <v>124960</v>
      </c>
      <c r="R235" s="20"/>
      <c r="S235" s="20"/>
      <c r="T235" s="20"/>
      <c r="U235" s="16">
        <v>0</v>
      </c>
      <c r="V235" s="20"/>
      <c r="W235" s="20"/>
      <c r="X235" s="20"/>
      <c r="Y235" s="20"/>
      <c r="Z235" s="20"/>
      <c r="AA235" s="20"/>
      <c r="AB235" s="20"/>
      <c r="AC235" s="16"/>
      <c r="AD235" s="20"/>
      <c r="AE235" s="20">
        <v>0</v>
      </c>
      <c r="AF235" s="20"/>
      <c r="AG235" s="25">
        <v>0</v>
      </c>
      <c r="AH235" s="16"/>
      <c r="AI235" s="16"/>
      <c r="AJ235" s="20">
        <v>0</v>
      </c>
      <c r="AK235" s="20"/>
      <c r="AL235" s="26">
        <v>0</v>
      </c>
    </row>
    <row r="236" spans="1:39" x14ac:dyDescent="0.25">
      <c r="A236" s="15">
        <v>228</v>
      </c>
      <c r="B236" s="16"/>
      <c r="C236" s="17" t="s">
        <v>140</v>
      </c>
      <c r="D236" s="17">
        <v>12300</v>
      </c>
      <c r="E236" s="18">
        <v>44184</v>
      </c>
      <c r="F236" s="18">
        <v>44196</v>
      </c>
      <c r="G236" s="19">
        <v>252573</v>
      </c>
      <c r="H236" s="20"/>
      <c r="I236" s="20"/>
      <c r="J236" s="20">
        <v>0</v>
      </c>
      <c r="K236" s="20">
        <v>252573</v>
      </c>
      <c r="L236" s="20"/>
      <c r="M236" s="20"/>
      <c r="N236" s="20">
        <v>252573</v>
      </c>
      <c r="O236" s="20">
        <v>0</v>
      </c>
      <c r="P236" s="16" t="s">
        <v>275</v>
      </c>
      <c r="Q236" s="19">
        <v>252573</v>
      </c>
      <c r="R236" s="20"/>
      <c r="S236" s="20"/>
      <c r="T236" s="20"/>
      <c r="U236" s="16">
        <v>0</v>
      </c>
      <c r="V236" s="20"/>
      <c r="W236" s="20"/>
      <c r="X236" s="20"/>
      <c r="Y236" s="20"/>
      <c r="Z236" s="20"/>
      <c r="AA236" s="20"/>
      <c r="AB236" s="20"/>
      <c r="AC236" s="16"/>
      <c r="AD236" s="20"/>
      <c r="AE236" s="20">
        <v>0</v>
      </c>
      <c r="AF236" s="20"/>
      <c r="AG236" s="25">
        <v>0</v>
      </c>
      <c r="AH236" s="16"/>
      <c r="AI236" s="16"/>
      <c r="AJ236" s="20">
        <v>0</v>
      </c>
      <c r="AK236" s="20"/>
      <c r="AL236" s="26">
        <v>0</v>
      </c>
    </row>
    <row r="237" spans="1:39" x14ac:dyDescent="0.25">
      <c r="A237" s="15">
        <v>229</v>
      </c>
      <c r="B237" s="16"/>
      <c r="C237" s="17" t="s">
        <v>140</v>
      </c>
      <c r="D237" s="17">
        <v>12301</v>
      </c>
      <c r="E237" s="18">
        <v>44184</v>
      </c>
      <c r="F237" s="18">
        <v>44196</v>
      </c>
      <c r="G237" s="19">
        <v>150000</v>
      </c>
      <c r="H237" s="20"/>
      <c r="I237" s="20"/>
      <c r="J237" s="20">
        <v>0</v>
      </c>
      <c r="K237" s="20">
        <v>0</v>
      </c>
      <c r="L237" s="20"/>
      <c r="M237" s="20"/>
      <c r="N237" s="20">
        <v>0</v>
      </c>
      <c r="O237" s="20">
        <v>150000</v>
      </c>
      <c r="P237" s="16" t="s">
        <v>276</v>
      </c>
      <c r="Q237" s="19">
        <v>150000</v>
      </c>
      <c r="R237" s="20"/>
      <c r="S237" s="20">
        <v>150000</v>
      </c>
      <c r="T237" s="20"/>
      <c r="U237" s="16">
        <v>0</v>
      </c>
      <c r="V237" s="20"/>
      <c r="W237" s="20"/>
      <c r="X237" s="20"/>
      <c r="Y237" s="20"/>
      <c r="Z237" s="20"/>
      <c r="AA237" s="20"/>
      <c r="AB237" s="20"/>
      <c r="AC237" s="16"/>
      <c r="AD237" s="20"/>
      <c r="AE237" s="20"/>
      <c r="AF237" s="20"/>
      <c r="AG237" s="25">
        <v>0</v>
      </c>
      <c r="AH237" s="16"/>
      <c r="AI237" s="16"/>
      <c r="AJ237" s="20"/>
      <c r="AK237" s="20"/>
      <c r="AL237" s="26">
        <v>0</v>
      </c>
    </row>
    <row r="238" spans="1:39" x14ac:dyDescent="0.25">
      <c r="A238" s="15">
        <v>230</v>
      </c>
      <c r="B238" s="16"/>
      <c r="C238" s="17" t="s">
        <v>140</v>
      </c>
      <c r="D238" s="17">
        <v>12315</v>
      </c>
      <c r="E238" s="18">
        <v>44184</v>
      </c>
      <c r="F238" s="18">
        <v>44196</v>
      </c>
      <c r="G238" s="19">
        <v>703582</v>
      </c>
      <c r="H238" s="20"/>
      <c r="I238" s="20"/>
      <c r="J238" s="20">
        <v>0</v>
      </c>
      <c r="K238" s="20">
        <v>703582</v>
      </c>
      <c r="L238" s="20"/>
      <c r="M238" s="20"/>
      <c r="N238" s="20">
        <v>703582</v>
      </c>
      <c r="O238" s="20">
        <v>0</v>
      </c>
      <c r="P238" s="16" t="s">
        <v>277</v>
      </c>
      <c r="Q238" s="19">
        <v>703582</v>
      </c>
      <c r="R238" s="20"/>
      <c r="S238" s="20"/>
      <c r="T238" s="20"/>
      <c r="U238" s="16">
        <v>0</v>
      </c>
      <c r="V238" s="20"/>
      <c r="W238" s="20"/>
      <c r="X238" s="20"/>
      <c r="Y238" s="20"/>
      <c r="Z238" s="20"/>
      <c r="AA238" s="20"/>
      <c r="AB238" s="20"/>
      <c r="AC238" s="16"/>
      <c r="AD238" s="20"/>
      <c r="AE238" s="20">
        <v>0</v>
      </c>
      <c r="AF238" s="20"/>
      <c r="AG238" s="25">
        <v>0</v>
      </c>
      <c r="AH238" s="16"/>
      <c r="AI238" s="16"/>
      <c r="AJ238" s="20">
        <v>0</v>
      </c>
      <c r="AK238" s="20"/>
      <c r="AL238" s="26">
        <v>0</v>
      </c>
    </row>
    <row r="239" spans="1:39" x14ac:dyDescent="0.25">
      <c r="A239" s="15">
        <v>231</v>
      </c>
      <c r="B239" s="16"/>
      <c r="C239" s="17" t="s">
        <v>140</v>
      </c>
      <c r="D239" s="17">
        <v>12324</v>
      </c>
      <c r="E239" s="18">
        <v>44184</v>
      </c>
      <c r="F239" s="18">
        <v>44196</v>
      </c>
      <c r="G239" s="19">
        <v>76539</v>
      </c>
      <c r="H239" s="20"/>
      <c r="I239" s="20"/>
      <c r="J239" s="20">
        <v>0</v>
      </c>
      <c r="K239" s="20">
        <v>76539</v>
      </c>
      <c r="L239" s="20"/>
      <c r="M239" s="20"/>
      <c r="N239" s="20">
        <v>76539</v>
      </c>
      <c r="O239" s="20">
        <v>0</v>
      </c>
      <c r="P239" s="16" t="s">
        <v>278</v>
      </c>
      <c r="Q239" s="19">
        <v>76539</v>
      </c>
      <c r="R239" s="20"/>
      <c r="S239" s="20"/>
      <c r="T239" s="20"/>
      <c r="U239" s="16">
        <v>0</v>
      </c>
      <c r="V239" s="20"/>
      <c r="W239" s="20"/>
      <c r="X239" s="20"/>
      <c r="Y239" s="20"/>
      <c r="Z239" s="20"/>
      <c r="AA239" s="20"/>
      <c r="AB239" s="20"/>
      <c r="AC239" s="16"/>
      <c r="AD239" s="20"/>
      <c r="AE239" s="20">
        <v>0</v>
      </c>
      <c r="AF239" s="20"/>
      <c r="AG239" s="25">
        <v>0</v>
      </c>
      <c r="AH239" s="16"/>
      <c r="AI239" s="16"/>
      <c r="AJ239" s="20">
        <v>0</v>
      </c>
      <c r="AK239" s="20"/>
      <c r="AL239" s="26">
        <v>0</v>
      </c>
    </row>
    <row r="240" spans="1:39" x14ac:dyDescent="0.25">
      <c r="A240" s="15">
        <v>232</v>
      </c>
      <c r="B240" s="16"/>
      <c r="C240" s="17" t="s">
        <v>140</v>
      </c>
      <c r="D240" s="17">
        <v>12372</v>
      </c>
      <c r="E240" s="18">
        <v>44185</v>
      </c>
      <c r="F240" s="18">
        <v>44196</v>
      </c>
      <c r="G240" s="19">
        <v>237166</v>
      </c>
      <c r="H240" s="20"/>
      <c r="I240" s="20"/>
      <c r="J240" s="20">
        <v>0</v>
      </c>
      <c r="K240" s="20">
        <v>237166</v>
      </c>
      <c r="L240" s="20"/>
      <c r="M240" s="20"/>
      <c r="N240" s="20">
        <v>237166</v>
      </c>
      <c r="O240" s="20">
        <v>0</v>
      </c>
      <c r="P240" s="16" t="s">
        <v>279</v>
      </c>
      <c r="Q240" s="19">
        <v>237166</v>
      </c>
      <c r="R240" s="20"/>
      <c r="S240" s="20"/>
      <c r="T240" s="20"/>
      <c r="U240" s="16">
        <v>0</v>
      </c>
      <c r="V240" s="20"/>
      <c r="W240" s="20"/>
      <c r="X240" s="20"/>
      <c r="Y240" s="20"/>
      <c r="Z240" s="20"/>
      <c r="AA240" s="20"/>
      <c r="AB240" s="20"/>
      <c r="AC240" s="16"/>
      <c r="AD240" s="20"/>
      <c r="AE240" s="20">
        <v>0</v>
      </c>
      <c r="AF240" s="20"/>
      <c r="AG240" s="25">
        <v>0</v>
      </c>
      <c r="AH240" s="16"/>
      <c r="AI240" s="16"/>
      <c r="AJ240" s="20">
        <v>0</v>
      </c>
      <c r="AK240" s="20"/>
      <c r="AL240" s="26">
        <v>0</v>
      </c>
    </row>
    <row r="241" spans="1:39" x14ac:dyDescent="0.25">
      <c r="A241" s="15">
        <v>233</v>
      </c>
      <c r="B241" s="16"/>
      <c r="C241" s="17" t="s">
        <v>140</v>
      </c>
      <c r="D241" s="17">
        <v>12120</v>
      </c>
      <c r="E241" s="18">
        <v>44182</v>
      </c>
      <c r="F241" s="18">
        <v>44196</v>
      </c>
      <c r="G241" s="19">
        <v>107000</v>
      </c>
      <c r="H241" s="20"/>
      <c r="I241" s="20"/>
      <c r="J241" s="20">
        <v>0</v>
      </c>
      <c r="K241" s="20">
        <v>107000</v>
      </c>
      <c r="L241" s="20"/>
      <c r="M241" s="20"/>
      <c r="N241" s="20">
        <v>107000</v>
      </c>
      <c r="O241" s="20">
        <v>0</v>
      </c>
      <c r="P241" s="16" t="s">
        <v>280</v>
      </c>
      <c r="Q241" s="19">
        <v>107000</v>
      </c>
      <c r="R241" s="20"/>
      <c r="S241" s="20"/>
      <c r="T241" s="20"/>
      <c r="U241" s="16">
        <v>0</v>
      </c>
      <c r="V241" s="20"/>
      <c r="W241" s="20"/>
      <c r="X241" s="20"/>
      <c r="Y241" s="20"/>
      <c r="Z241" s="20"/>
      <c r="AA241" s="20"/>
      <c r="AB241" s="20"/>
      <c r="AC241" s="16"/>
      <c r="AD241" s="20"/>
      <c r="AE241" s="20">
        <v>0</v>
      </c>
      <c r="AF241" s="20"/>
      <c r="AG241" s="25">
        <v>0</v>
      </c>
      <c r="AH241" s="16"/>
      <c r="AI241" s="16"/>
      <c r="AJ241" s="20">
        <v>0</v>
      </c>
      <c r="AK241" s="20"/>
      <c r="AL241" s="26">
        <v>0</v>
      </c>
    </row>
    <row r="242" spans="1:39" x14ac:dyDescent="0.25">
      <c r="A242" s="15">
        <v>234</v>
      </c>
      <c r="B242" s="16"/>
      <c r="C242" s="17" t="s">
        <v>140</v>
      </c>
      <c r="D242" s="17">
        <v>12184</v>
      </c>
      <c r="E242" s="18">
        <v>44183</v>
      </c>
      <c r="F242" s="18">
        <v>44196</v>
      </c>
      <c r="G242" s="19">
        <v>63261</v>
      </c>
      <c r="H242" s="20"/>
      <c r="I242" s="20"/>
      <c r="J242" s="20">
        <v>0</v>
      </c>
      <c r="K242" s="20">
        <v>63261</v>
      </c>
      <c r="L242" s="20"/>
      <c r="M242" s="20"/>
      <c r="N242" s="20">
        <v>63261</v>
      </c>
      <c r="O242" s="20">
        <v>0</v>
      </c>
      <c r="P242" s="16" t="s">
        <v>281</v>
      </c>
      <c r="Q242" s="19">
        <v>63261</v>
      </c>
      <c r="R242" s="20"/>
      <c r="S242" s="20"/>
      <c r="T242" s="20"/>
      <c r="U242" s="16">
        <v>0</v>
      </c>
      <c r="V242" s="20"/>
      <c r="W242" s="20"/>
      <c r="X242" s="20"/>
      <c r="Y242" s="20"/>
      <c r="Z242" s="20"/>
      <c r="AA242" s="20"/>
      <c r="AB242" s="20"/>
      <c r="AC242" s="16"/>
      <c r="AD242" s="20"/>
      <c r="AE242" s="20">
        <v>0</v>
      </c>
      <c r="AF242" s="20"/>
      <c r="AG242" s="25">
        <v>0</v>
      </c>
      <c r="AH242" s="16"/>
      <c r="AI242" s="16"/>
      <c r="AJ242" s="20">
        <v>0</v>
      </c>
      <c r="AK242" s="20"/>
      <c r="AL242" s="26">
        <v>0</v>
      </c>
    </row>
    <row r="243" spans="1:39" x14ac:dyDescent="0.25">
      <c r="A243" s="15">
        <v>235</v>
      </c>
      <c r="B243" s="16"/>
      <c r="C243" s="17" t="s">
        <v>140</v>
      </c>
      <c r="D243" s="17">
        <v>12232</v>
      </c>
      <c r="E243" s="18">
        <v>44183</v>
      </c>
      <c r="F243" s="18">
        <v>44196</v>
      </c>
      <c r="G243" s="19">
        <v>150000</v>
      </c>
      <c r="H243" s="20"/>
      <c r="I243" s="20"/>
      <c r="J243" s="20">
        <v>0</v>
      </c>
      <c r="K243" s="20">
        <v>0</v>
      </c>
      <c r="L243" s="20"/>
      <c r="M243" s="20"/>
      <c r="N243" s="20">
        <v>0</v>
      </c>
      <c r="O243" s="20">
        <v>150000</v>
      </c>
      <c r="P243" s="16" t="s">
        <v>282</v>
      </c>
      <c r="Q243" s="19">
        <v>150000</v>
      </c>
      <c r="R243" s="20"/>
      <c r="S243" s="20">
        <v>150000</v>
      </c>
      <c r="T243" s="20"/>
      <c r="U243" s="16">
        <v>0</v>
      </c>
      <c r="V243" s="20"/>
      <c r="W243" s="20"/>
      <c r="X243" s="20"/>
      <c r="Y243" s="20"/>
      <c r="Z243" s="20"/>
      <c r="AA243" s="20"/>
      <c r="AB243" s="20"/>
      <c r="AC243" s="16"/>
      <c r="AD243" s="20"/>
      <c r="AE243" s="20"/>
      <c r="AF243" s="20"/>
      <c r="AG243" s="25">
        <v>0</v>
      </c>
      <c r="AH243" s="16"/>
      <c r="AI243" s="16"/>
      <c r="AJ243" s="20"/>
      <c r="AK243" s="20"/>
      <c r="AL243" s="26">
        <v>0</v>
      </c>
    </row>
    <row r="244" spans="1:39" x14ac:dyDescent="0.25">
      <c r="A244" s="15">
        <v>236</v>
      </c>
      <c r="B244" s="16"/>
      <c r="C244" s="17" t="s">
        <v>140</v>
      </c>
      <c r="D244" s="17">
        <v>12250</v>
      </c>
      <c r="E244" s="18">
        <v>44183</v>
      </c>
      <c r="F244" s="18">
        <v>44196</v>
      </c>
      <c r="G244" s="19">
        <v>328572</v>
      </c>
      <c r="H244" s="20"/>
      <c r="I244" s="20"/>
      <c r="J244" s="20">
        <v>0</v>
      </c>
      <c r="K244" s="20">
        <v>328572</v>
      </c>
      <c r="L244" s="20"/>
      <c r="M244" s="20"/>
      <c r="N244" s="20">
        <v>328572</v>
      </c>
      <c r="O244" s="20">
        <v>0</v>
      </c>
      <c r="P244" s="16" t="s">
        <v>283</v>
      </c>
      <c r="Q244" s="19">
        <v>328572</v>
      </c>
      <c r="R244" s="20"/>
      <c r="S244" s="20"/>
      <c r="T244" s="20"/>
      <c r="U244" s="16">
        <v>0</v>
      </c>
      <c r="V244" s="20"/>
      <c r="W244" s="20"/>
      <c r="X244" s="20"/>
      <c r="Y244" s="20"/>
      <c r="Z244" s="20"/>
      <c r="AA244" s="20"/>
      <c r="AB244" s="20"/>
      <c r="AC244" s="16"/>
      <c r="AD244" s="20"/>
      <c r="AE244" s="20">
        <v>0</v>
      </c>
      <c r="AF244" s="20"/>
      <c r="AG244" s="25">
        <v>0</v>
      </c>
      <c r="AH244" s="16"/>
      <c r="AI244" s="16"/>
      <c r="AJ244" s="20">
        <v>0</v>
      </c>
      <c r="AK244" s="20"/>
      <c r="AL244" s="26">
        <v>0</v>
      </c>
    </row>
    <row r="245" spans="1:39" x14ac:dyDescent="0.25">
      <c r="A245" s="15">
        <v>237</v>
      </c>
      <c r="B245" s="16"/>
      <c r="C245" s="17" t="s">
        <v>140</v>
      </c>
      <c r="D245" s="17">
        <v>12251</v>
      </c>
      <c r="E245" s="18">
        <v>44183</v>
      </c>
      <c r="F245" s="18">
        <v>44196</v>
      </c>
      <c r="G245" s="19">
        <v>150000</v>
      </c>
      <c r="H245" s="20"/>
      <c r="I245" s="20"/>
      <c r="J245" s="20">
        <v>0</v>
      </c>
      <c r="K245" s="20">
        <v>0</v>
      </c>
      <c r="L245" s="20"/>
      <c r="M245" s="20"/>
      <c r="N245" s="20">
        <v>0</v>
      </c>
      <c r="O245" s="20">
        <v>150000</v>
      </c>
      <c r="P245" s="16" t="s">
        <v>284</v>
      </c>
      <c r="Q245" s="19">
        <v>150000</v>
      </c>
      <c r="R245" s="20"/>
      <c r="S245" s="20">
        <v>150000</v>
      </c>
      <c r="T245" s="20"/>
      <c r="U245" s="16">
        <v>0</v>
      </c>
      <c r="V245" s="20"/>
      <c r="W245" s="20"/>
      <c r="X245" s="20"/>
      <c r="Y245" s="20"/>
      <c r="Z245" s="20"/>
      <c r="AA245" s="20"/>
      <c r="AB245" s="20"/>
      <c r="AC245" s="16"/>
      <c r="AD245" s="20"/>
      <c r="AE245" s="20"/>
      <c r="AF245" s="20"/>
      <c r="AG245" s="25">
        <v>0</v>
      </c>
      <c r="AH245" s="16"/>
      <c r="AI245" s="16"/>
      <c r="AJ245" s="20"/>
      <c r="AK245" s="20"/>
      <c r="AL245" s="26">
        <v>0</v>
      </c>
    </row>
    <row r="246" spans="1:39" x14ac:dyDescent="0.25">
      <c r="A246" s="15">
        <v>238</v>
      </c>
      <c r="B246" s="16"/>
      <c r="C246" s="17" t="s">
        <v>140</v>
      </c>
      <c r="D246" s="17">
        <v>12286</v>
      </c>
      <c r="E246" s="18">
        <v>44184</v>
      </c>
      <c r="F246" s="18">
        <v>44196</v>
      </c>
      <c r="G246" s="19">
        <v>240686</v>
      </c>
      <c r="H246" s="20"/>
      <c r="I246" s="20"/>
      <c r="J246" s="20">
        <v>0</v>
      </c>
      <c r="K246" s="20">
        <v>0</v>
      </c>
      <c r="L246" s="20"/>
      <c r="M246" s="20"/>
      <c r="N246" s="20">
        <v>0</v>
      </c>
      <c r="O246" s="20">
        <v>240686</v>
      </c>
      <c r="P246" s="16" t="s">
        <v>285</v>
      </c>
      <c r="Q246" s="19">
        <v>240686</v>
      </c>
      <c r="R246" s="20"/>
      <c r="S246" s="20"/>
      <c r="T246" s="20"/>
      <c r="U246" s="16">
        <v>0</v>
      </c>
      <c r="V246" s="20"/>
      <c r="W246" s="20"/>
      <c r="X246" s="20"/>
      <c r="Y246" s="20"/>
      <c r="Z246" s="20"/>
      <c r="AA246" s="20"/>
      <c r="AB246" s="20"/>
      <c r="AC246" s="16"/>
      <c r="AD246" s="20"/>
      <c r="AE246" s="20"/>
      <c r="AF246" s="20"/>
      <c r="AG246" s="25">
        <v>0</v>
      </c>
      <c r="AH246" s="16"/>
      <c r="AI246" s="16" t="s">
        <v>7585</v>
      </c>
      <c r="AJ246" s="20"/>
      <c r="AK246" s="20"/>
      <c r="AL246" s="26">
        <v>0</v>
      </c>
      <c r="AM246">
        <v>240686</v>
      </c>
    </row>
    <row r="247" spans="1:39" x14ac:dyDescent="0.25">
      <c r="A247" s="15">
        <v>239</v>
      </c>
      <c r="B247" s="16"/>
      <c r="C247" s="17"/>
      <c r="D247" s="17">
        <v>439130</v>
      </c>
      <c r="E247" s="18">
        <v>44156</v>
      </c>
      <c r="F247" s="18">
        <v>44196</v>
      </c>
      <c r="G247" s="19">
        <v>106347</v>
      </c>
      <c r="H247" s="20"/>
      <c r="I247" s="20"/>
      <c r="J247" s="20">
        <v>0</v>
      </c>
      <c r="K247" s="20">
        <v>0</v>
      </c>
      <c r="L247" s="20"/>
      <c r="M247" s="20"/>
      <c r="N247" s="20">
        <v>0</v>
      </c>
      <c r="O247" s="20">
        <v>106347</v>
      </c>
      <c r="P247" s="16" t="s">
        <v>286</v>
      </c>
      <c r="Q247" s="19">
        <v>106347</v>
      </c>
      <c r="R247" s="20"/>
      <c r="S247" s="20"/>
      <c r="T247" s="20"/>
      <c r="U247" s="16">
        <v>106347</v>
      </c>
      <c r="V247" s="20"/>
      <c r="W247" s="20"/>
      <c r="X247" s="20"/>
      <c r="Y247" s="20"/>
      <c r="Z247" s="20"/>
      <c r="AA247" s="20"/>
      <c r="AB247" s="20"/>
      <c r="AC247" s="16"/>
      <c r="AD247" s="20"/>
      <c r="AE247" s="20"/>
      <c r="AF247" s="20"/>
      <c r="AG247" s="25">
        <v>0</v>
      </c>
      <c r="AH247" s="16"/>
      <c r="AI247" s="16"/>
      <c r="AJ247" s="20"/>
      <c r="AK247" s="20"/>
      <c r="AL247" s="26">
        <v>0</v>
      </c>
    </row>
    <row r="248" spans="1:39" x14ac:dyDescent="0.25">
      <c r="A248" s="15">
        <v>240</v>
      </c>
      <c r="B248" s="16"/>
      <c r="C248" s="17"/>
      <c r="D248" s="17">
        <v>439137</v>
      </c>
      <c r="E248" s="18">
        <v>44156</v>
      </c>
      <c r="F248" s="18">
        <v>44196</v>
      </c>
      <c r="G248" s="19">
        <v>126913</v>
      </c>
      <c r="H248" s="20"/>
      <c r="I248" s="20"/>
      <c r="J248" s="20">
        <v>0</v>
      </c>
      <c r="K248" s="20">
        <v>0</v>
      </c>
      <c r="L248" s="20"/>
      <c r="M248" s="20"/>
      <c r="N248" s="20">
        <v>0</v>
      </c>
      <c r="O248" s="20">
        <v>126913</v>
      </c>
      <c r="P248" s="16" t="s">
        <v>287</v>
      </c>
      <c r="Q248" s="19">
        <v>126913</v>
      </c>
      <c r="R248" s="20"/>
      <c r="S248" s="20"/>
      <c r="T248" s="20"/>
      <c r="U248" s="16">
        <v>126913</v>
      </c>
      <c r="V248" s="20"/>
      <c r="W248" s="20"/>
      <c r="X248" s="20"/>
      <c r="Y248" s="20"/>
      <c r="Z248" s="20"/>
      <c r="AA248" s="20"/>
      <c r="AB248" s="20"/>
      <c r="AC248" s="16"/>
      <c r="AD248" s="20"/>
      <c r="AE248" s="20"/>
      <c r="AF248" s="20"/>
      <c r="AG248" s="25">
        <v>0</v>
      </c>
      <c r="AH248" s="16"/>
      <c r="AI248" s="16"/>
      <c r="AJ248" s="20"/>
      <c r="AK248" s="20"/>
      <c r="AL248" s="26">
        <v>0</v>
      </c>
    </row>
    <row r="249" spans="1:39" x14ac:dyDescent="0.25">
      <c r="A249" s="15">
        <v>241</v>
      </c>
      <c r="B249" s="16"/>
      <c r="C249" s="17"/>
      <c r="D249" s="17">
        <v>439148</v>
      </c>
      <c r="E249" s="18">
        <v>44157</v>
      </c>
      <c r="F249" s="18">
        <v>44196</v>
      </c>
      <c r="G249" s="19">
        <v>213259</v>
      </c>
      <c r="H249" s="20"/>
      <c r="I249" s="20"/>
      <c r="J249" s="20">
        <v>0</v>
      </c>
      <c r="K249" s="20">
        <v>0</v>
      </c>
      <c r="L249" s="20"/>
      <c r="M249" s="20"/>
      <c r="N249" s="20">
        <v>0</v>
      </c>
      <c r="O249" s="20">
        <v>213259</v>
      </c>
      <c r="P249" s="16" t="s">
        <v>288</v>
      </c>
      <c r="Q249" s="19">
        <v>213259</v>
      </c>
      <c r="R249" s="20"/>
      <c r="S249" s="20"/>
      <c r="T249" s="20"/>
      <c r="U249" s="16">
        <v>213259</v>
      </c>
      <c r="V249" s="20"/>
      <c r="W249" s="20"/>
      <c r="X249" s="20"/>
      <c r="Y249" s="20"/>
      <c r="Z249" s="20"/>
      <c r="AA249" s="20"/>
      <c r="AB249" s="20"/>
      <c r="AC249" s="16"/>
      <c r="AD249" s="20"/>
      <c r="AE249" s="20"/>
      <c r="AF249" s="20"/>
      <c r="AG249" s="25">
        <v>0</v>
      </c>
      <c r="AH249" s="16"/>
      <c r="AI249" s="16"/>
      <c r="AJ249" s="20"/>
      <c r="AK249" s="20"/>
      <c r="AL249" s="26">
        <v>0</v>
      </c>
    </row>
    <row r="250" spans="1:39" x14ac:dyDescent="0.25">
      <c r="A250" s="15">
        <v>242</v>
      </c>
      <c r="B250" s="16"/>
      <c r="C250" s="17"/>
      <c r="D250" s="17">
        <v>439272</v>
      </c>
      <c r="E250" s="18">
        <v>44158</v>
      </c>
      <c r="F250" s="18">
        <v>44196</v>
      </c>
      <c r="G250" s="19">
        <v>25000</v>
      </c>
      <c r="H250" s="20"/>
      <c r="I250" s="20"/>
      <c r="J250" s="20">
        <v>0</v>
      </c>
      <c r="K250" s="20">
        <v>0</v>
      </c>
      <c r="L250" s="20"/>
      <c r="M250" s="20"/>
      <c r="N250" s="20">
        <v>0</v>
      </c>
      <c r="O250" s="20">
        <v>25000</v>
      </c>
      <c r="P250" s="16" t="s">
        <v>289</v>
      </c>
      <c r="Q250" s="19">
        <v>25000</v>
      </c>
      <c r="R250" s="20"/>
      <c r="S250" s="20"/>
      <c r="T250" s="20"/>
      <c r="U250" s="16">
        <v>25000</v>
      </c>
      <c r="V250" s="20"/>
      <c r="W250" s="20"/>
      <c r="X250" s="20"/>
      <c r="Y250" s="20"/>
      <c r="Z250" s="20"/>
      <c r="AA250" s="20"/>
      <c r="AB250" s="20"/>
      <c r="AC250" s="16"/>
      <c r="AD250" s="20"/>
      <c r="AE250" s="20"/>
      <c r="AF250" s="20"/>
      <c r="AG250" s="25">
        <v>0</v>
      </c>
      <c r="AH250" s="16"/>
      <c r="AI250" s="16"/>
      <c r="AJ250" s="20"/>
      <c r="AK250" s="20"/>
      <c r="AL250" s="26">
        <v>0</v>
      </c>
    </row>
    <row r="251" spans="1:39" x14ac:dyDescent="0.25">
      <c r="A251" s="15">
        <v>243</v>
      </c>
      <c r="B251" s="16"/>
      <c r="C251" s="17"/>
      <c r="D251" s="17">
        <v>439354</v>
      </c>
      <c r="E251" s="18">
        <v>44159</v>
      </c>
      <c r="F251" s="18">
        <v>44196</v>
      </c>
      <c r="G251" s="19">
        <v>57600</v>
      </c>
      <c r="H251" s="20"/>
      <c r="I251" s="20"/>
      <c r="J251" s="20">
        <v>0</v>
      </c>
      <c r="K251" s="20">
        <v>0</v>
      </c>
      <c r="L251" s="20"/>
      <c r="M251" s="20"/>
      <c r="N251" s="20">
        <v>0</v>
      </c>
      <c r="O251" s="20">
        <v>57600</v>
      </c>
      <c r="P251" s="16" t="s">
        <v>290</v>
      </c>
      <c r="Q251" s="19">
        <v>57600</v>
      </c>
      <c r="R251" s="20"/>
      <c r="S251" s="20"/>
      <c r="T251" s="20"/>
      <c r="U251" s="16">
        <v>57600</v>
      </c>
      <c r="V251" s="20"/>
      <c r="W251" s="20"/>
      <c r="X251" s="20"/>
      <c r="Y251" s="20"/>
      <c r="Z251" s="20"/>
      <c r="AA251" s="20"/>
      <c r="AB251" s="20"/>
      <c r="AC251" s="16"/>
      <c r="AD251" s="20"/>
      <c r="AE251" s="20"/>
      <c r="AF251" s="20"/>
      <c r="AG251" s="25">
        <v>0</v>
      </c>
      <c r="AH251" s="16"/>
      <c r="AI251" s="16"/>
      <c r="AJ251" s="20"/>
      <c r="AK251" s="20"/>
      <c r="AL251" s="26">
        <v>0</v>
      </c>
    </row>
    <row r="252" spans="1:39" x14ac:dyDescent="0.25">
      <c r="A252" s="15">
        <v>244</v>
      </c>
      <c r="B252" s="16"/>
      <c r="C252" s="17"/>
      <c r="D252" s="17">
        <v>439401</v>
      </c>
      <c r="E252" s="18">
        <v>44159</v>
      </c>
      <c r="F252" s="18">
        <v>44196</v>
      </c>
      <c r="G252" s="19">
        <v>57600</v>
      </c>
      <c r="H252" s="20"/>
      <c r="I252" s="20"/>
      <c r="J252" s="20">
        <v>0</v>
      </c>
      <c r="K252" s="20">
        <v>0</v>
      </c>
      <c r="L252" s="20"/>
      <c r="M252" s="20"/>
      <c r="N252" s="20">
        <v>0</v>
      </c>
      <c r="O252" s="20">
        <v>57600</v>
      </c>
      <c r="P252" s="16" t="s">
        <v>291</v>
      </c>
      <c r="Q252" s="19">
        <v>57600</v>
      </c>
      <c r="R252" s="20"/>
      <c r="S252" s="20"/>
      <c r="T252" s="20"/>
      <c r="U252" s="16">
        <v>57600</v>
      </c>
      <c r="V252" s="20"/>
      <c r="W252" s="20"/>
      <c r="X252" s="20"/>
      <c r="Y252" s="20"/>
      <c r="Z252" s="20"/>
      <c r="AA252" s="20"/>
      <c r="AB252" s="20"/>
      <c r="AC252" s="16"/>
      <c r="AD252" s="20"/>
      <c r="AE252" s="20"/>
      <c r="AF252" s="20"/>
      <c r="AG252" s="25">
        <v>0</v>
      </c>
      <c r="AH252" s="16"/>
      <c r="AI252" s="16"/>
      <c r="AJ252" s="20"/>
      <c r="AK252" s="20"/>
      <c r="AL252" s="26">
        <v>0</v>
      </c>
    </row>
    <row r="253" spans="1:39" x14ac:dyDescent="0.25">
      <c r="A253" s="15">
        <v>245</v>
      </c>
      <c r="B253" s="16"/>
      <c r="C253" s="17"/>
      <c r="D253" s="17">
        <v>438888</v>
      </c>
      <c r="E253" s="18">
        <v>44154</v>
      </c>
      <c r="F253" s="18">
        <v>44196</v>
      </c>
      <c r="G253" s="19">
        <v>333800</v>
      </c>
      <c r="H253" s="20"/>
      <c r="I253" s="20"/>
      <c r="J253" s="20">
        <v>0</v>
      </c>
      <c r="K253" s="20">
        <v>0</v>
      </c>
      <c r="L253" s="20"/>
      <c r="M253" s="20"/>
      <c r="N253" s="20">
        <v>0</v>
      </c>
      <c r="O253" s="20">
        <v>333800</v>
      </c>
      <c r="P253" s="16" t="s">
        <v>292</v>
      </c>
      <c r="Q253" s="19">
        <v>333800</v>
      </c>
      <c r="R253" s="20"/>
      <c r="S253" s="20">
        <v>333800</v>
      </c>
      <c r="T253" s="20"/>
      <c r="U253" s="16">
        <v>0</v>
      </c>
      <c r="V253" s="20"/>
      <c r="W253" s="20"/>
      <c r="X253" s="20"/>
      <c r="Y253" s="20"/>
      <c r="Z253" s="20"/>
      <c r="AA253" s="20"/>
      <c r="AB253" s="20"/>
      <c r="AC253" s="16"/>
      <c r="AD253" s="20"/>
      <c r="AE253" s="20"/>
      <c r="AF253" s="20"/>
      <c r="AG253" s="25">
        <v>0</v>
      </c>
      <c r="AH253" s="16"/>
      <c r="AI253" s="16"/>
      <c r="AJ253" s="20"/>
      <c r="AK253" s="20"/>
      <c r="AL253" s="26">
        <v>0</v>
      </c>
    </row>
    <row r="254" spans="1:39" x14ac:dyDescent="0.25">
      <c r="A254" s="15">
        <v>246</v>
      </c>
      <c r="B254" s="16"/>
      <c r="C254" s="17"/>
      <c r="D254" s="17">
        <v>438912</v>
      </c>
      <c r="E254" s="18">
        <v>44154</v>
      </c>
      <c r="F254" s="18">
        <v>44196</v>
      </c>
      <c r="G254" s="19">
        <v>88975</v>
      </c>
      <c r="H254" s="20"/>
      <c r="I254" s="20"/>
      <c r="J254" s="20">
        <v>0</v>
      </c>
      <c r="K254" s="20">
        <v>0</v>
      </c>
      <c r="L254" s="20"/>
      <c r="M254" s="20"/>
      <c r="N254" s="20">
        <v>0</v>
      </c>
      <c r="O254" s="20">
        <v>88975</v>
      </c>
      <c r="P254" s="16" t="s">
        <v>293</v>
      </c>
      <c r="Q254" s="19">
        <v>88975</v>
      </c>
      <c r="R254" s="20"/>
      <c r="S254" s="20"/>
      <c r="T254" s="20"/>
      <c r="U254" s="16">
        <v>88975</v>
      </c>
      <c r="V254" s="20"/>
      <c r="W254" s="20"/>
      <c r="X254" s="20"/>
      <c r="Y254" s="20"/>
      <c r="Z254" s="20"/>
      <c r="AA254" s="20"/>
      <c r="AB254" s="20"/>
      <c r="AC254" s="16"/>
      <c r="AD254" s="20"/>
      <c r="AE254" s="20"/>
      <c r="AF254" s="20"/>
      <c r="AG254" s="25">
        <v>0</v>
      </c>
      <c r="AH254" s="16"/>
      <c r="AI254" s="16"/>
      <c r="AJ254" s="20"/>
      <c r="AK254" s="20"/>
      <c r="AL254" s="26">
        <v>0</v>
      </c>
    </row>
    <row r="255" spans="1:39" x14ac:dyDescent="0.25">
      <c r="A255" s="15">
        <v>247</v>
      </c>
      <c r="B255" s="16"/>
      <c r="C255" s="17"/>
      <c r="D255" s="17">
        <v>438958</v>
      </c>
      <c r="E255" s="18">
        <v>44154</v>
      </c>
      <c r="F255" s="18">
        <v>44196</v>
      </c>
      <c r="G255" s="19">
        <v>59726</v>
      </c>
      <c r="H255" s="20"/>
      <c r="I255" s="20"/>
      <c r="J255" s="20">
        <v>0</v>
      </c>
      <c r="K255" s="20">
        <v>0</v>
      </c>
      <c r="L255" s="20"/>
      <c r="M255" s="20"/>
      <c r="N255" s="20">
        <v>0</v>
      </c>
      <c r="O255" s="20">
        <v>59726</v>
      </c>
      <c r="P255" s="16" t="s">
        <v>294</v>
      </c>
      <c r="Q255" s="19">
        <v>59726</v>
      </c>
      <c r="R255" s="20"/>
      <c r="S255" s="20"/>
      <c r="T255" s="20"/>
      <c r="U255" s="16">
        <v>59726</v>
      </c>
      <c r="V255" s="20"/>
      <c r="W255" s="20"/>
      <c r="X255" s="20"/>
      <c r="Y255" s="20"/>
      <c r="Z255" s="20"/>
      <c r="AA255" s="20"/>
      <c r="AB255" s="20"/>
      <c r="AC255" s="16"/>
      <c r="AD255" s="20"/>
      <c r="AE255" s="20"/>
      <c r="AF255" s="20"/>
      <c r="AG255" s="25">
        <v>0</v>
      </c>
      <c r="AH255" s="16"/>
      <c r="AI255" s="16"/>
      <c r="AJ255" s="20"/>
      <c r="AK255" s="20"/>
      <c r="AL255" s="26">
        <v>0</v>
      </c>
    </row>
    <row r="256" spans="1:39" x14ac:dyDescent="0.25">
      <c r="A256" s="15">
        <v>248</v>
      </c>
      <c r="B256" s="16"/>
      <c r="C256" s="17"/>
      <c r="D256" s="17">
        <v>439056</v>
      </c>
      <c r="E256" s="18">
        <v>44155</v>
      </c>
      <c r="F256" s="18">
        <v>44196</v>
      </c>
      <c r="G256" s="19">
        <v>241657</v>
      </c>
      <c r="H256" s="20"/>
      <c r="I256" s="20"/>
      <c r="J256" s="20">
        <v>0</v>
      </c>
      <c r="K256" s="20">
        <v>0</v>
      </c>
      <c r="L256" s="20"/>
      <c r="M256" s="20"/>
      <c r="N256" s="20">
        <v>0</v>
      </c>
      <c r="O256" s="20">
        <v>241657</v>
      </c>
      <c r="P256" s="16" t="s">
        <v>295</v>
      </c>
      <c r="Q256" s="19">
        <v>241657</v>
      </c>
      <c r="R256" s="20"/>
      <c r="S256" s="20"/>
      <c r="T256" s="20"/>
      <c r="U256" s="16">
        <v>241657</v>
      </c>
      <c r="V256" s="20"/>
      <c r="W256" s="20"/>
      <c r="X256" s="20"/>
      <c r="Y256" s="20"/>
      <c r="Z256" s="20"/>
      <c r="AA256" s="20"/>
      <c r="AB256" s="20"/>
      <c r="AC256" s="16"/>
      <c r="AD256" s="20"/>
      <c r="AE256" s="20"/>
      <c r="AF256" s="20"/>
      <c r="AG256" s="25">
        <v>0</v>
      </c>
      <c r="AH256" s="16"/>
      <c r="AI256" s="16"/>
      <c r="AJ256" s="20"/>
      <c r="AK256" s="20"/>
      <c r="AL256" s="26">
        <v>0</v>
      </c>
    </row>
    <row r="257" spans="1:38" x14ac:dyDescent="0.25">
      <c r="A257" s="15">
        <v>249</v>
      </c>
      <c r="B257" s="16"/>
      <c r="C257" s="17"/>
      <c r="D257" s="17">
        <v>439076</v>
      </c>
      <c r="E257" s="18">
        <v>44156</v>
      </c>
      <c r="F257" s="18">
        <v>44196</v>
      </c>
      <c r="G257" s="19">
        <v>551485</v>
      </c>
      <c r="H257" s="20"/>
      <c r="I257" s="20"/>
      <c r="J257" s="20">
        <v>0</v>
      </c>
      <c r="K257" s="20">
        <v>0</v>
      </c>
      <c r="L257" s="20"/>
      <c r="M257" s="20"/>
      <c r="N257" s="20">
        <v>0</v>
      </c>
      <c r="O257" s="20">
        <v>551485</v>
      </c>
      <c r="P257" s="16" t="s">
        <v>296</v>
      </c>
      <c r="Q257" s="19">
        <v>551485</v>
      </c>
      <c r="R257" s="20"/>
      <c r="S257" s="20"/>
      <c r="T257" s="20"/>
      <c r="U257" s="16">
        <v>551485</v>
      </c>
      <c r="V257" s="20"/>
      <c r="W257" s="20"/>
      <c r="X257" s="20"/>
      <c r="Y257" s="20"/>
      <c r="Z257" s="20"/>
      <c r="AA257" s="20"/>
      <c r="AB257" s="20"/>
      <c r="AC257" s="16"/>
      <c r="AD257" s="20"/>
      <c r="AE257" s="20"/>
      <c r="AF257" s="20"/>
      <c r="AG257" s="25">
        <v>0</v>
      </c>
      <c r="AH257" s="16"/>
      <c r="AI257" s="16"/>
      <c r="AJ257" s="20"/>
      <c r="AK257" s="20"/>
      <c r="AL257" s="26">
        <v>0</v>
      </c>
    </row>
    <row r="258" spans="1:38" x14ac:dyDescent="0.25">
      <c r="A258" s="15">
        <v>250</v>
      </c>
      <c r="B258" s="16"/>
      <c r="C258" s="17"/>
      <c r="D258" s="17">
        <v>439095</v>
      </c>
      <c r="E258" s="18">
        <v>44156</v>
      </c>
      <c r="F258" s="18">
        <v>44196</v>
      </c>
      <c r="G258" s="19">
        <v>129900</v>
      </c>
      <c r="H258" s="20"/>
      <c r="I258" s="20"/>
      <c r="J258" s="20">
        <v>0</v>
      </c>
      <c r="K258" s="20">
        <v>0</v>
      </c>
      <c r="L258" s="20"/>
      <c r="M258" s="20"/>
      <c r="N258" s="20">
        <v>0</v>
      </c>
      <c r="O258" s="20">
        <v>129900</v>
      </c>
      <c r="P258" s="16" t="s">
        <v>297</v>
      </c>
      <c r="Q258" s="19">
        <v>129900</v>
      </c>
      <c r="R258" s="20"/>
      <c r="S258" s="20"/>
      <c r="T258" s="20"/>
      <c r="U258" s="16">
        <v>129900</v>
      </c>
      <c r="V258" s="20"/>
      <c r="W258" s="20"/>
      <c r="X258" s="20"/>
      <c r="Y258" s="20"/>
      <c r="Z258" s="20"/>
      <c r="AA258" s="20"/>
      <c r="AB258" s="20"/>
      <c r="AC258" s="16"/>
      <c r="AD258" s="20"/>
      <c r="AE258" s="20"/>
      <c r="AF258" s="20"/>
      <c r="AG258" s="25">
        <v>0</v>
      </c>
      <c r="AH258" s="16"/>
      <c r="AI258" s="16"/>
      <c r="AJ258" s="20"/>
      <c r="AK258" s="20"/>
      <c r="AL258" s="26">
        <v>0</v>
      </c>
    </row>
    <row r="259" spans="1:38" x14ac:dyDescent="0.25">
      <c r="A259" s="15">
        <v>251</v>
      </c>
      <c r="B259" s="16"/>
      <c r="C259" s="17"/>
      <c r="D259" s="17">
        <v>438221</v>
      </c>
      <c r="E259" s="18">
        <v>44147</v>
      </c>
      <c r="F259" s="18">
        <v>44196</v>
      </c>
      <c r="G259" s="19">
        <v>246600</v>
      </c>
      <c r="H259" s="20"/>
      <c r="I259" s="20"/>
      <c r="J259" s="20">
        <v>0</v>
      </c>
      <c r="K259" s="20">
        <v>0</v>
      </c>
      <c r="L259" s="20"/>
      <c r="M259" s="20"/>
      <c r="N259" s="20">
        <v>0</v>
      </c>
      <c r="O259" s="20">
        <v>246600</v>
      </c>
      <c r="P259" s="16" t="s">
        <v>298</v>
      </c>
      <c r="Q259" s="19">
        <v>246600</v>
      </c>
      <c r="R259" s="20"/>
      <c r="S259" s="20"/>
      <c r="T259" s="20"/>
      <c r="U259" s="16">
        <v>246600</v>
      </c>
      <c r="V259" s="20"/>
      <c r="W259" s="20"/>
      <c r="X259" s="20"/>
      <c r="Y259" s="20"/>
      <c r="Z259" s="20"/>
      <c r="AA259" s="20"/>
      <c r="AB259" s="20"/>
      <c r="AC259" s="16"/>
      <c r="AD259" s="20"/>
      <c r="AE259" s="20"/>
      <c r="AF259" s="20"/>
      <c r="AG259" s="25">
        <v>0</v>
      </c>
      <c r="AH259" s="16"/>
      <c r="AI259" s="16"/>
      <c r="AJ259" s="20"/>
      <c r="AK259" s="20"/>
      <c r="AL259" s="26">
        <v>0</v>
      </c>
    </row>
    <row r="260" spans="1:38" x14ac:dyDescent="0.25">
      <c r="A260" s="15">
        <v>252</v>
      </c>
      <c r="B260" s="16"/>
      <c r="C260" s="17"/>
      <c r="D260" s="17">
        <v>438308</v>
      </c>
      <c r="E260" s="18">
        <v>44147</v>
      </c>
      <c r="F260" s="18">
        <v>44196</v>
      </c>
      <c r="G260" s="19">
        <v>57600</v>
      </c>
      <c r="H260" s="20"/>
      <c r="I260" s="20"/>
      <c r="J260" s="20">
        <v>0</v>
      </c>
      <c r="K260" s="20">
        <v>0</v>
      </c>
      <c r="L260" s="20"/>
      <c r="M260" s="20"/>
      <c r="N260" s="20">
        <v>0</v>
      </c>
      <c r="O260" s="20">
        <v>57600</v>
      </c>
      <c r="P260" s="16" t="s">
        <v>299</v>
      </c>
      <c r="Q260" s="19">
        <v>57600</v>
      </c>
      <c r="R260" s="20"/>
      <c r="S260" s="20"/>
      <c r="T260" s="20"/>
      <c r="U260" s="16">
        <v>57600</v>
      </c>
      <c r="V260" s="20"/>
      <c r="W260" s="20"/>
      <c r="X260" s="20"/>
      <c r="Y260" s="20"/>
      <c r="Z260" s="20"/>
      <c r="AA260" s="20"/>
      <c r="AB260" s="20"/>
      <c r="AC260" s="16"/>
      <c r="AD260" s="20"/>
      <c r="AE260" s="20"/>
      <c r="AF260" s="20"/>
      <c r="AG260" s="25">
        <v>0</v>
      </c>
      <c r="AH260" s="16"/>
      <c r="AI260" s="16"/>
      <c r="AJ260" s="20"/>
      <c r="AK260" s="20"/>
      <c r="AL260" s="26">
        <v>0</v>
      </c>
    </row>
    <row r="261" spans="1:38" x14ac:dyDescent="0.25">
      <c r="A261" s="15">
        <v>253</v>
      </c>
      <c r="B261" s="16"/>
      <c r="C261" s="17"/>
      <c r="D261" s="17">
        <v>438309</v>
      </c>
      <c r="E261" s="18">
        <v>44147</v>
      </c>
      <c r="F261" s="18">
        <v>44196</v>
      </c>
      <c r="G261" s="19">
        <v>150000</v>
      </c>
      <c r="H261" s="20"/>
      <c r="I261" s="20"/>
      <c r="J261" s="20">
        <v>0</v>
      </c>
      <c r="K261" s="20">
        <v>0</v>
      </c>
      <c r="L261" s="20"/>
      <c r="M261" s="20"/>
      <c r="N261" s="20">
        <v>0</v>
      </c>
      <c r="O261" s="20">
        <v>150000</v>
      </c>
      <c r="P261" s="16" t="s">
        <v>300</v>
      </c>
      <c r="Q261" s="19">
        <v>150000</v>
      </c>
      <c r="R261" s="20"/>
      <c r="S261" s="20">
        <v>150000</v>
      </c>
      <c r="T261" s="20"/>
      <c r="U261" s="16">
        <v>0</v>
      </c>
      <c r="V261" s="20"/>
      <c r="W261" s="20"/>
      <c r="X261" s="20"/>
      <c r="Y261" s="20"/>
      <c r="Z261" s="20"/>
      <c r="AA261" s="20"/>
      <c r="AB261" s="20"/>
      <c r="AC261" s="16"/>
      <c r="AD261" s="20"/>
      <c r="AE261" s="20"/>
      <c r="AF261" s="20"/>
      <c r="AG261" s="25">
        <v>0</v>
      </c>
      <c r="AH261" s="16"/>
      <c r="AI261" s="16"/>
      <c r="AJ261" s="20"/>
      <c r="AK261" s="20"/>
      <c r="AL261" s="26">
        <v>0</v>
      </c>
    </row>
    <row r="262" spans="1:38" x14ac:dyDescent="0.25">
      <c r="A262" s="15">
        <v>254</v>
      </c>
      <c r="B262" s="16"/>
      <c r="C262" s="17"/>
      <c r="D262" s="17">
        <v>438443</v>
      </c>
      <c r="E262" s="18">
        <v>44149</v>
      </c>
      <c r="F262" s="18">
        <v>44196</v>
      </c>
      <c r="G262" s="19">
        <v>60057</v>
      </c>
      <c r="H262" s="20"/>
      <c r="I262" s="20"/>
      <c r="J262" s="20">
        <v>0</v>
      </c>
      <c r="K262" s="20">
        <v>0</v>
      </c>
      <c r="L262" s="20"/>
      <c r="M262" s="20"/>
      <c r="N262" s="20">
        <v>0</v>
      </c>
      <c r="O262" s="20">
        <v>60057</v>
      </c>
      <c r="P262" s="16" t="s">
        <v>301</v>
      </c>
      <c r="Q262" s="19">
        <v>60057</v>
      </c>
      <c r="R262" s="20"/>
      <c r="S262" s="20"/>
      <c r="T262" s="20"/>
      <c r="U262" s="16">
        <v>60057</v>
      </c>
      <c r="V262" s="20"/>
      <c r="W262" s="20"/>
      <c r="X262" s="20"/>
      <c r="Y262" s="20"/>
      <c r="Z262" s="20"/>
      <c r="AA262" s="20"/>
      <c r="AB262" s="20"/>
      <c r="AC262" s="16"/>
      <c r="AD262" s="20"/>
      <c r="AE262" s="20"/>
      <c r="AF262" s="20"/>
      <c r="AG262" s="25">
        <v>0</v>
      </c>
      <c r="AH262" s="16"/>
      <c r="AI262" s="16"/>
      <c r="AJ262" s="20"/>
      <c r="AK262" s="20"/>
      <c r="AL262" s="26">
        <v>0</v>
      </c>
    </row>
    <row r="263" spans="1:38" x14ac:dyDescent="0.25">
      <c r="A263" s="15">
        <v>255</v>
      </c>
      <c r="B263" s="16"/>
      <c r="C263" s="17"/>
      <c r="D263" s="17">
        <v>438541</v>
      </c>
      <c r="E263" s="18">
        <v>44150</v>
      </c>
      <c r="F263" s="18">
        <v>44196</v>
      </c>
      <c r="G263" s="19">
        <v>206500</v>
      </c>
      <c r="H263" s="20"/>
      <c r="I263" s="20"/>
      <c r="J263" s="20">
        <v>0</v>
      </c>
      <c r="K263" s="20">
        <v>0</v>
      </c>
      <c r="L263" s="20"/>
      <c r="M263" s="20"/>
      <c r="N263" s="20">
        <v>0</v>
      </c>
      <c r="O263" s="20">
        <v>206500</v>
      </c>
      <c r="P263" s="16" t="s">
        <v>302</v>
      </c>
      <c r="Q263" s="19">
        <v>206500</v>
      </c>
      <c r="R263" s="20"/>
      <c r="S263" s="20"/>
      <c r="T263" s="20"/>
      <c r="U263" s="16">
        <v>206500</v>
      </c>
      <c r="V263" s="20"/>
      <c r="W263" s="20"/>
      <c r="X263" s="20"/>
      <c r="Y263" s="20"/>
      <c r="Z263" s="20"/>
      <c r="AA263" s="20"/>
      <c r="AB263" s="20"/>
      <c r="AC263" s="16"/>
      <c r="AD263" s="20"/>
      <c r="AE263" s="20"/>
      <c r="AF263" s="20"/>
      <c r="AG263" s="25">
        <v>0</v>
      </c>
      <c r="AH263" s="16"/>
      <c r="AI263" s="16"/>
      <c r="AJ263" s="20"/>
      <c r="AK263" s="20"/>
      <c r="AL263" s="26">
        <v>0</v>
      </c>
    </row>
    <row r="264" spans="1:38" x14ac:dyDescent="0.25">
      <c r="A264" s="15">
        <v>256</v>
      </c>
      <c r="B264" s="16"/>
      <c r="C264" s="17"/>
      <c r="D264" s="17">
        <v>438767</v>
      </c>
      <c r="E264" s="18">
        <v>44153</v>
      </c>
      <c r="F264" s="18">
        <v>44196</v>
      </c>
      <c r="G264" s="19">
        <v>57600</v>
      </c>
      <c r="H264" s="20"/>
      <c r="I264" s="20"/>
      <c r="J264" s="20">
        <v>0</v>
      </c>
      <c r="K264" s="20">
        <v>0</v>
      </c>
      <c r="L264" s="20"/>
      <c r="M264" s="20"/>
      <c r="N264" s="20">
        <v>0</v>
      </c>
      <c r="O264" s="20">
        <v>57600</v>
      </c>
      <c r="P264" s="16" t="s">
        <v>303</v>
      </c>
      <c r="Q264" s="19">
        <v>57600</v>
      </c>
      <c r="R264" s="20"/>
      <c r="S264" s="20"/>
      <c r="T264" s="20"/>
      <c r="U264" s="16">
        <v>57600</v>
      </c>
      <c r="V264" s="20"/>
      <c r="W264" s="20"/>
      <c r="X264" s="20"/>
      <c r="Y264" s="20"/>
      <c r="Z264" s="20"/>
      <c r="AA264" s="20"/>
      <c r="AB264" s="20"/>
      <c r="AC264" s="16"/>
      <c r="AD264" s="20"/>
      <c r="AE264" s="20"/>
      <c r="AF264" s="20"/>
      <c r="AG264" s="25">
        <v>0</v>
      </c>
      <c r="AH264" s="16"/>
      <c r="AI264" s="16"/>
      <c r="AJ264" s="20"/>
      <c r="AK264" s="20"/>
      <c r="AL264" s="26">
        <v>0</v>
      </c>
    </row>
    <row r="265" spans="1:38" x14ac:dyDescent="0.25">
      <c r="A265" s="15">
        <v>257</v>
      </c>
      <c r="B265" s="16"/>
      <c r="C265" s="17"/>
      <c r="D265" s="17">
        <v>437248</v>
      </c>
      <c r="E265" s="18">
        <v>44137</v>
      </c>
      <c r="F265" s="18">
        <v>44196</v>
      </c>
      <c r="G265" s="19">
        <v>66767</v>
      </c>
      <c r="H265" s="20"/>
      <c r="I265" s="20"/>
      <c r="J265" s="20">
        <v>0</v>
      </c>
      <c r="K265" s="20">
        <v>0</v>
      </c>
      <c r="L265" s="20"/>
      <c r="M265" s="20"/>
      <c r="N265" s="20">
        <v>0</v>
      </c>
      <c r="O265" s="20">
        <v>66767</v>
      </c>
      <c r="P265" s="16" t="s">
        <v>304</v>
      </c>
      <c r="Q265" s="19">
        <v>66767</v>
      </c>
      <c r="R265" s="20"/>
      <c r="S265" s="20"/>
      <c r="T265" s="20"/>
      <c r="U265" s="16">
        <v>66767</v>
      </c>
      <c r="V265" s="20"/>
      <c r="W265" s="20"/>
      <c r="X265" s="20"/>
      <c r="Y265" s="20"/>
      <c r="Z265" s="20"/>
      <c r="AA265" s="20"/>
      <c r="AB265" s="20"/>
      <c r="AC265" s="16"/>
      <c r="AD265" s="20"/>
      <c r="AE265" s="20"/>
      <c r="AF265" s="20"/>
      <c r="AG265" s="25">
        <v>0</v>
      </c>
      <c r="AH265" s="16"/>
      <c r="AI265" s="16"/>
      <c r="AJ265" s="20"/>
      <c r="AK265" s="20"/>
      <c r="AL265" s="26">
        <v>0</v>
      </c>
    </row>
    <row r="266" spans="1:38" x14ac:dyDescent="0.25">
      <c r="A266" s="15">
        <v>258</v>
      </c>
      <c r="B266" s="16"/>
      <c r="C266" s="17"/>
      <c r="D266" s="17">
        <v>437835</v>
      </c>
      <c r="E266" s="18">
        <v>44143</v>
      </c>
      <c r="F266" s="18">
        <v>44196</v>
      </c>
      <c r="G266" s="19">
        <v>504596</v>
      </c>
      <c r="H266" s="20"/>
      <c r="I266" s="20"/>
      <c r="J266" s="20">
        <v>0</v>
      </c>
      <c r="K266" s="20">
        <v>0</v>
      </c>
      <c r="L266" s="20"/>
      <c r="M266" s="20"/>
      <c r="N266" s="20">
        <v>0</v>
      </c>
      <c r="O266" s="20">
        <v>504596</v>
      </c>
      <c r="P266" s="16" t="s">
        <v>305</v>
      </c>
      <c r="Q266" s="19">
        <v>504596</v>
      </c>
      <c r="R266" s="20"/>
      <c r="S266" s="20"/>
      <c r="T266" s="20"/>
      <c r="U266" s="16">
        <v>504596</v>
      </c>
      <c r="V266" s="20"/>
      <c r="W266" s="20"/>
      <c r="X266" s="20"/>
      <c r="Y266" s="20"/>
      <c r="Z266" s="20"/>
      <c r="AA266" s="20"/>
      <c r="AB266" s="20"/>
      <c r="AC266" s="16"/>
      <c r="AD266" s="20"/>
      <c r="AE266" s="20"/>
      <c r="AF266" s="20"/>
      <c r="AG266" s="25">
        <v>0</v>
      </c>
      <c r="AH266" s="16"/>
      <c r="AI266" s="16"/>
      <c r="AJ266" s="20"/>
      <c r="AK266" s="20"/>
      <c r="AL266" s="26">
        <v>0</v>
      </c>
    </row>
    <row r="267" spans="1:38" x14ac:dyDescent="0.25">
      <c r="A267" s="15">
        <v>259</v>
      </c>
      <c r="B267" s="16"/>
      <c r="C267" s="17"/>
      <c r="D267" s="17">
        <v>437939</v>
      </c>
      <c r="E267" s="18">
        <v>44144</v>
      </c>
      <c r="F267" s="18">
        <v>44196</v>
      </c>
      <c r="G267" s="19">
        <v>57600</v>
      </c>
      <c r="H267" s="20"/>
      <c r="I267" s="20"/>
      <c r="J267" s="20">
        <v>0</v>
      </c>
      <c r="K267" s="20">
        <v>0</v>
      </c>
      <c r="L267" s="20"/>
      <c r="M267" s="20"/>
      <c r="N267" s="20">
        <v>0</v>
      </c>
      <c r="O267" s="20">
        <v>57600</v>
      </c>
      <c r="P267" s="16" t="s">
        <v>306</v>
      </c>
      <c r="Q267" s="19">
        <v>57600</v>
      </c>
      <c r="R267" s="20"/>
      <c r="S267" s="20"/>
      <c r="T267" s="20"/>
      <c r="U267" s="16">
        <v>57600</v>
      </c>
      <c r="V267" s="20"/>
      <c r="W267" s="20"/>
      <c r="X267" s="20"/>
      <c r="Y267" s="20"/>
      <c r="Z267" s="20"/>
      <c r="AA267" s="20"/>
      <c r="AB267" s="20"/>
      <c r="AC267" s="16"/>
      <c r="AD267" s="20"/>
      <c r="AE267" s="20"/>
      <c r="AF267" s="20"/>
      <c r="AG267" s="25">
        <v>0</v>
      </c>
      <c r="AH267" s="16"/>
      <c r="AI267" s="16"/>
      <c r="AJ267" s="20"/>
      <c r="AK267" s="20"/>
      <c r="AL267" s="26">
        <v>0</v>
      </c>
    </row>
    <row r="268" spans="1:38" x14ac:dyDescent="0.25">
      <c r="A268" s="15">
        <v>260</v>
      </c>
      <c r="B268" s="16"/>
      <c r="C268" s="17"/>
      <c r="D268" s="17">
        <v>437940</v>
      </c>
      <c r="E268" s="18">
        <v>44144</v>
      </c>
      <c r="F268" s="18">
        <v>44196</v>
      </c>
      <c r="G268" s="19">
        <v>150000</v>
      </c>
      <c r="H268" s="20"/>
      <c r="I268" s="20"/>
      <c r="J268" s="20">
        <v>0</v>
      </c>
      <c r="K268" s="20">
        <v>0</v>
      </c>
      <c r="L268" s="20"/>
      <c r="M268" s="20"/>
      <c r="N268" s="20">
        <v>0</v>
      </c>
      <c r="O268" s="20">
        <v>150000</v>
      </c>
      <c r="P268" s="16" t="s">
        <v>307</v>
      </c>
      <c r="Q268" s="19">
        <v>150000</v>
      </c>
      <c r="R268" s="20"/>
      <c r="S268" s="20">
        <v>150000</v>
      </c>
      <c r="T268" s="20"/>
      <c r="U268" s="16">
        <v>0</v>
      </c>
      <c r="V268" s="20"/>
      <c r="W268" s="20"/>
      <c r="X268" s="20"/>
      <c r="Y268" s="20"/>
      <c r="Z268" s="20"/>
      <c r="AA268" s="20"/>
      <c r="AB268" s="20"/>
      <c r="AC268" s="16"/>
      <c r="AD268" s="20"/>
      <c r="AE268" s="20"/>
      <c r="AF268" s="20"/>
      <c r="AG268" s="25">
        <v>0</v>
      </c>
      <c r="AH268" s="16"/>
      <c r="AI268" s="16"/>
      <c r="AJ268" s="20"/>
      <c r="AK268" s="20"/>
      <c r="AL268" s="26">
        <v>0</v>
      </c>
    </row>
    <row r="269" spans="1:38" x14ac:dyDescent="0.25">
      <c r="A269" s="15">
        <v>261</v>
      </c>
      <c r="B269" s="16"/>
      <c r="C269" s="17"/>
      <c r="D269" s="17">
        <v>438122</v>
      </c>
      <c r="E269" s="18">
        <v>44145</v>
      </c>
      <c r="F269" s="18">
        <v>44196</v>
      </c>
      <c r="G269" s="19">
        <v>2024896</v>
      </c>
      <c r="H269" s="20"/>
      <c r="I269" s="20"/>
      <c r="J269" s="20">
        <v>0</v>
      </c>
      <c r="K269" s="20">
        <v>0</v>
      </c>
      <c r="L269" s="20"/>
      <c r="M269" s="20"/>
      <c r="N269" s="20">
        <v>0</v>
      </c>
      <c r="O269" s="20">
        <v>2024896</v>
      </c>
      <c r="P269" s="16" t="s">
        <v>308</v>
      </c>
      <c r="Q269" s="19">
        <v>2024896</v>
      </c>
      <c r="R269" s="20"/>
      <c r="S269" s="20"/>
      <c r="T269" s="20"/>
      <c r="U269" s="16">
        <v>2024896</v>
      </c>
      <c r="V269" s="20"/>
      <c r="W269" s="20"/>
      <c r="X269" s="20"/>
      <c r="Y269" s="20"/>
      <c r="Z269" s="20"/>
      <c r="AA269" s="20"/>
      <c r="AB269" s="20"/>
      <c r="AC269" s="16"/>
      <c r="AD269" s="20"/>
      <c r="AE269" s="20"/>
      <c r="AF269" s="20"/>
      <c r="AG269" s="25">
        <v>0</v>
      </c>
      <c r="AH269" s="16"/>
      <c r="AI269" s="16"/>
      <c r="AJ269" s="20"/>
      <c r="AK269" s="20"/>
      <c r="AL269" s="26">
        <v>0</v>
      </c>
    </row>
    <row r="270" spans="1:38" x14ac:dyDescent="0.25">
      <c r="A270" s="15">
        <v>262</v>
      </c>
      <c r="B270" s="16"/>
      <c r="C270" s="17"/>
      <c r="D270" s="17">
        <v>438123</v>
      </c>
      <c r="E270" s="18">
        <v>44145</v>
      </c>
      <c r="F270" s="18">
        <v>44196</v>
      </c>
      <c r="G270" s="19">
        <v>150000</v>
      </c>
      <c r="H270" s="20"/>
      <c r="I270" s="20"/>
      <c r="J270" s="20">
        <v>0</v>
      </c>
      <c r="K270" s="20">
        <v>0</v>
      </c>
      <c r="L270" s="20"/>
      <c r="M270" s="20"/>
      <c r="N270" s="20">
        <v>0</v>
      </c>
      <c r="O270" s="20">
        <v>150000</v>
      </c>
      <c r="P270" s="16" t="s">
        <v>309</v>
      </c>
      <c r="Q270" s="19">
        <v>150000</v>
      </c>
      <c r="R270" s="20"/>
      <c r="S270" s="20">
        <v>150000</v>
      </c>
      <c r="T270" s="20"/>
      <c r="U270" s="16">
        <v>0</v>
      </c>
      <c r="V270" s="20"/>
      <c r="W270" s="20"/>
      <c r="X270" s="20"/>
      <c r="Y270" s="20"/>
      <c r="Z270" s="20"/>
      <c r="AA270" s="20"/>
      <c r="AB270" s="20"/>
      <c r="AC270" s="16"/>
      <c r="AD270" s="20"/>
      <c r="AE270" s="20"/>
      <c r="AF270" s="20"/>
      <c r="AG270" s="25">
        <v>0</v>
      </c>
      <c r="AH270" s="16"/>
      <c r="AI270" s="16"/>
      <c r="AJ270" s="20"/>
      <c r="AK270" s="20"/>
      <c r="AL270" s="26">
        <v>0</v>
      </c>
    </row>
    <row r="271" spans="1:38" x14ac:dyDescent="0.25">
      <c r="A271" s="15">
        <v>263</v>
      </c>
      <c r="B271" s="16"/>
      <c r="C271" s="17"/>
      <c r="D271" s="17">
        <v>436601</v>
      </c>
      <c r="E271" s="18">
        <v>44130</v>
      </c>
      <c r="F271" s="18">
        <v>44162</v>
      </c>
      <c r="G271" s="19">
        <v>122585</v>
      </c>
      <c r="H271" s="20"/>
      <c r="I271" s="20"/>
      <c r="J271" s="20">
        <v>0</v>
      </c>
      <c r="K271" s="20">
        <v>0</v>
      </c>
      <c r="L271" s="20"/>
      <c r="M271" s="20"/>
      <c r="N271" s="20">
        <v>0</v>
      </c>
      <c r="O271" s="20">
        <v>122585</v>
      </c>
      <c r="P271" s="16" t="s">
        <v>310</v>
      </c>
      <c r="Q271" s="19">
        <v>122585</v>
      </c>
      <c r="R271" s="20"/>
      <c r="S271" s="20"/>
      <c r="T271" s="20"/>
      <c r="U271" s="16">
        <v>122585</v>
      </c>
      <c r="V271" s="20"/>
      <c r="W271" s="20"/>
      <c r="X271" s="20"/>
      <c r="Y271" s="20"/>
      <c r="Z271" s="20"/>
      <c r="AA271" s="20"/>
      <c r="AB271" s="20"/>
      <c r="AC271" s="16"/>
      <c r="AD271" s="20"/>
      <c r="AE271" s="20"/>
      <c r="AF271" s="20"/>
      <c r="AG271" s="25">
        <v>0</v>
      </c>
      <c r="AH271" s="16"/>
      <c r="AI271" s="16"/>
      <c r="AJ271" s="20"/>
      <c r="AK271" s="20"/>
      <c r="AL271" s="26">
        <v>0</v>
      </c>
    </row>
    <row r="272" spans="1:38" x14ac:dyDescent="0.25">
      <c r="A272" s="15">
        <v>264</v>
      </c>
      <c r="B272" s="16"/>
      <c r="C272" s="17"/>
      <c r="D272" s="17">
        <v>436603</v>
      </c>
      <c r="E272" s="18">
        <v>44130</v>
      </c>
      <c r="F272" s="18">
        <v>44162</v>
      </c>
      <c r="G272" s="19">
        <v>149614</v>
      </c>
      <c r="H272" s="20"/>
      <c r="I272" s="20"/>
      <c r="J272" s="20">
        <v>0</v>
      </c>
      <c r="K272" s="20">
        <v>0</v>
      </c>
      <c r="L272" s="20"/>
      <c r="M272" s="20"/>
      <c r="N272" s="20">
        <v>0</v>
      </c>
      <c r="O272" s="20">
        <v>149614</v>
      </c>
      <c r="P272" s="16" t="s">
        <v>311</v>
      </c>
      <c r="Q272" s="19">
        <v>149614</v>
      </c>
      <c r="R272" s="20"/>
      <c r="S272" s="20"/>
      <c r="T272" s="20"/>
      <c r="U272" s="16">
        <v>149614</v>
      </c>
      <c r="V272" s="20"/>
      <c r="W272" s="20"/>
      <c r="X272" s="20"/>
      <c r="Y272" s="20"/>
      <c r="Z272" s="20"/>
      <c r="AA272" s="20"/>
      <c r="AB272" s="20"/>
      <c r="AC272" s="16"/>
      <c r="AD272" s="20"/>
      <c r="AE272" s="20"/>
      <c r="AF272" s="20"/>
      <c r="AG272" s="25">
        <v>0</v>
      </c>
      <c r="AH272" s="16"/>
      <c r="AI272" s="16"/>
      <c r="AJ272" s="20"/>
      <c r="AK272" s="20"/>
      <c r="AL272" s="26">
        <v>0</v>
      </c>
    </row>
    <row r="273" spans="1:39" x14ac:dyDescent="0.25">
      <c r="A273" s="15">
        <v>265</v>
      </c>
      <c r="B273" s="16"/>
      <c r="C273" s="17"/>
      <c r="D273" s="17">
        <v>436826</v>
      </c>
      <c r="E273" s="18">
        <v>44132</v>
      </c>
      <c r="F273" s="18">
        <v>44162</v>
      </c>
      <c r="G273" s="19">
        <v>57600</v>
      </c>
      <c r="H273" s="20"/>
      <c r="I273" s="20"/>
      <c r="J273" s="20">
        <v>0</v>
      </c>
      <c r="K273" s="20">
        <v>0</v>
      </c>
      <c r="L273" s="20"/>
      <c r="M273" s="20"/>
      <c r="N273" s="20">
        <v>0</v>
      </c>
      <c r="O273" s="20">
        <v>57600</v>
      </c>
      <c r="P273" s="16" t="s">
        <v>312</v>
      </c>
      <c r="Q273" s="19">
        <v>57600</v>
      </c>
      <c r="R273" s="20"/>
      <c r="S273" s="20"/>
      <c r="T273" s="20"/>
      <c r="U273" s="16">
        <v>57600</v>
      </c>
      <c r="V273" s="20"/>
      <c r="W273" s="20"/>
      <c r="X273" s="20"/>
      <c r="Y273" s="20"/>
      <c r="Z273" s="20"/>
      <c r="AA273" s="20"/>
      <c r="AB273" s="20"/>
      <c r="AC273" s="16"/>
      <c r="AD273" s="20"/>
      <c r="AE273" s="20"/>
      <c r="AF273" s="20"/>
      <c r="AG273" s="25">
        <v>0</v>
      </c>
      <c r="AH273" s="16"/>
      <c r="AI273" s="16"/>
      <c r="AJ273" s="20"/>
      <c r="AK273" s="20"/>
      <c r="AL273" s="26">
        <v>0</v>
      </c>
    </row>
    <row r="274" spans="1:39" x14ac:dyDescent="0.25">
      <c r="A274" s="15">
        <v>266</v>
      </c>
      <c r="B274" s="16"/>
      <c r="C274" s="17"/>
      <c r="D274" s="17">
        <v>436827</v>
      </c>
      <c r="E274" s="18">
        <v>44132</v>
      </c>
      <c r="F274" s="18">
        <v>44196</v>
      </c>
      <c r="G274" s="19">
        <v>217314</v>
      </c>
      <c r="H274" s="20"/>
      <c r="I274" s="20"/>
      <c r="J274" s="20">
        <v>0</v>
      </c>
      <c r="K274" s="20">
        <v>0</v>
      </c>
      <c r="L274" s="20"/>
      <c r="M274" s="20"/>
      <c r="N274" s="20">
        <v>0</v>
      </c>
      <c r="O274" s="20">
        <v>217314</v>
      </c>
      <c r="P274" s="16" t="s">
        <v>313</v>
      </c>
      <c r="Q274" s="19">
        <v>217314</v>
      </c>
      <c r="R274" s="20"/>
      <c r="S274" s="20"/>
      <c r="T274" s="20"/>
      <c r="U274" s="16">
        <v>0</v>
      </c>
      <c r="V274" s="20"/>
      <c r="W274" s="20"/>
      <c r="X274" s="20"/>
      <c r="Y274" s="20"/>
      <c r="Z274" s="20"/>
      <c r="AA274" s="20"/>
      <c r="AB274" s="20"/>
      <c r="AC274" s="16"/>
      <c r="AD274" s="20"/>
      <c r="AE274" s="20"/>
      <c r="AF274" s="20"/>
      <c r="AG274" s="25">
        <v>0</v>
      </c>
      <c r="AH274" s="16"/>
      <c r="AI274" s="16" t="s">
        <v>7585</v>
      </c>
      <c r="AJ274" s="20"/>
      <c r="AK274" s="20"/>
      <c r="AL274" s="26">
        <v>0</v>
      </c>
      <c r="AM274">
        <v>217314</v>
      </c>
    </row>
    <row r="275" spans="1:39" x14ac:dyDescent="0.25">
      <c r="A275" s="15">
        <v>267</v>
      </c>
      <c r="B275" s="16"/>
      <c r="C275" s="17"/>
      <c r="D275" s="17">
        <v>436856</v>
      </c>
      <c r="E275" s="18">
        <v>44132</v>
      </c>
      <c r="F275" s="18">
        <v>44162</v>
      </c>
      <c r="G275" s="19">
        <v>59227</v>
      </c>
      <c r="H275" s="20"/>
      <c r="I275" s="20"/>
      <c r="J275" s="20">
        <v>0</v>
      </c>
      <c r="K275" s="20">
        <v>0</v>
      </c>
      <c r="L275" s="20"/>
      <c r="M275" s="20"/>
      <c r="N275" s="20">
        <v>0</v>
      </c>
      <c r="O275" s="20">
        <v>59227</v>
      </c>
      <c r="P275" s="16" t="s">
        <v>314</v>
      </c>
      <c r="Q275" s="19">
        <v>59227</v>
      </c>
      <c r="R275" s="20"/>
      <c r="S275" s="20"/>
      <c r="T275" s="20"/>
      <c r="U275" s="16">
        <v>59227</v>
      </c>
      <c r="V275" s="20"/>
      <c r="W275" s="20"/>
      <c r="X275" s="20"/>
      <c r="Y275" s="20"/>
      <c r="Z275" s="20"/>
      <c r="AA275" s="20"/>
      <c r="AB275" s="20"/>
      <c r="AC275" s="16"/>
      <c r="AD275" s="20"/>
      <c r="AE275" s="20"/>
      <c r="AF275" s="20"/>
      <c r="AG275" s="25">
        <v>0</v>
      </c>
      <c r="AH275" s="16"/>
      <c r="AI275" s="16"/>
      <c r="AJ275" s="20"/>
      <c r="AK275" s="20"/>
      <c r="AL275" s="26">
        <v>0</v>
      </c>
    </row>
    <row r="276" spans="1:39" x14ac:dyDescent="0.25">
      <c r="A276" s="15">
        <v>268</v>
      </c>
      <c r="B276" s="16"/>
      <c r="C276" s="17"/>
      <c r="D276" s="17">
        <v>436876</v>
      </c>
      <c r="E276" s="18">
        <v>44133</v>
      </c>
      <c r="F276" s="18">
        <v>44162</v>
      </c>
      <c r="G276" s="19">
        <v>58220</v>
      </c>
      <c r="H276" s="20"/>
      <c r="I276" s="20"/>
      <c r="J276" s="20">
        <v>0</v>
      </c>
      <c r="K276" s="20">
        <v>0</v>
      </c>
      <c r="L276" s="20"/>
      <c r="M276" s="20"/>
      <c r="N276" s="20">
        <v>0</v>
      </c>
      <c r="O276" s="20">
        <v>58220</v>
      </c>
      <c r="P276" s="16" t="s">
        <v>315</v>
      </c>
      <c r="Q276" s="19">
        <v>58220</v>
      </c>
      <c r="R276" s="20"/>
      <c r="S276" s="20"/>
      <c r="T276" s="20"/>
      <c r="U276" s="16">
        <v>58220</v>
      </c>
      <c r="V276" s="20"/>
      <c r="W276" s="20"/>
      <c r="X276" s="20"/>
      <c r="Y276" s="20"/>
      <c r="Z276" s="20"/>
      <c r="AA276" s="20"/>
      <c r="AB276" s="20"/>
      <c r="AC276" s="16"/>
      <c r="AD276" s="20"/>
      <c r="AE276" s="20"/>
      <c r="AF276" s="20"/>
      <c r="AG276" s="25">
        <v>0</v>
      </c>
      <c r="AH276" s="16"/>
      <c r="AI276" s="16"/>
      <c r="AJ276" s="20"/>
      <c r="AK276" s="20"/>
      <c r="AL276" s="26">
        <v>0</v>
      </c>
    </row>
    <row r="277" spans="1:39" x14ac:dyDescent="0.25">
      <c r="A277" s="15">
        <v>269</v>
      </c>
      <c r="B277" s="16"/>
      <c r="C277" s="17"/>
      <c r="D277" s="17">
        <v>436311</v>
      </c>
      <c r="E277" s="18">
        <v>44126</v>
      </c>
      <c r="F277" s="18">
        <v>44162</v>
      </c>
      <c r="G277" s="19">
        <v>60176</v>
      </c>
      <c r="H277" s="20"/>
      <c r="I277" s="20"/>
      <c r="J277" s="20">
        <v>0</v>
      </c>
      <c r="K277" s="20">
        <v>0</v>
      </c>
      <c r="L277" s="20"/>
      <c r="M277" s="20"/>
      <c r="N277" s="20">
        <v>0</v>
      </c>
      <c r="O277" s="20">
        <v>60176</v>
      </c>
      <c r="P277" s="16" t="s">
        <v>316</v>
      </c>
      <c r="Q277" s="19">
        <v>60176</v>
      </c>
      <c r="R277" s="20"/>
      <c r="S277" s="20"/>
      <c r="T277" s="20"/>
      <c r="U277" s="16">
        <v>60176</v>
      </c>
      <c r="V277" s="20"/>
      <c r="W277" s="20"/>
      <c r="X277" s="20"/>
      <c r="Y277" s="20"/>
      <c r="Z277" s="20"/>
      <c r="AA277" s="20"/>
      <c r="AB277" s="20"/>
      <c r="AC277" s="16"/>
      <c r="AD277" s="20"/>
      <c r="AE277" s="20"/>
      <c r="AF277" s="20"/>
      <c r="AG277" s="25">
        <v>0</v>
      </c>
      <c r="AH277" s="16"/>
      <c r="AI277" s="16"/>
      <c r="AJ277" s="20"/>
      <c r="AK277" s="20"/>
      <c r="AL277" s="26">
        <v>0</v>
      </c>
    </row>
    <row r="278" spans="1:39" x14ac:dyDescent="0.25">
      <c r="A278" s="15">
        <v>270</v>
      </c>
      <c r="B278" s="16"/>
      <c r="C278" s="17"/>
      <c r="D278" s="17">
        <v>436312</v>
      </c>
      <c r="E278" s="18">
        <v>44126</v>
      </c>
      <c r="F278" s="18">
        <v>44162</v>
      </c>
      <c r="G278" s="19">
        <v>225500</v>
      </c>
      <c r="H278" s="20"/>
      <c r="I278" s="20"/>
      <c r="J278" s="20">
        <v>0</v>
      </c>
      <c r="K278" s="20">
        <v>0</v>
      </c>
      <c r="L278" s="20"/>
      <c r="M278" s="20"/>
      <c r="N278" s="20">
        <v>0</v>
      </c>
      <c r="O278" s="20">
        <v>225500</v>
      </c>
      <c r="P278" s="16" t="s">
        <v>317</v>
      </c>
      <c r="Q278" s="19">
        <v>225500</v>
      </c>
      <c r="R278" s="20"/>
      <c r="S278" s="20"/>
      <c r="T278" s="20"/>
      <c r="U278" s="16">
        <v>225500</v>
      </c>
      <c r="V278" s="20"/>
      <c r="W278" s="20"/>
      <c r="X278" s="20"/>
      <c r="Y278" s="20"/>
      <c r="Z278" s="20"/>
      <c r="AA278" s="20"/>
      <c r="AB278" s="20"/>
      <c r="AC278" s="16"/>
      <c r="AD278" s="20"/>
      <c r="AE278" s="20"/>
      <c r="AF278" s="20"/>
      <c r="AG278" s="25">
        <v>0</v>
      </c>
      <c r="AH278" s="16"/>
      <c r="AI278" s="16"/>
      <c r="AJ278" s="20"/>
      <c r="AK278" s="20"/>
      <c r="AL278" s="26">
        <v>0</v>
      </c>
    </row>
    <row r="279" spans="1:39" x14ac:dyDescent="0.25">
      <c r="A279" s="15">
        <v>271</v>
      </c>
      <c r="B279" s="16"/>
      <c r="C279" s="17"/>
      <c r="D279" s="17">
        <v>436318</v>
      </c>
      <c r="E279" s="18">
        <v>44126</v>
      </c>
      <c r="F279" s="18">
        <v>44162</v>
      </c>
      <c r="G279" s="19">
        <v>57600</v>
      </c>
      <c r="H279" s="20"/>
      <c r="I279" s="20"/>
      <c r="J279" s="20">
        <v>0</v>
      </c>
      <c r="K279" s="20">
        <v>0</v>
      </c>
      <c r="L279" s="20"/>
      <c r="M279" s="20"/>
      <c r="N279" s="20">
        <v>0</v>
      </c>
      <c r="O279" s="20">
        <v>57600</v>
      </c>
      <c r="P279" s="16" t="s">
        <v>318</v>
      </c>
      <c r="Q279" s="19">
        <v>57600</v>
      </c>
      <c r="R279" s="20"/>
      <c r="S279" s="20"/>
      <c r="T279" s="20"/>
      <c r="U279" s="16">
        <v>57600</v>
      </c>
      <c r="V279" s="20"/>
      <c r="W279" s="20"/>
      <c r="X279" s="20"/>
      <c r="Y279" s="20"/>
      <c r="Z279" s="20"/>
      <c r="AA279" s="20"/>
      <c r="AB279" s="20"/>
      <c r="AC279" s="16"/>
      <c r="AD279" s="20"/>
      <c r="AE279" s="20"/>
      <c r="AF279" s="20"/>
      <c r="AG279" s="25">
        <v>0</v>
      </c>
      <c r="AH279" s="16"/>
      <c r="AI279" s="16"/>
      <c r="AJ279" s="20"/>
      <c r="AK279" s="20"/>
      <c r="AL279" s="26">
        <v>0</v>
      </c>
    </row>
    <row r="280" spans="1:39" x14ac:dyDescent="0.25">
      <c r="A280" s="15">
        <v>272</v>
      </c>
      <c r="B280" s="16"/>
      <c r="C280" s="17"/>
      <c r="D280" s="17">
        <v>436392</v>
      </c>
      <c r="E280" s="18">
        <v>44126</v>
      </c>
      <c r="F280" s="18">
        <v>44162</v>
      </c>
      <c r="G280" s="19">
        <v>282495</v>
      </c>
      <c r="H280" s="20"/>
      <c r="I280" s="20"/>
      <c r="J280" s="20">
        <v>0</v>
      </c>
      <c r="K280" s="20">
        <v>0</v>
      </c>
      <c r="L280" s="20"/>
      <c r="M280" s="20"/>
      <c r="N280" s="20">
        <v>0</v>
      </c>
      <c r="O280" s="20">
        <v>282495</v>
      </c>
      <c r="P280" s="16" t="s">
        <v>319</v>
      </c>
      <c r="Q280" s="19">
        <v>282495</v>
      </c>
      <c r="R280" s="20"/>
      <c r="S280" s="20"/>
      <c r="T280" s="20"/>
      <c r="U280" s="16">
        <v>282495</v>
      </c>
      <c r="V280" s="20"/>
      <c r="W280" s="20"/>
      <c r="X280" s="20"/>
      <c r="Y280" s="20"/>
      <c r="Z280" s="20"/>
      <c r="AA280" s="20"/>
      <c r="AB280" s="20"/>
      <c r="AC280" s="16"/>
      <c r="AD280" s="20"/>
      <c r="AE280" s="20"/>
      <c r="AF280" s="20"/>
      <c r="AG280" s="25">
        <v>0</v>
      </c>
      <c r="AH280" s="16"/>
      <c r="AI280" s="16"/>
      <c r="AJ280" s="20"/>
      <c r="AK280" s="20"/>
      <c r="AL280" s="26">
        <v>0</v>
      </c>
    </row>
    <row r="281" spans="1:39" x14ac:dyDescent="0.25">
      <c r="A281" s="15">
        <v>273</v>
      </c>
      <c r="B281" s="16"/>
      <c r="C281" s="17"/>
      <c r="D281" s="17">
        <v>436408</v>
      </c>
      <c r="E281" s="18">
        <v>44127</v>
      </c>
      <c r="F281" s="18">
        <v>44162</v>
      </c>
      <c r="G281" s="19">
        <v>107000</v>
      </c>
      <c r="H281" s="20"/>
      <c r="I281" s="20"/>
      <c r="J281" s="20">
        <v>0</v>
      </c>
      <c r="K281" s="20">
        <v>0</v>
      </c>
      <c r="L281" s="20"/>
      <c r="M281" s="20"/>
      <c r="N281" s="20">
        <v>0</v>
      </c>
      <c r="O281" s="20">
        <v>107000</v>
      </c>
      <c r="P281" s="16" t="s">
        <v>320</v>
      </c>
      <c r="Q281" s="19">
        <v>107000</v>
      </c>
      <c r="R281" s="20"/>
      <c r="S281" s="20"/>
      <c r="T281" s="20"/>
      <c r="U281" s="16">
        <v>107000</v>
      </c>
      <c r="V281" s="20"/>
      <c r="W281" s="20"/>
      <c r="X281" s="20"/>
      <c r="Y281" s="20"/>
      <c r="Z281" s="20"/>
      <c r="AA281" s="20"/>
      <c r="AB281" s="20"/>
      <c r="AC281" s="16"/>
      <c r="AD281" s="20"/>
      <c r="AE281" s="20"/>
      <c r="AF281" s="20"/>
      <c r="AG281" s="25">
        <v>0</v>
      </c>
      <c r="AH281" s="16"/>
      <c r="AI281" s="16"/>
      <c r="AJ281" s="20"/>
      <c r="AK281" s="20"/>
      <c r="AL281" s="26">
        <v>0</v>
      </c>
    </row>
    <row r="282" spans="1:39" x14ac:dyDescent="0.25">
      <c r="A282" s="15">
        <v>274</v>
      </c>
      <c r="B282" s="16"/>
      <c r="C282" s="17"/>
      <c r="D282" s="17">
        <v>436413</v>
      </c>
      <c r="E282" s="18">
        <v>44127</v>
      </c>
      <c r="F282" s="18">
        <v>44162</v>
      </c>
      <c r="G282" s="19">
        <v>267526</v>
      </c>
      <c r="H282" s="20"/>
      <c r="I282" s="20"/>
      <c r="J282" s="20">
        <v>0</v>
      </c>
      <c r="K282" s="20">
        <v>0</v>
      </c>
      <c r="L282" s="20"/>
      <c r="M282" s="20"/>
      <c r="N282" s="20">
        <v>0</v>
      </c>
      <c r="O282" s="20">
        <v>267526</v>
      </c>
      <c r="P282" s="16" t="s">
        <v>321</v>
      </c>
      <c r="Q282" s="19">
        <v>267526</v>
      </c>
      <c r="R282" s="20"/>
      <c r="S282" s="20"/>
      <c r="T282" s="20"/>
      <c r="U282" s="16">
        <v>267526</v>
      </c>
      <c r="V282" s="20"/>
      <c r="W282" s="20"/>
      <c r="X282" s="20"/>
      <c r="Y282" s="20"/>
      <c r="Z282" s="20"/>
      <c r="AA282" s="20"/>
      <c r="AB282" s="20"/>
      <c r="AC282" s="16"/>
      <c r="AD282" s="20"/>
      <c r="AE282" s="20"/>
      <c r="AF282" s="20"/>
      <c r="AG282" s="25">
        <v>0</v>
      </c>
      <c r="AH282" s="16"/>
      <c r="AI282" s="16"/>
      <c r="AJ282" s="20"/>
      <c r="AK282" s="20"/>
      <c r="AL282" s="26">
        <v>0</v>
      </c>
    </row>
    <row r="283" spans="1:39" x14ac:dyDescent="0.25">
      <c r="A283" s="15">
        <v>275</v>
      </c>
      <c r="B283" s="16"/>
      <c r="C283" s="17"/>
      <c r="D283" s="17">
        <v>435607</v>
      </c>
      <c r="E283" s="18">
        <v>44120</v>
      </c>
      <c r="F283" s="18">
        <v>44162</v>
      </c>
      <c r="G283" s="19">
        <v>309711</v>
      </c>
      <c r="H283" s="20"/>
      <c r="I283" s="20">
        <v>100000</v>
      </c>
      <c r="J283" s="20">
        <v>0</v>
      </c>
      <c r="K283" s="20">
        <v>0</v>
      </c>
      <c r="L283" s="20"/>
      <c r="M283" s="20"/>
      <c r="N283" s="20">
        <v>0</v>
      </c>
      <c r="O283" s="20">
        <v>209711</v>
      </c>
      <c r="P283" s="16" t="s">
        <v>322</v>
      </c>
      <c r="Q283" s="19">
        <v>309711</v>
      </c>
      <c r="R283" s="20"/>
      <c r="S283" s="20"/>
      <c r="T283" s="20"/>
      <c r="U283" s="16">
        <v>209711</v>
      </c>
      <c r="V283" s="20"/>
      <c r="W283" s="20"/>
      <c r="X283" s="20"/>
      <c r="Y283" s="20"/>
      <c r="Z283" s="20"/>
      <c r="AA283" s="20"/>
      <c r="AB283" s="20"/>
      <c r="AC283" s="16"/>
      <c r="AD283" s="20"/>
      <c r="AE283" s="20"/>
      <c r="AF283" s="20"/>
      <c r="AG283" s="25">
        <v>0</v>
      </c>
      <c r="AH283" s="16"/>
      <c r="AI283" s="16"/>
      <c r="AJ283" s="20"/>
      <c r="AK283" s="20"/>
      <c r="AL283" s="26">
        <v>0</v>
      </c>
    </row>
    <row r="284" spans="1:39" x14ac:dyDescent="0.25">
      <c r="A284" s="15">
        <v>276</v>
      </c>
      <c r="B284" s="16"/>
      <c r="C284" s="17"/>
      <c r="D284" s="17">
        <v>435826</v>
      </c>
      <c r="E284" s="18">
        <v>44121</v>
      </c>
      <c r="F284" s="18">
        <v>44162</v>
      </c>
      <c r="G284" s="19">
        <v>138531</v>
      </c>
      <c r="H284" s="20"/>
      <c r="I284" s="20"/>
      <c r="J284" s="20">
        <v>0</v>
      </c>
      <c r="K284" s="20">
        <v>0</v>
      </c>
      <c r="L284" s="20"/>
      <c r="M284" s="20"/>
      <c r="N284" s="20">
        <v>0</v>
      </c>
      <c r="O284" s="20">
        <v>138531</v>
      </c>
      <c r="P284" s="16" t="s">
        <v>323</v>
      </c>
      <c r="Q284" s="19">
        <v>138531</v>
      </c>
      <c r="R284" s="20"/>
      <c r="S284" s="20"/>
      <c r="T284" s="20"/>
      <c r="U284" s="16">
        <v>138531</v>
      </c>
      <c r="V284" s="20"/>
      <c r="W284" s="20"/>
      <c r="X284" s="20"/>
      <c r="Y284" s="20"/>
      <c r="Z284" s="20"/>
      <c r="AA284" s="20"/>
      <c r="AB284" s="20"/>
      <c r="AC284" s="16"/>
      <c r="AD284" s="20"/>
      <c r="AE284" s="20"/>
      <c r="AF284" s="20"/>
      <c r="AG284" s="25">
        <v>0</v>
      </c>
      <c r="AH284" s="16"/>
      <c r="AI284" s="16"/>
      <c r="AJ284" s="20"/>
      <c r="AK284" s="20"/>
      <c r="AL284" s="26">
        <v>0</v>
      </c>
    </row>
    <row r="285" spans="1:39" x14ac:dyDescent="0.25">
      <c r="A285" s="15">
        <v>277</v>
      </c>
      <c r="B285" s="16"/>
      <c r="C285" s="17"/>
      <c r="D285" s="17">
        <v>435873</v>
      </c>
      <c r="E285" s="18">
        <v>44122</v>
      </c>
      <c r="F285" s="18">
        <v>44162</v>
      </c>
      <c r="G285" s="19">
        <v>60386</v>
      </c>
      <c r="H285" s="20"/>
      <c r="I285" s="20"/>
      <c r="J285" s="20">
        <v>0</v>
      </c>
      <c r="K285" s="20">
        <v>0</v>
      </c>
      <c r="L285" s="20"/>
      <c r="M285" s="20"/>
      <c r="N285" s="20">
        <v>0</v>
      </c>
      <c r="O285" s="20">
        <v>60386</v>
      </c>
      <c r="P285" s="16" t="s">
        <v>324</v>
      </c>
      <c r="Q285" s="19">
        <v>60386</v>
      </c>
      <c r="R285" s="20"/>
      <c r="S285" s="20"/>
      <c r="T285" s="20"/>
      <c r="U285" s="16">
        <v>60386</v>
      </c>
      <c r="V285" s="20"/>
      <c r="W285" s="20"/>
      <c r="X285" s="20"/>
      <c r="Y285" s="20"/>
      <c r="Z285" s="20"/>
      <c r="AA285" s="20"/>
      <c r="AB285" s="20"/>
      <c r="AC285" s="16"/>
      <c r="AD285" s="20"/>
      <c r="AE285" s="20"/>
      <c r="AF285" s="20"/>
      <c r="AG285" s="25">
        <v>0</v>
      </c>
      <c r="AH285" s="16"/>
      <c r="AI285" s="16"/>
      <c r="AJ285" s="20"/>
      <c r="AK285" s="20"/>
      <c r="AL285" s="26">
        <v>0</v>
      </c>
    </row>
    <row r="286" spans="1:39" x14ac:dyDescent="0.25">
      <c r="A286" s="15">
        <v>278</v>
      </c>
      <c r="B286" s="16"/>
      <c r="C286" s="17"/>
      <c r="D286" s="17">
        <v>435983</v>
      </c>
      <c r="E286" s="18">
        <v>44122</v>
      </c>
      <c r="F286" s="18">
        <v>44162</v>
      </c>
      <c r="G286" s="19">
        <v>58266</v>
      </c>
      <c r="H286" s="20"/>
      <c r="I286" s="20"/>
      <c r="J286" s="20">
        <v>0</v>
      </c>
      <c r="K286" s="20">
        <v>0</v>
      </c>
      <c r="L286" s="20"/>
      <c r="M286" s="20"/>
      <c r="N286" s="20">
        <v>0</v>
      </c>
      <c r="O286" s="20">
        <v>58266</v>
      </c>
      <c r="P286" s="16" t="s">
        <v>325</v>
      </c>
      <c r="Q286" s="19">
        <v>58266</v>
      </c>
      <c r="R286" s="20"/>
      <c r="S286" s="20"/>
      <c r="T286" s="20"/>
      <c r="U286" s="16">
        <v>58266</v>
      </c>
      <c r="V286" s="20"/>
      <c r="W286" s="20"/>
      <c r="X286" s="20"/>
      <c r="Y286" s="20"/>
      <c r="Z286" s="20"/>
      <c r="AA286" s="20"/>
      <c r="AB286" s="20"/>
      <c r="AC286" s="16"/>
      <c r="AD286" s="20"/>
      <c r="AE286" s="20"/>
      <c r="AF286" s="20"/>
      <c r="AG286" s="25">
        <v>0</v>
      </c>
      <c r="AH286" s="16"/>
      <c r="AI286" s="16"/>
      <c r="AJ286" s="20"/>
      <c r="AK286" s="20"/>
      <c r="AL286" s="26">
        <v>0</v>
      </c>
    </row>
    <row r="287" spans="1:39" x14ac:dyDescent="0.25">
      <c r="A287" s="15">
        <v>279</v>
      </c>
      <c r="B287" s="16"/>
      <c r="C287" s="17"/>
      <c r="D287" s="17">
        <v>435984</v>
      </c>
      <c r="E287" s="18">
        <v>44122</v>
      </c>
      <c r="F287" s="18">
        <v>44162</v>
      </c>
      <c r="G287" s="19">
        <v>274948</v>
      </c>
      <c r="H287" s="20"/>
      <c r="I287" s="20"/>
      <c r="J287" s="20">
        <v>0</v>
      </c>
      <c r="K287" s="20">
        <v>0</v>
      </c>
      <c r="L287" s="20"/>
      <c r="M287" s="20"/>
      <c r="N287" s="20">
        <v>0</v>
      </c>
      <c r="O287" s="20">
        <v>274948</v>
      </c>
      <c r="P287" s="16" t="s">
        <v>326</v>
      </c>
      <c r="Q287" s="19">
        <v>274948</v>
      </c>
      <c r="R287" s="20"/>
      <c r="S287" s="20"/>
      <c r="T287" s="20"/>
      <c r="U287" s="16">
        <v>274948</v>
      </c>
      <c r="V287" s="20"/>
      <c r="W287" s="20"/>
      <c r="X287" s="20"/>
      <c r="Y287" s="20"/>
      <c r="Z287" s="20"/>
      <c r="AA287" s="20"/>
      <c r="AB287" s="20"/>
      <c r="AC287" s="16"/>
      <c r="AD287" s="20"/>
      <c r="AE287" s="20"/>
      <c r="AF287" s="20"/>
      <c r="AG287" s="25">
        <v>0</v>
      </c>
      <c r="AH287" s="16"/>
      <c r="AI287" s="16"/>
      <c r="AJ287" s="20"/>
      <c r="AK287" s="20"/>
      <c r="AL287" s="26">
        <v>0</v>
      </c>
    </row>
    <row r="288" spans="1:39" x14ac:dyDescent="0.25">
      <c r="A288" s="15">
        <v>280</v>
      </c>
      <c r="B288" s="16"/>
      <c r="C288" s="17"/>
      <c r="D288" s="17">
        <v>436065</v>
      </c>
      <c r="E288" s="18">
        <v>44123</v>
      </c>
      <c r="F288" s="18">
        <v>44162</v>
      </c>
      <c r="G288" s="19">
        <v>193900</v>
      </c>
      <c r="H288" s="20"/>
      <c r="I288" s="20"/>
      <c r="J288" s="20">
        <v>0</v>
      </c>
      <c r="K288" s="20">
        <v>0</v>
      </c>
      <c r="L288" s="20"/>
      <c r="M288" s="20"/>
      <c r="N288" s="20">
        <v>0</v>
      </c>
      <c r="O288" s="20">
        <v>193900</v>
      </c>
      <c r="P288" s="16" t="s">
        <v>327</v>
      </c>
      <c r="Q288" s="19">
        <v>193900</v>
      </c>
      <c r="R288" s="20"/>
      <c r="S288" s="20"/>
      <c r="T288" s="20"/>
      <c r="U288" s="16">
        <v>193900</v>
      </c>
      <c r="V288" s="20"/>
      <c r="W288" s="20"/>
      <c r="X288" s="20"/>
      <c r="Y288" s="20"/>
      <c r="Z288" s="20"/>
      <c r="AA288" s="20"/>
      <c r="AB288" s="20"/>
      <c r="AC288" s="16"/>
      <c r="AD288" s="20"/>
      <c r="AE288" s="20"/>
      <c r="AF288" s="20"/>
      <c r="AG288" s="25">
        <v>0</v>
      </c>
      <c r="AH288" s="16"/>
      <c r="AI288" s="16"/>
      <c r="AJ288" s="20"/>
      <c r="AK288" s="20"/>
      <c r="AL288" s="26">
        <v>0</v>
      </c>
    </row>
    <row r="289" spans="1:39" x14ac:dyDescent="0.25">
      <c r="A289" s="15">
        <v>281</v>
      </c>
      <c r="B289" s="16"/>
      <c r="C289" s="17"/>
      <c r="D289" s="17">
        <v>434457</v>
      </c>
      <c r="E289" s="18">
        <v>44098</v>
      </c>
      <c r="F289" s="18">
        <v>44196</v>
      </c>
      <c r="G289" s="19">
        <v>130657</v>
      </c>
      <c r="H289" s="20"/>
      <c r="I289" s="20"/>
      <c r="J289" s="20">
        <v>0</v>
      </c>
      <c r="K289" s="20">
        <v>0</v>
      </c>
      <c r="L289" s="20"/>
      <c r="M289" s="20"/>
      <c r="N289" s="20">
        <v>0</v>
      </c>
      <c r="O289" s="20">
        <v>130657</v>
      </c>
      <c r="P289" s="16" t="s">
        <v>328</v>
      </c>
      <c r="Q289" s="19">
        <v>130657</v>
      </c>
      <c r="R289" s="20"/>
      <c r="S289" s="20"/>
      <c r="T289" s="20"/>
      <c r="U289" s="16">
        <v>130657</v>
      </c>
      <c r="V289" s="20"/>
      <c r="W289" s="20"/>
      <c r="X289" s="20"/>
      <c r="Y289" s="20"/>
      <c r="Z289" s="20"/>
      <c r="AA289" s="20"/>
      <c r="AB289" s="20"/>
      <c r="AC289" s="16"/>
      <c r="AD289" s="20"/>
      <c r="AE289" s="20"/>
      <c r="AF289" s="20"/>
      <c r="AG289" s="25">
        <v>0</v>
      </c>
      <c r="AH289" s="16"/>
      <c r="AI289" s="16"/>
      <c r="AJ289" s="20"/>
      <c r="AK289" s="20"/>
      <c r="AL289" s="26">
        <v>0</v>
      </c>
    </row>
    <row r="290" spans="1:39" x14ac:dyDescent="0.25">
      <c r="A290" s="15">
        <v>282</v>
      </c>
      <c r="B290" s="16"/>
      <c r="C290" s="17"/>
      <c r="D290" s="17">
        <v>434674</v>
      </c>
      <c r="E290" s="18">
        <v>44102</v>
      </c>
      <c r="F290" s="18">
        <v>44196</v>
      </c>
      <c r="G290" s="19">
        <v>248968</v>
      </c>
      <c r="H290" s="20"/>
      <c r="I290" s="20"/>
      <c r="J290" s="20">
        <v>0</v>
      </c>
      <c r="K290" s="20">
        <v>0</v>
      </c>
      <c r="L290" s="20"/>
      <c r="M290" s="20"/>
      <c r="N290" s="20">
        <v>0</v>
      </c>
      <c r="O290" s="20">
        <v>248968</v>
      </c>
      <c r="P290" s="16" t="s">
        <v>329</v>
      </c>
      <c r="Q290" s="19">
        <v>248968</v>
      </c>
      <c r="R290" s="20"/>
      <c r="S290" s="20"/>
      <c r="T290" s="20"/>
      <c r="U290" s="16">
        <v>248968</v>
      </c>
      <c r="V290" s="20"/>
      <c r="W290" s="20"/>
      <c r="X290" s="20"/>
      <c r="Y290" s="20"/>
      <c r="Z290" s="20"/>
      <c r="AA290" s="20"/>
      <c r="AB290" s="20"/>
      <c r="AC290" s="16"/>
      <c r="AD290" s="20"/>
      <c r="AE290" s="20"/>
      <c r="AF290" s="20"/>
      <c r="AG290" s="25">
        <v>0</v>
      </c>
      <c r="AH290" s="16"/>
      <c r="AI290" s="16"/>
      <c r="AJ290" s="20"/>
      <c r="AK290" s="20"/>
      <c r="AL290" s="26">
        <v>0</v>
      </c>
    </row>
    <row r="291" spans="1:39" x14ac:dyDescent="0.25">
      <c r="A291" s="15">
        <v>283</v>
      </c>
      <c r="B291" s="16"/>
      <c r="C291" s="17"/>
      <c r="D291" s="17">
        <v>434701</v>
      </c>
      <c r="E291" s="18">
        <v>44102</v>
      </c>
      <c r="F291" s="18">
        <v>44196</v>
      </c>
      <c r="G291" s="19">
        <v>57600</v>
      </c>
      <c r="H291" s="20"/>
      <c r="I291" s="20"/>
      <c r="J291" s="20">
        <v>0</v>
      </c>
      <c r="K291" s="20">
        <v>0</v>
      </c>
      <c r="L291" s="20"/>
      <c r="M291" s="20"/>
      <c r="N291" s="20">
        <v>0</v>
      </c>
      <c r="O291" s="20">
        <v>57600</v>
      </c>
      <c r="P291" s="16" t="s">
        <v>330</v>
      </c>
      <c r="Q291" s="19">
        <v>57600</v>
      </c>
      <c r="R291" s="20"/>
      <c r="S291" s="20"/>
      <c r="T291" s="20"/>
      <c r="U291" s="16">
        <v>57600</v>
      </c>
      <c r="V291" s="20"/>
      <c r="W291" s="20"/>
      <c r="X291" s="20"/>
      <c r="Y291" s="20"/>
      <c r="Z291" s="20"/>
      <c r="AA291" s="20"/>
      <c r="AB291" s="20"/>
      <c r="AC291" s="16"/>
      <c r="AD291" s="20"/>
      <c r="AE291" s="20"/>
      <c r="AF291" s="20"/>
      <c r="AG291" s="25">
        <v>0</v>
      </c>
      <c r="AH291" s="16"/>
      <c r="AI291" s="16"/>
      <c r="AJ291" s="20"/>
      <c r="AK291" s="20"/>
      <c r="AL291" s="26">
        <v>0</v>
      </c>
    </row>
    <row r="292" spans="1:39" x14ac:dyDescent="0.25">
      <c r="A292" s="15">
        <v>284</v>
      </c>
      <c r="B292" s="16"/>
      <c r="C292" s="17"/>
      <c r="D292" s="17">
        <v>434806</v>
      </c>
      <c r="E292" s="18">
        <v>44103</v>
      </c>
      <c r="F292" s="18">
        <v>44196</v>
      </c>
      <c r="G292" s="19">
        <v>745975</v>
      </c>
      <c r="H292" s="20"/>
      <c r="I292" s="20"/>
      <c r="J292" s="20">
        <v>0</v>
      </c>
      <c r="K292" s="20">
        <v>0</v>
      </c>
      <c r="L292" s="20"/>
      <c r="M292" s="20"/>
      <c r="N292" s="20">
        <v>0</v>
      </c>
      <c r="O292" s="20">
        <v>745975</v>
      </c>
      <c r="P292" s="16" t="s">
        <v>331</v>
      </c>
      <c r="Q292" s="19">
        <v>745975</v>
      </c>
      <c r="R292" s="20"/>
      <c r="S292" s="20"/>
      <c r="T292" s="20"/>
      <c r="U292" s="16">
        <v>745975</v>
      </c>
      <c r="V292" s="20"/>
      <c r="W292" s="20"/>
      <c r="X292" s="20"/>
      <c r="Y292" s="20"/>
      <c r="Z292" s="20"/>
      <c r="AA292" s="20"/>
      <c r="AB292" s="20"/>
      <c r="AC292" s="16"/>
      <c r="AD292" s="20"/>
      <c r="AE292" s="20"/>
      <c r="AF292" s="20"/>
      <c r="AG292" s="25">
        <v>0</v>
      </c>
      <c r="AH292" s="16"/>
      <c r="AI292" s="16"/>
      <c r="AJ292" s="20"/>
      <c r="AK292" s="20"/>
      <c r="AL292" s="26">
        <v>0</v>
      </c>
    </row>
    <row r="293" spans="1:39" x14ac:dyDescent="0.25">
      <c r="A293" s="15">
        <v>285</v>
      </c>
      <c r="B293" s="16"/>
      <c r="C293" s="17"/>
      <c r="D293" s="17">
        <v>435231</v>
      </c>
      <c r="E293" s="18">
        <v>44112</v>
      </c>
      <c r="F293" s="18">
        <v>44162</v>
      </c>
      <c r="G293" s="19">
        <v>132540</v>
      </c>
      <c r="H293" s="20"/>
      <c r="I293" s="20"/>
      <c r="J293" s="20">
        <v>0</v>
      </c>
      <c r="K293" s="20">
        <v>0</v>
      </c>
      <c r="L293" s="20"/>
      <c r="M293" s="20"/>
      <c r="N293" s="20">
        <v>0</v>
      </c>
      <c r="O293" s="20">
        <v>132540</v>
      </c>
      <c r="P293" s="16" t="s">
        <v>332</v>
      </c>
      <c r="Q293" s="19">
        <v>132540</v>
      </c>
      <c r="R293" s="20"/>
      <c r="S293" s="20"/>
      <c r="T293" s="20"/>
      <c r="U293" s="16">
        <v>132540</v>
      </c>
      <c r="V293" s="20"/>
      <c r="W293" s="20"/>
      <c r="X293" s="20"/>
      <c r="Y293" s="20"/>
      <c r="Z293" s="20"/>
      <c r="AA293" s="20"/>
      <c r="AB293" s="20"/>
      <c r="AC293" s="16"/>
      <c r="AD293" s="20"/>
      <c r="AE293" s="20"/>
      <c r="AF293" s="20"/>
      <c r="AG293" s="25">
        <v>0</v>
      </c>
      <c r="AH293" s="16"/>
      <c r="AI293" s="16"/>
      <c r="AJ293" s="20"/>
      <c r="AK293" s="20"/>
      <c r="AL293" s="26">
        <v>0</v>
      </c>
    </row>
    <row r="294" spans="1:39" x14ac:dyDescent="0.25">
      <c r="A294" s="15">
        <v>286</v>
      </c>
      <c r="B294" s="16"/>
      <c r="C294" s="17"/>
      <c r="D294" s="17">
        <v>435565</v>
      </c>
      <c r="E294" s="18">
        <v>44119</v>
      </c>
      <c r="F294" s="18">
        <v>44162</v>
      </c>
      <c r="G294" s="19">
        <v>254200</v>
      </c>
      <c r="H294" s="20"/>
      <c r="I294" s="20"/>
      <c r="J294" s="20">
        <v>0</v>
      </c>
      <c r="K294" s="20">
        <v>0</v>
      </c>
      <c r="L294" s="20"/>
      <c r="M294" s="20"/>
      <c r="N294" s="20">
        <v>0</v>
      </c>
      <c r="O294" s="20">
        <v>254200</v>
      </c>
      <c r="P294" s="16" t="s">
        <v>333</v>
      </c>
      <c r="Q294" s="19">
        <v>254200</v>
      </c>
      <c r="R294" s="20"/>
      <c r="S294" s="20"/>
      <c r="T294" s="20"/>
      <c r="U294" s="16">
        <v>254200</v>
      </c>
      <c r="V294" s="20"/>
      <c r="W294" s="20"/>
      <c r="X294" s="20"/>
      <c r="Y294" s="20"/>
      <c r="Z294" s="20"/>
      <c r="AA294" s="20"/>
      <c r="AB294" s="20"/>
      <c r="AC294" s="16"/>
      <c r="AD294" s="20"/>
      <c r="AE294" s="20"/>
      <c r="AF294" s="20"/>
      <c r="AG294" s="25">
        <v>0</v>
      </c>
      <c r="AH294" s="16"/>
      <c r="AI294" s="16"/>
      <c r="AJ294" s="20"/>
      <c r="AK294" s="20"/>
      <c r="AL294" s="26">
        <v>0</v>
      </c>
    </row>
    <row r="295" spans="1:39" x14ac:dyDescent="0.25">
      <c r="A295" s="15">
        <v>287</v>
      </c>
      <c r="B295" s="16"/>
      <c r="C295" s="17"/>
      <c r="D295" s="17">
        <v>434135</v>
      </c>
      <c r="E295" s="18">
        <v>44093</v>
      </c>
      <c r="F295" s="18">
        <v>44196</v>
      </c>
      <c r="G295" s="19">
        <v>260184</v>
      </c>
      <c r="H295" s="20"/>
      <c r="I295" s="20"/>
      <c r="J295" s="20">
        <v>0</v>
      </c>
      <c r="K295" s="20">
        <v>0</v>
      </c>
      <c r="L295" s="20"/>
      <c r="M295" s="20"/>
      <c r="N295" s="20">
        <v>0</v>
      </c>
      <c r="O295" s="20">
        <v>260184</v>
      </c>
      <c r="P295" s="16" t="s">
        <v>334</v>
      </c>
      <c r="Q295" s="19">
        <v>260184</v>
      </c>
      <c r="R295" s="20"/>
      <c r="S295" s="20"/>
      <c r="T295" s="20"/>
      <c r="U295" s="16">
        <v>260184</v>
      </c>
      <c r="V295" s="20"/>
      <c r="W295" s="20"/>
      <c r="X295" s="20"/>
      <c r="Y295" s="20"/>
      <c r="Z295" s="20"/>
      <c r="AA295" s="20"/>
      <c r="AB295" s="20"/>
      <c r="AC295" s="16"/>
      <c r="AD295" s="20"/>
      <c r="AE295" s="20"/>
      <c r="AF295" s="20"/>
      <c r="AG295" s="25">
        <v>0</v>
      </c>
      <c r="AH295" s="16"/>
      <c r="AI295" s="16"/>
      <c r="AJ295" s="20"/>
      <c r="AK295" s="20"/>
      <c r="AL295" s="26">
        <v>0</v>
      </c>
    </row>
    <row r="296" spans="1:39" x14ac:dyDescent="0.25">
      <c r="A296" s="15">
        <v>288</v>
      </c>
      <c r="B296" s="16"/>
      <c r="C296" s="17"/>
      <c r="D296" s="17">
        <v>434136</v>
      </c>
      <c r="E296" s="18">
        <v>44093</v>
      </c>
      <c r="F296" s="18">
        <v>44196</v>
      </c>
      <c r="G296" s="19">
        <v>106200</v>
      </c>
      <c r="H296" s="20"/>
      <c r="I296" s="20"/>
      <c r="J296" s="20">
        <v>0</v>
      </c>
      <c r="K296" s="20">
        <v>0</v>
      </c>
      <c r="L296" s="20"/>
      <c r="M296" s="20"/>
      <c r="N296" s="20">
        <v>0</v>
      </c>
      <c r="O296" s="20">
        <v>106200</v>
      </c>
      <c r="P296" s="16" t="s">
        <v>335</v>
      </c>
      <c r="Q296" s="19">
        <v>106200</v>
      </c>
      <c r="R296" s="20"/>
      <c r="S296" s="20"/>
      <c r="T296" s="20"/>
      <c r="U296" s="16">
        <v>0</v>
      </c>
      <c r="V296" s="20"/>
      <c r="W296" s="20"/>
      <c r="X296" s="20"/>
      <c r="Y296" s="20"/>
      <c r="Z296" s="20"/>
      <c r="AA296" s="20"/>
      <c r="AB296" s="20"/>
      <c r="AC296" s="16"/>
      <c r="AD296" s="20"/>
      <c r="AE296" s="20"/>
      <c r="AF296" s="20"/>
      <c r="AG296" s="25">
        <v>0</v>
      </c>
      <c r="AH296" s="16"/>
      <c r="AI296" s="16" t="s">
        <v>7585</v>
      </c>
      <c r="AJ296" s="20"/>
      <c r="AK296" s="20"/>
      <c r="AL296" s="26">
        <v>0</v>
      </c>
      <c r="AM296">
        <v>106200</v>
      </c>
    </row>
    <row r="297" spans="1:39" x14ac:dyDescent="0.25">
      <c r="A297" s="15">
        <v>289</v>
      </c>
      <c r="B297" s="16"/>
      <c r="C297" s="17"/>
      <c r="D297" s="17">
        <v>434137</v>
      </c>
      <c r="E297" s="18">
        <v>44093</v>
      </c>
      <c r="F297" s="18">
        <v>44196</v>
      </c>
      <c r="G297" s="19">
        <v>81900</v>
      </c>
      <c r="H297" s="20"/>
      <c r="I297" s="20"/>
      <c r="J297" s="20">
        <v>0</v>
      </c>
      <c r="K297" s="20">
        <v>0</v>
      </c>
      <c r="L297" s="20"/>
      <c r="M297" s="20"/>
      <c r="N297" s="20">
        <v>0</v>
      </c>
      <c r="O297" s="20">
        <v>81900</v>
      </c>
      <c r="P297" s="16" t="s">
        <v>336</v>
      </c>
      <c r="Q297" s="19">
        <v>81900</v>
      </c>
      <c r="R297" s="20"/>
      <c r="S297" s="20"/>
      <c r="T297" s="20"/>
      <c r="U297" s="16">
        <v>81900</v>
      </c>
      <c r="V297" s="20"/>
      <c r="W297" s="20"/>
      <c r="X297" s="20"/>
      <c r="Y297" s="20"/>
      <c r="Z297" s="20"/>
      <c r="AA297" s="20"/>
      <c r="AB297" s="20"/>
      <c r="AC297" s="16"/>
      <c r="AD297" s="20"/>
      <c r="AE297" s="20"/>
      <c r="AF297" s="20"/>
      <c r="AG297" s="25">
        <v>0</v>
      </c>
      <c r="AH297" s="16"/>
      <c r="AI297" s="16"/>
      <c r="AJ297" s="20"/>
      <c r="AK297" s="20"/>
      <c r="AL297" s="26">
        <v>0</v>
      </c>
    </row>
    <row r="298" spans="1:39" x14ac:dyDescent="0.25">
      <c r="A298" s="15">
        <v>290</v>
      </c>
      <c r="B298" s="16"/>
      <c r="C298" s="17"/>
      <c r="D298" s="17">
        <v>434260</v>
      </c>
      <c r="E298" s="18">
        <v>44095</v>
      </c>
      <c r="F298" s="18">
        <v>44196</v>
      </c>
      <c r="G298" s="19">
        <v>438596</v>
      </c>
      <c r="H298" s="20"/>
      <c r="I298" s="20"/>
      <c r="J298" s="20">
        <v>0</v>
      </c>
      <c r="K298" s="20">
        <v>0</v>
      </c>
      <c r="L298" s="20"/>
      <c r="M298" s="20"/>
      <c r="N298" s="20">
        <v>0</v>
      </c>
      <c r="O298" s="20">
        <v>438596</v>
      </c>
      <c r="P298" s="16" t="s">
        <v>337</v>
      </c>
      <c r="Q298" s="19">
        <v>438596</v>
      </c>
      <c r="R298" s="20"/>
      <c r="S298" s="20"/>
      <c r="T298" s="20"/>
      <c r="U298" s="16">
        <v>438596</v>
      </c>
      <c r="V298" s="20"/>
      <c r="W298" s="20"/>
      <c r="X298" s="20"/>
      <c r="Y298" s="20"/>
      <c r="Z298" s="20"/>
      <c r="AA298" s="20"/>
      <c r="AB298" s="20"/>
      <c r="AC298" s="16"/>
      <c r="AD298" s="20"/>
      <c r="AE298" s="20"/>
      <c r="AF298" s="20"/>
      <c r="AG298" s="25">
        <v>0</v>
      </c>
      <c r="AH298" s="16"/>
      <c r="AI298" s="16"/>
      <c r="AJ298" s="20"/>
      <c r="AK298" s="20"/>
      <c r="AL298" s="26">
        <v>0</v>
      </c>
    </row>
    <row r="299" spans="1:39" x14ac:dyDescent="0.25">
      <c r="A299" s="15">
        <v>291</v>
      </c>
      <c r="B299" s="16"/>
      <c r="C299" s="17"/>
      <c r="D299" s="17">
        <v>434389</v>
      </c>
      <c r="E299" s="18">
        <v>44098</v>
      </c>
      <c r="F299" s="18">
        <v>44196</v>
      </c>
      <c r="G299" s="19">
        <v>140796</v>
      </c>
      <c r="H299" s="20"/>
      <c r="I299" s="20"/>
      <c r="J299" s="20">
        <v>0</v>
      </c>
      <c r="K299" s="20">
        <v>0</v>
      </c>
      <c r="L299" s="20"/>
      <c r="M299" s="20"/>
      <c r="N299" s="20">
        <v>0</v>
      </c>
      <c r="O299" s="20">
        <v>140796</v>
      </c>
      <c r="P299" s="16" t="s">
        <v>338</v>
      </c>
      <c r="Q299" s="19">
        <v>140796</v>
      </c>
      <c r="R299" s="20"/>
      <c r="S299" s="20"/>
      <c r="T299" s="20"/>
      <c r="U299" s="16">
        <v>140796</v>
      </c>
      <c r="V299" s="20"/>
      <c r="W299" s="20"/>
      <c r="X299" s="20"/>
      <c r="Y299" s="20"/>
      <c r="Z299" s="20"/>
      <c r="AA299" s="20"/>
      <c r="AB299" s="20"/>
      <c r="AC299" s="16"/>
      <c r="AD299" s="20"/>
      <c r="AE299" s="20"/>
      <c r="AF299" s="20"/>
      <c r="AG299" s="25">
        <v>0</v>
      </c>
      <c r="AH299" s="16"/>
      <c r="AI299" s="16"/>
      <c r="AJ299" s="20"/>
      <c r="AK299" s="20"/>
      <c r="AL299" s="26">
        <v>0</v>
      </c>
    </row>
    <row r="300" spans="1:39" x14ac:dyDescent="0.25">
      <c r="A300" s="15">
        <v>292</v>
      </c>
      <c r="B300" s="16"/>
      <c r="C300" s="17"/>
      <c r="D300" s="17">
        <v>434390</v>
      </c>
      <c r="E300" s="18">
        <v>44098</v>
      </c>
      <c r="F300" s="18">
        <v>44196</v>
      </c>
      <c r="G300" s="19">
        <v>57600</v>
      </c>
      <c r="H300" s="20"/>
      <c r="I300" s="20"/>
      <c r="J300" s="20">
        <v>0</v>
      </c>
      <c r="K300" s="20">
        <v>0</v>
      </c>
      <c r="L300" s="20"/>
      <c r="M300" s="20"/>
      <c r="N300" s="20">
        <v>0</v>
      </c>
      <c r="O300" s="20">
        <v>57600</v>
      </c>
      <c r="P300" s="16" t="s">
        <v>339</v>
      </c>
      <c r="Q300" s="19">
        <v>57600</v>
      </c>
      <c r="R300" s="20"/>
      <c r="S300" s="20"/>
      <c r="T300" s="20"/>
      <c r="U300" s="16">
        <v>57600</v>
      </c>
      <c r="V300" s="20"/>
      <c r="W300" s="20"/>
      <c r="X300" s="20"/>
      <c r="Y300" s="20"/>
      <c r="Z300" s="20"/>
      <c r="AA300" s="20"/>
      <c r="AB300" s="20"/>
      <c r="AC300" s="16"/>
      <c r="AD300" s="20"/>
      <c r="AE300" s="20"/>
      <c r="AF300" s="20"/>
      <c r="AG300" s="25">
        <v>0</v>
      </c>
      <c r="AH300" s="16"/>
      <c r="AI300" s="16"/>
      <c r="AJ300" s="20"/>
      <c r="AK300" s="20"/>
      <c r="AL300" s="26">
        <v>0</v>
      </c>
    </row>
    <row r="301" spans="1:39" x14ac:dyDescent="0.25">
      <c r="A301" s="15">
        <v>293</v>
      </c>
      <c r="B301" s="16"/>
      <c r="C301" s="17"/>
      <c r="D301" s="17">
        <v>433241</v>
      </c>
      <c r="E301" s="18">
        <v>44071</v>
      </c>
      <c r="F301" s="18">
        <v>44196</v>
      </c>
      <c r="G301" s="19">
        <v>210466</v>
      </c>
      <c r="H301" s="20"/>
      <c r="I301" s="20"/>
      <c r="J301" s="20">
        <v>0</v>
      </c>
      <c r="K301" s="20">
        <v>0</v>
      </c>
      <c r="L301" s="20"/>
      <c r="M301" s="20"/>
      <c r="N301" s="20">
        <v>0</v>
      </c>
      <c r="O301" s="20">
        <v>210466</v>
      </c>
      <c r="P301" s="16" t="s">
        <v>340</v>
      </c>
      <c r="Q301" s="19">
        <v>210466</v>
      </c>
      <c r="R301" s="20"/>
      <c r="S301" s="20"/>
      <c r="T301" s="20"/>
      <c r="U301" s="16">
        <v>210466</v>
      </c>
      <c r="V301" s="20"/>
      <c r="W301" s="20"/>
      <c r="X301" s="20"/>
      <c r="Y301" s="20"/>
      <c r="Z301" s="20"/>
      <c r="AA301" s="20"/>
      <c r="AB301" s="20"/>
      <c r="AC301" s="16"/>
      <c r="AD301" s="20"/>
      <c r="AE301" s="20"/>
      <c r="AF301" s="20"/>
      <c r="AG301" s="25">
        <v>0</v>
      </c>
      <c r="AH301" s="16"/>
      <c r="AI301" s="16"/>
      <c r="AJ301" s="20"/>
      <c r="AK301" s="20"/>
      <c r="AL301" s="26">
        <v>0</v>
      </c>
    </row>
    <row r="302" spans="1:39" x14ac:dyDescent="0.25">
      <c r="A302" s="15">
        <v>294</v>
      </c>
      <c r="B302" s="16"/>
      <c r="C302" s="17"/>
      <c r="D302" s="17">
        <v>433639</v>
      </c>
      <c r="E302" s="18">
        <v>44082</v>
      </c>
      <c r="F302" s="18">
        <v>44196</v>
      </c>
      <c r="G302" s="19">
        <v>109100</v>
      </c>
      <c r="H302" s="20"/>
      <c r="I302" s="20"/>
      <c r="J302" s="20">
        <v>0</v>
      </c>
      <c r="K302" s="20">
        <v>0</v>
      </c>
      <c r="L302" s="20"/>
      <c r="M302" s="20"/>
      <c r="N302" s="20">
        <v>0</v>
      </c>
      <c r="O302" s="20">
        <v>109100</v>
      </c>
      <c r="P302" s="16" t="s">
        <v>341</v>
      </c>
      <c r="Q302" s="19">
        <v>109100</v>
      </c>
      <c r="R302" s="20"/>
      <c r="S302" s="20"/>
      <c r="T302" s="20"/>
      <c r="U302" s="16">
        <v>109100</v>
      </c>
      <c r="V302" s="20"/>
      <c r="W302" s="20"/>
      <c r="X302" s="20"/>
      <c r="Y302" s="20"/>
      <c r="Z302" s="20"/>
      <c r="AA302" s="20"/>
      <c r="AB302" s="20"/>
      <c r="AC302" s="16"/>
      <c r="AD302" s="20"/>
      <c r="AE302" s="20"/>
      <c r="AF302" s="20"/>
      <c r="AG302" s="25">
        <v>0</v>
      </c>
      <c r="AH302" s="16"/>
      <c r="AI302" s="16"/>
      <c r="AJ302" s="20"/>
      <c r="AK302" s="20"/>
      <c r="AL302" s="26">
        <v>0</v>
      </c>
    </row>
    <row r="303" spans="1:39" x14ac:dyDescent="0.25">
      <c r="A303" s="15">
        <v>295</v>
      </c>
      <c r="B303" s="16"/>
      <c r="C303" s="17"/>
      <c r="D303" s="17">
        <v>433670</v>
      </c>
      <c r="E303" s="18">
        <v>44083</v>
      </c>
      <c r="F303" s="18">
        <v>44196</v>
      </c>
      <c r="G303" s="19">
        <v>212896</v>
      </c>
      <c r="H303" s="20"/>
      <c r="I303" s="20"/>
      <c r="J303" s="20">
        <v>0</v>
      </c>
      <c r="K303" s="20">
        <v>0</v>
      </c>
      <c r="L303" s="20"/>
      <c r="M303" s="20"/>
      <c r="N303" s="20">
        <v>0</v>
      </c>
      <c r="O303" s="20">
        <v>212896</v>
      </c>
      <c r="P303" s="16" t="s">
        <v>342</v>
      </c>
      <c r="Q303" s="19">
        <v>212896</v>
      </c>
      <c r="R303" s="20"/>
      <c r="S303" s="20"/>
      <c r="T303" s="20"/>
      <c r="U303" s="16">
        <v>212896</v>
      </c>
      <c r="V303" s="20"/>
      <c r="W303" s="20"/>
      <c r="X303" s="20"/>
      <c r="Y303" s="20"/>
      <c r="Z303" s="20"/>
      <c r="AA303" s="20"/>
      <c r="AB303" s="20"/>
      <c r="AC303" s="16"/>
      <c r="AD303" s="20"/>
      <c r="AE303" s="20"/>
      <c r="AF303" s="20"/>
      <c r="AG303" s="25">
        <v>0</v>
      </c>
      <c r="AH303" s="16"/>
      <c r="AI303" s="16"/>
      <c r="AJ303" s="20"/>
      <c r="AK303" s="20"/>
      <c r="AL303" s="26">
        <v>0</v>
      </c>
    </row>
    <row r="304" spans="1:39" x14ac:dyDescent="0.25">
      <c r="A304" s="15">
        <v>296</v>
      </c>
      <c r="B304" s="16"/>
      <c r="C304" s="17"/>
      <c r="D304" s="17">
        <v>433856</v>
      </c>
      <c r="E304" s="18">
        <v>44087</v>
      </c>
      <c r="F304" s="18">
        <v>44196</v>
      </c>
      <c r="G304" s="19">
        <v>57600</v>
      </c>
      <c r="H304" s="20"/>
      <c r="I304" s="20"/>
      <c r="J304" s="20">
        <v>0</v>
      </c>
      <c r="K304" s="20">
        <v>0</v>
      </c>
      <c r="L304" s="20"/>
      <c r="M304" s="20"/>
      <c r="N304" s="20">
        <v>0</v>
      </c>
      <c r="O304" s="20">
        <v>57600</v>
      </c>
      <c r="P304" s="16" t="s">
        <v>343</v>
      </c>
      <c r="Q304" s="19">
        <v>57600</v>
      </c>
      <c r="R304" s="20"/>
      <c r="S304" s="20"/>
      <c r="T304" s="20"/>
      <c r="U304" s="16">
        <v>57600</v>
      </c>
      <c r="V304" s="20"/>
      <c r="W304" s="20"/>
      <c r="X304" s="20"/>
      <c r="Y304" s="20"/>
      <c r="Z304" s="20"/>
      <c r="AA304" s="20"/>
      <c r="AB304" s="20"/>
      <c r="AC304" s="16"/>
      <c r="AD304" s="20"/>
      <c r="AE304" s="20"/>
      <c r="AF304" s="20"/>
      <c r="AG304" s="25">
        <v>0</v>
      </c>
      <c r="AH304" s="16"/>
      <c r="AI304" s="16"/>
      <c r="AJ304" s="20"/>
      <c r="AK304" s="20"/>
      <c r="AL304" s="26">
        <v>0</v>
      </c>
    </row>
    <row r="305" spans="1:38" x14ac:dyDescent="0.25">
      <c r="A305" s="15">
        <v>297</v>
      </c>
      <c r="B305" s="16"/>
      <c r="C305" s="17"/>
      <c r="D305" s="17">
        <v>433927</v>
      </c>
      <c r="E305" s="18">
        <v>44089</v>
      </c>
      <c r="F305" s="18">
        <v>44196</v>
      </c>
      <c r="G305" s="19">
        <v>236134</v>
      </c>
      <c r="H305" s="20"/>
      <c r="I305" s="20"/>
      <c r="J305" s="20">
        <v>0</v>
      </c>
      <c r="K305" s="20">
        <v>0</v>
      </c>
      <c r="L305" s="20"/>
      <c r="M305" s="20"/>
      <c r="N305" s="20">
        <v>0</v>
      </c>
      <c r="O305" s="20">
        <v>236134</v>
      </c>
      <c r="P305" s="16" t="s">
        <v>344</v>
      </c>
      <c r="Q305" s="19">
        <v>236134</v>
      </c>
      <c r="R305" s="20"/>
      <c r="S305" s="20"/>
      <c r="T305" s="20"/>
      <c r="U305" s="16">
        <v>236134</v>
      </c>
      <c r="V305" s="20"/>
      <c r="W305" s="20"/>
      <c r="X305" s="20"/>
      <c r="Y305" s="20"/>
      <c r="Z305" s="20"/>
      <c r="AA305" s="20"/>
      <c r="AB305" s="20"/>
      <c r="AC305" s="16"/>
      <c r="AD305" s="20"/>
      <c r="AE305" s="20"/>
      <c r="AF305" s="20"/>
      <c r="AG305" s="25">
        <v>0</v>
      </c>
      <c r="AH305" s="16"/>
      <c r="AI305" s="16"/>
      <c r="AJ305" s="20"/>
      <c r="AK305" s="20"/>
      <c r="AL305" s="26">
        <v>0</v>
      </c>
    </row>
    <row r="306" spans="1:38" x14ac:dyDescent="0.25">
      <c r="A306" s="15">
        <v>298</v>
      </c>
      <c r="B306" s="16"/>
      <c r="C306" s="17"/>
      <c r="D306" s="17">
        <v>433995</v>
      </c>
      <c r="E306" s="18">
        <v>44090</v>
      </c>
      <c r="F306" s="18">
        <v>44196</v>
      </c>
      <c r="G306" s="19">
        <v>57600</v>
      </c>
      <c r="H306" s="20"/>
      <c r="I306" s="20"/>
      <c r="J306" s="20">
        <v>0</v>
      </c>
      <c r="K306" s="20">
        <v>0</v>
      </c>
      <c r="L306" s="20"/>
      <c r="M306" s="20"/>
      <c r="N306" s="20">
        <v>0</v>
      </c>
      <c r="O306" s="20">
        <v>57600</v>
      </c>
      <c r="P306" s="16" t="s">
        <v>345</v>
      </c>
      <c r="Q306" s="19">
        <v>57600</v>
      </c>
      <c r="R306" s="20"/>
      <c r="S306" s="20"/>
      <c r="T306" s="20"/>
      <c r="U306" s="16">
        <v>57600</v>
      </c>
      <c r="V306" s="20"/>
      <c r="W306" s="20"/>
      <c r="X306" s="20"/>
      <c r="Y306" s="20"/>
      <c r="Z306" s="20"/>
      <c r="AA306" s="20"/>
      <c r="AB306" s="20"/>
      <c r="AC306" s="16"/>
      <c r="AD306" s="20"/>
      <c r="AE306" s="20"/>
      <c r="AF306" s="20"/>
      <c r="AG306" s="25">
        <v>0</v>
      </c>
      <c r="AH306" s="16"/>
      <c r="AI306" s="16"/>
      <c r="AJ306" s="20"/>
      <c r="AK306" s="20"/>
      <c r="AL306" s="26">
        <v>0</v>
      </c>
    </row>
    <row r="307" spans="1:38" x14ac:dyDescent="0.25">
      <c r="A307" s="15">
        <v>299</v>
      </c>
      <c r="B307" s="16"/>
      <c r="C307" s="17"/>
      <c r="D307" s="17">
        <v>432787</v>
      </c>
      <c r="E307" s="18">
        <v>44058</v>
      </c>
      <c r="F307" s="18">
        <v>44196</v>
      </c>
      <c r="G307" s="19">
        <v>107000</v>
      </c>
      <c r="H307" s="20"/>
      <c r="I307" s="20"/>
      <c r="J307" s="20">
        <v>0</v>
      </c>
      <c r="K307" s="20">
        <v>0</v>
      </c>
      <c r="L307" s="20"/>
      <c r="M307" s="20"/>
      <c r="N307" s="20">
        <v>0</v>
      </c>
      <c r="O307" s="20">
        <v>107000</v>
      </c>
      <c r="P307" s="16" t="s">
        <v>346</v>
      </c>
      <c r="Q307" s="19">
        <v>107000</v>
      </c>
      <c r="R307" s="20"/>
      <c r="S307" s="20"/>
      <c r="T307" s="20"/>
      <c r="U307" s="16">
        <v>107000</v>
      </c>
      <c r="V307" s="20"/>
      <c r="W307" s="20"/>
      <c r="X307" s="20"/>
      <c r="Y307" s="20"/>
      <c r="Z307" s="20"/>
      <c r="AA307" s="20"/>
      <c r="AB307" s="20"/>
      <c r="AC307" s="16"/>
      <c r="AD307" s="20"/>
      <c r="AE307" s="20"/>
      <c r="AF307" s="20"/>
      <c r="AG307" s="25">
        <v>0</v>
      </c>
      <c r="AH307" s="16"/>
      <c r="AI307" s="16"/>
      <c r="AJ307" s="20"/>
      <c r="AK307" s="20"/>
      <c r="AL307" s="26">
        <v>0</v>
      </c>
    </row>
    <row r="308" spans="1:38" x14ac:dyDescent="0.25">
      <c r="A308" s="15">
        <v>300</v>
      </c>
      <c r="B308" s="16"/>
      <c r="C308" s="17"/>
      <c r="D308" s="17">
        <v>432846</v>
      </c>
      <c r="E308" s="18">
        <v>44060</v>
      </c>
      <c r="F308" s="18">
        <v>44196</v>
      </c>
      <c r="G308" s="19">
        <v>104697</v>
      </c>
      <c r="H308" s="20"/>
      <c r="I308" s="20"/>
      <c r="J308" s="20">
        <v>0</v>
      </c>
      <c r="K308" s="20">
        <v>0</v>
      </c>
      <c r="L308" s="20"/>
      <c r="M308" s="20"/>
      <c r="N308" s="20">
        <v>0</v>
      </c>
      <c r="O308" s="20">
        <v>104697</v>
      </c>
      <c r="P308" s="16" t="s">
        <v>347</v>
      </c>
      <c r="Q308" s="19">
        <v>104697</v>
      </c>
      <c r="R308" s="20"/>
      <c r="S308" s="20"/>
      <c r="T308" s="20"/>
      <c r="U308" s="16">
        <v>104697</v>
      </c>
      <c r="V308" s="20"/>
      <c r="W308" s="20"/>
      <c r="X308" s="20"/>
      <c r="Y308" s="20"/>
      <c r="Z308" s="20"/>
      <c r="AA308" s="20"/>
      <c r="AB308" s="20"/>
      <c r="AC308" s="16"/>
      <c r="AD308" s="20"/>
      <c r="AE308" s="20"/>
      <c r="AF308" s="20"/>
      <c r="AG308" s="25">
        <v>0</v>
      </c>
      <c r="AH308" s="16"/>
      <c r="AI308" s="16"/>
      <c r="AJ308" s="20"/>
      <c r="AK308" s="20"/>
      <c r="AL308" s="26">
        <v>0</v>
      </c>
    </row>
    <row r="309" spans="1:38" x14ac:dyDescent="0.25">
      <c r="A309" s="15">
        <v>301</v>
      </c>
      <c r="B309" s="16"/>
      <c r="C309" s="17"/>
      <c r="D309" s="17">
        <v>432902</v>
      </c>
      <c r="E309" s="18">
        <v>44062</v>
      </c>
      <c r="F309" s="18">
        <v>44196</v>
      </c>
      <c r="G309" s="19">
        <v>634412</v>
      </c>
      <c r="H309" s="20"/>
      <c r="I309" s="20"/>
      <c r="J309" s="20">
        <v>0</v>
      </c>
      <c r="K309" s="20">
        <v>0</v>
      </c>
      <c r="L309" s="20"/>
      <c r="M309" s="20"/>
      <c r="N309" s="20">
        <v>0</v>
      </c>
      <c r="O309" s="20">
        <v>634412</v>
      </c>
      <c r="P309" s="16" t="s">
        <v>348</v>
      </c>
      <c r="Q309" s="19">
        <v>634412</v>
      </c>
      <c r="R309" s="20"/>
      <c r="S309" s="20"/>
      <c r="T309" s="20"/>
      <c r="U309" s="16">
        <v>634412</v>
      </c>
      <c r="V309" s="20"/>
      <c r="W309" s="20"/>
      <c r="X309" s="20"/>
      <c r="Y309" s="20"/>
      <c r="Z309" s="20"/>
      <c r="AA309" s="20"/>
      <c r="AB309" s="20"/>
      <c r="AC309" s="16"/>
      <c r="AD309" s="20"/>
      <c r="AE309" s="20"/>
      <c r="AF309" s="20"/>
      <c r="AG309" s="25">
        <v>0</v>
      </c>
      <c r="AH309" s="16"/>
      <c r="AI309" s="16"/>
      <c r="AJ309" s="20"/>
      <c r="AK309" s="20"/>
      <c r="AL309" s="26">
        <v>0</v>
      </c>
    </row>
    <row r="310" spans="1:38" x14ac:dyDescent="0.25">
      <c r="A310" s="15">
        <v>302</v>
      </c>
      <c r="B310" s="16"/>
      <c r="C310" s="17"/>
      <c r="D310" s="17">
        <v>433086</v>
      </c>
      <c r="E310" s="18">
        <v>44068</v>
      </c>
      <c r="F310" s="18">
        <v>44196</v>
      </c>
      <c r="G310" s="19">
        <v>57600</v>
      </c>
      <c r="H310" s="20"/>
      <c r="I310" s="20"/>
      <c r="J310" s="20">
        <v>0</v>
      </c>
      <c r="K310" s="20">
        <v>0</v>
      </c>
      <c r="L310" s="20"/>
      <c r="M310" s="20"/>
      <c r="N310" s="20">
        <v>0</v>
      </c>
      <c r="O310" s="20">
        <v>57600</v>
      </c>
      <c r="P310" s="16" t="s">
        <v>349</v>
      </c>
      <c r="Q310" s="19">
        <v>57600</v>
      </c>
      <c r="R310" s="20"/>
      <c r="S310" s="20"/>
      <c r="T310" s="20"/>
      <c r="U310" s="16">
        <v>57600</v>
      </c>
      <c r="V310" s="20"/>
      <c r="W310" s="20"/>
      <c r="X310" s="20"/>
      <c r="Y310" s="20"/>
      <c r="Z310" s="20"/>
      <c r="AA310" s="20"/>
      <c r="AB310" s="20"/>
      <c r="AC310" s="16"/>
      <c r="AD310" s="20"/>
      <c r="AE310" s="20"/>
      <c r="AF310" s="20"/>
      <c r="AG310" s="25">
        <v>0</v>
      </c>
      <c r="AH310" s="16"/>
      <c r="AI310" s="16"/>
      <c r="AJ310" s="20"/>
      <c r="AK310" s="20"/>
      <c r="AL310" s="26">
        <v>0</v>
      </c>
    </row>
    <row r="311" spans="1:38" x14ac:dyDescent="0.25">
      <c r="A311" s="15">
        <v>303</v>
      </c>
      <c r="B311" s="16"/>
      <c r="C311" s="17"/>
      <c r="D311" s="17">
        <v>433186</v>
      </c>
      <c r="E311" s="18">
        <v>44070</v>
      </c>
      <c r="F311" s="18">
        <v>44196</v>
      </c>
      <c r="G311" s="19">
        <v>24000</v>
      </c>
      <c r="H311" s="20"/>
      <c r="I311" s="20"/>
      <c r="J311" s="20">
        <v>0</v>
      </c>
      <c r="K311" s="20">
        <v>0</v>
      </c>
      <c r="L311" s="20"/>
      <c r="M311" s="20"/>
      <c r="N311" s="20">
        <v>0</v>
      </c>
      <c r="O311" s="20">
        <v>24000</v>
      </c>
      <c r="P311" s="16" t="s">
        <v>350</v>
      </c>
      <c r="Q311" s="19">
        <v>24000</v>
      </c>
      <c r="R311" s="20"/>
      <c r="S311" s="20">
        <v>24000</v>
      </c>
      <c r="T311" s="20"/>
      <c r="U311" s="16">
        <v>0</v>
      </c>
      <c r="V311" s="20"/>
      <c r="W311" s="20"/>
      <c r="X311" s="20"/>
      <c r="Y311" s="20"/>
      <c r="Z311" s="20"/>
      <c r="AA311" s="20"/>
      <c r="AB311" s="20"/>
      <c r="AC311" s="16"/>
      <c r="AD311" s="20"/>
      <c r="AE311" s="20"/>
      <c r="AF311" s="20"/>
      <c r="AG311" s="25">
        <v>0</v>
      </c>
      <c r="AH311" s="16"/>
      <c r="AI311" s="16"/>
      <c r="AJ311" s="20"/>
      <c r="AK311" s="20"/>
      <c r="AL311" s="26">
        <v>0</v>
      </c>
    </row>
    <row r="312" spans="1:38" x14ac:dyDescent="0.25">
      <c r="A312" s="15">
        <v>304</v>
      </c>
      <c r="B312" s="16"/>
      <c r="C312" s="17"/>
      <c r="D312" s="17">
        <v>433206</v>
      </c>
      <c r="E312" s="18">
        <v>44070</v>
      </c>
      <c r="F312" s="18">
        <v>44196</v>
      </c>
      <c r="G312" s="19">
        <v>131938</v>
      </c>
      <c r="H312" s="20"/>
      <c r="I312" s="20"/>
      <c r="J312" s="20">
        <v>0</v>
      </c>
      <c r="K312" s="20">
        <v>0</v>
      </c>
      <c r="L312" s="20"/>
      <c r="M312" s="20"/>
      <c r="N312" s="20">
        <v>0</v>
      </c>
      <c r="O312" s="20">
        <v>131938</v>
      </c>
      <c r="P312" s="16" t="s">
        <v>351</v>
      </c>
      <c r="Q312" s="19">
        <v>131938</v>
      </c>
      <c r="R312" s="20"/>
      <c r="S312" s="20">
        <v>131938</v>
      </c>
      <c r="T312" s="20"/>
      <c r="U312" s="16">
        <v>0</v>
      </c>
      <c r="V312" s="20"/>
      <c r="W312" s="20"/>
      <c r="X312" s="20"/>
      <c r="Y312" s="20"/>
      <c r="Z312" s="20"/>
      <c r="AA312" s="20"/>
      <c r="AB312" s="20"/>
      <c r="AC312" s="16"/>
      <c r="AD312" s="20"/>
      <c r="AE312" s="20"/>
      <c r="AF312" s="20"/>
      <c r="AG312" s="25">
        <v>0</v>
      </c>
      <c r="AH312" s="16"/>
      <c r="AI312" s="16"/>
      <c r="AJ312" s="20"/>
      <c r="AK312" s="20"/>
      <c r="AL312" s="26">
        <v>0</v>
      </c>
    </row>
    <row r="313" spans="1:38" x14ac:dyDescent="0.25">
      <c r="A313" s="15">
        <v>305</v>
      </c>
      <c r="B313" s="16"/>
      <c r="C313" s="17"/>
      <c r="D313" s="17">
        <v>432421</v>
      </c>
      <c r="E313" s="18">
        <v>44045</v>
      </c>
      <c r="F313" s="18">
        <v>44054</v>
      </c>
      <c r="G313" s="19">
        <v>57600</v>
      </c>
      <c r="H313" s="20"/>
      <c r="I313" s="20"/>
      <c r="J313" s="20">
        <v>0</v>
      </c>
      <c r="K313" s="20">
        <v>0</v>
      </c>
      <c r="L313" s="20"/>
      <c r="M313" s="20"/>
      <c r="N313" s="20">
        <v>0</v>
      </c>
      <c r="O313" s="20">
        <v>57600</v>
      </c>
      <c r="P313" s="16" t="s">
        <v>352</v>
      </c>
      <c r="Q313" s="19">
        <v>57600</v>
      </c>
      <c r="R313" s="20"/>
      <c r="S313" s="20"/>
      <c r="T313" s="20"/>
      <c r="U313" s="16">
        <v>57600</v>
      </c>
      <c r="V313" s="20"/>
      <c r="W313" s="20"/>
      <c r="X313" s="20"/>
      <c r="Y313" s="20"/>
      <c r="Z313" s="20"/>
      <c r="AA313" s="20"/>
      <c r="AB313" s="20"/>
      <c r="AC313" s="16"/>
      <c r="AD313" s="20"/>
      <c r="AE313" s="20"/>
      <c r="AF313" s="20"/>
      <c r="AG313" s="25">
        <v>0</v>
      </c>
      <c r="AH313" s="16"/>
      <c r="AI313" s="16"/>
      <c r="AJ313" s="20"/>
      <c r="AK313" s="20"/>
      <c r="AL313" s="26">
        <v>0</v>
      </c>
    </row>
    <row r="314" spans="1:38" x14ac:dyDescent="0.25">
      <c r="A314" s="15">
        <v>306</v>
      </c>
      <c r="B314" s="16"/>
      <c r="C314" s="17"/>
      <c r="D314" s="17">
        <v>432434</v>
      </c>
      <c r="E314" s="18">
        <v>44045</v>
      </c>
      <c r="F314" s="18">
        <v>44054</v>
      </c>
      <c r="G314" s="19">
        <v>107613</v>
      </c>
      <c r="H314" s="20"/>
      <c r="I314" s="20"/>
      <c r="J314" s="20">
        <v>0</v>
      </c>
      <c r="K314" s="20">
        <v>0</v>
      </c>
      <c r="L314" s="20"/>
      <c r="M314" s="20"/>
      <c r="N314" s="20">
        <v>0</v>
      </c>
      <c r="O314" s="20">
        <v>107613</v>
      </c>
      <c r="P314" s="16" t="s">
        <v>353</v>
      </c>
      <c r="Q314" s="19">
        <v>107613</v>
      </c>
      <c r="R314" s="20"/>
      <c r="S314" s="20"/>
      <c r="T314" s="20"/>
      <c r="U314" s="16">
        <v>107613</v>
      </c>
      <c r="V314" s="20"/>
      <c r="W314" s="20"/>
      <c r="X314" s="20"/>
      <c r="Y314" s="20"/>
      <c r="Z314" s="20"/>
      <c r="AA314" s="20"/>
      <c r="AB314" s="20"/>
      <c r="AC314" s="16"/>
      <c r="AD314" s="20"/>
      <c r="AE314" s="20"/>
      <c r="AF314" s="20"/>
      <c r="AG314" s="25">
        <v>0</v>
      </c>
      <c r="AH314" s="16"/>
      <c r="AI314" s="16"/>
      <c r="AJ314" s="20"/>
      <c r="AK314" s="20"/>
      <c r="AL314" s="26">
        <v>0</v>
      </c>
    </row>
    <row r="315" spans="1:38" x14ac:dyDescent="0.25">
      <c r="A315" s="15">
        <v>307</v>
      </c>
      <c r="B315" s="16"/>
      <c r="C315" s="17"/>
      <c r="D315" s="17">
        <v>432554</v>
      </c>
      <c r="E315" s="18">
        <v>44050</v>
      </c>
      <c r="F315" s="18">
        <v>44054</v>
      </c>
      <c r="G315" s="19">
        <v>57600</v>
      </c>
      <c r="H315" s="20"/>
      <c r="I315" s="20"/>
      <c r="J315" s="20">
        <v>0</v>
      </c>
      <c r="K315" s="20">
        <v>0</v>
      </c>
      <c r="L315" s="20"/>
      <c r="M315" s="20"/>
      <c r="N315" s="20">
        <v>0</v>
      </c>
      <c r="O315" s="20">
        <v>57600</v>
      </c>
      <c r="P315" s="16" t="s">
        <v>354</v>
      </c>
      <c r="Q315" s="19">
        <v>57600</v>
      </c>
      <c r="R315" s="20"/>
      <c r="S315" s="20"/>
      <c r="T315" s="20"/>
      <c r="U315" s="16">
        <v>57600</v>
      </c>
      <c r="V315" s="20"/>
      <c r="W315" s="20"/>
      <c r="X315" s="20"/>
      <c r="Y315" s="20"/>
      <c r="Z315" s="20"/>
      <c r="AA315" s="20"/>
      <c r="AB315" s="20"/>
      <c r="AC315" s="16"/>
      <c r="AD315" s="20"/>
      <c r="AE315" s="20"/>
      <c r="AF315" s="20"/>
      <c r="AG315" s="25">
        <v>0</v>
      </c>
      <c r="AH315" s="16"/>
      <c r="AI315" s="16"/>
      <c r="AJ315" s="20"/>
      <c r="AK315" s="20"/>
      <c r="AL315" s="26">
        <v>0</v>
      </c>
    </row>
    <row r="316" spans="1:38" x14ac:dyDescent="0.25">
      <c r="A316" s="15">
        <v>308</v>
      </c>
      <c r="B316" s="16"/>
      <c r="C316" s="17"/>
      <c r="D316" s="17">
        <v>432606</v>
      </c>
      <c r="E316" s="18">
        <v>44052</v>
      </c>
      <c r="F316" s="18">
        <v>44054</v>
      </c>
      <c r="G316" s="19">
        <v>130566</v>
      </c>
      <c r="H316" s="20"/>
      <c r="I316" s="20"/>
      <c r="J316" s="20">
        <v>0</v>
      </c>
      <c r="K316" s="20">
        <v>0</v>
      </c>
      <c r="L316" s="20"/>
      <c r="M316" s="20"/>
      <c r="N316" s="20">
        <v>0</v>
      </c>
      <c r="O316" s="20">
        <v>130566</v>
      </c>
      <c r="P316" s="16" t="s">
        <v>355</v>
      </c>
      <c r="Q316" s="19">
        <v>130566</v>
      </c>
      <c r="R316" s="20"/>
      <c r="S316" s="20">
        <v>130566</v>
      </c>
      <c r="T316" s="20"/>
      <c r="U316" s="16">
        <v>0</v>
      </c>
      <c r="V316" s="20"/>
      <c r="W316" s="20"/>
      <c r="X316" s="20"/>
      <c r="Y316" s="20"/>
      <c r="Z316" s="20"/>
      <c r="AA316" s="20"/>
      <c r="AB316" s="20"/>
      <c r="AC316" s="16"/>
      <c r="AD316" s="20"/>
      <c r="AE316" s="20"/>
      <c r="AF316" s="20"/>
      <c r="AG316" s="25">
        <v>0</v>
      </c>
      <c r="AH316" s="16"/>
      <c r="AI316" s="16"/>
      <c r="AJ316" s="20"/>
      <c r="AK316" s="20"/>
      <c r="AL316" s="26">
        <v>0</v>
      </c>
    </row>
    <row r="317" spans="1:38" x14ac:dyDescent="0.25">
      <c r="A317" s="15">
        <v>309</v>
      </c>
      <c r="B317" s="16"/>
      <c r="C317" s="17"/>
      <c r="D317" s="17">
        <v>432727</v>
      </c>
      <c r="E317" s="18">
        <v>44057</v>
      </c>
      <c r="F317" s="18">
        <v>44196</v>
      </c>
      <c r="G317" s="19">
        <v>95700</v>
      </c>
      <c r="H317" s="20"/>
      <c r="I317" s="20"/>
      <c r="J317" s="20">
        <v>0</v>
      </c>
      <c r="K317" s="20">
        <v>0</v>
      </c>
      <c r="L317" s="20"/>
      <c r="M317" s="20"/>
      <c r="N317" s="20">
        <v>0</v>
      </c>
      <c r="O317" s="20">
        <v>95700</v>
      </c>
      <c r="P317" s="16" t="s">
        <v>356</v>
      </c>
      <c r="Q317" s="19">
        <v>95700</v>
      </c>
      <c r="R317" s="20"/>
      <c r="S317" s="20"/>
      <c r="T317" s="20"/>
      <c r="U317" s="16">
        <v>95700</v>
      </c>
      <c r="V317" s="20"/>
      <c r="W317" s="20"/>
      <c r="X317" s="20"/>
      <c r="Y317" s="20"/>
      <c r="Z317" s="20"/>
      <c r="AA317" s="20"/>
      <c r="AB317" s="20"/>
      <c r="AC317" s="16"/>
      <c r="AD317" s="20"/>
      <c r="AE317" s="20"/>
      <c r="AF317" s="20"/>
      <c r="AG317" s="25">
        <v>0</v>
      </c>
      <c r="AH317" s="16"/>
      <c r="AI317" s="16"/>
      <c r="AJ317" s="20"/>
      <c r="AK317" s="20"/>
      <c r="AL317" s="26">
        <v>0</v>
      </c>
    </row>
    <row r="318" spans="1:38" x14ac:dyDescent="0.25">
      <c r="A318" s="15">
        <v>310</v>
      </c>
      <c r="B318" s="16"/>
      <c r="C318" s="17"/>
      <c r="D318" s="17">
        <v>432767</v>
      </c>
      <c r="E318" s="18">
        <v>44057</v>
      </c>
      <c r="F318" s="18">
        <v>44196</v>
      </c>
      <c r="G318" s="19">
        <v>206992</v>
      </c>
      <c r="H318" s="20"/>
      <c r="I318" s="20"/>
      <c r="J318" s="20">
        <v>0</v>
      </c>
      <c r="K318" s="20">
        <v>0</v>
      </c>
      <c r="L318" s="20"/>
      <c r="M318" s="20"/>
      <c r="N318" s="20">
        <v>0</v>
      </c>
      <c r="O318" s="20">
        <v>206992</v>
      </c>
      <c r="P318" s="16" t="s">
        <v>357</v>
      </c>
      <c r="Q318" s="19">
        <v>206992</v>
      </c>
      <c r="R318" s="20"/>
      <c r="S318" s="20"/>
      <c r="T318" s="20"/>
      <c r="U318" s="16">
        <v>206992</v>
      </c>
      <c r="V318" s="20"/>
      <c r="W318" s="20"/>
      <c r="X318" s="20"/>
      <c r="Y318" s="20"/>
      <c r="Z318" s="20"/>
      <c r="AA318" s="20"/>
      <c r="AB318" s="20"/>
      <c r="AC318" s="16"/>
      <c r="AD318" s="20"/>
      <c r="AE318" s="20"/>
      <c r="AF318" s="20"/>
      <c r="AG318" s="25">
        <v>0</v>
      </c>
      <c r="AH318" s="16"/>
      <c r="AI318" s="16"/>
      <c r="AJ318" s="20"/>
      <c r="AK318" s="20"/>
      <c r="AL318" s="26">
        <v>0</v>
      </c>
    </row>
    <row r="319" spans="1:38" x14ac:dyDescent="0.25">
      <c r="A319" s="15">
        <v>311</v>
      </c>
      <c r="B319" s="16"/>
      <c r="C319" s="17"/>
      <c r="D319" s="17">
        <v>432167</v>
      </c>
      <c r="E319" s="18">
        <v>44039</v>
      </c>
      <c r="F319" s="18">
        <v>44053</v>
      </c>
      <c r="G319" s="19">
        <v>141340</v>
      </c>
      <c r="H319" s="20"/>
      <c r="I319" s="20"/>
      <c r="J319" s="20">
        <v>0</v>
      </c>
      <c r="K319" s="20">
        <v>0</v>
      </c>
      <c r="L319" s="20"/>
      <c r="M319" s="20"/>
      <c r="N319" s="20">
        <v>0</v>
      </c>
      <c r="O319" s="20">
        <v>141340</v>
      </c>
      <c r="P319" s="16" t="s">
        <v>358</v>
      </c>
      <c r="Q319" s="19">
        <v>141340</v>
      </c>
      <c r="R319" s="20"/>
      <c r="S319" s="20">
        <v>141340</v>
      </c>
      <c r="T319" s="20"/>
      <c r="U319" s="16">
        <v>0</v>
      </c>
      <c r="V319" s="20"/>
      <c r="W319" s="20"/>
      <c r="X319" s="20"/>
      <c r="Y319" s="20"/>
      <c r="Z319" s="20"/>
      <c r="AA319" s="20"/>
      <c r="AB319" s="20"/>
      <c r="AC319" s="16"/>
      <c r="AD319" s="20"/>
      <c r="AE319" s="20"/>
      <c r="AF319" s="20"/>
      <c r="AG319" s="25">
        <v>0</v>
      </c>
      <c r="AH319" s="16"/>
      <c r="AI319" s="16"/>
      <c r="AJ319" s="20"/>
      <c r="AK319" s="20"/>
      <c r="AL319" s="26">
        <v>0</v>
      </c>
    </row>
    <row r="320" spans="1:38" x14ac:dyDescent="0.25">
      <c r="A320" s="15">
        <v>312</v>
      </c>
      <c r="B320" s="16"/>
      <c r="C320" s="17"/>
      <c r="D320" s="17">
        <v>432183</v>
      </c>
      <c r="E320" s="18">
        <v>44040</v>
      </c>
      <c r="F320" s="18">
        <v>44053</v>
      </c>
      <c r="G320" s="19">
        <v>203657</v>
      </c>
      <c r="H320" s="20"/>
      <c r="I320" s="20"/>
      <c r="J320" s="20">
        <v>0</v>
      </c>
      <c r="K320" s="20">
        <v>0</v>
      </c>
      <c r="L320" s="20"/>
      <c r="M320" s="20"/>
      <c r="N320" s="20">
        <v>0</v>
      </c>
      <c r="O320" s="20">
        <v>203657</v>
      </c>
      <c r="P320" s="16" t="s">
        <v>359</v>
      </c>
      <c r="Q320" s="19">
        <v>203657</v>
      </c>
      <c r="R320" s="20"/>
      <c r="S320" s="20">
        <v>203657</v>
      </c>
      <c r="T320" s="20"/>
      <c r="U320" s="16">
        <v>0</v>
      </c>
      <c r="V320" s="20"/>
      <c r="W320" s="20"/>
      <c r="X320" s="20"/>
      <c r="Y320" s="20"/>
      <c r="Z320" s="20"/>
      <c r="AA320" s="20"/>
      <c r="AB320" s="20"/>
      <c r="AC320" s="16"/>
      <c r="AD320" s="20"/>
      <c r="AE320" s="20"/>
      <c r="AF320" s="20"/>
      <c r="AG320" s="25">
        <v>0</v>
      </c>
      <c r="AH320" s="16"/>
      <c r="AI320" s="16"/>
      <c r="AJ320" s="20"/>
      <c r="AK320" s="20"/>
      <c r="AL320" s="26">
        <v>0</v>
      </c>
    </row>
    <row r="321" spans="1:39" x14ac:dyDescent="0.25">
      <c r="A321" s="15">
        <v>313</v>
      </c>
      <c r="B321" s="16"/>
      <c r="C321" s="17"/>
      <c r="D321" s="17">
        <v>432246</v>
      </c>
      <c r="E321" s="18">
        <v>44042</v>
      </c>
      <c r="F321" s="18">
        <v>44053</v>
      </c>
      <c r="G321" s="19">
        <v>360685</v>
      </c>
      <c r="H321" s="20"/>
      <c r="I321" s="20"/>
      <c r="J321" s="20">
        <v>0</v>
      </c>
      <c r="K321" s="20">
        <v>0</v>
      </c>
      <c r="L321" s="20"/>
      <c r="M321" s="20"/>
      <c r="N321" s="20">
        <v>0</v>
      </c>
      <c r="O321" s="20">
        <v>360685</v>
      </c>
      <c r="P321" s="16" t="s">
        <v>360</v>
      </c>
      <c r="Q321" s="19">
        <v>360685</v>
      </c>
      <c r="R321" s="20"/>
      <c r="S321" s="20">
        <v>360685</v>
      </c>
      <c r="T321" s="20"/>
      <c r="U321" s="16">
        <v>0</v>
      </c>
      <c r="V321" s="20"/>
      <c r="W321" s="20"/>
      <c r="X321" s="20"/>
      <c r="Y321" s="20"/>
      <c r="Z321" s="20"/>
      <c r="AA321" s="20"/>
      <c r="AB321" s="20"/>
      <c r="AC321" s="16"/>
      <c r="AD321" s="20"/>
      <c r="AE321" s="20"/>
      <c r="AF321" s="20"/>
      <c r="AG321" s="25">
        <v>0</v>
      </c>
      <c r="AH321" s="16"/>
      <c r="AI321" s="16"/>
      <c r="AJ321" s="20"/>
      <c r="AK321" s="20"/>
      <c r="AL321" s="26">
        <v>0</v>
      </c>
    </row>
    <row r="322" spans="1:39" x14ac:dyDescent="0.25">
      <c r="A322" s="15">
        <v>314</v>
      </c>
      <c r="B322" s="16"/>
      <c r="C322" s="17"/>
      <c r="D322" s="17">
        <v>432247</v>
      </c>
      <c r="E322" s="18">
        <v>44042</v>
      </c>
      <c r="F322" s="18">
        <v>44053</v>
      </c>
      <c r="G322" s="19">
        <v>57600</v>
      </c>
      <c r="H322" s="20"/>
      <c r="I322" s="20"/>
      <c r="J322" s="20">
        <v>0</v>
      </c>
      <c r="K322" s="20">
        <v>0</v>
      </c>
      <c r="L322" s="20"/>
      <c r="M322" s="20"/>
      <c r="N322" s="20">
        <v>0</v>
      </c>
      <c r="O322" s="20">
        <v>57600</v>
      </c>
      <c r="P322" s="16" t="s">
        <v>361</v>
      </c>
      <c r="Q322" s="19">
        <v>57600</v>
      </c>
      <c r="R322" s="20"/>
      <c r="S322" s="20">
        <v>57600</v>
      </c>
      <c r="T322" s="20"/>
      <c r="U322" s="16">
        <v>0</v>
      </c>
      <c r="V322" s="20"/>
      <c r="W322" s="20"/>
      <c r="X322" s="20"/>
      <c r="Y322" s="20"/>
      <c r="Z322" s="20"/>
      <c r="AA322" s="20"/>
      <c r="AB322" s="20"/>
      <c r="AC322" s="16"/>
      <c r="AD322" s="20"/>
      <c r="AE322" s="20"/>
      <c r="AF322" s="20"/>
      <c r="AG322" s="25">
        <v>0</v>
      </c>
      <c r="AH322" s="16"/>
      <c r="AI322" s="16"/>
      <c r="AJ322" s="20"/>
      <c r="AK322" s="20"/>
      <c r="AL322" s="26">
        <v>0</v>
      </c>
    </row>
    <row r="323" spans="1:39" x14ac:dyDescent="0.25">
      <c r="A323" s="15">
        <v>315</v>
      </c>
      <c r="B323" s="16"/>
      <c r="C323" s="17"/>
      <c r="D323" s="17">
        <v>432270</v>
      </c>
      <c r="E323" s="18">
        <v>44042</v>
      </c>
      <c r="F323" s="18">
        <v>44053</v>
      </c>
      <c r="G323" s="19">
        <v>57600</v>
      </c>
      <c r="H323" s="20"/>
      <c r="I323" s="20"/>
      <c r="J323" s="20">
        <v>0</v>
      </c>
      <c r="K323" s="20">
        <v>0</v>
      </c>
      <c r="L323" s="20"/>
      <c r="M323" s="20"/>
      <c r="N323" s="20">
        <v>0</v>
      </c>
      <c r="O323" s="20">
        <v>57600</v>
      </c>
      <c r="P323" s="16" t="s">
        <v>362</v>
      </c>
      <c r="Q323" s="19">
        <v>57600</v>
      </c>
      <c r="R323" s="20"/>
      <c r="S323" s="20">
        <v>57600</v>
      </c>
      <c r="T323" s="20"/>
      <c r="U323" s="16">
        <v>0</v>
      </c>
      <c r="V323" s="20"/>
      <c r="W323" s="20"/>
      <c r="X323" s="20"/>
      <c r="Y323" s="20"/>
      <c r="Z323" s="20"/>
      <c r="AA323" s="20"/>
      <c r="AB323" s="20"/>
      <c r="AC323" s="16"/>
      <c r="AD323" s="20"/>
      <c r="AE323" s="20"/>
      <c r="AF323" s="20"/>
      <c r="AG323" s="25">
        <v>0</v>
      </c>
      <c r="AH323" s="16"/>
      <c r="AI323" s="16"/>
      <c r="AJ323" s="20"/>
      <c r="AK323" s="20"/>
      <c r="AL323" s="26">
        <v>0</v>
      </c>
    </row>
    <row r="324" spans="1:39" x14ac:dyDescent="0.25">
      <c r="A324" s="15">
        <v>316</v>
      </c>
      <c r="B324" s="16"/>
      <c r="C324" s="17"/>
      <c r="D324" s="17">
        <v>432348</v>
      </c>
      <c r="E324" s="18">
        <v>44043</v>
      </c>
      <c r="F324" s="18">
        <v>44054</v>
      </c>
      <c r="G324" s="19">
        <v>35100</v>
      </c>
      <c r="H324" s="20"/>
      <c r="I324" s="20"/>
      <c r="J324" s="20">
        <v>0</v>
      </c>
      <c r="K324" s="20">
        <v>0</v>
      </c>
      <c r="L324" s="20"/>
      <c r="M324" s="20"/>
      <c r="N324" s="20">
        <v>0</v>
      </c>
      <c r="O324" s="20">
        <v>35100</v>
      </c>
      <c r="P324" s="16" t="s">
        <v>363</v>
      </c>
      <c r="Q324" s="19">
        <v>35100</v>
      </c>
      <c r="R324" s="20"/>
      <c r="S324" s="20"/>
      <c r="T324" s="20"/>
      <c r="U324" s="16">
        <v>0</v>
      </c>
      <c r="V324" s="20"/>
      <c r="W324" s="20"/>
      <c r="X324" s="20"/>
      <c r="Y324" s="20"/>
      <c r="Z324" s="20"/>
      <c r="AA324" s="20"/>
      <c r="AB324" s="20"/>
      <c r="AC324" s="16"/>
      <c r="AD324" s="20"/>
      <c r="AE324" s="20"/>
      <c r="AF324" s="20"/>
      <c r="AG324" s="25">
        <v>0</v>
      </c>
      <c r="AH324" s="16"/>
      <c r="AI324" s="16" t="s">
        <v>7585</v>
      </c>
      <c r="AJ324" s="20"/>
      <c r="AK324" s="20"/>
      <c r="AL324" s="26">
        <v>0</v>
      </c>
      <c r="AM324">
        <v>35100</v>
      </c>
    </row>
    <row r="325" spans="1:39" x14ac:dyDescent="0.25">
      <c r="A325" s="15">
        <v>317</v>
      </c>
      <c r="B325" s="16"/>
      <c r="C325" s="17"/>
      <c r="D325" s="17">
        <v>431893</v>
      </c>
      <c r="E325" s="18">
        <v>44030</v>
      </c>
      <c r="F325" s="18">
        <v>44053</v>
      </c>
      <c r="G325" s="19">
        <v>57600</v>
      </c>
      <c r="H325" s="20"/>
      <c r="I325" s="20"/>
      <c r="J325" s="20">
        <v>0</v>
      </c>
      <c r="K325" s="20">
        <v>0</v>
      </c>
      <c r="L325" s="20"/>
      <c r="M325" s="20"/>
      <c r="N325" s="20">
        <v>0</v>
      </c>
      <c r="O325" s="20">
        <v>57600</v>
      </c>
      <c r="P325" s="16" t="s">
        <v>364</v>
      </c>
      <c r="Q325" s="19">
        <v>57600</v>
      </c>
      <c r="R325" s="20"/>
      <c r="S325" s="20">
        <v>57600</v>
      </c>
      <c r="T325" s="20"/>
      <c r="U325" s="16">
        <v>0</v>
      </c>
      <c r="V325" s="20"/>
      <c r="W325" s="20"/>
      <c r="X325" s="20"/>
      <c r="Y325" s="20"/>
      <c r="Z325" s="20"/>
      <c r="AA325" s="20"/>
      <c r="AB325" s="20"/>
      <c r="AC325" s="16"/>
      <c r="AD325" s="20"/>
      <c r="AE325" s="20"/>
      <c r="AF325" s="20"/>
      <c r="AG325" s="25">
        <v>0</v>
      </c>
      <c r="AH325" s="16"/>
      <c r="AI325" s="16"/>
      <c r="AJ325" s="20"/>
      <c r="AK325" s="20"/>
      <c r="AL325" s="26">
        <v>0</v>
      </c>
    </row>
    <row r="326" spans="1:39" x14ac:dyDescent="0.25">
      <c r="A326" s="15">
        <v>318</v>
      </c>
      <c r="B326" s="16"/>
      <c r="C326" s="17"/>
      <c r="D326" s="17">
        <v>431929</v>
      </c>
      <c r="E326" s="18">
        <v>44032</v>
      </c>
      <c r="F326" s="18">
        <v>44053</v>
      </c>
      <c r="G326" s="19">
        <v>549375</v>
      </c>
      <c r="H326" s="20"/>
      <c r="I326" s="20"/>
      <c r="J326" s="20">
        <v>0</v>
      </c>
      <c r="K326" s="20">
        <v>0</v>
      </c>
      <c r="L326" s="20"/>
      <c r="M326" s="20"/>
      <c r="N326" s="20">
        <v>0</v>
      </c>
      <c r="O326" s="20">
        <v>549375</v>
      </c>
      <c r="P326" s="16" t="s">
        <v>365</v>
      </c>
      <c r="Q326" s="19">
        <v>549375</v>
      </c>
      <c r="R326" s="20"/>
      <c r="S326" s="20">
        <v>549375</v>
      </c>
      <c r="T326" s="20"/>
      <c r="U326" s="16">
        <v>0</v>
      </c>
      <c r="V326" s="20"/>
      <c r="W326" s="20"/>
      <c r="X326" s="20"/>
      <c r="Y326" s="20"/>
      <c r="Z326" s="20"/>
      <c r="AA326" s="20"/>
      <c r="AB326" s="20"/>
      <c r="AC326" s="16"/>
      <c r="AD326" s="20"/>
      <c r="AE326" s="20"/>
      <c r="AF326" s="20"/>
      <c r="AG326" s="25">
        <v>0</v>
      </c>
      <c r="AH326" s="16"/>
      <c r="AI326" s="16"/>
      <c r="AJ326" s="20"/>
      <c r="AK326" s="20"/>
      <c r="AL326" s="26">
        <v>0</v>
      </c>
    </row>
    <row r="327" spans="1:39" x14ac:dyDescent="0.25">
      <c r="A327" s="15">
        <v>319</v>
      </c>
      <c r="B327" s="16"/>
      <c r="C327" s="17"/>
      <c r="D327" s="17">
        <v>431945</v>
      </c>
      <c r="E327" s="18">
        <v>44032</v>
      </c>
      <c r="F327" s="18">
        <v>44053</v>
      </c>
      <c r="G327" s="19">
        <v>57600</v>
      </c>
      <c r="H327" s="20"/>
      <c r="I327" s="20"/>
      <c r="J327" s="20">
        <v>0</v>
      </c>
      <c r="K327" s="20">
        <v>0</v>
      </c>
      <c r="L327" s="20"/>
      <c r="M327" s="20"/>
      <c r="N327" s="20">
        <v>0</v>
      </c>
      <c r="O327" s="20">
        <v>57600</v>
      </c>
      <c r="P327" s="16" t="s">
        <v>366</v>
      </c>
      <c r="Q327" s="19">
        <v>57600</v>
      </c>
      <c r="R327" s="20"/>
      <c r="S327" s="20">
        <v>57600</v>
      </c>
      <c r="T327" s="20"/>
      <c r="U327" s="16">
        <v>0</v>
      </c>
      <c r="V327" s="20"/>
      <c r="W327" s="20"/>
      <c r="X327" s="20"/>
      <c r="Y327" s="20"/>
      <c r="Z327" s="20"/>
      <c r="AA327" s="20"/>
      <c r="AB327" s="20"/>
      <c r="AC327" s="16"/>
      <c r="AD327" s="20"/>
      <c r="AE327" s="20"/>
      <c r="AF327" s="20"/>
      <c r="AG327" s="25">
        <v>0</v>
      </c>
      <c r="AH327" s="16"/>
      <c r="AI327" s="16"/>
      <c r="AJ327" s="20"/>
      <c r="AK327" s="20"/>
      <c r="AL327" s="26">
        <v>0</v>
      </c>
    </row>
    <row r="328" spans="1:39" x14ac:dyDescent="0.25">
      <c r="A328" s="15">
        <v>320</v>
      </c>
      <c r="B328" s="16"/>
      <c r="C328" s="17"/>
      <c r="D328" s="17">
        <v>432103</v>
      </c>
      <c r="E328" s="18">
        <v>44038</v>
      </c>
      <c r="F328" s="18">
        <v>44053</v>
      </c>
      <c r="G328" s="19">
        <v>173766</v>
      </c>
      <c r="H328" s="20"/>
      <c r="I328" s="20"/>
      <c r="J328" s="20">
        <v>0</v>
      </c>
      <c r="K328" s="20">
        <v>0</v>
      </c>
      <c r="L328" s="20"/>
      <c r="M328" s="20"/>
      <c r="N328" s="20">
        <v>0</v>
      </c>
      <c r="O328" s="20">
        <v>173766</v>
      </c>
      <c r="P328" s="16" t="s">
        <v>367</v>
      </c>
      <c r="Q328" s="19">
        <v>173766</v>
      </c>
      <c r="R328" s="20"/>
      <c r="S328" s="20">
        <v>173766</v>
      </c>
      <c r="T328" s="20"/>
      <c r="U328" s="16">
        <v>0</v>
      </c>
      <c r="V328" s="20"/>
      <c r="W328" s="20"/>
      <c r="X328" s="20"/>
      <c r="Y328" s="20"/>
      <c r="Z328" s="20"/>
      <c r="AA328" s="20"/>
      <c r="AB328" s="20"/>
      <c r="AC328" s="16"/>
      <c r="AD328" s="20"/>
      <c r="AE328" s="20"/>
      <c r="AF328" s="20"/>
      <c r="AG328" s="25">
        <v>0</v>
      </c>
      <c r="AH328" s="16"/>
      <c r="AI328" s="16"/>
      <c r="AJ328" s="20"/>
      <c r="AK328" s="20"/>
      <c r="AL328" s="26">
        <v>0</v>
      </c>
    </row>
    <row r="329" spans="1:39" x14ac:dyDescent="0.25">
      <c r="A329" s="15">
        <v>321</v>
      </c>
      <c r="B329" s="16"/>
      <c r="C329" s="17"/>
      <c r="D329" s="17">
        <v>432142</v>
      </c>
      <c r="E329" s="18">
        <v>44039</v>
      </c>
      <c r="F329" s="18">
        <v>44053</v>
      </c>
      <c r="G329" s="19">
        <v>58923</v>
      </c>
      <c r="H329" s="20"/>
      <c r="I329" s="20"/>
      <c r="J329" s="20">
        <v>0</v>
      </c>
      <c r="K329" s="20">
        <v>0</v>
      </c>
      <c r="L329" s="20"/>
      <c r="M329" s="20"/>
      <c r="N329" s="20">
        <v>0</v>
      </c>
      <c r="O329" s="20">
        <v>58923</v>
      </c>
      <c r="P329" s="16" t="s">
        <v>368</v>
      </c>
      <c r="Q329" s="19">
        <v>58923</v>
      </c>
      <c r="R329" s="20"/>
      <c r="S329" s="20">
        <v>58923</v>
      </c>
      <c r="T329" s="20"/>
      <c r="U329" s="16">
        <v>0</v>
      </c>
      <c r="V329" s="20"/>
      <c r="W329" s="20"/>
      <c r="X329" s="20"/>
      <c r="Y329" s="20"/>
      <c r="Z329" s="20"/>
      <c r="AA329" s="20"/>
      <c r="AB329" s="20"/>
      <c r="AC329" s="16"/>
      <c r="AD329" s="20"/>
      <c r="AE329" s="20"/>
      <c r="AF329" s="20"/>
      <c r="AG329" s="25">
        <v>0</v>
      </c>
      <c r="AH329" s="16"/>
      <c r="AI329" s="16"/>
      <c r="AJ329" s="20"/>
      <c r="AK329" s="20"/>
      <c r="AL329" s="26">
        <v>0</v>
      </c>
    </row>
    <row r="330" spans="1:39" x14ac:dyDescent="0.25">
      <c r="A330" s="15">
        <v>322</v>
      </c>
      <c r="B330" s="16"/>
      <c r="C330" s="17"/>
      <c r="D330" s="17">
        <v>432158</v>
      </c>
      <c r="E330" s="18">
        <v>44039</v>
      </c>
      <c r="F330" s="18">
        <v>44053</v>
      </c>
      <c r="G330" s="19">
        <v>210835</v>
      </c>
      <c r="H330" s="20"/>
      <c r="I330" s="20"/>
      <c r="J330" s="20">
        <v>0</v>
      </c>
      <c r="K330" s="20">
        <v>0</v>
      </c>
      <c r="L330" s="20"/>
      <c r="M330" s="20"/>
      <c r="N330" s="20">
        <v>0</v>
      </c>
      <c r="O330" s="20">
        <v>210835</v>
      </c>
      <c r="P330" s="16" t="s">
        <v>369</v>
      </c>
      <c r="Q330" s="19">
        <v>210835</v>
      </c>
      <c r="R330" s="20"/>
      <c r="S330" s="20">
        <v>210835</v>
      </c>
      <c r="T330" s="20"/>
      <c r="U330" s="16">
        <v>0</v>
      </c>
      <c r="V330" s="20"/>
      <c r="W330" s="20"/>
      <c r="X330" s="20"/>
      <c r="Y330" s="20"/>
      <c r="Z330" s="20"/>
      <c r="AA330" s="20"/>
      <c r="AB330" s="20"/>
      <c r="AC330" s="16"/>
      <c r="AD330" s="20"/>
      <c r="AE330" s="20"/>
      <c r="AF330" s="20"/>
      <c r="AG330" s="25">
        <v>0</v>
      </c>
      <c r="AH330" s="16"/>
      <c r="AI330" s="16"/>
      <c r="AJ330" s="20"/>
      <c r="AK330" s="20"/>
      <c r="AL330" s="26">
        <v>0</v>
      </c>
    </row>
    <row r="331" spans="1:39" x14ac:dyDescent="0.25">
      <c r="A331" s="15">
        <v>323</v>
      </c>
      <c r="B331" s="16"/>
      <c r="C331" s="17"/>
      <c r="D331" s="17">
        <v>431288</v>
      </c>
      <c r="E331" s="18">
        <v>44008</v>
      </c>
      <c r="F331" s="18">
        <v>44012</v>
      </c>
      <c r="G331" s="19">
        <v>107657</v>
      </c>
      <c r="H331" s="20"/>
      <c r="I331" s="20"/>
      <c r="J331" s="20">
        <v>0</v>
      </c>
      <c r="K331" s="20">
        <v>0</v>
      </c>
      <c r="L331" s="20"/>
      <c r="M331" s="20"/>
      <c r="N331" s="20">
        <v>0</v>
      </c>
      <c r="O331" s="20">
        <v>107657</v>
      </c>
      <c r="P331" s="16" t="s">
        <v>370</v>
      </c>
      <c r="Q331" s="19">
        <v>107657</v>
      </c>
      <c r="R331" s="20"/>
      <c r="S331" s="20"/>
      <c r="T331" s="20"/>
      <c r="U331" s="16">
        <v>0</v>
      </c>
      <c r="V331" s="20"/>
      <c r="W331" s="20"/>
      <c r="X331" s="20"/>
      <c r="Y331" s="20"/>
      <c r="Z331" s="20"/>
      <c r="AA331" s="20"/>
      <c r="AB331" s="20"/>
      <c r="AC331" s="16"/>
      <c r="AD331" s="20"/>
      <c r="AE331" s="20"/>
      <c r="AF331" s="20"/>
      <c r="AG331" s="25">
        <v>0</v>
      </c>
      <c r="AH331" s="16"/>
      <c r="AI331" s="16" t="s">
        <v>7585</v>
      </c>
      <c r="AJ331" s="20"/>
      <c r="AK331" s="20"/>
      <c r="AL331" s="26">
        <v>0</v>
      </c>
      <c r="AM331">
        <v>107657</v>
      </c>
    </row>
    <row r="332" spans="1:39" x14ac:dyDescent="0.25">
      <c r="A332" s="15">
        <v>324</v>
      </c>
      <c r="B332" s="16"/>
      <c r="C332" s="17"/>
      <c r="D332" s="17">
        <v>431369</v>
      </c>
      <c r="E332" s="18">
        <v>44012</v>
      </c>
      <c r="F332" s="18">
        <v>44012</v>
      </c>
      <c r="G332" s="19">
        <v>129900</v>
      </c>
      <c r="H332" s="20"/>
      <c r="I332" s="20"/>
      <c r="J332" s="20">
        <v>0</v>
      </c>
      <c r="K332" s="20">
        <v>0</v>
      </c>
      <c r="L332" s="20"/>
      <c r="M332" s="20"/>
      <c r="N332" s="20">
        <v>0</v>
      </c>
      <c r="O332" s="20">
        <v>129900</v>
      </c>
      <c r="P332" s="16" t="s">
        <v>371</v>
      </c>
      <c r="Q332" s="19">
        <v>129900</v>
      </c>
      <c r="R332" s="20"/>
      <c r="S332" s="20"/>
      <c r="T332" s="20"/>
      <c r="U332" s="16">
        <v>0</v>
      </c>
      <c r="V332" s="20"/>
      <c r="W332" s="20"/>
      <c r="X332" s="20"/>
      <c r="Y332" s="20"/>
      <c r="Z332" s="20"/>
      <c r="AA332" s="20"/>
      <c r="AB332" s="20"/>
      <c r="AC332" s="16"/>
      <c r="AD332" s="20"/>
      <c r="AE332" s="20"/>
      <c r="AF332" s="20"/>
      <c r="AG332" s="25">
        <v>0</v>
      </c>
      <c r="AH332" s="16"/>
      <c r="AI332" s="16" t="s">
        <v>7585</v>
      </c>
      <c r="AJ332" s="20"/>
      <c r="AK332" s="20"/>
      <c r="AL332" s="26">
        <v>0</v>
      </c>
      <c r="AM332">
        <v>129900</v>
      </c>
    </row>
    <row r="333" spans="1:39" x14ac:dyDescent="0.25">
      <c r="A333" s="15">
        <v>325</v>
      </c>
      <c r="B333" s="16"/>
      <c r="C333" s="17"/>
      <c r="D333" s="17">
        <v>431403</v>
      </c>
      <c r="E333" s="18">
        <v>44014</v>
      </c>
      <c r="F333" s="18">
        <v>44053</v>
      </c>
      <c r="G333" s="19">
        <v>1326194</v>
      </c>
      <c r="H333" s="20"/>
      <c r="I333" s="20"/>
      <c r="J333" s="20">
        <v>0</v>
      </c>
      <c r="K333" s="20">
        <v>0</v>
      </c>
      <c r="L333" s="20"/>
      <c r="M333" s="20"/>
      <c r="N333" s="20">
        <v>0</v>
      </c>
      <c r="O333" s="20">
        <v>1326194</v>
      </c>
      <c r="P333" s="16" t="s">
        <v>372</v>
      </c>
      <c r="Q333" s="19">
        <v>1326194</v>
      </c>
      <c r="R333" s="20"/>
      <c r="S333" s="20">
        <v>1326194</v>
      </c>
      <c r="T333" s="20"/>
      <c r="U333" s="16">
        <v>0</v>
      </c>
      <c r="V333" s="20"/>
      <c r="W333" s="20"/>
      <c r="X333" s="20"/>
      <c r="Y333" s="20"/>
      <c r="Z333" s="20"/>
      <c r="AA333" s="20"/>
      <c r="AB333" s="20"/>
      <c r="AC333" s="16"/>
      <c r="AD333" s="20"/>
      <c r="AE333" s="20"/>
      <c r="AF333" s="20"/>
      <c r="AG333" s="25">
        <v>0</v>
      </c>
      <c r="AH333" s="16"/>
      <c r="AI333" s="16"/>
      <c r="AJ333" s="20"/>
      <c r="AK333" s="20"/>
      <c r="AL333" s="26">
        <v>0</v>
      </c>
    </row>
    <row r="334" spans="1:39" x14ac:dyDescent="0.25">
      <c r="A334" s="15">
        <v>326</v>
      </c>
      <c r="B334" s="16"/>
      <c r="C334" s="17"/>
      <c r="D334" s="17">
        <v>431705</v>
      </c>
      <c r="E334" s="18">
        <v>44026</v>
      </c>
      <c r="F334" s="18">
        <v>44053</v>
      </c>
      <c r="G334" s="19">
        <v>307600</v>
      </c>
      <c r="H334" s="20"/>
      <c r="I334" s="20"/>
      <c r="J334" s="20">
        <v>0</v>
      </c>
      <c r="K334" s="20">
        <v>0</v>
      </c>
      <c r="L334" s="20"/>
      <c r="M334" s="20"/>
      <c r="N334" s="20">
        <v>0</v>
      </c>
      <c r="O334" s="20">
        <v>307600</v>
      </c>
      <c r="P334" s="16" t="s">
        <v>373</v>
      </c>
      <c r="Q334" s="19">
        <v>307600</v>
      </c>
      <c r="R334" s="20"/>
      <c r="S334" s="20">
        <v>307600</v>
      </c>
      <c r="T334" s="20"/>
      <c r="U334" s="16">
        <v>0</v>
      </c>
      <c r="V334" s="20"/>
      <c r="W334" s="20"/>
      <c r="X334" s="20"/>
      <c r="Y334" s="20"/>
      <c r="Z334" s="20"/>
      <c r="AA334" s="20"/>
      <c r="AB334" s="20"/>
      <c r="AC334" s="16"/>
      <c r="AD334" s="20"/>
      <c r="AE334" s="20"/>
      <c r="AF334" s="20"/>
      <c r="AG334" s="25">
        <v>0</v>
      </c>
      <c r="AH334" s="16"/>
      <c r="AI334" s="16"/>
      <c r="AJ334" s="20"/>
      <c r="AK334" s="20"/>
      <c r="AL334" s="26">
        <v>0</v>
      </c>
    </row>
    <row r="335" spans="1:39" x14ac:dyDescent="0.25">
      <c r="A335" s="15">
        <v>327</v>
      </c>
      <c r="B335" s="16"/>
      <c r="C335" s="17"/>
      <c r="D335" s="17">
        <v>431808</v>
      </c>
      <c r="E335" s="18">
        <v>44029</v>
      </c>
      <c r="F335" s="18">
        <v>44053</v>
      </c>
      <c r="G335" s="19">
        <v>57600</v>
      </c>
      <c r="H335" s="20"/>
      <c r="I335" s="20"/>
      <c r="J335" s="20">
        <v>0</v>
      </c>
      <c r="K335" s="20">
        <v>0</v>
      </c>
      <c r="L335" s="20"/>
      <c r="M335" s="20"/>
      <c r="N335" s="20">
        <v>0</v>
      </c>
      <c r="O335" s="20">
        <v>57600</v>
      </c>
      <c r="P335" s="16" t="s">
        <v>374</v>
      </c>
      <c r="Q335" s="19">
        <v>57600</v>
      </c>
      <c r="R335" s="20"/>
      <c r="S335" s="20">
        <v>57600</v>
      </c>
      <c r="T335" s="20"/>
      <c r="U335" s="16">
        <v>0</v>
      </c>
      <c r="V335" s="20"/>
      <c r="W335" s="20"/>
      <c r="X335" s="20"/>
      <c r="Y335" s="20"/>
      <c r="Z335" s="20"/>
      <c r="AA335" s="20"/>
      <c r="AB335" s="20"/>
      <c r="AC335" s="16"/>
      <c r="AD335" s="20"/>
      <c r="AE335" s="20"/>
      <c r="AF335" s="20"/>
      <c r="AG335" s="25">
        <v>0</v>
      </c>
      <c r="AH335" s="16"/>
      <c r="AI335" s="16"/>
      <c r="AJ335" s="20"/>
      <c r="AK335" s="20"/>
      <c r="AL335" s="26">
        <v>0</v>
      </c>
    </row>
    <row r="336" spans="1:39" x14ac:dyDescent="0.25">
      <c r="A336" s="15">
        <v>328</v>
      </c>
      <c r="B336" s="16"/>
      <c r="C336" s="17"/>
      <c r="D336" s="17">
        <v>431865</v>
      </c>
      <c r="E336" s="18">
        <v>44030</v>
      </c>
      <c r="F336" s="18">
        <v>44053</v>
      </c>
      <c r="G336" s="19">
        <v>141800</v>
      </c>
      <c r="H336" s="20"/>
      <c r="I336" s="20"/>
      <c r="J336" s="20">
        <v>0</v>
      </c>
      <c r="K336" s="20">
        <v>0</v>
      </c>
      <c r="L336" s="20"/>
      <c r="M336" s="20"/>
      <c r="N336" s="20">
        <v>0</v>
      </c>
      <c r="O336" s="20">
        <v>141800</v>
      </c>
      <c r="P336" s="16" t="s">
        <v>375</v>
      </c>
      <c r="Q336" s="19">
        <v>141800</v>
      </c>
      <c r="R336" s="20"/>
      <c r="S336" s="20">
        <v>141800</v>
      </c>
      <c r="T336" s="20"/>
      <c r="U336" s="16">
        <v>0</v>
      </c>
      <c r="V336" s="20"/>
      <c r="W336" s="20"/>
      <c r="X336" s="20"/>
      <c r="Y336" s="20"/>
      <c r="Z336" s="20"/>
      <c r="AA336" s="20"/>
      <c r="AB336" s="20"/>
      <c r="AC336" s="16"/>
      <c r="AD336" s="20"/>
      <c r="AE336" s="20"/>
      <c r="AF336" s="20"/>
      <c r="AG336" s="25">
        <v>0</v>
      </c>
      <c r="AH336" s="16"/>
      <c r="AI336" s="16"/>
      <c r="AJ336" s="20"/>
      <c r="AK336" s="20"/>
      <c r="AL336" s="26">
        <v>0</v>
      </c>
    </row>
    <row r="337" spans="1:39" x14ac:dyDescent="0.25">
      <c r="A337" s="15">
        <v>329</v>
      </c>
      <c r="B337" s="16"/>
      <c r="C337" s="17"/>
      <c r="D337" s="17">
        <v>11981</v>
      </c>
      <c r="E337" s="18">
        <v>44181</v>
      </c>
      <c r="F337" s="18">
        <v>44196</v>
      </c>
      <c r="G337" s="19">
        <v>150000</v>
      </c>
      <c r="H337" s="20"/>
      <c r="I337" s="20"/>
      <c r="J337" s="20">
        <v>0</v>
      </c>
      <c r="K337" s="20">
        <v>0</v>
      </c>
      <c r="L337" s="20"/>
      <c r="M337" s="20"/>
      <c r="N337" s="20">
        <v>0</v>
      </c>
      <c r="O337" s="20">
        <v>150000</v>
      </c>
      <c r="P337" s="16" t="s">
        <v>376</v>
      </c>
      <c r="Q337" s="19">
        <v>150000</v>
      </c>
      <c r="R337" s="20"/>
      <c r="S337" s="20">
        <v>150000</v>
      </c>
      <c r="T337" s="20"/>
      <c r="U337" s="16">
        <v>0</v>
      </c>
      <c r="V337" s="20"/>
      <c r="W337" s="20"/>
      <c r="X337" s="20"/>
      <c r="Y337" s="20"/>
      <c r="Z337" s="20"/>
      <c r="AA337" s="20"/>
      <c r="AB337" s="20"/>
      <c r="AC337" s="16"/>
      <c r="AD337" s="20"/>
      <c r="AE337" s="20"/>
      <c r="AF337" s="20"/>
      <c r="AG337" s="25">
        <v>0</v>
      </c>
      <c r="AH337" s="16"/>
      <c r="AI337" s="16"/>
      <c r="AJ337" s="20"/>
      <c r="AK337" s="20"/>
      <c r="AL337" s="26">
        <v>0</v>
      </c>
    </row>
    <row r="338" spans="1:39" x14ac:dyDescent="0.25">
      <c r="A338" s="15">
        <v>330</v>
      </c>
      <c r="B338" s="16"/>
      <c r="C338" s="17"/>
      <c r="D338" s="17">
        <v>428669</v>
      </c>
      <c r="E338" s="18">
        <v>44012</v>
      </c>
      <c r="F338" s="18">
        <v>44013</v>
      </c>
      <c r="G338" s="19">
        <v>18750</v>
      </c>
      <c r="H338" s="20"/>
      <c r="I338" s="20"/>
      <c r="J338" s="20">
        <v>0</v>
      </c>
      <c r="K338" s="20">
        <v>0</v>
      </c>
      <c r="L338" s="20"/>
      <c r="M338" s="20"/>
      <c r="N338" s="20">
        <v>0</v>
      </c>
      <c r="O338" s="20">
        <v>18750</v>
      </c>
      <c r="P338" s="16" t="s">
        <v>377</v>
      </c>
      <c r="Q338" s="19">
        <v>18750</v>
      </c>
      <c r="R338" s="20"/>
      <c r="S338" s="20"/>
      <c r="T338" s="20"/>
      <c r="U338" s="16">
        <v>0</v>
      </c>
      <c r="V338" s="20"/>
      <c r="W338" s="20"/>
      <c r="X338" s="20"/>
      <c r="Y338" s="20"/>
      <c r="Z338" s="20"/>
      <c r="AA338" s="20"/>
      <c r="AB338" s="20"/>
      <c r="AC338" s="16"/>
      <c r="AD338" s="20"/>
      <c r="AE338" s="20"/>
      <c r="AF338" s="20"/>
      <c r="AG338" s="25">
        <v>0</v>
      </c>
      <c r="AH338" s="16"/>
      <c r="AI338" s="16" t="s">
        <v>7585</v>
      </c>
      <c r="AJ338" s="20"/>
      <c r="AK338" s="20"/>
      <c r="AL338" s="26">
        <v>0</v>
      </c>
      <c r="AM338">
        <v>18750</v>
      </c>
    </row>
    <row r="339" spans="1:39" x14ac:dyDescent="0.25">
      <c r="A339" s="15">
        <v>331</v>
      </c>
      <c r="B339" s="16"/>
      <c r="C339" s="17"/>
      <c r="D339" s="17">
        <v>430889</v>
      </c>
      <c r="E339" s="18">
        <v>43990</v>
      </c>
      <c r="F339" s="18">
        <v>44012</v>
      </c>
      <c r="G339" s="19">
        <v>59104</v>
      </c>
      <c r="H339" s="20"/>
      <c r="I339" s="20"/>
      <c r="J339" s="20">
        <v>0</v>
      </c>
      <c r="K339" s="20">
        <v>0</v>
      </c>
      <c r="L339" s="20"/>
      <c r="M339" s="20"/>
      <c r="N339" s="20">
        <v>0</v>
      </c>
      <c r="O339" s="20">
        <v>59104</v>
      </c>
      <c r="P339" s="16" t="s">
        <v>378</v>
      </c>
      <c r="Q339" s="19">
        <v>59104</v>
      </c>
      <c r="R339" s="20"/>
      <c r="S339" s="20"/>
      <c r="T339" s="20"/>
      <c r="U339" s="16">
        <v>0</v>
      </c>
      <c r="V339" s="20"/>
      <c r="W339" s="20"/>
      <c r="X339" s="20"/>
      <c r="Y339" s="20"/>
      <c r="Z339" s="20"/>
      <c r="AA339" s="20"/>
      <c r="AB339" s="20"/>
      <c r="AC339" s="16"/>
      <c r="AD339" s="20"/>
      <c r="AE339" s="20"/>
      <c r="AF339" s="20"/>
      <c r="AG339" s="25">
        <v>0</v>
      </c>
      <c r="AH339" s="16"/>
      <c r="AI339" s="16" t="s">
        <v>7585</v>
      </c>
      <c r="AJ339" s="20"/>
      <c r="AK339" s="20"/>
      <c r="AL339" s="26">
        <v>0</v>
      </c>
      <c r="AM339">
        <v>59104</v>
      </c>
    </row>
    <row r="340" spans="1:39" x14ac:dyDescent="0.25">
      <c r="A340" s="15">
        <v>332</v>
      </c>
      <c r="B340" s="16"/>
      <c r="C340" s="17"/>
      <c r="D340" s="17">
        <v>430915</v>
      </c>
      <c r="E340" s="18">
        <v>43990</v>
      </c>
      <c r="F340" s="18">
        <v>44012</v>
      </c>
      <c r="G340" s="19">
        <v>333644</v>
      </c>
      <c r="H340" s="20"/>
      <c r="I340" s="20"/>
      <c r="J340" s="20">
        <v>0</v>
      </c>
      <c r="K340" s="20">
        <v>0</v>
      </c>
      <c r="L340" s="20"/>
      <c r="M340" s="20"/>
      <c r="N340" s="20">
        <v>0</v>
      </c>
      <c r="O340" s="20">
        <v>333644</v>
      </c>
      <c r="P340" s="16" t="s">
        <v>379</v>
      </c>
      <c r="Q340" s="19">
        <v>333644</v>
      </c>
      <c r="R340" s="20"/>
      <c r="S340" s="20"/>
      <c r="T340" s="20"/>
      <c r="U340" s="16">
        <v>0</v>
      </c>
      <c r="V340" s="20"/>
      <c r="W340" s="20"/>
      <c r="X340" s="20"/>
      <c r="Y340" s="20"/>
      <c r="Z340" s="20"/>
      <c r="AA340" s="20"/>
      <c r="AB340" s="20"/>
      <c r="AC340" s="16"/>
      <c r="AD340" s="20"/>
      <c r="AE340" s="20"/>
      <c r="AF340" s="20"/>
      <c r="AG340" s="25">
        <v>0</v>
      </c>
      <c r="AH340" s="16"/>
      <c r="AI340" s="16" t="s">
        <v>7585</v>
      </c>
      <c r="AJ340" s="20"/>
      <c r="AK340" s="20"/>
      <c r="AL340" s="26">
        <v>0</v>
      </c>
      <c r="AM340">
        <v>333644</v>
      </c>
    </row>
    <row r="341" spans="1:39" x14ac:dyDescent="0.25">
      <c r="A341" s="15">
        <v>333</v>
      </c>
      <c r="B341" s="16"/>
      <c r="C341" s="17"/>
      <c r="D341" s="17">
        <v>431054</v>
      </c>
      <c r="E341" s="18">
        <v>43997</v>
      </c>
      <c r="F341" s="18">
        <v>44012</v>
      </c>
      <c r="G341" s="19">
        <v>66884</v>
      </c>
      <c r="H341" s="20"/>
      <c r="I341" s="20"/>
      <c r="J341" s="20">
        <v>0</v>
      </c>
      <c r="K341" s="20">
        <v>0</v>
      </c>
      <c r="L341" s="20"/>
      <c r="M341" s="20"/>
      <c r="N341" s="20">
        <v>0</v>
      </c>
      <c r="O341" s="20">
        <v>66884</v>
      </c>
      <c r="P341" s="16" t="s">
        <v>380</v>
      </c>
      <c r="Q341" s="19">
        <v>66884</v>
      </c>
      <c r="R341" s="20"/>
      <c r="S341" s="20"/>
      <c r="T341" s="20"/>
      <c r="U341" s="16">
        <v>0</v>
      </c>
      <c r="V341" s="20"/>
      <c r="W341" s="20"/>
      <c r="X341" s="20"/>
      <c r="Y341" s="20"/>
      <c r="Z341" s="20"/>
      <c r="AA341" s="20"/>
      <c r="AB341" s="20"/>
      <c r="AC341" s="16"/>
      <c r="AD341" s="20"/>
      <c r="AE341" s="20"/>
      <c r="AF341" s="20"/>
      <c r="AG341" s="25">
        <v>0</v>
      </c>
      <c r="AH341" s="16"/>
      <c r="AI341" s="16" t="s">
        <v>7585</v>
      </c>
      <c r="AJ341" s="20"/>
      <c r="AK341" s="20"/>
      <c r="AL341" s="26">
        <v>0</v>
      </c>
      <c r="AM341">
        <v>66884</v>
      </c>
    </row>
    <row r="342" spans="1:39" x14ac:dyDescent="0.25">
      <c r="A342" s="15">
        <v>334</v>
      </c>
      <c r="B342" s="16"/>
      <c r="C342" s="17"/>
      <c r="D342" s="17">
        <v>431243</v>
      </c>
      <c r="E342" s="18">
        <v>44007</v>
      </c>
      <c r="F342" s="18">
        <v>44012</v>
      </c>
      <c r="G342" s="19">
        <v>377800</v>
      </c>
      <c r="H342" s="20"/>
      <c r="I342" s="20"/>
      <c r="J342" s="20">
        <v>0</v>
      </c>
      <c r="K342" s="20">
        <v>0</v>
      </c>
      <c r="L342" s="20"/>
      <c r="M342" s="20"/>
      <c r="N342" s="20">
        <v>0</v>
      </c>
      <c r="O342" s="20">
        <v>377800</v>
      </c>
      <c r="P342" s="16" t="s">
        <v>381</v>
      </c>
      <c r="Q342" s="19">
        <v>377800</v>
      </c>
      <c r="R342" s="20"/>
      <c r="S342" s="20">
        <v>377800</v>
      </c>
      <c r="T342" s="20"/>
      <c r="U342" s="16">
        <v>0</v>
      </c>
      <c r="V342" s="20"/>
      <c r="W342" s="20"/>
      <c r="X342" s="20"/>
      <c r="Y342" s="20"/>
      <c r="Z342" s="20"/>
      <c r="AA342" s="20"/>
      <c r="AB342" s="20"/>
      <c r="AC342" s="16"/>
      <c r="AD342" s="20"/>
      <c r="AE342" s="20"/>
      <c r="AF342" s="20"/>
      <c r="AG342" s="25">
        <v>0</v>
      </c>
      <c r="AH342" s="16"/>
      <c r="AI342" s="16"/>
      <c r="AJ342" s="20"/>
      <c r="AK342" s="20"/>
      <c r="AL342" s="26">
        <v>0</v>
      </c>
    </row>
    <row r="343" spans="1:39" x14ac:dyDescent="0.25">
      <c r="A343" s="15">
        <v>335</v>
      </c>
      <c r="B343" s="16"/>
      <c r="C343" s="17"/>
      <c r="D343" s="17">
        <v>11678</v>
      </c>
      <c r="E343" s="18">
        <v>44179</v>
      </c>
      <c r="F343" s="18">
        <v>44196</v>
      </c>
      <c r="G343" s="19">
        <v>212900</v>
      </c>
      <c r="H343" s="20"/>
      <c r="I343" s="20"/>
      <c r="J343" s="20">
        <v>0</v>
      </c>
      <c r="K343" s="20">
        <v>0</v>
      </c>
      <c r="L343" s="20"/>
      <c r="M343" s="20"/>
      <c r="N343" s="20">
        <v>0</v>
      </c>
      <c r="O343" s="20">
        <v>212900</v>
      </c>
      <c r="P343" s="16" t="s">
        <v>382</v>
      </c>
      <c r="Q343" s="19">
        <v>212900</v>
      </c>
      <c r="R343" s="20"/>
      <c r="S343" s="20"/>
      <c r="T343" s="20"/>
      <c r="U343" s="16">
        <v>212900</v>
      </c>
      <c r="V343" s="20"/>
      <c r="W343" s="20"/>
      <c r="X343" s="20"/>
      <c r="Y343" s="20"/>
      <c r="Z343" s="20"/>
      <c r="AA343" s="20"/>
      <c r="AB343" s="20"/>
      <c r="AC343" s="16"/>
      <c r="AD343" s="20"/>
      <c r="AE343" s="20"/>
      <c r="AF343" s="20"/>
      <c r="AG343" s="25">
        <v>0</v>
      </c>
      <c r="AH343" s="16"/>
      <c r="AI343" s="16"/>
      <c r="AJ343" s="20"/>
      <c r="AK343" s="20"/>
      <c r="AL343" s="26">
        <v>0</v>
      </c>
    </row>
    <row r="344" spans="1:39" x14ac:dyDescent="0.25">
      <c r="A344" s="15">
        <v>336</v>
      </c>
      <c r="B344" s="16"/>
      <c r="C344" s="17"/>
      <c r="D344" s="17">
        <v>11734</v>
      </c>
      <c r="E344" s="18">
        <v>44179</v>
      </c>
      <c r="F344" s="18">
        <v>44196</v>
      </c>
      <c r="G344" s="19">
        <v>340208</v>
      </c>
      <c r="H344" s="20"/>
      <c r="I344" s="20"/>
      <c r="J344" s="20">
        <v>0</v>
      </c>
      <c r="K344" s="20">
        <v>0</v>
      </c>
      <c r="L344" s="20"/>
      <c r="M344" s="20"/>
      <c r="N344" s="20">
        <v>0</v>
      </c>
      <c r="O344" s="20">
        <v>340208</v>
      </c>
      <c r="P344" s="16" t="s">
        <v>383</v>
      </c>
      <c r="Q344" s="19">
        <v>340208</v>
      </c>
      <c r="R344" s="20"/>
      <c r="S344" s="20"/>
      <c r="T344" s="20"/>
      <c r="U344" s="16">
        <v>340208</v>
      </c>
      <c r="V344" s="20"/>
      <c r="W344" s="20"/>
      <c r="X344" s="20"/>
      <c r="Y344" s="20"/>
      <c r="Z344" s="20"/>
      <c r="AA344" s="20"/>
      <c r="AB344" s="20"/>
      <c r="AC344" s="16"/>
      <c r="AD344" s="20"/>
      <c r="AE344" s="20"/>
      <c r="AF344" s="20"/>
      <c r="AG344" s="25">
        <v>0</v>
      </c>
      <c r="AH344" s="16"/>
      <c r="AI344" s="16"/>
      <c r="AJ344" s="20"/>
      <c r="AK344" s="20"/>
      <c r="AL344" s="26">
        <v>0</v>
      </c>
    </row>
    <row r="345" spans="1:39" x14ac:dyDescent="0.25">
      <c r="A345" s="15">
        <v>337</v>
      </c>
      <c r="B345" s="16"/>
      <c r="C345" s="17"/>
      <c r="D345" s="17">
        <v>11844</v>
      </c>
      <c r="E345" s="18">
        <v>44180</v>
      </c>
      <c r="F345" s="18">
        <v>44196</v>
      </c>
      <c r="G345" s="19">
        <v>150000</v>
      </c>
      <c r="H345" s="20"/>
      <c r="I345" s="20"/>
      <c r="J345" s="20">
        <v>0</v>
      </c>
      <c r="K345" s="20">
        <v>0</v>
      </c>
      <c r="L345" s="20"/>
      <c r="M345" s="20"/>
      <c r="N345" s="20">
        <v>0</v>
      </c>
      <c r="O345" s="20">
        <v>150000</v>
      </c>
      <c r="P345" s="16" t="s">
        <v>384</v>
      </c>
      <c r="Q345" s="19">
        <v>150000</v>
      </c>
      <c r="R345" s="20"/>
      <c r="S345" s="20">
        <v>150000</v>
      </c>
      <c r="T345" s="20"/>
      <c r="U345" s="16">
        <v>0</v>
      </c>
      <c r="V345" s="20"/>
      <c r="W345" s="20"/>
      <c r="X345" s="20"/>
      <c r="Y345" s="20"/>
      <c r="Z345" s="20"/>
      <c r="AA345" s="20"/>
      <c r="AB345" s="20"/>
      <c r="AC345" s="16"/>
      <c r="AD345" s="20"/>
      <c r="AE345" s="20"/>
      <c r="AF345" s="20"/>
      <c r="AG345" s="25">
        <v>0</v>
      </c>
      <c r="AH345" s="16"/>
      <c r="AI345" s="16"/>
      <c r="AJ345" s="20"/>
      <c r="AK345" s="20"/>
      <c r="AL345" s="26">
        <v>0</v>
      </c>
    </row>
    <row r="346" spans="1:39" x14ac:dyDescent="0.25">
      <c r="A346" s="15">
        <v>338</v>
      </c>
      <c r="B346" s="16"/>
      <c r="C346" s="17"/>
      <c r="D346" s="17">
        <v>11867</v>
      </c>
      <c r="E346" s="18">
        <v>44180</v>
      </c>
      <c r="F346" s="18">
        <v>44196</v>
      </c>
      <c r="G346" s="19">
        <v>198321</v>
      </c>
      <c r="H346" s="20"/>
      <c r="I346" s="20"/>
      <c r="J346" s="20">
        <v>0</v>
      </c>
      <c r="K346" s="20">
        <v>0</v>
      </c>
      <c r="L346" s="20"/>
      <c r="M346" s="20"/>
      <c r="N346" s="20">
        <v>0</v>
      </c>
      <c r="O346" s="20">
        <v>198321</v>
      </c>
      <c r="P346" s="16" t="s">
        <v>385</v>
      </c>
      <c r="Q346" s="19">
        <v>198321</v>
      </c>
      <c r="R346" s="20"/>
      <c r="S346" s="20"/>
      <c r="T346" s="20"/>
      <c r="U346" s="16">
        <v>198321</v>
      </c>
      <c r="V346" s="20"/>
      <c r="W346" s="20"/>
      <c r="X346" s="20"/>
      <c r="Y346" s="20"/>
      <c r="Z346" s="20"/>
      <c r="AA346" s="20"/>
      <c r="AB346" s="20"/>
      <c r="AC346" s="16"/>
      <c r="AD346" s="20"/>
      <c r="AE346" s="20"/>
      <c r="AF346" s="20"/>
      <c r="AG346" s="25">
        <v>0</v>
      </c>
      <c r="AH346" s="16"/>
      <c r="AI346" s="16"/>
      <c r="AJ346" s="20"/>
      <c r="AK346" s="20"/>
      <c r="AL346" s="26">
        <v>0</v>
      </c>
    </row>
    <row r="347" spans="1:39" x14ac:dyDescent="0.25">
      <c r="A347" s="15">
        <v>339</v>
      </c>
      <c r="B347" s="16"/>
      <c r="C347" s="17"/>
      <c r="D347" s="17">
        <v>11936</v>
      </c>
      <c r="E347" s="18">
        <v>44180</v>
      </c>
      <c r="F347" s="18">
        <v>44196</v>
      </c>
      <c r="G347" s="19">
        <v>101711</v>
      </c>
      <c r="H347" s="20"/>
      <c r="I347" s="20"/>
      <c r="J347" s="20">
        <v>0</v>
      </c>
      <c r="K347" s="20">
        <v>0</v>
      </c>
      <c r="L347" s="20"/>
      <c r="M347" s="20"/>
      <c r="N347" s="20">
        <v>0</v>
      </c>
      <c r="O347" s="20">
        <v>101711</v>
      </c>
      <c r="P347" s="16" t="s">
        <v>386</v>
      </c>
      <c r="Q347" s="19">
        <v>101711</v>
      </c>
      <c r="R347" s="20"/>
      <c r="S347" s="20"/>
      <c r="T347" s="20"/>
      <c r="U347" s="16">
        <v>101711</v>
      </c>
      <c r="V347" s="20"/>
      <c r="W347" s="20"/>
      <c r="X347" s="20"/>
      <c r="Y347" s="20"/>
      <c r="Z347" s="20"/>
      <c r="AA347" s="20"/>
      <c r="AB347" s="20"/>
      <c r="AC347" s="16"/>
      <c r="AD347" s="20"/>
      <c r="AE347" s="20"/>
      <c r="AF347" s="20"/>
      <c r="AG347" s="25">
        <v>0</v>
      </c>
      <c r="AH347" s="16"/>
      <c r="AI347" s="16"/>
      <c r="AJ347" s="20"/>
      <c r="AK347" s="20"/>
      <c r="AL347" s="26">
        <v>0</v>
      </c>
    </row>
    <row r="348" spans="1:39" x14ac:dyDescent="0.25">
      <c r="A348" s="15">
        <v>340</v>
      </c>
      <c r="B348" s="16"/>
      <c r="C348" s="17"/>
      <c r="D348" s="17">
        <v>11980</v>
      </c>
      <c r="E348" s="18">
        <v>44181</v>
      </c>
      <c r="F348" s="18">
        <v>44196</v>
      </c>
      <c r="G348" s="19">
        <v>57600</v>
      </c>
      <c r="H348" s="20"/>
      <c r="I348" s="20"/>
      <c r="J348" s="20">
        <v>0</v>
      </c>
      <c r="K348" s="20">
        <v>0</v>
      </c>
      <c r="L348" s="20"/>
      <c r="M348" s="20"/>
      <c r="N348" s="20">
        <v>0</v>
      </c>
      <c r="O348" s="20">
        <v>57600</v>
      </c>
      <c r="P348" s="16" t="s">
        <v>387</v>
      </c>
      <c r="Q348" s="19">
        <v>57600</v>
      </c>
      <c r="R348" s="20"/>
      <c r="S348" s="20"/>
      <c r="T348" s="20"/>
      <c r="U348" s="16">
        <v>57600</v>
      </c>
      <c r="V348" s="20"/>
      <c r="W348" s="20"/>
      <c r="X348" s="20"/>
      <c r="Y348" s="20"/>
      <c r="Z348" s="20"/>
      <c r="AA348" s="20"/>
      <c r="AB348" s="20"/>
      <c r="AC348" s="16"/>
      <c r="AD348" s="20"/>
      <c r="AE348" s="20"/>
      <c r="AF348" s="20"/>
      <c r="AG348" s="25">
        <v>0</v>
      </c>
      <c r="AH348" s="16"/>
      <c r="AI348" s="16"/>
      <c r="AJ348" s="20"/>
      <c r="AK348" s="20"/>
      <c r="AL348" s="26">
        <v>0</v>
      </c>
    </row>
    <row r="349" spans="1:39" x14ac:dyDescent="0.25">
      <c r="A349" s="15">
        <v>341</v>
      </c>
      <c r="B349" s="16"/>
      <c r="C349" s="17"/>
      <c r="D349" s="17">
        <v>11346</v>
      </c>
      <c r="E349" s="18">
        <v>44175</v>
      </c>
      <c r="F349" s="18">
        <v>44196</v>
      </c>
      <c r="G349" s="19">
        <v>289220</v>
      </c>
      <c r="H349" s="20"/>
      <c r="I349" s="20"/>
      <c r="J349" s="20">
        <v>0</v>
      </c>
      <c r="K349" s="20">
        <v>0</v>
      </c>
      <c r="L349" s="20"/>
      <c r="M349" s="20"/>
      <c r="N349" s="20">
        <v>0</v>
      </c>
      <c r="O349" s="20">
        <v>289220</v>
      </c>
      <c r="P349" s="16" t="s">
        <v>388</v>
      </c>
      <c r="Q349" s="19">
        <v>289220</v>
      </c>
      <c r="R349" s="20"/>
      <c r="S349" s="20"/>
      <c r="T349" s="20"/>
      <c r="U349" s="16">
        <v>289220</v>
      </c>
      <c r="V349" s="20"/>
      <c r="W349" s="20"/>
      <c r="X349" s="20"/>
      <c r="Y349" s="20"/>
      <c r="Z349" s="20"/>
      <c r="AA349" s="20"/>
      <c r="AB349" s="20"/>
      <c r="AC349" s="16"/>
      <c r="AD349" s="20"/>
      <c r="AE349" s="20"/>
      <c r="AF349" s="20"/>
      <c r="AG349" s="25">
        <v>0</v>
      </c>
      <c r="AH349" s="16"/>
      <c r="AI349" s="16"/>
      <c r="AJ349" s="20"/>
      <c r="AK349" s="20"/>
      <c r="AL349" s="26">
        <v>0</v>
      </c>
    </row>
    <row r="350" spans="1:39" x14ac:dyDescent="0.25">
      <c r="A350" s="15">
        <v>342</v>
      </c>
      <c r="B350" s="16"/>
      <c r="C350" s="17"/>
      <c r="D350" s="17">
        <v>11515</v>
      </c>
      <c r="E350" s="18">
        <v>44176</v>
      </c>
      <c r="F350" s="18">
        <v>44196</v>
      </c>
      <c r="G350" s="19">
        <v>360281</v>
      </c>
      <c r="H350" s="20"/>
      <c r="I350" s="20"/>
      <c r="J350" s="20">
        <v>0</v>
      </c>
      <c r="K350" s="20">
        <v>0</v>
      </c>
      <c r="L350" s="20"/>
      <c r="M350" s="20"/>
      <c r="N350" s="20">
        <v>0</v>
      </c>
      <c r="O350" s="20">
        <v>360281</v>
      </c>
      <c r="P350" s="16" t="s">
        <v>389</v>
      </c>
      <c r="Q350" s="19">
        <v>360281</v>
      </c>
      <c r="R350" s="20"/>
      <c r="S350" s="20"/>
      <c r="T350" s="20"/>
      <c r="U350" s="16">
        <v>360281</v>
      </c>
      <c r="V350" s="20"/>
      <c r="W350" s="20"/>
      <c r="X350" s="20"/>
      <c r="Y350" s="20"/>
      <c r="Z350" s="20"/>
      <c r="AA350" s="20"/>
      <c r="AB350" s="20"/>
      <c r="AC350" s="16"/>
      <c r="AD350" s="20"/>
      <c r="AE350" s="20"/>
      <c r="AF350" s="20"/>
      <c r="AG350" s="25">
        <v>0</v>
      </c>
      <c r="AH350" s="16"/>
      <c r="AI350" s="16"/>
      <c r="AJ350" s="20"/>
      <c r="AK350" s="20"/>
      <c r="AL350" s="26">
        <v>0</v>
      </c>
    </row>
    <row r="351" spans="1:39" x14ac:dyDescent="0.25">
      <c r="A351" s="15">
        <v>343</v>
      </c>
      <c r="B351" s="16"/>
      <c r="C351" s="17"/>
      <c r="D351" s="17">
        <v>11529</v>
      </c>
      <c r="E351" s="18">
        <v>44177</v>
      </c>
      <c r="F351" s="18">
        <v>44196</v>
      </c>
      <c r="G351" s="19">
        <v>176466</v>
      </c>
      <c r="H351" s="20"/>
      <c r="I351" s="20"/>
      <c r="J351" s="20">
        <v>0</v>
      </c>
      <c r="K351" s="20">
        <v>0</v>
      </c>
      <c r="L351" s="20"/>
      <c r="M351" s="20"/>
      <c r="N351" s="20">
        <v>0</v>
      </c>
      <c r="O351" s="20">
        <v>176466</v>
      </c>
      <c r="P351" s="16" t="s">
        <v>390</v>
      </c>
      <c r="Q351" s="19">
        <v>176466</v>
      </c>
      <c r="R351" s="20"/>
      <c r="S351" s="20"/>
      <c r="T351" s="20"/>
      <c r="U351" s="16">
        <v>176466</v>
      </c>
      <c r="V351" s="20"/>
      <c r="W351" s="20"/>
      <c r="X351" s="20"/>
      <c r="Y351" s="20"/>
      <c r="Z351" s="20"/>
      <c r="AA351" s="20"/>
      <c r="AB351" s="20"/>
      <c r="AC351" s="16"/>
      <c r="AD351" s="20"/>
      <c r="AE351" s="20"/>
      <c r="AF351" s="20"/>
      <c r="AG351" s="25">
        <v>0</v>
      </c>
      <c r="AH351" s="16"/>
      <c r="AI351" s="16"/>
      <c r="AJ351" s="20"/>
      <c r="AK351" s="20"/>
      <c r="AL351" s="26">
        <v>0</v>
      </c>
    </row>
    <row r="352" spans="1:39" x14ac:dyDescent="0.25">
      <c r="A352" s="15">
        <v>344</v>
      </c>
      <c r="B352" s="16"/>
      <c r="C352" s="17"/>
      <c r="D352" s="17">
        <v>11636</v>
      </c>
      <c r="E352" s="18">
        <v>44178</v>
      </c>
      <c r="F352" s="18">
        <v>44196</v>
      </c>
      <c r="G352" s="19">
        <v>86850</v>
      </c>
      <c r="H352" s="20"/>
      <c r="I352" s="20"/>
      <c r="J352" s="20">
        <v>0</v>
      </c>
      <c r="K352" s="20">
        <v>0</v>
      </c>
      <c r="L352" s="20"/>
      <c r="M352" s="20"/>
      <c r="N352" s="20">
        <v>0</v>
      </c>
      <c r="O352" s="20">
        <v>86850</v>
      </c>
      <c r="P352" s="16" t="s">
        <v>391</v>
      </c>
      <c r="Q352" s="19">
        <v>86850</v>
      </c>
      <c r="R352" s="20"/>
      <c r="S352" s="20"/>
      <c r="T352" s="20"/>
      <c r="U352" s="16">
        <v>86850</v>
      </c>
      <c r="V352" s="20"/>
      <c r="W352" s="20"/>
      <c r="X352" s="20"/>
      <c r="Y352" s="20"/>
      <c r="Z352" s="20"/>
      <c r="AA352" s="20"/>
      <c r="AB352" s="20"/>
      <c r="AC352" s="16"/>
      <c r="AD352" s="20"/>
      <c r="AE352" s="20"/>
      <c r="AF352" s="20"/>
      <c r="AG352" s="25">
        <v>0</v>
      </c>
      <c r="AH352" s="16"/>
      <c r="AI352" s="16"/>
      <c r="AJ352" s="20"/>
      <c r="AK352" s="20"/>
      <c r="AL352" s="26">
        <v>0</v>
      </c>
    </row>
    <row r="353" spans="1:38" x14ac:dyDescent="0.25">
      <c r="A353" s="15">
        <v>345</v>
      </c>
      <c r="B353" s="16"/>
      <c r="C353" s="17"/>
      <c r="D353" s="17">
        <v>11639</v>
      </c>
      <c r="E353" s="18">
        <v>44178</v>
      </c>
      <c r="F353" s="18">
        <v>44196</v>
      </c>
      <c r="G353" s="19">
        <v>57600</v>
      </c>
      <c r="H353" s="20"/>
      <c r="I353" s="20"/>
      <c r="J353" s="20">
        <v>0</v>
      </c>
      <c r="K353" s="20">
        <v>0</v>
      </c>
      <c r="L353" s="20"/>
      <c r="M353" s="20"/>
      <c r="N353" s="20">
        <v>0</v>
      </c>
      <c r="O353" s="20">
        <v>57600</v>
      </c>
      <c r="P353" s="16" t="s">
        <v>392</v>
      </c>
      <c r="Q353" s="19">
        <v>57600</v>
      </c>
      <c r="R353" s="20"/>
      <c r="S353" s="20"/>
      <c r="T353" s="20"/>
      <c r="U353" s="16">
        <v>57600</v>
      </c>
      <c r="V353" s="20"/>
      <c r="W353" s="20"/>
      <c r="X353" s="20"/>
      <c r="Y353" s="20"/>
      <c r="Z353" s="20"/>
      <c r="AA353" s="20"/>
      <c r="AB353" s="20"/>
      <c r="AC353" s="16"/>
      <c r="AD353" s="20"/>
      <c r="AE353" s="20"/>
      <c r="AF353" s="20"/>
      <c r="AG353" s="25">
        <v>0</v>
      </c>
      <c r="AH353" s="16"/>
      <c r="AI353" s="16"/>
      <c r="AJ353" s="20"/>
      <c r="AK353" s="20"/>
      <c r="AL353" s="26">
        <v>0</v>
      </c>
    </row>
    <row r="354" spans="1:38" x14ac:dyDescent="0.25">
      <c r="A354" s="15">
        <v>346</v>
      </c>
      <c r="B354" s="16"/>
      <c r="C354" s="17"/>
      <c r="D354" s="17">
        <v>11667</v>
      </c>
      <c r="E354" s="18">
        <v>44179</v>
      </c>
      <c r="F354" s="18">
        <v>44196</v>
      </c>
      <c r="G354" s="19">
        <v>1372074</v>
      </c>
      <c r="H354" s="20"/>
      <c r="I354" s="20"/>
      <c r="J354" s="20">
        <v>0</v>
      </c>
      <c r="K354" s="20">
        <v>0</v>
      </c>
      <c r="L354" s="20"/>
      <c r="M354" s="20"/>
      <c r="N354" s="20">
        <v>0</v>
      </c>
      <c r="O354" s="20">
        <v>1372074</v>
      </c>
      <c r="P354" s="16" t="s">
        <v>393</v>
      </c>
      <c r="Q354" s="19">
        <v>1372074</v>
      </c>
      <c r="R354" s="20"/>
      <c r="S354" s="20"/>
      <c r="T354" s="20"/>
      <c r="U354" s="16">
        <v>1372074</v>
      </c>
      <c r="V354" s="20"/>
      <c r="W354" s="20"/>
      <c r="X354" s="20"/>
      <c r="Y354" s="20"/>
      <c r="Z354" s="20"/>
      <c r="AA354" s="20"/>
      <c r="AB354" s="20"/>
      <c r="AC354" s="16"/>
      <c r="AD354" s="20"/>
      <c r="AE354" s="20"/>
      <c r="AF354" s="20"/>
      <c r="AG354" s="25">
        <v>0</v>
      </c>
      <c r="AH354" s="16"/>
      <c r="AI354" s="16"/>
      <c r="AJ354" s="20"/>
      <c r="AK354" s="20"/>
      <c r="AL354" s="26">
        <v>0</v>
      </c>
    </row>
    <row r="355" spans="1:38" x14ac:dyDescent="0.25">
      <c r="A355" s="15">
        <v>347</v>
      </c>
      <c r="B355" s="16"/>
      <c r="C355" s="17"/>
      <c r="D355" s="17">
        <v>10967</v>
      </c>
      <c r="E355" s="18">
        <v>44170</v>
      </c>
      <c r="F355" s="18">
        <v>44196</v>
      </c>
      <c r="G355" s="19">
        <v>57600</v>
      </c>
      <c r="H355" s="20"/>
      <c r="I355" s="20"/>
      <c r="J355" s="20">
        <v>0</v>
      </c>
      <c r="K355" s="20">
        <v>0</v>
      </c>
      <c r="L355" s="20"/>
      <c r="M355" s="20"/>
      <c r="N355" s="20">
        <v>0</v>
      </c>
      <c r="O355" s="20">
        <v>57600</v>
      </c>
      <c r="P355" s="16" t="s">
        <v>394</v>
      </c>
      <c r="Q355" s="19">
        <v>57600</v>
      </c>
      <c r="R355" s="20"/>
      <c r="S355" s="20"/>
      <c r="T355" s="20"/>
      <c r="U355" s="16">
        <v>57600</v>
      </c>
      <c r="V355" s="20"/>
      <c r="W355" s="20"/>
      <c r="X355" s="20"/>
      <c r="Y355" s="20"/>
      <c r="Z355" s="20"/>
      <c r="AA355" s="20"/>
      <c r="AB355" s="20"/>
      <c r="AC355" s="16"/>
      <c r="AD355" s="20"/>
      <c r="AE355" s="20"/>
      <c r="AF355" s="20"/>
      <c r="AG355" s="25">
        <v>0</v>
      </c>
      <c r="AH355" s="16"/>
      <c r="AI355" s="16"/>
      <c r="AJ355" s="20"/>
      <c r="AK355" s="20"/>
      <c r="AL355" s="26">
        <v>0</v>
      </c>
    </row>
    <row r="356" spans="1:38" x14ac:dyDescent="0.25">
      <c r="A356" s="15">
        <v>348</v>
      </c>
      <c r="B356" s="16"/>
      <c r="C356" s="17"/>
      <c r="D356" s="17">
        <v>11023</v>
      </c>
      <c r="E356" s="18">
        <v>44170</v>
      </c>
      <c r="F356" s="18">
        <v>44196</v>
      </c>
      <c r="G356" s="19">
        <v>304946</v>
      </c>
      <c r="H356" s="20"/>
      <c r="I356" s="20"/>
      <c r="J356" s="20">
        <v>0</v>
      </c>
      <c r="K356" s="20">
        <v>0</v>
      </c>
      <c r="L356" s="20"/>
      <c r="M356" s="20"/>
      <c r="N356" s="20">
        <v>0</v>
      </c>
      <c r="O356" s="20">
        <v>304946</v>
      </c>
      <c r="P356" s="16" t="s">
        <v>395</v>
      </c>
      <c r="Q356" s="19">
        <v>304946</v>
      </c>
      <c r="R356" s="20"/>
      <c r="S356" s="20"/>
      <c r="T356" s="20"/>
      <c r="U356" s="16">
        <v>304946</v>
      </c>
      <c r="V356" s="20"/>
      <c r="W356" s="20"/>
      <c r="X356" s="20"/>
      <c r="Y356" s="20"/>
      <c r="Z356" s="20"/>
      <c r="AA356" s="20"/>
      <c r="AB356" s="20"/>
      <c r="AC356" s="16"/>
      <c r="AD356" s="20"/>
      <c r="AE356" s="20"/>
      <c r="AF356" s="20"/>
      <c r="AG356" s="25">
        <v>0</v>
      </c>
      <c r="AH356" s="16"/>
      <c r="AI356" s="16"/>
      <c r="AJ356" s="20"/>
      <c r="AK356" s="20"/>
      <c r="AL356" s="26">
        <v>0</v>
      </c>
    </row>
    <row r="357" spans="1:38" x14ac:dyDescent="0.25">
      <c r="A357" s="15">
        <v>349</v>
      </c>
      <c r="B357" s="16"/>
      <c r="C357" s="17"/>
      <c r="D357" s="17">
        <v>11174</v>
      </c>
      <c r="E357" s="18">
        <v>44173</v>
      </c>
      <c r="F357" s="18">
        <v>44196</v>
      </c>
      <c r="G357" s="19">
        <v>58266</v>
      </c>
      <c r="H357" s="20"/>
      <c r="I357" s="20"/>
      <c r="J357" s="20">
        <v>0</v>
      </c>
      <c r="K357" s="20">
        <v>0</v>
      </c>
      <c r="L357" s="20"/>
      <c r="M357" s="20"/>
      <c r="N357" s="20">
        <v>0</v>
      </c>
      <c r="O357" s="20">
        <v>58266</v>
      </c>
      <c r="P357" s="16" t="s">
        <v>396</v>
      </c>
      <c r="Q357" s="19">
        <v>58266</v>
      </c>
      <c r="R357" s="20"/>
      <c r="S357" s="20"/>
      <c r="T357" s="20"/>
      <c r="U357" s="16">
        <v>58266</v>
      </c>
      <c r="V357" s="20"/>
      <c r="W357" s="20"/>
      <c r="X357" s="20"/>
      <c r="Y357" s="20"/>
      <c r="Z357" s="20"/>
      <c r="AA357" s="20"/>
      <c r="AB357" s="20"/>
      <c r="AC357" s="16"/>
      <c r="AD357" s="20"/>
      <c r="AE357" s="20"/>
      <c r="AF357" s="20"/>
      <c r="AG357" s="25">
        <v>0</v>
      </c>
      <c r="AH357" s="16"/>
      <c r="AI357" s="16"/>
      <c r="AJ357" s="20"/>
      <c r="AK357" s="20"/>
      <c r="AL357" s="26">
        <v>0</v>
      </c>
    </row>
    <row r="358" spans="1:38" x14ac:dyDescent="0.25">
      <c r="A358" s="15">
        <v>350</v>
      </c>
      <c r="B358" s="16"/>
      <c r="C358" s="17"/>
      <c r="D358" s="17">
        <v>11205</v>
      </c>
      <c r="E358" s="18">
        <v>44174</v>
      </c>
      <c r="F358" s="18">
        <v>44196</v>
      </c>
      <c r="G358" s="19">
        <v>132851</v>
      </c>
      <c r="H358" s="20"/>
      <c r="I358" s="20"/>
      <c r="J358" s="20">
        <v>0</v>
      </c>
      <c r="K358" s="20">
        <v>0</v>
      </c>
      <c r="L358" s="20"/>
      <c r="M358" s="20"/>
      <c r="N358" s="20">
        <v>0</v>
      </c>
      <c r="O358" s="20">
        <v>132851</v>
      </c>
      <c r="P358" s="16" t="s">
        <v>397</v>
      </c>
      <c r="Q358" s="19">
        <v>132851</v>
      </c>
      <c r="R358" s="20"/>
      <c r="S358" s="20"/>
      <c r="T358" s="20"/>
      <c r="U358" s="16">
        <v>132851</v>
      </c>
      <c r="V358" s="20"/>
      <c r="W358" s="20"/>
      <c r="X358" s="20"/>
      <c r="Y358" s="20"/>
      <c r="Z358" s="20"/>
      <c r="AA358" s="20"/>
      <c r="AB358" s="20"/>
      <c r="AC358" s="16"/>
      <c r="AD358" s="20"/>
      <c r="AE358" s="20"/>
      <c r="AF358" s="20"/>
      <c r="AG358" s="25">
        <v>0</v>
      </c>
      <c r="AH358" s="16"/>
      <c r="AI358" s="16"/>
      <c r="AJ358" s="20"/>
      <c r="AK358" s="20"/>
      <c r="AL358" s="26">
        <v>0</v>
      </c>
    </row>
    <row r="359" spans="1:38" x14ac:dyDescent="0.25">
      <c r="A359" s="15">
        <v>351</v>
      </c>
      <c r="B359" s="16"/>
      <c r="C359" s="17"/>
      <c r="D359" s="17">
        <v>11333</v>
      </c>
      <c r="E359" s="18">
        <v>44174</v>
      </c>
      <c r="F359" s="18">
        <v>44196</v>
      </c>
      <c r="G359" s="19">
        <v>57600</v>
      </c>
      <c r="H359" s="20"/>
      <c r="I359" s="20"/>
      <c r="J359" s="20">
        <v>0</v>
      </c>
      <c r="K359" s="20">
        <v>0</v>
      </c>
      <c r="L359" s="20"/>
      <c r="M359" s="20"/>
      <c r="N359" s="20">
        <v>0</v>
      </c>
      <c r="O359" s="20">
        <v>57600</v>
      </c>
      <c r="P359" s="16" t="s">
        <v>398</v>
      </c>
      <c r="Q359" s="19">
        <v>57600</v>
      </c>
      <c r="R359" s="20"/>
      <c r="S359" s="20"/>
      <c r="T359" s="20"/>
      <c r="U359" s="16">
        <v>57600</v>
      </c>
      <c r="V359" s="20"/>
      <c r="W359" s="20"/>
      <c r="X359" s="20"/>
      <c r="Y359" s="20"/>
      <c r="Z359" s="20"/>
      <c r="AA359" s="20"/>
      <c r="AB359" s="20"/>
      <c r="AC359" s="16"/>
      <c r="AD359" s="20"/>
      <c r="AE359" s="20"/>
      <c r="AF359" s="20"/>
      <c r="AG359" s="25">
        <v>0</v>
      </c>
      <c r="AH359" s="16"/>
      <c r="AI359" s="16"/>
      <c r="AJ359" s="20"/>
      <c r="AK359" s="20"/>
      <c r="AL359" s="26">
        <v>0</v>
      </c>
    </row>
    <row r="360" spans="1:38" x14ac:dyDescent="0.25">
      <c r="A360" s="15">
        <v>352</v>
      </c>
      <c r="B360" s="16"/>
      <c r="C360" s="17"/>
      <c r="D360" s="17">
        <v>11343</v>
      </c>
      <c r="E360" s="18">
        <v>44175</v>
      </c>
      <c r="F360" s="18">
        <v>44196</v>
      </c>
      <c r="G360" s="19">
        <v>150000</v>
      </c>
      <c r="H360" s="20"/>
      <c r="I360" s="20"/>
      <c r="J360" s="20">
        <v>0</v>
      </c>
      <c r="K360" s="20">
        <v>0</v>
      </c>
      <c r="L360" s="20"/>
      <c r="M360" s="20"/>
      <c r="N360" s="20">
        <v>0</v>
      </c>
      <c r="O360" s="20">
        <v>150000</v>
      </c>
      <c r="P360" s="16" t="s">
        <v>399</v>
      </c>
      <c r="Q360" s="19">
        <v>150000</v>
      </c>
      <c r="R360" s="20"/>
      <c r="S360" s="20">
        <v>150000</v>
      </c>
      <c r="T360" s="20"/>
      <c r="U360" s="16">
        <v>0</v>
      </c>
      <c r="V360" s="20"/>
      <c r="W360" s="20"/>
      <c r="X360" s="20"/>
      <c r="Y360" s="20"/>
      <c r="Z360" s="20"/>
      <c r="AA360" s="20"/>
      <c r="AB360" s="20"/>
      <c r="AC360" s="16"/>
      <c r="AD360" s="20"/>
      <c r="AE360" s="20"/>
      <c r="AF360" s="20"/>
      <c r="AG360" s="25">
        <v>0</v>
      </c>
      <c r="AH360" s="16"/>
      <c r="AI360" s="16"/>
      <c r="AJ360" s="20"/>
      <c r="AK360" s="20"/>
      <c r="AL360" s="26">
        <v>0</v>
      </c>
    </row>
    <row r="361" spans="1:38" x14ac:dyDescent="0.25">
      <c r="A361" s="15">
        <v>353</v>
      </c>
      <c r="B361" s="16"/>
      <c r="C361" s="17"/>
      <c r="D361" s="17">
        <v>10566</v>
      </c>
      <c r="E361" s="18">
        <v>44166</v>
      </c>
      <c r="F361" s="18">
        <v>44196</v>
      </c>
      <c r="G361" s="19">
        <v>57600</v>
      </c>
      <c r="H361" s="20"/>
      <c r="I361" s="20"/>
      <c r="J361" s="20">
        <v>0</v>
      </c>
      <c r="K361" s="20">
        <v>0</v>
      </c>
      <c r="L361" s="20"/>
      <c r="M361" s="20"/>
      <c r="N361" s="20">
        <v>0</v>
      </c>
      <c r="O361" s="20">
        <v>57600</v>
      </c>
      <c r="P361" s="16" t="s">
        <v>400</v>
      </c>
      <c r="Q361" s="19">
        <v>57600</v>
      </c>
      <c r="R361" s="20"/>
      <c r="S361" s="20"/>
      <c r="T361" s="20"/>
      <c r="U361" s="16">
        <v>57600</v>
      </c>
      <c r="V361" s="20"/>
      <c r="W361" s="20"/>
      <c r="X361" s="20"/>
      <c r="Y361" s="20"/>
      <c r="Z361" s="20"/>
      <c r="AA361" s="20"/>
      <c r="AB361" s="20"/>
      <c r="AC361" s="16"/>
      <c r="AD361" s="20"/>
      <c r="AE361" s="20"/>
      <c r="AF361" s="20"/>
      <c r="AG361" s="25">
        <v>0</v>
      </c>
      <c r="AH361" s="16"/>
      <c r="AI361" s="16"/>
      <c r="AJ361" s="20"/>
      <c r="AK361" s="20"/>
      <c r="AL361" s="26">
        <v>0</v>
      </c>
    </row>
    <row r="362" spans="1:38" x14ac:dyDescent="0.25">
      <c r="A362" s="15">
        <v>354</v>
      </c>
      <c r="B362" s="16"/>
      <c r="C362" s="17"/>
      <c r="D362" s="17">
        <v>10624</v>
      </c>
      <c r="E362" s="18">
        <v>44167</v>
      </c>
      <c r="F362" s="18">
        <v>44196</v>
      </c>
      <c r="G362" s="19">
        <v>144506</v>
      </c>
      <c r="H362" s="20"/>
      <c r="I362" s="20"/>
      <c r="J362" s="20">
        <v>0</v>
      </c>
      <c r="K362" s="20">
        <v>0</v>
      </c>
      <c r="L362" s="20"/>
      <c r="M362" s="20"/>
      <c r="N362" s="20">
        <v>0</v>
      </c>
      <c r="O362" s="20">
        <v>144506</v>
      </c>
      <c r="P362" s="16" t="s">
        <v>401</v>
      </c>
      <c r="Q362" s="19">
        <v>144506</v>
      </c>
      <c r="R362" s="20"/>
      <c r="S362" s="20"/>
      <c r="T362" s="20"/>
      <c r="U362" s="16">
        <v>144506</v>
      </c>
      <c r="V362" s="20"/>
      <c r="W362" s="20"/>
      <c r="X362" s="20"/>
      <c r="Y362" s="20"/>
      <c r="Z362" s="20"/>
      <c r="AA362" s="20"/>
      <c r="AB362" s="20"/>
      <c r="AC362" s="16"/>
      <c r="AD362" s="20"/>
      <c r="AE362" s="20"/>
      <c r="AF362" s="20"/>
      <c r="AG362" s="25">
        <v>0</v>
      </c>
      <c r="AH362" s="16"/>
      <c r="AI362" s="16"/>
      <c r="AJ362" s="20"/>
      <c r="AK362" s="20"/>
      <c r="AL362" s="26">
        <v>0</v>
      </c>
    </row>
    <row r="363" spans="1:38" x14ac:dyDescent="0.25">
      <c r="A363" s="15">
        <v>355</v>
      </c>
      <c r="B363" s="16"/>
      <c r="C363" s="17"/>
      <c r="D363" s="17">
        <v>10800</v>
      </c>
      <c r="E363" s="18">
        <v>44168</v>
      </c>
      <c r="F363" s="18">
        <v>44196</v>
      </c>
      <c r="G363" s="19">
        <v>122585</v>
      </c>
      <c r="H363" s="20"/>
      <c r="I363" s="20"/>
      <c r="J363" s="20">
        <v>0</v>
      </c>
      <c r="K363" s="20">
        <v>0</v>
      </c>
      <c r="L363" s="20"/>
      <c r="M363" s="20"/>
      <c r="N363" s="20">
        <v>0</v>
      </c>
      <c r="O363" s="20">
        <v>122585</v>
      </c>
      <c r="P363" s="16" t="s">
        <v>402</v>
      </c>
      <c r="Q363" s="19">
        <v>122585</v>
      </c>
      <c r="R363" s="20"/>
      <c r="S363" s="20"/>
      <c r="T363" s="20"/>
      <c r="U363" s="16">
        <v>122585</v>
      </c>
      <c r="V363" s="20"/>
      <c r="W363" s="20"/>
      <c r="X363" s="20"/>
      <c r="Y363" s="20"/>
      <c r="Z363" s="20"/>
      <c r="AA363" s="20"/>
      <c r="AB363" s="20"/>
      <c r="AC363" s="16"/>
      <c r="AD363" s="20"/>
      <c r="AE363" s="20"/>
      <c r="AF363" s="20"/>
      <c r="AG363" s="25">
        <v>0</v>
      </c>
      <c r="AH363" s="16"/>
      <c r="AI363" s="16"/>
      <c r="AJ363" s="20"/>
      <c r="AK363" s="20"/>
      <c r="AL363" s="26">
        <v>0</v>
      </c>
    </row>
    <row r="364" spans="1:38" x14ac:dyDescent="0.25">
      <c r="A364" s="15">
        <v>356</v>
      </c>
      <c r="B364" s="16"/>
      <c r="C364" s="17"/>
      <c r="D364" s="17">
        <v>10940</v>
      </c>
      <c r="E364" s="18">
        <v>44169</v>
      </c>
      <c r="F364" s="18">
        <v>44196</v>
      </c>
      <c r="G364" s="19">
        <v>57600</v>
      </c>
      <c r="H364" s="20"/>
      <c r="I364" s="20"/>
      <c r="J364" s="20">
        <v>0</v>
      </c>
      <c r="K364" s="20">
        <v>0</v>
      </c>
      <c r="L364" s="20"/>
      <c r="M364" s="20"/>
      <c r="N364" s="20">
        <v>0</v>
      </c>
      <c r="O364" s="20">
        <v>57600</v>
      </c>
      <c r="P364" s="16" t="s">
        <v>403</v>
      </c>
      <c r="Q364" s="19">
        <v>57600</v>
      </c>
      <c r="R364" s="20"/>
      <c r="S364" s="20"/>
      <c r="T364" s="20"/>
      <c r="U364" s="16">
        <v>57600</v>
      </c>
      <c r="V364" s="20"/>
      <c r="W364" s="20"/>
      <c r="X364" s="20"/>
      <c r="Y364" s="20"/>
      <c r="Z364" s="20"/>
      <c r="AA364" s="20"/>
      <c r="AB364" s="20"/>
      <c r="AC364" s="16"/>
      <c r="AD364" s="20"/>
      <c r="AE364" s="20"/>
      <c r="AF364" s="20"/>
      <c r="AG364" s="25">
        <v>0</v>
      </c>
      <c r="AH364" s="16"/>
      <c r="AI364" s="16"/>
      <c r="AJ364" s="20"/>
      <c r="AK364" s="20"/>
      <c r="AL364" s="26">
        <v>0</v>
      </c>
    </row>
    <row r="365" spans="1:38" x14ac:dyDescent="0.25">
      <c r="A365" s="15">
        <v>357</v>
      </c>
      <c r="B365" s="16"/>
      <c r="C365" s="17"/>
      <c r="D365" s="17">
        <v>10952</v>
      </c>
      <c r="E365" s="18">
        <v>44169</v>
      </c>
      <c r="F365" s="18">
        <v>44196</v>
      </c>
      <c r="G365" s="19">
        <v>58266</v>
      </c>
      <c r="H365" s="20"/>
      <c r="I365" s="20"/>
      <c r="J365" s="20">
        <v>0</v>
      </c>
      <c r="K365" s="20">
        <v>0</v>
      </c>
      <c r="L365" s="20"/>
      <c r="M365" s="20"/>
      <c r="N365" s="20">
        <v>0</v>
      </c>
      <c r="O365" s="20">
        <v>58266</v>
      </c>
      <c r="P365" s="16" t="s">
        <v>404</v>
      </c>
      <c r="Q365" s="19">
        <v>58266</v>
      </c>
      <c r="R365" s="20"/>
      <c r="S365" s="20"/>
      <c r="T365" s="20"/>
      <c r="U365" s="16">
        <v>58266</v>
      </c>
      <c r="V365" s="20"/>
      <c r="W365" s="20"/>
      <c r="X365" s="20"/>
      <c r="Y365" s="20"/>
      <c r="Z365" s="20"/>
      <c r="AA365" s="20"/>
      <c r="AB365" s="20"/>
      <c r="AC365" s="16"/>
      <c r="AD365" s="20"/>
      <c r="AE365" s="20"/>
      <c r="AF365" s="20"/>
      <c r="AG365" s="25">
        <v>0</v>
      </c>
      <c r="AH365" s="16"/>
      <c r="AI365" s="16"/>
      <c r="AJ365" s="20"/>
      <c r="AK365" s="20"/>
      <c r="AL365" s="26">
        <v>0</v>
      </c>
    </row>
    <row r="366" spans="1:38" x14ac:dyDescent="0.25">
      <c r="A366" s="15">
        <v>358</v>
      </c>
      <c r="B366" s="16"/>
      <c r="C366" s="17"/>
      <c r="D366" s="17">
        <v>10966</v>
      </c>
      <c r="E366" s="18">
        <v>44170</v>
      </c>
      <c r="F366" s="18">
        <v>44196</v>
      </c>
      <c r="G366" s="19">
        <v>150000</v>
      </c>
      <c r="H366" s="20"/>
      <c r="I366" s="20"/>
      <c r="J366" s="20">
        <v>0</v>
      </c>
      <c r="K366" s="20">
        <v>0</v>
      </c>
      <c r="L366" s="20"/>
      <c r="M366" s="20"/>
      <c r="N366" s="20">
        <v>0</v>
      </c>
      <c r="O366" s="20">
        <v>150000</v>
      </c>
      <c r="P366" s="16" t="s">
        <v>405</v>
      </c>
      <c r="Q366" s="19">
        <v>150000</v>
      </c>
      <c r="R366" s="20"/>
      <c r="S366" s="20">
        <v>150000</v>
      </c>
      <c r="T366" s="20"/>
      <c r="U366" s="16">
        <v>0</v>
      </c>
      <c r="V366" s="20"/>
      <c r="W366" s="20"/>
      <c r="X366" s="20"/>
      <c r="Y366" s="20"/>
      <c r="Z366" s="20"/>
      <c r="AA366" s="20"/>
      <c r="AB366" s="20"/>
      <c r="AC366" s="16"/>
      <c r="AD366" s="20"/>
      <c r="AE366" s="20"/>
      <c r="AF366" s="20"/>
      <c r="AG366" s="25">
        <v>0</v>
      </c>
      <c r="AH366" s="16"/>
      <c r="AI366" s="16"/>
      <c r="AJ366" s="20"/>
      <c r="AK366" s="20"/>
      <c r="AL366" s="26">
        <v>0</v>
      </c>
    </row>
    <row r="367" spans="1:38" x14ac:dyDescent="0.25">
      <c r="A367" s="15">
        <v>359</v>
      </c>
      <c r="B367" s="16"/>
      <c r="C367" s="17"/>
      <c r="D367" s="17">
        <v>10064</v>
      </c>
      <c r="E367" s="18">
        <v>44162</v>
      </c>
      <c r="F367" s="18">
        <v>44196</v>
      </c>
      <c r="G367" s="19">
        <v>122666</v>
      </c>
      <c r="H367" s="20"/>
      <c r="I367" s="20"/>
      <c r="J367" s="20">
        <v>0</v>
      </c>
      <c r="K367" s="20">
        <v>0</v>
      </c>
      <c r="L367" s="20"/>
      <c r="M367" s="20"/>
      <c r="N367" s="20">
        <v>0</v>
      </c>
      <c r="O367" s="20">
        <v>122666</v>
      </c>
      <c r="P367" s="16" t="s">
        <v>406</v>
      </c>
      <c r="Q367" s="19">
        <v>122666</v>
      </c>
      <c r="R367" s="20"/>
      <c r="S367" s="20"/>
      <c r="T367" s="20"/>
      <c r="U367" s="16">
        <v>122666</v>
      </c>
      <c r="V367" s="20"/>
      <c r="W367" s="20"/>
      <c r="X367" s="20"/>
      <c r="Y367" s="20"/>
      <c r="Z367" s="20"/>
      <c r="AA367" s="20"/>
      <c r="AB367" s="20"/>
      <c r="AC367" s="16"/>
      <c r="AD367" s="20"/>
      <c r="AE367" s="20"/>
      <c r="AF367" s="20"/>
      <c r="AG367" s="25">
        <v>0</v>
      </c>
      <c r="AH367" s="16"/>
      <c r="AI367" s="16"/>
      <c r="AJ367" s="20"/>
      <c r="AK367" s="20"/>
      <c r="AL367" s="26">
        <v>0</v>
      </c>
    </row>
    <row r="368" spans="1:38" x14ac:dyDescent="0.25">
      <c r="A368" s="15">
        <v>360</v>
      </c>
      <c r="B368" s="16"/>
      <c r="C368" s="17"/>
      <c r="D368" s="17">
        <v>10073</v>
      </c>
      <c r="E368" s="18">
        <v>44162</v>
      </c>
      <c r="F368" s="18">
        <v>44196</v>
      </c>
      <c r="G368" s="19">
        <v>197675</v>
      </c>
      <c r="H368" s="20"/>
      <c r="I368" s="20"/>
      <c r="J368" s="20">
        <v>0</v>
      </c>
      <c r="K368" s="20">
        <v>0</v>
      </c>
      <c r="L368" s="20"/>
      <c r="M368" s="20"/>
      <c r="N368" s="20">
        <v>0</v>
      </c>
      <c r="O368" s="20">
        <v>197675</v>
      </c>
      <c r="P368" s="16" t="s">
        <v>407</v>
      </c>
      <c r="Q368" s="19">
        <v>197675</v>
      </c>
      <c r="R368" s="20"/>
      <c r="S368" s="20"/>
      <c r="T368" s="20"/>
      <c r="U368" s="16">
        <v>197675</v>
      </c>
      <c r="V368" s="20"/>
      <c r="W368" s="20"/>
      <c r="X368" s="20"/>
      <c r="Y368" s="20"/>
      <c r="Z368" s="20"/>
      <c r="AA368" s="20"/>
      <c r="AB368" s="20"/>
      <c r="AC368" s="16"/>
      <c r="AD368" s="20"/>
      <c r="AE368" s="20"/>
      <c r="AF368" s="20"/>
      <c r="AG368" s="25">
        <v>0</v>
      </c>
      <c r="AH368" s="16"/>
      <c r="AI368" s="16"/>
      <c r="AJ368" s="20"/>
      <c r="AK368" s="20"/>
      <c r="AL368" s="26">
        <v>0</v>
      </c>
    </row>
    <row r="369" spans="1:39" x14ac:dyDescent="0.25">
      <c r="A369" s="15">
        <v>361</v>
      </c>
      <c r="B369" s="16"/>
      <c r="C369" s="17"/>
      <c r="D369" s="17">
        <v>10242</v>
      </c>
      <c r="E369" s="18">
        <v>44164</v>
      </c>
      <c r="F369" s="18">
        <v>44196</v>
      </c>
      <c r="G369" s="19">
        <v>504089</v>
      </c>
      <c r="H369" s="20"/>
      <c r="I369" s="20"/>
      <c r="J369" s="20">
        <v>0</v>
      </c>
      <c r="K369" s="20">
        <v>0</v>
      </c>
      <c r="L369" s="20"/>
      <c r="M369" s="20"/>
      <c r="N369" s="20">
        <v>0</v>
      </c>
      <c r="O369" s="20">
        <v>504089</v>
      </c>
      <c r="P369" s="16" t="s">
        <v>408</v>
      </c>
      <c r="Q369" s="19">
        <v>504089</v>
      </c>
      <c r="R369" s="20"/>
      <c r="S369" s="20"/>
      <c r="T369" s="20"/>
      <c r="U369" s="16">
        <v>504089</v>
      </c>
      <c r="V369" s="20"/>
      <c r="W369" s="20"/>
      <c r="X369" s="20"/>
      <c r="Y369" s="20"/>
      <c r="Z369" s="20"/>
      <c r="AA369" s="20"/>
      <c r="AB369" s="20"/>
      <c r="AC369" s="16"/>
      <c r="AD369" s="20"/>
      <c r="AE369" s="20"/>
      <c r="AF369" s="20"/>
      <c r="AG369" s="25">
        <v>0</v>
      </c>
      <c r="AH369" s="16"/>
      <c r="AI369" s="16"/>
      <c r="AJ369" s="20"/>
      <c r="AK369" s="20"/>
      <c r="AL369" s="26">
        <v>0</v>
      </c>
    </row>
    <row r="370" spans="1:39" x14ac:dyDescent="0.25">
      <c r="A370" s="15">
        <v>362</v>
      </c>
      <c r="B370" s="16"/>
      <c r="C370" s="17"/>
      <c r="D370" s="17">
        <v>10282</v>
      </c>
      <c r="E370" s="18">
        <v>44164</v>
      </c>
      <c r="F370" s="18">
        <v>44196</v>
      </c>
      <c r="G370" s="19">
        <v>59081</v>
      </c>
      <c r="H370" s="20"/>
      <c r="I370" s="20"/>
      <c r="J370" s="20">
        <v>0</v>
      </c>
      <c r="K370" s="20">
        <v>0</v>
      </c>
      <c r="L370" s="20"/>
      <c r="M370" s="20"/>
      <c r="N370" s="20">
        <v>0</v>
      </c>
      <c r="O370" s="20">
        <v>59081</v>
      </c>
      <c r="P370" s="16" t="s">
        <v>409</v>
      </c>
      <c r="Q370" s="19">
        <v>59081</v>
      </c>
      <c r="R370" s="20"/>
      <c r="S370" s="20"/>
      <c r="T370" s="20"/>
      <c r="U370" s="16">
        <v>59081</v>
      </c>
      <c r="V370" s="20"/>
      <c r="W370" s="20"/>
      <c r="X370" s="20"/>
      <c r="Y370" s="20"/>
      <c r="Z370" s="20"/>
      <c r="AA370" s="20"/>
      <c r="AB370" s="20"/>
      <c r="AC370" s="16"/>
      <c r="AD370" s="20"/>
      <c r="AE370" s="20"/>
      <c r="AF370" s="20"/>
      <c r="AG370" s="25">
        <v>0</v>
      </c>
      <c r="AH370" s="16"/>
      <c r="AI370" s="16"/>
      <c r="AJ370" s="20"/>
      <c r="AK370" s="20"/>
      <c r="AL370" s="26">
        <v>0</v>
      </c>
    </row>
    <row r="371" spans="1:39" x14ac:dyDescent="0.25">
      <c r="A371" s="15">
        <v>363</v>
      </c>
      <c r="B371" s="16"/>
      <c r="C371" s="17"/>
      <c r="D371" s="17">
        <v>10299</v>
      </c>
      <c r="E371" s="18">
        <v>44165</v>
      </c>
      <c r="F371" s="18">
        <v>44196</v>
      </c>
      <c r="G371" s="19">
        <v>138600</v>
      </c>
      <c r="H371" s="20"/>
      <c r="I371" s="20"/>
      <c r="J371" s="20">
        <v>0</v>
      </c>
      <c r="K371" s="20">
        <v>0</v>
      </c>
      <c r="L371" s="20"/>
      <c r="M371" s="20"/>
      <c r="N371" s="20">
        <v>0</v>
      </c>
      <c r="O371" s="20">
        <v>138600</v>
      </c>
      <c r="P371" s="16" t="s">
        <v>410</v>
      </c>
      <c r="Q371" s="19">
        <v>138600</v>
      </c>
      <c r="R371" s="20"/>
      <c r="S371" s="20"/>
      <c r="T371" s="20"/>
      <c r="U371" s="16">
        <v>138600</v>
      </c>
      <c r="V371" s="20"/>
      <c r="W371" s="20"/>
      <c r="X371" s="20"/>
      <c r="Y371" s="20"/>
      <c r="Z371" s="20"/>
      <c r="AA371" s="20"/>
      <c r="AB371" s="20"/>
      <c r="AC371" s="16"/>
      <c r="AD371" s="20"/>
      <c r="AE371" s="20"/>
      <c r="AF371" s="20"/>
      <c r="AG371" s="25">
        <v>0</v>
      </c>
      <c r="AH371" s="16"/>
      <c r="AI371" s="16"/>
      <c r="AJ371" s="20"/>
      <c r="AK371" s="20"/>
      <c r="AL371" s="26">
        <v>0</v>
      </c>
    </row>
    <row r="372" spans="1:39" x14ac:dyDescent="0.25">
      <c r="A372" s="15">
        <v>364</v>
      </c>
      <c r="B372" s="16"/>
      <c r="C372" s="17"/>
      <c r="D372" s="17">
        <v>10489</v>
      </c>
      <c r="E372" s="18">
        <v>44166</v>
      </c>
      <c r="F372" s="18">
        <v>44196</v>
      </c>
      <c r="G372" s="19">
        <v>63643</v>
      </c>
      <c r="H372" s="20"/>
      <c r="I372" s="20"/>
      <c r="J372" s="20">
        <v>0</v>
      </c>
      <c r="K372" s="20">
        <v>0</v>
      </c>
      <c r="L372" s="20"/>
      <c r="M372" s="20"/>
      <c r="N372" s="20">
        <v>0</v>
      </c>
      <c r="O372" s="20">
        <v>63643</v>
      </c>
      <c r="P372" s="16" t="s">
        <v>411</v>
      </c>
      <c r="Q372" s="19">
        <v>63643</v>
      </c>
      <c r="R372" s="20"/>
      <c r="S372" s="20"/>
      <c r="T372" s="20"/>
      <c r="U372" s="16">
        <v>63643</v>
      </c>
      <c r="V372" s="20"/>
      <c r="W372" s="20"/>
      <c r="X372" s="20"/>
      <c r="Y372" s="20"/>
      <c r="Z372" s="20"/>
      <c r="AA372" s="20"/>
      <c r="AB372" s="20"/>
      <c r="AC372" s="16"/>
      <c r="AD372" s="20"/>
      <c r="AE372" s="20"/>
      <c r="AF372" s="20"/>
      <c r="AG372" s="25">
        <v>0</v>
      </c>
      <c r="AH372" s="16"/>
      <c r="AI372" s="16"/>
      <c r="AJ372" s="20"/>
      <c r="AK372" s="20"/>
      <c r="AL372" s="26">
        <v>0</v>
      </c>
    </row>
    <row r="373" spans="1:39" x14ac:dyDescent="0.25">
      <c r="A373" s="15">
        <v>365</v>
      </c>
      <c r="B373" s="16"/>
      <c r="C373" s="17"/>
      <c r="D373" s="17">
        <v>418211</v>
      </c>
      <c r="E373" s="18">
        <v>43717</v>
      </c>
      <c r="F373" s="18">
        <v>43748</v>
      </c>
      <c r="G373" s="19">
        <v>124981</v>
      </c>
      <c r="H373" s="20"/>
      <c r="I373" s="20"/>
      <c r="J373" s="20">
        <v>0</v>
      </c>
      <c r="K373" s="20">
        <v>0</v>
      </c>
      <c r="L373" s="20"/>
      <c r="M373" s="20"/>
      <c r="N373" s="20">
        <v>0</v>
      </c>
      <c r="O373" s="20">
        <v>124981</v>
      </c>
      <c r="P373" s="16" t="s">
        <v>412</v>
      </c>
      <c r="Q373" s="19">
        <v>124981</v>
      </c>
      <c r="R373" s="20"/>
      <c r="S373" s="20"/>
      <c r="T373" s="20"/>
      <c r="U373" s="16">
        <v>124981</v>
      </c>
      <c r="V373" s="20"/>
      <c r="W373" s="20"/>
      <c r="X373" s="20"/>
      <c r="Y373" s="20"/>
      <c r="Z373" s="20"/>
      <c r="AA373" s="20"/>
      <c r="AB373" s="20"/>
      <c r="AC373" s="16"/>
      <c r="AD373" s="20"/>
      <c r="AE373" s="20"/>
      <c r="AF373" s="20"/>
      <c r="AG373" s="25">
        <v>0</v>
      </c>
      <c r="AH373" s="16"/>
      <c r="AI373" s="16"/>
      <c r="AJ373" s="20"/>
      <c r="AK373" s="20"/>
      <c r="AL373" s="26">
        <v>0</v>
      </c>
    </row>
    <row r="374" spans="1:39" x14ac:dyDescent="0.25">
      <c r="A374" s="15">
        <v>366</v>
      </c>
      <c r="B374" s="16"/>
      <c r="C374" s="17"/>
      <c r="D374" s="17">
        <v>418224</v>
      </c>
      <c r="E374" s="18">
        <v>43721</v>
      </c>
      <c r="F374" s="18">
        <v>43748</v>
      </c>
      <c r="G374" s="19">
        <v>99984</v>
      </c>
      <c r="H374" s="20"/>
      <c r="I374" s="20"/>
      <c r="J374" s="20">
        <v>0</v>
      </c>
      <c r="K374" s="20">
        <v>0</v>
      </c>
      <c r="L374" s="20"/>
      <c r="M374" s="20"/>
      <c r="N374" s="20">
        <v>0</v>
      </c>
      <c r="O374" s="20">
        <v>99984</v>
      </c>
      <c r="P374" s="16" t="s">
        <v>413</v>
      </c>
      <c r="Q374" s="19">
        <v>99984</v>
      </c>
      <c r="R374" s="20"/>
      <c r="S374" s="20"/>
      <c r="T374" s="20"/>
      <c r="U374" s="16">
        <v>99984</v>
      </c>
      <c r="V374" s="20"/>
      <c r="W374" s="20"/>
      <c r="X374" s="20"/>
      <c r="Y374" s="20"/>
      <c r="Z374" s="20"/>
      <c r="AA374" s="20"/>
      <c r="AB374" s="20"/>
      <c r="AC374" s="16"/>
      <c r="AD374" s="20"/>
      <c r="AE374" s="20"/>
      <c r="AF374" s="20"/>
      <c r="AG374" s="25">
        <v>0</v>
      </c>
      <c r="AH374" s="16"/>
      <c r="AI374" s="16"/>
      <c r="AJ374" s="20"/>
      <c r="AK374" s="20"/>
      <c r="AL374" s="26">
        <v>0</v>
      </c>
    </row>
    <row r="375" spans="1:39" x14ac:dyDescent="0.25">
      <c r="A375" s="15">
        <v>367</v>
      </c>
      <c r="B375" s="16"/>
      <c r="C375" s="17"/>
      <c r="D375" s="17">
        <v>418320</v>
      </c>
      <c r="E375" s="18">
        <v>43738</v>
      </c>
      <c r="F375" s="18">
        <v>43748</v>
      </c>
      <c r="G375" s="19">
        <v>99984</v>
      </c>
      <c r="H375" s="20"/>
      <c r="I375" s="20"/>
      <c r="J375" s="20">
        <v>0</v>
      </c>
      <c r="K375" s="20">
        <v>0</v>
      </c>
      <c r="L375" s="20"/>
      <c r="M375" s="20"/>
      <c r="N375" s="20">
        <v>0</v>
      </c>
      <c r="O375" s="20">
        <v>99984</v>
      </c>
      <c r="P375" s="16" t="s">
        <v>414</v>
      </c>
      <c r="Q375" s="19">
        <v>99984</v>
      </c>
      <c r="R375" s="20"/>
      <c r="S375" s="20"/>
      <c r="T375" s="20"/>
      <c r="U375" s="16">
        <v>99984</v>
      </c>
      <c r="V375" s="20"/>
      <c r="W375" s="20"/>
      <c r="X375" s="20"/>
      <c r="Y375" s="20"/>
      <c r="Z375" s="20"/>
      <c r="AA375" s="20"/>
      <c r="AB375" s="20"/>
      <c r="AC375" s="16"/>
      <c r="AD375" s="20"/>
      <c r="AE375" s="20"/>
      <c r="AF375" s="20"/>
      <c r="AG375" s="25">
        <v>0</v>
      </c>
      <c r="AH375" s="16"/>
      <c r="AI375" s="16"/>
      <c r="AJ375" s="20"/>
      <c r="AK375" s="20"/>
      <c r="AL375" s="26">
        <v>0</v>
      </c>
    </row>
    <row r="376" spans="1:39" x14ac:dyDescent="0.25">
      <c r="A376" s="15">
        <v>368</v>
      </c>
      <c r="B376" s="16"/>
      <c r="C376" s="17"/>
      <c r="D376" s="17">
        <v>421669</v>
      </c>
      <c r="E376" s="18">
        <v>43786</v>
      </c>
      <c r="F376" s="18">
        <v>43804</v>
      </c>
      <c r="G376" s="19">
        <v>124981</v>
      </c>
      <c r="H376" s="20"/>
      <c r="I376" s="20"/>
      <c r="J376" s="20">
        <v>0</v>
      </c>
      <c r="K376" s="20">
        <v>0</v>
      </c>
      <c r="L376" s="20"/>
      <c r="M376" s="20"/>
      <c r="N376" s="20">
        <v>0</v>
      </c>
      <c r="O376" s="20">
        <v>124981</v>
      </c>
      <c r="P376" s="16" t="s">
        <v>415</v>
      </c>
      <c r="Q376" s="19">
        <v>124981</v>
      </c>
      <c r="R376" s="20"/>
      <c r="S376" s="20">
        <v>124981</v>
      </c>
      <c r="T376" s="20"/>
      <c r="U376" s="16">
        <v>0</v>
      </c>
      <c r="V376" s="20"/>
      <c r="W376" s="20"/>
      <c r="X376" s="20"/>
      <c r="Y376" s="20"/>
      <c r="Z376" s="20"/>
      <c r="AA376" s="20"/>
      <c r="AB376" s="20"/>
      <c r="AC376" s="16"/>
      <c r="AD376" s="20"/>
      <c r="AE376" s="20"/>
      <c r="AF376" s="20"/>
      <c r="AG376" s="25">
        <v>0</v>
      </c>
      <c r="AH376" s="16"/>
      <c r="AI376" s="16"/>
      <c r="AJ376" s="20"/>
      <c r="AK376" s="20"/>
      <c r="AL376" s="26">
        <v>0</v>
      </c>
    </row>
    <row r="377" spans="1:39" x14ac:dyDescent="0.25">
      <c r="A377" s="15">
        <v>369</v>
      </c>
      <c r="B377" s="16"/>
      <c r="C377" s="17"/>
      <c r="D377" s="17">
        <v>432068</v>
      </c>
      <c r="E377" s="18">
        <v>44036</v>
      </c>
      <c r="F377" s="18">
        <v>44053</v>
      </c>
      <c r="G377" s="19">
        <v>105973</v>
      </c>
      <c r="H377" s="20"/>
      <c r="I377" s="20"/>
      <c r="J377" s="20">
        <v>0</v>
      </c>
      <c r="K377" s="20">
        <v>0</v>
      </c>
      <c r="L377" s="20"/>
      <c r="M377" s="20"/>
      <c r="N377" s="20">
        <v>0</v>
      </c>
      <c r="O377" s="20">
        <v>105973</v>
      </c>
      <c r="P377" s="16" t="s">
        <v>416</v>
      </c>
      <c r="Q377" s="19">
        <v>105973</v>
      </c>
      <c r="R377" s="20"/>
      <c r="S377" s="20"/>
      <c r="T377" s="20"/>
      <c r="U377" s="16">
        <v>0</v>
      </c>
      <c r="V377" s="20"/>
      <c r="W377" s="20"/>
      <c r="X377" s="20"/>
      <c r="Y377" s="20"/>
      <c r="Z377" s="20"/>
      <c r="AA377" s="20"/>
      <c r="AB377" s="20"/>
      <c r="AC377" s="16"/>
      <c r="AD377" s="20"/>
      <c r="AE377" s="20"/>
      <c r="AF377" s="20"/>
      <c r="AG377" s="25">
        <v>0</v>
      </c>
      <c r="AH377" s="16"/>
      <c r="AI377" s="16" t="s">
        <v>7585</v>
      </c>
      <c r="AJ377" s="20"/>
      <c r="AK377" s="20"/>
      <c r="AL377" s="26">
        <v>0</v>
      </c>
      <c r="AM377">
        <v>105973</v>
      </c>
    </row>
    <row r="378" spans="1:39" x14ac:dyDescent="0.25">
      <c r="A378" s="15">
        <v>370</v>
      </c>
      <c r="B378" s="16"/>
      <c r="C378" s="17"/>
      <c r="D378" s="17">
        <v>433321</v>
      </c>
      <c r="E378" s="18">
        <v>44074</v>
      </c>
      <c r="F378" s="18">
        <v>44196</v>
      </c>
      <c r="G378" s="19">
        <v>105973</v>
      </c>
      <c r="H378" s="20"/>
      <c r="I378" s="20"/>
      <c r="J378" s="20">
        <v>0</v>
      </c>
      <c r="K378" s="20">
        <v>0</v>
      </c>
      <c r="L378" s="20"/>
      <c r="M378" s="20"/>
      <c r="N378" s="20">
        <v>0</v>
      </c>
      <c r="O378" s="20">
        <v>105973</v>
      </c>
      <c r="P378" s="16" t="s">
        <v>417</v>
      </c>
      <c r="Q378" s="19">
        <v>105973</v>
      </c>
      <c r="R378" s="20"/>
      <c r="S378" s="20"/>
      <c r="T378" s="20"/>
      <c r="U378" s="16">
        <v>0</v>
      </c>
      <c r="V378" s="20"/>
      <c r="W378" s="20"/>
      <c r="X378" s="20"/>
      <c r="Y378" s="20"/>
      <c r="Z378" s="20"/>
      <c r="AA378" s="20"/>
      <c r="AB378" s="20"/>
      <c r="AC378" s="16"/>
      <c r="AD378" s="20"/>
      <c r="AE378" s="20"/>
      <c r="AF378" s="20"/>
      <c r="AG378" s="25">
        <v>0</v>
      </c>
      <c r="AH378" s="16"/>
      <c r="AI378" s="16" t="s">
        <v>7585</v>
      </c>
      <c r="AJ378" s="20"/>
      <c r="AK378" s="20"/>
      <c r="AL378" s="26">
        <v>0</v>
      </c>
      <c r="AM378">
        <v>105973</v>
      </c>
    </row>
    <row r="379" spans="1:39" x14ac:dyDescent="0.25">
      <c r="A379" s="15">
        <v>371</v>
      </c>
      <c r="B379" s="16"/>
      <c r="C379" s="17" t="s">
        <v>140</v>
      </c>
      <c r="D379" s="17">
        <v>13602</v>
      </c>
      <c r="E379" s="18">
        <v>44196</v>
      </c>
      <c r="F379" s="18">
        <v>44196</v>
      </c>
      <c r="G379" s="19">
        <v>9175</v>
      </c>
      <c r="H379" s="20"/>
      <c r="I379" s="20"/>
      <c r="J379" s="20">
        <v>0</v>
      </c>
      <c r="K379" s="20"/>
      <c r="L379" s="20"/>
      <c r="M379" s="20"/>
      <c r="N379" s="20">
        <v>0</v>
      </c>
      <c r="O379" s="20">
        <v>9175</v>
      </c>
      <c r="P379" s="16" t="s">
        <v>418</v>
      </c>
      <c r="Q379" s="19">
        <v>9175</v>
      </c>
      <c r="R379" s="20"/>
      <c r="S379" s="20"/>
      <c r="T379" s="20"/>
      <c r="U379" s="16">
        <v>9175</v>
      </c>
      <c r="V379" s="20"/>
      <c r="W379" s="20"/>
      <c r="X379" s="20"/>
      <c r="Y379" s="20"/>
      <c r="Z379" s="20"/>
      <c r="AA379" s="20"/>
      <c r="AB379" s="20"/>
      <c r="AC379" s="16"/>
      <c r="AD379" s="20"/>
      <c r="AE379" s="20"/>
      <c r="AF379" s="20"/>
      <c r="AG379" s="25">
        <v>0</v>
      </c>
      <c r="AH379" s="16"/>
      <c r="AI379" s="16"/>
      <c r="AJ379" s="20"/>
      <c r="AK379" s="20"/>
      <c r="AL379" s="26">
        <v>0</v>
      </c>
    </row>
    <row r="380" spans="1:39" x14ac:dyDescent="0.25">
      <c r="A380" s="15">
        <v>372</v>
      </c>
      <c r="B380" s="16"/>
      <c r="C380" s="17"/>
      <c r="D380" s="17">
        <v>406188</v>
      </c>
      <c r="E380" s="18">
        <v>43536</v>
      </c>
      <c r="F380" s="18">
        <v>43565</v>
      </c>
      <c r="G380" s="19">
        <v>99984</v>
      </c>
      <c r="H380" s="20"/>
      <c r="I380" s="20"/>
      <c r="J380" s="20">
        <v>0</v>
      </c>
      <c r="K380" s="20">
        <v>0</v>
      </c>
      <c r="L380" s="20"/>
      <c r="M380" s="20"/>
      <c r="N380" s="20">
        <v>0</v>
      </c>
      <c r="O380" s="20">
        <v>99984</v>
      </c>
      <c r="P380" s="16" t="s">
        <v>419</v>
      </c>
      <c r="Q380" s="19">
        <v>99984</v>
      </c>
      <c r="R380" s="20"/>
      <c r="S380" s="20">
        <v>99984</v>
      </c>
      <c r="T380" s="20"/>
      <c r="U380" s="16">
        <v>0</v>
      </c>
      <c r="V380" s="20"/>
      <c r="W380" s="20"/>
      <c r="X380" s="20"/>
      <c r="Y380" s="20"/>
      <c r="Z380" s="20"/>
      <c r="AA380" s="20"/>
      <c r="AB380" s="20"/>
      <c r="AC380" s="16"/>
      <c r="AD380" s="20"/>
      <c r="AE380" s="20"/>
      <c r="AF380" s="20"/>
      <c r="AG380" s="25">
        <v>0</v>
      </c>
      <c r="AH380" s="16"/>
      <c r="AI380" s="16"/>
      <c r="AJ380" s="20"/>
      <c r="AK380" s="20"/>
      <c r="AL380" s="26">
        <v>0</v>
      </c>
    </row>
    <row r="381" spans="1:39" x14ac:dyDescent="0.25">
      <c r="A381" s="15">
        <v>373</v>
      </c>
      <c r="B381" s="16"/>
      <c r="C381" s="17"/>
      <c r="D381" s="17">
        <v>406274</v>
      </c>
      <c r="E381" s="18">
        <v>43524</v>
      </c>
      <c r="F381" s="18">
        <v>43565</v>
      </c>
      <c r="G381" s="19">
        <v>99984</v>
      </c>
      <c r="H381" s="20"/>
      <c r="I381" s="20"/>
      <c r="J381" s="20">
        <v>0</v>
      </c>
      <c r="K381" s="20">
        <v>0</v>
      </c>
      <c r="L381" s="20"/>
      <c r="M381" s="20"/>
      <c r="N381" s="20">
        <v>0</v>
      </c>
      <c r="O381" s="20">
        <v>99984</v>
      </c>
      <c r="P381" s="16" t="s">
        <v>420</v>
      </c>
      <c r="Q381" s="19">
        <v>99984</v>
      </c>
      <c r="R381" s="20"/>
      <c r="S381" s="20">
        <v>99984</v>
      </c>
      <c r="T381" s="20"/>
      <c r="U381" s="16">
        <v>0</v>
      </c>
      <c r="V381" s="20"/>
      <c r="W381" s="20"/>
      <c r="X381" s="20"/>
      <c r="Y381" s="20"/>
      <c r="Z381" s="20"/>
      <c r="AA381" s="20"/>
      <c r="AB381" s="20"/>
      <c r="AC381" s="16"/>
      <c r="AD381" s="20"/>
      <c r="AE381" s="20"/>
      <c r="AF381" s="20"/>
      <c r="AG381" s="25">
        <v>0</v>
      </c>
      <c r="AH381" s="16"/>
      <c r="AI381" s="16"/>
      <c r="AJ381" s="20"/>
      <c r="AK381" s="20"/>
      <c r="AL381" s="26">
        <v>0</v>
      </c>
    </row>
    <row r="382" spans="1:39" x14ac:dyDescent="0.25">
      <c r="A382" s="15">
        <v>374</v>
      </c>
      <c r="B382" s="16"/>
      <c r="C382" s="17"/>
      <c r="D382" s="17">
        <v>407386</v>
      </c>
      <c r="E382" s="18">
        <v>43562</v>
      </c>
      <c r="F382" s="18">
        <v>43595</v>
      </c>
      <c r="G382" s="19">
        <v>124981</v>
      </c>
      <c r="H382" s="20"/>
      <c r="I382" s="20"/>
      <c r="J382" s="20">
        <v>0</v>
      </c>
      <c r="K382" s="20">
        <v>0</v>
      </c>
      <c r="L382" s="20"/>
      <c r="M382" s="20"/>
      <c r="N382" s="20">
        <v>0</v>
      </c>
      <c r="O382" s="20">
        <v>124981</v>
      </c>
      <c r="P382" s="16" t="s">
        <v>421</v>
      </c>
      <c r="Q382" s="19">
        <v>124981</v>
      </c>
      <c r="R382" s="20"/>
      <c r="S382" s="20">
        <v>124981</v>
      </c>
      <c r="T382" s="20"/>
      <c r="U382" s="16">
        <v>0</v>
      </c>
      <c r="V382" s="20"/>
      <c r="W382" s="20"/>
      <c r="X382" s="20"/>
      <c r="Y382" s="20"/>
      <c r="Z382" s="20"/>
      <c r="AA382" s="20"/>
      <c r="AB382" s="20"/>
      <c r="AC382" s="16"/>
      <c r="AD382" s="20"/>
      <c r="AE382" s="20"/>
      <c r="AF382" s="20"/>
      <c r="AG382" s="25">
        <v>0</v>
      </c>
      <c r="AH382" s="16"/>
      <c r="AI382" s="16"/>
      <c r="AJ382" s="20"/>
      <c r="AK382" s="20"/>
      <c r="AL382" s="26">
        <v>0</v>
      </c>
    </row>
    <row r="383" spans="1:39" x14ac:dyDescent="0.25">
      <c r="A383" s="15">
        <v>375</v>
      </c>
      <c r="B383" s="16"/>
      <c r="C383" s="17"/>
      <c r="D383" s="17">
        <v>407390</v>
      </c>
      <c r="E383" s="18">
        <v>43564</v>
      </c>
      <c r="F383" s="18">
        <v>43595</v>
      </c>
      <c r="G383" s="19">
        <v>124981</v>
      </c>
      <c r="H383" s="20"/>
      <c r="I383" s="20"/>
      <c r="J383" s="20">
        <v>0</v>
      </c>
      <c r="K383" s="20">
        <v>0</v>
      </c>
      <c r="L383" s="20"/>
      <c r="M383" s="20"/>
      <c r="N383" s="20">
        <v>0</v>
      </c>
      <c r="O383" s="20">
        <v>124981</v>
      </c>
      <c r="P383" s="16" t="s">
        <v>422</v>
      </c>
      <c r="Q383" s="19">
        <v>124981</v>
      </c>
      <c r="R383" s="20"/>
      <c r="S383" s="20">
        <v>124981</v>
      </c>
      <c r="T383" s="20"/>
      <c r="U383" s="16">
        <v>0</v>
      </c>
      <c r="V383" s="20"/>
      <c r="W383" s="20"/>
      <c r="X383" s="20"/>
      <c r="Y383" s="20"/>
      <c r="Z383" s="20"/>
      <c r="AA383" s="20"/>
      <c r="AB383" s="20"/>
      <c r="AC383" s="16"/>
      <c r="AD383" s="20"/>
      <c r="AE383" s="20"/>
      <c r="AF383" s="20"/>
      <c r="AG383" s="25">
        <v>0</v>
      </c>
      <c r="AH383" s="16"/>
      <c r="AI383" s="16"/>
      <c r="AJ383" s="20"/>
      <c r="AK383" s="20"/>
      <c r="AL383" s="26">
        <v>0</v>
      </c>
    </row>
    <row r="384" spans="1:39" x14ac:dyDescent="0.25">
      <c r="A384" s="15">
        <v>376</v>
      </c>
      <c r="B384" s="16"/>
      <c r="C384" s="17"/>
      <c r="D384" s="17">
        <v>415840</v>
      </c>
      <c r="E384" s="18">
        <v>43679</v>
      </c>
      <c r="F384" s="18">
        <v>43717</v>
      </c>
      <c r="G384" s="19">
        <v>99984</v>
      </c>
      <c r="H384" s="20"/>
      <c r="I384" s="20"/>
      <c r="J384" s="20">
        <v>0</v>
      </c>
      <c r="K384" s="20">
        <v>0</v>
      </c>
      <c r="L384" s="20"/>
      <c r="M384" s="20"/>
      <c r="N384" s="20">
        <v>0</v>
      </c>
      <c r="O384" s="20">
        <v>99984</v>
      </c>
      <c r="P384" s="16" t="s">
        <v>423</v>
      </c>
      <c r="Q384" s="19">
        <v>99984</v>
      </c>
      <c r="R384" s="20"/>
      <c r="S384" s="20"/>
      <c r="T384" s="20"/>
      <c r="U384" s="16">
        <v>99984</v>
      </c>
      <c r="V384" s="20"/>
      <c r="W384" s="20"/>
      <c r="X384" s="20"/>
      <c r="Y384" s="20"/>
      <c r="Z384" s="20"/>
      <c r="AA384" s="20"/>
      <c r="AB384" s="20"/>
      <c r="AC384" s="16"/>
      <c r="AD384" s="20"/>
      <c r="AE384" s="20"/>
      <c r="AF384" s="20"/>
      <c r="AG384" s="25">
        <v>0</v>
      </c>
      <c r="AH384" s="16"/>
      <c r="AI384" s="16"/>
      <c r="AJ384" s="20"/>
      <c r="AK384" s="20"/>
      <c r="AL384" s="26">
        <v>0</v>
      </c>
    </row>
    <row r="385" spans="1:39" x14ac:dyDescent="0.25">
      <c r="A385" s="15">
        <v>377</v>
      </c>
      <c r="B385" s="16"/>
      <c r="C385" s="17"/>
      <c r="D385" s="17">
        <v>438417</v>
      </c>
      <c r="E385" s="18">
        <v>44148</v>
      </c>
      <c r="F385" s="18">
        <v>44155</v>
      </c>
      <c r="G385" s="19">
        <v>154152</v>
      </c>
      <c r="H385" s="20"/>
      <c r="I385" s="20"/>
      <c r="J385" s="20">
        <v>0</v>
      </c>
      <c r="K385" s="20">
        <v>0</v>
      </c>
      <c r="L385" s="20"/>
      <c r="M385" s="20"/>
      <c r="N385" s="20">
        <v>0</v>
      </c>
      <c r="O385" s="20">
        <v>154152</v>
      </c>
      <c r="P385" s="16" t="s">
        <v>424</v>
      </c>
      <c r="Q385" s="19">
        <v>154152</v>
      </c>
      <c r="R385" s="20"/>
      <c r="S385" s="20"/>
      <c r="T385" s="20"/>
      <c r="U385" s="16">
        <v>0</v>
      </c>
      <c r="V385" s="20"/>
      <c r="W385" s="20"/>
      <c r="X385" s="20"/>
      <c r="Y385" s="20"/>
      <c r="Z385" s="20"/>
      <c r="AA385" s="20"/>
      <c r="AB385" s="20"/>
      <c r="AC385" s="16"/>
      <c r="AD385" s="20"/>
      <c r="AE385" s="20"/>
      <c r="AF385" s="20"/>
      <c r="AG385" s="25">
        <v>0</v>
      </c>
      <c r="AH385" s="16"/>
      <c r="AI385" s="16" t="s">
        <v>7585</v>
      </c>
      <c r="AJ385" s="20"/>
      <c r="AK385" s="20"/>
      <c r="AL385" s="26">
        <v>0</v>
      </c>
      <c r="AM385">
        <v>154152</v>
      </c>
    </row>
    <row r="386" spans="1:39" x14ac:dyDescent="0.25">
      <c r="A386" s="15">
        <v>378</v>
      </c>
      <c r="B386" s="16"/>
      <c r="C386" s="17"/>
      <c r="D386" s="17">
        <v>5750</v>
      </c>
      <c r="E386" s="18">
        <v>43159</v>
      </c>
      <c r="F386" s="18">
        <v>43179</v>
      </c>
      <c r="G386" s="19">
        <v>2297948</v>
      </c>
      <c r="H386" s="20"/>
      <c r="I386" s="20"/>
      <c r="J386" s="20">
        <v>0</v>
      </c>
      <c r="K386" s="20">
        <v>0</v>
      </c>
      <c r="L386" s="20"/>
      <c r="M386" s="20"/>
      <c r="N386" s="20">
        <v>0</v>
      </c>
      <c r="O386" s="20">
        <v>2297948</v>
      </c>
      <c r="P386" s="16" t="s">
        <v>425</v>
      </c>
      <c r="Q386" s="19">
        <v>2297948</v>
      </c>
      <c r="R386" s="20"/>
      <c r="S386" s="20">
        <v>2297948</v>
      </c>
      <c r="T386" s="20"/>
      <c r="U386" s="16">
        <v>0</v>
      </c>
      <c r="V386" s="20"/>
      <c r="W386" s="20"/>
      <c r="X386" s="20"/>
      <c r="Y386" s="20"/>
      <c r="Z386" s="20"/>
      <c r="AA386" s="20"/>
      <c r="AB386" s="20"/>
      <c r="AC386" s="16"/>
      <c r="AD386" s="20"/>
      <c r="AE386" s="20"/>
      <c r="AF386" s="20"/>
      <c r="AG386" s="25">
        <v>0</v>
      </c>
      <c r="AH386" s="16"/>
      <c r="AI386" s="16"/>
      <c r="AJ386" s="20"/>
      <c r="AK386" s="20"/>
      <c r="AL386" s="26">
        <v>0</v>
      </c>
    </row>
    <row r="387" spans="1:39" x14ac:dyDescent="0.25">
      <c r="A387" s="15">
        <v>379</v>
      </c>
      <c r="B387" s="16"/>
      <c r="C387" s="17"/>
      <c r="D387" s="17">
        <v>5766</v>
      </c>
      <c r="E387" s="18">
        <v>43190</v>
      </c>
      <c r="F387" s="18">
        <v>43201</v>
      </c>
      <c r="G387" s="19">
        <v>46499</v>
      </c>
      <c r="H387" s="20"/>
      <c r="I387" s="20"/>
      <c r="J387" s="20">
        <v>0</v>
      </c>
      <c r="K387" s="20">
        <v>0</v>
      </c>
      <c r="L387" s="20"/>
      <c r="M387" s="20"/>
      <c r="N387" s="20">
        <v>0</v>
      </c>
      <c r="O387" s="20">
        <v>46499</v>
      </c>
      <c r="P387" s="16" t="s">
        <v>426</v>
      </c>
      <c r="Q387" s="19">
        <v>46499</v>
      </c>
      <c r="R387" s="20"/>
      <c r="S387" s="20"/>
      <c r="T387" s="20"/>
      <c r="U387" s="16">
        <v>46499</v>
      </c>
      <c r="V387" s="20"/>
      <c r="W387" s="20"/>
      <c r="X387" s="20"/>
      <c r="Y387" s="20"/>
      <c r="Z387" s="20"/>
      <c r="AA387" s="20"/>
      <c r="AB387" s="20"/>
      <c r="AC387" s="16"/>
      <c r="AD387" s="20"/>
      <c r="AE387" s="20"/>
      <c r="AF387" s="20"/>
      <c r="AG387" s="25">
        <v>0</v>
      </c>
      <c r="AH387" s="16"/>
      <c r="AI387" s="16"/>
      <c r="AJ387" s="20"/>
      <c r="AK387" s="20"/>
      <c r="AL387" s="26">
        <v>0</v>
      </c>
    </row>
    <row r="388" spans="1:39" x14ac:dyDescent="0.25">
      <c r="A388" s="15">
        <v>380</v>
      </c>
      <c r="B388" s="16"/>
      <c r="C388" s="17"/>
      <c r="D388" s="17">
        <v>5818</v>
      </c>
      <c r="E388" s="18">
        <v>43220</v>
      </c>
      <c r="F388" s="18">
        <v>43238</v>
      </c>
      <c r="G388" s="19">
        <v>451888</v>
      </c>
      <c r="H388" s="20"/>
      <c r="I388" s="20"/>
      <c r="J388" s="20">
        <v>0</v>
      </c>
      <c r="K388" s="20">
        <v>0</v>
      </c>
      <c r="L388" s="20"/>
      <c r="M388" s="20"/>
      <c r="N388" s="20">
        <v>0</v>
      </c>
      <c r="O388" s="20">
        <v>451888</v>
      </c>
      <c r="P388" s="16" t="s">
        <v>427</v>
      </c>
      <c r="Q388" s="19">
        <v>451888</v>
      </c>
      <c r="R388" s="20"/>
      <c r="S388" s="20"/>
      <c r="T388" s="20"/>
      <c r="U388" s="16">
        <v>451888</v>
      </c>
      <c r="V388" s="20"/>
      <c r="W388" s="20"/>
      <c r="X388" s="20"/>
      <c r="Y388" s="20"/>
      <c r="Z388" s="20"/>
      <c r="AA388" s="20"/>
      <c r="AB388" s="20"/>
      <c r="AC388" s="16"/>
      <c r="AD388" s="20"/>
      <c r="AE388" s="20"/>
      <c r="AF388" s="20"/>
      <c r="AG388" s="25">
        <v>0</v>
      </c>
      <c r="AH388" s="16"/>
      <c r="AI388" s="16"/>
      <c r="AJ388" s="20"/>
      <c r="AK388" s="20"/>
      <c r="AL388" s="26">
        <v>0</v>
      </c>
    </row>
    <row r="389" spans="1:39" x14ac:dyDescent="0.25">
      <c r="A389" s="15">
        <v>381</v>
      </c>
      <c r="B389" s="16"/>
      <c r="C389" s="17"/>
      <c r="D389" s="17">
        <v>5827</v>
      </c>
      <c r="E389" s="18">
        <v>43159</v>
      </c>
      <c r="F389" s="18">
        <v>43179</v>
      </c>
      <c r="G389" s="19">
        <v>2181552</v>
      </c>
      <c r="H389" s="20"/>
      <c r="I389" s="20"/>
      <c r="J389" s="20">
        <v>0</v>
      </c>
      <c r="K389" s="20">
        <v>0</v>
      </c>
      <c r="L389" s="20"/>
      <c r="M389" s="20"/>
      <c r="N389" s="20">
        <v>0</v>
      </c>
      <c r="O389" s="20">
        <v>2181552</v>
      </c>
      <c r="P389" s="16" t="s">
        <v>428</v>
      </c>
      <c r="Q389" s="19">
        <v>2181552</v>
      </c>
      <c r="R389" s="20"/>
      <c r="S389" s="20"/>
      <c r="T389" s="20"/>
      <c r="U389" s="16">
        <v>0</v>
      </c>
      <c r="V389" s="20"/>
      <c r="W389" s="20"/>
      <c r="X389" s="20"/>
      <c r="Y389" s="20"/>
      <c r="Z389" s="20"/>
      <c r="AA389" s="20"/>
      <c r="AB389" s="20"/>
      <c r="AC389" s="16"/>
      <c r="AD389" s="20"/>
      <c r="AE389" s="20"/>
      <c r="AF389" s="20"/>
      <c r="AG389" s="25">
        <v>0</v>
      </c>
      <c r="AH389" s="16"/>
      <c r="AI389" s="16" t="s">
        <v>7585</v>
      </c>
      <c r="AJ389" s="20"/>
      <c r="AK389" s="20"/>
      <c r="AL389" s="26">
        <v>0</v>
      </c>
      <c r="AM389">
        <v>2181552</v>
      </c>
    </row>
    <row r="390" spans="1:39" x14ac:dyDescent="0.25">
      <c r="A390" s="15">
        <v>382</v>
      </c>
      <c r="B390" s="16"/>
      <c r="C390" s="17"/>
      <c r="D390" s="17">
        <v>5878</v>
      </c>
      <c r="E390" s="18">
        <v>43251</v>
      </c>
      <c r="F390" s="18">
        <v>43271</v>
      </c>
      <c r="G390" s="19">
        <v>34110</v>
      </c>
      <c r="H390" s="20"/>
      <c r="I390" s="20"/>
      <c r="J390" s="20">
        <v>0</v>
      </c>
      <c r="K390" s="20">
        <v>0</v>
      </c>
      <c r="L390" s="20"/>
      <c r="M390" s="20"/>
      <c r="N390" s="20">
        <v>0</v>
      </c>
      <c r="O390" s="20">
        <v>34110</v>
      </c>
      <c r="P390" s="16" t="s">
        <v>429</v>
      </c>
      <c r="Q390" s="19">
        <v>34110</v>
      </c>
      <c r="R390" s="20"/>
      <c r="S390" s="20"/>
      <c r="T390" s="20"/>
      <c r="U390" s="16">
        <v>34110</v>
      </c>
      <c r="V390" s="20"/>
      <c r="W390" s="20"/>
      <c r="X390" s="20"/>
      <c r="Y390" s="20"/>
      <c r="Z390" s="20"/>
      <c r="AA390" s="20"/>
      <c r="AB390" s="20"/>
      <c r="AC390" s="16"/>
      <c r="AD390" s="20"/>
      <c r="AE390" s="20"/>
      <c r="AF390" s="20"/>
      <c r="AG390" s="25">
        <v>0</v>
      </c>
      <c r="AH390" s="16"/>
      <c r="AI390" s="16"/>
      <c r="AJ390" s="20"/>
      <c r="AK390" s="20"/>
      <c r="AL390" s="26">
        <v>0</v>
      </c>
    </row>
    <row r="391" spans="1:39" x14ac:dyDescent="0.25">
      <c r="A391" s="15">
        <v>383</v>
      </c>
      <c r="B391" s="16"/>
      <c r="C391" s="17"/>
      <c r="D391" s="17">
        <v>30440</v>
      </c>
      <c r="E391" s="18">
        <v>43835</v>
      </c>
      <c r="F391" s="18">
        <v>43862</v>
      </c>
      <c r="G391" s="19">
        <v>6073239</v>
      </c>
      <c r="H391" s="20"/>
      <c r="I391" s="20"/>
      <c r="J391" s="20">
        <v>0</v>
      </c>
      <c r="K391" s="20">
        <v>0</v>
      </c>
      <c r="L391" s="20"/>
      <c r="M391" s="20"/>
      <c r="N391" s="20">
        <v>0</v>
      </c>
      <c r="O391" s="20">
        <v>6073239</v>
      </c>
      <c r="P391" s="16" t="s">
        <v>430</v>
      </c>
      <c r="Q391" s="19">
        <v>6073239</v>
      </c>
      <c r="R391" s="20"/>
      <c r="S391" s="20"/>
      <c r="T391" s="20"/>
      <c r="U391" s="16">
        <v>6073239</v>
      </c>
      <c r="V391" s="20"/>
      <c r="W391" s="20"/>
      <c r="X391" s="20"/>
      <c r="Y391" s="20"/>
      <c r="Z391" s="20"/>
      <c r="AA391" s="20"/>
      <c r="AB391" s="20"/>
      <c r="AC391" s="16"/>
      <c r="AD391" s="20"/>
      <c r="AE391" s="20"/>
      <c r="AF391" s="20"/>
      <c r="AG391" s="25">
        <v>0</v>
      </c>
      <c r="AH391" s="16"/>
      <c r="AI391" s="16"/>
      <c r="AJ391" s="20"/>
      <c r="AK391" s="20"/>
      <c r="AL391" s="26">
        <v>0</v>
      </c>
    </row>
    <row r="392" spans="1:39" x14ac:dyDescent="0.25">
      <c r="A392" s="15">
        <v>384</v>
      </c>
      <c r="B392" s="16"/>
      <c r="C392" s="17"/>
      <c r="D392" s="17">
        <v>431555</v>
      </c>
      <c r="E392" s="18">
        <v>44012</v>
      </c>
      <c r="F392" s="18">
        <v>44034</v>
      </c>
      <c r="G392" s="19">
        <v>483883</v>
      </c>
      <c r="H392" s="20"/>
      <c r="I392" s="20"/>
      <c r="J392" s="20">
        <v>0</v>
      </c>
      <c r="K392" s="20">
        <v>0</v>
      </c>
      <c r="L392" s="20"/>
      <c r="M392" s="20"/>
      <c r="N392" s="20">
        <v>0</v>
      </c>
      <c r="O392" s="20">
        <v>483883</v>
      </c>
      <c r="P392" s="16" t="s">
        <v>431</v>
      </c>
      <c r="Q392" s="19">
        <v>483883</v>
      </c>
      <c r="R392" s="20"/>
      <c r="S392" s="20"/>
      <c r="T392" s="20"/>
      <c r="U392" s="16">
        <v>0</v>
      </c>
      <c r="V392" s="20"/>
      <c r="W392" s="20"/>
      <c r="X392" s="20"/>
      <c r="Y392" s="20"/>
      <c r="Z392" s="20"/>
      <c r="AA392" s="20"/>
      <c r="AB392" s="20"/>
      <c r="AC392" s="16"/>
      <c r="AD392" s="20"/>
      <c r="AE392" s="20"/>
      <c r="AF392" s="20"/>
      <c r="AG392" s="25">
        <v>0</v>
      </c>
      <c r="AH392" s="16"/>
      <c r="AI392" s="16" t="s">
        <v>7585</v>
      </c>
      <c r="AJ392" s="20"/>
      <c r="AK392" s="20"/>
      <c r="AL392" s="26">
        <v>0</v>
      </c>
      <c r="AM392">
        <v>483883</v>
      </c>
    </row>
    <row r="393" spans="1:39" x14ac:dyDescent="0.25">
      <c r="A393" s="15">
        <v>385</v>
      </c>
      <c r="B393" s="16"/>
      <c r="C393" s="17"/>
      <c r="D393" s="17">
        <v>435095</v>
      </c>
      <c r="E393" s="18">
        <v>44104</v>
      </c>
      <c r="F393" s="18">
        <v>44123</v>
      </c>
      <c r="G393" s="19">
        <v>1782278</v>
      </c>
      <c r="H393" s="20"/>
      <c r="I393" s="20"/>
      <c r="J393" s="20">
        <v>0</v>
      </c>
      <c r="K393" s="20">
        <v>0</v>
      </c>
      <c r="L393" s="20"/>
      <c r="M393" s="20"/>
      <c r="N393" s="20">
        <v>0</v>
      </c>
      <c r="O393" s="20">
        <v>1782278</v>
      </c>
      <c r="P393" s="16" t="s">
        <v>432</v>
      </c>
      <c r="Q393" s="19">
        <v>1782278</v>
      </c>
      <c r="R393" s="20"/>
      <c r="S393" s="20"/>
      <c r="T393" s="20"/>
      <c r="U393" s="16">
        <v>1782278</v>
      </c>
      <c r="V393" s="20"/>
      <c r="W393" s="20"/>
      <c r="X393" s="20"/>
      <c r="Y393" s="20"/>
      <c r="Z393" s="20"/>
      <c r="AA393" s="20"/>
      <c r="AB393" s="20"/>
      <c r="AC393" s="16"/>
      <c r="AD393" s="20"/>
      <c r="AE393" s="20"/>
      <c r="AF393" s="20"/>
      <c r="AG393" s="25">
        <v>0</v>
      </c>
      <c r="AH393" s="16"/>
      <c r="AI393" s="16"/>
      <c r="AJ393" s="20"/>
      <c r="AK393" s="20"/>
      <c r="AL393" s="26">
        <v>0</v>
      </c>
    </row>
    <row r="394" spans="1:39" x14ac:dyDescent="0.25">
      <c r="A394" s="15">
        <v>386</v>
      </c>
      <c r="B394" s="16"/>
      <c r="C394" s="17"/>
      <c r="D394" s="17">
        <v>30164</v>
      </c>
      <c r="E394" s="18">
        <v>43738</v>
      </c>
      <c r="F394" s="18">
        <v>43746</v>
      </c>
      <c r="G394" s="19">
        <v>4743008</v>
      </c>
      <c r="H394" s="20"/>
      <c r="I394" s="20"/>
      <c r="J394" s="20">
        <v>0</v>
      </c>
      <c r="K394" s="20">
        <v>0</v>
      </c>
      <c r="L394" s="20"/>
      <c r="M394" s="20"/>
      <c r="N394" s="20">
        <v>0</v>
      </c>
      <c r="O394" s="20">
        <v>4743008</v>
      </c>
      <c r="P394" s="16" t="s">
        <v>433</v>
      </c>
      <c r="Q394" s="19">
        <v>4743008</v>
      </c>
      <c r="R394" s="20"/>
      <c r="S394" s="20"/>
      <c r="T394" s="20"/>
      <c r="U394" s="16">
        <v>4743008</v>
      </c>
      <c r="V394" s="20"/>
      <c r="W394" s="20"/>
      <c r="X394" s="20"/>
      <c r="Y394" s="20"/>
      <c r="Z394" s="20"/>
      <c r="AA394" s="20"/>
      <c r="AB394" s="20"/>
      <c r="AC394" s="16"/>
      <c r="AD394" s="20"/>
      <c r="AE394" s="20"/>
      <c r="AF394" s="20"/>
      <c r="AG394" s="25">
        <v>0</v>
      </c>
      <c r="AH394" s="16"/>
      <c r="AI394" s="16"/>
      <c r="AJ394" s="20"/>
      <c r="AK394" s="20"/>
      <c r="AL394" s="26">
        <v>0</v>
      </c>
    </row>
    <row r="395" spans="1:39" x14ac:dyDescent="0.25">
      <c r="A395" s="15">
        <v>387</v>
      </c>
      <c r="B395" s="16"/>
      <c r="C395" s="17"/>
      <c r="D395" s="17">
        <v>30241</v>
      </c>
      <c r="E395" s="18">
        <v>43769</v>
      </c>
      <c r="F395" s="18">
        <v>43777</v>
      </c>
      <c r="G395" s="19">
        <v>18404</v>
      </c>
      <c r="H395" s="20"/>
      <c r="I395" s="20"/>
      <c r="J395" s="20">
        <v>0</v>
      </c>
      <c r="K395" s="20">
        <v>0</v>
      </c>
      <c r="L395" s="20"/>
      <c r="M395" s="20"/>
      <c r="N395" s="20">
        <v>0</v>
      </c>
      <c r="O395" s="20">
        <v>18404</v>
      </c>
      <c r="P395" s="16" t="s">
        <v>434</v>
      </c>
      <c r="Q395" s="19">
        <v>18404</v>
      </c>
      <c r="R395" s="20"/>
      <c r="S395" s="20"/>
      <c r="T395" s="20"/>
      <c r="U395" s="16">
        <v>18404</v>
      </c>
      <c r="V395" s="20"/>
      <c r="W395" s="20"/>
      <c r="X395" s="20"/>
      <c r="Y395" s="20"/>
      <c r="Z395" s="20"/>
      <c r="AA395" s="20"/>
      <c r="AB395" s="20"/>
      <c r="AC395" s="16"/>
      <c r="AD395" s="20"/>
      <c r="AE395" s="20"/>
      <c r="AF395" s="20"/>
      <c r="AG395" s="25">
        <v>0</v>
      </c>
      <c r="AH395" s="16"/>
      <c r="AI395" s="16"/>
      <c r="AJ395" s="20"/>
      <c r="AK395" s="20"/>
      <c r="AL395" s="26">
        <v>0</v>
      </c>
    </row>
    <row r="396" spans="1:39" x14ac:dyDescent="0.25">
      <c r="A396" s="15">
        <v>388</v>
      </c>
      <c r="B396" s="16"/>
      <c r="C396" s="17"/>
      <c r="D396" s="17">
        <v>30278</v>
      </c>
      <c r="E396" s="18">
        <v>43769</v>
      </c>
      <c r="F396" s="18">
        <v>43777</v>
      </c>
      <c r="G396" s="19">
        <v>840920</v>
      </c>
      <c r="H396" s="20"/>
      <c r="I396" s="20"/>
      <c r="J396" s="20">
        <v>0</v>
      </c>
      <c r="K396" s="20">
        <v>0</v>
      </c>
      <c r="L396" s="20"/>
      <c r="M396" s="20"/>
      <c r="N396" s="20">
        <v>0</v>
      </c>
      <c r="O396" s="20">
        <v>840920</v>
      </c>
      <c r="P396" s="16" t="s">
        <v>435</v>
      </c>
      <c r="Q396" s="19">
        <v>840920</v>
      </c>
      <c r="R396" s="20"/>
      <c r="S396" s="20"/>
      <c r="T396" s="20"/>
      <c r="U396" s="16">
        <v>840920</v>
      </c>
      <c r="V396" s="20"/>
      <c r="W396" s="20"/>
      <c r="X396" s="20"/>
      <c r="Y396" s="20"/>
      <c r="Z396" s="20"/>
      <c r="AA396" s="20"/>
      <c r="AB396" s="20"/>
      <c r="AC396" s="16"/>
      <c r="AD396" s="20"/>
      <c r="AE396" s="20"/>
      <c r="AF396" s="20"/>
      <c r="AG396" s="25">
        <v>0</v>
      </c>
      <c r="AH396" s="16"/>
      <c r="AI396" s="16"/>
      <c r="AJ396" s="20"/>
      <c r="AK396" s="20"/>
      <c r="AL396" s="26">
        <v>0</v>
      </c>
    </row>
    <row r="397" spans="1:39" x14ac:dyDescent="0.25">
      <c r="A397" s="15">
        <v>389</v>
      </c>
      <c r="B397" s="16"/>
      <c r="C397" s="17"/>
      <c r="D397" s="17">
        <v>30318</v>
      </c>
      <c r="E397" s="18">
        <v>43799</v>
      </c>
      <c r="F397" s="18">
        <v>43809</v>
      </c>
      <c r="G397" s="19">
        <v>1155203</v>
      </c>
      <c r="H397" s="20"/>
      <c r="I397" s="20"/>
      <c r="J397" s="20">
        <v>0</v>
      </c>
      <c r="K397" s="20">
        <v>0</v>
      </c>
      <c r="L397" s="20"/>
      <c r="M397" s="20"/>
      <c r="N397" s="20">
        <v>0</v>
      </c>
      <c r="O397" s="20">
        <v>1155203</v>
      </c>
      <c r="P397" s="16" t="s">
        <v>436</v>
      </c>
      <c r="Q397" s="19">
        <v>1155203</v>
      </c>
      <c r="R397" s="20"/>
      <c r="S397" s="20"/>
      <c r="T397" s="20"/>
      <c r="U397" s="16">
        <v>1155203</v>
      </c>
      <c r="V397" s="20"/>
      <c r="W397" s="20"/>
      <c r="X397" s="20"/>
      <c r="Y397" s="20"/>
      <c r="Z397" s="20"/>
      <c r="AA397" s="20"/>
      <c r="AB397" s="20"/>
      <c r="AC397" s="16"/>
      <c r="AD397" s="20"/>
      <c r="AE397" s="20"/>
      <c r="AF397" s="20"/>
      <c r="AG397" s="25">
        <v>0</v>
      </c>
      <c r="AH397" s="16"/>
      <c r="AI397" s="16"/>
      <c r="AJ397" s="20"/>
      <c r="AK397" s="20"/>
      <c r="AL397" s="26">
        <v>0</v>
      </c>
    </row>
    <row r="398" spans="1:39" x14ac:dyDescent="0.25">
      <c r="A398" s="15">
        <v>390</v>
      </c>
      <c r="B398" s="16"/>
      <c r="C398" s="17"/>
      <c r="D398" s="17">
        <v>30380</v>
      </c>
      <c r="E398" s="18">
        <v>345</v>
      </c>
      <c r="F398" s="18">
        <v>43475</v>
      </c>
      <c r="G398" s="19">
        <v>1035218</v>
      </c>
      <c r="H398" s="20"/>
      <c r="I398" s="20"/>
      <c r="J398" s="20">
        <v>0</v>
      </c>
      <c r="K398" s="20">
        <v>0</v>
      </c>
      <c r="L398" s="20"/>
      <c r="M398" s="20"/>
      <c r="N398" s="20">
        <v>0</v>
      </c>
      <c r="O398" s="20">
        <v>1035218</v>
      </c>
      <c r="P398" s="16" t="s">
        <v>437</v>
      </c>
      <c r="Q398" s="19">
        <v>1035218</v>
      </c>
      <c r="R398" s="20"/>
      <c r="S398" s="20"/>
      <c r="T398" s="20"/>
      <c r="U398" s="16">
        <v>1035218</v>
      </c>
      <c r="V398" s="20"/>
      <c r="W398" s="20"/>
      <c r="X398" s="20"/>
      <c r="Y398" s="20"/>
      <c r="Z398" s="20"/>
      <c r="AA398" s="20"/>
      <c r="AB398" s="20"/>
      <c r="AC398" s="16"/>
      <c r="AD398" s="20"/>
      <c r="AE398" s="20"/>
      <c r="AF398" s="20"/>
      <c r="AG398" s="25">
        <v>0</v>
      </c>
      <c r="AH398" s="16"/>
      <c r="AI398" s="16"/>
      <c r="AJ398" s="20"/>
      <c r="AK398" s="20"/>
      <c r="AL398" s="26">
        <v>0</v>
      </c>
    </row>
    <row r="399" spans="1:39" x14ac:dyDescent="0.25">
      <c r="A399" s="15">
        <v>391</v>
      </c>
      <c r="B399" s="16"/>
      <c r="C399" s="17"/>
      <c r="D399" s="17">
        <v>30391</v>
      </c>
      <c r="E399" s="18">
        <v>345</v>
      </c>
      <c r="F399" s="18">
        <v>43475</v>
      </c>
      <c r="G399" s="19">
        <v>1231650</v>
      </c>
      <c r="H399" s="20"/>
      <c r="I399" s="20"/>
      <c r="J399" s="20">
        <v>0</v>
      </c>
      <c r="K399" s="20">
        <v>0</v>
      </c>
      <c r="L399" s="20"/>
      <c r="M399" s="20"/>
      <c r="N399" s="20">
        <v>0</v>
      </c>
      <c r="O399" s="20">
        <v>1231650</v>
      </c>
      <c r="P399" s="16" t="s">
        <v>438</v>
      </c>
      <c r="Q399" s="19">
        <v>1231650</v>
      </c>
      <c r="R399" s="20"/>
      <c r="S399" s="20"/>
      <c r="T399" s="20"/>
      <c r="U399" s="16">
        <v>1231650</v>
      </c>
      <c r="V399" s="20"/>
      <c r="W399" s="20"/>
      <c r="X399" s="20"/>
      <c r="Y399" s="20"/>
      <c r="Z399" s="20"/>
      <c r="AA399" s="20"/>
      <c r="AB399" s="20"/>
      <c r="AC399" s="16"/>
      <c r="AD399" s="20"/>
      <c r="AE399" s="20"/>
      <c r="AF399" s="20"/>
      <c r="AG399" s="25">
        <v>0</v>
      </c>
      <c r="AH399" s="16"/>
      <c r="AI399" s="16"/>
      <c r="AJ399" s="20"/>
      <c r="AK399" s="20"/>
      <c r="AL399" s="26">
        <v>0</v>
      </c>
    </row>
    <row r="400" spans="1:39" x14ac:dyDescent="0.25">
      <c r="A400" s="15">
        <v>392</v>
      </c>
      <c r="B400" s="16"/>
      <c r="C400" s="17"/>
      <c r="D400" s="17">
        <v>29621</v>
      </c>
      <c r="E400" s="18">
        <v>43496</v>
      </c>
      <c r="F400" s="18">
        <v>43558</v>
      </c>
      <c r="G400" s="19">
        <v>109574</v>
      </c>
      <c r="H400" s="20"/>
      <c r="I400" s="20"/>
      <c r="J400" s="20">
        <v>0</v>
      </c>
      <c r="K400" s="20">
        <v>0</v>
      </c>
      <c r="L400" s="20"/>
      <c r="M400" s="20"/>
      <c r="N400" s="20">
        <v>0</v>
      </c>
      <c r="O400" s="20">
        <v>109574</v>
      </c>
      <c r="P400" s="16" t="s">
        <v>439</v>
      </c>
      <c r="Q400" s="19">
        <v>109574</v>
      </c>
      <c r="R400" s="20"/>
      <c r="S400" s="20"/>
      <c r="T400" s="20"/>
      <c r="U400" s="16">
        <v>109574</v>
      </c>
      <c r="V400" s="20"/>
      <c r="W400" s="20"/>
      <c r="X400" s="20"/>
      <c r="Y400" s="20"/>
      <c r="Z400" s="20"/>
      <c r="AA400" s="20"/>
      <c r="AB400" s="20"/>
      <c r="AC400" s="16"/>
      <c r="AD400" s="20"/>
      <c r="AE400" s="20"/>
      <c r="AF400" s="20"/>
      <c r="AG400" s="25">
        <v>0</v>
      </c>
      <c r="AH400" s="16"/>
      <c r="AI400" s="16"/>
      <c r="AJ400" s="20"/>
      <c r="AK400" s="20"/>
      <c r="AL400" s="26">
        <v>0</v>
      </c>
    </row>
    <row r="401" spans="1:39" x14ac:dyDescent="0.25">
      <c r="A401" s="15">
        <v>393</v>
      </c>
      <c r="B401" s="16"/>
      <c r="C401" s="17"/>
      <c r="D401" s="17">
        <v>29671</v>
      </c>
      <c r="E401" s="18">
        <v>43496</v>
      </c>
      <c r="F401" s="18">
        <v>43558</v>
      </c>
      <c r="G401" s="19">
        <v>747126</v>
      </c>
      <c r="H401" s="20"/>
      <c r="I401" s="20"/>
      <c r="J401" s="20">
        <v>0</v>
      </c>
      <c r="K401" s="20">
        <v>0</v>
      </c>
      <c r="L401" s="20"/>
      <c r="M401" s="20"/>
      <c r="N401" s="20">
        <v>0</v>
      </c>
      <c r="O401" s="20">
        <v>747126</v>
      </c>
      <c r="P401" s="16" t="s">
        <v>440</v>
      </c>
      <c r="Q401" s="19">
        <v>747126</v>
      </c>
      <c r="R401" s="20"/>
      <c r="S401" s="20"/>
      <c r="T401" s="20"/>
      <c r="U401" s="16">
        <v>747126</v>
      </c>
      <c r="V401" s="20"/>
      <c r="W401" s="20"/>
      <c r="X401" s="20"/>
      <c r="Y401" s="20"/>
      <c r="Z401" s="20"/>
      <c r="AA401" s="20"/>
      <c r="AB401" s="20"/>
      <c r="AC401" s="16"/>
      <c r="AD401" s="20"/>
      <c r="AE401" s="20"/>
      <c r="AF401" s="20"/>
      <c r="AG401" s="25">
        <v>0</v>
      </c>
      <c r="AH401" s="16"/>
      <c r="AI401" s="16"/>
      <c r="AJ401" s="20"/>
      <c r="AK401" s="20"/>
      <c r="AL401" s="26">
        <v>0</v>
      </c>
    </row>
    <row r="402" spans="1:39" x14ac:dyDescent="0.25">
      <c r="A402" s="15">
        <v>394</v>
      </c>
      <c r="B402" s="16"/>
      <c r="C402" s="17"/>
      <c r="D402" s="17">
        <v>29696</v>
      </c>
      <c r="E402" s="18">
        <v>43524</v>
      </c>
      <c r="F402" s="18">
        <v>43558</v>
      </c>
      <c r="G402" s="19">
        <v>1274289</v>
      </c>
      <c r="H402" s="20"/>
      <c r="I402" s="20"/>
      <c r="J402" s="20">
        <v>0</v>
      </c>
      <c r="K402" s="20">
        <v>0</v>
      </c>
      <c r="L402" s="20"/>
      <c r="M402" s="20"/>
      <c r="N402" s="20">
        <v>0</v>
      </c>
      <c r="O402" s="20">
        <v>1274289</v>
      </c>
      <c r="P402" s="16" t="s">
        <v>441</v>
      </c>
      <c r="Q402" s="19">
        <v>1274289</v>
      </c>
      <c r="R402" s="20"/>
      <c r="S402" s="20"/>
      <c r="T402" s="20"/>
      <c r="U402" s="16">
        <v>1274289</v>
      </c>
      <c r="V402" s="20"/>
      <c r="W402" s="20"/>
      <c r="X402" s="20"/>
      <c r="Y402" s="20"/>
      <c r="Z402" s="20"/>
      <c r="AA402" s="20"/>
      <c r="AB402" s="20"/>
      <c r="AC402" s="16"/>
      <c r="AD402" s="20"/>
      <c r="AE402" s="20"/>
      <c r="AF402" s="20"/>
      <c r="AG402" s="25">
        <v>0</v>
      </c>
      <c r="AH402" s="16"/>
      <c r="AI402" s="16"/>
      <c r="AJ402" s="20"/>
      <c r="AK402" s="20"/>
      <c r="AL402" s="26">
        <v>0</v>
      </c>
    </row>
    <row r="403" spans="1:39" x14ac:dyDescent="0.25">
      <c r="A403" s="15">
        <v>395</v>
      </c>
      <c r="B403" s="16"/>
      <c r="C403" s="17"/>
      <c r="D403" s="17">
        <v>29825</v>
      </c>
      <c r="E403" s="18">
        <v>43585</v>
      </c>
      <c r="F403" s="18">
        <v>43591</v>
      </c>
      <c r="G403" s="19">
        <v>1908633</v>
      </c>
      <c r="H403" s="20"/>
      <c r="I403" s="20"/>
      <c r="J403" s="20">
        <v>0</v>
      </c>
      <c r="K403" s="20">
        <v>0</v>
      </c>
      <c r="L403" s="20"/>
      <c r="M403" s="20"/>
      <c r="N403" s="20">
        <v>0</v>
      </c>
      <c r="O403" s="20">
        <v>1908633</v>
      </c>
      <c r="P403" s="16" t="s">
        <v>442</v>
      </c>
      <c r="Q403" s="19">
        <v>1908633</v>
      </c>
      <c r="R403" s="20"/>
      <c r="S403" s="20"/>
      <c r="T403" s="20"/>
      <c r="U403" s="16">
        <v>1908633</v>
      </c>
      <c r="V403" s="20"/>
      <c r="W403" s="20"/>
      <c r="X403" s="20"/>
      <c r="Y403" s="20"/>
      <c r="Z403" s="20"/>
      <c r="AA403" s="20"/>
      <c r="AB403" s="20"/>
      <c r="AC403" s="16"/>
      <c r="AD403" s="20"/>
      <c r="AE403" s="20"/>
      <c r="AF403" s="20"/>
      <c r="AG403" s="25">
        <v>0</v>
      </c>
      <c r="AH403" s="16"/>
      <c r="AI403" s="16"/>
      <c r="AJ403" s="20"/>
      <c r="AK403" s="20"/>
      <c r="AL403" s="26">
        <v>0</v>
      </c>
    </row>
    <row r="404" spans="1:39" x14ac:dyDescent="0.25">
      <c r="A404" s="15">
        <v>396</v>
      </c>
      <c r="B404" s="16"/>
      <c r="C404" s="17"/>
      <c r="D404" s="17">
        <v>29962</v>
      </c>
      <c r="E404" s="18">
        <v>43646</v>
      </c>
      <c r="F404" s="18">
        <v>43654</v>
      </c>
      <c r="G404" s="19">
        <v>990416</v>
      </c>
      <c r="H404" s="20"/>
      <c r="I404" s="20"/>
      <c r="J404" s="20">
        <v>0</v>
      </c>
      <c r="K404" s="20">
        <v>0</v>
      </c>
      <c r="L404" s="20"/>
      <c r="M404" s="20"/>
      <c r="N404" s="20">
        <v>0</v>
      </c>
      <c r="O404" s="20">
        <v>990416</v>
      </c>
      <c r="P404" s="16" t="s">
        <v>443</v>
      </c>
      <c r="Q404" s="19">
        <v>990416</v>
      </c>
      <c r="R404" s="20"/>
      <c r="S404" s="20"/>
      <c r="T404" s="20"/>
      <c r="U404" s="16">
        <v>990416</v>
      </c>
      <c r="V404" s="20"/>
      <c r="W404" s="20"/>
      <c r="X404" s="20"/>
      <c r="Y404" s="20"/>
      <c r="Z404" s="20"/>
      <c r="AA404" s="20"/>
      <c r="AB404" s="20"/>
      <c r="AC404" s="16"/>
      <c r="AD404" s="20"/>
      <c r="AE404" s="20"/>
      <c r="AF404" s="20"/>
      <c r="AG404" s="25">
        <v>0</v>
      </c>
      <c r="AH404" s="16"/>
      <c r="AI404" s="16"/>
      <c r="AJ404" s="20"/>
      <c r="AK404" s="20"/>
      <c r="AL404" s="26">
        <v>0</v>
      </c>
    </row>
    <row r="405" spans="1:39" x14ac:dyDescent="0.25">
      <c r="A405" s="15">
        <v>397</v>
      </c>
      <c r="B405" s="16"/>
      <c r="C405" s="17"/>
      <c r="D405" s="17">
        <v>30096</v>
      </c>
      <c r="E405" s="18">
        <v>43708</v>
      </c>
      <c r="F405" s="18">
        <v>43717</v>
      </c>
      <c r="G405" s="19">
        <v>872914</v>
      </c>
      <c r="H405" s="20"/>
      <c r="I405" s="20"/>
      <c r="J405" s="20">
        <v>0</v>
      </c>
      <c r="K405" s="20">
        <v>0</v>
      </c>
      <c r="L405" s="20"/>
      <c r="M405" s="20"/>
      <c r="N405" s="20">
        <v>0</v>
      </c>
      <c r="O405" s="20">
        <v>872914</v>
      </c>
      <c r="P405" s="16" t="s">
        <v>444</v>
      </c>
      <c r="Q405" s="19">
        <v>872914</v>
      </c>
      <c r="R405" s="20"/>
      <c r="S405" s="20"/>
      <c r="T405" s="20"/>
      <c r="U405" s="16">
        <v>872914</v>
      </c>
      <c r="V405" s="20"/>
      <c r="W405" s="20"/>
      <c r="X405" s="20"/>
      <c r="Y405" s="20"/>
      <c r="Z405" s="20"/>
      <c r="AA405" s="20"/>
      <c r="AB405" s="20"/>
      <c r="AC405" s="16"/>
      <c r="AD405" s="20"/>
      <c r="AE405" s="20"/>
      <c r="AF405" s="20"/>
      <c r="AG405" s="25">
        <v>0</v>
      </c>
      <c r="AH405" s="16"/>
      <c r="AI405" s="16"/>
      <c r="AJ405" s="20"/>
      <c r="AK405" s="20"/>
      <c r="AL405" s="26">
        <v>0</v>
      </c>
    </row>
    <row r="406" spans="1:39" x14ac:dyDescent="0.25">
      <c r="A406" s="15">
        <v>398</v>
      </c>
      <c r="B406" s="16"/>
      <c r="C406" s="17"/>
      <c r="D406" s="17">
        <v>430114</v>
      </c>
      <c r="E406" s="18">
        <v>43921</v>
      </c>
      <c r="F406" s="18">
        <v>43923</v>
      </c>
      <c r="G406" s="19">
        <v>1350568</v>
      </c>
      <c r="H406" s="20"/>
      <c r="I406" s="20"/>
      <c r="J406" s="20">
        <v>0</v>
      </c>
      <c r="K406" s="20">
        <v>0</v>
      </c>
      <c r="L406" s="20"/>
      <c r="M406" s="20"/>
      <c r="N406" s="20">
        <v>0</v>
      </c>
      <c r="O406" s="20">
        <v>1350568</v>
      </c>
      <c r="P406" s="16" t="s">
        <v>445</v>
      </c>
      <c r="Q406" s="19">
        <v>1350568</v>
      </c>
      <c r="R406" s="20"/>
      <c r="S406" s="20"/>
      <c r="T406" s="20"/>
      <c r="U406" s="16">
        <v>0</v>
      </c>
      <c r="V406" s="20"/>
      <c r="W406" s="20"/>
      <c r="X406" s="20"/>
      <c r="Y406" s="20"/>
      <c r="Z406" s="20"/>
      <c r="AA406" s="20"/>
      <c r="AB406" s="20"/>
      <c r="AC406" s="16"/>
      <c r="AD406" s="20"/>
      <c r="AE406" s="20"/>
      <c r="AF406" s="20"/>
      <c r="AG406" s="25">
        <v>0</v>
      </c>
      <c r="AH406" s="16"/>
      <c r="AI406" s="16" t="s">
        <v>7585</v>
      </c>
      <c r="AJ406" s="20"/>
      <c r="AK406" s="20"/>
      <c r="AL406" s="26">
        <v>0</v>
      </c>
      <c r="AM406">
        <v>1350568</v>
      </c>
    </row>
    <row r="407" spans="1:39" x14ac:dyDescent="0.25">
      <c r="A407" s="15">
        <v>399</v>
      </c>
      <c r="B407" s="16"/>
      <c r="C407" s="17"/>
      <c r="D407" s="17">
        <v>29149</v>
      </c>
      <c r="E407" s="18">
        <v>43281</v>
      </c>
      <c r="F407" s="18">
        <v>43290</v>
      </c>
      <c r="G407" s="19">
        <v>75558</v>
      </c>
      <c r="H407" s="20"/>
      <c r="I407" s="20"/>
      <c r="J407" s="20">
        <v>0</v>
      </c>
      <c r="K407" s="20">
        <v>0</v>
      </c>
      <c r="L407" s="20"/>
      <c r="M407" s="20"/>
      <c r="N407" s="20">
        <v>0</v>
      </c>
      <c r="O407" s="20">
        <v>75558</v>
      </c>
      <c r="P407" s="16" t="s">
        <v>446</v>
      </c>
      <c r="Q407" s="19">
        <v>75558</v>
      </c>
      <c r="R407" s="20"/>
      <c r="S407" s="20"/>
      <c r="T407" s="20"/>
      <c r="U407" s="16">
        <v>75558</v>
      </c>
      <c r="V407" s="20"/>
      <c r="W407" s="20"/>
      <c r="X407" s="20"/>
      <c r="Y407" s="20"/>
      <c r="Z407" s="20"/>
      <c r="AA407" s="20"/>
      <c r="AB407" s="20"/>
      <c r="AC407" s="16"/>
      <c r="AD407" s="20"/>
      <c r="AE407" s="20"/>
      <c r="AF407" s="20"/>
      <c r="AG407" s="25">
        <v>0</v>
      </c>
      <c r="AH407" s="16"/>
      <c r="AI407" s="16"/>
      <c r="AJ407" s="20"/>
      <c r="AK407" s="20"/>
      <c r="AL407" s="26">
        <v>0</v>
      </c>
    </row>
    <row r="408" spans="1:39" x14ac:dyDescent="0.25">
      <c r="A408" s="15">
        <v>400</v>
      </c>
      <c r="B408" s="16"/>
      <c r="C408" s="17"/>
      <c r="D408" s="17">
        <v>29244</v>
      </c>
      <c r="E408" s="18">
        <v>43312</v>
      </c>
      <c r="F408" s="18">
        <v>43327</v>
      </c>
      <c r="G408" s="19">
        <v>468556</v>
      </c>
      <c r="H408" s="20"/>
      <c r="I408" s="20"/>
      <c r="J408" s="20">
        <v>0</v>
      </c>
      <c r="K408" s="20">
        <v>0</v>
      </c>
      <c r="L408" s="20"/>
      <c r="M408" s="20"/>
      <c r="N408" s="20">
        <v>0</v>
      </c>
      <c r="O408" s="20">
        <v>468556</v>
      </c>
      <c r="P408" s="16" t="s">
        <v>447</v>
      </c>
      <c r="Q408" s="19">
        <v>468556</v>
      </c>
      <c r="R408" s="20"/>
      <c r="S408" s="20"/>
      <c r="T408" s="20"/>
      <c r="U408" s="16">
        <v>468556</v>
      </c>
      <c r="V408" s="20"/>
      <c r="W408" s="20"/>
      <c r="X408" s="20"/>
      <c r="Y408" s="20"/>
      <c r="Z408" s="20"/>
      <c r="AA408" s="20"/>
      <c r="AB408" s="20"/>
      <c r="AC408" s="16"/>
      <c r="AD408" s="20"/>
      <c r="AE408" s="20"/>
      <c r="AF408" s="20"/>
      <c r="AG408" s="25">
        <v>0</v>
      </c>
      <c r="AH408" s="16"/>
      <c r="AI408" s="16"/>
      <c r="AJ408" s="20"/>
      <c r="AK408" s="20"/>
      <c r="AL408" s="26">
        <v>0</v>
      </c>
    </row>
    <row r="409" spans="1:39" x14ac:dyDescent="0.25">
      <c r="A409" s="15">
        <v>401</v>
      </c>
      <c r="B409" s="16"/>
      <c r="C409" s="17"/>
      <c r="D409" s="17">
        <v>29330</v>
      </c>
      <c r="E409" s="18">
        <v>43343</v>
      </c>
      <c r="F409" s="18">
        <v>43349</v>
      </c>
      <c r="G409" s="19">
        <v>545607</v>
      </c>
      <c r="H409" s="20"/>
      <c r="I409" s="20"/>
      <c r="J409" s="20">
        <v>0</v>
      </c>
      <c r="K409" s="20">
        <v>0</v>
      </c>
      <c r="L409" s="20"/>
      <c r="M409" s="20"/>
      <c r="N409" s="20">
        <v>0</v>
      </c>
      <c r="O409" s="20">
        <v>545607</v>
      </c>
      <c r="P409" s="16" t="s">
        <v>448</v>
      </c>
      <c r="Q409" s="19">
        <v>545607</v>
      </c>
      <c r="R409" s="20"/>
      <c r="S409" s="20"/>
      <c r="T409" s="20"/>
      <c r="U409" s="16">
        <v>545607</v>
      </c>
      <c r="V409" s="20"/>
      <c r="W409" s="20"/>
      <c r="X409" s="20"/>
      <c r="Y409" s="20"/>
      <c r="Z409" s="20"/>
      <c r="AA409" s="20"/>
      <c r="AB409" s="20"/>
      <c r="AC409" s="16"/>
      <c r="AD409" s="20"/>
      <c r="AE409" s="20"/>
      <c r="AF409" s="20"/>
      <c r="AG409" s="25">
        <v>0</v>
      </c>
      <c r="AH409" s="16"/>
      <c r="AI409" s="16"/>
      <c r="AJ409" s="20"/>
      <c r="AK409" s="20"/>
      <c r="AL409" s="26">
        <v>0</v>
      </c>
    </row>
    <row r="410" spans="1:39" x14ac:dyDescent="0.25">
      <c r="A410" s="15">
        <v>402</v>
      </c>
      <c r="B410" s="16"/>
      <c r="C410" s="17"/>
      <c r="D410" s="17">
        <v>29431</v>
      </c>
      <c r="E410" s="18">
        <v>43404</v>
      </c>
      <c r="F410" s="18">
        <v>43411</v>
      </c>
      <c r="G410" s="19">
        <v>7998222</v>
      </c>
      <c r="H410" s="20"/>
      <c r="I410" s="20"/>
      <c r="J410" s="20">
        <v>0</v>
      </c>
      <c r="K410" s="20">
        <v>0</v>
      </c>
      <c r="L410" s="20"/>
      <c r="M410" s="20"/>
      <c r="N410" s="20">
        <v>0</v>
      </c>
      <c r="O410" s="20">
        <v>7998222</v>
      </c>
      <c r="P410" s="16" t="s">
        <v>449</v>
      </c>
      <c r="Q410" s="19">
        <v>7998222</v>
      </c>
      <c r="R410" s="20"/>
      <c r="S410" s="20"/>
      <c r="T410" s="20"/>
      <c r="U410" s="16">
        <v>7998222</v>
      </c>
      <c r="V410" s="20"/>
      <c r="W410" s="20"/>
      <c r="X410" s="20"/>
      <c r="Y410" s="20"/>
      <c r="Z410" s="20"/>
      <c r="AA410" s="20"/>
      <c r="AB410" s="20"/>
      <c r="AC410" s="16"/>
      <c r="AD410" s="20"/>
      <c r="AE410" s="20"/>
      <c r="AF410" s="20"/>
      <c r="AG410" s="25">
        <v>0</v>
      </c>
      <c r="AH410" s="16"/>
      <c r="AI410" s="16"/>
      <c r="AJ410" s="20"/>
      <c r="AK410" s="20"/>
      <c r="AL410" s="26">
        <v>0</v>
      </c>
    </row>
    <row r="411" spans="1:39" x14ac:dyDescent="0.25">
      <c r="A411" s="15">
        <v>403</v>
      </c>
      <c r="B411" s="16"/>
      <c r="C411" s="17"/>
      <c r="D411" s="17">
        <v>29495</v>
      </c>
      <c r="E411" s="18">
        <v>43434</v>
      </c>
      <c r="F411" s="18">
        <v>43439</v>
      </c>
      <c r="G411" s="19">
        <v>656031</v>
      </c>
      <c r="H411" s="20"/>
      <c r="I411" s="20"/>
      <c r="J411" s="20">
        <v>0</v>
      </c>
      <c r="K411" s="20">
        <v>0</v>
      </c>
      <c r="L411" s="20"/>
      <c r="M411" s="20"/>
      <c r="N411" s="20">
        <v>0</v>
      </c>
      <c r="O411" s="20">
        <v>656031</v>
      </c>
      <c r="P411" s="16" t="s">
        <v>450</v>
      </c>
      <c r="Q411" s="19">
        <v>656031</v>
      </c>
      <c r="R411" s="20"/>
      <c r="S411" s="20"/>
      <c r="T411" s="20"/>
      <c r="U411" s="16">
        <v>656031</v>
      </c>
      <c r="V411" s="20"/>
      <c r="W411" s="20"/>
      <c r="X411" s="20"/>
      <c r="Y411" s="20"/>
      <c r="Z411" s="20"/>
      <c r="AA411" s="20"/>
      <c r="AB411" s="20"/>
      <c r="AC411" s="16"/>
      <c r="AD411" s="20"/>
      <c r="AE411" s="20"/>
      <c r="AF411" s="20"/>
      <c r="AG411" s="25">
        <v>0</v>
      </c>
      <c r="AH411" s="16"/>
      <c r="AI411" s="16"/>
      <c r="AJ411" s="20"/>
      <c r="AK411" s="20"/>
      <c r="AL411" s="26">
        <v>0</v>
      </c>
    </row>
    <row r="412" spans="1:39" x14ac:dyDescent="0.25">
      <c r="A412" s="15">
        <v>404</v>
      </c>
      <c r="B412" s="16"/>
      <c r="C412" s="17"/>
      <c r="D412" s="17">
        <v>29672</v>
      </c>
      <c r="E412" s="18">
        <v>43496</v>
      </c>
      <c r="F412" s="18">
        <v>43558</v>
      </c>
      <c r="G412" s="19">
        <v>789955</v>
      </c>
      <c r="H412" s="20"/>
      <c r="I412" s="20"/>
      <c r="J412" s="20">
        <v>0</v>
      </c>
      <c r="K412" s="20">
        <v>0</v>
      </c>
      <c r="L412" s="20"/>
      <c r="M412" s="20"/>
      <c r="N412" s="20">
        <v>0</v>
      </c>
      <c r="O412" s="20">
        <v>789955</v>
      </c>
      <c r="P412" s="16" t="s">
        <v>451</v>
      </c>
      <c r="Q412" s="19">
        <v>789955</v>
      </c>
      <c r="R412" s="20"/>
      <c r="S412" s="20"/>
      <c r="T412" s="20"/>
      <c r="U412" s="16">
        <v>789955</v>
      </c>
      <c r="V412" s="20"/>
      <c r="W412" s="20"/>
      <c r="X412" s="20"/>
      <c r="Y412" s="20"/>
      <c r="Z412" s="20"/>
      <c r="AA412" s="20"/>
      <c r="AB412" s="20"/>
      <c r="AC412" s="16"/>
      <c r="AD412" s="20"/>
      <c r="AE412" s="20"/>
      <c r="AF412" s="20"/>
      <c r="AG412" s="25">
        <v>0</v>
      </c>
      <c r="AH412" s="16"/>
      <c r="AI412" s="16"/>
      <c r="AJ412" s="20"/>
      <c r="AK412" s="20"/>
      <c r="AL412" s="26">
        <v>0</v>
      </c>
    </row>
    <row r="413" spans="1:39" x14ac:dyDescent="0.25">
      <c r="A413" s="15">
        <v>405</v>
      </c>
      <c r="B413" s="16"/>
      <c r="C413" s="17"/>
      <c r="D413" s="17">
        <v>29674</v>
      </c>
      <c r="E413" s="18">
        <v>43496</v>
      </c>
      <c r="F413" s="18">
        <v>43558</v>
      </c>
      <c r="G413" s="19">
        <v>678965</v>
      </c>
      <c r="H413" s="20"/>
      <c r="I413" s="20"/>
      <c r="J413" s="20">
        <v>0</v>
      </c>
      <c r="K413" s="20">
        <v>0</v>
      </c>
      <c r="L413" s="20"/>
      <c r="M413" s="20"/>
      <c r="N413" s="20">
        <v>0</v>
      </c>
      <c r="O413" s="20">
        <v>678965</v>
      </c>
      <c r="P413" s="16" t="s">
        <v>452</v>
      </c>
      <c r="Q413" s="19">
        <v>678965</v>
      </c>
      <c r="R413" s="20"/>
      <c r="S413" s="20"/>
      <c r="T413" s="20"/>
      <c r="U413" s="16">
        <v>678965</v>
      </c>
      <c r="V413" s="20"/>
      <c r="W413" s="20"/>
      <c r="X413" s="20"/>
      <c r="Y413" s="20"/>
      <c r="Z413" s="20"/>
      <c r="AA413" s="20"/>
      <c r="AB413" s="20"/>
      <c r="AC413" s="16"/>
      <c r="AD413" s="20"/>
      <c r="AE413" s="20"/>
      <c r="AF413" s="20"/>
      <c r="AG413" s="25">
        <v>0</v>
      </c>
      <c r="AH413" s="16"/>
      <c r="AI413" s="16"/>
      <c r="AJ413" s="20"/>
      <c r="AK413" s="20"/>
      <c r="AL413" s="26">
        <v>0</v>
      </c>
    </row>
    <row r="414" spans="1:39" x14ac:dyDescent="0.25">
      <c r="A414" s="15">
        <v>406</v>
      </c>
      <c r="B414" s="16"/>
      <c r="C414" s="17"/>
      <c r="D414" s="17">
        <v>29718</v>
      </c>
      <c r="E414" s="18">
        <v>43524</v>
      </c>
      <c r="F414" s="18">
        <v>43558</v>
      </c>
      <c r="G414" s="19">
        <v>859596</v>
      </c>
      <c r="H414" s="20"/>
      <c r="I414" s="20"/>
      <c r="J414" s="20">
        <v>0</v>
      </c>
      <c r="K414" s="20">
        <v>0</v>
      </c>
      <c r="L414" s="20"/>
      <c r="M414" s="20"/>
      <c r="N414" s="20">
        <v>0</v>
      </c>
      <c r="O414" s="20">
        <v>859596</v>
      </c>
      <c r="P414" s="16" t="s">
        <v>453</v>
      </c>
      <c r="Q414" s="19">
        <v>859596</v>
      </c>
      <c r="R414" s="20"/>
      <c r="S414" s="20"/>
      <c r="T414" s="20"/>
      <c r="U414" s="16">
        <v>859596</v>
      </c>
      <c r="V414" s="20"/>
      <c r="W414" s="20"/>
      <c r="X414" s="20"/>
      <c r="Y414" s="20"/>
      <c r="Z414" s="20"/>
      <c r="AA414" s="20"/>
      <c r="AB414" s="20"/>
      <c r="AC414" s="16"/>
      <c r="AD414" s="20"/>
      <c r="AE414" s="20"/>
      <c r="AF414" s="20"/>
      <c r="AG414" s="25">
        <v>0</v>
      </c>
      <c r="AH414" s="16"/>
      <c r="AI414" s="16"/>
      <c r="AJ414" s="20"/>
      <c r="AK414" s="20"/>
      <c r="AL414" s="26">
        <v>0</v>
      </c>
    </row>
    <row r="415" spans="1:39" x14ac:dyDescent="0.25">
      <c r="A415" s="15">
        <v>407</v>
      </c>
      <c r="B415" s="16"/>
      <c r="C415" s="17"/>
      <c r="D415" s="17">
        <v>29783</v>
      </c>
      <c r="E415" s="18">
        <v>43555</v>
      </c>
      <c r="F415" s="18">
        <v>43558</v>
      </c>
      <c r="G415" s="19">
        <v>1409461</v>
      </c>
      <c r="H415" s="20"/>
      <c r="I415" s="20"/>
      <c r="J415" s="20">
        <v>0</v>
      </c>
      <c r="K415" s="20">
        <v>0</v>
      </c>
      <c r="L415" s="20"/>
      <c r="M415" s="20"/>
      <c r="N415" s="20">
        <v>0</v>
      </c>
      <c r="O415" s="20">
        <v>1409461</v>
      </c>
      <c r="P415" s="16" t="s">
        <v>454</v>
      </c>
      <c r="Q415" s="19">
        <v>1409461</v>
      </c>
      <c r="R415" s="20"/>
      <c r="S415" s="20"/>
      <c r="T415" s="20"/>
      <c r="U415" s="16">
        <v>1409461</v>
      </c>
      <c r="V415" s="20"/>
      <c r="W415" s="20"/>
      <c r="X415" s="20"/>
      <c r="Y415" s="20"/>
      <c r="Z415" s="20"/>
      <c r="AA415" s="20"/>
      <c r="AB415" s="20"/>
      <c r="AC415" s="16"/>
      <c r="AD415" s="20"/>
      <c r="AE415" s="20"/>
      <c r="AF415" s="20"/>
      <c r="AG415" s="25">
        <v>0</v>
      </c>
      <c r="AH415" s="16"/>
      <c r="AI415" s="16"/>
      <c r="AJ415" s="20"/>
      <c r="AK415" s="20"/>
      <c r="AL415" s="26">
        <v>0</v>
      </c>
    </row>
    <row r="416" spans="1:39" x14ac:dyDescent="0.25">
      <c r="A416" s="15">
        <v>408</v>
      </c>
      <c r="B416" s="16"/>
      <c r="C416" s="17"/>
      <c r="D416" s="17">
        <v>30502</v>
      </c>
      <c r="E416" s="18">
        <v>43865</v>
      </c>
      <c r="F416" s="18">
        <v>43891</v>
      </c>
      <c r="G416" s="19">
        <v>2921984</v>
      </c>
      <c r="H416" s="20"/>
      <c r="I416" s="20"/>
      <c r="J416" s="20">
        <v>0</v>
      </c>
      <c r="K416" s="20">
        <v>0</v>
      </c>
      <c r="L416" s="20"/>
      <c r="M416" s="20"/>
      <c r="N416" s="20">
        <v>0</v>
      </c>
      <c r="O416" s="20">
        <v>2921984</v>
      </c>
      <c r="P416" s="16" t="s">
        <v>455</v>
      </c>
      <c r="Q416" s="19">
        <v>2921984</v>
      </c>
      <c r="R416" s="20"/>
      <c r="S416" s="20">
        <v>2921984</v>
      </c>
      <c r="T416" s="20"/>
      <c r="U416" s="16">
        <v>0</v>
      </c>
      <c r="V416" s="20"/>
      <c r="W416" s="20"/>
      <c r="X416" s="20"/>
      <c r="Y416" s="20"/>
      <c r="Z416" s="20"/>
      <c r="AA416" s="20"/>
      <c r="AB416" s="20"/>
      <c r="AC416" s="16"/>
      <c r="AD416" s="20"/>
      <c r="AE416" s="20"/>
      <c r="AF416" s="20"/>
      <c r="AG416" s="25">
        <v>0</v>
      </c>
      <c r="AH416" s="16"/>
      <c r="AI416" s="16"/>
      <c r="AJ416" s="20"/>
      <c r="AK416" s="20"/>
      <c r="AL416" s="26">
        <v>0</v>
      </c>
    </row>
    <row r="417" spans="1:39" x14ac:dyDescent="0.25">
      <c r="A417" s="15">
        <v>409</v>
      </c>
      <c r="B417" s="16"/>
      <c r="C417" s="17"/>
      <c r="D417" s="17">
        <v>425471</v>
      </c>
      <c r="E417" s="18">
        <v>43860</v>
      </c>
      <c r="F417" s="18">
        <v>43862</v>
      </c>
      <c r="G417" s="19">
        <v>1735260</v>
      </c>
      <c r="H417" s="20"/>
      <c r="I417" s="20"/>
      <c r="J417" s="20">
        <v>0</v>
      </c>
      <c r="K417" s="20">
        <v>0</v>
      </c>
      <c r="L417" s="20"/>
      <c r="M417" s="20"/>
      <c r="N417" s="20">
        <v>0</v>
      </c>
      <c r="O417" s="20">
        <v>1735260</v>
      </c>
      <c r="P417" s="16" t="s">
        <v>456</v>
      </c>
      <c r="Q417" s="19">
        <v>1735260</v>
      </c>
      <c r="R417" s="20"/>
      <c r="S417" s="20"/>
      <c r="T417" s="20"/>
      <c r="U417" s="16">
        <v>0</v>
      </c>
      <c r="V417" s="20"/>
      <c r="W417" s="20"/>
      <c r="X417" s="20"/>
      <c r="Y417" s="20"/>
      <c r="Z417" s="20"/>
      <c r="AA417" s="20"/>
      <c r="AB417" s="20"/>
      <c r="AC417" s="16"/>
      <c r="AD417" s="20"/>
      <c r="AE417" s="20"/>
      <c r="AF417" s="20"/>
      <c r="AG417" s="25">
        <v>0</v>
      </c>
      <c r="AH417" s="16"/>
      <c r="AI417" s="16" t="s">
        <v>7585</v>
      </c>
      <c r="AJ417" s="20"/>
      <c r="AK417" s="20"/>
      <c r="AL417" s="26">
        <v>0</v>
      </c>
      <c r="AM417">
        <v>1735260</v>
      </c>
    </row>
    <row r="418" spans="1:39" x14ac:dyDescent="0.25">
      <c r="A418" s="15">
        <v>410</v>
      </c>
      <c r="B418" s="16"/>
      <c r="C418" s="17"/>
      <c r="D418" s="17">
        <v>438409</v>
      </c>
      <c r="E418" s="18">
        <v>44148</v>
      </c>
      <c r="F418" s="18">
        <v>44155</v>
      </c>
      <c r="G418" s="19">
        <v>145795</v>
      </c>
      <c r="H418" s="20"/>
      <c r="I418" s="20"/>
      <c r="J418" s="20">
        <v>0</v>
      </c>
      <c r="K418" s="20">
        <v>0</v>
      </c>
      <c r="L418" s="20"/>
      <c r="M418" s="20"/>
      <c r="N418" s="20">
        <v>0</v>
      </c>
      <c r="O418" s="20">
        <v>145795</v>
      </c>
      <c r="P418" s="16" t="s">
        <v>457</v>
      </c>
      <c r="Q418" s="19">
        <v>145795</v>
      </c>
      <c r="R418" s="20"/>
      <c r="S418" s="20"/>
      <c r="T418" s="20"/>
      <c r="U418" s="16">
        <v>145795</v>
      </c>
      <c r="V418" s="20"/>
      <c r="W418" s="20"/>
      <c r="X418" s="20"/>
      <c r="Y418" s="20"/>
      <c r="Z418" s="20"/>
      <c r="AA418" s="20"/>
      <c r="AB418" s="20"/>
      <c r="AC418" s="16"/>
      <c r="AD418" s="20"/>
      <c r="AE418" s="20"/>
      <c r="AF418" s="20"/>
      <c r="AG418" s="25">
        <v>0</v>
      </c>
      <c r="AH418" s="16"/>
      <c r="AI418" s="16"/>
      <c r="AJ418" s="20"/>
      <c r="AK418" s="20"/>
      <c r="AL418" s="26">
        <v>0</v>
      </c>
    </row>
    <row r="419" spans="1:39" x14ac:dyDescent="0.25">
      <c r="A419" s="15">
        <v>411</v>
      </c>
      <c r="B419" s="16"/>
      <c r="C419" s="17"/>
      <c r="D419" s="17">
        <v>29673</v>
      </c>
      <c r="E419" s="18">
        <v>43496</v>
      </c>
      <c r="F419" s="18">
        <v>43558</v>
      </c>
      <c r="G419" s="19">
        <v>642153</v>
      </c>
      <c r="H419" s="20"/>
      <c r="I419" s="20"/>
      <c r="J419" s="20">
        <v>0</v>
      </c>
      <c r="K419" s="20">
        <v>0</v>
      </c>
      <c r="L419" s="20"/>
      <c r="M419" s="20"/>
      <c r="N419" s="20">
        <v>0</v>
      </c>
      <c r="O419" s="20">
        <v>642153</v>
      </c>
      <c r="P419" s="16" t="s">
        <v>458</v>
      </c>
      <c r="Q419" s="19">
        <v>642153</v>
      </c>
      <c r="R419" s="20"/>
      <c r="S419" s="20"/>
      <c r="T419" s="20"/>
      <c r="U419" s="16">
        <v>642153</v>
      </c>
      <c r="V419" s="20"/>
      <c r="W419" s="20"/>
      <c r="X419" s="20"/>
      <c r="Y419" s="20"/>
      <c r="Z419" s="20"/>
      <c r="AA419" s="20"/>
      <c r="AB419" s="20"/>
      <c r="AC419" s="16"/>
      <c r="AD419" s="20"/>
      <c r="AE419" s="20"/>
      <c r="AF419" s="20"/>
      <c r="AG419" s="25">
        <v>0</v>
      </c>
      <c r="AH419" s="16"/>
      <c r="AI419" s="16"/>
      <c r="AJ419" s="20"/>
      <c r="AK419" s="20"/>
      <c r="AL419" s="26">
        <v>0</v>
      </c>
    </row>
    <row r="420" spans="1:39" x14ac:dyDescent="0.25">
      <c r="A420" s="15">
        <v>412</v>
      </c>
      <c r="B420" s="16"/>
      <c r="C420" s="17"/>
      <c r="D420" s="17">
        <v>29782</v>
      </c>
      <c r="E420" s="18">
        <v>43555</v>
      </c>
      <c r="F420" s="18">
        <v>43558</v>
      </c>
      <c r="G420" s="19">
        <v>1333043</v>
      </c>
      <c r="H420" s="20"/>
      <c r="I420" s="20"/>
      <c r="J420" s="20">
        <v>0</v>
      </c>
      <c r="K420" s="20">
        <v>0</v>
      </c>
      <c r="L420" s="20"/>
      <c r="M420" s="20"/>
      <c r="N420" s="20">
        <v>0</v>
      </c>
      <c r="O420" s="20">
        <v>1333043</v>
      </c>
      <c r="P420" s="16" t="s">
        <v>459</v>
      </c>
      <c r="Q420" s="19">
        <v>1333043</v>
      </c>
      <c r="R420" s="20"/>
      <c r="S420" s="20"/>
      <c r="T420" s="20"/>
      <c r="U420" s="16">
        <v>1333043</v>
      </c>
      <c r="V420" s="20"/>
      <c r="W420" s="20"/>
      <c r="X420" s="20"/>
      <c r="Y420" s="20"/>
      <c r="Z420" s="20"/>
      <c r="AA420" s="20"/>
      <c r="AB420" s="20"/>
      <c r="AC420" s="16"/>
      <c r="AD420" s="20"/>
      <c r="AE420" s="20"/>
      <c r="AF420" s="20"/>
      <c r="AG420" s="25">
        <v>0</v>
      </c>
      <c r="AH420" s="16"/>
      <c r="AI420" s="16"/>
      <c r="AJ420" s="20"/>
      <c r="AK420" s="20"/>
      <c r="AL420" s="26">
        <v>0</v>
      </c>
    </row>
    <row r="421" spans="1:39" x14ac:dyDescent="0.25">
      <c r="A421" s="15">
        <v>413</v>
      </c>
      <c r="B421" s="16"/>
      <c r="C421" s="17"/>
      <c r="D421" s="17">
        <v>30443</v>
      </c>
      <c r="E421" s="18">
        <v>43837</v>
      </c>
      <c r="F421" s="18">
        <v>43862</v>
      </c>
      <c r="G421" s="19">
        <v>1834734</v>
      </c>
      <c r="H421" s="20"/>
      <c r="I421" s="20"/>
      <c r="J421" s="20">
        <v>0</v>
      </c>
      <c r="K421" s="20">
        <v>0</v>
      </c>
      <c r="L421" s="20"/>
      <c r="M421" s="20"/>
      <c r="N421" s="20">
        <v>0</v>
      </c>
      <c r="O421" s="20">
        <v>1834734</v>
      </c>
      <c r="P421" s="16" t="s">
        <v>460</v>
      </c>
      <c r="Q421" s="19">
        <v>1834734</v>
      </c>
      <c r="R421" s="20"/>
      <c r="S421" s="20"/>
      <c r="T421" s="20"/>
      <c r="U421" s="16">
        <v>1834734</v>
      </c>
      <c r="V421" s="20"/>
      <c r="W421" s="20"/>
      <c r="X421" s="20"/>
      <c r="Y421" s="20"/>
      <c r="Z421" s="20"/>
      <c r="AA421" s="20"/>
      <c r="AB421" s="20"/>
      <c r="AC421" s="16"/>
      <c r="AD421" s="20"/>
      <c r="AE421" s="20"/>
      <c r="AF421" s="20"/>
      <c r="AG421" s="25">
        <v>0</v>
      </c>
      <c r="AH421" s="16"/>
      <c r="AI421" s="16"/>
      <c r="AJ421" s="20"/>
      <c r="AK421" s="20"/>
      <c r="AL421" s="26">
        <v>0</v>
      </c>
    </row>
    <row r="422" spans="1:39" x14ac:dyDescent="0.25">
      <c r="A422" s="15">
        <v>414</v>
      </c>
      <c r="B422" s="16"/>
      <c r="C422" s="17"/>
      <c r="D422" s="17">
        <v>30525</v>
      </c>
      <c r="E422" s="18">
        <v>43865</v>
      </c>
      <c r="F422" s="18">
        <v>43891</v>
      </c>
      <c r="G422" s="19">
        <v>2763562</v>
      </c>
      <c r="H422" s="20"/>
      <c r="I422" s="20"/>
      <c r="J422" s="20">
        <v>0</v>
      </c>
      <c r="K422" s="20">
        <v>0</v>
      </c>
      <c r="L422" s="20"/>
      <c r="M422" s="20"/>
      <c r="N422" s="20">
        <v>0</v>
      </c>
      <c r="O422" s="20">
        <v>2763562</v>
      </c>
      <c r="P422" s="16" t="s">
        <v>461</v>
      </c>
      <c r="Q422" s="19">
        <v>2763562</v>
      </c>
      <c r="R422" s="20"/>
      <c r="S422" s="20"/>
      <c r="T422" s="20"/>
      <c r="U422" s="16">
        <v>2763562</v>
      </c>
      <c r="V422" s="20"/>
      <c r="W422" s="20"/>
      <c r="X422" s="20"/>
      <c r="Y422" s="20"/>
      <c r="Z422" s="20"/>
      <c r="AA422" s="20"/>
      <c r="AB422" s="20"/>
      <c r="AC422" s="16"/>
      <c r="AD422" s="20"/>
      <c r="AE422" s="20"/>
      <c r="AF422" s="20"/>
      <c r="AG422" s="25">
        <v>0</v>
      </c>
      <c r="AH422" s="16"/>
      <c r="AI422" s="16"/>
      <c r="AJ422" s="20"/>
      <c r="AK422" s="20"/>
      <c r="AL422" s="26">
        <v>0</v>
      </c>
    </row>
    <row r="423" spans="1:39" x14ac:dyDescent="0.25">
      <c r="A423" s="15">
        <v>415</v>
      </c>
      <c r="B423" s="16"/>
      <c r="C423" s="17"/>
      <c r="D423" s="17">
        <v>430116</v>
      </c>
      <c r="E423" s="18">
        <v>43921</v>
      </c>
      <c r="F423" s="18">
        <v>43923</v>
      </c>
      <c r="G423" s="19">
        <v>1277344</v>
      </c>
      <c r="H423" s="20"/>
      <c r="I423" s="20"/>
      <c r="J423" s="20">
        <v>0</v>
      </c>
      <c r="K423" s="20">
        <v>0</v>
      </c>
      <c r="L423" s="20"/>
      <c r="M423" s="20"/>
      <c r="N423" s="20">
        <v>0</v>
      </c>
      <c r="O423" s="20">
        <v>1277344</v>
      </c>
      <c r="P423" s="16" t="s">
        <v>462</v>
      </c>
      <c r="Q423" s="19">
        <v>1277344</v>
      </c>
      <c r="R423" s="20"/>
      <c r="S423" s="20"/>
      <c r="T423" s="20"/>
      <c r="U423" s="16">
        <v>1277344</v>
      </c>
      <c r="V423" s="20"/>
      <c r="W423" s="20"/>
      <c r="X423" s="20"/>
      <c r="Y423" s="20"/>
      <c r="Z423" s="20"/>
      <c r="AA423" s="20"/>
      <c r="AB423" s="20"/>
      <c r="AC423" s="16"/>
      <c r="AD423" s="20"/>
      <c r="AE423" s="20"/>
      <c r="AF423" s="20"/>
      <c r="AG423" s="25">
        <v>0</v>
      </c>
      <c r="AH423" s="16"/>
      <c r="AI423" s="16"/>
      <c r="AJ423" s="20"/>
      <c r="AK423" s="20"/>
      <c r="AL423" s="26">
        <v>0</v>
      </c>
    </row>
    <row r="424" spans="1:39" x14ac:dyDescent="0.25">
      <c r="A424" s="15">
        <v>416</v>
      </c>
      <c r="B424" s="16"/>
      <c r="C424" s="17"/>
      <c r="D424" s="17">
        <v>30311</v>
      </c>
      <c r="E424" s="18">
        <v>43799</v>
      </c>
      <c r="F424" s="18">
        <v>43809</v>
      </c>
      <c r="G424" s="19">
        <v>1710378</v>
      </c>
      <c r="H424" s="20"/>
      <c r="I424" s="20"/>
      <c r="J424" s="20">
        <v>0</v>
      </c>
      <c r="K424" s="20">
        <v>0</v>
      </c>
      <c r="L424" s="20"/>
      <c r="M424" s="20"/>
      <c r="N424" s="20">
        <v>0</v>
      </c>
      <c r="O424" s="20">
        <v>1710378</v>
      </c>
      <c r="P424" s="16" t="s">
        <v>463</v>
      </c>
      <c r="Q424" s="19">
        <v>1710378</v>
      </c>
      <c r="R424" s="20"/>
      <c r="S424" s="20"/>
      <c r="T424" s="20"/>
      <c r="U424" s="16">
        <v>1710378</v>
      </c>
      <c r="V424" s="20"/>
      <c r="W424" s="20"/>
      <c r="X424" s="20"/>
      <c r="Y424" s="20"/>
      <c r="Z424" s="20"/>
      <c r="AA424" s="20"/>
      <c r="AB424" s="20"/>
      <c r="AC424" s="16"/>
      <c r="AD424" s="20"/>
      <c r="AE424" s="20"/>
      <c r="AF424" s="20"/>
      <c r="AG424" s="25">
        <v>0</v>
      </c>
      <c r="AH424" s="16"/>
      <c r="AI424" s="16"/>
      <c r="AJ424" s="20"/>
      <c r="AK424" s="20"/>
      <c r="AL424" s="26">
        <v>0</v>
      </c>
    </row>
    <row r="425" spans="1:39" x14ac:dyDescent="0.25">
      <c r="A425" s="15">
        <v>417</v>
      </c>
      <c r="B425" s="16"/>
      <c r="C425" s="17"/>
      <c r="D425" s="17">
        <v>30337</v>
      </c>
      <c r="E425" s="18">
        <v>43799</v>
      </c>
      <c r="F425" s="18">
        <v>43804</v>
      </c>
      <c r="G425" s="19">
        <v>1092571</v>
      </c>
      <c r="H425" s="20"/>
      <c r="I425" s="20"/>
      <c r="J425" s="20">
        <v>0</v>
      </c>
      <c r="K425" s="20">
        <v>0</v>
      </c>
      <c r="L425" s="20"/>
      <c r="M425" s="20"/>
      <c r="N425" s="20">
        <v>0</v>
      </c>
      <c r="O425" s="20">
        <v>1092571</v>
      </c>
      <c r="P425" s="16" t="s">
        <v>464</v>
      </c>
      <c r="Q425" s="19">
        <v>1092571</v>
      </c>
      <c r="R425" s="20"/>
      <c r="S425" s="20"/>
      <c r="T425" s="20"/>
      <c r="U425" s="16">
        <v>1092571</v>
      </c>
      <c r="V425" s="20"/>
      <c r="W425" s="20"/>
      <c r="X425" s="20"/>
      <c r="Y425" s="20"/>
      <c r="Z425" s="20"/>
      <c r="AA425" s="20"/>
      <c r="AB425" s="20"/>
      <c r="AC425" s="16"/>
      <c r="AD425" s="20"/>
      <c r="AE425" s="20"/>
      <c r="AF425" s="20"/>
      <c r="AG425" s="25">
        <v>0</v>
      </c>
      <c r="AH425" s="16"/>
      <c r="AI425" s="16"/>
      <c r="AJ425" s="20"/>
      <c r="AK425" s="20"/>
      <c r="AL425" s="26">
        <v>0</v>
      </c>
    </row>
    <row r="426" spans="1:39" x14ac:dyDescent="0.25">
      <c r="A426" s="15">
        <v>418</v>
      </c>
      <c r="B426" s="16"/>
      <c r="C426" s="17"/>
      <c r="D426" s="17">
        <v>303791</v>
      </c>
      <c r="E426" s="18">
        <v>345</v>
      </c>
      <c r="F426" s="18">
        <v>43475</v>
      </c>
      <c r="G426" s="19">
        <v>2622810</v>
      </c>
      <c r="H426" s="20"/>
      <c r="I426" s="20"/>
      <c r="J426" s="20">
        <v>0</v>
      </c>
      <c r="K426" s="20">
        <v>0</v>
      </c>
      <c r="L426" s="20"/>
      <c r="M426" s="20"/>
      <c r="N426" s="20">
        <v>0</v>
      </c>
      <c r="O426" s="20">
        <v>2622810</v>
      </c>
      <c r="P426" s="16" t="s">
        <v>465</v>
      </c>
      <c r="Q426" s="19">
        <v>2622810</v>
      </c>
      <c r="R426" s="20"/>
      <c r="S426" s="20"/>
      <c r="T426" s="20"/>
      <c r="U426" s="16">
        <v>0</v>
      </c>
      <c r="V426" s="20"/>
      <c r="W426" s="20"/>
      <c r="X426" s="20"/>
      <c r="Y426" s="20"/>
      <c r="Z426" s="20"/>
      <c r="AA426" s="20"/>
      <c r="AB426" s="20"/>
      <c r="AC426" s="16"/>
      <c r="AD426" s="20"/>
      <c r="AE426" s="20"/>
      <c r="AF426" s="20"/>
      <c r="AG426" s="25">
        <v>0</v>
      </c>
      <c r="AH426" s="16"/>
      <c r="AI426" s="16" t="s">
        <v>7585</v>
      </c>
      <c r="AJ426" s="20"/>
      <c r="AK426" s="20"/>
      <c r="AL426" s="26">
        <v>0</v>
      </c>
      <c r="AM426">
        <v>2622810</v>
      </c>
    </row>
    <row r="427" spans="1:39" x14ac:dyDescent="0.25">
      <c r="A427" s="15">
        <v>419</v>
      </c>
      <c r="B427" s="16"/>
      <c r="C427" s="17"/>
      <c r="D427" s="17">
        <v>30388</v>
      </c>
      <c r="E427" s="18">
        <v>345</v>
      </c>
      <c r="F427" s="18">
        <v>43475</v>
      </c>
      <c r="G427" s="19">
        <v>1164873</v>
      </c>
      <c r="H427" s="20"/>
      <c r="I427" s="20"/>
      <c r="J427" s="20">
        <v>0</v>
      </c>
      <c r="K427" s="20">
        <v>0</v>
      </c>
      <c r="L427" s="20"/>
      <c r="M427" s="20"/>
      <c r="N427" s="20">
        <v>0</v>
      </c>
      <c r="O427" s="20">
        <v>1164873</v>
      </c>
      <c r="P427" s="16" t="s">
        <v>466</v>
      </c>
      <c r="Q427" s="19">
        <v>1164873</v>
      </c>
      <c r="R427" s="20"/>
      <c r="S427" s="20"/>
      <c r="T427" s="20"/>
      <c r="U427" s="16">
        <v>1164873</v>
      </c>
      <c r="V427" s="20"/>
      <c r="W427" s="20"/>
      <c r="X427" s="20"/>
      <c r="Y427" s="20"/>
      <c r="Z427" s="20"/>
      <c r="AA427" s="20"/>
      <c r="AB427" s="20"/>
      <c r="AC427" s="16"/>
      <c r="AD427" s="20"/>
      <c r="AE427" s="20"/>
      <c r="AF427" s="20"/>
      <c r="AG427" s="25">
        <v>0</v>
      </c>
      <c r="AH427" s="16"/>
      <c r="AI427" s="16"/>
      <c r="AJ427" s="20"/>
      <c r="AK427" s="20"/>
      <c r="AL427" s="26">
        <v>0</v>
      </c>
    </row>
    <row r="428" spans="1:39" x14ac:dyDescent="0.25">
      <c r="A428" s="15">
        <v>420</v>
      </c>
      <c r="B428" s="16"/>
      <c r="C428" s="17"/>
      <c r="D428" s="17">
        <v>30441</v>
      </c>
      <c r="E428" s="18">
        <v>43836</v>
      </c>
      <c r="F428" s="18">
        <v>43862</v>
      </c>
      <c r="G428" s="19">
        <v>13695519</v>
      </c>
      <c r="H428" s="20"/>
      <c r="I428" s="20"/>
      <c r="J428" s="20">
        <v>0</v>
      </c>
      <c r="K428" s="20">
        <v>0</v>
      </c>
      <c r="L428" s="20"/>
      <c r="M428" s="20"/>
      <c r="N428" s="20">
        <v>0</v>
      </c>
      <c r="O428" s="20">
        <v>13695519</v>
      </c>
      <c r="P428" s="16" t="s">
        <v>467</v>
      </c>
      <c r="Q428" s="19">
        <v>13695519</v>
      </c>
      <c r="R428" s="20"/>
      <c r="S428" s="20"/>
      <c r="T428" s="20"/>
      <c r="U428" s="16">
        <v>13695519</v>
      </c>
      <c r="V428" s="20"/>
      <c r="W428" s="20"/>
      <c r="X428" s="20"/>
      <c r="Y428" s="20"/>
      <c r="Z428" s="20"/>
      <c r="AA428" s="20"/>
      <c r="AB428" s="20"/>
      <c r="AC428" s="16"/>
      <c r="AD428" s="20"/>
      <c r="AE428" s="20"/>
      <c r="AF428" s="20"/>
      <c r="AG428" s="25">
        <v>0</v>
      </c>
      <c r="AH428" s="16"/>
      <c r="AI428" s="16"/>
      <c r="AJ428" s="20"/>
      <c r="AK428" s="20"/>
      <c r="AL428" s="26">
        <v>0</v>
      </c>
    </row>
    <row r="429" spans="1:39" x14ac:dyDescent="0.25">
      <c r="A429" s="15">
        <v>421</v>
      </c>
      <c r="B429" s="16"/>
      <c r="C429" s="17"/>
      <c r="D429" s="17">
        <v>431554</v>
      </c>
      <c r="E429" s="18">
        <v>44012</v>
      </c>
      <c r="F429" s="18">
        <v>44034</v>
      </c>
      <c r="G429" s="19">
        <v>457648</v>
      </c>
      <c r="H429" s="20"/>
      <c r="I429" s="20"/>
      <c r="J429" s="20">
        <v>0</v>
      </c>
      <c r="K429" s="20">
        <v>0</v>
      </c>
      <c r="L429" s="20"/>
      <c r="M429" s="20"/>
      <c r="N429" s="20">
        <v>0</v>
      </c>
      <c r="O429" s="20">
        <v>457648</v>
      </c>
      <c r="P429" s="16" t="s">
        <v>468</v>
      </c>
      <c r="Q429" s="19">
        <v>457648</v>
      </c>
      <c r="R429" s="20"/>
      <c r="S429" s="20"/>
      <c r="T429" s="20"/>
      <c r="U429" s="16">
        <v>0</v>
      </c>
      <c r="V429" s="20"/>
      <c r="W429" s="20"/>
      <c r="X429" s="20"/>
      <c r="Y429" s="20"/>
      <c r="Z429" s="20"/>
      <c r="AA429" s="20"/>
      <c r="AB429" s="20"/>
      <c r="AC429" s="16"/>
      <c r="AD429" s="20"/>
      <c r="AE429" s="20"/>
      <c r="AF429" s="20"/>
      <c r="AG429" s="25">
        <v>0</v>
      </c>
      <c r="AH429" s="16"/>
      <c r="AI429" s="16" t="s">
        <v>7585</v>
      </c>
      <c r="AJ429" s="20"/>
      <c r="AK429" s="20"/>
      <c r="AL429" s="26">
        <v>0</v>
      </c>
      <c r="AM429">
        <v>457648</v>
      </c>
    </row>
    <row r="430" spans="1:39" x14ac:dyDescent="0.25">
      <c r="A430" s="15">
        <v>422</v>
      </c>
      <c r="B430" s="16"/>
      <c r="C430" s="17"/>
      <c r="D430" s="17">
        <v>29961</v>
      </c>
      <c r="E430" s="18">
        <v>43646</v>
      </c>
      <c r="F430" s="18">
        <v>43654</v>
      </c>
      <c r="G430" s="19">
        <v>936719</v>
      </c>
      <c r="H430" s="20"/>
      <c r="I430" s="20"/>
      <c r="J430" s="20">
        <v>0</v>
      </c>
      <c r="K430" s="20">
        <v>0</v>
      </c>
      <c r="L430" s="20"/>
      <c r="M430" s="20"/>
      <c r="N430" s="20">
        <v>0</v>
      </c>
      <c r="O430" s="20">
        <v>936719</v>
      </c>
      <c r="P430" s="16" t="s">
        <v>469</v>
      </c>
      <c r="Q430" s="19">
        <v>936719</v>
      </c>
      <c r="R430" s="20"/>
      <c r="S430" s="20"/>
      <c r="T430" s="20"/>
      <c r="U430" s="16">
        <v>936719</v>
      </c>
      <c r="V430" s="20"/>
      <c r="W430" s="20"/>
      <c r="X430" s="20"/>
      <c r="Y430" s="20"/>
      <c r="Z430" s="20"/>
      <c r="AA430" s="20"/>
      <c r="AB430" s="20"/>
      <c r="AC430" s="16"/>
      <c r="AD430" s="20"/>
      <c r="AE430" s="20"/>
      <c r="AF430" s="20"/>
      <c r="AG430" s="25">
        <v>0</v>
      </c>
      <c r="AH430" s="16"/>
      <c r="AI430" s="16"/>
      <c r="AJ430" s="20"/>
      <c r="AK430" s="20"/>
      <c r="AL430" s="26">
        <v>0</v>
      </c>
    </row>
    <row r="431" spans="1:39" x14ac:dyDescent="0.25">
      <c r="A431" s="15">
        <v>423</v>
      </c>
      <c r="B431" s="16"/>
      <c r="C431" s="17"/>
      <c r="D431" s="17">
        <v>30095</v>
      </c>
      <c r="E431" s="18">
        <v>43708</v>
      </c>
      <c r="F431" s="18">
        <v>43717</v>
      </c>
      <c r="G431" s="19">
        <v>825587</v>
      </c>
      <c r="H431" s="20"/>
      <c r="I431" s="20"/>
      <c r="J431" s="20">
        <v>0</v>
      </c>
      <c r="K431" s="20">
        <v>0</v>
      </c>
      <c r="L431" s="20"/>
      <c r="M431" s="20"/>
      <c r="N431" s="20">
        <v>0</v>
      </c>
      <c r="O431" s="20">
        <v>825587</v>
      </c>
      <c r="P431" s="16" t="s">
        <v>470</v>
      </c>
      <c r="Q431" s="19">
        <v>825587</v>
      </c>
      <c r="R431" s="20"/>
      <c r="S431" s="20"/>
      <c r="T431" s="20"/>
      <c r="U431" s="16">
        <v>825587</v>
      </c>
      <c r="V431" s="20"/>
      <c r="W431" s="20"/>
      <c r="X431" s="20"/>
      <c r="Y431" s="20"/>
      <c r="Z431" s="20"/>
      <c r="AA431" s="20"/>
      <c r="AB431" s="20"/>
      <c r="AC431" s="16"/>
      <c r="AD431" s="20"/>
      <c r="AE431" s="20"/>
      <c r="AF431" s="20"/>
      <c r="AG431" s="25">
        <v>0</v>
      </c>
      <c r="AH431" s="16"/>
      <c r="AI431" s="16"/>
      <c r="AJ431" s="20"/>
      <c r="AK431" s="20"/>
      <c r="AL431" s="26">
        <v>0</v>
      </c>
    </row>
    <row r="432" spans="1:39" x14ac:dyDescent="0.25">
      <c r="A432" s="15">
        <v>424</v>
      </c>
      <c r="B432" s="16"/>
      <c r="C432" s="17"/>
      <c r="D432" s="17">
        <v>30172</v>
      </c>
      <c r="E432" s="18">
        <v>43738</v>
      </c>
      <c r="F432" s="18">
        <v>43746</v>
      </c>
      <c r="G432" s="19">
        <v>1068470</v>
      </c>
      <c r="H432" s="20"/>
      <c r="I432" s="20"/>
      <c r="J432" s="20">
        <v>0</v>
      </c>
      <c r="K432" s="20">
        <v>0</v>
      </c>
      <c r="L432" s="20"/>
      <c r="M432" s="20"/>
      <c r="N432" s="20">
        <v>0</v>
      </c>
      <c r="O432" s="20">
        <v>1068470</v>
      </c>
      <c r="P432" s="16" t="s">
        <v>471</v>
      </c>
      <c r="Q432" s="19">
        <v>1068470</v>
      </c>
      <c r="R432" s="20"/>
      <c r="S432" s="20"/>
      <c r="T432" s="20"/>
      <c r="U432" s="16">
        <v>1068470</v>
      </c>
      <c r="V432" s="20"/>
      <c r="W432" s="20"/>
      <c r="X432" s="20"/>
      <c r="Y432" s="20"/>
      <c r="Z432" s="20"/>
      <c r="AA432" s="20"/>
      <c r="AB432" s="20"/>
      <c r="AC432" s="16"/>
      <c r="AD432" s="20"/>
      <c r="AE432" s="20"/>
      <c r="AF432" s="20"/>
      <c r="AG432" s="25">
        <v>0</v>
      </c>
      <c r="AH432" s="16"/>
      <c r="AI432" s="16"/>
      <c r="AJ432" s="20"/>
      <c r="AK432" s="20"/>
      <c r="AL432" s="26">
        <v>0</v>
      </c>
    </row>
    <row r="433" spans="1:39" x14ac:dyDescent="0.25">
      <c r="A433" s="15">
        <v>425</v>
      </c>
      <c r="B433" s="16"/>
      <c r="C433" s="17"/>
      <c r="D433" s="17">
        <v>30173</v>
      </c>
      <c r="E433" s="18">
        <v>43738</v>
      </c>
      <c r="F433" s="18">
        <v>43746</v>
      </c>
      <c r="G433" s="19">
        <v>1129721</v>
      </c>
      <c r="H433" s="20"/>
      <c r="I433" s="20"/>
      <c r="J433" s="20">
        <v>0</v>
      </c>
      <c r="K433" s="20">
        <v>0</v>
      </c>
      <c r="L433" s="20"/>
      <c r="M433" s="20"/>
      <c r="N433" s="20">
        <v>0</v>
      </c>
      <c r="O433" s="20">
        <v>1129721</v>
      </c>
      <c r="P433" s="16" t="s">
        <v>472</v>
      </c>
      <c r="Q433" s="19">
        <v>1129721</v>
      </c>
      <c r="R433" s="20"/>
      <c r="S433" s="20"/>
      <c r="T433" s="20"/>
      <c r="U433" s="16">
        <v>1129721</v>
      </c>
      <c r="V433" s="20"/>
      <c r="W433" s="20"/>
      <c r="X433" s="20"/>
      <c r="Y433" s="20"/>
      <c r="Z433" s="20"/>
      <c r="AA433" s="20"/>
      <c r="AB433" s="20"/>
      <c r="AC433" s="16"/>
      <c r="AD433" s="20"/>
      <c r="AE433" s="20"/>
      <c r="AF433" s="20"/>
      <c r="AG433" s="25">
        <v>0</v>
      </c>
      <c r="AH433" s="16"/>
      <c r="AI433" s="16"/>
      <c r="AJ433" s="20"/>
      <c r="AK433" s="20"/>
      <c r="AL433" s="26">
        <v>0</v>
      </c>
    </row>
    <row r="434" spans="1:39" x14ac:dyDescent="0.25">
      <c r="A434" s="15">
        <v>426</v>
      </c>
      <c r="B434" s="16"/>
      <c r="C434" s="17"/>
      <c r="D434" s="17">
        <v>30240</v>
      </c>
      <c r="E434" s="18">
        <v>43769</v>
      </c>
      <c r="F434" s="18">
        <v>43777</v>
      </c>
      <c r="G434" s="19">
        <v>17436</v>
      </c>
      <c r="H434" s="20"/>
      <c r="I434" s="20"/>
      <c r="J434" s="20">
        <v>0</v>
      </c>
      <c r="K434" s="20">
        <v>0</v>
      </c>
      <c r="L434" s="20"/>
      <c r="M434" s="20"/>
      <c r="N434" s="20">
        <v>0</v>
      </c>
      <c r="O434" s="20">
        <v>17436</v>
      </c>
      <c r="P434" s="16" t="s">
        <v>473</v>
      </c>
      <c r="Q434" s="19">
        <v>17436</v>
      </c>
      <c r="R434" s="20"/>
      <c r="S434" s="20"/>
      <c r="T434" s="20"/>
      <c r="U434" s="16">
        <v>17436</v>
      </c>
      <c r="V434" s="20"/>
      <c r="W434" s="20"/>
      <c r="X434" s="20"/>
      <c r="Y434" s="20"/>
      <c r="Z434" s="20"/>
      <c r="AA434" s="20"/>
      <c r="AB434" s="20"/>
      <c r="AC434" s="16"/>
      <c r="AD434" s="20"/>
      <c r="AE434" s="20"/>
      <c r="AF434" s="20"/>
      <c r="AG434" s="25">
        <v>0</v>
      </c>
      <c r="AH434" s="16"/>
      <c r="AI434" s="16"/>
      <c r="AJ434" s="20"/>
      <c r="AK434" s="20"/>
      <c r="AL434" s="26">
        <v>0</v>
      </c>
    </row>
    <row r="435" spans="1:39" x14ac:dyDescent="0.25">
      <c r="A435" s="15">
        <v>427</v>
      </c>
      <c r="B435" s="16"/>
      <c r="C435" s="17"/>
      <c r="D435" s="17">
        <v>30277</v>
      </c>
      <c r="E435" s="18">
        <v>43769</v>
      </c>
      <c r="F435" s="18">
        <v>43777</v>
      </c>
      <c r="G435" s="19">
        <v>795327</v>
      </c>
      <c r="H435" s="20"/>
      <c r="I435" s="20">
        <v>-303312</v>
      </c>
      <c r="J435" s="20">
        <v>0</v>
      </c>
      <c r="K435" s="20">
        <v>1081743</v>
      </c>
      <c r="L435" s="20"/>
      <c r="M435" s="20"/>
      <c r="N435" s="20">
        <v>1081743</v>
      </c>
      <c r="O435" s="20">
        <v>16896</v>
      </c>
      <c r="P435" s="16" t="s">
        <v>474</v>
      </c>
      <c r="Q435" s="19">
        <v>795327</v>
      </c>
      <c r="R435" s="20"/>
      <c r="S435" s="20"/>
      <c r="T435" s="20"/>
      <c r="U435" s="16">
        <v>0</v>
      </c>
      <c r="V435" s="20"/>
      <c r="W435" s="20"/>
      <c r="X435" s="20"/>
      <c r="Y435" s="20"/>
      <c r="Z435" s="20"/>
      <c r="AA435" s="20"/>
      <c r="AB435" s="20"/>
      <c r="AC435" s="16"/>
      <c r="AD435" s="20"/>
      <c r="AE435" s="20">
        <v>0</v>
      </c>
      <c r="AF435" s="20"/>
      <c r="AG435" s="25">
        <v>16896</v>
      </c>
      <c r="AH435" s="16"/>
      <c r="AI435" s="16"/>
      <c r="AJ435" s="20">
        <v>16896</v>
      </c>
      <c r="AK435" s="20"/>
      <c r="AL435" s="26">
        <v>0</v>
      </c>
    </row>
    <row r="436" spans="1:39" x14ac:dyDescent="0.25">
      <c r="A436" s="15">
        <v>428</v>
      </c>
      <c r="B436" s="16"/>
      <c r="C436" s="17"/>
      <c r="D436" s="17">
        <v>376005</v>
      </c>
      <c r="E436" s="18">
        <v>43095</v>
      </c>
      <c r="F436" s="18">
        <v>43383</v>
      </c>
      <c r="G436" s="19">
        <v>9100</v>
      </c>
      <c r="H436" s="20"/>
      <c r="I436" s="20"/>
      <c r="J436" s="20">
        <v>0</v>
      </c>
      <c r="K436" s="20">
        <v>0</v>
      </c>
      <c r="L436" s="20"/>
      <c r="M436" s="20"/>
      <c r="N436" s="20">
        <v>0</v>
      </c>
      <c r="O436" s="20">
        <v>9100</v>
      </c>
      <c r="P436" s="16" t="s">
        <v>475</v>
      </c>
      <c r="Q436" s="19">
        <v>9100</v>
      </c>
      <c r="R436" s="20"/>
      <c r="S436" s="20"/>
      <c r="T436" s="20"/>
      <c r="U436" s="16">
        <v>0</v>
      </c>
      <c r="V436" s="20"/>
      <c r="W436" s="20"/>
      <c r="X436" s="20"/>
      <c r="Y436" s="20"/>
      <c r="Z436" s="20"/>
      <c r="AA436" s="20"/>
      <c r="AB436" s="20"/>
      <c r="AC436" s="16"/>
      <c r="AD436" s="20"/>
      <c r="AE436" s="20"/>
      <c r="AF436" s="20"/>
      <c r="AG436" s="25">
        <v>0</v>
      </c>
      <c r="AH436" s="16"/>
      <c r="AI436" s="16" t="s">
        <v>7585</v>
      </c>
      <c r="AJ436" s="20"/>
      <c r="AK436" s="20"/>
      <c r="AL436" s="26">
        <v>0</v>
      </c>
      <c r="AM436">
        <v>9100</v>
      </c>
    </row>
    <row r="437" spans="1:39" x14ac:dyDescent="0.25">
      <c r="A437" s="15">
        <v>429</v>
      </c>
      <c r="B437" s="16"/>
      <c r="C437" s="17"/>
      <c r="D437" s="17">
        <v>29366</v>
      </c>
      <c r="E437" s="18">
        <v>43373</v>
      </c>
      <c r="F437" s="18">
        <v>43382</v>
      </c>
      <c r="G437" s="19">
        <v>2138012</v>
      </c>
      <c r="H437" s="20"/>
      <c r="I437" s="20"/>
      <c r="J437" s="20">
        <v>0</v>
      </c>
      <c r="K437" s="20">
        <v>0</v>
      </c>
      <c r="L437" s="20"/>
      <c r="M437" s="20"/>
      <c r="N437" s="20">
        <v>0</v>
      </c>
      <c r="O437" s="20">
        <v>2138012</v>
      </c>
      <c r="P437" s="16" t="s">
        <v>476</v>
      </c>
      <c r="Q437" s="19">
        <v>2138012</v>
      </c>
      <c r="R437" s="20"/>
      <c r="S437" s="20"/>
      <c r="T437" s="20"/>
      <c r="U437" s="16">
        <v>2138012</v>
      </c>
      <c r="V437" s="20"/>
      <c r="W437" s="20"/>
      <c r="X437" s="20"/>
      <c r="Y437" s="20"/>
      <c r="Z437" s="20"/>
      <c r="AA437" s="20"/>
      <c r="AB437" s="20"/>
      <c r="AC437" s="16"/>
      <c r="AD437" s="20"/>
      <c r="AE437" s="20"/>
      <c r="AF437" s="20"/>
      <c r="AG437" s="25">
        <v>0</v>
      </c>
      <c r="AH437" s="16"/>
      <c r="AI437" s="16"/>
      <c r="AJ437" s="20"/>
      <c r="AK437" s="20"/>
      <c r="AL437" s="26">
        <v>0</v>
      </c>
    </row>
    <row r="438" spans="1:39" x14ac:dyDescent="0.25">
      <c r="A438" s="15">
        <v>430</v>
      </c>
      <c r="B438" s="16"/>
      <c r="C438" s="17"/>
      <c r="D438" s="17">
        <v>29494</v>
      </c>
      <c r="E438" s="18">
        <v>43434</v>
      </c>
      <c r="F438" s="18">
        <v>43439</v>
      </c>
      <c r="G438" s="19">
        <v>620463</v>
      </c>
      <c r="H438" s="20"/>
      <c r="I438" s="20"/>
      <c r="J438" s="20">
        <v>0</v>
      </c>
      <c r="K438" s="20">
        <v>0</v>
      </c>
      <c r="L438" s="20"/>
      <c r="M438" s="20"/>
      <c r="N438" s="20">
        <v>0</v>
      </c>
      <c r="O438" s="20">
        <v>620463</v>
      </c>
      <c r="P438" s="16" t="s">
        <v>477</v>
      </c>
      <c r="Q438" s="19">
        <v>620463</v>
      </c>
      <c r="R438" s="20"/>
      <c r="S438" s="20"/>
      <c r="T438" s="20"/>
      <c r="U438" s="16">
        <v>620463</v>
      </c>
      <c r="V438" s="20"/>
      <c r="W438" s="20"/>
      <c r="X438" s="20"/>
      <c r="Y438" s="20"/>
      <c r="Z438" s="20"/>
      <c r="AA438" s="20"/>
      <c r="AB438" s="20"/>
      <c r="AC438" s="16"/>
      <c r="AD438" s="20"/>
      <c r="AE438" s="20"/>
      <c r="AF438" s="20"/>
      <c r="AG438" s="25">
        <v>0</v>
      </c>
      <c r="AH438" s="16"/>
      <c r="AI438" s="16"/>
      <c r="AJ438" s="20"/>
      <c r="AK438" s="20"/>
      <c r="AL438" s="26">
        <v>0</v>
      </c>
    </row>
    <row r="439" spans="1:39" x14ac:dyDescent="0.25">
      <c r="A439" s="15">
        <v>431</v>
      </c>
      <c r="B439" s="16"/>
      <c r="C439" s="17"/>
      <c r="D439" s="17">
        <v>29620</v>
      </c>
      <c r="E439" s="18">
        <v>43496</v>
      </c>
      <c r="F439" s="18">
        <v>43558</v>
      </c>
      <c r="G439" s="19">
        <v>103634</v>
      </c>
      <c r="H439" s="20"/>
      <c r="I439" s="20"/>
      <c r="J439" s="20">
        <v>0</v>
      </c>
      <c r="K439" s="20">
        <v>0</v>
      </c>
      <c r="L439" s="20"/>
      <c r="M439" s="20"/>
      <c r="N439" s="20">
        <v>0</v>
      </c>
      <c r="O439" s="20">
        <v>103634</v>
      </c>
      <c r="P439" s="16" t="s">
        <v>478</v>
      </c>
      <c r="Q439" s="19">
        <v>103634</v>
      </c>
      <c r="R439" s="20"/>
      <c r="S439" s="20"/>
      <c r="T439" s="20"/>
      <c r="U439" s="16">
        <v>103634</v>
      </c>
      <c r="V439" s="20"/>
      <c r="W439" s="20"/>
      <c r="X439" s="20"/>
      <c r="Y439" s="20"/>
      <c r="Z439" s="20"/>
      <c r="AA439" s="20"/>
      <c r="AB439" s="20"/>
      <c r="AC439" s="16"/>
      <c r="AD439" s="20"/>
      <c r="AE439" s="20"/>
      <c r="AF439" s="20"/>
      <c r="AG439" s="25">
        <v>0</v>
      </c>
      <c r="AH439" s="16"/>
      <c r="AI439" s="16"/>
      <c r="AJ439" s="20"/>
      <c r="AK439" s="20"/>
      <c r="AL439" s="26">
        <v>0</v>
      </c>
    </row>
    <row r="440" spans="1:39" x14ac:dyDescent="0.25">
      <c r="A440" s="15">
        <v>432</v>
      </c>
      <c r="B440" s="16"/>
      <c r="C440" s="17"/>
      <c r="D440" s="17">
        <v>29717</v>
      </c>
      <c r="E440" s="18">
        <v>43524</v>
      </c>
      <c r="F440" s="18">
        <v>43558</v>
      </c>
      <c r="G440" s="19">
        <v>908873</v>
      </c>
      <c r="H440" s="20"/>
      <c r="I440" s="20"/>
      <c r="J440" s="20">
        <v>0</v>
      </c>
      <c r="K440" s="20">
        <v>0</v>
      </c>
      <c r="L440" s="20"/>
      <c r="M440" s="20"/>
      <c r="N440" s="20">
        <v>0</v>
      </c>
      <c r="O440" s="20">
        <v>908873</v>
      </c>
      <c r="P440" s="16" t="s">
        <v>479</v>
      </c>
      <c r="Q440" s="19">
        <v>908873</v>
      </c>
      <c r="R440" s="20"/>
      <c r="S440" s="20"/>
      <c r="T440" s="20"/>
      <c r="U440" s="16">
        <v>908873</v>
      </c>
      <c r="V440" s="20"/>
      <c r="W440" s="20"/>
      <c r="X440" s="20"/>
      <c r="Y440" s="20"/>
      <c r="Z440" s="20"/>
      <c r="AA440" s="20"/>
      <c r="AB440" s="20"/>
      <c r="AC440" s="16"/>
      <c r="AD440" s="20"/>
      <c r="AE440" s="20"/>
      <c r="AF440" s="20"/>
      <c r="AG440" s="25">
        <v>0</v>
      </c>
      <c r="AH440" s="16"/>
      <c r="AI440" s="16"/>
      <c r="AJ440" s="20"/>
      <c r="AK440" s="20"/>
      <c r="AL440" s="26">
        <v>0</v>
      </c>
    </row>
    <row r="441" spans="1:39" x14ac:dyDescent="0.25">
      <c r="A441" s="15">
        <v>433</v>
      </c>
      <c r="B441" s="16"/>
      <c r="C441" s="17"/>
      <c r="D441" s="17">
        <v>29824</v>
      </c>
      <c r="E441" s="18">
        <v>43585</v>
      </c>
      <c r="F441" s="18">
        <v>43591</v>
      </c>
      <c r="G441" s="19">
        <v>1805153</v>
      </c>
      <c r="H441" s="20"/>
      <c r="I441" s="20"/>
      <c r="J441" s="20">
        <v>0</v>
      </c>
      <c r="K441" s="20">
        <v>0</v>
      </c>
      <c r="L441" s="20"/>
      <c r="M441" s="20"/>
      <c r="N441" s="20">
        <v>0</v>
      </c>
      <c r="O441" s="20">
        <v>1805153</v>
      </c>
      <c r="P441" s="16" t="s">
        <v>480</v>
      </c>
      <c r="Q441" s="19">
        <v>1805153</v>
      </c>
      <c r="R441" s="20"/>
      <c r="S441" s="20"/>
      <c r="T441" s="20"/>
      <c r="U441" s="16">
        <v>1805153</v>
      </c>
      <c r="V441" s="20"/>
      <c r="W441" s="20"/>
      <c r="X441" s="20"/>
      <c r="Y441" s="20"/>
      <c r="Z441" s="20"/>
      <c r="AA441" s="20"/>
      <c r="AB441" s="20"/>
      <c r="AC441" s="16"/>
      <c r="AD441" s="20"/>
      <c r="AE441" s="20"/>
      <c r="AF441" s="20"/>
      <c r="AG441" s="25">
        <v>0</v>
      </c>
      <c r="AH441" s="16"/>
      <c r="AI441" s="16"/>
      <c r="AJ441" s="20"/>
      <c r="AK441" s="20"/>
      <c r="AL441" s="26">
        <v>0</v>
      </c>
    </row>
    <row r="442" spans="1:39" x14ac:dyDescent="0.25">
      <c r="A442" s="15">
        <v>434</v>
      </c>
      <c r="B442" s="16"/>
      <c r="C442" s="17"/>
      <c r="D442" s="17">
        <v>373695</v>
      </c>
      <c r="E442" s="18">
        <v>43049</v>
      </c>
      <c r="F442" s="18">
        <v>43081</v>
      </c>
      <c r="G442" s="19">
        <v>29400</v>
      </c>
      <c r="H442" s="20"/>
      <c r="I442" s="20"/>
      <c r="J442" s="20">
        <v>0</v>
      </c>
      <c r="K442" s="20">
        <v>0</v>
      </c>
      <c r="L442" s="20"/>
      <c r="M442" s="20"/>
      <c r="N442" s="20">
        <v>0</v>
      </c>
      <c r="O442" s="20">
        <v>29400</v>
      </c>
      <c r="P442" s="16" t="s">
        <v>481</v>
      </c>
      <c r="Q442" s="19">
        <v>29400</v>
      </c>
      <c r="R442" s="20"/>
      <c r="S442" s="20"/>
      <c r="T442" s="20"/>
      <c r="U442" s="16">
        <v>0</v>
      </c>
      <c r="V442" s="20"/>
      <c r="W442" s="20"/>
      <c r="X442" s="20"/>
      <c r="Y442" s="20"/>
      <c r="Z442" s="20"/>
      <c r="AA442" s="20"/>
      <c r="AB442" s="20"/>
      <c r="AC442" s="16"/>
      <c r="AD442" s="20"/>
      <c r="AE442" s="20"/>
      <c r="AF442" s="20"/>
      <c r="AG442" s="25">
        <v>0</v>
      </c>
      <c r="AH442" s="16"/>
      <c r="AI442" s="16" t="s">
        <v>7585</v>
      </c>
      <c r="AJ442" s="20"/>
      <c r="AK442" s="20"/>
      <c r="AL442" s="26">
        <v>0</v>
      </c>
      <c r="AM442">
        <v>29400</v>
      </c>
    </row>
    <row r="443" spans="1:39" x14ac:dyDescent="0.25">
      <c r="A443" s="15">
        <v>435</v>
      </c>
      <c r="B443" s="16"/>
      <c r="C443" s="17"/>
      <c r="D443" s="17">
        <v>373853</v>
      </c>
      <c r="E443" s="18">
        <v>43054</v>
      </c>
      <c r="F443" s="18">
        <v>43081</v>
      </c>
      <c r="G443" s="19">
        <v>4400</v>
      </c>
      <c r="H443" s="20"/>
      <c r="I443" s="20"/>
      <c r="J443" s="20">
        <v>0</v>
      </c>
      <c r="K443" s="20">
        <v>0</v>
      </c>
      <c r="L443" s="20"/>
      <c r="M443" s="20"/>
      <c r="N443" s="20">
        <v>0</v>
      </c>
      <c r="O443" s="20">
        <v>4400</v>
      </c>
      <c r="P443" s="16" t="s">
        <v>482</v>
      </c>
      <c r="Q443" s="19">
        <v>4400</v>
      </c>
      <c r="R443" s="20"/>
      <c r="S443" s="20"/>
      <c r="T443" s="20"/>
      <c r="U443" s="16">
        <v>0</v>
      </c>
      <c r="V443" s="20"/>
      <c r="W443" s="20"/>
      <c r="X443" s="20"/>
      <c r="Y443" s="20"/>
      <c r="Z443" s="20"/>
      <c r="AA443" s="20"/>
      <c r="AB443" s="20"/>
      <c r="AC443" s="16"/>
      <c r="AD443" s="20"/>
      <c r="AE443" s="20"/>
      <c r="AF443" s="20"/>
      <c r="AG443" s="25">
        <v>0</v>
      </c>
      <c r="AH443" s="16"/>
      <c r="AI443" s="16" t="s">
        <v>7585</v>
      </c>
      <c r="AJ443" s="20"/>
      <c r="AK443" s="20"/>
      <c r="AL443" s="26">
        <v>0</v>
      </c>
      <c r="AM443">
        <v>4400</v>
      </c>
    </row>
    <row r="444" spans="1:39" x14ac:dyDescent="0.25">
      <c r="A444" s="15">
        <v>436</v>
      </c>
      <c r="B444" s="16"/>
      <c r="C444" s="17"/>
      <c r="D444" s="17">
        <v>375736</v>
      </c>
      <c r="E444" s="18">
        <v>43089</v>
      </c>
      <c r="F444" s="18">
        <v>43383</v>
      </c>
      <c r="G444" s="19">
        <v>29500</v>
      </c>
      <c r="H444" s="20"/>
      <c r="I444" s="20"/>
      <c r="J444" s="20">
        <v>0</v>
      </c>
      <c r="K444" s="20">
        <v>0</v>
      </c>
      <c r="L444" s="20"/>
      <c r="M444" s="20"/>
      <c r="N444" s="20">
        <v>0</v>
      </c>
      <c r="O444" s="20">
        <v>29500</v>
      </c>
      <c r="P444" s="16" t="s">
        <v>483</v>
      </c>
      <c r="Q444" s="19">
        <v>29500</v>
      </c>
      <c r="R444" s="20"/>
      <c r="S444" s="20"/>
      <c r="T444" s="20"/>
      <c r="U444" s="16">
        <v>0</v>
      </c>
      <c r="V444" s="20"/>
      <c r="W444" s="20"/>
      <c r="X444" s="20"/>
      <c r="Y444" s="20"/>
      <c r="Z444" s="20"/>
      <c r="AA444" s="20"/>
      <c r="AB444" s="20"/>
      <c r="AC444" s="16"/>
      <c r="AD444" s="20"/>
      <c r="AE444" s="20"/>
      <c r="AF444" s="20"/>
      <c r="AG444" s="25">
        <v>0</v>
      </c>
      <c r="AH444" s="16"/>
      <c r="AI444" s="16" t="s">
        <v>7585</v>
      </c>
      <c r="AJ444" s="20"/>
      <c r="AK444" s="20"/>
      <c r="AL444" s="26">
        <v>0</v>
      </c>
      <c r="AM444">
        <v>29500</v>
      </c>
    </row>
    <row r="445" spans="1:39" x14ac:dyDescent="0.25">
      <c r="A445" s="15">
        <v>437</v>
      </c>
      <c r="B445" s="16"/>
      <c r="C445" s="17"/>
      <c r="D445" s="17">
        <v>375737</v>
      </c>
      <c r="E445" s="18">
        <v>43089</v>
      </c>
      <c r="F445" s="18">
        <v>43383</v>
      </c>
      <c r="G445" s="19">
        <v>29400</v>
      </c>
      <c r="H445" s="20"/>
      <c r="I445" s="20"/>
      <c r="J445" s="20">
        <v>0</v>
      </c>
      <c r="K445" s="20">
        <v>0</v>
      </c>
      <c r="L445" s="20"/>
      <c r="M445" s="20"/>
      <c r="N445" s="20">
        <v>0</v>
      </c>
      <c r="O445" s="20">
        <v>29400</v>
      </c>
      <c r="P445" s="16" t="s">
        <v>484</v>
      </c>
      <c r="Q445" s="19">
        <v>29400</v>
      </c>
      <c r="R445" s="20"/>
      <c r="S445" s="20"/>
      <c r="T445" s="20"/>
      <c r="U445" s="16">
        <v>0</v>
      </c>
      <c r="V445" s="20"/>
      <c r="W445" s="20"/>
      <c r="X445" s="20"/>
      <c r="Y445" s="20"/>
      <c r="Z445" s="20"/>
      <c r="AA445" s="20"/>
      <c r="AB445" s="20"/>
      <c r="AC445" s="16"/>
      <c r="AD445" s="20"/>
      <c r="AE445" s="20"/>
      <c r="AF445" s="20"/>
      <c r="AG445" s="25">
        <v>0</v>
      </c>
      <c r="AH445" s="16"/>
      <c r="AI445" s="16" t="s">
        <v>7585</v>
      </c>
      <c r="AJ445" s="20"/>
      <c r="AK445" s="20"/>
      <c r="AL445" s="26">
        <v>0</v>
      </c>
      <c r="AM445">
        <v>29400</v>
      </c>
    </row>
    <row r="446" spans="1:39" x14ac:dyDescent="0.25">
      <c r="A446" s="15">
        <v>438</v>
      </c>
      <c r="B446" s="16"/>
      <c r="C446" s="17"/>
      <c r="D446" s="17">
        <v>375842</v>
      </c>
      <c r="E446" s="18">
        <v>43090</v>
      </c>
      <c r="F446" s="18">
        <v>43383</v>
      </c>
      <c r="G446" s="19">
        <v>29400</v>
      </c>
      <c r="H446" s="20"/>
      <c r="I446" s="20"/>
      <c r="J446" s="20">
        <v>0</v>
      </c>
      <c r="K446" s="20">
        <v>0</v>
      </c>
      <c r="L446" s="20"/>
      <c r="M446" s="20"/>
      <c r="N446" s="20">
        <v>0</v>
      </c>
      <c r="O446" s="20">
        <v>29400</v>
      </c>
      <c r="P446" s="16" t="s">
        <v>485</v>
      </c>
      <c r="Q446" s="19">
        <v>29400</v>
      </c>
      <c r="R446" s="20"/>
      <c r="S446" s="20"/>
      <c r="T446" s="20"/>
      <c r="U446" s="16">
        <v>0</v>
      </c>
      <c r="V446" s="20"/>
      <c r="W446" s="20"/>
      <c r="X446" s="20"/>
      <c r="Y446" s="20"/>
      <c r="Z446" s="20"/>
      <c r="AA446" s="20"/>
      <c r="AB446" s="20"/>
      <c r="AC446" s="16"/>
      <c r="AD446" s="20"/>
      <c r="AE446" s="20"/>
      <c r="AF446" s="20"/>
      <c r="AG446" s="25">
        <v>0</v>
      </c>
      <c r="AH446" s="16"/>
      <c r="AI446" s="16" t="s">
        <v>7585</v>
      </c>
      <c r="AJ446" s="20"/>
      <c r="AK446" s="20"/>
      <c r="AL446" s="26">
        <v>0</v>
      </c>
      <c r="AM446">
        <v>29400</v>
      </c>
    </row>
    <row r="447" spans="1:39" x14ac:dyDescent="0.25">
      <c r="A447" s="15">
        <v>439</v>
      </c>
      <c r="B447" s="16"/>
      <c r="C447" s="17"/>
      <c r="D447" s="17">
        <v>375971</v>
      </c>
      <c r="E447" s="18">
        <v>43095</v>
      </c>
      <c r="F447" s="18">
        <v>43383</v>
      </c>
      <c r="G447" s="19">
        <v>29400</v>
      </c>
      <c r="H447" s="20"/>
      <c r="I447" s="20"/>
      <c r="J447" s="20">
        <v>0</v>
      </c>
      <c r="K447" s="20">
        <v>0</v>
      </c>
      <c r="L447" s="20"/>
      <c r="M447" s="20"/>
      <c r="N447" s="20">
        <v>0</v>
      </c>
      <c r="O447" s="20">
        <v>29400</v>
      </c>
      <c r="P447" s="16" t="s">
        <v>486</v>
      </c>
      <c r="Q447" s="19">
        <v>29400</v>
      </c>
      <c r="R447" s="20"/>
      <c r="S447" s="20"/>
      <c r="T447" s="20"/>
      <c r="U447" s="16">
        <v>0</v>
      </c>
      <c r="V447" s="20"/>
      <c r="W447" s="20"/>
      <c r="X447" s="20"/>
      <c r="Y447" s="20"/>
      <c r="Z447" s="20"/>
      <c r="AA447" s="20"/>
      <c r="AB447" s="20"/>
      <c r="AC447" s="16"/>
      <c r="AD447" s="20"/>
      <c r="AE447" s="20"/>
      <c r="AF447" s="20"/>
      <c r="AG447" s="25">
        <v>0</v>
      </c>
      <c r="AH447" s="16"/>
      <c r="AI447" s="16" t="s">
        <v>7585</v>
      </c>
      <c r="AJ447" s="20"/>
      <c r="AK447" s="20"/>
      <c r="AL447" s="26">
        <v>0</v>
      </c>
      <c r="AM447">
        <v>29400</v>
      </c>
    </row>
    <row r="448" spans="1:39" x14ac:dyDescent="0.25">
      <c r="A448" s="15">
        <v>440</v>
      </c>
      <c r="B448" s="16"/>
      <c r="C448" s="17" t="s">
        <v>45</v>
      </c>
      <c r="D448" s="17">
        <v>28223</v>
      </c>
      <c r="E448" s="18">
        <v>44308.393750000003</v>
      </c>
      <c r="F448" s="18">
        <v>44336</v>
      </c>
      <c r="G448" s="19">
        <v>26000</v>
      </c>
      <c r="H448" s="20"/>
      <c r="I448" s="20"/>
      <c r="J448" s="20">
        <v>0</v>
      </c>
      <c r="K448" s="20">
        <v>26000</v>
      </c>
      <c r="L448" s="20"/>
      <c r="M448" s="20"/>
      <c r="N448" s="20">
        <v>26000</v>
      </c>
      <c r="O448" s="20">
        <v>0</v>
      </c>
      <c r="P448" s="16" t="s">
        <v>487</v>
      </c>
      <c r="Q448" s="19">
        <v>26000</v>
      </c>
      <c r="R448" s="20"/>
      <c r="S448" s="20"/>
      <c r="T448" s="20"/>
      <c r="U448" s="16">
        <v>0</v>
      </c>
      <c r="V448" s="20"/>
      <c r="W448" s="20"/>
      <c r="X448" s="20"/>
      <c r="Y448" s="20"/>
      <c r="Z448" s="20"/>
      <c r="AA448" s="20"/>
      <c r="AB448" s="20"/>
      <c r="AC448" s="16"/>
      <c r="AD448" s="20"/>
      <c r="AE448" s="20">
        <v>0</v>
      </c>
      <c r="AF448" s="20"/>
      <c r="AG448" s="25">
        <v>0</v>
      </c>
      <c r="AH448" s="16"/>
      <c r="AI448" s="16"/>
      <c r="AJ448" s="20">
        <v>0</v>
      </c>
      <c r="AK448" s="20"/>
      <c r="AL448" s="26">
        <v>0</v>
      </c>
    </row>
    <row r="449" spans="1:38" x14ac:dyDescent="0.25">
      <c r="A449" s="15">
        <v>441</v>
      </c>
      <c r="B449" s="16"/>
      <c r="C449" s="17" t="s">
        <v>45</v>
      </c>
      <c r="D449" s="17">
        <v>28301</v>
      </c>
      <c r="E449" s="18">
        <v>44309.128472222219</v>
      </c>
      <c r="F449" s="18">
        <v>44336</v>
      </c>
      <c r="G449" s="19">
        <v>200346</v>
      </c>
      <c r="H449" s="20"/>
      <c r="I449" s="20"/>
      <c r="J449" s="20">
        <v>0</v>
      </c>
      <c r="K449" s="20">
        <v>200346</v>
      </c>
      <c r="L449" s="20"/>
      <c r="M449" s="20"/>
      <c r="N449" s="20">
        <v>200346</v>
      </c>
      <c r="O449" s="20">
        <v>0</v>
      </c>
      <c r="P449" s="16" t="s">
        <v>488</v>
      </c>
      <c r="Q449" s="19">
        <v>200346</v>
      </c>
      <c r="R449" s="20"/>
      <c r="S449" s="20"/>
      <c r="T449" s="20"/>
      <c r="U449" s="16">
        <v>0</v>
      </c>
      <c r="V449" s="20"/>
      <c r="W449" s="20"/>
      <c r="X449" s="20"/>
      <c r="Y449" s="20"/>
      <c r="Z449" s="20"/>
      <c r="AA449" s="20"/>
      <c r="AB449" s="20"/>
      <c r="AC449" s="16"/>
      <c r="AD449" s="20"/>
      <c r="AE449" s="20">
        <v>0</v>
      </c>
      <c r="AF449" s="20"/>
      <c r="AG449" s="25">
        <v>0</v>
      </c>
      <c r="AH449" s="16"/>
      <c r="AI449" s="16"/>
      <c r="AJ449" s="20">
        <v>0</v>
      </c>
      <c r="AK449" s="20"/>
      <c r="AL449" s="26">
        <v>0</v>
      </c>
    </row>
    <row r="450" spans="1:38" x14ac:dyDescent="0.25">
      <c r="A450" s="15">
        <v>442</v>
      </c>
      <c r="B450" s="16"/>
      <c r="C450" s="17" t="s">
        <v>45</v>
      </c>
      <c r="D450" s="17">
        <v>28314</v>
      </c>
      <c r="E450" s="18">
        <v>44309.345138888886</v>
      </c>
      <c r="F450" s="18">
        <v>44336</v>
      </c>
      <c r="G450" s="19">
        <v>59600</v>
      </c>
      <c r="H450" s="20"/>
      <c r="I450" s="20"/>
      <c r="J450" s="20">
        <v>0</v>
      </c>
      <c r="K450" s="20">
        <v>59600</v>
      </c>
      <c r="L450" s="20"/>
      <c r="M450" s="20"/>
      <c r="N450" s="20">
        <v>59600</v>
      </c>
      <c r="O450" s="20">
        <v>0</v>
      </c>
      <c r="P450" s="16" t="s">
        <v>489</v>
      </c>
      <c r="Q450" s="19">
        <v>59600</v>
      </c>
      <c r="R450" s="20"/>
      <c r="S450" s="20"/>
      <c r="T450" s="20"/>
      <c r="U450" s="16">
        <v>0</v>
      </c>
      <c r="V450" s="20"/>
      <c r="W450" s="20"/>
      <c r="X450" s="20"/>
      <c r="Y450" s="20"/>
      <c r="Z450" s="20"/>
      <c r="AA450" s="20"/>
      <c r="AB450" s="20"/>
      <c r="AC450" s="16"/>
      <c r="AD450" s="20"/>
      <c r="AE450" s="20">
        <v>0</v>
      </c>
      <c r="AF450" s="20"/>
      <c r="AG450" s="25">
        <v>0</v>
      </c>
      <c r="AH450" s="16"/>
      <c r="AI450" s="16"/>
      <c r="AJ450" s="20">
        <v>0</v>
      </c>
      <c r="AK450" s="20"/>
      <c r="AL450" s="26">
        <v>0</v>
      </c>
    </row>
    <row r="451" spans="1:38" x14ac:dyDescent="0.25">
      <c r="A451" s="15">
        <v>443</v>
      </c>
      <c r="B451" s="16"/>
      <c r="C451" s="17" t="s">
        <v>45</v>
      </c>
      <c r="D451" s="17">
        <v>28535</v>
      </c>
      <c r="E451" s="18">
        <v>44310.515277777777</v>
      </c>
      <c r="F451" s="18">
        <v>44336</v>
      </c>
      <c r="G451" s="19">
        <v>6500</v>
      </c>
      <c r="H451" s="20"/>
      <c r="I451" s="20"/>
      <c r="J451" s="20">
        <v>0</v>
      </c>
      <c r="K451" s="20">
        <v>6500</v>
      </c>
      <c r="L451" s="20"/>
      <c r="M451" s="20"/>
      <c r="N451" s="20">
        <v>6500</v>
      </c>
      <c r="O451" s="20">
        <v>0</v>
      </c>
      <c r="P451" s="16" t="s">
        <v>490</v>
      </c>
      <c r="Q451" s="19">
        <v>6500</v>
      </c>
      <c r="R451" s="20"/>
      <c r="S451" s="20"/>
      <c r="T451" s="20"/>
      <c r="U451" s="16">
        <v>0</v>
      </c>
      <c r="V451" s="20"/>
      <c r="W451" s="20"/>
      <c r="X451" s="20"/>
      <c r="Y451" s="20"/>
      <c r="Z451" s="20"/>
      <c r="AA451" s="20"/>
      <c r="AB451" s="20"/>
      <c r="AC451" s="16"/>
      <c r="AD451" s="20"/>
      <c r="AE451" s="20">
        <v>0</v>
      </c>
      <c r="AF451" s="20"/>
      <c r="AG451" s="25">
        <v>0</v>
      </c>
      <c r="AH451" s="16"/>
      <c r="AI451" s="16"/>
      <c r="AJ451" s="20">
        <v>0</v>
      </c>
      <c r="AK451" s="20"/>
      <c r="AL451" s="26">
        <v>0</v>
      </c>
    </row>
    <row r="452" spans="1:38" x14ac:dyDescent="0.25">
      <c r="A452" s="15">
        <v>444</v>
      </c>
      <c r="B452" s="16"/>
      <c r="C452" s="17" t="s">
        <v>45</v>
      </c>
      <c r="D452" s="17">
        <v>28536</v>
      </c>
      <c r="E452" s="18">
        <v>44310.515972222223</v>
      </c>
      <c r="F452" s="18">
        <v>44336</v>
      </c>
      <c r="G452" s="19">
        <v>6500</v>
      </c>
      <c r="H452" s="20"/>
      <c r="I452" s="20"/>
      <c r="J452" s="20">
        <v>0</v>
      </c>
      <c r="K452" s="20">
        <v>6500</v>
      </c>
      <c r="L452" s="20"/>
      <c r="M452" s="20"/>
      <c r="N452" s="20">
        <v>6500</v>
      </c>
      <c r="O452" s="20">
        <v>0</v>
      </c>
      <c r="P452" s="16" t="s">
        <v>491</v>
      </c>
      <c r="Q452" s="19">
        <v>6500</v>
      </c>
      <c r="R452" s="20"/>
      <c r="S452" s="20"/>
      <c r="T452" s="20"/>
      <c r="U452" s="16">
        <v>0</v>
      </c>
      <c r="V452" s="20"/>
      <c r="W452" s="20"/>
      <c r="X452" s="20"/>
      <c r="Y452" s="20"/>
      <c r="Z452" s="20"/>
      <c r="AA452" s="20"/>
      <c r="AB452" s="20"/>
      <c r="AC452" s="16"/>
      <c r="AD452" s="20"/>
      <c r="AE452" s="20">
        <v>0</v>
      </c>
      <c r="AF452" s="20"/>
      <c r="AG452" s="25">
        <v>0</v>
      </c>
      <c r="AH452" s="16"/>
      <c r="AI452" s="16"/>
      <c r="AJ452" s="20">
        <v>0</v>
      </c>
      <c r="AK452" s="20"/>
      <c r="AL452" s="26">
        <v>0</v>
      </c>
    </row>
    <row r="453" spans="1:38" x14ac:dyDescent="0.25">
      <c r="A453" s="15">
        <v>445</v>
      </c>
      <c r="B453" s="16"/>
      <c r="C453" s="17" t="s">
        <v>45</v>
      </c>
      <c r="D453" s="17">
        <v>28557</v>
      </c>
      <c r="E453" s="18">
        <v>44310.563194444447</v>
      </c>
      <c r="F453" s="18">
        <v>44336</v>
      </c>
      <c r="G453" s="19">
        <v>952444</v>
      </c>
      <c r="H453" s="20"/>
      <c r="I453" s="20">
        <v>72314</v>
      </c>
      <c r="J453" s="20">
        <v>0</v>
      </c>
      <c r="K453" s="20">
        <v>0</v>
      </c>
      <c r="L453" s="20"/>
      <c r="M453" s="20"/>
      <c r="N453" s="20">
        <v>0</v>
      </c>
      <c r="O453" s="20">
        <v>880130</v>
      </c>
      <c r="P453" s="16" t="s">
        <v>492</v>
      </c>
      <c r="Q453" s="19">
        <v>952444</v>
      </c>
      <c r="R453" s="20"/>
      <c r="S453" s="20">
        <v>880130</v>
      </c>
      <c r="T453" s="20"/>
      <c r="U453" s="16">
        <v>0</v>
      </c>
      <c r="V453" s="20"/>
      <c r="W453" s="20"/>
      <c r="X453" s="20"/>
      <c r="Y453" s="20"/>
      <c r="Z453" s="20"/>
      <c r="AA453" s="20"/>
      <c r="AB453" s="20"/>
      <c r="AC453" s="16"/>
      <c r="AD453" s="20"/>
      <c r="AE453" s="20"/>
      <c r="AF453" s="20"/>
      <c r="AG453" s="25">
        <v>0</v>
      </c>
      <c r="AH453" s="16"/>
      <c r="AI453" s="16"/>
      <c r="AJ453" s="20"/>
      <c r="AK453" s="20"/>
      <c r="AL453" s="26">
        <v>0</v>
      </c>
    </row>
    <row r="454" spans="1:38" x14ac:dyDescent="0.25">
      <c r="A454" s="15">
        <v>446</v>
      </c>
      <c r="B454" s="16"/>
      <c r="C454" s="17" t="s">
        <v>45</v>
      </c>
      <c r="D454" s="17">
        <v>28566</v>
      </c>
      <c r="E454" s="18">
        <v>44310.580555555556</v>
      </c>
      <c r="F454" s="18">
        <v>44336</v>
      </c>
      <c r="G454" s="19">
        <v>6500</v>
      </c>
      <c r="H454" s="20"/>
      <c r="I454" s="20"/>
      <c r="J454" s="20">
        <v>0</v>
      </c>
      <c r="K454" s="20">
        <v>6500</v>
      </c>
      <c r="L454" s="20"/>
      <c r="M454" s="20"/>
      <c r="N454" s="20">
        <v>6500</v>
      </c>
      <c r="O454" s="20">
        <v>0</v>
      </c>
      <c r="P454" s="16" t="s">
        <v>493</v>
      </c>
      <c r="Q454" s="19">
        <v>6500</v>
      </c>
      <c r="R454" s="20"/>
      <c r="S454" s="20"/>
      <c r="T454" s="20"/>
      <c r="U454" s="16">
        <v>0</v>
      </c>
      <c r="V454" s="20"/>
      <c r="W454" s="20"/>
      <c r="X454" s="20"/>
      <c r="Y454" s="20"/>
      <c r="Z454" s="20"/>
      <c r="AA454" s="20"/>
      <c r="AB454" s="20"/>
      <c r="AC454" s="16"/>
      <c r="AD454" s="20"/>
      <c r="AE454" s="20">
        <v>0</v>
      </c>
      <c r="AF454" s="20"/>
      <c r="AG454" s="25">
        <v>0</v>
      </c>
      <c r="AH454" s="16"/>
      <c r="AI454" s="16"/>
      <c r="AJ454" s="20">
        <v>0</v>
      </c>
      <c r="AK454" s="20"/>
      <c r="AL454" s="26">
        <v>0</v>
      </c>
    </row>
    <row r="455" spans="1:38" x14ac:dyDescent="0.25">
      <c r="A455" s="15">
        <v>447</v>
      </c>
      <c r="B455" s="16"/>
      <c r="C455" s="17" t="s">
        <v>45</v>
      </c>
      <c r="D455" s="17">
        <v>28588</v>
      </c>
      <c r="E455" s="18">
        <v>44310.638888888891</v>
      </c>
      <c r="F455" s="18">
        <v>44336</v>
      </c>
      <c r="G455" s="19">
        <v>243303</v>
      </c>
      <c r="H455" s="20"/>
      <c r="I455" s="20"/>
      <c r="J455" s="20">
        <v>0</v>
      </c>
      <c r="K455" s="20">
        <v>243303</v>
      </c>
      <c r="L455" s="20"/>
      <c r="M455" s="20"/>
      <c r="N455" s="20">
        <v>243303</v>
      </c>
      <c r="O455" s="20">
        <v>0</v>
      </c>
      <c r="P455" s="16" t="s">
        <v>494</v>
      </c>
      <c r="Q455" s="19">
        <v>243303</v>
      </c>
      <c r="R455" s="20"/>
      <c r="S455" s="20"/>
      <c r="T455" s="20"/>
      <c r="U455" s="16">
        <v>0</v>
      </c>
      <c r="V455" s="20"/>
      <c r="W455" s="20"/>
      <c r="X455" s="20"/>
      <c r="Y455" s="20"/>
      <c r="Z455" s="20"/>
      <c r="AA455" s="20"/>
      <c r="AB455" s="20"/>
      <c r="AC455" s="16"/>
      <c r="AD455" s="20"/>
      <c r="AE455" s="20">
        <v>0</v>
      </c>
      <c r="AF455" s="20"/>
      <c r="AG455" s="25">
        <v>0</v>
      </c>
      <c r="AH455" s="16"/>
      <c r="AI455" s="16"/>
      <c r="AJ455" s="20">
        <v>0</v>
      </c>
      <c r="AK455" s="20"/>
      <c r="AL455" s="26">
        <v>0</v>
      </c>
    </row>
    <row r="456" spans="1:38" x14ac:dyDescent="0.25">
      <c r="A456" s="15">
        <v>448</v>
      </c>
      <c r="B456" s="16"/>
      <c r="C456" s="17" t="s">
        <v>45</v>
      </c>
      <c r="D456" s="17">
        <v>28647</v>
      </c>
      <c r="E456" s="18">
        <v>44311.054166666669</v>
      </c>
      <c r="F456" s="18">
        <v>44336</v>
      </c>
      <c r="G456" s="19">
        <v>244865</v>
      </c>
      <c r="H456" s="20"/>
      <c r="I456" s="20"/>
      <c r="J456" s="20">
        <v>0</v>
      </c>
      <c r="K456" s="20">
        <v>192500</v>
      </c>
      <c r="L456" s="20"/>
      <c r="M456" s="20"/>
      <c r="N456" s="20">
        <v>192500</v>
      </c>
      <c r="O456" s="20">
        <v>52365</v>
      </c>
      <c r="P456" s="16" t="s">
        <v>495</v>
      </c>
      <c r="Q456" s="19">
        <v>244865</v>
      </c>
      <c r="R456" s="20"/>
      <c r="S456" s="20"/>
      <c r="T456" s="20"/>
      <c r="U456" s="16">
        <v>0</v>
      </c>
      <c r="V456" s="20"/>
      <c r="W456" s="20"/>
      <c r="X456" s="20"/>
      <c r="Y456" s="20"/>
      <c r="Z456" s="20"/>
      <c r="AA456" s="20"/>
      <c r="AB456" s="20"/>
      <c r="AC456" s="16"/>
      <c r="AD456" s="20"/>
      <c r="AE456" s="20">
        <v>0</v>
      </c>
      <c r="AF456" s="20"/>
      <c r="AG456" s="25">
        <v>52365</v>
      </c>
      <c r="AH456" s="16"/>
      <c r="AI456" s="16"/>
      <c r="AJ456" s="20">
        <v>52365</v>
      </c>
      <c r="AK456" s="20"/>
      <c r="AL456" s="26">
        <v>0</v>
      </c>
    </row>
    <row r="457" spans="1:38" x14ac:dyDescent="0.25">
      <c r="A457" s="15">
        <v>449</v>
      </c>
      <c r="B457" s="16"/>
      <c r="C457" s="17" t="s">
        <v>45</v>
      </c>
      <c r="D457" s="17">
        <v>28684</v>
      </c>
      <c r="E457" s="18">
        <v>44311.729861111111</v>
      </c>
      <c r="F457" s="18">
        <v>44336</v>
      </c>
      <c r="G457" s="19">
        <v>59600</v>
      </c>
      <c r="H457" s="20"/>
      <c r="I457" s="20"/>
      <c r="J457" s="20">
        <v>0</v>
      </c>
      <c r="K457" s="20">
        <v>59600</v>
      </c>
      <c r="L457" s="20"/>
      <c r="M457" s="20"/>
      <c r="N457" s="20">
        <v>59600</v>
      </c>
      <c r="O457" s="20">
        <v>0</v>
      </c>
      <c r="P457" s="16" t="s">
        <v>496</v>
      </c>
      <c r="Q457" s="19">
        <v>59600</v>
      </c>
      <c r="R457" s="20"/>
      <c r="S457" s="20"/>
      <c r="T457" s="20"/>
      <c r="U457" s="16">
        <v>0</v>
      </c>
      <c r="V457" s="20"/>
      <c r="W457" s="20"/>
      <c r="X457" s="20"/>
      <c r="Y457" s="20"/>
      <c r="Z457" s="20"/>
      <c r="AA457" s="20"/>
      <c r="AB457" s="20"/>
      <c r="AC457" s="16"/>
      <c r="AD457" s="20"/>
      <c r="AE457" s="20">
        <v>0</v>
      </c>
      <c r="AF457" s="20"/>
      <c r="AG457" s="25">
        <v>0</v>
      </c>
      <c r="AH457" s="16"/>
      <c r="AI457" s="16"/>
      <c r="AJ457" s="20">
        <v>0</v>
      </c>
      <c r="AK457" s="20"/>
      <c r="AL457" s="26">
        <v>0</v>
      </c>
    </row>
    <row r="458" spans="1:38" x14ac:dyDescent="0.25">
      <c r="A458" s="15">
        <v>450</v>
      </c>
      <c r="B458" s="16"/>
      <c r="C458" s="17" t="s">
        <v>45</v>
      </c>
      <c r="D458" s="17">
        <v>28690</v>
      </c>
      <c r="E458" s="18">
        <v>44311.775000000001</v>
      </c>
      <c r="F458" s="18">
        <v>44336</v>
      </c>
      <c r="G458" s="19">
        <v>175128</v>
      </c>
      <c r="H458" s="20"/>
      <c r="I458" s="20"/>
      <c r="J458" s="20">
        <v>0</v>
      </c>
      <c r="K458" s="20">
        <v>175128</v>
      </c>
      <c r="L458" s="20"/>
      <c r="M458" s="20"/>
      <c r="N458" s="20">
        <v>175128</v>
      </c>
      <c r="O458" s="20">
        <v>0</v>
      </c>
      <c r="P458" s="16" t="s">
        <v>497</v>
      </c>
      <c r="Q458" s="19">
        <v>175128</v>
      </c>
      <c r="R458" s="20"/>
      <c r="S458" s="20"/>
      <c r="T458" s="20"/>
      <c r="U458" s="16">
        <v>0</v>
      </c>
      <c r="V458" s="20"/>
      <c r="W458" s="20"/>
      <c r="X458" s="20"/>
      <c r="Y458" s="20"/>
      <c r="Z458" s="20"/>
      <c r="AA458" s="20"/>
      <c r="AB458" s="20"/>
      <c r="AC458" s="16"/>
      <c r="AD458" s="20"/>
      <c r="AE458" s="20">
        <v>0</v>
      </c>
      <c r="AF458" s="20"/>
      <c r="AG458" s="25">
        <v>0</v>
      </c>
      <c r="AH458" s="16"/>
      <c r="AI458" s="16"/>
      <c r="AJ458" s="20">
        <v>0</v>
      </c>
      <c r="AK458" s="20"/>
      <c r="AL458" s="26">
        <v>0</v>
      </c>
    </row>
    <row r="459" spans="1:38" x14ac:dyDescent="0.25">
      <c r="A459" s="15">
        <v>451</v>
      </c>
      <c r="B459" s="16"/>
      <c r="C459" s="17" t="s">
        <v>45</v>
      </c>
      <c r="D459" s="17">
        <v>28691</v>
      </c>
      <c r="E459" s="18">
        <v>44311.777083333334</v>
      </c>
      <c r="F459" s="18">
        <v>44336</v>
      </c>
      <c r="G459" s="19">
        <v>80800</v>
      </c>
      <c r="H459" s="20"/>
      <c r="I459" s="20"/>
      <c r="J459" s="20">
        <v>0</v>
      </c>
      <c r="K459" s="20">
        <v>0</v>
      </c>
      <c r="L459" s="20"/>
      <c r="M459" s="20"/>
      <c r="N459" s="20">
        <v>0</v>
      </c>
      <c r="O459" s="20">
        <v>80800</v>
      </c>
      <c r="P459" s="16" t="s">
        <v>498</v>
      </c>
      <c r="Q459" s="19">
        <v>80800</v>
      </c>
      <c r="R459" s="20"/>
      <c r="S459" s="20">
        <v>80800</v>
      </c>
      <c r="T459" s="20"/>
      <c r="U459" s="16">
        <v>0</v>
      </c>
      <c r="V459" s="20"/>
      <c r="W459" s="20"/>
      <c r="X459" s="20"/>
      <c r="Y459" s="20"/>
      <c r="Z459" s="20"/>
      <c r="AA459" s="20"/>
      <c r="AB459" s="20"/>
      <c r="AC459" s="16"/>
      <c r="AD459" s="20"/>
      <c r="AE459" s="20"/>
      <c r="AF459" s="20"/>
      <c r="AG459" s="25">
        <v>0</v>
      </c>
      <c r="AH459" s="16"/>
      <c r="AI459" s="16"/>
      <c r="AJ459" s="20"/>
      <c r="AK459" s="20"/>
      <c r="AL459" s="26">
        <v>0</v>
      </c>
    </row>
    <row r="460" spans="1:38" x14ac:dyDescent="0.25">
      <c r="A460" s="15">
        <v>452</v>
      </c>
      <c r="B460" s="16"/>
      <c r="C460" s="17" t="s">
        <v>45</v>
      </c>
      <c r="D460" s="17">
        <v>28797</v>
      </c>
      <c r="E460" s="18">
        <v>44312.681250000001</v>
      </c>
      <c r="F460" s="18">
        <v>44336</v>
      </c>
      <c r="G460" s="19">
        <v>150000</v>
      </c>
      <c r="H460" s="20"/>
      <c r="I460" s="20"/>
      <c r="J460" s="20">
        <v>0</v>
      </c>
      <c r="K460" s="20">
        <v>0</v>
      </c>
      <c r="L460" s="20"/>
      <c r="M460" s="20"/>
      <c r="N460" s="20">
        <v>0</v>
      </c>
      <c r="O460" s="20">
        <v>150000</v>
      </c>
      <c r="P460" s="16" t="s">
        <v>499</v>
      </c>
      <c r="Q460" s="19">
        <v>150000</v>
      </c>
      <c r="R460" s="20"/>
      <c r="S460" s="20">
        <v>150000</v>
      </c>
      <c r="T460" s="20"/>
      <c r="U460" s="16">
        <v>0</v>
      </c>
      <c r="V460" s="20"/>
      <c r="W460" s="20"/>
      <c r="X460" s="20"/>
      <c r="Y460" s="20"/>
      <c r="Z460" s="20"/>
      <c r="AA460" s="20"/>
      <c r="AB460" s="20"/>
      <c r="AC460" s="16"/>
      <c r="AD460" s="20"/>
      <c r="AE460" s="20"/>
      <c r="AF460" s="20"/>
      <c r="AG460" s="25">
        <v>0</v>
      </c>
      <c r="AH460" s="16"/>
      <c r="AI460" s="16"/>
      <c r="AJ460" s="20"/>
      <c r="AK460" s="20"/>
      <c r="AL460" s="26">
        <v>0</v>
      </c>
    </row>
    <row r="461" spans="1:38" x14ac:dyDescent="0.25">
      <c r="A461" s="15">
        <v>453</v>
      </c>
      <c r="B461" s="16"/>
      <c r="C461" s="17" t="s">
        <v>45</v>
      </c>
      <c r="D461" s="17">
        <v>28825</v>
      </c>
      <c r="E461" s="18">
        <v>44312.962500000001</v>
      </c>
      <c r="F461" s="18">
        <v>44336</v>
      </c>
      <c r="G461" s="19">
        <v>64693</v>
      </c>
      <c r="H461" s="20"/>
      <c r="I461" s="20"/>
      <c r="J461" s="20">
        <v>0</v>
      </c>
      <c r="K461" s="20">
        <v>64693</v>
      </c>
      <c r="L461" s="20"/>
      <c r="M461" s="20"/>
      <c r="N461" s="20">
        <v>64693</v>
      </c>
      <c r="O461" s="20">
        <v>0</v>
      </c>
      <c r="P461" s="16" t="s">
        <v>500</v>
      </c>
      <c r="Q461" s="19">
        <v>64693</v>
      </c>
      <c r="R461" s="20"/>
      <c r="S461" s="20"/>
      <c r="T461" s="20"/>
      <c r="U461" s="16">
        <v>0</v>
      </c>
      <c r="V461" s="20"/>
      <c r="W461" s="20"/>
      <c r="X461" s="20"/>
      <c r="Y461" s="20"/>
      <c r="Z461" s="20"/>
      <c r="AA461" s="20"/>
      <c r="AB461" s="20"/>
      <c r="AC461" s="16"/>
      <c r="AD461" s="20"/>
      <c r="AE461" s="20">
        <v>0</v>
      </c>
      <c r="AF461" s="20"/>
      <c r="AG461" s="25">
        <v>0</v>
      </c>
      <c r="AH461" s="16"/>
      <c r="AI461" s="16"/>
      <c r="AJ461" s="20">
        <v>0</v>
      </c>
      <c r="AK461" s="20"/>
      <c r="AL461" s="26">
        <v>0</v>
      </c>
    </row>
    <row r="462" spans="1:38" x14ac:dyDescent="0.25">
      <c r="A462" s="15">
        <v>454</v>
      </c>
      <c r="B462" s="16"/>
      <c r="C462" s="17" t="s">
        <v>45</v>
      </c>
      <c r="D462" s="17">
        <v>28911</v>
      </c>
      <c r="E462" s="18">
        <v>44313.46875</v>
      </c>
      <c r="F462" s="18">
        <v>44336</v>
      </c>
      <c r="G462" s="19">
        <v>6500</v>
      </c>
      <c r="H462" s="20"/>
      <c r="I462" s="20"/>
      <c r="J462" s="20">
        <v>0</v>
      </c>
      <c r="K462" s="20">
        <v>6500</v>
      </c>
      <c r="L462" s="20"/>
      <c r="M462" s="20"/>
      <c r="N462" s="20">
        <v>6500</v>
      </c>
      <c r="O462" s="20">
        <v>0</v>
      </c>
      <c r="P462" s="16" t="s">
        <v>501</v>
      </c>
      <c r="Q462" s="19">
        <v>6500</v>
      </c>
      <c r="R462" s="20"/>
      <c r="S462" s="20"/>
      <c r="T462" s="20"/>
      <c r="U462" s="16">
        <v>0</v>
      </c>
      <c r="V462" s="20"/>
      <c r="W462" s="20"/>
      <c r="X462" s="20"/>
      <c r="Y462" s="20"/>
      <c r="Z462" s="20"/>
      <c r="AA462" s="20"/>
      <c r="AB462" s="20"/>
      <c r="AC462" s="16"/>
      <c r="AD462" s="20"/>
      <c r="AE462" s="20">
        <v>0</v>
      </c>
      <c r="AF462" s="20"/>
      <c r="AG462" s="25">
        <v>0</v>
      </c>
      <c r="AH462" s="16"/>
      <c r="AI462" s="16"/>
      <c r="AJ462" s="20">
        <v>0</v>
      </c>
      <c r="AK462" s="20"/>
      <c r="AL462" s="26">
        <v>0</v>
      </c>
    </row>
    <row r="463" spans="1:38" x14ac:dyDescent="0.25">
      <c r="A463" s="15">
        <v>455</v>
      </c>
      <c r="B463" s="16"/>
      <c r="C463" s="17" t="s">
        <v>45</v>
      </c>
      <c r="D463" s="17">
        <v>28921</v>
      </c>
      <c r="E463" s="18">
        <v>44313.532638888886</v>
      </c>
      <c r="F463" s="18">
        <v>44336</v>
      </c>
      <c r="G463" s="19">
        <v>2237124</v>
      </c>
      <c r="H463" s="20"/>
      <c r="I463" s="20">
        <v>140410</v>
      </c>
      <c r="J463" s="20">
        <v>0</v>
      </c>
      <c r="K463" s="20">
        <v>2096714</v>
      </c>
      <c r="L463" s="20"/>
      <c r="M463" s="20"/>
      <c r="N463" s="20">
        <v>2096714</v>
      </c>
      <c r="O463" s="20">
        <v>0</v>
      </c>
      <c r="P463" s="16" t="s">
        <v>502</v>
      </c>
      <c r="Q463" s="19">
        <v>2237124</v>
      </c>
      <c r="R463" s="20"/>
      <c r="S463" s="20"/>
      <c r="T463" s="20"/>
      <c r="U463" s="16">
        <v>0</v>
      </c>
      <c r="V463" s="20"/>
      <c r="W463" s="20"/>
      <c r="X463" s="20"/>
      <c r="Y463" s="20"/>
      <c r="Z463" s="20"/>
      <c r="AA463" s="20"/>
      <c r="AB463" s="20"/>
      <c r="AC463" s="16"/>
      <c r="AD463" s="20"/>
      <c r="AE463" s="20">
        <v>0</v>
      </c>
      <c r="AF463" s="20"/>
      <c r="AG463" s="25">
        <v>0</v>
      </c>
      <c r="AH463" s="16"/>
      <c r="AI463" s="16"/>
      <c r="AJ463" s="20">
        <v>0</v>
      </c>
      <c r="AK463" s="20"/>
      <c r="AL463" s="26">
        <v>0</v>
      </c>
    </row>
    <row r="464" spans="1:38" x14ac:dyDescent="0.25">
      <c r="A464" s="15">
        <v>456</v>
      </c>
      <c r="B464" s="16"/>
      <c r="C464" s="17" t="s">
        <v>45</v>
      </c>
      <c r="D464" s="17">
        <v>28948</v>
      </c>
      <c r="E464" s="18">
        <v>44313.617361111108</v>
      </c>
      <c r="F464" s="18">
        <v>44336</v>
      </c>
      <c r="G464" s="19">
        <v>6500</v>
      </c>
      <c r="H464" s="20"/>
      <c r="I464" s="20"/>
      <c r="J464" s="20">
        <v>0</v>
      </c>
      <c r="K464" s="20">
        <v>6500</v>
      </c>
      <c r="L464" s="20"/>
      <c r="M464" s="20"/>
      <c r="N464" s="20">
        <v>6500</v>
      </c>
      <c r="O464" s="20">
        <v>0</v>
      </c>
      <c r="P464" s="16" t="s">
        <v>503</v>
      </c>
      <c r="Q464" s="19">
        <v>6500</v>
      </c>
      <c r="R464" s="20"/>
      <c r="S464" s="20"/>
      <c r="T464" s="20"/>
      <c r="U464" s="16">
        <v>0</v>
      </c>
      <c r="V464" s="20"/>
      <c r="W464" s="20"/>
      <c r="X464" s="20"/>
      <c r="Y464" s="20"/>
      <c r="Z464" s="20"/>
      <c r="AA464" s="20"/>
      <c r="AB464" s="20"/>
      <c r="AC464" s="16"/>
      <c r="AD464" s="20"/>
      <c r="AE464" s="20">
        <v>0</v>
      </c>
      <c r="AF464" s="20"/>
      <c r="AG464" s="25">
        <v>0</v>
      </c>
      <c r="AH464" s="16"/>
      <c r="AI464" s="16"/>
      <c r="AJ464" s="20">
        <v>0</v>
      </c>
      <c r="AK464" s="20"/>
      <c r="AL464" s="26">
        <v>0</v>
      </c>
    </row>
    <row r="465" spans="1:38" x14ac:dyDescent="0.25">
      <c r="A465" s="15">
        <v>457</v>
      </c>
      <c r="B465" s="16"/>
      <c r="C465" s="17" t="s">
        <v>45</v>
      </c>
      <c r="D465" s="17">
        <v>28956</v>
      </c>
      <c r="E465" s="18">
        <v>44313.647916666669</v>
      </c>
      <c r="F465" s="18">
        <v>44336</v>
      </c>
      <c r="G465" s="19">
        <v>6500</v>
      </c>
      <c r="H465" s="20"/>
      <c r="I465" s="20"/>
      <c r="J465" s="20">
        <v>0</v>
      </c>
      <c r="K465" s="20">
        <v>0</v>
      </c>
      <c r="L465" s="20"/>
      <c r="M465" s="20"/>
      <c r="N465" s="20">
        <v>0</v>
      </c>
      <c r="O465" s="20">
        <v>6500</v>
      </c>
      <c r="P465" s="16" t="s">
        <v>504</v>
      </c>
      <c r="Q465" s="19">
        <v>6500</v>
      </c>
      <c r="R465" s="20"/>
      <c r="S465" s="20">
        <v>6500</v>
      </c>
      <c r="T465" s="20"/>
      <c r="U465" s="16">
        <v>0</v>
      </c>
      <c r="V465" s="20"/>
      <c r="W465" s="20"/>
      <c r="X465" s="20"/>
      <c r="Y465" s="20"/>
      <c r="Z465" s="20"/>
      <c r="AA465" s="20"/>
      <c r="AB465" s="20"/>
      <c r="AC465" s="16"/>
      <c r="AD465" s="20"/>
      <c r="AE465" s="20"/>
      <c r="AF465" s="20"/>
      <c r="AG465" s="25">
        <v>0</v>
      </c>
      <c r="AH465" s="16"/>
      <c r="AI465" s="16"/>
      <c r="AJ465" s="20"/>
      <c r="AK465" s="20"/>
      <c r="AL465" s="26">
        <v>0</v>
      </c>
    </row>
    <row r="466" spans="1:38" x14ac:dyDescent="0.25">
      <c r="A466" s="15">
        <v>458</v>
      </c>
      <c r="B466" s="16"/>
      <c r="C466" s="17" t="s">
        <v>140</v>
      </c>
      <c r="D466" s="17">
        <v>18143</v>
      </c>
      <c r="E466" s="18">
        <v>44257</v>
      </c>
      <c r="F466" s="18">
        <v>44306</v>
      </c>
      <c r="G466" s="19">
        <v>638205</v>
      </c>
      <c r="H466" s="20"/>
      <c r="I466" s="20"/>
      <c r="J466" s="20">
        <v>0</v>
      </c>
      <c r="K466" s="20">
        <v>638205</v>
      </c>
      <c r="L466" s="20"/>
      <c r="M466" s="20"/>
      <c r="N466" s="20">
        <v>638205</v>
      </c>
      <c r="O466" s="20">
        <v>0</v>
      </c>
      <c r="P466" s="16" t="s">
        <v>505</v>
      </c>
      <c r="Q466" s="19">
        <v>638205</v>
      </c>
      <c r="R466" s="20"/>
      <c r="S466" s="20"/>
      <c r="T466" s="20"/>
      <c r="U466" s="16">
        <v>0</v>
      </c>
      <c r="V466" s="20"/>
      <c r="W466" s="20"/>
      <c r="X466" s="20"/>
      <c r="Y466" s="20"/>
      <c r="Z466" s="20"/>
      <c r="AA466" s="20"/>
      <c r="AB466" s="20"/>
      <c r="AC466" s="16"/>
      <c r="AD466" s="20"/>
      <c r="AE466" s="20">
        <v>0</v>
      </c>
      <c r="AF466" s="20"/>
      <c r="AG466" s="25">
        <v>0</v>
      </c>
      <c r="AH466" s="16"/>
      <c r="AI466" s="16"/>
      <c r="AJ466" s="20">
        <v>0</v>
      </c>
      <c r="AK466" s="20"/>
      <c r="AL466" s="26">
        <v>0</v>
      </c>
    </row>
    <row r="467" spans="1:38" x14ac:dyDescent="0.25">
      <c r="A467" s="15">
        <v>459</v>
      </c>
      <c r="B467" s="16"/>
      <c r="C467" s="17" t="s">
        <v>140</v>
      </c>
      <c r="D467" s="17">
        <v>18144</v>
      </c>
      <c r="E467" s="18">
        <v>44257</v>
      </c>
      <c r="F467" s="18">
        <v>44297</v>
      </c>
      <c r="G467" s="19">
        <v>107000</v>
      </c>
      <c r="H467" s="20"/>
      <c r="I467" s="20"/>
      <c r="J467" s="20">
        <v>0</v>
      </c>
      <c r="K467" s="20">
        <v>107000</v>
      </c>
      <c r="L467" s="20"/>
      <c r="M467" s="20"/>
      <c r="N467" s="20">
        <v>107000</v>
      </c>
      <c r="O467" s="20">
        <v>0</v>
      </c>
      <c r="P467" s="16" t="s">
        <v>506</v>
      </c>
      <c r="Q467" s="19">
        <v>107000</v>
      </c>
      <c r="R467" s="20"/>
      <c r="S467" s="20"/>
      <c r="T467" s="20"/>
      <c r="U467" s="16">
        <v>0</v>
      </c>
      <c r="V467" s="20"/>
      <c r="W467" s="20"/>
      <c r="X467" s="20"/>
      <c r="Y467" s="20"/>
      <c r="Z467" s="20"/>
      <c r="AA467" s="20"/>
      <c r="AB467" s="20"/>
      <c r="AC467" s="16"/>
      <c r="AD467" s="20"/>
      <c r="AE467" s="20">
        <v>0</v>
      </c>
      <c r="AF467" s="20"/>
      <c r="AG467" s="25">
        <v>0</v>
      </c>
      <c r="AH467" s="16"/>
      <c r="AI467" s="16"/>
      <c r="AJ467" s="20">
        <v>0</v>
      </c>
      <c r="AK467" s="20"/>
      <c r="AL467" s="26">
        <v>0</v>
      </c>
    </row>
    <row r="468" spans="1:38" x14ac:dyDescent="0.25">
      <c r="A468" s="15">
        <v>460</v>
      </c>
      <c r="B468" s="16"/>
      <c r="C468" s="17" t="s">
        <v>45</v>
      </c>
      <c r="D468" s="17">
        <v>28973</v>
      </c>
      <c r="E468" s="18">
        <v>44313.697222222225</v>
      </c>
      <c r="F468" s="18">
        <v>44336</v>
      </c>
      <c r="G468" s="19">
        <v>59600</v>
      </c>
      <c r="H468" s="20"/>
      <c r="I468" s="20"/>
      <c r="J468" s="20">
        <v>0</v>
      </c>
      <c r="K468" s="20">
        <v>59600</v>
      </c>
      <c r="L468" s="20"/>
      <c r="M468" s="20"/>
      <c r="N468" s="20">
        <v>59600</v>
      </c>
      <c r="O468" s="20">
        <v>0</v>
      </c>
      <c r="P468" s="16" t="s">
        <v>507</v>
      </c>
      <c r="Q468" s="19">
        <v>59600</v>
      </c>
      <c r="R468" s="20"/>
      <c r="S468" s="20"/>
      <c r="T468" s="20"/>
      <c r="U468" s="16">
        <v>0</v>
      </c>
      <c r="V468" s="20"/>
      <c r="W468" s="20"/>
      <c r="X468" s="20"/>
      <c r="Y468" s="20"/>
      <c r="Z468" s="20"/>
      <c r="AA468" s="20"/>
      <c r="AB468" s="20"/>
      <c r="AC468" s="16"/>
      <c r="AD468" s="20"/>
      <c r="AE468" s="20">
        <v>0</v>
      </c>
      <c r="AF468" s="20"/>
      <c r="AG468" s="25">
        <v>0</v>
      </c>
      <c r="AH468" s="16"/>
      <c r="AI468" s="16"/>
      <c r="AJ468" s="20">
        <v>0</v>
      </c>
      <c r="AK468" s="20"/>
      <c r="AL468" s="26">
        <v>0</v>
      </c>
    </row>
    <row r="469" spans="1:38" x14ac:dyDescent="0.25">
      <c r="A469" s="15">
        <v>461</v>
      </c>
      <c r="B469" s="16"/>
      <c r="C469" s="17" t="s">
        <v>45</v>
      </c>
      <c r="D469" s="17">
        <v>28977</v>
      </c>
      <c r="E469" s="18">
        <v>44313.704861111109</v>
      </c>
      <c r="F469" s="18">
        <v>44336</v>
      </c>
      <c r="G469" s="19">
        <v>64137</v>
      </c>
      <c r="H469" s="20"/>
      <c r="I469" s="20"/>
      <c r="J469" s="20">
        <v>0</v>
      </c>
      <c r="K469" s="20">
        <v>64137</v>
      </c>
      <c r="L469" s="20"/>
      <c r="M469" s="20"/>
      <c r="N469" s="20">
        <v>64137</v>
      </c>
      <c r="O469" s="20">
        <v>0</v>
      </c>
      <c r="P469" s="16" t="s">
        <v>508</v>
      </c>
      <c r="Q469" s="19">
        <v>64137</v>
      </c>
      <c r="R469" s="20"/>
      <c r="S469" s="20"/>
      <c r="T469" s="20"/>
      <c r="U469" s="16">
        <v>0</v>
      </c>
      <c r="V469" s="20"/>
      <c r="W469" s="20"/>
      <c r="X469" s="20"/>
      <c r="Y469" s="20"/>
      <c r="Z469" s="20"/>
      <c r="AA469" s="20"/>
      <c r="AB469" s="20"/>
      <c r="AC469" s="16"/>
      <c r="AD469" s="20"/>
      <c r="AE469" s="20">
        <v>0</v>
      </c>
      <c r="AF469" s="20"/>
      <c r="AG469" s="25">
        <v>0</v>
      </c>
      <c r="AH469" s="16"/>
      <c r="AI469" s="16"/>
      <c r="AJ469" s="20">
        <v>0</v>
      </c>
      <c r="AK469" s="20"/>
      <c r="AL469" s="26">
        <v>0</v>
      </c>
    </row>
    <row r="470" spans="1:38" x14ac:dyDescent="0.25">
      <c r="A470" s="15">
        <v>462</v>
      </c>
      <c r="B470" s="16"/>
      <c r="C470" s="17" t="s">
        <v>45</v>
      </c>
      <c r="D470" s="17">
        <v>29006</v>
      </c>
      <c r="E470" s="18">
        <v>44314.148611111108</v>
      </c>
      <c r="F470" s="18">
        <v>44336</v>
      </c>
      <c r="G470" s="19">
        <v>203214</v>
      </c>
      <c r="H470" s="20"/>
      <c r="I470" s="20"/>
      <c r="J470" s="20">
        <v>0</v>
      </c>
      <c r="K470" s="20">
        <v>203214</v>
      </c>
      <c r="L470" s="20"/>
      <c r="M470" s="20"/>
      <c r="N470" s="20">
        <v>203214</v>
      </c>
      <c r="O470" s="20">
        <v>0</v>
      </c>
      <c r="P470" s="16" t="s">
        <v>509</v>
      </c>
      <c r="Q470" s="19">
        <v>203214</v>
      </c>
      <c r="R470" s="20"/>
      <c r="S470" s="20"/>
      <c r="T470" s="20"/>
      <c r="U470" s="16">
        <v>0</v>
      </c>
      <c r="V470" s="20"/>
      <c r="W470" s="20"/>
      <c r="X470" s="20"/>
      <c r="Y470" s="20"/>
      <c r="Z470" s="20"/>
      <c r="AA470" s="20"/>
      <c r="AB470" s="20"/>
      <c r="AC470" s="16"/>
      <c r="AD470" s="20"/>
      <c r="AE470" s="20">
        <v>0</v>
      </c>
      <c r="AF470" s="20"/>
      <c r="AG470" s="25">
        <v>0</v>
      </c>
      <c r="AH470" s="16"/>
      <c r="AI470" s="16"/>
      <c r="AJ470" s="20">
        <v>0</v>
      </c>
      <c r="AK470" s="20"/>
      <c r="AL470" s="26">
        <v>0</v>
      </c>
    </row>
    <row r="471" spans="1:38" x14ac:dyDescent="0.25">
      <c r="A471" s="15">
        <v>463</v>
      </c>
      <c r="B471" s="16"/>
      <c r="C471" s="17" t="s">
        <v>45</v>
      </c>
      <c r="D471" s="17">
        <v>29155</v>
      </c>
      <c r="E471" s="18">
        <v>44315.522222222222</v>
      </c>
      <c r="F471" s="18">
        <v>44336</v>
      </c>
      <c r="G471" s="19">
        <v>3924764</v>
      </c>
      <c r="H471" s="20"/>
      <c r="I471" s="20">
        <v>289800</v>
      </c>
      <c r="J471" s="20">
        <v>0</v>
      </c>
      <c r="K471" s="20">
        <v>3404564</v>
      </c>
      <c r="L471" s="20"/>
      <c r="M471" s="20"/>
      <c r="N471" s="20">
        <v>3404564</v>
      </c>
      <c r="O471" s="20">
        <v>230400</v>
      </c>
      <c r="P471" s="16" t="s">
        <v>510</v>
      </c>
      <c r="Q471" s="19">
        <v>3924764</v>
      </c>
      <c r="R471" s="20"/>
      <c r="S471" s="20"/>
      <c r="T471" s="20"/>
      <c r="U471" s="16">
        <v>0</v>
      </c>
      <c r="V471" s="20"/>
      <c r="W471" s="20"/>
      <c r="X471" s="20"/>
      <c r="Y471" s="20"/>
      <c r="Z471" s="20"/>
      <c r="AA471" s="20"/>
      <c r="AB471" s="20"/>
      <c r="AC471" s="16"/>
      <c r="AD471" s="20"/>
      <c r="AE471" s="20">
        <v>0</v>
      </c>
      <c r="AF471" s="20"/>
      <c r="AG471" s="25">
        <v>230400</v>
      </c>
      <c r="AH471" s="16"/>
      <c r="AI471" s="16"/>
      <c r="AJ471" s="20">
        <v>230400</v>
      </c>
      <c r="AK471" s="20"/>
      <c r="AL471" s="26">
        <v>0</v>
      </c>
    </row>
    <row r="472" spans="1:38" x14ac:dyDescent="0.25">
      <c r="A472" s="15">
        <v>464</v>
      </c>
      <c r="B472" s="16"/>
      <c r="C472" s="17" t="s">
        <v>45</v>
      </c>
      <c r="D472" s="17">
        <v>29160</v>
      </c>
      <c r="E472" s="18">
        <v>44315.546527777777</v>
      </c>
      <c r="F472" s="18">
        <v>44336</v>
      </c>
      <c r="G472" s="19">
        <v>67599</v>
      </c>
      <c r="H472" s="20"/>
      <c r="I472" s="20"/>
      <c r="J472" s="20">
        <v>0</v>
      </c>
      <c r="K472" s="20">
        <v>67599</v>
      </c>
      <c r="L472" s="20"/>
      <c r="M472" s="20"/>
      <c r="N472" s="20">
        <v>67599</v>
      </c>
      <c r="O472" s="20">
        <v>0</v>
      </c>
      <c r="P472" s="16" t="s">
        <v>511</v>
      </c>
      <c r="Q472" s="19">
        <v>67599</v>
      </c>
      <c r="R472" s="20"/>
      <c r="S472" s="20"/>
      <c r="T472" s="20"/>
      <c r="U472" s="16">
        <v>0</v>
      </c>
      <c r="V472" s="20"/>
      <c r="W472" s="20"/>
      <c r="X472" s="20"/>
      <c r="Y472" s="20"/>
      <c r="Z472" s="20"/>
      <c r="AA472" s="20"/>
      <c r="AB472" s="20"/>
      <c r="AC472" s="16"/>
      <c r="AD472" s="20"/>
      <c r="AE472" s="20">
        <v>0</v>
      </c>
      <c r="AF472" s="20"/>
      <c r="AG472" s="25">
        <v>0</v>
      </c>
      <c r="AH472" s="16"/>
      <c r="AI472" s="16"/>
      <c r="AJ472" s="20">
        <v>0</v>
      </c>
      <c r="AK472" s="20"/>
      <c r="AL472" s="26">
        <v>0</v>
      </c>
    </row>
    <row r="473" spans="1:38" x14ac:dyDescent="0.25">
      <c r="A473" s="15">
        <v>465</v>
      </c>
      <c r="B473" s="16"/>
      <c r="C473" s="17" t="s">
        <v>45</v>
      </c>
      <c r="D473" s="17">
        <v>29161</v>
      </c>
      <c r="E473" s="18">
        <v>44315.547222222223</v>
      </c>
      <c r="F473" s="18">
        <v>44336</v>
      </c>
      <c r="G473" s="19">
        <v>6500</v>
      </c>
      <c r="H473" s="20"/>
      <c r="I473" s="20"/>
      <c r="J473" s="20">
        <v>0</v>
      </c>
      <c r="K473" s="20">
        <v>6500</v>
      </c>
      <c r="L473" s="20"/>
      <c r="M473" s="20"/>
      <c r="N473" s="20">
        <v>6500</v>
      </c>
      <c r="O473" s="20">
        <v>0</v>
      </c>
      <c r="P473" s="16" t="s">
        <v>512</v>
      </c>
      <c r="Q473" s="19">
        <v>6500</v>
      </c>
      <c r="R473" s="20"/>
      <c r="S473" s="20"/>
      <c r="T473" s="20"/>
      <c r="U473" s="16">
        <v>0</v>
      </c>
      <c r="V473" s="20"/>
      <c r="W473" s="20"/>
      <c r="X473" s="20"/>
      <c r="Y473" s="20"/>
      <c r="Z473" s="20"/>
      <c r="AA473" s="20"/>
      <c r="AB473" s="20"/>
      <c r="AC473" s="16"/>
      <c r="AD473" s="20"/>
      <c r="AE473" s="20">
        <v>0</v>
      </c>
      <c r="AF473" s="20"/>
      <c r="AG473" s="25">
        <v>0</v>
      </c>
      <c r="AH473" s="16"/>
      <c r="AI473" s="16"/>
      <c r="AJ473" s="20">
        <v>0</v>
      </c>
      <c r="AK473" s="20"/>
      <c r="AL473" s="26">
        <v>0</v>
      </c>
    </row>
    <row r="474" spans="1:38" x14ac:dyDescent="0.25">
      <c r="A474" s="15">
        <v>466</v>
      </c>
      <c r="B474" s="16"/>
      <c r="C474" s="17" t="s">
        <v>45</v>
      </c>
      <c r="D474" s="17">
        <v>29163</v>
      </c>
      <c r="E474" s="18">
        <v>44315.552083333336</v>
      </c>
      <c r="F474" s="18">
        <v>44336</v>
      </c>
      <c r="G474" s="19">
        <v>6500</v>
      </c>
      <c r="H474" s="20"/>
      <c r="I474" s="20"/>
      <c r="J474" s="20">
        <v>0</v>
      </c>
      <c r="K474" s="20">
        <v>6500</v>
      </c>
      <c r="L474" s="20"/>
      <c r="M474" s="20"/>
      <c r="N474" s="20">
        <v>6500</v>
      </c>
      <c r="O474" s="20">
        <v>0</v>
      </c>
      <c r="P474" s="16" t="s">
        <v>513</v>
      </c>
      <c r="Q474" s="19">
        <v>6500</v>
      </c>
      <c r="R474" s="20"/>
      <c r="S474" s="20"/>
      <c r="T474" s="20"/>
      <c r="U474" s="16">
        <v>0</v>
      </c>
      <c r="V474" s="20"/>
      <c r="W474" s="20"/>
      <c r="X474" s="20"/>
      <c r="Y474" s="20"/>
      <c r="Z474" s="20"/>
      <c r="AA474" s="20"/>
      <c r="AB474" s="20"/>
      <c r="AC474" s="16"/>
      <c r="AD474" s="20"/>
      <c r="AE474" s="20">
        <v>0</v>
      </c>
      <c r="AF474" s="20"/>
      <c r="AG474" s="25">
        <v>0</v>
      </c>
      <c r="AH474" s="16"/>
      <c r="AI474" s="16"/>
      <c r="AJ474" s="20">
        <v>0</v>
      </c>
      <c r="AK474" s="20"/>
      <c r="AL474" s="26">
        <v>0</v>
      </c>
    </row>
    <row r="475" spans="1:38" x14ac:dyDescent="0.25">
      <c r="A475" s="15">
        <v>467</v>
      </c>
      <c r="B475" s="16"/>
      <c r="C475" s="17" t="s">
        <v>45</v>
      </c>
      <c r="D475" s="17">
        <v>29182</v>
      </c>
      <c r="E475" s="18">
        <v>44315.634722222225</v>
      </c>
      <c r="F475" s="18">
        <v>44336</v>
      </c>
      <c r="G475" s="19">
        <v>6500</v>
      </c>
      <c r="H475" s="20"/>
      <c r="I475" s="20"/>
      <c r="J475" s="20">
        <v>0</v>
      </c>
      <c r="K475" s="20">
        <v>6500</v>
      </c>
      <c r="L475" s="20"/>
      <c r="M475" s="20"/>
      <c r="N475" s="20">
        <v>6500</v>
      </c>
      <c r="O475" s="20">
        <v>0</v>
      </c>
      <c r="P475" s="16" t="s">
        <v>514</v>
      </c>
      <c r="Q475" s="19">
        <v>6500</v>
      </c>
      <c r="R475" s="20"/>
      <c r="S475" s="20"/>
      <c r="T475" s="20"/>
      <c r="U475" s="16">
        <v>0</v>
      </c>
      <c r="V475" s="20"/>
      <c r="W475" s="20"/>
      <c r="X475" s="20"/>
      <c r="Y475" s="20"/>
      <c r="Z475" s="20"/>
      <c r="AA475" s="20"/>
      <c r="AB475" s="20"/>
      <c r="AC475" s="16"/>
      <c r="AD475" s="20"/>
      <c r="AE475" s="20">
        <v>0</v>
      </c>
      <c r="AF475" s="20"/>
      <c r="AG475" s="25">
        <v>0</v>
      </c>
      <c r="AH475" s="16"/>
      <c r="AI475" s="16"/>
      <c r="AJ475" s="20">
        <v>0</v>
      </c>
      <c r="AK475" s="20"/>
      <c r="AL475" s="26">
        <v>0</v>
      </c>
    </row>
    <row r="476" spans="1:38" x14ac:dyDescent="0.25">
      <c r="A476" s="15">
        <v>468</v>
      </c>
      <c r="B476" s="16"/>
      <c r="C476" s="17" t="s">
        <v>45</v>
      </c>
      <c r="D476" s="17">
        <v>29291</v>
      </c>
      <c r="E476" s="18">
        <v>44316.466666666667</v>
      </c>
      <c r="F476" s="18">
        <v>44336</v>
      </c>
      <c r="G476" s="19">
        <v>139924</v>
      </c>
      <c r="H476" s="20"/>
      <c r="I476" s="20"/>
      <c r="J476" s="20">
        <v>0</v>
      </c>
      <c r="K476" s="20">
        <v>59600</v>
      </c>
      <c r="L476" s="20"/>
      <c r="M476" s="20"/>
      <c r="N476" s="20">
        <v>59600</v>
      </c>
      <c r="O476" s="20">
        <v>80324</v>
      </c>
      <c r="P476" s="16" t="s">
        <v>515</v>
      </c>
      <c r="Q476" s="19">
        <v>139924</v>
      </c>
      <c r="R476" s="20"/>
      <c r="S476" s="20"/>
      <c r="T476" s="20"/>
      <c r="U476" s="16">
        <v>0</v>
      </c>
      <c r="V476" s="20"/>
      <c r="W476" s="20"/>
      <c r="X476" s="20"/>
      <c r="Y476" s="20"/>
      <c r="Z476" s="20"/>
      <c r="AA476" s="20"/>
      <c r="AB476" s="20"/>
      <c r="AC476" s="16"/>
      <c r="AD476" s="20"/>
      <c r="AE476" s="20">
        <v>0</v>
      </c>
      <c r="AF476" s="20"/>
      <c r="AG476" s="25">
        <v>80324</v>
      </c>
      <c r="AH476" s="16"/>
      <c r="AI476" s="16"/>
      <c r="AJ476" s="20">
        <v>80324</v>
      </c>
      <c r="AK476" s="20"/>
      <c r="AL476" s="26">
        <v>0</v>
      </c>
    </row>
    <row r="477" spans="1:38" x14ac:dyDescent="0.25">
      <c r="A477" s="15">
        <v>469</v>
      </c>
      <c r="B477" s="16"/>
      <c r="C477" s="17" t="s">
        <v>45</v>
      </c>
      <c r="D477" s="17">
        <v>29599</v>
      </c>
      <c r="E477" s="18">
        <v>44320.503472222219</v>
      </c>
      <c r="F477" s="18">
        <v>44368.5</v>
      </c>
      <c r="G477" s="19">
        <v>59600</v>
      </c>
      <c r="H477" s="20"/>
      <c r="I477" s="20"/>
      <c r="J477" s="20">
        <v>0</v>
      </c>
      <c r="K477" s="20">
        <v>0</v>
      </c>
      <c r="L477" s="20"/>
      <c r="M477" s="20"/>
      <c r="N477" s="20">
        <v>0</v>
      </c>
      <c r="O477" s="20">
        <v>59600</v>
      </c>
      <c r="P477" s="16" t="s">
        <v>516</v>
      </c>
      <c r="Q477" s="19">
        <v>59600</v>
      </c>
      <c r="R477" s="20"/>
      <c r="S477" s="20">
        <v>59600</v>
      </c>
      <c r="T477" s="20"/>
      <c r="U477" s="16">
        <v>0</v>
      </c>
      <c r="V477" s="20"/>
      <c r="W477" s="20"/>
      <c r="X477" s="20"/>
      <c r="Y477" s="20"/>
      <c r="Z477" s="20"/>
      <c r="AA477" s="20"/>
      <c r="AB477" s="20"/>
      <c r="AC477" s="16"/>
      <c r="AD477" s="20"/>
      <c r="AE477" s="20"/>
      <c r="AF477" s="20"/>
      <c r="AG477" s="25">
        <v>0</v>
      </c>
      <c r="AH477" s="16"/>
      <c r="AI477" s="16"/>
      <c r="AJ477" s="20"/>
      <c r="AK477" s="20"/>
      <c r="AL477" s="26">
        <v>0</v>
      </c>
    </row>
    <row r="478" spans="1:38" x14ac:dyDescent="0.25">
      <c r="A478" s="15">
        <v>470</v>
      </c>
      <c r="B478" s="16"/>
      <c r="C478" s="17" t="s">
        <v>45</v>
      </c>
      <c r="D478" s="17">
        <v>29642</v>
      </c>
      <c r="E478" s="18">
        <v>44320.665277777778</v>
      </c>
      <c r="F478" s="18">
        <v>44368.5</v>
      </c>
      <c r="G478" s="19">
        <v>6500</v>
      </c>
      <c r="H478" s="20"/>
      <c r="I478" s="20"/>
      <c r="J478" s="20">
        <v>0</v>
      </c>
      <c r="K478" s="20">
        <v>6500</v>
      </c>
      <c r="L478" s="20"/>
      <c r="M478" s="20"/>
      <c r="N478" s="20">
        <v>6500</v>
      </c>
      <c r="O478" s="20">
        <v>0</v>
      </c>
      <c r="P478" s="16" t="s">
        <v>517</v>
      </c>
      <c r="Q478" s="19">
        <v>6500</v>
      </c>
      <c r="R478" s="20"/>
      <c r="S478" s="20"/>
      <c r="T478" s="20"/>
      <c r="U478" s="16">
        <v>0</v>
      </c>
      <c r="V478" s="20"/>
      <c r="W478" s="20"/>
      <c r="X478" s="20"/>
      <c r="Y478" s="20"/>
      <c r="Z478" s="20"/>
      <c r="AA478" s="20"/>
      <c r="AB478" s="20"/>
      <c r="AC478" s="16"/>
      <c r="AD478" s="20"/>
      <c r="AE478" s="20">
        <v>0</v>
      </c>
      <c r="AF478" s="20"/>
      <c r="AG478" s="25">
        <v>0</v>
      </c>
      <c r="AH478" s="16"/>
      <c r="AI478" s="16"/>
      <c r="AJ478" s="20">
        <v>0</v>
      </c>
      <c r="AK478" s="20"/>
      <c r="AL478" s="26">
        <v>0</v>
      </c>
    </row>
    <row r="479" spans="1:38" x14ac:dyDescent="0.25">
      <c r="A479" s="15">
        <v>471</v>
      </c>
      <c r="B479" s="16"/>
      <c r="C479" s="17" t="s">
        <v>45</v>
      </c>
      <c r="D479" s="17">
        <v>29725</v>
      </c>
      <c r="E479" s="18">
        <v>44321.456944444442</v>
      </c>
      <c r="F479" s="18">
        <v>44368.5</v>
      </c>
      <c r="G479" s="19">
        <v>59600</v>
      </c>
      <c r="H479" s="20"/>
      <c r="I479" s="20"/>
      <c r="J479" s="20">
        <v>0</v>
      </c>
      <c r="K479" s="20">
        <v>59600</v>
      </c>
      <c r="L479" s="20"/>
      <c r="M479" s="20"/>
      <c r="N479" s="20">
        <v>59600</v>
      </c>
      <c r="O479" s="20">
        <v>0</v>
      </c>
      <c r="P479" s="16" t="s">
        <v>518</v>
      </c>
      <c r="Q479" s="19">
        <v>59600</v>
      </c>
      <c r="R479" s="20"/>
      <c r="S479" s="20"/>
      <c r="T479" s="20"/>
      <c r="U479" s="16">
        <v>0</v>
      </c>
      <c r="V479" s="20"/>
      <c r="W479" s="20"/>
      <c r="X479" s="20"/>
      <c r="Y479" s="20"/>
      <c r="Z479" s="20"/>
      <c r="AA479" s="20"/>
      <c r="AB479" s="20"/>
      <c r="AC479" s="16"/>
      <c r="AD479" s="20"/>
      <c r="AE479" s="20">
        <v>0</v>
      </c>
      <c r="AF479" s="20"/>
      <c r="AG479" s="25">
        <v>0</v>
      </c>
      <c r="AH479" s="16"/>
      <c r="AI479" s="16"/>
      <c r="AJ479" s="20">
        <v>0</v>
      </c>
      <c r="AK479" s="20"/>
      <c r="AL479" s="26">
        <v>0</v>
      </c>
    </row>
    <row r="480" spans="1:38" x14ac:dyDescent="0.25">
      <c r="A480" s="15">
        <v>472</v>
      </c>
      <c r="B480" s="16"/>
      <c r="C480" s="17" t="s">
        <v>45</v>
      </c>
      <c r="D480" s="17">
        <v>29738</v>
      </c>
      <c r="E480" s="18">
        <v>44321.538194444445</v>
      </c>
      <c r="F480" s="18">
        <v>44368.75</v>
      </c>
      <c r="G480" s="19">
        <v>6500</v>
      </c>
      <c r="H480" s="20"/>
      <c r="I480" s="20"/>
      <c r="J480" s="20">
        <v>0</v>
      </c>
      <c r="K480" s="20">
        <v>6500</v>
      </c>
      <c r="L480" s="20"/>
      <c r="M480" s="20"/>
      <c r="N480" s="20">
        <v>6500</v>
      </c>
      <c r="O480" s="20">
        <v>0</v>
      </c>
      <c r="P480" s="16" t="s">
        <v>519</v>
      </c>
      <c r="Q480" s="19">
        <v>6500</v>
      </c>
      <c r="R480" s="20"/>
      <c r="S480" s="20"/>
      <c r="T480" s="20"/>
      <c r="U480" s="16">
        <v>0</v>
      </c>
      <c r="V480" s="20"/>
      <c r="W480" s="20"/>
      <c r="X480" s="20"/>
      <c r="Y480" s="20"/>
      <c r="Z480" s="20"/>
      <c r="AA480" s="20"/>
      <c r="AB480" s="20"/>
      <c r="AC480" s="16"/>
      <c r="AD480" s="20"/>
      <c r="AE480" s="20">
        <v>0</v>
      </c>
      <c r="AF480" s="20"/>
      <c r="AG480" s="25">
        <v>0</v>
      </c>
      <c r="AH480" s="16"/>
      <c r="AI480" s="16"/>
      <c r="AJ480" s="20">
        <v>0</v>
      </c>
      <c r="AK480" s="20"/>
      <c r="AL480" s="26">
        <v>0</v>
      </c>
    </row>
    <row r="481" spans="1:38" x14ac:dyDescent="0.25">
      <c r="A481" s="15">
        <v>473</v>
      </c>
      <c r="B481" s="16"/>
      <c r="C481" s="17" t="s">
        <v>45</v>
      </c>
      <c r="D481" s="17">
        <v>29857</v>
      </c>
      <c r="E481" s="18">
        <v>44322.474999999999</v>
      </c>
      <c r="F481" s="18">
        <v>44368.5</v>
      </c>
      <c r="G481" s="19">
        <v>237910</v>
      </c>
      <c r="H481" s="20"/>
      <c r="I481" s="20"/>
      <c r="J481" s="20">
        <v>0</v>
      </c>
      <c r="K481" s="20">
        <v>237910</v>
      </c>
      <c r="L481" s="20"/>
      <c r="M481" s="20"/>
      <c r="N481" s="20">
        <v>237910</v>
      </c>
      <c r="O481" s="20">
        <v>0</v>
      </c>
      <c r="P481" s="16" t="s">
        <v>520</v>
      </c>
      <c r="Q481" s="19">
        <v>237910</v>
      </c>
      <c r="R481" s="20"/>
      <c r="S481" s="20"/>
      <c r="T481" s="20"/>
      <c r="U481" s="16">
        <v>0</v>
      </c>
      <c r="V481" s="20"/>
      <c r="W481" s="20"/>
      <c r="X481" s="20"/>
      <c r="Y481" s="20"/>
      <c r="Z481" s="20"/>
      <c r="AA481" s="20"/>
      <c r="AB481" s="20"/>
      <c r="AC481" s="16"/>
      <c r="AD481" s="20"/>
      <c r="AE481" s="20">
        <v>0</v>
      </c>
      <c r="AF481" s="20"/>
      <c r="AG481" s="25">
        <v>0</v>
      </c>
      <c r="AH481" s="16"/>
      <c r="AI481" s="16"/>
      <c r="AJ481" s="20">
        <v>0</v>
      </c>
      <c r="AK481" s="20"/>
      <c r="AL481" s="26">
        <v>0</v>
      </c>
    </row>
    <row r="482" spans="1:38" x14ac:dyDescent="0.25">
      <c r="A482" s="15">
        <v>474</v>
      </c>
      <c r="B482" s="16"/>
      <c r="C482" s="17" t="s">
        <v>45</v>
      </c>
      <c r="D482" s="17">
        <v>29884</v>
      </c>
      <c r="E482" s="18">
        <v>44322.518750000003</v>
      </c>
      <c r="F482" s="18">
        <v>44368.75</v>
      </c>
      <c r="G482" s="19">
        <v>6500</v>
      </c>
      <c r="H482" s="20"/>
      <c r="I482" s="20"/>
      <c r="J482" s="20">
        <v>0</v>
      </c>
      <c r="K482" s="20">
        <v>6500</v>
      </c>
      <c r="L482" s="20"/>
      <c r="M482" s="20"/>
      <c r="N482" s="20">
        <v>6500</v>
      </c>
      <c r="O482" s="20">
        <v>0</v>
      </c>
      <c r="P482" s="16" t="s">
        <v>521</v>
      </c>
      <c r="Q482" s="19">
        <v>6500</v>
      </c>
      <c r="R482" s="20"/>
      <c r="S482" s="20"/>
      <c r="T482" s="20"/>
      <c r="U482" s="16">
        <v>0</v>
      </c>
      <c r="V482" s="20"/>
      <c r="W482" s="20"/>
      <c r="X482" s="20"/>
      <c r="Y482" s="20"/>
      <c r="Z482" s="20"/>
      <c r="AA482" s="20"/>
      <c r="AB482" s="20"/>
      <c r="AC482" s="16"/>
      <c r="AD482" s="20"/>
      <c r="AE482" s="20">
        <v>0</v>
      </c>
      <c r="AF482" s="20"/>
      <c r="AG482" s="25">
        <v>0</v>
      </c>
      <c r="AH482" s="16"/>
      <c r="AI482" s="16"/>
      <c r="AJ482" s="20">
        <v>0</v>
      </c>
      <c r="AK482" s="20"/>
      <c r="AL482" s="26">
        <v>0</v>
      </c>
    </row>
    <row r="483" spans="1:38" x14ac:dyDescent="0.25">
      <c r="A483" s="15">
        <v>475</v>
      </c>
      <c r="B483" s="16"/>
      <c r="C483" s="17" t="s">
        <v>45</v>
      </c>
      <c r="D483" s="17">
        <v>29886</v>
      </c>
      <c r="E483" s="18">
        <v>44322.522916666669</v>
      </c>
      <c r="F483" s="18">
        <v>44368.75</v>
      </c>
      <c r="G483" s="19">
        <v>6500</v>
      </c>
      <c r="H483" s="20"/>
      <c r="I483" s="20"/>
      <c r="J483" s="20">
        <v>0</v>
      </c>
      <c r="K483" s="20">
        <v>6500</v>
      </c>
      <c r="L483" s="20"/>
      <c r="M483" s="20"/>
      <c r="N483" s="20">
        <v>6500</v>
      </c>
      <c r="O483" s="20">
        <v>0</v>
      </c>
      <c r="P483" s="16" t="s">
        <v>522</v>
      </c>
      <c r="Q483" s="19">
        <v>6500</v>
      </c>
      <c r="R483" s="20"/>
      <c r="S483" s="20"/>
      <c r="T483" s="20"/>
      <c r="U483" s="16">
        <v>0</v>
      </c>
      <c r="V483" s="20"/>
      <c r="W483" s="20"/>
      <c r="X483" s="20"/>
      <c r="Y483" s="20"/>
      <c r="Z483" s="20"/>
      <c r="AA483" s="20"/>
      <c r="AB483" s="20"/>
      <c r="AC483" s="16"/>
      <c r="AD483" s="20"/>
      <c r="AE483" s="20">
        <v>0</v>
      </c>
      <c r="AF483" s="20"/>
      <c r="AG483" s="25">
        <v>0</v>
      </c>
      <c r="AH483" s="16"/>
      <c r="AI483" s="16"/>
      <c r="AJ483" s="20">
        <v>0</v>
      </c>
      <c r="AK483" s="20"/>
      <c r="AL483" s="26">
        <v>0</v>
      </c>
    </row>
    <row r="484" spans="1:38" x14ac:dyDescent="0.25">
      <c r="A484" s="15">
        <v>476</v>
      </c>
      <c r="B484" s="16"/>
      <c r="C484" s="17" t="s">
        <v>45</v>
      </c>
      <c r="D484" s="17">
        <v>29906</v>
      </c>
      <c r="E484" s="18">
        <v>44322.59097222222</v>
      </c>
      <c r="F484" s="18">
        <v>44368.5</v>
      </c>
      <c r="G484" s="19">
        <v>83599</v>
      </c>
      <c r="H484" s="20"/>
      <c r="I484" s="20"/>
      <c r="J484" s="20">
        <v>0</v>
      </c>
      <c r="K484" s="20">
        <v>83599</v>
      </c>
      <c r="L484" s="20"/>
      <c r="M484" s="20"/>
      <c r="N484" s="20">
        <v>83599</v>
      </c>
      <c r="O484" s="20">
        <v>0</v>
      </c>
      <c r="P484" s="16" t="s">
        <v>523</v>
      </c>
      <c r="Q484" s="19">
        <v>83599</v>
      </c>
      <c r="R484" s="20"/>
      <c r="S484" s="20"/>
      <c r="T484" s="20"/>
      <c r="U484" s="16">
        <v>0</v>
      </c>
      <c r="V484" s="20"/>
      <c r="W484" s="20"/>
      <c r="X484" s="20"/>
      <c r="Y484" s="20"/>
      <c r="Z484" s="20"/>
      <c r="AA484" s="20"/>
      <c r="AB484" s="20"/>
      <c r="AC484" s="16"/>
      <c r="AD484" s="20"/>
      <c r="AE484" s="20">
        <v>0</v>
      </c>
      <c r="AF484" s="20"/>
      <c r="AG484" s="25">
        <v>0</v>
      </c>
      <c r="AH484" s="16"/>
      <c r="AI484" s="16"/>
      <c r="AJ484" s="20">
        <v>0</v>
      </c>
      <c r="AK484" s="20"/>
      <c r="AL484" s="26">
        <v>0</v>
      </c>
    </row>
    <row r="485" spans="1:38" x14ac:dyDescent="0.25">
      <c r="A485" s="15">
        <v>477</v>
      </c>
      <c r="B485" s="16"/>
      <c r="C485" s="17" t="s">
        <v>45</v>
      </c>
      <c r="D485" s="17">
        <v>29954</v>
      </c>
      <c r="E485" s="18">
        <v>44322.676388888889</v>
      </c>
      <c r="F485" s="18">
        <v>44368.75</v>
      </c>
      <c r="G485" s="19">
        <v>26000</v>
      </c>
      <c r="H485" s="20"/>
      <c r="I485" s="20"/>
      <c r="J485" s="20">
        <v>0</v>
      </c>
      <c r="K485" s="20">
        <v>26000</v>
      </c>
      <c r="L485" s="20"/>
      <c r="M485" s="20"/>
      <c r="N485" s="20">
        <v>26000</v>
      </c>
      <c r="O485" s="20">
        <v>0</v>
      </c>
      <c r="P485" s="16" t="s">
        <v>524</v>
      </c>
      <c r="Q485" s="19">
        <v>26000</v>
      </c>
      <c r="R485" s="20"/>
      <c r="S485" s="20"/>
      <c r="T485" s="20"/>
      <c r="U485" s="16">
        <v>0</v>
      </c>
      <c r="V485" s="20"/>
      <c r="W485" s="20"/>
      <c r="X485" s="20"/>
      <c r="Y485" s="20"/>
      <c r="Z485" s="20"/>
      <c r="AA485" s="20"/>
      <c r="AB485" s="20"/>
      <c r="AC485" s="16"/>
      <c r="AD485" s="20"/>
      <c r="AE485" s="20">
        <v>0</v>
      </c>
      <c r="AF485" s="20"/>
      <c r="AG485" s="25">
        <v>0</v>
      </c>
      <c r="AH485" s="16"/>
      <c r="AI485" s="16"/>
      <c r="AJ485" s="20">
        <v>0</v>
      </c>
      <c r="AK485" s="20"/>
      <c r="AL485" s="26">
        <v>0</v>
      </c>
    </row>
    <row r="486" spans="1:38" x14ac:dyDescent="0.25">
      <c r="A486" s="15">
        <v>478</v>
      </c>
      <c r="B486" s="16"/>
      <c r="C486" s="17" t="s">
        <v>45</v>
      </c>
      <c r="D486" s="17">
        <v>29975</v>
      </c>
      <c r="E486" s="18">
        <v>44322.78402777778</v>
      </c>
      <c r="F486" s="18">
        <v>44368.5</v>
      </c>
      <c r="G486" s="19">
        <v>111054</v>
      </c>
      <c r="H486" s="20"/>
      <c r="I486" s="20"/>
      <c r="J486" s="20">
        <v>0</v>
      </c>
      <c r="K486" s="20">
        <v>0</v>
      </c>
      <c r="L486" s="20"/>
      <c r="M486" s="20"/>
      <c r="N486" s="20">
        <v>0</v>
      </c>
      <c r="O486" s="20">
        <v>111054</v>
      </c>
      <c r="P486" s="16" t="s">
        <v>525</v>
      </c>
      <c r="Q486" s="19">
        <v>111054</v>
      </c>
      <c r="R486" s="20"/>
      <c r="S486" s="20">
        <v>111054</v>
      </c>
      <c r="T486" s="20"/>
      <c r="U486" s="16">
        <v>0</v>
      </c>
      <c r="V486" s="20"/>
      <c r="W486" s="20"/>
      <c r="X486" s="20"/>
      <c r="Y486" s="20"/>
      <c r="Z486" s="20"/>
      <c r="AA486" s="20"/>
      <c r="AB486" s="20"/>
      <c r="AC486" s="16"/>
      <c r="AD486" s="20"/>
      <c r="AE486" s="20"/>
      <c r="AF486" s="20"/>
      <c r="AG486" s="25">
        <v>0</v>
      </c>
      <c r="AH486" s="16"/>
      <c r="AI486" s="16"/>
      <c r="AJ486" s="20"/>
      <c r="AK486" s="20"/>
      <c r="AL486" s="26">
        <v>0</v>
      </c>
    </row>
    <row r="487" spans="1:38" x14ac:dyDescent="0.25">
      <c r="A487" s="15">
        <v>479</v>
      </c>
      <c r="B487" s="16"/>
      <c r="C487" s="17" t="s">
        <v>45</v>
      </c>
      <c r="D487" s="17">
        <v>29987</v>
      </c>
      <c r="E487" s="18">
        <v>44323.20208333333</v>
      </c>
      <c r="F487" s="18">
        <v>44368.5</v>
      </c>
      <c r="G487" s="19">
        <v>64693</v>
      </c>
      <c r="H487" s="20"/>
      <c r="I487" s="20"/>
      <c r="J487" s="20">
        <v>0</v>
      </c>
      <c r="K487" s="20">
        <v>64693</v>
      </c>
      <c r="L487" s="20"/>
      <c r="M487" s="20"/>
      <c r="N487" s="20">
        <v>64693</v>
      </c>
      <c r="O487" s="20">
        <v>0</v>
      </c>
      <c r="P487" s="16" t="s">
        <v>526</v>
      </c>
      <c r="Q487" s="19">
        <v>64693</v>
      </c>
      <c r="R487" s="20"/>
      <c r="S487" s="20"/>
      <c r="T487" s="20"/>
      <c r="U487" s="16">
        <v>0</v>
      </c>
      <c r="V487" s="20"/>
      <c r="W487" s="20"/>
      <c r="X487" s="20"/>
      <c r="Y487" s="20"/>
      <c r="Z487" s="20"/>
      <c r="AA487" s="20"/>
      <c r="AB487" s="20"/>
      <c r="AC487" s="16"/>
      <c r="AD487" s="20"/>
      <c r="AE487" s="20">
        <v>0</v>
      </c>
      <c r="AF487" s="20"/>
      <c r="AG487" s="25">
        <v>0</v>
      </c>
      <c r="AH487" s="16"/>
      <c r="AI487" s="16"/>
      <c r="AJ487" s="20">
        <v>0</v>
      </c>
      <c r="AK487" s="20"/>
      <c r="AL487" s="26">
        <v>0</v>
      </c>
    </row>
    <row r="488" spans="1:38" x14ac:dyDescent="0.25">
      <c r="A488" s="15">
        <v>480</v>
      </c>
      <c r="B488" s="16"/>
      <c r="C488" s="17" t="s">
        <v>45</v>
      </c>
      <c r="D488" s="17">
        <v>30018</v>
      </c>
      <c r="E488" s="18">
        <v>44323.397222222222</v>
      </c>
      <c r="F488" s="18">
        <v>44368.5</v>
      </c>
      <c r="G488" s="19">
        <v>26000</v>
      </c>
      <c r="H488" s="20"/>
      <c r="I488" s="20"/>
      <c r="J488" s="20">
        <v>0</v>
      </c>
      <c r="K488" s="20">
        <v>26000</v>
      </c>
      <c r="L488" s="20"/>
      <c r="M488" s="20"/>
      <c r="N488" s="20">
        <v>26000</v>
      </c>
      <c r="O488" s="20">
        <v>0</v>
      </c>
      <c r="P488" s="16" t="s">
        <v>527</v>
      </c>
      <c r="Q488" s="19">
        <v>26000</v>
      </c>
      <c r="R488" s="20"/>
      <c r="S488" s="20"/>
      <c r="T488" s="20"/>
      <c r="U488" s="16">
        <v>0</v>
      </c>
      <c r="V488" s="20"/>
      <c r="W488" s="20"/>
      <c r="X488" s="20"/>
      <c r="Y488" s="20"/>
      <c r="Z488" s="20"/>
      <c r="AA488" s="20"/>
      <c r="AB488" s="20"/>
      <c r="AC488" s="16"/>
      <c r="AD488" s="20"/>
      <c r="AE488" s="20">
        <v>0</v>
      </c>
      <c r="AF488" s="20"/>
      <c r="AG488" s="25">
        <v>0</v>
      </c>
      <c r="AH488" s="16"/>
      <c r="AI488" s="16"/>
      <c r="AJ488" s="20">
        <v>0</v>
      </c>
      <c r="AK488" s="20"/>
      <c r="AL488" s="26">
        <v>0</v>
      </c>
    </row>
    <row r="489" spans="1:38" x14ac:dyDescent="0.25">
      <c r="A489" s="15">
        <v>481</v>
      </c>
      <c r="B489" s="16"/>
      <c r="C489" s="17" t="s">
        <v>45</v>
      </c>
      <c r="D489" s="17">
        <v>30019</v>
      </c>
      <c r="E489" s="18">
        <v>44323.412499999999</v>
      </c>
      <c r="F489" s="18">
        <v>44368.5</v>
      </c>
      <c r="G489" s="19">
        <v>120877</v>
      </c>
      <c r="H489" s="20"/>
      <c r="I489" s="20"/>
      <c r="J489" s="20">
        <v>0</v>
      </c>
      <c r="K489" s="20">
        <v>120877</v>
      </c>
      <c r="L489" s="20"/>
      <c r="M489" s="20"/>
      <c r="N489" s="20">
        <v>120877</v>
      </c>
      <c r="O489" s="20">
        <v>0</v>
      </c>
      <c r="P489" s="16" t="s">
        <v>528</v>
      </c>
      <c r="Q489" s="19">
        <v>120877</v>
      </c>
      <c r="R489" s="20"/>
      <c r="S489" s="20"/>
      <c r="T489" s="20"/>
      <c r="U489" s="16">
        <v>0</v>
      </c>
      <c r="V489" s="20"/>
      <c r="W489" s="20"/>
      <c r="X489" s="20"/>
      <c r="Y489" s="20"/>
      <c r="Z489" s="20"/>
      <c r="AA489" s="20"/>
      <c r="AB489" s="20"/>
      <c r="AC489" s="16"/>
      <c r="AD489" s="20"/>
      <c r="AE489" s="20">
        <v>0</v>
      </c>
      <c r="AF489" s="20"/>
      <c r="AG489" s="25">
        <v>0</v>
      </c>
      <c r="AH489" s="16"/>
      <c r="AI489" s="16"/>
      <c r="AJ489" s="20">
        <v>0</v>
      </c>
      <c r="AK489" s="20"/>
      <c r="AL489" s="26">
        <v>0</v>
      </c>
    </row>
    <row r="490" spans="1:38" x14ac:dyDescent="0.25">
      <c r="A490" s="15">
        <v>482</v>
      </c>
      <c r="B490" s="16"/>
      <c r="C490" s="17" t="s">
        <v>45</v>
      </c>
      <c r="D490" s="17">
        <v>30027</v>
      </c>
      <c r="E490" s="18">
        <v>44323.443055555559</v>
      </c>
      <c r="F490" s="18">
        <v>44368.75</v>
      </c>
      <c r="G490" s="19">
        <v>26000</v>
      </c>
      <c r="H490" s="20"/>
      <c r="I490" s="20"/>
      <c r="J490" s="20">
        <v>0</v>
      </c>
      <c r="K490" s="20">
        <v>26000</v>
      </c>
      <c r="L490" s="20"/>
      <c r="M490" s="20"/>
      <c r="N490" s="20">
        <v>26000</v>
      </c>
      <c r="O490" s="20">
        <v>0</v>
      </c>
      <c r="P490" s="16" t="s">
        <v>529</v>
      </c>
      <c r="Q490" s="19">
        <v>26000</v>
      </c>
      <c r="R490" s="20"/>
      <c r="S490" s="20"/>
      <c r="T490" s="20"/>
      <c r="U490" s="16">
        <v>0</v>
      </c>
      <c r="V490" s="20"/>
      <c r="W490" s="20"/>
      <c r="X490" s="20"/>
      <c r="Y490" s="20"/>
      <c r="Z490" s="20"/>
      <c r="AA490" s="20"/>
      <c r="AB490" s="20"/>
      <c r="AC490" s="16"/>
      <c r="AD490" s="20"/>
      <c r="AE490" s="20">
        <v>0</v>
      </c>
      <c r="AF490" s="20"/>
      <c r="AG490" s="25">
        <v>0</v>
      </c>
      <c r="AH490" s="16"/>
      <c r="AI490" s="16"/>
      <c r="AJ490" s="20">
        <v>0</v>
      </c>
      <c r="AK490" s="20"/>
      <c r="AL490" s="26">
        <v>0</v>
      </c>
    </row>
    <row r="491" spans="1:38" x14ac:dyDescent="0.25">
      <c r="A491" s="15">
        <v>483</v>
      </c>
      <c r="B491" s="16"/>
      <c r="C491" s="17" t="s">
        <v>45</v>
      </c>
      <c r="D491" s="17">
        <v>30043</v>
      </c>
      <c r="E491" s="18">
        <v>44323.492361111108</v>
      </c>
      <c r="F491" s="18">
        <v>44368.75</v>
      </c>
      <c r="G491" s="19">
        <v>26000</v>
      </c>
      <c r="H491" s="20"/>
      <c r="I491" s="20"/>
      <c r="J491" s="20">
        <v>0</v>
      </c>
      <c r="K491" s="20">
        <v>26000</v>
      </c>
      <c r="L491" s="20"/>
      <c r="M491" s="20"/>
      <c r="N491" s="20">
        <v>26000</v>
      </c>
      <c r="O491" s="20">
        <v>0</v>
      </c>
      <c r="P491" s="16" t="s">
        <v>530</v>
      </c>
      <c r="Q491" s="19">
        <v>26000</v>
      </c>
      <c r="R491" s="20"/>
      <c r="S491" s="20"/>
      <c r="T491" s="20"/>
      <c r="U491" s="16">
        <v>0</v>
      </c>
      <c r="V491" s="20"/>
      <c r="W491" s="20"/>
      <c r="X491" s="20"/>
      <c r="Y491" s="20"/>
      <c r="Z491" s="20"/>
      <c r="AA491" s="20"/>
      <c r="AB491" s="20"/>
      <c r="AC491" s="16"/>
      <c r="AD491" s="20"/>
      <c r="AE491" s="20">
        <v>0</v>
      </c>
      <c r="AF491" s="20"/>
      <c r="AG491" s="25">
        <v>0</v>
      </c>
      <c r="AH491" s="16"/>
      <c r="AI491" s="16"/>
      <c r="AJ491" s="20">
        <v>0</v>
      </c>
      <c r="AK491" s="20"/>
      <c r="AL491" s="26">
        <v>0</v>
      </c>
    </row>
    <row r="492" spans="1:38" x14ac:dyDescent="0.25">
      <c r="A492" s="15">
        <v>484</v>
      </c>
      <c r="B492" s="16"/>
      <c r="C492" s="17" t="s">
        <v>45</v>
      </c>
      <c r="D492" s="17">
        <v>30088</v>
      </c>
      <c r="E492" s="18">
        <v>44323.643055555556</v>
      </c>
      <c r="F492" s="18">
        <v>44368.75</v>
      </c>
      <c r="G492" s="19">
        <v>6500</v>
      </c>
      <c r="H492" s="20"/>
      <c r="I492" s="20"/>
      <c r="J492" s="20">
        <v>0</v>
      </c>
      <c r="K492" s="20">
        <v>6500</v>
      </c>
      <c r="L492" s="20"/>
      <c r="M492" s="20"/>
      <c r="N492" s="20">
        <v>6500</v>
      </c>
      <c r="O492" s="20">
        <v>0</v>
      </c>
      <c r="P492" s="16" t="s">
        <v>531</v>
      </c>
      <c r="Q492" s="19">
        <v>6500</v>
      </c>
      <c r="R492" s="20"/>
      <c r="S492" s="20"/>
      <c r="T492" s="20"/>
      <c r="U492" s="16">
        <v>0</v>
      </c>
      <c r="V492" s="20"/>
      <c r="W492" s="20"/>
      <c r="X492" s="20"/>
      <c r="Y492" s="20"/>
      <c r="Z492" s="20"/>
      <c r="AA492" s="20"/>
      <c r="AB492" s="20"/>
      <c r="AC492" s="16"/>
      <c r="AD492" s="20"/>
      <c r="AE492" s="20">
        <v>0</v>
      </c>
      <c r="AF492" s="20"/>
      <c r="AG492" s="25">
        <v>0</v>
      </c>
      <c r="AH492" s="16"/>
      <c r="AI492" s="16"/>
      <c r="AJ492" s="20">
        <v>0</v>
      </c>
      <c r="AK492" s="20"/>
      <c r="AL492" s="26">
        <v>0</v>
      </c>
    </row>
    <row r="493" spans="1:38" x14ac:dyDescent="0.25">
      <c r="A493" s="15">
        <v>485</v>
      </c>
      <c r="B493" s="16"/>
      <c r="C493" s="17" t="s">
        <v>45</v>
      </c>
      <c r="D493" s="17">
        <v>30124</v>
      </c>
      <c r="E493" s="18">
        <v>44324.015277777777</v>
      </c>
      <c r="F493" s="18">
        <v>44368.5</v>
      </c>
      <c r="G493" s="19">
        <v>247226</v>
      </c>
      <c r="H493" s="20"/>
      <c r="I493" s="20"/>
      <c r="J493" s="20">
        <v>0</v>
      </c>
      <c r="K493" s="20">
        <v>247226</v>
      </c>
      <c r="L493" s="20"/>
      <c r="M493" s="20"/>
      <c r="N493" s="20">
        <v>247226</v>
      </c>
      <c r="O493" s="20">
        <v>0</v>
      </c>
      <c r="P493" s="16" t="s">
        <v>532</v>
      </c>
      <c r="Q493" s="19">
        <v>247226</v>
      </c>
      <c r="R493" s="20"/>
      <c r="S493" s="20"/>
      <c r="T493" s="20"/>
      <c r="U493" s="16">
        <v>0</v>
      </c>
      <c r="V493" s="20"/>
      <c r="W493" s="20"/>
      <c r="X493" s="20"/>
      <c r="Y493" s="20"/>
      <c r="Z493" s="20"/>
      <c r="AA493" s="20"/>
      <c r="AB493" s="20"/>
      <c r="AC493" s="16"/>
      <c r="AD493" s="20"/>
      <c r="AE493" s="20">
        <v>0</v>
      </c>
      <c r="AF493" s="20"/>
      <c r="AG493" s="25">
        <v>0</v>
      </c>
      <c r="AH493" s="16"/>
      <c r="AI493" s="16"/>
      <c r="AJ493" s="20">
        <v>0</v>
      </c>
      <c r="AK493" s="20"/>
      <c r="AL493" s="26">
        <v>0</v>
      </c>
    </row>
    <row r="494" spans="1:38" x14ac:dyDescent="0.25">
      <c r="A494" s="15">
        <v>486</v>
      </c>
      <c r="B494" s="16"/>
      <c r="C494" s="17" t="s">
        <v>45</v>
      </c>
      <c r="D494" s="17">
        <v>30125</v>
      </c>
      <c r="E494" s="18">
        <v>44324.01666666667</v>
      </c>
      <c r="F494" s="18">
        <v>44368.5</v>
      </c>
      <c r="G494" s="19">
        <v>80800</v>
      </c>
      <c r="H494" s="20"/>
      <c r="I494" s="20"/>
      <c r="J494" s="20">
        <v>0</v>
      </c>
      <c r="K494" s="20">
        <v>0</v>
      </c>
      <c r="L494" s="20"/>
      <c r="M494" s="20"/>
      <c r="N494" s="20">
        <v>0</v>
      </c>
      <c r="O494" s="20">
        <v>80800</v>
      </c>
      <c r="P494" s="16" t="s">
        <v>533</v>
      </c>
      <c r="Q494" s="19">
        <v>80800</v>
      </c>
      <c r="R494" s="20"/>
      <c r="S494" s="20">
        <v>80800</v>
      </c>
      <c r="T494" s="20"/>
      <c r="U494" s="16">
        <v>0</v>
      </c>
      <c r="V494" s="20"/>
      <c r="W494" s="20"/>
      <c r="X494" s="20"/>
      <c r="Y494" s="20"/>
      <c r="Z494" s="20"/>
      <c r="AA494" s="20"/>
      <c r="AB494" s="20"/>
      <c r="AC494" s="16"/>
      <c r="AD494" s="20"/>
      <c r="AE494" s="20"/>
      <c r="AF494" s="20"/>
      <c r="AG494" s="25">
        <v>0</v>
      </c>
      <c r="AH494" s="16"/>
      <c r="AI494" s="16"/>
      <c r="AJ494" s="20"/>
      <c r="AK494" s="20"/>
      <c r="AL494" s="26">
        <v>0</v>
      </c>
    </row>
    <row r="495" spans="1:38" x14ac:dyDescent="0.25">
      <c r="A495" s="15">
        <v>487</v>
      </c>
      <c r="B495" s="16"/>
      <c r="C495" s="17" t="s">
        <v>45</v>
      </c>
      <c r="D495" s="17">
        <v>30167</v>
      </c>
      <c r="E495" s="18">
        <v>44324.441666666666</v>
      </c>
      <c r="F495" s="18">
        <v>44368.5</v>
      </c>
      <c r="G495" s="19">
        <v>13000</v>
      </c>
      <c r="H495" s="20"/>
      <c r="I495" s="20"/>
      <c r="J495" s="20">
        <v>0</v>
      </c>
      <c r="K495" s="20">
        <v>13000</v>
      </c>
      <c r="L495" s="20"/>
      <c r="M495" s="20"/>
      <c r="N495" s="20">
        <v>13000</v>
      </c>
      <c r="O495" s="20">
        <v>0</v>
      </c>
      <c r="P495" s="16" t="s">
        <v>534</v>
      </c>
      <c r="Q495" s="19">
        <v>13000</v>
      </c>
      <c r="R495" s="20"/>
      <c r="S495" s="20"/>
      <c r="T495" s="20"/>
      <c r="U495" s="16">
        <v>0</v>
      </c>
      <c r="V495" s="20"/>
      <c r="W495" s="20"/>
      <c r="X495" s="20"/>
      <c r="Y495" s="20"/>
      <c r="Z495" s="20"/>
      <c r="AA495" s="20"/>
      <c r="AB495" s="20"/>
      <c r="AC495" s="16"/>
      <c r="AD495" s="20"/>
      <c r="AE495" s="20">
        <v>0</v>
      </c>
      <c r="AF495" s="20"/>
      <c r="AG495" s="25">
        <v>0</v>
      </c>
      <c r="AH495" s="16"/>
      <c r="AI495" s="16"/>
      <c r="AJ495" s="20">
        <v>0</v>
      </c>
      <c r="AK495" s="20"/>
      <c r="AL495" s="26">
        <v>0</v>
      </c>
    </row>
    <row r="496" spans="1:38" x14ac:dyDescent="0.25">
      <c r="A496" s="15">
        <v>488</v>
      </c>
      <c r="B496" s="16"/>
      <c r="C496" s="17" t="s">
        <v>45</v>
      </c>
      <c r="D496" s="17">
        <v>30168</v>
      </c>
      <c r="E496" s="18">
        <v>44324.444444444445</v>
      </c>
      <c r="F496" s="18">
        <v>44368.5</v>
      </c>
      <c r="G496" s="19">
        <v>13000</v>
      </c>
      <c r="H496" s="20"/>
      <c r="I496" s="20"/>
      <c r="J496" s="20">
        <v>0</v>
      </c>
      <c r="K496" s="20">
        <v>13000</v>
      </c>
      <c r="L496" s="20"/>
      <c r="M496" s="20"/>
      <c r="N496" s="20">
        <v>13000</v>
      </c>
      <c r="O496" s="20">
        <v>0</v>
      </c>
      <c r="P496" s="16" t="s">
        <v>535</v>
      </c>
      <c r="Q496" s="19">
        <v>13000</v>
      </c>
      <c r="R496" s="20"/>
      <c r="S496" s="20"/>
      <c r="T496" s="20"/>
      <c r="U496" s="16">
        <v>0</v>
      </c>
      <c r="V496" s="20"/>
      <c r="W496" s="20"/>
      <c r="X496" s="20"/>
      <c r="Y496" s="20"/>
      <c r="Z496" s="20"/>
      <c r="AA496" s="20"/>
      <c r="AB496" s="20"/>
      <c r="AC496" s="16"/>
      <c r="AD496" s="20"/>
      <c r="AE496" s="20">
        <v>0</v>
      </c>
      <c r="AF496" s="20"/>
      <c r="AG496" s="25">
        <v>0</v>
      </c>
      <c r="AH496" s="16"/>
      <c r="AI496" s="16"/>
      <c r="AJ496" s="20">
        <v>0</v>
      </c>
      <c r="AK496" s="20"/>
      <c r="AL496" s="26">
        <v>0</v>
      </c>
    </row>
    <row r="497" spans="1:38" x14ac:dyDescent="0.25">
      <c r="A497" s="15">
        <v>489</v>
      </c>
      <c r="B497" s="16"/>
      <c r="C497" s="17" t="s">
        <v>45</v>
      </c>
      <c r="D497" s="17">
        <v>30211</v>
      </c>
      <c r="E497" s="18">
        <v>44324.692361111112</v>
      </c>
      <c r="F497" s="18">
        <v>44368.5</v>
      </c>
      <c r="G497" s="19">
        <v>91100</v>
      </c>
      <c r="H497" s="20"/>
      <c r="I497" s="20"/>
      <c r="J497" s="20">
        <v>0</v>
      </c>
      <c r="K497" s="20">
        <v>31500</v>
      </c>
      <c r="L497" s="20"/>
      <c r="M497" s="20"/>
      <c r="N497" s="20">
        <v>31500</v>
      </c>
      <c r="O497" s="20">
        <v>59600</v>
      </c>
      <c r="P497" s="16" t="s">
        <v>536</v>
      </c>
      <c r="Q497" s="19">
        <v>91100</v>
      </c>
      <c r="R497" s="20"/>
      <c r="S497" s="20"/>
      <c r="T497" s="20"/>
      <c r="U497" s="16">
        <v>0</v>
      </c>
      <c r="V497" s="20"/>
      <c r="W497" s="20"/>
      <c r="X497" s="20"/>
      <c r="Y497" s="20"/>
      <c r="Z497" s="20"/>
      <c r="AA497" s="20"/>
      <c r="AB497" s="20"/>
      <c r="AC497" s="16">
        <v>24500</v>
      </c>
      <c r="AD497" s="20"/>
      <c r="AE497" s="20">
        <v>35100</v>
      </c>
      <c r="AF497" s="20"/>
      <c r="AG497" s="25">
        <v>0</v>
      </c>
      <c r="AH497" s="16"/>
      <c r="AI497" s="16"/>
      <c r="AJ497" s="20">
        <v>0</v>
      </c>
      <c r="AK497" s="20"/>
      <c r="AL497" s="26">
        <v>0</v>
      </c>
    </row>
    <row r="498" spans="1:38" x14ac:dyDescent="0.25">
      <c r="A498" s="15">
        <v>490</v>
      </c>
      <c r="B498" s="16"/>
      <c r="C498" s="17" t="s">
        <v>45</v>
      </c>
      <c r="D498" s="17">
        <v>30252</v>
      </c>
      <c r="E498" s="18">
        <v>44325.70416666667</v>
      </c>
      <c r="F498" s="18">
        <v>44368.5</v>
      </c>
      <c r="G498" s="19">
        <v>181249</v>
      </c>
      <c r="H498" s="20"/>
      <c r="I498" s="20"/>
      <c r="J498" s="20">
        <v>0</v>
      </c>
      <c r="K498" s="20">
        <v>0</v>
      </c>
      <c r="L498" s="20"/>
      <c r="M498" s="20"/>
      <c r="N498" s="20">
        <v>0</v>
      </c>
      <c r="O498" s="20">
        <v>181249</v>
      </c>
      <c r="P498" s="16" t="s">
        <v>537</v>
      </c>
      <c r="Q498" s="19">
        <v>181249</v>
      </c>
      <c r="R498" s="20"/>
      <c r="S498" s="20">
        <v>181249</v>
      </c>
      <c r="T498" s="20"/>
      <c r="U498" s="16">
        <v>0</v>
      </c>
      <c r="V498" s="20"/>
      <c r="W498" s="20"/>
      <c r="X498" s="20"/>
      <c r="Y498" s="20"/>
      <c r="Z498" s="20"/>
      <c r="AA498" s="20"/>
      <c r="AB498" s="20"/>
      <c r="AC498" s="16"/>
      <c r="AD498" s="20"/>
      <c r="AE498" s="20"/>
      <c r="AF498" s="20"/>
      <c r="AG498" s="25">
        <v>0</v>
      </c>
      <c r="AH498" s="16"/>
      <c r="AI498" s="16"/>
      <c r="AJ498" s="20"/>
      <c r="AK498" s="20"/>
      <c r="AL498" s="26">
        <v>0</v>
      </c>
    </row>
    <row r="499" spans="1:38" x14ac:dyDescent="0.25">
      <c r="A499" s="15">
        <v>491</v>
      </c>
      <c r="B499" s="16"/>
      <c r="C499" s="17" t="s">
        <v>45</v>
      </c>
      <c r="D499" s="17">
        <v>30268</v>
      </c>
      <c r="E499" s="18">
        <v>44325.855555555558</v>
      </c>
      <c r="F499" s="18">
        <v>44368.5</v>
      </c>
      <c r="G499" s="19">
        <v>578815</v>
      </c>
      <c r="H499" s="20"/>
      <c r="I499" s="20"/>
      <c r="J499" s="20">
        <v>0</v>
      </c>
      <c r="K499" s="20">
        <v>501633</v>
      </c>
      <c r="L499" s="20"/>
      <c r="M499" s="20"/>
      <c r="N499" s="20">
        <v>501633</v>
      </c>
      <c r="O499" s="20">
        <v>77182</v>
      </c>
      <c r="P499" s="16" t="s">
        <v>538</v>
      </c>
      <c r="Q499" s="19">
        <v>578815</v>
      </c>
      <c r="R499" s="20"/>
      <c r="S499" s="20"/>
      <c r="T499" s="20"/>
      <c r="U499" s="16">
        <v>0</v>
      </c>
      <c r="V499" s="20"/>
      <c r="W499" s="20"/>
      <c r="X499" s="20"/>
      <c r="Y499" s="20"/>
      <c r="Z499" s="20"/>
      <c r="AA499" s="20"/>
      <c r="AB499" s="20"/>
      <c r="AC499" s="16">
        <v>77182</v>
      </c>
      <c r="AD499" s="20"/>
      <c r="AE499" s="20">
        <v>0</v>
      </c>
      <c r="AF499" s="20"/>
      <c r="AG499" s="25">
        <v>0</v>
      </c>
      <c r="AH499" s="16"/>
      <c r="AI499" s="16"/>
      <c r="AJ499" s="20">
        <v>0</v>
      </c>
      <c r="AK499" s="20"/>
      <c r="AL499" s="26">
        <v>0</v>
      </c>
    </row>
    <row r="500" spans="1:38" x14ac:dyDescent="0.25">
      <c r="A500" s="15">
        <v>492</v>
      </c>
      <c r="B500" s="16"/>
      <c r="C500" s="17" t="s">
        <v>45</v>
      </c>
      <c r="D500" s="17">
        <v>30277</v>
      </c>
      <c r="E500" s="18">
        <v>44325.978472222225</v>
      </c>
      <c r="F500" s="18">
        <v>44368.5</v>
      </c>
      <c r="G500" s="19">
        <v>303312</v>
      </c>
      <c r="H500" s="20"/>
      <c r="I500" s="20">
        <v>-795327</v>
      </c>
      <c r="J500" s="20">
        <v>0</v>
      </c>
      <c r="K500" s="20">
        <v>1081743</v>
      </c>
      <c r="L500" s="20"/>
      <c r="M500" s="20"/>
      <c r="N500" s="20">
        <v>1081743</v>
      </c>
      <c r="O500" s="20">
        <v>16896</v>
      </c>
      <c r="P500" s="16" t="s">
        <v>539</v>
      </c>
      <c r="Q500" s="19">
        <v>303312</v>
      </c>
      <c r="R500" s="20"/>
      <c r="S500" s="20"/>
      <c r="T500" s="20"/>
      <c r="U500" s="16">
        <v>0</v>
      </c>
      <c r="V500" s="20"/>
      <c r="W500" s="20"/>
      <c r="X500" s="20"/>
      <c r="Y500" s="20"/>
      <c r="Z500" s="20"/>
      <c r="AA500" s="20"/>
      <c r="AB500" s="20"/>
      <c r="AC500" s="16"/>
      <c r="AD500" s="20"/>
      <c r="AE500" s="20">
        <v>0</v>
      </c>
      <c r="AF500" s="20"/>
      <c r="AG500" s="25">
        <v>16896</v>
      </c>
      <c r="AH500" s="16"/>
      <c r="AI500" s="16"/>
      <c r="AJ500" s="20">
        <v>16896</v>
      </c>
      <c r="AK500" s="20"/>
      <c r="AL500" s="26">
        <v>0</v>
      </c>
    </row>
    <row r="501" spans="1:38" x14ac:dyDescent="0.25">
      <c r="A501" s="15">
        <v>493</v>
      </c>
      <c r="B501" s="16"/>
      <c r="C501" s="17" t="s">
        <v>45</v>
      </c>
      <c r="D501" s="17">
        <v>30333</v>
      </c>
      <c r="E501" s="18">
        <v>44326.45208333333</v>
      </c>
      <c r="F501" s="18">
        <v>44368.5</v>
      </c>
      <c r="G501" s="19">
        <v>6500</v>
      </c>
      <c r="H501" s="20"/>
      <c r="I501" s="20"/>
      <c r="J501" s="20">
        <v>0</v>
      </c>
      <c r="K501" s="20">
        <v>6500</v>
      </c>
      <c r="L501" s="20"/>
      <c r="M501" s="20"/>
      <c r="N501" s="20">
        <v>6500</v>
      </c>
      <c r="O501" s="20">
        <v>0</v>
      </c>
      <c r="P501" s="16" t="s">
        <v>540</v>
      </c>
      <c r="Q501" s="19">
        <v>6500</v>
      </c>
      <c r="R501" s="20"/>
      <c r="S501" s="20"/>
      <c r="T501" s="20"/>
      <c r="U501" s="16">
        <v>0</v>
      </c>
      <c r="V501" s="20"/>
      <c r="W501" s="20"/>
      <c r="X501" s="20"/>
      <c r="Y501" s="20"/>
      <c r="Z501" s="20"/>
      <c r="AA501" s="20"/>
      <c r="AB501" s="20"/>
      <c r="AC501" s="16"/>
      <c r="AD501" s="20"/>
      <c r="AE501" s="20">
        <v>0</v>
      </c>
      <c r="AF501" s="20"/>
      <c r="AG501" s="25">
        <v>0</v>
      </c>
      <c r="AH501" s="16"/>
      <c r="AI501" s="16"/>
      <c r="AJ501" s="20">
        <v>0</v>
      </c>
      <c r="AK501" s="20"/>
      <c r="AL501" s="26">
        <v>0</v>
      </c>
    </row>
    <row r="502" spans="1:38" x14ac:dyDescent="0.25">
      <c r="A502" s="15">
        <v>494</v>
      </c>
      <c r="B502" s="16"/>
      <c r="C502" s="17" t="s">
        <v>45</v>
      </c>
      <c r="D502" s="17">
        <v>30357</v>
      </c>
      <c r="E502" s="18">
        <v>44326.5625</v>
      </c>
      <c r="F502" s="18">
        <v>44368.5</v>
      </c>
      <c r="G502" s="19">
        <v>6500</v>
      </c>
      <c r="H502" s="20"/>
      <c r="I502" s="20"/>
      <c r="J502" s="20">
        <v>0</v>
      </c>
      <c r="K502" s="20">
        <v>6500</v>
      </c>
      <c r="L502" s="20"/>
      <c r="M502" s="20"/>
      <c r="N502" s="20">
        <v>6500</v>
      </c>
      <c r="O502" s="20">
        <v>0</v>
      </c>
      <c r="P502" s="16" t="s">
        <v>541</v>
      </c>
      <c r="Q502" s="19">
        <v>6500</v>
      </c>
      <c r="R502" s="20"/>
      <c r="S502" s="20"/>
      <c r="T502" s="20"/>
      <c r="U502" s="16">
        <v>0</v>
      </c>
      <c r="V502" s="20"/>
      <c r="W502" s="20"/>
      <c r="X502" s="20"/>
      <c r="Y502" s="20"/>
      <c r="Z502" s="20"/>
      <c r="AA502" s="20"/>
      <c r="AB502" s="20"/>
      <c r="AC502" s="16"/>
      <c r="AD502" s="20"/>
      <c r="AE502" s="20">
        <v>0</v>
      </c>
      <c r="AF502" s="20"/>
      <c r="AG502" s="25">
        <v>0</v>
      </c>
      <c r="AH502" s="16"/>
      <c r="AI502" s="16"/>
      <c r="AJ502" s="20">
        <v>0</v>
      </c>
      <c r="AK502" s="20"/>
      <c r="AL502" s="26">
        <v>0</v>
      </c>
    </row>
    <row r="503" spans="1:38" x14ac:dyDescent="0.25">
      <c r="A503" s="15">
        <v>495</v>
      </c>
      <c r="B503" s="16"/>
      <c r="C503" s="17" t="s">
        <v>45</v>
      </c>
      <c r="D503" s="17">
        <v>30370</v>
      </c>
      <c r="E503" s="18">
        <v>44326.59375</v>
      </c>
      <c r="F503" s="18">
        <v>44337.597222222219</v>
      </c>
      <c r="G503" s="19">
        <v>20248189</v>
      </c>
      <c r="H503" s="20"/>
      <c r="I503" s="20"/>
      <c r="J503" s="20">
        <v>0</v>
      </c>
      <c r="K503" s="20"/>
      <c r="L503" s="20"/>
      <c r="M503" s="20"/>
      <c r="N503" s="20">
        <v>0</v>
      </c>
      <c r="O503" s="20">
        <v>20248189</v>
      </c>
      <c r="P503" s="16" t="s">
        <v>542</v>
      </c>
      <c r="Q503" s="19">
        <v>20248189</v>
      </c>
      <c r="R503" s="20"/>
      <c r="S503" s="20"/>
      <c r="T503" s="20"/>
      <c r="U503" s="16">
        <v>20248189</v>
      </c>
      <c r="V503" s="20"/>
      <c r="W503" s="20"/>
      <c r="X503" s="20"/>
      <c r="Y503" s="20"/>
      <c r="Z503" s="20"/>
      <c r="AA503" s="20"/>
      <c r="AB503" s="20"/>
      <c r="AC503" s="16"/>
      <c r="AD503" s="20"/>
      <c r="AE503" s="20"/>
      <c r="AF503" s="20"/>
      <c r="AG503" s="25">
        <v>0</v>
      </c>
      <c r="AH503" s="16"/>
      <c r="AI503" s="16"/>
      <c r="AJ503" s="20"/>
      <c r="AK503" s="20"/>
      <c r="AL503" s="26">
        <v>0</v>
      </c>
    </row>
    <row r="504" spans="1:38" x14ac:dyDescent="0.25">
      <c r="A504" s="15">
        <v>496</v>
      </c>
      <c r="B504" s="16"/>
      <c r="C504" s="17" t="s">
        <v>45</v>
      </c>
      <c r="D504" s="17">
        <v>30490</v>
      </c>
      <c r="E504" s="18">
        <v>44327.477777777778</v>
      </c>
      <c r="F504" s="18">
        <v>44368.5</v>
      </c>
      <c r="G504" s="19">
        <v>543785</v>
      </c>
      <c r="H504" s="20"/>
      <c r="I504" s="20"/>
      <c r="J504" s="20">
        <v>0</v>
      </c>
      <c r="K504" s="20">
        <v>543785</v>
      </c>
      <c r="L504" s="20"/>
      <c r="M504" s="20"/>
      <c r="N504" s="20">
        <v>543785</v>
      </c>
      <c r="O504" s="20">
        <v>0</v>
      </c>
      <c r="P504" s="16" t="s">
        <v>543</v>
      </c>
      <c r="Q504" s="19">
        <v>543785</v>
      </c>
      <c r="R504" s="20"/>
      <c r="S504" s="20"/>
      <c r="T504" s="20"/>
      <c r="U504" s="16">
        <v>0</v>
      </c>
      <c r="V504" s="20"/>
      <c r="W504" s="20"/>
      <c r="X504" s="20"/>
      <c r="Y504" s="20"/>
      <c r="Z504" s="20"/>
      <c r="AA504" s="20"/>
      <c r="AB504" s="20"/>
      <c r="AC504" s="16"/>
      <c r="AD504" s="20"/>
      <c r="AE504" s="20">
        <v>0</v>
      </c>
      <c r="AF504" s="20"/>
      <c r="AG504" s="25">
        <v>0</v>
      </c>
      <c r="AH504" s="16"/>
      <c r="AI504" s="16"/>
      <c r="AJ504" s="20">
        <v>0</v>
      </c>
      <c r="AK504" s="20"/>
      <c r="AL504" s="26">
        <v>0</v>
      </c>
    </row>
    <row r="505" spans="1:38" x14ac:dyDescent="0.25">
      <c r="A505" s="15">
        <v>497</v>
      </c>
      <c r="B505" s="16"/>
      <c r="C505" s="17" t="s">
        <v>45</v>
      </c>
      <c r="D505" s="17">
        <v>30497</v>
      </c>
      <c r="E505" s="18">
        <v>44327.536111111112</v>
      </c>
      <c r="F505" s="18">
        <v>44368.5</v>
      </c>
      <c r="G505" s="19">
        <v>117968</v>
      </c>
      <c r="H505" s="20"/>
      <c r="I505" s="20"/>
      <c r="J505" s="20">
        <v>0</v>
      </c>
      <c r="K505" s="20">
        <v>117968</v>
      </c>
      <c r="L505" s="20"/>
      <c r="M505" s="20"/>
      <c r="N505" s="20">
        <v>117968</v>
      </c>
      <c r="O505" s="20">
        <v>0</v>
      </c>
      <c r="P505" s="16" t="s">
        <v>544</v>
      </c>
      <c r="Q505" s="19">
        <v>117968</v>
      </c>
      <c r="R505" s="20"/>
      <c r="S505" s="20"/>
      <c r="T505" s="20"/>
      <c r="U505" s="16">
        <v>0</v>
      </c>
      <c r="V505" s="20"/>
      <c r="W505" s="20"/>
      <c r="X505" s="20"/>
      <c r="Y505" s="20"/>
      <c r="Z505" s="20"/>
      <c r="AA505" s="20"/>
      <c r="AB505" s="20"/>
      <c r="AC505" s="16"/>
      <c r="AD505" s="20"/>
      <c r="AE505" s="20">
        <v>0</v>
      </c>
      <c r="AF505" s="20"/>
      <c r="AG505" s="25">
        <v>0</v>
      </c>
      <c r="AH505" s="16"/>
      <c r="AI505" s="16"/>
      <c r="AJ505" s="20">
        <v>0</v>
      </c>
      <c r="AK505" s="20"/>
      <c r="AL505" s="26">
        <v>0</v>
      </c>
    </row>
    <row r="506" spans="1:38" x14ac:dyDescent="0.25">
      <c r="A506" s="15">
        <v>498</v>
      </c>
      <c r="B506" s="16"/>
      <c r="C506" s="17" t="s">
        <v>45</v>
      </c>
      <c r="D506" s="17">
        <v>30503</v>
      </c>
      <c r="E506" s="18">
        <v>44327.556250000001</v>
      </c>
      <c r="F506" s="18">
        <v>44368.5</v>
      </c>
      <c r="G506" s="19">
        <v>75600</v>
      </c>
      <c r="H506" s="20"/>
      <c r="I506" s="20"/>
      <c r="J506" s="20">
        <v>0</v>
      </c>
      <c r="K506" s="20">
        <v>75600</v>
      </c>
      <c r="L506" s="20"/>
      <c r="M506" s="20"/>
      <c r="N506" s="20">
        <v>75600</v>
      </c>
      <c r="O506" s="20">
        <v>0</v>
      </c>
      <c r="P506" s="16" t="s">
        <v>545</v>
      </c>
      <c r="Q506" s="19">
        <v>75600</v>
      </c>
      <c r="R506" s="20"/>
      <c r="S506" s="20"/>
      <c r="T506" s="20"/>
      <c r="U506" s="16">
        <v>0</v>
      </c>
      <c r="V506" s="20"/>
      <c r="W506" s="20"/>
      <c r="X506" s="20"/>
      <c r="Y506" s="20"/>
      <c r="Z506" s="20"/>
      <c r="AA506" s="20"/>
      <c r="AB506" s="20"/>
      <c r="AC506" s="16"/>
      <c r="AD506" s="20"/>
      <c r="AE506" s="20">
        <v>0</v>
      </c>
      <c r="AF506" s="20"/>
      <c r="AG506" s="25">
        <v>0</v>
      </c>
      <c r="AH506" s="16"/>
      <c r="AI506" s="16"/>
      <c r="AJ506" s="20">
        <v>0</v>
      </c>
      <c r="AK506" s="20"/>
      <c r="AL506" s="26">
        <v>0</v>
      </c>
    </row>
    <row r="507" spans="1:38" x14ac:dyDescent="0.25">
      <c r="A507" s="15">
        <v>499</v>
      </c>
      <c r="B507" s="16"/>
      <c r="C507" s="17" t="s">
        <v>45</v>
      </c>
      <c r="D507" s="17">
        <v>30511</v>
      </c>
      <c r="E507" s="18">
        <v>44327.574999999997</v>
      </c>
      <c r="F507" s="18">
        <v>44368.75</v>
      </c>
      <c r="G507" s="19">
        <v>6500</v>
      </c>
      <c r="H507" s="20"/>
      <c r="I507" s="20"/>
      <c r="J507" s="20">
        <v>0</v>
      </c>
      <c r="K507" s="20">
        <v>6500</v>
      </c>
      <c r="L507" s="20"/>
      <c r="M507" s="20"/>
      <c r="N507" s="20">
        <v>6500</v>
      </c>
      <c r="O507" s="20">
        <v>0</v>
      </c>
      <c r="P507" s="16" t="s">
        <v>546</v>
      </c>
      <c r="Q507" s="19">
        <v>6500</v>
      </c>
      <c r="R507" s="20"/>
      <c r="S507" s="20"/>
      <c r="T507" s="20"/>
      <c r="U507" s="16">
        <v>0</v>
      </c>
      <c r="V507" s="20"/>
      <c r="W507" s="20"/>
      <c r="X507" s="20"/>
      <c r="Y507" s="20"/>
      <c r="Z507" s="20"/>
      <c r="AA507" s="20"/>
      <c r="AB507" s="20"/>
      <c r="AC507" s="16"/>
      <c r="AD507" s="20"/>
      <c r="AE507" s="20">
        <v>0</v>
      </c>
      <c r="AF507" s="20"/>
      <c r="AG507" s="25">
        <v>0</v>
      </c>
      <c r="AH507" s="16"/>
      <c r="AI507" s="16"/>
      <c r="AJ507" s="20">
        <v>0</v>
      </c>
      <c r="AK507" s="20"/>
      <c r="AL507" s="26">
        <v>0</v>
      </c>
    </row>
    <row r="508" spans="1:38" x14ac:dyDescent="0.25">
      <c r="A508" s="15">
        <v>500</v>
      </c>
      <c r="B508" s="16"/>
      <c r="C508" s="17" t="s">
        <v>45</v>
      </c>
      <c r="D508" s="17">
        <v>30522</v>
      </c>
      <c r="E508" s="18">
        <v>44327.625694444447</v>
      </c>
      <c r="F508" s="18">
        <v>44368.5</v>
      </c>
      <c r="G508" s="19">
        <v>6500</v>
      </c>
      <c r="H508" s="20"/>
      <c r="I508" s="20"/>
      <c r="J508" s="20">
        <v>0</v>
      </c>
      <c r="K508" s="20">
        <v>6500</v>
      </c>
      <c r="L508" s="20"/>
      <c r="M508" s="20"/>
      <c r="N508" s="20">
        <v>6500</v>
      </c>
      <c r="O508" s="20">
        <v>0</v>
      </c>
      <c r="P508" s="16" t="s">
        <v>547</v>
      </c>
      <c r="Q508" s="19">
        <v>6500</v>
      </c>
      <c r="R508" s="20"/>
      <c r="S508" s="20"/>
      <c r="T508" s="20"/>
      <c r="U508" s="16">
        <v>0</v>
      </c>
      <c r="V508" s="20"/>
      <c r="W508" s="20"/>
      <c r="X508" s="20"/>
      <c r="Y508" s="20"/>
      <c r="Z508" s="20"/>
      <c r="AA508" s="20"/>
      <c r="AB508" s="20"/>
      <c r="AC508" s="16"/>
      <c r="AD508" s="20"/>
      <c r="AE508" s="20">
        <v>0</v>
      </c>
      <c r="AF508" s="20"/>
      <c r="AG508" s="25">
        <v>0</v>
      </c>
      <c r="AH508" s="16"/>
      <c r="AI508" s="16"/>
      <c r="AJ508" s="20">
        <v>0</v>
      </c>
      <c r="AK508" s="20"/>
      <c r="AL508" s="26">
        <v>0</v>
      </c>
    </row>
    <row r="509" spans="1:38" x14ac:dyDescent="0.25">
      <c r="A509" s="15">
        <v>501</v>
      </c>
      <c r="B509" s="16"/>
      <c r="C509" s="17" t="s">
        <v>45</v>
      </c>
      <c r="D509" s="17">
        <v>30526</v>
      </c>
      <c r="E509" s="18">
        <v>44327.636111111111</v>
      </c>
      <c r="F509" s="18">
        <v>44368.5</v>
      </c>
      <c r="G509" s="19">
        <v>26000</v>
      </c>
      <c r="H509" s="20"/>
      <c r="I509" s="20"/>
      <c r="J509" s="20">
        <v>0</v>
      </c>
      <c r="K509" s="20">
        <v>26000</v>
      </c>
      <c r="L509" s="20"/>
      <c r="M509" s="20"/>
      <c r="N509" s="20">
        <v>26000</v>
      </c>
      <c r="O509" s="20">
        <v>0</v>
      </c>
      <c r="P509" s="16" t="s">
        <v>548</v>
      </c>
      <c r="Q509" s="19">
        <v>26000</v>
      </c>
      <c r="R509" s="20"/>
      <c r="S509" s="20"/>
      <c r="T509" s="20"/>
      <c r="U509" s="16">
        <v>0</v>
      </c>
      <c r="V509" s="20"/>
      <c r="W509" s="20"/>
      <c r="X509" s="20"/>
      <c r="Y509" s="20"/>
      <c r="Z509" s="20"/>
      <c r="AA509" s="20"/>
      <c r="AB509" s="20"/>
      <c r="AC509" s="16"/>
      <c r="AD509" s="20"/>
      <c r="AE509" s="20">
        <v>0</v>
      </c>
      <c r="AF509" s="20"/>
      <c r="AG509" s="25">
        <v>0</v>
      </c>
      <c r="AH509" s="16"/>
      <c r="AI509" s="16"/>
      <c r="AJ509" s="20">
        <v>0</v>
      </c>
      <c r="AK509" s="20"/>
      <c r="AL509" s="26">
        <v>0</v>
      </c>
    </row>
    <row r="510" spans="1:38" x14ac:dyDescent="0.25">
      <c r="A510" s="15">
        <v>502</v>
      </c>
      <c r="B510" s="16"/>
      <c r="C510" s="17" t="s">
        <v>45</v>
      </c>
      <c r="D510" s="17">
        <v>30542</v>
      </c>
      <c r="E510" s="18">
        <v>44327.709027777775</v>
      </c>
      <c r="F510" s="18">
        <v>44368.5</v>
      </c>
      <c r="G510" s="19">
        <v>59600</v>
      </c>
      <c r="H510" s="20"/>
      <c r="I510" s="20"/>
      <c r="J510" s="20">
        <v>0</v>
      </c>
      <c r="K510" s="20">
        <v>59600</v>
      </c>
      <c r="L510" s="20"/>
      <c r="M510" s="20"/>
      <c r="N510" s="20">
        <v>59600</v>
      </c>
      <c r="O510" s="20">
        <v>0</v>
      </c>
      <c r="P510" s="16" t="s">
        <v>549</v>
      </c>
      <c r="Q510" s="19">
        <v>59600</v>
      </c>
      <c r="R510" s="20"/>
      <c r="S510" s="20"/>
      <c r="T510" s="20"/>
      <c r="U510" s="16">
        <v>0</v>
      </c>
      <c r="V510" s="20"/>
      <c r="W510" s="20"/>
      <c r="X510" s="20"/>
      <c r="Y510" s="20"/>
      <c r="Z510" s="20"/>
      <c r="AA510" s="20"/>
      <c r="AB510" s="20"/>
      <c r="AC510" s="16"/>
      <c r="AD510" s="20"/>
      <c r="AE510" s="20">
        <v>0</v>
      </c>
      <c r="AF510" s="20"/>
      <c r="AG510" s="25">
        <v>0</v>
      </c>
      <c r="AH510" s="16"/>
      <c r="AI510" s="16"/>
      <c r="AJ510" s="20">
        <v>0</v>
      </c>
      <c r="AK510" s="20"/>
      <c r="AL510" s="26">
        <v>0</v>
      </c>
    </row>
    <row r="511" spans="1:38" x14ac:dyDescent="0.25">
      <c r="A511" s="15">
        <v>503</v>
      </c>
      <c r="B511" s="16"/>
      <c r="C511" s="17" t="s">
        <v>45</v>
      </c>
      <c r="D511" s="17">
        <v>30686</v>
      </c>
      <c r="E511" s="18">
        <v>44328.706944444442</v>
      </c>
      <c r="F511" s="18">
        <v>44368.5</v>
      </c>
      <c r="G511" s="19">
        <v>26000</v>
      </c>
      <c r="H511" s="20"/>
      <c r="I511" s="20"/>
      <c r="J511" s="20">
        <v>0</v>
      </c>
      <c r="K511" s="20">
        <v>26000</v>
      </c>
      <c r="L511" s="20"/>
      <c r="M511" s="20"/>
      <c r="N511" s="20">
        <v>26000</v>
      </c>
      <c r="O511" s="20">
        <v>0</v>
      </c>
      <c r="P511" s="16" t="s">
        <v>550</v>
      </c>
      <c r="Q511" s="19">
        <v>26000</v>
      </c>
      <c r="R511" s="20"/>
      <c r="S511" s="20"/>
      <c r="T511" s="20"/>
      <c r="U511" s="16">
        <v>0</v>
      </c>
      <c r="V511" s="20"/>
      <c r="W511" s="20"/>
      <c r="X511" s="20"/>
      <c r="Y511" s="20"/>
      <c r="Z511" s="20"/>
      <c r="AA511" s="20"/>
      <c r="AB511" s="20"/>
      <c r="AC511" s="16"/>
      <c r="AD511" s="20"/>
      <c r="AE511" s="20">
        <v>0</v>
      </c>
      <c r="AF511" s="20"/>
      <c r="AG511" s="25">
        <v>0</v>
      </c>
      <c r="AH511" s="16"/>
      <c r="AI511" s="16"/>
      <c r="AJ511" s="20">
        <v>0</v>
      </c>
      <c r="AK511" s="20"/>
      <c r="AL511" s="26">
        <v>0</v>
      </c>
    </row>
    <row r="512" spans="1:38" x14ac:dyDescent="0.25">
      <c r="A512" s="15">
        <v>504</v>
      </c>
      <c r="B512" s="16"/>
      <c r="C512" s="17" t="s">
        <v>45</v>
      </c>
      <c r="D512" s="17">
        <v>30989</v>
      </c>
      <c r="E512" s="18">
        <v>44330.922222222223</v>
      </c>
      <c r="F512" s="18">
        <v>44368.5</v>
      </c>
      <c r="G512" s="19">
        <v>111484</v>
      </c>
      <c r="H512" s="20"/>
      <c r="I512" s="20"/>
      <c r="J512" s="20">
        <v>0</v>
      </c>
      <c r="K512" s="20">
        <v>88594</v>
      </c>
      <c r="L512" s="20"/>
      <c r="M512" s="20"/>
      <c r="N512" s="20">
        <v>88594</v>
      </c>
      <c r="O512" s="20">
        <v>22890</v>
      </c>
      <c r="P512" s="16" t="s">
        <v>551</v>
      </c>
      <c r="Q512" s="19">
        <v>111484</v>
      </c>
      <c r="R512" s="20"/>
      <c r="S512" s="20"/>
      <c r="T512" s="20"/>
      <c r="U512" s="16">
        <v>0</v>
      </c>
      <c r="V512" s="20"/>
      <c r="W512" s="20"/>
      <c r="X512" s="20"/>
      <c r="Y512" s="20"/>
      <c r="Z512" s="20"/>
      <c r="AA512" s="20"/>
      <c r="AB512" s="20"/>
      <c r="AC512" s="16"/>
      <c r="AD512" s="20"/>
      <c r="AE512" s="20">
        <v>0</v>
      </c>
      <c r="AF512" s="20"/>
      <c r="AG512" s="25">
        <v>22890</v>
      </c>
      <c r="AH512" s="16"/>
      <c r="AI512" s="16"/>
      <c r="AJ512" s="20">
        <v>22890</v>
      </c>
      <c r="AK512" s="20"/>
      <c r="AL512" s="26">
        <v>0</v>
      </c>
    </row>
    <row r="513" spans="1:38" x14ac:dyDescent="0.25">
      <c r="A513" s="15">
        <v>505</v>
      </c>
      <c r="B513" s="16"/>
      <c r="C513" s="17" t="s">
        <v>45</v>
      </c>
      <c r="D513" s="17">
        <v>30990</v>
      </c>
      <c r="E513" s="18">
        <v>44330.924305555556</v>
      </c>
      <c r="F513" s="18">
        <v>44368.5</v>
      </c>
      <c r="G513" s="19">
        <v>80800</v>
      </c>
      <c r="H513" s="20"/>
      <c r="I513" s="20"/>
      <c r="J513" s="20">
        <v>0</v>
      </c>
      <c r="K513" s="20">
        <v>0</v>
      </c>
      <c r="L513" s="20"/>
      <c r="M513" s="20"/>
      <c r="N513" s="20">
        <v>0</v>
      </c>
      <c r="O513" s="20">
        <v>80800</v>
      </c>
      <c r="P513" s="16" t="s">
        <v>552</v>
      </c>
      <c r="Q513" s="19">
        <v>80800</v>
      </c>
      <c r="R513" s="20"/>
      <c r="S513" s="20">
        <v>80800</v>
      </c>
      <c r="T513" s="20"/>
      <c r="U513" s="16">
        <v>0</v>
      </c>
      <c r="V513" s="20"/>
      <c r="W513" s="20"/>
      <c r="X513" s="20"/>
      <c r="Y513" s="20"/>
      <c r="Z513" s="20"/>
      <c r="AA513" s="20"/>
      <c r="AB513" s="20"/>
      <c r="AC513" s="16"/>
      <c r="AD513" s="20"/>
      <c r="AE513" s="20"/>
      <c r="AF513" s="20"/>
      <c r="AG513" s="25">
        <v>0</v>
      </c>
      <c r="AH513" s="16"/>
      <c r="AI513" s="16"/>
      <c r="AJ513" s="20"/>
      <c r="AK513" s="20"/>
      <c r="AL513" s="26">
        <v>0</v>
      </c>
    </row>
    <row r="514" spans="1:38" x14ac:dyDescent="0.25">
      <c r="A514" s="15">
        <v>506</v>
      </c>
      <c r="B514" s="16"/>
      <c r="C514" s="17" t="s">
        <v>45</v>
      </c>
      <c r="D514" s="17">
        <v>31111</v>
      </c>
      <c r="E514" s="18">
        <v>44332.930555555555</v>
      </c>
      <c r="F514" s="18">
        <v>44368.5</v>
      </c>
      <c r="G514" s="19">
        <v>397434</v>
      </c>
      <c r="H514" s="20"/>
      <c r="I514" s="20"/>
      <c r="J514" s="20">
        <v>0</v>
      </c>
      <c r="K514" s="20">
        <v>287734</v>
      </c>
      <c r="L514" s="20"/>
      <c r="M514" s="20"/>
      <c r="N514" s="20">
        <v>287734</v>
      </c>
      <c r="O514" s="20">
        <v>109700</v>
      </c>
      <c r="P514" s="16" t="s">
        <v>553</v>
      </c>
      <c r="Q514" s="19">
        <v>397434</v>
      </c>
      <c r="R514" s="20"/>
      <c r="S514" s="20"/>
      <c r="T514" s="20"/>
      <c r="U514" s="16">
        <v>0</v>
      </c>
      <c r="V514" s="20"/>
      <c r="W514" s="20"/>
      <c r="X514" s="20"/>
      <c r="Y514" s="20"/>
      <c r="Z514" s="20"/>
      <c r="AA514" s="20"/>
      <c r="AB514" s="20"/>
      <c r="AC514" s="16"/>
      <c r="AD514" s="20"/>
      <c r="AE514" s="20">
        <v>0</v>
      </c>
      <c r="AF514" s="20"/>
      <c r="AG514" s="25">
        <v>109700</v>
      </c>
      <c r="AH514" s="16"/>
      <c r="AI514" s="16"/>
      <c r="AJ514" s="20">
        <v>109700</v>
      </c>
      <c r="AK514" s="20"/>
      <c r="AL514" s="26">
        <v>0</v>
      </c>
    </row>
    <row r="515" spans="1:38" x14ac:dyDescent="0.25">
      <c r="A515" s="15">
        <v>507</v>
      </c>
      <c r="B515" s="16"/>
      <c r="C515" s="17" t="s">
        <v>45</v>
      </c>
      <c r="D515" s="17">
        <v>31197</v>
      </c>
      <c r="E515" s="18">
        <v>44334.413194444445</v>
      </c>
      <c r="F515" s="18">
        <v>44368.5</v>
      </c>
      <c r="G515" s="19">
        <v>26000</v>
      </c>
      <c r="H515" s="20"/>
      <c r="I515" s="20"/>
      <c r="J515" s="20">
        <v>0</v>
      </c>
      <c r="K515" s="20">
        <v>26000</v>
      </c>
      <c r="L515" s="20"/>
      <c r="M515" s="20"/>
      <c r="N515" s="20">
        <v>26000</v>
      </c>
      <c r="O515" s="20">
        <v>0</v>
      </c>
      <c r="P515" s="16" t="s">
        <v>554</v>
      </c>
      <c r="Q515" s="19">
        <v>26000</v>
      </c>
      <c r="R515" s="20"/>
      <c r="S515" s="20"/>
      <c r="T515" s="20"/>
      <c r="U515" s="16">
        <v>0</v>
      </c>
      <c r="V515" s="20"/>
      <c r="W515" s="20"/>
      <c r="X515" s="20"/>
      <c r="Y515" s="20"/>
      <c r="Z515" s="20"/>
      <c r="AA515" s="20"/>
      <c r="AB515" s="20"/>
      <c r="AC515" s="16"/>
      <c r="AD515" s="20"/>
      <c r="AE515" s="20">
        <v>0</v>
      </c>
      <c r="AF515" s="20"/>
      <c r="AG515" s="25">
        <v>0</v>
      </c>
      <c r="AH515" s="16"/>
      <c r="AI515" s="16"/>
      <c r="AJ515" s="20">
        <v>0</v>
      </c>
      <c r="AK515" s="20"/>
      <c r="AL515" s="26">
        <v>0</v>
      </c>
    </row>
    <row r="516" spans="1:38" x14ac:dyDescent="0.25">
      <c r="A516" s="15">
        <v>508</v>
      </c>
      <c r="B516" s="16"/>
      <c r="C516" s="17" t="s">
        <v>45</v>
      </c>
      <c r="D516" s="17">
        <v>31222</v>
      </c>
      <c r="E516" s="18">
        <v>44334.527083333334</v>
      </c>
      <c r="F516" s="18">
        <v>44368.5</v>
      </c>
      <c r="G516" s="19">
        <v>165958</v>
      </c>
      <c r="H516" s="20"/>
      <c r="I516" s="20"/>
      <c r="J516" s="20">
        <v>0</v>
      </c>
      <c r="K516" s="20">
        <v>162900</v>
      </c>
      <c r="L516" s="20"/>
      <c r="M516" s="20"/>
      <c r="N516" s="20">
        <v>162900</v>
      </c>
      <c r="O516" s="20">
        <v>3058</v>
      </c>
      <c r="P516" s="16" t="s">
        <v>555</v>
      </c>
      <c r="Q516" s="19">
        <v>165958</v>
      </c>
      <c r="R516" s="20"/>
      <c r="S516" s="20"/>
      <c r="T516" s="20"/>
      <c r="U516" s="16">
        <v>0</v>
      </c>
      <c r="V516" s="20"/>
      <c r="W516" s="20"/>
      <c r="X516" s="20"/>
      <c r="Y516" s="20"/>
      <c r="Z516" s="20"/>
      <c r="AA516" s="20"/>
      <c r="AB516" s="20"/>
      <c r="AC516" s="16">
        <v>3058</v>
      </c>
      <c r="AD516" s="20"/>
      <c r="AE516" s="20">
        <v>0</v>
      </c>
      <c r="AF516" s="20"/>
      <c r="AG516" s="25">
        <v>0</v>
      </c>
      <c r="AH516" s="16"/>
      <c r="AI516" s="16"/>
      <c r="AJ516" s="20">
        <v>0</v>
      </c>
      <c r="AK516" s="20"/>
      <c r="AL516" s="26">
        <v>0</v>
      </c>
    </row>
    <row r="517" spans="1:38" x14ac:dyDescent="0.25">
      <c r="A517" s="15">
        <v>509</v>
      </c>
      <c r="B517" s="16"/>
      <c r="C517" s="17" t="s">
        <v>45</v>
      </c>
      <c r="D517" s="17">
        <v>31428</v>
      </c>
      <c r="E517" s="18">
        <v>44335.673611111109</v>
      </c>
      <c r="F517" s="18">
        <v>44368.5</v>
      </c>
      <c r="G517" s="19">
        <v>114679</v>
      </c>
      <c r="H517" s="20"/>
      <c r="I517" s="20"/>
      <c r="J517" s="20">
        <v>0</v>
      </c>
      <c r="K517" s="20">
        <v>114679</v>
      </c>
      <c r="L517" s="20"/>
      <c r="M517" s="20"/>
      <c r="N517" s="20">
        <v>114679</v>
      </c>
      <c r="O517" s="20">
        <v>0</v>
      </c>
      <c r="P517" s="16" t="s">
        <v>556</v>
      </c>
      <c r="Q517" s="19">
        <v>114679</v>
      </c>
      <c r="R517" s="20"/>
      <c r="S517" s="20"/>
      <c r="T517" s="20"/>
      <c r="U517" s="16">
        <v>0</v>
      </c>
      <c r="V517" s="20"/>
      <c r="W517" s="20"/>
      <c r="X517" s="20"/>
      <c r="Y517" s="20"/>
      <c r="Z517" s="20"/>
      <c r="AA517" s="20"/>
      <c r="AB517" s="20"/>
      <c r="AC517" s="16"/>
      <c r="AD517" s="20"/>
      <c r="AE517" s="20">
        <v>0</v>
      </c>
      <c r="AF517" s="20"/>
      <c r="AG517" s="25">
        <v>0</v>
      </c>
      <c r="AH517" s="16"/>
      <c r="AI517" s="16"/>
      <c r="AJ517" s="20">
        <v>0</v>
      </c>
      <c r="AK517" s="20"/>
      <c r="AL517" s="26">
        <v>0</v>
      </c>
    </row>
    <row r="518" spans="1:38" x14ac:dyDescent="0.25">
      <c r="A518" s="15">
        <v>510</v>
      </c>
      <c r="B518" s="16"/>
      <c r="C518" s="17" t="s">
        <v>45</v>
      </c>
      <c r="D518" s="17">
        <v>31445</v>
      </c>
      <c r="E518" s="18">
        <v>44335.716666666667</v>
      </c>
      <c r="F518" s="18">
        <v>44368.5</v>
      </c>
      <c r="G518" s="19">
        <v>2098994</v>
      </c>
      <c r="H518" s="20"/>
      <c r="I518" s="20"/>
      <c r="J518" s="20">
        <v>0</v>
      </c>
      <c r="K518" s="20">
        <v>1870259</v>
      </c>
      <c r="L518" s="20"/>
      <c r="M518" s="20"/>
      <c r="N518" s="20">
        <v>1870259</v>
      </c>
      <c r="O518" s="20">
        <v>228735</v>
      </c>
      <c r="P518" s="16" t="s">
        <v>557</v>
      </c>
      <c r="Q518" s="19">
        <v>2098994</v>
      </c>
      <c r="R518" s="20"/>
      <c r="S518" s="20"/>
      <c r="T518" s="20"/>
      <c r="U518" s="16">
        <v>0</v>
      </c>
      <c r="V518" s="20"/>
      <c r="W518" s="20"/>
      <c r="X518" s="20"/>
      <c r="Y518" s="20"/>
      <c r="Z518" s="20"/>
      <c r="AA518" s="20"/>
      <c r="AB518" s="20"/>
      <c r="AC518" s="16">
        <v>182800</v>
      </c>
      <c r="AD518" s="20"/>
      <c r="AE518" s="20">
        <v>45935</v>
      </c>
      <c r="AF518" s="20"/>
      <c r="AG518" s="25">
        <v>0</v>
      </c>
      <c r="AH518" s="16"/>
      <c r="AI518" s="16"/>
      <c r="AJ518" s="20">
        <v>0</v>
      </c>
      <c r="AK518" s="20"/>
      <c r="AL518" s="26">
        <v>0</v>
      </c>
    </row>
    <row r="519" spans="1:38" x14ac:dyDescent="0.25">
      <c r="A519" s="15">
        <v>511</v>
      </c>
      <c r="B519" s="16"/>
      <c r="C519" s="17" t="s">
        <v>45</v>
      </c>
      <c r="D519" s="17">
        <v>31513</v>
      </c>
      <c r="E519" s="18">
        <v>44336.40625</v>
      </c>
      <c r="F519" s="18">
        <v>44368.5</v>
      </c>
      <c r="G519" s="19">
        <v>6500</v>
      </c>
      <c r="H519" s="20"/>
      <c r="I519" s="20"/>
      <c r="J519" s="20">
        <v>0</v>
      </c>
      <c r="K519" s="20">
        <v>6500</v>
      </c>
      <c r="L519" s="20"/>
      <c r="M519" s="20"/>
      <c r="N519" s="20">
        <v>6500</v>
      </c>
      <c r="O519" s="20">
        <v>0</v>
      </c>
      <c r="P519" s="16" t="s">
        <v>558</v>
      </c>
      <c r="Q519" s="19">
        <v>6500</v>
      </c>
      <c r="R519" s="20"/>
      <c r="S519" s="20"/>
      <c r="T519" s="20"/>
      <c r="U519" s="16">
        <v>0</v>
      </c>
      <c r="V519" s="20"/>
      <c r="W519" s="20"/>
      <c r="X519" s="20"/>
      <c r="Y519" s="20"/>
      <c r="Z519" s="20"/>
      <c r="AA519" s="20"/>
      <c r="AB519" s="20"/>
      <c r="AC519" s="16"/>
      <c r="AD519" s="20"/>
      <c r="AE519" s="20">
        <v>0</v>
      </c>
      <c r="AF519" s="20"/>
      <c r="AG519" s="25">
        <v>0</v>
      </c>
      <c r="AH519" s="16"/>
      <c r="AI519" s="16"/>
      <c r="AJ519" s="20">
        <v>0</v>
      </c>
      <c r="AK519" s="20"/>
      <c r="AL519" s="26">
        <v>0</v>
      </c>
    </row>
    <row r="520" spans="1:38" x14ac:dyDescent="0.25">
      <c r="A520" s="15">
        <v>512</v>
      </c>
      <c r="B520" s="16"/>
      <c r="C520" s="17" t="s">
        <v>45</v>
      </c>
      <c r="D520" s="17">
        <v>31553</v>
      </c>
      <c r="E520" s="18">
        <v>44336.551388888889</v>
      </c>
      <c r="F520" s="18">
        <v>44368.75</v>
      </c>
      <c r="G520" s="19">
        <v>6500</v>
      </c>
      <c r="H520" s="20"/>
      <c r="I520" s="20"/>
      <c r="J520" s="20">
        <v>0</v>
      </c>
      <c r="K520" s="20">
        <v>6500</v>
      </c>
      <c r="L520" s="20"/>
      <c r="M520" s="20"/>
      <c r="N520" s="20">
        <v>6500</v>
      </c>
      <c r="O520" s="20">
        <v>0</v>
      </c>
      <c r="P520" s="16" t="s">
        <v>559</v>
      </c>
      <c r="Q520" s="19">
        <v>6500</v>
      </c>
      <c r="R520" s="20"/>
      <c r="S520" s="20"/>
      <c r="T520" s="20"/>
      <c r="U520" s="16">
        <v>0</v>
      </c>
      <c r="V520" s="20"/>
      <c r="W520" s="20"/>
      <c r="X520" s="20"/>
      <c r="Y520" s="20"/>
      <c r="Z520" s="20"/>
      <c r="AA520" s="20"/>
      <c r="AB520" s="20"/>
      <c r="AC520" s="16"/>
      <c r="AD520" s="20"/>
      <c r="AE520" s="20">
        <v>0</v>
      </c>
      <c r="AF520" s="20"/>
      <c r="AG520" s="25">
        <v>0</v>
      </c>
      <c r="AH520" s="16"/>
      <c r="AI520" s="16"/>
      <c r="AJ520" s="20">
        <v>0</v>
      </c>
      <c r="AK520" s="20"/>
      <c r="AL520" s="26">
        <v>0</v>
      </c>
    </row>
    <row r="521" spans="1:38" x14ac:dyDescent="0.25">
      <c r="A521" s="15">
        <v>513</v>
      </c>
      <c r="B521" s="16"/>
      <c r="C521" s="17" t="s">
        <v>45</v>
      </c>
      <c r="D521" s="17">
        <v>31630</v>
      </c>
      <c r="E521" s="18">
        <v>44336.75</v>
      </c>
      <c r="F521" s="18">
        <v>44368.5</v>
      </c>
      <c r="G521" s="19">
        <v>70078</v>
      </c>
      <c r="H521" s="20"/>
      <c r="I521" s="20"/>
      <c r="J521" s="20">
        <v>0</v>
      </c>
      <c r="K521" s="20">
        <v>10478</v>
      </c>
      <c r="L521" s="20"/>
      <c r="M521" s="20"/>
      <c r="N521" s="20">
        <v>10478</v>
      </c>
      <c r="O521" s="20">
        <v>59600</v>
      </c>
      <c r="P521" s="16" t="s">
        <v>560</v>
      </c>
      <c r="Q521" s="19">
        <v>70078</v>
      </c>
      <c r="R521" s="20"/>
      <c r="S521" s="20"/>
      <c r="T521" s="20"/>
      <c r="U521" s="16">
        <v>0</v>
      </c>
      <c r="V521" s="20"/>
      <c r="W521" s="20"/>
      <c r="X521" s="20"/>
      <c r="Y521" s="20"/>
      <c r="Z521" s="20"/>
      <c r="AA521" s="20"/>
      <c r="AB521" s="20"/>
      <c r="AC521" s="16">
        <v>59600</v>
      </c>
      <c r="AD521" s="20"/>
      <c r="AE521" s="20">
        <v>0</v>
      </c>
      <c r="AF521" s="20"/>
      <c r="AG521" s="25">
        <v>0</v>
      </c>
      <c r="AH521" s="16"/>
      <c r="AI521" s="16"/>
      <c r="AJ521" s="20">
        <v>0</v>
      </c>
      <c r="AK521" s="20"/>
      <c r="AL521" s="26">
        <v>0</v>
      </c>
    </row>
    <row r="522" spans="1:38" x14ac:dyDescent="0.25">
      <c r="A522" s="15">
        <v>514</v>
      </c>
      <c r="B522" s="16"/>
      <c r="C522" s="17" t="s">
        <v>45</v>
      </c>
      <c r="D522" s="17">
        <v>31631</v>
      </c>
      <c r="E522" s="18">
        <v>44336.760416666664</v>
      </c>
      <c r="F522" s="18">
        <v>44368.5</v>
      </c>
      <c r="G522" s="19">
        <v>874691</v>
      </c>
      <c r="H522" s="20"/>
      <c r="I522" s="20"/>
      <c r="J522" s="20">
        <v>0</v>
      </c>
      <c r="K522" s="20">
        <v>512600</v>
      </c>
      <c r="L522" s="20"/>
      <c r="M522" s="20"/>
      <c r="N522" s="20">
        <v>512600</v>
      </c>
      <c r="O522" s="20">
        <v>362091</v>
      </c>
      <c r="P522" s="16" t="s">
        <v>561</v>
      </c>
      <c r="Q522" s="19">
        <v>874691</v>
      </c>
      <c r="R522" s="20"/>
      <c r="S522" s="20"/>
      <c r="T522" s="20"/>
      <c r="U522" s="16">
        <v>0</v>
      </c>
      <c r="V522" s="20"/>
      <c r="W522" s="20"/>
      <c r="X522" s="20"/>
      <c r="Y522" s="20"/>
      <c r="Z522" s="20"/>
      <c r="AA522" s="20"/>
      <c r="AB522" s="20"/>
      <c r="AC522" s="16"/>
      <c r="AD522" s="20"/>
      <c r="AE522" s="20">
        <v>0</v>
      </c>
      <c r="AF522" s="20"/>
      <c r="AG522" s="25">
        <v>362091</v>
      </c>
      <c r="AH522" s="16"/>
      <c r="AI522" s="16"/>
      <c r="AJ522" s="20">
        <v>362091</v>
      </c>
      <c r="AK522" s="20"/>
      <c r="AL522" s="26">
        <v>0</v>
      </c>
    </row>
    <row r="523" spans="1:38" x14ac:dyDescent="0.25">
      <c r="A523" s="15">
        <v>515</v>
      </c>
      <c r="B523" s="16"/>
      <c r="C523" s="17" t="s">
        <v>45</v>
      </c>
      <c r="D523" s="17">
        <v>31768</v>
      </c>
      <c r="E523" s="18">
        <v>44337.6875</v>
      </c>
      <c r="F523" s="18">
        <v>44368.5</v>
      </c>
      <c r="G523" s="19">
        <v>299442</v>
      </c>
      <c r="H523" s="20"/>
      <c r="I523" s="20"/>
      <c r="J523" s="20">
        <v>0</v>
      </c>
      <c r="K523" s="20">
        <v>299442</v>
      </c>
      <c r="L523" s="20"/>
      <c r="M523" s="20"/>
      <c r="N523" s="20">
        <v>299442</v>
      </c>
      <c r="O523" s="20">
        <v>0</v>
      </c>
      <c r="P523" s="16" t="s">
        <v>562</v>
      </c>
      <c r="Q523" s="19">
        <v>299442</v>
      </c>
      <c r="R523" s="20"/>
      <c r="S523" s="20"/>
      <c r="T523" s="20"/>
      <c r="U523" s="16">
        <v>0</v>
      </c>
      <c r="V523" s="20"/>
      <c r="W523" s="20"/>
      <c r="X523" s="20"/>
      <c r="Y523" s="20"/>
      <c r="Z523" s="20"/>
      <c r="AA523" s="20"/>
      <c r="AB523" s="20"/>
      <c r="AC523" s="16"/>
      <c r="AD523" s="20"/>
      <c r="AE523" s="20">
        <v>0</v>
      </c>
      <c r="AF523" s="20"/>
      <c r="AG523" s="25">
        <v>0</v>
      </c>
      <c r="AH523" s="16"/>
      <c r="AI523" s="16"/>
      <c r="AJ523" s="20">
        <v>0</v>
      </c>
      <c r="AK523" s="20"/>
      <c r="AL523" s="26">
        <v>0</v>
      </c>
    </row>
    <row r="524" spans="1:38" x14ac:dyDescent="0.25">
      <c r="A524" s="15">
        <v>516</v>
      </c>
      <c r="B524" s="16"/>
      <c r="C524" s="17" t="s">
        <v>45</v>
      </c>
      <c r="D524" s="17">
        <v>31848</v>
      </c>
      <c r="E524" s="18">
        <v>44338.404166666667</v>
      </c>
      <c r="F524" s="18">
        <v>44368.5</v>
      </c>
      <c r="G524" s="19">
        <v>6500</v>
      </c>
      <c r="H524" s="20"/>
      <c r="I524" s="20"/>
      <c r="J524" s="20">
        <v>0</v>
      </c>
      <c r="K524" s="20">
        <v>6500</v>
      </c>
      <c r="L524" s="20"/>
      <c r="M524" s="20"/>
      <c r="N524" s="20">
        <v>6500</v>
      </c>
      <c r="O524" s="20">
        <v>0</v>
      </c>
      <c r="P524" s="16" t="s">
        <v>563</v>
      </c>
      <c r="Q524" s="19">
        <v>6500</v>
      </c>
      <c r="R524" s="20"/>
      <c r="S524" s="20"/>
      <c r="T524" s="20"/>
      <c r="U524" s="16">
        <v>0</v>
      </c>
      <c r="V524" s="20"/>
      <c r="W524" s="20"/>
      <c r="X524" s="20"/>
      <c r="Y524" s="20"/>
      <c r="Z524" s="20"/>
      <c r="AA524" s="20"/>
      <c r="AB524" s="20"/>
      <c r="AC524" s="16"/>
      <c r="AD524" s="20"/>
      <c r="AE524" s="20">
        <v>0</v>
      </c>
      <c r="AF524" s="20"/>
      <c r="AG524" s="25">
        <v>0</v>
      </c>
      <c r="AH524" s="16"/>
      <c r="AI524" s="16"/>
      <c r="AJ524" s="20">
        <v>0</v>
      </c>
      <c r="AK524" s="20"/>
      <c r="AL524" s="26">
        <v>0</v>
      </c>
    </row>
    <row r="525" spans="1:38" x14ac:dyDescent="0.25">
      <c r="A525" s="15">
        <v>517</v>
      </c>
      <c r="B525" s="16"/>
      <c r="C525" s="17" t="s">
        <v>45</v>
      </c>
      <c r="D525" s="17">
        <v>31855</v>
      </c>
      <c r="E525" s="18">
        <v>44338.418749999997</v>
      </c>
      <c r="F525" s="18">
        <v>44368.5</v>
      </c>
      <c r="G525" s="19">
        <v>6500</v>
      </c>
      <c r="H525" s="20"/>
      <c r="I525" s="20"/>
      <c r="J525" s="20">
        <v>0</v>
      </c>
      <c r="K525" s="20">
        <v>6500</v>
      </c>
      <c r="L525" s="20"/>
      <c r="M525" s="20"/>
      <c r="N525" s="20">
        <v>6500</v>
      </c>
      <c r="O525" s="20">
        <v>0</v>
      </c>
      <c r="P525" s="16" t="s">
        <v>564</v>
      </c>
      <c r="Q525" s="19">
        <v>6500</v>
      </c>
      <c r="R525" s="20"/>
      <c r="S525" s="20"/>
      <c r="T525" s="20"/>
      <c r="U525" s="16">
        <v>0</v>
      </c>
      <c r="V525" s="20"/>
      <c r="W525" s="20"/>
      <c r="X525" s="20"/>
      <c r="Y525" s="20"/>
      <c r="Z525" s="20"/>
      <c r="AA525" s="20"/>
      <c r="AB525" s="20"/>
      <c r="AC525" s="16"/>
      <c r="AD525" s="20"/>
      <c r="AE525" s="20">
        <v>0</v>
      </c>
      <c r="AF525" s="20"/>
      <c r="AG525" s="25">
        <v>0</v>
      </c>
      <c r="AH525" s="16"/>
      <c r="AI525" s="16"/>
      <c r="AJ525" s="20">
        <v>0</v>
      </c>
      <c r="AK525" s="20"/>
      <c r="AL525" s="26">
        <v>0</v>
      </c>
    </row>
    <row r="526" spans="1:38" x14ac:dyDescent="0.25">
      <c r="A526" s="15">
        <v>518</v>
      </c>
      <c r="B526" s="16"/>
      <c r="C526" s="17" t="s">
        <v>45</v>
      </c>
      <c r="D526" s="17">
        <v>31865</v>
      </c>
      <c r="E526" s="18">
        <v>44338.433333333334</v>
      </c>
      <c r="F526" s="18">
        <v>44368.5</v>
      </c>
      <c r="G526" s="19">
        <v>343303</v>
      </c>
      <c r="H526" s="20"/>
      <c r="I526" s="20"/>
      <c r="J526" s="20">
        <v>0</v>
      </c>
      <c r="K526" s="20">
        <v>343303</v>
      </c>
      <c r="L526" s="20"/>
      <c r="M526" s="20"/>
      <c r="N526" s="20">
        <v>343303</v>
      </c>
      <c r="O526" s="20">
        <v>0</v>
      </c>
      <c r="P526" s="16" t="s">
        <v>565</v>
      </c>
      <c r="Q526" s="19">
        <v>343303</v>
      </c>
      <c r="R526" s="20"/>
      <c r="S526" s="20"/>
      <c r="T526" s="20"/>
      <c r="U526" s="16">
        <v>0</v>
      </c>
      <c r="V526" s="20"/>
      <c r="W526" s="20"/>
      <c r="X526" s="20"/>
      <c r="Y526" s="20"/>
      <c r="Z526" s="20"/>
      <c r="AA526" s="20"/>
      <c r="AB526" s="20"/>
      <c r="AC526" s="16"/>
      <c r="AD526" s="20"/>
      <c r="AE526" s="20">
        <v>0</v>
      </c>
      <c r="AF526" s="20"/>
      <c r="AG526" s="25">
        <v>0</v>
      </c>
      <c r="AH526" s="16"/>
      <c r="AI526" s="16"/>
      <c r="AJ526" s="20">
        <v>0</v>
      </c>
      <c r="AK526" s="20"/>
      <c r="AL526" s="26">
        <v>0</v>
      </c>
    </row>
    <row r="527" spans="1:38" x14ac:dyDescent="0.25">
      <c r="A527" s="15">
        <v>519</v>
      </c>
      <c r="B527" s="16"/>
      <c r="C527" s="17" t="s">
        <v>45</v>
      </c>
      <c r="D527" s="17">
        <v>31919</v>
      </c>
      <c r="E527" s="18">
        <v>44338.509027777778</v>
      </c>
      <c r="F527" s="18">
        <v>44368.5</v>
      </c>
      <c r="G527" s="19">
        <v>6500</v>
      </c>
      <c r="H527" s="20"/>
      <c r="I527" s="20"/>
      <c r="J527" s="20">
        <v>0</v>
      </c>
      <c r="K527" s="20">
        <v>6500</v>
      </c>
      <c r="L527" s="20"/>
      <c r="M527" s="20"/>
      <c r="N527" s="20">
        <v>6500</v>
      </c>
      <c r="O527" s="20">
        <v>0</v>
      </c>
      <c r="P527" s="16" t="s">
        <v>566</v>
      </c>
      <c r="Q527" s="19">
        <v>6500</v>
      </c>
      <c r="R527" s="20"/>
      <c r="S527" s="20"/>
      <c r="T527" s="20"/>
      <c r="U527" s="16">
        <v>0</v>
      </c>
      <c r="V527" s="20"/>
      <c r="W527" s="20"/>
      <c r="X527" s="20"/>
      <c r="Y527" s="20"/>
      <c r="Z527" s="20"/>
      <c r="AA527" s="20"/>
      <c r="AB527" s="20"/>
      <c r="AC527" s="16"/>
      <c r="AD527" s="20"/>
      <c r="AE527" s="20">
        <v>0</v>
      </c>
      <c r="AF527" s="20"/>
      <c r="AG527" s="25">
        <v>0</v>
      </c>
      <c r="AH527" s="16"/>
      <c r="AI527" s="16"/>
      <c r="AJ527" s="20">
        <v>0</v>
      </c>
      <c r="AK527" s="20"/>
      <c r="AL527" s="26">
        <v>0</v>
      </c>
    </row>
    <row r="528" spans="1:38" x14ac:dyDescent="0.25">
      <c r="A528" s="15">
        <v>520</v>
      </c>
      <c r="B528" s="16"/>
      <c r="C528" s="17" t="s">
        <v>45</v>
      </c>
      <c r="D528" s="17">
        <v>31927</v>
      </c>
      <c r="E528" s="18">
        <v>44338.520138888889</v>
      </c>
      <c r="F528" s="18">
        <v>44368.5</v>
      </c>
      <c r="G528" s="19">
        <v>6500</v>
      </c>
      <c r="H528" s="20"/>
      <c r="I528" s="20"/>
      <c r="J528" s="20">
        <v>0</v>
      </c>
      <c r="K528" s="20">
        <v>6500</v>
      </c>
      <c r="L528" s="20"/>
      <c r="M528" s="20"/>
      <c r="N528" s="20">
        <v>6500</v>
      </c>
      <c r="O528" s="20">
        <v>0</v>
      </c>
      <c r="P528" s="16" t="s">
        <v>567</v>
      </c>
      <c r="Q528" s="19">
        <v>6500</v>
      </c>
      <c r="R528" s="20"/>
      <c r="S528" s="20"/>
      <c r="T528" s="20"/>
      <c r="U528" s="16">
        <v>0</v>
      </c>
      <c r="V528" s="20"/>
      <c r="W528" s="20"/>
      <c r="X528" s="20"/>
      <c r="Y528" s="20"/>
      <c r="Z528" s="20"/>
      <c r="AA528" s="20"/>
      <c r="AB528" s="20"/>
      <c r="AC528" s="16"/>
      <c r="AD528" s="20"/>
      <c r="AE528" s="20">
        <v>0</v>
      </c>
      <c r="AF528" s="20"/>
      <c r="AG528" s="25">
        <v>0</v>
      </c>
      <c r="AH528" s="16"/>
      <c r="AI528" s="16"/>
      <c r="AJ528" s="20">
        <v>0</v>
      </c>
      <c r="AK528" s="20"/>
      <c r="AL528" s="26">
        <v>0</v>
      </c>
    </row>
    <row r="529" spans="1:38" x14ac:dyDescent="0.25">
      <c r="A529" s="15">
        <v>521</v>
      </c>
      <c r="B529" s="16"/>
      <c r="C529" s="17" t="s">
        <v>45</v>
      </c>
      <c r="D529" s="17">
        <v>31946</v>
      </c>
      <c r="E529" s="18">
        <v>44338.580555555556</v>
      </c>
      <c r="F529" s="18">
        <v>44368.5</v>
      </c>
      <c r="G529" s="19">
        <v>6500</v>
      </c>
      <c r="H529" s="20"/>
      <c r="I529" s="20"/>
      <c r="J529" s="20">
        <v>0</v>
      </c>
      <c r="K529" s="20">
        <v>6500</v>
      </c>
      <c r="L529" s="20"/>
      <c r="M529" s="20"/>
      <c r="N529" s="20">
        <v>6500</v>
      </c>
      <c r="O529" s="20">
        <v>0</v>
      </c>
      <c r="P529" s="16" t="s">
        <v>568</v>
      </c>
      <c r="Q529" s="19">
        <v>6500</v>
      </c>
      <c r="R529" s="20"/>
      <c r="S529" s="20"/>
      <c r="T529" s="20"/>
      <c r="U529" s="16">
        <v>0</v>
      </c>
      <c r="V529" s="20"/>
      <c r="W529" s="20"/>
      <c r="X529" s="20"/>
      <c r="Y529" s="20"/>
      <c r="Z529" s="20"/>
      <c r="AA529" s="20"/>
      <c r="AB529" s="20"/>
      <c r="AC529" s="16"/>
      <c r="AD529" s="20"/>
      <c r="AE529" s="20">
        <v>0</v>
      </c>
      <c r="AF529" s="20"/>
      <c r="AG529" s="25">
        <v>0</v>
      </c>
      <c r="AH529" s="16"/>
      <c r="AI529" s="16"/>
      <c r="AJ529" s="20">
        <v>0</v>
      </c>
      <c r="AK529" s="20"/>
      <c r="AL529" s="26">
        <v>0</v>
      </c>
    </row>
    <row r="530" spans="1:38" x14ac:dyDescent="0.25">
      <c r="A530" s="15">
        <v>522</v>
      </c>
      <c r="B530" s="16"/>
      <c r="C530" s="17" t="s">
        <v>45</v>
      </c>
      <c r="D530" s="17">
        <v>32020</v>
      </c>
      <c r="E530" s="18">
        <v>44339.515277777777</v>
      </c>
      <c r="F530" s="18">
        <v>44368.5</v>
      </c>
      <c r="G530" s="19">
        <v>86628</v>
      </c>
      <c r="H530" s="20"/>
      <c r="I530" s="20"/>
      <c r="J530" s="20">
        <v>0</v>
      </c>
      <c r="K530" s="20">
        <v>86628</v>
      </c>
      <c r="L530" s="20"/>
      <c r="M530" s="20"/>
      <c r="N530" s="20">
        <v>86628</v>
      </c>
      <c r="O530" s="20">
        <v>0</v>
      </c>
      <c r="P530" s="16" t="s">
        <v>569</v>
      </c>
      <c r="Q530" s="19">
        <v>86628</v>
      </c>
      <c r="R530" s="20"/>
      <c r="S530" s="20"/>
      <c r="T530" s="20"/>
      <c r="U530" s="16">
        <v>0</v>
      </c>
      <c r="V530" s="20"/>
      <c r="W530" s="20"/>
      <c r="X530" s="20"/>
      <c r="Y530" s="20"/>
      <c r="Z530" s="20"/>
      <c r="AA530" s="20"/>
      <c r="AB530" s="20"/>
      <c r="AC530" s="16"/>
      <c r="AD530" s="20"/>
      <c r="AE530" s="20">
        <v>0</v>
      </c>
      <c r="AF530" s="20"/>
      <c r="AG530" s="25">
        <v>0</v>
      </c>
      <c r="AH530" s="16"/>
      <c r="AI530" s="16"/>
      <c r="AJ530" s="20">
        <v>0</v>
      </c>
      <c r="AK530" s="20"/>
      <c r="AL530" s="26">
        <v>0</v>
      </c>
    </row>
    <row r="531" spans="1:38" x14ac:dyDescent="0.25">
      <c r="A531" s="15">
        <v>523</v>
      </c>
      <c r="B531" s="16"/>
      <c r="C531" s="17" t="s">
        <v>45</v>
      </c>
      <c r="D531" s="17">
        <v>32210</v>
      </c>
      <c r="E531" s="18">
        <v>44341.330555555556</v>
      </c>
      <c r="F531" s="18">
        <v>44368.75</v>
      </c>
      <c r="G531" s="19">
        <v>26000</v>
      </c>
      <c r="H531" s="20"/>
      <c r="I531" s="20"/>
      <c r="J531" s="20">
        <v>0</v>
      </c>
      <c r="K531" s="20">
        <v>26000</v>
      </c>
      <c r="L531" s="20"/>
      <c r="M531" s="20"/>
      <c r="N531" s="20">
        <v>26000</v>
      </c>
      <c r="O531" s="20">
        <v>0</v>
      </c>
      <c r="P531" s="16" t="s">
        <v>570</v>
      </c>
      <c r="Q531" s="19">
        <v>26000</v>
      </c>
      <c r="R531" s="20"/>
      <c r="S531" s="20"/>
      <c r="T531" s="20"/>
      <c r="U531" s="16">
        <v>0</v>
      </c>
      <c r="V531" s="20"/>
      <c r="W531" s="20"/>
      <c r="X531" s="20"/>
      <c r="Y531" s="20"/>
      <c r="Z531" s="20"/>
      <c r="AA531" s="20"/>
      <c r="AB531" s="20"/>
      <c r="AC531" s="16"/>
      <c r="AD531" s="20"/>
      <c r="AE531" s="20">
        <v>0</v>
      </c>
      <c r="AF531" s="20"/>
      <c r="AG531" s="25">
        <v>0</v>
      </c>
      <c r="AH531" s="16"/>
      <c r="AI531" s="16"/>
      <c r="AJ531" s="20">
        <v>0</v>
      </c>
      <c r="AK531" s="20"/>
      <c r="AL531" s="26">
        <v>0</v>
      </c>
    </row>
    <row r="532" spans="1:38" x14ac:dyDescent="0.25">
      <c r="A532" s="15">
        <v>524</v>
      </c>
      <c r="B532" s="16"/>
      <c r="C532" s="17" t="s">
        <v>45</v>
      </c>
      <c r="D532" s="17">
        <v>32345</v>
      </c>
      <c r="E532" s="18">
        <v>44341.927777777775</v>
      </c>
      <c r="F532" s="18">
        <v>44368.5</v>
      </c>
      <c r="G532" s="19">
        <v>330932</v>
      </c>
      <c r="H532" s="20"/>
      <c r="I532" s="20"/>
      <c r="J532" s="20">
        <v>0</v>
      </c>
      <c r="K532" s="20">
        <v>228900</v>
      </c>
      <c r="L532" s="20"/>
      <c r="M532" s="20"/>
      <c r="N532" s="20">
        <v>228900</v>
      </c>
      <c r="O532" s="20">
        <v>102032</v>
      </c>
      <c r="P532" s="16" t="s">
        <v>571</v>
      </c>
      <c r="Q532" s="19">
        <v>330932</v>
      </c>
      <c r="R532" s="20"/>
      <c r="S532" s="20"/>
      <c r="T532" s="20"/>
      <c r="U532" s="16">
        <v>0</v>
      </c>
      <c r="V532" s="20"/>
      <c r="W532" s="20"/>
      <c r="X532" s="20"/>
      <c r="Y532" s="20"/>
      <c r="Z532" s="20"/>
      <c r="AA532" s="20"/>
      <c r="AB532" s="20"/>
      <c r="AC532" s="16"/>
      <c r="AD532" s="20"/>
      <c r="AE532" s="20">
        <v>0</v>
      </c>
      <c r="AF532" s="20"/>
      <c r="AG532" s="25">
        <v>102032</v>
      </c>
      <c r="AH532" s="16"/>
      <c r="AI532" s="16"/>
      <c r="AJ532" s="20">
        <v>102032</v>
      </c>
      <c r="AK532" s="20"/>
      <c r="AL532" s="26">
        <v>0</v>
      </c>
    </row>
    <row r="533" spans="1:38" x14ac:dyDescent="0.25">
      <c r="A533" s="15">
        <v>525</v>
      </c>
      <c r="B533" s="16"/>
      <c r="C533" s="17" t="s">
        <v>45</v>
      </c>
      <c r="D533" s="17">
        <v>32423</v>
      </c>
      <c r="E533" s="18">
        <v>44342.583333333336</v>
      </c>
      <c r="F533" s="18">
        <v>44368.5</v>
      </c>
      <c r="G533" s="19">
        <v>4101176</v>
      </c>
      <c r="H533" s="20"/>
      <c r="I533" s="20"/>
      <c r="J533" s="20">
        <v>0</v>
      </c>
      <c r="K533" s="20">
        <v>3817959</v>
      </c>
      <c r="L533" s="20"/>
      <c r="M533" s="20"/>
      <c r="N533" s="20">
        <v>3817959</v>
      </c>
      <c r="O533" s="20">
        <v>283217</v>
      </c>
      <c r="P533" s="16" t="s">
        <v>572</v>
      </c>
      <c r="Q533" s="19">
        <v>4101176</v>
      </c>
      <c r="R533" s="20"/>
      <c r="S533" s="20"/>
      <c r="T533" s="20"/>
      <c r="U533" s="16">
        <v>0</v>
      </c>
      <c r="V533" s="20"/>
      <c r="W533" s="20"/>
      <c r="X533" s="20"/>
      <c r="Y533" s="20"/>
      <c r="Z533" s="20"/>
      <c r="AA533" s="20"/>
      <c r="AB533" s="20"/>
      <c r="AC533" s="16"/>
      <c r="AD533" s="20"/>
      <c r="AE533" s="20">
        <v>0</v>
      </c>
      <c r="AF533" s="20"/>
      <c r="AG533" s="25">
        <v>283217</v>
      </c>
      <c r="AH533" s="16"/>
      <c r="AI533" s="16"/>
      <c r="AJ533" s="20">
        <v>283217</v>
      </c>
      <c r="AK533" s="20"/>
      <c r="AL533" s="26">
        <v>0</v>
      </c>
    </row>
    <row r="534" spans="1:38" x14ac:dyDescent="0.25">
      <c r="A534" s="15">
        <v>526</v>
      </c>
      <c r="B534" s="16"/>
      <c r="C534" s="17" t="s">
        <v>45</v>
      </c>
      <c r="D534" s="17">
        <v>32425</v>
      </c>
      <c r="E534" s="18">
        <v>44342.586111111108</v>
      </c>
      <c r="F534" s="18">
        <v>44428</v>
      </c>
      <c r="G534" s="19">
        <v>26000</v>
      </c>
      <c r="H534" s="20"/>
      <c r="I534" s="20"/>
      <c r="J534" s="20">
        <v>0</v>
      </c>
      <c r="K534" s="20">
        <v>26000</v>
      </c>
      <c r="L534" s="20"/>
      <c r="M534" s="20"/>
      <c r="N534" s="20">
        <v>26000</v>
      </c>
      <c r="O534" s="20">
        <v>0</v>
      </c>
      <c r="P534" s="16" t="s">
        <v>573</v>
      </c>
      <c r="Q534" s="19">
        <v>26000</v>
      </c>
      <c r="R534" s="20"/>
      <c r="S534" s="20"/>
      <c r="T534" s="20"/>
      <c r="U534" s="16">
        <v>0</v>
      </c>
      <c r="V534" s="20"/>
      <c r="W534" s="20"/>
      <c r="X534" s="20"/>
      <c r="Y534" s="20"/>
      <c r="Z534" s="20"/>
      <c r="AA534" s="20"/>
      <c r="AB534" s="20"/>
      <c r="AC534" s="16"/>
      <c r="AD534" s="20"/>
      <c r="AE534" s="20">
        <v>0</v>
      </c>
      <c r="AF534" s="20"/>
      <c r="AG534" s="25">
        <v>0</v>
      </c>
      <c r="AH534" s="16"/>
      <c r="AI534" s="16"/>
      <c r="AJ534" s="20">
        <v>0</v>
      </c>
      <c r="AK534" s="20"/>
      <c r="AL534" s="26">
        <v>0</v>
      </c>
    </row>
    <row r="535" spans="1:38" x14ac:dyDescent="0.25">
      <c r="A535" s="15">
        <v>527</v>
      </c>
      <c r="B535" s="16"/>
      <c r="C535" s="17" t="s">
        <v>45</v>
      </c>
      <c r="D535" s="17">
        <v>32471</v>
      </c>
      <c r="E535" s="18">
        <v>44342.994444444441</v>
      </c>
      <c r="F535" s="18">
        <v>44368.5</v>
      </c>
      <c r="G535" s="19">
        <v>137487</v>
      </c>
      <c r="H535" s="20"/>
      <c r="I535" s="20"/>
      <c r="J535" s="20">
        <v>0</v>
      </c>
      <c r="K535" s="20">
        <v>82544</v>
      </c>
      <c r="L535" s="20"/>
      <c r="M535" s="20"/>
      <c r="N535" s="20">
        <v>82544</v>
      </c>
      <c r="O535" s="20">
        <v>54943</v>
      </c>
      <c r="P535" s="16" t="s">
        <v>574</v>
      </c>
      <c r="Q535" s="19">
        <v>137487</v>
      </c>
      <c r="R535" s="20"/>
      <c r="S535" s="20"/>
      <c r="T535" s="20"/>
      <c r="U535" s="16">
        <v>0</v>
      </c>
      <c r="V535" s="20"/>
      <c r="W535" s="20"/>
      <c r="X535" s="20"/>
      <c r="Y535" s="20"/>
      <c r="Z535" s="20"/>
      <c r="AA535" s="20"/>
      <c r="AB535" s="20"/>
      <c r="AC535" s="16">
        <v>49700</v>
      </c>
      <c r="AD535" s="20"/>
      <c r="AE535" s="20">
        <v>5243</v>
      </c>
      <c r="AF535" s="20"/>
      <c r="AG535" s="25">
        <v>0</v>
      </c>
      <c r="AH535" s="16"/>
      <c r="AI535" s="16"/>
      <c r="AJ535" s="20">
        <v>0</v>
      </c>
      <c r="AK535" s="20"/>
      <c r="AL535" s="26">
        <v>0</v>
      </c>
    </row>
    <row r="536" spans="1:38" x14ac:dyDescent="0.25">
      <c r="A536" s="15">
        <v>528</v>
      </c>
      <c r="B536" s="16"/>
      <c r="C536" s="17" t="s">
        <v>45</v>
      </c>
      <c r="D536" s="17">
        <v>32685</v>
      </c>
      <c r="E536" s="18">
        <v>44344.620833333334</v>
      </c>
      <c r="F536" s="18">
        <v>44368.75</v>
      </c>
      <c r="G536" s="19">
        <v>26000</v>
      </c>
      <c r="H536" s="20"/>
      <c r="I536" s="20"/>
      <c r="J536" s="20">
        <v>0</v>
      </c>
      <c r="K536" s="20">
        <v>26000</v>
      </c>
      <c r="L536" s="20"/>
      <c r="M536" s="20"/>
      <c r="N536" s="20">
        <v>26000</v>
      </c>
      <c r="O536" s="20">
        <v>0</v>
      </c>
      <c r="P536" s="16" t="s">
        <v>575</v>
      </c>
      <c r="Q536" s="19">
        <v>26000</v>
      </c>
      <c r="R536" s="20"/>
      <c r="S536" s="20"/>
      <c r="T536" s="20"/>
      <c r="U536" s="16">
        <v>0</v>
      </c>
      <c r="V536" s="20"/>
      <c r="W536" s="20"/>
      <c r="X536" s="20"/>
      <c r="Y536" s="20"/>
      <c r="Z536" s="20"/>
      <c r="AA536" s="20"/>
      <c r="AB536" s="20"/>
      <c r="AC536" s="16"/>
      <c r="AD536" s="20"/>
      <c r="AE536" s="20">
        <v>0</v>
      </c>
      <c r="AF536" s="20"/>
      <c r="AG536" s="25">
        <v>0</v>
      </c>
      <c r="AH536" s="16"/>
      <c r="AI536" s="16"/>
      <c r="AJ536" s="20">
        <v>0</v>
      </c>
      <c r="AK536" s="20"/>
      <c r="AL536" s="26">
        <v>0</v>
      </c>
    </row>
    <row r="537" spans="1:38" x14ac:dyDescent="0.25">
      <c r="A537" s="15">
        <v>529</v>
      </c>
      <c r="B537" s="16"/>
      <c r="C537" s="17" t="s">
        <v>45</v>
      </c>
      <c r="D537" s="17">
        <v>32748</v>
      </c>
      <c r="E537" s="18">
        <v>44344.85833333333</v>
      </c>
      <c r="F537" s="18">
        <v>44368.5</v>
      </c>
      <c r="G537" s="19">
        <v>141066</v>
      </c>
      <c r="H537" s="20"/>
      <c r="I537" s="20"/>
      <c r="J537" s="20">
        <v>0</v>
      </c>
      <c r="K537" s="20">
        <v>141066</v>
      </c>
      <c r="L537" s="20"/>
      <c r="M537" s="20"/>
      <c r="N537" s="20">
        <v>141066</v>
      </c>
      <c r="O537" s="20">
        <v>0</v>
      </c>
      <c r="P537" s="16" t="s">
        <v>576</v>
      </c>
      <c r="Q537" s="19">
        <v>141066</v>
      </c>
      <c r="R537" s="20"/>
      <c r="S537" s="20"/>
      <c r="T537" s="20"/>
      <c r="U537" s="16">
        <v>0</v>
      </c>
      <c r="V537" s="20"/>
      <c r="W537" s="20"/>
      <c r="X537" s="20"/>
      <c r="Y537" s="20"/>
      <c r="Z537" s="20"/>
      <c r="AA537" s="20"/>
      <c r="AB537" s="20"/>
      <c r="AC537" s="16"/>
      <c r="AD537" s="20"/>
      <c r="AE537" s="20">
        <v>0</v>
      </c>
      <c r="AF537" s="20"/>
      <c r="AG537" s="25">
        <v>0</v>
      </c>
      <c r="AH537" s="16"/>
      <c r="AI537" s="16"/>
      <c r="AJ537" s="20">
        <v>0</v>
      </c>
      <c r="AK537" s="20"/>
      <c r="AL537" s="26">
        <v>0</v>
      </c>
    </row>
    <row r="538" spans="1:38" x14ac:dyDescent="0.25">
      <c r="A538" s="15">
        <v>530</v>
      </c>
      <c r="B538" s="16"/>
      <c r="C538" s="17" t="s">
        <v>45</v>
      </c>
      <c r="D538" s="17">
        <v>32762</v>
      </c>
      <c r="E538" s="18">
        <v>44344.901388888888</v>
      </c>
      <c r="F538" s="18">
        <v>44368.5</v>
      </c>
      <c r="G538" s="19">
        <v>80800</v>
      </c>
      <c r="H538" s="20"/>
      <c r="I538" s="20"/>
      <c r="J538" s="20">
        <v>0</v>
      </c>
      <c r="K538" s="20">
        <v>0</v>
      </c>
      <c r="L538" s="20"/>
      <c r="M538" s="20"/>
      <c r="N538" s="20">
        <v>0</v>
      </c>
      <c r="O538" s="20">
        <v>80800</v>
      </c>
      <c r="P538" s="16" t="s">
        <v>577</v>
      </c>
      <c r="Q538" s="19">
        <v>80800</v>
      </c>
      <c r="R538" s="20"/>
      <c r="S538" s="20">
        <v>80800</v>
      </c>
      <c r="T538" s="20"/>
      <c r="U538" s="16">
        <v>0</v>
      </c>
      <c r="V538" s="20"/>
      <c r="W538" s="20"/>
      <c r="X538" s="20"/>
      <c r="Y538" s="20"/>
      <c r="Z538" s="20"/>
      <c r="AA538" s="20"/>
      <c r="AB538" s="20"/>
      <c r="AC538" s="16"/>
      <c r="AD538" s="20"/>
      <c r="AE538" s="20"/>
      <c r="AF538" s="20"/>
      <c r="AG538" s="25">
        <v>0</v>
      </c>
      <c r="AH538" s="16"/>
      <c r="AI538" s="16"/>
      <c r="AJ538" s="20"/>
      <c r="AK538" s="20"/>
      <c r="AL538" s="26">
        <v>0</v>
      </c>
    </row>
    <row r="539" spans="1:38" x14ac:dyDescent="0.25">
      <c r="A539" s="15">
        <v>531</v>
      </c>
      <c r="B539" s="16"/>
      <c r="C539" s="17" t="s">
        <v>45</v>
      </c>
      <c r="D539" s="17">
        <v>32783</v>
      </c>
      <c r="E539" s="18">
        <v>44345.35833333333</v>
      </c>
      <c r="F539" s="18">
        <v>44368.5</v>
      </c>
      <c r="G539" s="19">
        <v>67599</v>
      </c>
      <c r="H539" s="20"/>
      <c r="I539" s="20"/>
      <c r="J539" s="20">
        <v>0</v>
      </c>
      <c r="K539" s="20">
        <v>67599</v>
      </c>
      <c r="L539" s="20"/>
      <c r="M539" s="20"/>
      <c r="N539" s="20">
        <v>67599</v>
      </c>
      <c r="O539" s="20">
        <v>0</v>
      </c>
      <c r="P539" s="16" t="s">
        <v>578</v>
      </c>
      <c r="Q539" s="19">
        <v>67599</v>
      </c>
      <c r="R539" s="20"/>
      <c r="S539" s="20"/>
      <c r="T539" s="20"/>
      <c r="U539" s="16">
        <v>0</v>
      </c>
      <c r="V539" s="20"/>
      <c r="W539" s="20"/>
      <c r="X539" s="20"/>
      <c r="Y539" s="20"/>
      <c r="Z539" s="20"/>
      <c r="AA539" s="20"/>
      <c r="AB539" s="20"/>
      <c r="AC539" s="16"/>
      <c r="AD539" s="20"/>
      <c r="AE539" s="20">
        <v>0</v>
      </c>
      <c r="AF539" s="20"/>
      <c r="AG539" s="25">
        <v>0</v>
      </c>
      <c r="AH539" s="16"/>
      <c r="AI539" s="16"/>
      <c r="AJ539" s="20">
        <v>0</v>
      </c>
      <c r="AK539" s="20"/>
      <c r="AL539" s="26">
        <v>0</v>
      </c>
    </row>
    <row r="540" spans="1:38" x14ac:dyDescent="0.25">
      <c r="A540" s="15">
        <v>532</v>
      </c>
      <c r="B540" s="16"/>
      <c r="C540" s="17" t="s">
        <v>45</v>
      </c>
      <c r="D540" s="17">
        <v>32897</v>
      </c>
      <c r="E540" s="18">
        <v>44346.645138888889</v>
      </c>
      <c r="F540" s="18">
        <v>44368.5</v>
      </c>
      <c r="G540" s="19">
        <v>69664</v>
      </c>
      <c r="H540" s="20"/>
      <c r="I540" s="20"/>
      <c r="J540" s="20">
        <v>0</v>
      </c>
      <c r="K540" s="20">
        <v>69664</v>
      </c>
      <c r="L540" s="20"/>
      <c r="M540" s="20"/>
      <c r="N540" s="20">
        <v>69664</v>
      </c>
      <c r="O540" s="20">
        <v>0</v>
      </c>
      <c r="P540" s="16" t="s">
        <v>579</v>
      </c>
      <c r="Q540" s="19">
        <v>69664</v>
      </c>
      <c r="R540" s="20"/>
      <c r="S540" s="20"/>
      <c r="T540" s="20"/>
      <c r="U540" s="16">
        <v>0</v>
      </c>
      <c r="V540" s="20"/>
      <c r="W540" s="20"/>
      <c r="X540" s="20"/>
      <c r="Y540" s="20"/>
      <c r="Z540" s="20"/>
      <c r="AA540" s="20"/>
      <c r="AB540" s="20"/>
      <c r="AC540" s="16"/>
      <c r="AD540" s="20"/>
      <c r="AE540" s="20">
        <v>0</v>
      </c>
      <c r="AF540" s="20"/>
      <c r="AG540" s="25">
        <v>0</v>
      </c>
      <c r="AH540" s="16"/>
      <c r="AI540" s="16"/>
      <c r="AJ540" s="20">
        <v>0</v>
      </c>
      <c r="AK540" s="20"/>
      <c r="AL540" s="26">
        <v>0</v>
      </c>
    </row>
    <row r="541" spans="1:38" x14ac:dyDescent="0.25">
      <c r="A541" s="15">
        <v>533</v>
      </c>
      <c r="B541" s="16"/>
      <c r="C541" s="17" t="s">
        <v>45</v>
      </c>
      <c r="D541" s="17">
        <v>32952</v>
      </c>
      <c r="E541" s="18">
        <v>44347.369444444441</v>
      </c>
      <c r="F541" s="18">
        <v>44368.75</v>
      </c>
      <c r="G541" s="19">
        <v>13000</v>
      </c>
      <c r="H541" s="20"/>
      <c r="I541" s="20"/>
      <c r="J541" s="20">
        <v>0</v>
      </c>
      <c r="K541" s="20">
        <v>13000</v>
      </c>
      <c r="L541" s="20"/>
      <c r="M541" s="20"/>
      <c r="N541" s="20">
        <v>13000</v>
      </c>
      <c r="O541" s="20">
        <v>0</v>
      </c>
      <c r="P541" s="16" t="s">
        <v>580</v>
      </c>
      <c r="Q541" s="19">
        <v>13000</v>
      </c>
      <c r="R541" s="20"/>
      <c r="S541" s="20"/>
      <c r="T541" s="20"/>
      <c r="U541" s="16">
        <v>0</v>
      </c>
      <c r="V541" s="20"/>
      <c r="W541" s="20"/>
      <c r="X541" s="20"/>
      <c r="Y541" s="20"/>
      <c r="Z541" s="20"/>
      <c r="AA541" s="20"/>
      <c r="AB541" s="20"/>
      <c r="AC541" s="16"/>
      <c r="AD541" s="20"/>
      <c r="AE541" s="20">
        <v>0</v>
      </c>
      <c r="AF541" s="20"/>
      <c r="AG541" s="25">
        <v>0</v>
      </c>
      <c r="AH541" s="16"/>
      <c r="AI541" s="16"/>
      <c r="AJ541" s="20">
        <v>0</v>
      </c>
      <c r="AK541" s="20"/>
      <c r="AL541" s="26">
        <v>0</v>
      </c>
    </row>
    <row r="542" spans="1:38" x14ac:dyDescent="0.25">
      <c r="A542" s="15">
        <v>534</v>
      </c>
      <c r="B542" s="16"/>
      <c r="C542" s="17" t="s">
        <v>45</v>
      </c>
      <c r="D542" s="17">
        <v>33057</v>
      </c>
      <c r="E542" s="18">
        <v>44347.686805555553</v>
      </c>
      <c r="F542" s="18">
        <v>44368.5</v>
      </c>
      <c r="G542" s="19">
        <v>63881</v>
      </c>
      <c r="H542" s="20"/>
      <c r="I542" s="20"/>
      <c r="J542" s="20">
        <v>0</v>
      </c>
      <c r="K542" s="20">
        <v>63881</v>
      </c>
      <c r="L542" s="20"/>
      <c r="M542" s="20"/>
      <c r="N542" s="20">
        <v>63881</v>
      </c>
      <c r="O542" s="20">
        <v>0</v>
      </c>
      <c r="P542" s="16" t="s">
        <v>581</v>
      </c>
      <c r="Q542" s="19">
        <v>63881</v>
      </c>
      <c r="R542" s="20"/>
      <c r="S542" s="20"/>
      <c r="T542" s="20"/>
      <c r="U542" s="16">
        <v>0</v>
      </c>
      <c r="V542" s="20"/>
      <c r="W542" s="20"/>
      <c r="X542" s="20"/>
      <c r="Y542" s="20"/>
      <c r="Z542" s="20"/>
      <c r="AA542" s="20"/>
      <c r="AB542" s="20"/>
      <c r="AC542" s="16"/>
      <c r="AD542" s="20"/>
      <c r="AE542" s="20">
        <v>0</v>
      </c>
      <c r="AF542" s="20"/>
      <c r="AG542" s="25">
        <v>0</v>
      </c>
      <c r="AH542" s="16"/>
      <c r="AI542" s="16"/>
      <c r="AJ542" s="20">
        <v>0</v>
      </c>
      <c r="AK542" s="20"/>
      <c r="AL542" s="26">
        <v>0</v>
      </c>
    </row>
    <row r="543" spans="1:38" x14ac:dyDescent="0.25">
      <c r="A543" s="15">
        <v>535</v>
      </c>
      <c r="B543" s="16"/>
      <c r="C543" s="17" t="s">
        <v>45</v>
      </c>
      <c r="D543" s="17">
        <v>33123</v>
      </c>
      <c r="E543" s="18">
        <v>44348.363194444442</v>
      </c>
      <c r="F543" s="18">
        <v>44393</v>
      </c>
      <c r="G543" s="19">
        <v>59600</v>
      </c>
      <c r="H543" s="20"/>
      <c r="I543" s="20"/>
      <c r="J543" s="20">
        <v>0</v>
      </c>
      <c r="K543" s="20">
        <v>0</v>
      </c>
      <c r="L543" s="20"/>
      <c r="M543" s="20"/>
      <c r="N543" s="20">
        <v>0</v>
      </c>
      <c r="O543" s="20">
        <v>59600</v>
      </c>
      <c r="P543" s="16" t="s">
        <v>582</v>
      </c>
      <c r="Q543" s="19">
        <v>59600</v>
      </c>
      <c r="R543" s="20"/>
      <c r="S543" s="20">
        <v>59600</v>
      </c>
      <c r="T543" s="20"/>
      <c r="U543" s="16">
        <v>0</v>
      </c>
      <c r="V543" s="20"/>
      <c r="W543" s="20"/>
      <c r="X543" s="20"/>
      <c r="Y543" s="20"/>
      <c r="Z543" s="20"/>
      <c r="AA543" s="20"/>
      <c r="AB543" s="20"/>
      <c r="AC543" s="16"/>
      <c r="AD543" s="20"/>
      <c r="AE543" s="20"/>
      <c r="AF543" s="20"/>
      <c r="AG543" s="25">
        <v>0</v>
      </c>
      <c r="AH543" s="16"/>
      <c r="AI543" s="16"/>
      <c r="AJ543" s="20"/>
      <c r="AK543" s="20"/>
      <c r="AL543" s="26">
        <v>0</v>
      </c>
    </row>
    <row r="544" spans="1:38" x14ac:dyDescent="0.25">
      <c r="A544" s="15">
        <v>536</v>
      </c>
      <c r="B544" s="16"/>
      <c r="C544" s="17" t="s">
        <v>45</v>
      </c>
      <c r="D544" s="17">
        <v>33124</v>
      </c>
      <c r="E544" s="18">
        <v>44348.363888888889</v>
      </c>
      <c r="F544" s="18">
        <v>44393</v>
      </c>
      <c r="G544" s="19">
        <v>150000</v>
      </c>
      <c r="H544" s="20"/>
      <c r="I544" s="20"/>
      <c r="J544" s="20">
        <v>0</v>
      </c>
      <c r="K544" s="20">
        <v>0</v>
      </c>
      <c r="L544" s="20"/>
      <c r="M544" s="20"/>
      <c r="N544" s="20">
        <v>0</v>
      </c>
      <c r="O544" s="20">
        <v>150000</v>
      </c>
      <c r="P544" s="16" t="s">
        <v>583</v>
      </c>
      <c r="Q544" s="19">
        <v>150000</v>
      </c>
      <c r="R544" s="20"/>
      <c r="S544" s="20">
        <v>150000</v>
      </c>
      <c r="T544" s="20"/>
      <c r="U544" s="16">
        <v>0</v>
      </c>
      <c r="V544" s="20"/>
      <c r="W544" s="20"/>
      <c r="X544" s="20"/>
      <c r="Y544" s="20"/>
      <c r="Z544" s="20"/>
      <c r="AA544" s="20"/>
      <c r="AB544" s="20"/>
      <c r="AC544" s="16"/>
      <c r="AD544" s="20"/>
      <c r="AE544" s="20"/>
      <c r="AF544" s="20"/>
      <c r="AG544" s="25">
        <v>0</v>
      </c>
      <c r="AH544" s="16"/>
      <c r="AI544" s="16"/>
      <c r="AJ544" s="20"/>
      <c r="AK544" s="20"/>
      <c r="AL544" s="26">
        <v>0</v>
      </c>
    </row>
    <row r="545" spans="1:38" x14ac:dyDescent="0.25">
      <c r="A545" s="15">
        <v>537</v>
      </c>
      <c r="B545" s="16"/>
      <c r="C545" s="17" t="s">
        <v>45</v>
      </c>
      <c r="D545" s="17">
        <v>33269</v>
      </c>
      <c r="E545" s="18">
        <v>44349.469444444447</v>
      </c>
      <c r="F545" s="18">
        <v>44393</v>
      </c>
      <c r="G545" s="19">
        <v>26000</v>
      </c>
      <c r="H545" s="20"/>
      <c r="I545" s="20"/>
      <c r="J545" s="20">
        <v>0</v>
      </c>
      <c r="K545" s="20">
        <v>26000</v>
      </c>
      <c r="L545" s="20"/>
      <c r="M545" s="20"/>
      <c r="N545" s="20">
        <v>26000</v>
      </c>
      <c r="O545" s="20">
        <v>0</v>
      </c>
      <c r="P545" s="16" t="s">
        <v>584</v>
      </c>
      <c r="Q545" s="19">
        <v>26000</v>
      </c>
      <c r="R545" s="20"/>
      <c r="S545" s="20"/>
      <c r="T545" s="20"/>
      <c r="U545" s="16">
        <v>0</v>
      </c>
      <c r="V545" s="20"/>
      <c r="W545" s="20"/>
      <c r="X545" s="20"/>
      <c r="Y545" s="20"/>
      <c r="Z545" s="20"/>
      <c r="AA545" s="20"/>
      <c r="AB545" s="20"/>
      <c r="AC545" s="16"/>
      <c r="AD545" s="20"/>
      <c r="AE545" s="20">
        <v>0</v>
      </c>
      <c r="AF545" s="20"/>
      <c r="AG545" s="25">
        <v>0</v>
      </c>
      <c r="AH545" s="16"/>
      <c r="AI545" s="16"/>
      <c r="AJ545" s="20">
        <v>0</v>
      </c>
      <c r="AK545" s="20"/>
      <c r="AL545" s="26">
        <v>0</v>
      </c>
    </row>
    <row r="546" spans="1:38" x14ac:dyDescent="0.25">
      <c r="A546" s="15">
        <v>538</v>
      </c>
      <c r="B546" s="16"/>
      <c r="C546" s="17" t="s">
        <v>45</v>
      </c>
      <c r="D546" s="17">
        <v>33381</v>
      </c>
      <c r="E546" s="18">
        <v>44349.727777777778</v>
      </c>
      <c r="F546" s="18">
        <v>44393</v>
      </c>
      <c r="G546" s="19">
        <v>87174</v>
      </c>
      <c r="H546" s="20"/>
      <c r="I546" s="20"/>
      <c r="J546" s="20">
        <v>0</v>
      </c>
      <c r="K546" s="20">
        <v>0</v>
      </c>
      <c r="L546" s="20"/>
      <c r="M546" s="20"/>
      <c r="N546" s="20">
        <v>0</v>
      </c>
      <c r="O546" s="20">
        <v>87174</v>
      </c>
      <c r="P546" s="16" t="s">
        <v>585</v>
      </c>
      <c r="Q546" s="19">
        <v>87174</v>
      </c>
      <c r="R546" s="20"/>
      <c r="S546" s="20">
        <v>87174</v>
      </c>
      <c r="T546" s="20"/>
      <c r="U546" s="16">
        <v>0</v>
      </c>
      <c r="V546" s="20"/>
      <c r="W546" s="20"/>
      <c r="X546" s="20"/>
      <c r="Y546" s="20"/>
      <c r="Z546" s="20"/>
      <c r="AA546" s="20"/>
      <c r="AB546" s="20"/>
      <c r="AC546" s="16"/>
      <c r="AD546" s="20"/>
      <c r="AE546" s="20"/>
      <c r="AF546" s="20"/>
      <c r="AG546" s="25">
        <v>0</v>
      </c>
      <c r="AH546" s="16"/>
      <c r="AI546" s="16"/>
      <c r="AJ546" s="20"/>
      <c r="AK546" s="20"/>
      <c r="AL546" s="26">
        <v>0</v>
      </c>
    </row>
    <row r="547" spans="1:38" x14ac:dyDescent="0.25">
      <c r="A547" s="15">
        <v>539</v>
      </c>
      <c r="B547" s="16"/>
      <c r="C547" s="17" t="s">
        <v>45</v>
      </c>
      <c r="D547" s="17">
        <v>33579</v>
      </c>
      <c r="E547" s="18">
        <v>44350.849305555559</v>
      </c>
      <c r="F547" s="18">
        <v>44393</v>
      </c>
      <c r="G547" s="19">
        <v>132968</v>
      </c>
      <c r="H547" s="20"/>
      <c r="I547" s="20"/>
      <c r="J547" s="20">
        <v>0</v>
      </c>
      <c r="K547" s="20">
        <v>0</v>
      </c>
      <c r="L547" s="20"/>
      <c r="M547" s="20"/>
      <c r="N547" s="20">
        <v>0</v>
      </c>
      <c r="O547" s="20">
        <v>132968</v>
      </c>
      <c r="P547" s="16" t="s">
        <v>586</v>
      </c>
      <c r="Q547" s="19">
        <v>132968</v>
      </c>
      <c r="R547" s="20"/>
      <c r="S547" s="20">
        <v>132968</v>
      </c>
      <c r="T547" s="20"/>
      <c r="U547" s="16">
        <v>0</v>
      </c>
      <c r="V547" s="20"/>
      <c r="W547" s="20"/>
      <c r="X547" s="20"/>
      <c r="Y547" s="20"/>
      <c r="Z547" s="20"/>
      <c r="AA547" s="20"/>
      <c r="AB547" s="20"/>
      <c r="AC547" s="16"/>
      <c r="AD547" s="20"/>
      <c r="AE547" s="20"/>
      <c r="AF547" s="20"/>
      <c r="AG547" s="25">
        <v>0</v>
      </c>
      <c r="AH547" s="16"/>
      <c r="AI547" s="16"/>
      <c r="AJ547" s="20"/>
      <c r="AK547" s="20"/>
      <c r="AL547" s="26">
        <v>0</v>
      </c>
    </row>
    <row r="548" spans="1:38" x14ac:dyDescent="0.25">
      <c r="A548" s="15">
        <v>540</v>
      </c>
      <c r="B548" s="16"/>
      <c r="C548" s="17" t="s">
        <v>45</v>
      </c>
      <c r="D548" s="17">
        <v>33586</v>
      </c>
      <c r="E548" s="18">
        <v>44351.073611111111</v>
      </c>
      <c r="F548" s="18">
        <v>44393</v>
      </c>
      <c r="G548" s="19">
        <v>97085</v>
      </c>
      <c r="H548" s="20"/>
      <c r="I548" s="20"/>
      <c r="J548" s="20">
        <v>0</v>
      </c>
      <c r="K548" s="20">
        <v>0</v>
      </c>
      <c r="L548" s="20"/>
      <c r="M548" s="20"/>
      <c r="N548" s="20">
        <v>0</v>
      </c>
      <c r="O548" s="20">
        <v>97085</v>
      </c>
      <c r="P548" s="16" t="s">
        <v>587</v>
      </c>
      <c r="Q548" s="19">
        <v>97085</v>
      </c>
      <c r="R548" s="20"/>
      <c r="S548" s="20">
        <v>97085</v>
      </c>
      <c r="T548" s="20"/>
      <c r="U548" s="16">
        <v>0</v>
      </c>
      <c r="V548" s="20"/>
      <c r="W548" s="20"/>
      <c r="X548" s="20"/>
      <c r="Y548" s="20"/>
      <c r="Z548" s="20"/>
      <c r="AA548" s="20"/>
      <c r="AB548" s="20"/>
      <c r="AC548" s="16"/>
      <c r="AD548" s="20"/>
      <c r="AE548" s="20"/>
      <c r="AF548" s="20"/>
      <c r="AG548" s="25">
        <v>0</v>
      </c>
      <c r="AH548" s="16"/>
      <c r="AI548" s="16"/>
      <c r="AJ548" s="20"/>
      <c r="AK548" s="20"/>
      <c r="AL548" s="26">
        <v>0</v>
      </c>
    </row>
    <row r="549" spans="1:38" x14ac:dyDescent="0.25">
      <c r="A549" s="15">
        <v>541</v>
      </c>
      <c r="B549" s="16"/>
      <c r="C549" s="17" t="s">
        <v>45</v>
      </c>
      <c r="D549" s="17">
        <v>33671</v>
      </c>
      <c r="E549" s="18">
        <v>44351.665277777778</v>
      </c>
      <c r="F549" s="18">
        <v>44393</v>
      </c>
      <c r="G549" s="19">
        <v>59600</v>
      </c>
      <c r="H549" s="20"/>
      <c r="I549" s="20"/>
      <c r="J549" s="20">
        <v>0</v>
      </c>
      <c r="K549" s="20">
        <v>0</v>
      </c>
      <c r="L549" s="20"/>
      <c r="M549" s="20"/>
      <c r="N549" s="20">
        <v>0</v>
      </c>
      <c r="O549" s="20">
        <v>59600</v>
      </c>
      <c r="P549" s="16" t="s">
        <v>588</v>
      </c>
      <c r="Q549" s="19">
        <v>59600</v>
      </c>
      <c r="R549" s="20"/>
      <c r="S549" s="20">
        <v>59600</v>
      </c>
      <c r="T549" s="20"/>
      <c r="U549" s="16">
        <v>0</v>
      </c>
      <c r="V549" s="20"/>
      <c r="W549" s="20"/>
      <c r="X549" s="20"/>
      <c r="Y549" s="20"/>
      <c r="Z549" s="20"/>
      <c r="AA549" s="20"/>
      <c r="AB549" s="20"/>
      <c r="AC549" s="16"/>
      <c r="AD549" s="20"/>
      <c r="AE549" s="20"/>
      <c r="AF549" s="20"/>
      <c r="AG549" s="25">
        <v>0</v>
      </c>
      <c r="AH549" s="16"/>
      <c r="AI549" s="16"/>
      <c r="AJ549" s="20"/>
      <c r="AK549" s="20"/>
      <c r="AL549" s="26">
        <v>0</v>
      </c>
    </row>
    <row r="550" spans="1:38" x14ac:dyDescent="0.25">
      <c r="A550" s="15">
        <v>542</v>
      </c>
      <c r="B550" s="16"/>
      <c r="C550" s="17" t="s">
        <v>45</v>
      </c>
      <c r="D550" s="17">
        <v>33770</v>
      </c>
      <c r="E550" s="18">
        <v>44352.886111111111</v>
      </c>
      <c r="F550" s="18">
        <v>44393.402777777781</v>
      </c>
      <c r="G550" s="19">
        <v>74386</v>
      </c>
      <c r="H550" s="20"/>
      <c r="I550" s="20"/>
      <c r="J550" s="20">
        <v>0</v>
      </c>
      <c r="K550" s="20">
        <v>0</v>
      </c>
      <c r="L550" s="20"/>
      <c r="M550" s="20"/>
      <c r="N550" s="20">
        <v>0</v>
      </c>
      <c r="O550" s="20">
        <v>74386</v>
      </c>
      <c r="P550" s="16" t="s">
        <v>589</v>
      </c>
      <c r="Q550" s="19">
        <v>74386</v>
      </c>
      <c r="R550" s="20"/>
      <c r="S550" s="20">
        <v>74386</v>
      </c>
      <c r="T550" s="20"/>
      <c r="U550" s="16">
        <v>0</v>
      </c>
      <c r="V550" s="20"/>
      <c r="W550" s="20"/>
      <c r="X550" s="20"/>
      <c r="Y550" s="20"/>
      <c r="Z550" s="20"/>
      <c r="AA550" s="20"/>
      <c r="AB550" s="20"/>
      <c r="AC550" s="16"/>
      <c r="AD550" s="20"/>
      <c r="AE550" s="20"/>
      <c r="AF550" s="20"/>
      <c r="AG550" s="25">
        <v>0</v>
      </c>
      <c r="AH550" s="16"/>
      <c r="AI550" s="16"/>
      <c r="AJ550" s="20"/>
      <c r="AK550" s="20"/>
      <c r="AL550" s="26">
        <v>0</v>
      </c>
    </row>
    <row r="551" spans="1:38" x14ac:dyDescent="0.25">
      <c r="A551" s="15">
        <v>543</v>
      </c>
      <c r="B551" s="16"/>
      <c r="C551" s="17" t="s">
        <v>45</v>
      </c>
      <c r="D551" s="17">
        <v>33803</v>
      </c>
      <c r="E551" s="18">
        <v>44353.741666666669</v>
      </c>
      <c r="F551" s="18">
        <v>44393.402777777781</v>
      </c>
      <c r="G551" s="19">
        <v>134509</v>
      </c>
      <c r="H551" s="20"/>
      <c r="I551" s="20"/>
      <c r="J551" s="20">
        <v>0</v>
      </c>
      <c r="K551" s="20">
        <v>59600</v>
      </c>
      <c r="L551" s="20"/>
      <c r="M551" s="20"/>
      <c r="N551" s="20">
        <v>59600</v>
      </c>
      <c r="O551" s="20">
        <v>74909</v>
      </c>
      <c r="P551" s="16" t="s">
        <v>590</v>
      </c>
      <c r="Q551" s="19">
        <v>134509</v>
      </c>
      <c r="R551" s="20"/>
      <c r="S551" s="20"/>
      <c r="T551" s="20"/>
      <c r="U551" s="16">
        <v>0</v>
      </c>
      <c r="V551" s="20"/>
      <c r="W551" s="20"/>
      <c r="X551" s="20"/>
      <c r="Y551" s="20"/>
      <c r="Z551" s="20"/>
      <c r="AA551" s="20"/>
      <c r="AB551" s="20"/>
      <c r="AC551" s="16"/>
      <c r="AD551" s="20"/>
      <c r="AE551" s="20">
        <v>0</v>
      </c>
      <c r="AF551" s="20"/>
      <c r="AG551" s="25">
        <v>74909</v>
      </c>
      <c r="AH551" s="16"/>
      <c r="AI551" s="16"/>
      <c r="AJ551" s="20">
        <v>74909</v>
      </c>
      <c r="AK551" s="20"/>
      <c r="AL551" s="26">
        <v>0</v>
      </c>
    </row>
    <row r="552" spans="1:38" x14ac:dyDescent="0.25">
      <c r="A552" s="15">
        <v>544</v>
      </c>
      <c r="B552" s="16"/>
      <c r="C552" s="17" t="s">
        <v>45</v>
      </c>
      <c r="D552" s="17">
        <v>33996</v>
      </c>
      <c r="E552" s="18">
        <v>44355.856249999997</v>
      </c>
      <c r="F552" s="18">
        <v>44393</v>
      </c>
      <c r="G552" s="19">
        <v>59600</v>
      </c>
      <c r="H552" s="20"/>
      <c r="I552" s="20"/>
      <c r="J552" s="20">
        <v>0</v>
      </c>
      <c r="K552" s="20">
        <v>0</v>
      </c>
      <c r="L552" s="20"/>
      <c r="M552" s="20"/>
      <c r="N552" s="20">
        <v>0</v>
      </c>
      <c r="O552" s="20">
        <v>59600</v>
      </c>
      <c r="P552" s="16" t="s">
        <v>591</v>
      </c>
      <c r="Q552" s="19">
        <v>59600</v>
      </c>
      <c r="R552" s="20"/>
      <c r="S552" s="20">
        <v>59600</v>
      </c>
      <c r="T552" s="20"/>
      <c r="U552" s="16">
        <v>0</v>
      </c>
      <c r="V552" s="20"/>
      <c r="W552" s="20"/>
      <c r="X552" s="20"/>
      <c r="Y552" s="20"/>
      <c r="Z552" s="20"/>
      <c r="AA552" s="20"/>
      <c r="AB552" s="20"/>
      <c r="AC552" s="16"/>
      <c r="AD552" s="20"/>
      <c r="AE552" s="20"/>
      <c r="AF552" s="20"/>
      <c r="AG552" s="25">
        <v>0</v>
      </c>
      <c r="AH552" s="16"/>
      <c r="AI552" s="16"/>
      <c r="AJ552" s="20"/>
      <c r="AK552" s="20"/>
      <c r="AL552" s="26">
        <v>0</v>
      </c>
    </row>
    <row r="553" spans="1:38" x14ac:dyDescent="0.25">
      <c r="A553" s="15">
        <v>545</v>
      </c>
      <c r="B553" s="16"/>
      <c r="C553" s="17" t="s">
        <v>45</v>
      </c>
      <c r="D553" s="17">
        <v>34002</v>
      </c>
      <c r="E553" s="18">
        <v>44355.989583333336</v>
      </c>
      <c r="F553" s="18">
        <v>44393.402777777781</v>
      </c>
      <c r="G553" s="19">
        <v>980632</v>
      </c>
      <c r="H553" s="20"/>
      <c r="I553" s="20"/>
      <c r="J553" s="20">
        <v>0</v>
      </c>
      <c r="K553" s="20">
        <v>605900</v>
      </c>
      <c r="L553" s="20"/>
      <c r="M553" s="20"/>
      <c r="N553" s="20">
        <v>605900</v>
      </c>
      <c r="O553" s="20">
        <v>374732</v>
      </c>
      <c r="P553" s="16" t="s">
        <v>592</v>
      </c>
      <c r="Q553" s="19">
        <v>980632</v>
      </c>
      <c r="R553" s="20"/>
      <c r="S553" s="20"/>
      <c r="T553" s="20"/>
      <c r="U553" s="16">
        <v>0</v>
      </c>
      <c r="V553" s="20"/>
      <c r="W553" s="20"/>
      <c r="X553" s="20"/>
      <c r="Y553" s="20"/>
      <c r="Z553" s="20"/>
      <c r="AA553" s="20"/>
      <c r="AB553" s="20"/>
      <c r="AC553" s="16"/>
      <c r="AD553" s="20"/>
      <c r="AE553" s="20">
        <v>0</v>
      </c>
      <c r="AF553" s="20"/>
      <c r="AG553" s="25">
        <v>374732</v>
      </c>
      <c r="AH553" s="16"/>
      <c r="AI553" s="16"/>
      <c r="AJ553" s="20">
        <v>374732</v>
      </c>
      <c r="AK553" s="20"/>
      <c r="AL553" s="26">
        <v>0</v>
      </c>
    </row>
    <row r="554" spans="1:38" x14ac:dyDescent="0.25">
      <c r="A554" s="15">
        <v>546</v>
      </c>
      <c r="B554" s="16"/>
      <c r="C554" s="17" t="s">
        <v>45</v>
      </c>
      <c r="D554" s="17">
        <v>34041</v>
      </c>
      <c r="E554" s="18">
        <v>44356.40347222222</v>
      </c>
      <c r="F554" s="18">
        <v>44393</v>
      </c>
      <c r="G554" s="19">
        <v>26000</v>
      </c>
      <c r="H554" s="20"/>
      <c r="I554" s="20"/>
      <c r="J554" s="20">
        <v>0</v>
      </c>
      <c r="K554" s="20">
        <v>26000</v>
      </c>
      <c r="L554" s="20"/>
      <c r="M554" s="20"/>
      <c r="N554" s="20">
        <v>26000</v>
      </c>
      <c r="O554" s="20">
        <v>0</v>
      </c>
      <c r="P554" s="16" t="s">
        <v>593</v>
      </c>
      <c r="Q554" s="19">
        <v>26000</v>
      </c>
      <c r="R554" s="20"/>
      <c r="S554" s="20"/>
      <c r="T554" s="20"/>
      <c r="U554" s="16">
        <v>0</v>
      </c>
      <c r="V554" s="20"/>
      <c r="W554" s="20"/>
      <c r="X554" s="20"/>
      <c r="Y554" s="20"/>
      <c r="Z554" s="20"/>
      <c r="AA554" s="20"/>
      <c r="AB554" s="20"/>
      <c r="AC554" s="16"/>
      <c r="AD554" s="20"/>
      <c r="AE554" s="20">
        <v>0</v>
      </c>
      <c r="AF554" s="20"/>
      <c r="AG554" s="25">
        <v>0</v>
      </c>
      <c r="AH554" s="16"/>
      <c r="AI554" s="16"/>
      <c r="AJ554" s="20">
        <v>0</v>
      </c>
      <c r="AK554" s="20"/>
      <c r="AL554" s="26">
        <v>0</v>
      </c>
    </row>
    <row r="555" spans="1:38" x14ac:dyDescent="0.25">
      <c r="A555" s="15">
        <v>547</v>
      </c>
      <c r="B555" s="16"/>
      <c r="C555" s="17" t="s">
        <v>45</v>
      </c>
      <c r="D555" s="17">
        <v>34140</v>
      </c>
      <c r="E555" s="18">
        <v>44356.772222222222</v>
      </c>
      <c r="F555" s="18">
        <v>44393</v>
      </c>
      <c r="G555" s="19">
        <v>119498</v>
      </c>
      <c r="H555" s="20"/>
      <c r="I555" s="20"/>
      <c r="J555" s="20">
        <v>0</v>
      </c>
      <c r="K555" s="20">
        <v>0</v>
      </c>
      <c r="L555" s="20"/>
      <c r="M555" s="20"/>
      <c r="N555" s="20">
        <v>0</v>
      </c>
      <c r="O555" s="20">
        <v>119498</v>
      </c>
      <c r="P555" s="16" t="s">
        <v>594</v>
      </c>
      <c r="Q555" s="19">
        <v>119498</v>
      </c>
      <c r="R555" s="20"/>
      <c r="S555" s="20">
        <v>119498</v>
      </c>
      <c r="T555" s="20"/>
      <c r="U555" s="16">
        <v>0</v>
      </c>
      <c r="V555" s="20"/>
      <c r="W555" s="20"/>
      <c r="X555" s="20"/>
      <c r="Y555" s="20"/>
      <c r="Z555" s="20"/>
      <c r="AA555" s="20"/>
      <c r="AB555" s="20"/>
      <c r="AC555" s="16"/>
      <c r="AD555" s="20"/>
      <c r="AE555" s="20"/>
      <c r="AF555" s="20"/>
      <c r="AG555" s="25">
        <v>0</v>
      </c>
      <c r="AH555" s="16"/>
      <c r="AI555" s="16"/>
      <c r="AJ555" s="20"/>
      <c r="AK555" s="20"/>
      <c r="AL555" s="26">
        <v>0</v>
      </c>
    </row>
    <row r="556" spans="1:38" x14ac:dyDescent="0.25">
      <c r="A556" s="15">
        <v>548</v>
      </c>
      <c r="B556" s="16"/>
      <c r="C556" s="17" t="s">
        <v>45</v>
      </c>
      <c r="D556" s="17">
        <v>34147</v>
      </c>
      <c r="E556" s="18">
        <v>44356.886805555558</v>
      </c>
      <c r="F556" s="18">
        <v>44393</v>
      </c>
      <c r="G556" s="19">
        <v>109700</v>
      </c>
      <c r="H556" s="20"/>
      <c r="I556" s="20"/>
      <c r="J556" s="20">
        <v>0</v>
      </c>
      <c r="K556" s="20">
        <v>0</v>
      </c>
      <c r="L556" s="20"/>
      <c r="M556" s="20"/>
      <c r="N556" s="20">
        <v>0</v>
      </c>
      <c r="O556" s="20">
        <v>109700</v>
      </c>
      <c r="P556" s="16" t="s">
        <v>595</v>
      </c>
      <c r="Q556" s="19">
        <v>109700</v>
      </c>
      <c r="R556" s="20"/>
      <c r="S556" s="20">
        <v>109700</v>
      </c>
      <c r="T556" s="20"/>
      <c r="U556" s="16">
        <v>0</v>
      </c>
      <c r="V556" s="20"/>
      <c r="W556" s="20"/>
      <c r="X556" s="20"/>
      <c r="Y556" s="20"/>
      <c r="Z556" s="20"/>
      <c r="AA556" s="20"/>
      <c r="AB556" s="20"/>
      <c r="AC556" s="16"/>
      <c r="AD556" s="20"/>
      <c r="AE556" s="20"/>
      <c r="AF556" s="20"/>
      <c r="AG556" s="25">
        <v>0</v>
      </c>
      <c r="AH556" s="16"/>
      <c r="AI556" s="16"/>
      <c r="AJ556" s="20"/>
      <c r="AK556" s="20"/>
      <c r="AL556" s="26">
        <v>0</v>
      </c>
    </row>
    <row r="557" spans="1:38" x14ac:dyDescent="0.25">
      <c r="A557" s="15">
        <v>549</v>
      </c>
      <c r="B557" s="16"/>
      <c r="C557" s="17" t="s">
        <v>45</v>
      </c>
      <c r="D557" s="17">
        <v>34272</v>
      </c>
      <c r="E557" s="18">
        <v>44357.695833333331</v>
      </c>
      <c r="F557" s="18">
        <v>44393</v>
      </c>
      <c r="G557" s="19">
        <v>6500</v>
      </c>
      <c r="H557" s="20"/>
      <c r="I557" s="20"/>
      <c r="J557" s="20">
        <v>0</v>
      </c>
      <c r="K557" s="20">
        <v>6500</v>
      </c>
      <c r="L557" s="20"/>
      <c r="M557" s="20"/>
      <c r="N557" s="20">
        <v>6500</v>
      </c>
      <c r="O557" s="20">
        <v>0</v>
      </c>
      <c r="P557" s="16" t="s">
        <v>596</v>
      </c>
      <c r="Q557" s="19">
        <v>6500</v>
      </c>
      <c r="R557" s="20"/>
      <c r="S557" s="20"/>
      <c r="T557" s="20"/>
      <c r="U557" s="16">
        <v>0</v>
      </c>
      <c r="V557" s="20"/>
      <c r="W557" s="20"/>
      <c r="X557" s="20"/>
      <c r="Y557" s="20"/>
      <c r="Z557" s="20"/>
      <c r="AA557" s="20"/>
      <c r="AB557" s="20"/>
      <c r="AC557" s="16"/>
      <c r="AD557" s="20"/>
      <c r="AE557" s="20">
        <v>0</v>
      </c>
      <c r="AF557" s="20"/>
      <c r="AG557" s="25">
        <v>0</v>
      </c>
      <c r="AH557" s="16"/>
      <c r="AI557" s="16"/>
      <c r="AJ557" s="20">
        <v>0</v>
      </c>
      <c r="AK557" s="20"/>
      <c r="AL557" s="26">
        <v>0</v>
      </c>
    </row>
    <row r="558" spans="1:38" x14ac:dyDescent="0.25">
      <c r="A558" s="15">
        <v>550</v>
      </c>
      <c r="B558" s="16"/>
      <c r="C558" s="17" t="s">
        <v>45</v>
      </c>
      <c r="D558" s="17">
        <v>34300</v>
      </c>
      <c r="E558" s="18">
        <v>44357.87777777778</v>
      </c>
      <c r="F558" s="18">
        <v>44393</v>
      </c>
      <c r="G558" s="19">
        <v>1860879</v>
      </c>
      <c r="H558" s="20"/>
      <c r="I558" s="20"/>
      <c r="J558" s="20">
        <v>0</v>
      </c>
      <c r="K558" s="20">
        <v>0</v>
      </c>
      <c r="L558" s="20"/>
      <c r="M558" s="20"/>
      <c r="N558" s="20">
        <v>0</v>
      </c>
      <c r="O558" s="20">
        <v>1860879</v>
      </c>
      <c r="P558" s="16" t="s">
        <v>597</v>
      </c>
      <c r="Q558" s="19">
        <v>1860879</v>
      </c>
      <c r="R558" s="20"/>
      <c r="S558" s="20">
        <v>1860879</v>
      </c>
      <c r="T558" s="20"/>
      <c r="U558" s="16">
        <v>0</v>
      </c>
      <c r="V558" s="20"/>
      <c r="W558" s="20"/>
      <c r="X558" s="20"/>
      <c r="Y558" s="20"/>
      <c r="Z558" s="20"/>
      <c r="AA558" s="20"/>
      <c r="AB558" s="20"/>
      <c r="AC558" s="16"/>
      <c r="AD558" s="20"/>
      <c r="AE558" s="20"/>
      <c r="AF558" s="20"/>
      <c r="AG558" s="25">
        <v>0</v>
      </c>
      <c r="AH558" s="16"/>
      <c r="AI558" s="16"/>
      <c r="AJ558" s="20"/>
      <c r="AK558" s="20"/>
      <c r="AL558" s="26">
        <v>0</v>
      </c>
    </row>
    <row r="559" spans="1:38" x14ac:dyDescent="0.25">
      <c r="A559" s="15">
        <v>551</v>
      </c>
      <c r="B559" s="16"/>
      <c r="C559" s="17" t="s">
        <v>45</v>
      </c>
      <c r="D559" s="17">
        <v>34326</v>
      </c>
      <c r="E559" s="18">
        <v>44358.401388888888</v>
      </c>
      <c r="F559" s="18">
        <v>44393</v>
      </c>
      <c r="G559" s="19">
        <v>4290015</v>
      </c>
      <c r="H559" s="20"/>
      <c r="I559" s="20"/>
      <c r="J559" s="20">
        <v>0</v>
      </c>
      <c r="K559" s="20">
        <v>0</v>
      </c>
      <c r="L559" s="20"/>
      <c r="M559" s="20"/>
      <c r="N559" s="20">
        <v>0</v>
      </c>
      <c r="O559" s="20">
        <v>4290015</v>
      </c>
      <c r="P559" s="16" t="s">
        <v>598</v>
      </c>
      <c r="Q559" s="19">
        <v>4290015</v>
      </c>
      <c r="R559" s="20"/>
      <c r="S559" s="20">
        <v>4290015</v>
      </c>
      <c r="T559" s="20"/>
      <c r="U559" s="16">
        <v>0</v>
      </c>
      <c r="V559" s="20"/>
      <c r="W559" s="20"/>
      <c r="X559" s="20"/>
      <c r="Y559" s="20"/>
      <c r="Z559" s="20"/>
      <c r="AA559" s="20"/>
      <c r="AB559" s="20"/>
      <c r="AC559" s="16"/>
      <c r="AD559" s="20"/>
      <c r="AE559" s="20"/>
      <c r="AF559" s="20"/>
      <c r="AG559" s="25">
        <v>0</v>
      </c>
      <c r="AH559" s="16"/>
      <c r="AI559" s="16"/>
      <c r="AJ559" s="20"/>
      <c r="AK559" s="20"/>
      <c r="AL559" s="26">
        <v>0</v>
      </c>
    </row>
    <row r="560" spans="1:38" x14ac:dyDescent="0.25">
      <c r="A560" s="15">
        <v>552</v>
      </c>
      <c r="B560" s="16"/>
      <c r="C560" s="17" t="s">
        <v>45</v>
      </c>
      <c r="D560" s="17">
        <v>34338</v>
      </c>
      <c r="E560" s="18">
        <v>44358.433333333334</v>
      </c>
      <c r="F560" s="18">
        <v>44393</v>
      </c>
      <c r="G560" s="19">
        <v>150000</v>
      </c>
      <c r="H560" s="20"/>
      <c r="I560" s="20"/>
      <c r="J560" s="20">
        <v>0</v>
      </c>
      <c r="K560" s="20">
        <v>0</v>
      </c>
      <c r="L560" s="20"/>
      <c r="M560" s="20"/>
      <c r="N560" s="20">
        <v>0</v>
      </c>
      <c r="O560" s="20">
        <v>150000</v>
      </c>
      <c r="P560" s="16" t="s">
        <v>599</v>
      </c>
      <c r="Q560" s="19">
        <v>150000</v>
      </c>
      <c r="R560" s="20"/>
      <c r="S560" s="20">
        <v>150000</v>
      </c>
      <c r="T560" s="20"/>
      <c r="U560" s="16">
        <v>0</v>
      </c>
      <c r="V560" s="20"/>
      <c r="W560" s="20"/>
      <c r="X560" s="20"/>
      <c r="Y560" s="20"/>
      <c r="Z560" s="20"/>
      <c r="AA560" s="20"/>
      <c r="AB560" s="20"/>
      <c r="AC560" s="16"/>
      <c r="AD560" s="20"/>
      <c r="AE560" s="20"/>
      <c r="AF560" s="20"/>
      <c r="AG560" s="25">
        <v>0</v>
      </c>
      <c r="AH560" s="16"/>
      <c r="AI560" s="16"/>
      <c r="AJ560" s="20"/>
      <c r="AK560" s="20"/>
      <c r="AL560" s="26">
        <v>0</v>
      </c>
    </row>
    <row r="561" spans="1:38" x14ac:dyDescent="0.25">
      <c r="A561" s="15">
        <v>553</v>
      </c>
      <c r="B561" s="16"/>
      <c r="C561" s="17" t="s">
        <v>45</v>
      </c>
      <c r="D561" s="17">
        <v>34386</v>
      </c>
      <c r="E561" s="18">
        <v>44358.598611111112</v>
      </c>
      <c r="F561" s="18">
        <v>44393.401388888888</v>
      </c>
      <c r="G561" s="19">
        <v>6500</v>
      </c>
      <c r="H561" s="20"/>
      <c r="I561" s="20"/>
      <c r="J561" s="20">
        <v>0</v>
      </c>
      <c r="K561" s="20">
        <v>0</v>
      </c>
      <c r="L561" s="20"/>
      <c r="M561" s="20"/>
      <c r="N561" s="20">
        <v>0</v>
      </c>
      <c r="O561" s="20">
        <v>6500</v>
      </c>
      <c r="P561" s="16" t="s">
        <v>600</v>
      </c>
      <c r="Q561" s="19">
        <v>6500</v>
      </c>
      <c r="R561" s="20"/>
      <c r="S561" s="20">
        <v>6500</v>
      </c>
      <c r="T561" s="20"/>
      <c r="U561" s="16">
        <v>0</v>
      </c>
      <c r="V561" s="20"/>
      <c r="W561" s="20"/>
      <c r="X561" s="20"/>
      <c r="Y561" s="20"/>
      <c r="Z561" s="20"/>
      <c r="AA561" s="20"/>
      <c r="AB561" s="20"/>
      <c r="AC561" s="16"/>
      <c r="AD561" s="20"/>
      <c r="AE561" s="20"/>
      <c r="AF561" s="20"/>
      <c r="AG561" s="25">
        <v>0</v>
      </c>
      <c r="AH561" s="16"/>
      <c r="AI561" s="16"/>
      <c r="AJ561" s="20"/>
      <c r="AK561" s="20"/>
      <c r="AL561" s="26">
        <v>0</v>
      </c>
    </row>
    <row r="562" spans="1:38" x14ac:dyDescent="0.25">
      <c r="A562" s="15">
        <v>554</v>
      </c>
      <c r="B562" s="16"/>
      <c r="C562" s="17" t="s">
        <v>45</v>
      </c>
      <c r="D562" s="17">
        <v>34398</v>
      </c>
      <c r="E562" s="18">
        <v>44358.65</v>
      </c>
      <c r="F562" s="18">
        <v>44393</v>
      </c>
      <c r="G562" s="19">
        <v>26000</v>
      </c>
      <c r="H562" s="20"/>
      <c r="I562" s="20"/>
      <c r="J562" s="20">
        <v>0</v>
      </c>
      <c r="K562" s="20">
        <v>26000</v>
      </c>
      <c r="L562" s="20"/>
      <c r="M562" s="20"/>
      <c r="N562" s="20">
        <v>26000</v>
      </c>
      <c r="O562" s="20">
        <v>0</v>
      </c>
      <c r="P562" s="16" t="s">
        <v>601</v>
      </c>
      <c r="Q562" s="19">
        <v>26000</v>
      </c>
      <c r="R562" s="20"/>
      <c r="S562" s="20"/>
      <c r="T562" s="20"/>
      <c r="U562" s="16">
        <v>0</v>
      </c>
      <c r="V562" s="20"/>
      <c r="W562" s="20"/>
      <c r="X562" s="20"/>
      <c r="Y562" s="20"/>
      <c r="Z562" s="20"/>
      <c r="AA562" s="20"/>
      <c r="AB562" s="20"/>
      <c r="AC562" s="16"/>
      <c r="AD562" s="20"/>
      <c r="AE562" s="20">
        <v>0</v>
      </c>
      <c r="AF562" s="20"/>
      <c r="AG562" s="25">
        <v>0</v>
      </c>
      <c r="AH562" s="16"/>
      <c r="AI562" s="16"/>
      <c r="AJ562" s="20">
        <v>0</v>
      </c>
      <c r="AK562" s="20"/>
      <c r="AL562" s="26">
        <v>0</v>
      </c>
    </row>
    <row r="563" spans="1:38" x14ac:dyDescent="0.25">
      <c r="A563" s="15">
        <v>555</v>
      </c>
      <c r="B563" s="16"/>
      <c r="C563" s="17" t="s">
        <v>45</v>
      </c>
      <c r="D563" s="17">
        <v>34441</v>
      </c>
      <c r="E563" s="18">
        <v>44358.821527777778</v>
      </c>
      <c r="F563" s="18">
        <v>44393</v>
      </c>
      <c r="G563" s="19">
        <v>80800</v>
      </c>
      <c r="H563" s="20"/>
      <c r="I563" s="20"/>
      <c r="J563" s="20">
        <v>0</v>
      </c>
      <c r="K563" s="20">
        <v>0</v>
      </c>
      <c r="L563" s="20"/>
      <c r="M563" s="20"/>
      <c r="N563" s="20">
        <v>0</v>
      </c>
      <c r="O563" s="20">
        <v>80800</v>
      </c>
      <c r="P563" s="16" t="s">
        <v>602</v>
      </c>
      <c r="Q563" s="19">
        <v>80800</v>
      </c>
      <c r="R563" s="20"/>
      <c r="S563" s="20">
        <v>80800</v>
      </c>
      <c r="T563" s="20"/>
      <c r="U563" s="16">
        <v>0</v>
      </c>
      <c r="V563" s="20"/>
      <c r="W563" s="20"/>
      <c r="X563" s="20"/>
      <c r="Y563" s="20"/>
      <c r="Z563" s="20"/>
      <c r="AA563" s="20"/>
      <c r="AB563" s="20"/>
      <c r="AC563" s="16"/>
      <c r="AD563" s="20"/>
      <c r="AE563" s="20"/>
      <c r="AF563" s="20"/>
      <c r="AG563" s="25">
        <v>0</v>
      </c>
      <c r="AH563" s="16"/>
      <c r="AI563" s="16"/>
      <c r="AJ563" s="20"/>
      <c r="AK563" s="20"/>
      <c r="AL563" s="26">
        <v>0</v>
      </c>
    </row>
    <row r="564" spans="1:38" x14ac:dyDescent="0.25">
      <c r="A564" s="15">
        <v>556</v>
      </c>
      <c r="B564" s="16"/>
      <c r="C564" s="17" t="s">
        <v>45</v>
      </c>
      <c r="D564" s="17">
        <v>34614</v>
      </c>
      <c r="E564" s="18">
        <v>44361.45416666667</v>
      </c>
      <c r="F564" s="18">
        <v>44393</v>
      </c>
      <c r="G564" s="19">
        <v>114458</v>
      </c>
      <c r="H564" s="20"/>
      <c r="I564" s="20"/>
      <c r="J564" s="20">
        <v>0</v>
      </c>
      <c r="K564" s="20">
        <v>0</v>
      </c>
      <c r="L564" s="20"/>
      <c r="M564" s="20"/>
      <c r="N564" s="20">
        <v>0</v>
      </c>
      <c r="O564" s="20">
        <v>114458</v>
      </c>
      <c r="P564" s="16" t="s">
        <v>603</v>
      </c>
      <c r="Q564" s="19">
        <v>114458</v>
      </c>
      <c r="R564" s="20"/>
      <c r="S564" s="20">
        <v>114458</v>
      </c>
      <c r="T564" s="20"/>
      <c r="U564" s="16">
        <v>0</v>
      </c>
      <c r="V564" s="20"/>
      <c r="W564" s="20"/>
      <c r="X564" s="20"/>
      <c r="Y564" s="20"/>
      <c r="Z564" s="20"/>
      <c r="AA564" s="20"/>
      <c r="AB564" s="20"/>
      <c r="AC564" s="16"/>
      <c r="AD564" s="20"/>
      <c r="AE564" s="20"/>
      <c r="AF564" s="20"/>
      <c r="AG564" s="25">
        <v>0</v>
      </c>
      <c r="AH564" s="16"/>
      <c r="AI564" s="16"/>
      <c r="AJ564" s="20"/>
      <c r="AK564" s="20"/>
      <c r="AL564" s="26">
        <v>0</v>
      </c>
    </row>
    <row r="565" spans="1:38" x14ac:dyDescent="0.25">
      <c r="A565" s="15">
        <v>557</v>
      </c>
      <c r="B565" s="16"/>
      <c r="C565" s="17" t="s">
        <v>45</v>
      </c>
      <c r="D565" s="17">
        <v>34639</v>
      </c>
      <c r="E565" s="18">
        <v>44361.84375</v>
      </c>
      <c r="F565" s="18">
        <v>44393</v>
      </c>
      <c r="G565" s="19">
        <v>574010</v>
      </c>
      <c r="H565" s="20"/>
      <c r="I565" s="20"/>
      <c r="J565" s="20">
        <v>0</v>
      </c>
      <c r="K565" s="20">
        <v>0</v>
      </c>
      <c r="L565" s="20"/>
      <c r="M565" s="20"/>
      <c r="N565" s="20">
        <v>0</v>
      </c>
      <c r="O565" s="20">
        <v>574010</v>
      </c>
      <c r="P565" s="16" t="s">
        <v>604</v>
      </c>
      <c r="Q565" s="19">
        <v>574010</v>
      </c>
      <c r="R565" s="20"/>
      <c r="S565" s="20">
        <v>574010</v>
      </c>
      <c r="T565" s="20"/>
      <c r="U565" s="16">
        <v>0</v>
      </c>
      <c r="V565" s="20"/>
      <c r="W565" s="20"/>
      <c r="X565" s="20"/>
      <c r="Y565" s="20"/>
      <c r="Z565" s="20"/>
      <c r="AA565" s="20"/>
      <c r="AB565" s="20"/>
      <c r="AC565" s="16"/>
      <c r="AD565" s="20"/>
      <c r="AE565" s="20"/>
      <c r="AF565" s="20"/>
      <c r="AG565" s="25">
        <v>0</v>
      </c>
      <c r="AH565" s="16"/>
      <c r="AI565" s="16"/>
      <c r="AJ565" s="20"/>
      <c r="AK565" s="20"/>
      <c r="AL565" s="26">
        <v>0</v>
      </c>
    </row>
    <row r="566" spans="1:38" x14ac:dyDescent="0.25">
      <c r="A566" s="15">
        <v>558</v>
      </c>
      <c r="B566" s="16"/>
      <c r="C566" s="17" t="s">
        <v>45</v>
      </c>
      <c r="D566" s="17">
        <v>34744</v>
      </c>
      <c r="E566" s="18">
        <v>44362.676388888889</v>
      </c>
      <c r="F566" s="18">
        <v>44393</v>
      </c>
      <c r="G566" s="19">
        <v>6500</v>
      </c>
      <c r="H566" s="20"/>
      <c r="I566" s="20"/>
      <c r="J566" s="20">
        <v>0</v>
      </c>
      <c r="K566" s="20">
        <v>6500</v>
      </c>
      <c r="L566" s="20"/>
      <c r="M566" s="20"/>
      <c r="N566" s="20">
        <v>6500</v>
      </c>
      <c r="O566" s="20">
        <v>0</v>
      </c>
      <c r="P566" s="16" t="s">
        <v>605</v>
      </c>
      <c r="Q566" s="19">
        <v>6500</v>
      </c>
      <c r="R566" s="20"/>
      <c r="S566" s="20"/>
      <c r="T566" s="20"/>
      <c r="U566" s="16">
        <v>0</v>
      </c>
      <c r="V566" s="20"/>
      <c r="W566" s="20"/>
      <c r="X566" s="20"/>
      <c r="Y566" s="20"/>
      <c r="Z566" s="20"/>
      <c r="AA566" s="20"/>
      <c r="AB566" s="20"/>
      <c r="AC566" s="16"/>
      <c r="AD566" s="20"/>
      <c r="AE566" s="20">
        <v>0</v>
      </c>
      <c r="AF566" s="20"/>
      <c r="AG566" s="25">
        <v>0</v>
      </c>
      <c r="AH566" s="16"/>
      <c r="AI566" s="16"/>
      <c r="AJ566" s="20">
        <v>0</v>
      </c>
      <c r="AK566" s="20"/>
      <c r="AL566" s="26">
        <v>0</v>
      </c>
    </row>
    <row r="567" spans="1:38" x14ac:dyDescent="0.25">
      <c r="A567" s="15">
        <v>559</v>
      </c>
      <c r="B567" s="16"/>
      <c r="C567" s="17" t="s">
        <v>45</v>
      </c>
      <c r="D567" s="17">
        <v>34745</v>
      </c>
      <c r="E567" s="18">
        <v>44362.681944444441</v>
      </c>
      <c r="F567" s="18">
        <v>44393</v>
      </c>
      <c r="G567" s="19">
        <v>6500</v>
      </c>
      <c r="H567" s="20"/>
      <c r="I567" s="20"/>
      <c r="J567" s="20">
        <v>0</v>
      </c>
      <c r="K567" s="20">
        <v>6500</v>
      </c>
      <c r="L567" s="20"/>
      <c r="M567" s="20"/>
      <c r="N567" s="20">
        <v>6500</v>
      </c>
      <c r="O567" s="20">
        <v>0</v>
      </c>
      <c r="P567" s="16" t="s">
        <v>606</v>
      </c>
      <c r="Q567" s="19">
        <v>6500</v>
      </c>
      <c r="R567" s="20"/>
      <c r="S567" s="20"/>
      <c r="T567" s="20"/>
      <c r="U567" s="16">
        <v>0</v>
      </c>
      <c r="V567" s="20"/>
      <c r="W567" s="20"/>
      <c r="X567" s="20"/>
      <c r="Y567" s="20"/>
      <c r="Z567" s="20"/>
      <c r="AA567" s="20"/>
      <c r="AB567" s="20"/>
      <c r="AC567" s="16"/>
      <c r="AD567" s="20"/>
      <c r="AE567" s="20">
        <v>0</v>
      </c>
      <c r="AF567" s="20"/>
      <c r="AG567" s="25">
        <v>0</v>
      </c>
      <c r="AH567" s="16"/>
      <c r="AI567" s="16"/>
      <c r="AJ567" s="20">
        <v>0</v>
      </c>
      <c r="AK567" s="20"/>
      <c r="AL567" s="26">
        <v>0</v>
      </c>
    </row>
    <row r="568" spans="1:38" x14ac:dyDescent="0.25">
      <c r="A568" s="15">
        <v>560</v>
      </c>
      <c r="B568" s="16"/>
      <c r="C568" s="17" t="s">
        <v>45</v>
      </c>
      <c r="D568" s="17">
        <v>34746</v>
      </c>
      <c r="E568" s="18">
        <v>44362.68472222222</v>
      </c>
      <c r="F568" s="18">
        <v>44393</v>
      </c>
      <c r="G568" s="19">
        <v>6500</v>
      </c>
      <c r="H568" s="20"/>
      <c r="I568" s="20"/>
      <c r="J568" s="20">
        <v>0</v>
      </c>
      <c r="K568" s="20">
        <v>6500</v>
      </c>
      <c r="L568" s="20"/>
      <c r="M568" s="20"/>
      <c r="N568" s="20">
        <v>6500</v>
      </c>
      <c r="O568" s="20">
        <v>0</v>
      </c>
      <c r="P568" s="16" t="s">
        <v>607</v>
      </c>
      <c r="Q568" s="19">
        <v>6500</v>
      </c>
      <c r="R568" s="20"/>
      <c r="S568" s="20"/>
      <c r="T568" s="20"/>
      <c r="U568" s="16">
        <v>0</v>
      </c>
      <c r="V568" s="20"/>
      <c r="W568" s="20"/>
      <c r="X568" s="20"/>
      <c r="Y568" s="20"/>
      <c r="Z568" s="20"/>
      <c r="AA568" s="20"/>
      <c r="AB568" s="20"/>
      <c r="AC568" s="16"/>
      <c r="AD568" s="20"/>
      <c r="AE568" s="20">
        <v>0</v>
      </c>
      <c r="AF568" s="20"/>
      <c r="AG568" s="25">
        <v>0</v>
      </c>
      <c r="AH568" s="16"/>
      <c r="AI568" s="16"/>
      <c r="AJ568" s="20">
        <v>0</v>
      </c>
      <c r="AK568" s="20"/>
      <c r="AL568" s="26">
        <v>0</v>
      </c>
    </row>
    <row r="569" spans="1:38" x14ac:dyDescent="0.25">
      <c r="A569" s="15">
        <v>561</v>
      </c>
      <c r="B569" s="16"/>
      <c r="C569" s="17" t="s">
        <v>45</v>
      </c>
      <c r="D569" s="17">
        <v>34752</v>
      </c>
      <c r="E569" s="18">
        <v>44362.70416666667</v>
      </c>
      <c r="F569" s="18">
        <v>44393</v>
      </c>
      <c r="G569" s="19">
        <v>63914</v>
      </c>
      <c r="H569" s="20"/>
      <c r="I569" s="20"/>
      <c r="J569" s="20">
        <v>0</v>
      </c>
      <c r="K569" s="20">
        <v>0</v>
      </c>
      <c r="L569" s="20"/>
      <c r="M569" s="20"/>
      <c r="N569" s="20">
        <v>0</v>
      </c>
      <c r="O569" s="20">
        <v>63914</v>
      </c>
      <c r="P569" s="16" t="s">
        <v>608</v>
      </c>
      <c r="Q569" s="19">
        <v>63914</v>
      </c>
      <c r="R569" s="20"/>
      <c r="S569" s="20">
        <v>63914</v>
      </c>
      <c r="T569" s="20"/>
      <c r="U569" s="16">
        <v>0</v>
      </c>
      <c r="V569" s="20"/>
      <c r="W569" s="20"/>
      <c r="X569" s="20"/>
      <c r="Y569" s="20"/>
      <c r="Z569" s="20"/>
      <c r="AA569" s="20"/>
      <c r="AB569" s="20"/>
      <c r="AC569" s="16"/>
      <c r="AD569" s="20"/>
      <c r="AE569" s="20"/>
      <c r="AF569" s="20"/>
      <c r="AG569" s="25">
        <v>0</v>
      </c>
      <c r="AH569" s="16"/>
      <c r="AI569" s="16"/>
      <c r="AJ569" s="20"/>
      <c r="AK569" s="20"/>
      <c r="AL569" s="26">
        <v>0</v>
      </c>
    </row>
    <row r="570" spans="1:38" x14ac:dyDescent="0.25">
      <c r="A570" s="15">
        <v>562</v>
      </c>
      <c r="B570" s="16"/>
      <c r="C570" s="17" t="s">
        <v>45</v>
      </c>
      <c r="D570" s="17">
        <v>34755</v>
      </c>
      <c r="E570" s="18">
        <v>44362.711111111108</v>
      </c>
      <c r="F570" s="18">
        <v>44393</v>
      </c>
      <c r="G570" s="19">
        <v>137100</v>
      </c>
      <c r="H570" s="20"/>
      <c r="I570" s="20"/>
      <c r="J570" s="20">
        <v>0</v>
      </c>
      <c r="K570" s="20">
        <v>0</v>
      </c>
      <c r="L570" s="20"/>
      <c r="M570" s="20"/>
      <c r="N570" s="20">
        <v>0</v>
      </c>
      <c r="O570" s="20">
        <v>137100</v>
      </c>
      <c r="P570" s="16" t="s">
        <v>609</v>
      </c>
      <c r="Q570" s="19">
        <v>137100</v>
      </c>
      <c r="R570" s="20"/>
      <c r="S570" s="20">
        <v>137100</v>
      </c>
      <c r="T570" s="20"/>
      <c r="U570" s="16">
        <v>0</v>
      </c>
      <c r="V570" s="20"/>
      <c r="W570" s="20"/>
      <c r="X570" s="20"/>
      <c r="Y570" s="20"/>
      <c r="Z570" s="20"/>
      <c r="AA570" s="20"/>
      <c r="AB570" s="20"/>
      <c r="AC570" s="16"/>
      <c r="AD570" s="20"/>
      <c r="AE570" s="20"/>
      <c r="AF570" s="20"/>
      <c r="AG570" s="25">
        <v>0</v>
      </c>
      <c r="AH570" s="16"/>
      <c r="AI570" s="16"/>
      <c r="AJ570" s="20"/>
      <c r="AK570" s="20"/>
      <c r="AL570" s="26">
        <v>0</v>
      </c>
    </row>
    <row r="571" spans="1:38" x14ac:dyDescent="0.25">
      <c r="A571" s="15">
        <v>563</v>
      </c>
      <c r="B571" s="16"/>
      <c r="C571" s="17" t="s">
        <v>45</v>
      </c>
      <c r="D571" s="17">
        <v>34827</v>
      </c>
      <c r="E571" s="18">
        <v>44363.502083333333</v>
      </c>
      <c r="F571" s="18">
        <v>44393</v>
      </c>
      <c r="G571" s="19">
        <v>170976</v>
      </c>
      <c r="H571" s="20"/>
      <c r="I571" s="20"/>
      <c r="J571" s="20">
        <v>0</v>
      </c>
      <c r="K571" s="20">
        <v>0</v>
      </c>
      <c r="L571" s="20"/>
      <c r="M571" s="20"/>
      <c r="N571" s="20">
        <v>0</v>
      </c>
      <c r="O571" s="20">
        <v>170976</v>
      </c>
      <c r="P571" s="16" t="s">
        <v>610</v>
      </c>
      <c r="Q571" s="19">
        <v>170976</v>
      </c>
      <c r="R571" s="20"/>
      <c r="S571" s="20">
        <v>170976</v>
      </c>
      <c r="T571" s="20"/>
      <c r="U571" s="16">
        <v>0</v>
      </c>
      <c r="V571" s="20"/>
      <c r="W571" s="20"/>
      <c r="X571" s="20"/>
      <c r="Y571" s="20"/>
      <c r="Z571" s="20"/>
      <c r="AA571" s="20"/>
      <c r="AB571" s="20"/>
      <c r="AC571" s="16"/>
      <c r="AD571" s="20"/>
      <c r="AE571" s="20"/>
      <c r="AF571" s="20"/>
      <c r="AG571" s="25">
        <v>0</v>
      </c>
      <c r="AH571" s="16"/>
      <c r="AI571" s="16"/>
      <c r="AJ571" s="20"/>
      <c r="AK571" s="20"/>
      <c r="AL571" s="26">
        <v>0</v>
      </c>
    </row>
    <row r="572" spans="1:38" x14ac:dyDescent="0.25">
      <c r="A572" s="15">
        <v>564</v>
      </c>
      <c r="B572" s="16"/>
      <c r="C572" s="17" t="s">
        <v>45</v>
      </c>
      <c r="D572" s="17">
        <v>34868</v>
      </c>
      <c r="E572" s="18">
        <v>44363.663194444445</v>
      </c>
      <c r="F572" s="18">
        <v>44393</v>
      </c>
      <c r="G572" s="19">
        <v>152730</v>
      </c>
      <c r="H572" s="20"/>
      <c r="I572" s="20"/>
      <c r="J572" s="20">
        <v>0</v>
      </c>
      <c r="K572" s="20">
        <v>0</v>
      </c>
      <c r="L572" s="20"/>
      <c r="M572" s="20"/>
      <c r="N572" s="20">
        <v>0</v>
      </c>
      <c r="O572" s="20">
        <v>152730</v>
      </c>
      <c r="P572" s="16" t="s">
        <v>611</v>
      </c>
      <c r="Q572" s="19">
        <v>152730</v>
      </c>
      <c r="R572" s="20"/>
      <c r="S572" s="20">
        <v>152730</v>
      </c>
      <c r="T572" s="20"/>
      <c r="U572" s="16">
        <v>0</v>
      </c>
      <c r="V572" s="20"/>
      <c r="W572" s="20"/>
      <c r="X572" s="20"/>
      <c r="Y572" s="20"/>
      <c r="Z572" s="20"/>
      <c r="AA572" s="20"/>
      <c r="AB572" s="20"/>
      <c r="AC572" s="16"/>
      <c r="AD572" s="20"/>
      <c r="AE572" s="20"/>
      <c r="AF572" s="20"/>
      <c r="AG572" s="25">
        <v>0</v>
      </c>
      <c r="AH572" s="16"/>
      <c r="AI572" s="16"/>
      <c r="AJ572" s="20"/>
      <c r="AK572" s="20"/>
      <c r="AL572" s="26">
        <v>0</v>
      </c>
    </row>
    <row r="573" spans="1:38" x14ac:dyDescent="0.25">
      <c r="A573" s="15">
        <v>565</v>
      </c>
      <c r="B573" s="16"/>
      <c r="C573" s="17" t="s">
        <v>45</v>
      </c>
      <c r="D573" s="17">
        <v>34958</v>
      </c>
      <c r="E573" s="18">
        <v>44364.420138888891</v>
      </c>
      <c r="F573" s="18">
        <v>44393</v>
      </c>
      <c r="G573" s="19">
        <v>6500</v>
      </c>
      <c r="H573" s="20"/>
      <c r="I573" s="20"/>
      <c r="J573" s="20">
        <v>0</v>
      </c>
      <c r="K573" s="20">
        <v>6500</v>
      </c>
      <c r="L573" s="20"/>
      <c r="M573" s="20"/>
      <c r="N573" s="20">
        <v>6500</v>
      </c>
      <c r="O573" s="20">
        <v>0</v>
      </c>
      <c r="P573" s="16" t="s">
        <v>612</v>
      </c>
      <c r="Q573" s="19">
        <v>6500</v>
      </c>
      <c r="R573" s="20"/>
      <c r="S573" s="20"/>
      <c r="T573" s="20"/>
      <c r="U573" s="16">
        <v>0</v>
      </c>
      <c r="V573" s="20"/>
      <c r="W573" s="20"/>
      <c r="X573" s="20"/>
      <c r="Y573" s="20"/>
      <c r="Z573" s="20"/>
      <c r="AA573" s="20"/>
      <c r="AB573" s="20"/>
      <c r="AC573" s="16"/>
      <c r="AD573" s="20"/>
      <c r="AE573" s="20">
        <v>0</v>
      </c>
      <c r="AF573" s="20"/>
      <c r="AG573" s="25">
        <v>0</v>
      </c>
      <c r="AH573" s="16"/>
      <c r="AI573" s="16"/>
      <c r="AJ573" s="20">
        <v>0</v>
      </c>
      <c r="AK573" s="20"/>
      <c r="AL573" s="26">
        <v>0</v>
      </c>
    </row>
    <row r="574" spans="1:38" x14ac:dyDescent="0.25">
      <c r="A574" s="15">
        <v>566</v>
      </c>
      <c r="B574" s="16"/>
      <c r="C574" s="17" t="s">
        <v>45</v>
      </c>
      <c r="D574" s="17">
        <v>34964</v>
      </c>
      <c r="E574" s="18">
        <v>44364.429166666669</v>
      </c>
      <c r="F574" s="18">
        <v>44393.401388888888</v>
      </c>
      <c r="G574" s="19">
        <v>6500</v>
      </c>
      <c r="H574" s="20"/>
      <c r="I574" s="20"/>
      <c r="J574" s="20">
        <v>0</v>
      </c>
      <c r="K574" s="20">
        <v>0</v>
      </c>
      <c r="L574" s="20"/>
      <c r="M574" s="20"/>
      <c r="N574" s="20">
        <v>0</v>
      </c>
      <c r="O574" s="20">
        <v>6500</v>
      </c>
      <c r="P574" s="16" t="s">
        <v>613</v>
      </c>
      <c r="Q574" s="19">
        <v>6500</v>
      </c>
      <c r="R574" s="20"/>
      <c r="S574" s="20">
        <v>6500</v>
      </c>
      <c r="T574" s="20"/>
      <c r="U574" s="16">
        <v>0</v>
      </c>
      <c r="V574" s="20"/>
      <c r="W574" s="20"/>
      <c r="X574" s="20"/>
      <c r="Y574" s="20"/>
      <c r="Z574" s="20"/>
      <c r="AA574" s="20"/>
      <c r="AB574" s="20"/>
      <c r="AC574" s="16"/>
      <c r="AD574" s="20"/>
      <c r="AE574" s="20"/>
      <c r="AF574" s="20"/>
      <c r="AG574" s="25">
        <v>0</v>
      </c>
      <c r="AH574" s="16"/>
      <c r="AI574" s="16"/>
      <c r="AJ574" s="20"/>
      <c r="AK574" s="20"/>
      <c r="AL574" s="26">
        <v>0</v>
      </c>
    </row>
    <row r="575" spans="1:38" x14ac:dyDescent="0.25">
      <c r="A575" s="15">
        <v>567</v>
      </c>
      <c r="B575" s="16"/>
      <c r="C575" s="17" t="s">
        <v>45</v>
      </c>
      <c r="D575" s="17">
        <v>35022</v>
      </c>
      <c r="E575" s="18">
        <v>44364.654861111114</v>
      </c>
      <c r="F575" s="18">
        <v>44393.401388888888</v>
      </c>
      <c r="G575" s="19">
        <v>6500</v>
      </c>
      <c r="H575" s="20"/>
      <c r="I575" s="20"/>
      <c r="J575" s="20">
        <v>0</v>
      </c>
      <c r="K575" s="20">
        <v>0</v>
      </c>
      <c r="L575" s="20"/>
      <c r="M575" s="20"/>
      <c r="N575" s="20">
        <v>0</v>
      </c>
      <c r="O575" s="20">
        <v>6500</v>
      </c>
      <c r="P575" s="16" t="s">
        <v>614</v>
      </c>
      <c r="Q575" s="19">
        <v>6500</v>
      </c>
      <c r="R575" s="20"/>
      <c r="S575" s="20">
        <v>6500</v>
      </c>
      <c r="T575" s="20"/>
      <c r="U575" s="16">
        <v>0</v>
      </c>
      <c r="V575" s="20"/>
      <c r="W575" s="20"/>
      <c r="X575" s="20"/>
      <c r="Y575" s="20"/>
      <c r="Z575" s="20"/>
      <c r="AA575" s="20"/>
      <c r="AB575" s="20"/>
      <c r="AC575" s="16"/>
      <c r="AD575" s="20"/>
      <c r="AE575" s="20"/>
      <c r="AF575" s="20"/>
      <c r="AG575" s="25">
        <v>0</v>
      </c>
      <c r="AH575" s="16"/>
      <c r="AI575" s="16"/>
      <c r="AJ575" s="20"/>
      <c r="AK575" s="20"/>
      <c r="AL575" s="26">
        <v>0</v>
      </c>
    </row>
    <row r="576" spans="1:38" x14ac:dyDescent="0.25">
      <c r="A576" s="15">
        <v>568</v>
      </c>
      <c r="B576" s="16"/>
      <c r="C576" s="17" t="s">
        <v>45</v>
      </c>
      <c r="D576" s="17">
        <v>35045</v>
      </c>
      <c r="E576" s="18">
        <v>44365.003472222219</v>
      </c>
      <c r="F576" s="18">
        <v>44393</v>
      </c>
      <c r="G576" s="19">
        <v>599733</v>
      </c>
      <c r="H576" s="20"/>
      <c r="I576" s="20"/>
      <c r="J576" s="20">
        <v>0</v>
      </c>
      <c r="K576" s="20">
        <v>0</v>
      </c>
      <c r="L576" s="20"/>
      <c r="M576" s="20"/>
      <c r="N576" s="20">
        <v>0</v>
      </c>
      <c r="O576" s="20">
        <v>599733</v>
      </c>
      <c r="P576" s="16" t="s">
        <v>615</v>
      </c>
      <c r="Q576" s="19">
        <v>599733</v>
      </c>
      <c r="R576" s="20"/>
      <c r="S576" s="20">
        <v>599733</v>
      </c>
      <c r="T576" s="20"/>
      <c r="U576" s="16">
        <v>0</v>
      </c>
      <c r="V576" s="20"/>
      <c r="W576" s="20"/>
      <c r="X576" s="20"/>
      <c r="Y576" s="20"/>
      <c r="Z576" s="20"/>
      <c r="AA576" s="20"/>
      <c r="AB576" s="20"/>
      <c r="AC576" s="16"/>
      <c r="AD576" s="20"/>
      <c r="AE576" s="20"/>
      <c r="AF576" s="20"/>
      <c r="AG576" s="25">
        <v>0</v>
      </c>
      <c r="AH576" s="16"/>
      <c r="AI576" s="16"/>
      <c r="AJ576" s="20"/>
      <c r="AK576" s="20"/>
      <c r="AL576" s="26">
        <v>0</v>
      </c>
    </row>
    <row r="577" spans="1:39" x14ac:dyDescent="0.25">
      <c r="A577" s="15">
        <v>569</v>
      </c>
      <c r="B577" s="16"/>
      <c r="C577" s="17" t="s">
        <v>45</v>
      </c>
      <c r="D577" s="17">
        <v>35107</v>
      </c>
      <c r="E577" s="18">
        <v>44365.487500000003</v>
      </c>
      <c r="F577" s="18">
        <v>44393</v>
      </c>
      <c r="G577" s="19">
        <v>6500</v>
      </c>
      <c r="H577" s="20"/>
      <c r="I577" s="20"/>
      <c r="J577" s="20">
        <v>0</v>
      </c>
      <c r="K577" s="20">
        <v>0</v>
      </c>
      <c r="L577" s="20"/>
      <c r="M577" s="20"/>
      <c r="N577" s="20">
        <v>0</v>
      </c>
      <c r="O577" s="20">
        <v>6500</v>
      </c>
      <c r="P577" s="16" t="s">
        <v>616</v>
      </c>
      <c r="Q577" s="19">
        <v>6500</v>
      </c>
      <c r="R577" s="20"/>
      <c r="S577" s="20">
        <v>6500</v>
      </c>
      <c r="T577" s="20"/>
      <c r="U577" s="16">
        <v>0</v>
      </c>
      <c r="V577" s="20"/>
      <c r="W577" s="20"/>
      <c r="X577" s="20"/>
      <c r="Y577" s="20"/>
      <c r="Z577" s="20"/>
      <c r="AA577" s="20"/>
      <c r="AB577" s="20"/>
      <c r="AC577" s="16"/>
      <c r="AD577" s="20"/>
      <c r="AE577" s="20"/>
      <c r="AF577" s="20"/>
      <c r="AG577" s="25">
        <v>0</v>
      </c>
      <c r="AH577" s="16"/>
      <c r="AI577" s="16"/>
      <c r="AJ577" s="20"/>
      <c r="AK577" s="20"/>
      <c r="AL577" s="26">
        <v>0</v>
      </c>
    </row>
    <row r="578" spans="1:39" x14ac:dyDescent="0.25">
      <c r="A578" s="15">
        <v>570</v>
      </c>
      <c r="B578" s="16"/>
      <c r="C578" s="17" t="s">
        <v>45</v>
      </c>
      <c r="D578" s="17">
        <v>35148</v>
      </c>
      <c r="E578" s="18">
        <v>44365.661805555559</v>
      </c>
      <c r="F578" s="18">
        <v>44393.401388888888</v>
      </c>
      <c r="G578" s="19">
        <v>6500</v>
      </c>
      <c r="H578" s="20"/>
      <c r="I578" s="20"/>
      <c r="J578" s="20">
        <v>0</v>
      </c>
      <c r="K578" s="20">
        <v>0</v>
      </c>
      <c r="L578" s="20"/>
      <c r="M578" s="20"/>
      <c r="N578" s="20">
        <v>0</v>
      </c>
      <c r="O578" s="20">
        <v>6500</v>
      </c>
      <c r="P578" s="16" t="s">
        <v>617</v>
      </c>
      <c r="Q578" s="19">
        <v>6500</v>
      </c>
      <c r="R578" s="20"/>
      <c r="S578" s="20">
        <v>6500</v>
      </c>
      <c r="T578" s="20"/>
      <c r="U578" s="16">
        <v>0</v>
      </c>
      <c r="V578" s="20"/>
      <c r="W578" s="20"/>
      <c r="X578" s="20"/>
      <c r="Y578" s="20"/>
      <c r="Z578" s="20"/>
      <c r="AA578" s="20"/>
      <c r="AB578" s="20"/>
      <c r="AC578" s="16"/>
      <c r="AD578" s="20"/>
      <c r="AE578" s="20"/>
      <c r="AF578" s="20"/>
      <c r="AG578" s="25">
        <v>0</v>
      </c>
      <c r="AH578" s="16"/>
      <c r="AI578" s="16"/>
      <c r="AJ578" s="20"/>
      <c r="AK578" s="20"/>
      <c r="AL578" s="26">
        <v>0</v>
      </c>
    </row>
    <row r="579" spans="1:39" x14ac:dyDescent="0.25">
      <c r="A579" s="15">
        <v>571</v>
      </c>
      <c r="B579" s="16"/>
      <c r="C579" s="17" t="s">
        <v>45</v>
      </c>
      <c r="D579" s="17">
        <v>35317</v>
      </c>
      <c r="E579" s="18">
        <v>44366.574305555558</v>
      </c>
      <c r="F579" s="18">
        <v>44393</v>
      </c>
      <c r="G579" s="19">
        <v>26000</v>
      </c>
      <c r="H579" s="20"/>
      <c r="I579" s="20"/>
      <c r="J579" s="20">
        <v>0</v>
      </c>
      <c r="K579" s="20">
        <v>26000</v>
      </c>
      <c r="L579" s="20"/>
      <c r="M579" s="20"/>
      <c r="N579" s="20">
        <v>26000</v>
      </c>
      <c r="O579" s="20">
        <v>0</v>
      </c>
      <c r="P579" s="16" t="s">
        <v>618</v>
      </c>
      <c r="Q579" s="19">
        <v>26000</v>
      </c>
      <c r="R579" s="20"/>
      <c r="S579" s="20"/>
      <c r="T579" s="20"/>
      <c r="U579" s="16">
        <v>0</v>
      </c>
      <c r="V579" s="20"/>
      <c r="W579" s="20"/>
      <c r="X579" s="20"/>
      <c r="Y579" s="20"/>
      <c r="Z579" s="20"/>
      <c r="AA579" s="20"/>
      <c r="AB579" s="20"/>
      <c r="AC579" s="16"/>
      <c r="AD579" s="20"/>
      <c r="AE579" s="20">
        <v>0</v>
      </c>
      <c r="AF579" s="20"/>
      <c r="AG579" s="25">
        <v>0</v>
      </c>
      <c r="AH579" s="16"/>
      <c r="AI579" s="16"/>
      <c r="AJ579" s="20">
        <v>0</v>
      </c>
      <c r="AK579" s="20"/>
      <c r="AL579" s="26">
        <v>0</v>
      </c>
    </row>
    <row r="580" spans="1:39" x14ac:dyDescent="0.25">
      <c r="A580" s="15">
        <v>572</v>
      </c>
      <c r="B580" s="16"/>
      <c r="C580" s="17" t="s">
        <v>45</v>
      </c>
      <c r="D580" s="17">
        <v>35350</v>
      </c>
      <c r="E580" s="18">
        <v>44366.634722222225</v>
      </c>
      <c r="F580" s="18">
        <v>44393</v>
      </c>
      <c r="G580" s="19">
        <v>59600</v>
      </c>
      <c r="H580" s="20"/>
      <c r="I580" s="20"/>
      <c r="J580" s="20">
        <v>0</v>
      </c>
      <c r="K580" s="20">
        <v>0</v>
      </c>
      <c r="L580" s="20"/>
      <c r="M580" s="20"/>
      <c r="N580" s="20">
        <v>0</v>
      </c>
      <c r="O580" s="20">
        <v>59600</v>
      </c>
      <c r="P580" s="16" t="s">
        <v>619</v>
      </c>
      <c r="Q580" s="19">
        <v>59600</v>
      </c>
      <c r="R580" s="20"/>
      <c r="S580" s="20">
        <v>59600</v>
      </c>
      <c r="T580" s="20"/>
      <c r="U580" s="16">
        <v>0</v>
      </c>
      <c r="V580" s="20"/>
      <c r="W580" s="20"/>
      <c r="X580" s="20"/>
      <c r="Y580" s="20"/>
      <c r="Z580" s="20"/>
      <c r="AA580" s="20"/>
      <c r="AB580" s="20"/>
      <c r="AC580" s="16"/>
      <c r="AD580" s="20"/>
      <c r="AE580" s="20"/>
      <c r="AF580" s="20"/>
      <c r="AG580" s="25">
        <v>0</v>
      </c>
      <c r="AH580" s="16"/>
      <c r="AI580" s="16"/>
      <c r="AJ580" s="20"/>
      <c r="AK580" s="20"/>
      <c r="AL580" s="26">
        <v>0</v>
      </c>
    </row>
    <row r="581" spans="1:39" x14ac:dyDescent="0.25">
      <c r="A581" s="15">
        <v>573</v>
      </c>
      <c r="B581" s="16"/>
      <c r="C581" s="17" t="s">
        <v>45</v>
      </c>
      <c r="D581" s="17">
        <v>35376</v>
      </c>
      <c r="E581" s="18">
        <v>44366.84375</v>
      </c>
      <c r="F581" s="18">
        <v>44393</v>
      </c>
      <c r="G581" s="19">
        <v>269706</v>
      </c>
      <c r="H581" s="20"/>
      <c r="I581" s="20"/>
      <c r="J581" s="20">
        <v>0</v>
      </c>
      <c r="K581" s="20">
        <v>0</v>
      </c>
      <c r="L581" s="20"/>
      <c r="M581" s="20"/>
      <c r="N581" s="20">
        <v>0</v>
      </c>
      <c r="O581" s="20">
        <v>269706</v>
      </c>
      <c r="P581" s="16" t="s">
        <v>620</v>
      </c>
      <c r="Q581" s="19">
        <v>269706</v>
      </c>
      <c r="R581" s="20"/>
      <c r="S581" s="20">
        <v>269706</v>
      </c>
      <c r="T581" s="20"/>
      <c r="U581" s="16">
        <v>0</v>
      </c>
      <c r="V581" s="20"/>
      <c r="W581" s="20"/>
      <c r="X581" s="20"/>
      <c r="Y581" s="20"/>
      <c r="Z581" s="20"/>
      <c r="AA581" s="20"/>
      <c r="AB581" s="20"/>
      <c r="AC581" s="16"/>
      <c r="AD581" s="20"/>
      <c r="AE581" s="20"/>
      <c r="AF581" s="20"/>
      <c r="AG581" s="25">
        <v>0</v>
      </c>
      <c r="AH581" s="16"/>
      <c r="AI581" s="16"/>
      <c r="AJ581" s="20"/>
      <c r="AK581" s="20"/>
      <c r="AL581" s="26">
        <v>0</v>
      </c>
    </row>
    <row r="582" spans="1:39" x14ac:dyDescent="0.25">
      <c r="A582" s="15">
        <v>574</v>
      </c>
      <c r="B582" s="16"/>
      <c r="C582" s="17" t="s">
        <v>45</v>
      </c>
      <c r="D582" s="17">
        <v>35431</v>
      </c>
      <c r="E582" s="18">
        <v>44368.356249999997</v>
      </c>
      <c r="F582" s="18">
        <v>44393.401388888888</v>
      </c>
      <c r="G582" s="19">
        <v>13000</v>
      </c>
      <c r="H582" s="20"/>
      <c r="I582" s="20"/>
      <c r="J582" s="20">
        <v>0</v>
      </c>
      <c r="K582" s="20">
        <v>0</v>
      </c>
      <c r="L582" s="20"/>
      <c r="M582" s="20"/>
      <c r="N582" s="20">
        <v>0</v>
      </c>
      <c r="O582" s="20">
        <v>13000</v>
      </c>
      <c r="P582" s="16" t="s">
        <v>621</v>
      </c>
      <c r="Q582" s="19">
        <v>13000</v>
      </c>
      <c r="R582" s="20"/>
      <c r="S582" s="20">
        <v>13000</v>
      </c>
      <c r="T582" s="20"/>
      <c r="U582" s="16">
        <v>0</v>
      </c>
      <c r="V582" s="20"/>
      <c r="W582" s="20"/>
      <c r="X582" s="20"/>
      <c r="Y582" s="20"/>
      <c r="Z582" s="20"/>
      <c r="AA582" s="20"/>
      <c r="AB582" s="20"/>
      <c r="AC582" s="16"/>
      <c r="AD582" s="20"/>
      <c r="AE582" s="20"/>
      <c r="AF582" s="20"/>
      <c r="AG582" s="25">
        <v>0</v>
      </c>
      <c r="AH582" s="16"/>
      <c r="AI582" s="16"/>
      <c r="AJ582" s="20"/>
      <c r="AK582" s="20"/>
      <c r="AL582" s="26">
        <v>0</v>
      </c>
    </row>
    <row r="583" spans="1:39" x14ac:dyDescent="0.25">
      <c r="A583" s="15">
        <v>575</v>
      </c>
      <c r="B583" s="16"/>
      <c r="C583" s="17" t="s">
        <v>45</v>
      </c>
      <c r="D583" s="17">
        <v>35442</v>
      </c>
      <c r="E583" s="18">
        <v>44368.404861111114</v>
      </c>
      <c r="F583" s="17"/>
      <c r="G583" s="19">
        <v>6500</v>
      </c>
      <c r="H583" s="20"/>
      <c r="I583" s="20"/>
      <c r="J583" s="20">
        <v>0</v>
      </c>
      <c r="K583" s="20">
        <v>0</v>
      </c>
      <c r="L583" s="20"/>
      <c r="M583" s="20"/>
      <c r="N583" s="20">
        <v>0</v>
      </c>
      <c r="O583" s="20">
        <v>6500</v>
      </c>
      <c r="P583" s="16" t="s">
        <v>622</v>
      </c>
      <c r="Q583" s="19">
        <v>6500</v>
      </c>
      <c r="R583" s="20"/>
      <c r="S583" s="20"/>
      <c r="T583" s="20"/>
      <c r="U583" s="16">
        <v>0</v>
      </c>
      <c r="V583" s="20"/>
      <c r="W583" s="20"/>
      <c r="X583" s="20"/>
      <c r="Y583" s="20"/>
      <c r="Z583" s="20"/>
      <c r="AA583" s="20"/>
      <c r="AB583" s="20"/>
      <c r="AC583" s="16"/>
      <c r="AD583" s="20"/>
      <c r="AE583" s="20"/>
      <c r="AF583" s="20"/>
      <c r="AG583" s="25">
        <v>0</v>
      </c>
      <c r="AH583" s="16"/>
      <c r="AI583" s="16" t="s">
        <v>7585</v>
      </c>
      <c r="AJ583" s="20"/>
      <c r="AK583" s="20"/>
      <c r="AL583" s="26">
        <v>0</v>
      </c>
      <c r="AM583">
        <v>6500</v>
      </c>
    </row>
    <row r="584" spans="1:39" x14ac:dyDescent="0.25">
      <c r="A584" s="15">
        <v>576</v>
      </c>
      <c r="B584" s="16"/>
      <c r="C584" s="17" t="s">
        <v>45</v>
      </c>
      <c r="D584" s="17">
        <v>35476</v>
      </c>
      <c r="E584" s="18">
        <v>44368.554861111108</v>
      </c>
      <c r="F584" s="18">
        <v>44393.401388888888</v>
      </c>
      <c r="G584" s="19">
        <v>6500</v>
      </c>
      <c r="H584" s="20"/>
      <c r="I584" s="20"/>
      <c r="J584" s="20">
        <v>0</v>
      </c>
      <c r="K584" s="20">
        <v>0</v>
      </c>
      <c r="L584" s="20"/>
      <c r="M584" s="20"/>
      <c r="N584" s="20">
        <v>0</v>
      </c>
      <c r="O584" s="20">
        <v>6500</v>
      </c>
      <c r="P584" s="16" t="s">
        <v>623</v>
      </c>
      <c r="Q584" s="19">
        <v>6500</v>
      </c>
      <c r="R584" s="20"/>
      <c r="S584" s="20">
        <v>6500</v>
      </c>
      <c r="T584" s="20"/>
      <c r="U584" s="16">
        <v>0</v>
      </c>
      <c r="V584" s="20"/>
      <c r="W584" s="20"/>
      <c r="X584" s="20"/>
      <c r="Y584" s="20"/>
      <c r="Z584" s="20"/>
      <c r="AA584" s="20"/>
      <c r="AB584" s="20"/>
      <c r="AC584" s="16"/>
      <c r="AD584" s="20"/>
      <c r="AE584" s="20"/>
      <c r="AF584" s="20"/>
      <c r="AG584" s="25">
        <v>0</v>
      </c>
      <c r="AH584" s="16"/>
      <c r="AI584" s="16"/>
      <c r="AJ584" s="20"/>
      <c r="AK584" s="20"/>
      <c r="AL584" s="26">
        <v>0</v>
      </c>
    </row>
    <row r="585" spans="1:39" x14ac:dyDescent="0.25">
      <c r="A585" s="15">
        <v>577</v>
      </c>
      <c r="B585" s="16"/>
      <c r="C585" s="17" t="s">
        <v>45</v>
      </c>
      <c r="D585" s="17">
        <v>35522</v>
      </c>
      <c r="E585" s="18">
        <v>44368.746527777781</v>
      </c>
      <c r="F585" s="18">
        <v>44393</v>
      </c>
      <c r="G585" s="19">
        <v>403900</v>
      </c>
      <c r="H585" s="20"/>
      <c r="I585" s="20"/>
      <c r="J585" s="20">
        <v>0</v>
      </c>
      <c r="K585" s="20">
        <v>0</v>
      </c>
      <c r="L585" s="20"/>
      <c r="M585" s="20"/>
      <c r="N585" s="20">
        <v>0</v>
      </c>
      <c r="O585" s="20">
        <v>403900</v>
      </c>
      <c r="P585" s="16" t="s">
        <v>624</v>
      </c>
      <c r="Q585" s="19">
        <v>403900</v>
      </c>
      <c r="R585" s="20"/>
      <c r="S585" s="20">
        <v>403900</v>
      </c>
      <c r="T585" s="20"/>
      <c r="U585" s="16">
        <v>0</v>
      </c>
      <c r="V585" s="20"/>
      <c r="W585" s="20"/>
      <c r="X585" s="20"/>
      <c r="Y585" s="20"/>
      <c r="Z585" s="20"/>
      <c r="AA585" s="20"/>
      <c r="AB585" s="20"/>
      <c r="AC585" s="16"/>
      <c r="AD585" s="20"/>
      <c r="AE585" s="20"/>
      <c r="AF585" s="20"/>
      <c r="AG585" s="25">
        <v>0</v>
      </c>
      <c r="AH585" s="16"/>
      <c r="AI585" s="16"/>
      <c r="AJ585" s="20"/>
      <c r="AK585" s="20"/>
      <c r="AL585" s="26">
        <v>0</v>
      </c>
    </row>
    <row r="586" spans="1:39" x14ac:dyDescent="0.25">
      <c r="A586" s="15">
        <v>578</v>
      </c>
      <c r="B586" s="16"/>
      <c r="C586" s="17" t="s">
        <v>45</v>
      </c>
      <c r="D586" s="17">
        <v>35550</v>
      </c>
      <c r="E586" s="18">
        <v>44369.322222222225</v>
      </c>
      <c r="F586" s="18">
        <v>44393</v>
      </c>
      <c r="G586" s="19">
        <v>19500</v>
      </c>
      <c r="H586" s="20"/>
      <c r="I586" s="20"/>
      <c r="J586" s="20">
        <v>0</v>
      </c>
      <c r="K586" s="20">
        <v>19500</v>
      </c>
      <c r="L586" s="20"/>
      <c r="M586" s="20"/>
      <c r="N586" s="20">
        <v>19500</v>
      </c>
      <c r="O586" s="20">
        <v>0</v>
      </c>
      <c r="P586" s="16" t="s">
        <v>625</v>
      </c>
      <c r="Q586" s="19">
        <v>19500</v>
      </c>
      <c r="R586" s="20"/>
      <c r="S586" s="20"/>
      <c r="T586" s="20"/>
      <c r="U586" s="16">
        <v>0</v>
      </c>
      <c r="V586" s="20"/>
      <c r="W586" s="20"/>
      <c r="X586" s="20"/>
      <c r="Y586" s="20"/>
      <c r="Z586" s="20"/>
      <c r="AA586" s="20"/>
      <c r="AB586" s="20"/>
      <c r="AC586" s="16"/>
      <c r="AD586" s="20"/>
      <c r="AE586" s="20">
        <v>0</v>
      </c>
      <c r="AF586" s="20"/>
      <c r="AG586" s="25">
        <v>0</v>
      </c>
      <c r="AH586" s="16"/>
      <c r="AI586" s="16"/>
      <c r="AJ586" s="20">
        <v>0</v>
      </c>
      <c r="AK586" s="20"/>
      <c r="AL586" s="26">
        <v>0</v>
      </c>
    </row>
    <row r="587" spans="1:39" x14ac:dyDescent="0.25">
      <c r="A587" s="15">
        <v>579</v>
      </c>
      <c r="B587" s="16"/>
      <c r="C587" s="17" t="s">
        <v>45</v>
      </c>
      <c r="D587" s="17">
        <v>35619</v>
      </c>
      <c r="E587" s="18">
        <v>44369.618055555555</v>
      </c>
      <c r="F587" s="18">
        <v>44393</v>
      </c>
      <c r="G587" s="19">
        <v>80800</v>
      </c>
      <c r="H587" s="20"/>
      <c r="I587" s="20"/>
      <c r="J587" s="20">
        <v>0</v>
      </c>
      <c r="K587" s="20">
        <v>0</v>
      </c>
      <c r="L587" s="20"/>
      <c r="M587" s="20"/>
      <c r="N587" s="20">
        <v>0</v>
      </c>
      <c r="O587" s="20">
        <v>80800</v>
      </c>
      <c r="P587" s="16" t="s">
        <v>626</v>
      </c>
      <c r="Q587" s="19">
        <v>80800</v>
      </c>
      <c r="R587" s="20"/>
      <c r="S587" s="20">
        <v>80800</v>
      </c>
      <c r="T587" s="20"/>
      <c r="U587" s="16">
        <v>0</v>
      </c>
      <c r="V587" s="20"/>
      <c r="W587" s="20"/>
      <c r="X587" s="20"/>
      <c r="Y587" s="20"/>
      <c r="Z587" s="20"/>
      <c r="AA587" s="20"/>
      <c r="AB587" s="20"/>
      <c r="AC587" s="16"/>
      <c r="AD587" s="20"/>
      <c r="AE587" s="20"/>
      <c r="AF587" s="20"/>
      <c r="AG587" s="25">
        <v>0</v>
      </c>
      <c r="AH587" s="16"/>
      <c r="AI587" s="16"/>
      <c r="AJ587" s="20"/>
      <c r="AK587" s="20"/>
      <c r="AL587" s="26">
        <v>0</v>
      </c>
    </row>
    <row r="588" spans="1:39" x14ac:dyDescent="0.25">
      <c r="A588" s="15">
        <v>580</v>
      </c>
      <c r="B588" s="16"/>
      <c r="C588" s="17" t="s">
        <v>45</v>
      </c>
      <c r="D588" s="17">
        <v>35655</v>
      </c>
      <c r="E588" s="18">
        <v>44369.756944444445</v>
      </c>
      <c r="F588" s="18">
        <v>44393.402777777781</v>
      </c>
      <c r="G588" s="19">
        <v>105893</v>
      </c>
      <c r="H588" s="20"/>
      <c r="I588" s="20"/>
      <c r="J588" s="20">
        <v>0</v>
      </c>
      <c r="K588" s="20">
        <v>105893</v>
      </c>
      <c r="L588" s="20"/>
      <c r="M588" s="20"/>
      <c r="N588" s="20">
        <v>105893</v>
      </c>
      <c r="O588" s="20">
        <v>0</v>
      </c>
      <c r="P588" s="16" t="s">
        <v>627</v>
      </c>
      <c r="Q588" s="19">
        <v>105893</v>
      </c>
      <c r="R588" s="20"/>
      <c r="S588" s="20"/>
      <c r="T588" s="20"/>
      <c r="U588" s="16">
        <v>0</v>
      </c>
      <c r="V588" s="20"/>
      <c r="W588" s="20"/>
      <c r="X588" s="20"/>
      <c r="Y588" s="20"/>
      <c r="Z588" s="20"/>
      <c r="AA588" s="20"/>
      <c r="AB588" s="20"/>
      <c r="AC588" s="16"/>
      <c r="AD588" s="20"/>
      <c r="AE588" s="20">
        <v>0</v>
      </c>
      <c r="AF588" s="20"/>
      <c r="AG588" s="25">
        <v>0</v>
      </c>
      <c r="AH588" s="16"/>
      <c r="AI588" s="16"/>
      <c r="AJ588" s="20">
        <v>0</v>
      </c>
      <c r="AK588" s="20"/>
      <c r="AL588" s="26">
        <v>0</v>
      </c>
    </row>
    <row r="589" spans="1:39" x14ac:dyDescent="0.25">
      <c r="A589" s="15">
        <v>581</v>
      </c>
      <c r="B589" s="16"/>
      <c r="C589" s="17" t="s">
        <v>45</v>
      </c>
      <c r="D589" s="17">
        <v>35684</v>
      </c>
      <c r="E589" s="18">
        <v>44370.334722222222</v>
      </c>
      <c r="F589" s="18">
        <v>44393</v>
      </c>
      <c r="G589" s="19">
        <v>2360868</v>
      </c>
      <c r="H589" s="20"/>
      <c r="I589" s="20"/>
      <c r="J589" s="20">
        <v>0</v>
      </c>
      <c r="K589" s="20">
        <v>0</v>
      </c>
      <c r="L589" s="20"/>
      <c r="M589" s="20"/>
      <c r="N589" s="20">
        <v>0</v>
      </c>
      <c r="O589" s="20">
        <v>2360868</v>
      </c>
      <c r="P589" s="16" t="s">
        <v>628</v>
      </c>
      <c r="Q589" s="19">
        <v>2360868</v>
      </c>
      <c r="R589" s="20"/>
      <c r="S589" s="20">
        <v>2360868</v>
      </c>
      <c r="T589" s="20"/>
      <c r="U589" s="16">
        <v>0</v>
      </c>
      <c r="V589" s="20"/>
      <c r="W589" s="20"/>
      <c r="X589" s="20"/>
      <c r="Y589" s="20"/>
      <c r="Z589" s="20"/>
      <c r="AA589" s="20"/>
      <c r="AB589" s="20"/>
      <c r="AC589" s="16"/>
      <c r="AD589" s="20"/>
      <c r="AE589" s="20"/>
      <c r="AF589" s="20"/>
      <c r="AG589" s="25">
        <v>0</v>
      </c>
      <c r="AH589" s="16"/>
      <c r="AI589" s="16"/>
      <c r="AJ589" s="20"/>
      <c r="AK589" s="20"/>
      <c r="AL589" s="26">
        <v>0</v>
      </c>
    </row>
    <row r="590" spans="1:39" x14ac:dyDescent="0.25">
      <c r="A590" s="15">
        <v>582</v>
      </c>
      <c r="B590" s="16"/>
      <c r="C590" s="17" t="s">
        <v>45</v>
      </c>
      <c r="D590" s="17">
        <v>35686</v>
      </c>
      <c r="E590" s="18">
        <v>44370.337500000001</v>
      </c>
      <c r="F590" s="18">
        <v>44393</v>
      </c>
      <c r="G590" s="19">
        <v>80800</v>
      </c>
      <c r="H590" s="20"/>
      <c r="I590" s="20"/>
      <c r="J590" s="20">
        <v>0</v>
      </c>
      <c r="K590" s="20">
        <v>0</v>
      </c>
      <c r="L590" s="20"/>
      <c r="M590" s="20"/>
      <c r="N590" s="20">
        <v>0</v>
      </c>
      <c r="O590" s="20">
        <v>80800</v>
      </c>
      <c r="P590" s="16" t="s">
        <v>629</v>
      </c>
      <c r="Q590" s="19">
        <v>80800</v>
      </c>
      <c r="R590" s="20"/>
      <c r="S590" s="20">
        <v>80800</v>
      </c>
      <c r="T590" s="20"/>
      <c r="U590" s="16">
        <v>0</v>
      </c>
      <c r="V590" s="20"/>
      <c r="W590" s="20"/>
      <c r="X590" s="20"/>
      <c r="Y590" s="20"/>
      <c r="Z590" s="20"/>
      <c r="AA590" s="20"/>
      <c r="AB590" s="20"/>
      <c r="AC590" s="16"/>
      <c r="AD590" s="20"/>
      <c r="AE590" s="20"/>
      <c r="AF590" s="20"/>
      <c r="AG590" s="25">
        <v>0</v>
      </c>
      <c r="AH590" s="16"/>
      <c r="AI590" s="16"/>
      <c r="AJ590" s="20"/>
      <c r="AK590" s="20"/>
      <c r="AL590" s="26">
        <v>0</v>
      </c>
    </row>
    <row r="591" spans="1:39" x14ac:dyDescent="0.25">
      <c r="A591" s="15">
        <v>583</v>
      </c>
      <c r="B591" s="16"/>
      <c r="C591" s="17" t="s">
        <v>45</v>
      </c>
      <c r="D591" s="17">
        <v>35715</v>
      </c>
      <c r="E591" s="18">
        <v>44370.440972222219</v>
      </c>
      <c r="F591" s="18">
        <v>44428</v>
      </c>
      <c r="G591" s="19">
        <v>19500</v>
      </c>
      <c r="H591" s="20"/>
      <c r="I591" s="20"/>
      <c r="J591" s="20">
        <v>0</v>
      </c>
      <c r="K591" s="20">
        <v>19500</v>
      </c>
      <c r="L591" s="20"/>
      <c r="M591" s="20"/>
      <c r="N591" s="20">
        <v>19500</v>
      </c>
      <c r="O591" s="20">
        <v>0</v>
      </c>
      <c r="P591" s="16" t="s">
        <v>630</v>
      </c>
      <c r="Q591" s="19">
        <v>19500</v>
      </c>
      <c r="R591" s="20"/>
      <c r="S591" s="20"/>
      <c r="T591" s="20"/>
      <c r="U591" s="16">
        <v>0</v>
      </c>
      <c r="V591" s="20"/>
      <c r="W591" s="20"/>
      <c r="X591" s="20"/>
      <c r="Y591" s="20"/>
      <c r="Z591" s="20"/>
      <c r="AA591" s="20"/>
      <c r="AB591" s="20"/>
      <c r="AC591" s="16"/>
      <c r="AD591" s="20"/>
      <c r="AE591" s="20">
        <v>0</v>
      </c>
      <c r="AF591" s="20"/>
      <c r="AG591" s="25">
        <v>0</v>
      </c>
      <c r="AH591" s="16"/>
      <c r="AI591" s="16"/>
      <c r="AJ591" s="20">
        <v>0</v>
      </c>
      <c r="AK591" s="20"/>
      <c r="AL591" s="26">
        <v>0</v>
      </c>
    </row>
    <row r="592" spans="1:39" x14ac:dyDescent="0.25">
      <c r="A592" s="15">
        <v>584</v>
      </c>
      <c r="B592" s="16"/>
      <c r="C592" s="17" t="s">
        <v>45</v>
      </c>
      <c r="D592" s="17">
        <v>35814</v>
      </c>
      <c r="E592" s="18">
        <v>44370.854166666664</v>
      </c>
      <c r="F592" s="18">
        <v>44393</v>
      </c>
      <c r="G592" s="19">
        <v>59600</v>
      </c>
      <c r="H592" s="20"/>
      <c r="I592" s="20"/>
      <c r="J592" s="20">
        <v>0</v>
      </c>
      <c r="K592" s="20">
        <v>0</v>
      </c>
      <c r="L592" s="20"/>
      <c r="M592" s="20"/>
      <c r="N592" s="20">
        <v>0</v>
      </c>
      <c r="O592" s="20">
        <v>59600</v>
      </c>
      <c r="P592" s="16" t="s">
        <v>631</v>
      </c>
      <c r="Q592" s="19">
        <v>59600</v>
      </c>
      <c r="R592" s="20"/>
      <c r="S592" s="20">
        <v>59600</v>
      </c>
      <c r="T592" s="20"/>
      <c r="U592" s="16">
        <v>0</v>
      </c>
      <c r="V592" s="20"/>
      <c r="W592" s="20"/>
      <c r="X592" s="20"/>
      <c r="Y592" s="20"/>
      <c r="Z592" s="20"/>
      <c r="AA592" s="20"/>
      <c r="AB592" s="20"/>
      <c r="AC592" s="16"/>
      <c r="AD592" s="20"/>
      <c r="AE592" s="20"/>
      <c r="AF592" s="20"/>
      <c r="AG592" s="25">
        <v>0</v>
      </c>
      <c r="AH592" s="16"/>
      <c r="AI592" s="16"/>
      <c r="AJ592" s="20"/>
      <c r="AK592" s="20"/>
      <c r="AL592" s="26">
        <v>0</v>
      </c>
    </row>
    <row r="593" spans="1:38" x14ac:dyDescent="0.25">
      <c r="A593" s="15">
        <v>585</v>
      </c>
      <c r="B593" s="16"/>
      <c r="C593" s="17" t="s">
        <v>45</v>
      </c>
      <c r="D593" s="17">
        <v>35817</v>
      </c>
      <c r="E593" s="18">
        <v>44370.958333333336</v>
      </c>
      <c r="F593" s="18">
        <v>44393</v>
      </c>
      <c r="G593" s="19">
        <v>255128</v>
      </c>
      <c r="H593" s="20"/>
      <c r="I593" s="20"/>
      <c r="J593" s="20">
        <v>0</v>
      </c>
      <c r="K593" s="20">
        <v>0</v>
      </c>
      <c r="L593" s="20"/>
      <c r="M593" s="20"/>
      <c r="N593" s="20">
        <v>0</v>
      </c>
      <c r="O593" s="20">
        <v>255128</v>
      </c>
      <c r="P593" s="16" t="s">
        <v>632</v>
      </c>
      <c r="Q593" s="19">
        <v>255128</v>
      </c>
      <c r="R593" s="20"/>
      <c r="S593" s="20">
        <v>255128</v>
      </c>
      <c r="T593" s="20"/>
      <c r="U593" s="16">
        <v>0</v>
      </c>
      <c r="V593" s="20"/>
      <c r="W593" s="20"/>
      <c r="X593" s="20"/>
      <c r="Y593" s="20"/>
      <c r="Z593" s="20"/>
      <c r="AA593" s="20"/>
      <c r="AB593" s="20"/>
      <c r="AC593" s="16"/>
      <c r="AD593" s="20"/>
      <c r="AE593" s="20"/>
      <c r="AF593" s="20"/>
      <c r="AG593" s="25">
        <v>0</v>
      </c>
      <c r="AH593" s="16"/>
      <c r="AI593" s="16"/>
      <c r="AJ593" s="20"/>
      <c r="AK593" s="20"/>
      <c r="AL593" s="26">
        <v>0</v>
      </c>
    </row>
    <row r="594" spans="1:38" x14ac:dyDescent="0.25">
      <c r="A594" s="15">
        <v>586</v>
      </c>
      <c r="B594" s="16"/>
      <c r="C594" s="17" t="s">
        <v>45</v>
      </c>
      <c r="D594" s="17">
        <v>35927</v>
      </c>
      <c r="E594" s="18">
        <v>44371.682638888888</v>
      </c>
      <c r="F594" s="18">
        <v>44393.401388888888</v>
      </c>
      <c r="G594" s="19">
        <v>6500</v>
      </c>
      <c r="H594" s="20"/>
      <c r="I594" s="20"/>
      <c r="J594" s="20">
        <v>0</v>
      </c>
      <c r="K594" s="20">
        <v>0</v>
      </c>
      <c r="L594" s="20"/>
      <c r="M594" s="20"/>
      <c r="N594" s="20">
        <v>0</v>
      </c>
      <c r="O594" s="20">
        <v>6500</v>
      </c>
      <c r="P594" s="16" t="s">
        <v>633</v>
      </c>
      <c r="Q594" s="19">
        <v>6500</v>
      </c>
      <c r="R594" s="20"/>
      <c r="S594" s="20">
        <v>6500</v>
      </c>
      <c r="T594" s="20"/>
      <c r="U594" s="16">
        <v>0</v>
      </c>
      <c r="V594" s="20"/>
      <c r="W594" s="20"/>
      <c r="X594" s="20"/>
      <c r="Y594" s="20"/>
      <c r="Z594" s="20"/>
      <c r="AA594" s="20"/>
      <c r="AB594" s="20"/>
      <c r="AC594" s="16"/>
      <c r="AD594" s="20"/>
      <c r="AE594" s="20"/>
      <c r="AF594" s="20"/>
      <c r="AG594" s="25">
        <v>0</v>
      </c>
      <c r="AH594" s="16"/>
      <c r="AI594" s="16"/>
      <c r="AJ594" s="20"/>
      <c r="AK594" s="20"/>
      <c r="AL594" s="26">
        <v>0</v>
      </c>
    </row>
    <row r="595" spans="1:38" x14ac:dyDescent="0.25">
      <c r="A595" s="15">
        <v>587</v>
      </c>
      <c r="B595" s="16"/>
      <c r="C595" s="17" t="s">
        <v>45</v>
      </c>
      <c r="D595" s="17">
        <v>35952</v>
      </c>
      <c r="E595" s="18">
        <v>44371.875</v>
      </c>
      <c r="F595" s="18">
        <v>44393</v>
      </c>
      <c r="G595" s="19">
        <v>63917</v>
      </c>
      <c r="H595" s="20"/>
      <c r="I595" s="20"/>
      <c r="J595" s="20">
        <v>0</v>
      </c>
      <c r="K595" s="20">
        <v>0</v>
      </c>
      <c r="L595" s="20"/>
      <c r="M595" s="20"/>
      <c r="N595" s="20">
        <v>0</v>
      </c>
      <c r="O595" s="20">
        <v>63917</v>
      </c>
      <c r="P595" s="16" t="s">
        <v>634</v>
      </c>
      <c r="Q595" s="19">
        <v>63917</v>
      </c>
      <c r="R595" s="20"/>
      <c r="S595" s="20">
        <v>63917</v>
      </c>
      <c r="T595" s="20"/>
      <c r="U595" s="16">
        <v>0</v>
      </c>
      <c r="V595" s="20"/>
      <c r="W595" s="20"/>
      <c r="X595" s="20"/>
      <c r="Y595" s="20"/>
      <c r="Z595" s="20"/>
      <c r="AA595" s="20"/>
      <c r="AB595" s="20"/>
      <c r="AC595" s="16"/>
      <c r="AD595" s="20"/>
      <c r="AE595" s="20"/>
      <c r="AF595" s="20"/>
      <c r="AG595" s="25">
        <v>0</v>
      </c>
      <c r="AH595" s="16"/>
      <c r="AI595" s="16"/>
      <c r="AJ595" s="20"/>
      <c r="AK595" s="20"/>
      <c r="AL595" s="26">
        <v>0</v>
      </c>
    </row>
    <row r="596" spans="1:38" x14ac:dyDescent="0.25">
      <c r="A596" s="15">
        <v>588</v>
      </c>
      <c r="B596" s="16"/>
      <c r="C596" s="17" t="s">
        <v>45</v>
      </c>
      <c r="D596" s="17">
        <v>36012</v>
      </c>
      <c r="E596" s="18">
        <v>44372.509027777778</v>
      </c>
      <c r="F596" s="18">
        <v>44393</v>
      </c>
      <c r="G596" s="19">
        <v>1030433</v>
      </c>
      <c r="H596" s="20"/>
      <c r="I596" s="20"/>
      <c r="J596" s="20">
        <v>0</v>
      </c>
      <c r="K596" s="20">
        <v>0</v>
      </c>
      <c r="L596" s="20"/>
      <c r="M596" s="20"/>
      <c r="N596" s="20">
        <v>0</v>
      </c>
      <c r="O596" s="20">
        <v>1030433</v>
      </c>
      <c r="P596" s="16" t="s">
        <v>635</v>
      </c>
      <c r="Q596" s="19">
        <v>1030433</v>
      </c>
      <c r="R596" s="20"/>
      <c r="S596" s="20">
        <v>1030433</v>
      </c>
      <c r="T596" s="20"/>
      <c r="U596" s="16">
        <v>0</v>
      </c>
      <c r="V596" s="20"/>
      <c r="W596" s="20"/>
      <c r="X596" s="20"/>
      <c r="Y596" s="20"/>
      <c r="Z596" s="20"/>
      <c r="AA596" s="20"/>
      <c r="AB596" s="20"/>
      <c r="AC596" s="16"/>
      <c r="AD596" s="20"/>
      <c r="AE596" s="20"/>
      <c r="AF596" s="20"/>
      <c r="AG596" s="25">
        <v>0</v>
      </c>
      <c r="AH596" s="16"/>
      <c r="AI596" s="16"/>
      <c r="AJ596" s="20"/>
      <c r="AK596" s="20"/>
      <c r="AL596" s="26">
        <v>0</v>
      </c>
    </row>
    <row r="597" spans="1:38" x14ac:dyDescent="0.25">
      <c r="A597" s="15">
        <v>589</v>
      </c>
      <c r="B597" s="16"/>
      <c r="C597" s="17" t="s">
        <v>45</v>
      </c>
      <c r="D597" s="17">
        <v>36013</v>
      </c>
      <c r="E597" s="18">
        <v>44372.510416666664</v>
      </c>
      <c r="F597" s="18">
        <v>44393</v>
      </c>
      <c r="G597" s="19">
        <v>80800</v>
      </c>
      <c r="H597" s="20"/>
      <c r="I597" s="20"/>
      <c r="J597" s="20">
        <v>0</v>
      </c>
      <c r="K597" s="20">
        <v>0</v>
      </c>
      <c r="L597" s="20"/>
      <c r="M597" s="20"/>
      <c r="N597" s="20">
        <v>0</v>
      </c>
      <c r="O597" s="20">
        <v>80800</v>
      </c>
      <c r="P597" s="16" t="s">
        <v>636</v>
      </c>
      <c r="Q597" s="19">
        <v>80800</v>
      </c>
      <c r="R597" s="20"/>
      <c r="S597" s="20">
        <v>80800</v>
      </c>
      <c r="T597" s="20"/>
      <c r="U597" s="16">
        <v>0</v>
      </c>
      <c r="V597" s="20"/>
      <c r="W597" s="20"/>
      <c r="X597" s="20"/>
      <c r="Y597" s="20"/>
      <c r="Z597" s="20"/>
      <c r="AA597" s="20"/>
      <c r="AB597" s="20"/>
      <c r="AC597" s="16"/>
      <c r="AD597" s="20"/>
      <c r="AE597" s="20"/>
      <c r="AF597" s="20"/>
      <c r="AG597" s="25">
        <v>0</v>
      </c>
      <c r="AH597" s="16"/>
      <c r="AI597" s="16"/>
      <c r="AJ597" s="20"/>
      <c r="AK597" s="20"/>
      <c r="AL597" s="26">
        <v>0</v>
      </c>
    </row>
    <row r="598" spans="1:38" x14ac:dyDescent="0.25">
      <c r="A598" s="15">
        <v>590</v>
      </c>
      <c r="B598" s="16"/>
      <c r="C598" s="17" t="s">
        <v>45</v>
      </c>
      <c r="D598" s="17">
        <v>36225</v>
      </c>
      <c r="E598" s="18">
        <v>44374.76666666667</v>
      </c>
      <c r="F598" s="18">
        <v>44393</v>
      </c>
      <c r="G598" s="19">
        <v>125900</v>
      </c>
      <c r="H598" s="20"/>
      <c r="I598" s="20"/>
      <c r="J598" s="20">
        <v>0</v>
      </c>
      <c r="K598" s="20">
        <v>0</v>
      </c>
      <c r="L598" s="20"/>
      <c r="M598" s="20"/>
      <c r="N598" s="20">
        <v>0</v>
      </c>
      <c r="O598" s="20">
        <v>125900</v>
      </c>
      <c r="P598" s="16" t="s">
        <v>637</v>
      </c>
      <c r="Q598" s="19">
        <v>125900</v>
      </c>
      <c r="R598" s="20"/>
      <c r="S598" s="20">
        <v>125900</v>
      </c>
      <c r="T598" s="20"/>
      <c r="U598" s="16">
        <v>0</v>
      </c>
      <c r="V598" s="20"/>
      <c r="W598" s="20"/>
      <c r="X598" s="20"/>
      <c r="Y598" s="20"/>
      <c r="Z598" s="20"/>
      <c r="AA598" s="20"/>
      <c r="AB598" s="20"/>
      <c r="AC598" s="16"/>
      <c r="AD598" s="20"/>
      <c r="AE598" s="20"/>
      <c r="AF598" s="20"/>
      <c r="AG598" s="25">
        <v>0</v>
      </c>
      <c r="AH598" s="16"/>
      <c r="AI598" s="16"/>
      <c r="AJ598" s="20"/>
      <c r="AK598" s="20"/>
      <c r="AL598" s="26">
        <v>0</v>
      </c>
    </row>
    <row r="599" spans="1:38" x14ac:dyDescent="0.25">
      <c r="A599" s="15">
        <v>591</v>
      </c>
      <c r="B599" s="16"/>
      <c r="C599" s="17" t="s">
        <v>45</v>
      </c>
      <c r="D599" s="17">
        <v>36258</v>
      </c>
      <c r="E599" s="18">
        <v>44375.336805555555</v>
      </c>
      <c r="F599" s="18">
        <v>44393.401388888888</v>
      </c>
      <c r="G599" s="19">
        <v>6500</v>
      </c>
      <c r="H599" s="20"/>
      <c r="I599" s="20"/>
      <c r="J599" s="20">
        <v>0</v>
      </c>
      <c r="K599" s="20">
        <v>0</v>
      </c>
      <c r="L599" s="20"/>
      <c r="M599" s="20"/>
      <c r="N599" s="20">
        <v>0</v>
      </c>
      <c r="O599" s="20">
        <v>6500</v>
      </c>
      <c r="P599" s="16" t="s">
        <v>638</v>
      </c>
      <c r="Q599" s="19">
        <v>6500</v>
      </c>
      <c r="R599" s="20"/>
      <c r="S599" s="20">
        <v>6500</v>
      </c>
      <c r="T599" s="20"/>
      <c r="U599" s="16">
        <v>0</v>
      </c>
      <c r="V599" s="20"/>
      <c r="W599" s="20"/>
      <c r="X599" s="20"/>
      <c r="Y599" s="20"/>
      <c r="Z599" s="20"/>
      <c r="AA599" s="20"/>
      <c r="AB599" s="20"/>
      <c r="AC599" s="16"/>
      <c r="AD599" s="20"/>
      <c r="AE599" s="20"/>
      <c r="AF599" s="20"/>
      <c r="AG599" s="25">
        <v>0</v>
      </c>
      <c r="AH599" s="16"/>
      <c r="AI599" s="16"/>
      <c r="AJ599" s="20"/>
      <c r="AK599" s="20"/>
      <c r="AL599" s="26">
        <v>0</v>
      </c>
    </row>
    <row r="600" spans="1:38" x14ac:dyDescent="0.25">
      <c r="A600" s="15">
        <v>592</v>
      </c>
      <c r="B600" s="16"/>
      <c r="C600" s="17" t="s">
        <v>45</v>
      </c>
      <c r="D600" s="17">
        <v>36368</v>
      </c>
      <c r="E600" s="18">
        <v>44375.601388888892</v>
      </c>
      <c r="F600" s="18">
        <v>44393</v>
      </c>
      <c r="G600" s="19">
        <v>379706</v>
      </c>
      <c r="H600" s="20"/>
      <c r="I600" s="20"/>
      <c r="J600" s="20">
        <v>0</v>
      </c>
      <c r="K600" s="20">
        <v>0</v>
      </c>
      <c r="L600" s="20"/>
      <c r="M600" s="20"/>
      <c r="N600" s="20">
        <v>0</v>
      </c>
      <c r="O600" s="20">
        <v>379706</v>
      </c>
      <c r="P600" s="16" t="s">
        <v>639</v>
      </c>
      <c r="Q600" s="19">
        <v>379706</v>
      </c>
      <c r="R600" s="20"/>
      <c r="S600" s="20">
        <v>379706</v>
      </c>
      <c r="T600" s="20"/>
      <c r="U600" s="16">
        <v>0</v>
      </c>
      <c r="V600" s="20"/>
      <c r="W600" s="20"/>
      <c r="X600" s="20"/>
      <c r="Y600" s="20"/>
      <c r="Z600" s="20"/>
      <c r="AA600" s="20"/>
      <c r="AB600" s="20"/>
      <c r="AC600" s="16"/>
      <c r="AD600" s="20"/>
      <c r="AE600" s="20"/>
      <c r="AF600" s="20"/>
      <c r="AG600" s="25">
        <v>0</v>
      </c>
      <c r="AH600" s="16"/>
      <c r="AI600" s="16"/>
      <c r="AJ600" s="20"/>
      <c r="AK600" s="20"/>
      <c r="AL600" s="26">
        <v>0</v>
      </c>
    </row>
    <row r="601" spans="1:38" x14ac:dyDescent="0.25">
      <c r="A601" s="15">
        <v>593</v>
      </c>
      <c r="B601" s="16"/>
      <c r="C601" s="17" t="s">
        <v>45</v>
      </c>
      <c r="D601" s="17">
        <v>36427</v>
      </c>
      <c r="E601" s="18">
        <v>44376.130555555559</v>
      </c>
      <c r="F601" s="18">
        <v>44393</v>
      </c>
      <c r="G601" s="19">
        <v>5842878</v>
      </c>
      <c r="H601" s="20"/>
      <c r="I601" s="20"/>
      <c r="J601" s="20">
        <v>0</v>
      </c>
      <c r="K601" s="20">
        <v>0</v>
      </c>
      <c r="L601" s="20"/>
      <c r="M601" s="20"/>
      <c r="N601" s="20">
        <v>0</v>
      </c>
      <c r="O601" s="20">
        <v>5842878</v>
      </c>
      <c r="P601" s="16" t="s">
        <v>640</v>
      </c>
      <c r="Q601" s="19">
        <v>5842878</v>
      </c>
      <c r="R601" s="20"/>
      <c r="S601" s="20">
        <v>5842878</v>
      </c>
      <c r="T601" s="20"/>
      <c r="U601" s="16">
        <v>0</v>
      </c>
      <c r="V601" s="20"/>
      <c r="W601" s="20"/>
      <c r="X601" s="20"/>
      <c r="Y601" s="20"/>
      <c r="Z601" s="20"/>
      <c r="AA601" s="20"/>
      <c r="AB601" s="20"/>
      <c r="AC601" s="16"/>
      <c r="AD601" s="20"/>
      <c r="AE601" s="20"/>
      <c r="AF601" s="20"/>
      <c r="AG601" s="25">
        <v>0</v>
      </c>
      <c r="AH601" s="16"/>
      <c r="AI601" s="16"/>
      <c r="AJ601" s="20"/>
      <c r="AK601" s="20"/>
      <c r="AL601" s="26">
        <v>0</v>
      </c>
    </row>
    <row r="602" spans="1:38" x14ac:dyDescent="0.25">
      <c r="A602" s="15">
        <v>594</v>
      </c>
      <c r="B602" s="16"/>
      <c r="C602" s="17" t="s">
        <v>45</v>
      </c>
      <c r="D602" s="17">
        <v>36571</v>
      </c>
      <c r="E602" s="18">
        <v>44376.847222222219</v>
      </c>
      <c r="F602" s="18">
        <v>44393.402777777781</v>
      </c>
      <c r="G602" s="19">
        <v>115793</v>
      </c>
      <c r="H602" s="20"/>
      <c r="I602" s="20"/>
      <c r="J602" s="20">
        <v>0</v>
      </c>
      <c r="K602" s="20">
        <v>115793</v>
      </c>
      <c r="L602" s="20"/>
      <c r="M602" s="20"/>
      <c r="N602" s="20">
        <v>115793</v>
      </c>
      <c r="O602" s="20">
        <v>0</v>
      </c>
      <c r="P602" s="16" t="s">
        <v>641</v>
      </c>
      <c r="Q602" s="19">
        <v>115793</v>
      </c>
      <c r="R602" s="20"/>
      <c r="S602" s="20"/>
      <c r="T602" s="20"/>
      <c r="U602" s="16">
        <v>0</v>
      </c>
      <c r="V602" s="20"/>
      <c r="W602" s="20"/>
      <c r="X602" s="20"/>
      <c r="Y602" s="20"/>
      <c r="Z602" s="20"/>
      <c r="AA602" s="20"/>
      <c r="AB602" s="20"/>
      <c r="AC602" s="16"/>
      <c r="AD602" s="20"/>
      <c r="AE602" s="20">
        <v>0</v>
      </c>
      <c r="AF602" s="20"/>
      <c r="AG602" s="25">
        <v>0</v>
      </c>
      <c r="AH602" s="16"/>
      <c r="AI602" s="16"/>
      <c r="AJ602" s="20">
        <v>0</v>
      </c>
      <c r="AK602" s="20"/>
      <c r="AL602" s="26">
        <v>0</v>
      </c>
    </row>
    <row r="603" spans="1:38" x14ac:dyDescent="0.25">
      <c r="A603" s="15">
        <v>595</v>
      </c>
      <c r="B603" s="16"/>
      <c r="C603" s="17" t="s">
        <v>45</v>
      </c>
      <c r="D603" s="17">
        <v>36581</v>
      </c>
      <c r="E603" s="18">
        <v>44376.95208333333</v>
      </c>
      <c r="F603" s="18">
        <v>44393</v>
      </c>
      <c r="G603" s="19">
        <v>59600</v>
      </c>
      <c r="H603" s="20"/>
      <c r="I603" s="20"/>
      <c r="J603" s="20">
        <v>0</v>
      </c>
      <c r="K603" s="20">
        <v>0</v>
      </c>
      <c r="L603" s="20"/>
      <c r="M603" s="20"/>
      <c r="N603" s="20">
        <v>0</v>
      </c>
      <c r="O603" s="20">
        <v>59600</v>
      </c>
      <c r="P603" s="16" t="s">
        <v>642</v>
      </c>
      <c r="Q603" s="19">
        <v>59600</v>
      </c>
      <c r="R603" s="20"/>
      <c r="S603" s="20">
        <v>59600</v>
      </c>
      <c r="T603" s="20"/>
      <c r="U603" s="16">
        <v>0</v>
      </c>
      <c r="V603" s="20"/>
      <c r="W603" s="20"/>
      <c r="X603" s="20"/>
      <c r="Y603" s="20"/>
      <c r="Z603" s="20"/>
      <c r="AA603" s="20"/>
      <c r="AB603" s="20"/>
      <c r="AC603" s="16"/>
      <c r="AD603" s="20"/>
      <c r="AE603" s="20"/>
      <c r="AF603" s="20"/>
      <c r="AG603" s="25">
        <v>0</v>
      </c>
      <c r="AH603" s="16"/>
      <c r="AI603" s="16"/>
      <c r="AJ603" s="20"/>
      <c r="AK603" s="20"/>
      <c r="AL603" s="26">
        <v>0</v>
      </c>
    </row>
    <row r="604" spans="1:38" x14ac:dyDescent="0.25">
      <c r="A604" s="15">
        <v>596</v>
      </c>
      <c r="B604" s="16"/>
      <c r="C604" s="17" t="s">
        <v>45</v>
      </c>
      <c r="D604" s="17">
        <v>36582</v>
      </c>
      <c r="E604" s="18">
        <v>44376.958333333336</v>
      </c>
      <c r="F604" s="18">
        <v>44393</v>
      </c>
      <c r="G604" s="19">
        <v>196914</v>
      </c>
      <c r="H604" s="20"/>
      <c r="I604" s="20"/>
      <c r="J604" s="20">
        <v>0</v>
      </c>
      <c r="K604" s="20">
        <v>0</v>
      </c>
      <c r="L604" s="20"/>
      <c r="M604" s="20"/>
      <c r="N604" s="20">
        <v>0</v>
      </c>
      <c r="O604" s="20">
        <v>196914</v>
      </c>
      <c r="P604" s="16" t="s">
        <v>643</v>
      </c>
      <c r="Q604" s="19">
        <v>196914</v>
      </c>
      <c r="R604" s="20"/>
      <c r="S604" s="20">
        <v>196914</v>
      </c>
      <c r="T604" s="20"/>
      <c r="U604" s="16">
        <v>0</v>
      </c>
      <c r="V604" s="20"/>
      <c r="W604" s="20"/>
      <c r="X604" s="20"/>
      <c r="Y604" s="20"/>
      <c r="Z604" s="20"/>
      <c r="AA604" s="20"/>
      <c r="AB604" s="20"/>
      <c r="AC604" s="16"/>
      <c r="AD604" s="20"/>
      <c r="AE604" s="20"/>
      <c r="AF604" s="20"/>
      <c r="AG604" s="25">
        <v>0</v>
      </c>
      <c r="AH604" s="16"/>
      <c r="AI604" s="16"/>
      <c r="AJ604" s="20"/>
      <c r="AK604" s="20"/>
      <c r="AL604" s="26">
        <v>0</v>
      </c>
    </row>
    <row r="605" spans="1:38" x14ac:dyDescent="0.25">
      <c r="A605" s="15">
        <v>597</v>
      </c>
      <c r="B605" s="16"/>
      <c r="C605" s="17" t="s">
        <v>45</v>
      </c>
      <c r="D605" s="17">
        <v>36589</v>
      </c>
      <c r="E605" s="18">
        <v>44377.074999999997</v>
      </c>
      <c r="F605" s="18">
        <v>44393</v>
      </c>
      <c r="G605" s="19">
        <v>3459008</v>
      </c>
      <c r="H605" s="20"/>
      <c r="I605" s="20"/>
      <c r="J605" s="20">
        <v>0</v>
      </c>
      <c r="K605" s="20">
        <v>0</v>
      </c>
      <c r="L605" s="20"/>
      <c r="M605" s="20"/>
      <c r="N605" s="20">
        <v>0</v>
      </c>
      <c r="O605" s="20">
        <v>3459008</v>
      </c>
      <c r="P605" s="16" t="s">
        <v>644</v>
      </c>
      <c r="Q605" s="19">
        <v>3459008</v>
      </c>
      <c r="R605" s="20"/>
      <c r="S605" s="20">
        <v>3459008</v>
      </c>
      <c r="T605" s="20"/>
      <c r="U605" s="16">
        <v>0</v>
      </c>
      <c r="V605" s="20"/>
      <c r="W605" s="20"/>
      <c r="X605" s="20"/>
      <c r="Y605" s="20"/>
      <c r="Z605" s="20"/>
      <c r="AA605" s="20"/>
      <c r="AB605" s="20"/>
      <c r="AC605" s="16"/>
      <c r="AD605" s="20"/>
      <c r="AE605" s="20"/>
      <c r="AF605" s="20"/>
      <c r="AG605" s="25">
        <v>0</v>
      </c>
      <c r="AH605" s="16"/>
      <c r="AI605" s="16"/>
      <c r="AJ605" s="20"/>
      <c r="AK605" s="20"/>
      <c r="AL605" s="26">
        <v>0</v>
      </c>
    </row>
    <row r="606" spans="1:38" x14ac:dyDescent="0.25">
      <c r="A606" s="15">
        <v>598</v>
      </c>
      <c r="B606" s="16"/>
      <c r="C606" s="17" t="s">
        <v>45</v>
      </c>
      <c r="D606" s="17">
        <v>36590</v>
      </c>
      <c r="E606" s="18">
        <v>44377.076388888891</v>
      </c>
      <c r="F606" s="18">
        <v>44393</v>
      </c>
      <c r="G606" s="19">
        <v>80800</v>
      </c>
      <c r="H606" s="20"/>
      <c r="I606" s="20"/>
      <c r="J606" s="20">
        <v>0</v>
      </c>
      <c r="K606" s="20">
        <v>0</v>
      </c>
      <c r="L606" s="20"/>
      <c r="M606" s="20"/>
      <c r="N606" s="20">
        <v>0</v>
      </c>
      <c r="O606" s="20">
        <v>80800</v>
      </c>
      <c r="P606" s="16" t="s">
        <v>645</v>
      </c>
      <c r="Q606" s="19">
        <v>80800</v>
      </c>
      <c r="R606" s="20"/>
      <c r="S606" s="20">
        <v>80800</v>
      </c>
      <c r="T606" s="20"/>
      <c r="U606" s="16">
        <v>0</v>
      </c>
      <c r="V606" s="20"/>
      <c r="W606" s="20"/>
      <c r="X606" s="20"/>
      <c r="Y606" s="20"/>
      <c r="Z606" s="20"/>
      <c r="AA606" s="20"/>
      <c r="AB606" s="20"/>
      <c r="AC606" s="16"/>
      <c r="AD606" s="20"/>
      <c r="AE606" s="20"/>
      <c r="AF606" s="20"/>
      <c r="AG606" s="25">
        <v>0</v>
      </c>
      <c r="AH606" s="16"/>
      <c r="AI606" s="16"/>
      <c r="AJ606" s="20"/>
      <c r="AK606" s="20"/>
      <c r="AL606" s="26">
        <v>0</v>
      </c>
    </row>
    <row r="607" spans="1:38" x14ac:dyDescent="0.25">
      <c r="A607" s="15">
        <v>599</v>
      </c>
      <c r="B607" s="16"/>
      <c r="C607" s="17" t="s">
        <v>45</v>
      </c>
      <c r="D607" s="17">
        <v>36634</v>
      </c>
      <c r="E607" s="18">
        <v>44377.42291666667</v>
      </c>
      <c r="F607" s="18">
        <v>44393</v>
      </c>
      <c r="G607" s="19">
        <v>476815</v>
      </c>
      <c r="H607" s="20"/>
      <c r="I607" s="20"/>
      <c r="J607" s="20">
        <v>0</v>
      </c>
      <c r="K607" s="20">
        <v>0</v>
      </c>
      <c r="L607" s="20"/>
      <c r="M607" s="20"/>
      <c r="N607" s="20">
        <v>0</v>
      </c>
      <c r="O607" s="20">
        <v>476815</v>
      </c>
      <c r="P607" s="16" t="s">
        <v>646</v>
      </c>
      <c r="Q607" s="19">
        <v>476815</v>
      </c>
      <c r="R607" s="20"/>
      <c r="S607" s="20">
        <v>476815</v>
      </c>
      <c r="T607" s="20"/>
      <c r="U607" s="16">
        <v>0</v>
      </c>
      <c r="V607" s="20"/>
      <c r="W607" s="20"/>
      <c r="X607" s="20"/>
      <c r="Y607" s="20"/>
      <c r="Z607" s="20"/>
      <c r="AA607" s="20"/>
      <c r="AB607" s="20"/>
      <c r="AC607" s="16"/>
      <c r="AD607" s="20"/>
      <c r="AE607" s="20"/>
      <c r="AF607" s="20"/>
      <c r="AG607" s="25">
        <v>0</v>
      </c>
      <c r="AH607" s="16"/>
      <c r="AI607" s="16"/>
      <c r="AJ607" s="20"/>
      <c r="AK607" s="20"/>
      <c r="AL607" s="26">
        <v>0</v>
      </c>
    </row>
    <row r="608" spans="1:38" x14ac:dyDescent="0.25">
      <c r="A608" s="15">
        <v>600</v>
      </c>
      <c r="B608" s="16"/>
      <c r="C608" s="17" t="s">
        <v>45</v>
      </c>
      <c r="D608" s="17">
        <v>36655</v>
      </c>
      <c r="E608" s="18">
        <v>44377.554861111108</v>
      </c>
      <c r="F608" s="18">
        <v>44393.401388888888</v>
      </c>
      <c r="G608" s="19">
        <v>26000</v>
      </c>
      <c r="H608" s="20"/>
      <c r="I608" s="20"/>
      <c r="J608" s="20">
        <v>0</v>
      </c>
      <c r="K608" s="20">
        <v>0</v>
      </c>
      <c r="L608" s="20"/>
      <c r="M608" s="20"/>
      <c r="N608" s="20">
        <v>0</v>
      </c>
      <c r="O608" s="20">
        <v>26000</v>
      </c>
      <c r="P608" s="16" t="s">
        <v>647</v>
      </c>
      <c r="Q608" s="19">
        <v>26000</v>
      </c>
      <c r="R608" s="20"/>
      <c r="S608" s="20">
        <v>26000</v>
      </c>
      <c r="T608" s="20"/>
      <c r="U608" s="16">
        <v>0</v>
      </c>
      <c r="V608" s="20"/>
      <c r="W608" s="20"/>
      <c r="X608" s="20"/>
      <c r="Y608" s="20"/>
      <c r="Z608" s="20"/>
      <c r="AA608" s="20"/>
      <c r="AB608" s="20"/>
      <c r="AC608" s="16"/>
      <c r="AD608" s="20"/>
      <c r="AE608" s="20"/>
      <c r="AF608" s="20"/>
      <c r="AG608" s="25">
        <v>0</v>
      </c>
      <c r="AH608" s="16"/>
      <c r="AI608" s="16"/>
      <c r="AJ608" s="20"/>
      <c r="AK608" s="20"/>
      <c r="AL608" s="26">
        <v>0</v>
      </c>
    </row>
    <row r="609" spans="1:39" x14ac:dyDescent="0.25">
      <c r="A609" s="15">
        <v>601</v>
      </c>
      <c r="B609" s="16"/>
      <c r="C609" s="17" t="s">
        <v>45</v>
      </c>
      <c r="D609" s="17">
        <v>36656</v>
      </c>
      <c r="E609" s="18">
        <v>44377.561111111114</v>
      </c>
      <c r="F609" s="18">
        <v>44393.402777777781</v>
      </c>
      <c r="G609" s="19">
        <v>70038</v>
      </c>
      <c r="H609" s="20"/>
      <c r="I609" s="20"/>
      <c r="J609" s="20">
        <v>0</v>
      </c>
      <c r="K609" s="20">
        <v>70038</v>
      </c>
      <c r="L609" s="20"/>
      <c r="M609" s="20"/>
      <c r="N609" s="20">
        <v>70038</v>
      </c>
      <c r="O609" s="20">
        <v>0</v>
      </c>
      <c r="P609" s="16" t="s">
        <v>648</v>
      </c>
      <c r="Q609" s="19">
        <v>70038</v>
      </c>
      <c r="R609" s="20"/>
      <c r="S609" s="20"/>
      <c r="T609" s="20"/>
      <c r="U609" s="16">
        <v>0</v>
      </c>
      <c r="V609" s="20"/>
      <c r="W609" s="20"/>
      <c r="X609" s="20"/>
      <c r="Y609" s="20"/>
      <c r="Z609" s="20"/>
      <c r="AA609" s="20"/>
      <c r="AB609" s="20"/>
      <c r="AC609" s="16"/>
      <c r="AD609" s="20"/>
      <c r="AE609" s="20">
        <v>0</v>
      </c>
      <c r="AF609" s="20"/>
      <c r="AG609" s="25">
        <v>0</v>
      </c>
      <c r="AH609" s="16"/>
      <c r="AI609" s="16"/>
      <c r="AJ609" s="20">
        <v>0</v>
      </c>
      <c r="AK609" s="20"/>
      <c r="AL609" s="26">
        <v>0</v>
      </c>
    </row>
    <row r="610" spans="1:39" x14ac:dyDescent="0.25">
      <c r="A610" s="15">
        <v>602</v>
      </c>
      <c r="B610" s="16"/>
      <c r="C610" s="17" t="s">
        <v>45</v>
      </c>
      <c r="D610" s="17">
        <v>36672</v>
      </c>
      <c r="E610" s="18">
        <v>44377.652777777781</v>
      </c>
      <c r="F610" s="18">
        <v>44393.402777777781</v>
      </c>
      <c r="G610" s="19">
        <v>122680</v>
      </c>
      <c r="H610" s="20"/>
      <c r="I610" s="20"/>
      <c r="J610" s="20">
        <v>0</v>
      </c>
      <c r="K610" s="20">
        <v>113800</v>
      </c>
      <c r="L610" s="20"/>
      <c r="M610" s="20"/>
      <c r="N610" s="20">
        <v>113800</v>
      </c>
      <c r="O610" s="20">
        <v>8880</v>
      </c>
      <c r="P610" s="16" t="s">
        <v>649</v>
      </c>
      <c r="Q610" s="19">
        <v>122680</v>
      </c>
      <c r="R610" s="20"/>
      <c r="S610" s="20"/>
      <c r="T610" s="20"/>
      <c r="U610" s="16">
        <v>0</v>
      </c>
      <c r="V610" s="20"/>
      <c r="W610" s="20"/>
      <c r="X610" s="20"/>
      <c r="Y610" s="20"/>
      <c r="Z610" s="20"/>
      <c r="AA610" s="20"/>
      <c r="AB610" s="20"/>
      <c r="AC610" s="16"/>
      <c r="AD610" s="20"/>
      <c r="AE610" s="20">
        <v>0</v>
      </c>
      <c r="AF610" s="20"/>
      <c r="AG610" s="25">
        <v>8880</v>
      </c>
      <c r="AH610" s="16"/>
      <c r="AI610" s="16"/>
      <c r="AJ610" s="20">
        <v>8880</v>
      </c>
      <c r="AK610" s="20"/>
      <c r="AL610" s="26">
        <v>0</v>
      </c>
    </row>
    <row r="611" spans="1:39" x14ac:dyDescent="0.25">
      <c r="A611" s="15">
        <v>603</v>
      </c>
      <c r="B611" s="16"/>
      <c r="C611" s="17" t="s">
        <v>45</v>
      </c>
      <c r="D611" s="17">
        <v>36868</v>
      </c>
      <c r="E611" s="18">
        <v>44379.313194444447</v>
      </c>
      <c r="F611" s="18">
        <v>44426</v>
      </c>
      <c r="G611" s="19">
        <v>171914</v>
      </c>
      <c r="H611" s="20"/>
      <c r="I611" s="20"/>
      <c r="J611" s="20">
        <v>0</v>
      </c>
      <c r="K611" s="20">
        <v>171914</v>
      </c>
      <c r="L611" s="20"/>
      <c r="M611" s="20"/>
      <c r="N611" s="20">
        <v>171914</v>
      </c>
      <c r="O611" s="20">
        <v>0</v>
      </c>
      <c r="P611" s="16" t="s">
        <v>650</v>
      </c>
      <c r="Q611" s="19">
        <v>171914</v>
      </c>
      <c r="R611" s="20"/>
      <c r="S611" s="20"/>
      <c r="T611" s="20"/>
      <c r="U611" s="16">
        <v>0</v>
      </c>
      <c r="V611" s="20"/>
      <c r="W611" s="20"/>
      <c r="X611" s="20"/>
      <c r="Y611" s="20"/>
      <c r="Z611" s="20"/>
      <c r="AA611" s="20"/>
      <c r="AB611" s="20"/>
      <c r="AC611" s="16"/>
      <c r="AD611" s="20"/>
      <c r="AE611" s="20">
        <v>0</v>
      </c>
      <c r="AF611" s="20"/>
      <c r="AG611" s="25">
        <v>0</v>
      </c>
      <c r="AH611" s="16"/>
      <c r="AI611" s="16"/>
      <c r="AJ611" s="20">
        <v>0</v>
      </c>
      <c r="AK611" s="20"/>
      <c r="AL611" s="26">
        <v>0</v>
      </c>
    </row>
    <row r="612" spans="1:39" x14ac:dyDescent="0.25">
      <c r="A612" s="15">
        <v>604</v>
      </c>
      <c r="B612" s="16"/>
      <c r="C612" s="17" t="s">
        <v>45</v>
      </c>
      <c r="D612" s="17">
        <v>36891</v>
      </c>
      <c r="E612" s="18">
        <v>44379.426388888889</v>
      </c>
      <c r="F612" s="18">
        <v>44426</v>
      </c>
      <c r="G612" s="19">
        <v>59600</v>
      </c>
      <c r="H612" s="20"/>
      <c r="I612" s="20"/>
      <c r="J612" s="20">
        <v>0</v>
      </c>
      <c r="K612" s="20">
        <v>59600</v>
      </c>
      <c r="L612" s="20"/>
      <c r="M612" s="20"/>
      <c r="N612" s="20">
        <v>59600</v>
      </c>
      <c r="O612" s="20">
        <v>0</v>
      </c>
      <c r="P612" s="16" t="s">
        <v>651</v>
      </c>
      <c r="Q612" s="19">
        <v>59600</v>
      </c>
      <c r="R612" s="20"/>
      <c r="S612" s="20"/>
      <c r="T612" s="20"/>
      <c r="U612" s="16">
        <v>0</v>
      </c>
      <c r="V612" s="20"/>
      <c r="W612" s="20"/>
      <c r="X612" s="20"/>
      <c r="Y612" s="20"/>
      <c r="Z612" s="20"/>
      <c r="AA612" s="20"/>
      <c r="AB612" s="20"/>
      <c r="AC612" s="16"/>
      <c r="AD612" s="20"/>
      <c r="AE612" s="20">
        <v>0</v>
      </c>
      <c r="AF612" s="20"/>
      <c r="AG612" s="25">
        <v>0</v>
      </c>
      <c r="AH612" s="16"/>
      <c r="AI612" s="16"/>
      <c r="AJ612" s="20">
        <v>0</v>
      </c>
      <c r="AK612" s="20"/>
      <c r="AL612" s="26">
        <v>0</v>
      </c>
    </row>
    <row r="613" spans="1:39" x14ac:dyDescent="0.25">
      <c r="A613" s="15">
        <v>605</v>
      </c>
      <c r="B613" s="16"/>
      <c r="C613" s="17" t="s">
        <v>45</v>
      </c>
      <c r="D613" s="17">
        <v>36923</v>
      </c>
      <c r="E613" s="18">
        <v>44379.585416666669</v>
      </c>
      <c r="F613" s="18">
        <v>44426</v>
      </c>
      <c r="G613" s="19">
        <v>157160</v>
      </c>
      <c r="H613" s="20"/>
      <c r="I613" s="20"/>
      <c r="J613" s="20">
        <v>0</v>
      </c>
      <c r="K613" s="20">
        <v>157160</v>
      </c>
      <c r="L613" s="20"/>
      <c r="M613" s="20"/>
      <c r="N613" s="20">
        <v>157160</v>
      </c>
      <c r="O613" s="20">
        <v>0</v>
      </c>
      <c r="P613" s="16" t="s">
        <v>652</v>
      </c>
      <c r="Q613" s="19">
        <v>157160</v>
      </c>
      <c r="R613" s="20"/>
      <c r="S613" s="20"/>
      <c r="T613" s="20"/>
      <c r="U613" s="16">
        <v>0</v>
      </c>
      <c r="V613" s="20"/>
      <c r="W613" s="20"/>
      <c r="X613" s="20"/>
      <c r="Y613" s="20"/>
      <c r="Z613" s="20"/>
      <c r="AA613" s="20"/>
      <c r="AB613" s="20"/>
      <c r="AC613" s="16"/>
      <c r="AD613" s="20"/>
      <c r="AE613" s="20">
        <v>0</v>
      </c>
      <c r="AF613" s="20"/>
      <c r="AG613" s="25">
        <v>0</v>
      </c>
      <c r="AH613" s="16"/>
      <c r="AI613" s="16"/>
      <c r="AJ613" s="20">
        <v>0</v>
      </c>
      <c r="AK613" s="20"/>
      <c r="AL613" s="26">
        <v>0</v>
      </c>
    </row>
    <row r="614" spans="1:39" x14ac:dyDescent="0.25">
      <c r="A614" s="15">
        <v>606</v>
      </c>
      <c r="B614" s="16"/>
      <c r="C614" s="17" t="s">
        <v>45</v>
      </c>
      <c r="D614" s="17">
        <v>37018</v>
      </c>
      <c r="E614" s="18">
        <v>44380.402777777781</v>
      </c>
      <c r="F614" s="18">
        <v>44426</v>
      </c>
      <c r="G614" s="19">
        <v>6500</v>
      </c>
      <c r="H614" s="20"/>
      <c r="I614" s="20"/>
      <c r="J614" s="20">
        <v>0</v>
      </c>
      <c r="K614" s="20">
        <v>6500</v>
      </c>
      <c r="L614" s="20"/>
      <c r="M614" s="20"/>
      <c r="N614" s="20">
        <v>6500</v>
      </c>
      <c r="O614" s="20">
        <v>0</v>
      </c>
      <c r="P614" s="16" t="s">
        <v>653</v>
      </c>
      <c r="Q614" s="19">
        <v>6500</v>
      </c>
      <c r="R614" s="20"/>
      <c r="S614" s="20"/>
      <c r="T614" s="20"/>
      <c r="U614" s="16">
        <v>0</v>
      </c>
      <c r="V614" s="20"/>
      <c r="W614" s="20"/>
      <c r="X614" s="20"/>
      <c r="Y614" s="20"/>
      <c r="Z614" s="20"/>
      <c r="AA614" s="20"/>
      <c r="AB614" s="20"/>
      <c r="AC614" s="16"/>
      <c r="AD614" s="20"/>
      <c r="AE614" s="20">
        <v>0</v>
      </c>
      <c r="AF614" s="20"/>
      <c r="AG614" s="25">
        <v>0</v>
      </c>
      <c r="AH614" s="16"/>
      <c r="AI614" s="16"/>
      <c r="AJ614" s="20">
        <v>0</v>
      </c>
      <c r="AK614" s="20"/>
      <c r="AL614" s="26">
        <v>0</v>
      </c>
    </row>
    <row r="615" spans="1:39" x14ac:dyDescent="0.25">
      <c r="A615" s="15">
        <v>607</v>
      </c>
      <c r="B615" s="16"/>
      <c r="C615" s="17" t="s">
        <v>45</v>
      </c>
      <c r="D615" s="17">
        <v>37106</v>
      </c>
      <c r="E615" s="18">
        <v>44380.573611111111</v>
      </c>
      <c r="F615" s="18">
        <v>44426</v>
      </c>
      <c r="G615" s="19">
        <v>6500</v>
      </c>
      <c r="H615" s="20"/>
      <c r="I615" s="20"/>
      <c r="J615" s="20">
        <v>0</v>
      </c>
      <c r="K615" s="20">
        <v>6500</v>
      </c>
      <c r="L615" s="20"/>
      <c r="M615" s="20"/>
      <c r="N615" s="20">
        <v>6500</v>
      </c>
      <c r="O615" s="20">
        <v>0</v>
      </c>
      <c r="P615" s="16" t="s">
        <v>654</v>
      </c>
      <c r="Q615" s="19">
        <v>6500</v>
      </c>
      <c r="R615" s="20"/>
      <c r="S615" s="20"/>
      <c r="T615" s="20"/>
      <c r="U615" s="16">
        <v>0</v>
      </c>
      <c r="V615" s="20"/>
      <c r="W615" s="20"/>
      <c r="X615" s="20"/>
      <c r="Y615" s="20"/>
      <c r="Z615" s="20"/>
      <c r="AA615" s="20"/>
      <c r="AB615" s="20"/>
      <c r="AC615" s="16"/>
      <c r="AD615" s="20"/>
      <c r="AE615" s="20">
        <v>0</v>
      </c>
      <c r="AF615" s="20"/>
      <c r="AG615" s="25">
        <v>0</v>
      </c>
      <c r="AH615" s="16"/>
      <c r="AI615" s="16"/>
      <c r="AJ615" s="20">
        <v>0</v>
      </c>
      <c r="AK615" s="20"/>
      <c r="AL615" s="26">
        <v>0</v>
      </c>
    </row>
    <row r="616" spans="1:39" x14ac:dyDescent="0.25">
      <c r="A616" s="15">
        <v>608</v>
      </c>
      <c r="B616" s="16"/>
      <c r="C616" s="17" t="s">
        <v>45</v>
      </c>
      <c r="D616" s="17">
        <v>37107</v>
      </c>
      <c r="E616" s="18">
        <v>44380.57708333333</v>
      </c>
      <c r="F616" s="18">
        <v>44426</v>
      </c>
      <c r="G616" s="19">
        <v>6500</v>
      </c>
      <c r="H616" s="20"/>
      <c r="I616" s="20"/>
      <c r="J616" s="20">
        <v>0</v>
      </c>
      <c r="K616" s="20">
        <v>6500</v>
      </c>
      <c r="L616" s="20"/>
      <c r="M616" s="20"/>
      <c r="N616" s="20">
        <v>6500</v>
      </c>
      <c r="O616" s="20">
        <v>0</v>
      </c>
      <c r="P616" s="16" t="s">
        <v>655</v>
      </c>
      <c r="Q616" s="19">
        <v>6500</v>
      </c>
      <c r="R616" s="20"/>
      <c r="S616" s="20"/>
      <c r="T616" s="20"/>
      <c r="U616" s="16">
        <v>0</v>
      </c>
      <c r="V616" s="20"/>
      <c r="W616" s="20"/>
      <c r="X616" s="20"/>
      <c r="Y616" s="20"/>
      <c r="Z616" s="20"/>
      <c r="AA616" s="20"/>
      <c r="AB616" s="20"/>
      <c r="AC616" s="16"/>
      <c r="AD616" s="20"/>
      <c r="AE616" s="20">
        <v>0</v>
      </c>
      <c r="AF616" s="20"/>
      <c r="AG616" s="25">
        <v>0</v>
      </c>
      <c r="AH616" s="16"/>
      <c r="AI616" s="16"/>
      <c r="AJ616" s="20">
        <v>0</v>
      </c>
      <c r="AK616" s="20"/>
      <c r="AL616" s="26">
        <v>0</v>
      </c>
    </row>
    <row r="617" spans="1:39" x14ac:dyDescent="0.25">
      <c r="A617" s="15">
        <v>609</v>
      </c>
      <c r="B617" s="16"/>
      <c r="C617" s="17" t="s">
        <v>45</v>
      </c>
      <c r="D617" s="17">
        <v>37327</v>
      </c>
      <c r="E617" s="18">
        <v>44383.57916666667</v>
      </c>
      <c r="F617" s="18">
        <v>44426</v>
      </c>
      <c r="G617" s="19">
        <v>430665</v>
      </c>
      <c r="H617" s="20"/>
      <c r="I617" s="20"/>
      <c r="J617" s="20">
        <v>0</v>
      </c>
      <c r="K617" s="20">
        <v>430665</v>
      </c>
      <c r="L617" s="20"/>
      <c r="M617" s="20"/>
      <c r="N617" s="20">
        <v>430665</v>
      </c>
      <c r="O617" s="20">
        <v>0</v>
      </c>
      <c r="P617" s="16" t="s">
        <v>656</v>
      </c>
      <c r="Q617" s="19">
        <v>430665</v>
      </c>
      <c r="R617" s="20"/>
      <c r="S617" s="20"/>
      <c r="T617" s="20"/>
      <c r="U617" s="16">
        <v>0</v>
      </c>
      <c r="V617" s="20"/>
      <c r="W617" s="20"/>
      <c r="X617" s="20"/>
      <c r="Y617" s="20"/>
      <c r="Z617" s="20"/>
      <c r="AA617" s="20"/>
      <c r="AB617" s="20"/>
      <c r="AC617" s="16"/>
      <c r="AD617" s="20"/>
      <c r="AE617" s="20">
        <v>0</v>
      </c>
      <c r="AF617" s="20"/>
      <c r="AG617" s="25">
        <v>0</v>
      </c>
      <c r="AH617" s="16"/>
      <c r="AI617" s="16"/>
      <c r="AJ617" s="20">
        <v>0</v>
      </c>
      <c r="AK617" s="20"/>
      <c r="AL617" s="26">
        <v>0</v>
      </c>
    </row>
    <row r="618" spans="1:39" x14ac:dyDescent="0.25">
      <c r="A618" s="15">
        <v>610</v>
      </c>
      <c r="B618" s="16"/>
      <c r="C618" s="17" t="s">
        <v>45</v>
      </c>
      <c r="D618" s="17">
        <v>37333</v>
      </c>
      <c r="E618" s="18">
        <v>44383.614583333336</v>
      </c>
      <c r="F618" s="18">
        <v>44426</v>
      </c>
      <c r="G618" s="19">
        <v>13000</v>
      </c>
      <c r="H618" s="20"/>
      <c r="I618" s="20"/>
      <c r="J618" s="20">
        <v>0</v>
      </c>
      <c r="K618" s="20">
        <v>13000</v>
      </c>
      <c r="L618" s="20"/>
      <c r="M618" s="20"/>
      <c r="N618" s="20">
        <v>13000</v>
      </c>
      <c r="O618" s="20">
        <v>0</v>
      </c>
      <c r="P618" s="16" t="s">
        <v>657</v>
      </c>
      <c r="Q618" s="19">
        <v>13000</v>
      </c>
      <c r="R618" s="20"/>
      <c r="S618" s="20"/>
      <c r="T618" s="20"/>
      <c r="U618" s="16">
        <v>0</v>
      </c>
      <c r="V618" s="20"/>
      <c r="W618" s="20"/>
      <c r="X618" s="20"/>
      <c r="Y618" s="20"/>
      <c r="Z618" s="20"/>
      <c r="AA618" s="20"/>
      <c r="AB618" s="20"/>
      <c r="AC618" s="16"/>
      <c r="AD618" s="20"/>
      <c r="AE618" s="20">
        <v>0</v>
      </c>
      <c r="AF618" s="20"/>
      <c r="AG618" s="25">
        <v>0</v>
      </c>
      <c r="AH618" s="16"/>
      <c r="AI618" s="16"/>
      <c r="AJ618" s="20">
        <v>0</v>
      </c>
      <c r="AK618" s="20"/>
      <c r="AL618" s="26">
        <v>0</v>
      </c>
    </row>
    <row r="619" spans="1:39" x14ac:dyDescent="0.25">
      <c r="A619" s="15">
        <v>611</v>
      </c>
      <c r="B619" s="16"/>
      <c r="C619" s="17" t="s">
        <v>45</v>
      </c>
      <c r="D619" s="17">
        <v>37431</v>
      </c>
      <c r="E619" s="18">
        <v>44384.489583333336</v>
      </c>
      <c r="F619" s="18">
        <v>44426</v>
      </c>
      <c r="G619" s="19">
        <v>105114</v>
      </c>
      <c r="H619" s="20"/>
      <c r="I619" s="20"/>
      <c r="J619" s="20">
        <v>0</v>
      </c>
      <c r="K619" s="20">
        <v>105114</v>
      </c>
      <c r="L619" s="20"/>
      <c r="M619" s="20"/>
      <c r="N619" s="20">
        <v>105114</v>
      </c>
      <c r="O619" s="20">
        <v>0</v>
      </c>
      <c r="P619" s="16" t="s">
        <v>658</v>
      </c>
      <c r="Q619" s="19">
        <v>105114</v>
      </c>
      <c r="R619" s="20"/>
      <c r="S619" s="20"/>
      <c r="T619" s="20"/>
      <c r="U619" s="16">
        <v>0</v>
      </c>
      <c r="V619" s="20"/>
      <c r="W619" s="20"/>
      <c r="X619" s="20"/>
      <c r="Y619" s="20"/>
      <c r="Z619" s="20"/>
      <c r="AA619" s="20"/>
      <c r="AB619" s="20"/>
      <c r="AC619" s="16"/>
      <c r="AD619" s="20"/>
      <c r="AE619" s="20">
        <v>0</v>
      </c>
      <c r="AF619" s="20"/>
      <c r="AG619" s="25">
        <v>0</v>
      </c>
      <c r="AH619" s="16"/>
      <c r="AI619" s="16"/>
      <c r="AJ619" s="20">
        <v>0</v>
      </c>
      <c r="AK619" s="20"/>
      <c r="AL619" s="26">
        <v>0</v>
      </c>
    </row>
    <row r="620" spans="1:39" x14ac:dyDescent="0.25">
      <c r="A620" s="15">
        <v>612</v>
      </c>
      <c r="B620" s="16"/>
      <c r="C620" s="17" t="s">
        <v>45</v>
      </c>
      <c r="D620" s="17">
        <v>37480</v>
      </c>
      <c r="E620" s="18">
        <v>44384.715277777781</v>
      </c>
      <c r="F620" s="17"/>
      <c r="G620" s="19">
        <v>6500</v>
      </c>
      <c r="H620" s="20"/>
      <c r="I620" s="20"/>
      <c r="J620" s="20">
        <v>0</v>
      </c>
      <c r="K620" s="20">
        <v>0</v>
      </c>
      <c r="L620" s="20"/>
      <c r="M620" s="20"/>
      <c r="N620" s="20">
        <v>0</v>
      </c>
      <c r="O620" s="20">
        <v>6500</v>
      </c>
      <c r="P620" s="16" t="s">
        <v>659</v>
      </c>
      <c r="Q620" s="19">
        <v>6500</v>
      </c>
      <c r="R620" s="20"/>
      <c r="S620" s="20"/>
      <c r="T620" s="20"/>
      <c r="U620" s="16">
        <v>0</v>
      </c>
      <c r="V620" s="20"/>
      <c r="W620" s="20"/>
      <c r="X620" s="20"/>
      <c r="Y620" s="20"/>
      <c r="Z620" s="20"/>
      <c r="AA620" s="20"/>
      <c r="AB620" s="20"/>
      <c r="AC620" s="16"/>
      <c r="AD620" s="20"/>
      <c r="AE620" s="20"/>
      <c r="AF620" s="20"/>
      <c r="AG620" s="25">
        <v>0</v>
      </c>
      <c r="AH620" s="16"/>
      <c r="AI620" s="16" t="s">
        <v>7585</v>
      </c>
      <c r="AJ620" s="20"/>
      <c r="AK620" s="20"/>
      <c r="AL620" s="26">
        <v>0</v>
      </c>
      <c r="AM620">
        <v>6500</v>
      </c>
    </row>
    <row r="621" spans="1:39" x14ac:dyDescent="0.25">
      <c r="A621" s="15">
        <v>613</v>
      </c>
      <c r="B621" s="16"/>
      <c r="C621" s="17" t="s">
        <v>45</v>
      </c>
      <c r="D621" s="17">
        <v>37512</v>
      </c>
      <c r="E621" s="18">
        <v>44384.92083333333</v>
      </c>
      <c r="F621" s="18">
        <v>44426</v>
      </c>
      <c r="G621" s="19">
        <v>59600</v>
      </c>
      <c r="H621" s="20"/>
      <c r="I621" s="20"/>
      <c r="J621" s="20">
        <v>0</v>
      </c>
      <c r="K621" s="20">
        <v>59600</v>
      </c>
      <c r="L621" s="20"/>
      <c r="M621" s="20"/>
      <c r="N621" s="20">
        <v>59600</v>
      </c>
      <c r="O621" s="20">
        <v>0</v>
      </c>
      <c r="P621" s="16" t="s">
        <v>660</v>
      </c>
      <c r="Q621" s="19">
        <v>59600</v>
      </c>
      <c r="R621" s="20"/>
      <c r="S621" s="20"/>
      <c r="T621" s="20"/>
      <c r="U621" s="16">
        <v>0</v>
      </c>
      <c r="V621" s="20"/>
      <c r="W621" s="20"/>
      <c r="X621" s="20"/>
      <c r="Y621" s="20"/>
      <c r="Z621" s="20"/>
      <c r="AA621" s="20"/>
      <c r="AB621" s="20"/>
      <c r="AC621" s="16"/>
      <c r="AD621" s="20"/>
      <c r="AE621" s="20">
        <v>0</v>
      </c>
      <c r="AF621" s="20"/>
      <c r="AG621" s="25">
        <v>0</v>
      </c>
      <c r="AH621" s="16"/>
      <c r="AI621" s="16"/>
      <c r="AJ621" s="20">
        <v>0</v>
      </c>
      <c r="AK621" s="20"/>
      <c r="AL621" s="26">
        <v>0</v>
      </c>
    </row>
    <row r="622" spans="1:39" x14ac:dyDescent="0.25">
      <c r="A622" s="15">
        <v>614</v>
      </c>
      <c r="B622" s="16"/>
      <c r="C622" s="17" t="s">
        <v>45</v>
      </c>
      <c r="D622" s="17">
        <v>37619</v>
      </c>
      <c r="E622" s="18">
        <v>44385.634027777778</v>
      </c>
      <c r="F622" s="18">
        <v>44426</v>
      </c>
      <c r="G622" s="19">
        <v>4796098</v>
      </c>
      <c r="H622" s="20"/>
      <c r="I622" s="20"/>
      <c r="J622" s="20">
        <v>0</v>
      </c>
      <c r="K622" s="20">
        <v>4305252</v>
      </c>
      <c r="L622" s="20"/>
      <c r="M622" s="20"/>
      <c r="N622" s="20">
        <v>4305252</v>
      </c>
      <c r="O622" s="20">
        <v>490846</v>
      </c>
      <c r="P622" s="16" t="s">
        <v>661</v>
      </c>
      <c r="Q622" s="19">
        <v>4796098</v>
      </c>
      <c r="R622" s="20"/>
      <c r="S622" s="20"/>
      <c r="T622" s="20"/>
      <c r="U622" s="16">
        <v>0</v>
      </c>
      <c r="V622" s="20"/>
      <c r="W622" s="20"/>
      <c r="X622" s="20"/>
      <c r="Y622" s="20"/>
      <c r="Z622" s="20"/>
      <c r="AA622" s="20"/>
      <c r="AB622" s="20"/>
      <c r="AC622" s="16"/>
      <c r="AD622" s="20"/>
      <c r="AE622" s="20">
        <v>0</v>
      </c>
      <c r="AF622" s="20"/>
      <c r="AG622" s="25">
        <v>490846</v>
      </c>
      <c r="AH622" s="16"/>
      <c r="AI622" s="16"/>
      <c r="AJ622" s="20">
        <v>490846</v>
      </c>
      <c r="AK622" s="20"/>
      <c r="AL622" s="26">
        <v>0</v>
      </c>
    </row>
    <row r="623" spans="1:39" x14ac:dyDescent="0.25">
      <c r="A623" s="15">
        <v>615</v>
      </c>
      <c r="B623" s="16"/>
      <c r="C623" s="17" t="s">
        <v>45</v>
      </c>
      <c r="D623" s="17">
        <v>37640</v>
      </c>
      <c r="E623" s="18">
        <v>44385.754861111112</v>
      </c>
      <c r="F623" s="18">
        <v>44426</v>
      </c>
      <c r="G623" s="19">
        <v>1060282</v>
      </c>
      <c r="H623" s="20"/>
      <c r="I623" s="20"/>
      <c r="J623" s="20">
        <v>0</v>
      </c>
      <c r="K623" s="20">
        <v>1060282</v>
      </c>
      <c r="L623" s="20"/>
      <c r="M623" s="20"/>
      <c r="N623" s="20">
        <v>1060282</v>
      </c>
      <c r="O623" s="20">
        <v>0</v>
      </c>
      <c r="P623" s="16" t="s">
        <v>662</v>
      </c>
      <c r="Q623" s="19">
        <v>1060282</v>
      </c>
      <c r="R623" s="20"/>
      <c r="S623" s="20"/>
      <c r="T623" s="20"/>
      <c r="U623" s="16">
        <v>0</v>
      </c>
      <c r="V623" s="20"/>
      <c r="W623" s="20"/>
      <c r="X623" s="20"/>
      <c r="Y623" s="20"/>
      <c r="Z623" s="20"/>
      <c r="AA623" s="20"/>
      <c r="AB623" s="20"/>
      <c r="AC623" s="16"/>
      <c r="AD623" s="20"/>
      <c r="AE623" s="20">
        <v>0</v>
      </c>
      <c r="AF623" s="20"/>
      <c r="AG623" s="25">
        <v>0</v>
      </c>
      <c r="AH623" s="16"/>
      <c r="AI623" s="16"/>
      <c r="AJ623" s="20">
        <v>0</v>
      </c>
      <c r="AK623" s="20"/>
      <c r="AL623" s="26">
        <v>0</v>
      </c>
    </row>
    <row r="624" spans="1:39" x14ac:dyDescent="0.25">
      <c r="A624" s="15">
        <v>616</v>
      </c>
      <c r="B624" s="16"/>
      <c r="C624" s="17" t="s">
        <v>45</v>
      </c>
      <c r="D624" s="17">
        <v>37641</v>
      </c>
      <c r="E624" s="18">
        <v>44385.756944444445</v>
      </c>
      <c r="F624" s="18">
        <v>44426</v>
      </c>
      <c r="G624" s="19">
        <v>80800</v>
      </c>
      <c r="H624" s="20"/>
      <c r="I624" s="20"/>
      <c r="J624" s="20">
        <v>0</v>
      </c>
      <c r="K624" s="20">
        <v>0</v>
      </c>
      <c r="L624" s="20"/>
      <c r="M624" s="20"/>
      <c r="N624" s="20">
        <v>0</v>
      </c>
      <c r="O624" s="20">
        <v>80800</v>
      </c>
      <c r="P624" s="16" t="s">
        <v>663</v>
      </c>
      <c r="Q624" s="19">
        <v>80800</v>
      </c>
      <c r="R624" s="20"/>
      <c r="S624" s="20">
        <v>80800</v>
      </c>
      <c r="T624" s="20"/>
      <c r="U624" s="16">
        <v>0</v>
      </c>
      <c r="V624" s="20"/>
      <c r="W624" s="20"/>
      <c r="X624" s="20"/>
      <c r="Y624" s="20"/>
      <c r="Z624" s="20"/>
      <c r="AA624" s="20"/>
      <c r="AB624" s="20"/>
      <c r="AC624" s="16"/>
      <c r="AD624" s="20"/>
      <c r="AE624" s="20"/>
      <c r="AF624" s="20"/>
      <c r="AG624" s="25">
        <v>0</v>
      </c>
      <c r="AH624" s="16"/>
      <c r="AI624" s="16"/>
      <c r="AJ624" s="20"/>
      <c r="AK624" s="20"/>
      <c r="AL624" s="26">
        <v>0</v>
      </c>
    </row>
    <row r="625" spans="1:39" x14ac:dyDescent="0.25">
      <c r="A625" s="15">
        <v>617</v>
      </c>
      <c r="B625" s="16"/>
      <c r="C625" s="17" t="s">
        <v>45</v>
      </c>
      <c r="D625" s="17">
        <v>37644</v>
      </c>
      <c r="E625" s="18">
        <v>44385.779166666667</v>
      </c>
      <c r="F625" s="18">
        <v>44426</v>
      </c>
      <c r="G625" s="19">
        <v>175720</v>
      </c>
      <c r="H625" s="20"/>
      <c r="I625" s="20"/>
      <c r="J625" s="20">
        <v>0</v>
      </c>
      <c r="K625" s="20">
        <v>175720</v>
      </c>
      <c r="L625" s="20"/>
      <c r="M625" s="20"/>
      <c r="N625" s="20">
        <v>175720</v>
      </c>
      <c r="O625" s="20">
        <v>0</v>
      </c>
      <c r="P625" s="16" t="s">
        <v>664</v>
      </c>
      <c r="Q625" s="19">
        <v>175720</v>
      </c>
      <c r="R625" s="20"/>
      <c r="S625" s="20"/>
      <c r="T625" s="20"/>
      <c r="U625" s="16">
        <v>0</v>
      </c>
      <c r="V625" s="20"/>
      <c r="W625" s="20"/>
      <c r="X625" s="20"/>
      <c r="Y625" s="20"/>
      <c r="Z625" s="20"/>
      <c r="AA625" s="20"/>
      <c r="AB625" s="20"/>
      <c r="AC625" s="16"/>
      <c r="AD625" s="20"/>
      <c r="AE625" s="20">
        <v>0</v>
      </c>
      <c r="AF625" s="20"/>
      <c r="AG625" s="25">
        <v>0</v>
      </c>
      <c r="AH625" s="16"/>
      <c r="AI625" s="16"/>
      <c r="AJ625" s="20">
        <v>0</v>
      </c>
      <c r="AK625" s="20"/>
      <c r="AL625" s="26">
        <v>0</v>
      </c>
    </row>
    <row r="626" spans="1:39" x14ac:dyDescent="0.25">
      <c r="A626" s="15">
        <v>618</v>
      </c>
      <c r="B626" s="16"/>
      <c r="C626" s="17" t="s">
        <v>45</v>
      </c>
      <c r="D626" s="17">
        <v>37726</v>
      </c>
      <c r="E626" s="18">
        <v>44386.566666666666</v>
      </c>
      <c r="F626" s="18">
        <v>44426</v>
      </c>
      <c r="G626" s="19">
        <v>4947612</v>
      </c>
      <c r="H626" s="20"/>
      <c r="I626" s="20"/>
      <c r="J626" s="20">
        <v>0</v>
      </c>
      <c r="K626" s="20">
        <v>4653888</v>
      </c>
      <c r="L626" s="20"/>
      <c r="M626" s="20"/>
      <c r="N626" s="20">
        <v>4653888</v>
      </c>
      <c r="O626" s="20">
        <v>293724</v>
      </c>
      <c r="P626" s="16" t="s">
        <v>665</v>
      </c>
      <c r="Q626" s="19">
        <v>4947612</v>
      </c>
      <c r="R626" s="20"/>
      <c r="S626" s="20"/>
      <c r="T626" s="20"/>
      <c r="U626" s="16">
        <v>0</v>
      </c>
      <c r="V626" s="20"/>
      <c r="W626" s="20"/>
      <c r="X626" s="20"/>
      <c r="Y626" s="20"/>
      <c r="Z626" s="20"/>
      <c r="AA626" s="20"/>
      <c r="AB626" s="20"/>
      <c r="AC626" s="16"/>
      <c r="AD626" s="20"/>
      <c r="AE626" s="20">
        <v>0</v>
      </c>
      <c r="AF626" s="20"/>
      <c r="AG626" s="25">
        <v>293724</v>
      </c>
      <c r="AH626" s="16"/>
      <c r="AI626" s="16"/>
      <c r="AJ626" s="20">
        <v>293724</v>
      </c>
      <c r="AK626" s="20"/>
      <c r="AL626" s="26">
        <v>0</v>
      </c>
    </row>
    <row r="627" spans="1:39" x14ac:dyDescent="0.25">
      <c r="A627" s="15">
        <v>619</v>
      </c>
      <c r="B627" s="16"/>
      <c r="C627" s="17" t="s">
        <v>45</v>
      </c>
      <c r="D627" s="17">
        <v>37733</v>
      </c>
      <c r="E627" s="18">
        <v>44386.595138888886</v>
      </c>
      <c r="F627" s="18">
        <v>44426</v>
      </c>
      <c r="G627" s="19">
        <v>91308</v>
      </c>
      <c r="H627" s="20"/>
      <c r="I627" s="20"/>
      <c r="J627" s="20">
        <v>0</v>
      </c>
      <c r="K627" s="20">
        <v>91308</v>
      </c>
      <c r="L627" s="20"/>
      <c r="M627" s="20"/>
      <c r="N627" s="20">
        <v>91308</v>
      </c>
      <c r="O627" s="20">
        <v>0</v>
      </c>
      <c r="P627" s="16" t="s">
        <v>666</v>
      </c>
      <c r="Q627" s="19">
        <v>91308</v>
      </c>
      <c r="R627" s="20"/>
      <c r="S627" s="20"/>
      <c r="T627" s="20"/>
      <c r="U627" s="16">
        <v>0</v>
      </c>
      <c r="V627" s="20"/>
      <c r="W627" s="20"/>
      <c r="X627" s="20"/>
      <c r="Y627" s="20"/>
      <c r="Z627" s="20"/>
      <c r="AA627" s="20"/>
      <c r="AB627" s="20"/>
      <c r="AC627" s="16"/>
      <c r="AD627" s="20"/>
      <c r="AE627" s="20">
        <v>0</v>
      </c>
      <c r="AF627" s="20"/>
      <c r="AG627" s="25">
        <v>0</v>
      </c>
      <c r="AH627" s="16"/>
      <c r="AI627" s="16"/>
      <c r="AJ627" s="20">
        <v>0</v>
      </c>
      <c r="AK627" s="20"/>
      <c r="AL627" s="26">
        <v>0</v>
      </c>
    </row>
    <row r="628" spans="1:39" x14ac:dyDescent="0.25">
      <c r="A628" s="15">
        <v>620</v>
      </c>
      <c r="B628" s="16"/>
      <c r="C628" s="17" t="s">
        <v>45</v>
      </c>
      <c r="D628" s="17">
        <v>37809</v>
      </c>
      <c r="E628" s="18">
        <v>44387.370138888888</v>
      </c>
      <c r="F628" s="17"/>
      <c r="G628" s="19">
        <v>6500</v>
      </c>
      <c r="H628" s="20"/>
      <c r="I628" s="20"/>
      <c r="J628" s="20">
        <v>0</v>
      </c>
      <c r="K628" s="20">
        <v>0</v>
      </c>
      <c r="L628" s="20"/>
      <c r="M628" s="20"/>
      <c r="N628" s="20">
        <v>0</v>
      </c>
      <c r="O628" s="20">
        <v>6500</v>
      </c>
      <c r="P628" s="16" t="s">
        <v>667</v>
      </c>
      <c r="Q628" s="19">
        <v>6500</v>
      </c>
      <c r="R628" s="20"/>
      <c r="S628" s="20"/>
      <c r="T628" s="20"/>
      <c r="U628" s="16">
        <v>0</v>
      </c>
      <c r="V628" s="20"/>
      <c r="W628" s="20"/>
      <c r="X628" s="20"/>
      <c r="Y628" s="20"/>
      <c r="Z628" s="20"/>
      <c r="AA628" s="20"/>
      <c r="AB628" s="20"/>
      <c r="AC628" s="16"/>
      <c r="AD628" s="20"/>
      <c r="AE628" s="20"/>
      <c r="AF628" s="20"/>
      <c r="AG628" s="25">
        <v>0</v>
      </c>
      <c r="AH628" s="16"/>
      <c r="AI628" s="16" t="s">
        <v>7585</v>
      </c>
      <c r="AJ628" s="20"/>
      <c r="AK628" s="20"/>
      <c r="AL628" s="26">
        <v>0</v>
      </c>
      <c r="AM628">
        <v>6500</v>
      </c>
    </row>
    <row r="629" spans="1:39" x14ac:dyDescent="0.25">
      <c r="A629" s="15">
        <v>621</v>
      </c>
      <c r="B629" s="16"/>
      <c r="C629" s="17" t="s">
        <v>45</v>
      </c>
      <c r="D629" s="17">
        <v>37899</v>
      </c>
      <c r="E629" s="18">
        <v>44388.015277777777</v>
      </c>
      <c r="F629" s="18">
        <v>44426</v>
      </c>
      <c r="G629" s="19">
        <v>110700</v>
      </c>
      <c r="H629" s="20"/>
      <c r="I629" s="20"/>
      <c r="J629" s="20">
        <v>0</v>
      </c>
      <c r="K629" s="20">
        <v>110700</v>
      </c>
      <c r="L629" s="20"/>
      <c r="M629" s="20"/>
      <c r="N629" s="20">
        <v>110700</v>
      </c>
      <c r="O629" s="20">
        <v>0</v>
      </c>
      <c r="P629" s="16" t="s">
        <v>668</v>
      </c>
      <c r="Q629" s="19">
        <v>110700</v>
      </c>
      <c r="R629" s="20"/>
      <c r="S629" s="20"/>
      <c r="T629" s="20"/>
      <c r="U629" s="16">
        <v>0</v>
      </c>
      <c r="V629" s="20"/>
      <c r="W629" s="20"/>
      <c r="X629" s="20"/>
      <c r="Y629" s="20"/>
      <c r="Z629" s="20"/>
      <c r="AA629" s="20"/>
      <c r="AB629" s="20"/>
      <c r="AC629" s="16"/>
      <c r="AD629" s="20"/>
      <c r="AE629" s="20">
        <v>0</v>
      </c>
      <c r="AF629" s="20"/>
      <c r="AG629" s="25">
        <v>0</v>
      </c>
      <c r="AH629" s="16"/>
      <c r="AI629" s="16"/>
      <c r="AJ629" s="20">
        <v>0</v>
      </c>
      <c r="AK629" s="20"/>
      <c r="AL629" s="26">
        <v>0</v>
      </c>
    </row>
    <row r="630" spans="1:39" x14ac:dyDescent="0.25">
      <c r="A630" s="15">
        <v>622</v>
      </c>
      <c r="B630" s="16"/>
      <c r="C630" s="17" t="s">
        <v>45</v>
      </c>
      <c r="D630" s="17">
        <v>37913</v>
      </c>
      <c r="E630" s="18">
        <v>44388.479861111111</v>
      </c>
      <c r="F630" s="18">
        <v>44426</v>
      </c>
      <c r="G630" s="19">
        <v>130214</v>
      </c>
      <c r="H630" s="20"/>
      <c r="I630" s="20"/>
      <c r="J630" s="20">
        <v>0</v>
      </c>
      <c r="K630" s="20">
        <v>130214</v>
      </c>
      <c r="L630" s="20"/>
      <c r="M630" s="20"/>
      <c r="N630" s="20">
        <v>130214</v>
      </c>
      <c r="O630" s="20">
        <v>0</v>
      </c>
      <c r="P630" s="16" t="s">
        <v>669</v>
      </c>
      <c r="Q630" s="19">
        <v>130214</v>
      </c>
      <c r="R630" s="20"/>
      <c r="S630" s="20"/>
      <c r="T630" s="20"/>
      <c r="U630" s="16">
        <v>0</v>
      </c>
      <c r="V630" s="20"/>
      <c r="W630" s="20"/>
      <c r="X630" s="20"/>
      <c r="Y630" s="20"/>
      <c r="Z630" s="20"/>
      <c r="AA630" s="20"/>
      <c r="AB630" s="20"/>
      <c r="AC630" s="16"/>
      <c r="AD630" s="20"/>
      <c r="AE630" s="20">
        <v>0</v>
      </c>
      <c r="AF630" s="20"/>
      <c r="AG630" s="25">
        <v>0</v>
      </c>
      <c r="AH630" s="16"/>
      <c r="AI630" s="16"/>
      <c r="AJ630" s="20">
        <v>0</v>
      </c>
      <c r="AK630" s="20"/>
      <c r="AL630" s="26">
        <v>0</v>
      </c>
    </row>
    <row r="631" spans="1:39" x14ac:dyDescent="0.25">
      <c r="A631" s="15">
        <v>623</v>
      </c>
      <c r="B631" s="16"/>
      <c r="C631" s="17" t="s">
        <v>45</v>
      </c>
      <c r="D631" s="17">
        <v>38134</v>
      </c>
      <c r="E631" s="18">
        <v>44390.618055555555</v>
      </c>
      <c r="F631" s="18">
        <v>44426</v>
      </c>
      <c r="G631" s="19">
        <v>169905</v>
      </c>
      <c r="H631" s="20"/>
      <c r="I631" s="20"/>
      <c r="J631" s="20">
        <v>0</v>
      </c>
      <c r="K631" s="20">
        <v>169905</v>
      </c>
      <c r="L631" s="20"/>
      <c r="M631" s="20"/>
      <c r="N631" s="20">
        <v>169905</v>
      </c>
      <c r="O631" s="20">
        <v>0</v>
      </c>
      <c r="P631" s="16" t="s">
        <v>670</v>
      </c>
      <c r="Q631" s="19">
        <v>169905</v>
      </c>
      <c r="R631" s="20"/>
      <c r="S631" s="20"/>
      <c r="T631" s="20"/>
      <c r="U631" s="16">
        <v>0</v>
      </c>
      <c r="V631" s="20"/>
      <c r="W631" s="20"/>
      <c r="X631" s="20"/>
      <c r="Y631" s="20"/>
      <c r="Z631" s="20"/>
      <c r="AA631" s="20"/>
      <c r="AB631" s="20"/>
      <c r="AC631" s="16"/>
      <c r="AD631" s="20"/>
      <c r="AE631" s="20">
        <v>0</v>
      </c>
      <c r="AF631" s="20"/>
      <c r="AG631" s="25">
        <v>0</v>
      </c>
      <c r="AH631" s="16"/>
      <c r="AI631" s="16"/>
      <c r="AJ631" s="20">
        <v>0</v>
      </c>
      <c r="AK631" s="20"/>
      <c r="AL631" s="26">
        <v>0</v>
      </c>
    </row>
    <row r="632" spans="1:39" x14ac:dyDescent="0.25">
      <c r="A632" s="15">
        <v>624</v>
      </c>
      <c r="B632" s="16"/>
      <c r="C632" s="17" t="s">
        <v>45</v>
      </c>
      <c r="D632" s="17">
        <v>38141</v>
      </c>
      <c r="E632" s="18">
        <v>44390.637499999997</v>
      </c>
      <c r="F632" s="18">
        <v>44426</v>
      </c>
      <c r="G632" s="19">
        <v>59600</v>
      </c>
      <c r="H632" s="20"/>
      <c r="I632" s="20"/>
      <c r="J632" s="20">
        <v>0</v>
      </c>
      <c r="K632" s="20">
        <v>59600</v>
      </c>
      <c r="L632" s="20"/>
      <c r="M632" s="20"/>
      <c r="N632" s="20">
        <v>59600</v>
      </c>
      <c r="O632" s="20">
        <v>0</v>
      </c>
      <c r="P632" s="16" t="s">
        <v>671</v>
      </c>
      <c r="Q632" s="19">
        <v>59600</v>
      </c>
      <c r="R632" s="20"/>
      <c r="S632" s="20"/>
      <c r="T632" s="20"/>
      <c r="U632" s="16">
        <v>0</v>
      </c>
      <c r="V632" s="20"/>
      <c r="W632" s="20"/>
      <c r="X632" s="20"/>
      <c r="Y632" s="20"/>
      <c r="Z632" s="20"/>
      <c r="AA632" s="20"/>
      <c r="AB632" s="20"/>
      <c r="AC632" s="16"/>
      <c r="AD632" s="20"/>
      <c r="AE632" s="20">
        <v>0</v>
      </c>
      <c r="AF632" s="20"/>
      <c r="AG632" s="25">
        <v>0</v>
      </c>
      <c r="AH632" s="16"/>
      <c r="AI632" s="16"/>
      <c r="AJ632" s="20">
        <v>0</v>
      </c>
      <c r="AK632" s="20"/>
      <c r="AL632" s="26">
        <v>0</v>
      </c>
    </row>
    <row r="633" spans="1:39" x14ac:dyDescent="0.25">
      <c r="A633" s="15">
        <v>625</v>
      </c>
      <c r="B633" s="16"/>
      <c r="C633" s="17" t="s">
        <v>45</v>
      </c>
      <c r="D633" s="17">
        <v>38143</v>
      </c>
      <c r="E633" s="18">
        <v>44390.642361111109</v>
      </c>
      <c r="F633" s="18">
        <v>44426</v>
      </c>
      <c r="G633" s="19">
        <v>80800</v>
      </c>
      <c r="H633" s="20"/>
      <c r="I633" s="20"/>
      <c r="J633" s="20">
        <v>0</v>
      </c>
      <c r="K633" s="20">
        <v>0</v>
      </c>
      <c r="L633" s="20"/>
      <c r="M633" s="20"/>
      <c r="N633" s="20">
        <v>0</v>
      </c>
      <c r="O633" s="20">
        <v>80800</v>
      </c>
      <c r="P633" s="16" t="s">
        <v>672</v>
      </c>
      <c r="Q633" s="19">
        <v>80800</v>
      </c>
      <c r="R633" s="20"/>
      <c r="S633" s="20">
        <v>80800</v>
      </c>
      <c r="T633" s="20"/>
      <c r="U633" s="16">
        <v>0</v>
      </c>
      <c r="V633" s="20"/>
      <c r="W633" s="20"/>
      <c r="X633" s="20"/>
      <c r="Y633" s="20"/>
      <c r="Z633" s="20"/>
      <c r="AA633" s="20"/>
      <c r="AB633" s="20"/>
      <c r="AC633" s="16"/>
      <c r="AD633" s="20"/>
      <c r="AE633" s="20"/>
      <c r="AF633" s="20"/>
      <c r="AG633" s="25">
        <v>0</v>
      </c>
      <c r="AH633" s="16"/>
      <c r="AI633" s="16"/>
      <c r="AJ633" s="20"/>
      <c r="AK633" s="20"/>
      <c r="AL633" s="26">
        <v>0</v>
      </c>
    </row>
    <row r="634" spans="1:39" x14ac:dyDescent="0.25">
      <c r="A634" s="15">
        <v>626</v>
      </c>
      <c r="B634" s="16"/>
      <c r="C634" s="17" t="s">
        <v>45</v>
      </c>
      <c r="D634" s="17">
        <v>38262</v>
      </c>
      <c r="E634" s="18">
        <v>44391.694444444445</v>
      </c>
      <c r="F634" s="18">
        <v>44426</v>
      </c>
      <c r="G634" s="19">
        <v>2215423</v>
      </c>
      <c r="H634" s="20"/>
      <c r="I634" s="20"/>
      <c r="J634" s="20">
        <v>0</v>
      </c>
      <c r="K634" s="20">
        <v>2034415</v>
      </c>
      <c r="L634" s="20"/>
      <c r="M634" s="20"/>
      <c r="N634" s="20">
        <v>2034415</v>
      </c>
      <c r="O634" s="20">
        <v>181008</v>
      </c>
      <c r="P634" s="16" t="s">
        <v>673</v>
      </c>
      <c r="Q634" s="19">
        <v>2215423</v>
      </c>
      <c r="R634" s="20"/>
      <c r="S634" s="20"/>
      <c r="T634" s="20"/>
      <c r="U634" s="16">
        <v>0</v>
      </c>
      <c r="V634" s="20"/>
      <c r="W634" s="20"/>
      <c r="X634" s="20"/>
      <c r="Y634" s="20"/>
      <c r="Z634" s="20"/>
      <c r="AA634" s="20"/>
      <c r="AB634" s="20"/>
      <c r="AC634" s="16"/>
      <c r="AD634" s="20"/>
      <c r="AE634" s="20">
        <v>0</v>
      </c>
      <c r="AF634" s="20"/>
      <c r="AG634" s="25">
        <v>181008</v>
      </c>
      <c r="AH634" s="16"/>
      <c r="AI634" s="16"/>
      <c r="AJ634" s="20">
        <v>181008</v>
      </c>
      <c r="AK634" s="20"/>
      <c r="AL634" s="26">
        <v>0</v>
      </c>
    </row>
    <row r="635" spans="1:39" x14ac:dyDescent="0.25">
      <c r="A635" s="15">
        <v>627</v>
      </c>
      <c r="B635" s="16"/>
      <c r="C635" s="17" t="s">
        <v>45</v>
      </c>
      <c r="D635" s="17">
        <v>38264</v>
      </c>
      <c r="E635" s="18">
        <v>44391.696527777778</v>
      </c>
      <c r="F635" s="18">
        <v>44426</v>
      </c>
      <c r="G635" s="19">
        <v>150000</v>
      </c>
      <c r="H635" s="20"/>
      <c r="I635" s="20"/>
      <c r="J635" s="20">
        <v>0</v>
      </c>
      <c r="K635" s="20">
        <v>0</v>
      </c>
      <c r="L635" s="20"/>
      <c r="M635" s="20"/>
      <c r="N635" s="20">
        <v>0</v>
      </c>
      <c r="O635" s="20">
        <v>150000</v>
      </c>
      <c r="P635" s="16" t="s">
        <v>674</v>
      </c>
      <c r="Q635" s="19">
        <v>150000</v>
      </c>
      <c r="R635" s="20"/>
      <c r="S635" s="20">
        <v>150000</v>
      </c>
      <c r="T635" s="20"/>
      <c r="U635" s="16">
        <v>0</v>
      </c>
      <c r="V635" s="20"/>
      <c r="W635" s="20"/>
      <c r="X635" s="20"/>
      <c r="Y635" s="20"/>
      <c r="Z635" s="20"/>
      <c r="AA635" s="20"/>
      <c r="AB635" s="20"/>
      <c r="AC635" s="16"/>
      <c r="AD635" s="20"/>
      <c r="AE635" s="20"/>
      <c r="AF635" s="20"/>
      <c r="AG635" s="25">
        <v>0</v>
      </c>
      <c r="AH635" s="16"/>
      <c r="AI635" s="16"/>
      <c r="AJ635" s="20"/>
      <c r="AK635" s="20"/>
      <c r="AL635" s="26">
        <v>0</v>
      </c>
    </row>
    <row r="636" spans="1:39" x14ac:dyDescent="0.25">
      <c r="A636" s="15">
        <v>628</v>
      </c>
      <c r="B636" s="16"/>
      <c r="C636" s="17" t="s">
        <v>45</v>
      </c>
      <c r="D636" s="17">
        <v>38265</v>
      </c>
      <c r="E636" s="18">
        <v>44391.696527777778</v>
      </c>
      <c r="F636" s="18">
        <v>44426</v>
      </c>
      <c r="G636" s="19">
        <v>80800</v>
      </c>
      <c r="H636" s="20"/>
      <c r="I636" s="20"/>
      <c r="J636" s="20">
        <v>0</v>
      </c>
      <c r="K636" s="20">
        <v>0</v>
      </c>
      <c r="L636" s="20"/>
      <c r="M636" s="20"/>
      <c r="N636" s="20">
        <v>0</v>
      </c>
      <c r="O636" s="20">
        <v>80800</v>
      </c>
      <c r="P636" s="16" t="s">
        <v>675</v>
      </c>
      <c r="Q636" s="19">
        <v>80800</v>
      </c>
      <c r="R636" s="20"/>
      <c r="S636" s="20">
        <v>80800</v>
      </c>
      <c r="T636" s="20"/>
      <c r="U636" s="16">
        <v>0</v>
      </c>
      <c r="V636" s="20"/>
      <c r="W636" s="20"/>
      <c r="X636" s="20"/>
      <c r="Y636" s="20"/>
      <c r="Z636" s="20"/>
      <c r="AA636" s="20"/>
      <c r="AB636" s="20"/>
      <c r="AC636" s="16"/>
      <c r="AD636" s="20"/>
      <c r="AE636" s="20"/>
      <c r="AF636" s="20"/>
      <c r="AG636" s="25">
        <v>0</v>
      </c>
      <c r="AH636" s="16"/>
      <c r="AI636" s="16"/>
      <c r="AJ636" s="20"/>
      <c r="AK636" s="20"/>
      <c r="AL636" s="26">
        <v>0</v>
      </c>
    </row>
    <row r="637" spans="1:39" x14ac:dyDescent="0.25">
      <c r="A637" s="15">
        <v>629</v>
      </c>
      <c r="B637" s="16"/>
      <c r="C637" s="17" t="s">
        <v>45</v>
      </c>
      <c r="D637" s="17">
        <v>38268</v>
      </c>
      <c r="E637" s="18">
        <v>44391.70416666667</v>
      </c>
      <c r="F637" s="18">
        <v>44426</v>
      </c>
      <c r="G637" s="19">
        <v>516028</v>
      </c>
      <c r="H637" s="20"/>
      <c r="I637" s="20"/>
      <c r="J637" s="20">
        <v>0</v>
      </c>
      <c r="K637" s="20">
        <v>516028</v>
      </c>
      <c r="L637" s="20"/>
      <c r="M637" s="20"/>
      <c r="N637" s="20">
        <v>516028</v>
      </c>
      <c r="O637" s="20">
        <v>0</v>
      </c>
      <c r="P637" s="16" t="s">
        <v>676</v>
      </c>
      <c r="Q637" s="19">
        <v>516028</v>
      </c>
      <c r="R637" s="20"/>
      <c r="S637" s="20"/>
      <c r="T637" s="20"/>
      <c r="U637" s="16">
        <v>0</v>
      </c>
      <c r="V637" s="20"/>
      <c r="W637" s="20"/>
      <c r="X637" s="20"/>
      <c r="Y637" s="20"/>
      <c r="Z637" s="20"/>
      <c r="AA637" s="20"/>
      <c r="AB637" s="20"/>
      <c r="AC637" s="16"/>
      <c r="AD637" s="20"/>
      <c r="AE637" s="20">
        <v>0</v>
      </c>
      <c r="AF637" s="20"/>
      <c r="AG637" s="25">
        <v>0</v>
      </c>
      <c r="AH637" s="16"/>
      <c r="AI637" s="16"/>
      <c r="AJ637" s="20">
        <v>0</v>
      </c>
      <c r="AK637" s="20"/>
      <c r="AL637" s="26">
        <v>0</v>
      </c>
    </row>
    <row r="638" spans="1:39" x14ac:dyDescent="0.25">
      <c r="A638" s="15">
        <v>630</v>
      </c>
      <c r="B638" s="16"/>
      <c r="C638" s="17" t="s">
        <v>45</v>
      </c>
      <c r="D638" s="17">
        <v>38293</v>
      </c>
      <c r="E638" s="18">
        <v>44392.052083333336</v>
      </c>
      <c r="F638" s="18">
        <v>44426</v>
      </c>
      <c r="G638" s="19">
        <v>109700</v>
      </c>
      <c r="H638" s="20"/>
      <c r="I638" s="20"/>
      <c r="J638" s="20">
        <v>0</v>
      </c>
      <c r="K638" s="20">
        <v>109700</v>
      </c>
      <c r="L638" s="20"/>
      <c r="M638" s="20"/>
      <c r="N638" s="20">
        <v>109700</v>
      </c>
      <c r="O638" s="20">
        <v>0</v>
      </c>
      <c r="P638" s="16" t="s">
        <v>677</v>
      </c>
      <c r="Q638" s="19">
        <v>109700</v>
      </c>
      <c r="R638" s="20"/>
      <c r="S638" s="20"/>
      <c r="T638" s="20"/>
      <c r="U638" s="16">
        <v>0</v>
      </c>
      <c r="V638" s="20"/>
      <c r="W638" s="20"/>
      <c r="X638" s="20"/>
      <c r="Y638" s="20"/>
      <c r="Z638" s="20"/>
      <c r="AA638" s="20"/>
      <c r="AB638" s="20"/>
      <c r="AC638" s="16"/>
      <c r="AD638" s="20"/>
      <c r="AE638" s="20">
        <v>0</v>
      </c>
      <c r="AF638" s="20"/>
      <c r="AG638" s="25">
        <v>0</v>
      </c>
      <c r="AH638" s="16"/>
      <c r="AI638" s="16"/>
      <c r="AJ638" s="20">
        <v>0</v>
      </c>
      <c r="AK638" s="20"/>
      <c r="AL638" s="26">
        <v>0</v>
      </c>
    </row>
    <row r="639" spans="1:39" x14ac:dyDescent="0.25">
      <c r="A639" s="15">
        <v>631</v>
      </c>
      <c r="B639" s="16"/>
      <c r="C639" s="17" t="s">
        <v>45</v>
      </c>
      <c r="D639" s="17">
        <v>38344</v>
      </c>
      <c r="E639" s="18">
        <v>44392.451388888891</v>
      </c>
      <c r="F639" s="18">
        <v>44426</v>
      </c>
      <c r="G639" s="19">
        <v>6500</v>
      </c>
      <c r="H639" s="20"/>
      <c r="I639" s="20"/>
      <c r="J639" s="20">
        <v>0</v>
      </c>
      <c r="K639" s="20">
        <v>6500</v>
      </c>
      <c r="L639" s="20"/>
      <c r="M639" s="20"/>
      <c r="N639" s="20">
        <v>6500</v>
      </c>
      <c r="O639" s="20">
        <v>0</v>
      </c>
      <c r="P639" s="16" t="s">
        <v>678</v>
      </c>
      <c r="Q639" s="19">
        <v>6500</v>
      </c>
      <c r="R639" s="20"/>
      <c r="S639" s="20"/>
      <c r="T639" s="20"/>
      <c r="U639" s="16">
        <v>0</v>
      </c>
      <c r="V639" s="20"/>
      <c r="W639" s="20"/>
      <c r="X639" s="20"/>
      <c r="Y639" s="20"/>
      <c r="Z639" s="20"/>
      <c r="AA639" s="20"/>
      <c r="AB639" s="20"/>
      <c r="AC639" s="16"/>
      <c r="AD639" s="20"/>
      <c r="AE639" s="20">
        <v>0</v>
      </c>
      <c r="AF639" s="20"/>
      <c r="AG639" s="25">
        <v>0</v>
      </c>
      <c r="AH639" s="16"/>
      <c r="AI639" s="16"/>
      <c r="AJ639" s="20">
        <v>0</v>
      </c>
      <c r="AK639" s="20"/>
      <c r="AL639" s="26">
        <v>0</v>
      </c>
    </row>
    <row r="640" spans="1:39" x14ac:dyDescent="0.25">
      <c r="A640" s="15">
        <v>632</v>
      </c>
      <c r="B640" s="16"/>
      <c r="C640" s="17" t="s">
        <v>45</v>
      </c>
      <c r="D640" s="17">
        <v>38408</v>
      </c>
      <c r="E640" s="18">
        <v>44392.734027777777</v>
      </c>
      <c r="F640" s="17"/>
      <c r="G640" s="19">
        <v>6500</v>
      </c>
      <c r="H640" s="20"/>
      <c r="I640" s="20"/>
      <c r="J640" s="20">
        <v>0</v>
      </c>
      <c r="K640" s="20">
        <v>0</v>
      </c>
      <c r="L640" s="20"/>
      <c r="M640" s="20"/>
      <c r="N640" s="20">
        <v>0</v>
      </c>
      <c r="O640" s="20">
        <v>6500</v>
      </c>
      <c r="P640" s="16" t="s">
        <v>679</v>
      </c>
      <c r="Q640" s="19">
        <v>6500</v>
      </c>
      <c r="R640" s="20"/>
      <c r="S640" s="20"/>
      <c r="T640" s="20"/>
      <c r="U640" s="16">
        <v>0</v>
      </c>
      <c r="V640" s="20"/>
      <c r="W640" s="20"/>
      <c r="X640" s="20"/>
      <c r="Y640" s="20"/>
      <c r="Z640" s="20"/>
      <c r="AA640" s="20"/>
      <c r="AB640" s="20"/>
      <c r="AC640" s="16"/>
      <c r="AD640" s="20"/>
      <c r="AE640" s="20"/>
      <c r="AF640" s="20"/>
      <c r="AG640" s="25">
        <v>0</v>
      </c>
      <c r="AH640" s="16"/>
      <c r="AI640" s="16" t="s">
        <v>7585</v>
      </c>
      <c r="AJ640" s="20"/>
      <c r="AK640" s="20"/>
      <c r="AL640" s="26">
        <v>0</v>
      </c>
      <c r="AM640">
        <v>6500</v>
      </c>
    </row>
    <row r="641" spans="1:38" x14ac:dyDescent="0.25">
      <c r="A641" s="15">
        <v>633</v>
      </c>
      <c r="B641" s="16"/>
      <c r="C641" s="17" t="s">
        <v>45</v>
      </c>
      <c r="D641" s="17">
        <v>38479</v>
      </c>
      <c r="E641" s="18">
        <v>44393.467361111114</v>
      </c>
      <c r="F641" s="18">
        <v>44426</v>
      </c>
      <c r="G641" s="19">
        <v>59600</v>
      </c>
      <c r="H641" s="20"/>
      <c r="I641" s="20"/>
      <c r="J641" s="20">
        <v>0</v>
      </c>
      <c r="K641" s="20">
        <v>0</v>
      </c>
      <c r="L641" s="20"/>
      <c r="M641" s="20"/>
      <c r="N641" s="20">
        <v>0</v>
      </c>
      <c r="O641" s="20">
        <v>59600</v>
      </c>
      <c r="P641" s="16" t="s">
        <v>680</v>
      </c>
      <c r="Q641" s="19">
        <v>59600</v>
      </c>
      <c r="R641" s="20"/>
      <c r="S641" s="20">
        <v>59600</v>
      </c>
      <c r="T641" s="20"/>
      <c r="U641" s="16">
        <v>0</v>
      </c>
      <c r="V641" s="20"/>
      <c r="W641" s="20"/>
      <c r="X641" s="20"/>
      <c r="Y641" s="20"/>
      <c r="Z641" s="20"/>
      <c r="AA641" s="20"/>
      <c r="AB641" s="20"/>
      <c r="AC641" s="16"/>
      <c r="AD641" s="20"/>
      <c r="AE641" s="20"/>
      <c r="AF641" s="20"/>
      <c r="AG641" s="25">
        <v>0</v>
      </c>
      <c r="AH641" s="16"/>
      <c r="AI641" s="16"/>
      <c r="AJ641" s="20"/>
      <c r="AK641" s="20"/>
      <c r="AL641" s="26">
        <v>0</v>
      </c>
    </row>
    <row r="642" spans="1:38" x14ac:dyDescent="0.25">
      <c r="A642" s="15">
        <v>634</v>
      </c>
      <c r="B642" s="16"/>
      <c r="C642" s="17" t="s">
        <v>45</v>
      </c>
      <c r="D642" s="17">
        <v>38481</v>
      </c>
      <c r="E642" s="18">
        <v>44393.474305555559</v>
      </c>
      <c r="F642" s="18">
        <v>44426</v>
      </c>
      <c r="G642" s="19">
        <v>59600</v>
      </c>
      <c r="H642" s="20"/>
      <c r="I642" s="20"/>
      <c r="J642" s="20">
        <v>0</v>
      </c>
      <c r="K642" s="20">
        <v>59600</v>
      </c>
      <c r="L642" s="20"/>
      <c r="M642" s="20"/>
      <c r="N642" s="20">
        <v>59600</v>
      </c>
      <c r="O642" s="20">
        <v>0</v>
      </c>
      <c r="P642" s="16" t="s">
        <v>681</v>
      </c>
      <c r="Q642" s="19">
        <v>59600</v>
      </c>
      <c r="R642" s="20"/>
      <c r="S642" s="20"/>
      <c r="T642" s="20"/>
      <c r="U642" s="16">
        <v>0</v>
      </c>
      <c r="V642" s="20"/>
      <c r="W642" s="20"/>
      <c r="X642" s="20"/>
      <c r="Y642" s="20"/>
      <c r="Z642" s="20"/>
      <c r="AA642" s="20"/>
      <c r="AB642" s="20"/>
      <c r="AC642" s="16"/>
      <c r="AD642" s="20"/>
      <c r="AE642" s="20">
        <v>0</v>
      </c>
      <c r="AF642" s="20"/>
      <c r="AG642" s="25">
        <v>0</v>
      </c>
      <c r="AH642" s="16"/>
      <c r="AI642" s="16"/>
      <c r="AJ642" s="20">
        <v>0</v>
      </c>
      <c r="AK642" s="20"/>
      <c r="AL642" s="26">
        <v>0</v>
      </c>
    </row>
    <row r="643" spans="1:38" x14ac:dyDescent="0.25">
      <c r="A643" s="15">
        <v>635</v>
      </c>
      <c r="B643" s="16"/>
      <c r="C643" s="17" t="s">
        <v>45</v>
      </c>
      <c r="D643" s="17">
        <v>38575</v>
      </c>
      <c r="E643" s="18">
        <v>44394.365972222222</v>
      </c>
      <c r="F643" s="18">
        <v>44426</v>
      </c>
      <c r="G643" s="19">
        <v>70038</v>
      </c>
      <c r="H643" s="20"/>
      <c r="I643" s="20"/>
      <c r="J643" s="20">
        <v>0</v>
      </c>
      <c r="K643" s="20">
        <v>70038</v>
      </c>
      <c r="L643" s="20"/>
      <c r="M643" s="20"/>
      <c r="N643" s="20">
        <v>70038</v>
      </c>
      <c r="O643" s="20">
        <v>0</v>
      </c>
      <c r="P643" s="16" t="s">
        <v>682</v>
      </c>
      <c r="Q643" s="19">
        <v>70038</v>
      </c>
      <c r="R643" s="20"/>
      <c r="S643" s="20"/>
      <c r="T643" s="20"/>
      <c r="U643" s="16">
        <v>0</v>
      </c>
      <c r="V643" s="20"/>
      <c r="W643" s="20"/>
      <c r="X643" s="20"/>
      <c r="Y643" s="20"/>
      <c r="Z643" s="20"/>
      <c r="AA643" s="20"/>
      <c r="AB643" s="20"/>
      <c r="AC643" s="16"/>
      <c r="AD643" s="20"/>
      <c r="AE643" s="20">
        <v>0</v>
      </c>
      <c r="AF643" s="20"/>
      <c r="AG643" s="25">
        <v>0</v>
      </c>
      <c r="AH643" s="16"/>
      <c r="AI643" s="16"/>
      <c r="AJ643" s="20">
        <v>0</v>
      </c>
      <c r="AK643" s="20"/>
      <c r="AL643" s="26">
        <v>0</v>
      </c>
    </row>
    <row r="644" spans="1:38" x14ac:dyDescent="0.25">
      <c r="A644" s="15">
        <v>636</v>
      </c>
      <c r="B644" s="16"/>
      <c r="C644" s="17" t="s">
        <v>45</v>
      </c>
      <c r="D644" s="17">
        <v>38679</v>
      </c>
      <c r="E644" s="18">
        <v>44395.173611111109</v>
      </c>
      <c r="F644" s="18">
        <v>44426</v>
      </c>
      <c r="G644" s="19">
        <v>109700</v>
      </c>
      <c r="H644" s="20"/>
      <c r="I644" s="20"/>
      <c r="J644" s="20">
        <v>0</v>
      </c>
      <c r="K644" s="20">
        <v>109700</v>
      </c>
      <c r="L644" s="20"/>
      <c r="M644" s="20"/>
      <c r="N644" s="20">
        <v>109700</v>
      </c>
      <c r="O644" s="20">
        <v>0</v>
      </c>
      <c r="P644" s="16" t="s">
        <v>683</v>
      </c>
      <c r="Q644" s="19">
        <v>109700</v>
      </c>
      <c r="R644" s="20"/>
      <c r="S644" s="20"/>
      <c r="T644" s="20"/>
      <c r="U644" s="16">
        <v>0</v>
      </c>
      <c r="V644" s="20"/>
      <c r="W644" s="20"/>
      <c r="X644" s="20"/>
      <c r="Y644" s="20"/>
      <c r="Z644" s="20"/>
      <c r="AA644" s="20"/>
      <c r="AB644" s="20"/>
      <c r="AC644" s="16"/>
      <c r="AD644" s="20"/>
      <c r="AE644" s="20">
        <v>0</v>
      </c>
      <c r="AF644" s="20"/>
      <c r="AG644" s="25">
        <v>0</v>
      </c>
      <c r="AH644" s="16"/>
      <c r="AI644" s="16"/>
      <c r="AJ644" s="20">
        <v>0</v>
      </c>
      <c r="AK644" s="20"/>
      <c r="AL644" s="26">
        <v>0</v>
      </c>
    </row>
    <row r="645" spans="1:38" x14ac:dyDescent="0.25">
      <c r="A645" s="15">
        <v>637</v>
      </c>
      <c r="B645" s="16"/>
      <c r="C645" s="17" t="s">
        <v>45</v>
      </c>
      <c r="D645" s="17">
        <v>38688</v>
      </c>
      <c r="E645" s="18">
        <v>44395.481249999997</v>
      </c>
      <c r="F645" s="18">
        <v>44426</v>
      </c>
      <c r="G645" s="19">
        <v>168943</v>
      </c>
      <c r="H645" s="20"/>
      <c r="I645" s="20"/>
      <c r="J645" s="20">
        <v>0</v>
      </c>
      <c r="K645" s="20">
        <v>168943</v>
      </c>
      <c r="L645" s="20"/>
      <c r="M645" s="20"/>
      <c r="N645" s="20">
        <v>168943</v>
      </c>
      <c r="O645" s="20">
        <v>0</v>
      </c>
      <c r="P645" s="16" t="s">
        <v>684</v>
      </c>
      <c r="Q645" s="19">
        <v>168943</v>
      </c>
      <c r="R645" s="20"/>
      <c r="S645" s="20"/>
      <c r="T645" s="20"/>
      <c r="U645" s="16">
        <v>0</v>
      </c>
      <c r="V645" s="20"/>
      <c r="W645" s="20"/>
      <c r="X645" s="20"/>
      <c r="Y645" s="20"/>
      <c r="Z645" s="20"/>
      <c r="AA645" s="20"/>
      <c r="AB645" s="20"/>
      <c r="AC645" s="16"/>
      <c r="AD645" s="20"/>
      <c r="AE645" s="20">
        <v>0</v>
      </c>
      <c r="AF645" s="20"/>
      <c r="AG645" s="25">
        <v>0</v>
      </c>
      <c r="AH645" s="16"/>
      <c r="AI645" s="16"/>
      <c r="AJ645" s="20">
        <v>0</v>
      </c>
      <c r="AK645" s="20"/>
      <c r="AL645" s="26">
        <v>0</v>
      </c>
    </row>
    <row r="646" spans="1:38" x14ac:dyDescent="0.25">
      <c r="A646" s="15">
        <v>638</v>
      </c>
      <c r="B646" s="16"/>
      <c r="C646" s="17" t="s">
        <v>45</v>
      </c>
      <c r="D646" s="17">
        <v>38689</v>
      </c>
      <c r="E646" s="18">
        <v>44395.482638888891</v>
      </c>
      <c r="F646" s="18">
        <v>44426</v>
      </c>
      <c r="G646" s="19">
        <v>80800</v>
      </c>
      <c r="H646" s="20"/>
      <c r="I646" s="20"/>
      <c r="J646" s="20">
        <v>0</v>
      </c>
      <c r="K646" s="20">
        <v>0</v>
      </c>
      <c r="L646" s="20"/>
      <c r="M646" s="20"/>
      <c r="N646" s="20">
        <v>0</v>
      </c>
      <c r="O646" s="20">
        <v>80800</v>
      </c>
      <c r="P646" s="16" t="s">
        <v>685</v>
      </c>
      <c r="Q646" s="19">
        <v>80800</v>
      </c>
      <c r="R646" s="20"/>
      <c r="S646" s="20">
        <v>80800</v>
      </c>
      <c r="T646" s="20"/>
      <c r="U646" s="16">
        <v>0</v>
      </c>
      <c r="V646" s="20"/>
      <c r="W646" s="20"/>
      <c r="X646" s="20"/>
      <c r="Y646" s="20"/>
      <c r="Z646" s="20"/>
      <c r="AA646" s="20"/>
      <c r="AB646" s="20"/>
      <c r="AC646" s="16"/>
      <c r="AD646" s="20"/>
      <c r="AE646" s="20"/>
      <c r="AF646" s="20"/>
      <c r="AG646" s="25">
        <v>0</v>
      </c>
      <c r="AH646" s="16"/>
      <c r="AI646" s="16"/>
      <c r="AJ646" s="20"/>
      <c r="AK646" s="20"/>
      <c r="AL646" s="26">
        <v>0</v>
      </c>
    </row>
    <row r="647" spans="1:38" x14ac:dyDescent="0.25">
      <c r="A647" s="15">
        <v>639</v>
      </c>
      <c r="B647" s="16"/>
      <c r="C647" s="17" t="s">
        <v>45</v>
      </c>
      <c r="D647" s="17">
        <v>38776</v>
      </c>
      <c r="E647" s="18">
        <v>44396.475694444445</v>
      </c>
      <c r="F647" s="18">
        <v>44426</v>
      </c>
      <c r="G647" s="19">
        <v>70114</v>
      </c>
      <c r="H647" s="20"/>
      <c r="I647" s="20"/>
      <c r="J647" s="20">
        <v>0</v>
      </c>
      <c r="K647" s="20">
        <v>70114</v>
      </c>
      <c r="L647" s="20"/>
      <c r="M647" s="20"/>
      <c r="N647" s="20">
        <v>70114</v>
      </c>
      <c r="O647" s="20">
        <v>0</v>
      </c>
      <c r="P647" s="16" t="s">
        <v>686</v>
      </c>
      <c r="Q647" s="19">
        <v>70114</v>
      </c>
      <c r="R647" s="20"/>
      <c r="S647" s="20"/>
      <c r="T647" s="20"/>
      <c r="U647" s="16">
        <v>0</v>
      </c>
      <c r="V647" s="20"/>
      <c r="W647" s="20"/>
      <c r="X647" s="20"/>
      <c r="Y647" s="20"/>
      <c r="Z647" s="20"/>
      <c r="AA647" s="20"/>
      <c r="AB647" s="20"/>
      <c r="AC647" s="16"/>
      <c r="AD647" s="20"/>
      <c r="AE647" s="20">
        <v>0</v>
      </c>
      <c r="AF647" s="20"/>
      <c r="AG647" s="25">
        <v>0</v>
      </c>
      <c r="AH647" s="16"/>
      <c r="AI647" s="16"/>
      <c r="AJ647" s="20">
        <v>0</v>
      </c>
      <c r="AK647" s="20"/>
      <c r="AL647" s="26">
        <v>0</v>
      </c>
    </row>
    <row r="648" spans="1:38" x14ac:dyDescent="0.25">
      <c r="A648" s="15">
        <v>640</v>
      </c>
      <c r="B648" s="16"/>
      <c r="C648" s="17" t="s">
        <v>45</v>
      </c>
      <c r="D648" s="17">
        <v>38810</v>
      </c>
      <c r="E648" s="18">
        <v>44396.604166666664</v>
      </c>
      <c r="F648" s="18">
        <v>44426</v>
      </c>
      <c r="G648" s="19">
        <v>6500</v>
      </c>
      <c r="H648" s="20"/>
      <c r="I648" s="20"/>
      <c r="J648" s="20">
        <v>0</v>
      </c>
      <c r="K648" s="20">
        <v>6500</v>
      </c>
      <c r="L648" s="20"/>
      <c r="M648" s="20"/>
      <c r="N648" s="20">
        <v>6500</v>
      </c>
      <c r="O648" s="20">
        <v>0</v>
      </c>
      <c r="P648" s="16" t="s">
        <v>687</v>
      </c>
      <c r="Q648" s="19">
        <v>6500</v>
      </c>
      <c r="R648" s="20"/>
      <c r="S648" s="20"/>
      <c r="T648" s="20"/>
      <c r="U648" s="16">
        <v>0</v>
      </c>
      <c r="V648" s="20"/>
      <c r="W648" s="20"/>
      <c r="X648" s="20"/>
      <c r="Y648" s="20"/>
      <c r="Z648" s="20"/>
      <c r="AA648" s="20"/>
      <c r="AB648" s="20"/>
      <c r="AC648" s="16"/>
      <c r="AD648" s="20"/>
      <c r="AE648" s="20">
        <v>0</v>
      </c>
      <c r="AF648" s="20"/>
      <c r="AG648" s="25">
        <v>0</v>
      </c>
      <c r="AH648" s="16"/>
      <c r="AI648" s="16"/>
      <c r="AJ648" s="20">
        <v>0</v>
      </c>
      <c r="AK648" s="20"/>
      <c r="AL648" s="26">
        <v>0</v>
      </c>
    </row>
    <row r="649" spans="1:38" x14ac:dyDescent="0.25">
      <c r="A649" s="15">
        <v>641</v>
      </c>
      <c r="B649" s="16"/>
      <c r="C649" s="17" t="s">
        <v>45</v>
      </c>
      <c r="D649" s="17">
        <v>38821</v>
      </c>
      <c r="E649" s="18">
        <v>44396.649305555555</v>
      </c>
      <c r="F649" s="18">
        <v>44426</v>
      </c>
      <c r="G649" s="19">
        <v>59600</v>
      </c>
      <c r="H649" s="20"/>
      <c r="I649" s="20"/>
      <c r="J649" s="20">
        <v>0</v>
      </c>
      <c r="K649" s="20">
        <v>59600</v>
      </c>
      <c r="L649" s="20"/>
      <c r="M649" s="20"/>
      <c r="N649" s="20">
        <v>59600</v>
      </c>
      <c r="O649" s="20">
        <v>0</v>
      </c>
      <c r="P649" s="16" t="s">
        <v>688</v>
      </c>
      <c r="Q649" s="19">
        <v>59600</v>
      </c>
      <c r="R649" s="20"/>
      <c r="S649" s="20"/>
      <c r="T649" s="20"/>
      <c r="U649" s="16">
        <v>0</v>
      </c>
      <c r="V649" s="20"/>
      <c r="W649" s="20"/>
      <c r="X649" s="20"/>
      <c r="Y649" s="20"/>
      <c r="Z649" s="20"/>
      <c r="AA649" s="20"/>
      <c r="AB649" s="20"/>
      <c r="AC649" s="16"/>
      <c r="AD649" s="20"/>
      <c r="AE649" s="20">
        <v>0</v>
      </c>
      <c r="AF649" s="20"/>
      <c r="AG649" s="25">
        <v>0</v>
      </c>
      <c r="AH649" s="16"/>
      <c r="AI649" s="16"/>
      <c r="AJ649" s="20">
        <v>0</v>
      </c>
      <c r="AK649" s="20"/>
      <c r="AL649" s="26">
        <v>0</v>
      </c>
    </row>
    <row r="650" spans="1:38" x14ac:dyDescent="0.25">
      <c r="A650" s="15">
        <v>642</v>
      </c>
      <c r="B650" s="16"/>
      <c r="C650" s="17" t="s">
        <v>45</v>
      </c>
      <c r="D650" s="17">
        <v>38836</v>
      </c>
      <c r="E650" s="18">
        <v>44396.699305555558</v>
      </c>
      <c r="F650" s="18">
        <v>44426</v>
      </c>
      <c r="G650" s="19">
        <v>227714</v>
      </c>
      <c r="H650" s="20"/>
      <c r="I650" s="20"/>
      <c r="J650" s="20">
        <v>0</v>
      </c>
      <c r="K650" s="20">
        <v>227714</v>
      </c>
      <c r="L650" s="20"/>
      <c r="M650" s="20"/>
      <c r="N650" s="20">
        <v>227714</v>
      </c>
      <c r="O650" s="20">
        <v>0</v>
      </c>
      <c r="P650" s="16" t="s">
        <v>689</v>
      </c>
      <c r="Q650" s="19">
        <v>227714</v>
      </c>
      <c r="R650" s="20"/>
      <c r="S650" s="20"/>
      <c r="T650" s="20"/>
      <c r="U650" s="16">
        <v>0</v>
      </c>
      <c r="V650" s="20"/>
      <c r="W650" s="20"/>
      <c r="X650" s="20"/>
      <c r="Y650" s="20"/>
      <c r="Z650" s="20"/>
      <c r="AA650" s="20"/>
      <c r="AB650" s="20"/>
      <c r="AC650" s="16"/>
      <c r="AD650" s="20"/>
      <c r="AE650" s="20">
        <v>0</v>
      </c>
      <c r="AF650" s="20"/>
      <c r="AG650" s="25">
        <v>0</v>
      </c>
      <c r="AH650" s="16"/>
      <c r="AI650" s="16"/>
      <c r="AJ650" s="20">
        <v>0</v>
      </c>
      <c r="AK650" s="20"/>
      <c r="AL650" s="26">
        <v>0</v>
      </c>
    </row>
    <row r="651" spans="1:38" x14ac:dyDescent="0.25">
      <c r="A651" s="15">
        <v>643</v>
      </c>
      <c r="B651" s="16"/>
      <c r="C651" s="17" t="s">
        <v>45</v>
      </c>
      <c r="D651" s="17">
        <v>38883</v>
      </c>
      <c r="E651" s="18">
        <v>44397.558333333334</v>
      </c>
      <c r="F651" s="18">
        <v>44426</v>
      </c>
      <c r="G651" s="19">
        <v>723376</v>
      </c>
      <c r="H651" s="20"/>
      <c r="I651" s="20"/>
      <c r="J651" s="20">
        <v>0</v>
      </c>
      <c r="K651" s="20">
        <v>632300</v>
      </c>
      <c r="L651" s="20"/>
      <c r="M651" s="20"/>
      <c r="N651" s="20">
        <v>632300</v>
      </c>
      <c r="O651" s="20">
        <v>91076</v>
      </c>
      <c r="P651" s="16" t="s">
        <v>690</v>
      </c>
      <c r="Q651" s="19">
        <v>723376</v>
      </c>
      <c r="R651" s="20"/>
      <c r="S651" s="20"/>
      <c r="T651" s="20"/>
      <c r="U651" s="16">
        <v>0</v>
      </c>
      <c r="V651" s="20"/>
      <c r="W651" s="20"/>
      <c r="X651" s="20"/>
      <c r="Y651" s="20"/>
      <c r="Z651" s="20"/>
      <c r="AA651" s="20"/>
      <c r="AB651" s="20"/>
      <c r="AC651" s="16"/>
      <c r="AD651" s="20"/>
      <c r="AE651" s="20">
        <v>0</v>
      </c>
      <c r="AF651" s="20"/>
      <c r="AG651" s="25">
        <v>91076</v>
      </c>
      <c r="AH651" s="16"/>
      <c r="AI651" s="16"/>
      <c r="AJ651" s="20">
        <v>91076</v>
      </c>
      <c r="AK651" s="20"/>
      <c r="AL651" s="26">
        <v>0</v>
      </c>
    </row>
    <row r="652" spans="1:38" x14ac:dyDescent="0.25">
      <c r="A652" s="15">
        <v>644</v>
      </c>
      <c r="B652" s="16"/>
      <c r="C652" s="17" t="s">
        <v>45</v>
      </c>
      <c r="D652" s="17">
        <v>38956</v>
      </c>
      <c r="E652" s="18">
        <v>44398.390972222223</v>
      </c>
      <c r="F652" s="18">
        <v>44426</v>
      </c>
      <c r="G652" s="19">
        <v>6500</v>
      </c>
      <c r="H652" s="20"/>
      <c r="I652" s="20"/>
      <c r="J652" s="20">
        <v>0</v>
      </c>
      <c r="K652" s="20">
        <v>6500</v>
      </c>
      <c r="L652" s="20"/>
      <c r="M652" s="20"/>
      <c r="N652" s="20">
        <v>6500</v>
      </c>
      <c r="O652" s="20">
        <v>0</v>
      </c>
      <c r="P652" s="16" t="s">
        <v>691</v>
      </c>
      <c r="Q652" s="19">
        <v>6500</v>
      </c>
      <c r="R652" s="20"/>
      <c r="S652" s="20"/>
      <c r="T652" s="20"/>
      <c r="U652" s="16">
        <v>0</v>
      </c>
      <c r="V652" s="20"/>
      <c r="W652" s="20"/>
      <c r="X652" s="20"/>
      <c r="Y652" s="20"/>
      <c r="Z652" s="20"/>
      <c r="AA652" s="20"/>
      <c r="AB652" s="20"/>
      <c r="AC652" s="16"/>
      <c r="AD652" s="20"/>
      <c r="AE652" s="20">
        <v>0</v>
      </c>
      <c r="AF652" s="20"/>
      <c r="AG652" s="25">
        <v>0</v>
      </c>
      <c r="AH652" s="16"/>
      <c r="AI652" s="16"/>
      <c r="AJ652" s="20">
        <v>0</v>
      </c>
      <c r="AK652" s="20"/>
      <c r="AL652" s="26">
        <v>0</v>
      </c>
    </row>
    <row r="653" spans="1:38" x14ac:dyDescent="0.25">
      <c r="A653" s="15">
        <v>645</v>
      </c>
      <c r="B653" s="16"/>
      <c r="C653" s="17" t="s">
        <v>45</v>
      </c>
      <c r="D653" s="17">
        <v>38992</v>
      </c>
      <c r="E653" s="18">
        <v>44398.53125</v>
      </c>
      <c r="F653" s="18">
        <v>44426</v>
      </c>
      <c r="G653" s="19">
        <v>316454</v>
      </c>
      <c r="H653" s="20"/>
      <c r="I653" s="20"/>
      <c r="J653" s="20">
        <v>0</v>
      </c>
      <c r="K653" s="20">
        <v>316454</v>
      </c>
      <c r="L653" s="20"/>
      <c r="M653" s="20"/>
      <c r="N653" s="20">
        <v>316454</v>
      </c>
      <c r="O653" s="20">
        <v>0</v>
      </c>
      <c r="P653" s="16" t="s">
        <v>692</v>
      </c>
      <c r="Q653" s="19">
        <v>316454</v>
      </c>
      <c r="R653" s="20"/>
      <c r="S653" s="20"/>
      <c r="T653" s="20"/>
      <c r="U653" s="16">
        <v>0</v>
      </c>
      <c r="V653" s="20"/>
      <c r="W653" s="20"/>
      <c r="X653" s="20"/>
      <c r="Y653" s="20"/>
      <c r="Z653" s="20"/>
      <c r="AA653" s="20"/>
      <c r="AB653" s="20"/>
      <c r="AC653" s="16"/>
      <c r="AD653" s="20"/>
      <c r="AE653" s="20">
        <v>0</v>
      </c>
      <c r="AF653" s="20"/>
      <c r="AG653" s="25">
        <v>0</v>
      </c>
      <c r="AH653" s="16"/>
      <c r="AI653" s="16"/>
      <c r="AJ653" s="20">
        <v>0</v>
      </c>
      <c r="AK653" s="20"/>
      <c r="AL653" s="26">
        <v>0</v>
      </c>
    </row>
    <row r="654" spans="1:38" x14ac:dyDescent="0.25">
      <c r="A654" s="15">
        <v>646</v>
      </c>
      <c r="B654" s="16"/>
      <c r="C654" s="17" t="s">
        <v>45</v>
      </c>
      <c r="D654" s="17">
        <v>39005</v>
      </c>
      <c r="E654" s="18">
        <v>44398.60833333333</v>
      </c>
      <c r="F654" s="18">
        <v>44426</v>
      </c>
      <c r="G654" s="19">
        <v>6500</v>
      </c>
      <c r="H654" s="20"/>
      <c r="I654" s="20"/>
      <c r="J654" s="20">
        <v>0</v>
      </c>
      <c r="K654" s="20">
        <v>6500</v>
      </c>
      <c r="L654" s="20"/>
      <c r="M654" s="20"/>
      <c r="N654" s="20">
        <v>6500</v>
      </c>
      <c r="O654" s="20">
        <v>0</v>
      </c>
      <c r="P654" s="16" t="s">
        <v>693</v>
      </c>
      <c r="Q654" s="19">
        <v>6500</v>
      </c>
      <c r="R654" s="20"/>
      <c r="S654" s="20"/>
      <c r="T654" s="20"/>
      <c r="U654" s="16">
        <v>0</v>
      </c>
      <c r="V654" s="20"/>
      <c r="W654" s="20"/>
      <c r="X654" s="20"/>
      <c r="Y654" s="20"/>
      <c r="Z654" s="20"/>
      <c r="AA654" s="20"/>
      <c r="AB654" s="20"/>
      <c r="AC654" s="16"/>
      <c r="AD654" s="20"/>
      <c r="AE654" s="20">
        <v>0</v>
      </c>
      <c r="AF654" s="20"/>
      <c r="AG654" s="25">
        <v>0</v>
      </c>
      <c r="AH654" s="16"/>
      <c r="AI654" s="16"/>
      <c r="AJ654" s="20">
        <v>0</v>
      </c>
      <c r="AK654" s="20"/>
      <c r="AL654" s="26">
        <v>0</v>
      </c>
    </row>
    <row r="655" spans="1:38" x14ac:dyDescent="0.25">
      <c r="A655" s="15">
        <v>647</v>
      </c>
      <c r="B655" s="16"/>
      <c r="C655" s="17" t="s">
        <v>45</v>
      </c>
      <c r="D655" s="17">
        <v>39016</v>
      </c>
      <c r="E655" s="18">
        <v>44398.645138888889</v>
      </c>
      <c r="F655" s="18">
        <v>44426</v>
      </c>
      <c r="G655" s="19">
        <v>911690</v>
      </c>
      <c r="H655" s="20"/>
      <c r="I655" s="20"/>
      <c r="J655" s="20">
        <v>0</v>
      </c>
      <c r="K655" s="20">
        <v>863318</v>
      </c>
      <c r="L655" s="20"/>
      <c r="M655" s="20"/>
      <c r="N655" s="20">
        <v>863318</v>
      </c>
      <c r="O655" s="20">
        <v>48372</v>
      </c>
      <c r="P655" s="16" t="s">
        <v>694</v>
      </c>
      <c r="Q655" s="19">
        <v>911690</v>
      </c>
      <c r="R655" s="20"/>
      <c r="S655" s="20"/>
      <c r="T655" s="20"/>
      <c r="U655" s="16">
        <v>0</v>
      </c>
      <c r="V655" s="20"/>
      <c r="W655" s="20"/>
      <c r="X655" s="20"/>
      <c r="Y655" s="20"/>
      <c r="Z655" s="20"/>
      <c r="AA655" s="20"/>
      <c r="AB655" s="20"/>
      <c r="AC655" s="16"/>
      <c r="AD655" s="20"/>
      <c r="AE655" s="20">
        <v>0</v>
      </c>
      <c r="AF655" s="20"/>
      <c r="AG655" s="25">
        <v>48372</v>
      </c>
      <c r="AH655" s="16"/>
      <c r="AI655" s="16"/>
      <c r="AJ655" s="20">
        <v>48372</v>
      </c>
      <c r="AK655" s="20"/>
      <c r="AL655" s="26">
        <v>0</v>
      </c>
    </row>
    <row r="656" spans="1:38" x14ac:dyDescent="0.25">
      <c r="A656" s="15">
        <v>648</v>
      </c>
      <c r="B656" s="16"/>
      <c r="C656" s="17" t="s">
        <v>45</v>
      </c>
      <c r="D656" s="17">
        <v>39021</v>
      </c>
      <c r="E656" s="18">
        <v>44398.659722222219</v>
      </c>
      <c r="F656" s="18">
        <v>44426</v>
      </c>
      <c r="G656" s="19">
        <v>26000</v>
      </c>
      <c r="H656" s="20"/>
      <c r="I656" s="20"/>
      <c r="J656" s="20">
        <v>0</v>
      </c>
      <c r="K656" s="20">
        <v>26000</v>
      </c>
      <c r="L656" s="20"/>
      <c r="M656" s="20"/>
      <c r="N656" s="20">
        <v>26000</v>
      </c>
      <c r="O656" s="20">
        <v>0</v>
      </c>
      <c r="P656" s="16" t="s">
        <v>695</v>
      </c>
      <c r="Q656" s="19">
        <v>26000</v>
      </c>
      <c r="R656" s="20"/>
      <c r="S656" s="20"/>
      <c r="T656" s="20"/>
      <c r="U656" s="16">
        <v>0</v>
      </c>
      <c r="V656" s="20"/>
      <c r="W656" s="20"/>
      <c r="X656" s="20"/>
      <c r="Y656" s="20"/>
      <c r="Z656" s="20"/>
      <c r="AA656" s="20"/>
      <c r="AB656" s="20"/>
      <c r="AC656" s="16"/>
      <c r="AD656" s="20"/>
      <c r="AE656" s="20">
        <v>0</v>
      </c>
      <c r="AF656" s="20"/>
      <c r="AG656" s="25">
        <v>0</v>
      </c>
      <c r="AH656" s="16"/>
      <c r="AI656" s="16"/>
      <c r="AJ656" s="20">
        <v>0</v>
      </c>
      <c r="AK656" s="20"/>
      <c r="AL656" s="26">
        <v>0</v>
      </c>
    </row>
    <row r="657" spans="1:39" x14ac:dyDescent="0.25">
      <c r="A657" s="15">
        <v>649</v>
      </c>
      <c r="B657" s="16"/>
      <c r="C657" s="17" t="s">
        <v>45</v>
      </c>
      <c r="D657" s="17">
        <v>39042</v>
      </c>
      <c r="E657" s="18">
        <v>44398.729166666664</v>
      </c>
      <c r="F657" s="18">
        <v>44426</v>
      </c>
      <c r="G657" s="19">
        <v>613819</v>
      </c>
      <c r="H657" s="20"/>
      <c r="I657" s="20"/>
      <c r="J657" s="20">
        <v>0</v>
      </c>
      <c r="K657" s="20">
        <v>613819</v>
      </c>
      <c r="L657" s="20"/>
      <c r="M657" s="20"/>
      <c r="N657" s="20">
        <v>613819</v>
      </c>
      <c r="O657" s="20">
        <v>0</v>
      </c>
      <c r="P657" s="16" t="s">
        <v>696</v>
      </c>
      <c r="Q657" s="19">
        <v>613819</v>
      </c>
      <c r="R657" s="20"/>
      <c r="S657" s="20"/>
      <c r="T657" s="20"/>
      <c r="U657" s="16">
        <v>0</v>
      </c>
      <c r="V657" s="20"/>
      <c r="W657" s="20"/>
      <c r="X657" s="20"/>
      <c r="Y657" s="20"/>
      <c r="Z657" s="20"/>
      <c r="AA657" s="20"/>
      <c r="AB657" s="20"/>
      <c r="AC657" s="16"/>
      <c r="AD657" s="20"/>
      <c r="AE657" s="20">
        <v>0</v>
      </c>
      <c r="AF657" s="20"/>
      <c r="AG657" s="25">
        <v>0</v>
      </c>
      <c r="AH657" s="16"/>
      <c r="AI657" s="16"/>
      <c r="AJ657" s="20">
        <v>0</v>
      </c>
      <c r="AK657" s="20"/>
      <c r="AL657" s="26">
        <v>0</v>
      </c>
    </row>
    <row r="658" spans="1:39" x14ac:dyDescent="0.25">
      <c r="A658" s="15">
        <v>650</v>
      </c>
      <c r="B658" s="16"/>
      <c r="C658" s="17" t="s">
        <v>45</v>
      </c>
      <c r="D658" s="17">
        <v>39047</v>
      </c>
      <c r="E658" s="18">
        <v>44398.741666666669</v>
      </c>
      <c r="F658" s="17"/>
      <c r="G658" s="19">
        <v>26000</v>
      </c>
      <c r="H658" s="20"/>
      <c r="I658" s="20"/>
      <c r="J658" s="20">
        <v>0</v>
      </c>
      <c r="K658" s="20">
        <v>0</v>
      </c>
      <c r="L658" s="20"/>
      <c r="M658" s="20"/>
      <c r="N658" s="20">
        <v>0</v>
      </c>
      <c r="O658" s="20">
        <v>26000</v>
      </c>
      <c r="P658" s="16" t="s">
        <v>697</v>
      </c>
      <c r="Q658" s="19">
        <v>26000</v>
      </c>
      <c r="R658" s="20"/>
      <c r="S658" s="20"/>
      <c r="T658" s="20"/>
      <c r="U658" s="16">
        <v>0</v>
      </c>
      <c r="V658" s="20"/>
      <c r="W658" s="20"/>
      <c r="X658" s="20"/>
      <c r="Y658" s="20"/>
      <c r="Z658" s="20"/>
      <c r="AA658" s="20"/>
      <c r="AB658" s="20"/>
      <c r="AC658" s="16"/>
      <c r="AD658" s="20"/>
      <c r="AE658" s="20"/>
      <c r="AF658" s="20"/>
      <c r="AG658" s="25">
        <v>0</v>
      </c>
      <c r="AH658" s="16"/>
      <c r="AI658" s="16" t="s">
        <v>7585</v>
      </c>
      <c r="AJ658" s="20"/>
      <c r="AK658" s="20"/>
      <c r="AL658" s="26">
        <v>0</v>
      </c>
      <c r="AM658">
        <v>26000</v>
      </c>
    </row>
    <row r="659" spans="1:39" x14ac:dyDescent="0.25">
      <c r="A659" s="15">
        <v>651</v>
      </c>
      <c r="B659" s="16"/>
      <c r="C659" s="17" t="s">
        <v>45</v>
      </c>
      <c r="D659" s="17">
        <v>39050</v>
      </c>
      <c r="E659" s="18">
        <v>44398.749305555553</v>
      </c>
      <c r="F659" s="18">
        <v>44426</v>
      </c>
      <c r="G659" s="19">
        <v>26000</v>
      </c>
      <c r="H659" s="20"/>
      <c r="I659" s="20"/>
      <c r="J659" s="20">
        <v>0</v>
      </c>
      <c r="K659" s="20">
        <v>26000</v>
      </c>
      <c r="L659" s="20"/>
      <c r="M659" s="20"/>
      <c r="N659" s="20">
        <v>26000</v>
      </c>
      <c r="O659" s="20">
        <v>0</v>
      </c>
      <c r="P659" s="16" t="s">
        <v>698</v>
      </c>
      <c r="Q659" s="19">
        <v>26000</v>
      </c>
      <c r="R659" s="20"/>
      <c r="S659" s="20"/>
      <c r="T659" s="20"/>
      <c r="U659" s="16">
        <v>0</v>
      </c>
      <c r="V659" s="20"/>
      <c r="W659" s="20"/>
      <c r="X659" s="20"/>
      <c r="Y659" s="20"/>
      <c r="Z659" s="20"/>
      <c r="AA659" s="20"/>
      <c r="AB659" s="20"/>
      <c r="AC659" s="16"/>
      <c r="AD659" s="20"/>
      <c r="AE659" s="20">
        <v>0</v>
      </c>
      <c r="AF659" s="20"/>
      <c r="AG659" s="25">
        <v>0</v>
      </c>
      <c r="AH659" s="16"/>
      <c r="AI659" s="16"/>
      <c r="AJ659" s="20">
        <v>0</v>
      </c>
      <c r="AK659" s="20"/>
      <c r="AL659" s="26">
        <v>0</v>
      </c>
    </row>
    <row r="660" spans="1:39" x14ac:dyDescent="0.25">
      <c r="A660" s="15">
        <v>652</v>
      </c>
      <c r="B660" s="16"/>
      <c r="C660" s="17" t="s">
        <v>45</v>
      </c>
      <c r="D660" s="17">
        <v>39068</v>
      </c>
      <c r="E660" s="18">
        <v>44398.868750000001</v>
      </c>
      <c r="F660" s="18">
        <v>44426</v>
      </c>
      <c r="G660" s="19">
        <v>71475</v>
      </c>
      <c r="H660" s="20"/>
      <c r="I660" s="20"/>
      <c r="J660" s="20">
        <v>0</v>
      </c>
      <c r="K660" s="20">
        <v>71475</v>
      </c>
      <c r="L660" s="20"/>
      <c r="M660" s="20"/>
      <c r="N660" s="20">
        <v>71475</v>
      </c>
      <c r="O660" s="20">
        <v>0</v>
      </c>
      <c r="P660" s="16" t="s">
        <v>699</v>
      </c>
      <c r="Q660" s="19">
        <v>71475</v>
      </c>
      <c r="R660" s="20"/>
      <c r="S660" s="20"/>
      <c r="T660" s="20"/>
      <c r="U660" s="16">
        <v>0</v>
      </c>
      <c r="V660" s="20"/>
      <c r="W660" s="20"/>
      <c r="X660" s="20"/>
      <c r="Y660" s="20"/>
      <c r="Z660" s="20"/>
      <c r="AA660" s="20"/>
      <c r="AB660" s="20"/>
      <c r="AC660" s="16"/>
      <c r="AD660" s="20"/>
      <c r="AE660" s="20">
        <v>0</v>
      </c>
      <c r="AF660" s="20"/>
      <c r="AG660" s="25">
        <v>0</v>
      </c>
      <c r="AH660" s="16"/>
      <c r="AI660" s="16"/>
      <c r="AJ660" s="20">
        <v>0</v>
      </c>
      <c r="AK660" s="20"/>
      <c r="AL660" s="26">
        <v>0</v>
      </c>
    </row>
    <row r="661" spans="1:39" x14ac:dyDescent="0.25">
      <c r="A661" s="15">
        <v>653</v>
      </c>
      <c r="B661" s="16"/>
      <c r="C661" s="17" t="s">
        <v>45</v>
      </c>
      <c r="D661" s="17">
        <v>39080</v>
      </c>
      <c r="E661" s="18">
        <v>44398.991666666669</v>
      </c>
      <c r="F661" s="18">
        <v>44426</v>
      </c>
      <c r="G661" s="19">
        <v>275280</v>
      </c>
      <c r="H661" s="20"/>
      <c r="I661" s="20"/>
      <c r="J661" s="20">
        <v>0</v>
      </c>
      <c r="K661" s="20">
        <v>275280</v>
      </c>
      <c r="L661" s="20"/>
      <c r="M661" s="20"/>
      <c r="N661" s="20">
        <v>275280</v>
      </c>
      <c r="O661" s="20">
        <v>0</v>
      </c>
      <c r="P661" s="16" t="s">
        <v>700</v>
      </c>
      <c r="Q661" s="19">
        <v>275280</v>
      </c>
      <c r="R661" s="20"/>
      <c r="S661" s="20"/>
      <c r="T661" s="20"/>
      <c r="U661" s="16">
        <v>0</v>
      </c>
      <c r="V661" s="20"/>
      <c r="W661" s="20"/>
      <c r="X661" s="20"/>
      <c r="Y661" s="20"/>
      <c r="Z661" s="20"/>
      <c r="AA661" s="20"/>
      <c r="AB661" s="20"/>
      <c r="AC661" s="16"/>
      <c r="AD661" s="20"/>
      <c r="AE661" s="20">
        <v>0</v>
      </c>
      <c r="AF661" s="20"/>
      <c r="AG661" s="25">
        <v>0</v>
      </c>
      <c r="AH661" s="16"/>
      <c r="AI661" s="16"/>
      <c r="AJ661" s="20">
        <v>0</v>
      </c>
      <c r="AK661" s="20"/>
      <c r="AL661" s="26">
        <v>0</v>
      </c>
    </row>
    <row r="662" spans="1:39" x14ac:dyDescent="0.25">
      <c r="A662" s="15">
        <v>654</v>
      </c>
      <c r="B662" s="16"/>
      <c r="C662" s="17" t="s">
        <v>45</v>
      </c>
      <c r="D662" s="17">
        <v>39081</v>
      </c>
      <c r="E662" s="18">
        <v>44398.992361111108</v>
      </c>
      <c r="F662" s="18">
        <v>44426</v>
      </c>
      <c r="G662" s="19">
        <v>80800</v>
      </c>
      <c r="H662" s="20"/>
      <c r="I662" s="20"/>
      <c r="J662" s="20">
        <v>0</v>
      </c>
      <c r="K662" s="20">
        <v>0</v>
      </c>
      <c r="L662" s="20"/>
      <c r="M662" s="20"/>
      <c r="N662" s="20">
        <v>0</v>
      </c>
      <c r="O662" s="20">
        <v>80800</v>
      </c>
      <c r="P662" s="16" t="s">
        <v>701</v>
      </c>
      <c r="Q662" s="19">
        <v>80800</v>
      </c>
      <c r="R662" s="20"/>
      <c r="S662" s="20"/>
      <c r="T662" s="20"/>
      <c r="U662" s="16">
        <v>80800</v>
      </c>
      <c r="V662" s="20"/>
      <c r="W662" s="20"/>
      <c r="X662" s="20"/>
      <c r="Y662" s="20"/>
      <c r="Z662" s="20"/>
      <c r="AA662" s="20"/>
      <c r="AB662" s="20"/>
      <c r="AC662" s="16"/>
      <c r="AD662" s="20"/>
      <c r="AE662" s="20"/>
      <c r="AF662" s="20"/>
      <c r="AG662" s="25">
        <v>0</v>
      </c>
      <c r="AH662" s="16"/>
      <c r="AI662" s="16"/>
      <c r="AJ662" s="20"/>
      <c r="AK662" s="20"/>
      <c r="AL662" s="26">
        <v>0</v>
      </c>
    </row>
    <row r="663" spans="1:39" x14ac:dyDescent="0.25">
      <c r="A663" s="15">
        <v>655</v>
      </c>
      <c r="B663" s="16"/>
      <c r="C663" s="17" t="s">
        <v>45</v>
      </c>
      <c r="D663" s="17">
        <v>39213</v>
      </c>
      <c r="E663" s="18">
        <v>44399.802083333336</v>
      </c>
      <c r="F663" s="18">
        <v>44426</v>
      </c>
      <c r="G663" s="19">
        <v>242693</v>
      </c>
      <c r="H663" s="20"/>
      <c r="I663" s="20"/>
      <c r="J663" s="20">
        <v>0</v>
      </c>
      <c r="K663" s="20">
        <v>242693</v>
      </c>
      <c r="L663" s="20"/>
      <c r="M663" s="20"/>
      <c r="N663" s="20">
        <v>242693</v>
      </c>
      <c r="O663" s="20">
        <v>0</v>
      </c>
      <c r="P663" s="16" t="s">
        <v>702</v>
      </c>
      <c r="Q663" s="19">
        <v>242693</v>
      </c>
      <c r="R663" s="20"/>
      <c r="S663" s="20"/>
      <c r="T663" s="20"/>
      <c r="U663" s="16">
        <v>0</v>
      </c>
      <c r="V663" s="20"/>
      <c r="W663" s="20"/>
      <c r="X663" s="20"/>
      <c r="Y663" s="20"/>
      <c r="Z663" s="20"/>
      <c r="AA663" s="20"/>
      <c r="AB663" s="20"/>
      <c r="AC663" s="16"/>
      <c r="AD663" s="20"/>
      <c r="AE663" s="20">
        <v>0</v>
      </c>
      <c r="AF663" s="20"/>
      <c r="AG663" s="25">
        <v>0</v>
      </c>
      <c r="AH663" s="16"/>
      <c r="AI663" s="16"/>
      <c r="AJ663" s="20">
        <v>0</v>
      </c>
      <c r="AK663" s="20"/>
      <c r="AL663" s="26">
        <v>0</v>
      </c>
    </row>
    <row r="664" spans="1:39" x14ac:dyDescent="0.25">
      <c r="A664" s="15">
        <v>656</v>
      </c>
      <c r="B664" s="16"/>
      <c r="C664" s="17" t="s">
        <v>45</v>
      </c>
      <c r="D664" s="17">
        <v>39256</v>
      </c>
      <c r="E664" s="18">
        <v>44400.348611111112</v>
      </c>
      <c r="F664" s="18">
        <v>44426</v>
      </c>
      <c r="G664" s="19">
        <v>6500</v>
      </c>
      <c r="H664" s="20"/>
      <c r="I664" s="20"/>
      <c r="J664" s="20">
        <v>0</v>
      </c>
      <c r="K664" s="20">
        <v>6500</v>
      </c>
      <c r="L664" s="20"/>
      <c r="M664" s="20"/>
      <c r="N664" s="20">
        <v>6500</v>
      </c>
      <c r="O664" s="20">
        <v>0</v>
      </c>
      <c r="P664" s="16" t="s">
        <v>703</v>
      </c>
      <c r="Q664" s="19">
        <v>6500</v>
      </c>
      <c r="R664" s="20"/>
      <c r="S664" s="20"/>
      <c r="T664" s="20"/>
      <c r="U664" s="16">
        <v>0</v>
      </c>
      <c r="V664" s="20"/>
      <c r="W664" s="20"/>
      <c r="X664" s="20"/>
      <c r="Y664" s="20"/>
      <c r="Z664" s="20"/>
      <c r="AA664" s="20"/>
      <c r="AB664" s="20"/>
      <c r="AC664" s="16"/>
      <c r="AD664" s="20"/>
      <c r="AE664" s="20">
        <v>0</v>
      </c>
      <c r="AF664" s="20"/>
      <c r="AG664" s="25">
        <v>0</v>
      </c>
      <c r="AH664" s="16"/>
      <c r="AI664" s="16"/>
      <c r="AJ664" s="20">
        <v>0</v>
      </c>
      <c r="AK664" s="20"/>
      <c r="AL664" s="26">
        <v>0</v>
      </c>
    </row>
    <row r="665" spans="1:39" x14ac:dyDescent="0.25">
      <c r="A665" s="15">
        <v>657</v>
      </c>
      <c r="B665" s="16"/>
      <c r="C665" s="17" t="s">
        <v>45</v>
      </c>
      <c r="D665" s="17">
        <v>39322</v>
      </c>
      <c r="E665" s="18">
        <v>44400.453472222223</v>
      </c>
      <c r="F665" s="18">
        <v>44426</v>
      </c>
      <c r="G665" s="19">
        <v>6500</v>
      </c>
      <c r="H665" s="20"/>
      <c r="I665" s="20"/>
      <c r="J665" s="20">
        <v>0</v>
      </c>
      <c r="K665" s="20">
        <v>6500</v>
      </c>
      <c r="L665" s="20"/>
      <c r="M665" s="20"/>
      <c r="N665" s="20">
        <v>6500</v>
      </c>
      <c r="O665" s="20">
        <v>0</v>
      </c>
      <c r="P665" s="16" t="s">
        <v>704</v>
      </c>
      <c r="Q665" s="19">
        <v>6500</v>
      </c>
      <c r="R665" s="20"/>
      <c r="S665" s="20"/>
      <c r="T665" s="20"/>
      <c r="U665" s="16">
        <v>0</v>
      </c>
      <c r="V665" s="20"/>
      <c r="W665" s="20"/>
      <c r="X665" s="20"/>
      <c r="Y665" s="20"/>
      <c r="Z665" s="20"/>
      <c r="AA665" s="20"/>
      <c r="AB665" s="20"/>
      <c r="AC665" s="16"/>
      <c r="AD665" s="20"/>
      <c r="AE665" s="20">
        <v>0</v>
      </c>
      <c r="AF665" s="20"/>
      <c r="AG665" s="25">
        <v>0</v>
      </c>
      <c r="AH665" s="16"/>
      <c r="AI665" s="16"/>
      <c r="AJ665" s="20">
        <v>0</v>
      </c>
      <c r="AK665" s="20"/>
      <c r="AL665" s="26">
        <v>0</v>
      </c>
    </row>
    <row r="666" spans="1:39" x14ac:dyDescent="0.25">
      <c r="A666" s="15">
        <v>658</v>
      </c>
      <c r="B666" s="16"/>
      <c r="C666" s="17" t="s">
        <v>45</v>
      </c>
      <c r="D666" s="17">
        <v>39425</v>
      </c>
      <c r="E666" s="18">
        <v>44400.768055555556</v>
      </c>
      <c r="F666" s="18">
        <v>44426</v>
      </c>
      <c r="G666" s="19">
        <v>2058051</v>
      </c>
      <c r="H666" s="20"/>
      <c r="I666" s="20"/>
      <c r="J666" s="20">
        <v>0</v>
      </c>
      <c r="K666" s="20">
        <v>1866097</v>
      </c>
      <c r="L666" s="20"/>
      <c r="M666" s="20"/>
      <c r="N666" s="20">
        <v>1866097</v>
      </c>
      <c r="O666" s="20">
        <v>191954</v>
      </c>
      <c r="P666" s="16" t="s">
        <v>705</v>
      </c>
      <c r="Q666" s="19">
        <v>2058051</v>
      </c>
      <c r="R666" s="20"/>
      <c r="S666" s="20"/>
      <c r="T666" s="20"/>
      <c r="U666" s="16">
        <v>0</v>
      </c>
      <c r="V666" s="20"/>
      <c r="W666" s="20"/>
      <c r="X666" s="20"/>
      <c r="Y666" s="20"/>
      <c r="Z666" s="20"/>
      <c r="AA666" s="20"/>
      <c r="AB666" s="20"/>
      <c r="AC666" s="16"/>
      <c r="AD666" s="20"/>
      <c r="AE666" s="20">
        <v>0</v>
      </c>
      <c r="AF666" s="20"/>
      <c r="AG666" s="25">
        <v>191954</v>
      </c>
      <c r="AH666" s="16"/>
      <c r="AI666" s="16"/>
      <c r="AJ666" s="20">
        <v>191954</v>
      </c>
      <c r="AK666" s="20"/>
      <c r="AL666" s="26">
        <v>0</v>
      </c>
    </row>
    <row r="667" spans="1:39" x14ac:dyDescent="0.25">
      <c r="A667" s="15">
        <v>659</v>
      </c>
      <c r="B667" s="16"/>
      <c r="C667" s="17" t="s">
        <v>45</v>
      </c>
      <c r="D667" s="17">
        <v>39426</v>
      </c>
      <c r="E667" s="18">
        <v>44400.769444444442</v>
      </c>
      <c r="F667" s="18">
        <v>44426</v>
      </c>
      <c r="G667" s="19">
        <v>80800</v>
      </c>
      <c r="H667" s="20"/>
      <c r="I667" s="20"/>
      <c r="J667" s="20">
        <v>0</v>
      </c>
      <c r="K667" s="20">
        <v>0</v>
      </c>
      <c r="L667" s="20"/>
      <c r="M667" s="20"/>
      <c r="N667" s="20">
        <v>0</v>
      </c>
      <c r="O667" s="20">
        <v>80800</v>
      </c>
      <c r="P667" s="16" t="s">
        <v>706</v>
      </c>
      <c r="Q667" s="19">
        <v>80800</v>
      </c>
      <c r="R667" s="20"/>
      <c r="S667" s="20">
        <v>80800</v>
      </c>
      <c r="T667" s="20"/>
      <c r="U667" s="16">
        <v>0</v>
      </c>
      <c r="V667" s="20"/>
      <c r="W667" s="20"/>
      <c r="X667" s="20"/>
      <c r="Y667" s="20"/>
      <c r="Z667" s="20"/>
      <c r="AA667" s="20"/>
      <c r="AB667" s="20"/>
      <c r="AC667" s="16"/>
      <c r="AD667" s="20"/>
      <c r="AE667" s="20"/>
      <c r="AF667" s="20"/>
      <c r="AG667" s="25">
        <v>0</v>
      </c>
      <c r="AH667" s="16"/>
      <c r="AI667" s="16"/>
      <c r="AJ667" s="20"/>
      <c r="AK667" s="20"/>
      <c r="AL667" s="26">
        <v>0</v>
      </c>
    </row>
    <row r="668" spans="1:39" x14ac:dyDescent="0.25">
      <c r="A668" s="15">
        <v>660</v>
      </c>
      <c r="B668" s="16"/>
      <c r="C668" s="17" t="s">
        <v>45</v>
      </c>
      <c r="D668" s="17">
        <v>39434</v>
      </c>
      <c r="E668" s="18">
        <v>44400.88958333333</v>
      </c>
      <c r="F668" s="18">
        <v>44426</v>
      </c>
      <c r="G668" s="19">
        <v>113788</v>
      </c>
      <c r="H668" s="20"/>
      <c r="I668" s="20"/>
      <c r="J668" s="20">
        <v>0</v>
      </c>
      <c r="K668" s="20">
        <v>113788</v>
      </c>
      <c r="L668" s="20"/>
      <c r="M668" s="20"/>
      <c r="N668" s="20">
        <v>113788</v>
      </c>
      <c r="O668" s="20">
        <v>0</v>
      </c>
      <c r="P668" s="16" t="s">
        <v>707</v>
      </c>
      <c r="Q668" s="19">
        <v>113788</v>
      </c>
      <c r="R668" s="20"/>
      <c r="S668" s="20"/>
      <c r="T668" s="20"/>
      <c r="U668" s="16">
        <v>0</v>
      </c>
      <c r="V668" s="20"/>
      <c r="W668" s="20"/>
      <c r="X668" s="20"/>
      <c r="Y668" s="20"/>
      <c r="Z668" s="20"/>
      <c r="AA668" s="20"/>
      <c r="AB668" s="20"/>
      <c r="AC668" s="16"/>
      <c r="AD668" s="20"/>
      <c r="AE668" s="20">
        <v>0</v>
      </c>
      <c r="AF668" s="20"/>
      <c r="AG668" s="25">
        <v>0</v>
      </c>
      <c r="AH668" s="16"/>
      <c r="AI668" s="16"/>
      <c r="AJ668" s="20">
        <v>0</v>
      </c>
      <c r="AK668" s="20"/>
      <c r="AL668" s="26">
        <v>0</v>
      </c>
    </row>
    <row r="669" spans="1:39" x14ac:dyDescent="0.25">
      <c r="A669" s="15">
        <v>661</v>
      </c>
      <c r="B669" s="16"/>
      <c r="C669" s="17" t="s">
        <v>45</v>
      </c>
      <c r="D669" s="17">
        <v>39583</v>
      </c>
      <c r="E669" s="18">
        <v>44403.209027777775</v>
      </c>
      <c r="F669" s="18">
        <v>44426</v>
      </c>
      <c r="G669" s="19">
        <v>150569</v>
      </c>
      <c r="H669" s="20"/>
      <c r="I669" s="20"/>
      <c r="J669" s="20">
        <v>0</v>
      </c>
      <c r="K669" s="20">
        <v>150569</v>
      </c>
      <c r="L669" s="20"/>
      <c r="M669" s="20"/>
      <c r="N669" s="20">
        <v>150569</v>
      </c>
      <c r="O669" s="20">
        <v>0</v>
      </c>
      <c r="P669" s="16" t="s">
        <v>708</v>
      </c>
      <c r="Q669" s="19">
        <v>150569</v>
      </c>
      <c r="R669" s="20"/>
      <c r="S669" s="20"/>
      <c r="T669" s="20"/>
      <c r="U669" s="16">
        <v>0</v>
      </c>
      <c r="V669" s="20"/>
      <c r="W669" s="20"/>
      <c r="X669" s="20"/>
      <c r="Y669" s="20"/>
      <c r="Z669" s="20"/>
      <c r="AA669" s="20"/>
      <c r="AB669" s="20"/>
      <c r="AC669" s="16"/>
      <c r="AD669" s="20"/>
      <c r="AE669" s="20">
        <v>0</v>
      </c>
      <c r="AF669" s="20"/>
      <c r="AG669" s="25">
        <v>0</v>
      </c>
      <c r="AH669" s="16"/>
      <c r="AI669" s="16"/>
      <c r="AJ669" s="20">
        <v>0</v>
      </c>
      <c r="AK669" s="20"/>
      <c r="AL669" s="26">
        <v>0</v>
      </c>
    </row>
    <row r="670" spans="1:39" x14ac:dyDescent="0.25">
      <c r="A670" s="15">
        <v>662</v>
      </c>
      <c r="B670" s="16"/>
      <c r="C670" s="17" t="s">
        <v>45</v>
      </c>
      <c r="D670" s="17">
        <v>39600</v>
      </c>
      <c r="E670" s="18">
        <v>44403.396527777775</v>
      </c>
      <c r="F670" s="18">
        <v>44426</v>
      </c>
      <c r="G670" s="19">
        <v>377748</v>
      </c>
      <c r="H670" s="20"/>
      <c r="I670" s="20"/>
      <c r="J670" s="20">
        <v>0</v>
      </c>
      <c r="K670" s="20">
        <v>377748</v>
      </c>
      <c r="L670" s="20"/>
      <c r="M670" s="20"/>
      <c r="N670" s="20">
        <v>377748</v>
      </c>
      <c r="O670" s="20">
        <v>0</v>
      </c>
      <c r="P670" s="16" t="s">
        <v>709</v>
      </c>
      <c r="Q670" s="19">
        <v>377748</v>
      </c>
      <c r="R670" s="20"/>
      <c r="S670" s="20"/>
      <c r="T670" s="20"/>
      <c r="U670" s="16">
        <v>0</v>
      </c>
      <c r="V670" s="20"/>
      <c r="W670" s="20"/>
      <c r="X670" s="20"/>
      <c r="Y670" s="20"/>
      <c r="Z670" s="20"/>
      <c r="AA670" s="20"/>
      <c r="AB670" s="20"/>
      <c r="AC670" s="16"/>
      <c r="AD670" s="20"/>
      <c r="AE670" s="20">
        <v>0</v>
      </c>
      <c r="AF670" s="20"/>
      <c r="AG670" s="25">
        <v>0</v>
      </c>
      <c r="AH670" s="16"/>
      <c r="AI670" s="16"/>
      <c r="AJ670" s="20">
        <v>0</v>
      </c>
      <c r="AK670" s="20"/>
      <c r="AL670" s="26">
        <v>0</v>
      </c>
    </row>
    <row r="671" spans="1:39" x14ac:dyDescent="0.25">
      <c r="A671" s="15">
        <v>663</v>
      </c>
      <c r="B671" s="16"/>
      <c r="C671" s="17" t="s">
        <v>45</v>
      </c>
      <c r="D671" s="17">
        <v>39682</v>
      </c>
      <c r="E671" s="18">
        <v>44403.759027777778</v>
      </c>
      <c r="F671" s="18">
        <v>44426</v>
      </c>
      <c r="G671" s="19">
        <v>84369</v>
      </c>
      <c r="H671" s="20"/>
      <c r="I671" s="20"/>
      <c r="J671" s="20">
        <v>0</v>
      </c>
      <c r="K671" s="20">
        <v>84369</v>
      </c>
      <c r="L671" s="20"/>
      <c r="M671" s="20"/>
      <c r="N671" s="20">
        <v>84369</v>
      </c>
      <c r="O671" s="20">
        <v>0</v>
      </c>
      <c r="P671" s="16" t="s">
        <v>710</v>
      </c>
      <c r="Q671" s="19">
        <v>84369</v>
      </c>
      <c r="R671" s="20"/>
      <c r="S671" s="20"/>
      <c r="T671" s="20"/>
      <c r="U671" s="16">
        <v>0</v>
      </c>
      <c r="V671" s="20"/>
      <c r="W671" s="20"/>
      <c r="X671" s="20"/>
      <c r="Y671" s="20"/>
      <c r="Z671" s="20"/>
      <c r="AA671" s="20"/>
      <c r="AB671" s="20"/>
      <c r="AC671" s="16"/>
      <c r="AD671" s="20"/>
      <c r="AE671" s="20">
        <v>0</v>
      </c>
      <c r="AF671" s="20"/>
      <c r="AG671" s="25">
        <v>0</v>
      </c>
      <c r="AH671" s="16"/>
      <c r="AI671" s="16"/>
      <c r="AJ671" s="20">
        <v>0</v>
      </c>
      <c r="AK671" s="20"/>
      <c r="AL671" s="26">
        <v>0</v>
      </c>
    </row>
    <row r="672" spans="1:39" x14ac:dyDescent="0.25">
      <c r="A672" s="15">
        <v>664</v>
      </c>
      <c r="B672" s="16"/>
      <c r="C672" s="17" t="s">
        <v>45</v>
      </c>
      <c r="D672" s="17">
        <v>39746</v>
      </c>
      <c r="E672" s="18">
        <v>44404.479861111111</v>
      </c>
      <c r="F672" s="18">
        <v>44426</v>
      </c>
      <c r="G672" s="19">
        <v>26000</v>
      </c>
      <c r="H672" s="20"/>
      <c r="I672" s="20"/>
      <c r="J672" s="20">
        <v>0</v>
      </c>
      <c r="K672" s="20">
        <v>26000</v>
      </c>
      <c r="L672" s="20"/>
      <c r="M672" s="20"/>
      <c r="N672" s="20">
        <v>26000</v>
      </c>
      <c r="O672" s="20">
        <v>0</v>
      </c>
      <c r="P672" s="16" t="s">
        <v>711</v>
      </c>
      <c r="Q672" s="19">
        <v>26000</v>
      </c>
      <c r="R672" s="20"/>
      <c r="S672" s="20"/>
      <c r="T672" s="20"/>
      <c r="U672" s="16">
        <v>0</v>
      </c>
      <c r="V672" s="20"/>
      <c r="W672" s="20"/>
      <c r="X672" s="20"/>
      <c r="Y672" s="20"/>
      <c r="Z672" s="20"/>
      <c r="AA672" s="20"/>
      <c r="AB672" s="20"/>
      <c r="AC672" s="16"/>
      <c r="AD672" s="20"/>
      <c r="AE672" s="20">
        <v>0</v>
      </c>
      <c r="AF672" s="20"/>
      <c r="AG672" s="25">
        <v>0</v>
      </c>
      <c r="AH672" s="16"/>
      <c r="AI672" s="16"/>
      <c r="AJ672" s="20">
        <v>0</v>
      </c>
      <c r="AK672" s="20"/>
      <c r="AL672" s="26">
        <v>0</v>
      </c>
    </row>
    <row r="673" spans="1:39" x14ac:dyDescent="0.25">
      <c r="A673" s="15">
        <v>665</v>
      </c>
      <c r="B673" s="16"/>
      <c r="C673" s="17" t="s">
        <v>45</v>
      </c>
      <c r="D673" s="17">
        <v>39842</v>
      </c>
      <c r="E673" s="18">
        <v>44405.04583333333</v>
      </c>
      <c r="F673" s="18">
        <v>44426</v>
      </c>
      <c r="G673" s="19">
        <v>219270</v>
      </c>
      <c r="H673" s="20"/>
      <c r="I673" s="20"/>
      <c r="J673" s="20">
        <v>0</v>
      </c>
      <c r="K673" s="20">
        <v>219270</v>
      </c>
      <c r="L673" s="20"/>
      <c r="M673" s="20"/>
      <c r="N673" s="20">
        <v>219270</v>
      </c>
      <c r="O673" s="20">
        <v>0</v>
      </c>
      <c r="P673" s="16" t="s">
        <v>712</v>
      </c>
      <c r="Q673" s="19">
        <v>219270</v>
      </c>
      <c r="R673" s="20"/>
      <c r="S673" s="20"/>
      <c r="T673" s="20"/>
      <c r="U673" s="16">
        <v>0</v>
      </c>
      <c r="V673" s="20"/>
      <c r="W673" s="20"/>
      <c r="X673" s="20"/>
      <c r="Y673" s="20"/>
      <c r="Z673" s="20"/>
      <c r="AA673" s="20"/>
      <c r="AB673" s="20"/>
      <c r="AC673" s="16"/>
      <c r="AD673" s="20"/>
      <c r="AE673" s="20">
        <v>0</v>
      </c>
      <c r="AF673" s="20"/>
      <c r="AG673" s="25">
        <v>0</v>
      </c>
      <c r="AH673" s="16"/>
      <c r="AI673" s="16"/>
      <c r="AJ673" s="20">
        <v>0</v>
      </c>
      <c r="AK673" s="20"/>
      <c r="AL673" s="26">
        <v>0</v>
      </c>
    </row>
    <row r="674" spans="1:39" x14ac:dyDescent="0.25">
      <c r="A674" s="15">
        <v>666</v>
      </c>
      <c r="B674" s="16"/>
      <c r="C674" s="17" t="s">
        <v>45</v>
      </c>
      <c r="D674" s="17">
        <v>39844</v>
      </c>
      <c r="E674" s="18">
        <v>44405.117361111108</v>
      </c>
      <c r="F674" s="18">
        <v>44426</v>
      </c>
      <c r="G674" s="19">
        <v>134186</v>
      </c>
      <c r="H674" s="20"/>
      <c r="I674" s="20"/>
      <c r="J674" s="20">
        <v>0</v>
      </c>
      <c r="K674" s="20">
        <v>134186</v>
      </c>
      <c r="L674" s="20"/>
      <c r="M674" s="20"/>
      <c r="N674" s="20">
        <v>134186</v>
      </c>
      <c r="O674" s="20">
        <v>0</v>
      </c>
      <c r="P674" s="16" t="s">
        <v>713</v>
      </c>
      <c r="Q674" s="19">
        <v>134186</v>
      </c>
      <c r="R674" s="20"/>
      <c r="S674" s="20"/>
      <c r="T674" s="20"/>
      <c r="U674" s="16">
        <v>0</v>
      </c>
      <c r="V674" s="20"/>
      <c r="W674" s="20"/>
      <c r="X674" s="20"/>
      <c r="Y674" s="20"/>
      <c r="Z674" s="20"/>
      <c r="AA674" s="20"/>
      <c r="AB674" s="20"/>
      <c r="AC674" s="16"/>
      <c r="AD674" s="20"/>
      <c r="AE674" s="20">
        <v>0</v>
      </c>
      <c r="AF674" s="20"/>
      <c r="AG674" s="25">
        <v>0</v>
      </c>
      <c r="AH674" s="16"/>
      <c r="AI674" s="16"/>
      <c r="AJ674" s="20">
        <v>0</v>
      </c>
      <c r="AK674" s="20"/>
      <c r="AL674" s="26">
        <v>0</v>
      </c>
    </row>
    <row r="675" spans="1:39" x14ac:dyDescent="0.25">
      <c r="A675" s="15">
        <v>667</v>
      </c>
      <c r="B675" s="16"/>
      <c r="C675" s="17" t="s">
        <v>45</v>
      </c>
      <c r="D675" s="17">
        <v>39849</v>
      </c>
      <c r="E675" s="18">
        <v>44405.281944444447</v>
      </c>
      <c r="F675" s="18">
        <v>44426</v>
      </c>
      <c r="G675" s="19">
        <v>342839</v>
      </c>
      <c r="H675" s="20"/>
      <c r="I675" s="20"/>
      <c r="J675" s="20">
        <v>0</v>
      </c>
      <c r="K675" s="20">
        <v>342839</v>
      </c>
      <c r="L675" s="20"/>
      <c r="M675" s="20"/>
      <c r="N675" s="20">
        <v>342839</v>
      </c>
      <c r="O675" s="20">
        <v>0</v>
      </c>
      <c r="P675" s="16" t="s">
        <v>714</v>
      </c>
      <c r="Q675" s="19">
        <v>342839</v>
      </c>
      <c r="R675" s="20"/>
      <c r="S675" s="20"/>
      <c r="T675" s="20"/>
      <c r="U675" s="16">
        <v>0</v>
      </c>
      <c r="V675" s="20"/>
      <c r="W675" s="20"/>
      <c r="X675" s="20"/>
      <c r="Y675" s="20"/>
      <c r="Z675" s="20"/>
      <c r="AA675" s="20"/>
      <c r="AB675" s="20"/>
      <c r="AC675" s="16"/>
      <c r="AD675" s="20"/>
      <c r="AE675" s="20">
        <v>0</v>
      </c>
      <c r="AF675" s="20"/>
      <c r="AG675" s="25">
        <v>0</v>
      </c>
      <c r="AH675" s="16"/>
      <c r="AI675" s="16"/>
      <c r="AJ675" s="20">
        <v>0</v>
      </c>
      <c r="AK675" s="20"/>
      <c r="AL675" s="26">
        <v>0</v>
      </c>
    </row>
    <row r="676" spans="1:39" x14ac:dyDescent="0.25">
      <c r="A676" s="15">
        <v>668</v>
      </c>
      <c r="B676" s="16"/>
      <c r="C676" s="17" t="s">
        <v>45</v>
      </c>
      <c r="D676" s="17">
        <v>39867</v>
      </c>
      <c r="E676" s="18">
        <v>44405.357638888891</v>
      </c>
      <c r="F676" s="18">
        <v>44426</v>
      </c>
      <c r="G676" s="19">
        <v>6500</v>
      </c>
      <c r="H676" s="20"/>
      <c r="I676" s="20"/>
      <c r="J676" s="20">
        <v>0</v>
      </c>
      <c r="K676" s="20">
        <v>6500</v>
      </c>
      <c r="L676" s="20"/>
      <c r="M676" s="20"/>
      <c r="N676" s="20">
        <v>6500</v>
      </c>
      <c r="O676" s="20">
        <v>0</v>
      </c>
      <c r="P676" s="16" t="s">
        <v>715</v>
      </c>
      <c r="Q676" s="19">
        <v>6500</v>
      </c>
      <c r="R676" s="20"/>
      <c r="S676" s="20"/>
      <c r="T676" s="20"/>
      <c r="U676" s="16">
        <v>0</v>
      </c>
      <c r="V676" s="20"/>
      <c r="W676" s="20"/>
      <c r="X676" s="20"/>
      <c r="Y676" s="20"/>
      <c r="Z676" s="20"/>
      <c r="AA676" s="20"/>
      <c r="AB676" s="20"/>
      <c r="AC676" s="16"/>
      <c r="AD676" s="20"/>
      <c r="AE676" s="20">
        <v>0</v>
      </c>
      <c r="AF676" s="20"/>
      <c r="AG676" s="25">
        <v>0</v>
      </c>
      <c r="AH676" s="16"/>
      <c r="AI676" s="16"/>
      <c r="AJ676" s="20">
        <v>0</v>
      </c>
      <c r="AK676" s="20"/>
      <c r="AL676" s="26">
        <v>0</v>
      </c>
    </row>
    <row r="677" spans="1:39" x14ac:dyDescent="0.25">
      <c r="A677" s="15">
        <v>669</v>
      </c>
      <c r="B677" s="16"/>
      <c r="C677" s="17" t="s">
        <v>45</v>
      </c>
      <c r="D677" s="17">
        <v>39891</v>
      </c>
      <c r="E677" s="18">
        <v>44405.436111111114</v>
      </c>
      <c r="F677" s="18">
        <v>44426</v>
      </c>
      <c r="G677" s="19">
        <v>6500</v>
      </c>
      <c r="H677" s="20"/>
      <c r="I677" s="20"/>
      <c r="J677" s="20">
        <v>0</v>
      </c>
      <c r="K677" s="20">
        <v>6500</v>
      </c>
      <c r="L677" s="20"/>
      <c r="M677" s="20"/>
      <c r="N677" s="20">
        <v>6500</v>
      </c>
      <c r="O677" s="20">
        <v>0</v>
      </c>
      <c r="P677" s="16" t="s">
        <v>716</v>
      </c>
      <c r="Q677" s="19">
        <v>6500</v>
      </c>
      <c r="R677" s="20"/>
      <c r="S677" s="20"/>
      <c r="T677" s="20"/>
      <c r="U677" s="16">
        <v>0</v>
      </c>
      <c r="V677" s="20"/>
      <c r="W677" s="20"/>
      <c r="X677" s="20"/>
      <c r="Y677" s="20"/>
      <c r="Z677" s="20"/>
      <c r="AA677" s="20"/>
      <c r="AB677" s="20"/>
      <c r="AC677" s="16"/>
      <c r="AD677" s="20"/>
      <c r="AE677" s="20">
        <v>0</v>
      </c>
      <c r="AF677" s="20"/>
      <c r="AG677" s="25">
        <v>0</v>
      </c>
      <c r="AH677" s="16"/>
      <c r="AI677" s="16"/>
      <c r="AJ677" s="20">
        <v>0</v>
      </c>
      <c r="AK677" s="20"/>
      <c r="AL677" s="26">
        <v>0</v>
      </c>
    </row>
    <row r="678" spans="1:39" x14ac:dyDescent="0.25">
      <c r="A678" s="15">
        <v>670</v>
      </c>
      <c r="B678" s="16"/>
      <c r="C678" s="17" t="s">
        <v>45</v>
      </c>
      <c r="D678" s="17">
        <v>39894</v>
      </c>
      <c r="E678" s="18">
        <v>44405.442361111112</v>
      </c>
      <c r="F678" s="18">
        <v>44426</v>
      </c>
      <c r="G678" s="19">
        <v>6500</v>
      </c>
      <c r="H678" s="20"/>
      <c r="I678" s="20"/>
      <c r="J678" s="20">
        <v>0</v>
      </c>
      <c r="K678" s="20">
        <v>6500</v>
      </c>
      <c r="L678" s="20"/>
      <c r="M678" s="20"/>
      <c r="N678" s="20">
        <v>6500</v>
      </c>
      <c r="O678" s="20">
        <v>0</v>
      </c>
      <c r="P678" s="16" t="s">
        <v>717</v>
      </c>
      <c r="Q678" s="19">
        <v>6500</v>
      </c>
      <c r="R678" s="20"/>
      <c r="S678" s="20"/>
      <c r="T678" s="20"/>
      <c r="U678" s="16">
        <v>0</v>
      </c>
      <c r="V678" s="20"/>
      <c r="W678" s="20"/>
      <c r="X678" s="20"/>
      <c r="Y678" s="20"/>
      <c r="Z678" s="20"/>
      <c r="AA678" s="20"/>
      <c r="AB678" s="20"/>
      <c r="AC678" s="16"/>
      <c r="AD678" s="20"/>
      <c r="AE678" s="20">
        <v>0</v>
      </c>
      <c r="AF678" s="20"/>
      <c r="AG678" s="25">
        <v>0</v>
      </c>
      <c r="AH678" s="16"/>
      <c r="AI678" s="16"/>
      <c r="AJ678" s="20">
        <v>0</v>
      </c>
      <c r="AK678" s="20"/>
      <c r="AL678" s="26">
        <v>0</v>
      </c>
    </row>
    <row r="679" spans="1:39" x14ac:dyDescent="0.25">
      <c r="A679" s="15">
        <v>671</v>
      </c>
      <c r="B679" s="16"/>
      <c r="C679" s="17" t="s">
        <v>45</v>
      </c>
      <c r="D679" s="17">
        <v>40002</v>
      </c>
      <c r="E679" s="18">
        <v>44405.769444444442</v>
      </c>
      <c r="F679" s="18">
        <v>44426</v>
      </c>
      <c r="G679" s="19">
        <v>59600</v>
      </c>
      <c r="H679" s="20"/>
      <c r="I679" s="20"/>
      <c r="J679" s="20">
        <v>0</v>
      </c>
      <c r="K679" s="20">
        <v>59600</v>
      </c>
      <c r="L679" s="20"/>
      <c r="M679" s="20"/>
      <c r="N679" s="20">
        <v>59600</v>
      </c>
      <c r="O679" s="20">
        <v>0</v>
      </c>
      <c r="P679" s="16" t="s">
        <v>718</v>
      </c>
      <c r="Q679" s="19">
        <v>59600</v>
      </c>
      <c r="R679" s="20"/>
      <c r="S679" s="20"/>
      <c r="T679" s="20"/>
      <c r="U679" s="16">
        <v>0</v>
      </c>
      <c r="V679" s="20"/>
      <c r="W679" s="20"/>
      <c r="X679" s="20"/>
      <c r="Y679" s="20"/>
      <c r="Z679" s="20"/>
      <c r="AA679" s="20"/>
      <c r="AB679" s="20"/>
      <c r="AC679" s="16"/>
      <c r="AD679" s="20"/>
      <c r="AE679" s="20">
        <v>0</v>
      </c>
      <c r="AF679" s="20"/>
      <c r="AG679" s="25">
        <v>0</v>
      </c>
      <c r="AH679" s="16"/>
      <c r="AI679" s="16"/>
      <c r="AJ679" s="20">
        <v>0</v>
      </c>
      <c r="AK679" s="20"/>
      <c r="AL679" s="26">
        <v>0</v>
      </c>
    </row>
    <row r="680" spans="1:39" x14ac:dyDescent="0.25">
      <c r="A680" s="15">
        <v>672</v>
      </c>
      <c r="B680" s="16"/>
      <c r="C680" s="17" t="s">
        <v>45</v>
      </c>
      <c r="D680" s="17">
        <v>40210</v>
      </c>
      <c r="E680" s="18">
        <v>44407.654861111114</v>
      </c>
      <c r="F680" s="18">
        <v>44426</v>
      </c>
      <c r="G680" s="19">
        <v>931838</v>
      </c>
      <c r="H680" s="20"/>
      <c r="I680" s="20"/>
      <c r="J680" s="20">
        <v>0</v>
      </c>
      <c r="K680" s="20">
        <v>800299</v>
      </c>
      <c r="L680" s="20"/>
      <c r="M680" s="20"/>
      <c r="N680" s="20">
        <v>800299</v>
      </c>
      <c r="O680" s="20">
        <v>131539</v>
      </c>
      <c r="P680" s="16" t="s">
        <v>719</v>
      </c>
      <c r="Q680" s="19">
        <v>931838</v>
      </c>
      <c r="R680" s="20"/>
      <c r="S680" s="20"/>
      <c r="T680" s="20"/>
      <c r="U680" s="16">
        <v>0</v>
      </c>
      <c r="V680" s="20"/>
      <c r="W680" s="20"/>
      <c r="X680" s="20"/>
      <c r="Y680" s="20"/>
      <c r="Z680" s="20"/>
      <c r="AA680" s="20"/>
      <c r="AB680" s="20"/>
      <c r="AC680" s="16"/>
      <c r="AD680" s="20"/>
      <c r="AE680" s="20">
        <v>0</v>
      </c>
      <c r="AF680" s="20"/>
      <c r="AG680" s="25">
        <v>131539</v>
      </c>
      <c r="AH680" s="16"/>
      <c r="AI680" s="16"/>
      <c r="AJ680" s="20">
        <v>131539</v>
      </c>
      <c r="AK680" s="20"/>
      <c r="AL680" s="26">
        <v>0</v>
      </c>
    </row>
    <row r="681" spans="1:39" x14ac:dyDescent="0.25">
      <c r="A681" s="15">
        <v>673</v>
      </c>
      <c r="B681" s="16"/>
      <c r="C681" s="17" t="s">
        <v>45</v>
      </c>
      <c r="D681" s="17">
        <v>40269</v>
      </c>
      <c r="E681" s="18">
        <v>44408.373611111114</v>
      </c>
      <c r="F681" s="17"/>
      <c r="G681" s="19">
        <v>6500</v>
      </c>
      <c r="H681" s="20"/>
      <c r="I681" s="20"/>
      <c r="J681" s="20">
        <v>0</v>
      </c>
      <c r="K681" s="20">
        <v>0</v>
      </c>
      <c r="L681" s="20"/>
      <c r="M681" s="20"/>
      <c r="N681" s="20">
        <v>0</v>
      </c>
      <c r="O681" s="20">
        <v>6500</v>
      </c>
      <c r="P681" s="16" t="s">
        <v>720</v>
      </c>
      <c r="Q681" s="19">
        <v>6500</v>
      </c>
      <c r="R681" s="20"/>
      <c r="S681" s="20"/>
      <c r="T681" s="20"/>
      <c r="U681" s="16">
        <v>0</v>
      </c>
      <c r="V681" s="20"/>
      <c r="W681" s="20"/>
      <c r="X681" s="20"/>
      <c r="Y681" s="20"/>
      <c r="Z681" s="20"/>
      <c r="AA681" s="20"/>
      <c r="AB681" s="20"/>
      <c r="AC681" s="16"/>
      <c r="AD681" s="20"/>
      <c r="AE681" s="20"/>
      <c r="AF681" s="20"/>
      <c r="AG681" s="25">
        <v>0</v>
      </c>
      <c r="AH681" s="16"/>
      <c r="AI681" s="16" t="s">
        <v>7585</v>
      </c>
      <c r="AJ681" s="20"/>
      <c r="AK681" s="20"/>
      <c r="AL681" s="26">
        <v>0</v>
      </c>
      <c r="AM681">
        <v>6500</v>
      </c>
    </row>
    <row r="682" spans="1:39" x14ac:dyDescent="0.25">
      <c r="A682" s="15">
        <v>674</v>
      </c>
      <c r="B682" s="16"/>
      <c r="C682" s="17" t="s">
        <v>45</v>
      </c>
      <c r="D682" s="17">
        <v>40313</v>
      </c>
      <c r="E682" s="18">
        <v>44408.489583333336</v>
      </c>
      <c r="F682" s="18">
        <v>44426</v>
      </c>
      <c r="G682" s="19">
        <v>64693</v>
      </c>
      <c r="H682" s="20"/>
      <c r="I682" s="20"/>
      <c r="J682" s="20">
        <v>0</v>
      </c>
      <c r="K682" s="20">
        <v>64693</v>
      </c>
      <c r="L682" s="20"/>
      <c r="M682" s="20"/>
      <c r="N682" s="20">
        <v>64693</v>
      </c>
      <c r="O682" s="20">
        <v>0</v>
      </c>
      <c r="P682" s="16" t="s">
        <v>721</v>
      </c>
      <c r="Q682" s="19">
        <v>64693</v>
      </c>
      <c r="R682" s="20"/>
      <c r="S682" s="20"/>
      <c r="T682" s="20"/>
      <c r="U682" s="16">
        <v>0</v>
      </c>
      <c r="V682" s="20"/>
      <c r="W682" s="20"/>
      <c r="X682" s="20"/>
      <c r="Y682" s="20"/>
      <c r="Z682" s="20"/>
      <c r="AA682" s="20"/>
      <c r="AB682" s="20"/>
      <c r="AC682" s="16"/>
      <c r="AD682" s="20"/>
      <c r="AE682" s="20">
        <v>0</v>
      </c>
      <c r="AF682" s="20"/>
      <c r="AG682" s="25">
        <v>0</v>
      </c>
      <c r="AH682" s="16"/>
      <c r="AI682" s="16"/>
      <c r="AJ682" s="20">
        <v>0</v>
      </c>
      <c r="AK682" s="20"/>
      <c r="AL682" s="26">
        <v>0</v>
      </c>
    </row>
    <row r="683" spans="1:39" x14ac:dyDescent="0.25">
      <c r="A683" s="15">
        <v>675</v>
      </c>
      <c r="B683" s="16"/>
      <c r="C683" s="17" t="s">
        <v>45</v>
      </c>
      <c r="D683" s="17">
        <v>40335</v>
      </c>
      <c r="E683" s="18">
        <v>44408.63958333333</v>
      </c>
      <c r="F683" s="18">
        <v>44426</v>
      </c>
      <c r="G683" s="19">
        <v>2120229</v>
      </c>
      <c r="H683" s="20"/>
      <c r="I683" s="20"/>
      <c r="J683" s="20">
        <v>0</v>
      </c>
      <c r="K683" s="20">
        <v>2001200</v>
      </c>
      <c r="L683" s="20"/>
      <c r="M683" s="20"/>
      <c r="N683" s="20">
        <v>2001200</v>
      </c>
      <c r="O683" s="20">
        <v>119029</v>
      </c>
      <c r="P683" s="16" t="s">
        <v>722</v>
      </c>
      <c r="Q683" s="19">
        <v>2120229</v>
      </c>
      <c r="R683" s="20"/>
      <c r="S683" s="20"/>
      <c r="T683" s="20"/>
      <c r="U683" s="16">
        <v>0</v>
      </c>
      <c r="V683" s="20"/>
      <c r="W683" s="20"/>
      <c r="X683" s="20"/>
      <c r="Y683" s="20"/>
      <c r="Z683" s="20"/>
      <c r="AA683" s="20"/>
      <c r="AB683" s="20"/>
      <c r="AC683" s="16"/>
      <c r="AD683" s="20"/>
      <c r="AE683" s="20">
        <v>0</v>
      </c>
      <c r="AF683" s="20"/>
      <c r="AG683" s="25">
        <v>119029</v>
      </c>
      <c r="AH683" s="16"/>
      <c r="AI683" s="16"/>
      <c r="AJ683" s="20">
        <v>119029</v>
      </c>
      <c r="AK683" s="20"/>
      <c r="AL683" s="26">
        <v>0</v>
      </c>
    </row>
    <row r="684" spans="1:39" x14ac:dyDescent="0.25">
      <c r="A684" s="15">
        <v>676</v>
      </c>
      <c r="B684" s="16"/>
      <c r="C684" s="17" t="s">
        <v>45</v>
      </c>
      <c r="D684" s="17">
        <v>40336</v>
      </c>
      <c r="E684" s="18">
        <v>44408.640972222223</v>
      </c>
      <c r="F684" s="18">
        <v>44426</v>
      </c>
      <c r="G684" s="19">
        <v>80800</v>
      </c>
      <c r="H684" s="20"/>
      <c r="I684" s="20"/>
      <c r="J684" s="20">
        <v>0</v>
      </c>
      <c r="K684" s="20">
        <v>0</v>
      </c>
      <c r="L684" s="20"/>
      <c r="M684" s="20"/>
      <c r="N684" s="20">
        <v>0</v>
      </c>
      <c r="O684" s="20">
        <v>80800</v>
      </c>
      <c r="P684" s="16" t="s">
        <v>723</v>
      </c>
      <c r="Q684" s="19">
        <v>80800</v>
      </c>
      <c r="R684" s="20"/>
      <c r="S684" s="20"/>
      <c r="T684" s="20"/>
      <c r="U684" s="16">
        <v>80800</v>
      </c>
      <c r="V684" s="20"/>
      <c r="W684" s="20"/>
      <c r="X684" s="20"/>
      <c r="Y684" s="20"/>
      <c r="Z684" s="20"/>
      <c r="AA684" s="20"/>
      <c r="AB684" s="20"/>
      <c r="AC684" s="16"/>
      <c r="AD684" s="20"/>
      <c r="AE684" s="20"/>
      <c r="AF684" s="20"/>
      <c r="AG684" s="25">
        <v>0</v>
      </c>
      <c r="AH684" s="16"/>
      <c r="AI684" s="16"/>
      <c r="AJ684" s="20"/>
      <c r="AK684" s="20"/>
      <c r="AL684" s="26">
        <v>0</v>
      </c>
    </row>
    <row r="685" spans="1:39" x14ac:dyDescent="0.25">
      <c r="A685" s="15">
        <v>677</v>
      </c>
      <c r="B685" s="16"/>
      <c r="C685" s="17" t="s">
        <v>45</v>
      </c>
      <c r="D685" s="17">
        <v>40346</v>
      </c>
      <c r="E685" s="18">
        <v>44408.741666666669</v>
      </c>
      <c r="F685" s="18">
        <v>44426</v>
      </c>
      <c r="G685" s="19">
        <v>721048</v>
      </c>
      <c r="H685" s="20"/>
      <c r="I685" s="20"/>
      <c r="J685" s="20">
        <v>0</v>
      </c>
      <c r="K685" s="20">
        <v>721048</v>
      </c>
      <c r="L685" s="20"/>
      <c r="M685" s="20"/>
      <c r="N685" s="20">
        <v>721048</v>
      </c>
      <c r="O685" s="20">
        <v>0</v>
      </c>
      <c r="P685" s="16" t="s">
        <v>724</v>
      </c>
      <c r="Q685" s="19">
        <v>721048</v>
      </c>
      <c r="R685" s="20"/>
      <c r="S685" s="20"/>
      <c r="T685" s="20"/>
      <c r="U685" s="16">
        <v>0</v>
      </c>
      <c r="V685" s="20"/>
      <c r="W685" s="20"/>
      <c r="X685" s="20"/>
      <c r="Y685" s="20"/>
      <c r="Z685" s="20"/>
      <c r="AA685" s="20"/>
      <c r="AB685" s="20"/>
      <c r="AC685" s="16"/>
      <c r="AD685" s="20"/>
      <c r="AE685" s="20">
        <v>0</v>
      </c>
      <c r="AF685" s="20"/>
      <c r="AG685" s="25">
        <v>0</v>
      </c>
      <c r="AH685" s="16"/>
      <c r="AI685" s="16"/>
      <c r="AJ685" s="20">
        <v>0</v>
      </c>
      <c r="AK685" s="20"/>
      <c r="AL685" s="26">
        <v>0</v>
      </c>
    </row>
    <row r="686" spans="1:39" x14ac:dyDescent="0.25">
      <c r="A686" s="15">
        <v>678</v>
      </c>
      <c r="B686" s="16"/>
      <c r="C686" s="17" t="s">
        <v>45</v>
      </c>
      <c r="D686" s="17">
        <v>40350</v>
      </c>
      <c r="E686" s="18">
        <v>44408.834027777775</v>
      </c>
      <c r="F686" s="18">
        <v>44426</v>
      </c>
      <c r="G686" s="19">
        <v>172339</v>
      </c>
      <c r="H686" s="20"/>
      <c r="I686" s="20"/>
      <c r="J686" s="20">
        <v>0</v>
      </c>
      <c r="K686" s="20">
        <v>172339</v>
      </c>
      <c r="L686" s="20"/>
      <c r="M686" s="20"/>
      <c r="N686" s="20">
        <v>172339</v>
      </c>
      <c r="O686" s="20">
        <v>0</v>
      </c>
      <c r="P686" s="16" t="s">
        <v>725</v>
      </c>
      <c r="Q686" s="19">
        <v>172339</v>
      </c>
      <c r="R686" s="20"/>
      <c r="S686" s="20"/>
      <c r="T686" s="20"/>
      <c r="U686" s="16">
        <v>0</v>
      </c>
      <c r="V686" s="20"/>
      <c r="W686" s="20"/>
      <c r="X686" s="20"/>
      <c r="Y686" s="20"/>
      <c r="Z686" s="20"/>
      <c r="AA686" s="20"/>
      <c r="AB686" s="20"/>
      <c r="AC686" s="16"/>
      <c r="AD686" s="20"/>
      <c r="AE686" s="20">
        <v>0</v>
      </c>
      <c r="AF686" s="20"/>
      <c r="AG686" s="25">
        <v>0</v>
      </c>
      <c r="AH686" s="16"/>
      <c r="AI686" s="16"/>
      <c r="AJ686" s="20">
        <v>0</v>
      </c>
      <c r="AK686" s="20"/>
      <c r="AL686" s="26">
        <v>0</v>
      </c>
    </row>
    <row r="687" spans="1:39" x14ac:dyDescent="0.25">
      <c r="A687" s="15">
        <v>679</v>
      </c>
      <c r="B687" s="16"/>
      <c r="C687" s="17" t="s">
        <v>45</v>
      </c>
      <c r="D687" s="17">
        <v>40386</v>
      </c>
      <c r="E687" s="18">
        <v>44409.851388888892</v>
      </c>
      <c r="F687" s="18">
        <v>44454</v>
      </c>
      <c r="G687" s="19">
        <v>167926</v>
      </c>
      <c r="H687" s="20"/>
      <c r="I687" s="20"/>
      <c r="J687" s="20">
        <v>0</v>
      </c>
      <c r="K687" s="20">
        <v>167926</v>
      </c>
      <c r="L687" s="20"/>
      <c r="M687" s="20"/>
      <c r="N687" s="20">
        <v>167926</v>
      </c>
      <c r="O687" s="20">
        <v>0</v>
      </c>
      <c r="P687" s="16" t="s">
        <v>726</v>
      </c>
      <c r="Q687" s="19">
        <v>167926</v>
      </c>
      <c r="R687" s="20"/>
      <c r="S687" s="20"/>
      <c r="T687" s="20"/>
      <c r="U687" s="16">
        <v>0</v>
      </c>
      <c r="V687" s="20"/>
      <c r="W687" s="20"/>
      <c r="X687" s="20"/>
      <c r="Y687" s="20"/>
      <c r="Z687" s="20"/>
      <c r="AA687" s="20"/>
      <c r="AB687" s="20"/>
      <c r="AC687" s="16"/>
      <c r="AD687" s="20"/>
      <c r="AE687" s="20">
        <v>0</v>
      </c>
      <c r="AF687" s="20"/>
      <c r="AG687" s="25">
        <v>0</v>
      </c>
      <c r="AH687" s="16"/>
      <c r="AI687" s="16"/>
      <c r="AJ687" s="20">
        <v>0</v>
      </c>
      <c r="AK687" s="20"/>
      <c r="AL687" s="26">
        <v>0</v>
      </c>
    </row>
    <row r="688" spans="1:39" x14ac:dyDescent="0.25">
      <c r="A688" s="15">
        <v>680</v>
      </c>
      <c r="B688" s="16"/>
      <c r="C688" s="17" t="s">
        <v>45</v>
      </c>
      <c r="D688" s="17">
        <v>40483</v>
      </c>
      <c r="E688" s="18">
        <v>44410.718055555553</v>
      </c>
      <c r="F688" s="18">
        <v>44454</v>
      </c>
      <c r="G688" s="19">
        <v>258193</v>
      </c>
      <c r="H688" s="20"/>
      <c r="I688" s="20"/>
      <c r="J688" s="20">
        <v>0</v>
      </c>
      <c r="K688" s="20">
        <v>258193</v>
      </c>
      <c r="L688" s="20"/>
      <c r="M688" s="20"/>
      <c r="N688" s="20">
        <v>258193</v>
      </c>
      <c r="O688" s="20">
        <v>0</v>
      </c>
      <c r="P688" s="16" t="s">
        <v>727</v>
      </c>
      <c r="Q688" s="19">
        <v>258193</v>
      </c>
      <c r="R688" s="20"/>
      <c r="S688" s="20"/>
      <c r="T688" s="20"/>
      <c r="U688" s="16">
        <v>0</v>
      </c>
      <c r="V688" s="20"/>
      <c r="W688" s="20"/>
      <c r="X688" s="20"/>
      <c r="Y688" s="20"/>
      <c r="Z688" s="20"/>
      <c r="AA688" s="20"/>
      <c r="AB688" s="20"/>
      <c r="AC688" s="16"/>
      <c r="AD688" s="20"/>
      <c r="AE688" s="20">
        <v>0</v>
      </c>
      <c r="AF688" s="20"/>
      <c r="AG688" s="25">
        <v>0</v>
      </c>
      <c r="AH688" s="16"/>
      <c r="AI688" s="16"/>
      <c r="AJ688" s="20">
        <v>0</v>
      </c>
      <c r="AK688" s="20"/>
      <c r="AL688" s="26">
        <v>0</v>
      </c>
    </row>
    <row r="689" spans="1:38" x14ac:dyDescent="0.25">
      <c r="A689" s="15">
        <v>681</v>
      </c>
      <c r="B689" s="16"/>
      <c r="C689" s="17" t="s">
        <v>45</v>
      </c>
      <c r="D689" s="17">
        <v>40496</v>
      </c>
      <c r="E689" s="18">
        <v>44410.813888888886</v>
      </c>
      <c r="F689" s="18">
        <v>44454</v>
      </c>
      <c r="G689" s="19">
        <v>903735</v>
      </c>
      <c r="H689" s="20"/>
      <c r="I689" s="20"/>
      <c r="J689" s="20">
        <v>0</v>
      </c>
      <c r="K689" s="20">
        <v>903735</v>
      </c>
      <c r="L689" s="20"/>
      <c r="M689" s="20"/>
      <c r="N689" s="20">
        <v>903735</v>
      </c>
      <c r="O689" s="20">
        <v>0</v>
      </c>
      <c r="P689" s="16" t="s">
        <v>728</v>
      </c>
      <c r="Q689" s="19">
        <v>903735</v>
      </c>
      <c r="R689" s="20"/>
      <c r="S689" s="20"/>
      <c r="T689" s="20"/>
      <c r="U689" s="16">
        <v>0</v>
      </c>
      <c r="V689" s="20"/>
      <c r="W689" s="20"/>
      <c r="X689" s="20"/>
      <c r="Y689" s="20"/>
      <c r="Z689" s="20"/>
      <c r="AA689" s="20"/>
      <c r="AB689" s="20"/>
      <c r="AC689" s="16"/>
      <c r="AD689" s="20"/>
      <c r="AE689" s="20">
        <v>0</v>
      </c>
      <c r="AF689" s="20"/>
      <c r="AG689" s="25">
        <v>0</v>
      </c>
      <c r="AH689" s="16"/>
      <c r="AI689" s="16"/>
      <c r="AJ689" s="20">
        <v>0</v>
      </c>
      <c r="AK689" s="20"/>
      <c r="AL689" s="26">
        <v>0</v>
      </c>
    </row>
    <row r="690" spans="1:38" x14ac:dyDescent="0.25">
      <c r="A690" s="15">
        <v>682</v>
      </c>
      <c r="B690" s="16"/>
      <c r="C690" s="17" t="s">
        <v>45</v>
      </c>
      <c r="D690" s="17">
        <v>40609</v>
      </c>
      <c r="E690" s="18">
        <v>44411.94027777778</v>
      </c>
      <c r="F690" s="18">
        <v>44454</v>
      </c>
      <c r="G690" s="19">
        <v>88600</v>
      </c>
      <c r="H690" s="20"/>
      <c r="I690" s="20"/>
      <c r="J690" s="20">
        <v>0</v>
      </c>
      <c r="K690" s="20">
        <v>88600</v>
      </c>
      <c r="L690" s="20"/>
      <c r="M690" s="20"/>
      <c r="N690" s="20">
        <v>88600</v>
      </c>
      <c r="O690" s="20">
        <v>0</v>
      </c>
      <c r="P690" s="16" t="s">
        <v>729</v>
      </c>
      <c r="Q690" s="19">
        <v>88600</v>
      </c>
      <c r="R690" s="20"/>
      <c r="S690" s="20"/>
      <c r="T690" s="20"/>
      <c r="U690" s="16">
        <v>0</v>
      </c>
      <c r="V690" s="20"/>
      <c r="W690" s="20"/>
      <c r="X690" s="20"/>
      <c r="Y690" s="20"/>
      <c r="Z690" s="20"/>
      <c r="AA690" s="20"/>
      <c r="AB690" s="20"/>
      <c r="AC690" s="16"/>
      <c r="AD690" s="20"/>
      <c r="AE690" s="20">
        <v>0</v>
      </c>
      <c r="AF690" s="20"/>
      <c r="AG690" s="25">
        <v>0</v>
      </c>
      <c r="AH690" s="16"/>
      <c r="AI690" s="16"/>
      <c r="AJ690" s="20">
        <v>0</v>
      </c>
      <c r="AK690" s="20"/>
      <c r="AL690" s="26">
        <v>0</v>
      </c>
    </row>
    <row r="691" spans="1:38" x14ac:dyDescent="0.25">
      <c r="A691" s="15">
        <v>683</v>
      </c>
      <c r="B691" s="16"/>
      <c r="C691" s="17" t="s">
        <v>45</v>
      </c>
      <c r="D691" s="17">
        <v>40700</v>
      </c>
      <c r="E691" s="18">
        <v>44412.740972222222</v>
      </c>
      <c r="F691" s="18">
        <v>44454</v>
      </c>
      <c r="G691" s="19">
        <v>384869</v>
      </c>
      <c r="H691" s="20"/>
      <c r="I691" s="20"/>
      <c r="J691" s="20">
        <v>0</v>
      </c>
      <c r="K691" s="20">
        <v>384869</v>
      </c>
      <c r="L691" s="20"/>
      <c r="M691" s="20"/>
      <c r="N691" s="20">
        <v>384869</v>
      </c>
      <c r="O691" s="20">
        <v>0</v>
      </c>
      <c r="P691" s="16" t="s">
        <v>730</v>
      </c>
      <c r="Q691" s="19">
        <v>384869</v>
      </c>
      <c r="R691" s="20"/>
      <c r="S691" s="20"/>
      <c r="T691" s="20"/>
      <c r="U691" s="16">
        <v>0</v>
      </c>
      <c r="V691" s="20"/>
      <c r="W691" s="20"/>
      <c r="X691" s="20"/>
      <c r="Y691" s="20"/>
      <c r="Z691" s="20"/>
      <c r="AA691" s="20"/>
      <c r="AB691" s="20"/>
      <c r="AC691" s="16"/>
      <c r="AD691" s="20"/>
      <c r="AE691" s="20">
        <v>0</v>
      </c>
      <c r="AF691" s="20"/>
      <c r="AG691" s="25">
        <v>0</v>
      </c>
      <c r="AH691" s="16"/>
      <c r="AI691" s="16"/>
      <c r="AJ691" s="20">
        <v>0</v>
      </c>
      <c r="AK691" s="20"/>
      <c r="AL691" s="26">
        <v>0</v>
      </c>
    </row>
    <row r="692" spans="1:38" x14ac:dyDescent="0.25">
      <c r="A692" s="15">
        <v>684</v>
      </c>
      <c r="B692" s="16"/>
      <c r="C692" s="17" t="s">
        <v>45</v>
      </c>
      <c r="D692" s="17">
        <v>40799</v>
      </c>
      <c r="E692" s="18">
        <v>44413.678472222222</v>
      </c>
      <c r="F692" s="18">
        <v>44454</v>
      </c>
      <c r="G692" s="19">
        <v>113614</v>
      </c>
      <c r="H692" s="20"/>
      <c r="I692" s="20"/>
      <c r="J692" s="20">
        <v>0</v>
      </c>
      <c r="K692" s="20">
        <v>113614</v>
      </c>
      <c r="L692" s="20"/>
      <c r="M692" s="20"/>
      <c r="N692" s="20">
        <v>113614</v>
      </c>
      <c r="O692" s="20">
        <v>0</v>
      </c>
      <c r="P692" s="16" t="s">
        <v>731</v>
      </c>
      <c r="Q692" s="19">
        <v>113614</v>
      </c>
      <c r="R692" s="20"/>
      <c r="S692" s="20"/>
      <c r="T692" s="20"/>
      <c r="U692" s="16">
        <v>0</v>
      </c>
      <c r="V692" s="20"/>
      <c r="W692" s="20"/>
      <c r="X692" s="20"/>
      <c r="Y692" s="20"/>
      <c r="Z692" s="20"/>
      <c r="AA692" s="20"/>
      <c r="AB692" s="20"/>
      <c r="AC692" s="16"/>
      <c r="AD692" s="20"/>
      <c r="AE692" s="20">
        <v>0</v>
      </c>
      <c r="AF692" s="20"/>
      <c r="AG692" s="25">
        <v>0</v>
      </c>
      <c r="AH692" s="16"/>
      <c r="AI692" s="16"/>
      <c r="AJ692" s="20">
        <v>0</v>
      </c>
      <c r="AK692" s="20"/>
      <c r="AL692" s="26">
        <v>0</v>
      </c>
    </row>
    <row r="693" spans="1:38" x14ac:dyDescent="0.25">
      <c r="A693" s="15">
        <v>685</v>
      </c>
      <c r="B693" s="16"/>
      <c r="C693" s="17" t="s">
        <v>45</v>
      </c>
      <c r="D693" s="17">
        <v>40860</v>
      </c>
      <c r="E693" s="18">
        <v>44414.449305555558</v>
      </c>
      <c r="F693" s="18">
        <v>44454</v>
      </c>
      <c r="G693" s="19">
        <v>59600</v>
      </c>
      <c r="H693" s="20"/>
      <c r="I693" s="20"/>
      <c r="J693" s="20">
        <v>0</v>
      </c>
      <c r="K693" s="20">
        <v>59600</v>
      </c>
      <c r="L693" s="20"/>
      <c r="M693" s="20"/>
      <c r="N693" s="20">
        <v>59600</v>
      </c>
      <c r="O693" s="20">
        <v>0</v>
      </c>
      <c r="P693" s="16" t="s">
        <v>732</v>
      </c>
      <c r="Q693" s="19">
        <v>59600</v>
      </c>
      <c r="R693" s="20"/>
      <c r="S693" s="20"/>
      <c r="T693" s="20"/>
      <c r="U693" s="16">
        <v>0</v>
      </c>
      <c r="V693" s="20"/>
      <c r="W693" s="20"/>
      <c r="X693" s="20"/>
      <c r="Y693" s="20"/>
      <c r="Z693" s="20"/>
      <c r="AA693" s="20"/>
      <c r="AB693" s="20"/>
      <c r="AC693" s="16"/>
      <c r="AD693" s="20"/>
      <c r="AE693" s="20">
        <v>0</v>
      </c>
      <c r="AF693" s="20"/>
      <c r="AG693" s="25">
        <v>0</v>
      </c>
      <c r="AH693" s="16"/>
      <c r="AI693" s="16"/>
      <c r="AJ693" s="20">
        <v>0</v>
      </c>
      <c r="AK693" s="20"/>
      <c r="AL693" s="26">
        <v>0</v>
      </c>
    </row>
    <row r="694" spans="1:38" x14ac:dyDescent="0.25">
      <c r="A694" s="15">
        <v>686</v>
      </c>
      <c r="B694" s="16"/>
      <c r="C694" s="17" t="s">
        <v>45</v>
      </c>
      <c r="D694" s="17">
        <v>40895</v>
      </c>
      <c r="E694" s="18">
        <v>44414.618055555555</v>
      </c>
      <c r="F694" s="18">
        <v>44454</v>
      </c>
      <c r="G694" s="19">
        <v>59600</v>
      </c>
      <c r="H694" s="20"/>
      <c r="I694" s="20"/>
      <c r="J694" s="20">
        <v>0</v>
      </c>
      <c r="K694" s="20">
        <v>59600</v>
      </c>
      <c r="L694" s="20"/>
      <c r="M694" s="20"/>
      <c r="N694" s="20">
        <v>59600</v>
      </c>
      <c r="O694" s="20">
        <v>0</v>
      </c>
      <c r="P694" s="16" t="s">
        <v>733</v>
      </c>
      <c r="Q694" s="19">
        <v>59600</v>
      </c>
      <c r="R694" s="20"/>
      <c r="S694" s="20"/>
      <c r="T694" s="20"/>
      <c r="U694" s="16">
        <v>0</v>
      </c>
      <c r="V694" s="20"/>
      <c r="W694" s="20"/>
      <c r="X694" s="20"/>
      <c r="Y694" s="20"/>
      <c r="Z694" s="20"/>
      <c r="AA694" s="20"/>
      <c r="AB694" s="20"/>
      <c r="AC694" s="16"/>
      <c r="AD694" s="20"/>
      <c r="AE694" s="20">
        <v>0</v>
      </c>
      <c r="AF694" s="20"/>
      <c r="AG694" s="25">
        <v>0</v>
      </c>
      <c r="AH694" s="16"/>
      <c r="AI694" s="16"/>
      <c r="AJ694" s="20">
        <v>0</v>
      </c>
      <c r="AK694" s="20"/>
      <c r="AL694" s="26">
        <v>0</v>
      </c>
    </row>
    <row r="695" spans="1:38" x14ac:dyDescent="0.25">
      <c r="A695" s="15">
        <v>687</v>
      </c>
      <c r="B695" s="16"/>
      <c r="C695" s="17" t="s">
        <v>45</v>
      </c>
      <c r="D695" s="17">
        <v>40965</v>
      </c>
      <c r="E695" s="18">
        <v>44415.456250000003</v>
      </c>
      <c r="F695" s="18">
        <v>44454</v>
      </c>
      <c r="G695" s="19">
        <v>1179097</v>
      </c>
      <c r="H695" s="20"/>
      <c r="I695" s="20"/>
      <c r="J695" s="20">
        <v>0</v>
      </c>
      <c r="K695" s="20">
        <v>1179097</v>
      </c>
      <c r="L695" s="20"/>
      <c r="M695" s="20"/>
      <c r="N695" s="20">
        <v>1179097</v>
      </c>
      <c r="O695" s="20">
        <v>0</v>
      </c>
      <c r="P695" s="16" t="s">
        <v>734</v>
      </c>
      <c r="Q695" s="19">
        <v>1179097</v>
      </c>
      <c r="R695" s="20"/>
      <c r="S695" s="20"/>
      <c r="T695" s="20"/>
      <c r="U695" s="16">
        <v>0</v>
      </c>
      <c r="V695" s="20"/>
      <c r="W695" s="20"/>
      <c r="X695" s="20"/>
      <c r="Y695" s="20"/>
      <c r="Z695" s="20"/>
      <c r="AA695" s="20"/>
      <c r="AB695" s="20"/>
      <c r="AC695" s="16"/>
      <c r="AD695" s="20"/>
      <c r="AE695" s="20">
        <v>0</v>
      </c>
      <c r="AF695" s="20"/>
      <c r="AG695" s="25">
        <v>0</v>
      </c>
      <c r="AH695" s="16"/>
      <c r="AI695" s="16"/>
      <c r="AJ695" s="20">
        <v>0</v>
      </c>
      <c r="AK695" s="20"/>
      <c r="AL695" s="26">
        <v>0</v>
      </c>
    </row>
    <row r="696" spans="1:38" x14ac:dyDescent="0.25">
      <c r="A696" s="15">
        <v>688</v>
      </c>
      <c r="B696" s="16"/>
      <c r="C696" s="17" t="s">
        <v>45</v>
      </c>
      <c r="D696" s="17">
        <v>40982</v>
      </c>
      <c r="E696" s="18">
        <v>44415.803472222222</v>
      </c>
      <c r="F696" s="18">
        <v>44454</v>
      </c>
      <c r="G696" s="19">
        <v>187807</v>
      </c>
      <c r="H696" s="20"/>
      <c r="I696" s="20"/>
      <c r="J696" s="20">
        <v>0</v>
      </c>
      <c r="K696" s="20">
        <v>187807</v>
      </c>
      <c r="L696" s="20"/>
      <c r="M696" s="20"/>
      <c r="N696" s="20">
        <v>187807</v>
      </c>
      <c r="O696" s="20">
        <v>0</v>
      </c>
      <c r="P696" s="16" t="s">
        <v>735</v>
      </c>
      <c r="Q696" s="19">
        <v>187807</v>
      </c>
      <c r="R696" s="20"/>
      <c r="S696" s="20"/>
      <c r="T696" s="20"/>
      <c r="U696" s="16">
        <v>0</v>
      </c>
      <c r="V696" s="20"/>
      <c r="W696" s="20"/>
      <c r="X696" s="20"/>
      <c r="Y696" s="20"/>
      <c r="Z696" s="20"/>
      <c r="AA696" s="20"/>
      <c r="AB696" s="20"/>
      <c r="AC696" s="16"/>
      <c r="AD696" s="20"/>
      <c r="AE696" s="20">
        <v>0</v>
      </c>
      <c r="AF696" s="20"/>
      <c r="AG696" s="25">
        <v>0</v>
      </c>
      <c r="AH696" s="16"/>
      <c r="AI696" s="16"/>
      <c r="AJ696" s="20">
        <v>0</v>
      </c>
      <c r="AK696" s="20"/>
      <c r="AL696" s="26">
        <v>0</v>
      </c>
    </row>
    <row r="697" spans="1:38" x14ac:dyDescent="0.25">
      <c r="A697" s="15">
        <v>689</v>
      </c>
      <c r="B697" s="16"/>
      <c r="C697" s="17" t="s">
        <v>45</v>
      </c>
      <c r="D697" s="17">
        <v>40993</v>
      </c>
      <c r="E697" s="18">
        <v>44416.245833333334</v>
      </c>
      <c r="F697" s="18">
        <v>44454</v>
      </c>
      <c r="G697" s="19">
        <v>126300</v>
      </c>
      <c r="H697" s="20"/>
      <c r="I697" s="20"/>
      <c r="J697" s="20">
        <v>0</v>
      </c>
      <c r="K697" s="20">
        <v>126300</v>
      </c>
      <c r="L697" s="20"/>
      <c r="M697" s="20"/>
      <c r="N697" s="20">
        <v>126300</v>
      </c>
      <c r="O697" s="20">
        <v>0</v>
      </c>
      <c r="P697" s="16" t="s">
        <v>736</v>
      </c>
      <c r="Q697" s="19">
        <v>126300</v>
      </c>
      <c r="R697" s="20"/>
      <c r="S697" s="20"/>
      <c r="T697" s="20"/>
      <c r="U697" s="16">
        <v>0</v>
      </c>
      <c r="V697" s="20"/>
      <c r="W697" s="20"/>
      <c r="X697" s="20"/>
      <c r="Y697" s="20"/>
      <c r="Z697" s="20"/>
      <c r="AA697" s="20"/>
      <c r="AB697" s="20"/>
      <c r="AC697" s="16"/>
      <c r="AD697" s="20"/>
      <c r="AE697" s="20">
        <v>0</v>
      </c>
      <c r="AF697" s="20"/>
      <c r="AG697" s="25">
        <v>0</v>
      </c>
      <c r="AH697" s="16"/>
      <c r="AI697" s="16"/>
      <c r="AJ697" s="20">
        <v>0</v>
      </c>
      <c r="AK697" s="20"/>
      <c r="AL697" s="26">
        <v>0</v>
      </c>
    </row>
    <row r="698" spans="1:38" x14ac:dyDescent="0.25">
      <c r="A698" s="15">
        <v>690</v>
      </c>
      <c r="B698" s="16"/>
      <c r="C698" s="17" t="s">
        <v>45</v>
      </c>
      <c r="D698" s="17">
        <v>41006</v>
      </c>
      <c r="E698" s="18">
        <v>44416.535416666666</v>
      </c>
      <c r="F698" s="18">
        <v>44454</v>
      </c>
      <c r="G698" s="19">
        <v>126300</v>
      </c>
      <c r="H698" s="20"/>
      <c r="I698" s="20"/>
      <c r="J698" s="20">
        <v>0</v>
      </c>
      <c r="K698" s="20">
        <v>126300</v>
      </c>
      <c r="L698" s="20"/>
      <c r="M698" s="20"/>
      <c r="N698" s="20">
        <v>126300</v>
      </c>
      <c r="O698" s="20">
        <v>0</v>
      </c>
      <c r="P698" s="16" t="s">
        <v>737</v>
      </c>
      <c r="Q698" s="19">
        <v>126300</v>
      </c>
      <c r="R698" s="20"/>
      <c r="S698" s="20"/>
      <c r="T698" s="20"/>
      <c r="U698" s="16">
        <v>0</v>
      </c>
      <c r="V698" s="20"/>
      <c r="W698" s="20"/>
      <c r="X698" s="20"/>
      <c r="Y698" s="20"/>
      <c r="Z698" s="20"/>
      <c r="AA698" s="20"/>
      <c r="AB698" s="20"/>
      <c r="AC698" s="16"/>
      <c r="AD698" s="20"/>
      <c r="AE698" s="20">
        <v>0</v>
      </c>
      <c r="AF698" s="20"/>
      <c r="AG698" s="25">
        <v>0</v>
      </c>
      <c r="AH698" s="16"/>
      <c r="AI698" s="16"/>
      <c r="AJ698" s="20">
        <v>0</v>
      </c>
      <c r="AK698" s="20"/>
      <c r="AL698" s="26">
        <v>0</v>
      </c>
    </row>
    <row r="699" spans="1:38" x14ac:dyDescent="0.25">
      <c r="A699" s="15">
        <v>691</v>
      </c>
      <c r="B699" s="16"/>
      <c r="C699" s="17" t="s">
        <v>45</v>
      </c>
      <c r="D699" s="17">
        <v>41009</v>
      </c>
      <c r="E699" s="18">
        <v>44416.618055555555</v>
      </c>
      <c r="F699" s="18">
        <v>44454</v>
      </c>
      <c r="G699" s="19">
        <v>5917135</v>
      </c>
      <c r="H699" s="20"/>
      <c r="I699" s="20"/>
      <c r="J699" s="20">
        <v>0</v>
      </c>
      <c r="K699" s="20">
        <v>5917135</v>
      </c>
      <c r="L699" s="20"/>
      <c r="M699" s="20"/>
      <c r="N699" s="20">
        <v>5917135</v>
      </c>
      <c r="O699" s="20">
        <v>0</v>
      </c>
      <c r="P699" s="16" t="s">
        <v>738</v>
      </c>
      <c r="Q699" s="19">
        <v>5917135</v>
      </c>
      <c r="R699" s="20"/>
      <c r="S699" s="20"/>
      <c r="T699" s="20"/>
      <c r="U699" s="16">
        <v>0</v>
      </c>
      <c r="V699" s="20"/>
      <c r="W699" s="20"/>
      <c r="X699" s="20"/>
      <c r="Y699" s="20"/>
      <c r="Z699" s="20"/>
      <c r="AA699" s="20"/>
      <c r="AB699" s="20"/>
      <c r="AC699" s="16"/>
      <c r="AD699" s="20"/>
      <c r="AE699" s="20">
        <v>0</v>
      </c>
      <c r="AF699" s="20"/>
      <c r="AG699" s="25">
        <v>0</v>
      </c>
      <c r="AH699" s="16"/>
      <c r="AI699" s="16"/>
      <c r="AJ699" s="20">
        <v>0</v>
      </c>
      <c r="AK699" s="20"/>
      <c r="AL699" s="26">
        <v>0</v>
      </c>
    </row>
    <row r="700" spans="1:38" x14ac:dyDescent="0.25">
      <c r="A700" s="15">
        <v>692</v>
      </c>
      <c r="B700" s="16"/>
      <c r="C700" s="17" t="s">
        <v>45</v>
      </c>
      <c r="D700" s="17">
        <v>41010</v>
      </c>
      <c r="E700" s="18">
        <v>44416.62222222222</v>
      </c>
      <c r="F700" s="18">
        <v>44454</v>
      </c>
      <c r="G700" s="19">
        <v>80800</v>
      </c>
      <c r="H700" s="20"/>
      <c r="I700" s="20"/>
      <c r="J700" s="20">
        <v>0</v>
      </c>
      <c r="K700" s="20">
        <v>0</v>
      </c>
      <c r="L700" s="20"/>
      <c r="M700" s="20"/>
      <c r="N700" s="20">
        <v>0</v>
      </c>
      <c r="O700" s="20">
        <v>80800</v>
      </c>
      <c r="P700" s="16" t="s">
        <v>739</v>
      </c>
      <c r="Q700" s="19">
        <v>80800</v>
      </c>
      <c r="R700" s="20"/>
      <c r="S700" s="20">
        <v>80800</v>
      </c>
      <c r="T700" s="20"/>
      <c r="U700" s="16">
        <v>0</v>
      </c>
      <c r="V700" s="20"/>
      <c r="W700" s="20"/>
      <c r="X700" s="20"/>
      <c r="Y700" s="20"/>
      <c r="Z700" s="20"/>
      <c r="AA700" s="20"/>
      <c r="AB700" s="20"/>
      <c r="AC700" s="16"/>
      <c r="AD700" s="20"/>
      <c r="AE700" s="20"/>
      <c r="AF700" s="20"/>
      <c r="AG700" s="25">
        <v>0</v>
      </c>
      <c r="AH700" s="16"/>
      <c r="AI700" s="16"/>
      <c r="AJ700" s="20"/>
      <c r="AK700" s="20"/>
      <c r="AL700" s="26">
        <v>0</v>
      </c>
    </row>
    <row r="701" spans="1:38" x14ac:dyDescent="0.25">
      <c r="A701" s="15">
        <v>693</v>
      </c>
      <c r="B701" s="16"/>
      <c r="C701" s="17" t="s">
        <v>45</v>
      </c>
      <c r="D701" s="17">
        <v>41011</v>
      </c>
      <c r="E701" s="18">
        <v>44416.622916666667</v>
      </c>
      <c r="F701" s="18">
        <v>44454</v>
      </c>
      <c r="G701" s="19">
        <v>150000</v>
      </c>
      <c r="H701" s="20"/>
      <c r="I701" s="20"/>
      <c r="J701" s="20">
        <v>0</v>
      </c>
      <c r="K701" s="20">
        <v>0</v>
      </c>
      <c r="L701" s="20"/>
      <c r="M701" s="20"/>
      <c r="N701" s="20">
        <v>0</v>
      </c>
      <c r="O701" s="20">
        <v>150000</v>
      </c>
      <c r="P701" s="16" t="s">
        <v>740</v>
      </c>
      <c r="Q701" s="19">
        <v>150000</v>
      </c>
      <c r="R701" s="20"/>
      <c r="S701" s="20">
        <v>150000</v>
      </c>
      <c r="T701" s="20"/>
      <c r="U701" s="16">
        <v>0</v>
      </c>
      <c r="V701" s="20"/>
      <c r="W701" s="20"/>
      <c r="X701" s="20"/>
      <c r="Y701" s="20"/>
      <c r="Z701" s="20"/>
      <c r="AA701" s="20"/>
      <c r="AB701" s="20"/>
      <c r="AC701" s="16"/>
      <c r="AD701" s="20"/>
      <c r="AE701" s="20"/>
      <c r="AF701" s="20"/>
      <c r="AG701" s="25">
        <v>0</v>
      </c>
      <c r="AH701" s="16"/>
      <c r="AI701" s="16"/>
      <c r="AJ701" s="20"/>
      <c r="AK701" s="20"/>
      <c r="AL701" s="26">
        <v>0</v>
      </c>
    </row>
    <row r="702" spans="1:38" x14ac:dyDescent="0.25">
      <c r="A702" s="15">
        <v>694</v>
      </c>
      <c r="B702" s="16"/>
      <c r="C702" s="17" t="s">
        <v>45</v>
      </c>
      <c r="D702" s="17">
        <v>41057</v>
      </c>
      <c r="E702" s="18">
        <v>44417.466666666667</v>
      </c>
      <c r="F702" s="18">
        <v>44454</v>
      </c>
      <c r="G702" s="19">
        <v>6500</v>
      </c>
      <c r="H702" s="20"/>
      <c r="I702" s="20"/>
      <c r="J702" s="20">
        <v>0</v>
      </c>
      <c r="K702" s="20">
        <v>6500</v>
      </c>
      <c r="L702" s="20"/>
      <c r="M702" s="20"/>
      <c r="N702" s="20">
        <v>6500</v>
      </c>
      <c r="O702" s="20">
        <v>0</v>
      </c>
      <c r="P702" s="16" t="s">
        <v>741</v>
      </c>
      <c r="Q702" s="19">
        <v>6500</v>
      </c>
      <c r="R702" s="20"/>
      <c r="S702" s="20"/>
      <c r="T702" s="20"/>
      <c r="U702" s="16">
        <v>0</v>
      </c>
      <c r="V702" s="20"/>
      <c r="W702" s="20"/>
      <c r="X702" s="20"/>
      <c r="Y702" s="20"/>
      <c r="Z702" s="20"/>
      <c r="AA702" s="20"/>
      <c r="AB702" s="20"/>
      <c r="AC702" s="16"/>
      <c r="AD702" s="20"/>
      <c r="AE702" s="20">
        <v>0</v>
      </c>
      <c r="AF702" s="20"/>
      <c r="AG702" s="25">
        <v>0</v>
      </c>
      <c r="AH702" s="16"/>
      <c r="AI702" s="16"/>
      <c r="AJ702" s="20">
        <v>0</v>
      </c>
      <c r="AK702" s="20"/>
      <c r="AL702" s="26">
        <v>0</v>
      </c>
    </row>
    <row r="703" spans="1:38" x14ac:dyDescent="0.25">
      <c r="A703" s="15">
        <v>695</v>
      </c>
      <c r="B703" s="16"/>
      <c r="C703" s="17" t="s">
        <v>45</v>
      </c>
      <c r="D703" s="17">
        <v>41104</v>
      </c>
      <c r="E703" s="18">
        <v>44417.614583333336</v>
      </c>
      <c r="F703" s="18">
        <v>44454</v>
      </c>
      <c r="G703" s="19">
        <v>6500</v>
      </c>
      <c r="H703" s="20"/>
      <c r="I703" s="20"/>
      <c r="J703" s="20">
        <v>0</v>
      </c>
      <c r="K703" s="20">
        <v>6500</v>
      </c>
      <c r="L703" s="20"/>
      <c r="M703" s="20"/>
      <c r="N703" s="20">
        <v>6500</v>
      </c>
      <c r="O703" s="20">
        <v>0</v>
      </c>
      <c r="P703" s="16" t="s">
        <v>742</v>
      </c>
      <c r="Q703" s="19">
        <v>6500</v>
      </c>
      <c r="R703" s="20"/>
      <c r="S703" s="20"/>
      <c r="T703" s="20"/>
      <c r="U703" s="16">
        <v>0</v>
      </c>
      <c r="V703" s="20"/>
      <c r="W703" s="20"/>
      <c r="X703" s="20"/>
      <c r="Y703" s="20"/>
      <c r="Z703" s="20"/>
      <c r="AA703" s="20"/>
      <c r="AB703" s="20"/>
      <c r="AC703" s="16"/>
      <c r="AD703" s="20"/>
      <c r="AE703" s="20">
        <v>0</v>
      </c>
      <c r="AF703" s="20"/>
      <c r="AG703" s="25">
        <v>0</v>
      </c>
      <c r="AH703" s="16"/>
      <c r="AI703" s="16"/>
      <c r="AJ703" s="20">
        <v>0</v>
      </c>
      <c r="AK703" s="20"/>
      <c r="AL703" s="26">
        <v>0</v>
      </c>
    </row>
    <row r="704" spans="1:38" x14ac:dyDescent="0.25">
      <c r="A704" s="15">
        <v>696</v>
      </c>
      <c r="B704" s="16"/>
      <c r="C704" s="17" t="s">
        <v>45</v>
      </c>
      <c r="D704" s="17">
        <v>41126</v>
      </c>
      <c r="E704" s="18">
        <v>44417.664583333331</v>
      </c>
      <c r="F704" s="18">
        <v>44454</v>
      </c>
      <c r="G704" s="19">
        <v>1938439</v>
      </c>
      <c r="H704" s="20"/>
      <c r="I704" s="20"/>
      <c r="J704" s="20">
        <v>0</v>
      </c>
      <c r="K704" s="20">
        <v>1830400</v>
      </c>
      <c r="L704" s="20"/>
      <c r="M704" s="20"/>
      <c r="N704" s="20">
        <v>1830400</v>
      </c>
      <c r="O704" s="20">
        <v>108039</v>
      </c>
      <c r="P704" s="16" t="s">
        <v>743</v>
      </c>
      <c r="Q704" s="19">
        <v>1938439</v>
      </c>
      <c r="R704" s="20"/>
      <c r="S704" s="20"/>
      <c r="T704" s="20"/>
      <c r="U704" s="16">
        <v>0</v>
      </c>
      <c r="V704" s="20"/>
      <c r="W704" s="20"/>
      <c r="X704" s="20"/>
      <c r="Y704" s="20"/>
      <c r="Z704" s="20"/>
      <c r="AA704" s="20"/>
      <c r="AB704" s="20"/>
      <c r="AC704" s="16"/>
      <c r="AD704" s="20"/>
      <c r="AE704" s="20">
        <v>0</v>
      </c>
      <c r="AF704" s="20"/>
      <c r="AG704" s="25">
        <v>108039</v>
      </c>
      <c r="AH704" s="16"/>
      <c r="AI704" s="16"/>
      <c r="AJ704" s="20">
        <v>108039</v>
      </c>
      <c r="AK704" s="20"/>
      <c r="AL704" s="26">
        <v>0</v>
      </c>
    </row>
    <row r="705" spans="1:38" x14ac:dyDescent="0.25">
      <c r="A705" s="15">
        <v>697</v>
      </c>
      <c r="B705" s="16"/>
      <c r="C705" s="17" t="s">
        <v>45</v>
      </c>
      <c r="D705" s="17">
        <v>41325</v>
      </c>
      <c r="E705" s="18">
        <v>44418.787499999999</v>
      </c>
      <c r="F705" s="18">
        <v>44454</v>
      </c>
      <c r="G705" s="19">
        <v>161024</v>
      </c>
      <c r="H705" s="20"/>
      <c r="I705" s="20"/>
      <c r="J705" s="20">
        <v>0</v>
      </c>
      <c r="K705" s="20">
        <v>161024</v>
      </c>
      <c r="L705" s="20"/>
      <c r="M705" s="20"/>
      <c r="N705" s="20">
        <v>161024</v>
      </c>
      <c r="O705" s="20">
        <v>0</v>
      </c>
      <c r="P705" s="16" t="s">
        <v>744</v>
      </c>
      <c r="Q705" s="19">
        <v>161024</v>
      </c>
      <c r="R705" s="20"/>
      <c r="S705" s="20"/>
      <c r="T705" s="20"/>
      <c r="U705" s="16">
        <v>0</v>
      </c>
      <c r="V705" s="20"/>
      <c r="W705" s="20"/>
      <c r="X705" s="20"/>
      <c r="Y705" s="20"/>
      <c r="Z705" s="20"/>
      <c r="AA705" s="20"/>
      <c r="AB705" s="20"/>
      <c r="AC705" s="16"/>
      <c r="AD705" s="20"/>
      <c r="AE705" s="20">
        <v>0</v>
      </c>
      <c r="AF705" s="20"/>
      <c r="AG705" s="25">
        <v>0</v>
      </c>
      <c r="AH705" s="16"/>
      <c r="AI705" s="16"/>
      <c r="AJ705" s="20">
        <v>0</v>
      </c>
      <c r="AK705" s="20"/>
      <c r="AL705" s="26">
        <v>0</v>
      </c>
    </row>
    <row r="706" spans="1:38" x14ac:dyDescent="0.25">
      <c r="A706" s="15">
        <v>698</v>
      </c>
      <c r="B706" s="16"/>
      <c r="C706" s="17" t="s">
        <v>45</v>
      </c>
      <c r="D706" s="17">
        <v>41331</v>
      </c>
      <c r="E706" s="18">
        <v>44418.829861111109</v>
      </c>
      <c r="F706" s="18">
        <v>44454</v>
      </c>
      <c r="G706" s="19">
        <v>59600</v>
      </c>
      <c r="H706" s="20"/>
      <c r="I706" s="20"/>
      <c r="J706" s="20">
        <v>0</v>
      </c>
      <c r="K706" s="20">
        <v>59600</v>
      </c>
      <c r="L706" s="20"/>
      <c r="M706" s="20"/>
      <c r="N706" s="20">
        <v>59600</v>
      </c>
      <c r="O706" s="20">
        <v>0</v>
      </c>
      <c r="P706" s="16" t="s">
        <v>745</v>
      </c>
      <c r="Q706" s="19">
        <v>59600</v>
      </c>
      <c r="R706" s="20"/>
      <c r="S706" s="20"/>
      <c r="T706" s="20"/>
      <c r="U706" s="16">
        <v>0</v>
      </c>
      <c r="V706" s="20"/>
      <c r="W706" s="20"/>
      <c r="X706" s="20"/>
      <c r="Y706" s="20"/>
      <c r="Z706" s="20"/>
      <c r="AA706" s="20"/>
      <c r="AB706" s="20"/>
      <c r="AC706" s="16"/>
      <c r="AD706" s="20"/>
      <c r="AE706" s="20">
        <v>0</v>
      </c>
      <c r="AF706" s="20"/>
      <c r="AG706" s="25">
        <v>0</v>
      </c>
      <c r="AH706" s="16"/>
      <c r="AI706" s="16"/>
      <c r="AJ706" s="20">
        <v>0</v>
      </c>
      <c r="AK706" s="20"/>
      <c r="AL706" s="26">
        <v>0</v>
      </c>
    </row>
    <row r="707" spans="1:38" x14ac:dyDescent="0.25">
      <c r="A707" s="15">
        <v>699</v>
      </c>
      <c r="B707" s="16"/>
      <c r="C707" s="17" t="s">
        <v>45</v>
      </c>
      <c r="D707" s="17">
        <v>41392</v>
      </c>
      <c r="E707" s="18">
        <v>44419.605555555558</v>
      </c>
      <c r="F707" s="18">
        <v>44454</v>
      </c>
      <c r="G707" s="19">
        <v>6500</v>
      </c>
      <c r="H707" s="20"/>
      <c r="I707" s="20"/>
      <c r="J707" s="20">
        <v>0</v>
      </c>
      <c r="K707" s="20">
        <v>6500</v>
      </c>
      <c r="L707" s="20"/>
      <c r="M707" s="20"/>
      <c r="N707" s="20">
        <v>6500</v>
      </c>
      <c r="O707" s="20">
        <v>0</v>
      </c>
      <c r="P707" s="16" t="s">
        <v>746</v>
      </c>
      <c r="Q707" s="19">
        <v>6500</v>
      </c>
      <c r="R707" s="20"/>
      <c r="S707" s="20"/>
      <c r="T707" s="20"/>
      <c r="U707" s="16">
        <v>0</v>
      </c>
      <c r="V707" s="20"/>
      <c r="W707" s="20"/>
      <c r="X707" s="20"/>
      <c r="Y707" s="20"/>
      <c r="Z707" s="20"/>
      <c r="AA707" s="20"/>
      <c r="AB707" s="20"/>
      <c r="AC707" s="16"/>
      <c r="AD707" s="20"/>
      <c r="AE707" s="20">
        <v>0</v>
      </c>
      <c r="AF707" s="20"/>
      <c r="AG707" s="25">
        <v>0</v>
      </c>
      <c r="AH707" s="16"/>
      <c r="AI707" s="16"/>
      <c r="AJ707" s="20">
        <v>0</v>
      </c>
      <c r="AK707" s="20"/>
      <c r="AL707" s="26">
        <v>0</v>
      </c>
    </row>
    <row r="708" spans="1:38" x14ac:dyDescent="0.25">
      <c r="A708" s="15">
        <v>700</v>
      </c>
      <c r="B708" s="16"/>
      <c r="C708" s="17" t="s">
        <v>45</v>
      </c>
      <c r="D708" s="17">
        <v>41475</v>
      </c>
      <c r="E708" s="18">
        <v>44420.470833333333</v>
      </c>
      <c r="F708" s="18">
        <v>44454</v>
      </c>
      <c r="G708" s="19">
        <v>416680</v>
      </c>
      <c r="H708" s="20"/>
      <c r="I708" s="20"/>
      <c r="J708" s="20">
        <v>0</v>
      </c>
      <c r="K708" s="20">
        <v>416680</v>
      </c>
      <c r="L708" s="20"/>
      <c r="M708" s="20"/>
      <c r="N708" s="20">
        <v>416680</v>
      </c>
      <c r="O708" s="20">
        <v>0</v>
      </c>
      <c r="P708" s="16" t="s">
        <v>747</v>
      </c>
      <c r="Q708" s="19">
        <v>416680</v>
      </c>
      <c r="R708" s="20"/>
      <c r="S708" s="20"/>
      <c r="T708" s="20"/>
      <c r="U708" s="16">
        <v>0</v>
      </c>
      <c r="V708" s="20"/>
      <c r="W708" s="20"/>
      <c r="X708" s="20"/>
      <c r="Y708" s="20"/>
      <c r="Z708" s="20"/>
      <c r="AA708" s="20"/>
      <c r="AB708" s="20"/>
      <c r="AC708" s="16"/>
      <c r="AD708" s="20"/>
      <c r="AE708" s="20">
        <v>0</v>
      </c>
      <c r="AF708" s="20"/>
      <c r="AG708" s="25">
        <v>0</v>
      </c>
      <c r="AH708" s="16"/>
      <c r="AI708" s="16"/>
      <c r="AJ708" s="20">
        <v>0</v>
      </c>
      <c r="AK708" s="20"/>
      <c r="AL708" s="26">
        <v>0</v>
      </c>
    </row>
    <row r="709" spans="1:38" x14ac:dyDescent="0.25">
      <c r="A709" s="15">
        <v>701</v>
      </c>
      <c r="B709" s="16"/>
      <c r="C709" s="17" t="s">
        <v>45</v>
      </c>
      <c r="D709" s="17">
        <v>41499</v>
      </c>
      <c r="E709" s="18">
        <v>44420.663194444445</v>
      </c>
      <c r="F709" s="18">
        <v>44454</v>
      </c>
      <c r="G709" s="19">
        <v>1345132</v>
      </c>
      <c r="H709" s="20"/>
      <c r="I709" s="20"/>
      <c r="J709" s="20">
        <v>0</v>
      </c>
      <c r="K709" s="20">
        <v>0</v>
      </c>
      <c r="L709" s="20"/>
      <c r="M709" s="20"/>
      <c r="N709" s="20">
        <v>0</v>
      </c>
      <c r="O709" s="20">
        <v>1345132</v>
      </c>
      <c r="P709" s="16" t="s">
        <v>748</v>
      </c>
      <c r="Q709" s="19">
        <v>1345132</v>
      </c>
      <c r="R709" s="20"/>
      <c r="S709" s="20">
        <v>1345132</v>
      </c>
      <c r="T709" s="20"/>
      <c r="U709" s="16">
        <v>0</v>
      </c>
      <c r="V709" s="20"/>
      <c r="W709" s="20"/>
      <c r="X709" s="20"/>
      <c r="Y709" s="20"/>
      <c r="Z709" s="20"/>
      <c r="AA709" s="20"/>
      <c r="AB709" s="20"/>
      <c r="AC709" s="16"/>
      <c r="AD709" s="20"/>
      <c r="AE709" s="20"/>
      <c r="AF709" s="20"/>
      <c r="AG709" s="25">
        <v>0</v>
      </c>
      <c r="AH709" s="16"/>
      <c r="AI709" s="16"/>
      <c r="AJ709" s="20"/>
      <c r="AK709" s="20"/>
      <c r="AL709" s="26">
        <v>0</v>
      </c>
    </row>
    <row r="710" spans="1:38" x14ac:dyDescent="0.25">
      <c r="A710" s="15">
        <v>702</v>
      </c>
      <c r="B710" s="16"/>
      <c r="C710" s="17" t="s">
        <v>45</v>
      </c>
      <c r="D710" s="17">
        <v>41504</v>
      </c>
      <c r="E710" s="18">
        <v>44420.706250000003</v>
      </c>
      <c r="F710" s="18">
        <v>44454</v>
      </c>
      <c r="G710" s="19">
        <v>59600</v>
      </c>
      <c r="H710" s="20"/>
      <c r="I710" s="20"/>
      <c r="J710" s="20">
        <v>0</v>
      </c>
      <c r="K710" s="20">
        <v>0</v>
      </c>
      <c r="L710" s="20"/>
      <c r="M710" s="20"/>
      <c r="N710" s="20">
        <v>0</v>
      </c>
      <c r="O710" s="20">
        <v>59600</v>
      </c>
      <c r="P710" s="16" t="s">
        <v>749</v>
      </c>
      <c r="Q710" s="19">
        <v>59600</v>
      </c>
      <c r="R710" s="20"/>
      <c r="S710" s="20"/>
      <c r="T710" s="20"/>
      <c r="U710" s="16">
        <v>0</v>
      </c>
      <c r="V710" s="20"/>
      <c r="W710" s="20"/>
      <c r="X710" s="20"/>
      <c r="Y710" s="20"/>
      <c r="Z710" s="20"/>
      <c r="AA710" s="20"/>
      <c r="AB710" s="20"/>
      <c r="AC710" s="16"/>
      <c r="AD710" s="20"/>
      <c r="AE710" s="20">
        <v>0</v>
      </c>
      <c r="AF710" s="20"/>
      <c r="AG710" s="25">
        <v>59600</v>
      </c>
      <c r="AH710" s="16"/>
      <c r="AI710" s="16"/>
      <c r="AJ710" s="20">
        <v>59600</v>
      </c>
      <c r="AK710" s="20"/>
      <c r="AL710" s="26">
        <v>0</v>
      </c>
    </row>
    <row r="711" spans="1:38" x14ac:dyDescent="0.25">
      <c r="A711" s="15">
        <v>703</v>
      </c>
      <c r="B711" s="16"/>
      <c r="C711" s="17" t="s">
        <v>45</v>
      </c>
      <c r="D711" s="27">
        <v>41547</v>
      </c>
      <c r="E711" s="18">
        <v>44421.438194444447</v>
      </c>
      <c r="F711" s="18">
        <v>44454</v>
      </c>
      <c r="G711" s="19">
        <v>6500</v>
      </c>
      <c r="H711" s="20"/>
      <c r="I711" s="20"/>
      <c r="J711" s="20">
        <v>0</v>
      </c>
      <c r="K711" s="20">
        <v>0</v>
      </c>
      <c r="L711" s="20"/>
      <c r="M711" s="20"/>
      <c r="N711" s="20">
        <v>0</v>
      </c>
      <c r="O711" s="20">
        <v>6500</v>
      </c>
      <c r="P711" s="16" t="s">
        <v>750</v>
      </c>
      <c r="Q711" s="19">
        <v>6500</v>
      </c>
      <c r="R711" s="20"/>
      <c r="S711" s="20"/>
      <c r="T711" s="20"/>
      <c r="U711" s="16">
        <v>0</v>
      </c>
      <c r="V711" s="20"/>
      <c r="W711" s="20"/>
      <c r="X711" s="20"/>
      <c r="Y711" s="20"/>
      <c r="Z711" s="20"/>
      <c r="AA711" s="20"/>
      <c r="AB711" s="20"/>
      <c r="AC711" s="16"/>
      <c r="AD711" s="20"/>
      <c r="AE711" s="20">
        <v>0</v>
      </c>
      <c r="AF711" s="20"/>
      <c r="AG711" s="25">
        <v>6500</v>
      </c>
      <c r="AH711" s="16"/>
      <c r="AI711" s="16"/>
      <c r="AJ711" s="20">
        <v>6500</v>
      </c>
      <c r="AK711" s="20"/>
      <c r="AL711" s="26">
        <v>0</v>
      </c>
    </row>
    <row r="712" spans="1:38" x14ac:dyDescent="0.25">
      <c r="A712" s="15">
        <v>704</v>
      </c>
      <c r="B712" s="16"/>
      <c r="C712" s="17" t="s">
        <v>45</v>
      </c>
      <c r="D712" s="17">
        <v>41591</v>
      </c>
      <c r="E712" s="18">
        <v>44421.680555555555</v>
      </c>
      <c r="F712" s="18">
        <v>44454</v>
      </c>
      <c r="G712" s="19">
        <v>150000</v>
      </c>
      <c r="H712" s="20"/>
      <c r="I712" s="20"/>
      <c r="J712" s="20">
        <v>0</v>
      </c>
      <c r="K712" s="20">
        <v>0</v>
      </c>
      <c r="L712" s="20"/>
      <c r="M712" s="20"/>
      <c r="N712" s="20">
        <v>0</v>
      </c>
      <c r="O712" s="20">
        <v>150000</v>
      </c>
      <c r="P712" s="16" t="s">
        <v>751</v>
      </c>
      <c r="Q712" s="19">
        <v>150000</v>
      </c>
      <c r="R712" s="20"/>
      <c r="S712" s="20">
        <v>150000</v>
      </c>
      <c r="T712" s="20"/>
      <c r="U712" s="16">
        <v>0</v>
      </c>
      <c r="V712" s="20"/>
      <c r="W712" s="20"/>
      <c r="X712" s="20"/>
      <c r="Y712" s="20"/>
      <c r="Z712" s="20"/>
      <c r="AA712" s="20"/>
      <c r="AB712" s="20"/>
      <c r="AC712" s="16"/>
      <c r="AD712" s="20"/>
      <c r="AE712" s="20"/>
      <c r="AF712" s="20"/>
      <c r="AG712" s="25">
        <v>0</v>
      </c>
      <c r="AH712" s="16"/>
      <c r="AI712" s="16"/>
      <c r="AJ712" s="20"/>
      <c r="AK712" s="20"/>
      <c r="AL712" s="26">
        <v>0</v>
      </c>
    </row>
    <row r="713" spans="1:38" x14ac:dyDescent="0.25">
      <c r="A713" s="15">
        <v>705</v>
      </c>
      <c r="B713" s="16"/>
      <c r="C713" s="17" t="s">
        <v>45</v>
      </c>
      <c r="D713" s="17">
        <v>41593</v>
      </c>
      <c r="E713" s="18">
        <v>44421.683333333334</v>
      </c>
      <c r="F713" s="18">
        <v>44454</v>
      </c>
      <c r="G713" s="19">
        <v>80800</v>
      </c>
      <c r="H713" s="20"/>
      <c r="I713" s="20"/>
      <c r="J713" s="20">
        <v>0</v>
      </c>
      <c r="K713" s="20">
        <v>0</v>
      </c>
      <c r="L713" s="20"/>
      <c r="M713" s="20"/>
      <c r="N713" s="20">
        <v>0</v>
      </c>
      <c r="O713" s="20">
        <v>80800</v>
      </c>
      <c r="P713" s="16" t="s">
        <v>752</v>
      </c>
      <c r="Q713" s="19">
        <v>80800</v>
      </c>
      <c r="R713" s="20"/>
      <c r="S713" s="20">
        <v>80800</v>
      </c>
      <c r="T713" s="20"/>
      <c r="U713" s="16">
        <v>0</v>
      </c>
      <c r="V713" s="20"/>
      <c r="W713" s="20"/>
      <c r="X713" s="20"/>
      <c r="Y713" s="20"/>
      <c r="Z713" s="20"/>
      <c r="AA713" s="20"/>
      <c r="AB713" s="20"/>
      <c r="AC713" s="16"/>
      <c r="AD713" s="20"/>
      <c r="AE713" s="20"/>
      <c r="AF713" s="20"/>
      <c r="AG713" s="25">
        <v>0</v>
      </c>
      <c r="AH713" s="16"/>
      <c r="AI713" s="16"/>
      <c r="AJ713" s="20"/>
      <c r="AK713" s="20"/>
      <c r="AL713" s="26">
        <v>0</v>
      </c>
    </row>
    <row r="714" spans="1:38" x14ac:dyDescent="0.25">
      <c r="A714" s="15">
        <v>706</v>
      </c>
      <c r="B714" s="16"/>
      <c r="C714" s="17" t="s">
        <v>45</v>
      </c>
      <c r="D714" s="17">
        <v>41617</v>
      </c>
      <c r="E714" s="18">
        <v>44421.861111111109</v>
      </c>
      <c r="F714" s="18">
        <v>44454</v>
      </c>
      <c r="G714" s="19">
        <v>161800</v>
      </c>
      <c r="H714" s="20"/>
      <c r="I714" s="20"/>
      <c r="J714" s="20">
        <v>0</v>
      </c>
      <c r="K714" s="20">
        <v>0</v>
      </c>
      <c r="L714" s="20"/>
      <c r="M714" s="20"/>
      <c r="N714" s="20">
        <v>0</v>
      </c>
      <c r="O714" s="20">
        <v>161800</v>
      </c>
      <c r="P714" s="16" t="s">
        <v>753</v>
      </c>
      <c r="Q714" s="19">
        <v>161800</v>
      </c>
      <c r="R714" s="20"/>
      <c r="S714" s="20"/>
      <c r="T714" s="20"/>
      <c r="U714" s="16">
        <v>0</v>
      </c>
      <c r="V714" s="20"/>
      <c r="W714" s="20"/>
      <c r="X714" s="20"/>
      <c r="Y714" s="20"/>
      <c r="Z714" s="20"/>
      <c r="AA714" s="20"/>
      <c r="AB714" s="20"/>
      <c r="AC714" s="16"/>
      <c r="AD714" s="20"/>
      <c r="AE714" s="20">
        <v>0</v>
      </c>
      <c r="AF714" s="20"/>
      <c r="AG714" s="25">
        <v>161800</v>
      </c>
      <c r="AH714" s="16"/>
      <c r="AI714" s="16"/>
      <c r="AJ714" s="20">
        <v>161800</v>
      </c>
      <c r="AK714" s="20"/>
      <c r="AL714" s="26">
        <v>0</v>
      </c>
    </row>
    <row r="715" spans="1:38" x14ac:dyDescent="0.25">
      <c r="A715" s="15">
        <v>707</v>
      </c>
      <c r="B715" s="16"/>
      <c r="C715" s="17" t="s">
        <v>45</v>
      </c>
      <c r="D715" s="17">
        <v>41618</v>
      </c>
      <c r="E715" s="18">
        <v>44421.886111111111</v>
      </c>
      <c r="F715" s="18">
        <v>44454</v>
      </c>
      <c r="G715" s="19">
        <v>150620</v>
      </c>
      <c r="H715" s="20"/>
      <c r="I715" s="20"/>
      <c r="J715" s="20">
        <v>0</v>
      </c>
      <c r="K715" s="20">
        <v>150620</v>
      </c>
      <c r="L715" s="20"/>
      <c r="M715" s="20"/>
      <c r="N715" s="20">
        <v>150620</v>
      </c>
      <c r="O715" s="20">
        <v>0</v>
      </c>
      <c r="P715" s="16" t="s">
        <v>754</v>
      </c>
      <c r="Q715" s="19">
        <v>150620</v>
      </c>
      <c r="R715" s="20"/>
      <c r="S715" s="20"/>
      <c r="T715" s="20"/>
      <c r="U715" s="16">
        <v>0</v>
      </c>
      <c r="V715" s="20"/>
      <c r="W715" s="20"/>
      <c r="X715" s="20"/>
      <c r="Y715" s="20"/>
      <c r="Z715" s="20"/>
      <c r="AA715" s="20"/>
      <c r="AB715" s="20"/>
      <c r="AC715" s="16"/>
      <c r="AD715" s="20"/>
      <c r="AE715" s="20">
        <v>0</v>
      </c>
      <c r="AF715" s="20"/>
      <c r="AG715" s="25">
        <v>0</v>
      </c>
      <c r="AH715" s="16"/>
      <c r="AI715" s="16"/>
      <c r="AJ715" s="20">
        <v>0</v>
      </c>
      <c r="AK715" s="20"/>
      <c r="AL715" s="26">
        <v>0</v>
      </c>
    </row>
    <row r="716" spans="1:38" x14ac:dyDescent="0.25">
      <c r="A716" s="15">
        <v>708</v>
      </c>
      <c r="B716" s="16"/>
      <c r="C716" s="17" t="s">
        <v>45</v>
      </c>
      <c r="D716" s="17">
        <v>41653</v>
      </c>
      <c r="E716" s="18">
        <v>44422.405555555553</v>
      </c>
      <c r="F716" s="18">
        <v>44454</v>
      </c>
      <c r="G716" s="19">
        <v>6500</v>
      </c>
      <c r="H716" s="20"/>
      <c r="I716" s="20"/>
      <c r="J716" s="20">
        <v>0</v>
      </c>
      <c r="K716" s="20">
        <v>0</v>
      </c>
      <c r="L716" s="20"/>
      <c r="M716" s="20"/>
      <c r="N716" s="20">
        <v>0</v>
      </c>
      <c r="O716" s="20">
        <v>6500</v>
      </c>
      <c r="P716" s="16" t="s">
        <v>755</v>
      </c>
      <c r="Q716" s="19">
        <v>6500</v>
      </c>
      <c r="R716" s="20"/>
      <c r="S716" s="20"/>
      <c r="T716" s="20"/>
      <c r="U716" s="16">
        <v>0</v>
      </c>
      <c r="V716" s="20"/>
      <c r="W716" s="20"/>
      <c r="X716" s="20"/>
      <c r="Y716" s="20"/>
      <c r="Z716" s="20"/>
      <c r="AA716" s="20"/>
      <c r="AB716" s="20"/>
      <c r="AC716" s="16"/>
      <c r="AD716" s="20"/>
      <c r="AE716" s="20">
        <v>0</v>
      </c>
      <c r="AF716" s="20"/>
      <c r="AG716" s="25">
        <v>6500</v>
      </c>
      <c r="AH716" s="16"/>
      <c r="AI716" s="16"/>
      <c r="AJ716" s="20">
        <v>6500</v>
      </c>
      <c r="AK716" s="20"/>
      <c r="AL716" s="26">
        <v>0</v>
      </c>
    </row>
    <row r="717" spans="1:38" x14ac:dyDescent="0.25">
      <c r="A717" s="15">
        <v>709</v>
      </c>
      <c r="B717" s="16"/>
      <c r="C717" s="17" t="s">
        <v>45</v>
      </c>
      <c r="D717" s="17">
        <v>41664</v>
      </c>
      <c r="E717" s="18">
        <v>44422.464583333334</v>
      </c>
      <c r="F717" s="18">
        <v>44454</v>
      </c>
      <c r="G717" s="19">
        <v>6500</v>
      </c>
      <c r="H717" s="20"/>
      <c r="I717" s="20"/>
      <c r="J717" s="20">
        <v>0</v>
      </c>
      <c r="K717" s="20">
        <v>0</v>
      </c>
      <c r="L717" s="20"/>
      <c r="M717" s="20"/>
      <c r="N717" s="20">
        <v>0</v>
      </c>
      <c r="O717" s="20">
        <v>6500</v>
      </c>
      <c r="P717" s="16" t="s">
        <v>756</v>
      </c>
      <c r="Q717" s="19">
        <v>6500</v>
      </c>
      <c r="R717" s="20"/>
      <c r="S717" s="20"/>
      <c r="T717" s="20"/>
      <c r="U717" s="16">
        <v>0</v>
      </c>
      <c r="V717" s="20"/>
      <c r="W717" s="20"/>
      <c r="X717" s="20"/>
      <c r="Y717" s="20"/>
      <c r="Z717" s="20"/>
      <c r="AA717" s="20"/>
      <c r="AB717" s="20"/>
      <c r="AC717" s="16"/>
      <c r="AD717" s="20"/>
      <c r="AE717" s="20">
        <v>0</v>
      </c>
      <c r="AF717" s="20"/>
      <c r="AG717" s="25">
        <v>6500</v>
      </c>
      <c r="AH717" s="16"/>
      <c r="AI717" s="16"/>
      <c r="AJ717" s="20">
        <v>6500</v>
      </c>
      <c r="AK717" s="20"/>
      <c r="AL717" s="26">
        <v>0</v>
      </c>
    </row>
    <row r="718" spans="1:38" x14ac:dyDescent="0.25">
      <c r="A718" s="15">
        <v>710</v>
      </c>
      <c r="B718" s="16"/>
      <c r="C718" s="17" t="s">
        <v>45</v>
      </c>
      <c r="D718" s="17">
        <v>41684</v>
      </c>
      <c r="E718" s="18">
        <v>44422.550694444442</v>
      </c>
      <c r="F718" s="18">
        <v>44454</v>
      </c>
      <c r="G718" s="19">
        <v>131028</v>
      </c>
      <c r="H718" s="20"/>
      <c r="I718" s="20"/>
      <c r="J718" s="20">
        <v>0</v>
      </c>
      <c r="K718" s="20">
        <v>0</v>
      </c>
      <c r="L718" s="20"/>
      <c r="M718" s="20"/>
      <c r="N718" s="20">
        <v>0</v>
      </c>
      <c r="O718" s="20">
        <v>131028</v>
      </c>
      <c r="P718" s="16" t="s">
        <v>757</v>
      </c>
      <c r="Q718" s="19">
        <v>131028</v>
      </c>
      <c r="R718" s="20"/>
      <c r="S718" s="20">
        <v>131028</v>
      </c>
      <c r="T718" s="20"/>
      <c r="U718" s="16">
        <v>0</v>
      </c>
      <c r="V718" s="20"/>
      <c r="W718" s="20"/>
      <c r="X718" s="20"/>
      <c r="Y718" s="20"/>
      <c r="Z718" s="20"/>
      <c r="AA718" s="20"/>
      <c r="AB718" s="20"/>
      <c r="AC718" s="16"/>
      <c r="AD718" s="20"/>
      <c r="AE718" s="20"/>
      <c r="AF718" s="20"/>
      <c r="AG718" s="25">
        <v>0</v>
      </c>
      <c r="AH718" s="16"/>
      <c r="AI718" s="16"/>
      <c r="AJ718" s="20"/>
      <c r="AK718" s="20"/>
      <c r="AL718" s="26">
        <v>0</v>
      </c>
    </row>
    <row r="719" spans="1:38" x14ac:dyDescent="0.25">
      <c r="A719" s="15">
        <v>711</v>
      </c>
      <c r="B719" s="16"/>
      <c r="C719" s="17" t="s">
        <v>45</v>
      </c>
      <c r="D719" s="17">
        <v>41698</v>
      </c>
      <c r="E719" s="18">
        <v>44422.786805555559</v>
      </c>
      <c r="F719" s="18">
        <v>44454</v>
      </c>
      <c r="G719" s="19">
        <v>126300</v>
      </c>
      <c r="H719" s="20"/>
      <c r="I719" s="20"/>
      <c r="J719" s="20">
        <v>0</v>
      </c>
      <c r="K719" s="20">
        <v>126300</v>
      </c>
      <c r="L719" s="20"/>
      <c r="M719" s="20"/>
      <c r="N719" s="20">
        <v>126300</v>
      </c>
      <c r="O719" s="20">
        <v>0</v>
      </c>
      <c r="P719" s="16" t="s">
        <v>758</v>
      </c>
      <c r="Q719" s="19">
        <v>126300</v>
      </c>
      <c r="R719" s="20"/>
      <c r="S719" s="20"/>
      <c r="T719" s="20"/>
      <c r="U719" s="16">
        <v>0</v>
      </c>
      <c r="V719" s="20"/>
      <c r="W719" s="20"/>
      <c r="X719" s="20"/>
      <c r="Y719" s="20"/>
      <c r="Z719" s="20"/>
      <c r="AA719" s="20"/>
      <c r="AB719" s="20"/>
      <c r="AC719" s="16"/>
      <c r="AD719" s="20"/>
      <c r="AE719" s="20">
        <v>0</v>
      </c>
      <c r="AF719" s="20"/>
      <c r="AG719" s="25">
        <v>0</v>
      </c>
      <c r="AH719" s="16"/>
      <c r="AI719" s="16"/>
      <c r="AJ719" s="20">
        <v>0</v>
      </c>
      <c r="AK719" s="20"/>
      <c r="AL719" s="26">
        <v>0</v>
      </c>
    </row>
    <row r="720" spans="1:38" x14ac:dyDescent="0.25">
      <c r="A720" s="15">
        <v>712</v>
      </c>
      <c r="B720" s="16"/>
      <c r="C720" s="17" t="s">
        <v>45</v>
      </c>
      <c r="D720" s="17">
        <v>41699</v>
      </c>
      <c r="E720" s="18">
        <v>44422.804861111108</v>
      </c>
      <c r="F720" s="18">
        <v>44454</v>
      </c>
      <c r="G720" s="19">
        <v>234161</v>
      </c>
      <c r="H720" s="20"/>
      <c r="I720" s="20"/>
      <c r="J720" s="20">
        <v>0</v>
      </c>
      <c r="K720" s="20">
        <v>234161</v>
      </c>
      <c r="L720" s="20"/>
      <c r="M720" s="20"/>
      <c r="N720" s="20">
        <v>234161</v>
      </c>
      <c r="O720" s="20">
        <v>0</v>
      </c>
      <c r="P720" s="16" t="s">
        <v>759</v>
      </c>
      <c r="Q720" s="19">
        <v>234161</v>
      </c>
      <c r="R720" s="20"/>
      <c r="S720" s="20"/>
      <c r="T720" s="20"/>
      <c r="U720" s="16">
        <v>0</v>
      </c>
      <c r="V720" s="20"/>
      <c r="W720" s="20"/>
      <c r="X720" s="20"/>
      <c r="Y720" s="20"/>
      <c r="Z720" s="20"/>
      <c r="AA720" s="20"/>
      <c r="AB720" s="20"/>
      <c r="AC720" s="16"/>
      <c r="AD720" s="20"/>
      <c r="AE720" s="20">
        <v>0</v>
      </c>
      <c r="AF720" s="20"/>
      <c r="AG720" s="25">
        <v>0</v>
      </c>
      <c r="AH720" s="16"/>
      <c r="AI720" s="16"/>
      <c r="AJ720" s="20">
        <v>0</v>
      </c>
      <c r="AK720" s="20"/>
      <c r="AL720" s="26">
        <v>0</v>
      </c>
    </row>
    <row r="721" spans="1:39" x14ac:dyDescent="0.25">
      <c r="A721" s="15">
        <v>713</v>
      </c>
      <c r="B721" s="16"/>
      <c r="C721" s="17" t="s">
        <v>45</v>
      </c>
      <c r="D721" s="17">
        <v>41727</v>
      </c>
      <c r="E721" s="18">
        <v>44423.663194444445</v>
      </c>
      <c r="F721" s="18">
        <v>44454</v>
      </c>
      <c r="G721" s="19">
        <v>110154</v>
      </c>
      <c r="H721" s="20"/>
      <c r="I721" s="20"/>
      <c r="J721" s="20">
        <v>0</v>
      </c>
      <c r="K721" s="20">
        <v>110154</v>
      </c>
      <c r="L721" s="20"/>
      <c r="M721" s="20"/>
      <c r="N721" s="20">
        <v>110154</v>
      </c>
      <c r="O721" s="20">
        <v>0</v>
      </c>
      <c r="P721" s="16" t="s">
        <v>760</v>
      </c>
      <c r="Q721" s="19">
        <v>110154</v>
      </c>
      <c r="R721" s="20"/>
      <c r="S721" s="20"/>
      <c r="T721" s="20"/>
      <c r="U721" s="16">
        <v>0</v>
      </c>
      <c r="V721" s="20"/>
      <c r="W721" s="20"/>
      <c r="X721" s="20"/>
      <c r="Y721" s="20"/>
      <c r="Z721" s="20"/>
      <c r="AA721" s="20"/>
      <c r="AB721" s="20"/>
      <c r="AC721" s="16"/>
      <c r="AD721" s="20"/>
      <c r="AE721" s="20">
        <v>0</v>
      </c>
      <c r="AF721" s="20"/>
      <c r="AG721" s="25">
        <v>0</v>
      </c>
      <c r="AH721" s="16"/>
      <c r="AI721" s="16"/>
      <c r="AJ721" s="20">
        <v>0</v>
      </c>
      <c r="AK721" s="20"/>
      <c r="AL721" s="26">
        <v>0</v>
      </c>
    </row>
    <row r="722" spans="1:39" x14ac:dyDescent="0.25">
      <c r="A722" s="15">
        <v>714</v>
      </c>
      <c r="B722" s="16"/>
      <c r="C722" s="17" t="s">
        <v>45</v>
      </c>
      <c r="D722" s="17">
        <v>41744</v>
      </c>
      <c r="E722" s="18">
        <v>44424.011111111111</v>
      </c>
      <c r="F722" s="18">
        <v>44454</v>
      </c>
      <c r="G722" s="19">
        <v>136342</v>
      </c>
      <c r="H722" s="20"/>
      <c r="I722" s="20"/>
      <c r="J722" s="20">
        <v>0</v>
      </c>
      <c r="K722" s="20">
        <v>136342</v>
      </c>
      <c r="L722" s="20"/>
      <c r="M722" s="20"/>
      <c r="N722" s="20">
        <v>136342</v>
      </c>
      <c r="O722" s="20">
        <v>0</v>
      </c>
      <c r="P722" s="16" t="s">
        <v>761</v>
      </c>
      <c r="Q722" s="19">
        <v>136342</v>
      </c>
      <c r="R722" s="20"/>
      <c r="S722" s="20"/>
      <c r="T722" s="20"/>
      <c r="U722" s="16">
        <v>0</v>
      </c>
      <c r="V722" s="20"/>
      <c r="W722" s="20"/>
      <c r="X722" s="20"/>
      <c r="Y722" s="20"/>
      <c r="Z722" s="20"/>
      <c r="AA722" s="20"/>
      <c r="AB722" s="20"/>
      <c r="AC722" s="16"/>
      <c r="AD722" s="20"/>
      <c r="AE722" s="20">
        <v>0</v>
      </c>
      <c r="AF722" s="20"/>
      <c r="AG722" s="25">
        <v>0</v>
      </c>
      <c r="AH722" s="16"/>
      <c r="AI722" s="16"/>
      <c r="AJ722" s="20">
        <v>0</v>
      </c>
      <c r="AK722" s="20"/>
      <c r="AL722" s="26">
        <v>0</v>
      </c>
    </row>
    <row r="723" spans="1:39" x14ac:dyDescent="0.25">
      <c r="A723" s="15">
        <v>715</v>
      </c>
      <c r="B723" s="16"/>
      <c r="C723" s="17" t="s">
        <v>45</v>
      </c>
      <c r="D723" s="17">
        <v>41822</v>
      </c>
      <c r="E723" s="18">
        <v>44425.446527777778</v>
      </c>
      <c r="F723" s="18">
        <v>44454</v>
      </c>
      <c r="G723" s="19">
        <v>6500</v>
      </c>
      <c r="H723" s="20"/>
      <c r="I723" s="20"/>
      <c r="J723" s="20">
        <v>0</v>
      </c>
      <c r="K723" s="20">
        <v>6500</v>
      </c>
      <c r="L723" s="20"/>
      <c r="M723" s="20"/>
      <c r="N723" s="20">
        <v>6500</v>
      </c>
      <c r="O723" s="20">
        <v>0</v>
      </c>
      <c r="P723" s="16" t="s">
        <v>762</v>
      </c>
      <c r="Q723" s="19">
        <v>6500</v>
      </c>
      <c r="R723" s="20"/>
      <c r="S723" s="20"/>
      <c r="T723" s="20"/>
      <c r="U723" s="16">
        <v>0</v>
      </c>
      <c r="V723" s="20"/>
      <c r="W723" s="20"/>
      <c r="X723" s="20"/>
      <c r="Y723" s="20"/>
      <c r="Z723" s="20"/>
      <c r="AA723" s="20"/>
      <c r="AB723" s="20"/>
      <c r="AC723" s="16"/>
      <c r="AD723" s="20"/>
      <c r="AE723" s="20">
        <v>0</v>
      </c>
      <c r="AF723" s="20"/>
      <c r="AG723" s="25">
        <v>0</v>
      </c>
      <c r="AH723" s="16"/>
      <c r="AI723" s="16"/>
      <c r="AJ723" s="20">
        <v>0</v>
      </c>
      <c r="AK723" s="20"/>
      <c r="AL723" s="26">
        <v>0</v>
      </c>
    </row>
    <row r="724" spans="1:39" x14ac:dyDescent="0.25">
      <c r="A724" s="15">
        <v>716</v>
      </c>
      <c r="B724" s="16"/>
      <c r="C724" s="17" t="s">
        <v>45</v>
      </c>
      <c r="D724" s="17">
        <v>41842</v>
      </c>
      <c r="E724" s="18">
        <v>44425.499305555553</v>
      </c>
      <c r="F724" s="18">
        <v>44454</v>
      </c>
      <c r="G724" s="19">
        <v>59600</v>
      </c>
      <c r="H724" s="20"/>
      <c r="I724" s="20"/>
      <c r="J724" s="20">
        <v>0</v>
      </c>
      <c r="K724" s="20">
        <v>59600</v>
      </c>
      <c r="L724" s="20"/>
      <c r="M724" s="20"/>
      <c r="N724" s="20">
        <v>59600</v>
      </c>
      <c r="O724" s="20">
        <v>0</v>
      </c>
      <c r="P724" s="16" t="s">
        <v>763</v>
      </c>
      <c r="Q724" s="19">
        <v>59600</v>
      </c>
      <c r="R724" s="20"/>
      <c r="S724" s="20"/>
      <c r="T724" s="20"/>
      <c r="U724" s="16">
        <v>0</v>
      </c>
      <c r="V724" s="20"/>
      <c r="W724" s="20"/>
      <c r="X724" s="20"/>
      <c r="Y724" s="20"/>
      <c r="Z724" s="20"/>
      <c r="AA724" s="20"/>
      <c r="AB724" s="20"/>
      <c r="AC724" s="16"/>
      <c r="AD724" s="20"/>
      <c r="AE724" s="20">
        <v>0</v>
      </c>
      <c r="AF724" s="20"/>
      <c r="AG724" s="25">
        <v>0</v>
      </c>
      <c r="AH724" s="16"/>
      <c r="AI724" s="16"/>
      <c r="AJ724" s="20">
        <v>0</v>
      </c>
      <c r="AK724" s="20"/>
      <c r="AL724" s="26">
        <v>0</v>
      </c>
    </row>
    <row r="725" spans="1:39" x14ac:dyDescent="0.25">
      <c r="A725" s="15">
        <v>717</v>
      </c>
      <c r="B725" s="16"/>
      <c r="C725" s="17" t="s">
        <v>45</v>
      </c>
      <c r="D725" s="17">
        <v>41860</v>
      </c>
      <c r="E725" s="18">
        <v>44425.607638888891</v>
      </c>
      <c r="F725" s="18">
        <v>44454</v>
      </c>
      <c r="G725" s="19">
        <v>6500</v>
      </c>
      <c r="H725" s="20"/>
      <c r="I725" s="20"/>
      <c r="J725" s="20">
        <v>0</v>
      </c>
      <c r="K725" s="20">
        <v>0</v>
      </c>
      <c r="L725" s="20"/>
      <c r="M725" s="20"/>
      <c r="N725" s="20">
        <v>0</v>
      </c>
      <c r="O725" s="20">
        <v>6500</v>
      </c>
      <c r="P725" s="16" t="s">
        <v>764</v>
      </c>
      <c r="Q725" s="19">
        <v>6500</v>
      </c>
      <c r="R725" s="20"/>
      <c r="S725" s="20"/>
      <c r="T725" s="20"/>
      <c r="U725" s="16">
        <v>0</v>
      </c>
      <c r="V725" s="20"/>
      <c r="W725" s="20"/>
      <c r="X725" s="20"/>
      <c r="Y725" s="20"/>
      <c r="Z725" s="20"/>
      <c r="AA725" s="20"/>
      <c r="AB725" s="20"/>
      <c r="AC725" s="16"/>
      <c r="AD725" s="20"/>
      <c r="AE725" s="20">
        <v>0</v>
      </c>
      <c r="AF725" s="20"/>
      <c r="AG725" s="25">
        <v>6500</v>
      </c>
      <c r="AH725" s="16"/>
      <c r="AI725" s="16"/>
      <c r="AJ725" s="20">
        <v>6500</v>
      </c>
      <c r="AK725" s="20"/>
      <c r="AL725" s="26">
        <v>0</v>
      </c>
    </row>
    <row r="726" spans="1:39" x14ac:dyDescent="0.25">
      <c r="A726" s="15">
        <v>718</v>
      </c>
      <c r="B726" s="16"/>
      <c r="C726" s="17" t="s">
        <v>45</v>
      </c>
      <c r="D726" s="17">
        <v>41883</v>
      </c>
      <c r="E726" s="18">
        <v>44425.661111111112</v>
      </c>
      <c r="F726" s="18">
        <v>44454</v>
      </c>
      <c r="G726" s="19">
        <v>26000</v>
      </c>
      <c r="H726" s="20"/>
      <c r="I726" s="20"/>
      <c r="J726" s="20">
        <v>0</v>
      </c>
      <c r="K726" s="20">
        <v>26000</v>
      </c>
      <c r="L726" s="20"/>
      <c r="M726" s="20"/>
      <c r="N726" s="20">
        <v>26000</v>
      </c>
      <c r="O726" s="20">
        <v>0</v>
      </c>
      <c r="P726" s="16" t="s">
        <v>765</v>
      </c>
      <c r="Q726" s="19">
        <v>26000</v>
      </c>
      <c r="R726" s="20"/>
      <c r="S726" s="20"/>
      <c r="T726" s="20"/>
      <c r="U726" s="16">
        <v>0</v>
      </c>
      <c r="V726" s="20"/>
      <c r="W726" s="20"/>
      <c r="X726" s="20"/>
      <c r="Y726" s="20"/>
      <c r="Z726" s="20"/>
      <c r="AA726" s="20"/>
      <c r="AB726" s="20"/>
      <c r="AC726" s="16"/>
      <c r="AD726" s="20"/>
      <c r="AE726" s="20">
        <v>0</v>
      </c>
      <c r="AF726" s="20"/>
      <c r="AG726" s="25">
        <v>0</v>
      </c>
      <c r="AH726" s="16"/>
      <c r="AI726" s="16"/>
      <c r="AJ726" s="20">
        <v>0</v>
      </c>
      <c r="AK726" s="20"/>
      <c r="AL726" s="26">
        <v>0</v>
      </c>
    </row>
    <row r="727" spans="1:39" x14ac:dyDescent="0.25">
      <c r="A727" s="15">
        <v>719</v>
      </c>
      <c r="B727" s="16"/>
      <c r="C727" s="17" t="s">
        <v>45</v>
      </c>
      <c r="D727" s="17">
        <v>41900</v>
      </c>
      <c r="E727" s="18">
        <v>44425.759027777778</v>
      </c>
      <c r="F727" s="18">
        <v>44454</v>
      </c>
      <c r="G727" s="19">
        <v>68480</v>
      </c>
      <c r="H727" s="20"/>
      <c r="I727" s="20"/>
      <c r="J727" s="20">
        <v>0</v>
      </c>
      <c r="K727" s="20">
        <v>68480</v>
      </c>
      <c r="L727" s="20"/>
      <c r="M727" s="20"/>
      <c r="N727" s="20">
        <v>68480</v>
      </c>
      <c r="O727" s="20">
        <v>0</v>
      </c>
      <c r="P727" s="16" t="s">
        <v>766</v>
      </c>
      <c r="Q727" s="19">
        <v>68480</v>
      </c>
      <c r="R727" s="20"/>
      <c r="S727" s="20"/>
      <c r="T727" s="20"/>
      <c r="U727" s="16">
        <v>0</v>
      </c>
      <c r="V727" s="20"/>
      <c r="W727" s="20"/>
      <c r="X727" s="20"/>
      <c r="Y727" s="20"/>
      <c r="Z727" s="20"/>
      <c r="AA727" s="20"/>
      <c r="AB727" s="20"/>
      <c r="AC727" s="16"/>
      <c r="AD727" s="20"/>
      <c r="AE727" s="20">
        <v>0</v>
      </c>
      <c r="AF727" s="20"/>
      <c r="AG727" s="25">
        <v>0</v>
      </c>
      <c r="AH727" s="16"/>
      <c r="AI727" s="16"/>
      <c r="AJ727" s="20">
        <v>0</v>
      </c>
      <c r="AK727" s="20"/>
      <c r="AL727" s="26">
        <v>0</v>
      </c>
    </row>
    <row r="728" spans="1:39" x14ac:dyDescent="0.25">
      <c r="A728" s="15">
        <v>720</v>
      </c>
      <c r="B728" s="16"/>
      <c r="C728" s="17" t="s">
        <v>45</v>
      </c>
      <c r="D728" s="17">
        <v>41954</v>
      </c>
      <c r="E728" s="18">
        <v>44426.493055555555</v>
      </c>
      <c r="F728" s="18">
        <v>44454</v>
      </c>
      <c r="G728" s="19">
        <v>65544</v>
      </c>
      <c r="H728" s="20"/>
      <c r="I728" s="20"/>
      <c r="J728" s="20">
        <v>0</v>
      </c>
      <c r="K728" s="20">
        <v>65544</v>
      </c>
      <c r="L728" s="20"/>
      <c r="M728" s="20"/>
      <c r="N728" s="20">
        <v>65544</v>
      </c>
      <c r="O728" s="20">
        <v>0</v>
      </c>
      <c r="P728" s="16" t="s">
        <v>767</v>
      </c>
      <c r="Q728" s="19">
        <v>65544</v>
      </c>
      <c r="R728" s="20"/>
      <c r="S728" s="20"/>
      <c r="T728" s="20"/>
      <c r="U728" s="16">
        <v>0</v>
      </c>
      <c r="V728" s="20"/>
      <c r="W728" s="20"/>
      <c r="X728" s="20"/>
      <c r="Y728" s="20"/>
      <c r="Z728" s="20"/>
      <c r="AA728" s="20"/>
      <c r="AB728" s="20"/>
      <c r="AC728" s="16"/>
      <c r="AD728" s="20"/>
      <c r="AE728" s="20">
        <v>0</v>
      </c>
      <c r="AF728" s="20"/>
      <c r="AG728" s="25">
        <v>0</v>
      </c>
      <c r="AH728" s="16"/>
      <c r="AI728" s="16"/>
      <c r="AJ728" s="20">
        <v>0</v>
      </c>
      <c r="AK728" s="20"/>
      <c r="AL728" s="26">
        <v>0</v>
      </c>
    </row>
    <row r="729" spans="1:39" x14ac:dyDescent="0.25">
      <c r="A729" s="15">
        <v>721</v>
      </c>
      <c r="B729" s="16"/>
      <c r="C729" s="17" t="s">
        <v>45</v>
      </c>
      <c r="D729" s="17">
        <v>42033</v>
      </c>
      <c r="E729" s="18">
        <v>44427.335416666669</v>
      </c>
      <c r="F729" s="18">
        <v>44454</v>
      </c>
      <c r="G729" s="19">
        <v>6500</v>
      </c>
      <c r="H729" s="20"/>
      <c r="I729" s="20"/>
      <c r="J729" s="20">
        <v>0</v>
      </c>
      <c r="K729" s="20">
        <v>0</v>
      </c>
      <c r="L729" s="20"/>
      <c r="M729" s="20"/>
      <c r="N729" s="20">
        <v>0</v>
      </c>
      <c r="O729" s="20">
        <v>6500</v>
      </c>
      <c r="P729" s="16" t="s">
        <v>768</v>
      </c>
      <c r="Q729" s="19">
        <v>6500</v>
      </c>
      <c r="R729" s="20"/>
      <c r="S729" s="20"/>
      <c r="T729" s="20"/>
      <c r="U729" s="16">
        <v>0</v>
      </c>
      <c r="V729" s="20"/>
      <c r="W729" s="20"/>
      <c r="X729" s="20"/>
      <c r="Y729" s="20"/>
      <c r="Z729" s="20"/>
      <c r="AA729" s="20"/>
      <c r="AB729" s="20"/>
      <c r="AC729" s="16"/>
      <c r="AD729" s="20"/>
      <c r="AE729" s="20">
        <v>0</v>
      </c>
      <c r="AF729" s="20"/>
      <c r="AG729" s="25">
        <v>6500</v>
      </c>
      <c r="AH729" s="16"/>
      <c r="AI729" s="16"/>
      <c r="AJ729" s="20">
        <v>6500</v>
      </c>
      <c r="AK729" s="20"/>
      <c r="AL729" s="26">
        <v>0</v>
      </c>
    </row>
    <row r="730" spans="1:39" x14ac:dyDescent="0.25">
      <c r="A730" s="15">
        <v>722</v>
      </c>
      <c r="B730" s="16"/>
      <c r="C730" s="17" t="s">
        <v>45</v>
      </c>
      <c r="D730" s="17">
        <v>42039</v>
      </c>
      <c r="E730" s="18">
        <v>44427.376388888886</v>
      </c>
      <c r="F730" s="18">
        <v>44454</v>
      </c>
      <c r="G730" s="19">
        <v>13000</v>
      </c>
      <c r="H730" s="20"/>
      <c r="I730" s="20"/>
      <c r="J730" s="20">
        <v>0</v>
      </c>
      <c r="K730" s="20">
        <v>0</v>
      </c>
      <c r="L730" s="20"/>
      <c r="M730" s="20"/>
      <c r="N730" s="20">
        <v>0</v>
      </c>
      <c r="O730" s="20">
        <v>13000</v>
      </c>
      <c r="P730" s="16" t="s">
        <v>769</v>
      </c>
      <c r="Q730" s="19">
        <v>13000</v>
      </c>
      <c r="R730" s="20"/>
      <c r="S730" s="20"/>
      <c r="T730" s="20"/>
      <c r="U730" s="16">
        <v>0</v>
      </c>
      <c r="V730" s="20"/>
      <c r="W730" s="20"/>
      <c r="X730" s="20"/>
      <c r="Y730" s="20"/>
      <c r="Z730" s="20"/>
      <c r="AA730" s="20"/>
      <c r="AB730" s="20"/>
      <c r="AC730" s="16"/>
      <c r="AD730" s="20"/>
      <c r="AE730" s="20">
        <v>0</v>
      </c>
      <c r="AF730" s="20"/>
      <c r="AG730" s="25">
        <v>13000</v>
      </c>
      <c r="AH730" s="16"/>
      <c r="AI730" s="16"/>
      <c r="AJ730" s="20">
        <v>13000</v>
      </c>
      <c r="AK730" s="20"/>
      <c r="AL730" s="26">
        <v>0</v>
      </c>
    </row>
    <row r="731" spans="1:39" x14ac:dyDescent="0.25">
      <c r="A731" s="15">
        <v>723</v>
      </c>
      <c r="B731" s="16"/>
      <c r="C731" s="17" t="s">
        <v>45</v>
      </c>
      <c r="D731" s="17">
        <v>42069</v>
      </c>
      <c r="E731" s="18">
        <v>44427.527777777781</v>
      </c>
      <c r="F731" s="17"/>
      <c r="G731" s="19">
        <v>36300</v>
      </c>
      <c r="H731" s="20"/>
      <c r="I731" s="20"/>
      <c r="J731" s="20">
        <v>0</v>
      </c>
      <c r="K731" s="20">
        <v>0</v>
      </c>
      <c r="L731" s="20"/>
      <c r="M731" s="20"/>
      <c r="N731" s="20">
        <v>0</v>
      </c>
      <c r="O731" s="20">
        <v>36300</v>
      </c>
      <c r="P731" s="16" t="s">
        <v>770</v>
      </c>
      <c r="Q731" s="19">
        <v>36300</v>
      </c>
      <c r="R731" s="20"/>
      <c r="S731" s="20"/>
      <c r="T731" s="20"/>
      <c r="U731" s="16">
        <v>0</v>
      </c>
      <c r="V731" s="20"/>
      <c r="W731" s="20"/>
      <c r="X731" s="20"/>
      <c r="Y731" s="20"/>
      <c r="Z731" s="20"/>
      <c r="AA731" s="20"/>
      <c r="AB731" s="20"/>
      <c r="AC731" s="16"/>
      <c r="AD731" s="20"/>
      <c r="AE731" s="20"/>
      <c r="AF731" s="20"/>
      <c r="AG731" s="25">
        <v>0</v>
      </c>
      <c r="AH731" s="16"/>
      <c r="AI731" s="16" t="s">
        <v>7585</v>
      </c>
      <c r="AJ731" s="20"/>
      <c r="AK731" s="20"/>
      <c r="AL731" s="26">
        <v>0</v>
      </c>
      <c r="AM731">
        <v>36300</v>
      </c>
    </row>
    <row r="732" spans="1:39" x14ac:dyDescent="0.25">
      <c r="A732" s="15">
        <v>724</v>
      </c>
      <c r="B732" s="16"/>
      <c r="C732" s="17" t="s">
        <v>45</v>
      </c>
      <c r="D732" s="17">
        <v>42086</v>
      </c>
      <c r="E732" s="18">
        <v>44427.636805555558</v>
      </c>
      <c r="F732" s="18">
        <v>44454</v>
      </c>
      <c r="G732" s="19">
        <v>26000</v>
      </c>
      <c r="H732" s="20"/>
      <c r="I732" s="20"/>
      <c r="J732" s="20">
        <v>0</v>
      </c>
      <c r="K732" s="20">
        <v>0</v>
      </c>
      <c r="L732" s="20"/>
      <c r="M732" s="20"/>
      <c r="N732" s="20">
        <v>0</v>
      </c>
      <c r="O732" s="20">
        <v>26000</v>
      </c>
      <c r="P732" s="16" t="s">
        <v>771</v>
      </c>
      <c r="Q732" s="19">
        <v>26000</v>
      </c>
      <c r="R732" s="20"/>
      <c r="S732" s="20"/>
      <c r="T732" s="20"/>
      <c r="U732" s="16">
        <v>0</v>
      </c>
      <c r="V732" s="20"/>
      <c r="W732" s="20"/>
      <c r="X732" s="20"/>
      <c r="Y732" s="20"/>
      <c r="Z732" s="20"/>
      <c r="AA732" s="20"/>
      <c r="AB732" s="20"/>
      <c r="AC732" s="16"/>
      <c r="AD732" s="20"/>
      <c r="AE732" s="20">
        <v>0</v>
      </c>
      <c r="AF732" s="20"/>
      <c r="AG732" s="25">
        <v>26000</v>
      </c>
      <c r="AH732" s="16"/>
      <c r="AI732" s="16"/>
      <c r="AJ732" s="20">
        <v>26000</v>
      </c>
      <c r="AK732" s="20"/>
      <c r="AL732" s="26">
        <v>0</v>
      </c>
    </row>
    <row r="733" spans="1:39" x14ac:dyDescent="0.25">
      <c r="A733" s="15">
        <v>725</v>
      </c>
      <c r="B733" s="16"/>
      <c r="C733" s="17" t="s">
        <v>45</v>
      </c>
      <c r="D733" s="17">
        <v>42089</v>
      </c>
      <c r="E733" s="18">
        <v>44427.642361111109</v>
      </c>
      <c r="F733" s="18">
        <v>44454</v>
      </c>
      <c r="G733" s="19">
        <v>26000</v>
      </c>
      <c r="H733" s="20"/>
      <c r="I733" s="20"/>
      <c r="J733" s="20">
        <v>0</v>
      </c>
      <c r="K733" s="20">
        <v>0</v>
      </c>
      <c r="L733" s="20"/>
      <c r="M733" s="20"/>
      <c r="N733" s="20">
        <v>0</v>
      </c>
      <c r="O733" s="20">
        <v>26000</v>
      </c>
      <c r="P733" s="16" t="s">
        <v>772</v>
      </c>
      <c r="Q733" s="19">
        <v>26000</v>
      </c>
      <c r="R733" s="20"/>
      <c r="S733" s="20"/>
      <c r="T733" s="20"/>
      <c r="U733" s="16">
        <v>0</v>
      </c>
      <c r="V733" s="20"/>
      <c r="W733" s="20"/>
      <c r="X733" s="20"/>
      <c r="Y733" s="20"/>
      <c r="Z733" s="20"/>
      <c r="AA733" s="20"/>
      <c r="AB733" s="20"/>
      <c r="AC733" s="16"/>
      <c r="AD733" s="20"/>
      <c r="AE733" s="20">
        <v>0</v>
      </c>
      <c r="AF733" s="20"/>
      <c r="AG733" s="25">
        <v>26000</v>
      </c>
      <c r="AH733" s="16"/>
      <c r="AI733" s="16"/>
      <c r="AJ733" s="20">
        <v>26000</v>
      </c>
      <c r="AK733" s="20"/>
      <c r="AL733" s="26">
        <v>0</v>
      </c>
    </row>
    <row r="734" spans="1:39" x14ac:dyDescent="0.25">
      <c r="A734" s="15">
        <v>726</v>
      </c>
      <c r="B734" s="16"/>
      <c r="C734" s="17" t="s">
        <v>45</v>
      </c>
      <c r="D734" s="17">
        <v>42112</v>
      </c>
      <c r="E734" s="18">
        <v>44427.743750000001</v>
      </c>
      <c r="F734" s="18">
        <v>44454</v>
      </c>
      <c r="G734" s="19">
        <v>59600</v>
      </c>
      <c r="H734" s="20"/>
      <c r="I734" s="20"/>
      <c r="J734" s="20">
        <v>0</v>
      </c>
      <c r="K734" s="20">
        <v>59600</v>
      </c>
      <c r="L734" s="20"/>
      <c r="M734" s="20"/>
      <c r="N734" s="20">
        <v>59600</v>
      </c>
      <c r="O734" s="20">
        <v>0</v>
      </c>
      <c r="P734" s="16" t="s">
        <v>773</v>
      </c>
      <c r="Q734" s="19">
        <v>59600</v>
      </c>
      <c r="R734" s="20"/>
      <c r="S734" s="20"/>
      <c r="T734" s="20"/>
      <c r="U734" s="16">
        <v>0</v>
      </c>
      <c r="V734" s="20"/>
      <c r="W734" s="20"/>
      <c r="X734" s="20"/>
      <c r="Y734" s="20"/>
      <c r="Z734" s="20"/>
      <c r="AA734" s="20"/>
      <c r="AB734" s="20"/>
      <c r="AC734" s="16"/>
      <c r="AD734" s="20"/>
      <c r="AE734" s="20">
        <v>0</v>
      </c>
      <c r="AF734" s="20"/>
      <c r="AG734" s="25">
        <v>0</v>
      </c>
      <c r="AH734" s="16"/>
      <c r="AI734" s="16"/>
      <c r="AJ734" s="20">
        <v>0</v>
      </c>
      <c r="AK734" s="20"/>
      <c r="AL734" s="26">
        <v>0</v>
      </c>
    </row>
    <row r="735" spans="1:39" x14ac:dyDescent="0.25">
      <c r="A735" s="15">
        <v>727</v>
      </c>
      <c r="B735" s="16"/>
      <c r="C735" s="17" t="s">
        <v>45</v>
      </c>
      <c r="D735" s="17">
        <v>42115</v>
      </c>
      <c r="E735" s="18">
        <v>44427.749305555553</v>
      </c>
      <c r="F735" s="17"/>
      <c r="G735" s="19">
        <v>36300</v>
      </c>
      <c r="H735" s="20"/>
      <c r="I735" s="20"/>
      <c r="J735" s="20">
        <v>0</v>
      </c>
      <c r="K735" s="20">
        <v>0</v>
      </c>
      <c r="L735" s="20"/>
      <c r="M735" s="20"/>
      <c r="N735" s="20">
        <v>0</v>
      </c>
      <c r="O735" s="20">
        <v>36300</v>
      </c>
      <c r="P735" s="16" t="s">
        <v>774</v>
      </c>
      <c r="Q735" s="19">
        <v>36300</v>
      </c>
      <c r="R735" s="20"/>
      <c r="S735" s="20"/>
      <c r="T735" s="20"/>
      <c r="U735" s="16">
        <v>0</v>
      </c>
      <c r="V735" s="20"/>
      <c r="W735" s="20"/>
      <c r="X735" s="20"/>
      <c r="Y735" s="20"/>
      <c r="Z735" s="20"/>
      <c r="AA735" s="20"/>
      <c r="AB735" s="20"/>
      <c r="AC735" s="16"/>
      <c r="AD735" s="20"/>
      <c r="AE735" s="20"/>
      <c r="AF735" s="20"/>
      <c r="AG735" s="25">
        <v>0</v>
      </c>
      <c r="AH735" s="16"/>
      <c r="AI735" s="16" t="s">
        <v>7585</v>
      </c>
      <c r="AJ735" s="20"/>
      <c r="AK735" s="20"/>
      <c r="AL735" s="26">
        <v>0</v>
      </c>
      <c r="AM735">
        <v>36300</v>
      </c>
    </row>
    <row r="736" spans="1:39" x14ac:dyDescent="0.25">
      <c r="A736" s="15">
        <v>728</v>
      </c>
      <c r="B736" s="16"/>
      <c r="C736" s="17" t="s">
        <v>45</v>
      </c>
      <c r="D736" s="17">
        <v>42123</v>
      </c>
      <c r="E736" s="18">
        <v>44428.017361111109</v>
      </c>
      <c r="F736" s="18">
        <v>44454</v>
      </c>
      <c r="G736" s="19">
        <v>161140</v>
      </c>
      <c r="H736" s="20"/>
      <c r="I736" s="20"/>
      <c r="J736" s="20">
        <v>0</v>
      </c>
      <c r="K736" s="20">
        <v>161140</v>
      </c>
      <c r="L736" s="20"/>
      <c r="M736" s="20"/>
      <c r="N736" s="20">
        <v>161140</v>
      </c>
      <c r="O736" s="20">
        <v>0</v>
      </c>
      <c r="P736" s="16" t="s">
        <v>775</v>
      </c>
      <c r="Q736" s="19">
        <v>161140</v>
      </c>
      <c r="R736" s="20"/>
      <c r="S736" s="20"/>
      <c r="T736" s="20"/>
      <c r="U736" s="16">
        <v>0</v>
      </c>
      <c r="V736" s="20"/>
      <c r="W736" s="20"/>
      <c r="X736" s="20"/>
      <c r="Y736" s="20"/>
      <c r="Z736" s="20"/>
      <c r="AA736" s="20"/>
      <c r="AB736" s="20"/>
      <c r="AC736" s="16"/>
      <c r="AD736" s="20"/>
      <c r="AE736" s="20">
        <v>0</v>
      </c>
      <c r="AF736" s="20"/>
      <c r="AG736" s="25">
        <v>0</v>
      </c>
      <c r="AH736" s="16"/>
      <c r="AI736" s="16"/>
      <c r="AJ736" s="20">
        <v>0</v>
      </c>
      <c r="AK736" s="20"/>
      <c r="AL736" s="26">
        <v>0</v>
      </c>
    </row>
    <row r="737" spans="1:38" x14ac:dyDescent="0.25">
      <c r="A737" s="15">
        <v>729</v>
      </c>
      <c r="B737" s="16"/>
      <c r="C737" s="17" t="s">
        <v>45</v>
      </c>
      <c r="D737" s="17">
        <v>42199</v>
      </c>
      <c r="E737" s="18">
        <v>44428.606249999997</v>
      </c>
      <c r="F737" s="18">
        <v>44454</v>
      </c>
      <c r="G737" s="19">
        <v>70203</v>
      </c>
      <c r="H737" s="20"/>
      <c r="I737" s="20"/>
      <c r="J737" s="20">
        <v>0</v>
      </c>
      <c r="K737" s="20">
        <v>0</v>
      </c>
      <c r="L737" s="20"/>
      <c r="M737" s="20"/>
      <c r="N737" s="20">
        <v>0</v>
      </c>
      <c r="O737" s="20">
        <v>70203</v>
      </c>
      <c r="P737" s="16" t="s">
        <v>776</v>
      </c>
      <c r="Q737" s="19">
        <v>70203</v>
      </c>
      <c r="R737" s="20"/>
      <c r="S737" s="20"/>
      <c r="T737" s="20"/>
      <c r="U737" s="16">
        <v>0</v>
      </c>
      <c r="V737" s="20"/>
      <c r="W737" s="20"/>
      <c r="X737" s="20"/>
      <c r="Y737" s="20"/>
      <c r="Z737" s="20"/>
      <c r="AA737" s="20"/>
      <c r="AB737" s="20"/>
      <c r="AC737" s="16"/>
      <c r="AD737" s="20"/>
      <c r="AE737" s="20">
        <v>0</v>
      </c>
      <c r="AF737" s="20"/>
      <c r="AG737" s="25">
        <v>70203</v>
      </c>
      <c r="AH737" s="16"/>
      <c r="AI737" s="16"/>
      <c r="AJ737" s="20">
        <v>70203</v>
      </c>
      <c r="AK737" s="20"/>
      <c r="AL737" s="26">
        <v>0</v>
      </c>
    </row>
    <row r="738" spans="1:38" x14ac:dyDescent="0.25">
      <c r="A738" s="15">
        <v>730</v>
      </c>
      <c r="B738" s="16"/>
      <c r="C738" s="17" t="s">
        <v>45</v>
      </c>
      <c r="D738" s="17">
        <v>42253</v>
      </c>
      <c r="E738" s="18">
        <v>44429.387499999997</v>
      </c>
      <c r="F738" s="18">
        <v>44454</v>
      </c>
      <c r="G738" s="19">
        <v>6500</v>
      </c>
      <c r="H738" s="20"/>
      <c r="I738" s="20"/>
      <c r="J738" s="20">
        <v>0</v>
      </c>
      <c r="K738" s="20">
        <v>0</v>
      </c>
      <c r="L738" s="20"/>
      <c r="M738" s="20"/>
      <c r="N738" s="20">
        <v>0</v>
      </c>
      <c r="O738" s="20">
        <v>6500</v>
      </c>
      <c r="P738" s="16" t="s">
        <v>777</v>
      </c>
      <c r="Q738" s="19">
        <v>6500</v>
      </c>
      <c r="R738" s="20"/>
      <c r="S738" s="20"/>
      <c r="T738" s="20"/>
      <c r="U738" s="16">
        <v>0</v>
      </c>
      <c r="V738" s="20"/>
      <c r="W738" s="20"/>
      <c r="X738" s="20"/>
      <c r="Y738" s="20"/>
      <c r="Z738" s="20"/>
      <c r="AA738" s="20"/>
      <c r="AB738" s="20"/>
      <c r="AC738" s="16"/>
      <c r="AD738" s="20"/>
      <c r="AE738" s="20">
        <v>0</v>
      </c>
      <c r="AF738" s="20"/>
      <c r="AG738" s="25">
        <v>6500</v>
      </c>
      <c r="AH738" s="16"/>
      <c r="AI738" s="16"/>
      <c r="AJ738" s="20">
        <v>6500</v>
      </c>
      <c r="AK738" s="20"/>
      <c r="AL738" s="26">
        <v>0</v>
      </c>
    </row>
    <row r="739" spans="1:38" x14ac:dyDescent="0.25">
      <c r="A739" s="15">
        <v>731</v>
      </c>
      <c r="B739" s="16"/>
      <c r="C739" s="17" t="s">
        <v>45</v>
      </c>
      <c r="D739" s="17">
        <v>42255</v>
      </c>
      <c r="E739" s="18">
        <v>44429.38958333333</v>
      </c>
      <c r="F739" s="18">
        <v>44454</v>
      </c>
      <c r="G739" s="19">
        <v>6500</v>
      </c>
      <c r="H739" s="20"/>
      <c r="I739" s="20"/>
      <c r="J739" s="20">
        <v>0</v>
      </c>
      <c r="K739" s="20">
        <v>0</v>
      </c>
      <c r="L739" s="20"/>
      <c r="M739" s="20"/>
      <c r="N739" s="20">
        <v>0</v>
      </c>
      <c r="O739" s="20">
        <v>6500</v>
      </c>
      <c r="P739" s="16" t="s">
        <v>778</v>
      </c>
      <c r="Q739" s="19">
        <v>6500</v>
      </c>
      <c r="R739" s="20"/>
      <c r="S739" s="20"/>
      <c r="T739" s="20"/>
      <c r="U739" s="16">
        <v>0</v>
      </c>
      <c r="V739" s="20"/>
      <c r="W739" s="20"/>
      <c r="X739" s="20"/>
      <c r="Y739" s="20"/>
      <c r="Z739" s="20"/>
      <c r="AA739" s="20"/>
      <c r="AB739" s="20"/>
      <c r="AC739" s="16"/>
      <c r="AD739" s="20"/>
      <c r="AE739" s="20">
        <v>0</v>
      </c>
      <c r="AF739" s="20"/>
      <c r="AG739" s="25">
        <v>6500</v>
      </c>
      <c r="AH739" s="16"/>
      <c r="AI739" s="16"/>
      <c r="AJ739" s="20">
        <v>6500</v>
      </c>
      <c r="AK739" s="20"/>
      <c r="AL739" s="26">
        <v>0</v>
      </c>
    </row>
    <row r="740" spans="1:38" x14ac:dyDescent="0.25">
      <c r="A740" s="15">
        <v>732</v>
      </c>
      <c r="B740" s="16"/>
      <c r="C740" s="17" t="s">
        <v>45</v>
      </c>
      <c r="D740" s="17">
        <v>42286</v>
      </c>
      <c r="E740" s="18">
        <v>44429.435416666667</v>
      </c>
      <c r="F740" s="18">
        <v>44454</v>
      </c>
      <c r="G740" s="19">
        <v>6500</v>
      </c>
      <c r="H740" s="20"/>
      <c r="I740" s="20"/>
      <c r="J740" s="20">
        <v>0</v>
      </c>
      <c r="K740" s="20">
        <v>0</v>
      </c>
      <c r="L740" s="20"/>
      <c r="M740" s="20"/>
      <c r="N740" s="20">
        <v>0</v>
      </c>
      <c r="O740" s="20">
        <v>6500</v>
      </c>
      <c r="P740" s="16" t="s">
        <v>779</v>
      </c>
      <c r="Q740" s="19">
        <v>6500</v>
      </c>
      <c r="R740" s="20"/>
      <c r="S740" s="20"/>
      <c r="T740" s="20"/>
      <c r="U740" s="16">
        <v>0</v>
      </c>
      <c r="V740" s="20"/>
      <c r="W740" s="20"/>
      <c r="X740" s="20"/>
      <c r="Y740" s="20"/>
      <c r="Z740" s="20"/>
      <c r="AA740" s="20"/>
      <c r="AB740" s="20"/>
      <c r="AC740" s="16"/>
      <c r="AD740" s="20"/>
      <c r="AE740" s="20">
        <v>0</v>
      </c>
      <c r="AF740" s="20"/>
      <c r="AG740" s="25">
        <v>6500</v>
      </c>
      <c r="AH740" s="16"/>
      <c r="AI740" s="16"/>
      <c r="AJ740" s="20">
        <v>6500</v>
      </c>
      <c r="AK740" s="20"/>
      <c r="AL740" s="26">
        <v>0</v>
      </c>
    </row>
    <row r="741" spans="1:38" x14ac:dyDescent="0.25">
      <c r="A741" s="15">
        <v>733</v>
      </c>
      <c r="B741" s="16"/>
      <c r="C741" s="17" t="s">
        <v>45</v>
      </c>
      <c r="D741" s="17">
        <v>42293</v>
      </c>
      <c r="E741" s="18">
        <v>44429.45208333333</v>
      </c>
      <c r="F741" s="18">
        <v>44454</v>
      </c>
      <c r="G741" s="19">
        <v>6500</v>
      </c>
      <c r="H741" s="20"/>
      <c r="I741" s="20"/>
      <c r="J741" s="20">
        <v>0</v>
      </c>
      <c r="K741" s="20">
        <v>0</v>
      </c>
      <c r="L741" s="20"/>
      <c r="M741" s="20"/>
      <c r="N741" s="20">
        <v>0</v>
      </c>
      <c r="O741" s="20">
        <v>6500</v>
      </c>
      <c r="P741" s="16" t="s">
        <v>780</v>
      </c>
      <c r="Q741" s="19">
        <v>6500</v>
      </c>
      <c r="R741" s="20"/>
      <c r="S741" s="20"/>
      <c r="T741" s="20"/>
      <c r="U741" s="16">
        <v>0</v>
      </c>
      <c r="V741" s="20"/>
      <c r="W741" s="20"/>
      <c r="X741" s="20"/>
      <c r="Y741" s="20"/>
      <c r="Z741" s="20"/>
      <c r="AA741" s="20"/>
      <c r="AB741" s="20"/>
      <c r="AC741" s="16"/>
      <c r="AD741" s="20"/>
      <c r="AE741" s="20">
        <v>0</v>
      </c>
      <c r="AF741" s="20"/>
      <c r="AG741" s="25">
        <v>6500</v>
      </c>
      <c r="AH741" s="16"/>
      <c r="AI741" s="16"/>
      <c r="AJ741" s="20">
        <v>6500</v>
      </c>
      <c r="AK741" s="20"/>
      <c r="AL741" s="26">
        <v>0</v>
      </c>
    </row>
    <row r="742" spans="1:38" x14ac:dyDescent="0.25">
      <c r="A742" s="15">
        <v>734</v>
      </c>
      <c r="B742" s="16"/>
      <c r="C742" s="17" t="s">
        <v>45</v>
      </c>
      <c r="D742" s="17">
        <v>42299</v>
      </c>
      <c r="E742" s="18">
        <v>44429.461805555555</v>
      </c>
      <c r="F742" s="18">
        <v>44454</v>
      </c>
      <c r="G742" s="19">
        <v>6500</v>
      </c>
      <c r="H742" s="20"/>
      <c r="I742" s="20"/>
      <c r="J742" s="20">
        <v>0</v>
      </c>
      <c r="K742" s="20">
        <v>0</v>
      </c>
      <c r="L742" s="20"/>
      <c r="M742" s="20"/>
      <c r="N742" s="20">
        <v>0</v>
      </c>
      <c r="O742" s="20">
        <v>6500</v>
      </c>
      <c r="P742" s="16" t="s">
        <v>781</v>
      </c>
      <c r="Q742" s="19">
        <v>6500</v>
      </c>
      <c r="R742" s="20"/>
      <c r="S742" s="20"/>
      <c r="T742" s="20"/>
      <c r="U742" s="16">
        <v>0</v>
      </c>
      <c r="V742" s="20"/>
      <c r="W742" s="20"/>
      <c r="X742" s="20"/>
      <c r="Y742" s="20"/>
      <c r="Z742" s="20"/>
      <c r="AA742" s="20"/>
      <c r="AB742" s="20"/>
      <c r="AC742" s="16"/>
      <c r="AD742" s="20"/>
      <c r="AE742" s="20">
        <v>0</v>
      </c>
      <c r="AF742" s="20"/>
      <c r="AG742" s="25">
        <v>6500</v>
      </c>
      <c r="AH742" s="16"/>
      <c r="AI742" s="16"/>
      <c r="AJ742" s="20">
        <v>6500</v>
      </c>
      <c r="AK742" s="20"/>
      <c r="AL742" s="26">
        <v>0</v>
      </c>
    </row>
    <row r="743" spans="1:38" x14ac:dyDescent="0.25">
      <c r="A743" s="15">
        <v>735</v>
      </c>
      <c r="B743" s="16"/>
      <c r="C743" s="17" t="s">
        <v>45</v>
      </c>
      <c r="D743" s="17">
        <v>42407</v>
      </c>
      <c r="E743" s="18">
        <v>44429.675000000003</v>
      </c>
      <c r="F743" s="18">
        <v>44454</v>
      </c>
      <c r="G743" s="19">
        <v>226836</v>
      </c>
      <c r="H743" s="20"/>
      <c r="I743" s="20"/>
      <c r="J743" s="20">
        <v>0</v>
      </c>
      <c r="K743" s="20">
        <v>0</v>
      </c>
      <c r="L743" s="20"/>
      <c r="M743" s="20"/>
      <c r="N743" s="20">
        <v>0</v>
      </c>
      <c r="O743" s="20">
        <v>226836</v>
      </c>
      <c r="P743" s="16" t="s">
        <v>782</v>
      </c>
      <c r="Q743" s="19">
        <v>226836</v>
      </c>
      <c r="R743" s="20"/>
      <c r="S743" s="20"/>
      <c r="T743" s="20"/>
      <c r="U743" s="16">
        <v>0</v>
      </c>
      <c r="V743" s="20"/>
      <c r="W743" s="20"/>
      <c r="X743" s="20"/>
      <c r="Y743" s="20"/>
      <c r="Z743" s="20"/>
      <c r="AA743" s="20"/>
      <c r="AB743" s="20"/>
      <c r="AC743" s="16"/>
      <c r="AD743" s="20"/>
      <c r="AE743" s="20">
        <v>0</v>
      </c>
      <c r="AF743" s="20"/>
      <c r="AG743" s="25">
        <v>226836</v>
      </c>
      <c r="AH743" s="16"/>
      <c r="AI743" s="16"/>
      <c r="AJ743" s="20">
        <v>226836</v>
      </c>
      <c r="AK743" s="20"/>
      <c r="AL743" s="26">
        <v>0</v>
      </c>
    </row>
    <row r="744" spans="1:38" x14ac:dyDescent="0.25">
      <c r="A744" s="15">
        <v>736</v>
      </c>
      <c r="B744" s="16"/>
      <c r="C744" s="17" t="s">
        <v>45</v>
      </c>
      <c r="D744" s="17">
        <v>42466</v>
      </c>
      <c r="E744" s="18">
        <v>44430.89166666667</v>
      </c>
      <c r="F744" s="18">
        <v>44454</v>
      </c>
      <c r="G744" s="19">
        <v>110700</v>
      </c>
      <c r="H744" s="20"/>
      <c r="I744" s="20"/>
      <c r="J744" s="20">
        <v>0</v>
      </c>
      <c r="K744" s="20">
        <v>0</v>
      </c>
      <c r="L744" s="20"/>
      <c r="M744" s="20"/>
      <c r="N744" s="20">
        <v>0</v>
      </c>
      <c r="O744" s="20">
        <v>110700</v>
      </c>
      <c r="P744" s="16" t="s">
        <v>783</v>
      </c>
      <c r="Q744" s="19">
        <v>110700</v>
      </c>
      <c r="R744" s="20"/>
      <c r="S744" s="20"/>
      <c r="T744" s="20"/>
      <c r="U744" s="16">
        <v>0</v>
      </c>
      <c r="V744" s="20"/>
      <c r="W744" s="20"/>
      <c r="X744" s="20"/>
      <c r="Y744" s="20"/>
      <c r="Z744" s="20"/>
      <c r="AA744" s="20"/>
      <c r="AB744" s="20"/>
      <c r="AC744" s="16"/>
      <c r="AD744" s="20"/>
      <c r="AE744" s="20">
        <v>0</v>
      </c>
      <c r="AF744" s="20"/>
      <c r="AG744" s="25">
        <v>110700</v>
      </c>
      <c r="AH744" s="16"/>
      <c r="AI744" s="16"/>
      <c r="AJ744" s="20">
        <v>110700</v>
      </c>
      <c r="AK744" s="20"/>
      <c r="AL744" s="26">
        <v>0</v>
      </c>
    </row>
    <row r="745" spans="1:38" x14ac:dyDescent="0.25">
      <c r="A745" s="15">
        <v>737</v>
      </c>
      <c r="B745" s="16"/>
      <c r="C745" s="17" t="s">
        <v>45</v>
      </c>
      <c r="D745" s="17">
        <v>42516</v>
      </c>
      <c r="E745" s="18">
        <v>44431.490972222222</v>
      </c>
      <c r="F745" s="18">
        <v>44454</v>
      </c>
      <c r="G745" s="19">
        <v>6500</v>
      </c>
      <c r="H745" s="20"/>
      <c r="I745" s="20"/>
      <c r="J745" s="20">
        <v>0</v>
      </c>
      <c r="K745" s="20">
        <v>0</v>
      </c>
      <c r="L745" s="20"/>
      <c r="M745" s="20"/>
      <c r="N745" s="20">
        <v>0</v>
      </c>
      <c r="O745" s="20">
        <v>6500</v>
      </c>
      <c r="P745" s="16" t="s">
        <v>784</v>
      </c>
      <c r="Q745" s="19">
        <v>6500</v>
      </c>
      <c r="R745" s="20"/>
      <c r="S745" s="20"/>
      <c r="T745" s="20"/>
      <c r="U745" s="16">
        <v>0</v>
      </c>
      <c r="V745" s="20"/>
      <c r="W745" s="20"/>
      <c r="X745" s="20"/>
      <c r="Y745" s="20"/>
      <c r="Z745" s="20"/>
      <c r="AA745" s="20"/>
      <c r="AB745" s="20"/>
      <c r="AC745" s="16"/>
      <c r="AD745" s="20"/>
      <c r="AE745" s="20">
        <v>0</v>
      </c>
      <c r="AF745" s="20"/>
      <c r="AG745" s="25">
        <v>6500</v>
      </c>
      <c r="AH745" s="16"/>
      <c r="AI745" s="16"/>
      <c r="AJ745" s="20">
        <v>6500</v>
      </c>
      <c r="AK745" s="20"/>
      <c r="AL745" s="26">
        <v>0</v>
      </c>
    </row>
    <row r="746" spans="1:38" x14ac:dyDescent="0.25">
      <c r="A746" s="15">
        <v>738</v>
      </c>
      <c r="B746" s="16"/>
      <c r="C746" s="17" t="s">
        <v>45</v>
      </c>
      <c r="D746" s="17">
        <v>42534</v>
      </c>
      <c r="E746" s="18">
        <v>44431.60833333333</v>
      </c>
      <c r="F746" s="18">
        <v>44454</v>
      </c>
      <c r="G746" s="19">
        <v>6500</v>
      </c>
      <c r="H746" s="20"/>
      <c r="I746" s="20"/>
      <c r="J746" s="20">
        <v>0</v>
      </c>
      <c r="K746" s="20">
        <v>0</v>
      </c>
      <c r="L746" s="20"/>
      <c r="M746" s="20"/>
      <c r="N746" s="20">
        <v>0</v>
      </c>
      <c r="O746" s="20">
        <v>6500</v>
      </c>
      <c r="P746" s="16" t="s">
        <v>785</v>
      </c>
      <c r="Q746" s="19">
        <v>6500</v>
      </c>
      <c r="R746" s="20"/>
      <c r="S746" s="20"/>
      <c r="T746" s="20"/>
      <c r="U746" s="16">
        <v>0</v>
      </c>
      <c r="V746" s="20"/>
      <c r="W746" s="20"/>
      <c r="X746" s="20"/>
      <c r="Y746" s="20"/>
      <c r="Z746" s="20"/>
      <c r="AA746" s="20"/>
      <c r="AB746" s="20"/>
      <c r="AC746" s="16"/>
      <c r="AD746" s="20"/>
      <c r="AE746" s="20">
        <v>0</v>
      </c>
      <c r="AF746" s="20"/>
      <c r="AG746" s="25">
        <v>6500</v>
      </c>
      <c r="AH746" s="16"/>
      <c r="AI746" s="16"/>
      <c r="AJ746" s="20">
        <v>6500</v>
      </c>
      <c r="AK746" s="20"/>
      <c r="AL746" s="26">
        <v>0</v>
      </c>
    </row>
    <row r="747" spans="1:38" x14ac:dyDescent="0.25">
      <c r="A747" s="15">
        <v>739</v>
      </c>
      <c r="B747" s="16"/>
      <c r="C747" s="17" t="s">
        <v>45</v>
      </c>
      <c r="D747" s="17">
        <v>42575</v>
      </c>
      <c r="E747" s="18">
        <v>44431.701388888891</v>
      </c>
      <c r="F747" s="18">
        <v>44454</v>
      </c>
      <c r="G747" s="19">
        <v>247313</v>
      </c>
      <c r="H747" s="20"/>
      <c r="I747" s="20"/>
      <c r="J747" s="20">
        <v>0</v>
      </c>
      <c r="K747" s="20">
        <v>208213</v>
      </c>
      <c r="L747" s="20"/>
      <c r="M747" s="20"/>
      <c r="N747" s="20">
        <v>208213</v>
      </c>
      <c r="O747" s="20">
        <v>39100</v>
      </c>
      <c r="P747" s="16" t="s">
        <v>786</v>
      </c>
      <c r="Q747" s="19">
        <v>247313</v>
      </c>
      <c r="R747" s="20"/>
      <c r="S747" s="20"/>
      <c r="T747" s="20"/>
      <c r="U747" s="16">
        <v>0</v>
      </c>
      <c r="V747" s="20"/>
      <c r="W747" s="20"/>
      <c r="X747" s="20"/>
      <c r="Y747" s="20"/>
      <c r="Z747" s="20"/>
      <c r="AA747" s="20"/>
      <c r="AB747" s="20"/>
      <c r="AC747" s="16"/>
      <c r="AD747" s="20"/>
      <c r="AE747" s="20">
        <v>0</v>
      </c>
      <c r="AF747" s="20"/>
      <c r="AG747" s="25">
        <v>39100</v>
      </c>
      <c r="AH747" s="16"/>
      <c r="AI747" s="16"/>
      <c r="AJ747" s="20">
        <v>39100</v>
      </c>
      <c r="AK747" s="20"/>
      <c r="AL747" s="26">
        <v>0</v>
      </c>
    </row>
    <row r="748" spans="1:38" x14ac:dyDescent="0.25">
      <c r="A748" s="15">
        <v>740</v>
      </c>
      <c r="B748" s="16"/>
      <c r="C748" s="17" t="s">
        <v>45</v>
      </c>
      <c r="D748" s="17">
        <v>42577</v>
      </c>
      <c r="E748" s="18">
        <v>44431.702777777777</v>
      </c>
      <c r="F748" s="18">
        <v>44454</v>
      </c>
      <c r="G748" s="19">
        <v>80800</v>
      </c>
      <c r="H748" s="20"/>
      <c r="I748" s="20"/>
      <c r="J748" s="20">
        <v>0</v>
      </c>
      <c r="K748" s="20">
        <v>0</v>
      </c>
      <c r="L748" s="20"/>
      <c r="M748" s="20"/>
      <c r="N748" s="20">
        <v>0</v>
      </c>
      <c r="O748" s="20">
        <v>80800</v>
      </c>
      <c r="P748" s="16" t="s">
        <v>787</v>
      </c>
      <c r="Q748" s="19">
        <v>80800</v>
      </c>
      <c r="R748" s="20"/>
      <c r="S748" s="20">
        <v>80800</v>
      </c>
      <c r="T748" s="20"/>
      <c r="U748" s="16">
        <v>0</v>
      </c>
      <c r="V748" s="20"/>
      <c r="W748" s="20"/>
      <c r="X748" s="20"/>
      <c r="Y748" s="20"/>
      <c r="Z748" s="20"/>
      <c r="AA748" s="20"/>
      <c r="AB748" s="20"/>
      <c r="AC748" s="16"/>
      <c r="AD748" s="20"/>
      <c r="AE748" s="20"/>
      <c r="AF748" s="20"/>
      <c r="AG748" s="25">
        <v>0</v>
      </c>
      <c r="AH748" s="16"/>
      <c r="AI748" s="16"/>
      <c r="AJ748" s="20"/>
      <c r="AK748" s="20"/>
      <c r="AL748" s="26">
        <v>0</v>
      </c>
    </row>
    <row r="749" spans="1:38" x14ac:dyDescent="0.25">
      <c r="A749" s="15">
        <v>741</v>
      </c>
      <c r="B749" s="16"/>
      <c r="C749" s="17" t="s">
        <v>45</v>
      </c>
      <c r="D749" s="17">
        <v>42607</v>
      </c>
      <c r="E749" s="18">
        <v>44432.043055555558</v>
      </c>
      <c r="F749" s="18">
        <v>44454</v>
      </c>
      <c r="G749" s="19">
        <v>533331</v>
      </c>
      <c r="H749" s="20"/>
      <c r="I749" s="20"/>
      <c r="J749" s="20">
        <v>0</v>
      </c>
      <c r="K749" s="20">
        <v>465500</v>
      </c>
      <c r="L749" s="20"/>
      <c r="M749" s="20"/>
      <c r="N749" s="20">
        <v>465500</v>
      </c>
      <c r="O749" s="20">
        <v>67831</v>
      </c>
      <c r="P749" s="16" t="s">
        <v>788</v>
      </c>
      <c r="Q749" s="19">
        <v>533331</v>
      </c>
      <c r="R749" s="20"/>
      <c r="S749" s="20"/>
      <c r="T749" s="20"/>
      <c r="U749" s="16">
        <v>0</v>
      </c>
      <c r="V749" s="20"/>
      <c r="W749" s="20"/>
      <c r="X749" s="20"/>
      <c r="Y749" s="20"/>
      <c r="Z749" s="20"/>
      <c r="AA749" s="20"/>
      <c r="AB749" s="20"/>
      <c r="AC749" s="16"/>
      <c r="AD749" s="20"/>
      <c r="AE749" s="20">
        <v>0</v>
      </c>
      <c r="AF749" s="20"/>
      <c r="AG749" s="25">
        <v>67831</v>
      </c>
      <c r="AH749" s="16"/>
      <c r="AI749" s="16"/>
      <c r="AJ749" s="20">
        <v>67831</v>
      </c>
      <c r="AK749" s="20"/>
      <c r="AL749" s="26">
        <v>0</v>
      </c>
    </row>
    <row r="750" spans="1:38" x14ac:dyDescent="0.25">
      <c r="A750" s="15">
        <v>742</v>
      </c>
      <c r="B750" s="16"/>
      <c r="C750" s="17" t="s">
        <v>45</v>
      </c>
      <c r="D750" s="17">
        <v>42658</v>
      </c>
      <c r="E750" s="18">
        <v>44432.492361111108</v>
      </c>
      <c r="F750" s="18">
        <v>44454</v>
      </c>
      <c r="G750" s="19">
        <v>502693</v>
      </c>
      <c r="H750" s="20"/>
      <c r="I750" s="20"/>
      <c r="J750" s="20">
        <v>0</v>
      </c>
      <c r="K750" s="20">
        <v>0</v>
      </c>
      <c r="L750" s="20"/>
      <c r="M750" s="20"/>
      <c r="N750" s="20">
        <v>0</v>
      </c>
      <c r="O750" s="20">
        <v>502693</v>
      </c>
      <c r="P750" s="16" t="s">
        <v>789</v>
      </c>
      <c r="Q750" s="19">
        <v>502693</v>
      </c>
      <c r="R750" s="20"/>
      <c r="S750" s="20"/>
      <c r="T750" s="20"/>
      <c r="U750" s="16">
        <v>0</v>
      </c>
      <c r="V750" s="20"/>
      <c r="W750" s="20"/>
      <c r="X750" s="20"/>
      <c r="Y750" s="20"/>
      <c r="Z750" s="20"/>
      <c r="AA750" s="20"/>
      <c r="AB750" s="20"/>
      <c r="AC750" s="16"/>
      <c r="AD750" s="20"/>
      <c r="AE750" s="20">
        <v>0</v>
      </c>
      <c r="AF750" s="20"/>
      <c r="AG750" s="25">
        <v>502693</v>
      </c>
      <c r="AH750" s="16"/>
      <c r="AI750" s="16"/>
      <c r="AJ750" s="20">
        <v>502693</v>
      </c>
      <c r="AK750" s="20"/>
      <c r="AL750" s="26">
        <v>0</v>
      </c>
    </row>
    <row r="751" spans="1:38" x14ac:dyDescent="0.25">
      <c r="A751" s="15">
        <v>743</v>
      </c>
      <c r="B751" s="16"/>
      <c r="C751" s="17" t="s">
        <v>45</v>
      </c>
      <c r="D751" s="17">
        <v>42729</v>
      </c>
      <c r="E751" s="18">
        <v>44433.311111111114</v>
      </c>
      <c r="F751" s="18">
        <v>44454</v>
      </c>
      <c r="G751" s="19">
        <v>203032</v>
      </c>
      <c r="H751" s="20"/>
      <c r="I751" s="20"/>
      <c r="J751" s="20">
        <v>0</v>
      </c>
      <c r="K751" s="20">
        <v>195500</v>
      </c>
      <c r="L751" s="20"/>
      <c r="M751" s="20"/>
      <c r="N751" s="20">
        <v>195500</v>
      </c>
      <c r="O751" s="20">
        <v>7532</v>
      </c>
      <c r="P751" s="16" t="s">
        <v>790</v>
      </c>
      <c r="Q751" s="19">
        <v>203032</v>
      </c>
      <c r="R751" s="20"/>
      <c r="S751" s="20"/>
      <c r="T751" s="20"/>
      <c r="U751" s="16">
        <v>0</v>
      </c>
      <c r="V751" s="20"/>
      <c r="W751" s="20"/>
      <c r="X751" s="20"/>
      <c r="Y751" s="20"/>
      <c r="Z751" s="20"/>
      <c r="AA751" s="20"/>
      <c r="AB751" s="20"/>
      <c r="AC751" s="16"/>
      <c r="AD751" s="20"/>
      <c r="AE751" s="20">
        <v>0</v>
      </c>
      <c r="AF751" s="20"/>
      <c r="AG751" s="25">
        <v>7532</v>
      </c>
      <c r="AH751" s="16"/>
      <c r="AI751" s="16"/>
      <c r="AJ751" s="20">
        <v>7532</v>
      </c>
      <c r="AK751" s="20"/>
      <c r="AL751" s="26">
        <v>0</v>
      </c>
    </row>
    <row r="752" spans="1:38" x14ac:dyDescent="0.25">
      <c r="A752" s="15">
        <v>744</v>
      </c>
      <c r="B752" s="16"/>
      <c r="C752" s="17" t="s">
        <v>45</v>
      </c>
      <c r="D752" s="17">
        <v>42763</v>
      </c>
      <c r="E752" s="18">
        <v>44433.415972222225</v>
      </c>
      <c r="F752" s="18">
        <v>44454</v>
      </c>
      <c r="G752" s="19">
        <v>853086</v>
      </c>
      <c r="H752" s="20"/>
      <c r="I752" s="20"/>
      <c r="J752" s="20">
        <v>0</v>
      </c>
      <c r="K752" s="20">
        <v>723800</v>
      </c>
      <c r="L752" s="20"/>
      <c r="M752" s="20"/>
      <c r="N752" s="20">
        <v>723800</v>
      </c>
      <c r="O752" s="20">
        <v>129286</v>
      </c>
      <c r="P752" s="16" t="s">
        <v>791</v>
      </c>
      <c r="Q752" s="19">
        <v>853086</v>
      </c>
      <c r="R752" s="20"/>
      <c r="S752" s="20"/>
      <c r="T752" s="20"/>
      <c r="U752" s="16">
        <v>0</v>
      </c>
      <c r="V752" s="20"/>
      <c r="W752" s="20"/>
      <c r="X752" s="20"/>
      <c r="Y752" s="20"/>
      <c r="Z752" s="20"/>
      <c r="AA752" s="20"/>
      <c r="AB752" s="20"/>
      <c r="AC752" s="16"/>
      <c r="AD752" s="20"/>
      <c r="AE752" s="20">
        <v>0</v>
      </c>
      <c r="AF752" s="20"/>
      <c r="AG752" s="25">
        <v>129286</v>
      </c>
      <c r="AH752" s="16"/>
      <c r="AI752" s="16"/>
      <c r="AJ752" s="20">
        <v>129286</v>
      </c>
      <c r="AK752" s="20"/>
      <c r="AL752" s="26">
        <v>0</v>
      </c>
    </row>
    <row r="753" spans="1:39" x14ac:dyDescent="0.25">
      <c r="A753" s="15">
        <v>745</v>
      </c>
      <c r="B753" s="16"/>
      <c r="C753" s="17" t="s">
        <v>45</v>
      </c>
      <c r="D753" s="17">
        <v>42809</v>
      </c>
      <c r="E753" s="18">
        <v>44433.548611111109</v>
      </c>
      <c r="F753" s="18">
        <v>44454</v>
      </c>
      <c r="G753" s="19">
        <v>68484</v>
      </c>
      <c r="H753" s="20"/>
      <c r="I753" s="20"/>
      <c r="J753" s="20">
        <v>0</v>
      </c>
      <c r="K753" s="20">
        <v>0</v>
      </c>
      <c r="L753" s="20"/>
      <c r="M753" s="20"/>
      <c r="N753" s="20">
        <v>0</v>
      </c>
      <c r="O753" s="20">
        <v>68484</v>
      </c>
      <c r="P753" s="16" t="s">
        <v>792</v>
      </c>
      <c r="Q753" s="19">
        <v>68484</v>
      </c>
      <c r="R753" s="20"/>
      <c r="S753" s="20"/>
      <c r="T753" s="20"/>
      <c r="U753" s="16">
        <v>0</v>
      </c>
      <c r="V753" s="20"/>
      <c r="W753" s="20"/>
      <c r="X753" s="20"/>
      <c r="Y753" s="20"/>
      <c r="Z753" s="20"/>
      <c r="AA753" s="20"/>
      <c r="AB753" s="20"/>
      <c r="AC753" s="16"/>
      <c r="AD753" s="20"/>
      <c r="AE753" s="20">
        <v>0</v>
      </c>
      <c r="AF753" s="20"/>
      <c r="AG753" s="25">
        <v>68484</v>
      </c>
      <c r="AH753" s="16"/>
      <c r="AI753" s="16"/>
      <c r="AJ753" s="20">
        <v>68484</v>
      </c>
      <c r="AK753" s="20"/>
      <c r="AL753" s="26">
        <v>0</v>
      </c>
    </row>
    <row r="754" spans="1:39" x14ac:dyDescent="0.25">
      <c r="A754" s="15">
        <v>746</v>
      </c>
      <c r="B754" s="16"/>
      <c r="C754" s="17" t="s">
        <v>45</v>
      </c>
      <c r="D754" s="17">
        <v>42828</v>
      </c>
      <c r="E754" s="18">
        <v>44433.621527777781</v>
      </c>
      <c r="F754" s="18">
        <v>44454</v>
      </c>
      <c r="G754" s="19">
        <v>192474</v>
      </c>
      <c r="H754" s="20"/>
      <c r="I754" s="20"/>
      <c r="J754" s="20">
        <v>0</v>
      </c>
      <c r="K754" s="20">
        <v>0</v>
      </c>
      <c r="L754" s="20"/>
      <c r="M754" s="20"/>
      <c r="N754" s="20">
        <v>0</v>
      </c>
      <c r="O754" s="20">
        <v>192474</v>
      </c>
      <c r="P754" s="16" t="s">
        <v>793</v>
      </c>
      <c r="Q754" s="19">
        <v>192474</v>
      </c>
      <c r="R754" s="20"/>
      <c r="S754" s="20"/>
      <c r="T754" s="20"/>
      <c r="U754" s="16">
        <v>0</v>
      </c>
      <c r="V754" s="20"/>
      <c r="W754" s="20"/>
      <c r="X754" s="20"/>
      <c r="Y754" s="20"/>
      <c r="Z754" s="20"/>
      <c r="AA754" s="20"/>
      <c r="AB754" s="20"/>
      <c r="AC754" s="16"/>
      <c r="AD754" s="20"/>
      <c r="AE754" s="20">
        <v>0</v>
      </c>
      <c r="AF754" s="20"/>
      <c r="AG754" s="25">
        <v>192474</v>
      </c>
      <c r="AH754" s="16"/>
      <c r="AI754" s="16"/>
      <c r="AJ754" s="20">
        <v>192474</v>
      </c>
      <c r="AK754" s="20"/>
      <c r="AL754" s="26">
        <v>0</v>
      </c>
    </row>
    <row r="755" spans="1:39" x14ac:dyDescent="0.25">
      <c r="A755" s="15">
        <v>747</v>
      </c>
      <c r="B755" s="16"/>
      <c r="C755" s="17" t="s">
        <v>45</v>
      </c>
      <c r="D755" s="17">
        <v>42871</v>
      </c>
      <c r="E755" s="18">
        <v>44433.951388888891</v>
      </c>
      <c r="F755" s="18">
        <v>44454</v>
      </c>
      <c r="G755" s="19">
        <v>91804</v>
      </c>
      <c r="H755" s="20"/>
      <c r="I755" s="20"/>
      <c r="J755" s="20">
        <v>0</v>
      </c>
      <c r="K755" s="20">
        <v>91804</v>
      </c>
      <c r="L755" s="20"/>
      <c r="M755" s="20"/>
      <c r="N755" s="20">
        <v>91804</v>
      </c>
      <c r="O755" s="20">
        <v>0</v>
      </c>
      <c r="P755" s="16" t="s">
        <v>794</v>
      </c>
      <c r="Q755" s="19">
        <v>91804</v>
      </c>
      <c r="R755" s="20"/>
      <c r="S755" s="20"/>
      <c r="T755" s="20"/>
      <c r="U755" s="16">
        <v>0</v>
      </c>
      <c r="V755" s="20"/>
      <c r="W755" s="20"/>
      <c r="X755" s="20"/>
      <c r="Y755" s="20"/>
      <c r="Z755" s="20"/>
      <c r="AA755" s="20"/>
      <c r="AB755" s="20"/>
      <c r="AC755" s="16"/>
      <c r="AD755" s="20"/>
      <c r="AE755" s="20">
        <v>0</v>
      </c>
      <c r="AF755" s="20"/>
      <c r="AG755" s="25">
        <v>0</v>
      </c>
      <c r="AH755" s="16"/>
      <c r="AI755" s="16"/>
      <c r="AJ755" s="20">
        <v>0</v>
      </c>
      <c r="AK755" s="20"/>
      <c r="AL755" s="26">
        <v>0</v>
      </c>
    </row>
    <row r="756" spans="1:39" x14ac:dyDescent="0.25">
      <c r="A756" s="15">
        <v>748</v>
      </c>
      <c r="B756" s="16"/>
      <c r="C756" s="17" t="s">
        <v>45</v>
      </c>
      <c r="D756" s="17">
        <v>43004</v>
      </c>
      <c r="E756" s="18">
        <v>44435.087500000001</v>
      </c>
      <c r="F756" s="18">
        <v>44454</v>
      </c>
      <c r="G756" s="19">
        <v>2584208</v>
      </c>
      <c r="H756" s="20"/>
      <c r="I756" s="20"/>
      <c r="J756" s="20">
        <v>0</v>
      </c>
      <c r="K756" s="20">
        <v>0</v>
      </c>
      <c r="L756" s="20"/>
      <c r="M756" s="20"/>
      <c r="N756" s="20">
        <v>0</v>
      </c>
      <c r="O756" s="20">
        <v>2584208</v>
      </c>
      <c r="P756" s="16" t="s">
        <v>795</v>
      </c>
      <c r="Q756" s="19">
        <v>2584208</v>
      </c>
      <c r="R756" s="20"/>
      <c r="S756" s="20">
        <v>2584208</v>
      </c>
      <c r="T756" s="20"/>
      <c r="U756" s="16">
        <v>0</v>
      </c>
      <c r="V756" s="20"/>
      <c r="W756" s="20"/>
      <c r="X756" s="20"/>
      <c r="Y756" s="20"/>
      <c r="Z756" s="20"/>
      <c r="AA756" s="20"/>
      <c r="AB756" s="20"/>
      <c r="AC756" s="16"/>
      <c r="AD756" s="20"/>
      <c r="AE756" s="20"/>
      <c r="AF756" s="20"/>
      <c r="AG756" s="25">
        <v>0</v>
      </c>
      <c r="AH756" s="16"/>
      <c r="AI756" s="16"/>
      <c r="AJ756" s="20"/>
      <c r="AK756" s="20"/>
      <c r="AL756" s="26">
        <v>0</v>
      </c>
    </row>
    <row r="757" spans="1:39" x14ac:dyDescent="0.25">
      <c r="A757" s="15">
        <v>749</v>
      </c>
      <c r="B757" s="16"/>
      <c r="C757" s="17" t="s">
        <v>45</v>
      </c>
      <c r="D757" s="17">
        <v>43095</v>
      </c>
      <c r="E757" s="18">
        <v>44435.540277777778</v>
      </c>
      <c r="F757" s="17"/>
      <c r="G757" s="19">
        <v>6500</v>
      </c>
      <c r="H757" s="20"/>
      <c r="I757" s="20"/>
      <c r="J757" s="20">
        <v>0</v>
      </c>
      <c r="K757" s="20">
        <v>0</v>
      </c>
      <c r="L757" s="20"/>
      <c r="M757" s="20"/>
      <c r="N757" s="20">
        <v>0</v>
      </c>
      <c r="O757" s="20">
        <v>6500</v>
      </c>
      <c r="P757" s="16" t="s">
        <v>796</v>
      </c>
      <c r="Q757" s="19">
        <v>6500</v>
      </c>
      <c r="R757" s="20"/>
      <c r="S757" s="20"/>
      <c r="T757" s="20"/>
      <c r="U757" s="16">
        <v>0</v>
      </c>
      <c r="V757" s="20"/>
      <c r="W757" s="20"/>
      <c r="X757" s="20"/>
      <c r="Y757" s="20"/>
      <c r="Z757" s="20"/>
      <c r="AA757" s="20"/>
      <c r="AB757" s="20"/>
      <c r="AC757" s="16"/>
      <c r="AD757" s="20"/>
      <c r="AE757" s="20"/>
      <c r="AF757" s="20"/>
      <c r="AG757" s="25">
        <v>0</v>
      </c>
      <c r="AH757" s="16"/>
      <c r="AI757" s="16" t="s">
        <v>7585</v>
      </c>
      <c r="AJ757" s="20"/>
      <c r="AK757" s="20"/>
      <c r="AL757" s="26">
        <v>0</v>
      </c>
      <c r="AM757">
        <v>6500</v>
      </c>
    </row>
    <row r="758" spans="1:39" x14ac:dyDescent="0.25">
      <c r="A758" s="15">
        <v>750</v>
      </c>
      <c r="B758" s="16"/>
      <c r="C758" s="17" t="s">
        <v>45</v>
      </c>
      <c r="D758" s="17">
        <v>43177</v>
      </c>
      <c r="E758" s="18">
        <v>44435.817361111112</v>
      </c>
      <c r="F758" s="18">
        <v>44454</v>
      </c>
      <c r="G758" s="19">
        <v>59600</v>
      </c>
      <c r="H758" s="20"/>
      <c r="I758" s="20"/>
      <c r="J758" s="20">
        <v>0</v>
      </c>
      <c r="K758" s="20">
        <v>0</v>
      </c>
      <c r="L758" s="20"/>
      <c r="M758" s="20"/>
      <c r="N758" s="20">
        <v>0</v>
      </c>
      <c r="O758" s="20">
        <v>59600</v>
      </c>
      <c r="P758" s="16" t="s">
        <v>797</v>
      </c>
      <c r="Q758" s="19">
        <v>59600</v>
      </c>
      <c r="R758" s="20"/>
      <c r="S758" s="20"/>
      <c r="T758" s="20"/>
      <c r="U758" s="16">
        <v>0</v>
      </c>
      <c r="V758" s="20"/>
      <c r="W758" s="20"/>
      <c r="X758" s="20"/>
      <c r="Y758" s="20"/>
      <c r="Z758" s="20"/>
      <c r="AA758" s="20"/>
      <c r="AB758" s="20"/>
      <c r="AC758" s="16"/>
      <c r="AD758" s="20"/>
      <c r="AE758" s="20">
        <v>0</v>
      </c>
      <c r="AF758" s="20"/>
      <c r="AG758" s="25">
        <v>59600</v>
      </c>
      <c r="AH758" s="16"/>
      <c r="AI758" s="16"/>
      <c r="AJ758" s="20">
        <v>59600</v>
      </c>
      <c r="AK758" s="20"/>
      <c r="AL758" s="26">
        <v>0</v>
      </c>
    </row>
    <row r="759" spans="1:39" x14ac:dyDescent="0.25">
      <c r="A759" s="15">
        <v>751</v>
      </c>
      <c r="B759" s="16"/>
      <c r="C759" s="17" t="s">
        <v>45</v>
      </c>
      <c r="D759" s="17">
        <v>43205</v>
      </c>
      <c r="E759" s="18">
        <v>44436.363194444442</v>
      </c>
      <c r="F759" s="18">
        <v>44454</v>
      </c>
      <c r="G759" s="19">
        <v>59600</v>
      </c>
      <c r="H759" s="20"/>
      <c r="I759" s="20"/>
      <c r="J759" s="20">
        <v>0</v>
      </c>
      <c r="K759" s="20">
        <v>0</v>
      </c>
      <c r="L759" s="20"/>
      <c r="M759" s="20"/>
      <c r="N759" s="20">
        <v>0</v>
      </c>
      <c r="O759" s="20">
        <v>59600</v>
      </c>
      <c r="P759" s="16" t="s">
        <v>798</v>
      </c>
      <c r="Q759" s="19">
        <v>59600</v>
      </c>
      <c r="R759" s="20"/>
      <c r="S759" s="20"/>
      <c r="T759" s="20"/>
      <c r="U759" s="16">
        <v>0</v>
      </c>
      <c r="V759" s="20"/>
      <c r="W759" s="20"/>
      <c r="X759" s="20"/>
      <c r="Y759" s="20"/>
      <c r="Z759" s="20"/>
      <c r="AA759" s="20"/>
      <c r="AB759" s="20"/>
      <c r="AC759" s="16"/>
      <c r="AD759" s="20"/>
      <c r="AE759" s="20">
        <v>0</v>
      </c>
      <c r="AF759" s="20"/>
      <c r="AG759" s="25">
        <v>59600</v>
      </c>
      <c r="AH759" s="16"/>
      <c r="AI759" s="16"/>
      <c r="AJ759" s="20">
        <v>59600</v>
      </c>
      <c r="AK759" s="20"/>
      <c r="AL759" s="26">
        <v>0</v>
      </c>
    </row>
    <row r="760" spans="1:39" x14ac:dyDescent="0.25">
      <c r="A760" s="15">
        <v>752</v>
      </c>
      <c r="B760" s="16"/>
      <c r="C760" s="17" t="s">
        <v>45</v>
      </c>
      <c r="D760" s="17">
        <v>43225</v>
      </c>
      <c r="E760" s="18">
        <v>44436.409722222219</v>
      </c>
      <c r="F760" s="18">
        <v>44454</v>
      </c>
      <c r="G760" s="19">
        <v>59600</v>
      </c>
      <c r="H760" s="20"/>
      <c r="I760" s="20"/>
      <c r="J760" s="20">
        <v>0</v>
      </c>
      <c r="K760" s="20">
        <v>0</v>
      </c>
      <c r="L760" s="20"/>
      <c r="M760" s="20"/>
      <c r="N760" s="20">
        <v>0</v>
      </c>
      <c r="O760" s="20">
        <v>59600</v>
      </c>
      <c r="P760" s="16" t="s">
        <v>799</v>
      </c>
      <c r="Q760" s="19">
        <v>59600</v>
      </c>
      <c r="R760" s="20"/>
      <c r="S760" s="20"/>
      <c r="T760" s="20"/>
      <c r="U760" s="16">
        <v>0</v>
      </c>
      <c r="V760" s="20"/>
      <c r="W760" s="20"/>
      <c r="X760" s="20"/>
      <c r="Y760" s="20"/>
      <c r="Z760" s="20"/>
      <c r="AA760" s="20"/>
      <c r="AB760" s="20"/>
      <c r="AC760" s="16"/>
      <c r="AD760" s="20"/>
      <c r="AE760" s="20">
        <v>0</v>
      </c>
      <c r="AF760" s="20"/>
      <c r="AG760" s="25">
        <v>59600</v>
      </c>
      <c r="AH760" s="16"/>
      <c r="AI760" s="16"/>
      <c r="AJ760" s="20">
        <v>59600</v>
      </c>
      <c r="AK760" s="20"/>
      <c r="AL760" s="26">
        <v>0</v>
      </c>
    </row>
    <row r="761" spans="1:39" x14ac:dyDescent="0.25">
      <c r="A761" s="15">
        <v>753</v>
      </c>
      <c r="B761" s="16"/>
      <c r="C761" s="17" t="s">
        <v>45</v>
      </c>
      <c r="D761" s="17">
        <v>43249</v>
      </c>
      <c r="E761" s="18">
        <v>44436.456944444442</v>
      </c>
      <c r="F761" s="18">
        <v>44454</v>
      </c>
      <c r="G761" s="19">
        <v>1947170</v>
      </c>
      <c r="H761" s="20"/>
      <c r="I761" s="20">
        <v>126000</v>
      </c>
      <c r="J761" s="20">
        <v>0</v>
      </c>
      <c r="K761" s="20">
        <v>0</v>
      </c>
      <c r="L761" s="20"/>
      <c r="M761" s="20"/>
      <c r="N761" s="20">
        <v>0</v>
      </c>
      <c r="O761" s="20">
        <v>1821170</v>
      </c>
      <c r="P761" s="16" t="s">
        <v>800</v>
      </c>
      <c r="Q761" s="19">
        <v>1947170</v>
      </c>
      <c r="R761" s="20"/>
      <c r="S761" s="20">
        <v>1821170</v>
      </c>
      <c r="T761" s="20"/>
      <c r="U761" s="16">
        <v>0</v>
      </c>
      <c r="V761" s="20"/>
      <c r="W761" s="20"/>
      <c r="X761" s="20"/>
      <c r="Y761" s="20"/>
      <c r="Z761" s="20"/>
      <c r="AA761" s="20"/>
      <c r="AB761" s="20"/>
      <c r="AC761" s="16"/>
      <c r="AD761" s="20"/>
      <c r="AE761" s="20"/>
      <c r="AF761" s="20"/>
      <c r="AG761" s="25">
        <v>0</v>
      </c>
      <c r="AH761" s="16"/>
      <c r="AI761" s="16"/>
      <c r="AJ761" s="20"/>
      <c r="AK761" s="20"/>
      <c r="AL761" s="26">
        <v>0</v>
      </c>
    </row>
    <row r="762" spans="1:39" x14ac:dyDescent="0.25">
      <c r="A762" s="15">
        <v>754</v>
      </c>
      <c r="B762" s="16"/>
      <c r="C762" s="17" t="s">
        <v>45</v>
      </c>
      <c r="D762" s="17">
        <v>43258</v>
      </c>
      <c r="E762" s="18">
        <v>44436.484027777777</v>
      </c>
      <c r="F762" s="18">
        <v>44454</v>
      </c>
      <c r="G762" s="19">
        <v>13000</v>
      </c>
      <c r="H762" s="20"/>
      <c r="I762" s="20"/>
      <c r="J762" s="20">
        <v>0</v>
      </c>
      <c r="K762" s="20">
        <v>0</v>
      </c>
      <c r="L762" s="20"/>
      <c r="M762" s="20"/>
      <c r="N762" s="20">
        <v>0</v>
      </c>
      <c r="O762" s="20">
        <v>13000</v>
      </c>
      <c r="P762" s="16" t="s">
        <v>801</v>
      </c>
      <c r="Q762" s="19">
        <v>13000</v>
      </c>
      <c r="R762" s="20"/>
      <c r="S762" s="20"/>
      <c r="T762" s="20"/>
      <c r="U762" s="16">
        <v>0</v>
      </c>
      <c r="V762" s="20"/>
      <c r="W762" s="20"/>
      <c r="X762" s="20"/>
      <c r="Y762" s="20"/>
      <c r="Z762" s="20"/>
      <c r="AA762" s="20"/>
      <c r="AB762" s="20"/>
      <c r="AC762" s="16"/>
      <c r="AD762" s="20"/>
      <c r="AE762" s="20">
        <v>0</v>
      </c>
      <c r="AF762" s="20"/>
      <c r="AG762" s="25">
        <v>13000</v>
      </c>
      <c r="AH762" s="16"/>
      <c r="AI762" s="16"/>
      <c r="AJ762" s="20">
        <v>13000</v>
      </c>
      <c r="AK762" s="20"/>
      <c r="AL762" s="26">
        <v>0</v>
      </c>
    </row>
    <row r="763" spans="1:39" x14ac:dyDescent="0.25">
      <c r="A763" s="15">
        <v>755</v>
      </c>
      <c r="B763" s="16"/>
      <c r="C763" s="17" t="s">
        <v>45</v>
      </c>
      <c r="D763" s="17">
        <v>43289</v>
      </c>
      <c r="E763" s="18">
        <v>44436.556250000001</v>
      </c>
      <c r="F763" s="18">
        <v>44454</v>
      </c>
      <c r="G763" s="19">
        <v>68762</v>
      </c>
      <c r="H763" s="20"/>
      <c r="I763" s="20"/>
      <c r="J763" s="20">
        <v>0</v>
      </c>
      <c r="K763" s="20">
        <v>68762</v>
      </c>
      <c r="L763" s="20"/>
      <c r="M763" s="20"/>
      <c r="N763" s="20">
        <v>68762</v>
      </c>
      <c r="O763" s="20">
        <v>0</v>
      </c>
      <c r="P763" s="16" t="s">
        <v>802</v>
      </c>
      <c r="Q763" s="19">
        <v>68762</v>
      </c>
      <c r="R763" s="20"/>
      <c r="S763" s="20"/>
      <c r="T763" s="20"/>
      <c r="U763" s="16">
        <v>0</v>
      </c>
      <c r="V763" s="20"/>
      <c r="W763" s="20"/>
      <c r="X763" s="20"/>
      <c r="Y763" s="20"/>
      <c r="Z763" s="20"/>
      <c r="AA763" s="20"/>
      <c r="AB763" s="20"/>
      <c r="AC763" s="16"/>
      <c r="AD763" s="20"/>
      <c r="AE763" s="20">
        <v>0</v>
      </c>
      <c r="AF763" s="20"/>
      <c r="AG763" s="25">
        <v>0</v>
      </c>
      <c r="AH763" s="16"/>
      <c r="AI763" s="16"/>
      <c r="AJ763" s="20">
        <v>0</v>
      </c>
      <c r="AK763" s="20"/>
      <c r="AL763" s="26">
        <v>0</v>
      </c>
    </row>
    <row r="764" spans="1:39" x14ac:dyDescent="0.25">
      <c r="A764" s="15">
        <v>756</v>
      </c>
      <c r="B764" s="16"/>
      <c r="C764" s="17" t="s">
        <v>45</v>
      </c>
      <c r="D764" s="17">
        <v>43308</v>
      </c>
      <c r="E764" s="18">
        <v>44436.967361111114</v>
      </c>
      <c r="F764" s="18">
        <v>44454</v>
      </c>
      <c r="G764" s="19">
        <v>63914</v>
      </c>
      <c r="H764" s="20"/>
      <c r="I764" s="20"/>
      <c r="J764" s="20">
        <v>0</v>
      </c>
      <c r="K764" s="20">
        <v>0</v>
      </c>
      <c r="L764" s="20"/>
      <c r="M764" s="20"/>
      <c r="N764" s="20">
        <v>0</v>
      </c>
      <c r="O764" s="20">
        <v>63914</v>
      </c>
      <c r="P764" s="16" t="s">
        <v>803</v>
      </c>
      <c r="Q764" s="19">
        <v>63914</v>
      </c>
      <c r="R764" s="20"/>
      <c r="S764" s="20"/>
      <c r="T764" s="20"/>
      <c r="U764" s="16">
        <v>0</v>
      </c>
      <c r="V764" s="20"/>
      <c r="W764" s="20"/>
      <c r="X764" s="20"/>
      <c r="Y764" s="20"/>
      <c r="Z764" s="20"/>
      <c r="AA764" s="20"/>
      <c r="AB764" s="20"/>
      <c r="AC764" s="16"/>
      <c r="AD764" s="20"/>
      <c r="AE764" s="20">
        <v>0</v>
      </c>
      <c r="AF764" s="20"/>
      <c r="AG764" s="25">
        <v>63914</v>
      </c>
      <c r="AH764" s="16"/>
      <c r="AI764" s="16"/>
      <c r="AJ764" s="20">
        <v>63914</v>
      </c>
      <c r="AK764" s="20"/>
      <c r="AL764" s="26">
        <v>0</v>
      </c>
    </row>
    <row r="765" spans="1:39" x14ac:dyDescent="0.25">
      <c r="A765" s="15">
        <v>757</v>
      </c>
      <c r="B765" s="16"/>
      <c r="C765" s="17" t="s">
        <v>45</v>
      </c>
      <c r="D765" s="17">
        <v>43314</v>
      </c>
      <c r="E765" s="18">
        <v>44437.115277777775</v>
      </c>
      <c r="F765" s="18">
        <v>44454</v>
      </c>
      <c r="G765" s="19">
        <v>109300</v>
      </c>
      <c r="H765" s="20"/>
      <c r="I765" s="20"/>
      <c r="J765" s="20">
        <v>0</v>
      </c>
      <c r="K765" s="20">
        <v>0</v>
      </c>
      <c r="L765" s="20"/>
      <c r="M765" s="20"/>
      <c r="N765" s="20">
        <v>0</v>
      </c>
      <c r="O765" s="20">
        <v>109300</v>
      </c>
      <c r="P765" s="16" t="s">
        <v>804</v>
      </c>
      <c r="Q765" s="19">
        <v>109300</v>
      </c>
      <c r="R765" s="20"/>
      <c r="S765" s="20"/>
      <c r="T765" s="20"/>
      <c r="U765" s="16">
        <v>0</v>
      </c>
      <c r="V765" s="20"/>
      <c r="W765" s="20"/>
      <c r="X765" s="20"/>
      <c r="Y765" s="20"/>
      <c r="Z765" s="20"/>
      <c r="AA765" s="20"/>
      <c r="AB765" s="20"/>
      <c r="AC765" s="16"/>
      <c r="AD765" s="20"/>
      <c r="AE765" s="20">
        <v>0</v>
      </c>
      <c r="AF765" s="20"/>
      <c r="AG765" s="25">
        <v>109300</v>
      </c>
      <c r="AH765" s="16"/>
      <c r="AI765" s="16"/>
      <c r="AJ765" s="20">
        <v>109300</v>
      </c>
      <c r="AK765" s="20"/>
      <c r="AL765" s="26">
        <v>0</v>
      </c>
    </row>
    <row r="766" spans="1:39" x14ac:dyDescent="0.25">
      <c r="A766" s="15">
        <v>758</v>
      </c>
      <c r="B766" s="16"/>
      <c r="C766" s="17" t="s">
        <v>45</v>
      </c>
      <c r="D766" s="17">
        <v>43355</v>
      </c>
      <c r="E766" s="18">
        <v>44438.094444444447</v>
      </c>
      <c r="F766" s="18">
        <v>44454</v>
      </c>
      <c r="G766" s="19">
        <v>135637</v>
      </c>
      <c r="H766" s="20"/>
      <c r="I766" s="20"/>
      <c r="J766" s="20">
        <v>0</v>
      </c>
      <c r="K766" s="20">
        <v>0</v>
      </c>
      <c r="L766" s="20"/>
      <c r="M766" s="20"/>
      <c r="N766" s="20">
        <v>0</v>
      </c>
      <c r="O766" s="20">
        <v>135637</v>
      </c>
      <c r="P766" s="16" t="s">
        <v>805</v>
      </c>
      <c r="Q766" s="19">
        <v>135637</v>
      </c>
      <c r="R766" s="20"/>
      <c r="S766" s="20"/>
      <c r="T766" s="20"/>
      <c r="U766" s="16">
        <v>0</v>
      </c>
      <c r="V766" s="20"/>
      <c r="W766" s="20"/>
      <c r="X766" s="20"/>
      <c r="Y766" s="20"/>
      <c r="Z766" s="20"/>
      <c r="AA766" s="20"/>
      <c r="AB766" s="20"/>
      <c r="AC766" s="16"/>
      <c r="AD766" s="20"/>
      <c r="AE766" s="20">
        <v>0</v>
      </c>
      <c r="AF766" s="20"/>
      <c r="AG766" s="25">
        <v>135637</v>
      </c>
      <c r="AH766" s="16"/>
      <c r="AI766" s="16"/>
      <c r="AJ766" s="20">
        <v>135637</v>
      </c>
      <c r="AK766" s="20"/>
      <c r="AL766" s="26">
        <v>0</v>
      </c>
    </row>
    <row r="767" spans="1:39" x14ac:dyDescent="0.25">
      <c r="A767" s="15">
        <v>759</v>
      </c>
      <c r="B767" s="16"/>
      <c r="C767" s="17" t="s">
        <v>45</v>
      </c>
      <c r="D767" s="17">
        <v>43458</v>
      </c>
      <c r="E767" s="18">
        <v>44438.694444444445</v>
      </c>
      <c r="F767" s="18">
        <v>44454</v>
      </c>
      <c r="G767" s="19">
        <v>6500</v>
      </c>
      <c r="H767" s="20"/>
      <c r="I767" s="20"/>
      <c r="J767" s="20">
        <v>0</v>
      </c>
      <c r="K767" s="20">
        <v>0</v>
      </c>
      <c r="L767" s="20"/>
      <c r="M767" s="20"/>
      <c r="N767" s="20">
        <v>0</v>
      </c>
      <c r="O767" s="20">
        <v>6500</v>
      </c>
      <c r="P767" s="16" t="s">
        <v>806</v>
      </c>
      <c r="Q767" s="19">
        <v>6500</v>
      </c>
      <c r="R767" s="20"/>
      <c r="S767" s="20"/>
      <c r="T767" s="20"/>
      <c r="U767" s="16">
        <v>0</v>
      </c>
      <c r="V767" s="20"/>
      <c r="W767" s="20"/>
      <c r="X767" s="20"/>
      <c r="Y767" s="20"/>
      <c r="Z767" s="20"/>
      <c r="AA767" s="20"/>
      <c r="AB767" s="20"/>
      <c r="AC767" s="16"/>
      <c r="AD767" s="20"/>
      <c r="AE767" s="20">
        <v>0</v>
      </c>
      <c r="AF767" s="20"/>
      <c r="AG767" s="25">
        <v>6500</v>
      </c>
      <c r="AH767" s="16"/>
      <c r="AI767" s="16"/>
      <c r="AJ767" s="20">
        <v>6500</v>
      </c>
      <c r="AK767" s="20"/>
      <c r="AL767" s="26">
        <v>0</v>
      </c>
    </row>
    <row r="768" spans="1:39" x14ac:dyDescent="0.25">
      <c r="A768" s="15">
        <v>760</v>
      </c>
      <c r="B768" s="16"/>
      <c r="C768" s="17" t="s">
        <v>45</v>
      </c>
      <c r="D768" s="17">
        <v>43477</v>
      </c>
      <c r="E768" s="18">
        <v>44438.788194444445</v>
      </c>
      <c r="F768" s="18">
        <v>44454</v>
      </c>
      <c r="G768" s="19">
        <v>1676302</v>
      </c>
      <c r="H768" s="20"/>
      <c r="I768" s="20"/>
      <c r="J768" s="20">
        <v>0</v>
      </c>
      <c r="K768" s="20">
        <v>0</v>
      </c>
      <c r="L768" s="20"/>
      <c r="M768" s="20"/>
      <c r="N768" s="20">
        <v>0</v>
      </c>
      <c r="O768" s="20">
        <v>1676302</v>
      </c>
      <c r="P768" s="16" t="s">
        <v>807</v>
      </c>
      <c r="Q768" s="19">
        <v>1676302</v>
      </c>
      <c r="R768" s="20"/>
      <c r="S768" s="20"/>
      <c r="T768" s="20"/>
      <c r="U768" s="16">
        <v>0</v>
      </c>
      <c r="V768" s="20"/>
      <c r="W768" s="20"/>
      <c r="X768" s="20"/>
      <c r="Y768" s="20"/>
      <c r="Z768" s="20"/>
      <c r="AA768" s="20"/>
      <c r="AB768" s="20"/>
      <c r="AC768" s="16"/>
      <c r="AD768" s="20"/>
      <c r="AE768" s="20">
        <v>0</v>
      </c>
      <c r="AF768" s="20"/>
      <c r="AG768" s="25">
        <v>1676302</v>
      </c>
      <c r="AH768" s="16"/>
      <c r="AI768" s="16"/>
      <c r="AJ768" s="20">
        <v>1676302</v>
      </c>
      <c r="AK768" s="20"/>
      <c r="AL768" s="26">
        <v>0</v>
      </c>
    </row>
    <row r="769" spans="1:38" x14ac:dyDescent="0.25">
      <c r="A769" s="15">
        <v>761</v>
      </c>
      <c r="B769" s="16"/>
      <c r="C769" s="17" t="s">
        <v>45</v>
      </c>
      <c r="D769" s="17">
        <v>43528</v>
      </c>
      <c r="E769" s="18">
        <v>44439.375</v>
      </c>
      <c r="F769" s="18">
        <v>44454</v>
      </c>
      <c r="G769" s="19">
        <v>59600</v>
      </c>
      <c r="H769" s="20"/>
      <c r="I769" s="20"/>
      <c r="J769" s="20">
        <v>0</v>
      </c>
      <c r="K769" s="20">
        <v>59600</v>
      </c>
      <c r="L769" s="20"/>
      <c r="M769" s="20"/>
      <c r="N769" s="20">
        <v>59600</v>
      </c>
      <c r="O769" s="20">
        <v>0</v>
      </c>
      <c r="P769" s="16" t="s">
        <v>808</v>
      </c>
      <c r="Q769" s="19">
        <v>59600</v>
      </c>
      <c r="R769" s="20"/>
      <c r="S769" s="20"/>
      <c r="T769" s="20"/>
      <c r="U769" s="16">
        <v>0</v>
      </c>
      <c r="V769" s="20"/>
      <c r="W769" s="20"/>
      <c r="X769" s="20"/>
      <c r="Y769" s="20"/>
      <c r="Z769" s="20"/>
      <c r="AA769" s="20"/>
      <c r="AB769" s="20"/>
      <c r="AC769" s="16"/>
      <c r="AD769" s="20"/>
      <c r="AE769" s="20">
        <v>0</v>
      </c>
      <c r="AF769" s="20"/>
      <c r="AG769" s="25">
        <v>0</v>
      </c>
      <c r="AH769" s="16"/>
      <c r="AI769" s="16"/>
      <c r="AJ769" s="20">
        <v>0</v>
      </c>
      <c r="AK769" s="20"/>
      <c r="AL769" s="26">
        <v>0</v>
      </c>
    </row>
    <row r="770" spans="1:38" x14ac:dyDescent="0.25">
      <c r="A770" s="15">
        <v>762</v>
      </c>
      <c r="B770" s="16"/>
      <c r="C770" s="17" t="s">
        <v>45</v>
      </c>
      <c r="D770" s="17">
        <v>43542</v>
      </c>
      <c r="E770" s="18">
        <v>44439.40347222222</v>
      </c>
      <c r="F770" s="18">
        <v>44454</v>
      </c>
      <c r="G770" s="19">
        <v>6500</v>
      </c>
      <c r="H770" s="20"/>
      <c r="I770" s="20"/>
      <c r="J770" s="20">
        <v>0</v>
      </c>
      <c r="K770" s="20">
        <v>0</v>
      </c>
      <c r="L770" s="20"/>
      <c r="M770" s="20"/>
      <c r="N770" s="20">
        <v>0</v>
      </c>
      <c r="O770" s="20">
        <v>6500</v>
      </c>
      <c r="P770" s="16" t="s">
        <v>809</v>
      </c>
      <c r="Q770" s="19">
        <v>6500</v>
      </c>
      <c r="R770" s="20"/>
      <c r="S770" s="20"/>
      <c r="T770" s="20"/>
      <c r="U770" s="16">
        <v>0</v>
      </c>
      <c r="V770" s="20"/>
      <c r="W770" s="20"/>
      <c r="X770" s="20"/>
      <c r="Y770" s="20"/>
      <c r="Z770" s="20"/>
      <c r="AA770" s="20"/>
      <c r="AB770" s="20"/>
      <c r="AC770" s="16"/>
      <c r="AD770" s="20"/>
      <c r="AE770" s="20">
        <v>0</v>
      </c>
      <c r="AF770" s="20"/>
      <c r="AG770" s="25">
        <v>6500</v>
      </c>
      <c r="AH770" s="16"/>
      <c r="AI770" s="16"/>
      <c r="AJ770" s="20">
        <v>6500</v>
      </c>
      <c r="AK770" s="20"/>
      <c r="AL770" s="26">
        <v>0</v>
      </c>
    </row>
    <row r="771" spans="1:38" x14ac:dyDescent="0.25">
      <c r="A771" s="15">
        <v>763</v>
      </c>
      <c r="B771" s="16"/>
      <c r="C771" s="17" t="s">
        <v>45</v>
      </c>
      <c r="D771" s="17">
        <v>43622</v>
      </c>
      <c r="E771" s="18">
        <v>44439.62777777778</v>
      </c>
      <c r="F771" s="18">
        <v>44454</v>
      </c>
      <c r="G771" s="19">
        <v>6500</v>
      </c>
      <c r="H771" s="20"/>
      <c r="I771" s="20"/>
      <c r="J771" s="20">
        <v>0</v>
      </c>
      <c r="K771" s="20">
        <v>0</v>
      </c>
      <c r="L771" s="20"/>
      <c r="M771" s="20"/>
      <c r="N771" s="20">
        <v>0</v>
      </c>
      <c r="O771" s="20">
        <v>6500</v>
      </c>
      <c r="P771" s="16" t="s">
        <v>810</v>
      </c>
      <c r="Q771" s="19">
        <v>6500</v>
      </c>
      <c r="R771" s="20"/>
      <c r="S771" s="20"/>
      <c r="T771" s="20"/>
      <c r="U771" s="16">
        <v>0</v>
      </c>
      <c r="V771" s="20"/>
      <c r="W771" s="20"/>
      <c r="X771" s="20"/>
      <c r="Y771" s="20"/>
      <c r="Z771" s="20"/>
      <c r="AA771" s="20"/>
      <c r="AB771" s="20"/>
      <c r="AC771" s="16"/>
      <c r="AD771" s="20"/>
      <c r="AE771" s="20">
        <v>0</v>
      </c>
      <c r="AF771" s="20"/>
      <c r="AG771" s="25">
        <v>6500</v>
      </c>
      <c r="AH771" s="16"/>
      <c r="AI771" s="16"/>
      <c r="AJ771" s="20">
        <v>6500</v>
      </c>
      <c r="AK771" s="20"/>
      <c r="AL771" s="26">
        <v>0</v>
      </c>
    </row>
    <row r="772" spans="1:38" x14ac:dyDescent="0.25">
      <c r="A772" s="15">
        <v>764</v>
      </c>
      <c r="B772" s="16"/>
      <c r="C772" s="17" t="s">
        <v>45</v>
      </c>
      <c r="D772" s="17">
        <v>43669</v>
      </c>
      <c r="E772" s="18">
        <v>44439.823611111111</v>
      </c>
      <c r="F772" s="18">
        <v>44454</v>
      </c>
      <c r="G772" s="19">
        <v>59600</v>
      </c>
      <c r="H772" s="20"/>
      <c r="I772" s="20"/>
      <c r="J772" s="20">
        <v>0</v>
      </c>
      <c r="K772" s="20">
        <v>0</v>
      </c>
      <c r="L772" s="20"/>
      <c r="M772" s="20"/>
      <c r="N772" s="20">
        <v>0</v>
      </c>
      <c r="O772" s="20">
        <v>59600</v>
      </c>
      <c r="P772" s="16" t="s">
        <v>811</v>
      </c>
      <c r="Q772" s="19">
        <v>59600</v>
      </c>
      <c r="R772" s="20"/>
      <c r="S772" s="20"/>
      <c r="T772" s="20"/>
      <c r="U772" s="16">
        <v>0</v>
      </c>
      <c r="V772" s="20"/>
      <c r="W772" s="20"/>
      <c r="X772" s="20"/>
      <c r="Y772" s="20"/>
      <c r="Z772" s="20"/>
      <c r="AA772" s="20"/>
      <c r="AB772" s="20"/>
      <c r="AC772" s="16"/>
      <c r="AD772" s="20"/>
      <c r="AE772" s="20">
        <v>0</v>
      </c>
      <c r="AF772" s="20"/>
      <c r="AG772" s="25">
        <v>59600</v>
      </c>
      <c r="AH772" s="16"/>
      <c r="AI772" s="16"/>
      <c r="AJ772" s="20">
        <v>59600</v>
      </c>
      <c r="AK772" s="20"/>
      <c r="AL772" s="26">
        <v>0</v>
      </c>
    </row>
    <row r="773" spans="1:38" x14ac:dyDescent="0.25">
      <c r="A773" s="15">
        <v>765</v>
      </c>
      <c r="B773" s="16"/>
      <c r="C773" s="17" t="s">
        <v>45</v>
      </c>
      <c r="D773" s="17">
        <v>43788</v>
      </c>
      <c r="E773" s="18">
        <v>44440.731944444444</v>
      </c>
      <c r="F773" s="18">
        <v>44488</v>
      </c>
      <c r="G773" s="19">
        <v>59600</v>
      </c>
      <c r="H773" s="20"/>
      <c r="I773" s="20"/>
      <c r="J773" s="20">
        <v>0</v>
      </c>
      <c r="K773" s="20">
        <v>0</v>
      </c>
      <c r="L773" s="20"/>
      <c r="M773" s="20"/>
      <c r="N773" s="20">
        <v>0</v>
      </c>
      <c r="O773" s="20">
        <v>59600</v>
      </c>
      <c r="P773" s="16" t="s">
        <v>812</v>
      </c>
      <c r="Q773" s="19">
        <v>59600</v>
      </c>
      <c r="R773" s="20"/>
      <c r="S773" s="20"/>
      <c r="T773" s="20"/>
      <c r="U773" s="16">
        <v>0</v>
      </c>
      <c r="V773" s="20"/>
      <c r="W773" s="20"/>
      <c r="X773" s="20"/>
      <c r="Y773" s="20"/>
      <c r="Z773" s="20"/>
      <c r="AA773" s="20"/>
      <c r="AB773" s="20"/>
      <c r="AC773" s="16"/>
      <c r="AD773" s="20"/>
      <c r="AE773" s="20">
        <v>0</v>
      </c>
      <c r="AF773" s="20"/>
      <c r="AG773" s="25">
        <v>59600</v>
      </c>
      <c r="AH773" s="16"/>
      <c r="AI773" s="16"/>
      <c r="AJ773" s="20">
        <v>59600</v>
      </c>
      <c r="AK773" s="20"/>
      <c r="AL773" s="26">
        <v>0</v>
      </c>
    </row>
    <row r="774" spans="1:38" x14ac:dyDescent="0.25">
      <c r="A774" s="15">
        <v>766</v>
      </c>
      <c r="B774" s="16"/>
      <c r="C774" s="17" t="s">
        <v>45</v>
      </c>
      <c r="D774" s="17">
        <v>43800</v>
      </c>
      <c r="E774" s="18">
        <v>44440.876388888886</v>
      </c>
      <c r="F774" s="18">
        <v>44488</v>
      </c>
      <c r="G774" s="19">
        <v>154441</v>
      </c>
      <c r="H774" s="20"/>
      <c r="I774" s="20"/>
      <c r="J774" s="20">
        <v>0</v>
      </c>
      <c r="K774" s="20">
        <v>0</v>
      </c>
      <c r="L774" s="20"/>
      <c r="M774" s="20"/>
      <c r="N774" s="20">
        <v>0</v>
      </c>
      <c r="O774" s="20">
        <v>154441</v>
      </c>
      <c r="P774" s="16" t="s">
        <v>813</v>
      </c>
      <c r="Q774" s="19">
        <v>154441</v>
      </c>
      <c r="R774" s="20"/>
      <c r="S774" s="20"/>
      <c r="T774" s="20"/>
      <c r="U774" s="16">
        <v>0</v>
      </c>
      <c r="V774" s="20"/>
      <c r="W774" s="20"/>
      <c r="X774" s="20"/>
      <c r="Y774" s="20"/>
      <c r="Z774" s="20"/>
      <c r="AA774" s="20"/>
      <c r="AB774" s="20"/>
      <c r="AC774" s="16"/>
      <c r="AD774" s="20"/>
      <c r="AE774" s="20">
        <v>0</v>
      </c>
      <c r="AF774" s="20"/>
      <c r="AG774" s="25">
        <v>154441</v>
      </c>
      <c r="AH774" s="16"/>
      <c r="AI774" s="16"/>
      <c r="AJ774" s="20">
        <v>154441</v>
      </c>
      <c r="AK774" s="20"/>
      <c r="AL774" s="26">
        <v>0</v>
      </c>
    </row>
    <row r="775" spans="1:38" x14ac:dyDescent="0.25">
      <c r="A775" s="15">
        <v>767</v>
      </c>
      <c r="B775" s="16"/>
      <c r="C775" s="17" t="s">
        <v>45</v>
      </c>
      <c r="D775" s="17">
        <v>43864</v>
      </c>
      <c r="E775" s="18">
        <v>44441.466666666667</v>
      </c>
      <c r="F775" s="18">
        <v>44488</v>
      </c>
      <c r="G775" s="19">
        <v>6500</v>
      </c>
      <c r="H775" s="20"/>
      <c r="I775" s="20"/>
      <c r="J775" s="20">
        <v>0</v>
      </c>
      <c r="K775" s="20">
        <v>0</v>
      </c>
      <c r="L775" s="20"/>
      <c r="M775" s="20"/>
      <c r="N775" s="20">
        <v>0</v>
      </c>
      <c r="O775" s="20">
        <v>6500</v>
      </c>
      <c r="P775" s="16" t="s">
        <v>814</v>
      </c>
      <c r="Q775" s="19">
        <v>6500</v>
      </c>
      <c r="R775" s="20"/>
      <c r="S775" s="20"/>
      <c r="T775" s="20"/>
      <c r="U775" s="16">
        <v>0</v>
      </c>
      <c r="V775" s="20"/>
      <c r="W775" s="20"/>
      <c r="X775" s="20"/>
      <c r="Y775" s="20"/>
      <c r="Z775" s="20"/>
      <c r="AA775" s="20"/>
      <c r="AB775" s="20"/>
      <c r="AC775" s="16"/>
      <c r="AD775" s="20"/>
      <c r="AE775" s="20">
        <v>0</v>
      </c>
      <c r="AF775" s="20"/>
      <c r="AG775" s="25">
        <v>6500</v>
      </c>
      <c r="AH775" s="16"/>
      <c r="AI775" s="16"/>
      <c r="AJ775" s="20">
        <v>6500</v>
      </c>
      <c r="AK775" s="20"/>
      <c r="AL775" s="26">
        <v>0</v>
      </c>
    </row>
    <row r="776" spans="1:38" x14ac:dyDescent="0.25">
      <c r="A776" s="15">
        <v>768</v>
      </c>
      <c r="B776" s="16"/>
      <c r="C776" s="17" t="s">
        <v>45</v>
      </c>
      <c r="D776" s="17">
        <v>43873</v>
      </c>
      <c r="E776" s="18">
        <v>44441.521527777775</v>
      </c>
      <c r="F776" s="18">
        <v>44488</v>
      </c>
      <c r="G776" s="19">
        <v>85546</v>
      </c>
      <c r="H776" s="20"/>
      <c r="I776" s="20"/>
      <c r="J776" s="20">
        <v>0</v>
      </c>
      <c r="K776" s="20">
        <v>0</v>
      </c>
      <c r="L776" s="20"/>
      <c r="M776" s="20"/>
      <c r="N776" s="20">
        <v>0</v>
      </c>
      <c r="O776" s="20">
        <v>85546</v>
      </c>
      <c r="P776" s="16" t="s">
        <v>815</v>
      </c>
      <c r="Q776" s="19">
        <v>85546</v>
      </c>
      <c r="R776" s="20"/>
      <c r="S776" s="20"/>
      <c r="T776" s="20"/>
      <c r="U776" s="16">
        <v>0</v>
      </c>
      <c r="V776" s="20"/>
      <c r="W776" s="20"/>
      <c r="X776" s="20"/>
      <c r="Y776" s="20"/>
      <c r="Z776" s="20"/>
      <c r="AA776" s="20"/>
      <c r="AB776" s="20"/>
      <c r="AC776" s="16"/>
      <c r="AD776" s="20"/>
      <c r="AE776" s="20">
        <v>0</v>
      </c>
      <c r="AF776" s="20"/>
      <c r="AG776" s="25">
        <v>85546</v>
      </c>
      <c r="AH776" s="16"/>
      <c r="AI776" s="16"/>
      <c r="AJ776" s="20">
        <v>85546</v>
      </c>
      <c r="AK776" s="20"/>
      <c r="AL776" s="26">
        <v>0</v>
      </c>
    </row>
    <row r="777" spans="1:38" x14ac:dyDescent="0.25">
      <c r="A777" s="15">
        <v>769</v>
      </c>
      <c r="B777" s="16"/>
      <c r="C777" s="17" t="s">
        <v>45</v>
      </c>
      <c r="D777" s="17">
        <v>43940</v>
      </c>
      <c r="E777" s="18">
        <v>44441.725694444445</v>
      </c>
      <c r="F777" s="18">
        <v>44488</v>
      </c>
      <c r="G777" s="19">
        <v>78982</v>
      </c>
      <c r="H777" s="20"/>
      <c r="I777" s="20"/>
      <c r="J777" s="20">
        <v>0</v>
      </c>
      <c r="K777" s="20">
        <v>0</v>
      </c>
      <c r="L777" s="20"/>
      <c r="M777" s="20"/>
      <c r="N777" s="20">
        <v>0</v>
      </c>
      <c r="O777" s="20">
        <v>78982</v>
      </c>
      <c r="P777" s="16" t="s">
        <v>816</v>
      </c>
      <c r="Q777" s="19">
        <v>78982</v>
      </c>
      <c r="R777" s="20"/>
      <c r="S777" s="20"/>
      <c r="T777" s="20"/>
      <c r="U777" s="16">
        <v>0</v>
      </c>
      <c r="V777" s="20"/>
      <c r="W777" s="20"/>
      <c r="X777" s="20"/>
      <c r="Y777" s="20"/>
      <c r="Z777" s="20"/>
      <c r="AA777" s="20"/>
      <c r="AB777" s="20"/>
      <c r="AC777" s="16"/>
      <c r="AD777" s="20"/>
      <c r="AE777" s="20">
        <v>0</v>
      </c>
      <c r="AF777" s="20"/>
      <c r="AG777" s="25">
        <v>78982</v>
      </c>
      <c r="AH777" s="16"/>
      <c r="AI777" s="16"/>
      <c r="AJ777" s="20">
        <v>78982</v>
      </c>
      <c r="AK777" s="20"/>
      <c r="AL777" s="26">
        <v>0</v>
      </c>
    </row>
    <row r="778" spans="1:38" x14ac:dyDescent="0.25">
      <c r="A778" s="15">
        <v>770</v>
      </c>
      <c r="B778" s="16"/>
      <c r="C778" s="17" t="s">
        <v>45</v>
      </c>
      <c r="D778" s="17">
        <v>43957</v>
      </c>
      <c r="E778" s="18">
        <v>44441.987500000003</v>
      </c>
      <c r="F778" s="18">
        <v>44488</v>
      </c>
      <c r="G778" s="19">
        <v>1662762</v>
      </c>
      <c r="H778" s="20"/>
      <c r="I778" s="20"/>
      <c r="J778" s="20">
        <v>0</v>
      </c>
      <c r="K778" s="20">
        <v>0</v>
      </c>
      <c r="L778" s="20"/>
      <c r="M778" s="20"/>
      <c r="N778" s="20">
        <v>0</v>
      </c>
      <c r="O778" s="20">
        <v>1662762</v>
      </c>
      <c r="P778" s="16" t="s">
        <v>817</v>
      </c>
      <c r="Q778" s="19">
        <v>1662762</v>
      </c>
      <c r="R778" s="20"/>
      <c r="S778" s="20"/>
      <c r="T778" s="20"/>
      <c r="U778" s="16">
        <v>0</v>
      </c>
      <c r="V778" s="20"/>
      <c r="W778" s="20"/>
      <c r="X778" s="20"/>
      <c r="Y778" s="20"/>
      <c r="Z778" s="20"/>
      <c r="AA778" s="20"/>
      <c r="AB778" s="20"/>
      <c r="AC778" s="16"/>
      <c r="AD778" s="20"/>
      <c r="AE778" s="20">
        <v>0</v>
      </c>
      <c r="AF778" s="20"/>
      <c r="AG778" s="25">
        <v>1662762</v>
      </c>
      <c r="AH778" s="16"/>
      <c r="AI778" s="16"/>
      <c r="AJ778" s="20">
        <v>1662762</v>
      </c>
      <c r="AK778" s="20"/>
      <c r="AL778" s="26">
        <v>0</v>
      </c>
    </row>
    <row r="779" spans="1:38" x14ac:dyDescent="0.25">
      <c r="A779" s="15">
        <v>771</v>
      </c>
      <c r="B779" s="16"/>
      <c r="C779" s="17" t="s">
        <v>45</v>
      </c>
      <c r="D779" s="17">
        <v>44011</v>
      </c>
      <c r="E779" s="18">
        <v>44442.606944444444</v>
      </c>
      <c r="F779" s="18">
        <v>44488</v>
      </c>
      <c r="G779" s="19">
        <v>6500</v>
      </c>
      <c r="H779" s="20"/>
      <c r="I779" s="20"/>
      <c r="J779" s="20">
        <v>0</v>
      </c>
      <c r="K779" s="20">
        <v>0</v>
      </c>
      <c r="L779" s="20"/>
      <c r="M779" s="20"/>
      <c r="N779" s="20">
        <v>0</v>
      </c>
      <c r="O779" s="20">
        <v>6500</v>
      </c>
      <c r="P779" s="16" t="s">
        <v>818</v>
      </c>
      <c r="Q779" s="19">
        <v>6500</v>
      </c>
      <c r="R779" s="20"/>
      <c r="S779" s="20"/>
      <c r="T779" s="20"/>
      <c r="U779" s="16">
        <v>0</v>
      </c>
      <c r="V779" s="20"/>
      <c r="W779" s="20"/>
      <c r="X779" s="20"/>
      <c r="Y779" s="20"/>
      <c r="Z779" s="20"/>
      <c r="AA779" s="20"/>
      <c r="AB779" s="20"/>
      <c r="AC779" s="16"/>
      <c r="AD779" s="20"/>
      <c r="AE779" s="20">
        <v>0</v>
      </c>
      <c r="AF779" s="20"/>
      <c r="AG779" s="25">
        <v>6500</v>
      </c>
      <c r="AH779" s="16"/>
      <c r="AI779" s="16"/>
      <c r="AJ779" s="20">
        <v>6500</v>
      </c>
      <c r="AK779" s="20"/>
      <c r="AL779" s="26">
        <v>0</v>
      </c>
    </row>
    <row r="780" spans="1:38" x14ac:dyDescent="0.25">
      <c r="A780" s="15">
        <v>772</v>
      </c>
      <c r="B780" s="16"/>
      <c r="C780" s="17" t="s">
        <v>45</v>
      </c>
      <c r="D780" s="17">
        <v>44047</v>
      </c>
      <c r="E780" s="18">
        <v>44442.979861111111</v>
      </c>
      <c r="F780" s="18">
        <v>44488</v>
      </c>
      <c r="G780" s="19">
        <v>144400</v>
      </c>
      <c r="H780" s="20"/>
      <c r="I780" s="20"/>
      <c r="J780" s="20">
        <v>0</v>
      </c>
      <c r="K780" s="20">
        <v>0</v>
      </c>
      <c r="L780" s="20"/>
      <c r="M780" s="20"/>
      <c r="N780" s="20">
        <v>0</v>
      </c>
      <c r="O780" s="20">
        <v>144400</v>
      </c>
      <c r="P780" s="16" t="s">
        <v>819</v>
      </c>
      <c r="Q780" s="19">
        <v>144400</v>
      </c>
      <c r="R780" s="20"/>
      <c r="S780" s="20"/>
      <c r="T780" s="20"/>
      <c r="U780" s="16">
        <v>0</v>
      </c>
      <c r="V780" s="20"/>
      <c r="W780" s="20"/>
      <c r="X780" s="20"/>
      <c r="Y780" s="20"/>
      <c r="Z780" s="20"/>
      <c r="AA780" s="20"/>
      <c r="AB780" s="20"/>
      <c r="AC780" s="16"/>
      <c r="AD780" s="20"/>
      <c r="AE780" s="20">
        <v>0</v>
      </c>
      <c r="AF780" s="20"/>
      <c r="AG780" s="25">
        <v>144400</v>
      </c>
      <c r="AH780" s="16"/>
      <c r="AI780" s="16"/>
      <c r="AJ780" s="20">
        <v>144400</v>
      </c>
      <c r="AK780" s="20"/>
      <c r="AL780" s="26">
        <v>0</v>
      </c>
    </row>
    <row r="781" spans="1:38" x14ac:dyDescent="0.25">
      <c r="A781" s="15">
        <v>773</v>
      </c>
      <c r="B781" s="16"/>
      <c r="C781" s="17" t="s">
        <v>45</v>
      </c>
      <c r="D781" s="17">
        <v>44049</v>
      </c>
      <c r="E781" s="18">
        <v>44442.995138888888</v>
      </c>
      <c r="F781" s="18">
        <v>44488</v>
      </c>
      <c r="G781" s="19">
        <v>101126</v>
      </c>
      <c r="H781" s="20"/>
      <c r="I781" s="20"/>
      <c r="J781" s="20">
        <v>0</v>
      </c>
      <c r="K781" s="20">
        <v>0</v>
      </c>
      <c r="L781" s="20"/>
      <c r="M781" s="20"/>
      <c r="N781" s="20">
        <v>0</v>
      </c>
      <c r="O781" s="20">
        <v>101126</v>
      </c>
      <c r="P781" s="16" t="s">
        <v>820</v>
      </c>
      <c r="Q781" s="19">
        <v>101126</v>
      </c>
      <c r="R781" s="20"/>
      <c r="S781" s="20"/>
      <c r="T781" s="20"/>
      <c r="U781" s="16">
        <v>0</v>
      </c>
      <c r="V781" s="20"/>
      <c r="W781" s="20"/>
      <c r="X781" s="20"/>
      <c r="Y781" s="20"/>
      <c r="Z781" s="20"/>
      <c r="AA781" s="20"/>
      <c r="AB781" s="20"/>
      <c r="AC781" s="16"/>
      <c r="AD781" s="20"/>
      <c r="AE781" s="20">
        <v>0</v>
      </c>
      <c r="AF781" s="20"/>
      <c r="AG781" s="25">
        <v>101126</v>
      </c>
      <c r="AH781" s="16"/>
      <c r="AI781" s="16"/>
      <c r="AJ781" s="20">
        <v>101126</v>
      </c>
      <c r="AK781" s="20"/>
      <c r="AL781" s="26">
        <v>0</v>
      </c>
    </row>
    <row r="782" spans="1:38" x14ac:dyDescent="0.25">
      <c r="A782" s="15">
        <v>774</v>
      </c>
      <c r="B782" s="16"/>
      <c r="C782" s="17" t="s">
        <v>45</v>
      </c>
      <c r="D782" s="17">
        <v>44099</v>
      </c>
      <c r="E782" s="18">
        <v>44443.481249999997</v>
      </c>
      <c r="F782" s="18">
        <v>44488</v>
      </c>
      <c r="G782" s="19">
        <v>6500</v>
      </c>
      <c r="H782" s="20"/>
      <c r="I782" s="20"/>
      <c r="J782" s="20">
        <v>0</v>
      </c>
      <c r="K782" s="20">
        <v>0</v>
      </c>
      <c r="L782" s="20"/>
      <c r="M782" s="20"/>
      <c r="N782" s="20">
        <v>0</v>
      </c>
      <c r="O782" s="20">
        <v>6500</v>
      </c>
      <c r="P782" s="16" t="s">
        <v>821</v>
      </c>
      <c r="Q782" s="19">
        <v>6500</v>
      </c>
      <c r="R782" s="20"/>
      <c r="S782" s="20"/>
      <c r="T782" s="20"/>
      <c r="U782" s="16">
        <v>0</v>
      </c>
      <c r="V782" s="20"/>
      <c r="W782" s="20"/>
      <c r="X782" s="20"/>
      <c r="Y782" s="20"/>
      <c r="Z782" s="20"/>
      <c r="AA782" s="20"/>
      <c r="AB782" s="20"/>
      <c r="AC782" s="16"/>
      <c r="AD782" s="20"/>
      <c r="AE782" s="20">
        <v>0</v>
      </c>
      <c r="AF782" s="20"/>
      <c r="AG782" s="25">
        <v>6500</v>
      </c>
      <c r="AH782" s="16"/>
      <c r="AI782" s="16"/>
      <c r="AJ782" s="20">
        <v>6500</v>
      </c>
      <c r="AK782" s="20"/>
      <c r="AL782" s="26">
        <v>0</v>
      </c>
    </row>
    <row r="783" spans="1:38" x14ac:dyDescent="0.25">
      <c r="A783" s="15">
        <v>775</v>
      </c>
      <c r="B783" s="16"/>
      <c r="C783" s="17" t="s">
        <v>45</v>
      </c>
      <c r="D783" s="17">
        <v>44101</v>
      </c>
      <c r="E783" s="18">
        <v>44443.48333333333</v>
      </c>
      <c r="F783" s="18">
        <v>44488</v>
      </c>
      <c r="G783" s="19">
        <v>6500</v>
      </c>
      <c r="H783" s="20"/>
      <c r="I783" s="20"/>
      <c r="J783" s="20">
        <v>0</v>
      </c>
      <c r="K783" s="20">
        <v>0</v>
      </c>
      <c r="L783" s="20"/>
      <c r="M783" s="20"/>
      <c r="N783" s="20">
        <v>0</v>
      </c>
      <c r="O783" s="20">
        <v>6500</v>
      </c>
      <c r="P783" s="16" t="s">
        <v>822</v>
      </c>
      <c r="Q783" s="19">
        <v>6500</v>
      </c>
      <c r="R783" s="20"/>
      <c r="S783" s="20"/>
      <c r="T783" s="20"/>
      <c r="U783" s="16">
        <v>0</v>
      </c>
      <c r="V783" s="20"/>
      <c r="W783" s="20"/>
      <c r="X783" s="20"/>
      <c r="Y783" s="20"/>
      <c r="Z783" s="20"/>
      <c r="AA783" s="20"/>
      <c r="AB783" s="20"/>
      <c r="AC783" s="16"/>
      <c r="AD783" s="20"/>
      <c r="AE783" s="20">
        <v>0</v>
      </c>
      <c r="AF783" s="20"/>
      <c r="AG783" s="25">
        <v>6500</v>
      </c>
      <c r="AH783" s="16"/>
      <c r="AI783" s="16"/>
      <c r="AJ783" s="20">
        <v>6500</v>
      </c>
      <c r="AK783" s="20"/>
      <c r="AL783" s="26">
        <v>0</v>
      </c>
    </row>
    <row r="784" spans="1:38" x14ac:dyDescent="0.25">
      <c r="A784" s="15">
        <v>776</v>
      </c>
      <c r="B784" s="16"/>
      <c r="C784" s="17" t="s">
        <v>45</v>
      </c>
      <c r="D784" s="17">
        <v>44214</v>
      </c>
      <c r="E784" s="18">
        <v>44444.713194444441</v>
      </c>
      <c r="F784" s="18">
        <v>44488</v>
      </c>
      <c r="G784" s="19">
        <v>134780</v>
      </c>
      <c r="H784" s="20"/>
      <c r="I784" s="20"/>
      <c r="J784" s="20">
        <v>0</v>
      </c>
      <c r="K784" s="20">
        <v>0</v>
      </c>
      <c r="L784" s="20"/>
      <c r="M784" s="20"/>
      <c r="N784" s="20">
        <v>0</v>
      </c>
      <c r="O784" s="20">
        <v>134780</v>
      </c>
      <c r="P784" s="16" t="s">
        <v>823</v>
      </c>
      <c r="Q784" s="19">
        <v>134780</v>
      </c>
      <c r="R784" s="20"/>
      <c r="S784" s="20"/>
      <c r="T784" s="20"/>
      <c r="U784" s="16">
        <v>0</v>
      </c>
      <c r="V784" s="20"/>
      <c r="W784" s="20"/>
      <c r="X784" s="20"/>
      <c r="Y784" s="20"/>
      <c r="Z784" s="20"/>
      <c r="AA784" s="20"/>
      <c r="AB784" s="20"/>
      <c r="AC784" s="16"/>
      <c r="AD784" s="20"/>
      <c r="AE784" s="20">
        <v>0</v>
      </c>
      <c r="AF784" s="20"/>
      <c r="AG784" s="25">
        <v>134780</v>
      </c>
      <c r="AH784" s="16"/>
      <c r="AI784" s="16"/>
      <c r="AJ784" s="20">
        <v>134780</v>
      </c>
      <c r="AK784" s="20"/>
      <c r="AL784" s="26">
        <v>0</v>
      </c>
    </row>
    <row r="785" spans="1:38" x14ac:dyDescent="0.25">
      <c r="A785" s="15">
        <v>777</v>
      </c>
      <c r="B785" s="16"/>
      <c r="C785" s="17" t="s">
        <v>45</v>
      </c>
      <c r="D785" s="17">
        <v>44218</v>
      </c>
      <c r="E785" s="18">
        <v>44444.859027777777</v>
      </c>
      <c r="F785" s="18">
        <v>44488</v>
      </c>
      <c r="G785" s="19">
        <v>98900</v>
      </c>
      <c r="H785" s="20"/>
      <c r="I785" s="20"/>
      <c r="J785" s="20">
        <v>0</v>
      </c>
      <c r="K785" s="20">
        <v>0</v>
      </c>
      <c r="L785" s="20"/>
      <c r="M785" s="20"/>
      <c r="N785" s="20">
        <v>0</v>
      </c>
      <c r="O785" s="20">
        <v>98900</v>
      </c>
      <c r="P785" s="16" t="s">
        <v>824</v>
      </c>
      <c r="Q785" s="19">
        <v>98900</v>
      </c>
      <c r="R785" s="20"/>
      <c r="S785" s="20"/>
      <c r="T785" s="20"/>
      <c r="U785" s="16">
        <v>0</v>
      </c>
      <c r="V785" s="20"/>
      <c r="W785" s="20"/>
      <c r="X785" s="20"/>
      <c r="Y785" s="20"/>
      <c r="Z785" s="20"/>
      <c r="AA785" s="20"/>
      <c r="AB785" s="20"/>
      <c r="AC785" s="16"/>
      <c r="AD785" s="20"/>
      <c r="AE785" s="20">
        <v>0</v>
      </c>
      <c r="AF785" s="20"/>
      <c r="AG785" s="25">
        <v>98900</v>
      </c>
      <c r="AH785" s="16"/>
      <c r="AI785" s="16"/>
      <c r="AJ785" s="20">
        <v>98900</v>
      </c>
      <c r="AK785" s="20"/>
      <c r="AL785" s="26">
        <v>0</v>
      </c>
    </row>
    <row r="786" spans="1:38" x14ac:dyDescent="0.25">
      <c r="A786" s="15">
        <v>778</v>
      </c>
      <c r="B786" s="16"/>
      <c r="C786" s="17" t="s">
        <v>45</v>
      </c>
      <c r="D786" s="17">
        <v>44222</v>
      </c>
      <c r="E786" s="18">
        <v>44444.9</v>
      </c>
      <c r="F786" s="18">
        <v>44488</v>
      </c>
      <c r="G786" s="19">
        <v>201598</v>
      </c>
      <c r="H786" s="20"/>
      <c r="I786" s="20"/>
      <c r="J786" s="20">
        <v>0</v>
      </c>
      <c r="K786" s="20">
        <v>0</v>
      </c>
      <c r="L786" s="20"/>
      <c r="M786" s="20"/>
      <c r="N786" s="20">
        <v>0</v>
      </c>
      <c r="O786" s="20">
        <v>201598</v>
      </c>
      <c r="P786" s="16" t="s">
        <v>825</v>
      </c>
      <c r="Q786" s="19">
        <v>201598</v>
      </c>
      <c r="R786" s="20"/>
      <c r="S786" s="20"/>
      <c r="T786" s="20"/>
      <c r="U786" s="16">
        <v>0</v>
      </c>
      <c r="V786" s="20"/>
      <c r="W786" s="20"/>
      <c r="X786" s="20"/>
      <c r="Y786" s="20"/>
      <c r="Z786" s="20"/>
      <c r="AA786" s="20"/>
      <c r="AB786" s="20"/>
      <c r="AC786" s="16"/>
      <c r="AD786" s="20"/>
      <c r="AE786" s="20">
        <v>0</v>
      </c>
      <c r="AF786" s="20"/>
      <c r="AG786" s="25">
        <v>201598</v>
      </c>
      <c r="AH786" s="16"/>
      <c r="AI786" s="16"/>
      <c r="AJ786" s="20">
        <v>201598</v>
      </c>
      <c r="AK786" s="20"/>
      <c r="AL786" s="26">
        <v>0</v>
      </c>
    </row>
    <row r="787" spans="1:38" x14ac:dyDescent="0.25">
      <c r="A787" s="15">
        <v>779</v>
      </c>
      <c r="B787" s="16"/>
      <c r="C787" s="17" t="s">
        <v>45</v>
      </c>
      <c r="D787" s="17">
        <v>44451</v>
      </c>
      <c r="E787" s="18">
        <v>44446.627083333333</v>
      </c>
      <c r="F787" s="18">
        <v>44488</v>
      </c>
      <c r="G787" s="19">
        <v>32500</v>
      </c>
      <c r="H787" s="20"/>
      <c r="I787" s="20"/>
      <c r="J787" s="20">
        <v>0</v>
      </c>
      <c r="K787" s="20">
        <v>0</v>
      </c>
      <c r="L787" s="20"/>
      <c r="M787" s="20"/>
      <c r="N787" s="20">
        <v>0</v>
      </c>
      <c r="O787" s="20">
        <v>32500</v>
      </c>
      <c r="P787" s="16" t="s">
        <v>826</v>
      </c>
      <c r="Q787" s="19">
        <v>32500</v>
      </c>
      <c r="R787" s="20"/>
      <c r="S787" s="20"/>
      <c r="T787" s="20"/>
      <c r="U787" s="16">
        <v>0</v>
      </c>
      <c r="V787" s="20"/>
      <c r="W787" s="20"/>
      <c r="X787" s="20"/>
      <c r="Y787" s="20"/>
      <c r="Z787" s="20"/>
      <c r="AA787" s="20"/>
      <c r="AB787" s="20"/>
      <c r="AC787" s="16"/>
      <c r="AD787" s="20"/>
      <c r="AE787" s="20">
        <v>0</v>
      </c>
      <c r="AF787" s="20"/>
      <c r="AG787" s="25">
        <v>32500</v>
      </c>
      <c r="AH787" s="16"/>
      <c r="AI787" s="16"/>
      <c r="AJ787" s="20">
        <v>32500</v>
      </c>
      <c r="AK787" s="20"/>
      <c r="AL787" s="26">
        <v>0</v>
      </c>
    </row>
    <row r="788" spans="1:38" x14ac:dyDescent="0.25">
      <c r="A788" s="15">
        <v>780</v>
      </c>
      <c r="B788" s="16"/>
      <c r="C788" s="17" t="s">
        <v>45</v>
      </c>
      <c r="D788" s="17">
        <v>44531</v>
      </c>
      <c r="E788" s="18">
        <v>44447.541666666664</v>
      </c>
      <c r="F788" s="18">
        <v>44488</v>
      </c>
      <c r="G788" s="19">
        <v>68480</v>
      </c>
      <c r="H788" s="20"/>
      <c r="I788" s="20"/>
      <c r="J788" s="20">
        <v>0</v>
      </c>
      <c r="K788" s="20">
        <v>0</v>
      </c>
      <c r="L788" s="20"/>
      <c r="M788" s="20"/>
      <c r="N788" s="20">
        <v>0</v>
      </c>
      <c r="O788" s="20">
        <v>68480</v>
      </c>
      <c r="P788" s="16" t="s">
        <v>827</v>
      </c>
      <c r="Q788" s="19">
        <v>68480</v>
      </c>
      <c r="R788" s="20"/>
      <c r="S788" s="20"/>
      <c r="T788" s="20"/>
      <c r="U788" s="16">
        <v>0</v>
      </c>
      <c r="V788" s="20"/>
      <c r="W788" s="20"/>
      <c r="X788" s="20"/>
      <c r="Y788" s="20"/>
      <c r="Z788" s="20"/>
      <c r="AA788" s="20"/>
      <c r="AB788" s="20"/>
      <c r="AC788" s="16"/>
      <c r="AD788" s="20"/>
      <c r="AE788" s="20">
        <v>0</v>
      </c>
      <c r="AF788" s="20"/>
      <c r="AG788" s="25">
        <v>68480</v>
      </c>
      <c r="AH788" s="16"/>
      <c r="AI788" s="16"/>
      <c r="AJ788" s="20">
        <v>68480</v>
      </c>
      <c r="AK788" s="20"/>
      <c r="AL788" s="26">
        <v>0</v>
      </c>
    </row>
    <row r="789" spans="1:38" x14ac:dyDescent="0.25">
      <c r="A789" s="15">
        <v>781</v>
      </c>
      <c r="B789" s="16"/>
      <c r="C789" s="17" t="s">
        <v>45</v>
      </c>
      <c r="D789" s="17">
        <v>44617</v>
      </c>
      <c r="E789" s="18">
        <v>44448.427777777775</v>
      </c>
      <c r="F789" s="18">
        <v>44488</v>
      </c>
      <c r="G789" s="19">
        <v>32500</v>
      </c>
      <c r="H789" s="20"/>
      <c r="I789" s="20"/>
      <c r="J789" s="20">
        <v>0</v>
      </c>
      <c r="K789" s="20">
        <v>0</v>
      </c>
      <c r="L789" s="20"/>
      <c r="M789" s="20"/>
      <c r="N789" s="20">
        <v>0</v>
      </c>
      <c r="O789" s="20">
        <v>32500</v>
      </c>
      <c r="P789" s="16" t="s">
        <v>828</v>
      </c>
      <c r="Q789" s="19">
        <v>32500</v>
      </c>
      <c r="R789" s="20"/>
      <c r="S789" s="20"/>
      <c r="T789" s="20"/>
      <c r="U789" s="16">
        <v>0</v>
      </c>
      <c r="V789" s="20"/>
      <c r="W789" s="20"/>
      <c r="X789" s="20"/>
      <c r="Y789" s="20"/>
      <c r="Z789" s="20"/>
      <c r="AA789" s="20"/>
      <c r="AB789" s="20"/>
      <c r="AC789" s="16"/>
      <c r="AD789" s="20"/>
      <c r="AE789" s="20">
        <v>0</v>
      </c>
      <c r="AF789" s="20"/>
      <c r="AG789" s="25">
        <v>32500</v>
      </c>
      <c r="AH789" s="16"/>
      <c r="AI789" s="16"/>
      <c r="AJ789" s="20">
        <v>32500</v>
      </c>
      <c r="AK789" s="20"/>
      <c r="AL789" s="26">
        <v>0</v>
      </c>
    </row>
    <row r="790" spans="1:38" x14ac:dyDescent="0.25">
      <c r="A790" s="15">
        <v>782</v>
      </c>
      <c r="B790" s="16"/>
      <c r="C790" s="17" t="s">
        <v>45</v>
      </c>
      <c r="D790" s="17">
        <v>44642</v>
      </c>
      <c r="E790" s="18">
        <v>44448.606944444444</v>
      </c>
      <c r="F790" s="18">
        <v>44488</v>
      </c>
      <c r="G790" s="19">
        <v>26000</v>
      </c>
      <c r="H790" s="20"/>
      <c r="I790" s="20"/>
      <c r="J790" s="20">
        <v>0</v>
      </c>
      <c r="K790" s="20">
        <v>0</v>
      </c>
      <c r="L790" s="20"/>
      <c r="M790" s="20"/>
      <c r="N790" s="20">
        <v>0</v>
      </c>
      <c r="O790" s="20">
        <v>26000</v>
      </c>
      <c r="P790" s="16" t="s">
        <v>829</v>
      </c>
      <c r="Q790" s="19">
        <v>26000</v>
      </c>
      <c r="R790" s="20"/>
      <c r="S790" s="20"/>
      <c r="T790" s="20"/>
      <c r="U790" s="16">
        <v>0</v>
      </c>
      <c r="V790" s="20"/>
      <c r="W790" s="20"/>
      <c r="X790" s="20"/>
      <c r="Y790" s="20"/>
      <c r="Z790" s="20"/>
      <c r="AA790" s="20"/>
      <c r="AB790" s="20"/>
      <c r="AC790" s="16"/>
      <c r="AD790" s="20"/>
      <c r="AE790" s="20">
        <v>0</v>
      </c>
      <c r="AF790" s="20"/>
      <c r="AG790" s="25">
        <v>26000</v>
      </c>
      <c r="AH790" s="16"/>
      <c r="AI790" s="16"/>
      <c r="AJ790" s="20">
        <v>26000</v>
      </c>
      <c r="AK790" s="20"/>
      <c r="AL790" s="26">
        <v>0</v>
      </c>
    </row>
    <row r="791" spans="1:38" x14ac:dyDescent="0.25">
      <c r="A791" s="15">
        <v>783</v>
      </c>
      <c r="B791" s="16"/>
      <c r="C791" s="17" t="s">
        <v>45</v>
      </c>
      <c r="D791" s="17">
        <v>44675</v>
      </c>
      <c r="E791" s="18">
        <v>44448.780555555553</v>
      </c>
      <c r="F791" s="18">
        <v>44488</v>
      </c>
      <c r="G791" s="19">
        <v>385164</v>
      </c>
      <c r="H791" s="20"/>
      <c r="I791" s="20"/>
      <c r="J791" s="20">
        <v>0</v>
      </c>
      <c r="K791" s="20">
        <v>0</v>
      </c>
      <c r="L791" s="20"/>
      <c r="M791" s="20"/>
      <c r="N791" s="20">
        <v>0</v>
      </c>
      <c r="O791" s="20">
        <v>385164</v>
      </c>
      <c r="P791" s="16" t="s">
        <v>830</v>
      </c>
      <c r="Q791" s="19">
        <v>385164</v>
      </c>
      <c r="R791" s="20"/>
      <c r="S791" s="20"/>
      <c r="T791" s="20"/>
      <c r="U791" s="16">
        <v>0</v>
      </c>
      <c r="V791" s="20"/>
      <c r="W791" s="20"/>
      <c r="X791" s="20"/>
      <c r="Y791" s="20"/>
      <c r="Z791" s="20"/>
      <c r="AA791" s="20"/>
      <c r="AB791" s="20"/>
      <c r="AC791" s="16"/>
      <c r="AD791" s="20"/>
      <c r="AE791" s="20">
        <v>0</v>
      </c>
      <c r="AF791" s="20"/>
      <c r="AG791" s="25">
        <v>385164</v>
      </c>
      <c r="AH791" s="16"/>
      <c r="AI791" s="16"/>
      <c r="AJ791" s="20">
        <v>385164</v>
      </c>
      <c r="AK791" s="20"/>
      <c r="AL791" s="26">
        <v>0</v>
      </c>
    </row>
    <row r="792" spans="1:38" x14ac:dyDescent="0.25">
      <c r="A792" s="15">
        <v>784</v>
      </c>
      <c r="B792" s="16"/>
      <c r="C792" s="17" t="s">
        <v>45</v>
      </c>
      <c r="D792" s="17">
        <v>44684</v>
      </c>
      <c r="E792" s="18">
        <v>44448.945138888892</v>
      </c>
      <c r="F792" s="18">
        <v>44488</v>
      </c>
      <c r="G792" s="19">
        <v>63914</v>
      </c>
      <c r="H792" s="20"/>
      <c r="I792" s="20"/>
      <c r="J792" s="20">
        <v>0</v>
      </c>
      <c r="K792" s="20">
        <v>0</v>
      </c>
      <c r="L792" s="20"/>
      <c r="M792" s="20"/>
      <c r="N792" s="20">
        <v>0</v>
      </c>
      <c r="O792" s="20">
        <v>63914</v>
      </c>
      <c r="P792" s="16" t="s">
        <v>831</v>
      </c>
      <c r="Q792" s="19">
        <v>63914</v>
      </c>
      <c r="R792" s="20"/>
      <c r="S792" s="20"/>
      <c r="T792" s="20"/>
      <c r="U792" s="16">
        <v>0</v>
      </c>
      <c r="V792" s="20"/>
      <c r="W792" s="20"/>
      <c r="X792" s="20"/>
      <c r="Y792" s="20"/>
      <c r="Z792" s="20"/>
      <c r="AA792" s="20"/>
      <c r="AB792" s="20"/>
      <c r="AC792" s="16"/>
      <c r="AD792" s="20"/>
      <c r="AE792" s="20">
        <v>0</v>
      </c>
      <c r="AF792" s="20"/>
      <c r="AG792" s="25">
        <v>63914</v>
      </c>
      <c r="AH792" s="16"/>
      <c r="AI792" s="16"/>
      <c r="AJ792" s="20">
        <v>63914</v>
      </c>
      <c r="AK792" s="20"/>
      <c r="AL792" s="26">
        <v>0</v>
      </c>
    </row>
    <row r="793" spans="1:38" x14ac:dyDescent="0.25">
      <c r="A793" s="15">
        <v>785</v>
      </c>
      <c r="B793" s="16"/>
      <c r="C793" s="17" t="s">
        <v>45</v>
      </c>
      <c r="D793" s="17">
        <v>44686</v>
      </c>
      <c r="E793" s="18">
        <v>44449</v>
      </c>
      <c r="F793" s="18">
        <v>44488</v>
      </c>
      <c r="G793" s="19">
        <v>156365</v>
      </c>
      <c r="H793" s="20"/>
      <c r="I793" s="20"/>
      <c r="J793" s="20">
        <v>0</v>
      </c>
      <c r="K793" s="20">
        <v>0</v>
      </c>
      <c r="L793" s="20"/>
      <c r="M793" s="20"/>
      <c r="N793" s="20">
        <v>0</v>
      </c>
      <c r="O793" s="20">
        <v>156365</v>
      </c>
      <c r="P793" s="16" t="s">
        <v>832</v>
      </c>
      <c r="Q793" s="19">
        <v>156365</v>
      </c>
      <c r="R793" s="20"/>
      <c r="S793" s="20"/>
      <c r="T793" s="20"/>
      <c r="U793" s="16">
        <v>0</v>
      </c>
      <c r="V793" s="20"/>
      <c r="W793" s="20"/>
      <c r="X793" s="20"/>
      <c r="Y793" s="20"/>
      <c r="Z793" s="20"/>
      <c r="AA793" s="20"/>
      <c r="AB793" s="20"/>
      <c r="AC793" s="16"/>
      <c r="AD793" s="20"/>
      <c r="AE793" s="20">
        <v>0</v>
      </c>
      <c r="AF793" s="20"/>
      <c r="AG793" s="25">
        <v>156365</v>
      </c>
      <c r="AH793" s="16"/>
      <c r="AI793" s="16"/>
      <c r="AJ793" s="20">
        <v>156365</v>
      </c>
      <c r="AK793" s="20"/>
      <c r="AL793" s="26">
        <v>0</v>
      </c>
    </row>
    <row r="794" spans="1:38" x14ac:dyDescent="0.25">
      <c r="A794" s="15">
        <v>786</v>
      </c>
      <c r="B794" s="16"/>
      <c r="C794" s="17" t="s">
        <v>45</v>
      </c>
      <c r="D794" s="17">
        <v>44733</v>
      </c>
      <c r="E794" s="18">
        <v>44449.444444444445</v>
      </c>
      <c r="F794" s="18">
        <v>44488</v>
      </c>
      <c r="G794" s="19">
        <v>76176</v>
      </c>
      <c r="H794" s="20"/>
      <c r="I794" s="20"/>
      <c r="J794" s="20">
        <v>0</v>
      </c>
      <c r="K794" s="20">
        <v>0</v>
      </c>
      <c r="L794" s="20"/>
      <c r="M794" s="20"/>
      <c r="N794" s="20">
        <v>0</v>
      </c>
      <c r="O794" s="20">
        <v>76176</v>
      </c>
      <c r="P794" s="16" t="s">
        <v>833</v>
      </c>
      <c r="Q794" s="19">
        <v>76176</v>
      </c>
      <c r="R794" s="20"/>
      <c r="S794" s="20"/>
      <c r="T794" s="20"/>
      <c r="U794" s="16">
        <v>0</v>
      </c>
      <c r="V794" s="20"/>
      <c r="W794" s="20"/>
      <c r="X794" s="20"/>
      <c r="Y794" s="20"/>
      <c r="Z794" s="20"/>
      <c r="AA794" s="20"/>
      <c r="AB794" s="20"/>
      <c r="AC794" s="16"/>
      <c r="AD794" s="20"/>
      <c r="AE794" s="20">
        <v>0</v>
      </c>
      <c r="AF794" s="20"/>
      <c r="AG794" s="25">
        <v>76176</v>
      </c>
      <c r="AH794" s="16"/>
      <c r="AI794" s="16"/>
      <c r="AJ794" s="20">
        <v>76176</v>
      </c>
      <c r="AK794" s="20"/>
      <c r="AL794" s="26">
        <v>0</v>
      </c>
    </row>
    <row r="795" spans="1:38" x14ac:dyDescent="0.25">
      <c r="A795" s="15">
        <v>787</v>
      </c>
      <c r="B795" s="16"/>
      <c r="C795" s="17" t="s">
        <v>45</v>
      </c>
      <c r="D795" s="17">
        <v>44842</v>
      </c>
      <c r="E795" s="18">
        <v>44449.946527777778</v>
      </c>
      <c r="F795" s="18">
        <v>44488</v>
      </c>
      <c r="G795" s="19">
        <v>112696</v>
      </c>
      <c r="H795" s="20"/>
      <c r="I795" s="20"/>
      <c r="J795" s="20">
        <v>0</v>
      </c>
      <c r="K795" s="20">
        <v>0</v>
      </c>
      <c r="L795" s="20"/>
      <c r="M795" s="20"/>
      <c r="N795" s="20">
        <v>0</v>
      </c>
      <c r="O795" s="20">
        <v>112696</v>
      </c>
      <c r="P795" s="16" t="s">
        <v>834</v>
      </c>
      <c r="Q795" s="19">
        <v>112696</v>
      </c>
      <c r="R795" s="20"/>
      <c r="S795" s="20"/>
      <c r="T795" s="20"/>
      <c r="U795" s="16">
        <v>0</v>
      </c>
      <c r="V795" s="20"/>
      <c r="W795" s="20"/>
      <c r="X795" s="20"/>
      <c r="Y795" s="20"/>
      <c r="Z795" s="20"/>
      <c r="AA795" s="20"/>
      <c r="AB795" s="20"/>
      <c r="AC795" s="16"/>
      <c r="AD795" s="20"/>
      <c r="AE795" s="20">
        <v>0</v>
      </c>
      <c r="AF795" s="20"/>
      <c r="AG795" s="25">
        <v>112696</v>
      </c>
      <c r="AH795" s="16"/>
      <c r="AI795" s="16"/>
      <c r="AJ795" s="20">
        <v>112696</v>
      </c>
      <c r="AK795" s="20"/>
      <c r="AL795" s="26">
        <v>0</v>
      </c>
    </row>
    <row r="796" spans="1:38" x14ac:dyDescent="0.25">
      <c r="A796" s="15">
        <v>788</v>
      </c>
      <c r="B796" s="16"/>
      <c r="C796" s="17" t="s">
        <v>45</v>
      </c>
      <c r="D796" s="17">
        <v>44906</v>
      </c>
      <c r="E796" s="18">
        <v>44450.55</v>
      </c>
      <c r="F796" s="18">
        <v>44488</v>
      </c>
      <c r="G796" s="19">
        <v>6500</v>
      </c>
      <c r="H796" s="20"/>
      <c r="I796" s="20"/>
      <c r="J796" s="20">
        <v>0</v>
      </c>
      <c r="K796" s="20">
        <v>0</v>
      </c>
      <c r="L796" s="20"/>
      <c r="M796" s="20"/>
      <c r="N796" s="20">
        <v>0</v>
      </c>
      <c r="O796" s="20">
        <v>6500</v>
      </c>
      <c r="P796" s="16" t="s">
        <v>835</v>
      </c>
      <c r="Q796" s="19">
        <v>6500</v>
      </c>
      <c r="R796" s="20"/>
      <c r="S796" s="20"/>
      <c r="T796" s="20"/>
      <c r="U796" s="16">
        <v>0</v>
      </c>
      <c r="V796" s="20"/>
      <c r="W796" s="20"/>
      <c r="X796" s="20"/>
      <c r="Y796" s="20"/>
      <c r="Z796" s="20"/>
      <c r="AA796" s="20"/>
      <c r="AB796" s="20"/>
      <c r="AC796" s="16"/>
      <c r="AD796" s="20"/>
      <c r="AE796" s="20">
        <v>0</v>
      </c>
      <c r="AF796" s="20"/>
      <c r="AG796" s="25">
        <v>6500</v>
      </c>
      <c r="AH796" s="16"/>
      <c r="AI796" s="16"/>
      <c r="AJ796" s="20">
        <v>6500</v>
      </c>
      <c r="AK796" s="20"/>
      <c r="AL796" s="26">
        <v>0</v>
      </c>
    </row>
    <row r="797" spans="1:38" x14ac:dyDescent="0.25">
      <c r="A797" s="15">
        <v>789</v>
      </c>
      <c r="B797" s="16"/>
      <c r="C797" s="17" t="s">
        <v>45</v>
      </c>
      <c r="D797" s="17">
        <v>44928</v>
      </c>
      <c r="E797" s="18">
        <v>44450.62222222222</v>
      </c>
      <c r="F797" s="18">
        <v>44488</v>
      </c>
      <c r="G797" s="19">
        <v>6500</v>
      </c>
      <c r="H797" s="20"/>
      <c r="I797" s="20"/>
      <c r="J797" s="20">
        <v>0</v>
      </c>
      <c r="K797" s="20">
        <v>0</v>
      </c>
      <c r="L797" s="20"/>
      <c r="M797" s="20"/>
      <c r="N797" s="20">
        <v>0</v>
      </c>
      <c r="O797" s="20">
        <v>6500</v>
      </c>
      <c r="P797" s="16" t="s">
        <v>836</v>
      </c>
      <c r="Q797" s="19">
        <v>6500</v>
      </c>
      <c r="R797" s="20"/>
      <c r="S797" s="20"/>
      <c r="T797" s="20"/>
      <c r="U797" s="16">
        <v>0</v>
      </c>
      <c r="V797" s="20"/>
      <c r="W797" s="20"/>
      <c r="X797" s="20"/>
      <c r="Y797" s="20"/>
      <c r="Z797" s="20"/>
      <c r="AA797" s="20"/>
      <c r="AB797" s="20"/>
      <c r="AC797" s="16"/>
      <c r="AD797" s="20"/>
      <c r="AE797" s="20">
        <v>0</v>
      </c>
      <c r="AF797" s="20"/>
      <c r="AG797" s="25">
        <v>6500</v>
      </c>
      <c r="AH797" s="16"/>
      <c r="AI797" s="16"/>
      <c r="AJ797" s="20">
        <v>6500</v>
      </c>
      <c r="AK797" s="20"/>
      <c r="AL797" s="26">
        <v>0</v>
      </c>
    </row>
    <row r="798" spans="1:38" x14ac:dyDescent="0.25">
      <c r="A798" s="15">
        <v>790</v>
      </c>
      <c r="B798" s="16"/>
      <c r="C798" s="17" t="s">
        <v>45</v>
      </c>
      <c r="D798" s="17">
        <v>44948</v>
      </c>
      <c r="E798" s="18">
        <v>44450.834027777775</v>
      </c>
      <c r="F798" s="18">
        <v>44488</v>
      </c>
      <c r="G798" s="19">
        <v>94890</v>
      </c>
      <c r="H798" s="20"/>
      <c r="I798" s="20"/>
      <c r="J798" s="20">
        <v>0</v>
      </c>
      <c r="K798" s="20">
        <v>0</v>
      </c>
      <c r="L798" s="20"/>
      <c r="M798" s="20"/>
      <c r="N798" s="20">
        <v>0</v>
      </c>
      <c r="O798" s="20">
        <v>94890</v>
      </c>
      <c r="P798" s="16" t="s">
        <v>837</v>
      </c>
      <c r="Q798" s="19">
        <v>94890</v>
      </c>
      <c r="R798" s="20"/>
      <c r="S798" s="20"/>
      <c r="T798" s="20"/>
      <c r="U798" s="16">
        <v>0</v>
      </c>
      <c r="V798" s="20"/>
      <c r="W798" s="20"/>
      <c r="X798" s="20"/>
      <c r="Y798" s="20"/>
      <c r="Z798" s="20"/>
      <c r="AA798" s="20"/>
      <c r="AB798" s="20"/>
      <c r="AC798" s="16"/>
      <c r="AD798" s="20"/>
      <c r="AE798" s="20">
        <v>0</v>
      </c>
      <c r="AF798" s="20"/>
      <c r="AG798" s="25">
        <v>94890</v>
      </c>
      <c r="AH798" s="16"/>
      <c r="AI798" s="16"/>
      <c r="AJ798" s="20">
        <v>94890</v>
      </c>
      <c r="AK798" s="20"/>
      <c r="AL798" s="26">
        <v>0</v>
      </c>
    </row>
    <row r="799" spans="1:38" x14ac:dyDescent="0.25">
      <c r="A799" s="15">
        <v>791</v>
      </c>
      <c r="B799" s="16"/>
      <c r="C799" s="17" t="s">
        <v>45</v>
      </c>
      <c r="D799" s="17">
        <v>44953</v>
      </c>
      <c r="E799" s="18">
        <v>44450.960416666669</v>
      </c>
      <c r="F799" s="18">
        <v>44488</v>
      </c>
      <c r="G799" s="19">
        <v>150496</v>
      </c>
      <c r="H799" s="20"/>
      <c r="I799" s="20"/>
      <c r="J799" s="20">
        <v>0</v>
      </c>
      <c r="K799" s="20">
        <v>0</v>
      </c>
      <c r="L799" s="20"/>
      <c r="M799" s="20"/>
      <c r="N799" s="20">
        <v>0</v>
      </c>
      <c r="O799" s="20">
        <v>150496</v>
      </c>
      <c r="P799" s="16" t="s">
        <v>838</v>
      </c>
      <c r="Q799" s="19">
        <v>150496</v>
      </c>
      <c r="R799" s="20"/>
      <c r="S799" s="20"/>
      <c r="T799" s="20"/>
      <c r="U799" s="16">
        <v>0</v>
      </c>
      <c r="V799" s="20"/>
      <c r="W799" s="20"/>
      <c r="X799" s="20"/>
      <c r="Y799" s="20"/>
      <c r="Z799" s="20"/>
      <c r="AA799" s="20"/>
      <c r="AB799" s="20"/>
      <c r="AC799" s="16"/>
      <c r="AD799" s="20"/>
      <c r="AE799" s="20">
        <v>0</v>
      </c>
      <c r="AF799" s="20"/>
      <c r="AG799" s="25">
        <v>150496</v>
      </c>
      <c r="AH799" s="16"/>
      <c r="AI799" s="16"/>
      <c r="AJ799" s="20">
        <v>150496</v>
      </c>
      <c r="AK799" s="20"/>
      <c r="AL799" s="26">
        <v>0</v>
      </c>
    </row>
    <row r="800" spans="1:38" x14ac:dyDescent="0.25">
      <c r="A800" s="15">
        <v>792</v>
      </c>
      <c r="B800" s="16"/>
      <c r="C800" s="17" t="s">
        <v>45</v>
      </c>
      <c r="D800" s="17">
        <v>44975</v>
      </c>
      <c r="E800" s="18">
        <v>44451.647916666669</v>
      </c>
      <c r="F800" s="18">
        <v>44488</v>
      </c>
      <c r="G800" s="19">
        <v>153062</v>
      </c>
      <c r="H800" s="20"/>
      <c r="I800" s="20"/>
      <c r="J800" s="20">
        <v>0</v>
      </c>
      <c r="K800" s="20">
        <v>0</v>
      </c>
      <c r="L800" s="20"/>
      <c r="M800" s="20"/>
      <c r="N800" s="20">
        <v>0</v>
      </c>
      <c r="O800" s="20">
        <v>153062</v>
      </c>
      <c r="P800" s="16" t="s">
        <v>839</v>
      </c>
      <c r="Q800" s="19">
        <v>153062</v>
      </c>
      <c r="R800" s="20"/>
      <c r="S800" s="20"/>
      <c r="T800" s="20"/>
      <c r="U800" s="16">
        <v>0</v>
      </c>
      <c r="V800" s="20"/>
      <c r="W800" s="20"/>
      <c r="X800" s="20"/>
      <c r="Y800" s="20"/>
      <c r="Z800" s="20"/>
      <c r="AA800" s="20"/>
      <c r="AB800" s="20"/>
      <c r="AC800" s="16"/>
      <c r="AD800" s="20"/>
      <c r="AE800" s="20">
        <v>0</v>
      </c>
      <c r="AF800" s="20"/>
      <c r="AG800" s="25">
        <v>153062</v>
      </c>
      <c r="AH800" s="16"/>
      <c r="AI800" s="16"/>
      <c r="AJ800" s="20">
        <v>153062</v>
      </c>
      <c r="AK800" s="20"/>
      <c r="AL800" s="26">
        <v>0</v>
      </c>
    </row>
    <row r="801" spans="1:38" x14ac:dyDescent="0.25">
      <c r="A801" s="15">
        <v>793</v>
      </c>
      <c r="B801" s="16"/>
      <c r="C801" s="17" t="s">
        <v>45</v>
      </c>
      <c r="D801" s="17">
        <v>45033</v>
      </c>
      <c r="E801" s="18">
        <v>44452.549305555556</v>
      </c>
      <c r="F801" s="18">
        <v>44488</v>
      </c>
      <c r="G801" s="19">
        <v>130181</v>
      </c>
      <c r="H801" s="20"/>
      <c r="I801" s="20"/>
      <c r="J801" s="20">
        <v>0</v>
      </c>
      <c r="K801" s="20">
        <v>0</v>
      </c>
      <c r="L801" s="20"/>
      <c r="M801" s="20"/>
      <c r="N801" s="20">
        <v>0</v>
      </c>
      <c r="O801" s="20">
        <v>130181</v>
      </c>
      <c r="P801" s="16" t="s">
        <v>840</v>
      </c>
      <c r="Q801" s="19">
        <v>130181</v>
      </c>
      <c r="R801" s="20"/>
      <c r="S801" s="20"/>
      <c r="T801" s="20"/>
      <c r="U801" s="16">
        <v>0</v>
      </c>
      <c r="V801" s="20"/>
      <c r="W801" s="20"/>
      <c r="X801" s="20"/>
      <c r="Y801" s="20"/>
      <c r="Z801" s="20"/>
      <c r="AA801" s="20"/>
      <c r="AB801" s="20"/>
      <c r="AC801" s="16"/>
      <c r="AD801" s="20"/>
      <c r="AE801" s="20">
        <v>0</v>
      </c>
      <c r="AF801" s="20"/>
      <c r="AG801" s="25">
        <v>130181</v>
      </c>
      <c r="AH801" s="16"/>
      <c r="AI801" s="16"/>
      <c r="AJ801" s="20">
        <v>130181</v>
      </c>
      <c r="AK801" s="20"/>
      <c r="AL801" s="26">
        <v>0</v>
      </c>
    </row>
    <row r="802" spans="1:38" x14ac:dyDescent="0.25">
      <c r="A802" s="15">
        <v>794</v>
      </c>
      <c r="B802" s="16"/>
      <c r="C802" s="17" t="s">
        <v>45</v>
      </c>
      <c r="D802" s="17">
        <v>45036</v>
      </c>
      <c r="E802" s="18">
        <v>44452.554861111108</v>
      </c>
      <c r="F802" s="18">
        <v>44488</v>
      </c>
      <c r="G802" s="19">
        <v>260554</v>
      </c>
      <c r="H802" s="20"/>
      <c r="I802" s="20"/>
      <c r="J802" s="20">
        <v>0</v>
      </c>
      <c r="K802" s="20">
        <v>0</v>
      </c>
      <c r="L802" s="20"/>
      <c r="M802" s="20"/>
      <c r="N802" s="20">
        <v>0</v>
      </c>
      <c r="O802" s="20">
        <v>260554</v>
      </c>
      <c r="P802" s="16" t="s">
        <v>841</v>
      </c>
      <c r="Q802" s="19">
        <v>260554</v>
      </c>
      <c r="R802" s="20"/>
      <c r="S802" s="20"/>
      <c r="T802" s="20"/>
      <c r="U802" s="16">
        <v>0</v>
      </c>
      <c r="V802" s="20"/>
      <c r="W802" s="20"/>
      <c r="X802" s="20"/>
      <c r="Y802" s="20"/>
      <c r="Z802" s="20"/>
      <c r="AA802" s="20"/>
      <c r="AB802" s="20"/>
      <c r="AC802" s="16"/>
      <c r="AD802" s="20"/>
      <c r="AE802" s="20">
        <v>0</v>
      </c>
      <c r="AF802" s="20"/>
      <c r="AG802" s="25">
        <v>260554</v>
      </c>
      <c r="AH802" s="16"/>
      <c r="AI802" s="16"/>
      <c r="AJ802" s="20">
        <v>260554</v>
      </c>
      <c r="AK802" s="20"/>
      <c r="AL802" s="26">
        <v>0</v>
      </c>
    </row>
    <row r="803" spans="1:38" x14ac:dyDescent="0.25">
      <c r="A803" s="15">
        <v>795</v>
      </c>
      <c r="B803" s="16"/>
      <c r="C803" s="17" t="s">
        <v>45</v>
      </c>
      <c r="D803" s="17">
        <v>45046</v>
      </c>
      <c r="E803" s="18">
        <v>44452.594444444447</v>
      </c>
      <c r="F803" s="18">
        <v>44488</v>
      </c>
      <c r="G803" s="19">
        <v>6500</v>
      </c>
      <c r="H803" s="20"/>
      <c r="I803" s="20"/>
      <c r="J803" s="20">
        <v>0</v>
      </c>
      <c r="K803" s="20">
        <v>0</v>
      </c>
      <c r="L803" s="20"/>
      <c r="M803" s="20"/>
      <c r="N803" s="20">
        <v>0</v>
      </c>
      <c r="O803" s="20">
        <v>6500</v>
      </c>
      <c r="P803" s="16" t="s">
        <v>842</v>
      </c>
      <c r="Q803" s="19">
        <v>6500</v>
      </c>
      <c r="R803" s="20"/>
      <c r="S803" s="20"/>
      <c r="T803" s="20"/>
      <c r="U803" s="16">
        <v>0</v>
      </c>
      <c r="V803" s="20"/>
      <c r="W803" s="20"/>
      <c r="X803" s="20"/>
      <c r="Y803" s="20"/>
      <c r="Z803" s="20"/>
      <c r="AA803" s="20"/>
      <c r="AB803" s="20"/>
      <c r="AC803" s="16"/>
      <c r="AD803" s="20"/>
      <c r="AE803" s="20">
        <v>0</v>
      </c>
      <c r="AF803" s="20"/>
      <c r="AG803" s="25">
        <v>6500</v>
      </c>
      <c r="AH803" s="16"/>
      <c r="AI803" s="16"/>
      <c r="AJ803" s="20">
        <v>6500</v>
      </c>
      <c r="AK803" s="20"/>
      <c r="AL803" s="26">
        <v>0</v>
      </c>
    </row>
    <row r="804" spans="1:38" x14ac:dyDescent="0.25">
      <c r="A804" s="15">
        <v>796</v>
      </c>
      <c r="B804" s="16"/>
      <c r="C804" s="17" t="s">
        <v>45</v>
      </c>
      <c r="D804" s="17">
        <v>45095</v>
      </c>
      <c r="E804" s="18">
        <v>44453.356249999997</v>
      </c>
      <c r="F804" s="18">
        <v>44488</v>
      </c>
      <c r="G804" s="19">
        <v>146884</v>
      </c>
      <c r="H804" s="20"/>
      <c r="I804" s="20"/>
      <c r="J804" s="20">
        <v>0</v>
      </c>
      <c r="K804" s="20">
        <v>0</v>
      </c>
      <c r="L804" s="20"/>
      <c r="M804" s="20"/>
      <c r="N804" s="20">
        <v>0</v>
      </c>
      <c r="O804" s="20">
        <v>146884</v>
      </c>
      <c r="P804" s="16" t="s">
        <v>843</v>
      </c>
      <c r="Q804" s="19">
        <v>146884</v>
      </c>
      <c r="R804" s="20"/>
      <c r="S804" s="20"/>
      <c r="T804" s="20"/>
      <c r="U804" s="16">
        <v>0</v>
      </c>
      <c r="V804" s="20"/>
      <c r="W804" s="20"/>
      <c r="X804" s="20"/>
      <c r="Y804" s="20"/>
      <c r="Z804" s="20"/>
      <c r="AA804" s="20"/>
      <c r="AB804" s="20"/>
      <c r="AC804" s="16"/>
      <c r="AD804" s="20"/>
      <c r="AE804" s="20">
        <v>0</v>
      </c>
      <c r="AF804" s="20"/>
      <c r="AG804" s="25">
        <v>146884</v>
      </c>
      <c r="AH804" s="16"/>
      <c r="AI804" s="16"/>
      <c r="AJ804" s="20">
        <v>146884</v>
      </c>
      <c r="AK804" s="20"/>
      <c r="AL804" s="26">
        <v>0</v>
      </c>
    </row>
    <row r="805" spans="1:38" x14ac:dyDescent="0.25">
      <c r="A805" s="15">
        <v>797</v>
      </c>
      <c r="B805" s="16"/>
      <c r="C805" s="17" t="s">
        <v>45</v>
      </c>
      <c r="D805" s="17">
        <v>45109</v>
      </c>
      <c r="E805" s="18">
        <v>44453.404861111114</v>
      </c>
      <c r="F805" s="18">
        <v>44488</v>
      </c>
      <c r="G805" s="19">
        <v>85181</v>
      </c>
      <c r="H805" s="20"/>
      <c r="I805" s="20"/>
      <c r="J805" s="20">
        <v>0</v>
      </c>
      <c r="K805" s="20">
        <v>0</v>
      </c>
      <c r="L805" s="20"/>
      <c r="M805" s="20"/>
      <c r="N805" s="20">
        <v>0</v>
      </c>
      <c r="O805" s="20">
        <v>85181</v>
      </c>
      <c r="P805" s="16" t="s">
        <v>844</v>
      </c>
      <c r="Q805" s="19">
        <v>85181</v>
      </c>
      <c r="R805" s="20"/>
      <c r="S805" s="20"/>
      <c r="T805" s="20"/>
      <c r="U805" s="16">
        <v>0</v>
      </c>
      <c r="V805" s="20"/>
      <c r="W805" s="20"/>
      <c r="X805" s="20"/>
      <c r="Y805" s="20"/>
      <c r="Z805" s="20"/>
      <c r="AA805" s="20"/>
      <c r="AB805" s="20"/>
      <c r="AC805" s="16"/>
      <c r="AD805" s="20"/>
      <c r="AE805" s="20">
        <v>0</v>
      </c>
      <c r="AF805" s="20"/>
      <c r="AG805" s="25">
        <v>85181</v>
      </c>
      <c r="AH805" s="16"/>
      <c r="AI805" s="16"/>
      <c r="AJ805" s="20">
        <v>85181</v>
      </c>
      <c r="AK805" s="20"/>
      <c r="AL805" s="26">
        <v>0</v>
      </c>
    </row>
    <row r="806" spans="1:38" x14ac:dyDescent="0.25">
      <c r="A806" s="15">
        <v>798</v>
      </c>
      <c r="B806" s="16"/>
      <c r="C806" s="17" t="s">
        <v>45</v>
      </c>
      <c r="D806" s="17">
        <v>45167</v>
      </c>
      <c r="E806" s="18">
        <v>44453.611805555556</v>
      </c>
      <c r="F806" s="18">
        <v>44488</v>
      </c>
      <c r="G806" s="19">
        <v>110928</v>
      </c>
      <c r="H806" s="20"/>
      <c r="I806" s="20"/>
      <c r="J806" s="20">
        <v>0</v>
      </c>
      <c r="K806" s="20">
        <v>0</v>
      </c>
      <c r="L806" s="20"/>
      <c r="M806" s="20"/>
      <c r="N806" s="20">
        <v>0</v>
      </c>
      <c r="O806" s="20">
        <v>110928</v>
      </c>
      <c r="P806" s="16" t="s">
        <v>845</v>
      </c>
      <c r="Q806" s="19">
        <v>110928</v>
      </c>
      <c r="R806" s="20"/>
      <c r="S806" s="20"/>
      <c r="T806" s="20"/>
      <c r="U806" s="16">
        <v>0</v>
      </c>
      <c r="V806" s="20"/>
      <c r="W806" s="20"/>
      <c r="X806" s="20"/>
      <c r="Y806" s="20"/>
      <c r="Z806" s="20"/>
      <c r="AA806" s="20"/>
      <c r="AB806" s="20"/>
      <c r="AC806" s="16"/>
      <c r="AD806" s="20"/>
      <c r="AE806" s="20">
        <v>0</v>
      </c>
      <c r="AF806" s="20"/>
      <c r="AG806" s="25">
        <v>110928</v>
      </c>
      <c r="AH806" s="16"/>
      <c r="AI806" s="16"/>
      <c r="AJ806" s="20">
        <v>110928</v>
      </c>
      <c r="AK806" s="20"/>
      <c r="AL806" s="26">
        <v>0</v>
      </c>
    </row>
    <row r="807" spans="1:38" x14ac:dyDescent="0.25">
      <c r="A807" s="15">
        <v>799</v>
      </c>
      <c r="B807" s="16"/>
      <c r="C807" s="17" t="s">
        <v>45</v>
      </c>
      <c r="D807" s="17">
        <v>45194</v>
      </c>
      <c r="E807" s="18">
        <v>44453.727083333331</v>
      </c>
      <c r="F807" s="18">
        <v>44488</v>
      </c>
      <c r="G807" s="19">
        <v>99423</v>
      </c>
      <c r="H807" s="20"/>
      <c r="I807" s="20"/>
      <c r="J807" s="20">
        <v>0</v>
      </c>
      <c r="K807" s="20">
        <v>0</v>
      </c>
      <c r="L807" s="20"/>
      <c r="M807" s="20"/>
      <c r="N807" s="20">
        <v>0</v>
      </c>
      <c r="O807" s="20">
        <v>99423</v>
      </c>
      <c r="P807" s="16" t="s">
        <v>846</v>
      </c>
      <c r="Q807" s="19">
        <v>99423</v>
      </c>
      <c r="R807" s="20"/>
      <c r="S807" s="20"/>
      <c r="T807" s="20"/>
      <c r="U807" s="16">
        <v>0</v>
      </c>
      <c r="V807" s="20"/>
      <c r="W807" s="20"/>
      <c r="X807" s="20"/>
      <c r="Y807" s="20"/>
      <c r="Z807" s="20"/>
      <c r="AA807" s="20"/>
      <c r="AB807" s="20"/>
      <c r="AC807" s="16"/>
      <c r="AD807" s="20"/>
      <c r="AE807" s="20">
        <v>0</v>
      </c>
      <c r="AF807" s="20"/>
      <c r="AG807" s="25">
        <v>99423</v>
      </c>
      <c r="AH807" s="16"/>
      <c r="AI807" s="16"/>
      <c r="AJ807" s="20">
        <v>99423</v>
      </c>
      <c r="AK807" s="20"/>
      <c r="AL807" s="26">
        <v>0</v>
      </c>
    </row>
    <row r="808" spans="1:38" x14ac:dyDescent="0.25">
      <c r="A808" s="15">
        <v>800</v>
      </c>
      <c r="B808" s="16"/>
      <c r="C808" s="17" t="s">
        <v>45</v>
      </c>
      <c r="D808" s="17">
        <v>45251</v>
      </c>
      <c r="E808" s="18">
        <v>44454.429166666669</v>
      </c>
      <c r="F808" s="18">
        <v>44488</v>
      </c>
      <c r="G808" s="19">
        <v>6500</v>
      </c>
      <c r="H808" s="20"/>
      <c r="I808" s="20"/>
      <c r="J808" s="20">
        <v>0</v>
      </c>
      <c r="K808" s="20">
        <v>0</v>
      </c>
      <c r="L808" s="20"/>
      <c r="M808" s="20"/>
      <c r="N808" s="20">
        <v>0</v>
      </c>
      <c r="O808" s="20">
        <v>6500</v>
      </c>
      <c r="P808" s="16" t="s">
        <v>847</v>
      </c>
      <c r="Q808" s="19">
        <v>6500</v>
      </c>
      <c r="R808" s="20"/>
      <c r="S808" s="20"/>
      <c r="T808" s="20"/>
      <c r="U808" s="16">
        <v>0</v>
      </c>
      <c r="V808" s="20"/>
      <c r="W808" s="20"/>
      <c r="X808" s="20"/>
      <c r="Y808" s="20"/>
      <c r="Z808" s="20"/>
      <c r="AA808" s="20"/>
      <c r="AB808" s="20"/>
      <c r="AC808" s="16"/>
      <c r="AD808" s="20"/>
      <c r="AE808" s="20">
        <v>0</v>
      </c>
      <c r="AF808" s="20"/>
      <c r="AG808" s="25">
        <v>6500</v>
      </c>
      <c r="AH808" s="16"/>
      <c r="AI808" s="16"/>
      <c r="AJ808" s="20">
        <v>6500</v>
      </c>
      <c r="AK808" s="20"/>
      <c r="AL808" s="26">
        <v>0</v>
      </c>
    </row>
    <row r="809" spans="1:38" x14ac:dyDescent="0.25">
      <c r="A809" s="15">
        <v>801</v>
      </c>
      <c r="B809" s="16"/>
      <c r="C809" s="17" t="s">
        <v>45</v>
      </c>
      <c r="D809" s="17">
        <v>45306</v>
      </c>
      <c r="E809" s="18">
        <v>44454.791666666664</v>
      </c>
      <c r="F809" s="18">
        <v>44488</v>
      </c>
      <c r="G809" s="19">
        <v>115014</v>
      </c>
      <c r="H809" s="20"/>
      <c r="I809" s="20"/>
      <c r="J809" s="20">
        <v>0</v>
      </c>
      <c r="K809" s="20">
        <v>0</v>
      </c>
      <c r="L809" s="20"/>
      <c r="M809" s="20"/>
      <c r="N809" s="20">
        <v>0</v>
      </c>
      <c r="O809" s="20">
        <v>115014</v>
      </c>
      <c r="P809" s="16" t="s">
        <v>848</v>
      </c>
      <c r="Q809" s="19">
        <v>115014</v>
      </c>
      <c r="R809" s="20"/>
      <c r="S809" s="20"/>
      <c r="T809" s="20"/>
      <c r="U809" s="16">
        <v>0</v>
      </c>
      <c r="V809" s="20"/>
      <c r="W809" s="20"/>
      <c r="X809" s="20"/>
      <c r="Y809" s="20"/>
      <c r="Z809" s="20"/>
      <c r="AA809" s="20"/>
      <c r="AB809" s="20"/>
      <c r="AC809" s="16"/>
      <c r="AD809" s="20"/>
      <c r="AE809" s="20">
        <v>0</v>
      </c>
      <c r="AF809" s="20"/>
      <c r="AG809" s="25">
        <v>115014</v>
      </c>
      <c r="AH809" s="16"/>
      <c r="AI809" s="16"/>
      <c r="AJ809" s="20">
        <v>115014</v>
      </c>
      <c r="AK809" s="20"/>
      <c r="AL809" s="26">
        <v>0</v>
      </c>
    </row>
    <row r="810" spans="1:38" x14ac:dyDescent="0.25">
      <c r="A810" s="15">
        <v>802</v>
      </c>
      <c r="B810" s="16"/>
      <c r="C810" s="17" t="s">
        <v>45</v>
      </c>
      <c r="D810" s="17">
        <v>45307</v>
      </c>
      <c r="E810" s="18">
        <v>44454.79791666667</v>
      </c>
      <c r="F810" s="18">
        <v>44488</v>
      </c>
      <c r="G810" s="19">
        <v>94890</v>
      </c>
      <c r="H810" s="20"/>
      <c r="I810" s="20"/>
      <c r="J810" s="20">
        <v>0</v>
      </c>
      <c r="K810" s="20">
        <v>0</v>
      </c>
      <c r="L810" s="20"/>
      <c r="M810" s="20"/>
      <c r="N810" s="20">
        <v>0</v>
      </c>
      <c r="O810" s="20">
        <v>94890</v>
      </c>
      <c r="P810" s="16" t="s">
        <v>849</v>
      </c>
      <c r="Q810" s="19">
        <v>94890</v>
      </c>
      <c r="R810" s="20"/>
      <c r="S810" s="20"/>
      <c r="T810" s="20"/>
      <c r="U810" s="16">
        <v>0</v>
      </c>
      <c r="V810" s="20"/>
      <c r="W810" s="20"/>
      <c r="X810" s="20"/>
      <c r="Y810" s="20"/>
      <c r="Z810" s="20"/>
      <c r="AA810" s="20"/>
      <c r="AB810" s="20"/>
      <c r="AC810" s="16"/>
      <c r="AD810" s="20"/>
      <c r="AE810" s="20">
        <v>0</v>
      </c>
      <c r="AF810" s="20"/>
      <c r="AG810" s="25">
        <v>94890</v>
      </c>
      <c r="AH810" s="16"/>
      <c r="AI810" s="16"/>
      <c r="AJ810" s="20">
        <v>94890</v>
      </c>
      <c r="AK810" s="20"/>
      <c r="AL810" s="26">
        <v>0</v>
      </c>
    </row>
    <row r="811" spans="1:38" x14ac:dyDescent="0.25">
      <c r="A811" s="15">
        <v>803</v>
      </c>
      <c r="B811" s="16"/>
      <c r="C811" s="17" t="s">
        <v>45</v>
      </c>
      <c r="D811" s="17">
        <v>45317</v>
      </c>
      <c r="E811" s="18">
        <v>44454.866666666669</v>
      </c>
      <c r="F811" s="18">
        <v>44488</v>
      </c>
      <c r="G811" s="19">
        <v>188499</v>
      </c>
      <c r="H811" s="20"/>
      <c r="I811" s="20"/>
      <c r="J811" s="20">
        <v>0</v>
      </c>
      <c r="K811" s="20">
        <v>0</v>
      </c>
      <c r="L811" s="20"/>
      <c r="M811" s="20"/>
      <c r="N811" s="20">
        <v>0</v>
      </c>
      <c r="O811" s="20">
        <v>188499</v>
      </c>
      <c r="P811" s="16" t="s">
        <v>850</v>
      </c>
      <c r="Q811" s="19">
        <v>188499</v>
      </c>
      <c r="R811" s="20"/>
      <c r="S811" s="20"/>
      <c r="T811" s="20"/>
      <c r="U811" s="16">
        <v>0</v>
      </c>
      <c r="V811" s="20"/>
      <c r="W811" s="20"/>
      <c r="X811" s="20"/>
      <c r="Y811" s="20"/>
      <c r="Z811" s="20"/>
      <c r="AA811" s="20"/>
      <c r="AB811" s="20"/>
      <c r="AC811" s="16"/>
      <c r="AD811" s="20"/>
      <c r="AE811" s="20">
        <v>0</v>
      </c>
      <c r="AF811" s="20"/>
      <c r="AG811" s="25">
        <v>188499</v>
      </c>
      <c r="AH811" s="16"/>
      <c r="AI811" s="16"/>
      <c r="AJ811" s="20">
        <v>188499</v>
      </c>
      <c r="AK811" s="20"/>
      <c r="AL811" s="26">
        <v>0</v>
      </c>
    </row>
    <row r="812" spans="1:38" x14ac:dyDescent="0.25">
      <c r="A812" s="15">
        <v>804</v>
      </c>
      <c r="B812" s="16"/>
      <c r="C812" s="17" t="s">
        <v>45</v>
      </c>
      <c r="D812" s="17">
        <v>45357</v>
      </c>
      <c r="E812" s="18">
        <v>44455.431250000001</v>
      </c>
      <c r="F812" s="18">
        <v>44488</v>
      </c>
      <c r="G812" s="19">
        <v>6500</v>
      </c>
      <c r="H812" s="20"/>
      <c r="I812" s="20"/>
      <c r="J812" s="20">
        <v>0</v>
      </c>
      <c r="K812" s="20">
        <v>0</v>
      </c>
      <c r="L812" s="20"/>
      <c r="M812" s="20"/>
      <c r="N812" s="20">
        <v>0</v>
      </c>
      <c r="O812" s="20">
        <v>6500</v>
      </c>
      <c r="P812" s="16" t="s">
        <v>851</v>
      </c>
      <c r="Q812" s="19">
        <v>6500</v>
      </c>
      <c r="R812" s="20"/>
      <c r="S812" s="20"/>
      <c r="T812" s="20"/>
      <c r="U812" s="16">
        <v>0</v>
      </c>
      <c r="V812" s="20"/>
      <c r="W812" s="20"/>
      <c r="X812" s="20"/>
      <c r="Y812" s="20"/>
      <c r="Z812" s="20"/>
      <c r="AA812" s="20"/>
      <c r="AB812" s="20"/>
      <c r="AC812" s="16"/>
      <c r="AD812" s="20"/>
      <c r="AE812" s="20">
        <v>0</v>
      </c>
      <c r="AF812" s="20"/>
      <c r="AG812" s="25">
        <v>6500</v>
      </c>
      <c r="AH812" s="16"/>
      <c r="AI812" s="16"/>
      <c r="AJ812" s="20">
        <v>6500</v>
      </c>
      <c r="AK812" s="20"/>
      <c r="AL812" s="26">
        <v>0</v>
      </c>
    </row>
    <row r="813" spans="1:38" x14ac:dyDescent="0.25">
      <c r="A813" s="15">
        <v>805</v>
      </c>
      <c r="B813" s="16"/>
      <c r="C813" s="17" t="s">
        <v>45</v>
      </c>
      <c r="D813" s="17">
        <v>45397</v>
      </c>
      <c r="E813" s="18">
        <v>44455.613194444442</v>
      </c>
      <c r="F813" s="18">
        <v>44488</v>
      </c>
      <c r="G813" s="19">
        <v>6500</v>
      </c>
      <c r="H813" s="20"/>
      <c r="I813" s="20"/>
      <c r="J813" s="20">
        <v>0</v>
      </c>
      <c r="K813" s="20">
        <v>0</v>
      </c>
      <c r="L813" s="20"/>
      <c r="M813" s="20"/>
      <c r="N813" s="20">
        <v>0</v>
      </c>
      <c r="O813" s="20">
        <v>6500</v>
      </c>
      <c r="P813" s="16" t="s">
        <v>852</v>
      </c>
      <c r="Q813" s="19">
        <v>6500</v>
      </c>
      <c r="R813" s="20"/>
      <c r="S813" s="20"/>
      <c r="T813" s="20"/>
      <c r="U813" s="16">
        <v>0</v>
      </c>
      <c r="V813" s="20"/>
      <c r="W813" s="20"/>
      <c r="X813" s="20"/>
      <c r="Y813" s="20"/>
      <c r="Z813" s="20"/>
      <c r="AA813" s="20"/>
      <c r="AB813" s="20"/>
      <c r="AC813" s="16"/>
      <c r="AD813" s="20"/>
      <c r="AE813" s="20">
        <v>0</v>
      </c>
      <c r="AF813" s="20"/>
      <c r="AG813" s="25">
        <v>6500</v>
      </c>
      <c r="AH813" s="16"/>
      <c r="AI813" s="16"/>
      <c r="AJ813" s="20">
        <v>6500</v>
      </c>
      <c r="AK813" s="20"/>
      <c r="AL813" s="26">
        <v>0</v>
      </c>
    </row>
    <row r="814" spans="1:38" x14ac:dyDescent="0.25">
      <c r="A814" s="15">
        <v>806</v>
      </c>
      <c r="B814" s="16"/>
      <c r="C814" s="17" t="s">
        <v>45</v>
      </c>
      <c r="D814" s="17">
        <v>45399</v>
      </c>
      <c r="E814" s="18">
        <v>44455.614583333336</v>
      </c>
      <c r="F814" s="18">
        <v>44488</v>
      </c>
      <c r="G814" s="19">
        <v>6500</v>
      </c>
      <c r="H814" s="20"/>
      <c r="I814" s="20"/>
      <c r="J814" s="20">
        <v>0</v>
      </c>
      <c r="K814" s="20">
        <v>0</v>
      </c>
      <c r="L814" s="20"/>
      <c r="M814" s="20"/>
      <c r="N814" s="20">
        <v>0</v>
      </c>
      <c r="O814" s="20">
        <v>6500</v>
      </c>
      <c r="P814" s="16" t="s">
        <v>853</v>
      </c>
      <c r="Q814" s="19">
        <v>6500</v>
      </c>
      <c r="R814" s="20"/>
      <c r="S814" s="20"/>
      <c r="T814" s="20"/>
      <c r="U814" s="16">
        <v>0</v>
      </c>
      <c r="V814" s="20"/>
      <c r="W814" s="20"/>
      <c r="X814" s="20"/>
      <c r="Y814" s="20"/>
      <c r="Z814" s="20"/>
      <c r="AA814" s="20"/>
      <c r="AB814" s="20"/>
      <c r="AC814" s="16"/>
      <c r="AD814" s="20"/>
      <c r="AE814" s="20">
        <v>0</v>
      </c>
      <c r="AF814" s="20"/>
      <c r="AG814" s="25">
        <v>6500</v>
      </c>
      <c r="AH814" s="16"/>
      <c r="AI814" s="16"/>
      <c r="AJ814" s="20">
        <v>6500</v>
      </c>
      <c r="AK814" s="20"/>
      <c r="AL814" s="26">
        <v>0</v>
      </c>
    </row>
    <row r="815" spans="1:38" x14ac:dyDescent="0.25">
      <c r="A815" s="15">
        <v>807</v>
      </c>
      <c r="B815" s="16"/>
      <c r="C815" s="17" t="s">
        <v>45</v>
      </c>
      <c r="D815" s="17">
        <v>45477</v>
      </c>
      <c r="E815" s="18">
        <v>44456.421527777777</v>
      </c>
      <c r="F815" s="18">
        <v>44488</v>
      </c>
      <c r="G815" s="19">
        <v>6500</v>
      </c>
      <c r="H815" s="20"/>
      <c r="I815" s="20"/>
      <c r="J815" s="20">
        <v>0</v>
      </c>
      <c r="K815" s="20">
        <v>0</v>
      </c>
      <c r="L815" s="20"/>
      <c r="M815" s="20"/>
      <c r="N815" s="20">
        <v>0</v>
      </c>
      <c r="O815" s="20">
        <v>6500</v>
      </c>
      <c r="P815" s="16" t="s">
        <v>854</v>
      </c>
      <c r="Q815" s="19">
        <v>6500</v>
      </c>
      <c r="R815" s="20"/>
      <c r="S815" s="20"/>
      <c r="T815" s="20"/>
      <c r="U815" s="16">
        <v>0</v>
      </c>
      <c r="V815" s="20"/>
      <c r="W815" s="20"/>
      <c r="X815" s="20"/>
      <c r="Y815" s="20"/>
      <c r="Z815" s="20"/>
      <c r="AA815" s="20"/>
      <c r="AB815" s="20"/>
      <c r="AC815" s="16"/>
      <c r="AD815" s="20"/>
      <c r="AE815" s="20">
        <v>0</v>
      </c>
      <c r="AF815" s="20"/>
      <c r="AG815" s="25">
        <v>6500</v>
      </c>
      <c r="AH815" s="16"/>
      <c r="AI815" s="16"/>
      <c r="AJ815" s="20">
        <v>6500</v>
      </c>
      <c r="AK815" s="20"/>
      <c r="AL815" s="26">
        <v>0</v>
      </c>
    </row>
    <row r="816" spans="1:38" x14ac:dyDescent="0.25">
      <c r="A816" s="15">
        <v>808</v>
      </c>
      <c r="B816" s="16"/>
      <c r="C816" s="17" t="s">
        <v>45</v>
      </c>
      <c r="D816" s="17">
        <v>45493</v>
      </c>
      <c r="E816" s="18">
        <v>44456.504861111112</v>
      </c>
      <c r="F816" s="18">
        <v>44488</v>
      </c>
      <c r="G816" s="19">
        <v>59600</v>
      </c>
      <c r="H816" s="20"/>
      <c r="I816" s="20"/>
      <c r="J816" s="20">
        <v>0</v>
      </c>
      <c r="K816" s="20">
        <v>0</v>
      </c>
      <c r="L816" s="20"/>
      <c r="M816" s="20"/>
      <c r="N816" s="20">
        <v>0</v>
      </c>
      <c r="O816" s="20">
        <v>59600</v>
      </c>
      <c r="P816" s="16" t="s">
        <v>855</v>
      </c>
      <c r="Q816" s="19">
        <v>59600</v>
      </c>
      <c r="R816" s="20"/>
      <c r="S816" s="20"/>
      <c r="T816" s="20"/>
      <c r="U816" s="16">
        <v>0</v>
      </c>
      <c r="V816" s="20"/>
      <c r="W816" s="20"/>
      <c r="X816" s="20"/>
      <c r="Y816" s="20"/>
      <c r="Z816" s="20"/>
      <c r="AA816" s="20"/>
      <c r="AB816" s="20"/>
      <c r="AC816" s="16"/>
      <c r="AD816" s="20"/>
      <c r="AE816" s="20">
        <v>0</v>
      </c>
      <c r="AF816" s="20"/>
      <c r="AG816" s="25">
        <v>59600</v>
      </c>
      <c r="AH816" s="16"/>
      <c r="AI816" s="16"/>
      <c r="AJ816" s="20">
        <v>59600</v>
      </c>
      <c r="AK816" s="20"/>
      <c r="AL816" s="26">
        <v>0</v>
      </c>
    </row>
    <row r="817" spans="1:38" x14ac:dyDescent="0.25">
      <c r="A817" s="15">
        <v>809</v>
      </c>
      <c r="B817" s="16"/>
      <c r="C817" s="17" t="s">
        <v>45</v>
      </c>
      <c r="D817" s="17">
        <v>45508</v>
      </c>
      <c r="E817" s="18">
        <v>44456.586805555555</v>
      </c>
      <c r="F817" s="18">
        <v>44488</v>
      </c>
      <c r="G817" s="19">
        <v>2245362</v>
      </c>
      <c r="H817" s="20"/>
      <c r="I817" s="20"/>
      <c r="J817" s="20">
        <v>0</v>
      </c>
      <c r="K817" s="20">
        <v>0</v>
      </c>
      <c r="L817" s="20"/>
      <c r="M817" s="20"/>
      <c r="N817" s="20">
        <v>0</v>
      </c>
      <c r="O817" s="20">
        <v>2245362</v>
      </c>
      <c r="P817" s="16" t="s">
        <v>856</v>
      </c>
      <c r="Q817" s="19">
        <v>2245362</v>
      </c>
      <c r="R817" s="20"/>
      <c r="S817" s="20"/>
      <c r="T817" s="20"/>
      <c r="U817" s="16">
        <v>0</v>
      </c>
      <c r="V817" s="20"/>
      <c r="W817" s="20"/>
      <c r="X817" s="20"/>
      <c r="Y817" s="20"/>
      <c r="Z817" s="20"/>
      <c r="AA817" s="20"/>
      <c r="AB817" s="20"/>
      <c r="AC817" s="16"/>
      <c r="AD817" s="20"/>
      <c r="AE817" s="20">
        <v>0</v>
      </c>
      <c r="AF817" s="20"/>
      <c r="AG817" s="25">
        <v>2245362</v>
      </c>
      <c r="AH817" s="16"/>
      <c r="AI817" s="16"/>
      <c r="AJ817" s="20">
        <v>2245362</v>
      </c>
      <c r="AK817" s="20"/>
      <c r="AL817" s="26">
        <v>0</v>
      </c>
    </row>
    <row r="818" spans="1:38" x14ac:dyDescent="0.25">
      <c r="A818" s="15">
        <v>810</v>
      </c>
      <c r="B818" s="16"/>
      <c r="C818" s="17" t="s">
        <v>45</v>
      </c>
      <c r="D818" s="17">
        <v>45521</v>
      </c>
      <c r="E818" s="18">
        <v>44456.618750000001</v>
      </c>
      <c r="F818" s="18">
        <v>44488</v>
      </c>
      <c r="G818" s="19">
        <v>91523</v>
      </c>
      <c r="H818" s="20"/>
      <c r="I818" s="20"/>
      <c r="J818" s="20">
        <v>0</v>
      </c>
      <c r="K818" s="20">
        <v>0</v>
      </c>
      <c r="L818" s="20"/>
      <c r="M818" s="20"/>
      <c r="N818" s="20">
        <v>0</v>
      </c>
      <c r="O818" s="20">
        <v>91523</v>
      </c>
      <c r="P818" s="16" t="s">
        <v>857</v>
      </c>
      <c r="Q818" s="19">
        <v>91523</v>
      </c>
      <c r="R818" s="20"/>
      <c r="S818" s="20"/>
      <c r="T818" s="20"/>
      <c r="U818" s="16">
        <v>0</v>
      </c>
      <c r="V818" s="20"/>
      <c r="W818" s="20"/>
      <c r="X818" s="20"/>
      <c r="Y818" s="20"/>
      <c r="Z818" s="20"/>
      <c r="AA818" s="20"/>
      <c r="AB818" s="20"/>
      <c r="AC818" s="16"/>
      <c r="AD818" s="20"/>
      <c r="AE818" s="20">
        <v>0</v>
      </c>
      <c r="AF818" s="20"/>
      <c r="AG818" s="25">
        <v>91523</v>
      </c>
      <c r="AH818" s="16"/>
      <c r="AI818" s="16"/>
      <c r="AJ818" s="20">
        <v>91523</v>
      </c>
      <c r="AK818" s="20"/>
      <c r="AL818" s="26">
        <v>0</v>
      </c>
    </row>
    <row r="819" spans="1:38" x14ac:dyDescent="0.25">
      <c r="A819" s="15">
        <v>811</v>
      </c>
      <c r="B819" s="16"/>
      <c r="C819" s="17" t="s">
        <v>45</v>
      </c>
      <c r="D819" s="17">
        <v>45549</v>
      </c>
      <c r="E819" s="18">
        <v>44456.686111111114</v>
      </c>
      <c r="F819" s="18">
        <v>44488</v>
      </c>
      <c r="G819" s="19">
        <v>6500</v>
      </c>
      <c r="H819" s="20"/>
      <c r="I819" s="20"/>
      <c r="J819" s="20">
        <v>0</v>
      </c>
      <c r="K819" s="20">
        <v>0</v>
      </c>
      <c r="L819" s="20"/>
      <c r="M819" s="20"/>
      <c r="N819" s="20">
        <v>0</v>
      </c>
      <c r="O819" s="20">
        <v>6500</v>
      </c>
      <c r="P819" s="16" t="s">
        <v>858</v>
      </c>
      <c r="Q819" s="19">
        <v>6500</v>
      </c>
      <c r="R819" s="20"/>
      <c r="S819" s="20"/>
      <c r="T819" s="20"/>
      <c r="U819" s="16">
        <v>0</v>
      </c>
      <c r="V819" s="20"/>
      <c r="W819" s="20"/>
      <c r="X819" s="20"/>
      <c r="Y819" s="20"/>
      <c r="Z819" s="20"/>
      <c r="AA819" s="20"/>
      <c r="AB819" s="20"/>
      <c r="AC819" s="16"/>
      <c r="AD819" s="20"/>
      <c r="AE819" s="20">
        <v>0</v>
      </c>
      <c r="AF819" s="20"/>
      <c r="AG819" s="25">
        <v>6500</v>
      </c>
      <c r="AH819" s="16"/>
      <c r="AI819" s="16"/>
      <c r="AJ819" s="20">
        <v>6500</v>
      </c>
      <c r="AK819" s="20"/>
      <c r="AL819" s="26">
        <v>0</v>
      </c>
    </row>
    <row r="820" spans="1:38" x14ac:dyDescent="0.25">
      <c r="A820" s="15">
        <v>812</v>
      </c>
      <c r="B820" s="16"/>
      <c r="C820" s="17" t="s">
        <v>45</v>
      </c>
      <c r="D820" s="17">
        <v>45563</v>
      </c>
      <c r="E820" s="18">
        <v>44456.745138888888</v>
      </c>
      <c r="F820" s="18">
        <v>44488</v>
      </c>
      <c r="G820" s="19">
        <v>266051</v>
      </c>
      <c r="H820" s="20"/>
      <c r="I820" s="20"/>
      <c r="J820" s="20">
        <v>0</v>
      </c>
      <c r="K820" s="20">
        <v>0</v>
      </c>
      <c r="L820" s="20"/>
      <c r="M820" s="20"/>
      <c r="N820" s="20">
        <v>0</v>
      </c>
      <c r="O820" s="20">
        <v>266051</v>
      </c>
      <c r="P820" s="16" t="s">
        <v>859</v>
      </c>
      <c r="Q820" s="19">
        <v>266051</v>
      </c>
      <c r="R820" s="20"/>
      <c r="S820" s="20"/>
      <c r="T820" s="20"/>
      <c r="U820" s="16">
        <v>0</v>
      </c>
      <c r="V820" s="20"/>
      <c r="W820" s="20"/>
      <c r="X820" s="20"/>
      <c r="Y820" s="20"/>
      <c r="Z820" s="20"/>
      <c r="AA820" s="20"/>
      <c r="AB820" s="20"/>
      <c r="AC820" s="16"/>
      <c r="AD820" s="20"/>
      <c r="AE820" s="20">
        <v>0</v>
      </c>
      <c r="AF820" s="20"/>
      <c r="AG820" s="25">
        <v>266051</v>
      </c>
      <c r="AH820" s="16"/>
      <c r="AI820" s="16"/>
      <c r="AJ820" s="20">
        <v>266051</v>
      </c>
      <c r="AK820" s="20"/>
      <c r="AL820" s="26">
        <v>0</v>
      </c>
    </row>
    <row r="821" spans="1:38" x14ac:dyDescent="0.25">
      <c r="A821" s="15">
        <v>813</v>
      </c>
      <c r="B821" s="16"/>
      <c r="C821" s="17" t="s">
        <v>45</v>
      </c>
      <c r="D821" s="17">
        <v>45566</v>
      </c>
      <c r="E821" s="18">
        <v>44456.834722222222</v>
      </c>
      <c r="F821" s="18">
        <v>44488</v>
      </c>
      <c r="G821" s="19">
        <v>221326</v>
      </c>
      <c r="H821" s="20"/>
      <c r="I821" s="20"/>
      <c r="J821" s="20">
        <v>0</v>
      </c>
      <c r="K821" s="20">
        <v>0</v>
      </c>
      <c r="L821" s="20"/>
      <c r="M821" s="20"/>
      <c r="N821" s="20">
        <v>0</v>
      </c>
      <c r="O821" s="20">
        <v>221326</v>
      </c>
      <c r="P821" s="16" t="s">
        <v>860</v>
      </c>
      <c r="Q821" s="19">
        <v>221326</v>
      </c>
      <c r="R821" s="20"/>
      <c r="S821" s="20"/>
      <c r="T821" s="20"/>
      <c r="U821" s="16">
        <v>0</v>
      </c>
      <c r="V821" s="20"/>
      <c r="W821" s="20"/>
      <c r="X821" s="20"/>
      <c r="Y821" s="20"/>
      <c r="Z821" s="20"/>
      <c r="AA821" s="20"/>
      <c r="AB821" s="20"/>
      <c r="AC821" s="16"/>
      <c r="AD821" s="20"/>
      <c r="AE821" s="20">
        <v>0</v>
      </c>
      <c r="AF821" s="20"/>
      <c r="AG821" s="25">
        <v>221326</v>
      </c>
      <c r="AH821" s="16"/>
      <c r="AI821" s="16"/>
      <c r="AJ821" s="20">
        <v>221326</v>
      </c>
      <c r="AK821" s="20"/>
      <c r="AL821" s="26">
        <v>0</v>
      </c>
    </row>
    <row r="822" spans="1:38" x14ac:dyDescent="0.25">
      <c r="A822" s="15">
        <v>814</v>
      </c>
      <c r="B822" s="16"/>
      <c r="C822" s="17" t="s">
        <v>45</v>
      </c>
      <c r="D822" s="17">
        <v>45584</v>
      </c>
      <c r="E822" s="18">
        <v>44457.394444444442</v>
      </c>
      <c r="F822" s="18">
        <v>44488</v>
      </c>
      <c r="G822" s="19">
        <v>108943</v>
      </c>
      <c r="H822" s="20"/>
      <c r="I822" s="20"/>
      <c r="J822" s="20">
        <v>0</v>
      </c>
      <c r="K822" s="20">
        <v>0</v>
      </c>
      <c r="L822" s="20"/>
      <c r="M822" s="20"/>
      <c r="N822" s="20">
        <v>0</v>
      </c>
      <c r="O822" s="20">
        <v>108943</v>
      </c>
      <c r="P822" s="16" t="s">
        <v>861</v>
      </c>
      <c r="Q822" s="19">
        <v>108943</v>
      </c>
      <c r="R822" s="20"/>
      <c r="S822" s="20"/>
      <c r="T822" s="20"/>
      <c r="U822" s="16">
        <v>0</v>
      </c>
      <c r="V822" s="20"/>
      <c r="W822" s="20"/>
      <c r="X822" s="20"/>
      <c r="Y822" s="20"/>
      <c r="Z822" s="20"/>
      <c r="AA822" s="20"/>
      <c r="AB822" s="20"/>
      <c r="AC822" s="16"/>
      <c r="AD822" s="20"/>
      <c r="AE822" s="20">
        <v>0</v>
      </c>
      <c r="AF822" s="20"/>
      <c r="AG822" s="25">
        <v>108943</v>
      </c>
      <c r="AH822" s="16"/>
      <c r="AI822" s="16"/>
      <c r="AJ822" s="20">
        <v>108943</v>
      </c>
      <c r="AK822" s="20"/>
      <c r="AL822" s="26">
        <v>0</v>
      </c>
    </row>
    <row r="823" spans="1:38" x14ac:dyDescent="0.25">
      <c r="A823" s="15">
        <v>815</v>
      </c>
      <c r="B823" s="16"/>
      <c r="C823" s="17" t="s">
        <v>45</v>
      </c>
      <c r="D823" s="17">
        <v>45689</v>
      </c>
      <c r="E823" s="18">
        <v>44459.324305555558</v>
      </c>
      <c r="F823" s="18">
        <v>44488</v>
      </c>
      <c r="G823" s="19">
        <v>4264150</v>
      </c>
      <c r="H823" s="20"/>
      <c r="I823" s="20"/>
      <c r="J823" s="20">
        <v>0</v>
      </c>
      <c r="K823" s="20">
        <v>0</v>
      </c>
      <c r="L823" s="20"/>
      <c r="M823" s="20"/>
      <c r="N823" s="20">
        <v>0</v>
      </c>
      <c r="O823" s="20">
        <v>4264150</v>
      </c>
      <c r="P823" s="16" t="s">
        <v>862</v>
      </c>
      <c r="Q823" s="19">
        <v>4264150</v>
      </c>
      <c r="R823" s="20"/>
      <c r="S823" s="20"/>
      <c r="T823" s="20"/>
      <c r="U823" s="16">
        <v>0</v>
      </c>
      <c r="V823" s="20"/>
      <c r="W823" s="20"/>
      <c r="X823" s="20"/>
      <c r="Y823" s="20"/>
      <c r="Z823" s="20"/>
      <c r="AA823" s="20"/>
      <c r="AB823" s="20"/>
      <c r="AC823" s="16">
        <v>197500</v>
      </c>
      <c r="AD823" s="20"/>
      <c r="AE823" s="20">
        <v>0</v>
      </c>
      <c r="AF823" s="20"/>
      <c r="AG823" s="25">
        <v>4066650</v>
      </c>
      <c r="AH823" s="16"/>
      <c r="AI823" s="16"/>
      <c r="AJ823" s="20">
        <v>4066650</v>
      </c>
      <c r="AK823" s="20"/>
      <c r="AL823" s="26">
        <v>0</v>
      </c>
    </row>
    <row r="824" spans="1:38" x14ac:dyDescent="0.25">
      <c r="A824" s="15">
        <v>816</v>
      </c>
      <c r="B824" s="16"/>
      <c r="C824" s="17" t="s">
        <v>45</v>
      </c>
      <c r="D824" s="17">
        <v>45740</v>
      </c>
      <c r="E824" s="18">
        <v>44459.616666666669</v>
      </c>
      <c r="F824" s="18">
        <v>44488</v>
      </c>
      <c r="G824" s="19">
        <v>6500</v>
      </c>
      <c r="H824" s="20"/>
      <c r="I824" s="20"/>
      <c r="J824" s="20">
        <v>0</v>
      </c>
      <c r="K824" s="20">
        <v>0</v>
      </c>
      <c r="L824" s="20"/>
      <c r="M824" s="20"/>
      <c r="N824" s="20">
        <v>0</v>
      </c>
      <c r="O824" s="20">
        <v>6500</v>
      </c>
      <c r="P824" s="16" t="s">
        <v>863</v>
      </c>
      <c r="Q824" s="19">
        <v>6500</v>
      </c>
      <c r="R824" s="20"/>
      <c r="S824" s="20"/>
      <c r="T824" s="20"/>
      <c r="U824" s="16">
        <v>0</v>
      </c>
      <c r="V824" s="20"/>
      <c r="W824" s="20"/>
      <c r="X824" s="20"/>
      <c r="Y824" s="20"/>
      <c r="Z824" s="20"/>
      <c r="AA824" s="20"/>
      <c r="AB824" s="20"/>
      <c r="AC824" s="16"/>
      <c r="AD824" s="20"/>
      <c r="AE824" s="20">
        <v>0</v>
      </c>
      <c r="AF824" s="20"/>
      <c r="AG824" s="25">
        <v>6500</v>
      </c>
      <c r="AH824" s="16"/>
      <c r="AI824" s="16"/>
      <c r="AJ824" s="20">
        <v>6500</v>
      </c>
      <c r="AK824" s="20"/>
      <c r="AL824" s="26">
        <v>0</v>
      </c>
    </row>
    <row r="825" spans="1:38" x14ac:dyDescent="0.25">
      <c r="A825" s="15">
        <v>817</v>
      </c>
      <c r="B825" s="16"/>
      <c r="C825" s="17" t="s">
        <v>45</v>
      </c>
      <c r="D825" s="17">
        <v>45770</v>
      </c>
      <c r="E825" s="18">
        <v>44459.680555555555</v>
      </c>
      <c r="F825" s="18">
        <v>44488</v>
      </c>
      <c r="G825" s="19">
        <v>226194</v>
      </c>
      <c r="H825" s="20"/>
      <c r="I825" s="20"/>
      <c r="J825" s="20">
        <v>0</v>
      </c>
      <c r="K825" s="20">
        <v>0</v>
      </c>
      <c r="L825" s="20"/>
      <c r="M825" s="20"/>
      <c r="N825" s="20">
        <v>0</v>
      </c>
      <c r="O825" s="20">
        <v>226194</v>
      </c>
      <c r="P825" s="16" t="s">
        <v>864</v>
      </c>
      <c r="Q825" s="19">
        <v>226194</v>
      </c>
      <c r="R825" s="20"/>
      <c r="S825" s="20"/>
      <c r="T825" s="20"/>
      <c r="U825" s="16">
        <v>0</v>
      </c>
      <c r="V825" s="20"/>
      <c r="W825" s="20"/>
      <c r="X825" s="20"/>
      <c r="Y825" s="20"/>
      <c r="Z825" s="20"/>
      <c r="AA825" s="20"/>
      <c r="AB825" s="20"/>
      <c r="AC825" s="16"/>
      <c r="AD825" s="20"/>
      <c r="AE825" s="20">
        <v>0</v>
      </c>
      <c r="AF825" s="20"/>
      <c r="AG825" s="25">
        <v>226194</v>
      </c>
      <c r="AH825" s="16"/>
      <c r="AI825" s="16"/>
      <c r="AJ825" s="20">
        <v>226194</v>
      </c>
      <c r="AK825" s="20"/>
      <c r="AL825" s="26">
        <v>0</v>
      </c>
    </row>
    <row r="826" spans="1:38" x14ac:dyDescent="0.25">
      <c r="A826" s="15">
        <v>818</v>
      </c>
      <c r="B826" s="16"/>
      <c r="C826" s="17" t="s">
        <v>45</v>
      </c>
      <c r="D826" s="17">
        <v>45792</v>
      </c>
      <c r="E826" s="18">
        <v>44459.802083333336</v>
      </c>
      <c r="F826" s="18">
        <v>44488</v>
      </c>
      <c r="G826" s="19">
        <v>157940</v>
      </c>
      <c r="H826" s="20"/>
      <c r="I826" s="20"/>
      <c r="J826" s="20">
        <v>0</v>
      </c>
      <c r="K826" s="20">
        <v>0</v>
      </c>
      <c r="L826" s="20"/>
      <c r="M826" s="20"/>
      <c r="N826" s="20">
        <v>0</v>
      </c>
      <c r="O826" s="20">
        <v>157940</v>
      </c>
      <c r="P826" s="16" t="s">
        <v>865</v>
      </c>
      <c r="Q826" s="19">
        <v>157940</v>
      </c>
      <c r="R826" s="20"/>
      <c r="S826" s="20"/>
      <c r="T826" s="20"/>
      <c r="U826" s="16">
        <v>0</v>
      </c>
      <c r="V826" s="20"/>
      <c r="W826" s="20"/>
      <c r="X826" s="20"/>
      <c r="Y826" s="20"/>
      <c r="Z826" s="20"/>
      <c r="AA826" s="20"/>
      <c r="AB826" s="20"/>
      <c r="AC826" s="16"/>
      <c r="AD826" s="20"/>
      <c r="AE826" s="20">
        <v>0</v>
      </c>
      <c r="AF826" s="20"/>
      <c r="AG826" s="25">
        <v>157940</v>
      </c>
      <c r="AH826" s="16"/>
      <c r="AI826" s="16"/>
      <c r="AJ826" s="20">
        <v>157940</v>
      </c>
      <c r="AK826" s="20"/>
      <c r="AL826" s="26">
        <v>0</v>
      </c>
    </row>
    <row r="827" spans="1:38" x14ac:dyDescent="0.25">
      <c r="A827" s="15">
        <v>819</v>
      </c>
      <c r="B827" s="16"/>
      <c r="C827" s="17" t="s">
        <v>45</v>
      </c>
      <c r="D827" s="17">
        <v>45803</v>
      </c>
      <c r="E827" s="18">
        <v>44460.029166666667</v>
      </c>
      <c r="F827" s="18">
        <v>44488</v>
      </c>
      <c r="G827" s="19">
        <v>70449</v>
      </c>
      <c r="H827" s="20"/>
      <c r="I827" s="20"/>
      <c r="J827" s="20">
        <v>0</v>
      </c>
      <c r="K827" s="20">
        <v>0</v>
      </c>
      <c r="L827" s="20"/>
      <c r="M827" s="20"/>
      <c r="N827" s="20">
        <v>0</v>
      </c>
      <c r="O827" s="20">
        <v>70449</v>
      </c>
      <c r="P827" s="16" t="s">
        <v>866</v>
      </c>
      <c r="Q827" s="19">
        <v>70449</v>
      </c>
      <c r="R827" s="20"/>
      <c r="S827" s="20"/>
      <c r="T827" s="20"/>
      <c r="U827" s="16">
        <v>0</v>
      </c>
      <c r="V827" s="20"/>
      <c r="W827" s="20"/>
      <c r="X827" s="20"/>
      <c r="Y827" s="20"/>
      <c r="Z827" s="20"/>
      <c r="AA827" s="20"/>
      <c r="AB827" s="20"/>
      <c r="AC827" s="16"/>
      <c r="AD827" s="20"/>
      <c r="AE827" s="20">
        <v>0</v>
      </c>
      <c r="AF827" s="20"/>
      <c r="AG827" s="25">
        <v>70449</v>
      </c>
      <c r="AH827" s="16"/>
      <c r="AI827" s="16"/>
      <c r="AJ827" s="20">
        <v>70449</v>
      </c>
      <c r="AK827" s="20"/>
      <c r="AL827" s="26">
        <v>0</v>
      </c>
    </row>
    <row r="828" spans="1:38" x14ac:dyDescent="0.25">
      <c r="A828" s="15">
        <v>820</v>
      </c>
      <c r="B828" s="16"/>
      <c r="C828" s="17" t="s">
        <v>45</v>
      </c>
      <c r="D828" s="17">
        <v>45809</v>
      </c>
      <c r="E828" s="18">
        <v>44460.320833333331</v>
      </c>
      <c r="F828" s="18">
        <v>44488</v>
      </c>
      <c r="G828" s="19">
        <v>273505</v>
      </c>
      <c r="H828" s="20"/>
      <c r="I828" s="20"/>
      <c r="J828" s="20">
        <v>0</v>
      </c>
      <c r="K828" s="20">
        <v>0</v>
      </c>
      <c r="L828" s="20"/>
      <c r="M828" s="20"/>
      <c r="N828" s="20">
        <v>0</v>
      </c>
      <c r="O828" s="20">
        <v>273505</v>
      </c>
      <c r="P828" s="16" t="s">
        <v>867</v>
      </c>
      <c r="Q828" s="19">
        <v>273505</v>
      </c>
      <c r="R828" s="20"/>
      <c r="S828" s="20"/>
      <c r="T828" s="20"/>
      <c r="U828" s="16">
        <v>0</v>
      </c>
      <c r="V828" s="20"/>
      <c r="W828" s="20"/>
      <c r="X828" s="20"/>
      <c r="Y828" s="20"/>
      <c r="Z828" s="20"/>
      <c r="AA828" s="20"/>
      <c r="AB828" s="20"/>
      <c r="AC828" s="16"/>
      <c r="AD828" s="20"/>
      <c r="AE828" s="20">
        <v>0</v>
      </c>
      <c r="AF828" s="20"/>
      <c r="AG828" s="25">
        <v>273505</v>
      </c>
      <c r="AH828" s="16"/>
      <c r="AI828" s="16"/>
      <c r="AJ828" s="20">
        <v>273505</v>
      </c>
      <c r="AK828" s="20"/>
      <c r="AL828" s="26">
        <v>0</v>
      </c>
    </row>
    <row r="829" spans="1:38" x14ac:dyDescent="0.25">
      <c r="A829" s="15">
        <v>821</v>
      </c>
      <c r="B829" s="16"/>
      <c r="C829" s="17" t="s">
        <v>45</v>
      </c>
      <c r="D829" s="17">
        <v>45818</v>
      </c>
      <c r="E829" s="18">
        <v>44460.402083333334</v>
      </c>
      <c r="F829" s="18">
        <v>44488</v>
      </c>
      <c r="G829" s="19">
        <v>1087775</v>
      </c>
      <c r="H829" s="20"/>
      <c r="I829" s="20"/>
      <c r="J829" s="20">
        <v>0</v>
      </c>
      <c r="K829" s="20">
        <v>0</v>
      </c>
      <c r="L829" s="20"/>
      <c r="M829" s="20"/>
      <c r="N829" s="20">
        <v>0</v>
      </c>
      <c r="O829" s="20">
        <v>1087775</v>
      </c>
      <c r="P829" s="16" t="s">
        <v>868</v>
      </c>
      <c r="Q829" s="19">
        <v>1087775</v>
      </c>
      <c r="R829" s="20"/>
      <c r="S829" s="20"/>
      <c r="T829" s="20"/>
      <c r="U829" s="16">
        <v>0</v>
      </c>
      <c r="V829" s="20"/>
      <c r="W829" s="20"/>
      <c r="X829" s="20"/>
      <c r="Y829" s="20"/>
      <c r="Z829" s="20"/>
      <c r="AA829" s="20"/>
      <c r="AB829" s="20"/>
      <c r="AC829" s="16"/>
      <c r="AD829" s="20"/>
      <c r="AE829" s="20">
        <v>0</v>
      </c>
      <c r="AF829" s="20"/>
      <c r="AG829" s="25">
        <v>1087775</v>
      </c>
      <c r="AH829" s="16"/>
      <c r="AI829" s="16"/>
      <c r="AJ829" s="20">
        <v>1087775</v>
      </c>
      <c r="AK829" s="20"/>
      <c r="AL829" s="26">
        <v>0</v>
      </c>
    </row>
    <row r="830" spans="1:38" x14ac:dyDescent="0.25">
      <c r="A830" s="15">
        <v>822</v>
      </c>
      <c r="B830" s="16"/>
      <c r="C830" s="17" t="s">
        <v>45</v>
      </c>
      <c r="D830" s="17">
        <v>45843</v>
      </c>
      <c r="E830" s="18">
        <v>44460.494444444441</v>
      </c>
      <c r="F830" s="18">
        <v>44488</v>
      </c>
      <c r="G830" s="19">
        <v>269866</v>
      </c>
      <c r="H830" s="20"/>
      <c r="I830" s="20"/>
      <c r="J830" s="20">
        <v>0</v>
      </c>
      <c r="K830" s="20">
        <v>0</v>
      </c>
      <c r="L830" s="20"/>
      <c r="M830" s="20"/>
      <c r="N830" s="20">
        <v>0</v>
      </c>
      <c r="O830" s="20">
        <v>269866</v>
      </c>
      <c r="P830" s="16" t="s">
        <v>869</v>
      </c>
      <c r="Q830" s="19">
        <v>269866</v>
      </c>
      <c r="R830" s="20"/>
      <c r="S830" s="20"/>
      <c r="T830" s="20"/>
      <c r="U830" s="16">
        <v>0</v>
      </c>
      <c r="V830" s="20"/>
      <c r="W830" s="20"/>
      <c r="X830" s="20"/>
      <c r="Y830" s="20"/>
      <c r="Z830" s="20"/>
      <c r="AA830" s="20"/>
      <c r="AB830" s="20"/>
      <c r="AC830" s="16"/>
      <c r="AD830" s="20"/>
      <c r="AE830" s="20">
        <v>0</v>
      </c>
      <c r="AF830" s="20"/>
      <c r="AG830" s="25">
        <v>269866</v>
      </c>
      <c r="AH830" s="16"/>
      <c r="AI830" s="16"/>
      <c r="AJ830" s="20">
        <v>269866</v>
      </c>
      <c r="AK830" s="20"/>
      <c r="AL830" s="26">
        <v>0</v>
      </c>
    </row>
    <row r="831" spans="1:38" x14ac:dyDescent="0.25">
      <c r="A831" s="15">
        <v>823</v>
      </c>
      <c r="B831" s="16"/>
      <c r="C831" s="17" t="s">
        <v>45</v>
      </c>
      <c r="D831" s="17">
        <v>45892</v>
      </c>
      <c r="E831" s="18">
        <v>44460.881944444445</v>
      </c>
      <c r="F831" s="18">
        <v>44488</v>
      </c>
      <c r="G831" s="19">
        <v>343697</v>
      </c>
      <c r="H831" s="20"/>
      <c r="I831" s="20"/>
      <c r="J831" s="20">
        <v>0</v>
      </c>
      <c r="K831" s="20">
        <v>0</v>
      </c>
      <c r="L831" s="20"/>
      <c r="M831" s="20"/>
      <c r="N831" s="20">
        <v>0</v>
      </c>
      <c r="O831" s="20">
        <v>343697</v>
      </c>
      <c r="P831" s="16" t="s">
        <v>870</v>
      </c>
      <c r="Q831" s="19">
        <v>343697</v>
      </c>
      <c r="R831" s="20"/>
      <c r="S831" s="20"/>
      <c r="T831" s="20"/>
      <c r="U831" s="16">
        <v>0</v>
      </c>
      <c r="V831" s="20"/>
      <c r="W831" s="20"/>
      <c r="X831" s="20"/>
      <c r="Y831" s="20"/>
      <c r="Z831" s="20"/>
      <c r="AA831" s="20"/>
      <c r="AB831" s="20"/>
      <c r="AC831" s="16"/>
      <c r="AD831" s="20"/>
      <c r="AE831" s="20">
        <v>0</v>
      </c>
      <c r="AF831" s="20"/>
      <c r="AG831" s="25">
        <v>343697</v>
      </c>
      <c r="AH831" s="16"/>
      <c r="AI831" s="16"/>
      <c r="AJ831" s="20">
        <v>343697</v>
      </c>
      <c r="AK831" s="20"/>
      <c r="AL831" s="26">
        <v>0</v>
      </c>
    </row>
    <row r="832" spans="1:38" x14ac:dyDescent="0.25">
      <c r="A832" s="15">
        <v>824</v>
      </c>
      <c r="B832" s="16"/>
      <c r="C832" s="17" t="s">
        <v>45</v>
      </c>
      <c r="D832" s="17">
        <v>45893</v>
      </c>
      <c r="E832" s="18">
        <v>44460.885416666664</v>
      </c>
      <c r="F832" s="18">
        <v>44488</v>
      </c>
      <c r="G832" s="19">
        <v>80800</v>
      </c>
      <c r="H832" s="20"/>
      <c r="I832" s="20"/>
      <c r="J832" s="20">
        <v>0</v>
      </c>
      <c r="K832" s="20">
        <v>0</v>
      </c>
      <c r="L832" s="20"/>
      <c r="M832" s="20"/>
      <c r="N832" s="20">
        <v>0</v>
      </c>
      <c r="O832" s="20">
        <v>80800</v>
      </c>
      <c r="P832" s="16" t="s">
        <v>871</v>
      </c>
      <c r="Q832" s="19">
        <v>80800</v>
      </c>
      <c r="R832" s="20"/>
      <c r="S832" s="20">
        <v>80800</v>
      </c>
      <c r="T832" s="20"/>
      <c r="U832" s="16">
        <v>0</v>
      </c>
      <c r="V832" s="20"/>
      <c r="W832" s="20"/>
      <c r="X832" s="20"/>
      <c r="Y832" s="20"/>
      <c r="Z832" s="20"/>
      <c r="AA832" s="20"/>
      <c r="AB832" s="20"/>
      <c r="AC832" s="16"/>
      <c r="AD832" s="20"/>
      <c r="AE832" s="20"/>
      <c r="AF832" s="20"/>
      <c r="AG832" s="25">
        <v>0</v>
      </c>
      <c r="AH832" s="16"/>
      <c r="AI832" s="16"/>
      <c r="AJ832" s="20"/>
      <c r="AK832" s="20"/>
      <c r="AL832" s="26">
        <v>0</v>
      </c>
    </row>
    <row r="833" spans="1:38" x14ac:dyDescent="0.25">
      <c r="A833" s="15">
        <v>825</v>
      </c>
      <c r="B833" s="16"/>
      <c r="C833" s="17" t="s">
        <v>45</v>
      </c>
      <c r="D833" s="17">
        <v>45897</v>
      </c>
      <c r="E833" s="18">
        <v>44460.942361111112</v>
      </c>
      <c r="F833" s="18">
        <v>44488</v>
      </c>
      <c r="G833" s="19">
        <v>669841</v>
      </c>
      <c r="H833" s="20"/>
      <c r="I833" s="20"/>
      <c r="J833" s="20">
        <v>0</v>
      </c>
      <c r="K833" s="20">
        <v>0</v>
      </c>
      <c r="L833" s="20"/>
      <c r="M833" s="20"/>
      <c r="N833" s="20">
        <v>0</v>
      </c>
      <c r="O833" s="20">
        <v>669841</v>
      </c>
      <c r="P833" s="16" t="s">
        <v>872</v>
      </c>
      <c r="Q833" s="19">
        <v>669841</v>
      </c>
      <c r="R833" s="20"/>
      <c r="S833" s="20"/>
      <c r="T833" s="20"/>
      <c r="U833" s="16">
        <v>0</v>
      </c>
      <c r="V833" s="20"/>
      <c r="W833" s="20"/>
      <c r="X833" s="20"/>
      <c r="Y833" s="20"/>
      <c r="Z833" s="20"/>
      <c r="AA833" s="20"/>
      <c r="AB833" s="20"/>
      <c r="AC833" s="16"/>
      <c r="AD833" s="20"/>
      <c r="AE833" s="20">
        <v>0</v>
      </c>
      <c r="AF833" s="20"/>
      <c r="AG833" s="25">
        <v>669841</v>
      </c>
      <c r="AH833" s="16"/>
      <c r="AI833" s="16"/>
      <c r="AJ833" s="20">
        <v>669841</v>
      </c>
      <c r="AK833" s="20"/>
      <c r="AL833" s="26">
        <v>0</v>
      </c>
    </row>
    <row r="834" spans="1:38" x14ac:dyDescent="0.25">
      <c r="A834" s="15">
        <v>826</v>
      </c>
      <c r="B834" s="16"/>
      <c r="C834" s="17" t="s">
        <v>45</v>
      </c>
      <c r="D834" s="17">
        <v>45919</v>
      </c>
      <c r="E834" s="18">
        <v>44461.429861111108</v>
      </c>
      <c r="F834" s="18">
        <v>44488</v>
      </c>
      <c r="G834" s="19">
        <v>6500</v>
      </c>
      <c r="H834" s="20"/>
      <c r="I834" s="20"/>
      <c r="J834" s="20">
        <v>0</v>
      </c>
      <c r="K834" s="20">
        <v>0</v>
      </c>
      <c r="L834" s="20"/>
      <c r="M834" s="20"/>
      <c r="N834" s="20">
        <v>0</v>
      </c>
      <c r="O834" s="20">
        <v>6500</v>
      </c>
      <c r="P834" s="16" t="s">
        <v>873</v>
      </c>
      <c r="Q834" s="19">
        <v>6500</v>
      </c>
      <c r="R834" s="20"/>
      <c r="S834" s="20"/>
      <c r="T834" s="20"/>
      <c r="U834" s="16">
        <v>0</v>
      </c>
      <c r="V834" s="20"/>
      <c r="W834" s="20"/>
      <c r="X834" s="20"/>
      <c r="Y834" s="20"/>
      <c r="Z834" s="20"/>
      <c r="AA834" s="20"/>
      <c r="AB834" s="20"/>
      <c r="AC834" s="16"/>
      <c r="AD834" s="20"/>
      <c r="AE834" s="20">
        <v>0</v>
      </c>
      <c r="AF834" s="20"/>
      <c r="AG834" s="25">
        <v>6500</v>
      </c>
      <c r="AH834" s="16"/>
      <c r="AI834" s="16"/>
      <c r="AJ834" s="20">
        <v>6500</v>
      </c>
      <c r="AK834" s="20"/>
      <c r="AL834" s="26">
        <v>0</v>
      </c>
    </row>
    <row r="835" spans="1:38" x14ac:dyDescent="0.25">
      <c r="A835" s="15">
        <v>827</v>
      </c>
      <c r="B835" s="16"/>
      <c r="C835" s="17" t="s">
        <v>45</v>
      </c>
      <c r="D835" s="17">
        <v>45932</v>
      </c>
      <c r="E835" s="18">
        <v>44461.467361111114</v>
      </c>
      <c r="F835" s="18">
        <v>44488</v>
      </c>
      <c r="G835" s="19">
        <v>6500</v>
      </c>
      <c r="H835" s="20"/>
      <c r="I835" s="20"/>
      <c r="J835" s="20">
        <v>0</v>
      </c>
      <c r="K835" s="20">
        <v>0</v>
      </c>
      <c r="L835" s="20"/>
      <c r="M835" s="20"/>
      <c r="N835" s="20">
        <v>0</v>
      </c>
      <c r="O835" s="20">
        <v>6500</v>
      </c>
      <c r="P835" s="16" t="s">
        <v>874</v>
      </c>
      <c r="Q835" s="19">
        <v>6500</v>
      </c>
      <c r="R835" s="20"/>
      <c r="S835" s="20"/>
      <c r="T835" s="20"/>
      <c r="U835" s="16">
        <v>0</v>
      </c>
      <c r="V835" s="20"/>
      <c r="W835" s="20"/>
      <c r="X835" s="20"/>
      <c r="Y835" s="20"/>
      <c r="Z835" s="20"/>
      <c r="AA835" s="20"/>
      <c r="AB835" s="20"/>
      <c r="AC835" s="16"/>
      <c r="AD835" s="20"/>
      <c r="AE835" s="20">
        <v>0</v>
      </c>
      <c r="AF835" s="20"/>
      <c r="AG835" s="25">
        <v>6500</v>
      </c>
      <c r="AH835" s="16"/>
      <c r="AI835" s="16"/>
      <c r="AJ835" s="20">
        <v>6500</v>
      </c>
      <c r="AK835" s="20"/>
      <c r="AL835" s="26">
        <v>0</v>
      </c>
    </row>
    <row r="836" spans="1:38" x14ac:dyDescent="0.25">
      <c r="A836" s="15">
        <v>828</v>
      </c>
      <c r="B836" s="16"/>
      <c r="C836" s="17" t="s">
        <v>45</v>
      </c>
      <c r="D836" s="17">
        <v>46018</v>
      </c>
      <c r="E836" s="18">
        <v>44462.388194444444</v>
      </c>
      <c r="F836" s="18">
        <v>44488</v>
      </c>
      <c r="G836" s="19">
        <v>26000</v>
      </c>
      <c r="H836" s="20"/>
      <c r="I836" s="20"/>
      <c r="J836" s="20">
        <v>0</v>
      </c>
      <c r="K836" s="20">
        <v>0</v>
      </c>
      <c r="L836" s="20"/>
      <c r="M836" s="20"/>
      <c r="N836" s="20">
        <v>0</v>
      </c>
      <c r="O836" s="20">
        <v>26000</v>
      </c>
      <c r="P836" s="16" t="s">
        <v>875</v>
      </c>
      <c r="Q836" s="19">
        <v>26000</v>
      </c>
      <c r="R836" s="20"/>
      <c r="S836" s="20"/>
      <c r="T836" s="20"/>
      <c r="U836" s="16">
        <v>0</v>
      </c>
      <c r="V836" s="20"/>
      <c r="W836" s="20"/>
      <c r="X836" s="20"/>
      <c r="Y836" s="20"/>
      <c r="Z836" s="20"/>
      <c r="AA836" s="20"/>
      <c r="AB836" s="20"/>
      <c r="AC836" s="16"/>
      <c r="AD836" s="20"/>
      <c r="AE836" s="20">
        <v>0</v>
      </c>
      <c r="AF836" s="20"/>
      <c r="AG836" s="25">
        <v>26000</v>
      </c>
      <c r="AH836" s="16"/>
      <c r="AI836" s="16"/>
      <c r="AJ836" s="20">
        <v>26000</v>
      </c>
      <c r="AK836" s="20"/>
      <c r="AL836" s="26">
        <v>0</v>
      </c>
    </row>
    <row r="837" spans="1:38" x14ac:dyDescent="0.25">
      <c r="A837" s="15">
        <v>829</v>
      </c>
      <c r="B837" s="16"/>
      <c r="C837" s="17" t="s">
        <v>45</v>
      </c>
      <c r="D837" s="17">
        <v>46020</v>
      </c>
      <c r="E837" s="18">
        <v>44462.38958333333</v>
      </c>
      <c r="F837" s="18">
        <v>44488</v>
      </c>
      <c r="G837" s="19">
        <v>26000</v>
      </c>
      <c r="H837" s="20"/>
      <c r="I837" s="20"/>
      <c r="J837" s="20">
        <v>0</v>
      </c>
      <c r="K837" s="20">
        <v>0</v>
      </c>
      <c r="L837" s="20"/>
      <c r="M837" s="20"/>
      <c r="N837" s="20">
        <v>0</v>
      </c>
      <c r="O837" s="20">
        <v>26000</v>
      </c>
      <c r="P837" s="16" t="s">
        <v>876</v>
      </c>
      <c r="Q837" s="19">
        <v>26000</v>
      </c>
      <c r="R837" s="20"/>
      <c r="S837" s="20"/>
      <c r="T837" s="20"/>
      <c r="U837" s="16">
        <v>0</v>
      </c>
      <c r="V837" s="20"/>
      <c r="W837" s="20"/>
      <c r="X837" s="20"/>
      <c r="Y837" s="20"/>
      <c r="Z837" s="20"/>
      <c r="AA837" s="20"/>
      <c r="AB837" s="20"/>
      <c r="AC837" s="16"/>
      <c r="AD837" s="20"/>
      <c r="AE837" s="20">
        <v>0</v>
      </c>
      <c r="AF837" s="20"/>
      <c r="AG837" s="25">
        <v>26000</v>
      </c>
      <c r="AH837" s="16"/>
      <c r="AI837" s="16"/>
      <c r="AJ837" s="20">
        <v>26000</v>
      </c>
      <c r="AK837" s="20"/>
      <c r="AL837" s="26">
        <v>0</v>
      </c>
    </row>
    <row r="838" spans="1:38" x14ac:dyDescent="0.25">
      <c r="A838" s="15">
        <v>830</v>
      </c>
      <c r="B838" s="16"/>
      <c r="C838" s="17" t="s">
        <v>45</v>
      </c>
      <c r="D838" s="17">
        <v>46032</v>
      </c>
      <c r="E838" s="18">
        <v>44462.443055555559</v>
      </c>
      <c r="F838" s="18">
        <v>44488</v>
      </c>
      <c r="G838" s="19">
        <v>6500</v>
      </c>
      <c r="H838" s="20"/>
      <c r="I838" s="20"/>
      <c r="J838" s="20">
        <v>0</v>
      </c>
      <c r="K838" s="20">
        <v>0</v>
      </c>
      <c r="L838" s="20"/>
      <c r="M838" s="20"/>
      <c r="N838" s="20">
        <v>0</v>
      </c>
      <c r="O838" s="20">
        <v>6500</v>
      </c>
      <c r="P838" s="16" t="s">
        <v>877</v>
      </c>
      <c r="Q838" s="19">
        <v>6500</v>
      </c>
      <c r="R838" s="20"/>
      <c r="S838" s="20"/>
      <c r="T838" s="20"/>
      <c r="U838" s="16">
        <v>0</v>
      </c>
      <c r="V838" s="20"/>
      <c r="W838" s="20"/>
      <c r="X838" s="20"/>
      <c r="Y838" s="20"/>
      <c r="Z838" s="20"/>
      <c r="AA838" s="20"/>
      <c r="AB838" s="20"/>
      <c r="AC838" s="16"/>
      <c r="AD838" s="20"/>
      <c r="AE838" s="20">
        <v>0</v>
      </c>
      <c r="AF838" s="20"/>
      <c r="AG838" s="25">
        <v>6500</v>
      </c>
      <c r="AH838" s="16"/>
      <c r="AI838" s="16"/>
      <c r="AJ838" s="20">
        <v>6500</v>
      </c>
      <c r="AK838" s="20"/>
      <c r="AL838" s="26">
        <v>0</v>
      </c>
    </row>
    <row r="839" spans="1:38" x14ac:dyDescent="0.25">
      <c r="A839" s="15">
        <v>831</v>
      </c>
      <c r="B839" s="16"/>
      <c r="C839" s="17" t="s">
        <v>45</v>
      </c>
      <c r="D839" s="17">
        <v>46061</v>
      </c>
      <c r="E839" s="18">
        <v>44462.566666666666</v>
      </c>
      <c r="F839" s="18">
        <v>44488</v>
      </c>
      <c r="G839" s="19">
        <v>59600</v>
      </c>
      <c r="H839" s="20"/>
      <c r="I839" s="20"/>
      <c r="J839" s="20">
        <v>0</v>
      </c>
      <c r="K839" s="20">
        <v>0</v>
      </c>
      <c r="L839" s="20"/>
      <c r="M839" s="20"/>
      <c r="N839" s="20">
        <v>0</v>
      </c>
      <c r="O839" s="20">
        <v>59600</v>
      </c>
      <c r="P839" s="16" t="s">
        <v>878</v>
      </c>
      <c r="Q839" s="19">
        <v>59600</v>
      </c>
      <c r="R839" s="20"/>
      <c r="S839" s="20"/>
      <c r="T839" s="20"/>
      <c r="U839" s="16">
        <v>0</v>
      </c>
      <c r="V839" s="20"/>
      <c r="W839" s="20"/>
      <c r="X839" s="20"/>
      <c r="Y839" s="20"/>
      <c r="Z839" s="20"/>
      <c r="AA839" s="20"/>
      <c r="AB839" s="20"/>
      <c r="AC839" s="16"/>
      <c r="AD839" s="20"/>
      <c r="AE839" s="20">
        <v>0</v>
      </c>
      <c r="AF839" s="20"/>
      <c r="AG839" s="25">
        <v>59600</v>
      </c>
      <c r="AH839" s="16"/>
      <c r="AI839" s="16"/>
      <c r="AJ839" s="20">
        <v>59600</v>
      </c>
      <c r="AK839" s="20"/>
      <c r="AL839" s="26">
        <v>0</v>
      </c>
    </row>
    <row r="840" spans="1:38" x14ac:dyDescent="0.25">
      <c r="A840" s="15">
        <v>832</v>
      </c>
      <c r="B840" s="16"/>
      <c r="C840" s="17" t="s">
        <v>45</v>
      </c>
      <c r="D840" s="17">
        <v>46071</v>
      </c>
      <c r="E840" s="18">
        <v>44462.612500000003</v>
      </c>
      <c r="F840" s="18">
        <v>44488</v>
      </c>
      <c r="G840" s="19">
        <v>19500</v>
      </c>
      <c r="H840" s="20"/>
      <c r="I840" s="20"/>
      <c r="J840" s="20">
        <v>0</v>
      </c>
      <c r="K840" s="20">
        <v>0</v>
      </c>
      <c r="L840" s="20"/>
      <c r="M840" s="20"/>
      <c r="N840" s="20">
        <v>0</v>
      </c>
      <c r="O840" s="20">
        <v>19500</v>
      </c>
      <c r="P840" s="16" t="s">
        <v>879</v>
      </c>
      <c r="Q840" s="19">
        <v>19500</v>
      </c>
      <c r="R840" s="20"/>
      <c r="S840" s="20"/>
      <c r="T840" s="20"/>
      <c r="U840" s="16">
        <v>0</v>
      </c>
      <c r="V840" s="20"/>
      <c r="W840" s="20"/>
      <c r="X840" s="20"/>
      <c r="Y840" s="20"/>
      <c r="Z840" s="20"/>
      <c r="AA840" s="20"/>
      <c r="AB840" s="20"/>
      <c r="AC840" s="16"/>
      <c r="AD840" s="20"/>
      <c r="AE840" s="20">
        <v>0</v>
      </c>
      <c r="AF840" s="20"/>
      <c r="AG840" s="25">
        <v>19500</v>
      </c>
      <c r="AH840" s="16"/>
      <c r="AI840" s="16"/>
      <c r="AJ840" s="20">
        <v>19500</v>
      </c>
      <c r="AK840" s="20"/>
      <c r="AL840" s="26">
        <v>0</v>
      </c>
    </row>
    <row r="841" spans="1:38" x14ac:dyDescent="0.25">
      <c r="A841" s="15">
        <v>833</v>
      </c>
      <c r="B841" s="16"/>
      <c r="C841" s="17" t="s">
        <v>45</v>
      </c>
      <c r="D841" s="17">
        <v>46082</v>
      </c>
      <c r="E841" s="18">
        <v>44462.65625</v>
      </c>
      <c r="F841" s="18">
        <v>44488</v>
      </c>
      <c r="G841" s="19">
        <v>6500</v>
      </c>
      <c r="H841" s="20"/>
      <c r="I841" s="20"/>
      <c r="J841" s="20">
        <v>0</v>
      </c>
      <c r="K841" s="20">
        <v>0</v>
      </c>
      <c r="L841" s="20"/>
      <c r="M841" s="20"/>
      <c r="N841" s="20">
        <v>0</v>
      </c>
      <c r="O841" s="20">
        <v>6500</v>
      </c>
      <c r="P841" s="16" t="s">
        <v>880</v>
      </c>
      <c r="Q841" s="19">
        <v>6500</v>
      </c>
      <c r="R841" s="20"/>
      <c r="S841" s="20"/>
      <c r="T841" s="20"/>
      <c r="U841" s="16">
        <v>0</v>
      </c>
      <c r="V841" s="20"/>
      <c r="W841" s="20"/>
      <c r="X841" s="20"/>
      <c r="Y841" s="20"/>
      <c r="Z841" s="20"/>
      <c r="AA841" s="20"/>
      <c r="AB841" s="20"/>
      <c r="AC841" s="16"/>
      <c r="AD841" s="20"/>
      <c r="AE841" s="20">
        <v>0</v>
      </c>
      <c r="AF841" s="20"/>
      <c r="AG841" s="25">
        <v>6500</v>
      </c>
      <c r="AH841" s="16"/>
      <c r="AI841" s="16"/>
      <c r="AJ841" s="20">
        <v>6500</v>
      </c>
      <c r="AK841" s="20"/>
      <c r="AL841" s="26">
        <v>0</v>
      </c>
    </row>
    <row r="842" spans="1:38" x14ac:dyDescent="0.25">
      <c r="A842" s="15">
        <v>834</v>
      </c>
      <c r="B842" s="16"/>
      <c r="C842" s="17" t="s">
        <v>45</v>
      </c>
      <c r="D842" s="17">
        <v>46087</v>
      </c>
      <c r="E842" s="18">
        <v>44462.686111111114</v>
      </c>
      <c r="F842" s="18">
        <v>44488</v>
      </c>
      <c r="G842" s="19">
        <v>115647</v>
      </c>
      <c r="H842" s="20"/>
      <c r="I842" s="20"/>
      <c r="J842" s="20">
        <v>0</v>
      </c>
      <c r="K842" s="20">
        <v>0</v>
      </c>
      <c r="L842" s="20"/>
      <c r="M842" s="20"/>
      <c r="N842" s="20">
        <v>0</v>
      </c>
      <c r="O842" s="20">
        <v>115647</v>
      </c>
      <c r="P842" s="16" t="s">
        <v>881</v>
      </c>
      <c r="Q842" s="19">
        <v>115647</v>
      </c>
      <c r="R842" s="20"/>
      <c r="S842" s="20"/>
      <c r="T842" s="20"/>
      <c r="U842" s="16">
        <v>0</v>
      </c>
      <c r="V842" s="20"/>
      <c r="W842" s="20"/>
      <c r="X842" s="20"/>
      <c r="Y842" s="20"/>
      <c r="Z842" s="20"/>
      <c r="AA842" s="20"/>
      <c r="AB842" s="20"/>
      <c r="AC842" s="16"/>
      <c r="AD842" s="20"/>
      <c r="AE842" s="20">
        <v>0</v>
      </c>
      <c r="AF842" s="20"/>
      <c r="AG842" s="25">
        <v>115647</v>
      </c>
      <c r="AH842" s="16"/>
      <c r="AI842" s="16"/>
      <c r="AJ842" s="20">
        <v>115647</v>
      </c>
      <c r="AK842" s="20"/>
      <c r="AL842" s="26">
        <v>0</v>
      </c>
    </row>
    <row r="843" spans="1:38" x14ac:dyDescent="0.25">
      <c r="A843" s="15">
        <v>835</v>
      </c>
      <c r="B843" s="16"/>
      <c r="C843" s="17" t="s">
        <v>45</v>
      </c>
      <c r="D843" s="17">
        <v>46126</v>
      </c>
      <c r="E843" s="18">
        <v>44463.100694444445</v>
      </c>
      <c r="F843" s="18">
        <v>44488</v>
      </c>
      <c r="G843" s="19">
        <v>80183</v>
      </c>
      <c r="H843" s="20"/>
      <c r="I843" s="20"/>
      <c r="J843" s="20">
        <v>0</v>
      </c>
      <c r="K843" s="20">
        <v>0</v>
      </c>
      <c r="L843" s="20"/>
      <c r="M843" s="20"/>
      <c r="N843" s="20">
        <v>0</v>
      </c>
      <c r="O843" s="20">
        <v>80183</v>
      </c>
      <c r="P843" s="16" t="s">
        <v>882</v>
      </c>
      <c r="Q843" s="19">
        <v>80183</v>
      </c>
      <c r="R843" s="20"/>
      <c r="S843" s="20"/>
      <c r="T843" s="20"/>
      <c r="U843" s="16">
        <v>0</v>
      </c>
      <c r="V843" s="20"/>
      <c r="W843" s="20"/>
      <c r="X843" s="20"/>
      <c r="Y843" s="20"/>
      <c r="Z843" s="20"/>
      <c r="AA843" s="20"/>
      <c r="AB843" s="20"/>
      <c r="AC843" s="16"/>
      <c r="AD843" s="20"/>
      <c r="AE843" s="20">
        <v>0</v>
      </c>
      <c r="AF843" s="20"/>
      <c r="AG843" s="25">
        <v>80183</v>
      </c>
      <c r="AH843" s="16"/>
      <c r="AI843" s="16"/>
      <c r="AJ843" s="20">
        <v>80183</v>
      </c>
      <c r="AK843" s="20"/>
      <c r="AL843" s="26">
        <v>0</v>
      </c>
    </row>
    <row r="844" spans="1:38" x14ac:dyDescent="0.25">
      <c r="A844" s="15">
        <v>836</v>
      </c>
      <c r="B844" s="16"/>
      <c r="C844" s="17" t="s">
        <v>45</v>
      </c>
      <c r="D844" s="17">
        <v>46207</v>
      </c>
      <c r="E844" s="18">
        <v>44463.625694444447</v>
      </c>
      <c r="F844" s="18">
        <v>44488</v>
      </c>
      <c r="G844" s="19">
        <v>108700</v>
      </c>
      <c r="H844" s="20"/>
      <c r="I844" s="20"/>
      <c r="J844" s="20">
        <v>0</v>
      </c>
      <c r="K844" s="20">
        <v>0</v>
      </c>
      <c r="L844" s="20"/>
      <c r="M844" s="20"/>
      <c r="N844" s="20">
        <v>0</v>
      </c>
      <c r="O844" s="20">
        <v>108700</v>
      </c>
      <c r="P844" s="16" t="s">
        <v>883</v>
      </c>
      <c r="Q844" s="19">
        <v>108700</v>
      </c>
      <c r="R844" s="20"/>
      <c r="S844" s="20"/>
      <c r="T844" s="20"/>
      <c r="U844" s="16">
        <v>0</v>
      </c>
      <c r="V844" s="20"/>
      <c r="W844" s="20"/>
      <c r="X844" s="20"/>
      <c r="Y844" s="20"/>
      <c r="Z844" s="20"/>
      <c r="AA844" s="20"/>
      <c r="AB844" s="20"/>
      <c r="AC844" s="16"/>
      <c r="AD844" s="20"/>
      <c r="AE844" s="20">
        <v>0</v>
      </c>
      <c r="AF844" s="20"/>
      <c r="AG844" s="25">
        <v>108700</v>
      </c>
      <c r="AH844" s="16"/>
      <c r="AI844" s="16"/>
      <c r="AJ844" s="20">
        <v>108700</v>
      </c>
      <c r="AK844" s="20"/>
      <c r="AL844" s="26">
        <v>0</v>
      </c>
    </row>
    <row r="845" spans="1:38" x14ac:dyDescent="0.25">
      <c r="A845" s="15">
        <v>837</v>
      </c>
      <c r="B845" s="16"/>
      <c r="C845" s="17" t="s">
        <v>45</v>
      </c>
      <c r="D845" s="17">
        <v>46254</v>
      </c>
      <c r="E845" s="18">
        <v>44463.992361111108</v>
      </c>
      <c r="F845" s="18">
        <v>44488</v>
      </c>
      <c r="G845" s="19">
        <v>8813989</v>
      </c>
      <c r="H845" s="20"/>
      <c r="I845" s="20">
        <v>247700</v>
      </c>
      <c r="J845" s="20">
        <v>0</v>
      </c>
      <c r="K845" s="20">
        <v>0</v>
      </c>
      <c r="L845" s="20"/>
      <c r="M845" s="20"/>
      <c r="N845" s="20">
        <v>0</v>
      </c>
      <c r="O845" s="20">
        <v>8566289</v>
      </c>
      <c r="P845" s="16" t="s">
        <v>884</v>
      </c>
      <c r="Q845" s="19">
        <v>8813989</v>
      </c>
      <c r="R845" s="20"/>
      <c r="S845" s="20">
        <v>8566289</v>
      </c>
      <c r="T845" s="20"/>
      <c r="U845" s="16">
        <v>0</v>
      </c>
      <c r="V845" s="20"/>
      <c r="W845" s="20"/>
      <c r="X845" s="20"/>
      <c r="Y845" s="20"/>
      <c r="Z845" s="20"/>
      <c r="AA845" s="20"/>
      <c r="AB845" s="20"/>
      <c r="AC845" s="16"/>
      <c r="AD845" s="20"/>
      <c r="AE845" s="20"/>
      <c r="AF845" s="20"/>
      <c r="AG845" s="25">
        <v>0</v>
      </c>
      <c r="AH845" s="16"/>
      <c r="AI845" s="16"/>
      <c r="AJ845" s="20"/>
      <c r="AK845" s="20"/>
      <c r="AL845" s="26">
        <v>0</v>
      </c>
    </row>
    <row r="846" spans="1:38" x14ac:dyDescent="0.25">
      <c r="A846" s="15">
        <v>838</v>
      </c>
      <c r="B846" s="16"/>
      <c r="C846" s="17" t="s">
        <v>45</v>
      </c>
      <c r="D846" s="17">
        <v>46375</v>
      </c>
      <c r="E846" s="18">
        <v>44464.790972222225</v>
      </c>
      <c r="F846" s="18">
        <v>44488</v>
      </c>
      <c r="G846" s="19">
        <v>247570</v>
      </c>
      <c r="H846" s="20"/>
      <c r="I846" s="20"/>
      <c r="J846" s="20">
        <v>0</v>
      </c>
      <c r="K846" s="20">
        <v>0</v>
      </c>
      <c r="L846" s="20"/>
      <c r="M846" s="20"/>
      <c r="N846" s="20">
        <v>0</v>
      </c>
      <c r="O846" s="20">
        <v>247570</v>
      </c>
      <c r="P846" s="16" t="s">
        <v>885</v>
      </c>
      <c r="Q846" s="19">
        <v>247570</v>
      </c>
      <c r="R846" s="20"/>
      <c r="S846" s="20"/>
      <c r="T846" s="20"/>
      <c r="U846" s="16">
        <v>0</v>
      </c>
      <c r="V846" s="20"/>
      <c r="W846" s="20"/>
      <c r="X846" s="20"/>
      <c r="Y846" s="20"/>
      <c r="Z846" s="20"/>
      <c r="AA846" s="20"/>
      <c r="AB846" s="20"/>
      <c r="AC846" s="16"/>
      <c r="AD846" s="20"/>
      <c r="AE846" s="20">
        <v>0</v>
      </c>
      <c r="AF846" s="20"/>
      <c r="AG846" s="25">
        <v>247570</v>
      </c>
      <c r="AH846" s="16"/>
      <c r="AI846" s="16"/>
      <c r="AJ846" s="20">
        <v>247570</v>
      </c>
      <c r="AK846" s="20"/>
      <c r="AL846" s="26">
        <v>0</v>
      </c>
    </row>
    <row r="847" spans="1:38" x14ac:dyDescent="0.25">
      <c r="A847" s="15">
        <v>839</v>
      </c>
      <c r="B847" s="16"/>
      <c r="C847" s="17" t="s">
        <v>45</v>
      </c>
      <c r="D847" s="17">
        <v>46387</v>
      </c>
      <c r="E847" s="18">
        <v>44464.943055555559</v>
      </c>
      <c r="F847" s="18">
        <v>44488</v>
      </c>
      <c r="G847" s="19">
        <v>369346</v>
      </c>
      <c r="H847" s="20"/>
      <c r="I847" s="20"/>
      <c r="J847" s="20">
        <v>0</v>
      </c>
      <c r="K847" s="20">
        <v>0</v>
      </c>
      <c r="L847" s="20"/>
      <c r="M847" s="20"/>
      <c r="N847" s="20">
        <v>0</v>
      </c>
      <c r="O847" s="20">
        <v>369346</v>
      </c>
      <c r="P847" s="16" t="s">
        <v>886</v>
      </c>
      <c r="Q847" s="19">
        <v>369346</v>
      </c>
      <c r="R847" s="20"/>
      <c r="S847" s="20"/>
      <c r="T847" s="20"/>
      <c r="U847" s="16">
        <v>0</v>
      </c>
      <c r="V847" s="20"/>
      <c r="W847" s="20"/>
      <c r="X847" s="20"/>
      <c r="Y847" s="20"/>
      <c r="Z847" s="20"/>
      <c r="AA847" s="20"/>
      <c r="AB847" s="20"/>
      <c r="AC847" s="16"/>
      <c r="AD847" s="20"/>
      <c r="AE847" s="20">
        <v>0</v>
      </c>
      <c r="AF847" s="20"/>
      <c r="AG847" s="25">
        <v>369346</v>
      </c>
      <c r="AH847" s="16"/>
      <c r="AI847" s="16"/>
      <c r="AJ847" s="20">
        <v>369346</v>
      </c>
      <c r="AK847" s="20"/>
      <c r="AL847" s="26">
        <v>0</v>
      </c>
    </row>
    <row r="848" spans="1:38" x14ac:dyDescent="0.25">
      <c r="A848" s="15">
        <v>840</v>
      </c>
      <c r="B848" s="16"/>
      <c r="C848" s="17" t="s">
        <v>45</v>
      </c>
      <c r="D848" s="17">
        <v>46432</v>
      </c>
      <c r="E848" s="18">
        <v>44465.957638888889</v>
      </c>
      <c r="F848" s="18">
        <v>44488</v>
      </c>
      <c r="G848" s="19">
        <v>9123399</v>
      </c>
      <c r="H848" s="20"/>
      <c r="I848" s="20"/>
      <c r="J848" s="20">
        <v>0</v>
      </c>
      <c r="K848" s="20">
        <v>0</v>
      </c>
      <c r="L848" s="20"/>
      <c r="M848" s="20"/>
      <c r="N848" s="20">
        <v>0</v>
      </c>
      <c r="O848" s="20">
        <v>9123399</v>
      </c>
      <c r="P848" s="16" t="s">
        <v>887</v>
      </c>
      <c r="Q848" s="19">
        <v>9123399</v>
      </c>
      <c r="R848" s="20"/>
      <c r="S848" s="20">
        <v>9123399</v>
      </c>
      <c r="T848" s="20"/>
      <c r="U848" s="16">
        <v>0</v>
      </c>
      <c r="V848" s="20"/>
      <c r="W848" s="20"/>
      <c r="X848" s="20"/>
      <c r="Y848" s="20"/>
      <c r="Z848" s="20"/>
      <c r="AA848" s="20"/>
      <c r="AB848" s="20"/>
      <c r="AC848" s="16"/>
      <c r="AD848" s="20"/>
      <c r="AE848" s="20"/>
      <c r="AF848" s="20"/>
      <c r="AG848" s="25">
        <v>0</v>
      </c>
      <c r="AH848" s="16"/>
      <c r="AI848" s="16"/>
      <c r="AJ848" s="20"/>
      <c r="AK848" s="20"/>
      <c r="AL848" s="26">
        <v>0</v>
      </c>
    </row>
    <row r="849" spans="1:38" x14ac:dyDescent="0.25">
      <c r="A849" s="15">
        <v>841</v>
      </c>
      <c r="B849" s="16"/>
      <c r="C849" s="17" t="s">
        <v>45</v>
      </c>
      <c r="D849" s="17">
        <v>46479</v>
      </c>
      <c r="E849" s="18">
        <v>44466.535416666666</v>
      </c>
      <c r="F849" s="18">
        <v>44488</v>
      </c>
      <c r="G849" s="19">
        <v>372250</v>
      </c>
      <c r="H849" s="20"/>
      <c r="I849" s="20"/>
      <c r="J849" s="20">
        <v>0</v>
      </c>
      <c r="K849" s="20">
        <v>0</v>
      </c>
      <c r="L849" s="20"/>
      <c r="M849" s="20"/>
      <c r="N849" s="20">
        <v>0</v>
      </c>
      <c r="O849" s="20">
        <v>372250</v>
      </c>
      <c r="P849" s="16" t="s">
        <v>888</v>
      </c>
      <c r="Q849" s="19">
        <v>372250</v>
      </c>
      <c r="R849" s="20"/>
      <c r="S849" s="20"/>
      <c r="T849" s="20"/>
      <c r="U849" s="16">
        <v>0</v>
      </c>
      <c r="V849" s="20"/>
      <c r="W849" s="20"/>
      <c r="X849" s="20"/>
      <c r="Y849" s="20"/>
      <c r="Z849" s="20"/>
      <c r="AA849" s="20"/>
      <c r="AB849" s="20"/>
      <c r="AC849" s="16"/>
      <c r="AD849" s="20"/>
      <c r="AE849" s="20">
        <v>0</v>
      </c>
      <c r="AF849" s="20"/>
      <c r="AG849" s="25">
        <v>372250</v>
      </c>
      <c r="AH849" s="16"/>
      <c r="AI849" s="16"/>
      <c r="AJ849" s="20">
        <v>372250</v>
      </c>
      <c r="AK849" s="20"/>
      <c r="AL849" s="26">
        <v>0</v>
      </c>
    </row>
    <row r="850" spans="1:38" x14ac:dyDescent="0.25">
      <c r="A850" s="15">
        <v>842</v>
      </c>
      <c r="B850" s="16"/>
      <c r="C850" s="17" t="s">
        <v>45</v>
      </c>
      <c r="D850" s="17">
        <v>46481</v>
      </c>
      <c r="E850" s="18">
        <v>44466.543749999997</v>
      </c>
      <c r="F850" s="18">
        <v>44488</v>
      </c>
      <c r="G850" s="19">
        <v>596502</v>
      </c>
      <c r="H850" s="20"/>
      <c r="I850" s="20"/>
      <c r="J850" s="20">
        <v>0</v>
      </c>
      <c r="K850" s="20">
        <v>0</v>
      </c>
      <c r="L850" s="20"/>
      <c r="M850" s="20"/>
      <c r="N850" s="20">
        <v>0</v>
      </c>
      <c r="O850" s="20">
        <v>596502</v>
      </c>
      <c r="P850" s="16" t="s">
        <v>889</v>
      </c>
      <c r="Q850" s="19">
        <v>596502</v>
      </c>
      <c r="R850" s="20"/>
      <c r="S850" s="20"/>
      <c r="T850" s="20"/>
      <c r="U850" s="16">
        <v>0</v>
      </c>
      <c r="V850" s="20"/>
      <c r="W850" s="20"/>
      <c r="X850" s="20"/>
      <c r="Y850" s="20"/>
      <c r="Z850" s="20"/>
      <c r="AA850" s="20"/>
      <c r="AB850" s="20"/>
      <c r="AC850" s="16"/>
      <c r="AD850" s="20"/>
      <c r="AE850" s="20">
        <v>0</v>
      </c>
      <c r="AF850" s="20"/>
      <c r="AG850" s="25">
        <v>596502</v>
      </c>
      <c r="AH850" s="16"/>
      <c r="AI850" s="16"/>
      <c r="AJ850" s="20">
        <v>596502</v>
      </c>
      <c r="AK850" s="20"/>
      <c r="AL850" s="26">
        <v>0</v>
      </c>
    </row>
    <row r="851" spans="1:38" x14ac:dyDescent="0.25">
      <c r="A851" s="15">
        <v>843</v>
      </c>
      <c r="B851" s="16"/>
      <c r="C851" s="17" t="s">
        <v>45</v>
      </c>
      <c r="D851" s="17">
        <v>46519</v>
      </c>
      <c r="E851" s="18">
        <v>44466.731944444444</v>
      </c>
      <c r="F851" s="18">
        <v>44488</v>
      </c>
      <c r="G851" s="19">
        <v>113014</v>
      </c>
      <c r="H851" s="20"/>
      <c r="I851" s="20"/>
      <c r="J851" s="20">
        <v>0</v>
      </c>
      <c r="K851" s="20">
        <v>0</v>
      </c>
      <c r="L851" s="20"/>
      <c r="M851" s="20"/>
      <c r="N851" s="20">
        <v>0</v>
      </c>
      <c r="O851" s="20">
        <v>113014</v>
      </c>
      <c r="P851" s="16" t="s">
        <v>890</v>
      </c>
      <c r="Q851" s="19">
        <v>113014</v>
      </c>
      <c r="R851" s="20"/>
      <c r="S851" s="20"/>
      <c r="T851" s="20"/>
      <c r="U851" s="16">
        <v>0</v>
      </c>
      <c r="V851" s="20"/>
      <c r="W851" s="20"/>
      <c r="X851" s="20"/>
      <c r="Y851" s="20"/>
      <c r="Z851" s="20"/>
      <c r="AA851" s="20"/>
      <c r="AB851" s="20"/>
      <c r="AC851" s="16"/>
      <c r="AD851" s="20"/>
      <c r="AE851" s="20">
        <v>0</v>
      </c>
      <c r="AF851" s="20"/>
      <c r="AG851" s="25">
        <v>113014</v>
      </c>
      <c r="AH851" s="16"/>
      <c r="AI851" s="16"/>
      <c r="AJ851" s="20">
        <v>113014</v>
      </c>
      <c r="AK851" s="20"/>
      <c r="AL851" s="26">
        <v>0</v>
      </c>
    </row>
    <row r="852" spans="1:38" x14ac:dyDescent="0.25">
      <c r="A852" s="15">
        <v>844</v>
      </c>
      <c r="B852" s="16"/>
      <c r="C852" s="17" t="s">
        <v>45</v>
      </c>
      <c r="D852" s="17">
        <v>46528</v>
      </c>
      <c r="E852" s="18">
        <v>44466.813888888886</v>
      </c>
      <c r="F852" s="18">
        <v>44488</v>
      </c>
      <c r="G852" s="19">
        <v>126806</v>
      </c>
      <c r="H852" s="20"/>
      <c r="I852" s="20"/>
      <c r="J852" s="20">
        <v>0</v>
      </c>
      <c r="K852" s="20">
        <v>0</v>
      </c>
      <c r="L852" s="20"/>
      <c r="M852" s="20"/>
      <c r="N852" s="20">
        <v>0</v>
      </c>
      <c r="O852" s="20">
        <v>126806</v>
      </c>
      <c r="P852" s="16" t="s">
        <v>891</v>
      </c>
      <c r="Q852" s="19">
        <v>126806</v>
      </c>
      <c r="R852" s="20"/>
      <c r="S852" s="20"/>
      <c r="T852" s="20"/>
      <c r="U852" s="16">
        <v>0</v>
      </c>
      <c r="V852" s="20"/>
      <c r="W852" s="20"/>
      <c r="X852" s="20"/>
      <c r="Y852" s="20"/>
      <c r="Z852" s="20"/>
      <c r="AA852" s="20"/>
      <c r="AB852" s="20"/>
      <c r="AC852" s="16"/>
      <c r="AD852" s="20"/>
      <c r="AE852" s="20">
        <v>0</v>
      </c>
      <c r="AF852" s="20"/>
      <c r="AG852" s="25">
        <v>126806</v>
      </c>
      <c r="AH852" s="16"/>
      <c r="AI852" s="16"/>
      <c r="AJ852" s="20">
        <v>126806</v>
      </c>
      <c r="AK852" s="20"/>
      <c r="AL852" s="26">
        <v>0</v>
      </c>
    </row>
    <row r="853" spans="1:38" x14ac:dyDescent="0.25">
      <c r="A853" s="15">
        <v>845</v>
      </c>
      <c r="B853" s="16"/>
      <c r="C853" s="17" t="s">
        <v>45</v>
      </c>
      <c r="D853" s="17">
        <v>46608</v>
      </c>
      <c r="E853" s="18">
        <v>44467.621527777781</v>
      </c>
      <c r="F853" s="18">
        <v>44488</v>
      </c>
      <c r="G853" s="19">
        <v>100800</v>
      </c>
      <c r="H853" s="20"/>
      <c r="I853" s="20"/>
      <c r="J853" s="20">
        <v>0</v>
      </c>
      <c r="K853" s="20">
        <v>0</v>
      </c>
      <c r="L853" s="20"/>
      <c r="M853" s="20"/>
      <c r="N853" s="20">
        <v>0</v>
      </c>
      <c r="O853" s="20">
        <v>100800</v>
      </c>
      <c r="P853" s="16" t="s">
        <v>892</v>
      </c>
      <c r="Q853" s="19">
        <v>100800</v>
      </c>
      <c r="R853" s="20"/>
      <c r="S853" s="20"/>
      <c r="T853" s="20"/>
      <c r="U853" s="16">
        <v>0</v>
      </c>
      <c r="V853" s="20"/>
      <c r="W853" s="20"/>
      <c r="X853" s="20"/>
      <c r="Y853" s="20"/>
      <c r="Z853" s="20"/>
      <c r="AA853" s="20"/>
      <c r="AB853" s="20"/>
      <c r="AC853" s="16"/>
      <c r="AD853" s="20"/>
      <c r="AE853" s="20">
        <v>0</v>
      </c>
      <c r="AF853" s="20"/>
      <c r="AG853" s="25">
        <v>100800</v>
      </c>
      <c r="AH853" s="16"/>
      <c r="AI853" s="16"/>
      <c r="AJ853" s="20">
        <v>100800</v>
      </c>
      <c r="AK853" s="20"/>
      <c r="AL853" s="26">
        <v>0</v>
      </c>
    </row>
    <row r="854" spans="1:38" x14ac:dyDescent="0.25">
      <c r="A854" s="15">
        <v>846</v>
      </c>
      <c r="B854" s="16"/>
      <c r="C854" s="17" t="s">
        <v>45</v>
      </c>
      <c r="D854" s="17">
        <v>46627</v>
      </c>
      <c r="E854" s="18">
        <v>44467.692361111112</v>
      </c>
      <c r="F854" s="18">
        <v>44488</v>
      </c>
      <c r="G854" s="19">
        <v>135462</v>
      </c>
      <c r="H854" s="20"/>
      <c r="I854" s="20"/>
      <c r="J854" s="20">
        <v>0</v>
      </c>
      <c r="K854" s="20">
        <v>0</v>
      </c>
      <c r="L854" s="20"/>
      <c r="M854" s="20"/>
      <c r="N854" s="20">
        <v>0</v>
      </c>
      <c r="O854" s="20">
        <v>135462</v>
      </c>
      <c r="P854" s="16" t="s">
        <v>893</v>
      </c>
      <c r="Q854" s="19">
        <v>135462</v>
      </c>
      <c r="R854" s="20"/>
      <c r="S854" s="20"/>
      <c r="T854" s="20"/>
      <c r="U854" s="16">
        <v>0</v>
      </c>
      <c r="V854" s="20"/>
      <c r="W854" s="20"/>
      <c r="X854" s="20"/>
      <c r="Y854" s="20"/>
      <c r="Z854" s="20"/>
      <c r="AA854" s="20"/>
      <c r="AB854" s="20"/>
      <c r="AC854" s="16"/>
      <c r="AD854" s="20"/>
      <c r="AE854" s="20">
        <v>0</v>
      </c>
      <c r="AF854" s="20"/>
      <c r="AG854" s="25">
        <v>135462</v>
      </c>
      <c r="AH854" s="16"/>
      <c r="AI854" s="16"/>
      <c r="AJ854" s="20">
        <v>135462</v>
      </c>
      <c r="AK854" s="20"/>
      <c r="AL854" s="26">
        <v>0</v>
      </c>
    </row>
    <row r="855" spans="1:38" x14ac:dyDescent="0.25">
      <c r="A855" s="15">
        <v>847</v>
      </c>
      <c r="B855" s="16"/>
      <c r="C855" s="17" t="s">
        <v>45</v>
      </c>
      <c r="D855" s="17">
        <v>46633</v>
      </c>
      <c r="E855" s="18">
        <v>44467.727777777778</v>
      </c>
      <c r="F855" s="18">
        <v>44488</v>
      </c>
      <c r="G855" s="19">
        <v>62638</v>
      </c>
      <c r="H855" s="20"/>
      <c r="I855" s="20"/>
      <c r="J855" s="20">
        <v>0</v>
      </c>
      <c r="K855" s="20">
        <v>0</v>
      </c>
      <c r="L855" s="20"/>
      <c r="M855" s="20"/>
      <c r="N855" s="20">
        <v>0</v>
      </c>
      <c r="O855" s="20">
        <v>62638</v>
      </c>
      <c r="P855" s="16" t="s">
        <v>894</v>
      </c>
      <c r="Q855" s="19">
        <v>62638</v>
      </c>
      <c r="R855" s="20"/>
      <c r="S855" s="20"/>
      <c r="T855" s="20"/>
      <c r="U855" s="16">
        <v>0</v>
      </c>
      <c r="V855" s="20"/>
      <c r="W855" s="20"/>
      <c r="X855" s="20"/>
      <c r="Y855" s="20"/>
      <c r="Z855" s="20"/>
      <c r="AA855" s="20"/>
      <c r="AB855" s="20"/>
      <c r="AC855" s="16"/>
      <c r="AD855" s="20"/>
      <c r="AE855" s="20">
        <v>0</v>
      </c>
      <c r="AF855" s="20"/>
      <c r="AG855" s="25">
        <v>62638</v>
      </c>
      <c r="AH855" s="16"/>
      <c r="AI855" s="16"/>
      <c r="AJ855" s="20">
        <v>62638</v>
      </c>
      <c r="AK855" s="20"/>
      <c r="AL855" s="26">
        <v>0</v>
      </c>
    </row>
    <row r="856" spans="1:38" x14ac:dyDescent="0.25">
      <c r="A856" s="15">
        <v>848</v>
      </c>
      <c r="B856" s="16"/>
      <c r="C856" s="17" t="s">
        <v>45</v>
      </c>
      <c r="D856" s="17">
        <v>46639</v>
      </c>
      <c r="E856" s="18">
        <v>44467.765972222223</v>
      </c>
      <c r="F856" s="18">
        <v>44488</v>
      </c>
      <c r="G856" s="19">
        <v>87800</v>
      </c>
      <c r="H856" s="20"/>
      <c r="I856" s="20"/>
      <c r="J856" s="20">
        <v>0</v>
      </c>
      <c r="K856" s="20">
        <v>0</v>
      </c>
      <c r="L856" s="20"/>
      <c r="M856" s="20"/>
      <c r="N856" s="20">
        <v>0</v>
      </c>
      <c r="O856" s="20">
        <v>87800</v>
      </c>
      <c r="P856" s="16" t="s">
        <v>895</v>
      </c>
      <c r="Q856" s="19">
        <v>87800</v>
      </c>
      <c r="R856" s="20"/>
      <c r="S856" s="20"/>
      <c r="T856" s="20"/>
      <c r="U856" s="16">
        <v>0</v>
      </c>
      <c r="V856" s="20"/>
      <c r="W856" s="20"/>
      <c r="X856" s="20"/>
      <c r="Y856" s="20"/>
      <c r="Z856" s="20"/>
      <c r="AA856" s="20"/>
      <c r="AB856" s="20"/>
      <c r="AC856" s="16"/>
      <c r="AD856" s="20"/>
      <c r="AE856" s="20">
        <v>0</v>
      </c>
      <c r="AF856" s="20"/>
      <c r="AG856" s="25">
        <v>87800</v>
      </c>
      <c r="AH856" s="16"/>
      <c r="AI856" s="16"/>
      <c r="AJ856" s="20">
        <v>87800</v>
      </c>
      <c r="AK856" s="20"/>
      <c r="AL856" s="26">
        <v>0</v>
      </c>
    </row>
    <row r="857" spans="1:38" x14ac:dyDescent="0.25">
      <c r="A857" s="15">
        <v>849</v>
      </c>
      <c r="B857" s="16"/>
      <c r="C857" s="17" t="s">
        <v>45</v>
      </c>
      <c r="D857" s="17">
        <v>46686</v>
      </c>
      <c r="E857" s="18">
        <v>44468.392361111109</v>
      </c>
      <c r="F857" s="18">
        <v>44488</v>
      </c>
      <c r="G857" s="19">
        <v>285410</v>
      </c>
      <c r="H857" s="20"/>
      <c r="I857" s="20"/>
      <c r="J857" s="20">
        <v>0</v>
      </c>
      <c r="K857" s="20">
        <v>0</v>
      </c>
      <c r="L857" s="20"/>
      <c r="M857" s="20"/>
      <c r="N857" s="20">
        <v>0</v>
      </c>
      <c r="O857" s="20">
        <v>285410</v>
      </c>
      <c r="P857" s="16" t="s">
        <v>896</v>
      </c>
      <c r="Q857" s="19">
        <v>285410</v>
      </c>
      <c r="R857" s="20"/>
      <c r="S857" s="20"/>
      <c r="T857" s="20"/>
      <c r="U857" s="16">
        <v>0</v>
      </c>
      <c r="V857" s="20"/>
      <c r="W857" s="20"/>
      <c r="X857" s="20"/>
      <c r="Y857" s="20"/>
      <c r="Z857" s="20"/>
      <c r="AA857" s="20"/>
      <c r="AB857" s="20"/>
      <c r="AC857" s="16"/>
      <c r="AD857" s="20"/>
      <c r="AE857" s="20">
        <v>0</v>
      </c>
      <c r="AF857" s="20"/>
      <c r="AG857" s="25">
        <v>285410</v>
      </c>
      <c r="AH857" s="16"/>
      <c r="AI857" s="16"/>
      <c r="AJ857" s="20">
        <v>285410</v>
      </c>
      <c r="AK857" s="20"/>
      <c r="AL857" s="26">
        <v>0</v>
      </c>
    </row>
    <row r="858" spans="1:38" x14ac:dyDescent="0.25">
      <c r="A858" s="15">
        <v>850</v>
      </c>
      <c r="B858" s="16"/>
      <c r="C858" s="17" t="s">
        <v>45</v>
      </c>
      <c r="D858" s="17">
        <v>46709</v>
      </c>
      <c r="E858" s="18">
        <v>44468.508333333331</v>
      </c>
      <c r="F858" s="18">
        <v>44488</v>
      </c>
      <c r="G858" s="19">
        <v>95618</v>
      </c>
      <c r="H858" s="20"/>
      <c r="I858" s="20"/>
      <c r="J858" s="20">
        <v>0</v>
      </c>
      <c r="K858" s="20">
        <v>0</v>
      </c>
      <c r="L858" s="20"/>
      <c r="M858" s="20"/>
      <c r="N858" s="20">
        <v>0</v>
      </c>
      <c r="O858" s="20">
        <v>95618</v>
      </c>
      <c r="P858" s="16" t="s">
        <v>897</v>
      </c>
      <c r="Q858" s="19">
        <v>95618</v>
      </c>
      <c r="R858" s="20"/>
      <c r="S858" s="20"/>
      <c r="T858" s="20"/>
      <c r="U858" s="16">
        <v>0</v>
      </c>
      <c r="V858" s="20"/>
      <c r="W858" s="20"/>
      <c r="X858" s="20"/>
      <c r="Y858" s="20"/>
      <c r="Z858" s="20"/>
      <c r="AA858" s="20"/>
      <c r="AB858" s="20"/>
      <c r="AC858" s="16"/>
      <c r="AD858" s="20"/>
      <c r="AE858" s="20">
        <v>0</v>
      </c>
      <c r="AF858" s="20"/>
      <c r="AG858" s="25">
        <v>95618</v>
      </c>
      <c r="AH858" s="16"/>
      <c r="AI858" s="16"/>
      <c r="AJ858" s="20">
        <v>95618</v>
      </c>
      <c r="AK858" s="20"/>
      <c r="AL858" s="26">
        <v>0</v>
      </c>
    </row>
    <row r="859" spans="1:38" x14ac:dyDescent="0.25">
      <c r="A859" s="15">
        <v>851</v>
      </c>
      <c r="B859" s="16"/>
      <c r="C859" s="17" t="s">
        <v>45</v>
      </c>
      <c r="D859" s="17">
        <v>46730</v>
      </c>
      <c r="E859" s="18">
        <v>44468.636805555558</v>
      </c>
      <c r="F859" s="18">
        <v>44488</v>
      </c>
      <c r="G859" s="19">
        <v>130916</v>
      </c>
      <c r="H859" s="20"/>
      <c r="I859" s="20"/>
      <c r="J859" s="20">
        <v>0</v>
      </c>
      <c r="K859" s="20">
        <v>0</v>
      </c>
      <c r="L859" s="20"/>
      <c r="M859" s="20"/>
      <c r="N859" s="20">
        <v>0</v>
      </c>
      <c r="O859" s="20">
        <v>130916</v>
      </c>
      <c r="P859" s="16" t="s">
        <v>898</v>
      </c>
      <c r="Q859" s="19">
        <v>130916</v>
      </c>
      <c r="R859" s="20"/>
      <c r="S859" s="20"/>
      <c r="T859" s="20"/>
      <c r="U859" s="16">
        <v>0</v>
      </c>
      <c r="V859" s="20"/>
      <c r="W859" s="20"/>
      <c r="X859" s="20"/>
      <c r="Y859" s="20"/>
      <c r="Z859" s="20"/>
      <c r="AA859" s="20"/>
      <c r="AB859" s="20"/>
      <c r="AC859" s="16"/>
      <c r="AD859" s="20"/>
      <c r="AE859" s="20">
        <v>0</v>
      </c>
      <c r="AF859" s="20"/>
      <c r="AG859" s="25">
        <v>130916</v>
      </c>
      <c r="AH859" s="16"/>
      <c r="AI859" s="16"/>
      <c r="AJ859" s="20">
        <v>130916</v>
      </c>
      <c r="AK859" s="20"/>
      <c r="AL859" s="26">
        <v>0</v>
      </c>
    </row>
    <row r="860" spans="1:38" x14ac:dyDescent="0.25">
      <c r="A860" s="15">
        <v>852</v>
      </c>
      <c r="B860" s="16"/>
      <c r="C860" s="17" t="s">
        <v>45</v>
      </c>
      <c r="D860" s="17">
        <v>46756</v>
      </c>
      <c r="E860" s="18">
        <v>44468.789583333331</v>
      </c>
      <c r="F860" s="18">
        <v>44488</v>
      </c>
      <c r="G860" s="19">
        <v>66820</v>
      </c>
      <c r="H860" s="20"/>
      <c r="I860" s="20"/>
      <c r="J860" s="20">
        <v>0</v>
      </c>
      <c r="K860" s="20">
        <v>0</v>
      </c>
      <c r="L860" s="20"/>
      <c r="M860" s="20"/>
      <c r="N860" s="20">
        <v>0</v>
      </c>
      <c r="O860" s="20">
        <v>66820</v>
      </c>
      <c r="P860" s="16" t="s">
        <v>899</v>
      </c>
      <c r="Q860" s="19">
        <v>66820</v>
      </c>
      <c r="R860" s="20"/>
      <c r="S860" s="20"/>
      <c r="T860" s="20"/>
      <c r="U860" s="16">
        <v>0</v>
      </c>
      <c r="V860" s="20"/>
      <c r="W860" s="20"/>
      <c r="X860" s="20"/>
      <c r="Y860" s="20"/>
      <c r="Z860" s="20"/>
      <c r="AA860" s="20"/>
      <c r="AB860" s="20"/>
      <c r="AC860" s="16"/>
      <c r="AD860" s="20"/>
      <c r="AE860" s="20">
        <v>0</v>
      </c>
      <c r="AF860" s="20"/>
      <c r="AG860" s="25">
        <v>66820</v>
      </c>
      <c r="AH860" s="16"/>
      <c r="AI860" s="16"/>
      <c r="AJ860" s="20">
        <v>66820</v>
      </c>
      <c r="AK860" s="20"/>
      <c r="AL860" s="26">
        <v>0</v>
      </c>
    </row>
    <row r="861" spans="1:38" x14ac:dyDescent="0.25">
      <c r="A861" s="15">
        <v>853</v>
      </c>
      <c r="B861" s="16"/>
      <c r="C861" s="17" t="s">
        <v>45</v>
      </c>
      <c r="D861" s="17">
        <v>46817</v>
      </c>
      <c r="E861" s="18">
        <v>44469.49722222222</v>
      </c>
      <c r="F861" s="18">
        <v>44488</v>
      </c>
      <c r="G861" s="19">
        <v>68264</v>
      </c>
      <c r="H861" s="20"/>
      <c r="I861" s="20"/>
      <c r="J861" s="20">
        <v>0</v>
      </c>
      <c r="K861" s="20">
        <v>0</v>
      </c>
      <c r="L861" s="20"/>
      <c r="M861" s="20"/>
      <c r="N861" s="20">
        <v>0</v>
      </c>
      <c r="O861" s="20">
        <v>68264</v>
      </c>
      <c r="P861" s="16" t="s">
        <v>900</v>
      </c>
      <c r="Q861" s="19">
        <v>68264</v>
      </c>
      <c r="R861" s="20"/>
      <c r="S861" s="20"/>
      <c r="T861" s="20"/>
      <c r="U861" s="16">
        <v>0</v>
      </c>
      <c r="V861" s="20"/>
      <c r="W861" s="20"/>
      <c r="X861" s="20"/>
      <c r="Y861" s="20"/>
      <c r="Z861" s="20"/>
      <c r="AA861" s="20"/>
      <c r="AB861" s="20"/>
      <c r="AC861" s="16"/>
      <c r="AD861" s="20"/>
      <c r="AE861" s="20">
        <v>0</v>
      </c>
      <c r="AF861" s="20"/>
      <c r="AG861" s="25">
        <v>68264</v>
      </c>
      <c r="AH861" s="16"/>
      <c r="AI861" s="16"/>
      <c r="AJ861" s="20">
        <v>68264</v>
      </c>
      <c r="AK861" s="20"/>
      <c r="AL861" s="26">
        <v>0</v>
      </c>
    </row>
    <row r="862" spans="1:38" x14ac:dyDescent="0.25">
      <c r="A862" s="15">
        <v>854</v>
      </c>
      <c r="B862" s="16"/>
      <c r="C862" s="17" t="s">
        <v>45</v>
      </c>
      <c r="D862" s="17">
        <v>46821</v>
      </c>
      <c r="E862" s="18">
        <v>44469.531944444447</v>
      </c>
      <c r="F862" s="18">
        <v>44488</v>
      </c>
      <c r="G862" s="19">
        <v>60584</v>
      </c>
      <c r="H862" s="20"/>
      <c r="I862" s="20"/>
      <c r="J862" s="20">
        <v>0</v>
      </c>
      <c r="K862" s="20">
        <v>0</v>
      </c>
      <c r="L862" s="20"/>
      <c r="M862" s="20"/>
      <c r="N862" s="20">
        <v>0</v>
      </c>
      <c r="O862" s="20">
        <v>60584</v>
      </c>
      <c r="P862" s="16" t="s">
        <v>901</v>
      </c>
      <c r="Q862" s="19">
        <v>60584</v>
      </c>
      <c r="R862" s="20"/>
      <c r="S862" s="20"/>
      <c r="T862" s="20"/>
      <c r="U862" s="16">
        <v>0</v>
      </c>
      <c r="V862" s="20"/>
      <c r="W862" s="20"/>
      <c r="X862" s="20"/>
      <c r="Y862" s="20"/>
      <c r="Z862" s="20"/>
      <c r="AA862" s="20"/>
      <c r="AB862" s="20"/>
      <c r="AC862" s="16"/>
      <c r="AD862" s="20"/>
      <c r="AE862" s="20">
        <v>0</v>
      </c>
      <c r="AF862" s="20"/>
      <c r="AG862" s="25">
        <v>60584</v>
      </c>
      <c r="AH862" s="16"/>
      <c r="AI862" s="16"/>
      <c r="AJ862" s="20">
        <v>60584</v>
      </c>
      <c r="AK862" s="20"/>
      <c r="AL862" s="26">
        <v>0</v>
      </c>
    </row>
    <row r="863" spans="1:38" x14ac:dyDescent="0.25">
      <c r="A863" s="15">
        <v>855</v>
      </c>
      <c r="B863" s="16"/>
      <c r="C863" s="17" t="s">
        <v>45</v>
      </c>
      <c r="D863" s="17">
        <v>46849</v>
      </c>
      <c r="E863" s="18">
        <v>44469.649305555555</v>
      </c>
      <c r="F863" s="18">
        <v>44488</v>
      </c>
      <c r="G863" s="19">
        <v>135511</v>
      </c>
      <c r="H863" s="20"/>
      <c r="I863" s="20"/>
      <c r="J863" s="20">
        <v>0</v>
      </c>
      <c r="K863" s="20">
        <v>0</v>
      </c>
      <c r="L863" s="20"/>
      <c r="M863" s="20"/>
      <c r="N863" s="20">
        <v>0</v>
      </c>
      <c r="O863" s="20">
        <v>135511</v>
      </c>
      <c r="P863" s="16" t="s">
        <v>902</v>
      </c>
      <c r="Q863" s="19">
        <v>135511</v>
      </c>
      <c r="R863" s="20"/>
      <c r="S863" s="20"/>
      <c r="T863" s="20"/>
      <c r="U863" s="16">
        <v>0</v>
      </c>
      <c r="V863" s="20"/>
      <c r="W863" s="20"/>
      <c r="X863" s="20"/>
      <c r="Y863" s="20"/>
      <c r="Z863" s="20"/>
      <c r="AA863" s="20"/>
      <c r="AB863" s="20"/>
      <c r="AC863" s="16"/>
      <c r="AD863" s="20"/>
      <c r="AE863" s="20">
        <v>0</v>
      </c>
      <c r="AF863" s="20"/>
      <c r="AG863" s="25">
        <v>135511</v>
      </c>
      <c r="AH863" s="16"/>
      <c r="AI863" s="16"/>
      <c r="AJ863" s="20">
        <v>135511</v>
      </c>
      <c r="AK863" s="20"/>
      <c r="AL863" s="26">
        <v>0</v>
      </c>
    </row>
    <row r="864" spans="1:38" x14ac:dyDescent="0.25">
      <c r="A864" s="15">
        <v>856</v>
      </c>
      <c r="B864" s="16"/>
      <c r="C864" s="17" t="s">
        <v>45</v>
      </c>
      <c r="D864" s="17">
        <v>46885</v>
      </c>
      <c r="E864" s="18">
        <v>44469.79583333333</v>
      </c>
      <c r="F864" s="18">
        <v>44488</v>
      </c>
      <c r="G864" s="19">
        <v>76256</v>
      </c>
      <c r="H864" s="20"/>
      <c r="I864" s="20"/>
      <c r="J864" s="20">
        <v>0</v>
      </c>
      <c r="K864" s="20">
        <v>0</v>
      </c>
      <c r="L864" s="20"/>
      <c r="M864" s="20"/>
      <c r="N864" s="20">
        <v>0</v>
      </c>
      <c r="O864" s="20">
        <v>76256</v>
      </c>
      <c r="P864" s="16" t="s">
        <v>903</v>
      </c>
      <c r="Q864" s="19">
        <v>76256</v>
      </c>
      <c r="R864" s="20"/>
      <c r="S864" s="20"/>
      <c r="T864" s="20"/>
      <c r="U864" s="16">
        <v>0</v>
      </c>
      <c r="V864" s="20"/>
      <c r="W864" s="20"/>
      <c r="X864" s="20"/>
      <c r="Y864" s="20"/>
      <c r="Z864" s="20"/>
      <c r="AA864" s="20"/>
      <c r="AB864" s="20"/>
      <c r="AC864" s="16"/>
      <c r="AD864" s="20"/>
      <c r="AE864" s="20">
        <v>0</v>
      </c>
      <c r="AF864" s="20"/>
      <c r="AG864" s="25">
        <v>76256</v>
      </c>
      <c r="AH864" s="16"/>
      <c r="AI864" s="16"/>
      <c r="AJ864" s="20">
        <v>76256</v>
      </c>
      <c r="AK864" s="20"/>
      <c r="AL864" s="26">
        <v>0</v>
      </c>
    </row>
    <row r="865" spans="1:39" x14ac:dyDescent="0.25">
      <c r="A865" s="15">
        <v>857</v>
      </c>
      <c r="B865" s="16"/>
      <c r="C865" s="17" t="s">
        <v>45</v>
      </c>
      <c r="D865" s="17">
        <v>46896</v>
      </c>
      <c r="E865" s="18">
        <v>44469.902083333334</v>
      </c>
      <c r="F865" s="18">
        <v>44488</v>
      </c>
      <c r="G865" s="19">
        <v>1213222</v>
      </c>
      <c r="H865" s="20"/>
      <c r="I865" s="20"/>
      <c r="J865" s="20">
        <v>0</v>
      </c>
      <c r="K865" s="20">
        <v>0</v>
      </c>
      <c r="L865" s="20"/>
      <c r="M865" s="20"/>
      <c r="N865" s="20">
        <v>0</v>
      </c>
      <c r="O865" s="20">
        <v>1213222</v>
      </c>
      <c r="P865" s="16" t="s">
        <v>904</v>
      </c>
      <c r="Q865" s="19">
        <v>1213222</v>
      </c>
      <c r="R865" s="20"/>
      <c r="S865" s="20"/>
      <c r="T865" s="20"/>
      <c r="U865" s="16">
        <v>0</v>
      </c>
      <c r="V865" s="20"/>
      <c r="W865" s="20"/>
      <c r="X865" s="20"/>
      <c r="Y865" s="20"/>
      <c r="Z865" s="20"/>
      <c r="AA865" s="20"/>
      <c r="AB865" s="20"/>
      <c r="AC865" s="16"/>
      <c r="AD865" s="20"/>
      <c r="AE865" s="20">
        <v>0</v>
      </c>
      <c r="AF865" s="20"/>
      <c r="AG865" s="25">
        <v>1213222</v>
      </c>
      <c r="AH865" s="16"/>
      <c r="AI865" s="16"/>
      <c r="AJ865" s="20">
        <v>1213222</v>
      </c>
      <c r="AK865" s="20"/>
      <c r="AL865" s="26">
        <v>0</v>
      </c>
    </row>
    <row r="866" spans="1:39" x14ac:dyDescent="0.25">
      <c r="A866" s="15">
        <v>858</v>
      </c>
      <c r="B866" s="16"/>
      <c r="C866" s="17" t="s">
        <v>45</v>
      </c>
      <c r="D866" s="17">
        <v>46962</v>
      </c>
      <c r="E866" s="18">
        <v>44470.620138888888</v>
      </c>
      <c r="F866" s="18">
        <v>44522</v>
      </c>
      <c r="G866" s="19">
        <v>171157</v>
      </c>
      <c r="H866" s="20"/>
      <c r="I866" s="20"/>
      <c r="J866" s="20">
        <v>0</v>
      </c>
      <c r="K866" s="20">
        <v>0</v>
      </c>
      <c r="L866" s="20"/>
      <c r="M866" s="20"/>
      <c r="N866" s="20">
        <v>0</v>
      </c>
      <c r="O866" s="20">
        <v>171157</v>
      </c>
      <c r="P866" s="16" t="s">
        <v>905</v>
      </c>
      <c r="Q866" s="19">
        <v>171157</v>
      </c>
      <c r="R866" s="20"/>
      <c r="S866" s="20"/>
      <c r="T866" s="20"/>
      <c r="U866" s="16">
        <v>0</v>
      </c>
      <c r="V866" s="20"/>
      <c r="W866" s="20"/>
      <c r="X866" s="20"/>
      <c r="Y866" s="20"/>
      <c r="Z866" s="20"/>
      <c r="AA866" s="20"/>
      <c r="AB866" s="20"/>
      <c r="AC866" s="16"/>
      <c r="AD866" s="20"/>
      <c r="AE866" s="20"/>
      <c r="AF866" s="20"/>
      <c r="AG866" s="25">
        <v>0</v>
      </c>
      <c r="AH866" s="16"/>
      <c r="AI866" s="16" t="s">
        <v>7585</v>
      </c>
      <c r="AJ866" s="20"/>
      <c r="AK866" s="20"/>
      <c r="AL866" s="26">
        <v>0</v>
      </c>
      <c r="AM866">
        <v>171157</v>
      </c>
    </row>
    <row r="867" spans="1:39" x14ac:dyDescent="0.25">
      <c r="A867" s="15">
        <v>859</v>
      </c>
      <c r="B867" s="16"/>
      <c r="C867" s="17" t="s">
        <v>45</v>
      </c>
      <c r="D867" s="17">
        <v>46964</v>
      </c>
      <c r="E867" s="18">
        <v>44470.624305555553</v>
      </c>
      <c r="F867" s="18">
        <v>44522</v>
      </c>
      <c r="G867" s="19">
        <v>96984</v>
      </c>
      <c r="H867" s="20"/>
      <c r="I867" s="20"/>
      <c r="J867" s="20">
        <v>0</v>
      </c>
      <c r="K867" s="20">
        <v>0</v>
      </c>
      <c r="L867" s="20"/>
      <c r="M867" s="20"/>
      <c r="N867" s="20">
        <v>0</v>
      </c>
      <c r="O867" s="20">
        <v>96984</v>
      </c>
      <c r="P867" s="16" t="s">
        <v>906</v>
      </c>
      <c r="Q867" s="19">
        <v>96984</v>
      </c>
      <c r="R867" s="20"/>
      <c r="S867" s="20"/>
      <c r="T867" s="20"/>
      <c r="U867" s="16">
        <v>0</v>
      </c>
      <c r="V867" s="20"/>
      <c r="W867" s="20"/>
      <c r="X867" s="20"/>
      <c r="Y867" s="20"/>
      <c r="Z867" s="20"/>
      <c r="AA867" s="20"/>
      <c r="AB867" s="20"/>
      <c r="AC867" s="16"/>
      <c r="AD867" s="20"/>
      <c r="AE867" s="20"/>
      <c r="AF867" s="20"/>
      <c r="AG867" s="25">
        <v>0</v>
      </c>
      <c r="AH867" s="16"/>
      <c r="AI867" s="16" t="s">
        <v>7585</v>
      </c>
      <c r="AJ867" s="20"/>
      <c r="AK867" s="20"/>
      <c r="AL867" s="26">
        <v>0</v>
      </c>
      <c r="AM867">
        <v>96984</v>
      </c>
    </row>
    <row r="868" spans="1:39" x14ac:dyDescent="0.25">
      <c r="A868" s="15">
        <v>860</v>
      </c>
      <c r="B868" s="16"/>
      <c r="C868" s="17" t="s">
        <v>45</v>
      </c>
      <c r="D868" s="17">
        <v>47025</v>
      </c>
      <c r="E868" s="18">
        <v>44471.302777777775</v>
      </c>
      <c r="F868" s="18">
        <v>44522</v>
      </c>
      <c r="G868" s="19">
        <v>194900</v>
      </c>
      <c r="H868" s="20"/>
      <c r="I868" s="20"/>
      <c r="J868" s="20">
        <v>0</v>
      </c>
      <c r="K868" s="20">
        <v>0</v>
      </c>
      <c r="L868" s="20"/>
      <c r="M868" s="20"/>
      <c r="N868" s="20">
        <v>0</v>
      </c>
      <c r="O868" s="20">
        <v>194900</v>
      </c>
      <c r="P868" s="16" t="s">
        <v>907</v>
      </c>
      <c r="Q868" s="19">
        <v>194900</v>
      </c>
      <c r="R868" s="20"/>
      <c r="S868" s="20"/>
      <c r="T868" s="20"/>
      <c r="U868" s="16">
        <v>0</v>
      </c>
      <c r="V868" s="20"/>
      <c r="W868" s="20"/>
      <c r="X868" s="20"/>
      <c r="Y868" s="20"/>
      <c r="Z868" s="20"/>
      <c r="AA868" s="20"/>
      <c r="AB868" s="20"/>
      <c r="AC868" s="16"/>
      <c r="AD868" s="20"/>
      <c r="AE868" s="20"/>
      <c r="AF868" s="20"/>
      <c r="AG868" s="25">
        <v>0</v>
      </c>
      <c r="AH868" s="16"/>
      <c r="AI868" s="16" t="s">
        <v>7585</v>
      </c>
      <c r="AJ868" s="20"/>
      <c r="AK868" s="20"/>
      <c r="AL868" s="26">
        <v>0</v>
      </c>
      <c r="AM868">
        <v>194900</v>
      </c>
    </row>
    <row r="869" spans="1:39" x14ac:dyDescent="0.25">
      <c r="A869" s="15">
        <v>861</v>
      </c>
      <c r="B869" s="16"/>
      <c r="C869" s="17" t="s">
        <v>45</v>
      </c>
      <c r="D869" s="17">
        <v>47040</v>
      </c>
      <c r="E869" s="18">
        <v>44471.383333333331</v>
      </c>
      <c r="F869" s="18">
        <v>44522</v>
      </c>
      <c r="G869" s="19">
        <v>6500</v>
      </c>
      <c r="H869" s="20"/>
      <c r="I869" s="20"/>
      <c r="J869" s="20">
        <v>0</v>
      </c>
      <c r="K869" s="20">
        <v>0</v>
      </c>
      <c r="L869" s="20"/>
      <c r="M869" s="20"/>
      <c r="N869" s="20">
        <v>0</v>
      </c>
      <c r="O869" s="20">
        <v>6500</v>
      </c>
      <c r="P869" s="16" t="s">
        <v>908</v>
      </c>
      <c r="Q869" s="19">
        <v>6500</v>
      </c>
      <c r="R869" s="20"/>
      <c r="S869" s="20"/>
      <c r="T869" s="20"/>
      <c r="U869" s="16">
        <v>0</v>
      </c>
      <c r="V869" s="20"/>
      <c r="W869" s="20"/>
      <c r="X869" s="20"/>
      <c r="Y869" s="20"/>
      <c r="Z869" s="20"/>
      <c r="AA869" s="20"/>
      <c r="AB869" s="20"/>
      <c r="AC869" s="16"/>
      <c r="AD869" s="20"/>
      <c r="AE869" s="20"/>
      <c r="AF869" s="20"/>
      <c r="AG869" s="25">
        <v>0</v>
      </c>
      <c r="AH869" s="16"/>
      <c r="AI869" s="16" t="s">
        <v>7585</v>
      </c>
      <c r="AJ869" s="20"/>
      <c r="AK869" s="20"/>
      <c r="AL869" s="26">
        <v>0</v>
      </c>
      <c r="AM869">
        <v>6500</v>
      </c>
    </row>
    <row r="870" spans="1:39" x14ac:dyDescent="0.25">
      <c r="A870" s="15">
        <v>862</v>
      </c>
      <c r="B870" s="16"/>
      <c r="C870" s="17" t="s">
        <v>45</v>
      </c>
      <c r="D870" s="17">
        <v>47041</v>
      </c>
      <c r="E870" s="18">
        <v>44471.386111111111</v>
      </c>
      <c r="F870" s="18">
        <v>44522</v>
      </c>
      <c r="G870" s="19">
        <v>6500</v>
      </c>
      <c r="H870" s="20"/>
      <c r="I870" s="20"/>
      <c r="J870" s="20">
        <v>0</v>
      </c>
      <c r="K870" s="20">
        <v>0</v>
      </c>
      <c r="L870" s="20"/>
      <c r="M870" s="20"/>
      <c r="N870" s="20">
        <v>0</v>
      </c>
      <c r="O870" s="20">
        <v>6500</v>
      </c>
      <c r="P870" s="16" t="s">
        <v>909</v>
      </c>
      <c r="Q870" s="19">
        <v>6500</v>
      </c>
      <c r="R870" s="20"/>
      <c r="S870" s="20"/>
      <c r="T870" s="20"/>
      <c r="U870" s="16">
        <v>0</v>
      </c>
      <c r="V870" s="20"/>
      <c r="W870" s="20"/>
      <c r="X870" s="20"/>
      <c r="Y870" s="20"/>
      <c r="Z870" s="20"/>
      <c r="AA870" s="20"/>
      <c r="AB870" s="20"/>
      <c r="AC870" s="16"/>
      <c r="AD870" s="20"/>
      <c r="AE870" s="20"/>
      <c r="AF870" s="20"/>
      <c r="AG870" s="25">
        <v>0</v>
      </c>
      <c r="AH870" s="16"/>
      <c r="AI870" s="16" t="s">
        <v>7585</v>
      </c>
      <c r="AJ870" s="20"/>
      <c r="AK870" s="20"/>
      <c r="AL870" s="26">
        <v>0</v>
      </c>
      <c r="AM870">
        <v>6500</v>
      </c>
    </row>
    <row r="871" spans="1:39" x14ac:dyDescent="0.25">
      <c r="A871" s="15">
        <v>863</v>
      </c>
      <c r="B871" s="16"/>
      <c r="C871" s="17" t="s">
        <v>45</v>
      </c>
      <c r="D871" s="17">
        <v>47097</v>
      </c>
      <c r="E871" s="18">
        <v>44472.018055555556</v>
      </c>
      <c r="F871" s="18">
        <v>44522</v>
      </c>
      <c r="G871" s="19">
        <v>65314</v>
      </c>
      <c r="H871" s="20"/>
      <c r="I871" s="20"/>
      <c r="J871" s="20">
        <v>0</v>
      </c>
      <c r="K871" s="20">
        <v>0</v>
      </c>
      <c r="L871" s="20"/>
      <c r="M871" s="20"/>
      <c r="N871" s="20">
        <v>0</v>
      </c>
      <c r="O871" s="20">
        <v>65314</v>
      </c>
      <c r="P871" s="16" t="s">
        <v>910</v>
      </c>
      <c r="Q871" s="19">
        <v>65314</v>
      </c>
      <c r="R871" s="20"/>
      <c r="S871" s="20"/>
      <c r="T871" s="20"/>
      <c r="U871" s="16">
        <v>0</v>
      </c>
      <c r="V871" s="20"/>
      <c r="W871" s="20"/>
      <c r="X871" s="20"/>
      <c r="Y871" s="20"/>
      <c r="Z871" s="20"/>
      <c r="AA871" s="20"/>
      <c r="AB871" s="20"/>
      <c r="AC871" s="16"/>
      <c r="AD871" s="20"/>
      <c r="AE871" s="20"/>
      <c r="AF871" s="20"/>
      <c r="AG871" s="25">
        <v>0</v>
      </c>
      <c r="AH871" s="16"/>
      <c r="AI871" s="16" t="s">
        <v>7585</v>
      </c>
      <c r="AJ871" s="20"/>
      <c r="AK871" s="20"/>
      <c r="AL871" s="26">
        <v>0</v>
      </c>
      <c r="AM871">
        <v>65314</v>
      </c>
    </row>
    <row r="872" spans="1:39" x14ac:dyDescent="0.25">
      <c r="A872" s="15">
        <v>864</v>
      </c>
      <c r="B872" s="16"/>
      <c r="C872" s="17" t="s">
        <v>45</v>
      </c>
      <c r="D872" s="17">
        <v>47117</v>
      </c>
      <c r="E872" s="18">
        <v>44472.583333333336</v>
      </c>
      <c r="F872" s="18">
        <v>44522</v>
      </c>
      <c r="G872" s="19">
        <v>145953</v>
      </c>
      <c r="H872" s="20"/>
      <c r="I872" s="20"/>
      <c r="J872" s="20">
        <v>0</v>
      </c>
      <c r="K872" s="20">
        <v>0</v>
      </c>
      <c r="L872" s="20"/>
      <c r="M872" s="20"/>
      <c r="N872" s="20">
        <v>0</v>
      </c>
      <c r="O872" s="20">
        <v>145953</v>
      </c>
      <c r="P872" s="16" t="s">
        <v>911</v>
      </c>
      <c r="Q872" s="19">
        <v>145953</v>
      </c>
      <c r="R872" s="20"/>
      <c r="S872" s="20"/>
      <c r="T872" s="20"/>
      <c r="U872" s="16">
        <v>0</v>
      </c>
      <c r="V872" s="20"/>
      <c r="W872" s="20"/>
      <c r="X872" s="20"/>
      <c r="Y872" s="20"/>
      <c r="Z872" s="20"/>
      <c r="AA872" s="20"/>
      <c r="AB872" s="20"/>
      <c r="AC872" s="16"/>
      <c r="AD872" s="20"/>
      <c r="AE872" s="20"/>
      <c r="AF872" s="20"/>
      <c r="AG872" s="25">
        <v>0</v>
      </c>
      <c r="AH872" s="16"/>
      <c r="AI872" s="16" t="s">
        <v>7585</v>
      </c>
      <c r="AJ872" s="20"/>
      <c r="AK872" s="20"/>
      <c r="AL872" s="26">
        <v>0</v>
      </c>
      <c r="AM872">
        <v>145953</v>
      </c>
    </row>
    <row r="873" spans="1:39" x14ac:dyDescent="0.25">
      <c r="A873" s="15">
        <v>865</v>
      </c>
      <c r="B873" s="16"/>
      <c r="C873" s="17" t="s">
        <v>45</v>
      </c>
      <c r="D873" s="17">
        <v>47118</v>
      </c>
      <c r="E873" s="18">
        <v>44472.595833333333</v>
      </c>
      <c r="F873" s="18">
        <v>44522</v>
      </c>
      <c r="G873" s="19">
        <v>858681</v>
      </c>
      <c r="H873" s="20"/>
      <c r="I873" s="20"/>
      <c r="J873" s="20">
        <v>0</v>
      </c>
      <c r="K873" s="20">
        <v>0</v>
      </c>
      <c r="L873" s="20"/>
      <c r="M873" s="20"/>
      <c r="N873" s="20">
        <v>0</v>
      </c>
      <c r="O873" s="20">
        <v>858681</v>
      </c>
      <c r="P873" s="16" t="s">
        <v>912</v>
      </c>
      <c r="Q873" s="19">
        <v>858681</v>
      </c>
      <c r="R873" s="20"/>
      <c r="S873" s="20"/>
      <c r="T873" s="20"/>
      <c r="U873" s="16">
        <v>0</v>
      </c>
      <c r="V873" s="20"/>
      <c r="W873" s="20"/>
      <c r="X873" s="20"/>
      <c r="Y873" s="20"/>
      <c r="Z873" s="20"/>
      <c r="AA873" s="20"/>
      <c r="AB873" s="20"/>
      <c r="AC873" s="16"/>
      <c r="AD873" s="20"/>
      <c r="AE873" s="20"/>
      <c r="AF873" s="20"/>
      <c r="AG873" s="25">
        <v>0</v>
      </c>
      <c r="AH873" s="16"/>
      <c r="AI873" s="16" t="s">
        <v>7585</v>
      </c>
      <c r="AJ873" s="20"/>
      <c r="AK873" s="20"/>
      <c r="AL873" s="26">
        <v>0</v>
      </c>
      <c r="AM873">
        <v>858681</v>
      </c>
    </row>
    <row r="874" spans="1:39" x14ac:dyDescent="0.25">
      <c r="A874" s="15">
        <v>866</v>
      </c>
      <c r="B874" s="16"/>
      <c r="C874" s="17" t="s">
        <v>45</v>
      </c>
      <c r="D874" s="17">
        <v>47272</v>
      </c>
      <c r="E874" s="18">
        <v>44474.154166666667</v>
      </c>
      <c r="F874" s="18">
        <v>44522</v>
      </c>
      <c r="G874" s="19">
        <v>218497</v>
      </c>
      <c r="H874" s="20"/>
      <c r="I874" s="20"/>
      <c r="J874" s="20">
        <v>0</v>
      </c>
      <c r="K874" s="20">
        <v>0</v>
      </c>
      <c r="L874" s="20"/>
      <c r="M874" s="20"/>
      <c r="N874" s="20">
        <v>0</v>
      </c>
      <c r="O874" s="20">
        <v>218497</v>
      </c>
      <c r="P874" s="16" t="s">
        <v>913</v>
      </c>
      <c r="Q874" s="19">
        <v>218497</v>
      </c>
      <c r="R874" s="20"/>
      <c r="S874" s="20"/>
      <c r="T874" s="20"/>
      <c r="U874" s="16">
        <v>0</v>
      </c>
      <c r="V874" s="20"/>
      <c r="W874" s="20"/>
      <c r="X874" s="20"/>
      <c r="Y874" s="20"/>
      <c r="Z874" s="20"/>
      <c r="AA874" s="20"/>
      <c r="AB874" s="20"/>
      <c r="AC874" s="16"/>
      <c r="AD874" s="20"/>
      <c r="AE874" s="20"/>
      <c r="AF874" s="20"/>
      <c r="AG874" s="25">
        <v>0</v>
      </c>
      <c r="AH874" s="16"/>
      <c r="AI874" s="16" t="s">
        <v>7585</v>
      </c>
      <c r="AJ874" s="20"/>
      <c r="AK874" s="20"/>
      <c r="AL874" s="26">
        <v>0</v>
      </c>
      <c r="AM874">
        <v>218497</v>
      </c>
    </row>
    <row r="875" spans="1:39" x14ac:dyDescent="0.25">
      <c r="A875" s="15">
        <v>867</v>
      </c>
      <c r="B875" s="16"/>
      <c r="C875" s="17" t="s">
        <v>45</v>
      </c>
      <c r="D875" s="17">
        <v>47274</v>
      </c>
      <c r="E875" s="18">
        <v>44474.17083333333</v>
      </c>
      <c r="F875" s="18">
        <v>44522</v>
      </c>
      <c r="G875" s="19">
        <v>2371861</v>
      </c>
      <c r="H875" s="20"/>
      <c r="I875" s="20"/>
      <c r="J875" s="20">
        <v>0</v>
      </c>
      <c r="K875" s="20">
        <v>0</v>
      </c>
      <c r="L875" s="20"/>
      <c r="M875" s="20"/>
      <c r="N875" s="20">
        <v>0</v>
      </c>
      <c r="O875" s="20">
        <v>2371861</v>
      </c>
      <c r="P875" s="16" t="s">
        <v>914</v>
      </c>
      <c r="Q875" s="19">
        <v>2371861</v>
      </c>
      <c r="R875" s="20"/>
      <c r="S875" s="20"/>
      <c r="T875" s="20"/>
      <c r="U875" s="16">
        <v>0</v>
      </c>
      <c r="V875" s="20"/>
      <c r="W875" s="20"/>
      <c r="X875" s="20"/>
      <c r="Y875" s="20"/>
      <c r="Z875" s="20"/>
      <c r="AA875" s="20"/>
      <c r="AB875" s="20"/>
      <c r="AC875" s="16"/>
      <c r="AD875" s="20"/>
      <c r="AE875" s="20"/>
      <c r="AF875" s="20"/>
      <c r="AG875" s="25">
        <v>0</v>
      </c>
      <c r="AH875" s="16"/>
      <c r="AI875" s="16" t="s">
        <v>7585</v>
      </c>
      <c r="AJ875" s="20"/>
      <c r="AK875" s="20"/>
      <c r="AL875" s="26">
        <v>0</v>
      </c>
      <c r="AM875">
        <v>2371861</v>
      </c>
    </row>
    <row r="876" spans="1:39" x14ac:dyDescent="0.25">
      <c r="A876" s="15">
        <v>868</v>
      </c>
      <c r="B876" s="16"/>
      <c r="C876" s="17" t="s">
        <v>45</v>
      </c>
      <c r="D876" s="17">
        <v>47302</v>
      </c>
      <c r="E876" s="18">
        <v>44474.448611111111</v>
      </c>
      <c r="F876" s="18">
        <v>44522</v>
      </c>
      <c r="G876" s="19">
        <v>368136</v>
      </c>
      <c r="H876" s="20"/>
      <c r="I876" s="20"/>
      <c r="J876" s="20">
        <v>0</v>
      </c>
      <c r="K876" s="20">
        <v>0</v>
      </c>
      <c r="L876" s="20"/>
      <c r="M876" s="20"/>
      <c r="N876" s="20">
        <v>0</v>
      </c>
      <c r="O876" s="20">
        <v>368136</v>
      </c>
      <c r="P876" s="16" t="s">
        <v>915</v>
      </c>
      <c r="Q876" s="19">
        <v>368136</v>
      </c>
      <c r="R876" s="20"/>
      <c r="S876" s="20"/>
      <c r="T876" s="20"/>
      <c r="U876" s="16">
        <v>0</v>
      </c>
      <c r="V876" s="20"/>
      <c r="W876" s="20"/>
      <c r="X876" s="20"/>
      <c r="Y876" s="20"/>
      <c r="Z876" s="20"/>
      <c r="AA876" s="20"/>
      <c r="AB876" s="20"/>
      <c r="AC876" s="16"/>
      <c r="AD876" s="20"/>
      <c r="AE876" s="20"/>
      <c r="AF876" s="20"/>
      <c r="AG876" s="25">
        <v>0</v>
      </c>
      <c r="AH876" s="16"/>
      <c r="AI876" s="16" t="s">
        <v>7585</v>
      </c>
      <c r="AJ876" s="20"/>
      <c r="AK876" s="20"/>
      <c r="AL876" s="26">
        <v>0</v>
      </c>
      <c r="AM876">
        <v>368136</v>
      </c>
    </row>
    <row r="877" spans="1:39" x14ac:dyDescent="0.25">
      <c r="A877" s="15">
        <v>869</v>
      </c>
      <c r="B877" s="16"/>
      <c r="C877" s="17" t="s">
        <v>45</v>
      </c>
      <c r="D877" s="17">
        <v>47324</v>
      </c>
      <c r="E877" s="18">
        <v>44474.57708333333</v>
      </c>
      <c r="F877" s="18">
        <v>44522</v>
      </c>
      <c r="G877" s="19">
        <v>59600</v>
      </c>
      <c r="H877" s="20"/>
      <c r="I877" s="20"/>
      <c r="J877" s="20">
        <v>0</v>
      </c>
      <c r="K877" s="20">
        <v>0</v>
      </c>
      <c r="L877" s="20"/>
      <c r="M877" s="20"/>
      <c r="N877" s="20">
        <v>0</v>
      </c>
      <c r="O877" s="20">
        <v>59600</v>
      </c>
      <c r="P877" s="16" t="s">
        <v>916</v>
      </c>
      <c r="Q877" s="19">
        <v>59600</v>
      </c>
      <c r="R877" s="20"/>
      <c r="S877" s="20"/>
      <c r="T877" s="20"/>
      <c r="U877" s="16">
        <v>0</v>
      </c>
      <c r="V877" s="20"/>
      <c r="W877" s="20"/>
      <c r="X877" s="20"/>
      <c r="Y877" s="20"/>
      <c r="Z877" s="20"/>
      <c r="AA877" s="20"/>
      <c r="AB877" s="20"/>
      <c r="AC877" s="16"/>
      <c r="AD877" s="20"/>
      <c r="AE877" s="20"/>
      <c r="AF877" s="20"/>
      <c r="AG877" s="25">
        <v>0</v>
      </c>
      <c r="AH877" s="16"/>
      <c r="AI877" s="16" t="s">
        <v>7585</v>
      </c>
      <c r="AJ877" s="20"/>
      <c r="AK877" s="20"/>
      <c r="AL877" s="26">
        <v>0</v>
      </c>
      <c r="AM877">
        <v>59600</v>
      </c>
    </row>
    <row r="878" spans="1:39" x14ac:dyDescent="0.25">
      <c r="A878" s="15">
        <v>870</v>
      </c>
      <c r="B878" s="16"/>
      <c r="C878" s="17" t="s">
        <v>45</v>
      </c>
      <c r="D878" s="17">
        <v>47359</v>
      </c>
      <c r="E878" s="18">
        <v>44474.719444444447</v>
      </c>
      <c r="F878" s="18">
        <v>44522</v>
      </c>
      <c r="G878" s="19">
        <v>248214</v>
      </c>
      <c r="H878" s="20"/>
      <c r="I878" s="20"/>
      <c r="J878" s="20">
        <v>0</v>
      </c>
      <c r="K878" s="20">
        <v>0</v>
      </c>
      <c r="L878" s="20"/>
      <c r="M878" s="20"/>
      <c r="N878" s="20">
        <v>0</v>
      </c>
      <c r="O878" s="20">
        <v>248214</v>
      </c>
      <c r="P878" s="16" t="s">
        <v>917</v>
      </c>
      <c r="Q878" s="19">
        <v>248214</v>
      </c>
      <c r="R878" s="20"/>
      <c r="S878" s="20"/>
      <c r="T878" s="20"/>
      <c r="U878" s="16">
        <v>0</v>
      </c>
      <c r="V878" s="20"/>
      <c r="W878" s="20"/>
      <c r="X878" s="20"/>
      <c r="Y878" s="20"/>
      <c r="Z878" s="20"/>
      <c r="AA878" s="20"/>
      <c r="AB878" s="20"/>
      <c r="AC878" s="16"/>
      <c r="AD878" s="20"/>
      <c r="AE878" s="20"/>
      <c r="AF878" s="20"/>
      <c r="AG878" s="25">
        <v>0</v>
      </c>
      <c r="AH878" s="16"/>
      <c r="AI878" s="16" t="s">
        <v>7585</v>
      </c>
      <c r="AJ878" s="20"/>
      <c r="AK878" s="20"/>
      <c r="AL878" s="26">
        <v>0</v>
      </c>
      <c r="AM878">
        <v>248214</v>
      </c>
    </row>
    <row r="879" spans="1:39" x14ac:dyDescent="0.25">
      <c r="A879" s="15">
        <v>871</v>
      </c>
      <c r="B879" s="16"/>
      <c r="C879" s="17" t="s">
        <v>45</v>
      </c>
      <c r="D879" s="17">
        <v>47364</v>
      </c>
      <c r="E879" s="18">
        <v>44474.754861111112</v>
      </c>
      <c r="F879" s="18">
        <v>44522</v>
      </c>
      <c r="G879" s="19">
        <v>215014</v>
      </c>
      <c r="H879" s="20"/>
      <c r="I879" s="20"/>
      <c r="J879" s="20">
        <v>0</v>
      </c>
      <c r="K879" s="20">
        <v>0</v>
      </c>
      <c r="L879" s="20"/>
      <c r="M879" s="20"/>
      <c r="N879" s="20">
        <v>0</v>
      </c>
      <c r="O879" s="20">
        <v>215014</v>
      </c>
      <c r="P879" s="16" t="s">
        <v>918</v>
      </c>
      <c r="Q879" s="19">
        <v>215014</v>
      </c>
      <c r="R879" s="20"/>
      <c r="S879" s="20"/>
      <c r="T879" s="20"/>
      <c r="U879" s="16">
        <v>0</v>
      </c>
      <c r="V879" s="20"/>
      <c r="W879" s="20"/>
      <c r="X879" s="20"/>
      <c r="Y879" s="20"/>
      <c r="Z879" s="20"/>
      <c r="AA879" s="20"/>
      <c r="AB879" s="20"/>
      <c r="AC879" s="16"/>
      <c r="AD879" s="20"/>
      <c r="AE879" s="20"/>
      <c r="AF879" s="20"/>
      <c r="AG879" s="25">
        <v>0</v>
      </c>
      <c r="AH879" s="16"/>
      <c r="AI879" s="16" t="s">
        <v>7585</v>
      </c>
      <c r="AJ879" s="20"/>
      <c r="AK879" s="20"/>
      <c r="AL879" s="26">
        <v>0</v>
      </c>
      <c r="AM879">
        <v>215014</v>
      </c>
    </row>
    <row r="880" spans="1:39" x14ac:dyDescent="0.25">
      <c r="A880" s="15">
        <v>872</v>
      </c>
      <c r="B880" s="16"/>
      <c r="C880" s="17" t="s">
        <v>45</v>
      </c>
      <c r="D880" s="17">
        <v>47368</v>
      </c>
      <c r="E880" s="18">
        <v>44474.802083333336</v>
      </c>
      <c r="F880" s="18">
        <v>44522</v>
      </c>
      <c r="G880" s="19">
        <v>63914</v>
      </c>
      <c r="H880" s="20"/>
      <c r="I880" s="20"/>
      <c r="J880" s="20">
        <v>0</v>
      </c>
      <c r="K880" s="20">
        <v>0</v>
      </c>
      <c r="L880" s="20"/>
      <c r="M880" s="20"/>
      <c r="N880" s="20">
        <v>0</v>
      </c>
      <c r="O880" s="20">
        <v>63914</v>
      </c>
      <c r="P880" s="16" t="s">
        <v>919</v>
      </c>
      <c r="Q880" s="19">
        <v>63914</v>
      </c>
      <c r="R880" s="20"/>
      <c r="S880" s="20"/>
      <c r="T880" s="20"/>
      <c r="U880" s="16">
        <v>0</v>
      </c>
      <c r="V880" s="20"/>
      <c r="W880" s="20"/>
      <c r="X880" s="20"/>
      <c r="Y880" s="20"/>
      <c r="Z880" s="20"/>
      <c r="AA880" s="20"/>
      <c r="AB880" s="20"/>
      <c r="AC880" s="16"/>
      <c r="AD880" s="20"/>
      <c r="AE880" s="20"/>
      <c r="AF880" s="20"/>
      <c r="AG880" s="25">
        <v>0</v>
      </c>
      <c r="AH880" s="16"/>
      <c r="AI880" s="16" t="s">
        <v>7585</v>
      </c>
      <c r="AJ880" s="20"/>
      <c r="AK880" s="20"/>
      <c r="AL880" s="26">
        <v>0</v>
      </c>
      <c r="AM880">
        <v>63914</v>
      </c>
    </row>
    <row r="881" spans="1:39" x14ac:dyDescent="0.25">
      <c r="A881" s="15">
        <v>873</v>
      </c>
      <c r="B881" s="16"/>
      <c r="C881" s="17" t="s">
        <v>45</v>
      </c>
      <c r="D881" s="17">
        <v>47389</v>
      </c>
      <c r="E881" s="18">
        <v>44475.317361111112</v>
      </c>
      <c r="F881" s="18">
        <v>44522</v>
      </c>
      <c r="G881" s="19">
        <v>107100</v>
      </c>
      <c r="H881" s="20"/>
      <c r="I881" s="20"/>
      <c r="J881" s="20">
        <v>0</v>
      </c>
      <c r="K881" s="20">
        <v>0</v>
      </c>
      <c r="L881" s="20"/>
      <c r="M881" s="20"/>
      <c r="N881" s="20">
        <v>0</v>
      </c>
      <c r="O881" s="20">
        <v>107100</v>
      </c>
      <c r="P881" s="16" t="s">
        <v>920</v>
      </c>
      <c r="Q881" s="19">
        <v>107100</v>
      </c>
      <c r="R881" s="20"/>
      <c r="S881" s="20"/>
      <c r="T881" s="20"/>
      <c r="U881" s="16">
        <v>0</v>
      </c>
      <c r="V881" s="20"/>
      <c r="W881" s="20"/>
      <c r="X881" s="20"/>
      <c r="Y881" s="20"/>
      <c r="Z881" s="20"/>
      <c r="AA881" s="20"/>
      <c r="AB881" s="20"/>
      <c r="AC881" s="16"/>
      <c r="AD881" s="20"/>
      <c r="AE881" s="20"/>
      <c r="AF881" s="20"/>
      <c r="AG881" s="25">
        <v>0</v>
      </c>
      <c r="AH881" s="16"/>
      <c r="AI881" s="16" t="s">
        <v>7585</v>
      </c>
      <c r="AJ881" s="20"/>
      <c r="AK881" s="20"/>
      <c r="AL881" s="26">
        <v>0</v>
      </c>
      <c r="AM881">
        <v>107100</v>
      </c>
    </row>
    <row r="882" spans="1:39" x14ac:dyDescent="0.25">
      <c r="A882" s="15">
        <v>874</v>
      </c>
      <c r="B882" s="16"/>
      <c r="C882" s="17" t="s">
        <v>45</v>
      </c>
      <c r="D882" s="17">
        <v>47420</v>
      </c>
      <c r="E882" s="18">
        <v>44475.445138888892</v>
      </c>
      <c r="F882" s="18">
        <v>44522</v>
      </c>
      <c r="G882" s="19">
        <v>103808</v>
      </c>
      <c r="H882" s="20"/>
      <c r="I882" s="20"/>
      <c r="J882" s="20">
        <v>0</v>
      </c>
      <c r="K882" s="20">
        <v>0</v>
      </c>
      <c r="L882" s="20"/>
      <c r="M882" s="20"/>
      <c r="N882" s="20">
        <v>0</v>
      </c>
      <c r="O882" s="20">
        <v>103808</v>
      </c>
      <c r="P882" s="16" t="s">
        <v>921</v>
      </c>
      <c r="Q882" s="19">
        <v>103808</v>
      </c>
      <c r="R882" s="20"/>
      <c r="S882" s="20"/>
      <c r="T882" s="20"/>
      <c r="U882" s="16">
        <v>0</v>
      </c>
      <c r="V882" s="20"/>
      <c r="W882" s="20"/>
      <c r="X882" s="20"/>
      <c r="Y882" s="20"/>
      <c r="Z882" s="20"/>
      <c r="AA882" s="20"/>
      <c r="AB882" s="20"/>
      <c r="AC882" s="16"/>
      <c r="AD882" s="20"/>
      <c r="AE882" s="20"/>
      <c r="AF882" s="20"/>
      <c r="AG882" s="25">
        <v>0</v>
      </c>
      <c r="AH882" s="16"/>
      <c r="AI882" s="16" t="s">
        <v>7585</v>
      </c>
      <c r="AJ882" s="20"/>
      <c r="AK882" s="20"/>
      <c r="AL882" s="26">
        <v>0</v>
      </c>
      <c r="AM882">
        <v>103808</v>
      </c>
    </row>
    <row r="883" spans="1:39" x14ac:dyDescent="0.25">
      <c r="A883" s="15">
        <v>875</v>
      </c>
      <c r="B883" s="16"/>
      <c r="C883" s="17" t="s">
        <v>45</v>
      </c>
      <c r="D883" s="17">
        <v>47600</v>
      </c>
      <c r="E883" s="18">
        <v>44477.339583333334</v>
      </c>
      <c r="F883" s="18">
        <v>44522</v>
      </c>
      <c r="G883" s="19">
        <v>109700</v>
      </c>
      <c r="H883" s="20"/>
      <c r="I883" s="20"/>
      <c r="J883" s="20">
        <v>0</v>
      </c>
      <c r="K883" s="20">
        <v>0</v>
      </c>
      <c r="L883" s="20"/>
      <c r="M883" s="20"/>
      <c r="N883" s="20">
        <v>0</v>
      </c>
      <c r="O883" s="20">
        <v>109700</v>
      </c>
      <c r="P883" s="16" t="s">
        <v>922</v>
      </c>
      <c r="Q883" s="19">
        <v>109700</v>
      </c>
      <c r="R883" s="20"/>
      <c r="S883" s="20"/>
      <c r="T883" s="20"/>
      <c r="U883" s="16">
        <v>0</v>
      </c>
      <c r="V883" s="20"/>
      <c r="W883" s="20"/>
      <c r="X883" s="20"/>
      <c r="Y883" s="20"/>
      <c r="Z883" s="20"/>
      <c r="AA883" s="20"/>
      <c r="AB883" s="20"/>
      <c r="AC883" s="16"/>
      <c r="AD883" s="20"/>
      <c r="AE883" s="20"/>
      <c r="AF883" s="20"/>
      <c r="AG883" s="25">
        <v>0</v>
      </c>
      <c r="AH883" s="16"/>
      <c r="AI883" s="16" t="s">
        <v>7585</v>
      </c>
      <c r="AJ883" s="20"/>
      <c r="AK883" s="20"/>
      <c r="AL883" s="26">
        <v>0</v>
      </c>
      <c r="AM883">
        <v>109700</v>
      </c>
    </row>
    <row r="884" spans="1:39" x14ac:dyDescent="0.25">
      <c r="A884" s="15">
        <v>876</v>
      </c>
      <c r="B884" s="16"/>
      <c r="C884" s="17" t="s">
        <v>45</v>
      </c>
      <c r="D884" s="17">
        <v>47727</v>
      </c>
      <c r="E884" s="18">
        <v>44478.463194444441</v>
      </c>
      <c r="F884" s="18">
        <v>44522</v>
      </c>
      <c r="G884" s="19">
        <v>139300</v>
      </c>
      <c r="H884" s="20"/>
      <c r="I884" s="20"/>
      <c r="J884" s="20">
        <v>0</v>
      </c>
      <c r="K884" s="20">
        <v>0</v>
      </c>
      <c r="L884" s="20"/>
      <c r="M884" s="20"/>
      <c r="N884" s="20">
        <v>0</v>
      </c>
      <c r="O884" s="20">
        <v>139300</v>
      </c>
      <c r="P884" s="16" t="s">
        <v>923</v>
      </c>
      <c r="Q884" s="19">
        <v>139300</v>
      </c>
      <c r="R884" s="20"/>
      <c r="S884" s="20"/>
      <c r="T884" s="20"/>
      <c r="U884" s="16">
        <v>0</v>
      </c>
      <c r="V884" s="20"/>
      <c r="W884" s="20"/>
      <c r="X884" s="20"/>
      <c r="Y884" s="20"/>
      <c r="Z884" s="20"/>
      <c r="AA884" s="20"/>
      <c r="AB884" s="20"/>
      <c r="AC884" s="16"/>
      <c r="AD884" s="20"/>
      <c r="AE884" s="20"/>
      <c r="AF884" s="20"/>
      <c r="AG884" s="25">
        <v>0</v>
      </c>
      <c r="AH884" s="16"/>
      <c r="AI884" s="16" t="s">
        <v>7585</v>
      </c>
      <c r="AJ884" s="20"/>
      <c r="AK884" s="20"/>
      <c r="AL884" s="26">
        <v>0</v>
      </c>
      <c r="AM884">
        <v>139300</v>
      </c>
    </row>
    <row r="885" spans="1:39" x14ac:dyDescent="0.25">
      <c r="A885" s="15">
        <v>877</v>
      </c>
      <c r="B885" s="16"/>
      <c r="C885" s="17" t="s">
        <v>45</v>
      </c>
      <c r="D885" s="17">
        <v>47738</v>
      </c>
      <c r="E885" s="18">
        <v>44478.568055555559</v>
      </c>
      <c r="F885" s="18">
        <v>44522</v>
      </c>
      <c r="G885" s="19">
        <v>452260</v>
      </c>
      <c r="H885" s="20"/>
      <c r="I885" s="20"/>
      <c r="J885" s="20">
        <v>0</v>
      </c>
      <c r="K885" s="20">
        <v>0</v>
      </c>
      <c r="L885" s="20"/>
      <c r="M885" s="20"/>
      <c r="N885" s="20">
        <v>0</v>
      </c>
      <c r="O885" s="20">
        <v>452260</v>
      </c>
      <c r="P885" s="16" t="s">
        <v>924</v>
      </c>
      <c r="Q885" s="19">
        <v>452260</v>
      </c>
      <c r="R885" s="20"/>
      <c r="S885" s="20"/>
      <c r="T885" s="20"/>
      <c r="U885" s="16">
        <v>0</v>
      </c>
      <c r="V885" s="20"/>
      <c r="W885" s="20"/>
      <c r="X885" s="20"/>
      <c r="Y885" s="20"/>
      <c r="Z885" s="20"/>
      <c r="AA885" s="20"/>
      <c r="AB885" s="20"/>
      <c r="AC885" s="16"/>
      <c r="AD885" s="20"/>
      <c r="AE885" s="20"/>
      <c r="AF885" s="20"/>
      <c r="AG885" s="25">
        <v>0</v>
      </c>
      <c r="AH885" s="16"/>
      <c r="AI885" s="16" t="s">
        <v>7585</v>
      </c>
      <c r="AJ885" s="20"/>
      <c r="AK885" s="20"/>
      <c r="AL885" s="26">
        <v>0</v>
      </c>
      <c r="AM885">
        <v>452260</v>
      </c>
    </row>
    <row r="886" spans="1:39" x14ac:dyDescent="0.25">
      <c r="A886" s="15">
        <v>878</v>
      </c>
      <c r="B886" s="16"/>
      <c r="C886" s="17" t="s">
        <v>45</v>
      </c>
      <c r="D886" s="17">
        <v>47742</v>
      </c>
      <c r="E886" s="18">
        <v>44478.604166666664</v>
      </c>
      <c r="F886" s="18">
        <v>44522</v>
      </c>
      <c r="G886" s="19">
        <v>59600</v>
      </c>
      <c r="H886" s="20"/>
      <c r="I886" s="20"/>
      <c r="J886" s="20">
        <v>0</v>
      </c>
      <c r="K886" s="20">
        <v>0</v>
      </c>
      <c r="L886" s="20"/>
      <c r="M886" s="20"/>
      <c r="N886" s="20">
        <v>0</v>
      </c>
      <c r="O886" s="20">
        <v>59600</v>
      </c>
      <c r="P886" s="16" t="s">
        <v>925</v>
      </c>
      <c r="Q886" s="19">
        <v>59600</v>
      </c>
      <c r="R886" s="20"/>
      <c r="S886" s="20"/>
      <c r="T886" s="20"/>
      <c r="U886" s="16">
        <v>0</v>
      </c>
      <c r="V886" s="20"/>
      <c r="W886" s="20"/>
      <c r="X886" s="20"/>
      <c r="Y886" s="20"/>
      <c r="Z886" s="20"/>
      <c r="AA886" s="20"/>
      <c r="AB886" s="20"/>
      <c r="AC886" s="16"/>
      <c r="AD886" s="20"/>
      <c r="AE886" s="20"/>
      <c r="AF886" s="20"/>
      <c r="AG886" s="25">
        <v>0</v>
      </c>
      <c r="AH886" s="16"/>
      <c r="AI886" s="16" t="s">
        <v>7585</v>
      </c>
      <c r="AJ886" s="20"/>
      <c r="AK886" s="20"/>
      <c r="AL886" s="26">
        <v>0</v>
      </c>
      <c r="AM886">
        <v>59600</v>
      </c>
    </row>
    <row r="887" spans="1:39" x14ac:dyDescent="0.25">
      <c r="A887" s="15">
        <v>879</v>
      </c>
      <c r="B887" s="16"/>
      <c r="C887" s="17" t="s">
        <v>45</v>
      </c>
      <c r="D887" s="17">
        <v>47769</v>
      </c>
      <c r="E887" s="18">
        <v>44479.113194444442</v>
      </c>
      <c r="F887" s="18">
        <v>44522</v>
      </c>
      <c r="G887" s="19">
        <v>113230</v>
      </c>
      <c r="H887" s="20"/>
      <c r="I887" s="20"/>
      <c r="J887" s="20">
        <v>0</v>
      </c>
      <c r="K887" s="20">
        <v>0</v>
      </c>
      <c r="L887" s="20"/>
      <c r="M887" s="20"/>
      <c r="N887" s="20">
        <v>0</v>
      </c>
      <c r="O887" s="20">
        <v>113230</v>
      </c>
      <c r="P887" s="16" t="s">
        <v>926</v>
      </c>
      <c r="Q887" s="19">
        <v>113230</v>
      </c>
      <c r="R887" s="20"/>
      <c r="S887" s="20"/>
      <c r="T887" s="20"/>
      <c r="U887" s="16">
        <v>0</v>
      </c>
      <c r="V887" s="20"/>
      <c r="W887" s="20"/>
      <c r="X887" s="20"/>
      <c r="Y887" s="20"/>
      <c r="Z887" s="20"/>
      <c r="AA887" s="20"/>
      <c r="AB887" s="20"/>
      <c r="AC887" s="16"/>
      <c r="AD887" s="20"/>
      <c r="AE887" s="20"/>
      <c r="AF887" s="20"/>
      <c r="AG887" s="25">
        <v>0</v>
      </c>
      <c r="AH887" s="16"/>
      <c r="AI887" s="16" t="s">
        <v>7585</v>
      </c>
      <c r="AJ887" s="20"/>
      <c r="AK887" s="20"/>
      <c r="AL887" s="26">
        <v>0</v>
      </c>
      <c r="AM887">
        <v>113230</v>
      </c>
    </row>
    <row r="888" spans="1:39" x14ac:dyDescent="0.25">
      <c r="A888" s="15">
        <v>880</v>
      </c>
      <c r="B888" s="16"/>
      <c r="C888" s="17" t="s">
        <v>45</v>
      </c>
      <c r="D888" s="17">
        <v>47806</v>
      </c>
      <c r="E888" s="18">
        <v>44479.941666666666</v>
      </c>
      <c r="F888" s="18">
        <v>44522</v>
      </c>
      <c r="G888" s="19">
        <v>130993</v>
      </c>
      <c r="H888" s="20"/>
      <c r="I888" s="20"/>
      <c r="J888" s="20">
        <v>0</v>
      </c>
      <c r="K888" s="20">
        <v>0</v>
      </c>
      <c r="L888" s="20"/>
      <c r="M888" s="20"/>
      <c r="N888" s="20">
        <v>0</v>
      </c>
      <c r="O888" s="20">
        <v>130993</v>
      </c>
      <c r="P888" s="16" t="s">
        <v>927</v>
      </c>
      <c r="Q888" s="19">
        <v>130993</v>
      </c>
      <c r="R888" s="20"/>
      <c r="S888" s="20"/>
      <c r="T888" s="20"/>
      <c r="U888" s="16">
        <v>0</v>
      </c>
      <c r="V888" s="20"/>
      <c r="W888" s="20"/>
      <c r="X888" s="20"/>
      <c r="Y888" s="20"/>
      <c r="Z888" s="20"/>
      <c r="AA888" s="20"/>
      <c r="AB888" s="20"/>
      <c r="AC888" s="16"/>
      <c r="AD888" s="20"/>
      <c r="AE888" s="20"/>
      <c r="AF888" s="20"/>
      <c r="AG888" s="25">
        <v>0</v>
      </c>
      <c r="AH888" s="16"/>
      <c r="AI888" s="16" t="s">
        <v>7585</v>
      </c>
      <c r="AJ888" s="20"/>
      <c r="AK888" s="20"/>
      <c r="AL888" s="26">
        <v>0</v>
      </c>
      <c r="AM888">
        <v>130993</v>
      </c>
    </row>
    <row r="889" spans="1:39" x14ac:dyDescent="0.25">
      <c r="A889" s="15">
        <v>881</v>
      </c>
      <c r="B889" s="16"/>
      <c r="C889" s="17" t="s">
        <v>45</v>
      </c>
      <c r="D889" s="17">
        <v>47826</v>
      </c>
      <c r="E889" s="18">
        <v>44480.371527777781</v>
      </c>
      <c r="F889" s="18">
        <v>44522</v>
      </c>
      <c r="G889" s="19">
        <v>236793</v>
      </c>
      <c r="H889" s="20"/>
      <c r="I889" s="20"/>
      <c r="J889" s="20">
        <v>0</v>
      </c>
      <c r="K889" s="20">
        <v>0</v>
      </c>
      <c r="L889" s="20"/>
      <c r="M889" s="20"/>
      <c r="N889" s="20">
        <v>0</v>
      </c>
      <c r="O889" s="20">
        <v>236793</v>
      </c>
      <c r="P889" s="16" t="s">
        <v>928</v>
      </c>
      <c r="Q889" s="19">
        <v>236793</v>
      </c>
      <c r="R889" s="20"/>
      <c r="S889" s="20"/>
      <c r="T889" s="20"/>
      <c r="U889" s="16">
        <v>0</v>
      </c>
      <c r="V889" s="20"/>
      <c r="W889" s="20"/>
      <c r="X889" s="20"/>
      <c r="Y889" s="20"/>
      <c r="Z889" s="20"/>
      <c r="AA889" s="20"/>
      <c r="AB889" s="20"/>
      <c r="AC889" s="16"/>
      <c r="AD889" s="20"/>
      <c r="AE889" s="20"/>
      <c r="AF889" s="20"/>
      <c r="AG889" s="25">
        <v>0</v>
      </c>
      <c r="AH889" s="16"/>
      <c r="AI889" s="16" t="s">
        <v>7585</v>
      </c>
      <c r="AJ889" s="20"/>
      <c r="AK889" s="20"/>
      <c r="AL889" s="26">
        <v>0</v>
      </c>
      <c r="AM889">
        <v>236793</v>
      </c>
    </row>
    <row r="890" spans="1:39" x14ac:dyDescent="0.25">
      <c r="A890" s="15">
        <v>882</v>
      </c>
      <c r="B890" s="16"/>
      <c r="C890" s="17" t="s">
        <v>45</v>
      </c>
      <c r="D890" s="17">
        <v>47829</v>
      </c>
      <c r="E890" s="18">
        <v>44480.39166666667</v>
      </c>
      <c r="F890" s="18">
        <v>44522</v>
      </c>
      <c r="G890" s="19">
        <v>348530</v>
      </c>
      <c r="H890" s="20"/>
      <c r="I890" s="20"/>
      <c r="J890" s="20">
        <v>0</v>
      </c>
      <c r="K890" s="20">
        <v>0</v>
      </c>
      <c r="L890" s="20"/>
      <c r="M890" s="20"/>
      <c r="N890" s="20">
        <v>0</v>
      </c>
      <c r="O890" s="20">
        <v>348530</v>
      </c>
      <c r="P890" s="16" t="s">
        <v>929</v>
      </c>
      <c r="Q890" s="19">
        <v>348530</v>
      </c>
      <c r="R890" s="20"/>
      <c r="S890" s="20"/>
      <c r="T890" s="20"/>
      <c r="U890" s="16">
        <v>0</v>
      </c>
      <c r="V890" s="20"/>
      <c r="W890" s="20"/>
      <c r="X890" s="20"/>
      <c r="Y890" s="20"/>
      <c r="Z890" s="20"/>
      <c r="AA890" s="20"/>
      <c r="AB890" s="20"/>
      <c r="AC890" s="16"/>
      <c r="AD890" s="20"/>
      <c r="AE890" s="20"/>
      <c r="AF890" s="20"/>
      <c r="AG890" s="25">
        <v>0</v>
      </c>
      <c r="AH890" s="16"/>
      <c r="AI890" s="16" t="s">
        <v>7585</v>
      </c>
      <c r="AJ890" s="20"/>
      <c r="AK890" s="20"/>
      <c r="AL890" s="26">
        <v>0</v>
      </c>
      <c r="AM890">
        <v>348530</v>
      </c>
    </row>
    <row r="891" spans="1:39" x14ac:dyDescent="0.25">
      <c r="A891" s="15">
        <v>883</v>
      </c>
      <c r="B891" s="16"/>
      <c r="C891" s="17" t="s">
        <v>45</v>
      </c>
      <c r="D891" s="17">
        <v>47846</v>
      </c>
      <c r="E891" s="18">
        <v>44480.451388888891</v>
      </c>
      <c r="F891" s="18">
        <v>44522</v>
      </c>
      <c r="G891" s="19">
        <v>32500</v>
      </c>
      <c r="H891" s="20"/>
      <c r="I891" s="20"/>
      <c r="J891" s="20">
        <v>0</v>
      </c>
      <c r="K891" s="20">
        <v>0</v>
      </c>
      <c r="L891" s="20"/>
      <c r="M891" s="20"/>
      <c r="N891" s="20">
        <v>0</v>
      </c>
      <c r="O891" s="20">
        <v>32500</v>
      </c>
      <c r="P891" s="16" t="s">
        <v>930</v>
      </c>
      <c r="Q891" s="19">
        <v>32500</v>
      </c>
      <c r="R891" s="20"/>
      <c r="S891" s="20"/>
      <c r="T891" s="20"/>
      <c r="U891" s="16">
        <v>0</v>
      </c>
      <c r="V891" s="20"/>
      <c r="W891" s="20"/>
      <c r="X891" s="20"/>
      <c r="Y891" s="20"/>
      <c r="Z891" s="20"/>
      <c r="AA891" s="20"/>
      <c r="AB891" s="20"/>
      <c r="AC891" s="16"/>
      <c r="AD891" s="20"/>
      <c r="AE891" s="20"/>
      <c r="AF891" s="20"/>
      <c r="AG891" s="25">
        <v>0</v>
      </c>
      <c r="AH891" s="16"/>
      <c r="AI891" s="16" t="s">
        <v>7585</v>
      </c>
      <c r="AJ891" s="20"/>
      <c r="AK891" s="20"/>
      <c r="AL891" s="26">
        <v>0</v>
      </c>
      <c r="AM891">
        <v>32500</v>
      </c>
    </row>
    <row r="892" spans="1:39" x14ac:dyDescent="0.25">
      <c r="A892" s="15">
        <v>884</v>
      </c>
      <c r="B892" s="16"/>
      <c r="C892" s="17" t="s">
        <v>45</v>
      </c>
      <c r="D892" s="17">
        <v>47848</v>
      </c>
      <c r="E892" s="18">
        <v>44480.458333333336</v>
      </c>
      <c r="F892" s="18">
        <v>44522</v>
      </c>
      <c r="G892" s="19">
        <v>257988</v>
      </c>
      <c r="H892" s="20"/>
      <c r="I892" s="20"/>
      <c r="J892" s="20">
        <v>0</v>
      </c>
      <c r="K892" s="20">
        <v>0</v>
      </c>
      <c r="L892" s="20"/>
      <c r="M892" s="20"/>
      <c r="N892" s="20">
        <v>0</v>
      </c>
      <c r="O892" s="20">
        <v>257988</v>
      </c>
      <c r="P892" s="16" t="s">
        <v>931</v>
      </c>
      <c r="Q892" s="19">
        <v>257988</v>
      </c>
      <c r="R892" s="20"/>
      <c r="S892" s="20"/>
      <c r="T892" s="20"/>
      <c r="U892" s="16">
        <v>0</v>
      </c>
      <c r="V892" s="20"/>
      <c r="W892" s="20"/>
      <c r="X892" s="20"/>
      <c r="Y892" s="20"/>
      <c r="Z892" s="20"/>
      <c r="AA892" s="20"/>
      <c r="AB892" s="20"/>
      <c r="AC892" s="16"/>
      <c r="AD892" s="20"/>
      <c r="AE892" s="20"/>
      <c r="AF892" s="20"/>
      <c r="AG892" s="25">
        <v>0</v>
      </c>
      <c r="AH892" s="16"/>
      <c r="AI892" s="16" t="s">
        <v>7585</v>
      </c>
      <c r="AJ892" s="20"/>
      <c r="AK892" s="20"/>
      <c r="AL892" s="26">
        <v>0</v>
      </c>
      <c r="AM892">
        <v>257988</v>
      </c>
    </row>
    <row r="893" spans="1:39" x14ac:dyDescent="0.25">
      <c r="A893" s="15">
        <v>885</v>
      </c>
      <c r="B893" s="16"/>
      <c r="C893" s="17" t="s">
        <v>45</v>
      </c>
      <c r="D893" s="17">
        <v>47911</v>
      </c>
      <c r="E893" s="18">
        <v>44480.790277777778</v>
      </c>
      <c r="F893" s="18">
        <v>44522</v>
      </c>
      <c r="G893" s="19">
        <v>198327</v>
      </c>
      <c r="H893" s="20"/>
      <c r="I893" s="20"/>
      <c r="J893" s="20">
        <v>0</v>
      </c>
      <c r="K893" s="20">
        <v>0</v>
      </c>
      <c r="L893" s="20"/>
      <c r="M893" s="20"/>
      <c r="N893" s="20">
        <v>0</v>
      </c>
      <c r="O893" s="20">
        <v>198327</v>
      </c>
      <c r="P893" s="16" t="s">
        <v>932</v>
      </c>
      <c r="Q893" s="19">
        <v>198327</v>
      </c>
      <c r="R893" s="20"/>
      <c r="S893" s="20"/>
      <c r="T893" s="20"/>
      <c r="U893" s="16">
        <v>0</v>
      </c>
      <c r="V893" s="20"/>
      <c r="W893" s="20"/>
      <c r="X893" s="20"/>
      <c r="Y893" s="20"/>
      <c r="Z893" s="20"/>
      <c r="AA893" s="20"/>
      <c r="AB893" s="20"/>
      <c r="AC893" s="16"/>
      <c r="AD893" s="20"/>
      <c r="AE893" s="20"/>
      <c r="AF893" s="20"/>
      <c r="AG893" s="25">
        <v>0</v>
      </c>
      <c r="AH893" s="16"/>
      <c r="AI893" s="16" t="s">
        <v>7585</v>
      </c>
      <c r="AJ893" s="20"/>
      <c r="AK893" s="20"/>
      <c r="AL893" s="26">
        <v>0</v>
      </c>
      <c r="AM893">
        <v>198327</v>
      </c>
    </row>
    <row r="894" spans="1:39" x14ac:dyDescent="0.25">
      <c r="A894" s="15">
        <v>886</v>
      </c>
      <c r="B894" s="16"/>
      <c r="C894" s="17" t="s">
        <v>45</v>
      </c>
      <c r="D894" s="17">
        <v>47926</v>
      </c>
      <c r="E894" s="18">
        <v>44480.954861111109</v>
      </c>
      <c r="F894" s="18">
        <v>44522</v>
      </c>
      <c r="G894" s="19">
        <v>63914</v>
      </c>
      <c r="H894" s="20"/>
      <c r="I894" s="20"/>
      <c r="J894" s="20">
        <v>0</v>
      </c>
      <c r="K894" s="20">
        <v>0</v>
      </c>
      <c r="L894" s="20"/>
      <c r="M894" s="20"/>
      <c r="N894" s="20">
        <v>0</v>
      </c>
      <c r="O894" s="20">
        <v>63914</v>
      </c>
      <c r="P894" s="16" t="s">
        <v>933</v>
      </c>
      <c r="Q894" s="19">
        <v>63914</v>
      </c>
      <c r="R894" s="20"/>
      <c r="S894" s="20"/>
      <c r="T894" s="20"/>
      <c r="U894" s="16">
        <v>0</v>
      </c>
      <c r="V894" s="20"/>
      <c r="W894" s="20"/>
      <c r="X894" s="20"/>
      <c r="Y894" s="20"/>
      <c r="Z894" s="20"/>
      <c r="AA894" s="20"/>
      <c r="AB894" s="20"/>
      <c r="AC894" s="16"/>
      <c r="AD894" s="20"/>
      <c r="AE894" s="20"/>
      <c r="AF894" s="20"/>
      <c r="AG894" s="25">
        <v>0</v>
      </c>
      <c r="AH894" s="16"/>
      <c r="AI894" s="16" t="s">
        <v>7585</v>
      </c>
      <c r="AJ894" s="20"/>
      <c r="AK894" s="20"/>
      <c r="AL894" s="26">
        <v>0</v>
      </c>
      <c r="AM894">
        <v>63914</v>
      </c>
    </row>
    <row r="895" spans="1:39" x14ac:dyDescent="0.25">
      <c r="A895" s="15">
        <v>887</v>
      </c>
      <c r="B895" s="16"/>
      <c r="C895" s="17" t="s">
        <v>45</v>
      </c>
      <c r="D895" s="17">
        <v>47929</v>
      </c>
      <c r="E895" s="18">
        <v>44481.033333333333</v>
      </c>
      <c r="F895" s="18">
        <v>44522</v>
      </c>
      <c r="G895" s="19">
        <v>187093</v>
      </c>
      <c r="H895" s="20"/>
      <c r="I895" s="20"/>
      <c r="J895" s="20">
        <v>0</v>
      </c>
      <c r="K895" s="20">
        <v>0</v>
      </c>
      <c r="L895" s="20"/>
      <c r="M895" s="20"/>
      <c r="N895" s="20">
        <v>0</v>
      </c>
      <c r="O895" s="20">
        <v>187093</v>
      </c>
      <c r="P895" s="16" t="s">
        <v>934</v>
      </c>
      <c r="Q895" s="19">
        <v>187093</v>
      </c>
      <c r="R895" s="20"/>
      <c r="S895" s="20"/>
      <c r="T895" s="20"/>
      <c r="U895" s="16">
        <v>0</v>
      </c>
      <c r="V895" s="20"/>
      <c r="W895" s="20"/>
      <c r="X895" s="20"/>
      <c r="Y895" s="20"/>
      <c r="Z895" s="20"/>
      <c r="AA895" s="20"/>
      <c r="AB895" s="20"/>
      <c r="AC895" s="16"/>
      <c r="AD895" s="20"/>
      <c r="AE895" s="20"/>
      <c r="AF895" s="20"/>
      <c r="AG895" s="25">
        <v>0</v>
      </c>
      <c r="AH895" s="16"/>
      <c r="AI895" s="16" t="s">
        <v>7585</v>
      </c>
      <c r="AJ895" s="20"/>
      <c r="AK895" s="20"/>
      <c r="AL895" s="26">
        <v>0</v>
      </c>
      <c r="AM895">
        <v>187093</v>
      </c>
    </row>
    <row r="896" spans="1:39" x14ac:dyDescent="0.25">
      <c r="A896" s="15">
        <v>888</v>
      </c>
      <c r="B896" s="16"/>
      <c r="C896" s="17" t="s">
        <v>45</v>
      </c>
      <c r="D896" s="17">
        <v>47945</v>
      </c>
      <c r="E896" s="18">
        <v>44481.37777777778</v>
      </c>
      <c r="F896" s="18">
        <v>44522</v>
      </c>
      <c r="G896" s="19">
        <v>64945</v>
      </c>
      <c r="H896" s="20"/>
      <c r="I896" s="20"/>
      <c r="J896" s="20">
        <v>0</v>
      </c>
      <c r="K896" s="20">
        <v>0</v>
      </c>
      <c r="L896" s="20"/>
      <c r="M896" s="20"/>
      <c r="N896" s="20">
        <v>0</v>
      </c>
      <c r="O896" s="20">
        <v>64945</v>
      </c>
      <c r="P896" s="16" t="s">
        <v>935</v>
      </c>
      <c r="Q896" s="19">
        <v>64945</v>
      </c>
      <c r="R896" s="20"/>
      <c r="S896" s="20"/>
      <c r="T896" s="20"/>
      <c r="U896" s="16">
        <v>0</v>
      </c>
      <c r="V896" s="20"/>
      <c r="W896" s="20"/>
      <c r="X896" s="20"/>
      <c r="Y896" s="20"/>
      <c r="Z896" s="20"/>
      <c r="AA896" s="20"/>
      <c r="AB896" s="20"/>
      <c r="AC896" s="16"/>
      <c r="AD896" s="20"/>
      <c r="AE896" s="20"/>
      <c r="AF896" s="20"/>
      <c r="AG896" s="25">
        <v>0</v>
      </c>
      <c r="AH896" s="16"/>
      <c r="AI896" s="16" t="s">
        <v>7585</v>
      </c>
      <c r="AJ896" s="20"/>
      <c r="AK896" s="20"/>
      <c r="AL896" s="26">
        <v>0</v>
      </c>
      <c r="AM896">
        <v>64945</v>
      </c>
    </row>
    <row r="897" spans="1:39" x14ac:dyDescent="0.25">
      <c r="A897" s="15">
        <v>889</v>
      </c>
      <c r="B897" s="16"/>
      <c r="C897" s="17" t="s">
        <v>45</v>
      </c>
      <c r="D897" s="17">
        <v>47952</v>
      </c>
      <c r="E897" s="18">
        <v>44481.409722222219</v>
      </c>
      <c r="F897" s="18">
        <v>44522</v>
      </c>
      <c r="G897" s="19">
        <v>6500</v>
      </c>
      <c r="H897" s="20"/>
      <c r="I897" s="20"/>
      <c r="J897" s="20">
        <v>0</v>
      </c>
      <c r="K897" s="20">
        <v>0</v>
      </c>
      <c r="L897" s="20"/>
      <c r="M897" s="20"/>
      <c r="N897" s="20">
        <v>0</v>
      </c>
      <c r="O897" s="20">
        <v>6500</v>
      </c>
      <c r="P897" s="16" t="s">
        <v>936</v>
      </c>
      <c r="Q897" s="19">
        <v>6500</v>
      </c>
      <c r="R897" s="20"/>
      <c r="S897" s="20"/>
      <c r="T897" s="20"/>
      <c r="U897" s="16">
        <v>0</v>
      </c>
      <c r="V897" s="20"/>
      <c r="W897" s="20"/>
      <c r="X897" s="20"/>
      <c r="Y897" s="20"/>
      <c r="Z897" s="20"/>
      <c r="AA897" s="20"/>
      <c r="AB897" s="20"/>
      <c r="AC897" s="16"/>
      <c r="AD897" s="20"/>
      <c r="AE897" s="20"/>
      <c r="AF897" s="20"/>
      <c r="AG897" s="25">
        <v>0</v>
      </c>
      <c r="AH897" s="16"/>
      <c r="AI897" s="16" t="s">
        <v>7585</v>
      </c>
      <c r="AJ897" s="20"/>
      <c r="AK897" s="20"/>
      <c r="AL897" s="26">
        <v>0</v>
      </c>
      <c r="AM897">
        <v>6500</v>
      </c>
    </row>
    <row r="898" spans="1:39" x14ac:dyDescent="0.25">
      <c r="A898" s="15">
        <v>890</v>
      </c>
      <c r="B898" s="16"/>
      <c r="C898" s="17" t="s">
        <v>45</v>
      </c>
      <c r="D898" s="17">
        <v>47967</v>
      </c>
      <c r="E898" s="18">
        <v>44481.473611111112</v>
      </c>
      <c r="F898" s="18">
        <v>44522</v>
      </c>
      <c r="G898" s="19">
        <v>147729</v>
      </c>
      <c r="H898" s="20"/>
      <c r="I898" s="20"/>
      <c r="J898" s="20">
        <v>0</v>
      </c>
      <c r="K898" s="20">
        <v>0</v>
      </c>
      <c r="L898" s="20"/>
      <c r="M898" s="20"/>
      <c r="N898" s="20">
        <v>0</v>
      </c>
      <c r="O898" s="20">
        <v>147729</v>
      </c>
      <c r="P898" s="16" t="s">
        <v>937</v>
      </c>
      <c r="Q898" s="19">
        <v>147729</v>
      </c>
      <c r="R898" s="20"/>
      <c r="S898" s="20"/>
      <c r="T898" s="20"/>
      <c r="U898" s="16">
        <v>0</v>
      </c>
      <c r="V898" s="20"/>
      <c r="W898" s="20"/>
      <c r="X898" s="20"/>
      <c r="Y898" s="20"/>
      <c r="Z898" s="20"/>
      <c r="AA898" s="20"/>
      <c r="AB898" s="20"/>
      <c r="AC898" s="16"/>
      <c r="AD898" s="20"/>
      <c r="AE898" s="20"/>
      <c r="AF898" s="20"/>
      <c r="AG898" s="25">
        <v>0</v>
      </c>
      <c r="AH898" s="16"/>
      <c r="AI898" s="16" t="s">
        <v>7585</v>
      </c>
      <c r="AJ898" s="20"/>
      <c r="AK898" s="20"/>
      <c r="AL898" s="26">
        <v>0</v>
      </c>
      <c r="AM898">
        <v>147729</v>
      </c>
    </row>
    <row r="899" spans="1:39" x14ac:dyDescent="0.25">
      <c r="A899" s="15">
        <v>891</v>
      </c>
      <c r="B899" s="16"/>
      <c r="C899" s="17" t="s">
        <v>45</v>
      </c>
      <c r="D899" s="17">
        <v>47985</v>
      </c>
      <c r="E899" s="18">
        <v>44481.544444444444</v>
      </c>
      <c r="F899" s="18">
        <v>44522</v>
      </c>
      <c r="G899" s="19">
        <v>110504</v>
      </c>
      <c r="H899" s="20"/>
      <c r="I899" s="20"/>
      <c r="J899" s="20">
        <v>0</v>
      </c>
      <c r="K899" s="20">
        <v>0</v>
      </c>
      <c r="L899" s="20"/>
      <c r="M899" s="20"/>
      <c r="N899" s="20">
        <v>0</v>
      </c>
      <c r="O899" s="20">
        <v>110504</v>
      </c>
      <c r="P899" s="16" t="s">
        <v>938</v>
      </c>
      <c r="Q899" s="19">
        <v>110504</v>
      </c>
      <c r="R899" s="20"/>
      <c r="S899" s="20"/>
      <c r="T899" s="20"/>
      <c r="U899" s="16">
        <v>0</v>
      </c>
      <c r="V899" s="20"/>
      <c r="W899" s="20"/>
      <c r="X899" s="20"/>
      <c r="Y899" s="20"/>
      <c r="Z899" s="20"/>
      <c r="AA899" s="20"/>
      <c r="AB899" s="20"/>
      <c r="AC899" s="16"/>
      <c r="AD899" s="20"/>
      <c r="AE899" s="20"/>
      <c r="AF899" s="20"/>
      <c r="AG899" s="25">
        <v>0</v>
      </c>
      <c r="AH899" s="16"/>
      <c r="AI899" s="16" t="s">
        <v>7585</v>
      </c>
      <c r="AJ899" s="20"/>
      <c r="AK899" s="20"/>
      <c r="AL899" s="26">
        <v>0</v>
      </c>
      <c r="AM899">
        <v>110504</v>
      </c>
    </row>
    <row r="900" spans="1:39" x14ac:dyDescent="0.25">
      <c r="A900" s="15">
        <v>892</v>
      </c>
      <c r="B900" s="16"/>
      <c r="C900" s="17" t="s">
        <v>45</v>
      </c>
      <c r="D900" s="17">
        <v>48051</v>
      </c>
      <c r="E900" s="18">
        <v>44482.36041666667</v>
      </c>
      <c r="F900" s="18">
        <v>44522</v>
      </c>
      <c r="G900" s="19">
        <v>68418</v>
      </c>
      <c r="H900" s="20"/>
      <c r="I900" s="20"/>
      <c r="J900" s="20">
        <v>0</v>
      </c>
      <c r="K900" s="20">
        <v>0</v>
      </c>
      <c r="L900" s="20"/>
      <c r="M900" s="20"/>
      <c r="N900" s="20">
        <v>0</v>
      </c>
      <c r="O900" s="20">
        <v>68418</v>
      </c>
      <c r="P900" s="16" t="s">
        <v>939</v>
      </c>
      <c r="Q900" s="19">
        <v>68418</v>
      </c>
      <c r="R900" s="20"/>
      <c r="S900" s="20"/>
      <c r="T900" s="20"/>
      <c r="U900" s="16">
        <v>0</v>
      </c>
      <c r="V900" s="20"/>
      <c r="W900" s="20"/>
      <c r="X900" s="20"/>
      <c r="Y900" s="20"/>
      <c r="Z900" s="20"/>
      <c r="AA900" s="20"/>
      <c r="AB900" s="20"/>
      <c r="AC900" s="16"/>
      <c r="AD900" s="20"/>
      <c r="AE900" s="20"/>
      <c r="AF900" s="20"/>
      <c r="AG900" s="25">
        <v>0</v>
      </c>
      <c r="AH900" s="16"/>
      <c r="AI900" s="16" t="s">
        <v>7585</v>
      </c>
      <c r="AJ900" s="20"/>
      <c r="AK900" s="20"/>
      <c r="AL900" s="26">
        <v>0</v>
      </c>
      <c r="AM900">
        <v>68418</v>
      </c>
    </row>
    <row r="901" spans="1:39" x14ac:dyDescent="0.25">
      <c r="A901" s="15">
        <v>893</v>
      </c>
      <c r="B901" s="16"/>
      <c r="C901" s="17" t="s">
        <v>45</v>
      </c>
      <c r="D901" s="17">
        <v>48118</v>
      </c>
      <c r="E901" s="18">
        <v>44482.624305555553</v>
      </c>
      <c r="F901" s="18">
        <v>44522</v>
      </c>
      <c r="G901" s="19">
        <v>13000</v>
      </c>
      <c r="H901" s="20"/>
      <c r="I901" s="20"/>
      <c r="J901" s="20">
        <v>0</v>
      </c>
      <c r="K901" s="20">
        <v>0</v>
      </c>
      <c r="L901" s="20"/>
      <c r="M901" s="20"/>
      <c r="N901" s="20">
        <v>0</v>
      </c>
      <c r="O901" s="20">
        <v>13000</v>
      </c>
      <c r="P901" s="16" t="s">
        <v>940</v>
      </c>
      <c r="Q901" s="19">
        <v>13000</v>
      </c>
      <c r="R901" s="20"/>
      <c r="S901" s="20"/>
      <c r="T901" s="20"/>
      <c r="U901" s="16">
        <v>0</v>
      </c>
      <c r="V901" s="20"/>
      <c r="W901" s="20"/>
      <c r="X901" s="20"/>
      <c r="Y901" s="20"/>
      <c r="Z901" s="20"/>
      <c r="AA901" s="20"/>
      <c r="AB901" s="20"/>
      <c r="AC901" s="16"/>
      <c r="AD901" s="20"/>
      <c r="AE901" s="20"/>
      <c r="AF901" s="20"/>
      <c r="AG901" s="25">
        <v>0</v>
      </c>
      <c r="AH901" s="16"/>
      <c r="AI901" s="16" t="s">
        <v>7585</v>
      </c>
      <c r="AJ901" s="20"/>
      <c r="AK901" s="20"/>
      <c r="AL901" s="26">
        <v>0</v>
      </c>
      <c r="AM901">
        <v>13000</v>
      </c>
    </row>
    <row r="902" spans="1:39" x14ac:dyDescent="0.25">
      <c r="A902" s="15">
        <v>894</v>
      </c>
      <c r="B902" s="16"/>
      <c r="C902" s="17" t="s">
        <v>45</v>
      </c>
      <c r="D902" s="17">
        <v>48149</v>
      </c>
      <c r="E902" s="18">
        <v>44482.710416666669</v>
      </c>
      <c r="F902" s="18">
        <v>44522</v>
      </c>
      <c r="G902" s="19">
        <v>143382</v>
      </c>
      <c r="H902" s="20"/>
      <c r="I902" s="20"/>
      <c r="J902" s="20">
        <v>0</v>
      </c>
      <c r="K902" s="20">
        <v>0</v>
      </c>
      <c r="L902" s="20"/>
      <c r="M902" s="20"/>
      <c r="N902" s="20">
        <v>0</v>
      </c>
      <c r="O902" s="20">
        <v>143382</v>
      </c>
      <c r="P902" s="16" t="s">
        <v>941</v>
      </c>
      <c r="Q902" s="19">
        <v>143382</v>
      </c>
      <c r="R902" s="20"/>
      <c r="S902" s="20"/>
      <c r="T902" s="20"/>
      <c r="U902" s="16">
        <v>0</v>
      </c>
      <c r="V902" s="20"/>
      <c r="W902" s="20"/>
      <c r="X902" s="20"/>
      <c r="Y902" s="20"/>
      <c r="Z902" s="20"/>
      <c r="AA902" s="20"/>
      <c r="AB902" s="20"/>
      <c r="AC902" s="16"/>
      <c r="AD902" s="20"/>
      <c r="AE902" s="20"/>
      <c r="AF902" s="20"/>
      <c r="AG902" s="25">
        <v>0</v>
      </c>
      <c r="AH902" s="16"/>
      <c r="AI902" s="16" t="s">
        <v>7585</v>
      </c>
      <c r="AJ902" s="20"/>
      <c r="AK902" s="20"/>
      <c r="AL902" s="26">
        <v>0</v>
      </c>
      <c r="AM902">
        <v>143382</v>
      </c>
    </row>
    <row r="903" spans="1:39" x14ac:dyDescent="0.25">
      <c r="A903" s="15">
        <v>895</v>
      </c>
      <c r="B903" s="16"/>
      <c r="C903" s="17" t="s">
        <v>45</v>
      </c>
      <c r="D903" s="17">
        <v>48151</v>
      </c>
      <c r="E903" s="18">
        <v>44482.722222222219</v>
      </c>
      <c r="F903" s="17"/>
      <c r="G903" s="19">
        <v>7721558</v>
      </c>
      <c r="H903" s="20"/>
      <c r="I903" s="20"/>
      <c r="J903" s="20">
        <v>0</v>
      </c>
      <c r="K903" s="20">
        <v>0</v>
      </c>
      <c r="L903" s="20"/>
      <c r="M903" s="20"/>
      <c r="N903" s="20">
        <v>0</v>
      </c>
      <c r="O903" s="20">
        <v>7721558</v>
      </c>
      <c r="P903" s="16" t="s">
        <v>942</v>
      </c>
      <c r="Q903" s="19">
        <v>7721558</v>
      </c>
      <c r="R903" s="20"/>
      <c r="S903" s="20"/>
      <c r="T903" s="20"/>
      <c r="U903" s="16">
        <v>0</v>
      </c>
      <c r="V903" s="20"/>
      <c r="W903" s="20"/>
      <c r="X903" s="20"/>
      <c r="Y903" s="20"/>
      <c r="Z903" s="20"/>
      <c r="AA903" s="20"/>
      <c r="AB903" s="20"/>
      <c r="AC903" s="16"/>
      <c r="AD903" s="20"/>
      <c r="AE903" s="20"/>
      <c r="AF903" s="20"/>
      <c r="AG903" s="25">
        <v>0</v>
      </c>
      <c r="AH903" s="16"/>
      <c r="AI903" s="16" t="s">
        <v>7585</v>
      </c>
      <c r="AJ903" s="20"/>
      <c r="AK903" s="20"/>
      <c r="AL903" s="26">
        <v>0</v>
      </c>
      <c r="AM903">
        <v>7721558</v>
      </c>
    </row>
    <row r="904" spans="1:39" x14ac:dyDescent="0.25">
      <c r="A904" s="15">
        <v>896</v>
      </c>
      <c r="B904" s="16"/>
      <c r="C904" s="17" t="s">
        <v>45</v>
      </c>
      <c r="D904" s="17">
        <v>48152</v>
      </c>
      <c r="E904" s="18">
        <v>44482.725694444445</v>
      </c>
      <c r="F904" s="17"/>
      <c r="G904" s="19">
        <v>8164179</v>
      </c>
      <c r="H904" s="20"/>
      <c r="I904" s="20"/>
      <c r="J904" s="20">
        <v>0</v>
      </c>
      <c r="K904" s="20">
        <v>0</v>
      </c>
      <c r="L904" s="20"/>
      <c r="M904" s="20"/>
      <c r="N904" s="20">
        <v>0</v>
      </c>
      <c r="O904" s="20">
        <v>8164179</v>
      </c>
      <c r="P904" s="16" t="s">
        <v>943</v>
      </c>
      <c r="Q904" s="19">
        <v>8164179</v>
      </c>
      <c r="R904" s="20"/>
      <c r="S904" s="20"/>
      <c r="T904" s="20"/>
      <c r="U904" s="16">
        <v>0</v>
      </c>
      <c r="V904" s="20"/>
      <c r="W904" s="20"/>
      <c r="X904" s="20"/>
      <c r="Y904" s="20"/>
      <c r="Z904" s="20"/>
      <c r="AA904" s="20"/>
      <c r="AB904" s="20"/>
      <c r="AC904" s="16"/>
      <c r="AD904" s="20"/>
      <c r="AE904" s="20"/>
      <c r="AF904" s="20"/>
      <c r="AG904" s="25">
        <v>0</v>
      </c>
      <c r="AH904" s="16"/>
      <c r="AI904" s="16" t="s">
        <v>7585</v>
      </c>
      <c r="AJ904" s="20"/>
      <c r="AK904" s="20"/>
      <c r="AL904" s="26">
        <v>0</v>
      </c>
      <c r="AM904">
        <v>8164179</v>
      </c>
    </row>
    <row r="905" spans="1:39" x14ac:dyDescent="0.25">
      <c r="A905" s="15">
        <v>897</v>
      </c>
      <c r="B905" s="16"/>
      <c r="C905" s="17" t="s">
        <v>45</v>
      </c>
      <c r="D905" s="17">
        <v>48172</v>
      </c>
      <c r="E905" s="18">
        <v>44483.376388888886</v>
      </c>
      <c r="F905" s="18">
        <v>44522</v>
      </c>
      <c r="G905" s="19">
        <v>19500</v>
      </c>
      <c r="H905" s="20"/>
      <c r="I905" s="20"/>
      <c r="J905" s="20">
        <v>0</v>
      </c>
      <c r="K905" s="20">
        <v>0</v>
      </c>
      <c r="L905" s="20"/>
      <c r="M905" s="20"/>
      <c r="N905" s="20">
        <v>0</v>
      </c>
      <c r="O905" s="20">
        <v>19500</v>
      </c>
      <c r="P905" s="16" t="s">
        <v>944</v>
      </c>
      <c r="Q905" s="19">
        <v>19500</v>
      </c>
      <c r="R905" s="20"/>
      <c r="S905" s="20"/>
      <c r="T905" s="20"/>
      <c r="U905" s="16">
        <v>0</v>
      </c>
      <c r="V905" s="20"/>
      <c r="W905" s="20"/>
      <c r="X905" s="20"/>
      <c r="Y905" s="20"/>
      <c r="Z905" s="20"/>
      <c r="AA905" s="20"/>
      <c r="AB905" s="20"/>
      <c r="AC905" s="16"/>
      <c r="AD905" s="20"/>
      <c r="AE905" s="20"/>
      <c r="AF905" s="20"/>
      <c r="AG905" s="25">
        <v>0</v>
      </c>
      <c r="AH905" s="16"/>
      <c r="AI905" s="16" t="s">
        <v>7585</v>
      </c>
      <c r="AJ905" s="20"/>
      <c r="AK905" s="20"/>
      <c r="AL905" s="26">
        <v>0</v>
      </c>
      <c r="AM905">
        <v>19500</v>
      </c>
    </row>
    <row r="906" spans="1:39" x14ac:dyDescent="0.25">
      <c r="A906" s="15">
        <v>898</v>
      </c>
      <c r="B906" s="16"/>
      <c r="C906" s="17" t="s">
        <v>45</v>
      </c>
      <c r="D906" s="17">
        <v>48210</v>
      </c>
      <c r="E906" s="18">
        <v>44483.633333333331</v>
      </c>
      <c r="F906" s="18">
        <v>44522</v>
      </c>
      <c r="G906" s="19">
        <v>76463</v>
      </c>
      <c r="H906" s="20"/>
      <c r="I906" s="20"/>
      <c r="J906" s="20">
        <v>0</v>
      </c>
      <c r="K906" s="20">
        <v>0</v>
      </c>
      <c r="L906" s="20"/>
      <c r="M906" s="20"/>
      <c r="N906" s="20">
        <v>0</v>
      </c>
      <c r="O906" s="20">
        <v>76463</v>
      </c>
      <c r="P906" s="16" t="s">
        <v>945</v>
      </c>
      <c r="Q906" s="19">
        <v>76463</v>
      </c>
      <c r="R906" s="20"/>
      <c r="S906" s="20"/>
      <c r="T906" s="20"/>
      <c r="U906" s="16">
        <v>0</v>
      </c>
      <c r="V906" s="20"/>
      <c r="W906" s="20"/>
      <c r="X906" s="20"/>
      <c r="Y906" s="20"/>
      <c r="Z906" s="20"/>
      <c r="AA906" s="20"/>
      <c r="AB906" s="20"/>
      <c r="AC906" s="16"/>
      <c r="AD906" s="20"/>
      <c r="AE906" s="20"/>
      <c r="AF906" s="20"/>
      <c r="AG906" s="25">
        <v>0</v>
      </c>
      <c r="AH906" s="16"/>
      <c r="AI906" s="16" t="s">
        <v>7585</v>
      </c>
      <c r="AJ906" s="20"/>
      <c r="AK906" s="20"/>
      <c r="AL906" s="26">
        <v>0</v>
      </c>
      <c r="AM906">
        <v>76463</v>
      </c>
    </row>
    <row r="907" spans="1:39" x14ac:dyDescent="0.25">
      <c r="A907" s="15">
        <v>899</v>
      </c>
      <c r="B907" s="16"/>
      <c r="C907" s="17" t="s">
        <v>45</v>
      </c>
      <c r="D907" s="17">
        <v>48243</v>
      </c>
      <c r="E907" s="18">
        <v>44483.775000000001</v>
      </c>
      <c r="F907" s="18">
        <v>44522</v>
      </c>
      <c r="G907" s="19">
        <v>177421</v>
      </c>
      <c r="H907" s="20"/>
      <c r="I907" s="20"/>
      <c r="J907" s="20">
        <v>0</v>
      </c>
      <c r="K907" s="20">
        <v>0</v>
      </c>
      <c r="L907" s="20"/>
      <c r="M907" s="20"/>
      <c r="N907" s="20">
        <v>0</v>
      </c>
      <c r="O907" s="20">
        <v>177421</v>
      </c>
      <c r="P907" s="16" t="s">
        <v>946</v>
      </c>
      <c r="Q907" s="19">
        <v>177421</v>
      </c>
      <c r="R907" s="20"/>
      <c r="S907" s="20"/>
      <c r="T907" s="20"/>
      <c r="U907" s="16">
        <v>0</v>
      </c>
      <c r="V907" s="20"/>
      <c r="W907" s="20"/>
      <c r="X907" s="20"/>
      <c r="Y907" s="20"/>
      <c r="Z907" s="20"/>
      <c r="AA907" s="20"/>
      <c r="AB907" s="20"/>
      <c r="AC907" s="16"/>
      <c r="AD907" s="20"/>
      <c r="AE907" s="20"/>
      <c r="AF907" s="20"/>
      <c r="AG907" s="25">
        <v>0</v>
      </c>
      <c r="AH907" s="16"/>
      <c r="AI907" s="16" t="s">
        <v>7585</v>
      </c>
      <c r="AJ907" s="20"/>
      <c r="AK907" s="20"/>
      <c r="AL907" s="26">
        <v>0</v>
      </c>
      <c r="AM907">
        <v>177421</v>
      </c>
    </row>
    <row r="908" spans="1:39" x14ac:dyDescent="0.25">
      <c r="A908" s="15">
        <v>900</v>
      </c>
      <c r="B908" s="16"/>
      <c r="C908" s="17" t="s">
        <v>45</v>
      </c>
      <c r="D908" s="17">
        <v>48258</v>
      </c>
      <c r="E908" s="18">
        <v>44484.132638888892</v>
      </c>
      <c r="F908" s="18">
        <v>44522</v>
      </c>
      <c r="G908" s="19">
        <v>218704</v>
      </c>
      <c r="H908" s="20"/>
      <c r="I908" s="20"/>
      <c r="J908" s="20">
        <v>0</v>
      </c>
      <c r="K908" s="20">
        <v>0</v>
      </c>
      <c r="L908" s="20"/>
      <c r="M908" s="20"/>
      <c r="N908" s="20">
        <v>0</v>
      </c>
      <c r="O908" s="20">
        <v>218704</v>
      </c>
      <c r="P908" s="16" t="s">
        <v>947</v>
      </c>
      <c r="Q908" s="19">
        <v>218704</v>
      </c>
      <c r="R908" s="20"/>
      <c r="S908" s="20"/>
      <c r="T908" s="20"/>
      <c r="U908" s="16">
        <v>0</v>
      </c>
      <c r="V908" s="20"/>
      <c r="W908" s="20"/>
      <c r="X908" s="20"/>
      <c r="Y908" s="20"/>
      <c r="Z908" s="20"/>
      <c r="AA908" s="20"/>
      <c r="AB908" s="20"/>
      <c r="AC908" s="16"/>
      <c r="AD908" s="20"/>
      <c r="AE908" s="20"/>
      <c r="AF908" s="20"/>
      <c r="AG908" s="25">
        <v>0</v>
      </c>
      <c r="AH908" s="16"/>
      <c r="AI908" s="16" t="s">
        <v>7585</v>
      </c>
      <c r="AJ908" s="20"/>
      <c r="AK908" s="20"/>
      <c r="AL908" s="26">
        <v>0</v>
      </c>
      <c r="AM908">
        <v>218704</v>
      </c>
    </row>
    <row r="909" spans="1:39" x14ac:dyDescent="0.25">
      <c r="A909" s="15">
        <v>901</v>
      </c>
      <c r="B909" s="16"/>
      <c r="C909" s="17" t="s">
        <v>45</v>
      </c>
      <c r="D909" s="17">
        <v>48292</v>
      </c>
      <c r="E909" s="18">
        <v>44484.426388888889</v>
      </c>
      <c r="F909" s="18">
        <v>44522</v>
      </c>
      <c r="G909" s="19">
        <v>1189118</v>
      </c>
      <c r="H909" s="20"/>
      <c r="I909" s="20"/>
      <c r="J909" s="20">
        <v>0</v>
      </c>
      <c r="K909" s="20">
        <v>0</v>
      </c>
      <c r="L909" s="20"/>
      <c r="M909" s="20"/>
      <c r="N909" s="20">
        <v>0</v>
      </c>
      <c r="O909" s="20">
        <v>1189118</v>
      </c>
      <c r="P909" s="16" t="s">
        <v>948</v>
      </c>
      <c r="Q909" s="19">
        <v>1189118</v>
      </c>
      <c r="R909" s="20"/>
      <c r="S909" s="20"/>
      <c r="T909" s="20"/>
      <c r="U909" s="16">
        <v>0</v>
      </c>
      <c r="V909" s="20"/>
      <c r="W909" s="20"/>
      <c r="X909" s="20"/>
      <c r="Y909" s="20"/>
      <c r="Z909" s="20"/>
      <c r="AA909" s="20"/>
      <c r="AB909" s="20"/>
      <c r="AC909" s="16"/>
      <c r="AD909" s="20"/>
      <c r="AE909" s="20"/>
      <c r="AF909" s="20"/>
      <c r="AG909" s="25">
        <v>0</v>
      </c>
      <c r="AH909" s="16"/>
      <c r="AI909" s="16" t="s">
        <v>7585</v>
      </c>
      <c r="AJ909" s="20"/>
      <c r="AK909" s="20"/>
      <c r="AL909" s="26">
        <v>0</v>
      </c>
      <c r="AM909">
        <v>1189118</v>
      </c>
    </row>
    <row r="910" spans="1:39" x14ac:dyDescent="0.25">
      <c r="A910" s="15">
        <v>902</v>
      </c>
      <c r="B910" s="16"/>
      <c r="C910" s="17" t="s">
        <v>45</v>
      </c>
      <c r="D910" s="17">
        <v>48306</v>
      </c>
      <c r="E910" s="18">
        <v>44484.509027777778</v>
      </c>
      <c r="F910" s="18">
        <v>44522</v>
      </c>
      <c r="G910" s="19">
        <v>125600</v>
      </c>
      <c r="H910" s="20"/>
      <c r="I910" s="20"/>
      <c r="J910" s="20">
        <v>0</v>
      </c>
      <c r="K910" s="20">
        <v>0</v>
      </c>
      <c r="L910" s="20"/>
      <c r="M910" s="20"/>
      <c r="N910" s="20">
        <v>0</v>
      </c>
      <c r="O910" s="20">
        <v>125600</v>
      </c>
      <c r="P910" s="16" t="s">
        <v>949</v>
      </c>
      <c r="Q910" s="19">
        <v>125600</v>
      </c>
      <c r="R910" s="20"/>
      <c r="S910" s="20"/>
      <c r="T910" s="20"/>
      <c r="U910" s="16">
        <v>0</v>
      </c>
      <c r="V910" s="20"/>
      <c r="W910" s="20"/>
      <c r="X910" s="20"/>
      <c r="Y910" s="20"/>
      <c r="Z910" s="20"/>
      <c r="AA910" s="20"/>
      <c r="AB910" s="20"/>
      <c r="AC910" s="16"/>
      <c r="AD910" s="20"/>
      <c r="AE910" s="20"/>
      <c r="AF910" s="20"/>
      <c r="AG910" s="25">
        <v>0</v>
      </c>
      <c r="AH910" s="16"/>
      <c r="AI910" s="16" t="s">
        <v>7585</v>
      </c>
      <c r="AJ910" s="20"/>
      <c r="AK910" s="20"/>
      <c r="AL910" s="26">
        <v>0</v>
      </c>
      <c r="AM910">
        <v>125600</v>
      </c>
    </row>
    <row r="911" spans="1:39" x14ac:dyDescent="0.25">
      <c r="A911" s="15">
        <v>903</v>
      </c>
      <c r="B911" s="16"/>
      <c r="C911" s="17" t="s">
        <v>45</v>
      </c>
      <c r="D911" s="17">
        <v>48307</v>
      </c>
      <c r="E911" s="18">
        <v>44484.512499999997</v>
      </c>
      <c r="F911" s="18">
        <v>44522</v>
      </c>
      <c r="G911" s="19">
        <v>71926</v>
      </c>
      <c r="H911" s="20"/>
      <c r="I911" s="20"/>
      <c r="J911" s="20">
        <v>0</v>
      </c>
      <c r="K911" s="20">
        <v>0</v>
      </c>
      <c r="L911" s="20"/>
      <c r="M911" s="20"/>
      <c r="N911" s="20">
        <v>0</v>
      </c>
      <c r="O911" s="20">
        <v>71926</v>
      </c>
      <c r="P911" s="16" t="s">
        <v>950</v>
      </c>
      <c r="Q911" s="19">
        <v>71926</v>
      </c>
      <c r="R911" s="20"/>
      <c r="S911" s="20"/>
      <c r="T911" s="20"/>
      <c r="U911" s="16">
        <v>0</v>
      </c>
      <c r="V911" s="20"/>
      <c r="W911" s="20"/>
      <c r="X911" s="20"/>
      <c r="Y911" s="20"/>
      <c r="Z911" s="20"/>
      <c r="AA911" s="20"/>
      <c r="AB911" s="20"/>
      <c r="AC911" s="16"/>
      <c r="AD911" s="20"/>
      <c r="AE911" s="20"/>
      <c r="AF911" s="20"/>
      <c r="AG911" s="25">
        <v>0</v>
      </c>
      <c r="AH911" s="16"/>
      <c r="AI911" s="16" t="s">
        <v>7585</v>
      </c>
      <c r="AJ911" s="20"/>
      <c r="AK911" s="20"/>
      <c r="AL911" s="26">
        <v>0</v>
      </c>
      <c r="AM911">
        <v>71926</v>
      </c>
    </row>
    <row r="912" spans="1:39" x14ac:dyDescent="0.25">
      <c r="A912" s="15">
        <v>904</v>
      </c>
      <c r="B912" s="16"/>
      <c r="C912" s="17" t="s">
        <v>45</v>
      </c>
      <c r="D912" s="17">
        <v>48322</v>
      </c>
      <c r="E912" s="18">
        <v>44484.611805555556</v>
      </c>
      <c r="F912" s="18">
        <v>44522</v>
      </c>
      <c r="G912" s="19">
        <v>164923</v>
      </c>
      <c r="H912" s="20"/>
      <c r="I912" s="20"/>
      <c r="J912" s="20">
        <v>0</v>
      </c>
      <c r="K912" s="20">
        <v>0</v>
      </c>
      <c r="L912" s="20"/>
      <c r="M912" s="20"/>
      <c r="N912" s="20">
        <v>0</v>
      </c>
      <c r="O912" s="20">
        <v>164923</v>
      </c>
      <c r="P912" s="16" t="s">
        <v>951</v>
      </c>
      <c r="Q912" s="19">
        <v>164923</v>
      </c>
      <c r="R912" s="20"/>
      <c r="S912" s="20"/>
      <c r="T912" s="20"/>
      <c r="U912" s="16">
        <v>0</v>
      </c>
      <c r="V912" s="20"/>
      <c r="W912" s="20"/>
      <c r="X912" s="20"/>
      <c r="Y912" s="20"/>
      <c r="Z912" s="20"/>
      <c r="AA912" s="20"/>
      <c r="AB912" s="20"/>
      <c r="AC912" s="16"/>
      <c r="AD912" s="20"/>
      <c r="AE912" s="20"/>
      <c r="AF912" s="20"/>
      <c r="AG912" s="25">
        <v>0</v>
      </c>
      <c r="AH912" s="16"/>
      <c r="AI912" s="16" t="s">
        <v>7585</v>
      </c>
      <c r="AJ912" s="20"/>
      <c r="AK912" s="20"/>
      <c r="AL912" s="26">
        <v>0</v>
      </c>
      <c r="AM912">
        <v>164923</v>
      </c>
    </row>
    <row r="913" spans="1:39" x14ac:dyDescent="0.25">
      <c r="A913" s="15">
        <v>905</v>
      </c>
      <c r="B913" s="16"/>
      <c r="C913" s="17" t="s">
        <v>45</v>
      </c>
      <c r="D913" s="17">
        <v>48324</v>
      </c>
      <c r="E913" s="18">
        <v>44484.615277777775</v>
      </c>
      <c r="F913" s="18">
        <v>44522</v>
      </c>
      <c r="G913" s="19">
        <v>59600</v>
      </c>
      <c r="H913" s="20"/>
      <c r="I913" s="20"/>
      <c r="J913" s="20">
        <v>0</v>
      </c>
      <c r="K913" s="20">
        <v>0</v>
      </c>
      <c r="L913" s="20"/>
      <c r="M913" s="20"/>
      <c r="N913" s="20">
        <v>0</v>
      </c>
      <c r="O913" s="20">
        <v>59600</v>
      </c>
      <c r="P913" s="16" t="s">
        <v>952</v>
      </c>
      <c r="Q913" s="19">
        <v>59600</v>
      </c>
      <c r="R913" s="20"/>
      <c r="S913" s="20"/>
      <c r="T913" s="20"/>
      <c r="U913" s="16">
        <v>0</v>
      </c>
      <c r="V913" s="20"/>
      <c r="W913" s="20"/>
      <c r="X913" s="20"/>
      <c r="Y913" s="20"/>
      <c r="Z913" s="20"/>
      <c r="AA913" s="20"/>
      <c r="AB913" s="20"/>
      <c r="AC913" s="16"/>
      <c r="AD913" s="20"/>
      <c r="AE913" s="20"/>
      <c r="AF913" s="20"/>
      <c r="AG913" s="25">
        <v>0</v>
      </c>
      <c r="AH913" s="16"/>
      <c r="AI913" s="16" t="s">
        <v>7585</v>
      </c>
      <c r="AJ913" s="20"/>
      <c r="AK913" s="20"/>
      <c r="AL913" s="26">
        <v>0</v>
      </c>
      <c r="AM913">
        <v>59600</v>
      </c>
    </row>
    <row r="914" spans="1:39" x14ac:dyDescent="0.25">
      <c r="A914" s="15">
        <v>906</v>
      </c>
      <c r="B914" s="16"/>
      <c r="C914" s="17" t="s">
        <v>45</v>
      </c>
      <c r="D914" s="17">
        <v>48349</v>
      </c>
      <c r="E914" s="18">
        <v>44484.873611111114</v>
      </c>
      <c r="F914" s="18">
        <v>44522</v>
      </c>
      <c r="G914" s="19">
        <v>107722</v>
      </c>
      <c r="H914" s="20"/>
      <c r="I914" s="20"/>
      <c r="J914" s="20">
        <v>0</v>
      </c>
      <c r="K914" s="20">
        <v>0</v>
      </c>
      <c r="L914" s="20"/>
      <c r="M914" s="20"/>
      <c r="N914" s="20">
        <v>0</v>
      </c>
      <c r="O914" s="20">
        <v>107722</v>
      </c>
      <c r="P914" s="16" t="s">
        <v>953</v>
      </c>
      <c r="Q914" s="19">
        <v>107722</v>
      </c>
      <c r="R914" s="20"/>
      <c r="S914" s="20"/>
      <c r="T914" s="20"/>
      <c r="U914" s="16">
        <v>0</v>
      </c>
      <c r="V914" s="20"/>
      <c r="W914" s="20"/>
      <c r="X914" s="20"/>
      <c r="Y914" s="20"/>
      <c r="Z914" s="20"/>
      <c r="AA914" s="20"/>
      <c r="AB914" s="20"/>
      <c r="AC914" s="16"/>
      <c r="AD914" s="20"/>
      <c r="AE914" s="20"/>
      <c r="AF914" s="20"/>
      <c r="AG914" s="25">
        <v>0</v>
      </c>
      <c r="AH914" s="16"/>
      <c r="AI914" s="16" t="s">
        <v>7585</v>
      </c>
      <c r="AJ914" s="20"/>
      <c r="AK914" s="20"/>
      <c r="AL914" s="26">
        <v>0</v>
      </c>
      <c r="AM914">
        <v>107722</v>
      </c>
    </row>
    <row r="915" spans="1:39" x14ac:dyDescent="0.25">
      <c r="A915" s="15">
        <v>907</v>
      </c>
      <c r="B915" s="16"/>
      <c r="C915" s="17" t="s">
        <v>45</v>
      </c>
      <c r="D915" s="17">
        <v>48360</v>
      </c>
      <c r="E915" s="18">
        <v>44485.359722222223</v>
      </c>
      <c r="F915" s="18">
        <v>44522</v>
      </c>
      <c r="G915" s="19">
        <v>6500</v>
      </c>
      <c r="H915" s="20"/>
      <c r="I915" s="20"/>
      <c r="J915" s="20">
        <v>0</v>
      </c>
      <c r="K915" s="20">
        <v>0</v>
      </c>
      <c r="L915" s="20"/>
      <c r="M915" s="20"/>
      <c r="N915" s="20">
        <v>0</v>
      </c>
      <c r="O915" s="20">
        <v>6500</v>
      </c>
      <c r="P915" s="16" t="s">
        <v>954</v>
      </c>
      <c r="Q915" s="19">
        <v>6500</v>
      </c>
      <c r="R915" s="20"/>
      <c r="S915" s="20"/>
      <c r="T915" s="20"/>
      <c r="U915" s="16">
        <v>0</v>
      </c>
      <c r="V915" s="20"/>
      <c r="W915" s="20"/>
      <c r="X915" s="20"/>
      <c r="Y915" s="20"/>
      <c r="Z915" s="20"/>
      <c r="AA915" s="20"/>
      <c r="AB915" s="20"/>
      <c r="AC915" s="16"/>
      <c r="AD915" s="20"/>
      <c r="AE915" s="20"/>
      <c r="AF915" s="20"/>
      <c r="AG915" s="25">
        <v>0</v>
      </c>
      <c r="AH915" s="16"/>
      <c r="AI915" s="16" t="s">
        <v>7585</v>
      </c>
      <c r="AJ915" s="20"/>
      <c r="AK915" s="20"/>
      <c r="AL915" s="26">
        <v>0</v>
      </c>
      <c r="AM915">
        <v>6500</v>
      </c>
    </row>
    <row r="916" spans="1:39" x14ac:dyDescent="0.25">
      <c r="A916" s="15">
        <v>908</v>
      </c>
      <c r="B916" s="16"/>
      <c r="C916" s="17" t="s">
        <v>45</v>
      </c>
      <c r="D916" s="17">
        <v>48407</v>
      </c>
      <c r="E916" s="18">
        <v>44486.236111111109</v>
      </c>
      <c r="F916" s="18">
        <v>44522</v>
      </c>
      <c r="G916" s="19">
        <v>753643</v>
      </c>
      <c r="H916" s="20"/>
      <c r="I916" s="20"/>
      <c r="J916" s="20">
        <v>0</v>
      </c>
      <c r="K916" s="20">
        <v>0</v>
      </c>
      <c r="L916" s="20"/>
      <c r="M916" s="20"/>
      <c r="N916" s="20">
        <v>0</v>
      </c>
      <c r="O916" s="20">
        <v>753643</v>
      </c>
      <c r="P916" s="16" t="s">
        <v>955</v>
      </c>
      <c r="Q916" s="19">
        <v>753643</v>
      </c>
      <c r="R916" s="20"/>
      <c r="S916" s="20"/>
      <c r="T916" s="20"/>
      <c r="U916" s="16">
        <v>0</v>
      </c>
      <c r="V916" s="20"/>
      <c r="W916" s="20"/>
      <c r="X916" s="20"/>
      <c r="Y916" s="20"/>
      <c r="Z916" s="20"/>
      <c r="AA916" s="20"/>
      <c r="AB916" s="20"/>
      <c r="AC916" s="16"/>
      <c r="AD916" s="20"/>
      <c r="AE916" s="20"/>
      <c r="AF916" s="20"/>
      <c r="AG916" s="25">
        <v>0</v>
      </c>
      <c r="AH916" s="16"/>
      <c r="AI916" s="16" t="s">
        <v>7585</v>
      </c>
      <c r="AJ916" s="20"/>
      <c r="AK916" s="20"/>
      <c r="AL916" s="26">
        <v>0</v>
      </c>
      <c r="AM916">
        <v>753643</v>
      </c>
    </row>
    <row r="917" spans="1:39" x14ac:dyDescent="0.25">
      <c r="A917" s="15">
        <v>909</v>
      </c>
      <c r="B917" s="16"/>
      <c r="C917" s="17" t="s">
        <v>45</v>
      </c>
      <c r="D917" s="17">
        <v>48408</v>
      </c>
      <c r="E917" s="18">
        <v>44486.237500000003</v>
      </c>
      <c r="F917" s="18">
        <v>44522.450694444444</v>
      </c>
      <c r="G917" s="19">
        <v>80800</v>
      </c>
      <c r="H917" s="20"/>
      <c r="I917" s="20"/>
      <c r="J917" s="20">
        <v>0</v>
      </c>
      <c r="K917" s="20">
        <v>0</v>
      </c>
      <c r="L917" s="20"/>
      <c r="M917" s="20"/>
      <c r="N917" s="20">
        <v>0</v>
      </c>
      <c r="O917" s="20">
        <v>80800</v>
      </c>
      <c r="P917" s="16" t="s">
        <v>956</v>
      </c>
      <c r="Q917" s="19">
        <v>80800</v>
      </c>
      <c r="R917" s="20"/>
      <c r="S917" s="20"/>
      <c r="T917" s="20"/>
      <c r="U917" s="16">
        <v>0</v>
      </c>
      <c r="V917" s="20"/>
      <c r="W917" s="20"/>
      <c r="X917" s="20"/>
      <c r="Y917" s="20"/>
      <c r="Z917" s="20"/>
      <c r="AA917" s="20"/>
      <c r="AB917" s="20"/>
      <c r="AC917" s="16"/>
      <c r="AD917" s="20"/>
      <c r="AE917" s="20"/>
      <c r="AF917" s="20"/>
      <c r="AG917" s="25">
        <v>0</v>
      </c>
      <c r="AH917" s="16"/>
      <c r="AI917" s="16" t="s">
        <v>7585</v>
      </c>
      <c r="AJ917" s="20"/>
      <c r="AK917" s="20"/>
      <c r="AL917" s="26">
        <v>0</v>
      </c>
      <c r="AM917">
        <v>80800</v>
      </c>
    </row>
    <row r="918" spans="1:39" x14ac:dyDescent="0.25">
      <c r="A918" s="15">
        <v>910</v>
      </c>
      <c r="B918" s="16"/>
      <c r="C918" s="17" t="s">
        <v>45</v>
      </c>
      <c r="D918" s="17">
        <v>48420</v>
      </c>
      <c r="E918" s="18">
        <v>44486.647222222222</v>
      </c>
      <c r="F918" s="18">
        <v>44522</v>
      </c>
      <c r="G918" s="19">
        <v>380476</v>
      </c>
      <c r="H918" s="20"/>
      <c r="I918" s="20"/>
      <c r="J918" s="20">
        <v>0</v>
      </c>
      <c r="K918" s="20">
        <v>0</v>
      </c>
      <c r="L918" s="20"/>
      <c r="M918" s="20"/>
      <c r="N918" s="20">
        <v>0</v>
      </c>
      <c r="O918" s="20">
        <v>380476</v>
      </c>
      <c r="P918" s="16" t="s">
        <v>957</v>
      </c>
      <c r="Q918" s="19">
        <v>380476</v>
      </c>
      <c r="R918" s="20"/>
      <c r="S918" s="20"/>
      <c r="T918" s="20"/>
      <c r="U918" s="16">
        <v>0</v>
      </c>
      <c r="V918" s="20"/>
      <c r="W918" s="20"/>
      <c r="X918" s="20"/>
      <c r="Y918" s="20"/>
      <c r="Z918" s="20"/>
      <c r="AA918" s="20"/>
      <c r="AB918" s="20"/>
      <c r="AC918" s="16"/>
      <c r="AD918" s="20"/>
      <c r="AE918" s="20"/>
      <c r="AF918" s="20"/>
      <c r="AG918" s="25">
        <v>0</v>
      </c>
      <c r="AH918" s="16"/>
      <c r="AI918" s="16" t="s">
        <v>7585</v>
      </c>
      <c r="AJ918" s="20"/>
      <c r="AK918" s="20"/>
      <c r="AL918" s="26">
        <v>0</v>
      </c>
      <c r="AM918">
        <v>380476</v>
      </c>
    </row>
    <row r="919" spans="1:39" x14ac:dyDescent="0.25">
      <c r="A919" s="15">
        <v>911</v>
      </c>
      <c r="B919" s="16"/>
      <c r="C919" s="17" t="s">
        <v>45</v>
      </c>
      <c r="D919" s="17">
        <v>48437</v>
      </c>
      <c r="E919" s="18">
        <v>44487.434027777781</v>
      </c>
      <c r="F919" s="18">
        <v>44522</v>
      </c>
      <c r="G919" s="19">
        <v>331856</v>
      </c>
      <c r="H919" s="20"/>
      <c r="I919" s="20"/>
      <c r="J919" s="20">
        <v>0</v>
      </c>
      <c r="K919" s="20">
        <v>0</v>
      </c>
      <c r="L919" s="20"/>
      <c r="M919" s="20"/>
      <c r="N919" s="20">
        <v>0</v>
      </c>
      <c r="O919" s="20">
        <v>331856</v>
      </c>
      <c r="P919" s="16" t="s">
        <v>958</v>
      </c>
      <c r="Q919" s="19">
        <v>331856</v>
      </c>
      <c r="R919" s="20"/>
      <c r="S919" s="20"/>
      <c r="T919" s="20"/>
      <c r="U919" s="16">
        <v>0</v>
      </c>
      <c r="V919" s="20"/>
      <c r="W919" s="20"/>
      <c r="X919" s="20"/>
      <c r="Y919" s="20"/>
      <c r="Z919" s="20"/>
      <c r="AA919" s="20"/>
      <c r="AB919" s="20"/>
      <c r="AC919" s="16"/>
      <c r="AD919" s="20"/>
      <c r="AE919" s="20"/>
      <c r="AF919" s="20"/>
      <c r="AG919" s="25">
        <v>0</v>
      </c>
      <c r="AH919" s="16"/>
      <c r="AI919" s="16" t="s">
        <v>7585</v>
      </c>
      <c r="AJ919" s="20"/>
      <c r="AK919" s="20"/>
      <c r="AL919" s="26">
        <v>0</v>
      </c>
      <c r="AM919">
        <v>331856</v>
      </c>
    </row>
    <row r="920" spans="1:39" x14ac:dyDescent="0.25">
      <c r="A920" s="15">
        <v>912</v>
      </c>
      <c r="B920" s="16"/>
      <c r="C920" s="17" t="s">
        <v>45</v>
      </c>
      <c r="D920" s="17">
        <v>48438</v>
      </c>
      <c r="E920" s="18">
        <v>44487.43472222222</v>
      </c>
      <c r="F920" s="18">
        <v>44522.450694444444</v>
      </c>
      <c r="G920" s="19">
        <v>80800</v>
      </c>
      <c r="H920" s="20"/>
      <c r="I920" s="20"/>
      <c r="J920" s="20">
        <v>0</v>
      </c>
      <c r="K920" s="20">
        <v>0</v>
      </c>
      <c r="L920" s="20"/>
      <c r="M920" s="20"/>
      <c r="N920" s="20">
        <v>0</v>
      </c>
      <c r="O920" s="20">
        <v>80800</v>
      </c>
      <c r="P920" s="16" t="s">
        <v>959</v>
      </c>
      <c r="Q920" s="19">
        <v>80800</v>
      </c>
      <c r="R920" s="20"/>
      <c r="S920" s="20"/>
      <c r="T920" s="20"/>
      <c r="U920" s="16">
        <v>0</v>
      </c>
      <c r="V920" s="20"/>
      <c r="W920" s="20"/>
      <c r="X920" s="20"/>
      <c r="Y920" s="20"/>
      <c r="Z920" s="20"/>
      <c r="AA920" s="20"/>
      <c r="AB920" s="20"/>
      <c r="AC920" s="16"/>
      <c r="AD920" s="20"/>
      <c r="AE920" s="20"/>
      <c r="AF920" s="20"/>
      <c r="AG920" s="25">
        <v>0</v>
      </c>
      <c r="AH920" s="16"/>
      <c r="AI920" s="16" t="s">
        <v>7585</v>
      </c>
      <c r="AJ920" s="20"/>
      <c r="AK920" s="20"/>
      <c r="AL920" s="26">
        <v>0</v>
      </c>
      <c r="AM920">
        <v>80800</v>
      </c>
    </row>
    <row r="921" spans="1:39" x14ac:dyDescent="0.25">
      <c r="A921" s="15">
        <v>913</v>
      </c>
      <c r="B921" s="16"/>
      <c r="C921" s="17" t="s">
        <v>45</v>
      </c>
      <c r="D921" s="17">
        <v>48463</v>
      </c>
      <c r="E921" s="18">
        <v>44487.944444444445</v>
      </c>
      <c r="F921" s="18">
        <v>44522</v>
      </c>
      <c r="G921" s="19">
        <v>628016</v>
      </c>
      <c r="H921" s="20"/>
      <c r="I921" s="20"/>
      <c r="J921" s="20">
        <v>0</v>
      </c>
      <c r="K921" s="20">
        <v>0</v>
      </c>
      <c r="L921" s="20"/>
      <c r="M921" s="20"/>
      <c r="N921" s="20">
        <v>0</v>
      </c>
      <c r="O921" s="20">
        <v>628016</v>
      </c>
      <c r="P921" s="16" t="s">
        <v>960</v>
      </c>
      <c r="Q921" s="19">
        <v>628016</v>
      </c>
      <c r="R921" s="20"/>
      <c r="S921" s="20"/>
      <c r="T921" s="20"/>
      <c r="U921" s="16">
        <v>0</v>
      </c>
      <c r="V921" s="20"/>
      <c r="W921" s="20"/>
      <c r="X921" s="20"/>
      <c r="Y921" s="20"/>
      <c r="Z921" s="20"/>
      <c r="AA921" s="20"/>
      <c r="AB921" s="20"/>
      <c r="AC921" s="16"/>
      <c r="AD921" s="20"/>
      <c r="AE921" s="20"/>
      <c r="AF921" s="20"/>
      <c r="AG921" s="25">
        <v>0</v>
      </c>
      <c r="AH921" s="16"/>
      <c r="AI921" s="16" t="s">
        <v>7585</v>
      </c>
      <c r="AJ921" s="20"/>
      <c r="AK921" s="20"/>
      <c r="AL921" s="26">
        <v>0</v>
      </c>
      <c r="AM921">
        <v>628016</v>
      </c>
    </row>
    <row r="922" spans="1:39" x14ac:dyDescent="0.25">
      <c r="A922" s="15">
        <v>914</v>
      </c>
      <c r="B922" s="16"/>
      <c r="C922" s="17" t="s">
        <v>45</v>
      </c>
      <c r="D922" s="17">
        <v>48464</v>
      </c>
      <c r="E922" s="18">
        <v>44487.948611111111</v>
      </c>
      <c r="F922" s="18">
        <v>44522</v>
      </c>
      <c r="G922" s="19">
        <v>80800</v>
      </c>
      <c r="H922" s="20"/>
      <c r="I922" s="20"/>
      <c r="J922" s="20">
        <v>0</v>
      </c>
      <c r="K922" s="20">
        <v>0</v>
      </c>
      <c r="L922" s="20"/>
      <c r="M922" s="20"/>
      <c r="N922" s="20">
        <v>0</v>
      </c>
      <c r="O922" s="20">
        <v>80800</v>
      </c>
      <c r="P922" s="16" t="s">
        <v>961</v>
      </c>
      <c r="Q922" s="19">
        <v>80800</v>
      </c>
      <c r="R922" s="20"/>
      <c r="S922" s="20"/>
      <c r="T922" s="20"/>
      <c r="U922" s="16">
        <v>0</v>
      </c>
      <c r="V922" s="20"/>
      <c r="W922" s="20"/>
      <c r="X922" s="20"/>
      <c r="Y922" s="20"/>
      <c r="Z922" s="20"/>
      <c r="AA922" s="20"/>
      <c r="AB922" s="20"/>
      <c r="AC922" s="16"/>
      <c r="AD922" s="20"/>
      <c r="AE922" s="20"/>
      <c r="AF922" s="20"/>
      <c r="AG922" s="25">
        <v>0</v>
      </c>
      <c r="AH922" s="16"/>
      <c r="AI922" s="16" t="s">
        <v>7585</v>
      </c>
      <c r="AJ922" s="20"/>
      <c r="AK922" s="20"/>
      <c r="AL922" s="26">
        <v>0</v>
      </c>
      <c r="AM922">
        <v>80800</v>
      </c>
    </row>
    <row r="923" spans="1:39" x14ac:dyDescent="0.25">
      <c r="A923" s="15">
        <v>915</v>
      </c>
      <c r="B923" s="16"/>
      <c r="C923" s="17" t="s">
        <v>45</v>
      </c>
      <c r="D923" s="17">
        <v>48468</v>
      </c>
      <c r="E923" s="18">
        <v>44487.981249999997</v>
      </c>
      <c r="F923" s="18">
        <v>44522</v>
      </c>
      <c r="G923" s="19">
        <v>145011</v>
      </c>
      <c r="H923" s="20"/>
      <c r="I923" s="20"/>
      <c r="J923" s="20">
        <v>0</v>
      </c>
      <c r="K923" s="20">
        <v>0</v>
      </c>
      <c r="L923" s="20"/>
      <c r="M923" s="20"/>
      <c r="N923" s="20">
        <v>0</v>
      </c>
      <c r="O923" s="20">
        <v>145011</v>
      </c>
      <c r="P923" s="16" t="s">
        <v>962</v>
      </c>
      <c r="Q923" s="19">
        <v>145011</v>
      </c>
      <c r="R923" s="20"/>
      <c r="S923" s="20"/>
      <c r="T923" s="20"/>
      <c r="U923" s="16">
        <v>0</v>
      </c>
      <c r="V923" s="20"/>
      <c r="W923" s="20"/>
      <c r="X923" s="20"/>
      <c r="Y923" s="20"/>
      <c r="Z923" s="20"/>
      <c r="AA923" s="20"/>
      <c r="AB923" s="20"/>
      <c r="AC923" s="16"/>
      <c r="AD923" s="20"/>
      <c r="AE923" s="20"/>
      <c r="AF923" s="20"/>
      <c r="AG923" s="25">
        <v>0</v>
      </c>
      <c r="AH923" s="16"/>
      <c r="AI923" s="16" t="s">
        <v>7585</v>
      </c>
      <c r="AJ923" s="20"/>
      <c r="AK923" s="20"/>
      <c r="AL923" s="26">
        <v>0</v>
      </c>
      <c r="AM923">
        <v>145011</v>
      </c>
    </row>
    <row r="924" spans="1:39" x14ac:dyDescent="0.25">
      <c r="A924" s="15">
        <v>916</v>
      </c>
      <c r="B924" s="16"/>
      <c r="C924" s="17" t="s">
        <v>45</v>
      </c>
      <c r="D924" s="17">
        <v>48517</v>
      </c>
      <c r="E924" s="18">
        <v>44488.412499999999</v>
      </c>
      <c r="F924" s="18">
        <v>44522</v>
      </c>
      <c r="G924" s="19">
        <v>6500</v>
      </c>
      <c r="H924" s="20"/>
      <c r="I924" s="20"/>
      <c r="J924" s="20">
        <v>0</v>
      </c>
      <c r="K924" s="20">
        <v>0</v>
      </c>
      <c r="L924" s="20"/>
      <c r="M924" s="20"/>
      <c r="N924" s="20">
        <v>0</v>
      </c>
      <c r="O924" s="20">
        <v>6500</v>
      </c>
      <c r="P924" s="16" t="s">
        <v>963</v>
      </c>
      <c r="Q924" s="19">
        <v>6500</v>
      </c>
      <c r="R924" s="20"/>
      <c r="S924" s="20"/>
      <c r="T924" s="20"/>
      <c r="U924" s="16">
        <v>0</v>
      </c>
      <c r="V924" s="20"/>
      <c r="W924" s="20"/>
      <c r="X924" s="20"/>
      <c r="Y924" s="20"/>
      <c r="Z924" s="20"/>
      <c r="AA924" s="20"/>
      <c r="AB924" s="20"/>
      <c r="AC924" s="16"/>
      <c r="AD924" s="20"/>
      <c r="AE924" s="20"/>
      <c r="AF924" s="20"/>
      <c r="AG924" s="25">
        <v>0</v>
      </c>
      <c r="AH924" s="16"/>
      <c r="AI924" s="16" t="s">
        <v>7585</v>
      </c>
      <c r="AJ924" s="20"/>
      <c r="AK924" s="20"/>
      <c r="AL924" s="26">
        <v>0</v>
      </c>
      <c r="AM924">
        <v>6500</v>
      </c>
    </row>
    <row r="925" spans="1:39" x14ac:dyDescent="0.25">
      <c r="A925" s="15">
        <v>917</v>
      </c>
      <c r="B925" s="16"/>
      <c r="C925" s="17" t="s">
        <v>45</v>
      </c>
      <c r="D925" s="17">
        <v>48571</v>
      </c>
      <c r="E925" s="18">
        <v>44488.624305555553</v>
      </c>
      <c r="F925" s="18">
        <v>44522</v>
      </c>
      <c r="G925" s="19">
        <v>26000</v>
      </c>
      <c r="H925" s="20"/>
      <c r="I925" s="20"/>
      <c r="J925" s="20">
        <v>0</v>
      </c>
      <c r="K925" s="20">
        <v>0</v>
      </c>
      <c r="L925" s="20"/>
      <c r="M925" s="20"/>
      <c r="N925" s="20">
        <v>0</v>
      </c>
      <c r="O925" s="20">
        <v>26000</v>
      </c>
      <c r="P925" s="16" t="s">
        <v>964</v>
      </c>
      <c r="Q925" s="19">
        <v>26000</v>
      </c>
      <c r="R925" s="20"/>
      <c r="S925" s="20"/>
      <c r="T925" s="20"/>
      <c r="U925" s="16">
        <v>0</v>
      </c>
      <c r="V925" s="20"/>
      <c r="W925" s="20"/>
      <c r="X925" s="20"/>
      <c r="Y925" s="20"/>
      <c r="Z925" s="20"/>
      <c r="AA925" s="20"/>
      <c r="AB925" s="20"/>
      <c r="AC925" s="16"/>
      <c r="AD925" s="20"/>
      <c r="AE925" s="20"/>
      <c r="AF925" s="20"/>
      <c r="AG925" s="25">
        <v>0</v>
      </c>
      <c r="AH925" s="16"/>
      <c r="AI925" s="16" t="s">
        <v>7585</v>
      </c>
      <c r="AJ925" s="20"/>
      <c r="AK925" s="20"/>
      <c r="AL925" s="26">
        <v>0</v>
      </c>
      <c r="AM925">
        <v>26000</v>
      </c>
    </row>
    <row r="926" spans="1:39" x14ac:dyDescent="0.25">
      <c r="A926" s="15">
        <v>918</v>
      </c>
      <c r="B926" s="16"/>
      <c r="C926" s="17" t="s">
        <v>45</v>
      </c>
      <c r="D926" s="17">
        <v>48573</v>
      </c>
      <c r="E926" s="18">
        <v>44488.629166666666</v>
      </c>
      <c r="F926" s="18">
        <v>44522</v>
      </c>
      <c r="G926" s="19">
        <v>26000</v>
      </c>
      <c r="H926" s="20"/>
      <c r="I926" s="20"/>
      <c r="J926" s="20">
        <v>0</v>
      </c>
      <c r="K926" s="20">
        <v>0</v>
      </c>
      <c r="L926" s="20"/>
      <c r="M926" s="20"/>
      <c r="N926" s="20">
        <v>0</v>
      </c>
      <c r="O926" s="20">
        <v>26000</v>
      </c>
      <c r="P926" s="16" t="s">
        <v>965</v>
      </c>
      <c r="Q926" s="19">
        <v>26000</v>
      </c>
      <c r="R926" s="20"/>
      <c r="S926" s="20"/>
      <c r="T926" s="20"/>
      <c r="U926" s="16">
        <v>0</v>
      </c>
      <c r="V926" s="20"/>
      <c r="W926" s="20"/>
      <c r="X926" s="20"/>
      <c r="Y926" s="20"/>
      <c r="Z926" s="20"/>
      <c r="AA926" s="20"/>
      <c r="AB926" s="20"/>
      <c r="AC926" s="16"/>
      <c r="AD926" s="20"/>
      <c r="AE926" s="20"/>
      <c r="AF926" s="20"/>
      <c r="AG926" s="25">
        <v>0</v>
      </c>
      <c r="AH926" s="16"/>
      <c r="AI926" s="16" t="s">
        <v>7585</v>
      </c>
      <c r="AJ926" s="20"/>
      <c r="AK926" s="20"/>
      <c r="AL926" s="26">
        <v>0</v>
      </c>
      <c r="AM926">
        <v>26000</v>
      </c>
    </row>
    <row r="927" spans="1:39" x14ac:dyDescent="0.25">
      <c r="A927" s="15">
        <v>919</v>
      </c>
      <c r="B927" s="16"/>
      <c r="C927" s="17" t="s">
        <v>45</v>
      </c>
      <c r="D927" s="17">
        <v>48609</v>
      </c>
      <c r="E927" s="18">
        <v>44488.892361111109</v>
      </c>
      <c r="F927" s="18">
        <v>44522</v>
      </c>
      <c r="G927" s="19">
        <v>127477</v>
      </c>
      <c r="H927" s="20"/>
      <c r="I927" s="20"/>
      <c r="J927" s="20">
        <v>0</v>
      </c>
      <c r="K927" s="20">
        <v>0</v>
      </c>
      <c r="L927" s="20"/>
      <c r="M927" s="20"/>
      <c r="N927" s="20">
        <v>0</v>
      </c>
      <c r="O927" s="20">
        <v>127477</v>
      </c>
      <c r="P927" s="16" t="s">
        <v>966</v>
      </c>
      <c r="Q927" s="19">
        <v>127477</v>
      </c>
      <c r="R927" s="20"/>
      <c r="S927" s="20"/>
      <c r="T927" s="20"/>
      <c r="U927" s="16">
        <v>0</v>
      </c>
      <c r="V927" s="20"/>
      <c r="W927" s="20"/>
      <c r="X927" s="20"/>
      <c r="Y927" s="20"/>
      <c r="Z927" s="20"/>
      <c r="AA927" s="20"/>
      <c r="AB927" s="20"/>
      <c r="AC927" s="16"/>
      <c r="AD927" s="20"/>
      <c r="AE927" s="20"/>
      <c r="AF927" s="20"/>
      <c r="AG927" s="25">
        <v>0</v>
      </c>
      <c r="AH927" s="16"/>
      <c r="AI927" s="16" t="s">
        <v>7585</v>
      </c>
      <c r="AJ927" s="20"/>
      <c r="AK927" s="20"/>
      <c r="AL927" s="26">
        <v>0</v>
      </c>
      <c r="AM927">
        <v>127477</v>
      </c>
    </row>
    <row r="928" spans="1:39" x14ac:dyDescent="0.25">
      <c r="A928" s="15">
        <v>920</v>
      </c>
      <c r="B928" s="16"/>
      <c r="C928" s="17" t="s">
        <v>45</v>
      </c>
      <c r="D928" s="17">
        <v>48633</v>
      </c>
      <c r="E928" s="18">
        <v>44489.336805555555</v>
      </c>
      <c r="F928" s="18">
        <v>44522</v>
      </c>
      <c r="G928" s="19">
        <v>6500</v>
      </c>
      <c r="H928" s="20"/>
      <c r="I928" s="20"/>
      <c r="J928" s="20">
        <v>0</v>
      </c>
      <c r="K928" s="20">
        <v>0</v>
      </c>
      <c r="L928" s="20"/>
      <c r="M928" s="20"/>
      <c r="N928" s="20">
        <v>0</v>
      </c>
      <c r="O928" s="20">
        <v>6500</v>
      </c>
      <c r="P928" s="16" t="s">
        <v>967</v>
      </c>
      <c r="Q928" s="19">
        <v>6500</v>
      </c>
      <c r="R928" s="20"/>
      <c r="S928" s="20"/>
      <c r="T928" s="20"/>
      <c r="U928" s="16">
        <v>0</v>
      </c>
      <c r="V928" s="20"/>
      <c r="W928" s="20"/>
      <c r="X928" s="20"/>
      <c r="Y928" s="20"/>
      <c r="Z928" s="20"/>
      <c r="AA928" s="20"/>
      <c r="AB928" s="20"/>
      <c r="AC928" s="16"/>
      <c r="AD928" s="20"/>
      <c r="AE928" s="20"/>
      <c r="AF928" s="20"/>
      <c r="AG928" s="25">
        <v>0</v>
      </c>
      <c r="AH928" s="16"/>
      <c r="AI928" s="16" t="s">
        <v>7585</v>
      </c>
      <c r="AJ928" s="20"/>
      <c r="AK928" s="20"/>
      <c r="AL928" s="26">
        <v>0</v>
      </c>
      <c r="AM928">
        <v>6500</v>
      </c>
    </row>
    <row r="929" spans="1:39" x14ac:dyDescent="0.25">
      <c r="A929" s="15">
        <v>921</v>
      </c>
      <c r="B929" s="16"/>
      <c r="C929" s="17" t="s">
        <v>45</v>
      </c>
      <c r="D929" s="17">
        <v>48670</v>
      </c>
      <c r="E929" s="18">
        <v>44489.497916666667</v>
      </c>
      <c r="F929" s="18">
        <v>44522</v>
      </c>
      <c r="G929" s="19">
        <v>64693</v>
      </c>
      <c r="H929" s="20"/>
      <c r="I929" s="20"/>
      <c r="J929" s="20">
        <v>0</v>
      </c>
      <c r="K929" s="20">
        <v>0</v>
      </c>
      <c r="L929" s="20"/>
      <c r="M929" s="20"/>
      <c r="N929" s="20">
        <v>0</v>
      </c>
      <c r="O929" s="20">
        <v>64693</v>
      </c>
      <c r="P929" s="16" t="s">
        <v>968</v>
      </c>
      <c r="Q929" s="19">
        <v>64693</v>
      </c>
      <c r="R929" s="20"/>
      <c r="S929" s="20"/>
      <c r="T929" s="20"/>
      <c r="U929" s="16">
        <v>0</v>
      </c>
      <c r="V929" s="20"/>
      <c r="W929" s="20"/>
      <c r="X929" s="20"/>
      <c r="Y929" s="20"/>
      <c r="Z929" s="20"/>
      <c r="AA929" s="20"/>
      <c r="AB929" s="20"/>
      <c r="AC929" s="16"/>
      <c r="AD929" s="20"/>
      <c r="AE929" s="20"/>
      <c r="AF929" s="20"/>
      <c r="AG929" s="25">
        <v>0</v>
      </c>
      <c r="AH929" s="16"/>
      <c r="AI929" s="16" t="s">
        <v>7585</v>
      </c>
      <c r="AJ929" s="20"/>
      <c r="AK929" s="20"/>
      <c r="AL929" s="26">
        <v>0</v>
      </c>
      <c r="AM929">
        <v>64693</v>
      </c>
    </row>
    <row r="930" spans="1:39" x14ac:dyDescent="0.25">
      <c r="A930" s="15">
        <v>922</v>
      </c>
      <c r="B930" s="16"/>
      <c r="C930" s="17" t="s">
        <v>45</v>
      </c>
      <c r="D930" s="17">
        <v>48672</v>
      </c>
      <c r="E930" s="18">
        <v>44489.511111111111</v>
      </c>
      <c r="F930" s="18">
        <v>44522</v>
      </c>
      <c r="G930" s="19">
        <v>738876</v>
      </c>
      <c r="H930" s="20"/>
      <c r="I930" s="20"/>
      <c r="J930" s="20">
        <v>0</v>
      </c>
      <c r="K930" s="20">
        <v>0</v>
      </c>
      <c r="L930" s="20"/>
      <c r="M930" s="20"/>
      <c r="N930" s="20">
        <v>0</v>
      </c>
      <c r="O930" s="20">
        <v>738876</v>
      </c>
      <c r="P930" s="16" t="s">
        <v>969</v>
      </c>
      <c r="Q930" s="19">
        <v>738876</v>
      </c>
      <c r="R930" s="20"/>
      <c r="S930" s="20"/>
      <c r="T930" s="20"/>
      <c r="U930" s="16">
        <v>0</v>
      </c>
      <c r="V930" s="20"/>
      <c r="W930" s="20"/>
      <c r="X930" s="20"/>
      <c r="Y930" s="20"/>
      <c r="Z930" s="20"/>
      <c r="AA930" s="20"/>
      <c r="AB930" s="20"/>
      <c r="AC930" s="16"/>
      <c r="AD930" s="20"/>
      <c r="AE930" s="20"/>
      <c r="AF930" s="20"/>
      <c r="AG930" s="25">
        <v>0</v>
      </c>
      <c r="AH930" s="16"/>
      <c r="AI930" s="16" t="s">
        <v>7585</v>
      </c>
      <c r="AJ930" s="20"/>
      <c r="AK930" s="20"/>
      <c r="AL930" s="26">
        <v>0</v>
      </c>
      <c r="AM930">
        <v>738876</v>
      </c>
    </row>
    <row r="931" spans="1:39" x14ac:dyDescent="0.25">
      <c r="A931" s="15">
        <v>923</v>
      </c>
      <c r="B931" s="16"/>
      <c r="C931" s="17" t="s">
        <v>45</v>
      </c>
      <c r="D931" s="17">
        <v>48734</v>
      </c>
      <c r="E931" s="18">
        <v>44489.94027777778</v>
      </c>
      <c r="F931" s="18">
        <v>44522</v>
      </c>
      <c r="G931" s="19">
        <v>63744</v>
      </c>
      <c r="H931" s="20"/>
      <c r="I931" s="20"/>
      <c r="J931" s="20">
        <v>0</v>
      </c>
      <c r="K931" s="20">
        <v>0</v>
      </c>
      <c r="L931" s="20"/>
      <c r="M931" s="20"/>
      <c r="N931" s="20">
        <v>0</v>
      </c>
      <c r="O931" s="20">
        <v>63744</v>
      </c>
      <c r="P931" s="16" t="s">
        <v>970</v>
      </c>
      <c r="Q931" s="19">
        <v>63744</v>
      </c>
      <c r="R931" s="20"/>
      <c r="S931" s="20"/>
      <c r="T931" s="20"/>
      <c r="U931" s="16">
        <v>0</v>
      </c>
      <c r="V931" s="20"/>
      <c r="W931" s="20"/>
      <c r="X931" s="20"/>
      <c r="Y931" s="20"/>
      <c r="Z931" s="20"/>
      <c r="AA931" s="20"/>
      <c r="AB931" s="20"/>
      <c r="AC931" s="16"/>
      <c r="AD931" s="20"/>
      <c r="AE931" s="20"/>
      <c r="AF931" s="20"/>
      <c r="AG931" s="25">
        <v>0</v>
      </c>
      <c r="AH931" s="16"/>
      <c r="AI931" s="16" t="s">
        <v>7585</v>
      </c>
      <c r="AJ931" s="20"/>
      <c r="AK931" s="20"/>
      <c r="AL931" s="26">
        <v>0</v>
      </c>
      <c r="AM931">
        <v>63744</v>
      </c>
    </row>
    <row r="932" spans="1:39" x14ac:dyDescent="0.25">
      <c r="A932" s="15">
        <v>924</v>
      </c>
      <c r="B932" s="16"/>
      <c r="C932" s="17" t="s">
        <v>45</v>
      </c>
      <c r="D932" s="17">
        <v>48766</v>
      </c>
      <c r="E932" s="18">
        <v>44490.402777777781</v>
      </c>
      <c r="F932" s="18">
        <v>44522</v>
      </c>
      <c r="G932" s="19">
        <v>26000</v>
      </c>
      <c r="H932" s="20"/>
      <c r="I932" s="20"/>
      <c r="J932" s="20">
        <v>0</v>
      </c>
      <c r="K932" s="20">
        <v>0</v>
      </c>
      <c r="L932" s="20"/>
      <c r="M932" s="20"/>
      <c r="N932" s="20">
        <v>0</v>
      </c>
      <c r="O932" s="20">
        <v>26000</v>
      </c>
      <c r="P932" s="16" t="s">
        <v>971</v>
      </c>
      <c r="Q932" s="19">
        <v>26000</v>
      </c>
      <c r="R932" s="20"/>
      <c r="S932" s="20"/>
      <c r="T932" s="20"/>
      <c r="U932" s="16">
        <v>0</v>
      </c>
      <c r="V932" s="20"/>
      <c r="W932" s="20"/>
      <c r="X932" s="20"/>
      <c r="Y932" s="20"/>
      <c r="Z932" s="20"/>
      <c r="AA932" s="20"/>
      <c r="AB932" s="20"/>
      <c r="AC932" s="16"/>
      <c r="AD932" s="20"/>
      <c r="AE932" s="20"/>
      <c r="AF932" s="20"/>
      <c r="AG932" s="25">
        <v>0</v>
      </c>
      <c r="AH932" s="16"/>
      <c r="AI932" s="16" t="s">
        <v>7585</v>
      </c>
      <c r="AJ932" s="20"/>
      <c r="AK932" s="20"/>
      <c r="AL932" s="26">
        <v>0</v>
      </c>
      <c r="AM932">
        <v>26000</v>
      </c>
    </row>
    <row r="933" spans="1:39" x14ac:dyDescent="0.25">
      <c r="A933" s="15">
        <v>925</v>
      </c>
      <c r="B933" s="16"/>
      <c r="C933" s="17" t="s">
        <v>45</v>
      </c>
      <c r="D933" s="17">
        <v>48794</v>
      </c>
      <c r="E933" s="18">
        <v>44490.583333333336</v>
      </c>
      <c r="F933" s="18">
        <v>44522</v>
      </c>
      <c r="G933" s="19">
        <v>2999920</v>
      </c>
      <c r="H933" s="20"/>
      <c r="I933" s="20"/>
      <c r="J933" s="20">
        <v>0</v>
      </c>
      <c r="K933" s="20">
        <v>0</v>
      </c>
      <c r="L933" s="20"/>
      <c r="M933" s="20"/>
      <c r="N933" s="20">
        <v>0</v>
      </c>
      <c r="O933" s="20">
        <v>2999920</v>
      </c>
      <c r="P933" s="16" t="s">
        <v>972</v>
      </c>
      <c r="Q933" s="19">
        <v>2999920</v>
      </c>
      <c r="R933" s="20"/>
      <c r="S933" s="20"/>
      <c r="T933" s="20"/>
      <c r="U933" s="16">
        <v>0</v>
      </c>
      <c r="V933" s="20"/>
      <c r="W933" s="20"/>
      <c r="X933" s="20"/>
      <c r="Y933" s="20"/>
      <c r="Z933" s="20"/>
      <c r="AA933" s="20"/>
      <c r="AB933" s="20"/>
      <c r="AC933" s="16"/>
      <c r="AD933" s="20"/>
      <c r="AE933" s="20"/>
      <c r="AF933" s="20"/>
      <c r="AG933" s="25">
        <v>0</v>
      </c>
      <c r="AH933" s="16"/>
      <c r="AI933" s="16" t="s">
        <v>7585</v>
      </c>
      <c r="AJ933" s="20"/>
      <c r="AK933" s="20"/>
      <c r="AL933" s="26">
        <v>0</v>
      </c>
      <c r="AM933">
        <v>2999920</v>
      </c>
    </row>
    <row r="934" spans="1:39" x14ac:dyDescent="0.25">
      <c r="A934" s="15">
        <v>926</v>
      </c>
      <c r="B934" s="16"/>
      <c r="C934" s="17" t="s">
        <v>45</v>
      </c>
      <c r="D934" s="17">
        <v>48800</v>
      </c>
      <c r="E934" s="18">
        <v>44490.59652777778</v>
      </c>
      <c r="F934" s="18">
        <v>44522</v>
      </c>
      <c r="G934" s="19">
        <v>69581</v>
      </c>
      <c r="H934" s="20"/>
      <c r="I934" s="20"/>
      <c r="J934" s="20">
        <v>0</v>
      </c>
      <c r="K934" s="20">
        <v>0</v>
      </c>
      <c r="L934" s="20"/>
      <c r="M934" s="20"/>
      <c r="N934" s="20">
        <v>0</v>
      </c>
      <c r="O934" s="20">
        <v>69581</v>
      </c>
      <c r="P934" s="16" t="s">
        <v>973</v>
      </c>
      <c r="Q934" s="19">
        <v>69581</v>
      </c>
      <c r="R934" s="20"/>
      <c r="S934" s="20"/>
      <c r="T934" s="20"/>
      <c r="U934" s="16">
        <v>0</v>
      </c>
      <c r="V934" s="20"/>
      <c r="W934" s="20"/>
      <c r="X934" s="20"/>
      <c r="Y934" s="20"/>
      <c r="Z934" s="20"/>
      <c r="AA934" s="20"/>
      <c r="AB934" s="20"/>
      <c r="AC934" s="16"/>
      <c r="AD934" s="20"/>
      <c r="AE934" s="20"/>
      <c r="AF934" s="20"/>
      <c r="AG934" s="25">
        <v>0</v>
      </c>
      <c r="AH934" s="16"/>
      <c r="AI934" s="16" t="s">
        <v>7585</v>
      </c>
      <c r="AJ934" s="20"/>
      <c r="AK934" s="20"/>
      <c r="AL934" s="26">
        <v>0</v>
      </c>
      <c r="AM934">
        <v>69581</v>
      </c>
    </row>
    <row r="935" spans="1:39" x14ac:dyDescent="0.25">
      <c r="A935" s="15">
        <v>927</v>
      </c>
      <c r="B935" s="16"/>
      <c r="C935" s="17" t="s">
        <v>45</v>
      </c>
      <c r="D935" s="17">
        <v>48808</v>
      </c>
      <c r="E935" s="18">
        <v>44490.629166666666</v>
      </c>
      <c r="F935" s="18">
        <v>44522</v>
      </c>
      <c r="G935" s="19">
        <v>59600</v>
      </c>
      <c r="H935" s="20"/>
      <c r="I935" s="20"/>
      <c r="J935" s="20">
        <v>0</v>
      </c>
      <c r="K935" s="20">
        <v>0</v>
      </c>
      <c r="L935" s="20"/>
      <c r="M935" s="20"/>
      <c r="N935" s="20">
        <v>0</v>
      </c>
      <c r="O935" s="20">
        <v>59600</v>
      </c>
      <c r="P935" s="16" t="s">
        <v>974</v>
      </c>
      <c r="Q935" s="19">
        <v>59600</v>
      </c>
      <c r="R935" s="20"/>
      <c r="S935" s="20"/>
      <c r="T935" s="20"/>
      <c r="U935" s="16">
        <v>0</v>
      </c>
      <c r="V935" s="20"/>
      <c r="W935" s="20"/>
      <c r="X935" s="20"/>
      <c r="Y935" s="20"/>
      <c r="Z935" s="20"/>
      <c r="AA935" s="20"/>
      <c r="AB935" s="20"/>
      <c r="AC935" s="16"/>
      <c r="AD935" s="20"/>
      <c r="AE935" s="20"/>
      <c r="AF935" s="20"/>
      <c r="AG935" s="25">
        <v>0</v>
      </c>
      <c r="AH935" s="16"/>
      <c r="AI935" s="16" t="s">
        <v>7585</v>
      </c>
      <c r="AJ935" s="20"/>
      <c r="AK935" s="20"/>
      <c r="AL935" s="26">
        <v>0</v>
      </c>
      <c r="AM935">
        <v>59600</v>
      </c>
    </row>
    <row r="936" spans="1:39" x14ac:dyDescent="0.25">
      <c r="A936" s="15">
        <v>928</v>
      </c>
      <c r="B936" s="16"/>
      <c r="C936" s="17" t="s">
        <v>45</v>
      </c>
      <c r="D936" s="17">
        <v>48853</v>
      </c>
      <c r="E936" s="18">
        <v>44491.322222222225</v>
      </c>
      <c r="F936" s="18">
        <v>44522</v>
      </c>
      <c r="G936" s="19">
        <v>5035526</v>
      </c>
      <c r="H936" s="20"/>
      <c r="I936" s="20"/>
      <c r="J936" s="20">
        <v>0</v>
      </c>
      <c r="K936" s="20">
        <v>0</v>
      </c>
      <c r="L936" s="20"/>
      <c r="M936" s="20"/>
      <c r="N936" s="20">
        <v>0</v>
      </c>
      <c r="O936" s="20">
        <v>5035526</v>
      </c>
      <c r="P936" s="16" t="s">
        <v>975</v>
      </c>
      <c r="Q936" s="19">
        <v>5035526</v>
      </c>
      <c r="R936" s="20"/>
      <c r="S936" s="20"/>
      <c r="T936" s="20"/>
      <c r="U936" s="16">
        <v>0</v>
      </c>
      <c r="V936" s="20"/>
      <c r="W936" s="20"/>
      <c r="X936" s="20"/>
      <c r="Y936" s="20"/>
      <c r="Z936" s="20"/>
      <c r="AA936" s="20"/>
      <c r="AB936" s="20"/>
      <c r="AC936" s="16"/>
      <c r="AD936" s="20"/>
      <c r="AE936" s="20"/>
      <c r="AF936" s="20"/>
      <c r="AG936" s="25">
        <v>0</v>
      </c>
      <c r="AH936" s="16"/>
      <c r="AI936" s="16" t="s">
        <v>7585</v>
      </c>
      <c r="AJ936" s="20"/>
      <c r="AK936" s="20"/>
      <c r="AL936" s="26">
        <v>0</v>
      </c>
      <c r="AM936">
        <v>5035526</v>
      </c>
    </row>
    <row r="937" spans="1:39" x14ac:dyDescent="0.25">
      <c r="A937" s="15">
        <v>929</v>
      </c>
      <c r="B937" s="16"/>
      <c r="C937" s="17" t="s">
        <v>45</v>
      </c>
      <c r="D937" s="17">
        <v>48860</v>
      </c>
      <c r="E937" s="18">
        <v>44491.345138888886</v>
      </c>
      <c r="F937" s="18">
        <v>44522</v>
      </c>
      <c r="G937" s="19">
        <v>326137</v>
      </c>
      <c r="H937" s="20"/>
      <c r="I937" s="20"/>
      <c r="J937" s="20">
        <v>0</v>
      </c>
      <c r="K937" s="20">
        <v>0</v>
      </c>
      <c r="L937" s="20"/>
      <c r="M937" s="20"/>
      <c r="N937" s="20">
        <v>0</v>
      </c>
      <c r="O937" s="20">
        <v>326137</v>
      </c>
      <c r="P937" s="16" t="s">
        <v>976</v>
      </c>
      <c r="Q937" s="19">
        <v>326137</v>
      </c>
      <c r="R937" s="20"/>
      <c r="S937" s="20"/>
      <c r="T937" s="20"/>
      <c r="U937" s="16">
        <v>0</v>
      </c>
      <c r="V937" s="20"/>
      <c r="W937" s="20"/>
      <c r="X937" s="20"/>
      <c r="Y937" s="20"/>
      <c r="Z937" s="20"/>
      <c r="AA937" s="20"/>
      <c r="AB937" s="20"/>
      <c r="AC937" s="16"/>
      <c r="AD937" s="20"/>
      <c r="AE937" s="20"/>
      <c r="AF937" s="20"/>
      <c r="AG937" s="25">
        <v>0</v>
      </c>
      <c r="AH937" s="16"/>
      <c r="AI937" s="16" t="s">
        <v>7585</v>
      </c>
      <c r="AJ937" s="20"/>
      <c r="AK937" s="20"/>
      <c r="AL937" s="26">
        <v>0</v>
      </c>
      <c r="AM937">
        <v>326137</v>
      </c>
    </row>
    <row r="938" spans="1:39" x14ac:dyDescent="0.25">
      <c r="A938" s="15">
        <v>930</v>
      </c>
      <c r="B938" s="16"/>
      <c r="C938" s="17" t="s">
        <v>45</v>
      </c>
      <c r="D938" s="17">
        <v>48884</v>
      </c>
      <c r="E938" s="18">
        <v>44491.43472222222</v>
      </c>
      <c r="F938" s="18">
        <v>44522</v>
      </c>
      <c r="G938" s="19">
        <v>26000</v>
      </c>
      <c r="H938" s="20"/>
      <c r="I938" s="20"/>
      <c r="J938" s="20">
        <v>0</v>
      </c>
      <c r="K938" s="20">
        <v>0</v>
      </c>
      <c r="L938" s="20"/>
      <c r="M938" s="20"/>
      <c r="N938" s="20">
        <v>0</v>
      </c>
      <c r="O938" s="20">
        <v>26000</v>
      </c>
      <c r="P938" s="16" t="s">
        <v>977</v>
      </c>
      <c r="Q938" s="19">
        <v>26000</v>
      </c>
      <c r="R938" s="20"/>
      <c r="S938" s="20"/>
      <c r="T938" s="20"/>
      <c r="U938" s="16">
        <v>0</v>
      </c>
      <c r="V938" s="20"/>
      <c r="W938" s="20"/>
      <c r="X938" s="20"/>
      <c r="Y938" s="20"/>
      <c r="Z938" s="20"/>
      <c r="AA938" s="20"/>
      <c r="AB938" s="20"/>
      <c r="AC938" s="16"/>
      <c r="AD938" s="20"/>
      <c r="AE938" s="20"/>
      <c r="AF938" s="20"/>
      <c r="AG938" s="25">
        <v>0</v>
      </c>
      <c r="AH938" s="16"/>
      <c r="AI938" s="16" t="s">
        <v>7585</v>
      </c>
      <c r="AJ938" s="20"/>
      <c r="AK938" s="20"/>
      <c r="AL938" s="26">
        <v>0</v>
      </c>
      <c r="AM938">
        <v>26000</v>
      </c>
    </row>
    <row r="939" spans="1:39" x14ac:dyDescent="0.25">
      <c r="A939" s="15">
        <v>931</v>
      </c>
      <c r="B939" s="16"/>
      <c r="C939" s="17" t="s">
        <v>45</v>
      </c>
      <c r="D939" s="17">
        <v>48958</v>
      </c>
      <c r="E939" s="18">
        <v>44491.783333333333</v>
      </c>
      <c r="F939" s="18">
        <v>44522</v>
      </c>
      <c r="G939" s="19">
        <v>230889</v>
      </c>
      <c r="H939" s="20"/>
      <c r="I939" s="20"/>
      <c r="J939" s="20">
        <v>0</v>
      </c>
      <c r="K939" s="20">
        <v>0</v>
      </c>
      <c r="L939" s="20"/>
      <c r="M939" s="20"/>
      <c r="N939" s="20">
        <v>0</v>
      </c>
      <c r="O939" s="20">
        <v>230889</v>
      </c>
      <c r="P939" s="16" t="s">
        <v>978</v>
      </c>
      <c r="Q939" s="19">
        <v>230889</v>
      </c>
      <c r="R939" s="20"/>
      <c r="S939" s="20"/>
      <c r="T939" s="20"/>
      <c r="U939" s="16">
        <v>0</v>
      </c>
      <c r="V939" s="20"/>
      <c r="W939" s="20"/>
      <c r="X939" s="20"/>
      <c r="Y939" s="20"/>
      <c r="Z939" s="20"/>
      <c r="AA939" s="20"/>
      <c r="AB939" s="20"/>
      <c r="AC939" s="16"/>
      <c r="AD939" s="20"/>
      <c r="AE939" s="20"/>
      <c r="AF939" s="20"/>
      <c r="AG939" s="25">
        <v>0</v>
      </c>
      <c r="AH939" s="16"/>
      <c r="AI939" s="16" t="s">
        <v>7585</v>
      </c>
      <c r="AJ939" s="20"/>
      <c r="AK939" s="20"/>
      <c r="AL939" s="26">
        <v>0</v>
      </c>
      <c r="AM939">
        <v>230889</v>
      </c>
    </row>
    <row r="940" spans="1:39" x14ac:dyDescent="0.25">
      <c r="A940" s="15">
        <v>932</v>
      </c>
      <c r="B940" s="16"/>
      <c r="C940" s="17" t="s">
        <v>45</v>
      </c>
      <c r="D940" s="17">
        <v>49002</v>
      </c>
      <c r="E940" s="18">
        <v>44492.457638888889</v>
      </c>
      <c r="F940" s="18">
        <v>44522</v>
      </c>
      <c r="G940" s="19">
        <v>6500</v>
      </c>
      <c r="H940" s="20"/>
      <c r="I940" s="20"/>
      <c r="J940" s="20">
        <v>0</v>
      </c>
      <c r="K940" s="20">
        <v>0</v>
      </c>
      <c r="L940" s="20"/>
      <c r="M940" s="20"/>
      <c r="N940" s="20">
        <v>0</v>
      </c>
      <c r="O940" s="20">
        <v>6500</v>
      </c>
      <c r="P940" s="16" t="s">
        <v>979</v>
      </c>
      <c r="Q940" s="19">
        <v>6500</v>
      </c>
      <c r="R940" s="20"/>
      <c r="S940" s="20"/>
      <c r="T940" s="20"/>
      <c r="U940" s="16">
        <v>0</v>
      </c>
      <c r="V940" s="20"/>
      <c r="W940" s="20"/>
      <c r="X940" s="20"/>
      <c r="Y940" s="20"/>
      <c r="Z940" s="20"/>
      <c r="AA940" s="20"/>
      <c r="AB940" s="20"/>
      <c r="AC940" s="16"/>
      <c r="AD940" s="20"/>
      <c r="AE940" s="20"/>
      <c r="AF940" s="20"/>
      <c r="AG940" s="25">
        <v>0</v>
      </c>
      <c r="AH940" s="16"/>
      <c r="AI940" s="16" t="s">
        <v>7585</v>
      </c>
      <c r="AJ940" s="20"/>
      <c r="AK940" s="20"/>
      <c r="AL940" s="26">
        <v>0</v>
      </c>
      <c r="AM940">
        <v>6500</v>
      </c>
    </row>
    <row r="941" spans="1:39" x14ac:dyDescent="0.25">
      <c r="A941" s="15">
        <v>933</v>
      </c>
      <c r="B941" s="16"/>
      <c r="C941" s="17" t="s">
        <v>45</v>
      </c>
      <c r="D941" s="17">
        <v>49078</v>
      </c>
      <c r="E941" s="18">
        <v>44493.438888888886</v>
      </c>
      <c r="F941" s="18">
        <v>44522</v>
      </c>
      <c r="G941" s="19">
        <v>234686</v>
      </c>
      <c r="H941" s="20"/>
      <c r="I941" s="20"/>
      <c r="J941" s="20">
        <v>0</v>
      </c>
      <c r="K941" s="20">
        <v>0</v>
      </c>
      <c r="L941" s="20"/>
      <c r="M941" s="20"/>
      <c r="N941" s="20">
        <v>0</v>
      </c>
      <c r="O941" s="20">
        <v>234686</v>
      </c>
      <c r="P941" s="16" t="s">
        <v>980</v>
      </c>
      <c r="Q941" s="19">
        <v>234686</v>
      </c>
      <c r="R941" s="20"/>
      <c r="S941" s="20"/>
      <c r="T941" s="20"/>
      <c r="U941" s="16">
        <v>0</v>
      </c>
      <c r="V941" s="20"/>
      <c r="W941" s="20"/>
      <c r="X941" s="20"/>
      <c r="Y941" s="20"/>
      <c r="Z941" s="20"/>
      <c r="AA941" s="20"/>
      <c r="AB941" s="20"/>
      <c r="AC941" s="16"/>
      <c r="AD941" s="20"/>
      <c r="AE941" s="20"/>
      <c r="AF941" s="20"/>
      <c r="AG941" s="25">
        <v>0</v>
      </c>
      <c r="AH941" s="16"/>
      <c r="AI941" s="16" t="s">
        <v>7585</v>
      </c>
      <c r="AJ941" s="20"/>
      <c r="AK941" s="20"/>
      <c r="AL941" s="26">
        <v>0</v>
      </c>
      <c r="AM941">
        <v>234686</v>
      </c>
    </row>
    <row r="942" spans="1:39" x14ac:dyDescent="0.25">
      <c r="A942" s="15">
        <v>934</v>
      </c>
      <c r="B942" s="16"/>
      <c r="C942" s="17" t="s">
        <v>45</v>
      </c>
      <c r="D942" s="17">
        <v>49087</v>
      </c>
      <c r="E942" s="18">
        <v>44493.555555555555</v>
      </c>
      <c r="F942" s="18">
        <v>44522</v>
      </c>
      <c r="G942" s="19">
        <v>69595</v>
      </c>
      <c r="H942" s="20"/>
      <c r="I942" s="20"/>
      <c r="J942" s="20">
        <v>0</v>
      </c>
      <c r="K942" s="20">
        <v>0</v>
      </c>
      <c r="L942" s="20"/>
      <c r="M942" s="20"/>
      <c r="N942" s="20">
        <v>0</v>
      </c>
      <c r="O942" s="20">
        <v>69595</v>
      </c>
      <c r="P942" s="16" t="s">
        <v>981</v>
      </c>
      <c r="Q942" s="19">
        <v>69595</v>
      </c>
      <c r="R942" s="20"/>
      <c r="S942" s="20"/>
      <c r="T942" s="20"/>
      <c r="U942" s="16">
        <v>0</v>
      </c>
      <c r="V942" s="20"/>
      <c r="W942" s="20"/>
      <c r="X942" s="20"/>
      <c r="Y942" s="20"/>
      <c r="Z942" s="20"/>
      <c r="AA942" s="20"/>
      <c r="AB942" s="20"/>
      <c r="AC942" s="16"/>
      <c r="AD942" s="20"/>
      <c r="AE942" s="20"/>
      <c r="AF942" s="20"/>
      <c r="AG942" s="25">
        <v>0</v>
      </c>
      <c r="AH942" s="16"/>
      <c r="AI942" s="16" t="s">
        <v>7585</v>
      </c>
      <c r="AJ942" s="20"/>
      <c r="AK942" s="20"/>
      <c r="AL942" s="26">
        <v>0</v>
      </c>
      <c r="AM942">
        <v>69595</v>
      </c>
    </row>
    <row r="943" spans="1:39" x14ac:dyDescent="0.25">
      <c r="A943" s="15">
        <v>935</v>
      </c>
      <c r="B943" s="16"/>
      <c r="C943" s="17" t="s">
        <v>45</v>
      </c>
      <c r="D943" s="17">
        <v>49098</v>
      </c>
      <c r="E943" s="18">
        <v>44493.779861111114</v>
      </c>
      <c r="F943" s="18">
        <v>44522</v>
      </c>
      <c r="G943" s="19">
        <v>78058</v>
      </c>
      <c r="H943" s="20"/>
      <c r="I943" s="20"/>
      <c r="J943" s="20">
        <v>0</v>
      </c>
      <c r="K943" s="20">
        <v>0</v>
      </c>
      <c r="L943" s="20"/>
      <c r="M943" s="20"/>
      <c r="N943" s="20">
        <v>0</v>
      </c>
      <c r="O943" s="20">
        <v>78058</v>
      </c>
      <c r="P943" s="16" t="s">
        <v>982</v>
      </c>
      <c r="Q943" s="19">
        <v>78058</v>
      </c>
      <c r="R943" s="20"/>
      <c r="S943" s="20"/>
      <c r="T943" s="20"/>
      <c r="U943" s="16">
        <v>0</v>
      </c>
      <c r="V943" s="20"/>
      <c r="W943" s="20"/>
      <c r="X943" s="20"/>
      <c r="Y943" s="20"/>
      <c r="Z943" s="20"/>
      <c r="AA943" s="20"/>
      <c r="AB943" s="20"/>
      <c r="AC943" s="16"/>
      <c r="AD943" s="20"/>
      <c r="AE943" s="20"/>
      <c r="AF943" s="20"/>
      <c r="AG943" s="25">
        <v>0</v>
      </c>
      <c r="AH943" s="16"/>
      <c r="AI943" s="16" t="s">
        <v>7585</v>
      </c>
      <c r="AJ943" s="20"/>
      <c r="AK943" s="20"/>
      <c r="AL943" s="26">
        <v>0</v>
      </c>
      <c r="AM943">
        <v>78058</v>
      </c>
    </row>
    <row r="944" spans="1:39" x14ac:dyDescent="0.25">
      <c r="A944" s="15">
        <v>936</v>
      </c>
      <c r="B944" s="16"/>
      <c r="C944" s="17" t="s">
        <v>45</v>
      </c>
      <c r="D944" s="17">
        <v>49108</v>
      </c>
      <c r="E944" s="18">
        <v>44493.929166666669</v>
      </c>
      <c r="F944" s="18">
        <v>44522</v>
      </c>
      <c r="G944" s="19">
        <v>253648</v>
      </c>
      <c r="H944" s="20"/>
      <c r="I944" s="20"/>
      <c r="J944" s="20">
        <v>0</v>
      </c>
      <c r="K944" s="20">
        <v>0</v>
      </c>
      <c r="L944" s="20"/>
      <c r="M944" s="20"/>
      <c r="N944" s="20">
        <v>0</v>
      </c>
      <c r="O944" s="20">
        <v>253648</v>
      </c>
      <c r="P944" s="16" t="s">
        <v>983</v>
      </c>
      <c r="Q944" s="19">
        <v>253648</v>
      </c>
      <c r="R944" s="20"/>
      <c r="S944" s="20"/>
      <c r="T944" s="20"/>
      <c r="U944" s="16">
        <v>0</v>
      </c>
      <c r="V944" s="20"/>
      <c r="W944" s="20"/>
      <c r="X944" s="20"/>
      <c r="Y944" s="20"/>
      <c r="Z944" s="20"/>
      <c r="AA944" s="20"/>
      <c r="AB944" s="20"/>
      <c r="AC944" s="16"/>
      <c r="AD944" s="20"/>
      <c r="AE944" s="20"/>
      <c r="AF944" s="20"/>
      <c r="AG944" s="25">
        <v>0</v>
      </c>
      <c r="AH944" s="16"/>
      <c r="AI944" s="16" t="s">
        <v>7585</v>
      </c>
      <c r="AJ944" s="20"/>
      <c r="AK944" s="20"/>
      <c r="AL944" s="26">
        <v>0</v>
      </c>
      <c r="AM944">
        <v>253648</v>
      </c>
    </row>
    <row r="945" spans="1:39" x14ac:dyDescent="0.25">
      <c r="A945" s="15">
        <v>937</v>
      </c>
      <c r="B945" s="16"/>
      <c r="C945" s="17" t="s">
        <v>45</v>
      </c>
      <c r="D945" s="17">
        <v>49112</v>
      </c>
      <c r="E945" s="18">
        <v>44494.038888888892</v>
      </c>
      <c r="F945" s="18">
        <v>44522</v>
      </c>
      <c r="G945" s="19">
        <v>105122</v>
      </c>
      <c r="H945" s="20"/>
      <c r="I945" s="20"/>
      <c r="J945" s="20">
        <v>0</v>
      </c>
      <c r="K945" s="20">
        <v>0</v>
      </c>
      <c r="L945" s="20"/>
      <c r="M945" s="20"/>
      <c r="N945" s="20">
        <v>0</v>
      </c>
      <c r="O945" s="20">
        <v>105122</v>
      </c>
      <c r="P945" s="16" t="s">
        <v>984</v>
      </c>
      <c r="Q945" s="19">
        <v>105122</v>
      </c>
      <c r="R945" s="20"/>
      <c r="S945" s="20"/>
      <c r="T945" s="20"/>
      <c r="U945" s="16">
        <v>0</v>
      </c>
      <c r="V945" s="20"/>
      <c r="W945" s="20"/>
      <c r="X945" s="20"/>
      <c r="Y945" s="20"/>
      <c r="Z945" s="20"/>
      <c r="AA945" s="20"/>
      <c r="AB945" s="20"/>
      <c r="AC945" s="16"/>
      <c r="AD945" s="20"/>
      <c r="AE945" s="20"/>
      <c r="AF945" s="20"/>
      <c r="AG945" s="25">
        <v>0</v>
      </c>
      <c r="AH945" s="16"/>
      <c r="AI945" s="16" t="s">
        <v>7585</v>
      </c>
      <c r="AJ945" s="20"/>
      <c r="AK945" s="20"/>
      <c r="AL945" s="26">
        <v>0</v>
      </c>
      <c r="AM945">
        <v>105122</v>
      </c>
    </row>
    <row r="946" spans="1:39" x14ac:dyDescent="0.25">
      <c r="A946" s="15">
        <v>938</v>
      </c>
      <c r="B946" s="16"/>
      <c r="C946" s="17" t="s">
        <v>45</v>
      </c>
      <c r="D946" s="17">
        <v>49121</v>
      </c>
      <c r="E946" s="18">
        <v>44494.347916666666</v>
      </c>
      <c r="F946" s="18">
        <v>44522</v>
      </c>
      <c r="G946" s="19">
        <v>6500</v>
      </c>
      <c r="H946" s="20"/>
      <c r="I946" s="20"/>
      <c r="J946" s="20">
        <v>0</v>
      </c>
      <c r="K946" s="20">
        <v>0</v>
      </c>
      <c r="L946" s="20"/>
      <c r="M946" s="20"/>
      <c r="N946" s="20">
        <v>0</v>
      </c>
      <c r="O946" s="20">
        <v>6500</v>
      </c>
      <c r="P946" s="16" t="s">
        <v>985</v>
      </c>
      <c r="Q946" s="19">
        <v>6500</v>
      </c>
      <c r="R946" s="20"/>
      <c r="S946" s="20"/>
      <c r="T946" s="20"/>
      <c r="U946" s="16">
        <v>0</v>
      </c>
      <c r="V946" s="20"/>
      <c r="W946" s="20"/>
      <c r="X946" s="20"/>
      <c r="Y946" s="20"/>
      <c r="Z946" s="20"/>
      <c r="AA946" s="20"/>
      <c r="AB946" s="20"/>
      <c r="AC946" s="16"/>
      <c r="AD946" s="20"/>
      <c r="AE946" s="20"/>
      <c r="AF946" s="20"/>
      <c r="AG946" s="25">
        <v>0</v>
      </c>
      <c r="AH946" s="16"/>
      <c r="AI946" s="16" t="s">
        <v>7585</v>
      </c>
      <c r="AJ946" s="20"/>
      <c r="AK946" s="20"/>
      <c r="AL946" s="26">
        <v>0</v>
      </c>
      <c r="AM946">
        <v>6500</v>
      </c>
    </row>
    <row r="947" spans="1:39" x14ac:dyDescent="0.25">
      <c r="A947" s="15">
        <v>939</v>
      </c>
      <c r="B947" s="16"/>
      <c r="C947" s="17" t="s">
        <v>45</v>
      </c>
      <c r="D947" s="17">
        <v>49142</v>
      </c>
      <c r="E947" s="18">
        <v>44494.454861111109</v>
      </c>
      <c r="F947" s="18">
        <v>44522</v>
      </c>
      <c r="G947" s="19">
        <v>59600</v>
      </c>
      <c r="H947" s="20"/>
      <c r="I947" s="20"/>
      <c r="J947" s="20">
        <v>0</v>
      </c>
      <c r="K947" s="20">
        <v>0</v>
      </c>
      <c r="L947" s="20"/>
      <c r="M947" s="20"/>
      <c r="N947" s="20">
        <v>0</v>
      </c>
      <c r="O947" s="20">
        <v>59600</v>
      </c>
      <c r="P947" s="16" t="s">
        <v>986</v>
      </c>
      <c r="Q947" s="19">
        <v>59600</v>
      </c>
      <c r="R947" s="20"/>
      <c r="S947" s="20"/>
      <c r="T947" s="20"/>
      <c r="U947" s="16">
        <v>0</v>
      </c>
      <c r="V947" s="20"/>
      <c r="W947" s="20"/>
      <c r="X947" s="20"/>
      <c r="Y947" s="20"/>
      <c r="Z947" s="20"/>
      <c r="AA947" s="20"/>
      <c r="AB947" s="20"/>
      <c r="AC947" s="16"/>
      <c r="AD947" s="20"/>
      <c r="AE947" s="20"/>
      <c r="AF947" s="20"/>
      <c r="AG947" s="25">
        <v>0</v>
      </c>
      <c r="AH947" s="16"/>
      <c r="AI947" s="16" t="s">
        <v>7585</v>
      </c>
      <c r="AJ947" s="20"/>
      <c r="AK947" s="20"/>
      <c r="AL947" s="26">
        <v>0</v>
      </c>
      <c r="AM947">
        <v>59600</v>
      </c>
    </row>
    <row r="948" spans="1:39" x14ac:dyDescent="0.25">
      <c r="A948" s="15">
        <v>940</v>
      </c>
      <c r="B948" s="16"/>
      <c r="C948" s="17" t="s">
        <v>45</v>
      </c>
      <c r="D948" s="17">
        <v>49150</v>
      </c>
      <c r="E948" s="18">
        <v>44494.527083333334</v>
      </c>
      <c r="F948" s="18">
        <v>44522</v>
      </c>
      <c r="G948" s="19">
        <v>108632</v>
      </c>
      <c r="H948" s="20"/>
      <c r="I948" s="20"/>
      <c r="J948" s="20">
        <v>0</v>
      </c>
      <c r="K948" s="20">
        <v>0</v>
      </c>
      <c r="L948" s="20"/>
      <c r="M948" s="20"/>
      <c r="N948" s="20">
        <v>0</v>
      </c>
      <c r="O948" s="20">
        <v>108632</v>
      </c>
      <c r="P948" s="16" t="s">
        <v>987</v>
      </c>
      <c r="Q948" s="19">
        <v>108632</v>
      </c>
      <c r="R948" s="20"/>
      <c r="S948" s="20"/>
      <c r="T948" s="20"/>
      <c r="U948" s="16">
        <v>0</v>
      </c>
      <c r="V948" s="20"/>
      <c r="W948" s="20"/>
      <c r="X948" s="20"/>
      <c r="Y948" s="20"/>
      <c r="Z948" s="20"/>
      <c r="AA948" s="20"/>
      <c r="AB948" s="20"/>
      <c r="AC948" s="16"/>
      <c r="AD948" s="20"/>
      <c r="AE948" s="20"/>
      <c r="AF948" s="20"/>
      <c r="AG948" s="25">
        <v>0</v>
      </c>
      <c r="AH948" s="16"/>
      <c r="AI948" s="16" t="s">
        <v>7585</v>
      </c>
      <c r="AJ948" s="20"/>
      <c r="AK948" s="20"/>
      <c r="AL948" s="26">
        <v>0</v>
      </c>
      <c r="AM948">
        <v>108632</v>
      </c>
    </row>
    <row r="949" spans="1:39" x14ac:dyDescent="0.25">
      <c r="A949" s="15">
        <v>941</v>
      </c>
      <c r="B949" s="16"/>
      <c r="C949" s="17" t="s">
        <v>45</v>
      </c>
      <c r="D949" s="17">
        <v>49197</v>
      </c>
      <c r="E949" s="18">
        <v>44494.769444444442</v>
      </c>
      <c r="F949" s="18">
        <v>44522</v>
      </c>
      <c r="G949" s="19">
        <v>202914</v>
      </c>
      <c r="H949" s="20"/>
      <c r="I949" s="20"/>
      <c r="J949" s="20">
        <v>0</v>
      </c>
      <c r="K949" s="20">
        <v>0</v>
      </c>
      <c r="L949" s="20"/>
      <c r="M949" s="20"/>
      <c r="N949" s="20">
        <v>0</v>
      </c>
      <c r="O949" s="20">
        <v>202914</v>
      </c>
      <c r="P949" s="16" t="s">
        <v>988</v>
      </c>
      <c r="Q949" s="19">
        <v>202914</v>
      </c>
      <c r="R949" s="20"/>
      <c r="S949" s="20"/>
      <c r="T949" s="20"/>
      <c r="U949" s="16">
        <v>0</v>
      </c>
      <c r="V949" s="20"/>
      <c r="W949" s="20"/>
      <c r="X949" s="20"/>
      <c r="Y949" s="20"/>
      <c r="Z949" s="20"/>
      <c r="AA949" s="20"/>
      <c r="AB949" s="20"/>
      <c r="AC949" s="16"/>
      <c r="AD949" s="20"/>
      <c r="AE949" s="20"/>
      <c r="AF949" s="20"/>
      <c r="AG949" s="25">
        <v>0</v>
      </c>
      <c r="AH949" s="16"/>
      <c r="AI949" s="16" t="s">
        <v>7585</v>
      </c>
      <c r="AJ949" s="20"/>
      <c r="AK949" s="20"/>
      <c r="AL949" s="26">
        <v>0</v>
      </c>
      <c r="AM949">
        <v>202914</v>
      </c>
    </row>
    <row r="950" spans="1:39" x14ac:dyDescent="0.25">
      <c r="A950" s="15">
        <v>942</v>
      </c>
      <c r="B950" s="16"/>
      <c r="C950" s="17" t="s">
        <v>45</v>
      </c>
      <c r="D950" s="17">
        <v>49243</v>
      </c>
      <c r="E950" s="18">
        <v>44495.426388888889</v>
      </c>
      <c r="F950" s="18">
        <v>44522</v>
      </c>
      <c r="G950" s="19">
        <v>143556</v>
      </c>
      <c r="H950" s="20"/>
      <c r="I950" s="20"/>
      <c r="J950" s="20">
        <v>0</v>
      </c>
      <c r="K950" s="20">
        <v>0</v>
      </c>
      <c r="L950" s="20"/>
      <c r="M950" s="20"/>
      <c r="N950" s="20">
        <v>0</v>
      </c>
      <c r="O950" s="20">
        <v>143556</v>
      </c>
      <c r="P950" s="16" t="s">
        <v>989</v>
      </c>
      <c r="Q950" s="19">
        <v>143556</v>
      </c>
      <c r="R950" s="20"/>
      <c r="S950" s="20"/>
      <c r="T950" s="20"/>
      <c r="U950" s="16">
        <v>0</v>
      </c>
      <c r="V950" s="20"/>
      <c r="W950" s="20"/>
      <c r="X950" s="20"/>
      <c r="Y950" s="20"/>
      <c r="Z950" s="20"/>
      <c r="AA950" s="20"/>
      <c r="AB950" s="20"/>
      <c r="AC950" s="16"/>
      <c r="AD950" s="20"/>
      <c r="AE950" s="20"/>
      <c r="AF950" s="20"/>
      <c r="AG950" s="25">
        <v>0</v>
      </c>
      <c r="AH950" s="16"/>
      <c r="AI950" s="16" t="s">
        <v>7585</v>
      </c>
      <c r="AJ950" s="20"/>
      <c r="AK950" s="20"/>
      <c r="AL950" s="26">
        <v>0</v>
      </c>
      <c r="AM950">
        <v>143556</v>
      </c>
    </row>
    <row r="951" spans="1:39" x14ac:dyDescent="0.25">
      <c r="A951" s="15">
        <v>943</v>
      </c>
      <c r="B951" s="16"/>
      <c r="C951" s="17" t="s">
        <v>45</v>
      </c>
      <c r="D951" s="17">
        <v>49384</v>
      </c>
      <c r="E951" s="18">
        <v>44496.572916666664</v>
      </c>
      <c r="F951" s="18">
        <v>44522</v>
      </c>
      <c r="G951" s="19">
        <v>6500</v>
      </c>
      <c r="H951" s="20"/>
      <c r="I951" s="20"/>
      <c r="J951" s="20">
        <v>0</v>
      </c>
      <c r="K951" s="20">
        <v>0</v>
      </c>
      <c r="L951" s="20"/>
      <c r="M951" s="20"/>
      <c r="N951" s="20">
        <v>0</v>
      </c>
      <c r="O951" s="20">
        <v>6500</v>
      </c>
      <c r="P951" s="16" t="s">
        <v>990</v>
      </c>
      <c r="Q951" s="19">
        <v>6500</v>
      </c>
      <c r="R951" s="20"/>
      <c r="S951" s="20"/>
      <c r="T951" s="20"/>
      <c r="U951" s="16">
        <v>0</v>
      </c>
      <c r="V951" s="20"/>
      <c r="W951" s="20"/>
      <c r="X951" s="20"/>
      <c r="Y951" s="20"/>
      <c r="Z951" s="20"/>
      <c r="AA951" s="20"/>
      <c r="AB951" s="20"/>
      <c r="AC951" s="16"/>
      <c r="AD951" s="20"/>
      <c r="AE951" s="20"/>
      <c r="AF951" s="20"/>
      <c r="AG951" s="25">
        <v>0</v>
      </c>
      <c r="AH951" s="16"/>
      <c r="AI951" s="16" t="s">
        <v>7585</v>
      </c>
      <c r="AJ951" s="20"/>
      <c r="AK951" s="20"/>
      <c r="AL951" s="26">
        <v>0</v>
      </c>
      <c r="AM951">
        <v>6500</v>
      </c>
    </row>
    <row r="952" spans="1:39" x14ac:dyDescent="0.25">
      <c r="A952" s="15">
        <v>944</v>
      </c>
      <c r="B952" s="16"/>
      <c r="C952" s="17" t="s">
        <v>45</v>
      </c>
      <c r="D952" s="17">
        <v>49392</v>
      </c>
      <c r="E952" s="18">
        <v>44496.625694444447</v>
      </c>
      <c r="F952" s="18">
        <v>44522</v>
      </c>
      <c r="G952" s="19">
        <v>123111</v>
      </c>
      <c r="H952" s="20"/>
      <c r="I952" s="20"/>
      <c r="J952" s="20">
        <v>0</v>
      </c>
      <c r="K952" s="20">
        <v>0</v>
      </c>
      <c r="L952" s="20"/>
      <c r="M952" s="20"/>
      <c r="N952" s="20">
        <v>0</v>
      </c>
      <c r="O952" s="20">
        <v>123111</v>
      </c>
      <c r="P952" s="16" t="s">
        <v>991</v>
      </c>
      <c r="Q952" s="19">
        <v>123111</v>
      </c>
      <c r="R952" s="20"/>
      <c r="S952" s="20"/>
      <c r="T952" s="20"/>
      <c r="U952" s="16">
        <v>0</v>
      </c>
      <c r="V952" s="20"/>
      <c r="W952" s="20"/>
      <c r="X952" s="20"/>
      <c r="Y952" s="20"/>
      <c r="Z952" s="20"/>
      <c r="AA952" s="20"/>
      <c r="AB952" s="20"/>
      <c r="AC952" s="16"/>
      <c r="AD952" s="20"/>
      <c r="AE952" s="20"/>
      <c r="AF952" s="20"/>
      <c r="AG952" s="25">
        <v>0</v>
      </c>
      <c r="AH952" s="16"/>
      <c r="AI952" s="16" t="s">
        <v>7585</v>
      </c>
      <c r="AJ952" s="20"/>
      <c r="AK952" s="20"/>
      <c r="AL952" s="26">
        <v>0</v>
      </c>
      <c r="AM952">
        <v>123111</v>
      </c>
    </row>
    <row r="953" spans="1:39" x14ac:dyDescent="0.25">
      <c r="A953" s="15">
        <v>945</v>
      </c>
      <c r="B953" s="16"/>
      <c r="C953" s="17" t="s">
        <v>45</v>
      </c>
      <c r="D953" s="17">
        <v>49403</v>
      </c>
      <c r="E953" s="18">
        <v>44496.658333333333</v>
      </c>
      <c r="F953" s="18">
        <v>44522</v>
      </c>
      <c r="G953" s="19">
        <v>97435</v>
      </c>
      <c r="H953" s="20"/>
      <c r="I953" s="20"/>
      <c r="J953" s="20">
        <v>0</v>
      </c>
      <c r="K953" s="20">
        <v>0</v>
      </c>
      <c r="L953" s="20"/>
      <c r="M953" s="20"/>
      <c r="N953" s="20">
        <v>0</v>
      </c>
      <c r="O953" s="20">
        <v>97435</v>
      </c>
      <c r="P953" s="16" t="s">
        <v>992</v>
      </c>
      <c r="Q953" s="19">
        <v>97435</v>
      </c>
      <c r="R953" s="20"/>
      <c r="S953" s="20"/>
      <c r="T953" s="20"/>
      <c r="U953" s="16">
        <v>0</v>
      </c>
      <c r="V953" s="20"/>
      <c r="W953" s="20"/>
      <c r="X953" s="20"/>
      <c r="Y953" s="20"/>
      <c r="Z953" s="20"/>
      <c r="AA953" s="20"/>
      <c r="AB953" s="20"/>
      <c r="AC953" s="16"/>
      <c r="AD953" s="20"/>
      <c r="AE953" s="20"/>
      <c r="AF953" s="20"/>
      <c r="AG953" s="25">
        <v>0</v>
      </c>
      <c r="AH953" s="16"/>
      <c r="AI953" s="16" t="s">
        <v>7585</v>
      </c>
      <c r="AJ953" s="20"/>
      <c r="AK953" s="20"/>
      <c r="AL953" s="26">
        <v>0</v>
      </c>
      <c r="AM953">
        <v>97435</v>
      </c>
    </row>
    <row r="954" spans="1:39" x14ac:dyDescent="0.25">
      <c r="A954" s="15">
        <v>946</v>
      </c>
      <c r="B954" s="16"/>
      <c r="C954" s="17" t="s">
        <v>45</v>
      </c>
      <c r="D954" s="17">
        <v>49433</v>
      </c>
      <c r="E954" s="18">
        <v>44496.792361111111</v>
      </c>
      <c r="F954" s="18">
        <v>44522</v>
      </c>
      <c r="G954" s="19">
        <v>298860</v>
      </c>
      <c r="H954" s="20"/>
      <c r="I954" s="20"/>
      <c r="J954" s="20">
        <v>0</v>
      </c>
      <c r="K954" s="20">
        <v>0</v>
      </c>
      <c r="L954" s="20"/>
      <c r="M954" s="20"/>
      <c r="N954" s="20">
        <v>0</v>
      </c>
      <c r="O954" s="20">
        <v>298860</v>
      </c>
      <c r="P954" s="16" t="s">
        <v>993</v>
      </c>
      <c r="Q954" s="19">
        <v>298860</v>
      </c>
      <c r="R954" s="20"/>
      <c r="S954" s="20"/>
      <c r="T954" s="20"/>
      <c r="U954" s="16">
        <v>0</v>
      </c>
      <c r="V954" s="20"/>
      <c r="W954" s="20"/>
      <c r="X954" s="20"/>
      <c r="Y954" s="20"/>
      <c r="Z954" s="20"/>
      <c r="AA954" s="20"/>
      <c r="AB954" s="20"/>
      <c r="AC954" s="16"/>
      <c r="AD954" s="20"/>
      <c r="AE954" s="20"/>
      <c r="AF954" s="20"/>
      <c r="AG954" s="25">
        <v>0</v>
      </c>
      <c r="AH954" s="16"/>
      <c r="AI954" s="16" t="s">
        <v>7585</v>
      </c>
      <c r="AJ954" s="20"/>
      <c r="AK954" s="20"/>
      <c r="AL954" s="26">
        <v>0</v>
      </c>
      <c r="AM954">
        <v>298860</v>
      </c>
    </row>
    <row r="955" spans="1:39" x14ac:dyDescent="0.25">
      <c r="A955" s="15">
        <v>947</v>
      </c>
      <c r="B955" s="16"/>
      <c r="C955" s="17" t="s">
        <v>45</v>
      </c>
      <c r="D955" s="17">
        <v>49434</v>
      </c>
      <c r="E955" s="18">
        <v>44496.793749999997</v>
      </c>
      <c r="F955" s="18">
        <v>44522</v>
      </c>
      <c r="G955" s="19">
        <v>80800</v>
      </c>
      <c r="H955" s="20"/>
      <c r="I955" s="20"/>
      <c r="J955" s="20">
        <v>0</v>
      </c>
      <c r="K955" s="20">
        <v>0</v>
      </c>
      <c r="L955" s="20"/>
      <c r="M955" s="20"/>
      <c r="N955" s="20">
        <v>0</v>
      </c>
      <c r="O955" s="20">
        <v>80800</v>
      </c>
      <c r="P955" s="16" t="s">
        <v>994</v>
      </c>
      <c r="Q955" s="19">
        <v>80800</v>
      </c>
      <c r="R955" s="20"/>
      <c r="S955" s="20"/>
      <c r="T955" s="20"/>
      <c r="U955" s="16">
        <v>0</v>
      </c>
      <c r="V955" s="20"/>
      <c r="W955" s="20"/>
      <c r="X955" s="20"/>
      <c r="Y955" s="20"/>
      <c r="Z955" s="20"/>
      <c r="AA955" s="20"/>
      <c r="AB955" s="20"/>
      <c r="AC955" s="16"/>
      <c r="AD955" s="20"/>
      <c r="AE955" s="20"/>
      <c r="AF955" s="20"/>
      <c r="AG955" s="25">
        <v>0</v>
      </c>
      <c r="AH955" s="16"/>
      <c r="AI955" s="16" t="s">
        <v>7585</v>
      </c>
      <c r="AJ955" s="20"/>
      <c r="AK955" s="20"/>
      <c r="AL955" s="26">
        <v>0</v>
      </c>
      <c r="AM955">
        <v>80800</v>
      </c>
    </row>
    <row r="956" spans="1:39" x14ac:dyDescent="0.25">
      <c r="A956" s="15">
        <v>948</v>
      </c>
      <c r="B956" s="16"/>
      <c r="C956" s="17" t="s">
        <v>45</v>
      </c>
      <c r="D956" s="17">
        <v>49488</v>
      </c>
      <c r="E956" s="18">
        <v>44497.40347222222</v>
      </c>
      <c r="F956" s="18">
        <v>44522</v>
      </c>
      <c r="G956" s="19">
        <v>59600</v>
      </c>
      <c r="H956" s="20"/>
      <c r="I956" s="20"/>
      <c r="J956" s="20">
        <v>0</v>
      </c>
      <c r="K956" s="20">
        <v>0</v>
      </c>
      <c r="L956" s="20"/>
      <c r="M956" s="20"/>
      <c r="N956" s="20">
        <v>0</v>
      </c>
      <c r="O956" s="20">
        <v>59600</v>
      </c>
      <c r="P956" s="16" t="s">
        <v>995</v>
      </c>
      <c r="Q956" s="19">
        <v>59600</v>
      </c>
      <c r="R956" s="20"/>
      <c r="S956" s="20"/>
      <c r="T956" s="20"/>
      <c r="U956" s="16">
        <v>0</v>
      </c>
      <c r="V956" s="20"/>
      <c r="W956" s="20"/>
      <c r="X956" s="20"/>
      <c r="Y956" s="20"/>
      <c r="Z956" s="20"/>
      <c r="AA956" s="20"/>
      <c r="AB956" s="20"/>
      <c r="AC956" s="16"/>
      <c r="AD956" s="20"/>
      <c r="AE956" s="20"/>
      <c r="AF956" s="20"/>
      <c r="AG956" s="25">
        <v>0</v>
      </c>
      <c r="AH956" s="16"/>
      <c r="AI956" s="16" t="s">
        <v>7585</v>
      </c>
      <c r="AJ956" s="20"/>
      <c r="AK956" s="20"/>
      <c r="AL956" s="26">
        <v>0</v>
      </c>
      <c r="AM956">
        <v>59600</v>
      </c>
    </row>
    <row r="957" spans="1:39" x14ac:dyDescent="0.25">
      <c r="A957" s="15">
        <v>949</v>
      </c>
      <c r="B957" s="16"/>
      <c r="C957" s="17" t="s">
        <v>45</v>
      </c>
      <c r="D957" s="17">
        <v>49502</v>
      </c>
      <c r="E957" s="18">
        <v>44497.445138888892</v>
      </c>
      <c r="F957" s="18">
        <v>44522</v>
      </c>
      <c r="G957" s="19">
        <v>26000</v>
      </c>
      <c r="H957" s="20"/>
      <c r="I957" s="20"/>
      <c r="J957" s="20">
        <v>0</v>
      </c>
      <c r="K957" s="20">
        <v>0</v>
      </c>
      <c r="L957" s="20"/>
      <c r="M957" s="20"/>
      <c r="N957" s="20">
        <v>0</v>
      </c>
      <c r="O957" s="20">
        <v>26000</v>
      </c>
      <c r="P957" s="16" t="s">
        <v>996</v>
      </c>
      <c r="Q957" s="19">
        <v>26000</v>
      </c>
      <c r="R957" s="20"/>
      <c r="S957" s="20"/>
      <c r="T957" s="20"/>
      <c r="U957" s="16">
        <v>0</v>
      </c>
      <c r="V957" s="20"/>
      <c r="W957" s="20"/>
      <c r="X957" s="20"/>
      <c r="Y957" s="20"/>
      <c r="Z957" s="20"/>
      <c r="AA957" s="20"/>
      <c r="AB957" s="20"/>
      <c r="AC957" s="16"/>
      <c r="AD957" s="20"/>
      <c r="AE957" s="20"/>
      <c r="AF957" s="20"/>
      <c r="AG957" s="25">
        <v>0</v>
      </c>
      <c r="AH957" s="16"/>
      <c r="AI957" s="16" t="s">
        <v>7585</v>
      </c>
      <c r="AJ957" s="20"/>
      <c r="AK957" s="20"/>
      <c r="AL957" s="26">
        <v>0</v>
      </c>
      <c r="AM957">
        <v>26000</v>
      </c>
    </row>
    <row r="958" spans="1:39" x14ac:dyDescent="0.25">
      <c r="A958" s="15">
        <v>950</v>
      </c>
      <c r="B958" s="16"/>
      <c r="C958" s="17" t="s">
        <v>45</v>
      </c>
      <c r="D958" s="17">
        <v>49554</v>
      </c>
      <c r="E958" s="18">
        <v>44497.652083333334</v>
      </c>
      <c r="F958" s="18">
        <v>44522</v>
      </c>
      <c r="G958" s="19">
        <v>112145</v>
      </c>
      <c r="H958" s="20"/>
      <c r="I958" s="20"/>
      <c r="J958" s="20">
        <v>0</v>
      </c>
      <c r="K958" s="20">
        <v>0</v>
      </c>
      <c r="L958" s="20"/>
      <c r="M958" s="20"/>
      <c r="N958" s="20">
        <v>0</v>
      </c>
      <c r="O958" s="20">
        <v>112145</v>
      </c>
      <c r="P958" s="16" t="s">
        <v>997</v>
      </c>
      <c r="Q958" s="19">
        <v>112145</v>
      </c>
      <c r="R958" s="20"/>
      <c r="S958" s="20"/>
      <c r="T958" s="20"/>
      <c r="U958" s="16">
        <v>0</v>
      </c>
      <c r="V958" s="20"/>
      <c r="W958" s="20"/>
      <c r="X958" s="20"/>
      <c r="Y958" s="20"/>
      <c r="Z958" s="20"/>
      <c r="AA958" s="20"/>
      <c r="AB958" s="20"/>
      <c r="AC958" s="16"/>
      <c r="AD958" s="20"/>
      <c r="AE958" s="20"/>
      <c r="AF958" s="20"/>
      <c r="AG958" s="25">
        <v>0</v>
      </c>
      <c r="AH958" s="16"/>
      <c r="AI958" s="16" t="s">
        <v>7585</v>
      </c>
      <c r="AJ958" s="20"/>
      <c r="AK958" s="20"/>
      <c r="AL958" s="26">
        <v>0</v>
      </c>
      <c r="AM958">
        <v>112145</v>
      </c>
    </row>
    <row r="959" spans="1:39" x14ac:dyDescent="0.25">
      <c r="A959" s="15">
        <v>951</v>
      </c>
      <c r="B959" s="16"/>
      <c r="C959" s="17" t="s">
        <v>45</v>
      </c>
      <c r="D959" s="17">
        <v>49581</v>
      </c>
      <c r="E959" s="18">
        <v>44497.863194444442</v>
      </c>
      <c r="F959" s="18">
        <v>44522</v>
      </c>
      <c r="G959" s="19">
        <v>96012</v>
      </c>
      <c r="H959" s="20"/>
      <c r="I959" s="20"/>
      <c r="J959" s="20">
        <v>0</v>
      </c>
      <c r="K959" s="20">
        <v>0</v>
      </c>
      <c r="L959" s="20"/>
      <c r="M959" s="20"/>
      <c r="N959" s="20">
        <v>0</v>
      </c>
      <c r="O959" s="20">
        <v>96012</v>
      </c>
      <c r="P959" s="16" t="s">
        <v>998</v>
      </c>
      <c r="Q959" s="19">
        <v>96012</v>
      </c>
      <c r="R959" s="20"/>
      <c r="S959" s="20"/>
      <c r="T959" s="20"/>
      <c r="U959" s="16">
        <v>0</v>
      </c>
      <c r="V959" s="20"/>
      <c r="W959" s="20"/>
      <c r="X959" s="20"/>
      <c r="Y959" s="20"/>
      <c r="Z959" s="20"/>
      <c r="AA959" s="20"/>
      <c r="AB959" s="20"/>
      <c r="AC959" s="16"/>
      <c r="AD959" s="20"/>
      <c r="AE959" s="20"/>
      <c r="AF959" s="20"/>
      <c r="AG959" s="25">
        <v>0</v>
      </c>
      <c r="AH959" s="16"/>
      <c r="AI959" s="16" t="s">
        <v>7585</v>
      </c>
      <c r="AJ959" s="20"/>
      <c r="AK959" s="20"/>
      <c r="AL959" s="26">
        <v>0</v>
      </c>
      <c r="AM959">
        <v>96012</v>
      </c>
    </row>
    <row r="960" spans="1:39" x14ac:dyDescent="0.25">
      <c r="A960" s="15">
        <v>952</v>
      </c>
      <c r="B960" s="16"/>
      <c r="C960" s="17" t="s">
        <v>45</v>
      </c>
      <c r="D960" s="17">
        <v>49666</v>
      </c>
      <c r="E960" s="18">
        <v>44498.682638888888</v>
      </c>
      <c r="F960" s="18">
        <v>44522</v>
      </c>
      <c r="G960" s="19">
        <v>849164</v>
      </c>
      <c r="H960" s="20"/>
      <c r="I960" s="20"/>
      <c r="J960" s="20">
        <v>0</v>
      </c>
      <c r="K960" s="20">
        <v>0</v>
      </c>
      <c r="L960" s="20"/>
      <c r="M960" s="20"/>
      <c r="N960" s="20">
        <v>0</v>
      </c>
      <c r="O960" s="20">
        <v>849164</v>
      </c>
      <c r="P960" s="16" t="s">
        <v>999</v>
      </c>
      <c r="Q960" s="19">
        <v>849164</v>
      </c>
      <c r="R960" s="20"/>
      <c r="S960" s="20"/>
      <c r="T960" s="20"/>
      <c r="U960" s="16">
        <v>0</v>
      </c>
      <c r="V960" s="20"/>
      <c r="W960" s="20"/>
      <c r="X960" s="20"/>
      <c r="Y960" s="20"/>
      <c r="Z960" s="20"/>
      <c r="AA960" s="20"/>
      <c r="AB960" s="20"/>
      <c r="AC960" s="16"/>
      <c r="AD960" s="20"/>
      <c r="AE960" s="20"/>
      <c r="AF960" s="20"/>
      <c r="AG960" s="25">
        <v>0</v>
      </c>
      <c r="AH960" s="16"/>
      <c r="AI960" s="16" t="s">
        <v>7585</v>
      </c>
      <c r="AJ960" s="20"/>
      <c r="AK960" s="20"/>
      <c r="AL960" s="26">
        <v>0</v>
      </c>
      <c r="AM960">
        <v>849164</v>
      </c>
    </row>
    <row r="961" spans="1:39" x14ac:dyDescent="0.25">
      <c r="A961" s="15">
        <v>953</v>
      </c>
      <c r="B961" s="16"/>
      <c r="C961" s="17" t="s">
        <v>45</v>
      </c>
      <c r="D961" s="17">
        <v>49667</v>
      </c>
      <c r="E961" s="18">
        <v>44498.684027777781</v>
      </c>
      <c r="F961" s="18">
        <v>44522</v>
      </c>
      <c r="G961" s="19">
        <v>80800</v>
      </c>
      <c r="H961" s="20"/>
      <c r="I961" s="20"/>
      <c r="J961" s="20">
        <v>0</v>
      </c>
      <c r="K961" s="20">
        <v>0</v>
      </c>
      <c r="L961" s="20"/>
      <c r="M961" s="20"/>
      <c r="N961" s="20">
        <v>0</v>
      </c>
      <c r="O961" s="20">
        <v>80800</v>
      </c>
      <c r="P961" s="16" t="s">
        <v>1000</v>
      </c>
      <c r="Q961" s="19">
        <v>80800</v>
      </c>
      <c r="R961" s="20"/>
      <c r="S961" s="20"/>
      <c r="T961" s="20"/>
      <c r="U961" s="16">
        <v>0</v>
      </c>
      <c r="V961" s="20"/>
      <c r="W961" s="20"/>
      <c r="X961" s="20"/>
      <c r="Y961" s="20"/>
      <c r="Z961" s="20"/>
      <c r="AA961" s="20"/>
      <c r="AB961" s="20"/>
      <c r="AC961" s="16"/>
      <c r="AD961" s="20"/>
      <c r="AE961" s="20"/>
      <c r="AF961" s="20"/>
      <c r="AG961" s="25">
        <v>0</v>
      </c>
      <c r="AH961" s="16"/>
      <c r="AI961" s="16" t="s">
        <v>7585</v>
      </c>
      <c r="AJ961" s="20"/>
      <c r="AK961" s="20"/>
      <c r="AL961" s="26">
        <v>0</v>
      </c>
      <c r="AM961">
        <v>80800</v>
      </c>
    </row>
    <row r="962" spans="1:39" x14ac:dyDescent="0.25">
      <c r="A962" s="15">
        <v>954</v>
      </c>
      <c r="B962" s="16"/>
      <c r="C962" s="17" t="s">
        <v>45</v>
      </c>
      <c r="D962" s="17">
        <v>49698</v>
      </c>
      <c r="E962" s="18">
        <v>44498.986111111109</v>
      </c>
      <c r="F962" s="18">
        <v>44522</v>
      </c>
      <c r="G962" s="19">
        <v>297401</v>
      </c>
      <c r="H962" s="20"/>
      <c r="I962" s="20"/>
      <c r="J962" s="20">
        <v>0</v>
      </c>
      <c r="K962" s="20">
        <v>0</v>
      </c>
      <c r="L962" s="20"/>
      <c r="M962" s="20"/>
      <c r="N962" s="20">
        <v>0</v>
      </c>
      <c r="O962" s="20">
        <v>297401</v>
      </c>
      <c r="P962" s="16" t="s">
        <v>1001</v>
      </c>
      <c r="Q962" s="19">
        <v>297401</v>
      </c>
      <c r="R962" s="20"/>
      <c r="S962" s="20"/>
      <c r="T962" s="20"/>
      <c r="U962" s="16">
        <v>0</v>
      </c>
      <c r="V962" s="20"/>
      <c r="W962" s="20"/>
      <c r="X962" s="20"/>
      <c r="Y962" s="20"/>
      <c r="Z962" s="20"/>
      <c r="AA962" s="20"/>
      <c r="AB962" s="20"/>
      <c r="AC962" s="16"/>
      <c r="AD962" s="20"/>
      <c r="AE962" s="20"/>
      <c r="AF962" s="20"/>
      <c r="AG962" s="25">
        <v>0</v>
      </c>
      <c r="AH962" s="16"/>
      <c r="AI962" s="16" t="s">
        <v>7585</v>
      </c>
      <c r="AJ962" s="20"/>
      <c r="AK962" s="20"/>
      <c r="AL962" s="26">
        <v>0</v>
      </c>
      <c r="AM962">
        <v>297401</v>
      </c>
    </row>
    <row r="963" spans="1:39" x14ac:dyDescent="0.25">
      <c r="A963" s="15">
        <v>955</v>
      </c>
      <c r="B963" s="16"/>
      <c r="C963" s="17" t="s">
        <v>45</v>
      </c>
      <c r="D963" s="17">
        <v>49707</v>
      </c>
      <c r="E963" s="18">
        <v>44499.061111111114</v>
      </c>
      <c r="F963" s="18">
        <v>44522</v>
      </c>
      <c r="G963" s="19">
        <v>199814</v>
      </c>
      <c r="H963" s="20"/>
      <c r="I963" s="20"/>
      <c r="J963" s="20">
        <v>0</v>
      </c>
      <c r="K963" s="20">
        <v>0</v>
      </c>
      <c r="L963" s="20"/>
      <c r="M963" s="20"/>
      <c r="N963" s="20">
        <v>0</v>
      </c>
      <c r="O963" s="20">
        <v>199814</v>
      </c>
      <c r="P963" s="16" t="s">
        <v>1002</v>
      </c>
      <c r="Q963" s="19">
        <v>199814</v>
      </c>
      <c r="R963" s="20"/>
      <c r="S963" s="20"/>
      <c r="T963" s="20"/>
      <c r="U963" s="16">
        <v>0</v>
      </c>
      <c r="V963" s="20"/>
      <c r="W963" s="20"/>
      <c r="X963" s="20"/>
      <c r="Y963" s="20"/>
      <c r="Z963" s="20"/>
      <c r="AA963" s="20"/>
      <c r="AB963" s="20"/>
      <c r="AC963" s="16"/>
      <c r="AD963" s="20"/>
      <c r="AE963" s="20"/>
      <c r="AF963" s="20"/>
      <c r="AG963" s="25">
        <v>0</v>
      </c>
      <c r="AH963" s="16"/>
      <c r="AI963" s="16" t="s">
        <v>7585</v>
      </c>
      <c r="AJ963" s="20"/>
      <c r="AK963" s="20"/>
      <c r="AL963" s="26">
        <v>0</v>
      </c>
      <c r="AM963">
        <v>199814</v>
      </c>
    </row>
    <row r="964" spans="1:39" x14ac:dyDescent="0.25">
      <c r="A964" s="15">
        <v>956</v>
      </c>
      <c r="B964" s="16"/>
      <c r="C964" s="17" t="s">
        <v>45</v>
      </c>
      <c r="D964" s="17">
        <v>49731</v>
      </c>
      <c r="E964" s="18">
        <v>44499.435416666667</v>
      </c>
      <c r="F964" s="18">
        <v>44522</v>
      </c>
      <c r="G964" s="19">
        <v>235831</v>
      </c>
      <c r="H964" s="20"/>
      <c r="I964" s="20"/>
      <c r="J964" s="20">
        <v>0</v>
      </c>
      <c r="K964" s="20">
        <v>0</v>
      </c>
      <c r="L964" s="20"/>
      <c r="M964" s="20"/>
      <c r="N964" s="20">
        <v>0</v>
      </c>
      <c r="O964" s="20">
        <v>235831</v>
      </c>
      <c r="P964" s="16" t="s">
        <v>1003</v>
      </c>
      <c r="Q964" s="19">
        <v>235831</v>
      </c>
      <c r="R964" s="20"/>
      <c r="S964" s="20"/>
      <c r="T964" s="20"/>
      <c r="U964" s="16">
        <v>0</v>
      </c>
      <c r="V964" s="20"/>
      <c r="W964" s="20"/>
      <c r="X964" s="20"/>
      <c r="Y964" s="20"/>
      <c r="Z964" s="20"/>
      <c r="AA964" s="20"/>
      <c r="AB964" s="20"/>
      <c r="AC964" s="16"/>
      <c r="AD964" s="20"/>
      <c r="AE964" s="20"/>
      <c r="AF964" s="20"/>
      <c r="AG964" s="25">
        <v>0</v>
      </c>
      <c r="AH964" s="16"/>
      <c r="AI964" s="16" t="s">
        <v>7585</v>
      </c>
      <c r="AJ964" s="20"/>
      <c r="AK964" s="20"/>
      <c r="AL964" s="26">
        <v>0</v>
      </c>
      <c r="AM964">
        <v>235831</v>
      </c>
    </row>
    <row r="965" spans="1:39" x14ac:dyDescent="0.25">
      <c r="A965" s="15">
        <v>957</v>
      </c>
      <c r="B965" s="16"/>
      <c r="C965" s="17" t="s">
        <v>45</v>
      </c>
      <c r="D965" s="17">
        <v>49759</v>
      </c>
      <c r="E965" s="18">
        <v>44499.55</v>
      </c>
      <c r="F965" s="18">
        <v>44522</v>
      </c>
      <c r="G965" s="19">
        <v>104914</v>
      </c>
      <c r="H965" s="20"/>
      <c r="I965" s="20"/>
      <c r="J965" s="20">
        <v>0</v>
      </c>
      <c r="K965" s="20">
        <v>0</v>
      </c>
      <c r="L965" s="20"/>
      <c r="M965" s="20"/>
      <c r="N965" s="20">
        <v>0</v>
      </c>
      <c r="O965" s="20">
        <v>104914</v>
      </c>
      <c r="P965" s="16" t="s">
        <v>1004</v>
      </c>
      <c r="Q965" s="19">
        <v>104914</v>
      </c>
      <c r="R965" s="20"/>
      <c r="S965" s="20"/>
      <c r="T965" s="20"/>
      <c r="U965" s="16">
        <v>0</v>
      </c>
      <c r="V965" s="20"/>
      <c r="W965" s="20"/>
      <c r="X965" s="20"/>
      <c r="Y965" s="20"/>
      <c r="Z965" s="20"/>
      <c r="AA965" s="20"/>
      <c r="AB965" s="20"/>
      <c r="AC965" s="16"/>
      <c r="AD965" s="20"/>
      <c r="AE965" s="20"/>
      <c r="AF965" s="20"/>
      <c r="AG965" s="25">
        <v>0</v>
      </c>
      <c r="AH965" s="16"/>
      <c r="AI965" s="16" t="s">
        <v>7585</v>
      </c>
      <c r="AJ965" s="20"/>
      <c r="AK965" s="20"/>
      <c r="AL965" s="26">
        <v>0</v>
      </c>
      <c r="AM965">
        <v>104914</v>
      </c>
    </row>
    <row r="966" spans="1:39" x14ac:dyDescent="0.25">
      <c r="A966" s="15">
        <v>958</v>
      </c>
      <c r="B966" s="16"/>
      <c r="C966" s="17" t="s">
        <v>45</v>
      </c>
      <c r="D966" s="17">
        <v>49770</v>
      </c>
      <c r="E966" s="18">
        <v>44499.740972222222</v>
      </c>
      <c r="F966" s="18">
        <v>44522</v>
      </c>
      <c r="G966" s="19">
        <v>521946</v>
      </c>
      <c r="H966" s="20"/>
      <c r="I966" s="20"/>
      <c r="J966" s="20">
        <v>0</v>
      </c>
      <c r="K966" s="20">
        <v>0</v>
      </c>
      <c r="L966" s="20"/>
      <c r="M966" s="20"/>
      <c r="N966" s="20">
        <v>0</v>
      </c>
      <c r="O966" s="20">
        <v>521946</v>
      </c>
      <c r="P966" s="16" t="s">
        <v>1005</v>
      </c>
      <c r="Q966" s="19">
        <v>521946</v>
      </c>
      <c r="R966" s="20"/>
      <c r="S966" s="20"/>
      <c r="T966" s="20"/>
      <c r="U966" s="16">
        <v>0</v>
      </c>
      <c r="V966" s="20"/>
      <c r="W966" s="20"/>
      <c r="X966" s="20"/>
      <c r="Y966" s="20"/>
      <c r="Z966" s="20"/>
      <c r="AA966" s="20"/>
      <c r="AB966" s="20"/>
      <c r="AC966" s="16"/>
      <c r="AD966" s="20"/>
      <c r="AE966" s="20"/>
      <c r="AF966" s="20"/>
      <c r="AG966" s="25">
        <v>0</v>
      </c>
      <c r="AH966" s="16"/>
      <c r="AI966" s="16" t="s">
        <v>7585</v>
      </c>
      <c r="AJ966" s="20"/>
      <c r="AK966" s="20"/>
      <c r="AL966" s="26">
        <v>0</v>
      </c>
      <c r="AM966">
        <v>521946</v>
      </c>
    </row>
    <row r="967" spans="1:39" x14ac:dyDescent="0.25">
      <c r="A967" s="15">
        <v>959</v>
      </c>
      <c r="B967" s="16"/>
      <c r="C967" s="17" t="s">
        <v>45</v>
      </c>
      <c r="D967" s="17">
        <v>49811</v>
      </c>
      <c r="E967" s="18">
        <v>44500.797222222223</v>
      </c>
      <c r="F967" s="18">
        <v>44522</v>
      </c>
      <c r="G967" s="19">
        <v>3325928</v>
      </c>
      <c r="H967" s="20"/>
      <c r="I967" s="20"/>
      <c r="J967" s="20">
        <v>0</v>
      </c>
      <c r="K967" s="20">
        <v>0</v>
      </c>
      <c r="L967" s="20"/>
      <c r="M967" s="20"/>
      <c r="N967" s="20">
        <v>0</v>
      </c>
      <c r="O967" s="20">
        <v>3325928</v>
      </c>
      <c r="P967" s="16" t="s">
        <v>1006</v>
      </c>
      <c r="Q967" s="19">
        <v>3325928</v>
      </c>
      <c r="R967" s="20"/>
      <c r="S967" s="20"/>
      <c r="T967" s="20"/>
      <c r="U967" s="16">
        <v>0</v>
      </c>
      <c r="V967" s="20"/>
      <c r="W967" s="20"/>
      <c r="X967" s="20"/>
      <c r="Y967" s="20"/>
      <c r="Z967" s="20"/>
      <c r="AA967" s="20"/>
      <c r="AB967" s="20"/>
      <c r="AC967" s="16"/>
      <c r="AD967" s="20"/>
      <c r="AE967" s="20"/>
      <c r="AF967" s="20"/>
      <c r="AG967" s="25">
        <v>0</v>
      </c>
      <c r="AH967" s="16"/>
      <c r="AI967" s="16" t="s">
        <v>7585</v>
      </c>
      <c r="AJ967" s="20"/>
      <c r="AK967" s="20"/>
      <c r="AL967" s="26">
        <v>0</v>
      </c>
      <c r="AM967">
        <v>3325928</v>
      </c>
    </row>
    <row r="968" spans="1:39" x14ac:dyDescent="0.25">
      <c r="A968" s="15">
        <v>960</v>
      </c>
      <c r="B968" s="16"/>
      <c r="C968" s="17" t="s">
        <v>45</v>
      </c>
      <c r="D968" s="17">
        <v>49872</v>
      </c>
      <c r="E968" s="18">
        <v>44501.995138888888</v>
      </c>
      <c r="F968" s="18">
        <v>44546</v>
      </c>
      <c r="G968" s="19">
        <v>245242</v>
      </c>
      <c r="H968" s="20"/>
      <c r="I968" s="20"/>
      <c r="J968" s="20">
        <v>0</v>
      </c>
      <c r="K968" s="20">
        <v>0</v>
      </c>
      <c r="L968" s="20"/>
      <c r="M968" s="20"/>
      <c r="N968" s="20">
        <v>0</v>
      </c>
      <c r="O968" s="20">
        <v>245242</v>
      </c>
      <c r="P968" s="16" t="s">
        <v>1007</v>
      </c>
      <c r="Q968" s="19">
        <v>245242</v>
      </c>
      <c r="R968" s="20"/>
      <c r="S968" s="20"/>
      <c r="T968" s="20"/>
      <c r="U968" s="16">
        <v>0</v>
      </c>
      <c r="V968" s="20"/>
      <c r="W968" s="20"/>
      <c r="X968" s="20"/>
      <c r="Y968" s="20"/>
      <c r="Z968" s="20"/>
      <c r="AA968" s="20"/>
      <c r="AB968" s="20"/>
      <c r="AC968" s="16"/>
      <c r="AD968" s="20"/>
      <c r="AE968" s="20">
        <v>0</v>
      </c>
      <c r="AF968" s="20"/>
      <c r="AG968" s="25">
        <v>245242</v>
      </c>
      <c r="AH968" s="16"/>
      <c r="AI968" s="16"/>
      <c r="AJ968" s="20">
        <v>245242</v>
      </c>
      <c r="AK968" s="20"/>
      <c r="AL968" s="26">
        <v>0</v>
      </c>
    </row>
    <row r="969" spans="1:39" x14ac:dyDescent="0.25">
      <c r="A969" s="15">
        <v>961</v>
      </c>
      <c r="B969" s="16"/>
      <c r="C969" s="17" t="s">
        <v>45</v>
      </c>
      <c r="D969" s="17">
        <v>49943</v>
      </c>
      <c r="E969" s="18">
        <v>44502.775000000001</v>
      </c>
      <c r="F969" s="18">
        <v>44550</v>
      </c>
      <c r="G969" s="19">
        <v>220060</v>
      </c>
      <c r="H969" s="20"/>
      <c r="I969" s="20"/>
      <c r="J969" s="20">
        <v>0</v>
      </c>
      <c r="K969" s="20">
        <v>0</v>
      </c>
      <c r="L969" s="20"/>
      <c r="M969" s="20"/>
      <c r="N969" s="20">
        <v>0</v>
      </c>
      <c r="O969" s="20">
        <v>220060</v>
      </c>
      <c r="P969" s="16" t="s">
        <v>1008</v>
      </c>
      <c r="Q969" s="19">
        <v>220060</v>
      </c>
      <c r="R969" s="20"/>
      <c r="S969" s="20">
        <v>220060</v>
      </c>
      <c r="T969" s="20"/>
      <c r="U969" s="16">
        <v>0</v>
      </c>
      <c r="V969" s="20"/>
      <c r="W969" s="20"/>
      <c r="X969" s="20"/>
      <c r="Y969" s="20"/>
      <c r="Z969" s="20"/>
      <c r="AA969" s="20"/>
      <c r="AB969" s="20"/>
      <c r="AC969" s="16"/>
      <c r="AD969" s="20"/>
      <c r="AE969" s="20"/>
      <c r="AF969" s="20"/>
      <c r="AG969" s="25">
        <v>0</v>
      </c>
      <c r="AH969" s="16"/>
      <c r="AI969" s="16"/>
      <c r="AJ969" s="20"/>
      <c r="AK969" s="20"/>
      <c r="AL969" s="26">
        <v>0</v>
      </c>
    </row>
    <row r="970" spans="1:39" x14ac:dyDescent="0.25">
      <c r="A970" s="15">
        <v>962</v>
      </c>
      <c r="B970" s="16"/>
      <c r="C970" s="17" t="s">
        <v>45</v>
      </c>
      <c r="D970" s="17">
        <v>50027</v>
      </c>
      <c r="E970" s="18">
        <v>44503.615972222222</v>
      </c>
      <c r="F970" s="18">
        <v>44550</v>
      </c>
      <c r="G970" s="19">
        <v>415225</v>
      </c>
      <c r="H970" s="20"/>
      <c r="I970" s="20"/>
      <c r="J970" s="20">
        <v>0</v>
      </c>
      <c r="K970" s="20">
        <v>0</v>
      </c>
      <c r="L970" s="20"/>
      <c r="M970" s="20"/>
      <c r="N970" s="20">
        <v>0</v>
      </c>
      <c r="O970" s="20">
        <v>415225</v>
      </c>
      <c r="P970" s="16" t="s">
        <v>1009</v>
      </c>
      <c r="Q970" s="19">
        <v>415225</v>
      </c>
      <c r="R970" s="20"/>
      <c r="S970" s="20"/>
      <c r="T970" s="20"/>
      <c r="U970" s="16">
        <v>0</v>
      </c>
      <c r="V970" s="20"/>
      <c r="W970" s="20"/>
      <c r="X970" s="20"/>
      <c r="Y970" s="20"/>
      <c r="Z970" s="20"/>
      <c r="AA970" s="20"/>
      <c r="AB970" s="20"/>
      <c r="AC970" s="16"/>
      <c r="AD970" s="20"/>
      <c r="AE970" s="20">
        <v>0</v>
      </c>
      <c r="AF970" s="20"/>
      <c r="AG970" s="25">
        <v>415225</v>
      </c>
      <c r="AH970" s="16"/>
      <c r="AI970" s="16"/>
      <c r="AJ970" s="20">
        <v>415225</v>
      </c>
      <c r="AK970" s="20"/>
      <c r="AL970" s="26">
        <v>0</v>
      </c>
    </row>
    <row r="971" spans="1:39" x14ac:dyDescent="0.25">
      <c r="A971" s="15">
        <v>963</v>
      </c>
      <c r="B971" s="16"/>
      <c r="C971" s="17" t="s">
        <v>45</v>
      </c>
      <c r="D971" s="17">
        <v>50030</v>
      </c>
      <c r="E971" s="18">
        <v>44503.63958333333</v>
      </c>
      <c r="F971" s="18">
        <v>44550</v>
      </c>
      <c r="G971" s="19">
        <v>183969</v>
      </c>
      <c r="H971" s="20"/>
      <c r="I971" s="20"/>
      <c r="J971" s="20">
        <v>0</v>
      </c>
      <c r="K971" s="20">
        <v>0</v>
      </c>
      <c r="L971" s="20"/>
      <c r="M971" s="20"/>
      <c r="N971" s="20">
        <v>0</v>
      </c>
      <c r="O971" s="20">
        <v>183969</v>
      </c>
      <c r="P971" s="16" t="s">
        <v>1010</v>
      </c>
      <c r="Q971" s="19">
        <v>183969</v>
      </c>
      <c r="R971" s="20"/>
      <c r="S971" s="20"/>
      <c r="T971" s="20"/>
      <c r="U971" s="16">
        <v>0</v>
      </c>
      <c r="V971" s="20"/>
      <c r="W971" s="20"/>
      <c r="X971" s="20"/>
      <c r="Y971" s="20"/>
      <c r="Z971" s="20"/>
      <c r="AA971" s="20"/>
      <c r="AB971" s="20"/>
      <c r="AC971" s="16"/>
      <c r="AD971" s="20"/>
      <c r="AE971" s="20">
        <v>0</v>
      </c>
      <c r="AF971" s="20"/>
      <c r="AG971" s="25">
        <v>183969</v>
      </c>
      <c r="AH971" s="16"/>
      <c r="AI971" s="16"/>
      <c r="AJ971" s="20">
        <v>183969</v>
      </c>
      <c r="AK971" s="20"/>
      <c r="AL971" s="26">
        <v>0</v>
      </c>
    </row>
    <row r="972" spans="1:39" x14ac:dyDescent="0.25">
      <c r="A972" s="15">
        <v>964</v>
      </c>
      <c r="B972" s="16"/>
      <c r="C972" s="17" t="s">
        <v>45</v>
      </c>
      <c r="D972" s="17">
        <v>50057</v>
      </c>
      <c r="E972" s="18">
        <v>44503.793749999997</v>
      </c>
      <c r="F972" s="18">
        <v>44546</v>
      </c>
      <c r="G972" s="19">
        <v>480938</v>
      </c>
      <c r="H972" s="20"/>
      <c r="I972" s="20"/>
      <c r="J972" s="20">
        <v>0</v>
      </c>
      <c r="K972" s="20">
        <v>0</v>
      </c>
      <c r="L972" s="20"/>
      <c r="M972" s="20"/>
      <c r="N972" s="20">
        <v>0</v>
      </c>
      <c r="O972" s="20">
        <v>480938</v>
      </c>
      <c r="P972" s="16" t="s">
        <v>1011</v>
      </c>
      <c r="Q972" s="19">
        <v>480938</v>
      </c>
      <c r="R972" s="20"/>
      <c r="S972" s="20"/>
      <c r="T972" s="20"/>
      <c r="U972" s="16">
        <v>0</v>
      </c>
      <c r="V972" s="20"/>
      <c r="W972" s="20"/>
      <c r="X972" s="20"/>
      <c r="Y972" s="20"/>
      <c r="Z972" s="20"/>
      <c r="AA972" s="20"/>
      <c r="AB972" s="20"/>
      <c r="AC972" s="16"/>
      <c r="AD972" s="20"/>
      <c r="AE972" s="20">
        <v>0</v>
      </c>
      <c r="AF972" s="20"/>
      <c r="AG972" s="25">
        <v>480938</v>
      </c>
      <c r="AH972" s="16"/>
      <c r="AI972" s="16"/>
      <c r="AJ972" s="20">
        <v>480938</v>
      </c>
      <c r="AK972" s="20"/>
      <c r="AL972" s="26">
        <v>0</v>
      </c>
    </row>
    <row r="973" spans="1:39" x14ac:dyDescent="0.25">
      <c r="A973" s="15">
        <v>965</v>
      </c>
      <c r="B973" s="16"/>
      <c r="C973" s="17" t="s">
        <v>45</v>
      </c>
      <c r="D973" s="17">
        <v>50071</v>
      </c>
      <c r="E973" s="18">
        <v>44504.325694444444</v>
      </c>
      <c r="F973" s="18">
        <v>44546</v>
      </c>
      <c r="G973" s="19">
        <v>13000</v>
      </c>
      <c r="H973" s="20"/>
      <c r="I973" s="20"/>
      <c r="J973" s="20">
        <v>0</v>
      </c>
      <c r="K973" s="20">
        <v>0</v>
      </c>
      <c r="L973" s="20"/>
      <c r="M973" s="20"/>
      <c r="N973" s="20">
        <v>0</v>
      </c>
      <c r="O973" s="20">
        <v>13000</v>
      </c>
      <c r="P973" s="16" t="s">
        <v>1012</v>
      </c>
      <c r="Q973" s="19">
        <v>13000</v>
      </c>
      <c r="R973" s="20"/>
      <c r="S973" s="20"/>
      <c r="T973" s="20"/>
      <c r="U973" s="16">
        <v>0</v>
      </c>
      <c r="V973" s="20"/>
      <c r="W973" s="20"/>
      <c r="X973" s="20"/>
      <c r="Y973" s="20"/>
      <c r="Z973" s="20"/>
      <c r="AA973" s="20"/>
      <c r="AB973" s="20"/>
      <c r="AC973" s="16"/>
      <c r="AD973" s="20"/>
      <c r="AE973" s="20">
        <v>0</v>
      </c>
      <c r="AF973" s="20"/>
      <c r="AG973" s="25">
        <v>13000</v>
      </c>
      <c r="AH973" s="16"/>
      <c r="AI973" s="16"/>
      <c r="AJ973" s="20">
        <v>13000</v>
      </c>
      <c r="AK973" s="20"/>
      <c r="AL973" s="26">
        <v>0</v>
      </c>
    </row>
    <row r="974" spans="1:39" x14ac:dyDescent="0.25">
      <c r="A974" s="15">
        <v>966</v>
      </c>
      <c r="B974" s="16"/>
      <c r="C974" s="17" t="s">
        <v>45</v>
      </c>
      <c r="D974" s="17">
        <v>50103</v>
      </c>
      <c r="E974" s="18">
        <v>44504.477083333331</v>
      </c>
      <c r="F974" s="18">
        <v>44550</v>
      </c>
      <c r="G974" s="19">
        <v>77838</v>
      </c>
      <c r="H974" s="20"/>
      <c r="I974" s="20"/>
      <c r="J974" s="20">
        <v>0</v>
      </c>
      <c r="K974" s="20">
        <v>0</v>
      </c>
      <c r="L974" s="20"/>
      <c r="M974" s="20"/>
      <c r="N974" s="20">
        <v>0</v>
      </c>
      <c r="O974" s="20">
        <v>77838</v>
      </c>
      <c r="P974" s="16" t="s">
        <v>1013</v>
      </c>
      <c r="Q974" s="19">
        <v>77838</v>
      </c>
      <c r="R974" s="20"/>
      <c r="S974" s="20"/>
      <c r="T974" s="20"/>
      <c r="U974" s="16">
        <v>0</v>
      </c>
      <c r="V974" s="20"/>
      <c r="W974" s="20"/>
      <c r="X974" s="20"/>
      <c r="Y974" s="20"/>
      <c r="Z974" s="20"/>
      <c r="AA974" s="20"/>
      <c r="AB974" s="20"/>
      <c r="AC974" s="16"/>
      <c r="AD974" s="20"/>
      <c r="AE974" s="20">
        <v>0</v>
      </c>
      <c r="AF974" s="20"/>
      <c r="AG974" s="25">
        <v>77838</v>
      </c>
      <c r="AH974" s="16"/>
      <c r="AI974" s="16"/>
      <c r="AJ974" s="20">
        <v>77838</v>
      </c>
      <c r="AK974" s="20"/>
      <c r="AL974" s="26">
        <v>0</v>
      </c>
    </row>
    <row r="975" spans="1:39" x14ac:dyDescent="0.25">
      <c r="A975" s="15">
        <v>967</v>
      </c>
      <c r="B975" s="16"/>
      <c r="C975" s="17" t="s">
        <v>45</v>
      </c>
      <c r="D975" s="17">
        <v>50131</v>
      </c>
      <c r="E975" s="18">
        <v>44504.619444444441</v>
      </c>
      <c r="F975" s="18">
        <v>44550</v>
      </c>
      <c r="G975" s="19">
        <v>96156</v>
      </c>
      <c r="H975" s="20"/>
      <c r="I975" s="20"/>
      <c r="J975" s="20">
        <v>0</v>
      </c>
      <c r="K975" s="20">
        <v>0</v>
      </c>
      <c r="L975" s="20"/>
      <c r="M975" s="20"/>
      <c r="N975" s="20">
        <v>0</v>
      </c>
      <c r="O975" s="20">
        <v>96156</v>
      </c>
      <c r="P975" s="16" t="s">
        <v>1014</v>
      </c>
      <c r="Q975" s="19">
        <v>96156</v>
      </c>
      <c r="R975" s="20"/>
      <c r="S975" s="20"/>
      <c r="T975" s="20"/>
      <c r="U975" s="16">
        <v>0</v>
      </c>
      <c r="V975" s="20"/>
      <c r="W975" s="20"/>
      <c r="X975" s="20"/>
      <c r="Y975" s="20"/>
      <c r="Z975" s="20"/>
      <c r="AA975" s="20"/>
      <c r="AB975" s="20"/>
      <c r="AC975" s="16"/>
      <c r="AD975" s="20"/>
      <c r="AE975" s="20">
        <v>0</v>
      </c>
      <c r="AF975" s="20"/>
      <c r="AG975" s="25">
        <v>96156</v>
      </c>
      <c r="AH975" s="16"/>
      <c r="AI975" s="16"/>
      <c r="AJ975" s="20">
        <v>96156</v>
      </c>
      <c r="AK975" s="20"/>
      <c r="AL975" s="26">
        <v>0</v>
      </c>
    </row>
    <row r="976" spans="1:39" x14ac:dyDescent="0.25">
      <c r="A976" s="15">
        <v>968</v>
      </c>
      <c r="B976" s="16"/>
      <c r="C976" s="17" t="s">
        <v>45</v>
      </c>
      <c r="D976" s="17">
        <v>50172</v>
      </c>
      <c r="E976" s="18">
        <v>44504.849305555559</v>
      </c>
      <c r="F976" s="18">
        <v>44550</v>
      </c>
      <c r="G976" s="19">
        <v>82714</v>
      </c>
      <c r="H976" s="20"/>
      <c r="I976" s="20"/>
      <c r="J976" s="20">
        <v>0</v>
      </c>
      <c r="K976" s="20">
        <v>0</v>
      </c>
      <c r="L976" s="20"/>
      <c r="M976" s="20"/>
      <c r="N976" s="20">
        <v>0</v>
      </c>
      <c r="O976" s="20">
        <v>82714</v>
      </c>
      <c r="P976" s="16" t="s">
        <v>1015</v>
      </c>
      <c r="Q976" s="19">
        <v>82714</v>
      </c>
      <c r="R976" s="20"/>
      <c r="S976" s="20"/>
      <c r="T976" s="20"/>
      <c r="U976" s="16">
        <v>0</v>
      </c>
      <c r="V976" s="20"/>
      <c r="W976" s="20"/>
      <c r="X976" s="20"/>
      <c r="Y976" s="20"/>
      <c r="Z976" s="20"/>
      <c r="AA976" s="20"/>
      <c r="AB976" s="20"/>
      <c r="AC976" s="16"/>
      <c r="AD976" s="20"/>
      <c r="AE976" s="20">
        <v>0</v>
      </c>
      <c r="AF976" s="20"/>
      <c r="AG976" s="25">
        <v>82714</v>
      </c>
      <c r="AH976" s="16"/>
      <c r="AI976" s="16"/>
      <c r="AJ976" s="20">
        <v>82714</v>
      </c>
      <c r="AK976" s="20"/>
      <c r="AL976" s="26">
        <v>0</v>
      </c>
    </row>
    <row r="977" spans="1:38" x14ac:dyDescent="0.25">
      <c r="A977" s="15">
        <v>969</v>
      </c>
      <c r="B977" s="16"/>
      <c r="C977" s="17" t="s">
        <v>45</v>
      </c>
      <c r="D977" s="17">
        <v>50230</v>
      </c>
      <c r="E977" s="18">
        <v>44505.470833333333</v>
      </c>
      <c r="F977" s="18">
        <v>44546</v>
      </c>
      <c r="G977" s="19">
        <v>6500</v>
      </c>
      <c r="H977" s="20"/>
      <c r="I977" s="20"/>
      <c r="J977" s="20">
        <v>0</v>
      </c>
      <c r="K977" s="20">
        <v>0</v>
      </c>
      <c r="L977" s="20"/>
      <c r="M977" s="20"/>
      <c r="N977" s="20">
        <v>0</v>
      </c>
      <c r="O977" s="20">
        <v>6500</v>
      </c>
      <c r="P977" s="16" t="s">
        <v>1016</v>
      </c>
      <c r="Q977" s="19">
        <v>6500</v>
      </c>
      <c r="R977" s="20"/>
      <c r="S977" s="20"/>
      <c r="T977" s="20"/>
      <c r="U977" s="16">
        <v>0</v>
      </c>
      <c r="V977" s="20"/>
      <c r="W977" s="20"/>
      <c r="X977" s="20"/>
      <c r="Y977" s="20"/>
      <c r="Z977" s="20"/>
      <c r="AA977" s="20"/>
      <c r="AB977" s="20"/>
      <c r="AC977" s="16"/>
      <c r="AD977" s="20"/>
      <c r="AE977" s="20">
        <v>0</v>
      </c>
      <c r="AF977" s="20"/>
      <c r="AG977" s="25">
        <v>6500</v>
      </c>
      <c r="AH977" s="16"/>
      <c r="AI977" s="16"/>
      <c r="AJ977" s="20">
        <v>6500</v>
      </c>
      <c r="AK977" s="20"/>
      <c r="AL977" s="26">
        <v>0</v>
      </c>
    </row>
    <row r="978" spans="1:38" x14ac:dyDescent="0.25">
      <c r="A978" s="15">
        <v>970</v>
      </c>
      <c r="B978" s="16"/>
      <c r="C978" s="17" t="s">
        <v>45</v>
      </c>
      <c r="D978" s="17">
        <v>50249</v>
      </c>
      <c r="E978" s="18">
        <v>44505.515277777777</v>
      </c>
      <c r="F978" s="18">
        <v>44550</v>
      </c>
      <c r="G978" s="19">
        <v>617357</v>
      </c>
      <c r="H978" s="20"/>
      <c r="I978" s="20"/>
      <c r="J978" s="20">
        <v>0</v>
      </c>
      <c r="K978" s="20">
        <v>0</v>
      </c>
      <c r="L978" s="20"/>
      <c r="M978" s="20"/>
      <c r="N978" s="20">
        <v>0</v>
      </c>
      <c r="O978" s="20">
        <v>617357</v>
      </c>
      <c r="P978" s="16" t="s">
        <v>1017</v>
      </c>
      <c r="Q978" s="19">
        <v>617357</v>
      </c>
      <c r="R978" s="20"/>
      <c r="S978" s="20"/>
      <c r="T978" s="20"/>
      <c r="U978" s="16">
        <v>0</v>
      </c>
      <c r="V978" s="20"/>
      <c r="W978" s="20"/>
      <c r="X978" s="20"/>
      <c r="Y978" s="20"/>
      <c r="Z978" s="20"/>
      <c r="AA978" s="20"/>
      <c r="AB978" s="20"/>
      <c r="AC978" s="16"/>
      <c r="AD978" s="20"/>
      <c r="AE978" s="20">
        <v>0</v>
      </c>
      <c r="AF978" s="20"/>
      <c r="AG978" s="25">
        <v>617357</v>
      </c>
      <c r="AH978" s="16"/>
      <c r="AI978" s="16"/>
      <c r="AJ978" s="20">
        <v>617357</v>
      </c>
      <c r="AK978" s="20"/>
      <c r="AL978" s="26">
        <v>0</v>
      </c>
    </row>
    <row r="979" spans="1:38" x14ac:dyDescent="0.25">
      <c r="A979" s="15">
        <v>971</v>
      </c>
      <c r="B979" s="16"/>
      <c r="C979" s="17" t="s">
        <v>45</v>
      </c>
      <c r="D979" s="17">
        <v>50251</v>
      </c>
      <c r="E979" s="18">
        <v>44505.51666666667</v>
      </c>
      <c r="F979" s="18">
        <v>44546</v>
      </c>
      <c r="G979" s="19">
        <v>80800</v>
      </c>
      <c r="H979" s="20"/>
      <c r="I979" s="20"/>
      <c r="J979" s="20">
        <v>0</v>
      </c>
      <c r="K979" s="20">
        <v>0</v>
      </c>
      <c r="L979" s="20"/>
      <c r="M979" s="20"/>
      <c r="N979" s="20">
        <v>0</v>
      </c>
      <c r="O979" s="20">
        <v>80800</v>
      </c>
      <c r="P979" s="16" t="s">
        <v>1018</v>
      </c>
      <c r="Q979" s="19">
        <v>80800</v>
      </c>
      <c r="R979" s="20"/>
      <c r="S979" s="20">
        <v>80800</v>
      </c>
      <c r="T979" s="20"/>
      <c r="U979" s="16">
        <v>0</v>
      </c>
      <c r="V979" s="20"/>
      <c r="W979" s="20"/>
      <c r="X979" s="20"/>
      <c r="Y979" s="20"/>
      <c r="Z979" s="20"/>
      <c r="AA979" s="20"/>
      <c r="AB979" s="20"/>
      <c r="AC979" s="16"/>
      <c r="AD979" s="20"/>
      <c r="AE979" s="20"/>
      <c r="AF979" s="20"/>
      <c r="AG979" s="25">
        <v>0</v>
      </c>
      <c r="AH979" s="16"/>
      <c r="AI979" s="16"/>
      <c r="AJ979" s="20"/>
      <c r="AK979" s="20"/>
      <c r="AL979" s="26">
        <v>0</v>
      </c>
    </row>
    <row r="980" spans="1:38" x14ac:dyDescent="0.25">
      <c r="A980" s="15">
        <v>972</v>
      </c>
      <c r="B980" s="16"/>
      <c r="C980" s="17" t="s">
        <v>45</v>
      </c>
      <c r="D980" s="17">
        <v>50265</v>
      </c>
      <c r="E980" s="18">
        <v>44505.5625</v>
      </c>
      <c r="F980" s="18">
        <v>44546</v>
      </c>
      <c r="G980" s="19">
        <v>733867</v>
      </c>
      <c r="H980" s="20"/>
      <c r="I980" s="20"/>
      <c r="J980" s="20">
        <v>0</v>
      </c>
      <c r="K980" s="20">
        <v>0</v>
      </c>
      <c r="L980" s="20"/>
      <c r="M980" s="20"/>
      <c r="N980" s="20">
        <v>0</v>
      </c>
      <c r="O980" s="20">
        <v>733867</v>
      </c>
      <c r="P980" s="16" t="s">
        <v>1019</v>
      </c>
      <c r="Q980" s="19">
        <v>733867</v>
      </c>
      <c r="R980" s="20"/>
      <c r="S980" s="20"/>
      <c r="T980" s="20"/>
      <c r="U980" s="16">
        <v>0</v>
      </c>
      <c r="V980" s="20"/>
      <c r="W980" s="20"/>
      <c r="X980" s="20"/>
      <c r="Y980" s="20"/>
      <c r="Z980" s="20"/>
      <c r="AA980" s="20"/>
      <c r="AB980" s="20"/>
      <c r="AC980" s="16"/>
      <c r="AD980" s="20"/>
      <c r="AE980" s="20">
        <v>0</v>
      </c>
      <c r="AF980" s="20"/>
      <c r="AG980" s="25">
        <v>733867</v>
      </c>
      <c r="AH980" s="16"/>
      <c r="AI980" s="16"/>
      <c r="AJ980" s="20">
        <v>733867</v>
      </c>
      <c r="AK980" s="20"/>
      <c r="AL980" s="26">
        <v>0</v>
      </c>
    </row>
    <row r="981" spans="1:38" x14ac:dyDescent="0.25">
      <c r="A981" s="15">
        <v>973</v>
      </c>
      <c r="B981" s="16"/>
      <c r="C981" s="17" t="s">
        <v>45</v>
      </c>
      <c r="D981" s="17">
        <v>50289</v>
      </c>
      <c r="E981" s="18">
        <v>44505.675000000003</v>
      </c>
      <c r="F981" s="18">
        <v>44546</v>
      </c>
      <c r="G981" s="19">
        <v>90409</v>
      </c>
      <c r="H981" s="20"/>
      <c r="I981" s="20"/>
      <c r="J981" s="20">
        <v>0</v>
      </c>
      <c r="K981" s="20">
        <v>0</v>
      </c>
      <c r="L981" s="20"/>
      <c r="M981" s="20"/>
      <c r="N981" s="20">
        <v>0</v>
      </c>
      <c r="O981" s="20">
        <v>90409</v>
      </c>
      <c r="P981" s="16" t="s">
        <v>1020</v>
      </c>
      <c r="Q981" s="19">
        <v>90409</v>
      </c>
      <c r="R981" s="20"/>
      <c r="S981" s="20"/>
      <c r="T981" s="20"/>
      <c r="U981" s="16">
        <v>0</v>
      </c>
      <c r="V981" s="20"/>
      <c r="W981" s="20"/>
      <c r="X981" s="20"/>
      <c r="Y981" s="20"/>
      <c r="Z981" s="20"/>
      <c r="AA981" s="20"/>
      <c r="AB981" s="20"/>
      <c r="AC981" s="16"/>
      <c r="AD981" s="20"/>
      <c r="AE981" s="20">
        <v>0</v>
      </c>
      <c r="AF981" s="20"/>
      <c r="AG981" s="25">
        <v>90409</v>
      </c>
      <c r="AH981" s="16"/>
      <c r="AI981" s="16"/>
      <c r="AJ981" s="20">
        <v>90409</v>
      </c>
      <c r="AK981" s="20"/>
      <c r="AL981" s="26">
        <v>0</v>
      </c>
    </row>
    <row r="982" spans="1:38" x14ac:dyDescent="0.25">
      <c r="A982" s="15">
        <v>974</v>
      </c>
      <c r="B982" s="16"/>
      <c r="C982" s="17" t="s">
        <v>45</v>
      </c>
      <c r="D982" s="17">
        <v>50310</v>
      </c>
      <c r="E982" s="18">
        <v>44505.868055555555</v>
      </c>
      <c r="F982" s="18">
        <v>44550</v>
      </c>
      <c r="G982" s="19">
        <v>596702</v>
      </c>
      <c r="H982" s="20"/>
      <c r="I982" s="20"/>
      <c r="J982" s="20">
        <v>0</v>
      </c>
      <c r="K982" s="20">
        <v>0</v>
      </c>
      <c r="L982" s="20"/>
      <c r="M982" s="20"/>
      <c r="N982" s="20">
        <v>0</v>
      </c>
      <c r="O982" s="20">
        <v>596702</v>
      </c>
      <c r="P982" s="16" t="s">
        <v>1021</v>
      </c>
      <c r="Q982" s="19">
        <v>596702</v>
      </c>
      <c r="R982" s="20"/>
      <c r="S982" s="20"/>
      <c r="T982" s="20"/>
      <c r="U982" s="16">
        <v>0</v>
      </c>
      <c r="V982" s="20"/>
      <c r="W982" s="20"/>
      <c r="X982" s="20"/>
      <c r="Y982" s="20"/>
      <c r="Z982" s="20"/>
      <c r="AA982" s="20"/>
      <c r="AB982" s="20"/>
      <c r="AC982" s="16"/>
      <c r="AD982" s="20"/>
      <c r="AE982" s="20">
        <v>0</v>
      </c>
      <c r="AF982" s="20"/>
      <c r="AG982" s="25">
        <v>596702</v>
      </c>
      <c r="AH982" s="16"/>
      <c r="AI982" s="16"/>
      <c r="AJ982" s="20">
        <v>596702</v>
      </c>
      <c r="AK982" s="20"/>
      <c r="AL982" s="26">
        <v>0</v>
      </c>
    </row>
    <row r="983" spans="1:38" x14ac:dyDescent="0.25">
      <c r="A983" s="15">
        <v>975</v>
      </c>
      <c r="B983" s="16"/>
      <c r="C983" s="17" t="s">
        <v>45</v>
      </c>
      <c r="D983" s="17">
        <v>50361</v>
      </c>
      <c r="E983" s="18">
        <v>44506.567361111112</v>
      </c>
      <c r="F983" s="18">
        <v>44546</v>
      </c>
      <c r="G983" s="19">
        <v>96156</v>
      </c>
      <c r="H983" s="20"/>
      <c r="I983" s="20"/>
      <c r="J983" s="20">
        <v>0</v>
      </c>
      <c r="K983" s="20">
        <v>0</v>
      </c>
      <c r="L983" s="20"/>
      <c r="M983" s="20"/>
      <c r="N983" s="20">
        <v>0</v>
      </c>
      <c r="O983" s="20">
        <v>96156</v>
      </c>
      <c r="P983" s="16" t="s">
        <v>1022</v>
      </c>
      <c r="Q983" s="19">
        <v>96156</v>
      </c>
      <c r="R983" s="20"/>
      <c r="S983" s="20"/>
      <c r="T983" s="20"/>
      <c r="U983" s="16">
        <v>0</v>
      </c>
      <c r="V983" s="20"/>
      <c r="W983" s="20"/>
      <c r="X983" s="20"/>
      <c r="Y983" s="20"/>
      <c r="Z983" s="20"/>
      <c r="AA983" s="20"/>
      <c r="AB983" s="20"/>
      <c r="AC983" s="16"/>
      <c r="AD983" s="20"/>
      <c r="AE983" s="20">
        <v>0</v>
      </c>
      <c r="AF983" s="20"/>
      <c r="AG983" s="25">
        <v>96156</v>
      </c>
      <c r="AH983" s="16"/>
      <c r="AI983" s="16"/>
      <c r="AJ983" s="20">
        <v>96156</v>
      </c>
      <c r="AK983" s="20"/>
      <c r="AL983" s="26">
        <v>0</v>
      </c>
    </row>
    <row r="984" spans="1:38" x14ac:dyDescent="0.25">
      <c r="A984" s="15">
        <v>976</v>
      </c>
      <c r="B984" s="16"/>
      <c r="C984" s="17" t="s">
        <v>45</v>
      </c>
      <c r="D984" s="17">
        <v>50362</v>
      </c>
      <c r="E984" s="18">
        <v>44506.574999999997</v>
      </c>
      <c r="F984" s="18">
        <v>44546</v>
      </c>
      <c r="G984" s="19">
        <v>144400</v>
      </c>
      <c r="H984" s="20"/>
      <c r="I984" s="20"/>
      <c r="J984" s="20">
        <v>0</v>
      </c>
      <c r="K984" s="20">
        <v>0</v>
      </c>
      <c r="L984" s="20"/>
      <c r="M984" s="20"/>
      <c r="N984" s="20">
        <v>0</v>
      </c>
      <c r="O984" s="20">
        <v>144400</v>
      </c>
      <c r="P984" s="16" t="s">
        <v>1023</v>
      </c>
      <c r="Q984" s="19">
        <v>144400</v>
      </c>
      <c r="R984" s="20"/>
      <c r="S984" s="20"/>
      <c r="T984" s="20"/>
      <c r="U984" s="16">
        <v>0</v>
      </c>
      <c r="V984" s="20"/>
      <c r="W984" s="20"/>
      <c r="X984" s="20"/>
      <c r="Y984" s="20"/>
      <c r="Z984" s="20"/>
      <c r="AA984" s="20"/>
      <c r="AB984" s="20"/>
      <c r="AC984" s="16"/>
      <c r="AD984" s="20"/>
      <c r="AE984" s="20">
        <v>0</v>
      </c>
      <c r="AF984" s="20"/>
      <c r="AG984" s="25">
        <v>144400</v>
      </c>
      <c r="AH984" s="16"/>
      <c r="AI984" s="16"/>
      <c r="AJ984" s="20">
        <v>144400</v>
      </c>
      <c r="AK984" s="20"/>
      <c r="AL984" s="26">
        <v>0</v>
      </c>
    </row>
    <row r="985" spans="1:38" x14ac:dyDescent="0.25">
      <c r="A985" s="15">
        <v>977</v>
      </c>
      <c r="B985" s="16"/>
      <c r="C985" s="17" t="s">
        <v>45</v>
      </c>
      <c r="D985" s="17">
        <v>50437</v>
      </c>
      <c r="E985" s="18">
        <v>44508.279861111114</v>
      </c>
      <c r="F985" s="18">
        <v>44550</v>
      </c>
      <c r="G985" s="19">
        <v>219038</v>
      </c>
      <c r="H985" s="20"/>
      <c r="I985" s="20"/>
      <c r="J985" s="20">
        <v>0</v>
      </c>
      <c r="K985" s="20">
        <v>0</v>
      </c>
      <c r="L985" s="20"/>
      <c r="M985" s="20"/>
      <c r="N985" s="20">
        <v>0</v>
      </c>
      <c r="O985" s="20">
        <v>219038</v>
      </c>
      <c r="P985" s="16" t="s">
        <v>1024</v>
      </c>
      <c r="Q985" s="19">
        <v>219038</v>
      </c>
      <c r="R985" s="20"/>
      <c r="S985" s="20"/>
      <c r="T985" s="20"/>
      <c r="U985" s="16">
        <v>0</v>
      </c>
      <c r="V985" s="20"/>
      <c r="W985" s="20"/>
      <c r="X985" s="20"/>
      <c r="Y985" s="20"/>
      <c r="Z985" s="20"/>
      <c r="AA985" s="20"/>
      <c r="AB985" s="20"/>
      <c r="AC985" s="16"/>
      <c r="AD985" s="20"/>
      <c r="AE985" s="20">
        <v>0</v>
      </c>
      <c r="AF985" s="20"/>
      <c r="AG985" s="25">
        <v>219038</v>
      </c>
      <c r="AH985" s="16"/>
      <c r="AI985" s="16"/>
      <c r="AJ985" s="20">
        <v>219038</v>
      </c>
      <c r="AK985" s="20"/>
      <c r="AL985" s="26">
        <v>0</v>
      </c>
    </row>
    <row r="986" spans="1:38" x14ac:dyDescent="0.25">
      <c r="A986" s="15">
        <v>978</v>
      </c>
      <c r="B986" s="16"/>
      <c r="C986" s="17" t="s">
        <v>45</v>
      </c>
      <c r="D986" s="17">
        <v>50508</v>
      </c>
      <c r="E986" s="18">
        <v>44508.623611111114</v>
      </c>
      <c r="F986" s="18">
        <v>44546</v>
      </c>
      <c r="G986" s="19">
        <v>6500</v>
      </c>
      <c r="H986" s="20"/>
      <c r="I986" s="20"/>
      <c r="J986" s="20">
        <v>0</v>
      </c>
      <c r="K986" s="20">
        <v>0</v>
      </c>
      <c r="L986" s="20"/>
      <c r="M986" s="20"/>
      <c r="N986" s="20">
        <v>0</v>
      </c>
      <c r="O986" s="20">
        <v>6500</v>
      </c>
      <c r="P986" s="16" t="s">
        <v>1025</v>
      </c>
      <c r="Q986" s="19">
        <v>6500</v>
      </c>
      <c r="R986" s="20"/>
      <c r="S986" s="20"/>
      <c r="T986" s="20"/>
      <c r="U986" s="16">
        <v>0</v>
      </c>
      <c r="V986" s="20"/>
      <c r="W986" s="20"/>
      <c r="X986" s="20"/>
      <c r="Y986" s="20"/>
      <c r="Z986" s="20"/>
      <c r="AA986" s="20"/>
      <c r="AB986" s="20"/>
      <c r="AC986" s="16"/>
      <c r="AD986" s="20"/>
      <c r="AE986" s="20">
        <v>0</v>
      </c>
      <c r="AF986" s="20"/>
      <c r="AG986" s="25">
        <v>6500</v>
      </c>
      <c r="AH986" s="16"/>
      <c r="AI986" s="16"/>
      <c r="AJ986" s="20">
        <v>6500</v>
      </c>
      <c r="AK986" s="20"/>
      <c r="AL986" s="26">
        <v>0</v>
      </c>
    </row>
    <row r="987" spans="1:38" x14ac:dyDescent="0.25">
      <c r="A987" s="15">
        <v>979</v>
      </c>
      <c r="B987" s="16"/>
      <c r="C987" s="17" t="s">
        <v>45</v>
      </c>
      <c r="D987" s="17">
        <v>50510</v>
      </c>
      <c r="E987" s="18">
        <v>44508.629166666666</v>
      </c>
      <c r="F987" s="18">
        <v>44546</v>
      </c>
      <c r="G987" s="19">
        <v>26000</v>
      </c>
      <c r="H987" s="20"/>
      <c r="I987" s="20"/>
      <c r="J987" s="20">
        <v>0</v>
      </c>
      <c r="K987" s="20">
        <v>0</v>
      </c>
      <c r="L987" s="20"/>
      <c r="M987" s="20"/>
      <c r="N987" s="20">
        <v>0</v>
      </c>
      <c r="O987" s="20">
        <v>26000</v>
      </c>
      <c r="P987" s="16" t="s">
        <v>1026</v>
      </c>
      <c r="Q987" s="19">
        <v>26000</v>
      </c>
      <c r="R987" s="20"/>
      <c r="S987" s="20"/>
      <c r="T987" s="20"/>
      <c r="U987" s="16">
        <v>0</v>
      </c>
      <c r="V987" s="20"/>
      <c r="W987" s="20"/>
      <c r="X987" s="20"/>
      <c r="Y987" s="20"/>
      <c r="Z987" s="20"/>
      <c r="AA987" s="20"/>
      <c r="AB987" s="20"/>
      <c r="AC987" s="16"/>
      <c r="AD987" s="20"/>
      <c r="AE987" s="20">
        <v>0</v>
      </c>
      <c r="AF987" s="20"/>
      <c r="AG987" s="25">
        <v>26000</v>
      </c>
      <c r="AH987" s="16"/>
      <c r="AI987" s="16"/>
      <c r="AJ987" s="20">
        <v>26000</v>
      </c>
      <c r="AK987" s="20"/>
      <c r="AL987" s="26">
        <v>0</v>
      </c>
    </row>
    <row r="988" spans="1:38" x14ac:dyDescent="0.25">
      <c r="A988" s="15">
        <v>980</v>
      </c>
      <c r="B988" s="16"/>
      <c r="C988" s="17" t="s">
        <v>45</v>
      </c>
      <c r="D988" s="17">
        <v>50513</v>
      </c>
      <c r="E988" s="18">
        <v>44508.642361111109</v>
      </c>
      <c r="F988" s="18">
        <v>44546</v>
      </c>
      <c r="G988" s="19">
        <v>26000</v>
      </c>
      <c r="H988" s="20"/>
      <c r="I988" s="20"/>
      <c r="J988" s="20">
        <v>0</v>
      </c>
      <c r="K988" s="20">
        <v>0</v>
      </c>
      <c r="L988" s="20"/>
      <c r="M988" s="20"/>
      <c r="N988" s="20">
        <v>0</v>
      </c>
      <c r="O988" s="20">
        <v>26000</v>
      </c>
      <c r="P988" s="16" t="s">
        <v>1027</v>
      </c>
      <c r="Q988" s="19">
        <v>26000</v>
      </c>
      <c r="R988" s="20"/>
      <c r="S988" s="20"/>
      <c r="T988" s="20"/>
      <c r="U988" s="16">
        <v>0</v>
      </c>
      <c r="V988" s="20"/>
      <c r="W988" s="20"/>
      <c r="X988" s="20"/>
      <c r="Y988" s="20"/>
      <c r="Z988" s="20"/>
      <c r="AA988" s="20"/>
      <c r="AB988" s="20"/>
      <c r="AC988" s="16"/>
      <c r="AD988" s="20"/>
      <c r="AE988" s="20">
        <v>0</v>
      </c>
      <c r="AF988" s="20"/>
      <c r="AG988" s="25">
        <v>26000</v>
      </c>
      <c r="AH988" s="16"/>
      <c r="AI988" s="16"/>
      <c r="AJ988" s="20">
        <v>26000</v>
      </c>
      <c r="AK988" s="20"/>
      <c r="AL988" s="26">
        <v>0</v>
      </c>
    </row>
    <row r="989" spans="1:38" x14ac:dyDescent="0.25">
      <c r="A989" s="15">
        <v>981</v>
      </c>
      <c r="B989" s="16"/>
      <c r="C989" s="17" t="s">
        <v>45</v>
      </c>
      <c r="D989" s="17">
        <v>50609</v>
      </c>
      <c r="E989" s="18">
        <v>44509.675694444442</v>
      </c>
      <c r="F989" s="18">
        <v>44546</v>
      </c>
      <c r="G989" s="19">
        <v>19500</v>
      </c>
      <c r="H989" s="20"/>
      <c r="I989" s="20"/>
      <c r="J989" s="20">
        <v>0</v>
      </c>
      <c r="K989" s="20">
        <v>0</v>
      </c>
      <c r="L989" s="20"/>
      <c r="M989" s="20"/>
      <c r="N989" s="20">
        <v>0</v>
      </c>
      <c r="O989" s="20">
        <v>19500</v>
      </c>
      <c r="P989" s="16" t="s">
        <v>1028</v>
      </c>
      <c r="Q989" s="19">
        <v>19500</v>
      </c>
      <c r="R989" s="20"/>
      <c r="S989" s="20"/>
      <c r="T989" s="20"/>
      <c r="U989" s="16">
        <v>0</v>
      </c>
      <c r="V989" s="20"/>
      <c r="W989" s="20"/>
      <c r="X989" s="20"/>
      <c r="Y989" s="20"/>
      <c r="Z989" s="20"/>
      <c r="AA989" s="20"/>
      <c r="AB989" s="20"/>
      <c r="AC989" s="16"/>
      <c r="AD989" s="20"/>
      <c r="AE989" s="20">
        <v>0</v>
      </c>
      <c r="AF989" s="20"/>
      <c r="AG989" s="25">
        <v>19500</v>
      </c>
      <c r="AH989" s="16"/>
      <c r="AI989" s="16"/>
      <c r="AJ989" s="20">
        <v>19500</v>
      </c>
      <c r="AK989" s="20"/>
      <c r="AL989" s="26">
        <v>0</v>
      </c>
    </row>
    <row r="990" spans="1:38" x14ac:dyDescent="0.25">
      <c r="A990" s="15">
        <v>982</v>
      </c>
      <c r="B990" s="16"/>
      <c r="C990" s="17" t="s">
        <v>45</v>
      </c>
      <c r="D990" s="17">
        <v>50638</v>
      </c>
      <c r="E990" s="18">
        <v>44509.776388888888</v>
      </c>
      <c r="F990" s="18">
        <v>44550</v>
      </c>
      <c r="G990" s="19">
        <v>109700</v>
      </c>
      <c r="H990" s="20"/>
      <c r="I990" s="20"/>
      <c r="J990" s="20">
        <v>0</v>
      </c>
      <c r="K990" s="20">
        <v>0</v>
      </c>
      <c r="L990" s="20"/>
      <c r="M990" s="20"/>
      <c r="N990" s="20">
        <v>0</v>
      </c>
      <c r="O990" s="20">
        <v>109700</v>
      </c>
      <c r="P990" s="16" t="s">
        <v>1029</v>
      </c>
      <c r="Q990" s="19">
        <v>109700</v>
      </c>
      <c r="R990" s="20"/>
      <c r="S990" s="20"/>
      <c r="T990" s="20"/>
      <c r="U990" s="16">
        <v>0</v>
      </c>
      <c r="V990" s="20"/>
      <c r="W990" s="20"/>
      <c r="X990" s="20"/>
      <c r="Y990" s="20"/>
      <c r="Z990" s="20"/>
      <c r="AA990" s="20"/>
      <c r="AB990" s="20"/>
      <c r="AC990" s="16"/>
      <c r="AD990" s="20"/>
      <c r="AE990" s="20">
        <v>0</v>
      </c>
      <c r="AF990" s="20"/>
      <c r="AG990" s="25">
        <v>109700</v>
      </c>
      <c r="AH990" s="16"/>
      <c r="AI990" s="16"/>
      <c r="AJ990" s="20">
        <v>109700</v>
      </c>
      <c r="AK990" s="20"/>
      <c r="AL990" s="26">
        <v>0</v>
      </c>
    </row>
    <row r="991" spans="1:38" x14ac:dyDescent="0.25">
      <c r="A991" s="15">
        <v>983</v>
      </c>
      <c r="B991" s="16"/>
      <c r="C991" s="17" t="s">
        <v>45</v>
      </c>
      <c r="D991" s="17">
        <v>50791</v>
      </c>
      <c r="E991" s="18">
        <v>44511.568055555559</v>
      </c>
      <c r="F991" s="18">
        <v>44546</v>
      </c>
      <c r="G991" s="19">
        <v>26000</v>
      </c>
      <c r="H991" s="20"/>
      <c r="I991" s="20"/>
      <c r="J991" s="20">
        <v>0</v>
      </c>
      <c r="K991" s="20">
        <v>0</v>
      </c>
      <c r="L991" s="20"/>
      <c r="M991" s="20"/>
      <c r="N991" s="20">
        <v>0</v>
      </c>
      <c r="O991" s="20">
        <v>26000</v>
      </c>
      <c r="P991" s="16" t="s">
        <v>1030</v>
      </c>
      <c r="Q991" s="19">
        <v>26000</v>
      </c>
      <c r="R991" s="20"/>
      <c r="S991" s="20"/>
      <c r="T991" s="20"/>
      <c r="U991" s="16">
        <v>0</v>
      </c>
      <c r="V991" s="20"/>
      <c r="W991" s="20"/>
      <c r="X991" s="20"/>
      <c r="Y991" s="20"/>
      <c r="Z991" s="20"/>
      <c r="AA991" s="20"/>
      <c r="AB991" s="20"/>
      <c r="AC991" s="16"/>
      <c r="AD991" s="20"/>
      <c r="AE991" s="20">
        <v>0</v>
      </c>
      <c r="AF991" s="20"/>
      <c r="AG991" s="25">
        <v>26000</v>
      </c>
      <c r="AH991" s="16"/>
      <c r="AI991" s="16"/>
      <c r="AJ991" s="20">
        <v>26000</v>
      </c>
      <c r="AK991" s="20"/>
      <c r="AL991" s="26">
        <v>0</v>
      </c>
    </row>
    <row r="992" spans="1:38" x14ac:dyDescent="0.25">
      <c r="A992" s="15">
        <v>984</v>
      </c>
      <c r="B992" s="16"/>
      <c r="C992" s="17" t="s">
        <v>45</v>
      </c>
      <c r="D992" s="17">
        <v>50799</v>
      </c>
      <c r="E992" s="18">
        <v>44511.606944444444</v>
      </c>
      <c r="F992" s="18">
        <v>44546</v>
      </c>
      <c r="G992" s="19">
        <v>6500</v>
      </c>
      <c r="H992" s="20"/>
      <c r="I992" s="20"/>
      <c r="J992" s="20">
        <v>0</v>
      </c>
      <c r="K992" s="20">
        <v>0</v>
      </c>
      <c r="L992" s="20"/>
      <c r="M992" s="20"/>
      <c r="N992" s="20">
        <v>0</v>
      </c>
      <c r="O992" s="20">
        <v>6500</v>
      </c>
      <c r="P992" s="16" t="s">
        <v>1031</v>
      </c>
      <c r="Q992" s="19">
        <v>6500</v>
      </c>
      <c r="R992" s="20"/>
      <c r="S992" s="20"/>
      <c r="T992" s="20"/>
      <c r="U992" s="16">
        <v>0</v>
      </c>
      <c r="V992" s="20"/>
      <c r="W992" s="20"/>
      <c r="X992" s="20"/>
      <c r="Y992" s="20"/>
      <c r="Z992" s="20"/>
      <c r="AA992" s="20"/>
      <c r="AB992" s="20"/>
      <c r="AC992" s="16"/>
      <c r="AD992" s="20"/>
      <c r="AE992" s="20">
        <v>0</v>
      </c>
      <c r="AF992" s="20"/>
      <c r="AG992" s="25">
        <v>6500</v>
      </c>
      <c r="AH992" s="16"/>
      <c r="AI992" s="16"/>
      <c r="AJ992" s="20">
        <v>6500</v>
      </c>
      <c r="AK992" s="20"/>
      <c r="AL992" s="26">
        <v>0</v>
      </c>
    </row>
    <row r="993" spans="1:38" x14ac:dyDescent="0.25">
      <c r="A993" s="15">
        <v>985</v>
      </c>
      <c r="B993" s="16"/>
      <c r="C993" s="17" t="s">
        <v>45</v>
      </c>
      <c r="D993" s="17">
        <v>50840</v>
      </c>
      <c r="E993" s="18">
        <v>44512.038888888892</v>
      </c>
      <c r="F993" s="18">
        <v>44550</v>
      </c>
      <c r="G993" s="19">
        <v>109700</v>
      </c>
      <c r="H993" s="20"/>
      <c r="I993" s="20"/>
      <c r="J993" s="20">
        <v>0</v>
      </c>
      <c r="K993" s="20">
        <v>0</v>
      </c>
      <c r="L993" s="20"/>
      <c r="M993" s="20"/>
      <c r="N993" s="20">
        <v>0</v>
      </c>
      <c r="O993" s="20">
        <v>109700</v>
      </c>
      <c r="P993" s="16" t="s">
        <v>1032</v>
      </c>
      <c r="Q993" s="19">
        <v>109700</v>
      </c>
      <c r="R993" s="20"/>
      <c r="S993" s="20"/>
      <c r="T993" s="20"/>
      <c r="U993" s="16">
        <v>0</v>
      </c>
      <c r="V993" s="20"/>
      <c r="W993" s="20"/>
      <c r="X993" s="20"/>
      <c r="Y993" s="20"/>
      <c r="Z993" s="20"/>
      <c r="AA993" s="20"/>
      <c r="AB993" s="20"/>
      <c r="AC993" s="16"/>
      <c r="AD993" s="20"/>
      <c r="AE993" s="20">
        <v>0</v>
      </c>
      <c r="AF993" s="20"/>
      <c r="AG993" s="25">
        <v>109700</v>
      </c>
      <c r="AH993" s="16"/>
      <c r="AI993" s="16"/>
      <c r="AJ993" s="20">
        <v>109700</v>
      </c>
      <c r="AK993" s="20"/>
      <c r="AL993" s="26">
        <v>0</v>
      </c>
    </row>
    <row r="994" spans="1:38" x14ac:dyDescent="0.25">
      <c r="A994" s="15">
        <v>986</v>
      </c>
      <c r="B994" s="16"/>
      <c r="C994" s="17" t="s">
        <v>45</v>
      </c>
      <c r="D994" s="17">
        <v>50913</v>
      </c>
      <c r="E994" s="18">
        <v>44512.681944444441</v>
      </c>
      <c r="F994" s="18">
        <v>44546</v>
      </c>
      <c r="G994" s="19">
        <v>6500</v>
      </c>
      <c r="H994" s="20"/>
      <c r="I994" s="20"/>
      <c r="J994" s="20">
        <v>0</v>
      </c>
      <c r="K994" s="20">
        <v>0</v>
      </c>
      <c r="L994" s="20"/>
      <c r="M994" s="20"/>
      <c r="N994" s="20">
        <v>0</v>
      </c>
      <c r="O994" s="20">
        <v>6500</v>
      </c>
      <c r="P994" s="16" t="s">
        <v>1033</v>
      </c>
      <c r="Q994" s="19">
        <v>6500</v>
      </c>
      <c r="R994" s="20"/>
      <c r="S994" s="20"/>
      <c r="T994" s="20"/>
      <c r="U994" s="16">
        <v>0</v>
      </c>
      <c r="V994" s="20"/>
      <c r="W994" s="20"/>
      <c r="X994" s="20"/>
      <c r="Y994" s="20"/>
      <c r="Z994" s="20"/>
      <c r="AA994" s="20"/>
      <c r="AB994" s="20"/>
      <c r="AC994" s="16"/>
      <c r="AD994" s="20"/>
      <c r="AE994" s="20">
        <v>0</v>
      </c>
      <c r="AF994" s="20"/>
      <c r="AG994" s="25">
        <v>6500</v>
      </c>
      <c r="AH994" s="16"/>
      <c r="AI994" s="16"/>
      <c r="AJ994" s="20">
        <v>6500</v>
      </c>
      <c r="AK994" s="20"/>
      <c r="AL994" s="26">
        <v>0</v>
      </c>
    </row>
    <row r="995" spans="1:38" x14ac:dyDescent="0.25">
      <c r="A995" s="15">
        <v>987</v>
      </c>
      <c r="B995" s="16"/>
      <c r="C995" s="17" t="s">
        <v>45</v>
      </c>
      <c r="D995" s="17">
        <v>50938</v>
      </c>
      <c r="E995" s="18">
        <v>44513.222222222219</v>
      </c>
      <c r="F995" s="18">
        <v>44546</v>
      </c>
      <c r="G995" s="19">
        <v>221990</v>
      </c>
      <c r="H995" s="20"/>
      <c r="I995" s="20"/>
      <c r="J995" s="20">
        <v>0</v>
      </c>
      <c r="K995" s="20">
        <v>0</v>
      </c>
      <c r="L995" s="20"/>
      <c r="M995" s="20"/>
      <c r="N995" s="20">
        <v>0</v>
      </c>
      <c r="O995" s="20">
        <v>221990</v>
      </c>
      <c r="P995" s="16" t="s">
        <v>1034</v>
      </c>
      <c r="Q995" s="19">
        <v>221990</v>
      </c>
      <c r="R995" s="20"/>
      <c r="S995" s="20"/>
      <c r="T995" s="20"/>
      <c r="U995" s="16">
        <v>0</v>
      </c>
      <c r="V995" s="20"/>
      <c r="W995" s="20"/>
      <c r="X995" s="20"/>
      <c r="Y995" s="20"/>
      <c r="Z995" s="20"/>
      <c r="AA995" s="20"/>
      <c r="AB995" s="20"/>
      <c r="AC995" s="16"/>
      <c r="AD995" s="20"/>
      <c r="AE995" s="20">
        <v>0</v>
      </c>
      <c r="AF995" s="20"/>
      <c r="AG995" s="25">
        <v>221990</v>
      </c>
      <c r="AH995" s="16"/>
      <c r="AI995" s="16"/>
      <c r="AJ995" s="20">
        <v>221990</v>
      </c>
      <c r="AK995" s="20"/>
      <c r="AL995" s="26">
        <v>0</v>
      </c>
    </row>
    <row r="996" spans="1:38" x14ac:dyDescent="0.25">
      <c r="A996" s="15">
        <v>988</v>
      </c>
      <c r="B996" s="16"/>
      <c r="C996" s="17" t="s">
        <v>45</v>
      </c>
      <c r="D996" s="17">
        <v>50952</v>
      </c>
      <c r="E996" s="18">
        <v>44513.402777777781</v>
      </c>
      <c r="F996" s="18">
        <v>44546</v>
      </c>
      <c r="G996" s="19">
        <v>26000</v>
      </c>
      <c r="H996" s="20"/>
      <c r="I996" s="20"/>
      <c r="J996" s="20">
        <v>0</v>
      </c>
      <c r="K996" s="20">
        <v>0</v>
      </c>
      <c r="L996" s="20"/>
      <c r="M996" s="20"/>
      <c r="N996" s="20">
        <v>0</v>
      </c>
      <c r="O996" s="20">
        <v>26000</v>
      </c>
      <c r="P996" s="16" t="s">
        <v>1035</v>
      </c>
      <c r="Q996" s="19">
        <v>26000</v>
      </c>
      <c r="R996" s="20"/>
      <c r="S996" s="20"/>
      <c r="T996" s="20"/>
      <c r="U996" s="16">
        <v>0</v>
      </c>
      <c r="V996" s="20"/>
      <c r="W996" s="20"/>
      <c r="X996" s="20"/>
      <c r="Y996" s="20"/>
      <c r="Z996" s="20"/>
      <c r="AA996" s="20"/>
      <c r="AB996" s="20"/>
      <c r="AC996" s="16"/>
      <c r="AD996" s="20"/>
      <c r="AE996" s="20">
        <v>0</v>
      </c>
      <c r="AF996" s="20"/>
      <c r="AG996" s="25">
        <v>26000</v>
      </c>
      <c r="AH996" s="16"/>
      <c r="AI996" s="16"/>
      <c r="AJ996" s="20">
        <v>26000</v>
      </c>
      <c r="AK996" s="20"/>
      <c r="AL996" s="26">
        <v>0</v>
      </c>
    </row>
    <row r="997" spans="1:38" x14ac:dyDescent="0.25">
      <c r="A997" s="15">
        <v>989</v>
      </c>
      <c r="B997" s="16"/>
      <c r="C997" s="17" t="s">
        <v>45</v>
      </c>
      <c r="D997" s="17">
        <v>50955</v>
      </c>
      <c r="E997" s="18">
        <v>44513.404166666667</v>
      </c>
      <c r="F997" s="18">
        <v>44546</v>
      </c>
      <c r="G997" s="19">
        <v>26000</v>
      </c>
      <c r="H997" s="20"/>
      <c r="I997" s="20"/>
      <c r="J997" s="20">
        <v>0</v>
      </c>
      <c r="K997" s="20">
        <v>0</v>
      </c>
      <c r="L997" s="20"/>
      <c r="M997" s="20"/>
      <c r="N997" s="20">
        <v>0</v>
      </c>
      <c r="O997" s="20">
        <v>26000</v>
      </c>
      <c r="P997" s="16" t="s">
        <v>1036</v>
      </c>
      <c r="Q997" s="19">
        <v>26000</v>
      </c>
      <c r="R997" s="20"/>
      <c r="S997" s="20"/>
      <c r="T997" s="20"/>
      <c r="U997" s="16">
        <v>0</v>
      </c>
      <c r="V997" s="20"/>
      <c r="W997" s="20"/>
      <c r="X997" s="20"/>
      <c r="Y997" s="20"/>
      <c r="Z997" s="20"/>
      <c r="AA997" s="20"/>
      <c r="AB997" s="20"/>
      <c r="AC997" s="16"/>
      <c r="AD997" s="20"/>
      <c r="AE997" s="20">
        <v>0</v>
      </c>
      <c r="AF997" s="20"/>
      <c r="AG997" s="25">
        <v>26000</v>
      </c>
      <c r="AH997" s="16"/>
      <c r="AI997" s="16"/>
      <c r="AJ997" s="20">
        <v>26000</v>
      </c>
      <c r="AK997" s="20"/>
      <c r="AL997" s="26">
        <v>0</v>
      </c>
    </row>
    <row r="998" spans="1:38" x14ac:dyDescent="0.25">
      <c r="A998" s="15">
        <v>990</v>
      </c>
      <c r="B998" s="16"/>
      <c r="C998" s="17" t="s">
        <v>45</v>
      </c>
      <c r="D998" s="17">
        <v>51007</v>
      </c>
      <c r="E998" s="18">
        <v>44513.685416666667</v>
      </c>
      <c r="F998" s="18">
        <v>44550</v>
      </c>
      <c r="G998" s="19">
        <v>484194</v>
      </c>
      <c r="H998" s="20"/>
      <c r="I998" s="20"/>
      <c r="J998" s="20">
        <v>0</v>
      </c>
      <c r="K998" s="20">
        <v>0</v>
      </c>
      <c r="L998" s="20"/>
      <c r="M998" s="20"/>
      <c r="N998" s="20">
        <v>0</v>
      </c>
      <c r="O998" s="20">
        <v>484194</v>
      </c>
      <c r="P998" s="16" t="s">
        <v>1037</v>
      </c>
      <c r="Q998" s="19">
        <v>484194</v>
      </c>
      <c r="R998" s="20"/>
      <c r="S998" s="20"/>
      <c r="T998" s="20"/>
      <c r="U998" s="16">
        <v>0</v>
      </c>
      <c r="V998" s="20"/>
      <c r="W998" s="20"/>
      <c r="X998" s="20"/>
      <c r="Y998" s="20"/>
      <c r="Z998" s="20"/>
      <c r="AA998" s="20"/>
      <c r="AB998" s="20"/>
      <c r="AC998" s="16"/>
      <c r="AD998" s="20"/>
      <c r="AE998" s="20">
        <v>0</v>
      </c>
      <c r="AF998" s="20"/>
      <c r="AG998" s="25">
        <v>484194</v>
      </c>
      <c r="AH998" s="16"/>
      <c r="AI998" s="16"/>
      <c r="AJ998" s="20">
        <v>484194</v>
      </c>
      <c r="AK998" s="20"/>
      <c r="AL998" s="26">
        <v>0</v>
      </c>
    </row>
    <row r="999" spans="1:38" x14ac:dyDescent="0.25">
      <c r="A999" s="15">
        <v>991</v>
      </c>
      <c r="B999" s="16"/>
      <c r="C999" s="17" t="s">
        <v>45</v>
      </c>
      <c r="D999" s="17">
        <v>51011</v>
      </c>
      <c r="E999" s="18">
        <v>44513.726388888892</v>
      </c>
      <c r="F999" s="18">
        <v>44550</v>
      </c>
      <c r="G999" s="19">
        <v>108612</v>
      </c>
      <c r="H999" s="20"/>
      <c r="I999" s="20"/>
      <c r="J999" s="20">
        <v>0</v>
      </c>
      <c r="K999" s="20">
        <v>0</v>
      </c>
      <c r="L999" s="20"/>
      <c r="M999" s="20"/>
      <c r="N999" s="20">
        <v>0</v>
      </c>
      <c r="O999" s="20">
        <v>108612</v>
      </c>
      <c r="P999" s="16" t="s">
        <v>1038</v>
      </c>
      <c r="Q999" s="19">
        <v>108612</v>
      </c>
      <c r="R999" s="20"/>
      <c r="S999" s="20"/>
      <c r="T999" s="20"/>
      <c r="U999" s="16">
        <v>0</v>
      </c>
      <c r="V999" s="20"/>
      <c r="W999" s="20"/>
      <c r="X999" s="20"/>
      <c r="Y999" s="20"/>
      <c r="Z999" s="20"/>
      <c r="AA999" s="20"/>
      <c r="AB999" s="20"/>
      <c r="AC999" s="16"/>
      <c r="AD999" s="20"/>
      <c r="AE999" s="20">
        <v>0</v>
      </c>
      <c r="AF999" s="20"/>
      <c r="AG999" s="25">
        <v>108612</v>
      </c>
      <c r="AH999" s="16"/>
      <c r="AI999" s="16"/>
      <c r="AJ999" s="20">
        <v>108612</v>
      </c>
      <c r="AK999" s="20"/>
      <c r="AL999" s="26">
        <v>0</v>
      </c>
    </row>
    <row r="1000" spans="1:38" x14ac:dyDescent="0.25">
      <c r="A1000" s="15">
        <v>992</v>
      </c>
      <c r="B1000" s="16"/>
      <c r="C1000" s="17" t="s">
        <v>45</v>
      </c>
      <c r="D1000" s="17">
        <v>51015</v>
      </c>
      <c r="E1000" s="18">
        <v>44513.749305555553</v>
      </c>
      <c r="F1000" s="18">
        <v>44546</v>
      </c>
      <c r="G1000" s="19">
        <v>80800</v>
      </c>
      <c r="H1000" s="20"/>
      <c r="I1000" s="20"/>
      <c r="J1000" s="20">
        <v>0</v>
      </c>
      <c r="K1000" s="20">
        <v>0</v>
      </c>
      <c r="L1000" s="20"/>
      <c r="M1000" s="20"/>
      <c r="N1000" s="20">
        <v>0</v>
      </c>
      <c r="O1000" s="20">
        <v>80800</v>
      </c>
      <c r="P1000" s="16" t="s">
        <v>1039</v>
      </c>
      <c r="Q1000" s="19">
        <v>80800</v>
      </c>
      <c r="R1000" s="20"/>
      <c r="S1000" s="20">
        <v>80800</v>
      </c>
      <c r="T1000" s="20"/>
      <c r="U1000" s="16">
        <v>0</v>
      </c>
      <c r="V1000" s="20"/>
      <c r="W1000" s="20"/>
      <c r="X1000" s="20"/>
      <c r="Y1000" s="20"/>
      <c r="Z1000" s="20"/>
      <c r="AA1000" s="20"/>
      <c r="AB1000" s="20"/>
      <c r="AC1000" s="16"/>
      <c r="AD1000" s="20"/>
      <c r="AE1000" s="20"/>
      <c r="AF1000" s="20"/>
      <c r="AG1000" s="25">
        <v>0</v>
      </c>
      <c r="AH1000" s="16"/>
      <c r="AI1000" s="16"/>
      <c r="AJ1000" s="20"/>
      <c r="AK1000" s="20"/>
      <c r="AL1000" s="26">
        <v>0</v>
      </c>
    </row>
    <row r="1001" spans="1:38" x14ac:dyDescent="0.25">
      <c r="A1001" s="15">
        <v>993</v>
      </c>
      <c r="B1001" s="16"/>
      <c r="C1001" s="17" t="s">
        <v>45</v>
      </c>
      <c r="D1001" s="17">
        <v>51029</v>
      </c>
      <c r="E1001" s="18">
        <v>44514.402777777781</v>
      </c>
      <c r="F1001" s="18">
        <v>44550</v>
      </c>
      <c r="G1001" s="19">
        <v>59600</v>
      </c>
      <c r="H1001" s="20"/>
      <c r="I1001" s="20"/>
      <c r="J1001" s="20">
        <v>0</v>
      </c>
      <c r="K1001" s="20">
        <v>0</v>
      </c>
      <c r="L1001" s="20"/>
      <c r="M1001" s="20"/>
      <c r="N1001" s="20">
        <v>0</v>
      </c>
      <c r="O1001" s="20">
        <v>59600</v>
      </c>
      <c r="P1001" s="16" t="s">
        <v>1040</v>
      </c>
      <c r="Q1001" s="19">
        <v>59600</v>
      </c>
      <c r="R1001" s="20"/>
      <c r="S1001" s="20"/>
      <c r="T1001" s="20"/>
      <c r="U1001" s="16">
        <v>0</v>
      </c>
      <c r="V1001" s="20"/>
      <c r="W1001" s="20"/>
      <c r="X1001" s="20"/>
      <c r="Y1001" s="20"/>
      <c r="Z1001" s="20"/>
      <c r="AA1001" s="20"/>
      <c r="AB1001" s="20"/>
      <c r="AC1001" s="16"/>
      <c r="AD1001" s="20"/>
      <c r="AE1001" s="20">
        <v>0</v>
      </c>
      <c r="AF1001" s="20"/>
      <c r="AG1001" s="25">
        <v>59600</v>
      </c>
      <c r="AH1001" s="16"/>
      <c r="AI1001" s="16"/>
      <c r="AJ1001" s="20">
        <v>59600</v>
      </c>
      <c r="AK1001" s="20"/>
      <c r="AL1001" s="26">
        <v>0</v>
      </c>
    </row>
    <row r="1002" spans="1:38" x14ac:dyDescent="0.25">
      <c r="A1002" s="15">
        <v>994</v>
      </c>
      <c r="B1002" s="16"/>
      <c r="C1002" s="17" t="s">
        <v>45</v>
      </c>
      <c r="D1002" s="17">
        <v>51033</v>
      </c>
      <c r="E1002" s="18">
        <v>44514.468055555553</v>
      </c>
      <c r="F1002" s="18">
        <v>44546</v>
      </c>
      <c r="G1002" s="19">
        <v>3411407</v>
      </c>
      <c r="H1002" s="20"/>
      <c r="I1002" s="20"/>
      <c r="J1002" s="20">
        <v>0</v>
      </c>
      <c r="K1002" s="20">
        <v>0</v>
      </c>
      <c r="L1002" s="20"/>
      <c r="M1002" s="20"/>
      <c r="N1002" s="20">
        <v>0</v>
      </c>
      <c r="O1002" s="20">
        <v>3411407</v>
      </c>
      <c r="P1002" s="16" t="s">
        <v>1041</v>
      </c>
      <c r="Q1002" s="19">
        <v>3411407</v>
      </c>
      <c r="R1002" s="20"/>
      <c r="S1002" s="20"/>
      <c r="T1002" s="20"/>
      <c r="U1002" s="16">
        <v>0</v>
      </c>
      <c r="V1002" s="20"/>
      <c r="W1002" s="20"/>
      <c r="X1002" s="20"/>
      <c r="Y1002" s="20"/>
      <c r="Z1002" s="20"/>
      <c r="AA1002" s="20"/>
      <c r="AB1002" s="20"/>
      <c r="AC1002" s="16"/>
      <c r="AD1002" s="20"/>
      <c r="AE1002" s="20">
        <v>0</v>
      </c>
      <c r="AF1002" s="20"/>
      <c r="AG1002" s="25">
        <v>3411407</v>
      </c>
      <c r="AH1002" s="16"/>
      <c r="AI1002" s="16"/>
      <c r="AJ1002" s="20">
        <v>3411407</v>
      </c>
      <c r="AK1002" s="20"/>
      <c r="AL1002" s="26">
        <v>0</v>
      </c>
    </row>
    <row r="1003" spans="1:38" x14ac:dyDescent="0.25">
      <c r="A1003" s="15">
        <v>995</v>
      </c>
      <c r="B1003" s="16"/>
      <c r="C1003" s="17" t="s">
        <v>45</v>
      </c>
      <c r="D1003" s="17">
        <v>51037</v>
      </c>
      <c r="E1003" s="18">
        <v>44514.527083333334</v>
      </c>
      <c r="F1003" s="18">
        <v>44550</v>
      </c>
      <c r="G1003" s="19">
        <v>290947</v>
      </c>
      <c r="H1003" s="20"/>
      <c r="I1003" s="20"/>
      <c r="J1003" s="20">
        <v>0</v>
      </c>
      <c r="K1003" s="20">
        <v>0</v>
      </c>
      <c r="L1003" s="20"/>
      <c r="M1003" s="20"/>
      <c r="N1003" s="20">
        <v>0</v>
      </c>
      <c r="O1003" s="20">
        <v>290947</v>
      </c>
      <c r="P1003" s="16" t="s">
        <v>1042</v>
      </c>
      <c r="Q1003" s="19">
        <v>290947</v>
      </c>
      <c r="R1003" s="20"/>
      <c r="S1003" s="20"/>
      <c r="T1003" s="20"/>
      <c r="U1003" s="16">
        <v>0</v>
      </c>
      <c r="V1003" s="20"/>
      <c r="W1003" s="20"/>
      <c r="X1003" s="20"/>
      <c r="Y1003" s="20"/>
      <c r="Z1003" s="20"/>
      <c r="AA1003" s="20"/>
      <c r="AB1003" s="20"/>
      <c r="AC1003" s="16"/>
      <c r="AD1003" s="20"/>
      <c r="AE1003" s="20">
        <v>0</v>
      </c>
      <c r="AF1003" s="20"/>
      <c r="AG1003" s="25">
        <v>290947</v>
      </c>
      <c r="AH1003" s="16"/>
      <c r="AI1003" s="16"/>
      <c r="AJ1003" s="20">
        <v>290947</v>
      </c>
      <c r="AK1003" s="20"/>
      <c r="AL1003" s="26">
        <v>0</v>
      </c>
    </row>
    <row r="1004" spans="1:38" x14ac:dyDescent="0.25">
      <c r="A1004" s="15">
        <v>996</v>
      </c>
      <c r="B1004" s="16"/>
      <c r="C1004" s="17" t="s">
        <v>45</v>
      </c>
      <c r="D1004" s="17">
        <v>51047</v>
      </c>
      <c r="E1004" s="18">
        <v>44514.668749999997</v>
      </c>
      <c r="F1004" s="18">
        <v>44546</v>
      </c>
      <c r="G1004" s="19">
        <v>158751</v>
      </c>
      <c r="H1004" s="20"/>
      <c r="I1004" s="20"/>
      <c r="J1004" s="20">
        <v>0</v>
      </c>
      <c r="K1004" s="20">
        <v>0</v>
      </c>
      <c r="L1004" s="20"/>
      <c r="M1004" s="20"/>
      <c r="N1004" s="20">
        <v>0</v>
      </c>
      <c r="O1004" s="20">
        <v>158751</v>
      </c>
      <c r="P1004" s="16" t="s">
        <v>1043</v>
      </c>
      <c r="Q1004" s="19">
        <v>158751</v>
      </c>
      <c r="R1004" s="20"/>
      <c r="S1004" s="20"/>
      <c r="T1004" s="20"/>
      <c r="U1004" s="16">
        <v>0</v>
      </c>
      <c r="V1004" s="20"/>
      <c r="W1004" s="20"/>
      <c r="X1004" s="20"/>
      <c r="Y1004" s="20"/>
      <c r="Z1004" s="20"/>
      <c r="AA1004" s="20"/>
      <c r="AB1004" s="20"/>
      <c r="AC1004" s="16"/>
      <c r="AD1004" s="20"/>
      <c r="AE1004" s="20">
        <v>0</v>
      </c>
      <c r="AF1004" s="20"/>
      <c r="AG1004" s="25">
        <v>158751</v>
      </c>
      <c r="AH1004" s="16"/>
      <c r="AI1004" s="16"/>
      <c r="AJ1004" s="20">
        <v>158751</v>
      </c>
      <c r="AK1004" s="20"/>
      <c r="AL1004" s="26">
        <v>0</v>
      </c>
    </row>
    <row r="1005" spans="1:38" x14ac:dyDescent="0.25">
      <c r="A1005" s="15">
        <v>997</v>
      </c>
      <c r="B1005" s="16"/>
      <c r="C1005" s="17" t="s">
        <v>45</v>
      </c>
      <c r="D1005" s="17">
        <v>51048</v>
      </c>
      <c r="E1005" s="18">
        <v>44514.675000000003</v>
      </c>
      <c r="F1005" s="18">
        <v>44550</v>
      </c>
      <c r="G1005" s="19">
        <v>105893</v>
      </c>
      <c r="H1005" s="20"/>
      <c r="I1005" s="20"/>
      <c r="J1005" s="20">
        <v>0</v>
      </c>
      <c r="K1005" s="20">
        <v>0</v>
      </c>
      <c r="L1005" s="20"/>
      <c r="M1005" s="20"/>
      <c r="N1005" s="20">
        <v>0</v>
      </c>
      <c r="O1005" s="20">
        <v>105893</v>
      </c>
      <c r="P1005" s="16" t="s">
        <v>1044</v>
      </c>
      <c r="Q1005" s="19">
        <v>105893</v>
      </c>
      <c r="R1005" s="20"/>
      <c r="S1005" s="20"/>
      <c r="T1005" s="20"/>
      <c r="U1005" s="16">
        <v>0</v>
      </c>
      <c r="V1005" s="20"/>
      <c r="W1005" s="20"/>
      <c r="X1005" s="20"/>
      <c r="Y1005" s="20"/>
      <c r="Z1005" s="20"/>
      <c r="AA1005" s="20"/>
      <c r="AB1005" s="20"/>
      <c r="AC1005" s="16"/>
      <c r="AD1005" s="20"/>
      <c r="AE1005" s="20">
        <v>0</v>
      </c>
      <c r="AF1005" s="20"/>
      <c r="AG1005" s="25">
        <v>105893</v>
      </c>
      <c r="AH1005" s="16"/>
      <c r="AI1005" s="16"/>
      <c r="AJ1005" s="20">
        <v>105893</v>
      </c>
      <c r="AK1005" s="20"/>
      <c r="AL1005" s="26">
        <v>0</v>
      </c>
    </row>
    <row r="1006" spans="1:38" x14ac:dyDescent="0.25">
      <c r="A1006" s="15">
        <v>998</v>
      </c>
      <c r="B1006" s="16"/>
      <c r="C1006" s="17" t="s">
        <v>45</v>
      </c>
      <c r="D1006" s="17">
        <v>51061</v>
      </c>
      <c r="E1006" s="18">
        <v>44514.975694444445</v>
      </c>
      <c r="F1006" s="18">
        <v>44550</v>
      </c>
      <c r="G1006" s="19">
        <v>156124</v>
      </c>
      <c r="H1006" s="20"/>
      <c r="I1006" s="20"/>
      <c r="J1006" s="20">
        <v>0</v>
      </c>
      <c r="K1006" s="20">
        <v>0</v>
      </c>
      <c r="L1006" s="20"/>
      <c r="M1006" s="20"/>
      <c r="N1006" s="20">
        <v>0</v>
      </c>
      <c r="O1006" s="20">
        <v>156124</v>
      </c>
      <c r="P1006" s="16" t="s">
        <v>1045</v>
      </c>
      <c r="Q1006" s="19">
        <v>156124</v>
      </c>
      <c r="R1006" s="20"/>
      <c r="S1006" s="20"/>
      <c r="T1006" s="20"/>
      <c r="U1006" s="16">
        <v>0</v>
      </c>
      <c r="V1006" s="20"/>
      <c r="W1006" s="20"/>
      <c r="X1006" s="20"/>
      <c r="Y1006" s="20"/>
      <c r="Z1006" s="20"/>
      <c r="AA1006" s="20"/>
      <c r="AB1006" s="20"/>
      <c r="AC1006" s="16"/>
      <c r="AD1006" s="20"/>
      <c r="AE1006" s="20">
        <v>0</v>
      </c>
      <c r="AF1006" s="20"/>
      <c r="AG1006" s="25">
        <v>156124</v>
      </c>
      <c r="AH1006" s="16"/>
      <c r="AI1006" s="16"/>
      <c r="AJ1006" s="20">
        <v>156124</v>
      </c>
      <c r="AK1006" s="20"/>
      <c r="AL1006" s="26">
        <v>0</v>
      </c>
    </row>
    <row r="1007" spans="1:38" x14ac:dyDescent="0.25">
      <c r="A1007" s="15">
        <v>999</v>
      </c>
      <c r="B1007" s="16"/>
      <c r="C1007" s="17" t="s">
        <v>45</v>
      </c>
      <c r="D1007" s="17">
        <v>51069</v>
      </c>
      <c r="E1007" s="18">
        <v>44515.228472222225</v>
      </c>
      <c r="F1007" s="18">
        <v>44550</v>
      </c>
      <c r="G1007" s="19">
        <v>68480</v>
      </c>
      <c r="H1007" s="20"/>
      <c r="I1007" s="20"/>
      <c r="J1007" s="20">
        <v>0</v>
      </c>
      <c r="K1007" s="20">
        <v>0</v>
      </c>
      <c r="L1007" s="20"/>
      <c r="M1007" s="20"/>
      <c r="N1007" s="20">
        <v>0</v>
      </c>
      <c r="O1007" s="20">
        <v>68480</v>
      </c>
      <c r="P1007" s="16" t="s">
        <v>1046</v>
      </c>
      <c r="Q1007" s="19">
        <v>68480</v>
      </c>
      <c r="R1007" s="20"/>
      <c r="S1007" s="20"/>
      <c r="T1007" s="20"/>
      <c r="U1007" s="16">
        <v>0</v>
      </c>
      <c r="V1007" s="20"/>
      <c r="W1007" s="20"/>
      <c r="X1007" s="20"/>
      <c r="Y1007" s="20"/>
      <c r="Z1007" s="20"/>
      <c r="AA1007" s="20"/>
      <c r="AB1007" s="20"/>
      <c r="AC1007" s="16"/>
      <c r="AD1007" s="20"/>
      <c r="AE1007" s="20">
        <v>0</v>
      </c>
      <c r="AF1007" s="20"/>
      <c r="AG1007" s="25">
        <v>68480</v>
      </c>
      <c r="AH1007" s="16"/>
      <c r="AI1007" s="16"/>
      <c r="AJ1007" s="20">
        <v>68480</v>
      </c>
      <c r="AK1007" s="20"/>
      <c r="AL1007" s="26">
        <v>0</v>
      </c>
    </row>
    <row r="1008" spans="1:38" x14ac:dyDescent="0.25">
      <c r="A1008" s="15">
        <v>1000</v>
      </c>
      <c r="B1008" s="16"/>
      <c r="C1008" s="17" t="s">
        <v>45</v>
      </c>
      <c r="D1008" s="17">
        <v>51077</v>
      </c>
      <c r="E1008" s="18">
        <v>44515.486111111109</v>
      </c>
      <c r="F1008" s="18">
        <v>44550</v>
      </c>
      <c r="G1008" s="19">
        <v>151102</v>
      </c>
      <c r="H1008" s="20"/>
      <c r="I1008" s="20"/>
      <c r="J1008" s="20">
        <v>0</v>
      </c>
      <c r="K1008" s="20">
        <v>0</v>
      </c>
      <c r="L1008" s="20"/>
      <c r="M1008" s="20"/>
      <c r="N1008" s="20">
        <v>0</v>
      </c>
      <c r="O1008" s="20">
        <v>151102</v>
      </c>
      <c r="P1008" s="16" t="s">
        <v>1047</v>
      </c>
      <c r="Q1008" s="19">
        <v>151102</v>
      </c>
      <c r="R1008" s="20"/>
      <c r="S1008" s="20"/>
      <c r="T1008" s="20"/>
      <c r="U1008" s="16">
        <v>0</v>
      </c>
      <c r="V1008" s="20"/>
      <c r="W1008" s="20"/>
      <c r="X1008" s="20"/>
      <c r="Y1008" s="20"/>
      <c r="Z1008" s="20"/>
      <c r="AA1008" s="20"/>
      <c r="AB1008" s="20"/>
      <c r="AC1008" s="16"/>
      <c r="AD1008" s="20"/>
      <c r="AE1008" s="20">
        <v>0</v>
      </c>
      <c r="AF1008" s="20"/>
      <c r="AG1008" s="25">
        <v>151102</v>
      </c>
      <c r="AH1008" s="16"/>
      <c r="AI1008" s="16"/>
      <c r="AJ1008" s="20">
        <v>151102</v>
      </c>
      <c r="AK1008" s="20"/>
      <c r="AL1008" s="26">
        <v>0</v>
      </c>
    </row>
    <row r="1009" spans="1:38" x14ac:dyDescent="0.25">
      <c r="A1009" s="15">
        <v>1001</v>
      </c>
      <c r="B1009" s="16"/>
      <c r="C1009" s="17" t="s">
        <v>45</v>
      </c>
      <c r="D1009" s="17">
        <v>51089</v>
      </c>
      <c r="E1009" s="18">
        <v>44515.720138888886</v>
      </c>
      <c r="F1009" s="18">
        <v>44550</v>
      </c>
      <c r="G1009" s="19">
        <v>64137</v>
      </c>
      <c r="H1009" s="20"/>
      <c r="I1009" s="20"/>
      <c r="J1009" s="20">
        <v>0</v>
      </c>
      <c r="K1009" s="20">
        <v>0</v>
      </c>
      <c r="L1009" s="20"/>
      <c r="M1009" s="20"/>
      <c r="N1009" s="20">
        <v>0</v>
      </c>
      <c r="O1009" s="20">
        <v>64137</v>
      </c>
      <c r="P1009" s="16" t="s">
        <v>1048</v>
      </c>
      <c r="Q1009" s="19">
        <v>64137</v>
      </c>
      <c r="R1009" s="20"/>
      <c r="S1009" s="20"/>
      <c r="T1009" s="20"/>
      <c r="U1009" s="16">
        <v>0</v>
      </c>
      <c r="V1009" s="20"/>
      <c r="W1009" s="20"/>
      <c r="X1009" s="20"/>
      <c r="Y1009" s="20"/>
      <c r="Z1009" s="20"/>
      <c r="AA1009" s="20"/>
      <c r="AB1009" s="20"/>
      <c r="AC1009" s="16"/>
      <c r="AD1009" s="20"/>
      <c r="AE1009" s="20">
        <v>0</v>
      </c>
      <c r="AF1009" s="20"/>
      <c r="AG1009" s="25">
        <v>64137</v>
      </c>
      <c r="AH1009" s="16"/>
      <c r="AI1009" s="16"/>
      <c r="AJ1009" s="20">
        <v>64137</v>
      </c>
      <c r="AK1009" s="20"/>
      <c r="AL1009" s="26">
        <v>0</v>
      </c>
    </row>
    <row r="1010" spans="1:38" x14ac:dyDescent="0.25">
      <c r="A1010" s="15">
        <v>1002</v>
      </c>
      <c r="B1010" s="16"/>
      <c r="C1010" s="17" t="s">
        <v>45</v>
      </c>
      <c r="D1010" s="17">
        <v>51142</v>
      </c>
      <c r="E1010" s="18">
        <v>44516.502083333333</v>
      </c>
      <c r="F1010" s="18">
        <v>44550</v>
      </c>
      <c r="G1010" s="19">
        <v>287654</v>
      </c>
      <c r="H1010" s="20"/>
      <c r="I1010" s="20"/>
      <c r="J1010" s="20">
        <v>0</v>
      </c>
      <c r="K1010" s="20">
        <v>0</v>
      </c>
      <c r="L1010" s="20"/>
      <c r="M1010" s="20"/>
      <c r="N1010" s="20">
        <v>0</v>
      </c>
      <c r="O1010" s="20">
        <v>287654</v>
      </c>
      <c r="P1010" s="16" t="s">
        <v>1049</v>
      </c>
      <c r="Q1010" s="19">
        <v>287654</v>
      </c>
      <c r="R1010" s="20"/>
      <c r="S1010" s="20"/>
      <c r="T1010" s="20"/>
      <c r="U1010" s="16">
        <v>0</v>
      </c>
      <c r="V1010" s="20"/>
      <c r="W1010" s="20"/>
      <c r="X1010" s="20"/>
      <c r="Y1010" s="20"/>
      <c r="Z1010" s="20"/>
      <c r="AA1010" s="20"/>
      <c r="AB1010" s="20"/>
      <c r="AC1010" s="16"/>
      <c r="AD1010" s="20"/>
      <c r="AE1010" s="20">
        <v>0</v>
      </c>
      <c r="AF1010" s="20"/>
      <c r="AG1010" s="25">
        <v>287654</v>
      </c>
      <c r="AH1010" s="16"/>
      <c r="AI1010" s="16"/>
      <c r="AJ1010" s="20">
        <v>287654</v>
      </c>
      <c r="AK1010" s="20"/>
      <c r="AL1010" s="26">
        <v>0</v>
      </c>
    </row>
    <row r="1011" spans="1:38" x14ac:dyDescent="0.25">
      <c r="A1011" s="15">
        <v>1003</v>
      </c>
      <c r="B1011" s="16"/>
      <c r="C1011" s="17" t="s">
        <v>45</v>
      </c>
      <c r="D1011" s="17">
        <v>51187</v>
      </c>
      <c r="E1011" s="18">
        <v>44516.685416666667</v>
      </c>
      <c r="F1011" s="18">
        <v>44546</v>
      </c>
      <c r="G1011" s="19">
        <v>89114</v>
      </c>
      <c r="H1011" s="20"/>
      <c r="I1011" s="20"/>
      <c r="J1011" s="20">
        <v>0</v>
      </c>
      <c r="K1011" s="20">
        <v>0</v>
      </c>
      <c r="L1011" s="20"/>
      <c r="M1011" s="20"/>
      <c r="N1011" s="20">
        <v>0</v>
      </c>
      <c r="O1011" s="20">
        <v>89114</v>
      </c>
      <c r="P1011" s="16" t="s">
        <v>1050</v>
      </c>
      <c r="Q1011" s="19">
        <v>89114</v>
      </c>
      <c r="R1011" s="20"/>
      <c r="S1011" s="20"/>
      <c r="T1011" s="20"/>
      <c r="U1011" s="16">
        <v>0</v>
      </c>
      <c r="V1011" s="20"/>
      <c r="W1011" s="20"/>
      <c r="X1011" s="20"/>
      <c r="Y1011" s="20"/>
      <c r="Z1011" s="20"/>
      <c r="AA1011" s="20"/>
      <c r="AB1011" s="20"/>
      <c r="AC1011" s="16"/>
      <c r="AD1011" s="20"/>
      <c r="AE1011" s="20">
        <v>0</v>
      </c>
      <c r="AF1011" s="20"/>
      <c r="AG1011" s="25">
        <v>89114</v>
      </c>
      <c r="AH1011" s="16"/>
      <c r="AI1011" s="16"/>
      <c r="AJ1011" s="20">
        <v>89114</v>
      </c>
      <c r="AK1011" s="20"/>
      <c r="AL1011" s="26">
        <v>0</v>
      </c>
    </row>
    <row r="1012" spans="1:38" x14ac:dyDescent="0.25">
      <c r="A1012" s="15">
        <v>1004</v>
      </c>
      <c r="B1012" s="16"/>
      <c r="C1012" s="17" t="s">
        <v>45</v>
      </c>
      <c r="D1012" s="17">
        <v>51195</v>
      </c>
      <c r="E1012" s="18">
        <v>44516.70208333333</v>
      </c>
      <c r="F1012" s="18">
        <v>44550</v>
      </c>
      <c r="G1012" s="19">
        <v>82191</v>
      </c>
      <c r="H1012" s="20"/>
      <c r="I1012" s="20"/>
      <c r="J1012" s="20">
        <v>0</v>
      </c>
      <c r="K1012" s="20">
        <v>0</v>
      </c>
      <c r="L1012" s="20"/>
      <c r="M1012" s="20"/>
      <c r="N1012" s="20">
        <v>0</v>
      </c>
      <c r="O1012" s="20">
        <v>82191</v>
      </c>
      <c r="P1012" s="16" t="s">
        <v>1051</v>
      </c>
      <c r="Q1012" s="19">
        <v>82191</v>
      </c>
      <c r="R1012" s="20"/>
      <c r="S1012" s="20"/>
      <c r="T1012" s="20"/>
      <c r="U1012" s="16">
        <v>0</v>
      </c>
      <c r="V1012" s="20"/>
      <c r="W1012" s="20"/>
      <c r="X1012" s="20"/>
      <c r="Y1012" s="20"/>
      <c r="Z1012" s="20"/>
      <c r="AA1012" s="20"/>
      <c r="AB1012" s="20"/>
      <c r="AC1012" s="16"/>
      <c r="AD1012" s="20"/>
      <c r="AE1012" s="20">
        <v>0</v>
      </c>
      <c r="AF1012" s="20"/>
      <c r="AG1012" s="25">
        <v>82191</v>
      </c>
      <c r="AH1012" s="16"/>
      <c r="AI1012" s="16"/>
      <c r="AJ1012" s="20">
        <v>82191</v>
      </c>
      <c r="AK1012" s="20"/>
      <c r="AL1012" s="26">
        <v>0</v>
      </c>
    </row>
    <row r="1013" spans="1:38" x14ac:dyDescent="0.25">
      <c r="A1013" s="15">
        <v>1005</v>
      </c>
      <c r="B1013" s="16"/>
      <c r="C1013" s="17" t="s">
        <v>45</v>
      </c>
      <c r="D1013" s="17">
        <v>51197</v>
      </c>
      <c r="E1013" s="18">
        <v>44516.706250000003</v>
      </c>
      <c r="F1013" s="18">
        <v>44550</v>
      </c>
      <c r="G1013" s="19">
        <v>103200</v>
      </c>
      <c r="H1013" s="20"/>
      <c r="I1013" s="20"/>
      <c r="J1013" s="20">
        <v>0</v>
      </c>
      <c r="K1013" s="20">
        <v>0</v>
      </c>
      <c r="L1013" s="20"/>
      <c r="M1013" s="20"/>
      <c r="N1013" s="20">
        <v>0</v>
      </c>
      <c r="O1013" s="20">
        <v>103200</v>
      </c>
      <c r="P1013" s="16" t="s">
        <v>1052</v>
      </c>
      <c r="Q1013" s="19">
        <v>103200</v>
      </c>
      <c r="R1013" s="20"/>
      <c r="S1013" s="20"/>
      <c r="T1013" s="20"/>
      <c r="U1013" s="16">
        <v>0</v>
      </c>
      <c r="V1013" s="20"/>
      <c r="W1013" s="20"/>
      <c r="X1013" s="20"/>
      <c r="Y1013" s="20"/>
      <c r="Z1013" s="20"/>
      <c r="AA1013" s="20"/>
      <c r="AB1013" s="20"/>
      <c r="AC1013" s="16"/>
      <c r="AD1013" s="20"/>
      <c r="AE1013" s="20">
        <v>0</v>
      </c>
      <c r="AF1013" s="20"/>
      <c r="AG1013" s="25">
        <v>103200</v>
      </c>
      <c r="AH1013" s="16"/>
      <c r="AI1013" s="16"/>
      <c r="AJ1013" s="20">
        <v>103200</v>
      </c>
      <c r="AK1013" s="20"/>
      <c r="AL1013" s="26">
        <v>0</v>
      </c>
    </row>
    <row r="1014" spans="1:38" x14ac:dyDescent="0.25">
      <c r="A1014" s="15">
        <v>1006</v>
      </c>
      <c r="B1014" s="16"/>
      <c r="C1014" s="17" t="s">
        <v>45</v>
      </c>
      <c r="D1014" s="17">
        <v>51205</v>
      </c>
      <c r="E1014" s="18">
        <v>44516.750694444447</v>
      </c>
      <c r="F1014" s="18">
        <v>44550</v>
      </c>
      <c r="G1014" s="19">
        <v>211444</v>
      </c>
      <c r="H1014" s="20"/>
      <c r="I1014" s="20"/>
      <c r="J1014" s="20">
        <v>0</v>
      </c>
      <c r="K1014" s="20">
        <v>0</v>
      </c>
      <c r="L1014" s="20"/>
      <c r="M1014" s="20"/>
      <c r="N1014" s="20">
        <v>0</v>
      </c>
      <c r="O1014" s="20">
        <v>211444</v>
      </c>
      <c r="P1014" s="16" t="s">
        <v>1053</v>
      </c>
      <c r="Q1014" s="19">
        <v>211444</v>
      </c>
      <c r="R1014" s="20"/>
      <c r="S1014" s="20"/>
      <c r="T1014" s="20"/>
      <c r="U1014" s="16">
        <v>0</v>
      </c>
      <c r="V1014" s="20"/>
      <c r="W1014" s="20"/>
      <c r="X1014" s="20"/>
      <c r="Y1014" s="20"/>
      <c r="Z1014" s="20"/>
      <c r="AA1014" s="20"/>
      <c r="AB1014" s="20"/>
      <c r="AC1014" s="16"/>
      <c r="AD1014" s="20"/>
      <c r="AE1014" s="20">
        <v>0</v>
      </c>
      <c r="AF1014" s="20"/>
      <c r="AG1014" s="25">
        <v>211444</v>
      </c>
      <c r="AH1014" s="16"/>
      <c r="AI1014" s="16"/>
      <c r="AJ1014" s="20">
        <v>211444</v>
      </c>
      <c r="AK1014" s="20"/>
      <c r="AL1014" s="26">
        <v>0</v>
      </c>
    </row>
    <row r="1015" spans="1:38" x14ac:dyDescent="0.25">
      <c r="A1015" s="15">
        <v>1007</v>
      </c>
      <c r="B1015" s="16"/>
      <c r="C1015" s="17" t="s">
        <v>45</v>
      </c>
      <c r="D1015" s="17">
        <v>51388</v>
      </c>
      <c r="E1015" s="18">
        <v>44518.506944444445</v>
      </c>
      <c r="F1015" s="18">
        <v>44550</v>
      </c>
      <c r="G1015" s="19">
        <v>217085</v>
      </c>
      <c r="H1015" s="20"/>
      <c r="I1015" s="20"/>
      <c r="J1015" s="20">
        <v>0</v>
      </c>
      <c r="K1015" s="20">
        <v>0</v>
      </c>
      <c r="L1015" s="20"/>
      <c r="M1015" s="20"/>
      <c r="N1015" s="20">
        <v>0</v>
      </c>
      <c r="O1015" s="20">
        <v>217085</v>
      </c>
      <c r="P1015" s="16" t="s">
        <v>1054</v>
      </c>
      <c r="Q1015" s="19">
        <v>217085</v>
      </c>
      <c r="R1015" s="20"/>
      <c r="S1015" s="20"/>
      <c r="T1015" s="20"/>
      <c r="U1015" s="16">
        <v>0</v>
      </c>
      <c r="V1015" s="20"/>
      <c r="W1015" s="20"/>
      <c r="X1015" s="20"/>
      <c r="Y1015" s="20"/>
      <c r="Z1015" s="20"/>
      <c r="AA1015" s="20"/>
      <c r="AB1015" s="20"/>
      <c r="AC1015" s="16"/>
      <c r="AD1015" s="20"/>
      <c r="AE1015" s="20">
        <v>0</v>
      </c>
      <c r="AF1015" s="20"/>
      <c r="AG1015" s="25">
        <v>217085</v>
      </c>
      <c r="AH1015" s="16"/>
      <c r="AI1015" s="16"/>
      <c r="AJ1015" s="20">
        <v>217085</v>
      </c>
      <c r="AK1015" s="20"/>
      <c r="AL1015" s="26">
        <v>0</v>
      </c>
    </row>
    <row r="1016" spans="1:38" x14ac:dyDescent="0.25">
      <c r="A1016" s="15">
        <v>1008</v>
      </c>
      <c r="B1016" s="16"/>
      <c r="C1016" s="17" t="s">
        <v>45</v>
      </c>
      <c r="D1016" s="17">
        <v>51390</v>
      </c>
      <c r="E1016" s="18">
        <v>44518.529166666667</v>
      </c>
      <c r="F1016" s="18">
        <v>44550</v>
      </c>
      <c r="G1016" s="19">
        <v>580557</v>
      </c>
      <c r="H1016" s="20"/>
      <c r="I1016" s="20"/>
      <c r="J1016" s="20">
        <v>0</v>
      </c>
      <c r="K1016" s="20">
        <v>0</v>
      </c>
      <c r="L1016" s="20"/>
      <c r="M1016" s="20"/>
      <c r="N1016" s="20">
        <v>0</v>
      </c>
      <c r="O1016" s="20">
        <v>580557</v>
      </c>
      <c r="P1016" s="16" t="s">
        <v>1055</v>
      </c>
      <c r="Q1016" s="19">
        <v>580557</v>
      </c>
      <c r="R1016" s="20"/>
      <c r="S1016" s="20"/>
      <c r="T1016" s="20"/>
      <c r="U1016" s="16">
        <v>0</v>
      </c>
      <c r="V1016" s="20"/>
      <c r="W1016" s="20"/>
      <c r="X1016" s="20"/>
      <c r="Y1016" s="20"/>
      <c r="Z1016" s="20"/>
      <c r="AA1016" s="20"/>
      <c r="AB1016" s="20"/>
      <c r="AC1016" s="16"/>
      <c r="AD1016" s="20"/>
      <c r="AE1016" s="20">
        <v>0</v>
      </c>
      <c r="AF1016" s="20"/>
      <c r="AG1016" s="25">
        <v>580557</v>
      </c>
      <c r="AH1016" s="16"/>
      <c r="AI1016" s="16"/>
      <c r="AJ1016" s="20">
        <v>580557</v>
      </c>
      <c r="AK1016" s="20"/>
      <c r="AL1016" s="26">
        <v>0</v>
      </c>
    </row>
    <row r="1017" spans="1:38" x14ac:dyDescent="0.25">
      <c r="A1017" s="15">
        <v>1009</v>
      </c>
      <c r="B1017" s="16"/>
      <c r="C1017" s="17" t="s">
        <v>45</v>
      </c>
      <c r="D1017" s="17">
        <v>51405</v>
      </c>
      <c r="E1017" s="18">
        <v>44518.586111111108</v>
      </c>
      <c r="F1017" s="18">
        <v>44550</v>
      </c>
      <c r="G1017" s="19">
        <v>134718</v>
      </c>
      <c r="H1017" s="20"/>
      <c r="I1017" s="20"/>
      <c r="J1017" s="20">
        <v>0</v>
      </c>
      <c r="K1017" s="20">
        <v>0</v>
      </c>
      <c r="L1017" s="20"/>
      <c r="M1017" s="20"/>
      <c r="N1017" s="20">
        <v>0</v>
      </c>
      <c r="O1017" s="20">
        <v>134718</v>
      </c>
      <c r="P1017" s="16" t="s">
        <v>1056</v>
      </c>
      <c r="Q1017" s="19">
        <v>134718</v>
      </c>
      <c r="R1017" s="20"/>
      <c r="S1017" s="20"/>
      <c r="T1017" s="20"/>
      <c r="U1017" s="16">
        <v>0</v>
      </c>
      <c r="V1017" s="20"/>
      <c r="W1017" s="20"/>
      <c r="X1017" s="20"/>
      <c r="Y1017" s="20"/>
      <c r="Z1017" s="20"/>
      <c r="AA1017" s="20"/>
      <c r="AB1017" s="20"/>
      <c r="AC1017" s="16"/>
      <c r="AD1017" s="20"/>
      <c r="AE1017" s="20">
        <v>0</v>
      </c>
      <c r="AF1017" s="20"/>
      <c r="AG1017" s="25">
        <v>134718</v>
      </c>
      <c r="AH1017" s="16"/>
      <c r="AI1017" s="16"/>
      <c r="AJ1017" s="20">
        <v>134718</v>
      </c>
      <c r="AK1017" s="20"/>
      <c r="AL1017" s="26">
        <v>0</v>
      </c>
    </row>
    <row r="1018" spans="1:38" x14ac:dyDescent="0.25">
      <c r="A1018" s="15">
        <v>1010</v>
      </c>
      <c r="B1018" s="16"/>
      <c r="C1018" s="17" t="s">
        <v>45</v>
      </c>
      <c r="D1018" s="17">
        <v>51618</v>
      </c>
      <c r="E1018" s="18">
        <v>44520.522916666669</v>
      </c>
      <c r="F1018" s="18">
        <v>44546</v>
      </c>
      <c r="G1018" s="19">
        <v>6500</v>
      </c>
      <c r="H1018" s="20"/>
      <c r="I1018" s="20"/>
      <c r="J1018" s="20">
        <v>0</v>
      </c>
      <c r="K1018" s="20">
        <v>0</v>
      </c>
      <c r="L1018" s="20"/>
      <c r="M1018" s="20"/>
      <c r="N1018" s="20">
        <v>0</v>
      </c>
      <c r="O1018" s="20">
        <v>6500</v>
      </c>
      <c r="P1018" s="16" t="s">
        <v>1057</v>
      </c>
      <c r="Q1018" s="19">
        <v>6500</v>
      </c>
      <c r="R1018" s="20"/>
      <c r="S1018" s="20"/>
      <c r="T1018" s="20"/>
      <c r="U1018" s="16">
        <v>0</v>
      </c>
      <c r="V1018" s="20"/>
      <c r="W1018" s="20"/>
      <c r="X1018" s="20"/>
      <c r="Y1018" s="20"/>
      <c r="Z1018" s="20"/>
      <c r="AA1018" s="20"/>
      <c r="AB1018" s="20"/>
      <c r="AC1018" s="16"/>
      <c r="AD1018" s="20"/>
      <c r="AE1018" s="20">
        <v>0</v>
      </c>
      <c r="AF1018" s="20"/>
      <c r="AG1018" s="25">
        <v>6500</v>
      </c>
      <c r="AH1018" s="16"/>
      <c r="AI1018" s="16"/>
      <c r="AJ1018" s="20">
        <v>6500</v>
      </c>
      <c r="AK1018" s="20"/>
      <c r="AL1018" s="26">
        <v>0</v>
      </c>
    </row>
    <row r="1019" spans="1:38" x14ac:dyDescent="0.25">
      <c r="A1019" s="15">
        <v>1011</v>
      </c>
      <c r="B1019" s="16"/>
      <c r="C1019" s="17" t="s">
        <v>45</v>
      </c>
      <c r="D1019" s="17">
        <v>51665</v>
      </c>
      <c r="E1019" s="18">
        <v>44520.834722222222</v>
      </c>
      <c r="F1019" s="18">
        <v>44550</v>
      </c>
      <c r="G1019" s="19">
        <v>315634</v>
      </c>
      <c r="H1019" s="20"/>
      <c r="I1019" s="20"/>
      <c r="J1019" s="20">
        <v>0</v>
      </c>
      <c r="K1019" s="20">
        <v>0</v>
      </c>
      <c r="L1019" s="20"/>
      <c r="M1019" s="20"/>
      <c r="N1019" s="20">
        <v>0</v>
      </c>
      <c r="O1019" s="20">
        <v>315634</v>
      </c>
      <c r="P1019" s="16" t="s">
        <v>1058</v>
      </c>
      <c r="Q1019" s="19">
        <v>315634</v>
      </c>
      <c r="R1019" s="20"/>
      <c r="S1019" s="20"/>
      <c r="T1019" s="20"/>
      <c r="U1019" s="16">
        <v>0</v>
      </c>
      <c r="V1019" s="20"/>
      <c r="W1019" s="20"/>
      <c r="X1019" s="20"/>
      <c r="Y1019" s="20"/>
      <c r="Z1019" s="20"/>
      <c r="AA1019" s="20"/>
      <c r="AB1019" s="20"/>
      <c r="AC1019" s="16"/>
      <c r="AD1019" s="20"/>
      <c r="AE1019" s="20">
        <v>0</v>
      </c>
      <c r="AF1019" s="20"/>
      <c r="AG1019" s="25">
        <v>315634</v>
      </c>
      <c r="AH1019" s="16"/>
      <c r="AI1019" s="16"/>
      <c r="AJ1019" s="20">
        <v>315634</v>
      </c>
      <c r="AK1019" s="20"/>
      <c r="AL1019" s="26">
        <v>0</v>
      </c>
    </row>
    <row r="1020" spans="1:38" x14ac:dyDescent="0.25">
      <c r="A1020" s="15">
        <v>1012</v>
      </c>
      <c r="B1020" s="16"/>
      <c r="C1020" s="17" t="s">
        <v>45</v>
      </c>
      <c r="D1020" s="17">
        <v>51669</v>
      </c>
      <c r="E1020" s="18">
        <v>44521.074999999997</v>
      </c>
      <c r="F1020" s="18">
        <v>44550</v>
      </c>
      <c r="G1020" s="19">
        <v>121709</v>
      </c>
      <c r="H1020" s="20"/>
      <c r="I1020" s="20"/>
      <c r="J1020" s="20">
        <v>0</v>
      </c>
      <c r="K1020" s="20">
        <v>0</v>
      </c>
      <c r="L1020" s="20"/>
      <c r="M1020" s="20"/>
      <c r="N1020" s="20">
        <v>0</v>
      </c>
      <c r="O1020" s="20">
        <v>121709</v>
      </c>
      <c r="P1020" s="16" t="s">
        <v>1059</v>
      </c>
      <c r="Q1020" s="19">
        <v>121709</v>
      </c>
      <c r="R1020" s="20"/>
      <c r="S1020" s="20"/>
      <c r="T1020" s="20"/>
      <c r="U1020" s="16">
        <v>0</v>
      </c>
      <c r="V1020" s="20"/>
      <c r="W1020" s="20"/>
      <c r="X1020" s="20"/>
      <c r="Y1020" s="20"/>
      <c r="Z1020" s="20"/>
      <c r="AA1020" s="20"/>
      <c r="AB1020" s="20"/>
      <c r="AC1020" s="16"/>
      <c r="AD1020" s="20"/>
      <c r="AE1020" s="20">
        <v>0</v>
      </c>
      <c r="AF1020" s="20"/>
      <c r="AG1020" s="25">
        <v>121709</v>
      </c>
      <c r="AH1020" s="16"/>
      <c r="AI1020" s="16"/>
      <c r="AJ1020" s="20">
        <v>121709</v>
      </c>
      <c r="AK1020" s="20"/>
      <c r="AL1020" s="26">
        <v>0</v>
      </c>
    </row>
    <row r="1021" spans="1:38" x14ac:dyDescent="0.25">
      <c r="A1021" s="15">
        <v>1013</v>
      </c>
      <c r="B1021" s="16"/>
      <c r="C1021" s="17" t="s">
        <v>45</v>
      </c>
      <c r="D1021" s="17">
        <v>51680</v>
      </c>
      <c r="E1021" s="18">
        <v>44521.499305555553</v>
      </c>
      <c r="F1021" s="18">
        <v>44550</v>
      </c>
      <c r="G1021" s="19">
        <v>154685</v>
      </c>
      <c r="H1021" s="20"/>
      <c r="I1021" s="20"/>
      <c r="J1021" s="20">
        <v>0</v>
      </c>
      <c r="K1021" s="20">
        <v>0</v>
      </c>
      <c r="L1021" s="20"/>
      <c r="M1021" s="20"/>
      <c r="N1021" s="20">
        <v>0</v>
      </c>
      <c r="O1021" s="20">
        <v>154685</v>
      </c>
      <c r="P1021" s="16" t="s">
        <v>1060</v>
      </c>
      <c r="Q1021" s="19">
        <v>154685</v>
      </c>
      <c r="R1021" s="20"/>
      <c r="S1021" s="20"/>
      <c r="T1021" s="20"/>
      <c r="U1021" s="16">
        <v>0</v>
      </c>
      <c r="V1021" s="20"/>
      <c r="W1021" s="20"/>
      <c r="X1021" s="20"/>
      <c r="Y1021" s="20"/>
      <c r="Z1021" s="20"/>
      <c r="AA1021" s="20"/>
      <c r="AB1021" s="20"/>
      <c r="AC1021" s="16"/>
      <c r="AD1021" s="20"/>
      <c r="AE1021" s="20">
        <v>0</v>
      </c>
      <c r="AF1021" s="20"/>
      <c r="AG1021" s="25">
        <v>154685</v>
      </c>
      <c r="AH1021" s="16"/>
      <c r="AI1021" s="16"/>
      <c r="AJ1021" s="20">
        <v>154685</v>
      </c>
      <c r="AK1021" s="20"/>
      <c r="AL1021" s="26">
        <v>0</v>
      </c>
    </row>
    <row r="1022" spans="1:38" x14ac:dyDescent="0.25">
      <c r="A1022" s="15">
        <v>1014</v>
      </c>
      <c r="B1022" s="16"/>
      <c r="C1022" s="17" t="s">
        <v>45</v>
      </c>
      <c r="D1022" s="17">
        <v>51681</v>
      </c>
      <c r="E1022" s="18">
        <v>44521.50277777778</v>
      </c>
      <c r="F1022" s="18">
        <v>44550</v>
      </c>
      <c r="G1022" s="19">
        <v>63914</v>
      </c>
      <c r="H1022" s="20"/>
      <c r="I1022" s="20"/>
      <c r="J1022" s="20">
        <v>0</v>
      </c>
      <c r="K1022" s="20">
        <v>0</v>
      </c>
      <c r="L1022" s="20"/>
      <c r="M1022" s="20"/>
      <c r="N1022" s="20">
        <v>0</v>
      </c>
      <c r="O1022" s="20">
        <v>63914</v>
      </c>
      <c r="P1022" s="16" t="s">
        <v>1061</v>
      </c>
      <c r="Q1022" s="19">
        <v>63914</v>
      </c>
      <c r="R1022" s="20"/>
      <c r="S1022" s="20"/>
      <c r="T1022" s="20"/>
      <c r="U1022" s="16">
        <v>0</v>
      </c>
      <c r="V1022" s="20"/>
      <c r="W1022" s="20"/>
      <c r="X1022" s="20"/>
      <c r="Y1022" s="20"/>
      <c r="Z1022" s="20"/>
      <c r="AA1022" s="20"/>
      <c r="AB1022" s="20"/>
      <c r="AC1022" s="16"/>
      <c r="AD1022" s="20"/>
      <c r="AE1022" s="20">
        <v>0</v>
      </c>
      <c r="AF1022" s="20"/>
      <c r="AG1022" s="25">
        <v>63914</v>
      </c>
      <c r="AH1022" s="16"/>
      <c r="AI1022" s="16"/>
      <c r="AJ1022" s="20">
        <v>63914</v>
      </c>
      <c r="AK1022" s="20"/>
      <c r="AL1022" s="26">
        <v>0</v>
      </c>
    </row>
    <row r="1023" spans="1:38" x14ac:dyDescent="0.25">
      <c r="A1023" s="15">
        <v>1015</v>
      </c>
      <c r="B1023" s="16"/>
      <c r="C1023" s="17" t="s">
        <v>45</v>
      </c>
      <c r="D1023" s="17">
        <v>51694</v>
      </c>
      <c r="E1023" s="18">
        <v>44521.656944444447</v>
      </c>
      <c r="F1023" s="18">
        <v>44550</v>
      </c>
      <c r="G1023" s="19">
        <v>64618</v>
      </c>
      <c r="H1023" s="20"/>
      <c r="I1023" s="20"/>
      <c r="J1023" s="20">
        <v>0</v>
      </c>
      <c r="K1023" s="20">
        <v>0</v>
      </c>
      <c r="L1023" s="20"/>
      <c r="M1023" s="20"/>
      <c r="N1023" s="20">
        <v>0</v>
      </c>
      <c r="O1023" s="20">
        <v>64618</v>
      </c>
      <c r="P1023" s="16" t="s">
        <v>1062</v>
      </c>
      <c r="Q1023" s="19">
        <v>64618</v>
      </c>
      <c r="R1023" s="20"/>
      <c r="S1023" s="20"/>
      <c r="T1023" s="20"/>
      <c r="U1023" s="16">
        <v>0</v>
      </c>
      <c r="V1023" s="20"/>
      <c r="W1023" s="20"/>
      <c r="X1023" s="20"/>
      <c r="Y1023" s="20"/>
      <c r="Z1023" s="20"/>
      <c r="AA1023" s="20"/>
      <c r="AB1023" s="20"/>
      <c r="AC1023" s="16"/>
      <c r="AD1023" s="20"/>
      <c r="AE1023" s="20">
        <v>0</v>
      </c>
      <c r="AF1023" s="20"/>
      <c r="AG1023" s="25">
        <v>64618</v>
      </c>
      <c r="AH1023" s="16"/>
      <c r="AI1023" s="16"/>
      <c r="AJ1023" s="20">
        <v>64618</v>
      </c>
      <c r="AK1023" s="20"/>
      <c r="AL1023" s="26">
        <v>0</v>
      </c>
    </row>
    <row r="1024" spans="1:38" x14ac:dyDescent="0.25">
      <c r="A1024" s="15">
        <v>1016</v>
      </c>
      <c r="B1024" s="16"/>
      <c r="C1024" s="17" t="s">
        <v>45</v>
      </c>
      <c r="D1024" s="17">
        <v>51718</v>
      </c>
      <c r="E1024" s="18">
        <v>44522.372916666667</v>
      </c>
      <c r="F1024" s="18">
        <v>44546</v>
      </c>
      <c r="G1024" s="19">
        <v>6500</v>
      </c>
      <c r="H1024" s="20"/>
      <c r="I1024" s="20"/>
      <c r="J1024" s="20">
        <v>0</v>
      </c>
      <c r="K1024" s="20">
        <v>0</v>
      </c>
      <c r="L1024" s="20"/>
      <c r="M1024" s="20"/>
      <c r="N1024" s="20">
        <v>0</v>
      </c>
      <c r="O1024" s="20">
        <v>6500</v>
      </c>
      <c r="P1024" s="16" t="s">
        <v>1063</v>
      </c>
      <c r="Q1024" s="19">
        <v>6500</v>
      </c>
      <c r="R1024" s="20"/>
      <c r="S1024" s="20"/>
      <c r="T1024" s="20"/>
      <c r="U1024" s="16">
        <v>0</v>
      </c>
      <c r="V1024" s="20"/>
      <c r="W1024" s="20"/>
      <c r="X1024" s="20"/>
      <c r="Y1024" s="20"/>
      <c r="Z1024" s="20"/>
      <c r="AA1024" s="20"/>
      <c r="AB1024" s="20"/>
      <c r="AC1024" s="16"/>
      <c r="AD1024" s="20"/>
      <c r="AE1024" s="20">
        <v>0</v>
      </c>
      <c r="AF1024" s="20"/>
      <c r="AG1024" s="25">
        <v>6500</v>
      </c>
      <c r="AH1024" s="16"/>
      <c r="AI1024" s="16"/>
      <c r="AJ1024" s="20">
        <v>6500</v>
      </c>
      <c r="AK1024" s="20"/>
      <c r="AL1024" s="26">
        <v>0</v>
      </c>
    </row>
    <row r="1025" spans="1:38" x14ac:dyDescent="0.25">
      <c r="A1025" s="15">
        <v>1017</v>
      </c>
      <c r="B1025" s="16"/>
      <c r="C1025" s="17" t="s">
        <v>45</v>
      </c>
      <c r="D1025" s="17">
        <v>51766</v>
      </c>
      <c r="E1025" s="18">
        <v>44522.618750000001</v>
      </c>
      <c r="F1025" s="18">
        <v>44546</v>
      </c>
      <c r="G1025" s="19">
        <v>188039</v>
      </c>
      <c r="H1025" s="20"/>
      <c r="I1025" s="20"/>
      <c r="J1025" s="20">
        <v>0</v>
      </c>
      <c r="K1025" s="20">
        <v>0</v>
      </c>
      <c r="L1025" s="20"/>
      <c r="M1025" s="20"/>
      <c r="N1025" s="20">
        <v>0</v>
      </c>
      <c r="O1025" s="20">
        <v>188039</v>
      </c>
      <c r="P1025" s="16" t="s">
        <v>1064</v>
      </c>
      <c r="Q1025" s="19">
        <v>188039</v>
      </c>
      <c r="R1025" s="20"/>
      <c r="S1025" s="20"/>
      <c r="T1025" s="20"/>
      <c r="U1025" s="16">
        <v>0</v>
      </c>
      <c r="V1025" s="20"/>
      <c r="W1025" s="20"/>
      <c r="X1025" s="20"/>
      <c r="Y1025" s="20"/>
      <c r="Z1025" s="20"/>
      <c r="AA1025" s="20"/>
      <c r="AB1025" s="20"/>
      <c r="AC1025" s="16"/>
      <c r="AD1025" s="20"/>
      <c r="AE1025" s="20">
        <v>0</v>
      </c>
      <c r="AF1025" s="20"/>
      <c r="AG1025" s="25">
        <v>188039</v>
      </c>
      <c r="AH1025" s="16"/>
      <c r="AI1025" s="16"/>
      <c r="AJ1025" s="20">
        <v>188039</v>
      </c>
      <c r="AK1025" s="20"/>
      <c r="AL1025" s="26">
        <v>0</v>
      </c>
    </row>
    <row r="1026" spans="1:38" x14ac:dyDescent="0.25">
      <c r="A1026" s="15">
        <v>1018</v>
      </c>
      <c r="B1026" s="16"/>
      <c r="C1026" s="17" t="s">
        <v>45</v>
      </c>
      <c r="D1026" s="17">
        <v>51812</v>
      </c>
      <c r="E1026" s="18">
        <v>44522.9375</v>
      </c>
      <c r="F1026" s="18">
        <v>44550</v>
      </c>
      <c r="G1026" s="19">
        <v>659529</v>
      </c>
      <c r="H1026" s="20"/>
      <c r="I1026" s="20"/>
      <c r="J1026" s="20">
        <v>0</v>
      </c>
      <c r="K1026" s="20">
        <v>0</v>
      </c>
      <c r="L1026" s="20"/>
      <c r="M1026" s="20"/>
      <c r="N1026" s="20">
        <v>0</v>
      </c>
      <c r="O1026" s="20">
        <v>659529</v>
      </c>
      <c r="P1026" s="16" t="s">
        <v>1065</v>
      </c>
      <c r="Q1026" s="19">
        <v>659529</v>
      </c>
      <c r="R1026" s="20"/>
      <c r="S1026" s="20"/>
      <c r="T1026" s="20"/>
      <c r="U1026" s="16">
        <v>0</v>
      </c>
      <c r="V1026" s="20"/>
      <c r="W1026" s="20"/>
      <c r="X1026" s="20"/>
      <c r="Y1026" s="20"/>
      <c r="Z1026" s="20"/>
      <c r="AA1026" s="20"/>
      <c r="AB1026" s="20"/>
      <c r="AC1026" s="16"/>
      <c r="AD1026" s="20"/>
      <c r="AE1026" s="20">
        <v>0</v>
      </c>
      <c r="AF1026" s="20"/>
      <c r="AG1026" s="25">
        <v>659529</v>
      </c>
      <c r="AH1026" s="16"/>
      <c r="AI1026" s="16"/>
      <c r="AJ1026" s="20">
        <v>659529</v>
      </c>
      <c r="AK1026" s="20"/>
      <c r="AL1026" s="26">
        <v>0</v>
      </c>
    </row>
    <row r="1027" spans="1:38" x14ac:dyDescent="0.25">
      <c r="A1027" s="15">
        <v>1019</v>
      </c>
      <c r="B1027" s="16"/>
      <c r="C1027" s="17" t="s">
        <v>45</v>
      </c>
      <c r="D1027" s="17">
        <v>51998</v>
      </c>
      <c r="E1027" s="18">
        <v>44524.445833333331</v>
      </c>
      <c r="F1027" s="18">
        <v>44546</v>
      </c>
      <c r="G1027" s="19">
        <v>6500</v>
      </c>
      <c r="H1027" s="20"/>
      <c r="I1027" s="20"/>
      <c r="J1027" s="20">
        <v>0</v>
      </c>
      <c r="K1027" s="20">
        <v>0</v>
      </c>
      <c r="L1027" s="20"/>
      <c r="M1027" s="20"/>
      <c r="N1027" s="20">
        <v>0</v>
      </c>
      <c r="O1027" s="20">
        <v>6500</v>
      </c>
      <c r="P1027" s="16" t="s">
        <v>1066</v>
      </c>
      <c r="Q1027" s="19">
        <v>6500</v>
      </c>
      <c r="R1027" s="20"/>
      <c r="S1027" s="20"/>
      <c r="T1027" s="20"/>
      <c r="U1027" s="16">
        <v>0</v>
      </c>
      <c r="V1027" s="20"/>
      <c r="W1027" s="20"/>
      <c r="X1027" s="20"/>
      <c r="Y1027" s="20"/>
      <c r="Z1027" s="20"/>
      <c r="AA1027" s="20"/>
      <c r="AB1027" s="20"/>
      <c r="AC1027" s="16"/>
      <c r="AD1027" s="20"/>
      <c r="AE1027" s="20">
        <v>0</v>
      </c>
      <c r="AF1027" s="20"/>
      <c r="AG1027" s="25">
        <v>6500</v>
      </c>
      <c r="AH1027" s="16"/>
      <c r="AI1027" s="16"/>
      <c r="AJ1027" s="20">
        <v>6500</v>
      </c>
      <c r="AK1027" s="20"/>
      <c r="AL1027" s="26">
        <v>0</v>
      </c>
    </row>
    <row r="1028" spans="1:38" x14ac:dyDescent="0.25">
      <c r="A1028" s="15">
        <v>1020</v>
      </c>
      <c r="B1028" s="16"/>
      <c r="C1028" s="17" t="s">
        <v>45</v>
      </c>
      <c r="D1028" s="17">
        <v>52005</v>
      </c>
      <c r="E1028" s="18">
        <v>44524.467361111114</v>
      </c>
      <c r="F1028" s="18">
        <v>44546</v>
      </c>
      <c r="G1028" s="19">
        <v>19500</v>
      </c>
      <c r="H1028" s="20"/>
      <c r="I1028" s="20"/>
      <c r="J1028" s="20">
        <v>0</v>
      </c>
      <c r="K1028" s="20">
        <v>0</v>
      </c>
      <c r="L1028" s="20"/>
      <c r="M1028" s="20"/>
      <c r="N1028" s="20">
        <v>0</v>
      </c>
      <c r="O1028" s="20">
        <v>19500</v>
      </c>
      <c r="P1028" s="16" t="s">
        <v>1067</v>
      </c>
      <c r="Q1028" s="19">
        <v>19500</v>
      </c>
      <c r="R1028" s="20"/>
      <c r="S1028" s="20"/>
      <c r="T1028" s="20"/>
      <c r="U1028" s="16">
        <v>0</v>
      </c>
      <c r="V1028" s="20"/>
      <c r="W1028" s="20"/>
      <c r="X1028" s="20"/>
      <c r="Y1028" s="20"/>
      <c r="Z1028" s="20"/>
      <c r="AA1028" s="20"/>
      <c r="AB1028" s="20"/>
      <c r="AC1028" s="16"/>
      <c r="AD1028" s="20"/>
      <c r="AE1028" s="20">
        <v>0</v>
      </c>
      <c r="AF1028" s="20"/>
      <c r="AG1028" s="25">
        <v>19500</v>
      </c>
      <c r="AH1028" s="16"/>
      <c r="AI1028" s="16"/>
      <c r="AJ1028" s="20">
        <v>19500</v>
      </c>
      <c r="AK1028" s="20"/>
      <c r="AL1028" s="26">
        <v>0</v>
      </c>
    </row>
    <row r="1029" spans="1:38" x14ac:dyDescent="0.25">
      <c r="A1029" s="15">
        <v>1021</v>
      </c>
      <c r="B1029" s="16"/>
      <c r="C1029" s="17" t="s">
        <v>45</v>
      </c>
      <c r="D1029" s="17">
        <v>52006</v>
      </c>
      <c r="E1029" s="18">
        <v>44524.46875</v>
      </c>
      <c r="F1029" s="18">
        <v>44546</v>
      </c>
      <c r="G1029" s="19">
        <v>19500</v>
      </c>
      <c r="H1029" s="20"/>
      <c r="I1029" s="20"/>
      <c r="J1029" s="20">
        <v>0</v>
      </c>
      <c r="K1029" s="20">
        <v>0</v>
      </c>
      <c r="L1029" s="20"/>
      <c r="M1029" s="20"/>
      <c r="N1029" s="20">
        <v>0</v>
      </c>
      <c r="O1029" s="20">
        <v>19500</v>
      </c>
      <c r="P1029" s="16" t="s">
        <v>1068</v>
      </c>
      <c r="Q1029" s="19">
        <v>19500</v>
      </c>
      <c r="R1029" s="20"/>
      <c r="S1029" s="20"/>
      <c r="T1029" s="20"/>
      <c r="U1029" s="16">
        <v>0</v>
      </c>
      <c r="V1029" s="20"/>
      <c r="W1029" s="20"/>
      <c r="X1029" s="20"/>
      <c r="Y1029" s="20"/>
      <c r="Z1029" s="20"/>
      <c r="AA1029" s="20"/>
      <c r="AB1029" s="20"/>
      <c r="AC1029" s="16"/>
      <c r="AD1029" s="20"/>
      <c r="AE1029" s="20">
        <v>0</v>
      </c>
      <c r="AF1029" s="20"/>
      <c r="AG1029" s="25">
        <v>19500</v>
      </c>
      <c r="AH1029" s="16"/>
      <c r="AI1029" s="16"/>
      <c r="AJ1029" s="20">
        <v>19500</v>
      </c>
      <c r="AK1029" s="20"/>
      <c r="AL1029" s="26">
        <v>0</v>
      </c>
    </row>
    <row r="1030" spans="1:38" x14ac:dyDescent="0.25">
      <c r="A1030" s="15">
        <v>1022</v>
      </c>
      <c r="B1030" s="16"/>
      <c r="C1030" s="17" t="s">
        <v>45</v>
      </c>
      <c r="D1030" s="17">
        <v>52036</v>
      </c>
      <c r="E1030" s="18">
        <v>44524.595138888886</v>
      </c>
      <c r="F1030" s="18">
        <v>44546</v>
      </c>
      <c r="G1030" s="19">
        <v>6500</v>
      </c>
      <c r="H1030" s="20"/>
      <c r="I1030" s="20"/>
      <c r="J1030" s="20">
        <v>0</v>
      </c>
      <c r="K1030" s="20">
        <v>0</v>
      </c>
      <c r="L1030" s="20"/>
      <c r="M1030" s="20"/>
      <c r="N1030" s="20">
        <v>0</v>
      </c>
      <c r="O1030" s="20">
        <v>6500</v>
      </c>
      <c r="P1030" s="16" t="s">
        <v>1069</v>
      </c>
      <c r="Q1030" s="19">
        <v>6500</v>
      </c>
      <c r="R1030" s="20"/>
      <c r="S1030" s="20"/>
      <c r="T1030" s="20"/>
      <c r="U1030" s="16">
        <v>0</v>
      </c>
      <c r="V1030" s="20"/>
      <c r="W1030" s="20"/>
      <c r="X1030" s="20"/>
      <c r="Y1030" s="20"/>
      <c r="Z1030" s="20"/>
      <c r="AA1030" s="20"/>
      <c r="AB1030" s="20"/>
      <c r="AC1030" s="16"/>
      <c r="AD1030" s="20"/>
      <c r="AE1030" s="20">
        <v>0</v>
      </c>
      <c r="AF1030" s="20"/>
      <c r="AG1030" s="25">
        <v>6500</v>
      </c>
      <c r="AH1030" s="16"/>
      <c r="AI1030" s="16"/>
      <c r="AJ1030" s="20">
        <v>6500</v>
      </c>
      <c r="AK1030" s="20"/>
      <c r="AL1030" s="26">
        <v>0</v>
      </c>
    </row>
    <row r="1031" spans="1:38" x14ac:dyDescent="0.25">
      <c r="A1031" s="15">
        <v>1023</v>
      </c>
      <c r="B1031" s="16"/>
      <c r="C1031" s="17" t="s">
        <v>45</v>
      </c>
      <c r="D1031" s="17">
        <v>52086</v>
      </c>
      <c r="E1031" s="18">
        <v>44525.390277777777</v>
      </c>
      <c r="F1031" s="18">
        <v>44546</v>
      </c>
      <c r="G1031" s="19">
        <v>26000</v>
      </c>
      <c r="H1031" s="20"/>
      <c r="I1031" s="20"/>
      <c r="J1031" s="20">
        <v>0</v>
      </c>
      <c r="K1031" s="20">
        <v>0</v>
      </c>
      <c r="L1031" s="20"/>
      <c r="M1031" s="20"/>
      <c r="N1031" s="20">
        <v>0</v>
      </c>
      <c r="O1031" s="20">
        <v>26000</v>
      </c>
      <c r="P1031" s="16" t="s">
        <v>1070</v>
      </c>
      <c r="Q1031" s="19">
        <v>26000</v>
      </c>
      <c r="R1031" s="20"/>
      <c r="S1031" s="20"/>
      <c r="T1031" s="20"/>
      <c r="U1031" s="16">
        <v>0</v>
      </c>
      <c r="V1031" s="20"/>
      <c r="W1031" s="20"/>
      <c r="X1031" s="20"/>
      <c r="Y1031" s="20"/>
      <c r="Z1031" s="20"/>
      <c r="AA1031" s="20"/>
      <c r="AB1031" s="20"/>
      <c r="AC1031" s="16"/>
      <c r="AD1031" s="20"/>
      <c r="AE1031" s="20">
        <v>0</v>
      </c>
      <c r="AF1031" s="20"/>
      <c r="AG1031" s="25">
        <v>26000</v>
      </c>
      <c r="AH1031" s="16"/>
      <c r="AI1031" s="16"/>
      <c r="AJ1031" s="20">
        <v>26000</v>
      </c>
      <c r="AK1031" s="20"/>
      <c r="AL1031" s="26">
        <v>0</v>
      </c>
    </row>
    <row r="1032" spans="1:38" x14ac:dyDescent="0.25">
      <c r="A1032" s="15">
        <v>1024</v>
      </c>
      <c r="B1032" s="16"/>
      <c r="C1032" s="17" t="s">
        <v>45</v>
      </c>
      <c r="D1032" s="17">
        <v>52087</v>
      </c>
      <c r="E1032" s="18">
        <v>44525.39166666667</v>
      </c>
      <c r="F1032" s="18">
        <v>44546</v>
      </c>
      <c r="G1032" s="19">
        <v>6500</v>
      </c>
      <c r="H1032" s="20"/>
      <c r="I1032" s="20"/>
      <c r="J1032" s="20">
        <v>0</v>
      </c>
      <c r="K1032" s="20">
        <v>0</v>
      </c>
      <c r="L1032" s="20"/>
      <c r="M1032" s="20"/>
      <c r="N1032" s="20">
        <v>0</v>
      </c>
      <c r="O1032" s="20">
        <v>6500</v>
      </c>
      <c r="P1032" s="16" t="s">
        <v>1071</v>
      </c>
      <c r="Q1032" s="19">
        <v>6500</v>
      </c>
      <c r="R1032" s="20"/>
      <c r="S1032" s="20"/>
      <c r="T1032" s="20"/>
      <c r="U1032" s="16">
        <v>0</v>
      </c>
      <c r="V1032" s="20"/>
      <c r="W1032" s="20"/>
      <c r="X1032" s="20"/>
      <c r="Y1032" s="20"/>
      <c r="Z1032" s="20"/>
      <c r="AA1032" s="20"/>
      <c r="AB1032" s="20"/>
      <c r="AC1032" s="16"/>
      <c r="AD1032" s="20"/>
      <c r="AE1032" s="20">
        <v>0</v>
      </c>
      <c r="AF1032" s="20"/>
      <c r="AG1032" s="25">
        <v>6500</v>
      </c>
      <c r="AH1032" s="16"/>
      <c r="AI1032" s="16"/>
      <c r="AJ1032" s="20">
        <v>6500</v>
      </c>
      <c r="AK1032" s="20"/>
      <c r="AL1032" s="26">
        <v>0</v>
      </c>
    </row>
    <row r="1033" spans="1:38" x14ac:dyDescent="0.25">
      <c r="A1033" s="15">
        <v>1025</v>
      </c>
      <c r="B1033" s="16"/>
      <c r="C1033" s="17" t="s">
        <v>45</v>
      </c>
      <c r="D1033" s="17">
        <v>52118</v>
      </c>
      <c r="E1033" s="18">
        <v>44525.521527777775</v>
      </c>
      <c r="F1033" s="18">
        <v>44550</v>
      </c>
      <c r="G1033" s="19">
        <v>119866</v>
      </c>
      <c r="H1033" s="20"/>
      <c r="I1033" s="20"/>
      <c r="J1033" s="20">
        <v>0</v>
      </c>
      <c r="K1033" s="20">
        <v>0</v>
      </c>
      <c r="L1033" s="20"/>
      <c r="M1033" s="20"/>
      <c r="N1033" s="20">
        <v>0</v>
      </c>
      <c r="O1033" s="20">
        <v>119866</v>
      </c>
      <c r="P1033" s="16" t="s">
        <v>1072</v>
      </c>
      <c r="Q1033" s="19">
        <v>119866</v>
      </c>
      <c r="R1033" s="20"/>
      <c r="S1033" s="20"/>
      <c r="T1033" s="20"/>
      <c r="U1033" s="16">
        <v>0</v>
      </c>
      <c r="V1033" s="20"/>
      <c r="W1033" s="20"/>
      <c r="X1033" s="20"/>
      <c r="Y1033" s="20"/>
      <c r="Z1033" s="20"/>
      <c r="AA1033" s="20"/>
      <c r="AB1033" s="20"/>
      <c r="AC1033" s="16"/>
      <c r="AD1033" s="20"/>
      <c r="AE1033" s="20">
        <v>0</v>
      </c>
      <c r="AF1033" s="20"/>
      <c r="AG1033" s="25">
        <v>119866</v>
      </c>
      <c r="AH1033" s="16"/>
      <c r="AI1033" s="16"/>
      <c r="AJ1033" s="20">
        <v>119866</v>
      </c>
      <c r="AK1033" s="20"/>
      <c r="AL1033" s="26">
        <v>0</v>
      </c>
    </row>
    <row r="1034" spans="1:38" x14ac:dyDescent="0.25">
      <c r="A1034" s="15">
        <v>1026</v>
      </c>
      <c r="B1034" s="16"/>
      <c r="C1034" s="17" t="s">
        <v>45</v>
      </c>
      <c r="D1034" s="17">
        <v>52119</v>
      </c>
      <c r="E1034" s="18">
        <v>44525.526388888888</v>
      </c>
      <c r="F1034" s="18">
        <v>44546</v>
      </c>
      <c r="G1034" s="19">
        <v>316649</v>
      </c>
      <c r="H1034" s="20"/>
      <c r="I1034" s="20"/>
      <c r="J1034" s="20">
        <v>0</v>
      </c>
      <c r="K1034" s="20">
        <v>0</v>
      </c>
      <c r="L1034" s="20"/>
      <c r="M1034" s="20"/>
      <c r="N1034" s="20">
        <v>0</v>
      </c>
      <c r="O1034" s="20">
        <v>316649</v>
      </c>
      <c r="P1034" s="16" t="s">
        <v>1073</v>
      </c>
      <c r="Q1034" s="19">
        <v>316649</v>
      </c>
      <c r="R1034" s="20"/>
      <c r="S1034" s="20"/>
      <c r="T1034" s="20"/>
      <c r="U1034" s="16">
        <v>0</v>
      </c>
      <c r="V1034" s="20"/>
      <c r="W1034" s="20"/>
      <c r="X1034" s="20"/>
      <c r="Y1034" s="20"/>
      <c r="Z1034" s="20"/>
      <c r="AA1034" s="20"/>
      <c r="AB1034" s="20"/>
      <c r="AC1034" s="16"/>
      <c r="AD1034" s="20"/>
      <c r="AE1034" s="20">
        <v>0</v>
      </c>
      <c r="AF1034" s="20"/>
      <c r="AG1034" s="25">
        <v>316649</v>
      </c>
      <c r="AH1034" s="16"/>
      <c r="AI1034" s="16"/>
      <c r="AJ1034" s="20">
        <v>316649</v>
      </c>
      <c r="AK1034" s="20"/>
      <c r="AL1034" s="26">
        <v>0</v>
      </c>
    </row>
    <row r="1035" spans="1:38" x14ac:dyDescent="0.25">
      <c r="A1035" s="15">
        <v>1027</v>
      </c>
      <c r="B1035" s="16"/>
      <c r="C1035" s="17" t="s">
        <v>45</v>
      </c>
      <c r="D1035" s="17">
        <v>52187</v>
      </c>
      <c r="E1035" s="18">
        <v>44525.779166666667</v>
      </c>
      <c r="F1035" s="18">
        <v>44550</v>
      </c>
      <c r="G1035" s="19">
        <v>59600</v>
      </c>
      <c r="H1035" s="20"/>
      <c r="I1035" s="20"/>
      <c r="J1035" s="20">
        <v>0</v>
      </c>
      <c r="K1035" s="20">
        <v>0</v>
      </c>
      <c r="L1035" s="20"/>
      <c r="M1035" s="20"/>
      <c r="N1035" s="20">
        <v>0</v>
      </c>
      <c r="O1035" s="20">
        <v>59600</v>
      </c>
      <c r="P1035" s="16" t="s">
        <v>1074</v>
      </c>
      <c r="Q1035" s="19">
        <v>59600</v>
      </c>
      <c r="R1035" s="20"/>
      <c r="S1035" s="20"/>
      <c r="T1035" s="20"/>
      <c r="U1035" s="16">
        <v>0</v>
      </c>
      <c r="V1035" s="20"/>
      <c r="W1035" s="20"/>
      <c r="X1035" s="20"/>
      <c r="Y1035" s="20"/>
      <c r="Z1035" s="20"/>
      <c r="AA1035" s="20"/>
      <c r="AB1035" s="20"/>
      <c r="AC1035" s="16"/>
      <c r="AD1035" s="20"/>
      <c r="AE1035" s="20">
        <v>0</v>
      </c>
      <c r="AF1035" s="20"/>
      <c r="AG1035" s="25">
        <v>59600</v>
      </c>
      <c r="AH1035" s="16"/>
      <c r="AI1035" s="16"/>
      <c r="AJ1035" s="20">
        <v>59600</v>
      </c>
      <c r="AK1035" s="20"/>
      <c r="AL1035" s="26">
        <v>0</v>
      </c>
    </row>
    <row r="1036" spans="1:38" x14ac:dyDescent="0.25">
      <c r="A1036" s="15">
        <v>1028</v>
      </c>
      <c r="B1036" s="16"/>
      <c r="C1036" s="17" t="s">
        <v>45</v>
      </c>
      <c r="D1036" s="17">
        <v>52317</v>
      </c>
      <c r="E1036" s="18">
        <v>44527.461111111108</v>
      </c>
      <c r="F1036" s="18">
        <v>44546</v>
      </c>
      <c r="G1036" s="19">
        <v>6500</v>
      </c>
      <c r="H1036" s="20"/>
      <c r="I1036" s="20"/>
      <c r="J1036" s="20">
        <v>0</v>
      </c>
      <c r="K1036" s="20">
        <v>0</v>
      </c>
      <c r="L1036" s="20"/>
      <c r="M1036" s="20"/>
      <c r="N1036" s="20">
        <v>0</v>
      </c>
      <c r="O1036" s="20">
        <v>6500</v>
      </c>
      <c r="P1036" s="16" t="s">
        <v>1075</v>
      </c>
      <c r="Q1036" s="19">
        <v>6500</v>
      </c>
      <c r="R1036" s="20"/>
      <c r="S1036" s="20"/>
      <c r="T1036" s="20"/>
      <c r="U1036" s="16">
        <v>0</v>
      </c>
      <c r="V1036" s="20"/>
      <c r="W1036" s="20"/>
      <c r="X1036" s="20"/>
      <c r="Y1036" s="20"/>
      <c r="Z1036" s="20"/>
      <c r="AA1036" s="20"/>
      <c r="AB1036" s="20"/>
      <c r="AC1036" s="16"/>
      <c r="AD1036" s="20"/>
      <c r="AE1036" s="20">
        <v>0</v>
      </c>
      <c r="AF1036" s="20"/>
      <c r="AG1036" s="25">
        <v>6500</v>
      </c>
      <c r="AH1036" s="16"/>
      <c r="AI1036" s="16"/>
      <c r="AJ1036" s="20">
        <v>6500</v>
      </c>
      <c r="AK1036" s="20"/>
      <c r="AL1036" s="26">
        <v>0</v>
      </c>
    </row>
    <row r="1037" spans="1:38" x14ac:dyDescent="0.25">
      <c r="A1037" s="15">
        <v>1029</v>
      </c>
      <c r="B1037" s="16"/>
      <c r="C1037" s="17" t="s">
        <v>45</v>
      </c>
      <c r="D1037" s="17">
        <v>52331</v>
      </c>
      <c r="E1037" s="18">
        <v>44527.52847222222</v>
      </c>
      <c r="F1037" s="18">
        <v>44550</v>
      </c>
      <c r="G1037" s="19">
        <v>115014</v>
      </c>
      <c r="H1037" s="20"/>
      <c r="I1037" s="20"/>
      <c r="J1037" s="20">
        <v>0</v>
      </c>
      <c r="K1037" s="20">
        <v>0</v>
      </c>
      <c r="L1037" s="20"/>
      <c r="M1037" s="20"/>
      <c r="N1037" s="20">
        <v>0</v>
      </c>
      <c r="O1037" s="20">
        <v>115014</v>
      </c>
      <c r="P1037" s="16" t="s">
        <v>1076</v>
      </c>
      <c r="Q1037" s="19">
        <v>115014</v>
      </c>
      <c r="R1037" s="20"/>
      <c r="S1037" s="20"/>
      <c r="T1037" s="20"/>
      <c r="U1037" s="16">
        <v>0</v>
      </c>
      <c r="V1037" s="20"/>
      <c r="W1037" s="20"/>
      <c r="X1037" s="20"/>
      <c r="Y1037" s="20"/>
      <c r="Z1037" s="20"/>
      <c r="AA1037" s="20"/>
      <c r="AB1037" s="20"/>
      <c r="AC1037" s="16"/>
      <c r="AD1037" s="20"/>
      <c r="AE1037" s="20">
        <v>0</v>
      </c>
      <c r="AF1037" s="20"/>
      <c r="AG1037" s="25">
        <v>115014</v>
      </c>
      <c r="AH1037" s="16"/>
      <c r="AI1037" s="16"/>
      <c r="AJ1037" s="20">
        <v>115014</v>
      </c>
      <c r="AK1037" s="20"/>
      <c r="AL1037" s="26">
        <v>0</v>
      </c>
    </row>
    <row r="1038" spans="1:38" x14ac:dyDescent="0.25">
      <c r="A1038" s="15">
        <v>1030</v>
      </c>
      <c r="B1038" s="16"/>
      <c r="C1038" s="17" t="s">
        <v>45</v>
      </c>
      <c r="D1038" s="17">
        <v>52448</v>
      </c>
      <c r="E1038" s="18">
        <v>44529.479166666664</v>
      </c>
      <c r="F1038" s="18">
        <v>44550</v>
      </c>
      <c r="G1038" s="19">
        <v>1049587</v>
      </c>
      <c r="H1038" s="20"/>
      <c r="I1038" s="20"/>
      <c r="J1038" s="20">
        <v>0</v>
      </c>
      <c r="K1038" s="20">
        <v>0</v>
      </c>
      <c r="L1038" s="20"/>
      <c r="M1038" s="20"/>
      <c r="N1038" s="20">
        <v>0</v>
      </c>
      <c r="O1038" s="20">
        <v>1049587</v>
      </c>
      <c r="P1038" s="16" t="s">
        <v>1077</v>
      </c>
      <c r="Q1038" s="19">
        <v>1049587</v>
      </c>
      <c r="R1038" s="20"/>
      <c r="S1038" s="20"/>
      <c r="T1038" s="20"/>
      <c r="U1038" s="16">
        <v>0</v>
      </c>
      <c r="V1038" s="20"/>
      <c r="W1038" s="20"/>
      <c r="X1038" s="20"/>
      <c r="Y1038" s="20"/>
      <c r="Z1038" s="20"/>
      <c r="AA1038" s="20"/>
      <c r="AB1038" s="20"/>
      <c r="AC1038" s="16"/>
      <c r="AD1038" s="20"/>
      <c r="AE1038" s="20">
        <v>0</v>
      </c>
      <c r="AF1038" s="20"/>
      <c r="AG1038" s="25">
        <v>1049587</v>
      </c>
      <c r="AH1038" s="16"/>
      <c r="AI1038" s="16"/>
      <c r="AJ1038" s="20">
        <v>1049587</v>
      </c>
      <c r="AK1038" s="20"/>
      <c r="AL1038" s="26">
        <v>0</v>
      </c>
    </row>
    <row r="1039" spans="1:38" x14ac:dyDescent="0.25">
      <c r="A1039" s="15">
        <v>1031</v>
      </c>
      <c r="B1039" s="16"/>
      <c r="C1039" s="17" t="s">
        <v>45</v>
      </c>
      <c r="D1039" s="17">
        <v>52455</v>
      </c>
      <c r="E1039" s="18">
        <v>44529.511111111111</v>
      </c>
      <c r="F1039" s="18">
        <v>44550</v>
      </c>
      <c r="G1039" s="19">
        <v>259864</v>
      </c>
      <c r="H1039" s="20"/>
      <c r="I1039" s="20"/>
      <c r="J1039" s="20">
        <v>0</v>
      </c>
      <c r="K1039" s="20">
        <v>0</v>
      </c>
      <c r="L1039" s="20"/>
      <c r="M1039" s="20"/>
      <c r="N1039" s="20">
        <v>0</v>
      </c>
      <c r="O1039" s="20">
        <v>259864</v>
      </c>
      <c r="P1039" s="16" t="s">
        <v>1078</v>
      </c>
      <c r="Q1039" s="19">
        <v>259864</v>
      </c>
      <c r="R1039" s="20"/>
      <c r="S1039" s="20"/>
      <c r="T1039" s="20"/>
      <c r="U1039" s="16">
        <v>0</v>
      </c>
      <c r="V1039" s="20"/>
      <c r="W1039" s="20"/>
      <c r="X1039" s="20"/>
      <c r="Y1039" s="20"/>
      <c r="Z1039" s="20"/>
      <c r="AA1039" s="20"/>
      <c r="AB1039" s="20"/>
      <c r="AC1039" s="16"/>
      <c r="AD1039" s="20"/>
      <c r="AE1039" s="20">
        <v>0</v>
      </c>
      <c r="AF1039" s="20"/>
      <c r="AG1039" s="25">
        <v>259864</v>
      </c>
      <c r="AH1039" s="16"/>
      <c r="AI1039" s="16"/>
      <c r="AJ1039" s="20">
        <v>259864</v>
      </c>
      <c r="AK1039" s="20"/>
      <c r="AL1039" s="26">
        <v>0</v>
      </c>
    </row>
    <row r="1040" spans="1:38" x14ac:dyDescent="0.25">
      <c r="A1040" s="15">
        <v>1032</v>
      </c>
      <c r="B1040" s="16"/>
      <c r="C1040" s="17" t="s">
        <v>45</v>
      </c>
      <c r="D1040" s="17">
        <v>52456</v>
      </c>
      <c r="E1040" s="18">
        <v>44529.511805555558</v>
      </c>
      <c r="F1040" s="18">
        <v>44546</v>
      </c>
      <c r="G1040" s="19">
        <v>80800</v>
      </c>
      <c r="H1040" s="20"/>
      <c r="I1040" s="20"/>
      <c r="J1040" s="20">
        <v>0</v>
      </c>
      <c r="K1040" s="20">
        <v>0</v>
      </c>
      <c r="L1040" s="20"/>
      <c r="M1040" s="20"/>
      <c r="N1040" s="20">
        <v>0</v>
      </c>
      <c r="O1040" s="20">
        <v>80800</v>
      </c>
      <c r="P1040" s="16" t="s">
        <v>1079</v>
      </c>
      <c r="Q1040" s="19">
        <v>80800</v>
      </c>
      <c r="R1040" s="20"/>
      <c r="S1040" s="20">
        <v>80800</v>
      </c>
      <c r="T1040" s="20"/>
      <c r="U1040" s="16">
        <v>0</v>
      </c>
      <c r="V1040" s="20"/>
      <c r="W1040" s="20"/>
      <c r="X1040" s="20"/>
      <c r="Y1040" s="20"/>
      <c r="Z1040" s="20"/>
      <c r="AA1040" s="20"/>
      <c r="AB1040" s="20"/>
      <c r="AC1040" s="16"/>
      <c r="AD1040" s="20"/>
      <c r="AE1040" s="20"/>
      <c r="AF1040" s="20"/>
      <c r="AG1040" s="25">
        <v>0</v>
      </c>
      <c r="AH1040" s="16"/>
      <c r="AI1040" s="16"/>
      <c r="AJ1040" s="20"/>
      <c r="AK1040" s="20"/>
      <c r="AL1040" s="26">
        <v>0</v>
      </c>
    </row>
    <row r="1041" spans="1:38" x14ac:dyDescent="0.25">
      <c r="A1041" s="15">
        <v>1033</v>
      </c>
      <c r="B1041" s="16"/>
      <c r="C1041" s="17" t="s">
        <v>45</v>
      </c>
      <c r="D1041" s="17">
        <v>52466</v>
      </c>
      <c r="E1041" s="18">
        <v>44529.586111111108</v>
      </c>
      <c r="F1041" s="18">
        <v>44546</v>
      </c>
      <c r="G1041" s="19">
        <v>19500</v>
      </c>
      <c r="H1041" s="20"/>
      <c r="I1041" s="20"/>
      <c r="J1041" s="20">
        <v>0</v>
      </c>
      <c r="K1041" s="20">
        <v>0</v>
      </c>
      <c r="L1041" s="20"/>
      <c r="M1041" s="20"/>
      <c r="N1041" s="20">
        <v>0</v>
      </c>
      <c r="O1041" s="20">
        <v>19500</v>
      </c>
      <c r="P1041" s="16" t="s">
        <v>1080</v>
      </c>
      <c r="Q1041" s="19">
        <v>19500</v>
      </c>
      <c r="R1041" s="20"/>
      <c r="S1041" s="20"/>
      <c r="T1041" s="20"/>
      <c r="U1041" s="16">
        <v>0</v>
      </c>
      <c r="V1041" s="20"/>
      <c r="W1041" s="20"/>
      <c r="X1041" s="20"/>
      <c r="Y1041" s="20"/>
      <c r="Z1041" s="20"/>
      <c r="AA1041" s="20"/>
      <c r="AB1041" s="20"/>
      <c r="AC1041" s="16"/>
      <c r="AD1041" s="20"/>
      <c r="AE1041" s="20">
        <v>0</v>
      </c>
      <c r="AF1041" s="20"/>
      <c r="AG1041" s="25">
        <v>19500</v>
      </c>
      <c r="AH1041" s="16"/>
      <c r="AI1041" s="16"/>
      <c r="AJ1041" s="20">
        <v>19500</v>
      </c>
      <c r="AK1041" s="20"/>
      <c r="AL1041" s="26">
        <v>0</v>
      </c>
    </row>
    <row r="1042" spans="1:38" x14ac:dyDescent="0.25">
      <c r="A1042" s="15">
        <v>1034</v>
      </c>
      <c r="B1042" s="16"/>
      <c r="C1042" s="17" t="s">
        <v>45</v>
      </c>
      <c r="D1042" s="17">
        <v>52495</v>
      </c>
      <c r="E1042" s="18">
        <v>44529.675694444442</v>
      </c>
      <c r="F1042" s="18">
        <v>44550</v>
      </c>
      <c r="G1042" s="19">
        <v>8184050</v>
      </c>
      <c r="H1042" s="20"/>
      <c r="I1042" s="20"/>
      <c r="J1042" s="20">
        <v>0</v>
      </c>
      <c r="K1042" s="20">
        <v>0</v>
      </c>
      <c r="L1042" s="20"/>
      <c r="M1042" s="20"/>
      <c r="N1042" s="20">
        <v>0</v>
      </c>
      <c r="O1042" s="20">
        <v>8184050</v>
      </c>
      <c r="P1042" s="16" t="s">
        <v>1081</v>
      </c>
      <c r="Q1042" s="19">
        <v>8184050</v>
      </c>
      <c r="R1042" s="20"/>
      <c r="S1042" s="20"/>
      <c r="T1042" s="20"/>
      <c r="U1042" s="16">
        <v>0</v>
      </c>
      <c r="V1042" s="20"/>
      <c r="W1042" s="20"/>
      <c r="X1042" s="20"/>
      <c r="Y1042" s="20"/>
      <c r="Z1042" s="20"/>
      <c r="AA1042" s="20"/>
      <c r="AB1042" s="20"/>
      <c r="AC1042" s="16">
        <v>153800</v>
      </c>
      <c r="AD1042" s="20"/>
      <c r="AE1042" s="20">
        <v>0</v>
      </c>
      <c r="AF1042" s="20"/>
      <c r="AG1042" s="25">
        <v>8030250</v>
      </c>
      <c r="AH1042" s="16"/>
      <c r="AI1042" s="16"/>
      <c r="AJ1042" s="20">
        <v>8030250</v>
      </c>
      <c r="AK1042" s="20"/>
      <c r="AL1042" s="26">
        <v>0</v>
      </c>
    </row>
    <row r="1043" spans="1:38" x14ac:dyDescent="0.25">
      <c r="A1043" s="15">
        <v>1035</v>
      </c>
      <c r="B1043" s="16"/>
      <c r="C1043" s="17" t="s">
        <v>45</v>
      </c>
      <c r="D1043" s="17">
        <v>52530</v>
      </c>
      <c r="E1043" s="18">
        <v>44530.106249999997</v>
      </c>
      <c r="F1043" s="18">
        <v>44550</v>
      </c>
      <c r="G1043" s="19">
        <v>4553908</v>
      </c>
      <c r="H1043" s="20"/>
      <c r="I1043" s="20"/>
      <c r="J1043" s="20">
        <v>0</v>
      </c>
      <c r="K1043" s="20">
        <v>0</v>
      </c>
      <c r="L1043" s="20"/>
      <c r="M1043" s="20"/>
      <c r="N1043" s="20">
        <v>0</v>
      </c>
      <c r="O1043" s="20">
        <v>4553908</v>
      </c>
      <c r="P1043" s="16" t="s">
        <v>1082</v>
      </c>
      <c r="Q1043" s="19">
        <v>4553908</v>
      </c>
      <c r="R1043" s="20"/>
      <c r="S1043" s="20"/>
      <c r="T1043" s="20"/>
      <c r="U1043" s="16">
        <v>0</v>
      </c>
      <c r="V1043" s="20"/>
      <c r="W1043" s="20"/>
      <c r="X1043" s="20"/>
      <c r="Y1043" s="20"/>
      <c r="Z1043" s="20"/>
      <c r="AA1043" s="20"/>
      <c r="AB1043" s="20"/>
      <c r="AC1043" s="16"/>
      <c r="AD1043" s="20"/>
      <c r="AE1043" s="20">
        <v>0</v>
      </c>
      <c r="AF1043" s="20"/>
      <c r="AG1043" s="25">
        <v>4553908</v>
      </c>
      <c r="AH1043" s="16"/>
      <c r="AI1043" s="16"/>
      <c r="AJ1043" s="20">
        <v>4553908</v>
      </c>
      <c r="AK1043" s="20"/>
      <c r="AL1043" s="26">
        <v>0</v>
      </c>
    </row>
    <row r="1044" spans="1:38" x14ac:dyDescent="0.25">
      <c r="A1044" s="15">
        <v>1036</v>
      </c>
      <c r="B1044" s="16"/>
      <c r="C1044" s="17" t="s">
        <v>45</v>
      </c>
      <c r="D1044" s="17">
        <v>52534</v>
      </c>
      <c r="E1044" s="18">
        <v>44530.299305555556</v>
      </c>
      <c r="F1044" s="18">
        <v>44546</v>
      </c>
      <c r="G1044" s="19">
        <v>6500</v>
      </c>
      <c r="H1044" s="20"/>
      <c r="I1044" s="20"/>
      <c r="J1044" s="20">
        <v>0</v>
      </c>
      <c r="K1044" s="20">
        <v>0</v>
      </c>
      <c r="L1044" s="20"/>
      <c r="M1044" s="20"/>
      <c r="N1044" s="20">
        <v>0</v>
      </c>
      <c r="O1044" s="20">
        <v>6500</v>
      </c>
      <c r="P1044" s="16" t="s">
        <v>1083</v>
      </c>
      <c r="Q1044" s="19">
        <v>6500</v>
      </c>
      <c r="R1044" s="20"/>
      <c r="S1044" s="20"/>
      <c r="T1044" s="20"/>
      <c r="U1044" s="16">
        <v>0</v>
      </c>
      <c r="V1044" s="20"/>
      <c r="W1044" s="20"/>
      <c r="X1044" s="20"/>
      <c r="Y1044" s="20"/>
      <c r="Z1044" s="20"/>
      <c r="AA1044" s="20"/>
      <c r="AB1044" s="20"/>
      <c r="AC1044" s="16"/>
      <c r="AD1044" s="20"/>
      <c r="AE1044" s="20">
        <v>0</v>
      </c>
      <c r="AF1044" s="20"/>
      <c r="AG1044" s="25">
        <v>6500</v>
      </c>
      <c r="AH1044" s="16"/>
      <c r="AI1044" s="16"/>
      <c r="AJ1044" s="20">
        <v>6500</v>
      </c>
      <c r="AK1044" s="20"/>
      <c r="AL1044" s="26">
        <v>0</v>
      </c>
    </row>
    <row r="1045" spans="1:38" x14ac:dyDescent="0.25">
      <c r="A1045" s="15">
        <v>1037</v>
      </c>
      <c r="B1045" s="16"/>
      <c r="C1045" s="17" t="s">
        <v>45</v>
      </c>
      <c r="D1045" s="17">
        <v>52556</v>
      </c>
      <c r="E1045" s="18">
        <v>44530.411111111112</v>
      </c>
      <c r="F1045" s="18">
        <v>44550</v>
      </c>
      <c r="G1045" s="19">
        <v>59600</v>
      </c>
      <c r="H1045" s="20"/>
      <c r="I1045" s="20"/>
      <c r="J1045" s="20">
        <v>0</v>
      </c>
      <c r="K1045" s="20">
        <v>0</v>
      </c>
      <c r="L1045" s="20"/>
      <c r="M1045" s="20"/>
      <c r="N1045" s="20">
        <v>0</v>
      </c>
      <c r="O1045" s="20">
        <v>59600</v>
      </c>
      <c r="P1045" s="16" t="s">
        <v>1084</v>
      </c>
      <c r="Q1045" s="19">
        <v>59600</v>
      </c>
      <c r="R1045" s="20"/>
      <c r="S1045" s="20"/>
      <c r="T1045" s="20"/>
      <c r="U1045" s="16">
        <v>0</v>
      </c>
      <c r="V1045" s="20"/>
      <c r="W1045" s="20"/>
      <c r="X1045" s="20"/>
      <c r="Y1045" s="20"/>
      <c r="Z1045" s="20"/>
      <c r="AA1045" s="20"/>
      <c r="AB1045" s="20"/>
      <c r="AC1045" s="16"/>
      <c r="AD1045" s="20"/>
      <c r="AE1045" s="20">
        <v>0</v>
      </c>
      <c r="AF1045" s="20"/>
      <c r="AG1045" s="25">
        <v>59600</v>
      </c>
      <c r="AH1045" s="16"/>
      <c r="AI1045" s="16"/>
      <c r="AJ1045" s="20">
        <v>59600</v>
      </c>
      <c r="AK1045" s="20"/>
      <c r="AL1045" s="26">
        <v>0</v>
      </c>
    </row>
    <row r="1046" spans="1:38" x14ac:dyDescent="0.25">
      <c r="A1046" s="15">
        <v>1038</v>
      </c>
      <c r="B1046" s="16"/>
      <c r="C1046" s="17" t="s">
        <v>45</v>
      </c>
      <c r="D1046" s="17">
        <v>52624</v>
      </c>
      <c r="E1046" s="18">
        <v>44530.727083333331</v>
      </c>
      <c r="F1046" s="18">
        <v>44546</v>
      </c>
      <c r="G1046" s="19">
        <v>229911</v>
      </c>
      <c r="H1046" s="20"/>
      <c r="I1046" s="20"/>
      <c r="J1046" s="20">
        <v>0</v>
      </c>
      <c r="K1046" s="20">
        <v>0</v>
      </c>
      <c r="L1046" s="20"/>
      <c r="M1046" s="20"/>
      <c r="N1046" s="20">
        <v>0</v>
      </c>
      <c r="O1046" s="20">
        <v>229911</v>
      </c>
      <c r="P1046" s="16" t="s">
        <v>1085</v>
      </c>
      <c r="Q1046" s="19">
        <v>229911</v>
      </c>
      <c r="R1046" s="20"/>
      <c r="S1046" s="20"/>
      <c r="T1046" s="20"/>
      <c r="U1046" s="16">
        <v>0</v>
      </c>
      <c r="V1046" s="20"/>
      <c r="W1046" s="20"/>
      <c r="X1046" s="20"/>
      <c r="Y1046" s="20"/>
      <c r="Z1046" s="20"/>
      <c r="AA1046" s="20"/>
      <c r="AB1046" s="20"/>
      <c r="AC1046" s="16"/>
      <c r="AD1046" s="20"/>
      <c r="AE1046" s="20">
        <v>0</v>
      </c>
      <c r="AF1046" s="20"/>
      <c r="AG1046" s="25">
        <v>229911</v>
      </c>
      <c r="AH1046" s="16"/>
      <c r="AI1046" s="16"/>
      <c r="AJ1046" s="20">
        <v>229911</v>
      </c>
      <c r="AK1046" s="20"/>
      <c r="AL1046" s="26">
        <v>0</v>
      </c>
    </row>
    <row r="1047" spans="1:38" x14ac:dyDescent="0.25">
      <c r="A1047" s="15">
        <v>1039</v>
      </c>
      <c r="B1047" s="16"/>
      <c r="C1047" s="17" t="s">
        <v>45</v>
      </c>
      <c r="D1047" s="17">
        <v>52634</v>
      </c>
      <c r="E1047" s="18">
        <v>44530.780555555553</v>
      </c>
      <c r="F1047" s="18">
        <v>44550</v>
      </c>
      <c r="G1047" s="19">
        <v>186537</v>
      </c>
      <c r="H1047" s="20"/>
      <c r="I1047" s="20"/>
      <c r="J1047" s="20">
        <v>0</v>
      </c>
      <c r="K1047" s="20">
        <v>0</v>
      </c>
      <c r="L1047" s="20"/>
      <c r="M1047" s="20"/>
      <c r="N1047" s="20">
        <v>0</v>
      </c>
      <c r="O1047" s="20">
        <v>186537</v>
      </c>
      <c r="P1047" s="16" t="s">
        <v>1086</v>
      </c>
      <c r="Q1047" s="19">
        <v>186537</v>
      </c>
      <c r="R1047" s="20"/>
      <c r="S1047" s="20"/>
      <c r="T1047" s="20"/>
      <c r="U1047" s="16">
        <v>0</v>
      </c>
      <c r="V1047" s="20"/>
      <c r="W1047" s="20"/>
      <c r="X1047" s="20"/>
      <c r="Y1047" s="20"/>
      <c r="Z1047" s="20"/>
      <c r="AA1047" s="20"/>
      <c r="AB1047" s="20"/>
      <c r="AC1047" s="16"/>
      <c r="AD1047" s="20"/>
      <c r="AE1047" s="20">
        <v>0</v>
      </c>
      <c r="AF1047" s="20"/>
      <c r="AG1047" s="25">
        <v>186537</v>
      </c>
      <c r="AH1047" s="16"/>
      <c r="AI1047" s="16"/>
      <c r="AJ1047" s="20">
        <v>186537</v>
      </c>
      <c r="AK1047" s="20"/>
      <c r="AL1047" s="26">
        <v>0</v>
      </c>
    </row>
    <row r="1048" spans="1:38" x14ac:dyDescent="0.25">
      <c r="A1048" s="15">
        <v>1040</v>
      </c>
      <c r="B1048" s="16"/>
      <c r="C1048" s="17" t="s">
        <v>45</v>
      </c>
      <c r="D1048" s="17">
        <v>52672</v>
      </c>
      <c r="E1048" s="18">
        <v>44531.410416666666</v>
      </c>
      <c r="F1048" s="18">
        <v>44579</v>
      </c>
      <c r="G1048" s="19">
        <v>6500</v>
      </c>
      <c r="H1048" s="20"/>
      <c r="I1048" s="20"/>
      <c r="J1048" s="20">
        <v>0</v>
      </c>
      <c r="K1048" s="20">
        <v>0</v>
      </c>
      <c r="L1048" s="20"/>
      <c r="M1048" s="20"/>
      <c r="N1048" s="20">
        <v>0</v>
      </c>
      <c r="O1048" s="20">
        <v>6500</v>
      </c>
      <c r="P1048" s="16" t="s">
        <v>1087</v>
      </c>
      <c r="Q1048" s="19">
        <v>6500</v>
      </c>
      <c r="R1048" s="20"/>
      <c r="S1048" s="20"/>
      <c r="T1048" s="20"/>
      <c r="U1048" s="16">
        <v>0</v>
      </c>
      <c r="V1048" s="20"/>
      <c r="W1048" s="20"/>
      <c r="X1048" s="20"/>
      <c r="Y1048" s="20"/>
      <c r="Z1048" s="20"/>
      <c r="AA1048" s="20"/>
      <c r="AB1048" s="20"/>
      <c r="AC1048" s="16"/>
      <c r="AD1048" s="20"/>
      <c r="AE1048" s="20">
        <v>0</v>
      </c>
      <c r="AF1048" s="20"/>
      <c r="AG1048" s="25">
        <v>6500</v>
      </c>
      <c r="AH1048" s="16"/>
      <c r="AI1048" s="16"/>
      <c r="AJ1048" s="20">
        <v>6500</v>
      </c>
      <c r="AK1048" s="20"/>
      <c r="AL1048" s="26">
        <v>0</v>
      </c>
    </row>
    <row r="1049" spans="1:38" x14ac:dyDescent="0.25">
      <c r="A1049" s="15">
        <v>1041</v>
      </c>
      <c r="B1049" s="16"/>
      <c r="C1049" s="17" t="s">
        <v>45</v>
      </c>
      <c r="D1049" s="17">
        <v>52725</v>
      </c>
      <c r="E1049" s="18">
        <v>44531.65902777778</v>
      </c>
      <c r="F1049" s="18">
        <v>44579</v>
      </c>
      <c r="G1049" s="19">
        <v>337000</v>
      </c>
      <c r="H1049" s="20"/>
      <c r="I1049" s="20"/>
      <c r="J1049" s="20">
        <v>0</v>
      </c>
      <c r="K1049" s="20">
        <v>0</v>
      </c>
      <c r="L1049" s="20"/>
      <c r="M1049" s="20"/>
      <c r="N1049" s="20">
        <v>0</v>
      </c>
      <c r="O1049" s="20">
        <v>337000</v>
      </c>
      <c r="P1049" s="16" t="s">
        <v>1088</v>
      </c>
      <c r="Q1049" s="19">
        <v>337000</v>
      </c>
      <c r="R1049" s="20"/>
      <c r="S1049" s="20"/>
      <c r="T1049" s="20"/>
      <c r="U1049" s="16">
        <v>0</v>
      </c>
      <c r="V1049" s="20"/>
      <c r="W1049" s="20"/>
      <c r="X1049" s="20"/>
      <c r="Y1049" s="20"/>
      <c r="Z1049" s="20"/>
      <c r="AA1049" s="20"/>
      <c r="AB1049" s="20"/>
      <c r="AC1049" s="16"/>
      <c r="AD1049" s="20"/>
      <c r="AE1049" s="20">
        <v>0</v>
      </c>
      <c r="AF1049" s="20"/>
      <c r="AG1049" s="25">
        <v>337000</v>
      </c>
      <c r="AH1049" s="16"/>
      <c r="AI1049" s="16"/>
      <c r="AJ1049" s="20">
        <v>337000</v>
      </c>
      <c r="AK1049" s="20"/>
      <c r="AL1049" s="26">
        <v>0</v>
      </c>
    </row>
    <row r="1050" spans="1:38" x14ac:dyDescent="0.25">
      <c r="A1050" s="15">
        <v>1042</v>
      </c>
      <c r="B1050" s="16"/>
      <c r="C1050" s="17" t="s">
        <v>45</v>
      </c>
      <c r="D1050" s="17">
        <v>52726</v>
      </c>
      <c r="E1050" s="18">
        <v>44531.659722222219</v>
      </c>
      <c r="F1050" s="18">
        <v>44579</v>
      </c>
      <c r="G1050" s="19">
        <v>80800</v>
      </c>
      <c r="H1050" s="20"/>
      <c r="I1050" s="20"/>
      <c r="J1050" s="20">
        <v>0</v>
      </c>
      <c r="K1050" s="20">
        <v>0</v>
      </c>
      <c r="L1050" s="20"/>
      <c r="M1050" s="20"/>
      <c r="N1050" s="20">
        <v>0</v>
      </c>
      <c r="O1050" s="20">
        <v>80800</v>
      </c>
      <c r="P1050" s="16" t="s">
        <v>1089</v>
      </c>
      <c r="Q1050" s="19">
        <v>80800</v>
      </c>
      <c r="R1050" s="20"/>
      <c r="S1050" s="20">
        <v>80800</v>
      </c>
      <c r="T1050" s="20"/>
      <c r="U1050" s="16">
        <v>0</v>
      </c>
      <c r="V1050" s="20"/>
      <c r="W1050" s="20"/>
      <c r="X1050" s="20"/>
      <c r="Y1050" s="20"/>
      <c r="Z1050" s="20"/>
      <c r="AA1050" s="20"/>
      <c r="AB1050" s="20"/>
      <c r="AC1050" s="16"/>
      <c r="AD1050" s="20"/>
      <c r="AE1050" s="20"/>
      <c r="AF1050" s="20"/>
      <c r="AG1050" s="25">
        <v>0</v>
      </c>
      <c r="AH1050" s="16"/>
      <c r="AI1050" s="16"/>
      <c r="AJ1050" s="20"/>
      <c r="AK1050" s="20"/>
      <c r="AL1050" s="26">
        <v>0</v>
      </c>
    </row>
    <row r="1051" spans="1:38" x14ac:dyDescent="0.25">
      <c r="A1051" s="15">
        <v>1043</v>
      </c>
      <c r="B1051" s="16"/>
      <c r="C1051" s="17" t="s">
        <v>45</v>
      </c>
      <c r="D1051" s="17">
        <v>52738</v>
      </c>
      <c r="E1051" s="18">
        <v>44531.883333333331</v>
      </c>
      <c r="F1051" s="18">
        <v>44579</v>
      </c>
      <c r="G1051" s="19">
        <v>356460</v>
      </c>
      <c r="H1051" s="20"/>
      <c r="I1051" s="20"/>
      <c r="J1051" s="20">
        <v>0</v>
      </c>
      <c r="K1051" s="20">
        <v>0</v>
      </c>
      <c r="L1051" s="20"/>
      <c r="M1051" s="20"/>
      <c r="N1051" s="20">
        <v>0</v>
      </c>
      <c r="O1051" s="20">
        <v>356460</v>
      </c>
      <c r="P1051" s="16" t="s">
        <v>1090</v>
      </c>
      <c r="Q1051" s="19">
        <v>356460</v>
      </c>
      <c r="R1051" s="20"/>
      <c r="S1051" s="20"/>
      <c r="T1051" s="20"/>
      <c r="U1051" s="16">
        <v>0</v>
      </c>
      <c r="V1051" s="20"/>
      <c r="W1051" s="20"/>
      <c r="X1051" s="20"/>
      <c r="Y1051" s="20"/>
      <c r="Z1051" s="20"/>
      <c r="AA1051" s="20"/>
      <c r="AB1051" s="20"/>
      <c r="AC1051" s="16"/>
      <c r="AD1051" s="20"/>
      <c r="AE1051" s="20">
        <v>0</v>
      </c>
      <c r="AF1051" s="20"/>
      <c r="AG1051" s="25">
        <v>356460</v>
      </c>
      <c r="AH1051" s="16"/>
      <c r="AI1051" s="16"/>
      <c r="AJ1051" s="20">
        <v>356460</v>
      </c>
      <c r="AK1051" s="20"/>
      <c r="AL1051" s="26">
        <v>0</v>
      </c>
    </row>
    <row r="1052" spans="1:38" x14ac:dyDescent="0.25">
      <c r="A1052" s="15">
        <v>1044</v>
      </c>
      <c r="B1052" s="16"/>
      <c r="C1052" s="17" t="s">
        <v>45</v>
      </c>
      <c r="D1052" s="17">
        <v>52928</v>
      </c>
      <c r="E1052" s="18">
        <v>44533.662499999999</v>
      </c>
      <c r="F1052" s="18">
        <v>44579</v>
      </c>
      <c r="G1052" s="19">
        <v>6500</v>
      </c>
      <c r="H1052" s="20"/>
      <c r="I1052" s="20"/>
      <c r="J1052" s="20">
        <v>0</v>
      </c>
      <c r="K1052" s="20">
        <v>0</v>
      </c>
      <c r="L1052" s="20"/>
      <c r="M1052" s="20"/>
      <c r="N1052" s="20">
        <v>0</v>
      </c>
      <c r="O1052" s="20">
        <v>6500</v>
      </c>
      <c r="P1052" s="16" t="s">
        <v>1091</v>
      </c>
      <c r="Q1052" s="19">
        <v>6500</v>
      </c>
      <c r="R1052" s="20"/>
      <c r="S1052" s="20"/>
      <c r="T1052" s="20"/>
      <c r="U1052" s="16">
        <v>0</v>
      </c>
      <c r="V1052" s="20"/>
      <c r="W1052" s="20"/>
      <c r="X1052" s="20"/>
      <c r="Y1052" s="20"/>
      <c r="Z1052" s="20"/>
      <c r="AA1052" s="20"/>
      <c r="AB1052" s="20"/>
      <c r="AC1052" s="16"/>
      <c r="AD1052" s="20"/>
      <c r="AE1052" s="20">
        <v>0</v>
      </c>
      <c r="AF1052" s="20"/>
      <c r="AG1052" s="25">
        <v>6500</v>
      </c>
      <c r="AH1052" s="16"/>
      <c r="AI1052" s="16"/>
      <c r="AJ1052" s="20">
        <v>6500</v>
      </c>
      <c r="AK1052" s="20"/>
      <c r="AL1052" s="26">
        <v>0</v>
      </c>
    </row>
    <row r="1053" spans="1:38" x14ac:dyDescent="0.25">
      <c r="A1053" s="15">
        <v>1045</v>
      </c>
      <c r="B1053" s="16"/>
      <c r="C1053" s="17" t="s">
        <v>45</v>
      </c>
      <c r="D1053" s="17">
        <v>52948</v>
      </c>
      <c r="E1053" s="18">
        <v>44533.874305555553</v>
      </c>
      <c r="F1053" s="18">
        <v>44579</v>
      </c>
      <c r="G1053" s="19">
        <v>286237</v>
      </c>
      <c r="H1053" s="20"/>
      <c r="I1053" s="20"/>
      <c r="J1053" s="20">
        <v>0</v>
      </c>
      <c r="K1053" s="20">
        <v>0</v>
      </c>
      <c r="L1053" s="20"/>
      <c r="M1053" s="20"/>
      <c r="N1053" s="20">
        <v>0</v>
      </c>
      <c r="O1053" s="20">
        <v>286237</v>
      </c>
      <c r="P1053" s="16" t="s">
        <v>1092</v>
      </c>
      <c r="Q1053" s="19">
        <v>286237</v>
      </c>
      <c r="R1053" s="20"/>
      <c r="S1053" s="20"/>
      <c r="T1053" s="20"/>
      <c r="U1053" s="16">
        <v>0</v>
      </c>
      <c r="V1053" s="20"/>
      <c r="W1053" s="20"/>
      <c r="X1053" s="20"/>
      <c r="Y1053" s="20"/>
      <c r="Z1053" s="20"/>
      <c r="AA1053" s="20"/>
      <c r="AB1053" s="20"/>
      <c r="AC1053" s="16"/>
      <c r="AD1053" s="20"/>
      <c r="AE1053" s="20">
        <v>0</v>
      </c>
      <c r="AF1053" s="20"/>
      <c r="AG1053" s="25">
        <v>286237</v>
      </c>
      <c r="AH1053" s="16"/>
      <c r="AI1053" s="16"/>
      <c r="AJ1053" s="20">
        <v>286237</v>
      </c>
      <c r="AK1053" s="20"/>
      <c r="AL1053" s="26">
        <v>0</v>
      </c>
    </row>
    <row r="1054" spans="1:38" x14ac:dyDescent="0.25">
      <c r="A1054" s="15">
        <v>1046</v>
      </c>
      <c r="B1054" s="16"/>
      <c r="C1054" s="17" t="s">
        <v>45</v>
      </c>
      <c r="D1054" s="17">
        <v>52976</v>
      </c>
      <c r="E1054" s="18">
        <v>44534.407638888886</v>
      </c>
      <c r="F1054" s="18">
        <v>44579</v>
      </c>
      <c r="G1054" s="19">
        <v>19500</v>
      </c>
      <c r="H1054" s="20"/>
      <c r="I1054" s="20"/>
      <c r="J1054" s="20">
        <v>0</v>
      </c>
      <c r="K1054" s="20">
        <v>0</v>
      </c>
      <c r="L1054" s="20"/>
      <c r="M1054" s="20"/>
      <c r="N1054" s="20">
        <v>0</v>
      </c>
      <c r="O1054" s="20">
        <v>19500</v>
      </c>
      <c r="P1054" s="16" t="s">
        <v>1093</v>
      </c>
      <c r="Q1054" s="19">
        <v>19500</v>
      </c>
      <c r="R1054" s="20"/>
      <c r="S1054" s="20"/>
      <c r="T1054" s="20"/>
      <c r="U1054" s="16">
        <v>0</v>
      </c>
      <c r="V1054" s="20"/>
      <c r="W1054" s="20"/>
      <c r="X1054" s="20"/>
      <c r="Y1054" s="20"/>
      <c r="Z1054" s="20"/>
      <c r="AA1054" s="20"/>
      <c r="AB1054" s="20"/>
      <c r="AC1054" s="16"/>
      <c r="AD1054" s="20"/>
      <c r="AE1054" s="20">
        <v>0</v>
      </c>
      <c r="AF1054" s="20"/>
      <c r="AG1054" s="25">
        <v>19500</v>
      </c>
      <c r="AH1054" s="16"/>
      <c r="AI1054" s="16"/>
      <c r="AJ1054" s="20">
        <v>19500</v>
      </c>
      <c r="AK1054" s="20"/>
      <c r="AL1054" s="26">
        <v>0</v>
      </c>
    </row>
    <row r="1055" spans="1:38" x14ac:dyDescent="0.25">
      <c r="A1055" s="15">
        <v>1047</v>
      </c>
      <c r="B1055" s="16"/>
      <c r="C1055" s="17" t="s">
        <v>45</v>
      </c>
      <c r="D1055" s="17">
        <v>53017</v>
      </c>
      <c r="E1055" s="18">
        <v>44534.500694444447</v>
      </c>
      <c r="F1055" s="18">
        <v>44579</v>
      </c>
      <c r="G1055" s="19">
        <v>2014422</v>
      </c>
      <c r="H1055" s="20"/>
      <c r="I1055" s="20"/>
      <c r="J1055" s="20">
        <v>0</v>
      </c>
      <c r="K1055" s="20">
        <v>0</v>
      </c>
      <c r="L1055" s="20"/>
      <c r="M1055" s="20"/>
      <c r="N1055" s="20">
        <v>0</v>
      </c>
      <c r="O1055" s="20">
        <v>2014422</v>
      </c>
      <c r="P1055" s="16" t="s">
        <v>1094</v>
      </c>
      <c r="Q1055" s="19">
        <v>2014422</v>
      </c>
      <c r="R1055" s="20"/>
      <c r="S1055" s="20"/>
      <c r="T1055" s="20"/>
      <c r="U1055" s="16">
        <v>0</v>
      </c>
      <c r="V1055" s="20"/>
      <c r="W1055" s="20"/>
      <c r="X1055" s="20"/>
      <c r="Y1055" s="20"/>
      <c r="Z1055" s="20"/>
      <c r="AA1055" s="20"/>
      <c r="AB1055" s="20"/>
      <c r="AC1055" s="16"/>
      <c r="AD1055" s="20"/>
      <c r="AE1055" s="20">
        <v>0</v>
      </c>
      <c r="AF1055" s="20"/>
      <c r="AG1055" s="25">
        <v>2014422</v>
      </c>
      <c r="AH1055" s="16"/>
      <c r="AI1055" s="16"/>
      <c r="AJ1055" s="20">
        <v>2014422</v>
      </c>
      <c r="AK1055" s="20"/>
      <c r="AL1055" s="26">
        <v>0</v>
      </c>
    </row>
    <row r="1056" spans="1:38" x14ac:dyDescent="0.25">
      <c r="A1056" s="15">
        <v>1048</v>
      </c>
      <c r="B1056" s="16"/>
      <c r="C1056" s="17" t="s">
        <v>45</v>
      </c>
      <c r="D1056" s="17">
        <v>53042</v>
      </c>
      <c r="E1056" s="18">
        <v>44534.9</v>
      </c>
      <c r="F1056" s="18">
        <v>44579</v>
      </c>
      <c r="G1056" s="19">
        <v>111720</v>
      </c>
      <c r="H1056" s="20"/>
      <c r="I1056" s="20"/>
      <c r="J1056" s="20">
        <v>0</v>
      </c>
      <c r="K1056" s="20">
        <v>0</v>
      </c>
      <c r="L1056" s="20"/>
      <c r="M1056" s="20"/>
      <c r="N1056" s="20">
        <v>0</v>
      </c>
      <c r="O1056" s="20">
        <v>111720</v>
      </c>
      <c r="P1056" s="16" t="s">
        <v>1095</v>
      </c>
      <c r="Q1056" s="19">
        <v>111720</v>
      </c>
      <c r="R1056" s="20"/>
      <c r="S1056" s="20"/>
      <c r="T1056" s="20"/>
      <c r="U1056" s="16">
        <v>0</v>
      </c>
      <c r="V1056" s="20"/>
      <c r="W1056" s="20"/>
      <c r="X1056" s="20"/>
      <c r="Y1056" s="20"/>
      <c r="Z1056" s="20"/>
      <c r="AA1056" s="20"/>
      <c r="AB1056" s="20"/>
      <c r="AC1056" s="16"/>
      <c r="AD1056" s="20"/>
      <c r="AE1056" s="20">
        <v>0</v>
      </c>
      <c r="AF1056" s="20"/>
      <c r="AG1056" s="25">
        <v>111720</v>
      </c>
      <c r="AH1056" s="16"/>
      <c r="AI1056" s="16"/>
      <c r="AJ1056" s="20">
        <v>111720</v>
      </c>
      <c r="AK1056" s="20"/>
      <c r="AL1056" s="26">
        <v>0</v>
      </c>
    </row>
    <row r="1057" spans="1:39" x14ac:dyDescent="0.25">
      <c r="A1057" s="15">
        <v>1049</v>
      </c>
      <c r="B1057" s="16"/>
      <c r="C1057" s="17" t="s">
        <v>45</v>
      </c>
      <c r="D1057" s="17">
        <v>53049</v>
      </c>
      <c r="E1057" s="18">
        <v>44535.129861111112</v>
      </c>
      <c r="F1057" s="18">
        <v>44579</v>
      </c>
      <c r="G1057" s="19">
        <v>177000</v>
      </c>
      <c r="H1057" s="20"/>
      <c r="I1057" s="20"/>
      <c r="J1057" s="20">
        <v>0</v>
      </c>
      <c r="K1057" s="20">
        <v>0</v>
      </c>
      <c r="L1057" s="20"/>
      <c r="M1057" s="20"/>
      <c r="N1057" s="20">
        <v>0</v>
      </c>
      <c r="O1057" s="20">
        <v>177000</v>
      </c>
      <c r="P1057" s="16" t="s">
        <v>1096</v>
      </c>
      <c r="Q1057" s="19">
        <v>177000</v>
      </c>
      <c r="R1057" s="20"/>
      <c r="S1057" s="20"/>
      <c r="T1057" s="20"/>
      <c r="U1057" s="16">
        <v>0</v>
      </c>
      <c r="V1057" s="20"/>
      <c r="W1057" s="20"/>
      <c r="X1057" s="20"/>
      <c r="Y1057" s="20"/>
      <c r="Z1057" s="20"/>
      <c r="AA1057" s="20"/>
      <c r="AB1057" s="20"/>
      <c r="AC1057" s="16"/>
      <c r="AD1057" s="20"/>
      <c r="AE1057" s="20">
        <v>0</v>
      </c>
      <c r="AF1057" s="20"/>
      <c r="AG1057" s="25">
        <v>177000</v>
      </c>
      <c r="AH1057" s="16"/>
      <c r="AI1057" s="16"/>
      <c r="AJ1057" s="20">
        <v>177000</v>
      </c>
      <c r="AK1057" s="20"/>
      <c r="AL1057" s="26">
        <v>0</v>
      </c>
    </row>
    <row r="1058" spans="1:39" x14ac:dyDescent="0.25">
      <c r="A1058" s="15">
        <v>1050</v>
      </c>
      <c r="B1058" s="16"/>
      <c r="C1058" s="17" t="s">
        <v>45</v>
      </c>
      <c r="D1058" s="17">
        <v>53088</v>
      </c>
      <c r="E1058" s="18">
        <v>44535.817361111112</v>
      </c>
      <c r="F1058" s="18">
        <v>44579</v>
      </c>
      <c r="G1058" s="19">
        <v>100473</v>
      </c>
      <c r="H1058" s="20"/>
      <c r="I1058" s="20"/>
      <c r="J1058" s="20">
        <v>0</v>
      </c>
      <c r="K1058" s="20">
        <v>0</v>
      </c>
      <c r="L1058" s="20"/>
      <c r="M1058" s="20"/>
      <c r="N1058" s="20">
        <v>0</v>
      </c>
      <c r="O1058" s="20">
        <v>100473</v>
      </c>
      <c r="P1058" s="16" t="s">
        <v>1097</v>
      </c>
      <c r="Q1058" s="19">
        <v>100473</v>
      </c>
      <c r="R1058" s="20"/>
      <c r="S1058" s="20"/>
      <c r="T1058" s="20"/>
      <c r="U1058" s="16">
        <v>0</v>
      </c>
      <c r="V1058" s="20"/>
      <c r="W1058" s="20"/>
      <c r="X1058" s="20"/>
      <c r="Y1058" s="20"/>
      <c r="Z1058" s="20"/>
      <c r="AA1058" s="20"/>
      <c r="AB1058" s="20"/>
      <c r="AC1058" s="16"/>
      <c r="AD1058" s="20"/>
      <c r="AE1058" s="20">
        <v>0</v>
      </c>
      <c r="AF1058" s="20"/>
      <c r="AG1058" s="25">
        <v>100473</v>
      </c>
      <c r="AH1058" s="16"/>
      <c r="AI1058" s="16"/>
      <c r="AJ1058" s="20">
        <v>100473</v>
      </c>
      <c r="AK1058" s="20"/>
      <c r="AL1058" s="26">
        <v>0</v>
      </c>
    </row>
    <row r="1059" spans="1:39" x14ac:dyDescent="0.25">
      <c r="A1059" s="15">
        <v>1051</v>
      </c>
      <c r="B1059" s="16"/>
      <c r="C1059" s="17" t="s">
        <v>45</v>
      </c>
      <c r="D1059" s="17">
        <v>53165</v>
      </c>
      <c r="E1059" s="18">
        <v>44536.563194444447</v>
      </c>
      <c r="F1059" s="18">
        <v>44579</v>
      </c>
      <c r="G1059" s="19">
        <v>133565</v>
      </c>
      <c r="H1059" s="20"/>
      <c r="I1059" s="20"/>
      <c r="J1059" s="20">
        <v>0</v>
      </c>
      <c r="K1059" s="20">
        <v>0</v>
      </c>
      <c r="L1059" s="20"/>
      <c r="M1059" s="20"/>
      <c r="N1059" s="20">
        <v>0</v>
      </c>
      <c r="O1059" s="20">
        <v>133565</v>
      </c>
      <c r="P1059" s="16" t="s">
        <v>1098</v>
      </c>
      <c r="Q1059" s="19">
        <v>133565</v>
      </c>
      <c r="R1059" s="20"/>
      <c r="S1059" s="20"/>
      <c r="T1059" s="20"/>
      <c r="U1059" s="16">
        <v>0</v>
      </c>
      <c r="V1059" s="20"/>
      <c r="W1059" s="20"/>
      <c r="X1059" s="20"/>
      <c r="Y1059" s="20"/>
      <c r="Z1059" s="20"/>
      <c r="AA1059" s="20"/>
      <c r="AB1059" s="20"/>
      <c r="AC1059" s="16"/>
      <c r="AD1059" s="20"/>
      <c r="AE1059" s="20">
        <v>0</v>
      </c>
      <c r="AF1059" s="20"/>
      <c r="AG1059" s="25">
        <v>133565</v>
      </c>
      <c r="AH1059" s="16"/>
      <c r="AI1059" s="16"/>
      <c r="AJ1059" s="20">
        <v>133565</v>
      </c>
      <c r="AK1059" s="20"/>
      <c r="AL1059" s="26">
        <v>0</v>
      </c>
    </row>
    <row r="1060" spans="1:39" x14ac:dyDescent="0.25">
      <c r="A1060" s="15">
        <v>1052</v>
      </c>
      <c r="B1060" s="16"/>
      <c r="C1060" s="17" t="s">
        <v>45</v>
      </c>
      <c r="D1060" s="17">
        <v>53191</v>
      </c>
      <c r="E1060" s="18">
        <v>44536.665972222225</v>
      </c>
      <c r="F1060" s="18">
        <v>44579</v>
      </c>
      <c r="G1060" s="19">
        <v>333797</v>
      </c>
      <c r="H1060" s="20"/>
      <c r="I1060" s="20"/>
      <c r="J1060" s="20">
        <v>0</v>
      </c>
      <c r="K1060" s="20">
        <v>0</v>
      </c>
      <c r="L1060" s="20"/>
      <c r="M1060" s="20"/>
      <c r="N1060" s="20">
        <v>0</v>
      </c>
      <c r="O1060" s="20">
        <v>333797</v>
      </c>
      <c r="P1060" s="16" t="s">
        <v>1099</v>
      </c>
      <c r="Q1060" s="19">
        <v>333797</v>
      </c>
      <c r="R1060" s="20"/>
      <c r="S1060" s="20"/>
      <c r="T1060" s="20"/>
      <c r="U1060" s="16">
        <v>0</v>
      </c>
      <c r="V1060" s="20"/>
      <c r="W1060" s="20"/>
      <c r="X1060" s="20"/>
      <c r="Y1060" s="20"/>
      <c r="Z1060" s="20"/>
      <c r="AA1060" s="20"/>
      <c r="AB1060" s="20"/>
      <c r="AC1060" s="16"/>
      <c r="AD1060" s="20"/>
      <c r="AE1060" s="20">
        <v>0</v>
      </c>
      <c r="AF1060" s="20"/>
      <c r="AG1060" s="25">
        <v>333797</v>
      </c>
      <c r="AH1060" s="16"/>
      <c r="AI1060" s="16"/>
      <c r="AJ1060" s="20">
        <v>333797</v>
      </c>
      <c r="AK1060" s="20"/>
      <c r="AL1060" s="26">
        <v>0</v>
      </c>
    </row>
    <row r="1061" spans="1:39" x14ac:dyDescent="0.25">
      <c r="A1061" s="15">
        <v>1053</v>
      </c>
      <c r="B1061" s="16"/>
      <c r="C1061" s="17" t="s">
        <v>45</v>
      </c>
      <c r="D1061" s="17">
        <v>53196</v>
      </c>
      <c r="E1061" s="18">
        <v>44536.73541666667</v>
      </c>
      <c r="F1061" s="18">
        <v>44579</v>
      </c>
      <c r="G1061" s="19">
        <v>164340</v>
      </c>
      <c r="H1061" s="20"/>
      <c r="I1061" s="20"/>
      <c r="J1061" s="20">
        <v>0</v>
      </c>
      <c r="K1061" s="20">
        <v>0</v>
      </c>
      <c r="L1061" s="20"/>
      <c r="M1061" s="20"/>
      <c r="N1061" s="20">
        <v>0</v>
      </c>
      <c r="O1061" s="20">
        <v>164340</v>
      </c>
      <c r="P1061" s="16" t="s">
        <v>1100</v>
      </c>
      <c r="Q1061" s="19">
        <v>164340</v>
      </c>
      <c r="R1061" s="20"/>
      <c r="S1061" s="20"/>
      <c r="T1061" s="20"/>
      <c r="U1061" s="16">
        <v>0</v>
      </c>
      <c r="V1061" s="20"/>
      <c r="W1061" s="20"/>
      <c r="X1061" s="20"/>
      <c r="Y1061" s="20"/>
      <c r="Z1061" s="20"/>
      <c r="AA1061" s="20"/>
      <c r="AB1061" s="20"/>
      <c r="AC1061" s="16"/>
      <c r="AD1061" s="20"/>
      <c r="AE1061" s="20">
        <v>0</v>
      </c>
      <c r="AF1061" s="20"/>
      <c r="AG1061" s="25">
        <v>164340</v>
      </c>
      <c r="AH1061" s="16"/>
      <c r="AI1061" s="16"/>
      <c r="AJ1061" s="20">
        <v>164340</v>
      </c>
      <c r="AK1061" s="20"/>
      <c r="AL1061" s="26">
        <v>0</v>
      </c>
    </row>
    <row r="1062" spans="1:39" x14ac:dyDescent="0.25">
      <c r="A1062" s="15">
        <v>1054</v>
      </c>
      <c r="B1062" s="16"/>
      <c r="C1062" s="17" t="s">
        <v>45</v>
      </c>
      <c r="D1062" s="17">
        <v>53210</v>
      </c>
      <c r="E1062" s="18">
        <v>44537.104166666664</v>
      </c>
      <c r="F1062" s="18">
        <v>44579</v>
      </c>
      <c r="G1062" s="19">
        <v>59600</v>
      </c>
      <c r="H1062" s="20"/>
      <c r="I1062" s="20"/>
      <c r="J1062" s="20">
        <v>0</v>
      </c>
      <c r="K1062" s="20">
        <v>0</v>
      </c>
      <c r="L1062" s="20"/>
      <c r="M1062" s="20"/>
      <c r="N1062" s="20">
        <v>0</v>
      </c>
      <c r="O1062" s="20">
        <v>59600</v>
      </c>
      <c r="P1062" s="16" t="s">
        <v>1101</v>
      </c>
      <c r="Q1062" s="19">
        <v>59600</v>
      </c>
      <c r="R1062" s="20"/>
      <c r="S1062" s="20"/>
      <c r="T1062" s="20"/>
      <c r="U1062" s="16">
        <v>0</v>
      </c>
      <c r="V1062" s="20"/>
      <c r="W1062" s="20"/>
      <c r="X1062" s="20"/>
      <c r="Y1062" s="20"/>
      <c r="Z1062" s="20"/>
      <c r="AA1062" s="20"/>
      <c r="AB1062" s="20"/>
      <c r="AC1062" s="16"/>
      <c r="AD1062" s="20"/>
      <c r="AE1062" s="20">
        <v>0</v>
      </c>
      <c r="AF1062" s="20"/>
      <c r="AG1062" s="25">
        <v>59600</v>
      </c>
      <c r="AH1062" s="16"/>
      <c r="AI1062" s="16"/>
      <c r="AJ1062" s="20">
        <v>59600</v>
      </c>
      <c r="AK1062" s="20"/>
      <c r="AL1062" s="26">
        <v>0</v>
      </c>
    </row>
    <row r="1063" spans="1:39" x14ac:dyDescent="0.25">
      <c r="A1063" s="15">
        <v>1055</v>
      </c>
      <c r="B1063" s="16"/>
      <c r="C1063" s="17" t="s">
        <v>45</v>
      </c>
      <c r="D1063" s="17">
        <v>53265</v>
      </c>
      <c r="E1063" s="18">
        <v>44537.515972222223</v>
      </c>
      <c r="F1063" s="18">
        <v>44579</v>
      </c>
      <c r="G1063" s="19">
        <v>26000</v>
      </c>
      <c r="H1063" s="20"/>
      <c r="I1063" s="20"/>
      <c r="J1063" s="20">
        <v>0</v>
      </c>
      <c r="K1063" s="20">
        <v>0</v>
      </c>
      <c r="L1063" s="20"/>
      <c r="M1063" s="20"/>
      <c r="N1063" s="20">
        <v>0</v>
      </c>
      <c r="O1063" s="20">
        <v>26000</v>
      </c>
      <c r="P1063" s="16" t="s">
        <v>1102</v>
      </c>
      <c r="Q1063" s="19">
        <v>26000</v>
      </c>
      <c r="R1063" s="20"/>
      <c r="S1063" s="20"/>
      <c r="T1063" s="20"/>
      <c r="U1063" s="16">
        <v>0</v>
      </c>
      <c r="V1063" s="20"/>
      <c r="W1063" s="20"/>
      <c r="X1063" s="20"/>
      <c r="Y1063" s="20"/>
      <c r="Z1063" s="20"/>
      <c r="AA1063" s="20"/>
      <c r="AB1063" s="20"/>
      <c r="AC1063" s="16"/>
      <c r="AD1063" s="20"/>
      <c r="AE1063" s="20">
        <v>0</v>
      </c>
      <c r="AF1063" s="20"/>
      <c r="AG1063" s="25">
        <v>26000</v>
      </c>
      <c r="AH1063" s="16"/>
      <c r="AI1063" s="16"/>
      <c r="AJ1063" s="20">
        <v>26000</v>
      </c>
      <c r="AK1063" s="20"/>
      <c r="AL1063" s="26">
        <v>0</v>
      </c>
    </row>
    <row r="1064" spans="1:39" x14ac:dyDescent="0.25">
      <c r="A1064" s="15">
        <v>1056</v>
      </c>
      <c r="B1064" s="16"/>
      <c r="C1064" s="17" t="s">
        <v>45</v>
      </c>
      <c r="D1064" s="17">
        <v>53291</v>
      </c>
      <c r="E1064" s="18">
        <v>44537.613194444442</v>
      </c>
      <c r="F1064" s="18">
        <v>44579</v>
      </c>
      <c r="G1064" s="19">
        <v>281877</v>
      </c>
      <c r="H1064" s="20"/>
      <c r="I1064" s="20"/>
      <c r="J1064" s="20">
        <v>0</v>
      </c>
      <c r="K1064" s="20">
        <v>0</v>
      </c>
      <c r="L1064" s="20"/>
      <c r="M1064" s="20"/>
      <c r="N1064" s="20">
        <v>0</v>
      </c>
      <c r="O1064" s="20">
        <v>281877</v>
      </c>
      <c r="P1064" s="16" t="s">
        <v>1103</v>
      </c>
      <c r="Q1064" s="19">
        <v>281877</v>
      </c>
      <c r="R1064" s="20"/>
      <c r="S1064" s="20">
        <v>281877</v>
      </c>
      <c r="T1064" s="20"/>
      <c r="U1064" s="16">
        <v>0</v>
      </c>
      <c r="V1064" s="20"/>
      <c r="W1064" s="20"/>
      <c r="X1064" s="20"/>
      <c r="Y1064" s="20"/>
      <c r="Z1064" s="20"/>
      <c r="AA1064" s="20"/>
      <c r="AB1064" s="20"/>
      <c r="AC1064" s="16"/>
      <c r="AD1064" s="20"/>
      <c r="AE1064" s="20"/>
      <c r="AF1064" s="20"/>
      <c r="AG1064" s="25">
        <v>0</v>
      </c>
      <c r="AH1064" s="16"/>
      <c r="AI1064" s="16"/>
      <c r="AJ1064" s="20"/>
      <c r="AK1064" s="20"/>
      <c r="AL1064" s="26">
        <v>0</v>
      </c>
    </row>
    <row r="1065" spans="1:39" x14ac:dyDescent="0.25">
      <c r="A1065" s="15">
        <v>1057</v>
      </c>
      <c r="B1065" s="16"/>
      <c r="C1065" s="17" t="s">
        <v>45</v>
      </c>
      <c r="D1065" s="17">
        <v>53296</v>
      </c>
      <c r="E1065" s="18">
        <v>44537.638194444444</v>
      </c>
      <c r="F1065" s="18">
        <v>44579</v>
      </c>
      <c r="G1065" s="19">
        <v>164816</v>
      </c>
      <c r="H1065" s="20"/>
      <c r="I1065" s="20"/>
      <c r="J1065" s="20">
        <v>0</v>
      </c>
      <c r="K1065" s="20">
        <v>0</v>
      </c>
      <c r="L1065" s="20"/>
      <c r="M1065" s="20"/>
      <c r="N1065" s="20">
        <v>0</v>
      </c>
      <c r="O1065" s="20">
        <v>164816</v>
      </c>
      <c r="P1065" s="16" t="s">
        <v>1104</v>
      </c>
      <c r="Q1065" s="19">
        <v>164816</v>
      </c>
      <c r="R1065" s="20"/>
      <c r="S1065" s="20"/>
      <c r="T1065" s="20"/>
      <c r="U1065" s="16">
        <v>0</v>
      </c>
      <c r="V1065" s="20"/>
      <c r="W1065" s="20"/>
      <c r="X1065" s="20"/>
      <c r="Y1065" s="20"/>
      <c r="Z1065" s="20"/>
      <c r="AA1065" s="20"/>
      <c r="AB1065" s="20"/>
      <c r="AC1065" s="16"/>
      <c r="AD1065" s="20"/>
      <c r="AE1065" s="20">
        <v>0</v>
      </c>
      <c r="AF1065" s="20"/>
      <c r="AG1065" s="25">
        <v>164816</v>
      </c>
      <c r="AH1065" s="16"/>
      <c r="AI1065" s="16"/>
      <c r="AJ1065" s="20">
        <v>164816</v>
      </c>
      <c r="AK1065" s="20"/>
      <c r="AL1065" s="26">
        <v>0</v>
      </c>
    </row>
    <row r="1066" spans="1:39" x14ac:dyDescent="0.25">
      <c r="A1066" s="15">
        <v>1058</v>
      </c>
      <c r="B1066" s="16"/>
      <c r="C1066" s="17" t="s">
        <v>45</v>
      </c>
      <c r="D1066" s="17">
        <v>53313</v>
      </c>
      <c r="E1066" s="18">
        <v>44537.831250000003</v>
      </c>
      <c r="F1066" s="18">
        <v>44579</v>
      </c>
      <c r="G1066" s="19">
        <v>151102</v>
      </c>
      <c r="H1066" s="20"/>
      <c r="I1066" s="20"/>
      <c r="J1066" s="20">
        <v>0</v>
      </c>
      <c r="K1066" s="20">
        <v>0</v>
      </c>
      <c r="L1066" s="20"/>
      <c r="M1066" s="20"/>
      <c r="N1066" s="20">
        <v>0</v>
      </c>
      <c r="O1066" s="20">
        <v>151102</v>
      </c>
      <c r="P1066" s="16" t="s">
        <v>1105</v>
      </c>
      <c r="Q1066" s="19">
        <v>151102</v>
      </c>
      <c r="R1066" s="20"/>
      <c r="S1066" s="20"/>
      <c r="T1066" s="20"/>
      <c r="U1066" s="16">
        <v>0</v>
      </c>
      <c r="V1066" s="20"/>
      <c r="W1066" s="20"/>
      <c r="X1066" s="20"/>
      <c r="Y1066" s="20"/>
      <c r="Z1066" s="20"/>
      <c r="AA1066" s="20"/>
      <c r="AB1066" s="20"/>
      <c r="AC1066" s="16"/>
      <c r="AD1066" s="20"/>
      <c r="AE1066" s="20">
        <v>0</v>
      </c>
      <c r="AF1066" s="20"/>
      <c r="AG1066" s="25">
        <v>151102</v>
      </c>
      <c r="AH1066" s="16"/>
      <c r="AI1066" s="16"/>
      <c r="AJ1066" s="20">
        <v>151102</v>
      </c>
      <c r="AK1066" s="20"/>
      <c r="AL1066" s="26">
        <v>0</v>
      </c>
    </row>
    <row r="1067" spans="1:39" x14ac:dyDescent="0.25">
      <c r="A1067" s="15">
        <v>1059</v>
      </c>
      <c r="B1067" s="16"/>
      <c r="C1067" s="17" t="s">
        <v>45</v>
      </c>
      <c r="D1067" s="17">
        <v>53328</v>
      </c>
      <c r="E1067" s="18">
        <v>44538.433333333334</v>
      </c>
      <c r="F1067" s="18">
        <v>44579</v>
      </c>
      <c r="G1067" s="19">
        <v>76355</v>
      </c>
      <c r="H1067" s="20"/>
      <c r="I1067" s="20"/>
      <c r="J1067" s="20">
        <v>0</v>
      </c>
      <c r="K1067" s="20">
        <v>0</v>
      </c>
      <c r="L1067" s="20"/>
      <c r="M1067" s="20"/>
      <c r="N1067" s="20">
        <v>0</v>
      </c>
      <c r="O1067" s="20">
        <v>76355</v>
      </c>
      <c r="P1067" s="16" t="s">
        <v>1106</v>
      </c>
      <c r="Q1067" s="19">
        <v>76355</v>
      </c>
      <c r="R1067" s="20"/>
      <c r="S1067" s="20"/>
      <c r="T1067" s="20"/>
      <c r="U1067" s="16">
        <v>0</v>
      </c>
      <c r="V1067" s="20"/>
      <c r="W1067" s="20"/>
      <c r="X1067" s="20"/>
      <c r="Y1067" s="20"/>
      <c r="Z1067" s="20"/>
      <c r="AA1067" s="20"/>
      <c r="AB1067" s="20"/>
      <c r="AC1067" s="16"/>
      <c r="AD1067" s="20"/>
      <c r="AE1067" s="20">
        <v>0</v>
      </c>
      <c r="AF1067" s="20"/>
      <c r="AG1067" s="25">
        <v>76355</v>
      </c>
      <c r="AH1067" s="16"/>
      <c r="AI1067" s="16"/>
      <c r="AJ1067" s="20">
        <v>76355</v>
      </c>
      <c r="AK1067" s="20"/>
      <c r="AL1067" s="26">
        <v>0</v>
      </c>
    </row>
    <row r="1068" spans="1:39" x14ac:dyDescent="0.25">
      <c r="A1068" s="15">
        <v>1060</v>
      </c>
      <c r="B1068" s="16"/>
      <c r="C1068" s="17" t="s">
        <v>45</v>
      </c>
      <c r="D1068" s="17">
        <v>53399</v>
      </c>
      <c r="E1068" s="18">
        <v>44539.533333333333</v>
      </c>
      <c r="F1068" s="18">
        <v>44579</v>
      </c>
      <c r="G1068" s="19">
        <v>6500</v>
      </c>
      <c r="H1068" s="20"/>
      <c r="I1068" s="20"/>
      <c r="J1068" s="20">
        <v>0</v>
      </c>
      <c r="K1068" s="20">
        <v>0</v>
      </c>
      <c r="L1068" s="20"/>
      <c r="M1068" s="20"/>
      <c r="N1068" s="20">
        <v>0</v>
      </c>
      <c r="O1068" s="20">
        <v>6500</v>
      </c>
      <c r="P1068" s="16" t="s">
        <v>1107</v>
      </c>
      <c r="Q1068" s="19">
        <v>6500</v>
      </c>
      <c r="R1068" s="20"/>
      <c r="S1068" s="20"/>
      <c r="T1068" s="20"/>
      <c r="U1068" s="16">
        <v>0</v>
      </c>
      <c r="V1068" s="20"/>
      <c r="W1068" s="20"/>
      <c r="X1068" s="20"/>
      <c r="Y1068" s="20"/>
      <c r="Z1068" s="20"/>
      <c r="AA1068" s="20"/>
      <c r="AB1068" s="20"/>
      <c r="AC1068" s="16"/>
      <c r="AD1068" s="20"/>
      <c r="AE1068" s="20">
        <v>0</v>
      </c>
      <c r="AF1068" s="20"/>
      <c r="AG1068" s="25">
        <v>6500</v>
      </c>
      <c r="AH1068" s="16"/>
      <c r="AI1068" s="16"/>
      <c r="AJ1068" s="20">
        <v>6500</v>
      </c>
      <c r="AK1068" s="20"/>
      <c r="AL1068" s="26">
        <v>0</v>
      </c>
    </row>
    <row r="1069" spans="1:39" x14ac:dyDescent="0.25">
      <c r="A1069" s="15">
        <v>1061</v>
      </c>
      <c r="B1069" s="16"/>
      <c r="C1069" s="17" t="s">
        <v>45</v>
      </c>
      <c r="D1069" s="17">
        <v>53524</v>
      </c>
      <c r="E1069" s="18">
        <v>44540.704861111109</v>
      </c>
      <c r="F1069" s="18">
        <v>44579</v>
      </c>
      <c r="G1069" s="19">
        <v>117108</v>
      </c>
      <c r="H1069" s="20"/>
      <c r="I1069" s="20"/>
      <c r="J1069" s="20">
        <v>0</v>
      </c>
      <c r="K1069" s="20">
        <v>0</v>
      </c>
      <c r="L1069" s="20"/>
      <c r="M1069" s="20"/>
      <c r="N1069" s="20">
        <v>0</v>
      </c>
      <c r="O1069" s="20">
        <v>117108</v>
      </c>
      <c r="P1069" s="16" t="s">
        <v>1108</v>
      </c>
      <c r="Q1069" s="19">
        <v>117108</v>
      </c>
      <c r="R1069" s="20"/>
      <c r="S1069" s="20"/>
      <c r="T1069" s="20"/>
      <c r="U1069" s="16">
        <v>0</v>
      </c>
      <c r="V1069" s="20"/>
      <c r="W1069" s="20"/>
      <c r="X1069" s="20"/>
      <c r="Y1069" s="20"/>
      <c r="Z1069" s="20"/>
      <c r="AA1069" s="20"/>
      <c r="AB1069" s="20"/>
      <c r="AC1069" s="16"/>
      <c r="AD1069" s="20"/>
      <c r="AE1069" s="20">
        <v>0</v>
      </c>
      <c r="AF1069" s="20"/>
      <c r="AG1069" s="25">
        <v>117108</v>
      </c>
      <c r="AH1069" s="16"/>
      <c r="AI1069" s="16"/>
      <c r="AJ1069" s="20">
        <v>117108</v>
      </c>
      <c r="AK1069" s="20"/>
      <c r="AL1069" s="26">
        <v>0</v>
      </c>
    </row>
    <row r="1070" spans="1:39" x14ac:dyDescent="0.25">
      <c r="A1070" s="15">
        <v>1062</v>
      </c>
      <c r="B1070" s="16"/>
      <c r="C1070" s="17" t="s">
        <v>45</v>
      </c>
      <c r="D1070" s="17">
        <v>53566</v>
      </c>
      <c r="E1070" s="18">
        <v>44541.434027777781</v>
      </c>
      <c r="F1070" s="17"/>
      <c r="G1070" s="19">
        <v>36300</v>
      </c>
      <c r="H1070" s="20"/>
      <c r="I1070" s="20"/>
      <c r="J1070" s="20">
        <v>0</v>
      </c>
      <c r="K1070" s="20">
        <v>0</v>
      </c>
      <c r="L1070" s="20"/>
      <c r="M1070" s="20"/>
      <c r="N1070" s="20">
        <v>0</v>
      </c>
      <c r="O1070" s="20">
        <v>36300</v>
      </c>
      <c r="P1070" s="16" t="s">
        <v>1109</v>
      </c>
      <c r="Q1070" s="19">
        <v>36300</v>
      </c>
      <c r="R1070" s="20"/>
      <c r="S1070" s="20"/>
      <c r="T1070" s="20"/>
      <c r="U1070" s="16">
        <v>0</v>
      </c>
      <c r="V1070" s="20"/>
      <c r="W1070" s="20"/>
      <c r="X1070" s="20"/>
      <c r="Y1070" s="20"/>
      <c r="Z1070" s="20"/>
      <c r="AA1070" s="20"/>
      <c r="AB1070" s="20"/>
      <c r="AC1070" s="16"/>
      <c r="AD1070" s="20"/>
      <c r="AE1070" s="20"/>
      <c r="AF1070" s="20"/>
      <c r="AG1070" s="25">
        <v>0</v>
      </c>
      <c r="AH1070" s="16"/>
      <c r="AI1070" s="16" t="s">
        <v>7585</v>
      </c>
      <c r="AJ1070" s="20"/>
      <c r="AK1070" s="20"/>
      <c r="AL1070" s="26">
        <v>0</v>
      </c>
      <c r="AM1070">
        <v>36300</v>
      </c>
    </row>
    <row r="1071" spans="1:39" x14ac:dyDescent="0.25">
      <c r="A1071" s="15">
        <v>1063</v>
      </c>
      <c r="B1071" s="16"/>
      <c r="C1071" s="17" t="s">
        <v>45</v>
      </c>
      <c r="D1071" s="17">
        <v>53582</v>
      </c>
      <c r="E1071" s="18">
        <v>44541.512499999997</v>
      </c>
      <c r="F1071" s="18">
        <v>44579</v>
      </c>
      <c r="G1071" s="19">
        <v>6500</v>
      </c>
      <c r="H1071" s="20"/>
      <c r="I1071" s="20"/>
      <c r="J1071" s="20">
        <v>0</v>
      </c>
      <c r="K1071" s="20">
        <v>0</v>
      </c>
      <c r="L1071" s="20"/>
      <c r="M1071" s="20"/>
      <c r="N1071" s="20">
        <v>0</v>
      </c>
      <c r="O1071" s="20">
        <v>6500</v>
      </c>
      <c r="P1071" s="16" t="s">
        <v>1110</v>
      </c>
      <c r="Q1071" s="19">
        <v>6500</v>
      </c>
      <c r="R1071" s="20"/>
      <c r="S1071" s="20"/>
      <c r="T1071" s="20"/>
      <c r="U1071" s="16">
        <v>0</v>
      </c>
      <c r="V1071" s="20"/>
      <c r="W1071" s="20"/>
      <c r="X1071" s="20"/>
      <c r="Y1071" s="20"/>
      <c r="Z1071" s="20"/>
      <c r="AA1071" s="20"/>
      <c r="AB1071" s="20"/>
      <c r="AC1071" s="16"/>
      <c r="AD1071" s="20"/>
      <c r="AE1071" s="20">
        <v>0</v>
      </c>
      <c r="AF1071" s="20"/>
      <c r="AG1071" s="25">
        <v>6500</v>
      </c>
      <c r="AH1071" s="16"/>
      <c r="AI1071" s="16"/>
      <c r="AJ1071" s="20">
        <v>6500</v>
      </c>
      <c r="AK1071" s="20"/>
      <c r="AL1071" s="26">
        <v>0</v>
      </c>
    </row>
    <row r="1072" spans="1:39" x14ac:dyDescent="0.25">
      <c r="A1072" s="15">
        <v>1064</v>
      </c>
      <c r="B1072" s="16"/>
      <c r="C1072" s="17" t="s">
        <v>45</v>
      </c>
      <c r="D1072" s="17">
        <v>53590</v>
      </c>
      <c r="E1072" s="18">
        <v>44541.584722222222</v>
      </c>
      <c r="F1072" s="18">
        <v>44579</v>
      </c>
      <c r="G1072" s="19">
        <v>278371</v>
      </c>
      <c r="H1072" s="20"/>
      <c r="I1072" s="20"/>
      <c r="J1072" s="20">
        <v>0</v>
      </c>
      <c r="K1072" s="20">
        <v>0</v>
      </c>
      <c r="L1072" s="20"/>
      <c r="M1072" s="20"/>
      <c r="N1072" s="20">
        <v>0</v>
      </c>
      <c r="O1072" s="20">
        <v>278371</v>
      </c>
      <c r="P1072" s="16" t="s">
        <v>1111</v>
      </c>
      <c r="Q1072" s="19">
        <v>278371</v>
      </c>
      <c r="R1072" s="20"/>
      <c r="S1072" s="20"/>
      <c r="T1072" s="20"/>
      <c r="U1072" s="16">
        <v>0</v>
      </c>
      <c r="V1072" s="20"/>
      <c r="W1072" s="20"/>
      <c r="X1072" s="20"/>
      <c r="Y1072" s="20"/>
      <c r="Z1072" s="20"/>
      <c r="AA1072" s="20"/>
      <c r="AB1072" s="20"/>
      <c r="AC1072" s="16"/>
      <c r="AD1072" s="20"/>
      <c r="AE1072" s="20">
        <v>0</v>
      </c>
      <c r="AF1072" s="20"/>
      <c r="AG1072" s="25">
        <v>278371</v>
      </c>
      <c r="AH1072" s="16"/>
      <c r="AI1072" s="16"/>
      <c r="AJ1072" s="20">
        <v>278371</v>
      </c>
      <c r="AK1072" s="20"/>
      <c r="AL1072" s="26">
        <v>0</v>
      </c>
    </row>
    <row r="1073" spans="1:38" x14ac:dyDescent="0.25">
      <c r="A1073" s="15">
        <v>1065</v>
      </c>
      <c r="B1073" s="16"/>
      <c r="C1073" s="17" t="s">
        <v>45</v>
      </c>
      <c r="D1073" s="17">
        <v>53604</v>
      </c>
      <c r="E1073" s="18">
        <v>44541.897916666669</v>
      </c>
      <c r="F1073" s="18">
        <v>44579</v>
      </c>
      <c r="G1073" s="19">
        <v>64170</v>
      </c>
      <c r="H1073" s="20"/>
      <c r="I1073" s="20"/>
      <c r="J1073" s="20">
        <v>0</v>
      </c>
      <c r="K1073" s="20">
        <v>0</v>
      </c>
      <c r="L1073" s="20"/>
      <c r="M1073" s="20"/>
      <c r="N1073" s="20">
        <v>0</v>
      </c>
      <c r="O1073" s="20">
        <v>64170</v>
      </c>
      <c r="P1073" s="16" t="s">
        <v>1112</v>
      </c>
      <c r="Q1073" s="19">
        <v>64170</v>
      </c>
      <c r="R1073" s="20"/>
      <c r="S1073" s="20"/>
      <c r="T1073" s="20"/>
      <c r="U1073" s="16">
        <v>0</v>
      </c>
      <c r="V1073" s="20"/>
      <c r="W1073" s="20"/>
      <c r="X1073" s="20"/>
      <c r="Y1073" s="20"/>
      <c r="Z1073" s="20"/>
      <c r="AA1073" s="20"/>
      <c r="AB1073" s="20"/>
      <c r="AC1073" s="16"/>
      <c r="AD1073" s="20"/>
      <c r="AE1073" s="20">
        <v>0</v>
      </c>
      <c r="AF1073" s="20"/>
      <c r="AG1073" s="25">
        <v>64170</v>
      </c>
      <c r="AH1073" s="16"/>
      <c r="AI1073" s="16"/>
      <c r="AJ1073" s="20">
        <v>64170</v>
      </c>
      <c r="AK1073" s="20"/>
      <c r="AL1073" s="26">
        <v>0</v>
      </c>
    </row>
    <row r="1074" spans="1:38" x14ac:dyDescent="0.25">
      <c r="A1074" s="15">
        <v>1066</v>
      </c>
      <c r="B1074" s="16"/>
      <c r="C1074" s="17" t="s">
        <v>45</v>
      </c>
      <c r="D1074" s="17">
        <v>53633</v>
      </c>
      <c r="E1074" s="18">
        <v>44542.759027777778</v>
      </c>
      <c r="F1074" s="18">
        <v>44579</v>
      </c>
      <c r="G1074" s="19">
        <v>113825</v>
      </c>
      <c r="H1074" s="20"/>
      <c r="I1074" s="20"/>
      <c r="J1074" s="20">
        <v>0</v>
      </c>
      <c r="K1074" s="20">
        <v>0</v>
      </c>
      <c r="L1074" s="20"/>
      <c r="M1074" s="20"/>
      <c r="N1074" s="20">
        <v>0</v>
      </c>
      <c r="O1074" s="20">
        <v>113825</v>
      </c>
      <c r="P1074" s="16" t="s">
        <v>1113</v>
      </c>
      <c r="Q1074" s="19">
        <v>113825</v>
      </c>
      <c r="R1074" s="20"/>
      <c r="S1074" s="20"/>
      <c r="T1074" s="20"/>
      <c r="U1074" s="16">
        <v>0</v>
      </c>
      <c r="V1074" s="20"/>
      <c r="W1074" s="20"/>
      <c r="X1074" s="20"/>
      <c r="Y1074" s="20"/>
      <c r="Z1074" s="20"/>
      <c r="AA1074" s="20"/>
      <c r="AB1074" s="20"/>
      <c r="AC1074" s="16"/>
      <c r="AD1074" s="20"/>
      <c r="AE1074" s="20">
        <v>0</v>
      </c>
      <c r="AF1074" s="20"/>
      <c r="AG1074" s="25">
        <v>113825</v>
      </c>
      <c r="AH1074" s="16"/>
      <c r="AI1074" s="16"/>
      <c r="AJ1074" s="20">
        <v>113825</v>
      </c>
      <c r="AK1074" s="20"/>
      <c r="AL1074" s="26">
        <v>0</v>
      </c>
    </row>
    <row r="1075" spans="1:38" x14ac:dyDescent="0.25">
      <c r="A1075" s="15">
        <v>1067</v>
      </c>
      <c r="B1075" s="16"/>
      <c r="C1075" s="17" t="s">
        <v>45</v>
      </c>
      <c r="D1075" s="17">
        <v>53737</v>
      </c>
      <c r="E1075" s="18">
        <v>44543.944444444445</v>
      </c>
      <c r="F1075" s="18">
        <v>44579</v>
      </c>
      <c r="G1075" s="19">
        <v>59600</v>
      </c>
      <c r="H1075" s="20"/>
      <c r="I1075" s="20"/>
      <c r="J1075" s="20">
        <v>0</v>
      </c>
      <c r="K1075" s="20">
        <v>0</v>
      </c>
      <c r="L1075" s="20"/>
      <c r="M1075" s="20"/>
      <c r="N1075" s="20">
        <v>0</v>
      </c>
      <c r="O1075" s="20">
        <v>59600</v>
      </c>
      <c r="P1075" s="16" t="s">
        <v>1114</v>
      </c>
      <c r="Q1075" s="19">
        <v>59600</v>
      </c>
      <c r="R1075" s="20"/>
      <c r="S1075" s="20"/>
      <c r="T1075" s="20"/>
      <c r="U1075" s="16">
        <v>0</v>
      </c>
      <c r="V1075" s="20"/>
      <c r="W1075" s="20"/>
      <c r="X1075" s="20"/>
      <c r="Y1075" s="20"/>
      <c r="Z1075" s="20"/>
      <c r="AA1075" s="20"/>
      <c r="AB1075" s="20"/>
      <c r="AC1075" s="16"/>
      <c r="AD1075" s="20"/>
      <c r="AE1075" s="20">
        <v>0</v>
      </c>
      <c r="AF1075" s="20"/>
      <c r="AG1075" s="25">
        <v>59600</v>
      </c>
      <c r="AH1075" s="16"/>
      <c r="AI1075" s="16"/>
      <c r="AJ1075" s="20">
        <v>59600</v>
      </c>
      <c r="AK1075" s="20"/>
      <c r="AL1075" s="26">
        <v>0</v>
      </c>
    </row>
    <row r="1076" spans="1:38" x14ac:dyDescent="0.25">
      <c r="A1076" s="15">
        <v>1068</v>
      </c>
      <c r="B1076" s="16"/>
      <c r="C1076" s="17" t="s">
        <v>45</v>
      </c>
      <c r="D1076" s="17">
        <v>53739</v>
      </c>
      <c r="E1076" s="18">
        <v>44543.967361111114</v>
      </c>
      <c r="F1076" s="18">
        <v>44579</v>
      </c>
      <c r="G1076" s="19">
        <v>63881</v>
      </c>
      <c r="H1076" s="20"/>
      <c r="I1076" s="20"/>
      <c r="J1076" s="20">
        <v>0</v>
      </c>
      <c r="K1076" s="20">
        <v>0</v>
      </c>
      <c r="L1076" s="20"/>
      <c r="M1076" s="20"/>
      <c r="N1076" s="20">
        <v>0</v>
      </c>
      <c r="O1076" s="20">
        <v>63881</v>
      </c>
      <c r="P1076" s="16" t="s">
        <v>1115</v>
      </c>
      <c r="Q1076" s="19">
        <v>63881</v>
      </c>
      <c r="R1076" s="20"/>
      <c r="S1076" s="20"/>
      <c r="T1076" s="20"/>
      <c r="U1076" s="16">
        <v>0</v>
      </c>
      <c r="V1076" s="20"/>
      <c r="W1076" s="20"/>
      <c r="X1076" s="20"/>
      <c r="Y1076" s="20"/>
      <c r="Z1076" s="20"/>
      <c r="AA1076" s="20"/>
      <c r="AB1076" s="20"/>
      <c r="AC1076" s="16"/>
      <c r="AD1076" s="20"/>
      <c r="AE1076" s="20">
        <v>0</v>
      </c>
      <c r="AF1076" s="20"/>
      <c r="AG1076" s="25">
        <v>63881</v>
      </c>
      <c r="AH1076" s="16"/>
      <c r="AI1076" s="16"/>
      <c r="AJ1076" s="20">
        <v>63881</v>
      </c>
      <c r="AK1076" s="20"/>
      <c r="AL1076" s="26">
        <v>0</v>
      </c>
    </row>
    <row r="1077" spans="1:38" x14ac:dyDescent="0.25">
      <c r="A1077" s="15">
        <v>1069</v>
      </c>
      <c r="B1077" s="16"/>
      <c r="C1077" s="17" t="s">
        <v>45</v>
      </c>
      <c r="D1077" s="17">
        <v>53740</v>
      </c>
      <c r="E1077" s="18">
        <v>44543.974999999999</v>
      </c>
      <c r="F1077" s="18">
        <v>44579</v>
      </c>
      <c r="G1077" s="19">
        <v>59600</v>
      </c>
      <c r="H1077" s="20"/>
      <c r="I1077" s="20"/>
      <c r="J1077" s="20">
        <v>0</v>
      </c>
      <c r="K1077" s="20">
        <v>0</v>
      </c>
      <c r="L1077" s="20"/>
      <c r="M1077" s="20"/>
      <c r="N1077" s="20">
        <v>0</v>
      </c>
      <c r="O1077" s="20">
        <v>59600</v>
      </c>
      <c r="P1077" s="16" t="s">
        <v>1116</v>
      </c>
      <c r="Q1077" s="19">
        <v>59600</v>
      </c>
      <c r="R1077" s="20"/>
      <c r="S1077" s="20"/>
      <c r="T1077" s="20"/>
      <c r="U1077" s="16">
        <v>0</v>
      </c>
      <c r="V1077" s="20"/>
      <c r="W1077" s="20"/>
      <c r="X1077" s="20"/>
      <c r="Y1077" s="20"/>
      <c r="Z1077" s="20"/>
      <c r="AA1077" s="20"/>
      <c r="AB1077" s="20"/>
      <c r="AC1077" s="16"/>
      <c r="AD1077" s="20"/>
      <c r="AE1077" s="20">
        <v>0</v>
      </c>
      <c r="AF1077" s="20"/>
      <c r="AG1077" s="25">
        <v>59600</v>
      </c>
      <c r="AH1077" s="16"/>
      <c r="AI1077" s="16"/>
      <c r="AJ1077" s="20">
        <v>59600</v>
      </c>
      <c r="AK1077" s="20"/>
      <c r="AL1077" s="26">
        <v>0</v>
      </c>
    </row>
    <row r="1078" spans="1:38" x14ac:dyDescent="0.25">
      <c r="A1078" s="15">
        <v>1070</v>
      </c>
      <c r="B1078" s="16"/>
      <c r="C1078" s="17" t="s">
        <v>45</v>
      </c>
      <c r="D1078" s="17">
        <v>53743</v>
      </c>
      <c r="E1078" s="18">
        <v>44544.010416666664</v>
      </c>
      <c r="F1078" s="18">
        <v>44579</v>
      </c>
      <c r="G1078" s="19">
        <v>213946</v>
      </c>
      <c r="H1078" s="20"/>
      <c r="I1078" s="20"/>
      <c r="J1078" s="20">
        <v>0</v>
      </c>
      <c r="K1078" s="20">
        <v>0</v>
      </c>
      <c r="L1078" s="20"/>
      <c r="M1078" s="20"/>
      <c r="N1078" s="20">
        <v>0</v>
      </c>
      <c r="O1078" s="20">
        <v>213946</v>
      </c>
      <c r="P1078" s="16" t="s">
        <v>1117</v>
      </c>
      <c r="Q1078" s="19">
        <v>213946</v>
      </c>
      <c r="R1078" s="20"/>
      <c r="S1078" s="20"/>
      <c r="T1078" s="20"/>
      <c r="U1078" s="16">
        <v>0</v>
      </c>
      <c r="V1078" s="20"/>
      <c r="W1078" s="20"/>
      <c r="X1078" s="20"/>
      <c r="Y1078" s="20"/>
      <c r="Z1078" s="20"/>
      <c r="AA1078" s="20"/>
      <c r="AB1078" s="20"/>
      <c r="AC1078" s="16"/>
      <c r="AD1078" s="20"/>
      <c r="AE1078" s="20">
        <v>0</v>
      </c>
      <c r="AF1078" s="20"/>
      <c r="AG1078" s="25">
        <v>213946</v>
      </c>
      <c r="AH1078" s="16"/>
      <c r="AI1078" s="16"/>
      <c r="AJ1078" s="20">
        <v>213946</v>
      </c>
      <c r="AK1078" s="20"/>
      <c r="AL1078" s="26">
        <v>0</v>
      </c>
    </row>
    <row r="1079" spans="1:38" x14ac:dyDescent="0.25">
      <c r="A1079" s="15">
        <v>1071</v>
      </c>
      <c r="B1079" s="16"/>
      <c r="C1079" s="17" t="s">
        <v>45</v>
      </c>
      <c r="D1079" s="17">
        <v>53768</v>
      </c>
      <c r="E1079" s="18">
        <v>44544.386805555558</v>
      </c>
      <c r="F1079" s="18">
        <v>44579</v>
      </c>
      <c r="G1079" s="19">
        <v>6500</v>
      </c>
      <c r="H1079" s="20"/>
      <c r="I1079" s="20"/>
      <c r="J1079" s="20">
        <v>0</v>
      </c>
      <c r="K1079" s="20">
        <v>0</v>
      </c>
      <c r="L1079" s="20"/>
      <c r="M1079" s="20"/>
      <c r="N1079" s="20">
        <v>0</v>
      </c>
      <c r="O1079" s="20">
        <v>6500</v>
      </c>
      <c r="P1079" s="16" t="s">
        <v>1118</v>
      </c>
      <c r="Q1079" s="19">
        <v>6500</v>
      </c>
      <c r="R1079" s="20"/>
      <c r="S1079" s="20"/>
      <c r="T1079" s="20"/>
      <c r="U1079" s="16">
        <v>0</v>
      </c>
      <c r="V1079" s="20"/>
      <c r="W1079" s="20"/>
      <c r="X1079" s="20"/>
      <c r="Y1079" s="20"/>
      <c r="Z1079" s="20"/>
      <c r="AA1079" s="20"/>
      <c r="AB1079" s="20"/>
      <c r="AC1079" s="16"/>
      <c r="AD1079" s="20"/>
      <c r="AE1079" s="20">
        <v>0</v>
      </c>
      <c r="AF1079" s="20"/>
      <c r="AG1079" s="25">
        <v>6500</v>
      </c>
      <c r="AH1079" s="16"/>
      <c r="AI1079" s="16"/>
      <c r="AJ1079" s="20">
        <v>6500</v>
      </c>
      <c r="AK1079" s="20"/>
      <c r="AL1079" s="26">
        <v>0</v>
      </c>
    </row>
    <row r="1080" spans="1:38" x14ac:dyDescent="0.25">
      <c r="A1080" s="15">
        <v>1072</v>
      </c>
      <c r="B1080" s="16"/>
      <c r="C1080" s="17" t="s">
        <v>45</v>
      </c>
      <c r="D1080" s="17">
        <v>53773</v>
      </c>
      <c r="E1080" s="18">
        <v>44544.405555555553</v>
      </c>
      <c r="F1080" s="18">
        <v>44579</v>
      </c>
      <c r="G1080" s="19">
        <v>6500</v>
      </c>
      <c r="H1080" s="20"/>
      <c r="I1080" s="20"/>
      <c r="J1080" s="20">
        <v>0</v>
      </c>
      <c r="K1080" s="20">
        <v>0</v>
      </c>
      <c r="L1080" s="20"/>
      <c r="M1080" s="20"/>
      <c r="N1080" s="20">
        <v>0</v>
      </c>
      <c r="O1080" s="20">
        <v>6500</v>
      </c>
      <c r="P1080" s="16" t="s">
        <v>1119</v>
      </c>
      <c r="Q1080" s="19">
        <v>6500</v>
      </c>
      <c r="R1080" s="20"/>
      <c r="S1080" s="20"/>
      <c r="T1080" s="20"/>
      <c r="U1080" s="16">
        <v>0</v>
      </c>
      <c r="V1080" s="20"/>
      <c r="W1080" s="20"/>
      <c r="X1080" s="20"/>
      <c r="Y1080" s="20"/>
      <c r="Z1080" s="20"/>
      <c r="AA1080" s="20"/>
      <c r="AB1080" s="20"/>
      <c r="AC1080" s="16"/>
      <c r="AD1080" s="20"/>
      <c r="AE1080" s="20">
        <v>0</v>
      </c>
      <c r="AF1080" s="20"/>
      <c r="AG1080" s="25">
        <v>6500</v>
      </c>
      <c r="AH1080" s="16"/>
      <c r="AI1080" s="16"/>
      <c r="AJ1080" s="20">
        <v>6500</v>
      </c>
      <c r="AK1080" s="20"/>
      <c r="AL1080" s="26">
        <v>0</v>
      </c>
    </row>
    <row r="1081" spans="1:38" x14ac:dyDescent="0.25">
      <c r="A1081" s="15">
        <v>1073</v>
      </c>
      <c r="B1081" s="16"/>
      <c r="C1081" s="17" t="s">
        <v>45</v>
      </c>
      <c r="D1081" s="17">
        <v>53796</v>
      </c>
      <c r="E1081" s="18">
        <v>44544.489583333336</v>
      </c>
      <c r="F1081" s="18">
        <v>44579</v>
      </c>
      <c r="G1081" s="19">
        <v>143189</v>
      </c>
      <c r="H1081" s="20"/>
      <c r="I1081" s="20"/>
      <c r="J1081" s="20">
        <v>0</v>
      </c>
      <c r="K1081" s="20">
        <v>0</v>
      </c>
      <c r="L1081" s="20"/>
      <c r="M1081" s="20"/>
      <c r="N1081" s="20">
        <v>0</v>
      </c>
      <c r="O1081" s="20">
        <v>143189</v>
      </c>
      <c r="P1081" s="16" t="s">
        <v>1120</v>
      </c>
      <c r="Q1081" s="19">
        <v>143189</v>
      </c>
      <c r="R1081" s="20"/>
      <c r="S1081" s="20"/>
      <c r="T1081" s="20"/>
      <c r="U1081" s="16">
        <v>0</v>
      </c>
      <c r="V1081" s="20"/>
      <c r="W1081" s="20"/>
      <c r="X1081" s="20"/>
      <c r="Y1081" s="20"/>
      <c r="Z1081" s="20"/>
      <c r="AA1081" s="20"/>
      <c r="AB1081" s="20"/>
      <c r="AC1081" s="16"/>
      <c r="AD1081" s="20"/>
      <c r="AE1081" s="20">
        <v>0</v>
      </c>
      <c r="AF1081" s="20"/>
      <c r="AG1081" s="25">
        <v>143189</v>
      </c>
      <c r="AH1081" s="16"/>
      <c r="AI1081" s="16"/>
      <c r="AJ1081" s="20">
        <v>143189</v>
      </c>
      <c r="AK1081" s="20"/>
      <c r="AL1081" s="26">
        <v>0</v>
      </c>
    </row>
    <row r="1082" spans="1:38" x14ac:dyDescent="0.25">
      <c r="A1082" s="15">
        <v>1074</v>
      </c>
      <c r="B1082" s="16"/>
      <c r="C1082" s="17" t="s">
        <v>45</v>
      </c>
      <c r="D1082" s="17">
        <v>53861</v>
      </c>
      <c r="E1082" s="18">
        <v>44545.352083333331</v>
      </c>
      <c r="F1082" s="18">
        <v>44579</v>
      </c>
      <c r="G1082" s="19">
        <v>26000</v>
      </c>
      <c r="H1082" s="20"/>
      <c r="I1082" s="20"/>
      <c r="J1082" s="20">
        <v>0</v>
      </c>
      <c r="K1082" s="20">
        <v>0</v>
      </c>
      <c r="L1082" s="20"/>
      <c r="M1082" s="20"/>
      <c r="N1082" s="20">
        <v>0</v>
      </c>
      <c r="O1082" s="20">
        <v>26000</v>
      </c>
      <c r="P1082" s="16" t="s">
        <v>1121</v>
      </c>
      <c r="Q1082" s="19">
        <v>26000</v>
      </c>
      <c r="R1082" s="20"/>
      <c r="S1082" s="20"/>
      <c r="T1082" s="20"/>
      <c r="U1082" s="16">
        <v>0</v>
      </c>
      <c r="V1082" s="20"/>
      <c r="W1082" s="20"/>
      <c r="X1082" s="20"/>
      <c r="Y1082" s="20"/>
      <c r="Z1082" s="20"/>
      <c r="AA1082" s="20"/>
      <c r="AB1082" s="20"/>
      <c r="AC1082" s="16"/>
      <c r="AD1082" s="20"/>
      <c r="AE1082" s="20">
        <v>0</v>
      </c>
      <c r="AF1082" s="20"/>
      <c r="AG1082" s="25">
        <v>26000</v>
      </c>
      <c r="AH1082" s="16"/>
      <c r="AI1082" s="16"/>
      <c r="AJ1082" s="20">
        <v>26000</v>
      </c>
      <c r="AK1082" s="20"/>
      <c r="AL1082" s="26">
        <v>0</v>
      </c>
    </row>
    <row r="1083" spans="1:38" x14ac:dyDescent="0.25">
      <c r="A1083" s="15">
        <v>1075</v>
      </c>
      <c r="B1083" s="16"/>
      <c r="C1083" s="17" t="s">
        <v>45</v>
      </c>
      <c r="D1083" s="17">
        <v>53889</v>
      </c>
      <c r="E1083" s="18">
        <v>44545.529166666667</v>
      </c>
      <c r="F1083" s="18">
        <v>44579</v>
      </c>
      <c r="G1083" s="19">
        <v>68484</v>
      </c>
      <c r="H1083" s="20"/>
      <c r="I1083" s="20"/>
      <c r="J1083" s="20">
        <v>0</v>
      </c>
      <c r="K1083" s="20">
        <v>0</v>
      </c>
      <c r="L1083" s="20"/>
      <c r="M1083" s="20"/>
      <c r="N1083" s="20">
        <v>0</v>
      </c>
      <c r="O1083" s="20">
        <v>68484</v>
      </c>
      <c r="P1083" s="16" t="s">
        <v>1122</v>
      </c>
      <c r="Q1083" s="19">
        <v>68484</v>
      </c>
      <c r="R1083" s="20"/>
      <c r="S1083" s="20"/>
      <c r="T1083" s="20"/>
      <c r="U1083" s="16">
        <v>0</v>
      </c>
      <c r="V1083" s="20"/>
      <c r="W1083" s="20"/>
      <c r="X1083" s="20"/>
      <c r="Y1083" s="20"/>
      <c r="Z1083" s="20"/>
      <c r="AA1083" s="20"/>
      <c r="AB1083" s="20"/>
      <c r="AC1083" s="16"/>
      <c r="AD1083" s="20"/>
      <c r="AE1083" s="20">
        <v>0</v>
      </c>
      <c r="AF1083" s="20"/>
      <c r="AG1083" s="25">
        <v>68484</v>
      </c>
      <c r="AH1083" s="16"/>
      <c r="AI1083" s="16"/>
      <c r="AJ1083" s="20">
        <v>68484</v>
      </c>
      <c r="AK1083" s="20"/>
      <c r="AL1083" s="26">
        <v>0</v>
      </c>
    </row>
    <row r="1084" spans="1:38" x14ac:dyDescent="0.25">
      <c r="A1084" s="15">
        <v>1076</v>
      </c>
      <c r="B1084" s="16"/>
      <c r="C1084" s="17" t="s">
        <v>45</v>
      </c>
      <c r="D1084" s="17">
        <v>53915</v>
      </c>
      <c r="E1084" s="18">
        <v>44545.652777777781</v>
      </c>
      <c r="F1084" s="18">
        <v>44579</v>
      </c>
      <c r="G1084" s="19">
        <v>167093</v>
      </c>
      <c r="H1084" s="20"/>
      <c r="I1084" s="20"/>
      <c r="J1084" s="20">
        <v>0</v>
      </c>
      <c r="K1084" s="20">
        <v>0</v>
      </c>
      <c r="L1084" s="20"/>
      <c r="M1084" s="20"/>
      <c r="N1084" s="20">
        <v>0</v>
      </c>
      <c r="O1084" s="20">
        <v>167093</v>
      </c>
      <c r="P1084" s="16" t="s">
        <v>1123</v>
      </c>
      <c r="Q1084" s="19">
        <v>167093</v>
      </c>
      <c r="R1084" s="20"/>
      <c r="S1084" s="20"/>
      <c r="T1084" s="20"/>
      <c r="U1084" s="16">
        <v>0</v>
      </c>
      <c r="V1084" s="20"/>
      <c r="W1084" s="20"/>
      <c r="X1084" s="20"/>
      <c r="Y1084" s="20"/>
      <c r="Z1084" s="20"/>
      <c r="AA1084" s="20"/>
      <c r="AB1084" s="20"/>
      <c r="AC1084" s="16"/>
      <c r="AD1084" s="20"/>
      <c r="AE1084" s="20">
        <v>0</v>
      </c>
      <c r="AF1084" s="20"/>
      <c r="AG1084" s="25">
        <v>167093</v>
      </c>
      <c r="AH1084" s="16"/>
      <c r="AI1084" s="16"/>
      <c r="AJ1084" s="20">
        <v>167093</v>
      </c>
      <c r="AK1084" s="20"/>
      <c r="AL1084" s="26">
        <v>0</v>
      </c>
    </row>
    <row r="1085" spans="1:38" x14ac:dyDescent="0.25">
      <c r="A1085" s="15">
        <v>1077</v>
      </c>
      <c r="B1085" s="16"/>
      <c r="C1085" s="17" t="s">
        <v>45</v>
      </c>
      <c r="D1085" s="17">
        <v>53983</v>
      </c>
      <c r="E1085" s="18">
        <v>44546.506249999999</v>
      </c>
      <c r="F1085" s="18">
        <v>44579</v>
      </c>
      <c r="G1085" s="19">
        <v>4815511</v>
      </c>
      <c r="H1085" s="20"/>
      <c r="I1085" s="20"/>
      <c r="J1085" s="20">
        <v>0</v>
      </c>
      <c r="K1085" s="20">
        <v>0</v>
      </c>
      <c r="L1085" s="20"/>
      <c r="M1085" s="20"/>
      <c r="N1085" s="20">
        <v>0</v>
      </c>
      <c r="O1085" s="20">
        <v>4815511</v>
      </c>
      <c r="P1085" s="16" t="s">
        <v>1124</v>
      </c>
      <c r="Q1085" s="19">
        <v>4815511</v>
      </c>
      <c r="R1085" s="20"/>
      <c r="S1085" s="20"/>
      <c r="T1085" s="20"/>
      <c r="U1085" s="16">
        <v>0</v>
      </c>
      <c r="V1085" s="20"/>
      <c r="W1085" s="20"/>
      <c r="X1085" s="20"/>
      <c r="Y1085" s="20"/>
      <c r="Z1085" s="20"/>
      <c r="AA1085" s="20"/>
      <c r="AB1085" s="20"/>
      <c r="AC1085" s="16">
        <v>370800</v>
      </c>
      <c r="AD1085" s="20"/>
      <c r="AE1085" s="20">
        <v>0</v>
      </c>
      <c r="AF1085" s="20"/>
      <c r="AG1085" s="25">
        <v>4444711</v>
      </c>
      <c r="AH1085" s="16"/>
      <c r="AI1085" s="16"/>
      <c r="AJ1085" s="20">
        <v>4444711</v>
      </c>
      <c r="AK1085" s="20"/>
      <c r="AL1085" s="26">
        <v>0</v>
      </c>
    </row>
    <row r="1086" spans="1:38" x14ac:dyDescent="0.25">
      <c r="A1086" s="15">
        <v>1078</v>
      </c>
      <c r="B1086" s="16"/>
      <c r="C1086" s="17" t="s">
        <v>45</v>
      </c>
      <c r="D1086" s="17">
        <v>53997</v>
      </c>
      <c r="E1086" s="18">
        <v>44546.628472222219</v>
      </c>
      <c r="F1086" s="18">
        <v>44579</v>
      </c>
      <c r="G1086" s="19">
        <v>6500</v>
      </c>
      <c r="H1086" s="20"/>
      <c r="I1086" s="20"/>
      <c r="J1086" s="20">
        <v>0</v>
      </c>
      <c r="K1086" s="20">
        <v>0</v>
      </c>
      <c r="L1086" s="20"/>
      <c r="M1086" s="20"/>
      <c r="N1086" s="20">
        <v>0</v>
      </c>
      <c r="O1086" s="20">
        <v>6500</v>
      </c>
      <c r="P1086" s="16" t="s">
        <v>1125</v>
      </c>
      <c r="Q1086" s="19">
        <v>6500</v>
      </c>
      <c r="R1086" s="20"/>
      <c r="S1086" s="20"/>
      <c r="T1086" s="20"/>
      <c r="U1086" s="16">
        <v>0</v>
      </c>
      <c r="V1086" s="20"/>
      <c r="W1086" s="20"/>
      <c r="X1086" s="20"/>
      <c r="Y1086" s="20"/>
      <c r="Z1086" s="20"/>
      <c r="AA1086" s="20"/>
      <c r="AB1086" s="20"/>
      <c r="AC1086" s="16"/>
      <c r="AD1086" s="20"/>
      <c r="AE1086" s="20">
        <v>0</v>
      </c>
      <c r="AF1086" s="20"/>
      <c r="AG1086" s="25">
        <v>6500</v>
      </c>
      <c r="AH1086" s="16"/>
      <c r="AI1086" s="16"/>
      <c r="AJ1086" s="20">
        <v>6500</v>
      </c>
      <c r="AK1086" s="20"/>
      <c r="AL1086" s="26">
        <v>0</v>
      </c>
    </row>
    <row r="1087" spans="1:38" x14ac:dyDescent="0.25">
      <c r="A1087" s="15">
        <v>1079</v>
      </c>
      <c r="B1087" s="16"/>
      <c r="C1087" s="17" t="s">
        <v>45</v>
      </c>
      <c r="D1087" s="17">
        <v>54020</v>
      </c>
      <c r="E1087" s="18">
        <v>44546.90625</v>
      </c>
      <c r="F1087" s="18">
        <v>44579</v>
      </c>
      <c r="G1087" s="19">
        <v>115242</v>
      </c>
      <c r="H1087" s="20"/>
      <c r="I1087" s="20"/>
      <c r="J1087" s="20">
        <v>0</v>
      </c>
      <c r="K1087" s="20">
        <v>0</v>
      </c>
      <c r="L1087" s="20"/>
      <c r="M1087" s="20"/>
      <c r="N1087" s="20">
        <v>0</v>
      </c>
      <c r="O1087" s="20">
        <v>115242</v>
      </c>
      <c r="P1087" s="16" t="s">
        <v>1126</v>
      </c>
      <c r="Q1087" s="19">
        <v>115242</v>
      </c>
      <c r="R1087" s="20"/>
      <c r="S1087" s="20"/>
      <c r="T1087" s="20"/>
      <c r="U1087" s="16">
        <v>0</v>
      </c>
      <c r="V1087" s="20"/>
      <c r="W1087" s="20"/>
      <c r="X1087" s="20"/>
      <c r="Y1087" s="20"/>
      <c r="Z1087" s="20"/>
      <c r="AA1087" s="20"/>
      <c r="AB1087" s="20"/>
      <c r="AC1087" s="16"/>
      <c r="AD1087" s="20"/>
      <c r="AE1087" s="20">
        <v>0</v>
      </c>
      <c r="AF1087" s="20"/>
      <c r="AG1087" s="25">
        <v>115242</v>
      </c>
      <c r="AH1087" s="16"/>
      <c r="AI1087" s="16"/>
      <c r="AJ1087" s="20">
        <v>115242</v>
      </c>
      <c r="AK1087" s="20"/>
      <c r="AL1087" s="26">
        <v>0</v>
      </c>
    </row>
    <row r="1088" spans="1:38" x14ac:dyDescent="0.25">
      <c r="A1088" s="15">
        <v>1080</v>
      </c>
      <c r="B1088" s="16"/>
      <c r="C1088" s="17" t="s">
        <v>45</v>
      </c>
      <c r="D1088" s="17">
        <v>54041</v>
      </c>
      <c r="E1088" s="18">
        <v>44547.436805555553</v>
      </c>
      <c r="F1088" s="18">
        <v>44579</v>
      </c>
      <c r="G1088" s="19">
        <v>121728</v>
      </c>
      <c r="H1088" s="20"/>
      <c r="I1088" s="20"/>
      <c r="J1088" s="20">
        <v>0</v>
      </c>
      <c r="K1088" s="20">
        <v>0</v>
      </c>
      <c r="L1088" s="20"/>
      <c r="M1088" s="20"/>
      <c r="N1088" s="20">
        <v>0</v>
      </c>
      <c r="O1088" s="20">
        <v>121728</v>
      </c>
      <c r="P1088" s="16" t="s">
        <v>1127</v>
      </c>
      <c r="Q1088" s="19">
        <v>121728</v>
      </c>
      <c r="R1088" s="20"/>
      <c r="S1088" s="20"/>
      <c r="T1088" s="20"/>
      <c r="U1088" s="16">
        <v>0</v>
      </c>
      <c r="V1088" s="20"/>
      <c r="W1088" s="20"/>
      <c r="X1088" s="20"/>
      <c r="Y1088" s="20"/>
      <c r="Z1088" s="20"/>
      <c r="AA1088" s="20"/>
      <c r="AB1088" s="20"/>
      <c r="AC1088" s="16"/>
      <c r="AD1088" s="20"/>
      <c r="AE1088" s="20">
        <v>0</v>
      </c>
      <c r="AF1088" s="20"/>
      <c r="AG1088" s="25">
        <v>121728</v>
      </c>
      <c r="AH1088" s="16"/>
      <c r="AI1088" s="16"/>
      <c r="AJ1088" s="20">
        <v>121728</v>
      </c>
      <c r="AK1088" s="20"/>
      <c r="AL1088" s="26">
        <v>0</v>
      </c>
    </row>
    <row r="1089" spans="1:38" x14ac:dyDescent="0.25">
      <c r="A1089" s="15">
        <v>1081</v>
      </c>
      <c r="B1089" s="16"/>
      <c r="C1089" s="17" t="s">
        <v>45</v>
      </c>
      <c r="D1089" s="17">
        <v>54144</v>
      </c>
      <c r="E1089" s="18">
        <v>44548.554166666669</v>
      </c>
      <c r="F1089" s="18">
        <v>44579</v>
      </c>
      <c r="G1089" s="19">
        <v>126300</v>
      </c>
      <c r="H1089" s="20"/>
      <c r="I1089" s="20"/>
      <c r="J1089" s="20">
        <v>0</v>
      </c>
      <c r="K1089" s="20">
        <v>0</v>
      </c>
      <c r="L1089" s="20"/>
      <c r="M1089" s="20"/>
      <c r="N1089" s="20">
        <v>0</v>
      </c>
      <c r="O1089" s="20">
        <v>126300</v>
      </c>
      <c r="P1089" s="16" t="s">
        <v>1128</v>
      </c>
      <c r="Q1089" s="19">
        <v>126300</v>
      </c>
      <c r="R1089" s="20"/>
      <c r="S1089" s="20"/>
      <c r="T1089" s="20"/>
      <c r="U1089" s="16">
        <v>0</v>
      </c>
      <c r="V1089" s="20"/>
      <c r="W1089" s="20"/>
      <c r="X1089" s="20"/>
      <c r="Y1089" s="20"/>
      <c r="Z1089" s="20"/>
      <c r="AA1089" s="20"/>
      <c r="AB1089" s="20"/>
      <c r="AC1089" s="16"/>
      <c r="AD1089" s="20"/>
      <c r="AE1089" s="20">
        <v>0</v>
      </c>
      <c r="AF1089" s="20"/>
      <c r="AG1089" s="25">
        <v>126300</v>
      </c>
      <c r="AH1089" s="16"/>
      <c r="AI1089" s="16"/>
      <c r="AJ1089" s="20">
        <v>126300</v>
      </c>
      <c r="AK1089" s="20"/>
      <c r="AL1089" s="26">
        <v>0</v>
      </c>
    </row>
    <row r="1090" spans="1:38" x14ac:dyDescent="0.25">
      <c r="A1090" s="15">
        <v>1082</v>
      </c>
      <c r="B1090" s="16"/>
      <c r="C1090" s="17" t="s">
        <v>45</v>
      </c>
      <c r="D1090" s="17">
        <v>54150</v>
      </c>
      <c r="E1090" s="18">
        <v>44548.668749999997</v>
      </c>
      <c r="F1090" s="18">
        <v>44579</v>
      </c>
      <c r="G1090" s="19">
        <v>115793</v>
      </c>
      <c r="H1090" s="20"/>
      <c r="I1090" s="20"/>
      <c r="J1090" s="20">
        <v>0</v>
      </c>
      <c r="K1090" s="20">
        <v>0</v>
      </c>
      <c r="L1090" s="20"/>
      <c r="M1090" s="20"/>
      <c r="N1090" s="20">
        <v>0</v>
      </c>
      <c r="O1090" s="20">
        <v>115793</v>
      </c>
      <c r="P1090" s="16" t="s">
        <v>1129</v>
      </c>
      <c r="Q1090" s="19">
        <v>115793</v>
      </c>
      <c r="R1090" s="20"/>
      <c r="S1090" s="20"/>
      <c r="T1090" s="20"/>
      <c r="U1090" s="16">
        <v>0</v>
      </c>
      <c r="V1090" s="20"/>
      <c r="W1090" s="20"/>
      <c r="X1090" s="20"/>
      <c r="Y1090" s="20"/>
      <c r="Z1090" s="20"/>
      <c r="AA1090" s="20"/>
      <c r="AB1090" s="20"/>
      <c r="AC1090" s="16"/>
      <c r="AD1090" s="20"/>
      <c r="AE1090" s="20">
        <v>0</v>
      </c>
      <c r="AF1090" s="20"/>
      <c r="AG1090" s="25">
        <v>115793</v>
      </c>
      <c r="AH1090" s="16"/>
      <c r="AI1090" s="16"/>
      <c r="AJ1090" s="20">
        <v>115793</v>
      </c>
      <c r="AK1090" s="20"/>
      <c r="AL1090" s="26">
        <v>0</v>
      </c>
    </row>
    <row r="1091" spans="1:38" x14ac:dyDescent="0.25">
      <c r="A1091" s="15">
        <v>1083</v>
      </c>
      <c r="B1091" s="16"/>
      <c r="C1091" s="17" t="s">
        <v>45</v>
      </c>
      <c r="D1091" s="17">
        <v>54157</v>
      </c>
      <c r="E1091" s="18">
        <v>44548.817361111112</v>
      </c>
      <c r="F1091" s="18">
        <v>44579</v>
      </c>
      <c r="G1091" s="19">
        <v>126300</v>
      </c>
      <c r="H1091" s="20"/>
      <c r="I1091" s="20"/>
      <c r="J1091" s="20">
        <v>0</v>
      </c>
      <c r="K1091" s="20">
        <v>0</v>
      </c>
      <c r="L1091" s="20"/>
      <c r="M1091" s="20"/>
      <c r="N1091" s="20">
        <v>0</v>
      </c>
      <c r="O1091" s="20">
        <v>126300</v>
      </c>
      <c r="P1091" s="16" t="s">
        <v>1130</v>
      </c>
      <c r="Q1091" s="19">
        <v>126300</v>
      </c>
      <c r="R1091" s="20"/>
      <c r="S1091" s="20"/>
      <c r="T1091" s="20"/>
      <c r="U1091" s="16">
        <v>0</v>
      </c>
      <c r="V1091" s="20"/>
      <c r="W1091" s="20"/>
      <c r="X1091" s="20"/>
      <c r="Y1091" s="20"/>
      <c r="Z1091" s="20"/>
      <c r="AA1091" s="20"/>
      <c r="AB1091" s="20"/>
      <c r="AC1091" s="16"/>
      <c r="AD1091" s="20"/>
      <c r="AE1091" s="20">
        <v>0</v>
      </c>
      <c r="AF1091" s="20"/>
      <c r="AG1091" s="25">
        <v>126300</v>
      </c>
      <c r="AH1091" s="16"/>
      <c r="AI1091" s="16"/>
      <c r="AJ1091" s="20">
        <v>126300</v>
      </c>
      <c r="AK1091" s="20"/>
      <c r="AL1091" s="26">
        <v>0</v>
      </c>
    </row>
    <row r="1092" spans="1:38" x14ac:dyDescent="0.25">
      <c r="A1092" s="15">
        <v>1084</v>
      </c>
      <c r="B1092" s="16"/>
      <c r="C1092" s="17" t="s">
        <v>45</v>
      </c>
      <c r="D1092" s="17">
        <v>54159</v>
      </c>
      <c r="E1092" s="18">
        <v>44548.882638888892</v>
      </c>
      <c r="F1092" s="18">
        <v>44579</v>
      </c>
      <c r="G1092" s="19">
        <v>301800</v>
      </c>
      <c r="H1092" s="20"/>
      <c r="I1092" s="20"/>
      <c r="J1092" s="20">
        <v>0</v>
      </c>
      <c r="K1092" s="20">
        <v>0</v>
      </c>
      <c r="L1092" s="20"/>
      <c r="M1092" s="20"/>
      <c r="N1092" s="20">
        <v>0</v>
      </c>
      <c r="O1092" s="20">
        <v>301800</v>
      </c>
      <c r="P1092" s="16" t="s">
        <v>1131</v>
      </c>
      <c r="Q1092" s="19">
        <v>301800</v>
      </c>
      <c r="R1092" s="20"/>
      <c r="S1092" s="20"/>
      <c r="T1092" s="20"/>
      <c r="U1092" s="16">
        <v>0</v>
      </c>
      <c r="V1092" s="20"/>
      <c r="W1092" s="20"/>
      <c r="X1092" s="20"/>
      <c r="Y1092" s="20"/>
      <c r="Z1092" s="20"/>
      <c r="AA1092" s="20"/>
      <c r="AB1092" s="20"/>
      <c r="AC1092" s="16"/>
      <c r="AD1092" s="20"/>
      <c r="AE1092" s="20">
        <v>0</v>
      </c>
      <c r="AF1092" s="20"/>
      <c r="AG1092" s="25">
        <v>301800</v>
      </c>
      <c r="AH1092" s="16"/>
      <c r="AI1092" s="16"/>
      <c r="AJ1092" s="20">
        <v>301800</v>
      </c>
      <c r="AK1092" s="20"/>
      <c r="AL1092" s="26">
        <v>0</v>
      </c>
    </row>
    <row r="1093" spans="1:38" x14ac:dyDescent="0.25">
      <c r="A1093" s="15">
        <v>1085</v>
      </c>
      <c r="B1093" s="16"/>
      <c r="C1093" s="17" t="s">
        <v>45</v>
      </c>
      <c r="D1093" s="17">
        <v>54185</v>
      </c>
      <c r="E1093" s="18">
        <v>44549.847916666666</v>
      </c>
      <c r="F1093" s="18">
        <v>44579</v>
      </c>
      <c r="G1093" s="19">
        <v>66323</v>
      </c>
      <c r="H1093" s="20"/>
      <c r="I1093" s="20"/>
      <c r="J1093" s="20">
        <v>0</v>
      </c>
      <c r="K1093" s="20">
        <v>0</v>
      </c>
      <c r="L1093" s="20"/>
      <c r="M1093" s="20"/>
      <c r="N1093" s="20">
        <v>0</v>
      </c>
      <c r="O1093" s="20">
        <v>66323</v>
      </c>
      <c r="P1093" s="16" t="s">
        <v>1132</v>
      </c>
      <c r="Q1093" s="19">
        <v>66323</v>
      </c>
      <c r="R1093" s="20"/>
      <c r="S1093" s="20"/>
      <c r="T1093" s="20"/>
      <c r="U1093" s="16">
        <v>0</v>
      </c>
      <c r="V1093" s="20"/>
      <c r="W1093" s="20"/>
      <c r="X1093" s="20"/>
      <c r="Y1093" s="20"/>
      <c r="Z1093" s="20"/>
      <c r="AA1093" s="20"/>
      <c r="AB1093" s="20"/>
      <c r="AC1093" s="16"/>
      <c r="AD1093" s="20"/>
      <c r="AE1093" s="20">
        <v>0</v>
      </c>
      <c r="AF1093" s="20"/>
      <c r="AG1093" s="25">
        <v>66323</v>
      </c>
      <c r="AH1093" s="16"/>
      <c r="AI1093" s="16"/>
      <c r="AJ1093" s="20">
        <v>66323</v>
      </c>
      <c r="AK1093" s="20"/>
      <c r="AL1093" s="26">
        <v>0</v>
      </c>
    </row>
    <row r="1094" spans="1:38" x14ac:dyDescent="0.25">
      <c r="A1094" s="15">
        <v>1086</v>
      </c>
      <c r="B1094" s="16"/>
      <c r="C1094" s="17" t="s">
        <v>45</v>
      </c>
      <c r="D1094" s="17">
        <v>54206</v>
      </c>
      <c r="E1094" s="18">
        <v>44550.431250000001</v>
      </c>
      <c r="F1094" s="18">
        <v>44579</v>
      </c>
      <c r="G1094" s="19">
        <v>273514</v>
      </c>
      <c r="H1094" s="20"/>
      <c r="I1094" s="20"/>
      <c r="J1094" s="20">
        <v>0</v>
      </c>
      <c r="K1094" s="20">
        <v>0</v>
      </c>
      <c r="L1094" s="20"/>
      <c r="M1094" s="20"/>
      <c r="N1094" s="20">
        <v>0</v>
      </c>
      <c r="O1094" s="20">
        <v>273514</v>
      </c>
      <c r="P1094" s="16" t="s">
        <v>1133</v>
      </c>
      <c r="Q1094" s="19">
        <v>273514</v>
      </c>
      <c r="R1094" s="20"/>
      <c r="S1094" s="20"/>
      <c r="T1094" s="20"/>
      <c r="U1094" s="16">
        <v>0</v>
      </c>
      <c r="V1094" s="20"/>
      <c r="W1094" s="20"/>
      <c r="X1094" s="20"/>
      <c r="Y1094" s="20"/>
      <c r="Z1094" s="20"/>
      <c r="AA1094" s="20"/>
      <c r="AB1094" s="20"/>
      <c r="AC1094" s="16"/>
      <c r="AD1094" s="20"/>
      <c r="AE1094" s="20">
        <v>0</v>
      </c>
      <c r="AF1094" s="20"/>
      <c r="AG1094" s="25">
        <v>273514</v>
      </c>
      <c r="AH1094" s="16"/>
      <c r="AI1094" s="16"/>
      <c r="AJ1094" s="20">
        <v>273514</v>
      </c>
      <c r="AK1094" s="20"/>
      <c r="AL1094" s="26">
        <v>0</v>
      </c>
    </row>
    <row r="1095" spans="1:38" x14ac:dyDescent="0.25">
      <c r="A1095" s="15">
        <v>1087</v>
      </c>
      <c r="B1095" s="16"/>
      <c r="C1095" s="17" t="s">
        <v>45</v>
      </c>
      <c r="D1095" s="17">
        <v>54276</v>
      </c>
      <c r="E1095" s="18">
        <v>44550.945833333331</v>
      </c>
      <c r="F1095" s="18">
        <v>44579</v>
      </c>
      <c r="G1095" s="19">
        <v>63914</v>
      </c>
      <c r="H1095" s="20"/>
      <c r="I1095" s="20"/>
      <c r="J1095" s="20">
        <v>0</v>
      </c>
      <c r="K1095" s="20">
        <v>0</v>
      </c>
      <c r="L1095" s="20"/>
      <c r="M1095" s="20"/>
      <c r="N1095" s="20">
        <v>0</v>
      </c>
      <c r="O1095" s="20">
        <v>63914</v>
      </c>
      <c r="P1095" s="16" t="s">
        <v>1134</v>
      </c>
      <c r="Q1095" s="19">
        <v>63914</v>
      </c>
      <c r="R1095" s="20"/>
      <c r="S1095" s="20"/>
      <c r="T1095" s="20"/>
      <c r="U1095" s="16">
        <v>0</v>
      </c>
      <c r="V1095" s="20"/>
      <c r="W1095" s="20"/>
      <c r="X1095" s="20"/>
      <c r="Y1095" s="20"/>
      <c r="Z1095" s="20"/>
      <c r="AA1095" s="20"/>
      <c r="AB1095" s="20"/>
      <c r="AC1095" s="16"/>
      <c r="AD1095" s="20"/>
      <c r="AE1095" s="20">
        <v>0</v>
      </c>
      <c r="AF1095" s="20"/>
      <c r="AG1095" s="25">
        <v>63914</v>
      </c>
      <c r="AH1095" s="16"/>
      <c r="AI1095" s="16"/>
      <c r="AJ1095" s="20">
        <v>63914</v>
      </c>
      <c r="AK1095" s="20"/>
      <c r="AL1095" s="26">
        <v>0</v>
      </c>
    </row>
    <row r="1096" spans="1:38" x14ac:dyDescent="0.25">
      <c r="A1096" s="15">
        <v>1088</v>
      </c>
      <c r="B1096" s="16"/>
      <c r="C1096" s="17" t="s">
        <v>45</v>
      </c>
      <c r="D1096" s="17">
        <v>54295</v>
      </c>
      <c r="E1096" s="18">
        <v>44551.407638888886</v>
      </c>
      <c r="F1096" s="18">
        <v>44579</v>
      </c>
      <c r="G1096" s="19">
        <v>3772727</v>
      </c>
      <c r="H1096" s="20"/>
      <c r="I1096" s="20"/>
      <c r="J1096" s="20">
        <v>0</v>
      </c>
      <c r="K1096" s="20">
        <v>0</v>
      </c>
      <c r="L1096" s="20"/>
      <c r="M1096" s="20"/>
      <c r="N1096" s="20">
        <v>0</v>
      </c>
      <c r="O1096" s="20">
        <v>3772727</v>
      </c>
      <c r="P1096" s="16" t="s">
        <v>1135</v>
      </c>
      <c r="Q1096" s="19">
        <v>3772727</v>
      </c>
      <c r="R1096" s="20"/>
      <c r="S1096" s="20"/>
      <c r="T1096" s="20"/>
      <c r="U1096" s="16">
        <v>0</v>
      </c>
      <c r="V1096" s="20"/>
      <c r="W1096" s="20"/>
      <c r="X1096" s="20"/>
      <c r="Y1096" s="20"/>
      <c r="Z1096" s="20"/>
      <c r="AA1096" s="20"/>
      <c r="AB1096" s="20"/>
      <c r="AC1096" s="16">
        <v>252100</v>
      </c>
      <c r="AD1096" s="20"/>
      <c r="AE1096" s="20">
        <v>0</v>
      </c>
      <c r="AF1096" s="20"/>
      <c r="AG1096" s="25">
        <v>3520627</v>
      </c>
      <c r="AH1096" s="16"/>
      <c r="AI1096" s="16"/>
      <c r="AJ1096" s="20">
        <v>3520627</v>
      </c>
      <c r="AK1096" s="20"/>
      <c r="AL1096" s="26">
        <v>0</v>
      </c>
    </row>
    <row r="1097" spans="1:38" x14ac:dyDescent="0.25">
      <c r="A1097" s="15">
        <v>1089</v>
      </c>
      <c r="B1097" s="16"/>
      <c r="C1097" s="17" t="s">
        <v>45</v>
      </c>
      <c r="D1097" s="17">
        <v>54329</v>
      </c>
      <c r="E1097" s="18">
        <v>44551.645138888889</v>
      </c>
      <c r="F1097" s="18">
        <v>44579</v>
      </c>
      <c r="G1097" s="19">
        <v>2953723</v>
      </c>
      <c r="H1097" s="20"/>
      <c r="I1097" s="20"/>
      <c r="J1097" s="20">
        <v>0</v>
      </c>
      <c r="K1097" s="20">
        <v>0</v>
      </c>
      <c r="L1097" s="20"/>
      <c r="M1097" s="20"/>
      <c r="N1097" s="20">
        <v>0</v>
      </c>
      <c r="O1097" s="20">
        <v>2953723</v>
      </c>
      <c r="P1097" s="16" t="s">
        <v>1136</v>
      </c>
      <c r="Q1097" s="19">
        <v>2953723</v>
      </c>
      <c r="R1097" s="20"/>
      <c r="S1097" s="20"/>
      <c r="T1097" s="20"/>
      <c r="U1097" s="16">
        <v>0</v>
      </c>
      <c r="V1097" s="20"/>
      <c r="W1097" s="20"/>
      <c r="X1097" s="20"/>
      <c r="Y1097" s="20"/>
      <c r="Z1097" s="20"/>
      <c r="AA1097" s="20"/>
      <c r="AB1097" s="20"/>
      <c r="AC1097" s="16">
        <v>121800</v>
      </c>
      <c r="AD1097" s="20"/>
      <c r="AE1097" s="20">
        <v>0</v>
      </c>
      <c r="AF1097" s="20"/>
      <c r="AG1097" s="25">
        <v>2831923</v>
      </c>
      <c r="AH1097" s="16"/>
      <c r="AI1097" s="16"/>
      <c r="AJ1097" s="20">
        <v>2831923</v>
      </c>
      <c r="AK1097" s="20"/>
      <c r="AL1097" s="26">
        <v>0</v>
      </c>
    </row>
    <row r="1098" spans="1:38" x14ac:dyDescent="0.25">
      <c r="A1098" s="15">
        <v>1090</v>
      </c>
      <c r="B1098" s="16"/>
      <c r="C1098" s="17" t="s">
        <v>45</v>
      </c>
      <c r="D1098" s="17">
        <v>54335</v>
      </c>
      <c r="E1098" s="18">
        <v>44551.711111111108</v>
      </c>
      <c r="F1098" s="18">
        <v>44579</v>
      </c>
      <c r="G1098" s="19">
        <v>107628</v>
      </c>
      <c r="H1098" s="20"/>
      <c r="I1098" s="20"/>
      <c r="J1098" s="20">
        <v>0</v>
      </c>
      <c r="K1098" s="20">
        <v>0</v>
      </c>
      <c r="L1098" s="20"/>
      <c r="M1098" s="20"/>
      <c r="N1098" s="20">
        <v>0</v>
      </c>
      <c r="O1098" s="20">
        <v>107628</v>
      </c>
      <c r="P1098" s="16" t="s">
        <v>1137</v>
      </c>
      <c r="Q1098" s="19">
        <v>107628</v>
      </c>
      <c r="R1098" s="20"/>
      <c r="S1098" s="20"/>
      <c r="T1098" s="20"/>
      <c r="U1098" s="16">
        <v>0</v>
      </c>
      <c r="V1098" s="20"/>
      <c r="W1098" s="20"/>
      <c r="X1098" s="20"/>
      <c r="Y1098" s="20"/>
      <c r="Z1098" s="20"/>
      <c r="AA1098" s="20"/>
      <c r="AB1098" s="20"/>
      <c r="AC1098" s="16"/>
      <c r="AD1098" s="20"/>
      <c r="AE1098" s="20">
        <v>0</v>
      </c>
      <c r="AF1098" s="20"/>
      <c r="AG1098" s="25">
        <v>107628</v>
      </c>
      <c r="AH1098" s="16"/>
      <c r="AI1098" s="16"/>
      <c r="AJ1098" s="20">
        <v>107628</v>
      </c>
      <c r="AK1098" s="20"/>
      <c r="AL1098" s="26">
        <v>0</v>
      </c>
    </row>
    <row r="1099" spans="1:38" x14ac:dyDescent="0.25">
      <c r="A1099" s="15">
        <v>1091</v>
      </c>
      <c r="B1099" s="16"/>
      <c r="C1099" s="17" t="s">
        <v>45</v>
      </c>
      <c r="D1099" s="17">
        <v>54433</v>
      </c>
      <c r="E1099" s="18">
        <v>44553.297222222223</v>
      </c>
      <c r="F1099" s="18">
        <v>44579</v>
      </c>
      <c r="G1099" s="19">
        <v>109700</v>
      </c>
      <c r="H1099" s="20"/>
      <c r="I1099" s="20"/>
      <c r="J1099" s="20">
        <v>0</v>
      </c>
      <c r="K1099" s="20">
        <v>0</v>
      </c>
      <c r="L1099" s="20"/>
      <c r="M1099" s="20"/>
      <c r="N1099" s="20">
        <v>0</v>
      </c>
      <c r="O1099" s="20">
        <v>109700</v>
      </c>
      <c r="P1099" s="16" t="s">
        <v>1138</v>
      </c>
      <c r="Q1099" s="19">
        <v>109700</v>
      </c>
      <c r="R1099" s="20"/>
      <c r="S1099" s="20">
        <v>109700</v>
      </c>
      <c r="T1099" s="20"/>
      <c r="U1099" s="16">
        <v>0</v>
      </c>
      <c r="V1099" s="20"/>
      <c r="W1099" s="20"/>
      <c r="X1099" s="20"/>
      <c r="Y1099" s="20"/>
      <c r="Z1099" s="20"/>
      <c r="AA1099" s="20"/>
      <c r="AB1099" s="20"/>
      <c r="AC1099" s="16"/>
      <c r="AD1099" s="20"/>
      <c r="AE1099" s="20"/>
      <c r="AF1099" s="20"/>
      <c r="AG1099" s="25">
        <v>0</v>
      </c>
      <c r="AH1099" s="16"/>
      <c r="AI1099" s="16"/>
      <c r="AJ1099" s="20"/>
      <c r="AK1099" s="20"/>
      <c r="AL1099" s="26">
        <v>0</v>
      </c>
    </row>
    <row r="1100" spans="1:38" x14ac:dyDescent="0.25">
      <c r="A1100" s="15">
        <v>1092</v>
      </c>
      <c r="B1100" s="16"/>
      <c r="C1100" s="17" t="s">
        <v>45</v>
      </c>
      <c r="D1100" s="17">
        <v>54446</v>
      </c>
      <c r="E1100" s="18">
        <v>44553.402083333334</v>
      </c>
      <c r="F1100" s="18">
        <v>44579</v>
      </c>
      <c r="G1100" s="19">
        <v>6500</v>
      </c>
      <c r="H1100" s="20"/>
      <c r="I1100" s="20"/>
      <c r="J1100" s="20">
        <v>0</v>
      </c>
      <c r="K1100" s="20">
        <v>0</v>
      </c>
      <c r="L1100" s="20"/>
      <c r="M1100" s="20"/>
      <c r="N1100" s="20">
        <v>0</v>
      </c>
      <c r="O1100" s="20">
        <v>6500</v>
      </c>
      <c r="P1100" s="16" t="s">
        <v>1139</v>
      </c>
      <c r="Q1100" s="19">
        <v>6500</v>
      </c>
      <c r="R1100" s="20"/>
      <c r="S1100" s="20"/>
      <c r="T1100" s="20"/>
      <c r="U1100" s="16">
        <v>0</v>
      </c>
      <c r="V1100" s="20"/>
      <c r="W1100" s="20"/>
      <c r="X1100" s="20"/>
      <c r="Y1100" s="20"/>
      <c r="Z1100" s="20"/>
      <c r="AA1100" s="20"/>
      <c r="AB1100" s="20"/>
      <c r="AC1100" s="16"/>
      <c r="AD1100" s="20"/>
      <c r="AE1100" s="20">
        <v>0</v>
      </c>
      <c r="AF1100" s="20"/>
      <c r="AG1100" s="25">
        <v>6500</v>
      </c>
      <c r="AH1100" s="16"/>
      <c r="AI1100" s="16"/>
      <c r="AJ1100" s="20">
        <v>6500</v>
      </c>
      <c r="AK1100" s="20"/>
      <c r="AL1100" s="26">
        <v>0</v>
      </c>
    </row>
    <row r="1101" spans="1:38" x14ac:dyDescent="0.25">
      <c r="A1101" s="15">
        <v>1093</v>
      </c>
      <c r="B1101" s="16"/>
      <c r="C1101" s="17" t="s">
        <v>45</v>
      </c>
      <c r="D1101" s="17">
        <v>54528</v>
      </c>
      <c r="E1101" s="18">
        <v>44554.375</v>
      </c>
      <c r="F1101" s="18">
        <v>44579</v>
      </c>
      <c r="G1101" s="19">
        <v>64170</v>
      </c>
      <c r="H1101" s="20"/>
      <c r="I1101" s="20"/>
      <c r="J1101" s="20">
        <v>0</v>
      </c>
      <c r="K1101" s="20">
        <v>0</v>
      </c>
      <c r="L1101" s="20"/>
      <c r="M1101" s="20"/>
      <c r="N1101" s="20">
        <v>0</v>
      </c>
      <c r="O1101" s="20">
        <v>64170</v>
      </c>
      <c r="P1101" s="16" t="s">
        <v>1140</v>
      </c>
      <c r="Q1101" s="19">
        <v>64170</v>
      </c>
      <c r="R1101" s="20"/>
      <c r="S1101" s="20"/>
      <c r="T1101" s="20"/>
      <c r="U1101" s="16">
        <v>0</v>
      </c>
      <c r="V1101" s="20"/>
      <c r="W1101" s="20"/>
      <c r="X1101" s="20"/>
      <c r="Y1101" s="20"/>
      <c r="Z1101" s="20"/>
      <c r="AA1101" s="20"/>
      <c r="AB1101" s="20"/>
      <c r="AC1101" s="16"/>
      <c r="AD1101" s="20"/>
      <c r="AE1101" s="20">
        <v>0</v>
      </c>
      <c r="AF1101" s="20"/>
      <c r="AG1101" s="25">
        <v>64170</v>
      </c>
      <c r="AH1101" s="16"/>
      <c r="AI1101" s="16"/>
      <c r="AJ1101" s="20">
        <v>64170</v>
      </c>
      <c r="AK1101" s="20"/>
      <c r="AL1101" s="26">
        <v>0</v>
      </c>
    </row>
    <row r="1102" spans="1:38" x14ac:dyDescent="0.25">
      <c r="A1102" s="15">
        <v>1094</v>
      </c>
      <c r="B1102" s="16"/>
      <c r="C1102" s="17" t="s">
        <v>45</v>
      </c>
      <c r="D1102" s="17">
        <v>54552</v>
      </c>
      <c r="E1102" s="18">
        <v>44555.074305555558</v>
      </c>
      <c r="F1102" s="18">
        <v>44579</v>
      </c>
      <c r="G1102" s="19">
        <v>136113</v>
      </c>
      <c r="H1102" s="20"/>
      <c r="I1102" s="20"/>
      <c r="J1102" s="20">
        <v>0</v>
      </c>
      <c r="K1102" s="20">
        <v>0</v>
      </c>
      <c r="L1102" s="20"/>
      <c r="M1102" s="20"/>
      <c r="N1102" s="20">
        <v>0</v>
      </c>
      <c r="O1102" s="20">
        <v>136113</v>
      </c>
      <c r="P1102" s="16" t="s">
        <v>1141</v>
      </c>
      <c r="Q1102" s="19">
        <v>136113</v>
      </c>
      <c r="R1102" s="20"/>
      <c r="S1102" s="20"/>
      <c r="T1102" s="20"/>
      <c r="U1102" s="16">
        <v>0</v>
      </c>
      <c r="V1102" s="20"/>
      <c r="W1102" s="20"/>
      <c r="X1102" s="20"/>
      <c r="Y1102" s="20"/>
      <c r="Z1102" s="20"/>
      <c r="AA1102" s="20"/>
      <c r="AB1102" s="20"/>
      <c r="AC1102" s="16"/>
      <c r="AD1102" s="20"/>
      <c r="AE1102" s="20">
        <v>0</v>
      </c>
      <c r="AF1102" s="20"/>
      <c r="AG1102" s="25">
        <v>136113</v>
      </c>
      <c r="AH1102" s="16"/>
      <c r="AI1102" s="16"/>
      <c r="AJ1102" s="20">
        <v>136113</v>
      </c>
      <c r="AK1102" s="20"/>
      <c r="AL1102" s="26">
        <v>0</v>
      </c>
    </row>
    <row r="1103" spans="1:38" x14ac:dyDescent="0.25">
      <c r="A1103" s="15">
        <v>1095</v>
      </c>
      <c r="B1103" s="16"/>
      <c r="C1103" s="17" t="s">
        <v>45</v>
      </c>
      <c r="D1103" s="17">
        <v>54616</v>
      </c>
      <c r="E1103" s="18">
        <v>44556.395138888889</v>
      </c>
      <c r="F1103" s="18">
        <v>44579</v>
      </c>
      <c r="G1103" s="19">
        <v>296400</v>
      </c>
      <c r="H1103" s="20"/>
      <c r="I1103" s="20"/>
      <c r="J1103" s="20">
        <v>0</v>
      </c>
      <c r="K1103" s="20">
        <v>0</v>
      </c>
      <c r="L1103" s="20"/>
      <c r="M1103" s="20"/>
      <c r="N1103" s="20">
        <v>0</v>
      </c>
      <c r="O1103" s="20">
        <v>296400</v>
      </c>
      <c r="P1103" s="16" t="s">
        <v>1142</v>
      </c>
      <c r="Q1103" s="19">
        <v>296400</v>
      </c>
      <c r="R1103" s="20"/>
      <c r="S1103" s="20"/>
      <c r="T1103" s="20"/>
      <c r="U1103" s="16">
        <v>0</v>
      </c>
      <c r="V1103" s="20"/>
      <c r="W1103" s="20"/>
      <c r="X1103" s="20"/>
      <c r="Y1103" s="20"/>
      <c r="Z1103" s="20"/>
      <c r="AA1103" s="20"/>
      <c r="AB1103" s="20"/>
      <c r="AC1103" s="16"/>
      <c r="AD1103" s="20"/>
      <c r="AE1103" s="20">
        <v>0</v>
      </c>
      <c r="AF1103" s="20"/>
      <c r="AG1103" s="25">
        <v>296400</v>
      </c>
      <c r="AH1103" s="16"/>
      <c r="AI1103" s="16"/>
      <c r="AJ1103" s="20">
        <v>296400</v>
      </c>
      <c r="AK1103" s="20"/>
      <c r="AL1103" s="26">
        <v>0</v>
      </c>
    </row>
    <row r="1104" spans="1:38" x14ac:dyDescent="0.25">
      <c r="A1104" s="15">
        <v>1096</v>
      </c>
      <c r="B1104" s="16"/>
      <c r="C1104" s="17" t="s">
        <v>45</v>
      </c>
      <c r="D1104" s="17">
        <v>54642</v>
      </c>
      <c r="E1104" s="18">
        <v>44556.749305555553</v>
      </c>
      <c r="F1104" s="18">
        <v>44579</v>
      </c>
      <c r="G1104" s="19">
        <v>648894</v>
      </c>
      <c r="H1104" s="20"/>
      <c r="I1104" s="20"/>
      <c r="J1104" s="20">
        <v>0</v>
      </c>
      <c r="K1104" s="20">
        <v>0</v>
      </c>
      <c r="L1104" s="20"/>
      <c r="M1104" s="20"/>
      <c r="N1104" s="20">
        <v>0</v>
      </c>
      <c r="O1104" s="20">
        <v>648894</v>
      </c>
      <c r="P1104" s="16" t="s">
        <v>1143</v>
      </c>
      <c r="Q1104" s="19">
        <v>648894</v>
      </c>
      <c r="R1104" s="20"/>
      <c r="S1104" s="20"/>
      <c r="T1104" s="20"/>
      <c r="U1104" s="16">
        <v>0</v>
      </c>
      <c r="V1104" s="20"/>
      <c r="W1104" s="20"/>
      <c r="X1104" s="20"/>
      <c r="Y1104" s="20"/>
      <c r="Z1104" s="20"/>
      <c r="AA1104" s="20"/>
      <c r="AB1104" s="20"/>
      <c r="AC1104" s="16"/>
      <c r="AD1104" s="20"/>
      <c r="AE1104" s="20">
        <v>0</v>
      </c>
      <c r="AF1104" s="20"/>
      <c r="AG1104" s="25">
        <v>648894</v>
      </c>
      <c r="AH1104" s="16"/>
      <c r="AI1104" s="16"/>
      <c r="AJ1104" s="20">
        <v>648894</v>
      </c>
      <c r="AK1104" s="20"/>
      <c r="AL1104" s="26">
        <v>0</v>
      </c>
    </row>
    <row r="1105" spans="1:38" x14ac:dyDescent="0.25">
      <c r="A1105" s="15">
        <v>1097</v>
      </c>
      <c r="B1105" s="16"/>
      <c r="C1105" s="17" t="s">
        <v>45</v>
      </c>
      <c r="D1105" s="17">
        <v>54679</v>
      </c>
      <c r="E1105" s="18">
        <v>44557.362500000003</v>
      </c>
      <c r="F1105" s="18">
        <v>44579</v>
      </c>
      <c r="G1105" s="19">
        <v>288278</v>
      </c>
      <c r="H1105" s="20"/>
      <c r="I1105" s="20"/>
      <c r="J1105" s="20">
        <v>0</v>
      </c>
      <c r="K1105" s="20">
        <v>0</v>
      </c>
      <c r="L1105" s="20"/>
      <c r="M1105" s="20"/>
      <c r="N1105" s="20">
        <v>0</v>
      </c>
      <c r="O1105" s="20">
        <v>288278</v>
      </c>
      <c r="P1105" s="16" t="s">
        <v>1144</v>
      </c>
      <c r="Q1105" s="19">
        <v>288278</v>
      </c>
      <c r="R1105" s="20"/>
      <c r="S1105" s="20"/>
      <c r="T1105" s="20"/>
      <c r="U1105" s="16">
        <v>0</v>
      </c>
      <c r="V1105" s="20"/>
      <c r="W1105" s="20"/>
      <c r="X1105" s="20"/>
      <c r="Y1105" s="20"/>
      <c r="Z1105" s="20"/>
      <c r="AA1105" s="20"/>
      <c r="AB1105" s="20"/>
      <c r="AC1105" s="16"/>
      <c r="AD1105" s="20"/>
      <c r="AE1105" s="20">
        <v>0</v>
      </c>
      <c r="AF1105" s="20"/>
      <c r="AG1105" s="25">
        <v>288278</v>
      </c>
      <c r="AH1105" s="16"/>
      <c r="AI1105" s="16"/>
      <c r="AJ1105" s="20">
        <v>288278</v>
      </c>
      <c r="AK1105" s="20"/>
      <c r="AL1105" s="26">
        <v>0</v>
      </c>
    </row>
    <row r="1106" spans="1:38" x14ac:dyDescent="0.25">
      <c r="A1106" s="15">
        <v>1098</v>
      </c>
      <c r="B1106" s="16"/>
      <c r="C1106" s="17" t="s">
        <v>45</v>
      </c>
      <c r="D1106" s="17">
        <v>54743</v>
      </c>
      <c r="E1106" s="18">
        <v>44557.806250000001</v>
      </c>
      <c r="F1106" s="18">
        <v>44579</v>
      </c>
      <c r="G1106" s="19">
        <v>59600</v>
      </c>
      <c r="H1106" s="20"/>
      <c r="I1106" s="20"/>
      <c r="J1106" s="20">
        <v>0</v>
      </c>
      <c r="K1106" s="20">
        <v>0</v>
      </c>
      <c r="L1106" s="20"/>
      <c r="M1106" s="20"/>
      <c r="N1106" s="20">
        <v>0</v>
      </c>
      <c r="O1106" s="20">
        <v>59600</v>
      </c>
      <c r="P1106" s="16" t="s">
        <v>1145</v>
      </c>
      <c r="Q1106" s="19">
        <v>59600</v>
      </c>
      <c r="R1106" s="20"/>
      <c r="S1106" s="20"/>
      <c r="T1106" s="20"/>
      <c r="U1106" s="16">
        <v>0</v>
      </c>
      <c r="V1106" s="20"/>
      <c r="W1106" s="20"/>
      <c r="X1106" s="20"/>
      <c r="Y1106" s="20"/>
      <c r="Z1106" s="20"/>
      <c r="AA1106" s="20"/>
      <c r="AB1106" s="20"/>
      <c r="AC1106" s="16"/>
      <c r="AD1106" s="20"/>
      <c r="AE1106" s="20">
        <v>0</v>
      </c>
      <c r="AF1106" s="20"/>
      <c r="AG1106" s="25">
        <v>59600</v>
      </c>
      <c r="AH1106" s="16"/>
      <c r="AI1106" s="16"/>
      <c r="AJ1106" s="20">
        <v>59600</v>
      </c>
      <c r="AK1106" s="20"/>
      <c r="AL1106" s="26">
        <v>0</v>
      </c>
    </row>
    <row r="1107" spans="1:38" x14ac:dyDescent="0.25">
      <c r="A1107" s="15">
        <v>1099</v>
      </c>
      <c r="B1107" s="16"/>
      <c r="C1107" s="17" t="s">
        <v>45</v>
      </c>
      <c r="D1107" s="17">
        <v>54754</v>
      </c>
      <c r="E1107" s="18">
        <v>44557.861805555556</v>
      </c>
      <c r="F1107" s="18">
        <v>44579</v>
      </c>
      <c r="G1107" s="19">
        <v>80800</v>
      </c>
      <c r="H1107" s="20"/>
      <c r="I1107" s="20"/>
      <c r="J1107" s="20">
        <v>0</v>
      </c>
      <c r="K1107" s="20">
        <v>0</v>
      </c>
      <c r="L1107" s="20"/>
      <c r="M1107" s="20"/>
      <c r="N1107" s="20">
        <v>0</v>
      </c>
      <c r="O1107" s="20">
        <v>80800</v>
      </c>
      <c r="P1107" s="16" t="s">
        <v>1146</v>
      </c>
      <c r="Q1107" s="19">
        <v>80800</v>
      </c>
      <c r="R1107" s="20"/>
      <c r="S1107" s="20">
        <v>80800</v>
      </c>
      <c r="T1107" s="20"/>
      <c r="U1107" s="16">
        <v>0</v>
      </c>
      <c r="V1107" s="20"/>
      <c r="W1107" s="20"/>
      <c r="X1107" s="20"/>
      <c r="Y1107" s="20"/>
      <c r="Z1107" s="20"/>
      <c r="AA1107" s="20"/>
      <c r="AB1107" s="20"/>
      <c r="AC1107" s="16"/>
      <c r="AD1107" s="20"/>
      <c r="AE1107" s="20"/>
      <c r="AF1107" s="20"/>
      <c r="AG1107" s="25">
        <v>0</v>
      </c>
      <c r="AH1107" s="16"/>
      <c r="AI1107" s="16"/>
      <c r="AJ1107" s="20"/>
      <c r="AK1107" s="20"/>
      <c r="AL1107" s="26">
        <v>0</v>
      </c>
    </row>
    <row r="1108" spans="1:38" x14ac:dyDescent="0.25">
      <c r="A1108" s="15">
        <v>1100</v>
      </c>
      <c r="B1108" s="16"/>
      <c r="C1108" s="17" t="s">
        <v>45</v>
      </c>
      <c r="D1108" s="17">
        <v>54761</v>
      </c>
      <c r="E1108" s="18">
        <v>44557.929166666669</v>
      </c>
      <c r="F1108" s="18">
        <v>44579</v>
      </c>
      <c r="G1108" s="19">
        <v>113491</v>
      </c>
      <c r="H1108" s="20"/>
      <c r="I1108" s="20"/>
      <c r="J1108" s="20">
        <v>0</v>
      </c>
      <c r="K1108" s="20">
        <v>0</v>
      </c>
      <c r="L1108" s="20"/>
      <c r="M1108" s="20"/>
      <c r="N1108" s="20">
        <v>0</v>
      </c>
      <c r="O1108" s="20">
        <v>113491</v>
      </c>
      <c r="P1108" s="16" t="s">
        <v>1147</v>
      </c>
      <c r="Q1108" s="19">
        <v>113491</v>
      </c>
      <c r="R1108" s="20"/>
      <c r="S1108" s="20"/>
      <c r="T1108" s="20"/>
      <c r="U1108" s="16">
        <v>0</v>
      </c>
      <c r="V1108" s="20"/>
      <c r="W1108" s="20"/>
      <c r="X1108" s="20"/>
      <c r="Y1108" s="20"/>
      <c r="Z1108" s="20"/>
      <c r="AA1108" s="20"/>
      <c r="AB1108" s="20"/>
      <c r="AC1108" s="16"/>
      <c r="AD1108" s="20"/>
      <c r="AE1108" s="20">
        <v>0</v>
      </c>
      <c r="AF1108" s="20"/>
      <c r="AG1108" s="25">
        <v>113491</v>
      </c>
      <c r="AH1108" s="16"/>
      <c r="AI1108" s="16"/>
      <c r="AJ1108" s="20">
        <v>113491</v>
      </c>
      <c r="AK1108" s="20"/>
      <c r="AL1108" s="26">
        <v>0</v>
      </c>
    </row>
    <row r="1109" spans="1:38" x14ac:dyDescent="0.25">
      <c r="A1109" s="15">
        <v>1101</v>
      </c>
      <c r="B1109" s="16"/>
      <c r="C1109" s="17" t="s">
        <v>45</v>
      </c>
      <c r="D1109" s="17">
        <v>54795</v>
      </c>
      <c r="E1109" s="18">
        <v>44558.453472222223</v>
      </c>
      <c r="F1109" s="18">
        <v>44579</v>
      </c>
      <c r="G1109" s="19">
        <v>122361</v>
      </c>
      <c r="H1109" s="20"/>
      <c r="I1109" s="20"/>
      <c r="J1109" s="20">
        <v>0</v>
      </c>
      <c r="K1109" s="20">
        <v>0</v>
      </c>
      <c r="L1109" s="20"/>
      <c r="M1109" s="20"/>
      <c r="N1109" s="20">
        <v>0</v>
      </c>
      <c r="O1109" s="20">
        <v>122361</v>
      </c>
      <c r="P1109" s="16" t="s">
        <v>1148</v>
      </c>
      <c r="Q1109" s="19">
        <v>122361</v>
      </c>
      <c r="R1109" s="20"/>
      <c r="S1109" s="20"/>
      <c r="T1109" s="20"/>
      <c r="U1109" s="16">
        <v>0</v>
      </c>
      <c r="V1109" s="20"/>
      <c r="W1109" s="20"/>
      <c r="X1109" s="20"/>
      <c r="Y1109" s="20"/>
      <c r="Z1109" s="20"/>
      <c r="AA1109" s="20"/>
      <c r="AB1109" s="20"/>
      <c r="AC1109" s="16"/>
      <c r="AD1109" s="20"/>
      <c r="AE1109" s="20">
        <v>0</v>
      </c>
      <c r="AF1109" s="20"/>
      <c r="AG1109" s="25">
        <v>122361</v>
      </c>
      <c r="AH1109" s="16"/>
      <c r="AI1109" s="16"/>
      <c r="AJ1109" s="20">
        <v>122361</v>
      </c>
      <c r="AK1109" s="20"/>
      <c r="AL1109" s="26">
        <v>0</v>
      </c>
    </row>
    <row r="1110" spans="1:38" x14ac:dyDescent="0.25">
      <c r="A1110" s="15">
        <v>1102</v>
      </c>
      <c r="B1110" s="16"/>
      <c r="C1110" s="17" t="s">
        <v>45</v>
      </c>
      <c r="D1110" s="17">
        <v>54838</v>
      </c>
      <c r="E1110" s="18">
        <v>44558.611111111109</v>
      </c>
      <c r="F1110" s="18">
        <v>44579</v>
      </c>
      <c r="G1110" s="19">
        <v>6500</v>
      </c>
      <c r="H1110" s="20"/>
      <c r="I1110" s="20"/>
      <c r="J1110" s="20">
        <v>0</v>
      </c>
      <c r="K1110" s="20">
        <v>0</v>
      </c>
      <c r="L1110" s="20"/>
      <c r="M1110" s="20"/>
      <c r="N1110" s="20">
        <v>0</v>
      </c>
      <c r="O1110" s="20">
        <v>6500</v>
      </c>
      <c r="P1110" s="16" t="s">
        <v>1149</v>
      </c>
      <c r="Q1110" s="19">
        <v>6500</v>
      </c>
      <c r="R1110" s="20"/>
      <c r="S1110" s="20"/>
      <c r="T1110" s="20"/>
      <c r="U1110" s="16">
        <v>0</v>
      </c>
      <c r="V1110" s="20"/>
      <c r="W1110" s="20"/>
      <c r="X1110" s="20"/>
      <c r="Y1110" s="20"/>
      <c r="Z1110" s="20"/>
      <c r="AA1110" s="20"/>
      <c r="AB1110" s="20"/>
      <c r="AC1110" s="16"/>
      <c r="AD1110" s="20"/>
      <c r="AE1110" s="20">
        <v>0</v>
      </c>
      <c r="AF1110" s="20"/>
      <c r="AG1110" s="25">
        <v>6500</v>
      </c>
      <c r="AH1110" s="16"/>
      <c r="AI1110" s="16"/>
      <c r="AJ1110" s="20">
        <v>6500</v>
      </c>
      <c r="AK1110" s="20"/>
      <c r="AL1110" s="26">
        <v>0</v>
      </c>
    </row>
    <row r="1111" spans="1:38" x14ac:dyDescent="0.25">
      <c r="A1111" s="15">
        <v>1103</v>
      </c>
      <c r="B1111" s="16"/>
      <c r="C1111" s="17" t="s">
        <v>45</v>
      </c>
      <c r="D1111" s="17">
        <v>54843</v>
      </c>
      <c r="E1111" s="18">
        <v>44558.679166666669</v>
      </c>
      <c r="F1111" s="18">
        <v>44579</v>
      </c>
      <c r="G1111" s="19">
        <v>182000</v>
      </c>
      <c r="H1111" s="20"/>
      <c r="I1111" s="20"/>
      <c r="J1111" s="20">
        <v>0</v>
      </c>
      <c r="K1111" s="20">
        <v>0</v>
      </c>
      <c r="L1111" s="20"/>
      <c r="M1111" s="20"/>
      <c r="N1111" s="20">
        <v>0</v>
      </c>
      <c r="O1111" s="20">
        <v>182000</v>
      </c>
      <c r="P1111" s="16" t="s">
        <v>1150</v>
      </c>
      <c r="Q1111" s="19">
        <v>182000</v>
      </c>
      <c r="R1111" s="20"/>
      <c r="S1111" s="20"/>
      <c r="T1111" s="20"/>
      <c r="U1111" s="16">
        <v>0</v>
      </c>
      <c r="V1111" s="20"/>
      <c r="W1111" s="20"/>
      <c r="X1111" s="20"/>
      <c r="Y1111" s="20"/>
      <c r="Z1111" s="20"/>
      <c r="AA1111" s="20"/>
      <c r="AB1111" s="20"/>
      <c r="AC1111" s="16"/>
      <c r="AD1111" s="20"/>
      <c r="AE1111" s="20">
        <v>0</v>
      </c>
      <c r="AF1111" s="20"/>
      <c r="AG1111" s="25">
        <v>182000</v>
      </c>
      <c r="AH1111" s="16"/>
      <c r="AI1111" s="16"/>
      <c r="AJ1111" s="20">
        <v>182000</v>
      </c>
      <c r="AK1111" s="20"/>
      <c r="AL1111" s="26">
        <v>0</v>
      </c>
    </row>
    <row r="1112" spans="1:38" x14ac:dyDescent="0.25">
      <c r="A1112" s="15">
        <v>1104</v>
      </c>
      <c r="B1112" s="16"/>
      <c r="C1112" s="17" t="s">
        <v>45</v>
      </c>
      <c r="D1112" s="17">
        <v>54855</v>
      </c>
      <c r="E1112" s="18">
        <v>44558.884722222225</v>
      </c>
      <c r="F1112" s="18">
        <v>44579</v>
      </c>
      <c r="G1112" s="19">
        <v>63914</v>
      </c>
      <c r="H1112" s="20"/>
      <c r="I1112" s="20"/>
      <c r="J1112" s="20">
        <v>0</v>
      </c>
      <c r="K1112" s="20">
        <v>0</v>
      </c>
      <c r="L1112" s="20"/>
      <c r="M1112" s="20"/>
      <c r="N1112" s="20">
        <v>0</v>
      </c>
      <c r="O1112" s="20">
        <v>63914</v>
      </c>
      <c r="P1112" s="16" t="s">
        <v>1151</v>
      </c>
      <c r="Q1112" s="19">
        <v>63914</v>
      </c>
      <c r="R1112" s="20"/>
      <c r="S1112" s="20"/>
      <c r="T1112" s="20"/>
      <c r="U1112" s="16">
        <v>0</v>
      </c>
      <c r="V1112" s="20"/>
      <c r="W1112" s="20"/>
      <c r="X1112" s="20"/>
      <c r="Y1112" s="20"/>
      <c r="Z1112" s="20"/>
      <c r="AA1112" s="20"/>
      <c r="AB1112" s="20"/>
      <c r="AC1112" s="16"/>
      <c r="AD1112" s="20"/>
      <c r="AE1112" s="20">
        <v>0</v>
      </c>
      <c r="AF1112" s="20"/>
      <c r="AG1112" s="25">
        <v>63914</v>
      </c>
      <c r="AH1112" s="16"/>
      <c r="AI1112" s="16"/>
      <c r="AJ1112" s="20">
        <v>63914</v>
      </c>
      <c r="AK1112" s="20"/>
      <c r="AL1112" s="26">
        <v>0</v>
      </c>
    </row>
    <row r="1113" spans="1:38" x14ac:dyDescent="0.25">
      <c r="A1113" s="15">
        <v>1105</v>
      </c>
      <c r="B1113" s="16"/>
      <c r="C1113" s="17" t="s">
        <v>45</v>
      </c>
      <c r="D1113" s="17">
        <v>54856</v>
      </c>
      <c r="E1113" s="18">
        <v>44558.886111111111</v>
      </c>
      <c r="F1113" s="18">
        <v>44579</v>
      </c>
      <c r="G1113" s="19">
        <v>80800</v>
      </c>
      <c r="H1113" s="20"/>
      <c r="I1113" s="20"/>
      <c r="J1113" s="20">
        <v>0</v>
      </c>
      <c r="K1113" s="20">
        <v>0</v>
      </c>
      <c r="L1113" s="20"/>
      <c r="M1113" s="20"/>
      <c r="N1113" s="20">
        <v>0</v>
      </c>
      <c r="O1113" s="20">
        <v>80800</v>
      </c>
      <c r="P1113" s="16" t="s">
        <v>1152</v>
      </c>
      <c r="Q1113" s="19">
        <v>80800</v>
      </c>
      <c r="R1113" s="20"/>
      <c r="S1113" s="20">
        <v>80800</v>
      </c>
      <c r="T1113" s="20"/>
      <c r="U1113" s="16">
        <v>0</v>
      </c>
      <c r="V1113" s="20"/>
      <c r="W1113" s="20"/>
      <c r="X1113" s="20"/>
      <c r="Y1113" s="20"/>
      <c r="Z1113" s="20"/>
      <c r="AA1113" s="20"/>
      <c r="AB1113" s="20"/>
      <c r="AC1113" s="16"/>
      <c r="AD1113" s="20"/>
      <c r="AE1113" s="20"/>
      <c r="AF1113" s="20"/>
      <c r="AG1113" s="25">
        <v>0</v>
      </c>
      <c r="AH1113" s="16"/>
      <c r="AI1113" s="16"/>
      <c r="AJ1113" s="20"/>
      <c r="AK1113" s="20"/>
      <c r="AL1113" s="26">
        <v>0</v>
      </c>
    </row>
    <row r="1114" spans="1:38" x14ac:dyDescent="0.25">
      <c r="A1114" s="15">
        <v>1106</v>
      </c>
      <c r="B1114" s="16"/>
      <c r="C1114" s="17" t="s">
        <v>45</v>
      </c>
      <c r="D1114" s="17">
        <v>54863</v>
      </c>
      <c r="E1114" s="18">
        <v>44558.988888888889</v>
      </c>
      <c r="F1114" s="18">
        <v>44579</v>
      </c>
      <c r="G1114" s="19">
        <v>113870</v>
      </c>
      <c r="H1114" s="20"/>
      <c r="I1114" s="20"/>
      <c r="J1114" s="20">
        <v>0</v>
      </c>
      <c r="K1114" s="20">
        <v>0</v>
      </c>
      <c r="L1114" s="20"/>
      <c r="M1114" s="20"/>
      <c r="N1114" s="20">
        <v>0</v>
      </c>
      <c r="O1114" s="20">
        <v>113870</v>
      </c>
      <c r="P1114" s="16" t="s">
        <v>1153</v>
      </c>
      <c r="Q1114" s="19">
        <v>113870</v>
      </c>
      <c r="R1114" s="20"/>
      <c r="S1114" s="20"/>
      <c r="T1114" s="20"/>
      <c r="U1114" s="16">
        <v>0</v>
      </c>
      <c r="V1114" s="20"/>
      <c r="W1114" s="20"/>
      <c r="X1114" s="20"/>
      <c r="Y1114" s="20"/>
      <c r="Z1114" s="20"/>
      <c r="AA1114" s="20"/>
      <c r="AB1114" s="20"/>
      <c r="AC1114" s="16"/>
      <c r="AD1114" s="20"/>
      <c r="AE1114" s="20">
        <v>0</v>
      </c>
      <c r="AF1114" s="20"/>
      <c r="AG1114" s="25">
        <v>113870</v>
      </c>
      <c r="AH1114" s="16"/>
      <c r="AI1114" s="16"/>
      <c r="AJ1114" s="20">
        <v>113870</v>
      </c>
      <c r="AK1114" s="20"/>
      <c r="AL1114" s="26">
        <v>0</v>
      </c>
    </row>
    <row r="1115" spans="1:38" x14ac:dyDescent="0.25">
      <c r="A1115" s="15">
        <v>1107</v>
      </c>
      <c r="B1115" s="16"/>
      <c r="C1115" s="17" t="s">
        <v>45</v>
      </c>
      <c r="D1115" s="17">
        <v>54885</v>
      </c>
      <c r="E1115" s="18">
        <v>44559.35833333333</v>
      </c>
      <c r="F1115" s="18">
        <v>44579</v>
      </c>
      <c r="G1115" s="19">
        <v>3305526</v>
      </c>
      <c r="H1115" s="20"/>
      <c r="I1115" s="20"/>
      <c r="J1115" s="20">
        <v>0</v>
      </c>
      <c r="K1115" s="20">
        <v>0</v>
      </c>
      <c r="L1115" s="20"/>
      <c r="M1115" s="20"/>
      <c r="N1115" s="20">
        <v>0</v>
      </c>
      <c r="O1115" s="20">
        <v>3305526</v>
      </c>
      <c r="P1115" s="16" t="s">
        <v>1154</v>
      </c>
      <c r="Q1115" s="19">
        <v>3305526</v>
      </c>
      <c r="R1115" s="20"/>
      <c r="S1115" s="20"/>
      <c r="T1115" s="20"/>
      <c r="U1115" s="16">
        <v>0</v>
      </c>
      <c r="V1115" s="20"/>
      <c r="W1115" s="20"/>
      <c r="X1115" s="20"/>
      <c r="Y1115" s="20"/>
      <c r="Z1115" s="20"/>
      <c r="AA1115" s="20"/>
      <c r="AB1115" s="20"/>
      <c r="AC1115" s="16">
        <v>45600</v>
      </c>
      <c r="AD1115" s="20"/>
      <c r="AE1115" s="20">
        <v>0</v>
      </c>
      <c r="AF1115" s="20"/>
      <c r="AG1115" s="25">
        <v>3259926</v>
      </c>
      <c r="AH1115" s="16"/>
      <c r="AI1115" s="16"/>
      <c r="AJ1115" s="20">
        <v>3259926</v>
      </c>
      <c r="AK1115" s="20"/>
      <c r="AL1115" s="26">
        <v>0</v>
      </c>
    </row>
    <row r="1116" spans="1:38" x14ac:dyDescent="0.25">
      <c r="A1116" s="15">
        <v>1108</v>
      </c>
      <c r="B1116" s="16"/>
      <c r="C1116" s="17" t="s">
        <v>45</v>
      </c>
      <c r="D1116" s="17">
        <v>54886</v>
      </c>
      <c r="E1116" s="18">
        <v>44559.361805555556</v>
      </c>
      <c r="F1116" s="18">
        <v>44579</v>
      </c>
      <c r="G1116" s="19">
        <v>80800</v>
      </c>
      <c r="H1116" s="20"/>
      <c r="I1116" s="20"/>
      <c r="J1116" s="20">
        <v>0</v>
      </c>
      <c r="K1116" s="20">
        <v>0</v>
      </c>
      <c r="L1116" s="20"/>
      <c r="M1116" s="20"/>
      <c r="N1116" s="20">
        <v>0</v>
      </c>
      <c r="O1116" s="20">
        <v>80800</v>
      </c>
      <c r="P1116" s="16" t="s">
        <v>1155</v>
      </c>
      <c r="Q1116" s="19">
        <v>80800</v>
      </c>
      <c r="R1116" s="20"/>
      <c r="S1116" s="20">
        <v>80800</v>
      </c>
      <c r="T1116" s="20"/>
      <c r="U1116" s="16">
        <v>0</v>
      </c>
      <c r="V1116" s="20"/>
      <c r="W1116" s="20"/>
      <c r="X1116" s="20"/>
      <c r="Y1116" s="20"/>
      <c r="Z1116" s="20"/>
      <c r="AA1116" s="20"/>
      <c r="AB1116" s="20"/>
      <c r="AC1116" s="16"/>
      <c r="AD1116" s="20"/>
      <c r="AE1116" s="20"/>
      <c r="AF1116" s="20"/>
      <c r="AG1116" s="25">
        <v>0</v>
      </c>
      <c r="AH1116" s="16"/>
      <c r="AI1116" s="16"/>
      <c r="AJ1116" s="20"/>
      <c r="AK1116" s="20"/>
      <c r="AL1116" s="26">
        <v>0</v>
      </c>
    </row>
    <row r="1117" spans="1:38" x14ac:dyDescent="0.25">
      <c r="A1117" s="15">
        <v>1109</v>
      </c>
      <c r="B1117" s="16"/>
      <c r="C1117" s="17" t="s">
        <v>45</v>
      </c>
      <c r="D1117" s="17">
        <v>54914</v>
      </c>
      <c r="E1117" s="18">
        <v>44559.484722222223</v>
      </c>
      <c r="F1117" s="18">
        <v>44579</v>
      </c>
      <c r="G1117" s="19">
        <v>1154486</v>
      </c>
      <c r="H1117" s="20"/>
      <c r="I1117" s="20"/>
      <c r="J1117" s="20">
        <v>0</v>
      </c>
      <c r="K1117" s="20">
        <v>0</v>
      </c>
      <c r="L1117" s="20"/>
      <c r="M1117" s="20"/>
      <c r="N1117" s="20">
        <v>0</v>
      </c>
      <c r="O1117" s="20">
        <v>1154486</v>
      </c>
      <c r="P1117" s="16" t="s">
        <v>1156</v>
      </c>
      <c r="Q1117" s="19">
        <v>1154486</v>
      </c>
      <c r="R1117" s="20"/>
      <c r="S1117" s="20"/>
      <c r="T1117" s="20"/>
      <c r="U1117" s="16">
        <v>0</v>
      </c>
      <c r="V1117" s="20"/>
      <c r="W1117" s="20"/>
      <c r="X1117" s="20"/>
      <c r="Y1117" s="20"/>
      <c r="Z1117" s="20"/>
      <c r="AA1117" s="20"/>
      <c r="AB1117" s="20"/>
      <c r="AC1117" s="16">
        <v>30400</v>
      </c>
      <c r="AD1117" s="20"/>
      <c r="AE1117" s="20">
        <v>0</v>
      </c>
      <c r="AF1117" s="20"/>
      <c r="AG1117" s="25">
        <v>1124086</v>
      </c>
      <c r="AH1117" s="16"/>
      <c r="AI1117" s="16"/>
      <c r="AJ1117" s="20">
        <v>1124086</v>
      </c>
      <c r="AK1117" s="20"/>
      <c r="AL1117" s="26">
        <v>0</v>
      </c>
    </row>
    <row r="1118" spans="1:38" x14ac:dyDescent="0.25">
      <c r="A1118" s="15">
        <v>1110</v>
      </c>
      <c r="B1118" s="16"/>
      <c r="C1118" s="17" t="s">
        <v>45</v>
      </c>
      <c r="D1118" s="17">
        <v>54938</v>
      </c>
      <c r="E1118" s="18">
        <v>44559.574305555558</v>
      </c>
      <c r="F1118" s="18">
        <v>44579</v>
      </c>
      <c r="G1118" s="19">
        <v>134780</v>
      </c>
      <c r="H1118" s="20"/>
      <c r="I1118" s="20"/>
      <c r="J1118" s="20">
        <v>0</v>
      </c>
      <c r="K1118" s="20">
        <v>0</v>
      </c>
      <c r="L1118" s="20"/>
      <c r="M1118" s="20"/>
      <c r="N1118" s="20">
        <v>0</v>
      </c>
      <c r="O1118" s="20">
        <v>134780</v>
      </c>
      <c r="P1118" s="16" t="s">
        <v>1157</v>
      </c>
      <c r="Q1118" s="19">
        <v>134780</v>
      </c>
      <c r="R1118" s="20"/>
      <c r="S1118" s="20"/>
      <c r="T1118" s="20"/>
      <c r="U1118" s="16">
        <v>0</v>
      </c>
      <c r="V1118" s="20"/>
      <c r="W1118" s="20"/>
      <c r="X1118" s="20"/>
      <c r="Y1118" s="20"/>
      <c r="Z1118" s="20"/>
      <c r="AA1118" s="20"/>
      <c r="AB1118" s="20"/>
      <c r="AC1118" s="16"/>
      <c r="AD1118" s="20"/>
      <c r="AE1118" s="20">
        <v>0</v>
      </c>
      <c r="AF1118" s="20"/>
      <c r="AG1118" s="25">
        <v>134780</v>
      </c>
      <c r="AH1118" s="16"/>
      <c r="AI1118" s="16"/>
      <c r="AJ1118" s="20">
        <v>134780</v>
      </c>
      <c r="AK1118" s="20"/>
      <c r="AL1118" s="26">
        <v>0</v>
      </c>
    </row>
    <row r="1119" spans="1:38" x14ac:dyDescent="0.25">
      <c r="A1119" s="15">
        <v>1111</v>
      </c>
      <c r="B1119" s="16"/>
      <c r="C1119" s="17" t="s">
        <v>45</v>
      </c>
      <c r="D1119" s="17">
        <v>54982</v>
      </c>
      <c r="E1119" s="18">
        <v>44560.058333333334</v>
      </c>
      <c r="F1119" s="18">
        <v>44579</v>
      </c>
      <c r="G1119" s="19">
        <v>268150</v>
      </c>
      <c r="H1119" s="20"/>
      <c r="I1119" s="20"/>
      <c r="J1119" s="20">
        <v>0</v>
      </c>
      <c r="K1119" s="20">
        <v>0</v>
      </c>
      <c r="L1119" s="20"/>
      <c r="M1119" s="20"/>
      <c r="N1119" s="20">
        <v>0</v>
      </c>
      <c r="O1119" s="20">
        <v>268150</v>
      </c>
      <c r="P1119" s="16" t="s">
        <v>1158</v>
      </c>
      <c r="Q1119" s="19">
        <v>268150</v>
      </c>
      <c r="R1119" s="20"/>
      <c r="S1119" s="20"/>
      <c r="T1119" s="20"/>
      <c r="U1119" s="16">
        <v>0</v>
      </c>
      <c r="V1119" s="20"/>
      <c r="W1119" s="20"/>
      <c r="X1119" s="20"/>
      <c r="Y1119" s="20"/>
      <c r="Z1119" s="20"/>
      <c r="AA1119" s="20"/>
      <c r="AB1119" s="20"/>
      <c r="AC1119" s="16"/>
      <c r="AD1119" s="20"/>
      <c r="AE1119" s="20">
        <v>0</v>
      </c>
      <c r="AF1119" s="20"/>
      <c r="AG1119" s="25">
        <v>268150</v>
      </c>
      <c r="AH1119" s="16"/>
      <c r="AI1119" s="16"/>
      <c r="AJ1119" s="20">
        <v>268150</v>
      </c>
      <c r="AK1119" s="20"/>
      <c r="AL1119" s="26">
        <v>0</v>
      </c>
    </row>
    <row r="1120" spans="1:38" x14ac:dyDescent="0.25">
      <c r="A1120" s="15">
        <v>1112</v>
      </c>
      <c r="B1120" s="16"/>
      <c r="C1120" s="17" t="s">
        <v>45</v>
      </c>
      <c r="D1120" s="17">
        <v>55046</v>
      </c>
      <c r="E1120" s="18">
        <v>44560.756944444445</v>
      </c>
      <c r="F1120" s="18">
        <v>44579</v>
      </c>
      <c r="G1120" s="19">
        <v>109700</v>
      </c>
      <c r="H1120" s="20"/>
      <c r="I1120" s="20"/>
      <c r="J1120" s="20">
        <v>0</v>
      </c>
      <c r="K1120" s="20">
        <v>0</v>
      </c>
      <c r="L1120" s="20"/>
      <c r="M1120" s="20"/>
      <c r="N1120" s="20">
        <v>0</v>
      </c>
      <c r="O1120" s="20">
        <v>109700</v>
      </c>
      <c r="P1120" s="16" t="s">
        <v>1159</v>
      </c>
      <c r="Q1120" s="19">
        <v>109700</v>
      </c>
      <c r="R1120" s="20"/>
      <c r="S1120" s="20">
        <v>109700</v>
      </c>
      <c r="T1120" s="20"/>
      <c r="U1120" s="16">
        <v>0</v>
      </c>
      <c r="V1120" s="20"/>
      <c r="W1120" s="20"/>
      <c r="X1120" s="20"/>
      <c r="Y1120" s="20"/>
      <c r="Z1120" s="20"/>
      <c r="AA1120" s="20"/>
      <c r="AB1120" s="20"/>
      <c r="AC1120" s="16"/>
      <c r="AD1120" s="20"/>
      <c r="AE1120" s="20"/>
      <c r="AF1120" s="20"/>
      <c r="AG1120" s="25">
        <v>0</v>
      </c>
      <c r="AH1120" s="16"/>
      <c r="AI1120" s="16"/>
      <c r="AJ1120" s="20"/>
      <c r="AK1120" s="20"/>
      <c r="AL1120" s="26">
        <v>0</v>
      </c>
    </row>
    <row r="1121" spans="1:38" x14ac:dyDescent="0.25">
      <c r="A1121" s="15">
        <v>1113</v>
      </c>
      <c r="B1121" s="16"/>
      <c r="C1121" s="17" t="s">
        <v>45</v>
      </c>
      <c r="D1121" s="17">
        <v>55130</v>
      </c>
      <c r="E1121" s="18">
        <v>44561.613194444442</v>
      </c>
      <c r="F1121" s="18">
        <v>44579</v>
      </c>
      <c r="G1121" s="19">
        <v>723582</v>
      </c>
      <c r="H1121" s="20"/>
      <c r="I1121" s="20"/>
      <c r="J1121" s="20">
        <v>0</v>
      </c>
      <c r="K1121" s="20">
        <v>0</v>
      </c>
      <c r="L1121" s="20"/>
      <c r="M1121" s="20"/>
      <c r="N1121" s="20">
        <v>0</v>
      </c>
      <c r="O1121" s="20">
        <v>723582</v>
      </c>
      <c r="P1121" s="16" t="s">
        <v>1160</v>
      </c>
      <c r="Q1121" s="19">
        <v>723582</v>
      </c>
      <c r="R1121" s="20"/>
      <c r="S1121" s="20"/>
      <c r="T1121" s="20"/>
      <c r="U1121" s="16">
        <v>0</v>
      </c>
      <c r="V1121" s="20"/>
      <c r="W1121" s="20"/>
      <c r="X1121" s="20"/>
      <c r="Y1121" s="20"/>
      <c r="Z1121" s="20"/>
      <c r="AA1121" s="20"/>
      <c r="AB1121" s="20"/>
      <c r="AC1121" s="16"/>
      <c r="AD1121" s="20"/>
      <c r="AE1121" s="20">
        <v>0</v>
      </c>
      <c r="AF1121" s="20"/>
      <c r="AG1121" s="25">
        <v>723582</v>
      </c>
      <c r="AH1121" s="16"/>
      <c r="AI1121" s="16"/>
      <c r="AJ1121" s="20">
        <v>723582</v>
      </c>
      <c r="AK1121" s="20"/>
      <c r="AL1121" s="26">
        <v>0</v>
      </c>
    </row>
    <row r="1122" spans="1:38" x14ac:dyDescent="0.25">
      <c r="A1122" s="15">
        <v>1114</v>
      </c>
      <c r="B1122" s="16"/>
      <c r="C1122" s="17" t="s">
        <v>45</v>
      </c>
      <c r="D1122" s="17">
        <v>55169</v>
      </c>
      <c r="E1122" s="18">
        <v>44562.709722222222</v>
      </c>
      <c r="F1122" s="18">
        <v>44606</v>
      </c>
      <c r="G1122" s="19">
        <v>218960</v>
      </c>
      <c r="H1122" s="20"/>
      <c r="I1122" s="20"/>
      <c r="J1122" s="20">
        <v>0</v>
      </c>
      <c r="K1122" s="20">
        <v>0</v>
      </c>
      <c r="L1122" s="20"/>
      <c r="M1122" s="20"/>
      <c r="N1122" s="20">
        <v>0</v>
      </c>
      <c r="O1122" s="20">
        <v>218960</v>
      </c>
      <c r="P1122" s="16" t="s">
        <v>1161</v>
      </c>
      <c r="Q1122" s="19">
        <v>218960</v>
      </c>
      <c r="R1122" s="20"/>
      <c r="S1122" s="20"/>
      <c r="T1122" s="20"/>
      <c r="U1122" s="16">
        <v>0</v>
      </c>
      <c r="V1122" s="20"/>
      <c r="W1122" s="20"/>
      <c r="X1122" s="20"/>
      <c r="Y1122" s="20"/>
      <c r="Z1122" s="20"/>
      <c r="AA1122" s="20"/>
      <c r="AB1122" s="20"/>
      <c r="AC1122" s="16"/>
      <c r="AD1122" s="20"/>
      <c r="AE1122" s="20">
        <v>0</v>
      </c>
      <c r="AF1122" s="20"/>
      <c r="AG1122" s="25">
        <v>218960</v>
      </c>
      <c r="AH1122" s="16"/>
      <c r="AI1122" s="16"/>
      <c r="AJ1122" s="20">
        <v>218960</v>
      </c>
      <c r="AK1122" s="20"/>
      <c r="AL1122" s="26">
        <v>0</v>
      </c>
    </row>
    <row r="1123" spans="1:38" x14ac:dyDescent="0.25">
      <c r="A1123" s="15">
        <v>1115</v>
      </c>
      <c r="B1123" s="16"/>
      <c r="C1123" s="17" t="s">
        <v>45</v>
      </c>
      <c r="D1123" s="17">
        <v>55184</v>
      </c>
      <c r="E1123" s="18">
        <v>44563.115277777775</v>
      </c>
      <c r="F1123" s="18">
        <v>44606</v>
      </c>
      <c r="G1123" s="19">
        <v>89000</v>
      </c>
      <c r="H1123" s="20"/>
      <c r="I1123" s="20"/>
      <c r="J1123" s="20">
        <v>0</v>
      </c>
      <c r="K1123" s="20">
        <v>0</v>
      </c>
      <c r="L1123" s="20"/>
      <c r="M1123" s="20"/>
      <c r="N1123" s="20">
        <v>0</v>
      </c>
      <c r="O1123" s="20">
        <v>89000</v>
      </c>
      <c r="P1123" s="16" t="s">
        <v>1162</v>
      </c>
      <c r="Q1123" s="19">
        <v>89000</v>
      </c>
      <c r="R1123" s="20"/>
      <c r="S1123" s="20">
        <v>89000</v>
      </c>
      <c r="T1123" s="20"/>
      <c r="U1123" s="16">
        <v>0</v>
      </c>
      <c r="V1123" s="20"/>
      <c r="W1123" s="20"/>
      <c r="X1123" s="20"/>
      <c r="Y1123" s="20"/>
      <c r="Z1123" s="20"/>
      <c r="AA1123" s="20"/>
      <c r="AB1123" s="20"/>
      <c r="AC1123" s="16"/>
      <c r="AD1123" s="20"/>
      <c r="AE1123" s="20"/>
      <c r="AF1123" s="20"/>
      <c r="AG1123" s="25">
        <v>0</v>
      </c>
      <c r="AH1123" s="16"/>
      <c r="AI1123" s="16"/>
      <c r="AJ1123" s="20"/>
      <c r="AK1123" s="20"/>
      <c r="AL1123" s="26">
        <v>0</v>
      </c>
    </row>
    <row r="1124" spans="1:38" x14ac:dyDescent="0.25">
      <c r="A1124" s="15">
        <v>1116</v>
      </c>
      <c r="B1124" s="16"/>
      <c r="C1124" s="17" t="s">
        <v>45</v>
      </c>
      <c r="D1124" s="17">
        <v>55185</v>
      </c>
      <c r="E1124" s="18">
        <v>44563.120138888888</v>
      </c>
      <c r="F1124" s="18">
        <v>44606</v>
      </c>
      <c r="G1124" s="19">
        <v>165100</v>
      </c>
      <c r="H1124" s="20"/>
      <c r="I1124" s="20"/>
      <c r="J1124" s="20">
        <v>0</v>
      </c>
      <c r="K1124" s="20">
        <v>0</v>
      </c>
      <c r="L1124" s="20"/>
      <c r="M1124" s="20"/>
      <c r="N1124" s="20">
        <v>0</v>
      </c>
      <c r="O1124" s="20">
        <v>165100</v>
      </c>
      <c r="P1124" s="16" t="s">
        <v>1163</v>
      </c>
      <c r="Q1124" s="19">
        <v>165100</v>
      </c>
      <c r="R1124" s="20"/>
      <c r="S1124" s="20">
        <v>165100</v>
      </c>
      <c r="T1124" s="20"/>
      <c r="U1124" s="16">
        <v>0</v>
      </c>
      <c r="V1124" s="20"/>
      <c r="W1124" s="20"/>
      <c r="X1124" s="20"/>
      <c r="Y1124" s="20"/>
      <c r="Z1124" s="20"/>
      <c r="AA1124" s="20"/>
      <c r="AB1124" s="20"/>
      <c r="AC1124" s="16"/>
      <c r="AD1124" s="20"/>
      <c r="AE1124" s="20"/>
      <c r="AF1124" s="20"/>
      <c r="AG1124" s="25">
        <v>0</v>
      </c>
      <c r="AH1124" s="16"/>
      <c r="AI1124" s="16"/>
      <c r="AJ1124" s="20"/>
      <c r="AK1124" s="20"/>
      <c r="AL1124" s="26">
        <v>0</v>
      </c>
    </row>
    <row r="1125" spans="1:38" x14ac:dyDescent="0.25">
      <c r="A1125" s="15">
        <v>1117</v>
      </c>
      <c r="B1125" s="16"/>
      <c r="C1125" s="17" t="s">
        <v>45</v>
      </c>
      <c r="D1125" s="17">
        <v>55199</v>
      </c>
      <c r="E1125" s="18">
        <v>44563.495833333334</v>
      </c>
      <c r="F1125" s="18">
        <v>44606</v>
      </c>
      <c r="G1125" s="19">
        <v>120700</v>
      </c>
      <c r="H1125" s="20"/>
      <c r="I1125" s="20"/>
      <c r="J1125" s="20">
        <v>0</v>
      </c>
      <c r="K1125" s="20">
        <v>0</v>
      </c>
      <c r="L1125" s="20"/>
      <c r="M1125" s="20"/>
      <c r="N1125" s="20">
        <v>0</v>
      </c>
      <c r="O1125" s="20">
        <v>120700</v>
      </c>
      <c r="P1125" s="16" t="s">
        <v>1164</v>
      </c>
      <c r="Q1125" s="19">
        <v>120700</v>
      </c>
      <c r="R1125" s="20"/>
      <c r="S1125" s="20"/>
      <c r="T1125" s="20"/>
      <c r="U1125" s="16">
        <v>0</v>
      </c>
      <c r="V1125" s="20"/>
      <c r="W1125" s="20"/>
      <c r="X1125" s="20"/>
      <c r="Y1125" s="20"/>
      <c r="Z1125" s="20"/>
      <c r="AA1125" s="20"/>
      <c r="AB1125" s="20"/>
      <c r="AC1125" s="16"/>
      <c r="AD1125" s="20"/>
      <c r="AE1125" s="20">
        <v>0</v>
      </c>
      <c r="AF1125" s="20"/>
      <c r="AG1125" s="25">
        <v>120700</v>
      </c>
      <c r="AH1125" s="16"/>
      <c r="AI1125" s="16"/>
      <c r="AJ1125" s="20">
        <v>120700</v>
      </c>
      <c r="AK1125" s="20"/>
      <c r="AL1125" s="26">
        <v>0</v>
      </c>
    </row>
    <row r="1126" spans="1:38" x14ac:dyDescent="0.25">
      <c r="A1126" s="15">
        <v>1118</v>
      </c>
      <c r="B1126" s="16"/>
      <c r="C1126" s="17" t="s">
        <v>45</v>
      </c>
      <c r="D1126" s="17">
        <v>55217</v>
      </c>
      <c r="E1126" s="18">
        <v>44564.063194444447</v>
      </c>
      <c r="F1126" s="18">
        <v>44606</v>
      </c>
      <c r="G1126" s="19">
        <v>680732</v>
      </c>
      <c r="H1126" s="20"/>
      <c r="I1126" s="20"/>
      <c r="J1126" s="20">
        <v>0</v>
      </c>
      <c r="K1126" s="20">
        <v>0</v>
      </c>
      <c r="L1126" s="20"/>
      <c r="M1126" s="20"/>
      <c r="N1126" s="20">
        <v>0</v>
      </c>
      <c r="O1126" s="20">
        <v>680732</v>
      </c>
      <c r="P1126" s="16" t="s">
        <v>1165</v>
      </c>
      <c r="Q1126" s="19">
        <v>680732</v>
      </c>
      <c r="R1126" s="20"/>
      <c r="S1126" s="20"/>
      <c r="T1126" s="20"/>
      <c r="U1126" s="16">
        <v>0</v>
      </c>
      <c r="V1126" s="20"/>
      <c r="W1126" s="20"/>
      <c r="X1126" s="20"/>
      <c r="Y1126" s="20"/>
      <c r="Z1126" s="20"/>
      <c r="AA1126" s="20"/>
      <c r="AB1126" s="20"/>
      <c r="AC1126" s="16"/>
      <c r="AD1126" s="20"/>
      <c r="AE1126" s="20">
        <v>0</v>
      </c>
      <c r="AF1126" s="20"/>
      <c r="AG1126" s="25">
        <v>680732</v>
      </c>
      <c r="AH1126" s="16"/>
      <c r="AI1126" s="16"/>
      <c r="AJ1126" s="20">
        <v>680732</v>
      </c>
      <c r="AK1126" s="20"/>
      <c r="AL1126" s="26">
        <v>0</v>
      </c>
    </row>
    <row r="1127" spans="1:38" x14ac:dyDescent="0.25">
      <c r="A1127" s="15">
        <v>1119</v>
      </c>
      <c r="B1127" s="16"/>
      <c r="C1127" s="17" t="s">
        <v>45</v>
      </c>
      <c r="D1127" s="17">
        <v>55218</v>
      </c>
      <c r="E1127" s="18">
        <v>44564.064583333333</v>
      </c>
      <c r="F1127" s="18">
        <v>44606</v>
      </c>
      <c r="G1127" s="19">
        <v>80800</v>
      </c>
      <c r="H1127" s="20"/>
      <c r="I1127" s="20"/>
      <c r="J1127" s="20">
        <v>0</v>
      </c>
      <c r="K1127" s="20">
        <v>0</v>
      </c>
      <c r="L1127" s="20"/>
      <c r="M1127" s="20"/>
      <c r="N1127" s="20">
        <v>0</v>
      </c>
      <c r="O1127" s="20">
        <v>80800</v>
      </c>
      <c r="P1127" s="16" t="s">
        <v>1166</v>
      </c>
      <c r="Q1127" s="19">
        <v>80800</v>
      </c>
      <c r="R1127" s="20"/>
      <c r="S1127" s="20">
        <v>80800</v>
      </c>
      <c r="T1127" s="20"/>
      <c r="U1127" s="16">
        <v>0</v>
      </c>
      <c r="V1127" s="20"/>
      <c r="W1127" s="20"/>
      <c r="X1127" s="20"/>
      <c r="Y1127" s="20"/>
      <c r="Z1127" s="20"/>
      <c r="AA1127" s="20"/>
      <c r="AB1127" s="20"/>
      <c r="AC1127" s="16"/>
      <c r="AD1127" s="20"/>
      <c r="AE1127" s="20"/>
      <c r="AF1127" s="20"/>
      <c r="AG1127" s="25">
        <v>0</v>
      </c>
      <c r="AH1127" s="16"/>
      <c r="AI1127" s="16"/>
      <c r="AJ1127" s="20"/>
      <c r="AK1127" s="20"/>
      <c r="AL1127" s="26">
        <v>0</v>
      </c>
    </row>
    <row r="1128" spans="1:38" x14ac:dyDescent="0.25">
      <c r="A1128" s="15">
        <v>1120</v>
      </c>
      <c r="B1128" s="16"/>
      <c r="C1128" s="17" t="s">
        <v>45</v>
      </c>
      <c r="D1128" s="17">
        <v>55250</v>
      </c>
      <c r="E1128" s="18">
        <v>44564.459722222222</v>
      </c>
      <c r="F1128" s="18">
        <v>44606</v>
      </c>
      <c r="G1128" s="19">
        <v>299577</v>
      </c>
      <c r="H1128" s="20"/>
      <c r="I1128" s="20"/>
      <c r="J1128" s="20">
        <v>0</v>
      </c>
      <c r="K1128" s="20">
        <v>0</v>
      </c>
      <c r="L1128" s="20"/>
      <c r="M1128" s="20"/>
      <c r="N1128" s="20">
        <v>0</v>
      </c>
      <c r="O1128" s="20">
        <v>299577</v>
      </c>
      <c r="P1128" s="16" t="s">
        <v>1167</v>
      </c>
      <c r="Q1128" s="19">
        <v>299577</v>
      </c>
      <c r="R1128" s="20"/>
      <c r="S1128" s="20"/>
      <c r="T1128" s="20"/>
      <c r="U1128" s="16">
        <v>0</v>
      </c>
      <c r="V1128" s="20"/>
      <c r="W1128" s="20"/>
      <c r="X1128" s="20"/>
      <c r="Y1128" s="20"/>
      <c r="Z1128" s="20"/>
      <c r="AA1128" s="20"/>
      <c r="AB1128" s="20"/>
      <c r="AC1128" s="16"/>
      <c r="AD1128" s="20"/>
      <c r="AE1128" s="20">
        <v>0</v>
      </c>
      <c r="AF1128" s="20"/>
      <c r="AG1128" s="25">
        <v>299577</v>
      </c>
      <c r="AH1128" s="16"/>
      <c r="AI1128" s="16"/>
      <c r="AJ1128" s="20">
        <v>299577</v>
      </c>
      <c r="AK1128" s="20"/>
      <c r="AL1128" s="26">
        <v>0</v>
      </c>
    </row>
    <row r="1129" spans="1:38" x14ac:dyDescent="0.25">
      <c r="A1129" s="15">
        <v>1121</v>
      </c>
      <c r="B1129" s="16"/>
      <c r="C1129" s="17" t="s">
        <v>45</v>
      </c>
      <c r="D1129" s="17">
        <v>55251</v>
      </c>
      <c r="E1129" s="18">
        <v>44564.460416666669</v>
      </c>
      <c r="F1129" s="18">
        <v>44606</v>
      </c>
      <c r="G1129" s="19">
        <v>89000</v>
      </c>
      <c r="H1129" s="20"/>
      <c r="I1129" s="20"/>
      <c r="J1129" s="20">
        <v>0</v>
      </c>
      <c r="K1129" s="20">
        <v>0</v>
      </c>
      <c r="L1129" s="20"/>
      <c r="M1129" s="20"/>
      <c r="N1129" s="20">
        <v>0</v>
      </c>
      <c r="O1129" s="20">
        <v>89000</v>
      </c>
      <c r="P1129" s="16" t="s">
        <v>1168</v>
      </c>
      <c r="Q1129" s="19">
        <v>89000</v>
      </c>
      <c r="R1129" s="20"/>
      <c r="S1129" s="20">
        <v>89000</v>
      </c>
      <c r="T1129" s="20"/>
      <c r="U1129" s="16">
        <v>0</v>
      </c>
      <c r="V1129" s="20"/>
      <c r="W1129" s="20"/>
      <c r="X1129" s="20"/>
      <c r="Y1129" s="20"/>
      <c r="Z1129" s="20"/>
      <c r="AA1129" s="20"/>
      <c r="AB1129" s="20"/>
      <c r="AC1129" s="16"/>
      <c r="AD1129" s="20"/>
      <c r="AE1129" s="20"/>
      <c r="AF1129" s="20"/>
      <c r="AG1129" s="25">
        <v>0</v>
      </c>
      <c r="AH1129" s="16"/>
      <c r="AI1129" s="16"/>
      <c r="AJ1129" s="20"/>
      <c r="AK1129" s="20"/>
      <c r="AL1129" s="26">
        <v>0</v>
      </c>
    </row>
    <row r="1130" spans="1:38" x14ac:dyDescent="0.25">
      <c r="A1130" s="15">
        <v>1122</v>
      </c>
      <c r="B1130" s="16"/>
      <c r="C1130" s="17" t="s">
        <v>45</v>
      </c>
      <c r="D1130" s="17">
        <v>55257</v>
      </c>
      <c r="E1130" s="18">
        <v>44564.493055555555</v>
      </c>
      <c r="F1130" s="18">
        <v>44579.666666666664</v>
      </c>
      <c r="G1130" s="19">
        <v>36031378</v>
      </c>
      <c r="H1130" s="20"/>
      <c r="I1130" s="20"/>
      <c r="J1130" s="20">
        <v>0</v>
      </c>
      <c r="K1130" s="20"/>
      <c r="L1130" s="20"/>
      <c r="M1130" s="20"/>
      <c r="N1130" s="20">
        <v>0</v>
      </c>
      <c r="O1130" s="20">
        <v>36031378</v>
      </c>
      <c r="P1130" s="16" t="s">
        <v>1169</v>
      </c>
      <c r="Q1130" s="19">
        <v>36031378</v>
      </c>
      <c r="R1130" s="20"/>
      <c r="S1130" s="20"/>
      <c r="T1130" s="20"/>
      <c r="U1130" s="16">
        <v>36031378</v>
      </c>
      <c r="V1130" s="20"/>
      <c r="W1130" s="20"/>
      <c r="X1130" s="20"/>
      <c r="Y1130" s="20"/>
      <c r="Z1130" s="20"/>
      <c r="AA1130" s="20"/>
      <c r="AB1130" s="20"/>
      <c r="AC1130" s="16"/>
      <c r="AD1130" s="20"/>
      <c r="AE1130" s="20"/>
      <c r="AF1130" s="20"/>
      <c r="AG1130" s="25">
        <v>0</v>
      </c>
      <c r="AH1130" s="16"/>
      <c r="AI1130" s="16"/>
      <c r="AJ1130" s="20"/>
      <c r="AK1130" s="20"/>
      <c r="AL1130" s="26">
        <v>0</v>
      </c>
    </row>
    <row r="1131" spans="1:38" x14ac:dyDescent="0.25">
      <c r="A1131" s="15">
        <v>1123</v>
      </c>
      <c r="B1131" s="16"/>
      <c r="C1131" s="17" t="s">
        <v>45</v>
      </c>
      <c r="D1131" s="17">
        <v>55292</v>
      </c>
      <c r="E1131" s="18">
        <v>44564.678472222222</v>
      </c>
      <c r="F1131" s="18">
        <v>44606</v>
      </c>
      <c r="G1131" s="19">
        <v>120700</v>
      </c>
      <c r="H1131" s="20"/>
      <c r="I1131" s="20"/>
      <c r="J1131" s="20">
        <v>0</v>
      </c>
      <c r="K1131" s="20">
        <v>0</v>
      </c>
      <c r="L1131" s="20"/>
      <c r="M1131" s="20"/>
      <c r="N1131" s="20">
        <v>0</v>
      </c>
      <c r="O1131" s="20">
        <v>120700</v>
      </c>
      <c r="P1131" s="16" t="s">
        <v>1170</v>
      </c>
      <c r="Q1131" s="19">
        <v>120700</v>
      </c>
      <c r="R1131" s="20"/>
      <c r="S1131" s="20"/>
      <c r="T1131" s="20"/>
      <c r="U1131" s="16">
        <v>0</v>
      </c>
      <c r="V1131" s="20"/>
      <c r="W1131" s="20"/>
      <c r="X1131" s="20"/>
      <c r="Y1131" s="20"/>
      <c r="Z1131" s="20"/>
      <c r="AA1131" s="20"/>
      <c r="AB1131" s="20"/>
      <c r="AC1131" s="16"/>
      <c r="AD1131" s="20"/>
      <c r="AE1131" s="20">
        <v>0</v>
      </c>
      <c r="AF1131" s="20"/>
      <c r="AG1131" s="25">
        <v>120700</v>
      </c>
      <c r="AH1131" s="16"/>
      <c r="AI1131" s="16"/>
      <c r="AJ1131" s="20">
        <v>120700</v>
      </c>
      <c r="AK1131" s="20"/>
      <c r="AL1131" s="26">
        <v>0</v>
      </c>
    </row>
    <row r="1132" spans="1:38" x14ac:dyDescent="0.25">
      <c r="A1132" s="15">
        <v>1124</v>
      </c>
      <c r="B1132" s="16"/>
      <c r="C1132" s="17" t="s">
        <v>45</v>
      </c>
      <c r="D1132" s="17">
        <v>55314</v>
      </c>
      <c r="E1132" s="18">
        <v>44565.29791666667</v>
      </c>
      <c r="F1132" s="18">
        <v>44606</v>
      </c>
      <c r="G1132" s="19">
        <v>252992</v>
      </c>
      <c r="H1132" s="20"/>
      <c r="I1132" s="20"/>
      <c r="J1132" s="20">
        <v>0</v>
      </c>
      <c r="K1132" s="20">
        <v>0</v>
      </c>
      <c r="L1132" s="20"/>
      <c r="M1132" s="20"/>
      <c r="N1132" s="20">
        <v>0</v>
      </c>
      <c r="O1132" s="20">
        <v>252992</v>
      </c>
      <c r="P1132" s="16" t="s">
        <v>1171</v>
      </c>
      <c r="Q1132" s="19">
        <v>252992</v>
      </c>
      <c r="R1132" s="20"/>
      <c r="S1132" s="20"/>
      <c r="T1132" s="20"/>
      <c r="U1132" s="16">
        <v>0</v>
      </c>
      <c r="V1132" s="20"/>
      <c r="W1132" s="20"/>
      <c r="X1132" s="20"/>
      <c r="Y1132" s="20"/>
      <c r="Z1132" s="20"/>
      <c r="AA1132" s="20"/>
      <c r="AB1132" s="20"/>
      <c r="AC1132" s="16"/>
      <c r="AD1132" s="20"/>
      <c r="AE1132" s="20">
        <v>0</v>
      </c>
      <c r="AF1132" s="20"/>
      <c r="AG1132" s="25">
        <v>252992</v>
      </c>
      <c r="AH1132" s="16"/>
      <c r="AI1132" s="16"/>
      <c r="AJ1132" s="20">
        <v>252992</v>
      </c>
      <c r="AK1132" s="20"/>
      <c r="AL1132" s="26">
        <v>0</v>
      </c>
    </row>
    <row r="1133" spans="1:38" x14ac:dyDescent="0.25">
      <c r="A1133" s="15">
        <v>1125</v>
      </c>
      <c r="B1133" s="16"/>
      <c r="C1133" s="17" t="s">
        <v>45</v>
      </c>
      <c r="D1133" s="17">
        <v>55379</v>
      </c>
      <c r="E1133" s="18">
        <v>44565.788194444445</v>
      </c>
      <c r="F1133" s="18">
        <v>44606</v>
      </c>
      <c r="G1133" s="19">
        <v>147273</v>
      </c>
      <c r="H1133" s="20"/>
      <c r="I1133" s="20"/>
      <c r="J1133" s="20">
        <v>0</v>
      </c>
      <c r="K1133" s="20">
        <v>0</v>
      </c>
      <c r="L1133" s="20"/>
      <c r="M1133" s="20"/>
      <c r="N1133" s="20">
        <v>0</v>
      </c>
      <c r="O1133" s="20">
        <v>147273</v>
      </c>
      <c r="P1133" s="16" t="s">
        <v>1172</v>
      </c>
      <c r="Q1133" s="19">
        <v>147273</v>
      </c>
      <c r="R1133" s="20"/>
      <c r="S1133" s="20"/>
      <c r="T1133" s="20"/>
      <c r="U1133" s="16">
        <v>0</v>
      </c>
      <c r="V1133" s="20"/>
      <c r="W1133" s="20"/>
      <c r="X1133" s="20"/>
      <c r="Y1133" s="20"/>
      <c r="Z1133" s="20"/>
      <c r="AA1133" s="20"/>
      <c r="AB1133" s="20"/>
      <c r="AC1133" s="16"/>
      <c r="AD1133" s="20"/>
      <c r="AE1133" s="20">
        <v>0</v>
      </c>
      <c r="AF1133" s="20"/>
      <c r="AG1133" s="25">
        <v>147273</v>
      </c>
      <c r="AH1133" s="16"/>
      <c r="AI1133" s="16"/>
      <c r="AJ1133" s="20">
        <v>147273</v>
      </c>
      <c r="AK1133" s="20"/>
      <c r="AL1133" s="26">
        <v>0</v>
      </c>
    </row>
    <row r="1134" spans="1:38" x14ac:dyDescent="0.25">
      <c r="A1134" s="15">
        <v>1126</v>
      </c>
      <c r="B1134" s="16"/>
      <c r="C1134" s="17" t="s">
        <v>45</v>
      </c>
      <c r="D1134" s="17">
        <v>55418</v>
      </c>
      <c r="E1134" s="18">
        <v>44566.548611111109</v>
      </c>
      <c r="F1134" s="18">
        <v>44606</v>
      </c>
      <c r="G1134" s="19">
        <v>213364</v>
      </c>
      <c r="H1134" s="20"/>
      <c r="I1134" s="20"/>
      <c r="J1134" s="20">
        <v>0</v>
      </c>
      <c r="K1134" s="20">
        <v>0</v>
      </c>
      <c r="L1134" s="20"/>
      <c r="M1134" s="20"/>
      <c r="N1134" s="20">
        <v>0</v>
      </c>
      <c r="O1134" s="20">
        <v>213364</v>
      </c>
      <c r="P1134" s="16" t="s">
        <v>1173</v>
      </c>
      <c r="Q1134" s="19">
        <v>213364</v>
      </c>
      <c r="R1134" s="20"/>
      <c r="S1134" s="20"/>
      <c r="T1134" s="20"/>
      <c r="U1134" s="16">
        <v>0</v>
      </c>
      <c r="V1134" s="20"/>
      <c r="W1134" s="20"/>
      <c r="X1134" s="20"/>
      <c r="Y1134" s="20"/>
      <c r="Z1134" s="20"/>
      <c r="AA1134" s="20"/>
      <c r="AB1134" s="20"/>
      <c r="AC1134" s="16"/>
      <c r="AD1134" s="20"/>
      <c r="AE1134" s="20">
        <v>0</v>
      </c>
      <c r="AF1134" s="20"/>
      <c r="AG1134" s="25">
        <v>213364</v>
      </c>
      <c r="AH1134" s="16"/>
      <c r="AI1134" s="16"/>
      <c r="AJ1134" s="20">
        <v>213364</v>
      </c>
      <c r="AK1134" s="20"/>
      <c r="AL1134" s="26">
        <v>0</v>
      </c>
    </row>
    <row r="1135" spans="1:38" x14ac:dyDescent="0.25">
      <c r="A1135" s="15">
        <v>1127</v>
      </c>
      <c r="B1135" s="16"/>
      <c r="C1135" s="17" t="s">
        <v>45</v>
      </c>
      <c r="D1135" s="17">
        <v>55447</v>
      </c>
      <c r="E1135" s="18">
        <v>44566.816666666666</v>
      </c>
      <c r="F1135" s="18">
        <v>44606</v>
      </c>
      <c r="G1135" s="19">
        <v>158900</v>
      </c>
      <c r="H1135" s="20"/>
      <c r="I1135" s="20"/>
      <c r="J1135" s="20">
        <v>0</v>
      </c>
      <c r="K1135" s="20">
        <v>0</v>
      </c>
      <c r="L1135" s="20"/>
      <c r="M1135" s="20"/>
      <c r="N1135" s="20">
        <v>0</v>
      </c>
      <c r="O1135" s="20">
        <v>158900</v>
      </c>
      <c r="P1135" s="16" t="s">
        <v>1174</v>
      </c>
      <c r="Q1135" s="19">
        <v>158900</v>
      </c>
      <c r="R1135" s="20"/>
      <c r="S1135" s="20"/>
      <c r="T1135" s="20"/>
      <c r="U1135" s="16">
        <v>0</v>
      </c>
      <c r="V1135" s="20"/>
      <c r="W1135" s="20"/>
      <c r="X1135" s="20"/>
      <c r="Y1135" s="20"/>
      <c r="Z1135" s="20"/>
      <c r="AA1135" s="20"/>
      <c r="AB1135" s="20"/>
      <c r="AC1135" s="16"/>
      <c r="AD1135" s="20"/>
      <c r="AE1135" s="20">
        <v>0</v>
      </c>
      <c r="AF1135" s="20"/>
      <c r="AG1135" s="25">
        <v>158900</v>
      </c>
      <c r="AH1135" s="16"/>
      <c r="AI1135" s="16"/>
      <c r="AJ1135" s="20">
        <v>158900</v>
      </c>
      <c r="AK1135" s="20"/>
      <c r="AL1135" s="26">
        <v>0</v>
      </c>
    </row>
    <row r="1136" spans="1:38" x14ac:dyDescent="0.25">
      <c r="A1136" s="15">
        <v>1128</v>
      </c>
      <c r="B1136" s="16"/>
      <c r="C1136" s="17" t="s">
        <v>45</v>
      </c>
      <c r="D1136" s="17">
        <v>55494</v>
      </c>
      <c r="E1136" s="18">
        <v>44568.081944444442</v>
      </c>
      <c r="F1136" s="18">
        <v>44606</v>
      </c>
      <c r="G1136" s="19">
        <v>120700</v>
      </c>
      <c r="H1136" s="20"/>
      <c r="I1136" s="20"/>
      <c r="J1136" s="20">
        <v>0</v>
      </c>
      <c r="K1136" s="20">
        <v>0</v>
      </c>
      <c r="L1136" s="20"/>
      <c r="M1136" s="20"/>
      <c r="N1136" s="20">
        <v>0</v>
      </c>
      <c r="O1136" s="20">
        <v>120700</v>
      </c>
      <c r="P1136" s="16" t="s">
        <v>1175</v>
      </c>
      <c r="Q1136" s="19">
        <v>120700</v>
      </c>
      <c r="R1136" s="20"/>
      <c r="S1136" s="20"/>
      <c r="T1136" s="20"/>
      <c r="U1136" s="16">
        <v>0</v>
      </c>
      <c r="V1136" s="20"/>
      <c r="W1136" s="20"/>
      <c r="X1136" s="20"/>
      <c r="Y1136" s="20"/>
      <c r="Z1136" s="20"/>
      <c r="AA1136" s="20"/>
      <c r="AB1136" s="20"/>
      <c r="AC1136" s="16"/>
      <c r="AD1136" s="20"/>
      <c r="AE1136" s="20">
        <v>0</v>
      </c>
      <c r="AF1136" s="20"/>
      <c r="AG1136" s="25">
        <v>120700</v>
      </c>
      <c r="AH1136" s="16"/>
      <c r="AI1136" s="16"/>
      <c r="AJ1136" s="20">
        <v>120700</v>
      </c>
      <c r="AK1136" s="20"/>
      <c r="AL1136" s="26">
        <v>0</v>
      </c>
    </row>
    <row r="1137" spans="1:38" x14ac:dyDescent="0.25">
      <c r="A1137" s="15">
        <v>1129</v>
      </c>
      <c r="B1137" s="16"/>
      <c r="C1137" s="17" t="s">
        <v>45</v>
      </c>
      <c r="D1137" s="17">
        <v>55508</v>
      </c>
      <c r="E1137" s="18">
        <v>44568.529166666667</v>
      </c>
      <c r="F1137" s="18">
        <v>44606</v>
      </c>
      <c r="G1137" s="19">
        <v>126214</v>
      </c>
      <c r="H1137" s="20"/>
      <c r="I1137" s="20"/>
      <c r="J1137" s="20">
        <v>0</v>
      </c>
      <c r="K1137" s="20">
        <v>0</v>
      </c>
      <c r="L1137" s="20"/>
      <c r="M1137" s="20"/>
      <c r="N1137" s="20">
        <v>0</v>
      </c>
      <c r="O1137" s="20">
        <v>126214</v>
      </c>
      <c r="P1137" s="16" t="s">
        <v>1176</v>
      </c>
      <c r="Q1137" s="19">
        <v>126214</v>
      </c>
      <c r="R1137" s="20"/>
      <c r="S1137" s="20"/>
      <c r="T1137" s="20"/>
      <c r="U1137" s="16">
        <v>0</v>
      </c>
      <c r="V1137" s="20"/>
      <c r="W1137" s="20"/>
      <c r="X1137" s="20"/>
      <c r="Y1137" s="20"/>
      <c r="Z1137" s="20"/>
      <c r="AA1137" s="20"/>
      <c r="AB1137" s="20"/>
      <c r="AC1137" s="16"/>
      <c r="AD1137" s="20"/>
      <c r="AE1137" s="20">
        <v>0</v>
      </c>
      <c r="AF1137" s="20"/>
      <c r="AG1137" s="25">
        <v>126214</v>
      </c>
      <c r="AH1137" s="16"/>
      <c r="AI1137" s="16"/>
      <c r="AJ1137" s="20">
        <v>126214</v>
      </c>
      <c r="AK1137" s="20"/>
      <c r="AL1137" s="26">
        <v>0</v>
      </c>
    </row>
    <row r="1138" spans="1:38" x14ac:dyDescent="0.25">
      <c r="A1138" s="15">
        <v>1130</v>
      </c>
      <c r="B1138" s="16"/>
      <c r="C1138" s="17" t="s">
        <v>45</v>
      </c>
      <c r="D1138" s="17">
        <v>55541</v>
      </c>
      <c r="E1138" s="18">
        <v>44568.770833333336</v>
      </c>
      <c r="F1138" s="18">
        <v>44606</v>
      </c>
      <c r="G1138" s="19">
        <v>166397</v>
      </c>
      <c r="H1138" s="20"/>
      <c r="I1138" s="20"/>
      <c r="J1138" s="20">
        <v>0</v>
      </c>
      <c r="K1138" s="20">
        <v>0</v>
      </c>
      <c r="L1138" s="20"/>
      <c r="M1138" s="20"/>
      <c r="N1138" s="20">
        <v>0</v>
      </c>
      <c r="O1138" s="20">
        <v>166397</v>
      </c>
      <c r="P1138" s="16" t="s">
        <v>1177</v>
      </c>
      <c r="Q1138" s="19">
        <v>166397</v>
      </c>
      <c r="R1138" s="20"/>
      <c r="S1138" s="20"/>
      <c r="T1138" s="20"/>
      <c r="U1138" s="16">
        <v>0</v>
      </c>
      <c r="V1138" s="20"/>
      <c r="W1138" s="20"/>
      <c r="X1138" s="20"/>
      <c r="Y1138" s="20"/>
      <c r="Z1138" s="20"/>
      <c r="AA1138" s="20"/>
      <c r="AB1138" s="20"/>
      <c r="AC1138" s="16"/>
      <c r="AD1138" s="20"/>
      <c r="AE1138" s="20">
        <v>0</v>
      </c>
      <c r="AF1138" s="20"/>
      <c r="AG1138" s="25">
        <v>166397</v>
      </c>
      <c r="AH1138" s="16"/>
      <c r="AI1138" s="16"/>
      <c r="AJ1138" s="20">
        <v>166397</v>
      </c>
      <c r="AK1138" s="20"/>
      <c r="AL1138" s="26">
        <v>0</v>
      </c>
    </row>
    <row r="1139" spans="1:38" x14ac:dyDescent="0.25">
      <c r="A1139" s="15">
        <v>1131</v>
      </c>
      <c r="B1139" s="16"/>
      <c r="C1139" s="17" t="s">
        <v>45</v>
      </c>
      <c r="D1139" s="17">
        <v>55551</v>
      </c>
      <c r="E1139" s="18">
        <v>44569.306250000001</v>
      </c>
      <c r="F1139" s="18">
        <v>44606</v>
      </c>
      <c r="G1139" s="19">
        <v>146682</v>
      </c>
      <c r="H1139" s="20"/>
      <c r="I1139" s="20"/>
      <c r="J1139" s="20">
        <v>0</v>
      </c>
      <c r="K1139" s="20">
        <v>0</v>
      </c>
      <c r="L1139" s="20"/>
      <c r="M1139" s="20"/>
      <c r="N1139" s="20">
        <v>0</v>
      </c>
      <c r="O1139" s="20">
        <v>146682</v>
      </c>
      <c r="P1139" s="16" t="s">
        <v>1178</v>
      </c>
      <c r="Q1139" s="19">
        <v>146682</v>
      </c>
      <c r="R1139" s="20"/>
      <c r="S1139" s="20"/>
      <c r="T1139" s="20"/>
      <c r="U1139" s="16">
        <v>0</v>
      </c>
      <c r="V1139" s="20"/>
      <c r="W1139" s="20"/>
      <c r="X1139" s="20"/>
      <c r="Y1139" s="20"/>
      <c r="Z1139" s="20"/>
      <c r="AA1139" s="20"/>
      <c r="AB1139" s="20"/>
      <c r="AC1139" s="16"/>
      <c r="AD1139" s="20"/>
      <c r="AE1139" s="20">
        <v>0</v>
      </c>
      <c r="AF1139" s="20"/>
      <c r="AG1139" s="25">
        <v>146682</v>
      </c>
      <c r="AH1139" s="16"/>
      <c r="AI1139" s="16"/>
      <c r="AJ1139" s="20">
        <v>146682</v>
      </c>
      <c r="AK1139" s="20"/>
      <c r="AL1139" s="26">
        <v>0</v>
      </c>
    </row>
    <row r="1140" spans="1:38" x14ac:dyDescent="0.25">
      <c r="A1140" s="15">
        <v>1132</v>
      </c>
      <c r="B1140" s="16"/>
      <c r="C1140" s="17" t="s">
        <v>45</v>
      </c>
      <c r="D1140" s="17">
        <v>55575</v>
      </c>
      <c r="E1140" s="18">
        <v>44569.444444444445</v>
      </c>
      <c r="F1140" s="18">
        <v>44606</v>
      </c>
      <c r="G1140" s="19">
        <v>28400</v>
      </c>
      <c r="H1140" s="20"/>
      <c r="I1140" s="20"/>
      <c r="J1140" s="20">
        <v>0</v>
      </c>
      <c r="K1140" s="20">
        <v>0</v>
      </c>
      <c r="L1140" s="20"/>
      <c r="M1140" s="20"/>
      <c r="N1140" s="20">
        <v>0</v>
      </c>
      <c r="O1140" s="20">
        <v>28400</v>
      </c>
      <c r="P1140" s="16" t="s">
        <v>1179</v>
      </c>
      <c r="Q1140" s="19">
        <v>28400</v>
      </c>
      <c r="R1140" s="20"/>
      <c r="S1140" s="20"/>
      <c r="T1140" s="20"/>
      <c r="U1140" s="16">
        <v>0</v>
      </c>
      <c r="V1140" s="20"/>
      <c r="W1140" s="20"/>
      <c r="X1140" s="20"/>
      <c r="Y1140" s="20"/>
      <c r="Z1140" s="20"/>
      <c r="AA1140" s="20"/>
      <c r="AB1140" s="20"/>
      <c r="AC1140" s="16"/>
      <c r="AD1140" s="20"/>
      <c r="AE1140" s="20">
        <v>0</v>
      </c>
      <c r="AF1140" s="20"/>
      <c r="AG1140" s="25">
        <v>28400</v>
      </c>
      <c r="AH1140" s="16"/>
      <c r="AI1140" s="16"/>
      <c r="AJ1140" s="20">
        <v>28400</v>
      </c>
      <c r="AK1140" s="20"/>
      <c r="AL1140" s="26">
        <v>0</v>
      </c>
    </row>
    <row r="1141" spans="1:38" x14ac:dyDescent="0.25">
      <c r="A1141" s="15">
        <v>1133</v>
      </c>
      <c r="B1141" s="16"/>
      <c r="C1141" s="17" t="s">
        <v>45</v>
      </c>
      <c r="D1141" s="17">
        <v>55623</v>
      </c>
      <c r="E1141" s="18">
        <v>44569.77847222222</v>
      </c>
      <c r="F1141" s="18">
        <v>44606</v>
      </c>
      <c r="G1141" s="19">
        <v>122714</v>
      </c>
      <c r="H1141" s="20"/>
      <c r="I1141" s="20"/>
      <c r="J1141" s="20">
        <v>0</v>
      </c>
      <c r="K1141" s="20">
        <v>0</v>
      </c>
      <c r="L1141" s="20"/>
      <c r="M1141" s="20"/>
      <c r="N1141" s="20">
        <v>0</v>
      </c>
      <c r="O1141" s="20">
        <v>122714</v>
      </c>
      <c r="P1141" s="16" t="s">
        <v>1180</v>
      </c>
      <c r="Q1141" s="19">
        <v>122714</v>
      </c>
      <c r="R1141" s="20"/>
      <c r="S1141" s="20"/>
      <c r="T1141" s="20"/>
      <c r="U1141" s="16">
        <v>0</v>
      </c>
      <c r="V1141" s="20"/>
      <c r="W1141" s="20"/>
      <c r="X1141" s="20"/>
      <c r="Y1141" s="20"/>
      <c r="Z1141" s="20"/>
      <c r="AA1141" s="20"/>
      <c r="AB1141" s="20"/>
      <c r="AC1141" s="16"/>
      <c r="AD1141" s="20"/>
      <c r="AE1141" s="20">
        <v>0</v>
      </c>
      <c r="AF1141" s="20"/>
      <c r="AG1141" s="25">
        <v>122714</v>
      </c>
      <c r="AH1141" s="16"/>
      <c r="AI1141" s="16"/>
      <c r="AJ1141" s="20">
        <v>122714</v>
      </c>
      <c r="AK1141" s="20"/>
      <c r="AL1141" s="26">
        <v>0</v>
      </c>
    </row>
    <row r="1142" spans="1:38" x14ac:dyDescent="0.25">
      <c r="A1142" s="15">
        <v>1134</v>
      </c>
      <c r="B1142" s="16"/>
      <c r="C1142" s="17" t="s">
        <v>45</v>
      </c>
      <c r="D1142" s="17">
        <v>55632</v>
      </c>
      <c r="E1142" s="18">
        <v>44569.902777777781</v>
      </c>
      <c r="F1142" s="18">
        <v>44606</v>
      </c>
      <c r="G1142" s="19">
        <v>106010</v>
      </c>
      <c r="H1142" s="20"/>
      <c r="I1142" s="20"/>
      <c r="J1142" s="20">
        <v>0</v>
      </c>
      <c r="K1142" s="20">
        <v>0</v>
      </c>
      <c r="L1142" s="20"/>
      <c r="M1142" s="20"/>
      <c r="N1142" s="20">
        <v>0</v>
      </c>
      <c r="O1142" s="20">
        <v>106010</v>
      </c>
      <c r="P1142" s="16" t="s">
        <v>1181</v>
      </c>
      <c r="Q1142" s="19">
        <v>106010</v>
      </c>
      <c r="R1142" s="20"/>
      <c r="S1142" s="20"/>
      <c r="T1142" s="20"/>
      <c r="U1142" s="16">
        <v>0</v>
      </c>
      <c r="V1142" s="20"/>
      <c r="W1142" s="20"/>
      <c r="X1142" s="20"/>
      <c r="Y1142" s="20"/>
      <c r="Z1142" s="20"/>
      <c r="AA1142" s="20"/>
      <c r="AB1142" s="20"/>
      <c r="AC1142" s="16"/>
      <c r="AD1142" s="20"/>
      <c r="AE1142" s="20">
        <v>0</v>
      </c>
      <c r="AF1142" s="20"/>
      <c r="AG1142" s="25">
        <v>106010</v>
      </c>
      <c r="AH1142" s="16"/>
      <c r="AI1142" s="16"/>
      <c r="AJ1142" s="20">
        <v>106010</v>
      </c>
      <c r="AK1142" s="20"/>
      <c r="AL1142" s="26">
        <v>0</v>
      </c>
    </row>
    <row r="1143" spans="1:38" x14ac:dyDescent="0.25">
      <c r="A1143" s="15">
        <v>1135</v>
      </c>
      <c r="B1143" s="16"/>
      <c r="C1143" s="17" t="s">
        <v>45</v>
      </c>
      <c r="D1143" s="17">
        <v>55774</v>
      </c>
      <c r="E1143" s="18">
        <v>44572.636111111111</v>
      </c>
      <c r="F1143" s="18">
        <v>44606</v>
      </c>
      <c r="G1143" s="19">
        <v>28400</v>
      </c>
      <c r="H1143" s="20"/>
      <c r="I1143" s="20"/>
      <c r="J1143" s="20">
        <v>0</v>
      </c>
      <c r="K1143" s="20">
        <v>0</v>
      </c>
      <c r="L1143" s="20"/>
      <c r="M1143" s="20"/>
      <c r="N1143" s="20">
        <v>0</v>
      </c>
      <c r="O1143" s="20">
        <v>28400</v>
      </c>
      <c r="P1143" s="16" t="s">
        <v>1182</v>
      </c>
      <c r="Q1143" s="19">
        <v>28400</v>
      </c>
      <c r="R1143" s="20"/>
      <c r="S1143" s="20"/>
      <c r="T1143" s="20"/>
      <c r="U1143" s="16">
        <v>0</v>
      </c>
      <c r="V1143" s="20"/>
      <c r="W1143" s="20"/>
      <c r="X1143" s="20"/>
      <c r="Y1143" s="20"/>
      <c r="Z1143" s="20"/>
      <c r="AA1143" s="20"/>
      <c r="AB1143" s="20"/>
      <c r="AC1143" s="16"/>
      <c r="AD1143" s="20"/>
      <c r="AE1143" s="20">
        <v>0</v>
      </c>
      <c r="AF1143" s="20"/>
      <c r="AG1143" s="25">
        <v>28400</v>
      </c>
      <c r="AH1143" s="16"/>
      <c r="AI1143" s="16"/>
      <c r="AJ1143" s="20">
        <v>28400</v>
      </c>
      <c r="AK1143" s="20"/>
      <c r="AL1143" s="26">
        <v>0</v>
      </c>
    </row>
    <row r="1144" spans="1:38" x14ac:dyDescent="0.25">
      <c r="A1144" s="15">
        <v>1136</v>
      </c>
      <c r="B1144" s="16"/>
      <c r="C1144" s="17" t="s">
        <v>45</v>
      </c>
      <c r="D1144" s="17">
        <v>55802</v>
      </c>
      <c r="E1144" s="18">
        <v>44572.828472222223</v>
      </c>
      <c r="F1144" s="18">
        <v>44606</v>
      </c>
      <c r="G1144" s="19">
        <v>145821</v>
      </c>
      <c r="H1144" s="20"/>
      <c r="I1144" s="20"/>
      <c r="J1144" s="20">
        <v>0</v>
      </c>
      <c r="K1144" s="20">
        <v>0</v>
      </c>
      <c r="L1144" s="20"/>
      <c r="M1144" s="20"/>
      <c r="N1144" s="20">
        <v>0</v>
      </c>
      <c r="O1144" s="20">
        <v>145821</v>
      </c>
      <c r="P1144" s="16" t="s">
        <v>1183</v>
      </c>
      <c r="Q1144" s="19">
        <v>145821</v>
      </c>
      <c r="R1144" s="20"/>
      <c r="S1144" s="20"/>
      <c r="T1144" s="20"/>
      <c r="U1144" s="16">
        <v>0</v>
      </c>
      <c r="V1144" s="20"/>
      <c r="W1144" s="20"/>
      <c r="X1144" s="20"/>
      <c r="Y1144" s="20"/>
      <c r="Z1144" s="20"/>
      <c r="AA1144" s="20"/>
      <c r="AB1144" s="20"/>
      <c r="AC1144" s="16"/>
      <c r="AD1144" s="20"/>
      <c r="AE1144" s="20">
        <v>0</v>
      </c>
      <c r="AF1144" s="20"/>
      <c r="AG1144" s="25">
        <v>145821</v>
      </c>
      <c r="AH1144" s="16"/>
      <c r="AI1144" s="16"/>
      <c r="AJ1144" s="20">
        <v>145821</v>
      </c>
      <c r="AK1144" s="20"/>
      <c r="AL1144" s="26">
        <v>0</v>
      </c>
    </row>
    <row r="1145" spans="1:38" x14ac:dyDescent="0.25">
      <c r="A1145" s="15">
        <v>1137</v>
      </c>
      <c r="B1145" s="16"/>
      <c r="C1145" s="17" t="s">
        <v>45</v>
      </c>
      <c r="D1145" s="17">
        <v>55828</v>
      </c>
      <c r="E1145" s="18">
        <v>44573.431944444441</v>
      </c>
      <c r="F1145" s="18">
        <v>44606</v>
      </c>
      <c r="G1145" s="19">
        <v>126685</v>
      </c>
      <c r="H1145" s="20"/>
      <c r="I1145" s="20"/>
      <c r="J1145" s="20">
        <v>0</v>
      </c>
      <c r="K1145" s="20">
        <v>0</v>
      </c>
      <c r="L1145" s="20"/>
      <c r="M1145" s="20"/>
      <c r="N1145" s="20">
        <v>0</v>
      </c>
      <c r="O1145" s="20">
        <v>126685</v>
      </c>
      <c r="P1145" s="16" t="s">
        <v>1184</v>
      </c>
      <c r="Q1145" s="19">
        <v>126685</v>
      </c>
      <c r="R1145" s="20"/>
      <c r="S1145" s="20"/>
      <c r="T1145" s="20"/>
      <c r="U1145" s="16">
        <v>0</v>
      </c>
      <c r="V1145" s="20"/>
      <c r="W1145" s="20"/>
      <c r="X1145" s="20"/>
      <c r="Y1145" s="20"/>
      <c r="Z1145" s="20"/>
      <c r="AA1145" s="20"/>
      <c r="AB1145" s="20"/>
      <c r="AC1145" s="16"/>
      <c r="AD1145" s="20"/>
      <c r="AE1145" s="20">
        <v>0</v>
      </c>
      <c r="AF1145" s="20"/>
      <c r="AG1145" s="25">
        <v>126685</v>
      </c>
      <c r="AH1145" s="16"/>
      <c r="AI1145" s="16"/>
      <c r="AJ1145" s="20">
        <v>126685</v>
      </c>
      <c r="AK1145" s="20"/>
      <c r="AL1145" s="26">
        <v>0</v>
      </c>
    </row>
    <row r="1146" spans="1:38" x14ac:dyDescent="0.25">
      <c r="A1146" s="15">
        <v>1138</v>
      </c>
      <c r="B1146" s="16"/>
      <c r="C1146" s="17" t="s">
        <v>45</v>
      </c>
      <c r="D1146" s="17">
        <v>55972</v>
      </c>
      <c r="E1146" s="18">
        <v>44574.624305555553</v>
      </c>
      <c r="F1146" s="18">
        <v>44606</v>
      </c>
      <c r="G1146" s="19">
        <v>7100</v>
      </c>
      <c r="H1146" s="20"/>
      <c r="I1146" s="20"/>
      <c r="J1146" s="20">
        <v>0</v>
      </c>
      <c r="K1146" s="20">
        <v>0</v>
      </c>
      <c r="L1146" s="20"/>
      <c r="M1146" s="20"/>
      <c r="N1146" s="20">
        <v>0</v>
      </c>
      <c r="O1146" s="20">
        <v>7100</v>
      </c>
      <c r="P1146" s="16" t="s">
        <v>1185</v>
      </c>
      <c r="Q1146" s="19">
        <v>7100</v>
      </c>
      <c r="R1146" s="20"/>
      <c r="S1146" s="20"/>
      <c r="T1146" s="20"/>
      <c r="U1146" s="16">
        <v>0</v>
      </c>
      <c r="V1146" s="20"/>
      <c r="W1146" s="20"/>
      <c r="X1146" s="20"/>
      <c r="Y1146" s="20"/>
      <c r="Z1146" s="20"/>
      <c r="AA1146" s="20"/>
      <c r="AB1146" s="20"/>
      <c r="AC1146" s="16"/>
      <c r="AD1146" s="20"/>
      <c r="AE1146" s="20">
        <v>0</v>
      </c>
      <c r="AF1146" s="20"/>
      <c r="AG1146" s="25">
        <v>7100</v>
      </c>
      <c r="AH1146" s="16"/>
      <c r="AI1146" s="16"/>
      <c r="AJ1146" s="20">
        <v>7100</v>
      </c>
      <c r="AK1146" s="20"/>
      <c r="AL1146" s="26">
        <v>0</v>
      </c>
    </row>
    <row r="1147" spans="1:38" x14ac:dyDescent="0.25">
      <c r="A1147" s="15">
        <v>1139</v>
      </c>
      <c r="B1147" s="16"/>
      <c r="C1147" s="17" t="s">
        <v>45</v>
      </c>
      <c r="D1147" s="17">
        <v>56049</v>
      </c>
      <c r="E1147" s="18">
        <v>44575.48333333333</v>
      </c>
      <c r="F1147" s="18">
        <v>44606</v>
      </c>
      <c r="G1147" s="19">
        <v>65600</v>
      </c>
      <c r="H1147" s="20"/>
      <c r="I1147" s="20"/>
      <c r="J1147" s="20">
        <v>0</v>
      </c>
      <c r="K1147" s="20">
        <v>0</v>
      </c>
      <c r="L1147" s="20"/>
      <c r="M1147" s="20"/>
      <c r="N1147" s="20">
        <v>0</v>
      </c>
      <c r="O1147" s="20">
        <v>65600</v>
      </c>
      <c r="P1147" s="16" t="s">
        <v>1186</v>
      </c>
      <c r="Q1147" s="19">
        <v>65600</v>
      </c>
      <c r="R1147" s="20"/>
      <c r="S1147" s="20"/>
      <c r="T1147" s="20"/>
      <c r="U1147" s="16">
        <v>0</v>
      </c>
      <c r="V1147" s="20"/>
      <c r="W1147" s="20"/>
      <c r="X1147" s="20"/>
      <c r="Y1147" s="20"/>
      <c r="Z1147" s="20"/>
      <c r="AA1147" s="20"/>
      <c r="AB1147" s="20"/>
      <c r="AC1147" s="16"/>
      <c r="AD1147" s="20"/>
      <c r="AE1147" s="20">
        <v>0</v>
      </c>
      <c r="AF1147" s="20"/>
      <c r="AG1147" s="25">
        <v>65600</v>
      </c>
      <c r="AH1147" s="16"/>
      <c r="AI1147" s="16"/>
      <c r="AJ1147" s="20">
        <v>65600</v>
      </c>
      <c r="AK1147" s="20"/>
      <c r="AL1147" s="26">
        <v>0</v>
      </c>
    </row>
    <row r="1148" spans="1:38" x14ac:dyDescent="0.25">
      <c r="A1148" s="15">
        <v>1140</v>
      </c>
      <c r="B1148" s="16"/>
      <c r="C1148" s="17" t="s">
        <v>45</v>
      </c>
      <c r="D1148" s="17">
        <v>56103</v>
      </c>
      <c r="E1148" s="18">
        <v>44575.810416666667</v>
      </c>
      <c r="F1148" s="18">
        <v>44606</v>
      </c>
      <c r="G1148" s="19">
        <v>74480</v>
      </c>
      <c r="H1148" s="20"/>
      <c r="I1148" s="20"/>
      <c r="J1148" s="20">
        <v>0</v>
      </c>
      <c r="K1148" s="20">
        <v>0</v>
      </c>
      <c r="L1148" s="20"/>
      <c r="M1148" s="20"/>
      <c r="N1148" s="20">
        <v>0</v>
      </c>
      <c r="O1148" s="20">
        <v>74480</v>
      </c>
      <c r="P1148" s="16" t="s">
        <v>1187</v>
      </c>
      <c r="Q1148" s="19">
        <v>74480</v>
      </c>
      <c r="R1148" s="20"/>
      <c r="S1148" s="20"/>
      <c r="T1148" s="20"/>
      <c r="U1148" s="16">
        <v>0</v>
      </c>
      <c r="V1148" s="20"/>
      <c r="W1148" s="20"/>
      <c r="X1148" s="20"/>
      <c r="Y1148" s="20"/>
      <c r="Z1148" s="20"/>
      <c r="AA1148" s="20"/>
      <c r="AB1148" s="20"/>
      <c r="AC1148" s="16"/>
      <c r="AD1148" s="20"/>
      <c r="AE1148" s="20">
        <v>0</v>
      </c>
      <c r="AF1148" s="20"/>
      <c r="AG1148" s="25">
        <v>74480</v>
      </c>
      <c r="AH1148" s="16"/>
      <c r="AI1148" s="16"/>
      <c r="AJ1148" s="20">
        <v>74480</v>
      </c>
      <c r="AK1148" s="20"/>
      <c r="AL1148" s="26">
        <v>0</v>
      </c>
    </row>
    <row r="1149" spans="1:38" x14ac:dyDescent="0.25">
      <c r="A1149" s="15">
        <v>1141</v>
      </c>
      <c r="B1149" s="16"/>
      <c r="C1149" s="17" t="s">
        <v>45</v>
      </c>
      <c r="D1149" s="17">
        <v>56117</v>
      </c>
      <c r="E1149" s="18">
        <v>44576.327777777777</v>
      </c>
      <c r="F1149" s="18">
        <v>44606</v>
      </c>
      <c r="G1149" s="19">
        <v>120700</v>
      </c>
      <c r="H1149" s="20"/>
      <c r="I1149" s="20"/>
      <c r="J1149" s="20">
        <v>0</v>
      </c>
      <c r="K1149" s="20">
        <v>0</v>
      </c>
      <c r="L1149" s="20"/>
      <c r="M1149" s="20"/>
      <c r="N1149" s="20">
        <v>0</v>
      </c>
      <c r="O1149" s="20">
        <v>120700</v>
      </c>
      <c r="P1149" s="16" t="s">
        <v>1188</v>
      </c>
      <c r="Q1149" s="19">
        <v>120700</v>
      </c>
      <c r="R1149" s="20"/>
      <c r="S1149" s="20"/>
      <c r="T1149" s="20"/>
      <c r="U1149" s="16">
        <v>0</v>
      </c>
      <c r="V1149" s="20"/>
      <c r="W1149" s="20"/>
      <c r="X1149" s="20"/>
      <c r="Y1149" s="20"/>
      <c r="Z1149" s="20"/>
      <c r="AA1149" s="20"/>
      <c r="AB1149" s="20"/>
      <c r="AC1149" s="16"/>
      <c r="AD1149" s="20"/>
      <c r="AE1149" s="20">
        <v>0</v>
      </c>
      <c r="AF1149" s="20"/>
      <c r="AG1149" s="25">
        <v>120700</v>
      </c>
      <c r="AH1149" s="16"/>
      <c r="AI1149" s="16"/>
      <c r="AJ1149" s="20">
        <v>120700</v>
      </c>
      <c r="AK1149" s="20"/>
      <c r="AL1149" s="26">
        <v>0</v>
      </c>
    </row>
    <row r="1150" spans="1:38" x14ac:dyDescent="0.25">
      <c r="A1150" s="15">
        <v>1142</v>
      </c>
      <c r="B1150" s="16"/>
      <c r="C1150" s="17" t="s">
        <v>45</v>
      </c>
      <c r="D1150" s="17">
        <v>56146</v>
      </c>
      <c r="E1150" s="18">
        <v>44576.526388888888</v>
      </c>
      <c r="F1150" s="18">
        <v>44606</v>
      </c>
      <c r="G1150" s="19">
        <v>76042</v>
      </c>
      <c r="H1150" s="20"/>
      <c r="I1150" s="20"/>
      <c r="J1150" s="20">
        <v>0</v>
      </c>
      <c r="K1150" s="20">
        <v>0</v>
      </c>
      <c r="L1150" s="20"/>
      <c r="M1150" s="20"/>
      <c r="N1150" s="20">
        <v>0</v>
      </c>
      <c r="O1150" s="20">
        <v>76042</v>
      </c>
      <c r="P1150" s="16" t="s">
        <v>1189</v>
      </c>
      <c r="Q1150" s="19">
        <v>76042</v>
      </c>
      <c r="R1150" s="20"/>
      <c r="S1150" s="20"/>
      <c r="T1150" s="20"/>
      <c r="U1150" s="16">
        <v>0</v>
      </c>
      <c r="V1150" s="20"/>
      <c r="W1150" s="20"/>
      <c r="X1150" s="20"/>
      <c r="Y1150" s="20"/>
      <c r="Z1150" s="20"/>
      <c r="AA1150" s="20"/>
      <c r="AB1150" s="20"/>
      <c r="AC1150" s="16"/>
      <c r="AD1150" s="20"/>
      <c r="AE1150" s="20">
        <v>0</v>
      </c>
      <c r="AF1150" s="20"/>
      <c r="AG1150" s="25">
        <v>76042</v>
      </c>
      <c r="AH1150" s="16"/>
      <c r="AI1150" s="16"/>
      <c r="AJ1150" s="20">
        <v>76042</v>
      </c>
      <c r="AK1150" s="20"/>
      <c r="AL1150" s="26">
        <v>0</v>
      </c>
    </row>
    <row r="1151" spans="1:38" x14ac:dyDescent="0.25">
      <c r="A1151" s="15">
        <v>1143</v>
      </c>
      <c r="B1151" s="16"/>
      <c r="C1151" s="17" t="s">
        <v>45</v>
      </c>
      <c r="D1151" s="17">
        <v>56165</v>
      </c>
      <c r="E1151" s="18">
        <v>44576.740972222222</v>
      </c>
      <c r="F1151" s="18">
        <v>44606</v>
      </c>
      <c r="G1151" s="19">
        <v>89258</v>
      </c>
      <c r="H1151" s="20"/>
      <c r="I1151" s="20"/>
      <c r="J1151" s="20">
        <v>0</v>
      </c>
      <c r="K1151" s="20">
        <v>0</v>
      </c>
      <c r="L1151" s="20"/>
      <c r="M1151" s="20"/>
      <c r="N1151" s="20">
        <v>0</v>
      </c>
      <c r="O1151" s="20">
        <v>89258</v>
      </c>
      <c r="P1151" s="16" t="s">
        <v>1190</v>
      </c>
      <c r="Q1151" s="19">
        <v>89258</v>
      </c>
      <c r="R1151" s="20"/>
      <c r="S1151" s="20"/>
      <c r="T1151" s="20"/>
      <c r="U1151" s="16">
        <v>0</v>
      </c>
      <c r="V1151" s="20"/>
      <c r="W1151" s="20"/>
      <c r="X1151" s="20"/>
      <c r="Y1151" s="20"/>
      <c r="Z1151" s="20"/>
      <c r="AA1151" s="20"/>
      <c r="AB1151" s="20"/>
      <c r="AC1151" s="16"/>
      <c r="AD1151" s="20"/>
      <c r="AE1151" s="20">
        <v>0</v>
      </c>
      <c r="AF1151" s="20"/>
      <c r="AG1151" s="25">
        <v>89258</v>
      </c>
      <c r="AH1151" s="16"/>
      <c r="AI1151" s="16"/>
      <c r="AJ1151" s="20">
        <v>89258</v>
      </c>
      <c r="AK1151" s="20"/>
      <c r="AL1151" s="26">
        <v>0</v>
      </c>
    </row>
    <row r="1152" spans="1:38" x14ac:dyDescent="0.25">
      <c r="A1152" s="15">
        <v>1144</v>
      </c>
      <c r="B1152" s="16"/>
      <c r="C1152" s="17" t="s">
        <v>45</v>
      </c>
      <c r="D1152" s="17">
        <v>56170</v>
      </c>
      <c r="E1152" s="18">
        <v>44576.90625</v>
      </c>
      <c r="F1152" s="18">
        <v>44606</v>
      </c>
      <c r="G1152" s="19">
        <v>187369</v>
      </c>
      <c r="H1152" s="20"/>
      <c r="I1152" s="20"/>
      <c r="J1152" s="20">
        <v>0</v>
      </c>
      <c r="K1152" s="20">
        <v>0</v>
      </c>
      <c r="L1152" s="20"/>
      <c r="M1152" s="20"/>
      <c r="N1152" s="20">
        <v>0</v>
      </c>
      <c r="O1152" s="20">
        <v>187369</v>
      </c>
      <c r="P1152" s="16" t="s">
        <v>1191</v>
      </c>
      <c r="Q1152" s="19">
        <v>187369</v>
      </c>
      <c r="R1152" s="20"/>
      <c r="S1152" s="20"/>
      <c r="T1152" s="20"/>
      <c r="U1152" s="16">
        <v>0</v>
      </c>
      <c r="V1152" s="20"/>
      <c r="W1152" s="20"/>
      <c r="X1152" s="20"/>
      <c r="Y1152" s="20"/>
      <c r="Z1152" s="20"/>
      <c r="AA1152" s="20"/>
      <c r="AB1152" s="20"/>
      <c r="AC1152" s="16"/>
      <c r="AD1152" s="20"/>
      <c r="AE1152" s="20">
        <v>0</v>
      </c>
      <c r="AF1152" s="20"/>
      <c r="AG1152" s="25">
        <v>187369</v>
      </c>
      <c r="AH1152" s="16"/>
      <c r="AI1152" s="16"/>
      <c r="AJ1152" s="20">
        <v>187369</v>
      </c>
      <c r="AK1152" s="20"/>
      <c r="AL1152" s="26">
        <v>0</v>
      </c>
    </row>
    <row r="1153" spans="1:38" x14ac:dyDescent="0.25">
      <c r="A1153" s="15">
        <v>1145</v>
      </c>
      <c r="B1153" s="16"/>
      <c r="C1153" s="17" t="s">
        <v>45</v>
      </c>
      <c r="D1153" s="17">
        <v>56180</v>
      </c>
      <c r="E1153" s="18">
        <v>44577.486805555556</v>
      </c>
      <c r="F1153" s="18">
        <v>44606</v>
      </c>
      <c r="G1153" s="19">
        <v>468722</v>
      </c>
      <c r="H1153" s="20"/>
      <c r="I1153" s="20"/>
      <c r="J1153" s="20">
        <v>0</v>
      </c>
      <c r="K1153" s="20">
        <v>0</v>
      </c>
      <c r="L1153" s="20"/>
      <c r="M1153" s="20"/>
      <c r="N1153" s="20">
        <v>0</v>
      </c>
      <c r="O1153" s="20">
        <v>468722</v>
      </c>
      <c r="P1153" s="16" t="s">
        <v>1192</v>
      </c>
      <c r="Q1153" s="19">
        <v>468722</v>
      </c>
      <c r="R1153" s="20"/>
      <c r="S1153" s="20"/>
      <c r="T1153" s="20"/>
      <c r="U1153" s="16">
        <v>0</v>
      </c>
      <c r="V1153" s="20"/>
      <c r="W1153" s="20"/>
      <c r="X1153" s="20"/>
      <c r="Y1153" s="20"/>
      <c r="Z1153" s="20"/>
      <c r="AA1153" s="20"/>
      <c r="AB1153" s="20"/>
      <c r="AC1153" s="16"/>
      <c r="AD1153" s="20"/>
      <c r="AE1153" s="20">
        <v>0</v>
      </c>
      <c r="AF1153" s="20"/>
      <c r="AG1153" s="25">
        <v>468722</v>
      </c>
      <c r="AH1153" s="16"/>
      <c r="AI1153" s="16"/>
      <c r="AJ1153" s="20">
        <v>468722</v>
      </c>
      <c r="AK1153" s="20"/>
      <c r="AL1153" s="26">
        <v>0</v>
      </c>
    </row>
    <row r="1154" spans="1:38" x14ac:dyDescent="0.25">
      <c r="A1154" s="15">
        <v>1146</v>
      </c>
      <c r="B1154" s="16"/>
      <c r="C1154" s="17" t="s">
        <v>45</v>
      </c>
      <c r="D1154" s="17">
        <v>56245</v>
      </c>
      <c r="E1154" s="18">
        <v>44578.423611111109</v>
      </c>
      <c r="F1154" s="18">
        <v>44606</v>
      </c>
      <c r="G1154" s="19">
        <v>65600</v>
      </c>
      <c r="H1154" s="20"/>
      <c r="I1154" s="20"/>
      <c r="J1154" s="20">
        <v>0</v>
      </c>
      <c r="K1154" s="20">
        <v>0</v>
      </c>
      <c r="L1154" s="20"/>
      <c r="M1154" s="20"/>
      <c r="N1154" s="20">
        <v>0</v>
      </c>
      <c r="O1154" s="20">
        <v>65600</v>
      </c>
      <c r="P1154" s="16" t="s">
        <v>1193</v>
      </c>
      <c r="Q1154" s="19">
        <v>65600</v>
      </c>
      <c r="R1154" s="20"/>
      <c r="S1154" s="20"/>
      <c r="T1154" s="20"/>
      <c r="U1154" s="16">
        <v>0</v>
      </c>
      <c r="V1154" s="20"/>
      <c r="W1154" s="20"/>
      <c r="X1154" s="20"/>
      <c r="Y1154" s="20"/>
      <c r="Z1154" s="20"/>
      <c r="AA1154" s="20"/>
      <c r="AB1154" s="20"/>
      <c r="AC1154" s="16"/>
      <c r="AD1154" s="20"/>
      <c r="AE1154" s="20">
        <v>0</v>
      </c>
      <c r="AF1154" s="20"/>
      <c r="AG1154" s="25">
        <v>65600</v>
      </c>
      <c r="AH1154" s="16"/>
      <c r="AI1154" s="16"/>
      <c r="AJ1154" s="20">
        <v>65600</v>
      </c>
      <c r="AK1154" s="20"/>
      <c r="AL1154" s="26">
        <v>0</v>
      </c>
    </row>
    <row r="1155" spans="1:38" x14ac:dyDescent="0.25">
      <c r="A1155" s="15">
        <v>1147</v>
      </c>
      <c r="B1155" s="16"/>
      <c r="C1155" s="17" t="s">
        <v>45</v>
      </c>
      <c r="D1155" s="17">
        <v>56249</v>
      </c>
      <c r="E1155" s="18">
        <v>44578.445833333331</v>
      </c>
      <c r="F1155" s="18">
        <v>44606</v>
      </c>
      <c r="G1155" s="19">
        <v>28400</v>
      </c>
      <c r="H1155" s="20"/>
      <c r="I1155" s="20"/>
      <c r="J1155" s="20">
        <v>0</v>
      </c>
      <c r="K1155" s="20">
        <v>0</v>
      </c>
      <c r="L1155" s="20"/>
      <c r="M1155" s="20"/>
      <c r="N1155" s="20">
        <v>0</v>
      </c>
      <c r="O1155" s="20">
        <v>28400</v>
      </c>
      <c r="P1155" s="16" t="s">
        <v>1194</v>
      </c>
      <c r="Q1155" s="19">
        <v>28400</v>
      </c>
      <c r="R1155" s="20"/>
      <c r="S1155" s="20"/>
      <c r="T1155" s="20"/>
      <c r="U1155" s="16">
        <v>0</v>
      </c>
      <c r="V1155" s="20"/>
      <c r="W1155" s="20"/>
      <c r="X1155" s="20"/>
      <c r="Y1155" s="20"/>
      <c r="Z1155" s="20"/>
      <c r="AA1155" s="20"/>
      <c r="AB1155" s="20"/>
      <c r="AC1155" s="16"/>
      <c r="AD1155" s="20"/>
      <c r="AE1155" s="20">
        <v>0</v>
      </c>
      <c r="AF1155" s="20"/>
      <c r="AG1155" s="25">
        <v>28400</v>
      </c>
      <c r="AH1155" s="16"/>
      <c r="AI1155" s="16"/>
      <c r="AJ1155" s="20">
        <v>28400</v>
      </c>
      <c r="AK1155" s="20"/>
      <c r="AL1155" s="26">
        <v>0</v>
      </c>
    </row>
    <row r="1156" spans="1:38" x14ac:dyDescent="0.25">
      <c r="A1156" s="15">
        <v>1148</v>
      </c>
      <c r="B1156" s="16"/>
      <c r="C1156" s="17" t="s">
        <v>45</v>
      </c>
      <c r="D1156" s="17">
        <v>56277</v>
      </c>
      <c r="E1156" s="18">
        <v>44578.552777777775</v>
      </c>
      <c r="F1156" s="18">
        <v>44606</v>
      </c>
      <c r="G1156" s="19">
        <v>105178</v>
      </c>
      <c r="H1156" s="20"/>
      <c r="I1156" s="20"/>
      <c r="J1156" s="20">
        <v>0</v>
      </c>
      <c r="K1156" s="20">
        <v>0</v>
      </c>
      <c r="L1156" s="20"/>
      <c r="M1156" s="20"/>
      <c r="N1156" s="20">
        <v>0</v>
      </c>
      <c r="O1156" s="20">
        <v>105178</v>
      </c>
      <c r="P1156" s="16" t="s">
        <v>1195</v>
      </c>
      <c r="Q1156" s="19">
        <v>105178</v>
      </c>
      <c r="R1156" s="20"/>
      <c r="S1156" s="20"/>
      <c r="T1156" s="20"/>
      <c r="U1156" s="16">
        <v>0</v>
      </c>
      <c r="V1156" s="20"/>
      <c r="W1156" s="20"/>
      <c r="X1156" s="20"/>
      <c r="Y1156" s="20"/>
      <c r="Z1156" s="20"/>
      <c r="AA1156" s="20"/>
      <c r="AB1156" s="20"/>
      <c r="AC1156" s="16"/>
      <c r="AD1156" s="20"/>
      <c r="AE1156" s="20">
        <v>0</v>
      </c>
      <c r="AF1156" s="20"/>
      <c r="AG1156" s="25">
        <v>105178</v>
      </c>
      <c r="AH1156" s="16"/>
      <c r="AI1156" s="16"/>
      <c r="AJ1156" s="20">
        <v>105178</v>
      </c>
      <c r="AK1156" s="20"/>
      <c r="AL1156" s="26">
        <v>0</v>
      </c>
    </row>
    <row r="1157" spans="1:38" x14ac:dyDescent="0.25">
      <c r="A1157" s="15">
        <v>1149</v>
      </c>
      <c r="B1157" s="16"/>
      <c r="C1157" s="17" t="s">
        <v>45</v>
      </c>
      <c r="D1157" s="17">
        <v>56278</v>
      </c>
      <c r="E1157" s="18">
        <v>44578.554166666669</v>
      </c>
      <c r="F1157" s="18">
        <v>44606</v>
      </c>
      <c r="G1157" s="19">
        <v>241066</v>
      </c>
      <c r="H1157" s="20"/>
      <c r="I1157" s="20"/>
      <c r="J1157" s="20">
        <v>0</v>
      </c>
      <c r="K1157" s="20">
        <v>0</v>
      </c>
      <c r="L1157" s="20"/>
      <c r="M1157" s="20"/>
      <c r="N1157" s="20">
        <v>0</v>
      </c>
      <c r="O1157" s="20">
        <v>241066</v>
      </c>
      <c r="P1157" s="16" t="s">
        <v>1196</v>
      </c>
      <c r="Q1157" s="19">
        <v>241066</v>
      </c>
      <c r="R1157" s="20"/>
      <c r="S1157" s="20"/>
      <c r="T1157" s="20"/>
      <c r="U1157" s="16">
        <v>0</v>
      </c>
      <c r="V1157" s="20"/>
      <c r="W1157" s="20"/>
      <c r="X1157" s="20"/>
      <c r="Y1157" s="20"/>
      <c r="Z1157" s="20"/>
      <c r="AA1157" s="20"/>
      <c r="AB1157" s="20"/>
      <c r="AC1157" s="16"/>
      <c r="AD1157" s="20"/>
      <c r="AE1157" s="20">
        <v>0</v>
      </c>
      <c r="AF1157" s="20"/>
      <c r="AG1157" s="25">
        <v>241066</v>
      </c>
      <c r="AH1157" s="16"/>
      <c r="AI1157" s="16"/>
      <c r="AJ1157" s="20">
        <v>241066</v>
      </c>
      <c r="AK1157" s="20"/>
      <c r="AL1157" s="26">
        <v>0</v>
      </c>
    </row>
    <row r="1158" spans="1:38" x14ac:dyDescent="0.25">
      <c r="A1158" s="15">
        <v>1150</v>
      </c>
      <c r="B1158" s="16"/>
      <c r="C1158" s="17" t="s">
        <v>45</v>
      </c>
      <c r="D1158" s="17">
        <v>56311</v>
      </c>
      <c r="E1158" s="18">
        <v>44578.650694444441</v>
      </c>
      <c r="F1158" s="18">
        <v>44606</v>
      </c>
      <c r="G1158" s="19">
        <v>7100</v>
      </c>
      <c r="H1158" s="20"/>
      <c r="I1158" s="20"/>
      <c r="J1158" s="20">
        <v>0</v>
      </c>
      <c r="K1158" s="20">
        <v>0</v>
      </c>
      <c r="L1158" s="20"/>
      <c r="M1158" s="20"/>
      <c r="N1158" s="20">
        <v>0</v>
      </c>
      <c r="O1158" s="20">
        <v>7100</v>
      </c>
      <c r="P1158" s="16" t="s">
        <v>1197</v>
      </c>
      <c r="Q1158" s="19">
        <v>7100</v>
      </c>
      <c r="R1158" s="20"/>
      <c r="S1158" s="20"/>
      <c r="T1158" s="20"/>
      <c r="U1158" s="16">
        <v>0</v>
      </c>
      <c r="V1158" s="20"/>
      <c r="W1158" s="20"/>
      <c r="X1158" s="20"/>
      <c r="Y1158" s="20"/>
      <c r="Z1158" s="20"/>
      <c r="AA1158" s="20"/>
      <c r="AB1158" s="20"/>
      <c r="AC1158" s="16"/>
      <c r="AD1158" s="20"/>
      <c r="AE1158" s="20">
        <v>0</v>
      </c>
      <c r="AF1158" s="20"/>
      <c r="AG1158" s="25">
        <v>7100</v>
      </c>
      <c r="AH1158" s="16"/>
      <c r="AI1158" s="16"/>
      <c r="AJ1158" s="20">
        <v>7100</v>
      </c>
      <c r="AK1158" s="20"/>
      <c r="AL1158" s="26">
        <v>0</v>
      </c>
    </row>
    <row r="1159" spans="1:38" x14ac:dyDescent="0.25">
      <c r="A1159" s="15">
        <v>1151</v>
      </c>
      <c r="B1159" s="16"/>
      <c r="C1159" s="17" t="s">
        <v>45</v>
      </c>
      <c r="D1159" s="17">
        <v>56336</v>
      </c>
      <c r="E1159" s="18">
        <v>44578.896527777775</v>
      </c>
      <c r="F1159" s="18">
        <v>44606</v>
      </c>
      <c r="G1159" s="19">
        <v>139000</v>
      </c>
      <c r="H1159" s="20"/>
      <c r="I1159" s="20"/>
      <c r="J1159" s="20">
        <v>0</v>
      </c>
      <c r="K1159" s="20">
        <v>0</v>
      </c>
      <c r="L1159" s="20"/>
      <c r="M1159" s="20"/>
      <c r="N1159" s="20">
        <v>0</v>
      </c>
      <c r="O1159" s="20">
        <v>139000</v>
      </c>
      <c r="P1159" s="16" t="s">
        <v>1198</v>
      </c>
      <c r="Q1159" s="19">
        <v>139000</v>
      </c>
      <c r="R1159" s="20"/>
      <c r="S1159" s="20"/>
      <c r="T1159" s="20"/>
      <c r="U1159" s="16">
        <v>0</v>
      </c>
      <c r="V1159" s="20"/>
      <c r="W1159" s="20"/>
      <c r="X1159" s="20"/>
      <c r="Y1159" s="20"/>
      <c r="Z1159" s="20"/>
      <c r="AA1159" s="20"/>
      <c r="AB1159" s="20"/>
      <c r="AC1159" s="16"/>
      <c r="AD1159" s="20"/>
      <c r="AE1159" s="20">
        <v>0</v>
      </c>
      <c r="AF1159" s="20"/>
      <c r="AG1159" s="25">
        <v>139000</v>
      </c>
      <c r="AH1159" s="16"/>
      <c r="AI1159" s="16"/>
      <c r="AJ1159" s="20">
        <v>139000</v>
      </c>
      <c r="AK1159" s="20"/>
      <c r="AL1159" s="26">
        <v>0</v>
      </c>
    </row>
    <row r="1160" spans="1:38" x14ac:dyDescent="0.25">
      <c r="A1160" s="15">
        <v>1152</v>
      </c>
      <c r="B1160" s="16"/>
      <c r="C1160" s="17" t="s">
        <v>45</v>
      </c>
      <c r="D1160" s="17">
        <v>56429</v>
      </c>
      <c r="E1160" s="18">
        <v>44579.763194444444</v>
      </c>
      <c r="F1160" s="18">
        <v>44606</v>
      </c>
      <c r="G1160" s="19">
        <v>173021</v>
      </c>
      <c r="H1160" s="20"/>
      <c r="I1160" s="20"/>
      <c r="J1160" s="20">
        <v>0</v>
      </c>
      <c r="K1160" s="20">
        <v>0</v>
      </c>
      <c r="L1160" s="20"/>
      <c r="M1160" s="20"/>
      <c r="N1160" s="20">
        <v>0</v>
      </c>
      <c r="O1160" s="20">
        <v>173021</v>
      </c>
      <c r="P1160" s="16" t="s">
        <v>1199</v>
      </c>
      <c r="Q1160" s="19">
        <v>173021</v>
      </c>
      <c r="R1160" s="20"/>
      <c r="S1160" s="20"/>
      <c r="T1160" s="20"/>
      <c r="U1160" s="16">
        <v>0</v>
      </c>
      <c r="V1160" s="20"/>
      <c r="W1160" s="20"/>
      <c r="X1160" s="20"/>
      <c r="Y1160" s="20"/>
      <c r="Z1160" s="20"/>
      <c r="AA1160" s="20"/>
      <c r="AB1160" s="20"/>
      <c r="AC1160" s="16"/>
      <c r="AD1160" s="20"/>
      <c r="AE1160" s="20">
        <v>0</v>
      </c>
      <c r="AF1160" s="20"/>
      <c r="AG1160" s="25">
        <v>173021</v>
      </c>
      <c r="AH1160" s="16"/>
      <c r="AI1160" s="16"/>
      <c r="AJ1160" s="20">
        <v>173021</v>
      </c>
      <c r="AK1160" s="20"/>
      <c r="AL1160" s="26">
        <v>0</v>
      </c>
    </row>
    <row r="1161" spans="1:38" x14ac:dyDescent="0.25">
      <c r="A1161" s="15">
        <v>1153</v>
      </c>
      <c r="B1161" s="16"/>
      <c r="C1161" s="17" t="s">
        <v>45</v>
      </c>
      <c r="D1161" s="17">
        <v>56430</v>
      </c>
      <c r="E1161" s="18">
        <v>44579.763888888891</v>
      </c>
      <c r="F1161" s="18">
        <v>44606</v>
      </c>
      <c r="G1161" s="19">
        <v>80800</v>
      </c>
      <c r="H1161" s="20"/>
      <c r="I1161" s="20"/>
      <c r="J1161" s="20">
        <v>0</v>
      </c>
      <c r="K1161" s="20">
        <v>0</v>
      </c>
      <c r="L1161" s="20"/>
      <c r="M1161" s="20"/>
      <c r="N1161" s="20">
        <v>0</v>
      </c>
      <c r="O1161" s="20">
        <v>80800</v>
      </c>
      <c r="P1161" s="16" t="s">
        <v>1200</v>
      </c>
      <c r="Q1161" s="19">
        <v>80800</v>
      </c>
      <c r="R1161" s="20"/>
      <c r="S1161" s="20">
        <v>80800</v>
      </c>
      <c r="T1161" s="20"/>
      <c r="U1161" s="16">
        <v>0</v>
      </c>
      <c r="V1161" s="20"/>
      <c r="W1161" s="20"/>
      <c r="X1161" s="20"/>
      <c r="Y1161" s="20"/>
      <c r="Z1161" s="20"/>
      <c r="AA1161" s="20"/>
      <c r="AB1161" s="20"/>
      <c r="AC1161" s="16"/>
      <c r="AD1161" s="20"/>
      <c r="AE1161" s="20"/>
      <c r="AF1161" s="20"/>
      <c r="AG1161" s="25">
        <v>0</v>
      </c>
      <c r="AH1161" s="16"/>
      <c r="AI1161" s="16"/>
      <c r="AJ1161" s="20"/>
      <c r="AK1161" s="20"/>
      <c r="AL1161" s="26">
        <v>0</v>
      </c>
    </row>
    <row r="1162" spans="1:38" x14ac:dyDescent="0.25">
      <c r="A1162" s="15">
        <v>1154</v>
      </c>
      <c r="B1162" s="16"/>
      <c r="C1162" s="17" t="s">
        <v>45</v>
      </c>
      <c r="D1162" s="17">
        <v>56434</v>
      </c>
      <c r="E1162" s="18">
        <v>44579.781944444447</v>
      </c>
      <c r="F1162" s="18">
        <v>44606</v>
      </c>
      <c r="G1162" s="19">
        <v>293718</v>
      </c>
      <c r="H1162" s="20"/>
      <c r="I1162" s="20"/>
      <c r="J1162" s="20">
        <v>0</v>
      </c>
      <c r="K1162" s="20">
        <v>0</v>
      </c>
      <c r="L1162" s="20"/>
      <c r="M1162" s="20"/>
      <c r="N1162" s="20">
        <v>0</v>
      </c>
      <c r="O1162" s="20">
        <v>293718</v>
      </c>
      <c r="P1162" s="16" t="s">
        <v>1201</v>
      </c>
      <c r="Q1162" s="19">
        <v>293718</v>
      </c>
      <c r="R1162" s="20"/>
      <c r="S1162" s="20"/>
      <c r="T1162" s="20"/>
      <c r="U1162" s="16">
        <v>0</v>
      </c>
      <c r="V1162" s="20"/>
      <c r="W1162" s="20"/>
      <c r="X1162" s="20"/>
      <c r="Y1162" s="20"/>
      <c r="Z1162" s="20"/>
      <c r="AA1162" s="20"/>
      <c r="AB1162" s="20"/>
      <c r="AC1162" s="16"/>
      <c r="AD1162" s="20"/>
      <c r="AE1162" s="20">
        <v>0</v>
      </c>
      <c r="AF1162" s="20"/>
      <c r="AG1162" s="25">
        <v>293718</v>
      </c>
      <c r="AH1162" s="16"/>
      <c r="AI1162" s="16"/>
      <c r="AJ1162" s="20">
        <v>293718</v>
      </c>
      <c r="AK1162" s="20"/>
      <c r="AL1162" s="26">
        <v>0</v>
      </c>
    </row>
    <row r="1163" spans="1:38" x14ac:dyDescent="0.25">
      <c r="A1163" s="15">
        <v>1155</v>
      </c>
      <c r="B1163" s="16"/>
      <c r="C1163" s="17" t="s">
        <v>45</v>
      </c>
      <c r="D1163" s="17">
        <v>56435</v>
      </c>
      <c r="E1163" s="18">
        <v>44579.782638888886</v>
      </c>
      <c r="F1163" s="18">
        <v>44606</v>
      </c>
      <c r="G1163" s="19">
        <v>80800</v>
      </c>
      <c r="H1163" s="20"/>
      <c r="I1163" s="20"/>
      <c r="J1163" s="20">
        <v>0</v>
      </c>
      <c r="K1163" s="20">
        <v>0</v>
      </c>
      <c r="L1163" s="20"/>
      <c r="M1163" s="20"/>
      <c r="N1163" s="20">
        <v>0</v>
      </c>
      <c r="O1163" s="20">
        <v>80800</v>
      </c>
      <c r="P1163" s="16" t="s">
        <v>1202</v>
      </c>
      <c r="Q1163" s="19">
        <v>80800</v>
      </c>
      <c r="R1163" s="20"/>
      <c r="S1163" s="20">
        <v>80800</v>
      </c>
      <c r="T1163" s="20"/>
      <c r="U1163" s="16">
        <v>0</v>
      </c>
      <c r="V1163" s="20"/>
      <c r="W1163" s="20"/>
      <c r="X1163" s="20"/>
      <c r="Y1163" s="20"/>
      <c r="Z1163" s="20"/>
      <c r="AA1163" s="20"/>
      <c r="AB1163" s="20"/>
      <c r="AC1163" s="16"/>
      <c r="AD1163" s="20"/>
      <c r="AE1163" s="20"/>
      <c r="AF1163" s="20"/>
      <c r="AG1163" s="25">
        <v>0</v>
      </c>
      <c r="AH1163" s="16"/>
      <c r="AI1163" s="16"/>
      <c r="AJ1163" s="20"/>
      <c r="AK1163" s="20"/>
      <c r="AL1163" s="26">
        <v>0</v>
      </c>
    </row>
    <row r="1164" spans="1:38" x14ac:dyDescent="0.25">
      <c r="A1164" s="15">
        <v>1156</v>
      </c>
      <c r="B1164" s="16"/>
      <c r="C1164" s="17" t="s">
        <v>45</v>
      </c>
      <c r="D1164" s="17">
        <v>56441</v>
      </c>
      <c r="E1164" s="18">
        <v>44579.819444444445</v>
      </c>
      <c r="F1164" s="18">
        <v>44606</v>
      </c>
      <c r="G1164" s="19">
        <v>264601</v>
      </c>
      <c r="H1164" s="20"/>
      <c r="I1164" s="20"/>
      <c r="J1164" s="20">
        <v>0</v>
      </c>
      <c r="K1164" s="20">
        <v>0</v>
      </c>
      <c r="L1164" s="20"/>
      <c r="M1164" s="20"/>
      <c r="N1164" s="20">
        <v>0</v>
      </c>
      <c r="O1164" s="20">
        <v>264601</v>
      </c>
      <c r="P1164" s="16" t="s">
        <v>1203</v>
      </c>
      <c r="Q1164" s="19">
        <v>264601</v>
      </c>
      <c r="R1164" s="20"/>
      <c r="S1164" s="20"/>
      <c r="T1164" s="20"/>
      <c r="U1164" s="16">
        <v>0</v>
      </c>
      <c r="V1164" s="20"/>
      <c r="W1164" s="20"/>
      <c r="X1164" s="20"/>
      <c r="Y1164" s="20"/>
      <c r="Z1164" s="20"/>
      <c r="AA1164" s="20"/>
      <c r="AB1164" s="20"/>
      <c r="AC1164" s="16"/>
      <c r="AD1164" s="20"/>
      <c r="AE1164" s="20">
        <v>0</v>
      </c>
      <c r="AF1164" s="20"/>
      <c r="AG1164" s="25">
        <v>264601</v>
      </c>
      <c r="AH1164" s="16"/>
      <c r="AI1164" s="16"/>
      <c r="AJ1164" s="20">
        <v>264601</v>
      </c>
      <c r="AK1164" s="20"/>
      <c r="AL1164" s="26">
        <v>0</v>
      </c>
    </row>
    <row r="1165" spans="1:38" x14ac:dyDescent="0.25">
      <c r="A1165" s="15">
        <v>1157</v>
      </c>
      <c r="B1165" s="16"/>
      <c r="C1165" s="17" t="s">
        <v>45</v>
      </c>
      <c r="D1165" s="17">
        <v>56590</v>
      </c>
      <c r="E1165" s="18">
        <v>44581.446527777778</v>
      </c>
      <c r="F1165" s="18">
        <v>44606</v>
      </c>
      <c r="G1165" s="19">
        <v>125029</v>
      </c>
      <c r="H1165" s="20"/>
      <c r="I1165" s="20"/>
      <c r="J1165" s="20">
        <v>0</v>
      </c>
      <c r="K1165" s="20">
        <v>0</v>
      </c>
      <c r="L1165" s="20"/>
      <c r="M1165" s="20"/>
      <c r="N1165" s="20">
        <v>0</v>
      </c>
      <c r="O1165" s="20">
        <v>125029</v>
      </c>
      <c r="P1165" s="16" t="s">
        <v>1204</v>
      </c>
      <c r="Q1165" s="19">
        <v>125029</v>
      </c>
      <c r="R1165" s="20"/>
      <c r="S1165" s="20"/>
      <c r="T1165" s="20"/>
      <c r="U1165" s="16">
        <v>0</v>
      </c>
      <c r="V1165" s="20"/>
      <c r="W1165" s="20"/>
      <c r="X1165" s="20"/>
      <c r="Y1165" s="20"/>
      <c r="Z1165" s="20"/>
      <c r="AA1165" s="20"/>
      <c r="AB1165" s="20"/>
      <c r="AC1165" s="16"/>
      <c r="AD1165" s="20"/>
      <c r="AE1165" s="20">
        <v>0</v>
      </c>
      <c r="AF1165" s="20"/>
      <c r="AG1165" s="25">
        <v>125029</v>
      </c>
      <c r="AH1165" s="16"/>
      <c r="AI1165" s="16"/>
      <c r="AJ1165" s="20">
        <v>125029</v>
      </c>
      <c r="AK1165" s="20"/>
      <c r="AL1165" s="26">
        <v>0</v>
      </c>
    </row>
    <row r="1166" spans="1:38" x14ac:dyDescent="0.25">
      <c r="A1166" s="15">
        <v>1158</v>
      </c>
      <c r="B1166" s="16"/>
      <c r="C1166" s="17" t="s">
        <v>45</v>
      </c>
      <c r="D1166" s="17">
        <v>56632</v>
      </c>
      <c r="E1166" s="18">
        <v>44581.682638888888</v>
      </c>
      <c r="F1166" s="18">
        <v>44606</v>
      </c>
      <c r="G1166" s="19">
        <v>284622</v>
      </c>
      <c r="H1166" s="20"/>
      <c r="I1166" s="20"/>
      <c r="J1166" s="20">
        <v>0</v>
      </c>
      <c r="K1166" s="20">
        <v>0</v>
      </c>
      <c r="L1166" s="20"/>
      <c r="M1166" s="20"/>
      <c r="N1166" s="20">
        <v>0</v>
      </c>
      <c r="O1166" s="20">
        <v>284622</v>
      </c>
      <c r="P1166" s="16" t="s">
        <v>1205</v>
      </c>
      <c r="Q1166" s="19">
        <v>284622</v>
      </c>
      <c r="R1166" s="20"/>
      <c r="S1166" s="20"/>
      <c r="T1166" s="20"/>
      <c r="U1166" s="16">
        <v>0</v>
      </c>
      <c r="V1166" s="20"/>
      <c r="W1166" s="20"/>
      <c r="X1166" s="20"/>
      <c r="Y1166" s="20"/>
      <c r="Z1166" s="20"/>
      <c r="AA1166" s="20"/>
      <c r="AB1166" s="20"/>
      <c r="AC1166" s="16"/>
      <c r="AD1166" s="20"/>
      <c r="AE1166" s="20">
        <v>0</v>
      </c>
      <c r="AF1166" s="20"/>
      <c r="AG1166" s="25">
        <v>284622</v>
      </c>
      <c r="AH1166" s="16"/>
      <c r="AI1166" s="16"/>
      <c r="AJ1166" s="20">
        <v>284622</v>
      </c>
      <c r="AK1166" s="20"/>
      <c r="AL1166" s="26">
        <v>0</v>
      </c>
    </row>
    <row r="1167" spans="1:38" x14ac:dyDescent="0.25">
      <c r="A1167" s="15">
        <v>1159</v>
      </c>
      <c r="B1167" s="16"/>
      <c r="C1167" s="17" t="s">
        <v>45</v>
      </c>
      <c r="D1167" s="17">
        <v>56635</v>
      </c>
      <c r="E1167" s="18">
        <v>44581.709027777775</v>
      </c>
      <c r="F1167" s="18">
        <v>44606</v>
      </c>
      <c r="G1167" s="19">
        <v>102292</v>
      </c>
      <c r="H1167" s="20"/>
      <c r="I1167" s="20"/>
      <c r="J1167" s="20">
        <v>0</v>
      </c>
      <c r="K1167" s="20">
        <v>0</v>
      </c>
      <c r="L1167" s="20"/>
      <c r="M1167" s="20"/>
      <c r="N1167" s="20">
        <v>0</v>
      </c>
      <c r="O1167" s="20">
        <v>102292</v>
      </c>
      <c r="P1167" s="16" t="s">
        <v>1206</v>
      </c>
      <c r="Q1167" s="19">
        <v>102292</v>
      </c>
      <c r="R1167" s="20"/>
      <c r="S1167" s="20"/>
      <c r="T1167" s="20"/>
      <c r="U1167" s="16">
        <v>0</v>
      </c>
      <c r="V1167" s="20"/>
      <c r="W1167" s="20"/>
      <c r="X1167" s="20"/>
      <c r="Y1167" s="20"/>
      <c r="Z1167" s="20"/>
      <c r="AA1167" s="20"/>
      <c r="AB1167" s="20"/>
      <c r="AC1167" s="16"/>
      <c r="AD1167" s="20"/>
      <c r="AE1167" s="20">
        <v>0</v>
      </c>
      <c r="AF1167" s="20"/>
      <c r="AG1167" s="25">
        <v>102292</v>
      </c>
      <c r="AH1167" s="16"/>
      <c r="AI1167" s="16"/>
      <c r="AJ1167" s="20">
        <v>102292</v>
      </c>
      <c r="AK1167" s="20"/>
      <c r="AL1167" s="26">
        <v>0</v>
      </c>
    </row>
    <row r="1168" spans="1:38" x14ac:dyDescent="0.25">
      <c r="A1168" s="15">
        <v>1160</v>
      </c>
      <c r="B1168" s="16"/>
      <c r="C1168" s="17" t="s">
        <v>45</v>
      </c>
      <c r="D1168" s="17">
        <v>56658</v>
      </c>
      <c r="E1168" s="18">
        <v>44581.927777777775</v>
      </c>
      <c r="F1168" s="18">
        <v>44606</v>
      </c>
      <c r="G1168" s="19">
        <v>182514</v>
      </c>
      <c r="H1168" s="20"/>
      <c r="I1168" s="20"/>
      <c r="J1168" s="20">
        <v>0</v>
      </c>
      <c r="K1168" s="20">
        <v>0</v>
      </c>
      <c r="L1168" s="20"/>
      <c r="M1168" s="20"/>
      <c r="N1168" s="20">
        <v>0</v>
      </c>
      <c r="O1168" s="20">
        <v>182514</v>
      </c>
      <c r="P1168" s="16" t="s">
        <v>1207</v>
      </c>
      <c r="Q1168" s="19">
        <v>182514</v>
      </c>
      <c r="R1168" s="20"/>
      <c r="S1168" s="20"/>
      <c r="T1168" s="20"/>
      <c r="U1168" s="16">
        <v>0</v>
      </c>
      <c r="V1168" s="20"/>
      <c r="W1168" s="20"/>
      <c r="X1168" s="20"/>
      <c r="Y1168" s="20"/>
      <c r="Z1168" s="20"/>
      <c r="AA1168" s="20"/>
      <c r="AB1168" s="20"/>
      <c r="AC1168" s="16"/>
      <c r="AD1168" s="20"/>
      <c r="AE1168" s="20">
        <v>0</v>
      </c>
      <c r="AF1168" s="20"/>
      <c r="AG1168" s="25">
        <v>182514</v>
      </c>
      <c r="AH1168" s="16"/>
      <c r="AI1168" s="16"/>
      <c r="AJ1168" s="20">
        <v>182514</v>
      </c>
      <c r="AK1168" s="20"/>
      <c r="AL1168" s="26">
        <v>0</v>
      </c>
    </row>
    <row r="1169" spans="1:38" x14ac:dyDescent="0.25">
      <c r="A1169" s="15">
        <v>1161</v>
      </c>
      <c r="B1169" s="16"/>
      <c r="C1169" s="17" t="s">
        <v>45</v>
      </c>
      <c r="D1169" s="17">
        <v>56704</v>
      </c>
      <c r="E1169" s="18">
        <v>44582.59652777778</v>
      </c>
      <c r="F1169" s="18">
        <v>44606</v>
      </c>
      <c r="G1169" s="19">
        <v>100320</v>
      </c>
      <c r="H1169" s="20"/>
      <c r="I1169" s="20"/>
      <c r="J1169" s="20">
        <v>0</v>
      </c>
      <c r="K1169" s="20">
        <v>0</v>
      </c>
      <c r="L1169" s="20"/>
      <c r="M1169" s="20"/>
      <c r="N1169" s="20">
        <v>0</v>
      </c>
      <c r="O1169" s="20">
        <v>100320</v>
      </c>
      <c r="P1169" s="16" t="s">
        <v>1208</v>
      </c>
      <c r="Q1169" s="19">
        <v>100320</v>
      </c>
      <c r="R1169" s="20"/>
      <c r="S1169" s="20"/>
      <c r="T1169" s="20"/>
      <c r="U1169" s="16">
        <v>0</v>
      </c>
      <c r="V1169" s="20"/>
      <c r="W1169" s="20"/>
      <c r="X1169" s="20"/>
      <c r="Y1169" s="20"/>
      <c r="Z1169" s="20"/>
      <c r="AA1169" s="20"/>
      <c r="AB1169" s="20"/>
      <c r="AC1169" s="16"/>
      <c r="AD1169" s="20"/>
      <c r="AE1169" s="20">
        <v>0</v>
      </c>
      <c r="AF1169" s="20"/>
      <c r="AG1169" s="25">
        <v>100320</v>
      </c>
      <c r="AH1169" s="16"/>
      <c r="AI1169" s="16"/>
      <c r="AJ1169" s="20">
        <v>100320</v>
      </c>
      <c r="AK1169" s="20"/>
      <c r="AL1169" s="26">
        <v>0</v>
      </c>
    </row>
    <row r="1170" spans="1:38" x14ac:dyDescent="0.25">
      <c r="A1170" s="15">
        <v>1162</v>
      </c>
      <c r="B1170" s="16"/>
      <c r="C1170" s="17" t="s">
        <v>45</v>
      </c>
      <c r="D1170" s="17">
        <v>56708</v>
      </c>
      <c r="E1170" s="18">
        <v>44582.628472222219</v>
      </c>
      <c r="F1170" s="18">
        <v>44606</v>
      </c>
      <c r="G1170" s="19">
        <v>7100</v>
      </c>
      <c r="H1170" s="20"/>
      <c r="I1170" s="20"/>
      <c r="J1170" s="20">
        <v>0</v>
      </c>
      <c r="K1170" s="20">
        <v>0</v>
      </c>
      <c r="L1170" s="20"/>
      <c r="M1170" s="20"/>
      <c r="N1170" s="20">
        <v>0</v>
      </c>
      <c r="O1170" s="20">
        <v>7100</v>
      </c>
      <c r="P1170" s="16" t="s">
        <v>1209</v>
      </c>
      <c r="Q1170" s="19">
        <v>7100</v>
      </c>
      <c r="R1170" s="20"/>
      <c r="S1170" s="20"/>
      <c r="T1170" s="20"/>
      <c r="U1170" s="16">
        <v>0</v>
      </c>
      <c r="V1170" s="20"/>
      <c r="W1170" s="20"/>
      <c r="X1170" s="20"/>
      <c r="Y1170" s="20"/>
      <c r="Z1170" s="20"/>
      <c r="AA1170" s="20"/>
      <c r="AB1170" s="20"/>
      <c r="AC1170" s="16"/>
      <c r="AD1170" s="20"/>
      <c r="AE1170" s="20">
        <v>0</v>
      </c>
      <c r="AF1170" s="20"/>
      <c r="AG1170" s="25">
        <v>7100</v>
      </c>
      <c r="AH1170" s="16"/>
      <c r="AI1170" s="16"/>
      <c r="AJ1170" s="20">
        <v>7100</v>
      </c>
      <c r="AK1170" s="20"/>
      <c r="AL1170" s="26">
        <v>0</v>
      </c>
    </row>
    <row r="1171" spans="1:38" x14ac:dyDescent="0.25">
      <c r="A1171" s="15">
        <v>1163</v>
      </c>
      <c r="B1171" s="16"/>
      <c r="C1171" s="17" t="s">
        <v>1210</v>
      </c>
      <c r="D1171" s="17">
        <v>57803</v>
      </c>
      <c r="E1171" s="18">
        <v>44598.038888888892</v>
      </c>
      <c r="F1171" s="18">
        <v>44637</v>
      </c>
      <c r="G1171" s="19">
        <v>309214</v>
      </c>
      <c r="H1171" s="20"/>
      <c r="I1171" s="20"/>
      <c r="J1171" s="20">
        <v>0</v>
      </c>
      <c r="K1171" s="20">
        <v>0</v>
      </c>
      <c r="L1171" s="20"/>
      <c r="M1171" s="20"/>
      <c r="N1171" s="20">
        <v>0</v>
      </c>
      <c r="O1171" s="20">
        <v>309214</v>
      </c>
      <c r="P1171" s="16" t="s">
        <v>1211</v>
      </c>
      <c r="Q1171" s="19">
        <v>309214</v>
      </c>
      <c r="R1171" s="20"/>
      <c r="S1171" s="20"/>
      <c r="T1171" s="20"/>
      <c r="U1171" s="16">
        <v>0</v>
      </c>
      <c r="V1171" s="20"/>
      <c r="W1171" s="20"/>
      <c r="X1171" s="20"/>
      <c r="Y1171" s="20"/>
      <c r="Z1171" s="20"/>
      <c r="AA1171" s="20"/>
      <c r="AB1171" s="20"/>
      <c r="AC1171" s="16"/>
      <c r="AD1171" s="20"/>
      <c r="AE1171" s="20">
        <v>0</v>
      </c>
      <c r="AF1171" s="20"/>
      <c r="AG1171" s="25">
        <v>309214</v>
      </c>
      <c r="AH1171" s="16"/>
      <c r="AI1171" s="16"/>
      <c r="AJ1171" s="20">
        <v>309214</v>
      </c>
      <c r="AK1171" s="20"/>
      <c r="AL1171" s="26">
        <v>0</v>
      </c>
    </row>
    <row r="1172" spans="1:38" x14ac:dyDescent="0.25">
      <c r="A1172" s="15">
        <v>1164</v>
      </c>
      <c r="B1172" s="16"/>
      <c r="C1172" s="17" t="s">
        <v>1210</v>
      </c>
      <c r="D1172" s="17">
        <v>57827</v>
      </c>
      <c r="E1172" s="18">
        <v>44598.079861111109</v>
      </c>
      <c r="F1172" s="18">
        <v>44637</v>
      </c>
      <c r="G1172" s="19">
        <v>246758</v>
      </c>
      <c r="H1172" s="20"/>
      <c r="I1172" s="20"/>
      <c r="J1172" s="20">
        <v>0</v>
      </c>
      <c r="K1172" s="20">
        <v>0</v>
      </c>
      <c r="L1172" s="20"/>
      <c r="M1172" s="20"/>
      <c r="N1172" s="20">
        <v>0</v>
      </c>
      <c r="O1172" s="20">
        <v>246758</v>
      </c>
      <c r="P1172" s="16" t="s">
        <v>1212</v>
      </c>
      <c r="Q1172" s="19">
        <v>246758</v>
      </c>
      <c r="R1172" s="20"/>
      <c r="S1172" s="20"/>
      <c r="T1172" s="20"/>
      <c r="U1172" s="16">
        <v>0</v>
      </c>
      <c r="V1172" s="20"/>
      <c r="W1172" s="20"/>
      <c r="X1172" s="20"/>
      <c r="Y1172" s="20"/>
      <c r="Z1172" s="20"/>
      <c r="AA1172" s="20"/>
      <c r="AB1172" s="20"/>
      <c r="AC1172" s="16"/>
      <c r="AD1172" s="20"/>
      <c r="AE1172" s="20">
        <v>0</v>
      </c>
      <c r="AF1172" s="20"/>
      <c r="AG1172" s="25">
        <v>246758</v>
      </c>
      <c r="AH1172" s="16"/>
      <c r="AI1172" s="16"/>
      <c r="AJ1172" s="20">
        <v>246758</v>
      </c>
      <c r="AK1172" s="20"/>
      <c r="AL1172" s="26">
        <v>0</v>
      </c>
    </row>
    <row r="1173" spans="1:38" x14ac:dyDescent="0.25">
      <c r="A1173" s="15">
        <v>1165</v>
      </c>
      <c r="B1173" s="16"/>
      <c r="C1173" s="17" t="s">
        <v>1210</v>
      </c>
      <c r="D1173" s="17">
        <v>57867</v>
      </c>
      <c r="E1173" s="18">
        <v>44598.559027777781</v>
      </c>
      <c r="F1173" s="18">
        <v>44637</v>
      </c>
      <c r="G1173" s="19">
        <v>1755143</v>
      </c>
      <c r="H1173" s="20"/>
      <c r="I1173" s="20"/>
      <c r="J1173" s="20">
        <v>0</v>
      </c>
      <c r="K1173" s="20">
        <v>0</v>
      </c>
      <c r="L1173" s="20"/>
      <c r="M1173" s="20"/>
      <c r="N1173" s="20">
        <v>0</v>
      </c>
      <c r="O1173" s="20">
        <v>1755143</v>
      </c>
      <c r="P1173" s="16" t="s">
        <v>1213</v>
      </c>
      <c r="Q1173" s="19">
        <v>1755143</v>
      </c>
      <c r="R1173" s="20"/>
      <c r="S1173" s="20"/>
      <c r="T1173" s="20"/>
      <c r="U1173" s="16">
        <v>0</v>
      </c>
      <c r="V1173" s="20"/>
      <c r="W1173" s="20"/>
      <c r="X1173" s="20"/>
      <c r="Y1173" s="20"/>
      <c r="Z1173" s="20"/>
      <c r="AA1173" s="20"/>
      <c r="AB1173" s="20"/>
      <c r="AC1173" s="16"/>
      <c r="AD1173" s="20"/>
      <c r="AE1173" s="20">
        <v>0</v>
      </c>
      <c r="AF1173" s="20"/>
      <c r="AG1173" s="25">
        <v>1755143</v>
      </c>
      <c r="AH1173" s="16"/>
      <c r="AI1173" s="16"/>
      <c r="AJ1173" s="20">
        <v>1755143</v>
      </c>
      <c r="AK1173" s="20"/>
      <c r="AL1173" s="26">
        <v>0</v>
      </c>
    </row>
    <row r="1174" spans="1:38" x14ac:dyDescent="0.25">
      <c r="A1174" s="15">
        <v>1166</v>
      </c>
      <c r="B1174" s="16"/>
      <c r="C1174" s="17" t="s">
        <v>1210</v>
      </c>
      <c r="D1174" s="17">
        <v>57868</v>
      </c>
      <c r="E1174" s="18">
        <v>44598.561111111114</v>
      </c>
      <c r="F1174" s="18">
        <v>44637</v>
      </c>
      <c r="G1174" s="19">
        <v>80800</v>
      </c>
      <c r="H1174" s="20"/>
      <c r="I1174" s="20"/>
      <c r="J1174" s="20">
        <v>0</v>
      </c>
      <c r="K1174" s="20">
        <v>0</v>
      </c>
      <c r="L1174" s="20"/>
      <c r="M1174" s="20"/>
      <c r="N1174" s="20">
        <v>0</v>
      </c>
      <c r="O1174" s="20">
        <v>80800</v>
      </c>
      <c r="P1174" s="16" t="s">
        <v>1214</v>
      </c>
      <c r="Q1174" s="19">
        <v>80800</v>
      </c>
      <c r="R1174" s="20"/>
      <c r="S1174" s="20">
        <v>80800</v>
      </c>
      <c r="T1174" s="20"/>
      <c r="U1174" s="16">
        <v>0</v>
      </c>
      <c r="V1174" s="20"/>
      <c r="W1174" s="20"/>
      <c r="X1174" s="20"/>
      <c r="Y1174" s="20"/>
      <c r="Z1174" s="20"/>
      <c r="AA1174" s="20"/>
      <c r="AB1174" s="20"/>
      <c r="AC1174" s="16"/>
      <c r="AD1174" s="20"/>
      <c r="AE1174" s="20"/>
      <c r="AF1174" s="20"/>
      <c r="AG1174" s="25">
        <v>0</v>
      </c>
      <c r="AH1174" s="16"/>
      <c r="AI1174" s="16"/>
      <c r="AJ1174" s="20"/>
      <c r="AK1174" s="20"/>
      <c r="AL1174" s="26">
        <v>0</v>
      </c>
    </row>
    <row r="1175" spans="1:38" x14ac:dyDescent="0.25">
      <c r="A1175" s="15">
        <v>1167</v>
      </c>
      <c r="B1175" s="16"/>
      <c r="C1175" s="17" t="s">
        <v>1210</v>
      </c>
      <c r="D1175" s="17">
        <v>57923</v>
      </c>
      <c r="E1175" s="18">
        <v>44599.438194444447</v>
      </c>
      <c r="F1175" s="18">
        <v>44637</v>
      </c>
      <c r="G1175" s="19">
        <v>70945</v>
      </c>
      <c r="H1175" s="20"/>
      <c r="I1175" s="20"/>
      <c r="J1175" s="20">
        <v>0</v>
      </c>
      <c r="K1175" s="20">
        <v>0</v>
      </c>
      <c r="L1175" s="20"/>
      <c r="M1175" s="20"/>
      <c r="N1175" s="20">
        <v>0</v>
      </c>
      <c r="O1175" s="20">
        <v>70945</v>
      </c>
      <c r="P1175" s="16" t="s">
        <v>1215</v>
      </c>
      <c r="Q1175" s="19">
        <v>70945</v>
      </c>
      <c r="R1175" s="20"/>
      <c r="S1175" s="20"/>
      <c r="T1175" s="20"/>
      <c r="U1175" s="16">
        <v>0</v>
      </c>
      <c r="V1175" s="20"/>
      <c r="W1175" s="20"/>
      <c r="X1175" s="20"/>
      <c r="Y1175" s="20"/>
      <c r="Z1175" s="20"/>
      <c r="AA1175" s="20"/>
      <c r="AB1175" s="20"/>
      <c r="AC1175" s="16"/>
      <c r="AD1175" s="20"/>
      <c r="AE1175" s="20">
        <v>0</v>
      </c>
      <c r="AF1175" s="20"/>
      <c r="AG1175" s="25">
        <v>70945</v>
      </c>
      <c r="AH1175" s="16"/>
      <c r="AI1175" s="16"/>
      <c r="AJ1175" s="20">
        <v>70945</v>
      </c>
      <c r="AK1175" s="20"/>
      <c r="AL1175" s="26">
        <v>0</v>
      </c>
    </row>
    <row r="1176" spans="1:38" x14ac:dyDescent="0.25">
      <c r="A1176" s="15">
        <v>1168</v>
      </c>
      <c r="B1176" s="16"/>
      <c r="C1176" s="17" t="s">
        <v>1210</v>
      </c>
      <c r="D1176" s="17">
        <v>57962</v>
      </c>
      <c r="E1176" s="18">
        <v>44599.583333333336</v>
      </c>
      <c r="F1176" s="18">
        <v>44637</v>
      </c>
      <c r="G1176" s="19">
        <v>65600</v>
      </c>
      <c r="H1176" s="20"/>
      <c r="I1176" s="20"/>
      <c r="J1176" s="20">
        <v>0</v>
      </c>
      <c r="K1176" s="20">
        <v>0</v>
      </c>
      <c r="L1176" s="20"/>
      <c r="M1176" s="20"/>
      <c r="N1176" s="20">
        <v>0</v>
      </c>
      <c r="O1176" s="20">
        <v>65600</v>
      </c>
      <c r="P1176" s="16" t="s">
        <v>1216</v>
      </c>
      <c r="Q1176" s="19">
        <v>65600</v>
      </c>
      <c r="R1176" s="20"/>
      <c r="S1176" s="20"/>
      <c r="T1176" s="20"/>
      <c r="U1176" s="16">
        <v>0</v>
      </c>
      <c r="V1176" s="20"/>
      <c r="W1176" s="20"/>
      <c r="X1176" s="20"/>
      <c r="Y1176" s="20"/>
      <c r="Z1176" s="20"/>
      <c r="AA1176" s="20"/>
      <c r="AB1176" s="20"/>
      <c r="AC1176" s="16"/>
      <c r="AD1176" s="20"/>
      <c r="AE1176" s="20">
        <v>0</v>
      </c>
      <c r="AF1176" s="20"/>
      <c r="AG1176" s="25">
        <v>65600</v>
      </c>
      <c r="AH1176" s="16"/>
      <c r="AI1176" s="16"/>
      <c r="AJ1176" s="20">
        <v>65600</v>
      </c>
      <c r="AK1176" s="20"/>
      <c r="AL1176" s="26">
        <v>0</v>
      </c>
    </row>
    <row r="1177" spans="1:38" x14ac:dyDescent="0.25">
      <c r="A1177" s="15">
        <v>1169</v>
      </c>
      <c r="B1177" s="16"/>
      <c r="C1177" s="17" t="s">
        <v>1210</v>
      </c>
      <c r="D1177" s="17">
        <v>58005</v>
      </c>
      <c r="E1177" s="18">
        <v>44599.713194444441</v>
      </c>
      <c r="F1177" s="18">
        <v>44637</v>
      </c>
      <c r="G1177" s="19">
        <v>65600</v>
      </c>
      <c r="H1177" s="20"/>
      <c r="I1177" s="20"/>
      <c r="J1177" s="20">
        <v>0</v>
      </c>
      <c r="K1177" s="20">
        <v>0</v>
      </c>
      <c r="L1177" s="20"/>
      <c r="M1177" s="20"/>
      <c r="N1177" s="20">
        <v>0</v>
      </c>
      <c r="O1177" s="20">
        <v>65600</v>
      </c>
      <c r="P1177" s="16" t="s">
        <v>1217</v>
      </c>
      <c r="Q1177" s="19">
        <v>65600</v>
      </c>
      <c r="R1177" s="20"/>
      <c r="S1177" s="20"/>
      <c r="T1177" s="20"/>
      <c r="U1177" s="16">
        <v>0</v>
      </c>
      <c r="V1177" s="20"/>
      <c r="W1177" s="20"/>
      <c r="X1177" s="20"/>
      <c r="Y1177" s="20"/>
      <c r="Z1177" s="20"/>
      <c r="AA1177" s="20"/>
      <c r="AB1177" s="20"/>
      <c r="AC1177" s="16"/>
      <c r="AD1177" s="20"/>
      <c r="AE1177" s="20">
        <v>0</v>
      </c>
      <c r="AF1177" s="20"/>
      <c r="AG1177" s="25">
        <v>65600</v>
      </c>
      <c r="AH1177" s="16"/>
      <c r="AI1177" s="16"/>
      <c r="AJ1177" s="20">
        <v>65600</v>
      </c>
      <c r="AK1177" s="20"/>
      <c r="AL1177" s="26">
        <v>0</v>
      </c>
    </row>
    <row r="1178" spans="1:38" x14ac:dyDescent="0.25">
      <c r="A1178" s="15">
        <v>1170</v>
      </c>
      <c r="B1178" s="16"/>
      <c r="C1178" s="17" t="s">
        <v>1210</v>
      </c>
      <c r="D1178" s="17">
        <v>58032</v>
      </c>
      <c r="E1178" s="18">
        <v>44599.834027777775</v>
      </c>
      <c r="F1178" s="18">
        <v>44637</v>
      </c>
      <c r="G1178" s="19">
        <v>100424</v>
      </c>
      <c r="H1178" s="20"/>
      <c r="I1178" s="20"/>
      <c r="J1178" s="20">
        <v>0</v>
      </c>
      <c r="K1178" s="20">
        <v>0</v>
      </c>
      <c r="L1178" s="20"/>
      <c r="M1178" s="20"/>
      <c r="N1178" s="20">
        <v>0</v>
      </c>
      <c r="O1178" s="20">
        <v>100424</v>
      </c>
      <c r="P1178" s="16" t="s">
        <v>1218</v>
      </c>
      <c r="Q1178" s="19">
        <v>100424</v>
      </c>
      <c r="R1178" s="20"/>
      <c r="S1178" s="20"/>
      <c r="T1178" s="20"/>
      <c r="U1178" s="16">
        <v>0</v>
      </c>
      <c r="V1178" s="20"/>
      <c r="W1178" s="20"/>
      <c r="X1178" s="20"/>
      <c r="Y1178" s="20"/>
      <c r="Z1178" s="20"/>
      <c r="AA1178" s="20"/>
      <c r="AB1178" s="20"/>
      <c r="AC1178" s="16"/>
      <c r="AD1178" s="20"/>
      <c r="AE1178" s="20">
        <v>0</v>
      </c>
      <c r="AF1178" s="20"/>
      <c r="AG1178" s="25">
        <v>100424</v>
      </c>
      <c r="AH1178" s="16"/>
      <c r="AI1178" s="16"/>
      <c r="AJ1178" s="20">
        <v>100424</v>
      </c>
      <c r="AK1178" s="20"/>
      <c r="AL1178" s="26">
        <v>0</v>
      </c>
    </row>
    <row r="1179" spans="1:38" x14ac:dyDescent="0.25">
      <c r="A1179" s="15">
        <v>1171</v>
      </c>
      <c r="B1179" s="16"/>
      <c r="C1179" s="17" t="s">
        <v>1210</v>
      </c>
      <c r="D1179" s="17">
        <v>58042</v>
      </c>
      <c r="E1179" s="18">
        <v>44599.86041666667</v>
      </c>
      <c r="F1179" s="18">
        <v>44637</v>
      </c>
      <c r="G1179" s="19">
        <v>302435</v>
      </c>
      <c r="H1179" s="20"/>
      <c r="I1179" s="20"/>
      <c r="J1179" s="20">
        <v>0</v>
      </c>
      <c r="K1179" s="20">
        <v>0</v>
      </c>
      <c r="L1179" s="20"/>
      <c r="M1179" s="20"/>
      <c r="N1179" s="20">
        <v>0</v>
      </c>
      <c r="O1179" s="20">
        <v>302435</v>
      </c>
      <c r="P1179" s="16" t="s">
        <v>1219</v>
      </c>
      <c r="Q1179" s="19">
        <v>302435</v>
      </c>
      <c r="R1179" s="20"/>
      <c r="S1179" s="20"/>
      <c r="T1179" s="20"/>
      <c r="U1179" s="16">
        <v>0</v>
      </c>
      <c r="V1179" s="20"/>
      <c r="W1179" s="20"/>
      <c r="X1179" s="20"/>
      <c r="Y1179" s="20"/>
      <c r="Z1179" s="20"/>
      <c r="AA1179" s="20"/>
      <c r="AB1179" s="20"/>
      <c r="AC1179" s="16"/>
      <c r="AD1179" s="20"/>
      <c r="AE1179" s="20">
        <v>0</v>
      </c>
      <c r="AF1179" s="20"/>
      <c r="AG1179" s="25">
        <v>302435</v>
      </c>
      <c r="AH1179" s="16"/>
      <c r="AI1179" s="16"/>
      <c r="AJ1179" s="20">
        <v>302435</v>
      </c>
      <c r="AK1179" s="20"/>
      <c r="AL1179" s="26">
        <v>0</v>
      </c>
    </row>
    <row r="1180" spans="1:38" x14ac:dyDescent="0.25">
      <c r="A1180" s="15">
        <v>1172</v>
      </c>
      <c r="B1180" s="16"/>
      <c r="C1180" s="17" t="s">
        <v>1210</v>
      </c>
      <c r="D1180" s="17">
        <v>58051</v>
      </c>
      <c r="E1180" s="18">
        <v>44599.90902777778</v>
      </c>
      <c r="F1180" s="18">
        <v>44637</v>
      </c>
      <c r="G1180" s="19">
        <v>142881</v>
      </c>
      <c r="H1180" s="20"/>
      <c r="I1180" s="20"/>
      <c r="J1180" s="20">
        <v>0</v>
      </c>
      <c r="K1180" s="20">
        <v>0</v>
      </c>
      <c r="L1180" s="20"/>
      <c r="M1180" s="20"/>
      <c r="N1180" s="20">
        <v>0</v>
      </c>
      <c r="O1180" s="20">
        <v>142881</v>
      </c>
      <c r="P1180" s="16" t="s">
        <v>1220</v>
      </c>
      <c r="Q1180" s="19">
        <v>142881</v>
      </c>
      <c r="R1180" s="20"/>
      <c r="S1180" s="20"/>
      <c r="T1180" s="20"/>
      <c r="U1180" s="16">
        <v>0</v>
      </c>
      <c r="V1180" s="20"/>
      <c r="W1180" s="20"/>
      <c r="X1180" s="20"/>
      <c r="Y1180" s="20"/>
      <c r="Z1180" s="20"/>
      <c r="AA1180" s="20"/>
      <c r="AB1180" s="20"/>
      <c r="AC1180" s="16"/>
      <c r="AD1180" s="20"/>
      <c r="AE1180" s="20">
        <v>0</v>
      </c>
      <c r="AF1180" s="20"/>
      <c r="AG1180" s="25">
        <v>142881</v>
      </c>
      <c r="AH1180" s="16"/>
      <c r="AI1180" s="16"/>
      <c r="AJ1180" s="20">
        <v>142881</v>
      </c>
      <c r="AK1180" s="20"/>
      <c r="AL1180" s="26">
        <v>0</v>
      </c>
    </row>
    <row r="1181" spans="1:38" x14ac:dyDescent="0.25">
      <c r="A1181" s="15">
        <v>1173</v>
      </c>
      <c r="B1181" s="16"/>
      <c r="C1181" s="17" t="s">
        <v>1210</v>
      </c>
      <c r="D1181" s="17">
        <v>58069</v>
      </c>
      <c r="E1181" s="18">
        <v>44599.979166666664</v>
      </c>
      <c r="F1181" s="18">
        <v>44637</v>
      </c>
      <c r="G1181" s="19">
        <v>188314</v>
      </c>
      <c r="H1181" s="20"/>
      <c r="I1181" s="20"/>
      <c r="J1181" s="20">
        <v>0</v>
      </c>
      <c r="K1181" s="20">
        <v>0</v>
      </c>
      <c r="L1181" s="20"/>
      <c r="M1181" s="20"/>
      <c r="N1181" s="20">
        <v>0</v>
      </c>
      <c r="O1181" s="20">
        <v>188314</v>
      </c>
      <c r="P1181" s="16" t="s">
        <v>1221</v>
      </c>
      <c r="Q1181" s="19">
        <v>188314</v>
      </c>
      <c r="R1181" s="20"/>
      <c r="S1181" s="20"/>
      <c r="T1181" s="20"/>
      <c r="U1181" s="16">
        <v>0</v>
      </c>
      <c r="V1181" s="20"/>
      <c r="W1181" s="20"/>
      <c r="X1181" s="20"/>
      <c r="Y1181" s="20"/>
      <c r="Z1181" s="20"/>
      <c r="AA1181" s="20"/>
      <c r="AB1181" s="20"/>
      <c r="AC1181" s="16"/>
      <c r="AD1181" s="20"/>
      <c r="AE1181" s="20">
        <v>0</v>
      </c>
      <c r="AF1181" s="20"/>
      <c r="AG1181" s="25">
        <v>188314</v>
      </c>
      <c r="AH1181" s="16"/>
      <c r="AI1181" s="16"/>
      <c r="AJ1181" s="20">
        <v>188314</v>
      </c>
      <c r="AK1181" s="20"/>
      <c r="AL1181" s="26">
        <v>0</v>
      </c>
    </row>
    <row r="1182" spans="1:38" x14ac:dyDescent="0.25">
      <c r="A1182" s="15">
        <v>1174</v>
      </c>
      <c r="B1182" s="16"/>
      <c r="C1182" s="17" t="s">
        <v>1210</v>
      </c>
      <c r="D1182" s="17">
        <v>58092</v>
      </c>
      <c r="E1182" s="18">
        <v>44600.040972222225</v>
      </c>
      <c r="F1182" s="18">
        <v>44637</v>
      </c>
      <c r="G1182" s="19">
        <v>65600</v>
      </c>
      <c r="H1182" s="20"/>
      <c r="I1182" s="20"/>
      <c r="J1182" s="20">
        <v>0</v>
      </c>
      <c r="K1182" s="20">
        <v>0</v>
      </c>
      <c r="L1182" s="20"/>
      <c r="M1182" s="20"/>
      <c r="N1182" s="20">
        <v>0</v>
      </c>
      <c r="O1182" s="20">
        <v>65600</v>
      </c>
      <c r="P1182" s="16" t="s">
        <v>1222</v>
      </c>
      <c r="Q1182" s="19">
        <v>65600</v>
      </c>
      <c r="R1182" s="20"/>
      <c r="S1182" s="20"/>
      <c r="T1182" s="20"/>
      <c r="U1182" s="16">
        <v>0</v>
      </c>
      <c r="V1182" s="20"/>
      <c r="W1182" s="20"/>
      <c r="X1182" s="20"/>
      <c r="Y1182" s="20"/>
      <c r="Z1182" s="20"/>
      <c r="AA1182" s="20"/>
      <c r="AB1182" s="20"/>
      <c r="AC1182" s="16"/>
      <c r="AD1182" s="20"/>
      <c r="AE1182" s="20">
        <v>0</v>
      </c>
      <c r="AF1182" s="20"/>
      <c r="AG1182" s="25">
        <v>65600</v>
      </c>
      <c r="AH1182" s="16"/>
      <c r="AI1182" s="16"/>
      <c r="AJ1182" s="20">
        <v>65600</v>
      </c>
      <c r="AK1182" s="20"/>
      <c r="AL1182" s="26">
        <v>0</v>
      </c>
    </row>
    <row r="1183" spans="1:38" x14ac:dyDescent="0.25">
      <c r="A1183" s="15">
        <v>1175</v>
      </c>
      <c r="B1183" s="16"/>
      <c r="C1183" s="17" t="s">
        <v>1210</v>
      </c>
      <c r="D1183" s="17">
        <v>58095</v>
      </c>
      <c r="E1183" s="18">
        <v>44600.053472222222</v>
      </c>
      <c r="F1183" s="18">
        <v>44637</v>
      </c>
      <c r="G1183" s="19">
        <v>69914</v>
      </c>
      <c r="H1183" s="20"/>
      <c r="I1183" s="20"/>
      <c r="J1183" s="20">
        <v>0</v>
      </c>
      <c r="K1183" s="20">
        <v>0</v>
      </c>
      <c r="L1183" s="20"/>
      <c r="M1183" s="20"/>
      <c r="N1183" s="20">
        <v>0</v>
      </c>
      <c r="O1183" s="20">
        <v>69914</v>
      </c>
      <c r="P1183" s="16" t="s">
        <v>1223</v>
      </c>
      <c r="Q1183" s="19">
        <v>69914</v>
      </c>
      <c r="R1183" s="20"/>
      <c r="S1183" s="20"/>
      <c r="T1183" s="20"/>
      <c r="U1183" s="16">
        <v>0</v>
      </c>
      <c r="V1183" s="20"/>
      <c r="W1183" s="20"/>
      <c r="X1183" s="20"/>
      <c r="Y1183" s="20"/>
      <c r="Z1183" s="20"/>
      <c r="AA1183" s="20"/>
      <c r="AB1183" s="20"/>
      <c r="AC1183" s="16"/>
      <c r="AD1183" s="20"/>
      <c r="AE1183" s="20">
        <v>0</v>
      </c>
      <c r="AF1183" s="20"/>
      <c r="AG1183" s="25">
        <v>69914</v>
      </c>
      <c r="AH1183" s="16"/>
      <c r="AI1183" s="16"/>
      <c r="AJ1183" s="20">
        <v>69914</v>
      </c>
      <c r="AK1183" s="20"/>
      <c r="AL1183" s="26">
        <v>0</v>
      </c>
    </row>
    <row r="1184" spans="1:38" x14ac:dyDescent="0.25">
      <c r="A1184" s="15">
        <v>1176</v>
      </c>
      <c r="B1184" s="16"/>
      <c r="C1184" s="17" t="s">
        <v>1210</v>
      </c>
      <c r="D1184" s="17">
        <v>58190</v>
      </c>
      <c r="E1184" s="18">
        <v>44600.661111111112</v>
      </c>
      <c r="F1184" s="18">
        <v>44637</v>
      </c>
      <c r="G1184" s="19">
        <v>1330758</v>
      </c>
      <c r="H1184" s="20"/>
      <c r="I1184" s="20"/>
      <c r="J1184" s="20">
        <v>0</v>
      </c>
      <c r="K1184" s="20">
        <v>0</v>
      </c>
      <c r="L1184" s="20"/>
      <c r="M1184" s="20"/>
      <c r="N1184" s="20">
        <v>0</v>
      </c>
      <c r="O1184" s="20">
        <v>1330758</v>
      </c>
      <c r="P1184" s="16" t="s">
        <v>1224</v>
      </c>
      <c r="Q1184" s="19">
        <v>1330758</v>
      </c>
      <c r="R1184" s="20"/>
      <c r="S1184" s="20"/>
      <c r="T1184" s="20"/>
      <c r="U1184" s="16">
        <v>0</v>
      </c>
      <c r="V1184" s="20"/>
      <c r="W1184" s="20"/>
      <c r="X1184" s="20"/>
      <c r="Y1184" s="20"/>
      <c r="Z1184" s="20"/>
      <c r="AA1184" s="20"/>
      <c r="AB1184" s="20"/>
      <c r="AC1184" s="16"/>
      <c r="AD1184" s="20"/>
      <c r="AE1184" s="20">
        <v>0</v>
      </c>
      <c r="AF1184" s="20"/>
      <c r="AG1184" s="25">
        <v>1330758</v>
      </c>
      <c r="AH1184" s="16"/>
      <c r="AI1184" s="16"/>
      <c r="AJ1184" s="20">
        <v>1330758</v>
      </c>
      <c r="AK1184" s="20"/>
      <c r="AL1184" s="26">
        <v>0</v>
      </c>
    </row>
    <row r="1185" spans="1:38" x14ac:dyDescent="0.25">
      <c r="A1185" s="15">
        <v>1177</v>
      </c>
      <c r="B1185" s="16"/>
      <c r="C1185" s="17" t="s">
        <v>1210</v>
      </c>
      <c r="D1185" s="17">
        <v>58208</v>
      </c>
      <c r="E1185" s="18">
        <v>44600.730555555558</v>
      </c>
      <c r="F1185" s="18">
        <v>44637</v>
      </c>
      <c r="G1185" s="19">
        <v>28400</v>
      </c>
      <c r="H1185" s="20"/>
      <c r="I1185" s="20"/>
      <c r="J1185" s="20">
        <v>0</v>
      </c>
      <c r="K1185" s="20">
        <v>0</v>
      </c>
      <c r="L1185" s="20"/>
      <c r="M1185" s="20"/>
      <c r="N1185" s="20">
        <v>0</v>
      </c>
      <c r="O1185" s="20">
        <v>28400</v>
      </c>
      <c r="P1185" s="16" t="s">
        <v>1225</v>
      </c>
      <c r="Q1185" s="19">
        <v>28400</v>
      </c>
      <c r="R1185" s="20"/>
      <c r="S1185" s="20"/>
      <c r="T1185" s="20"/>
      <c r="U1185" s="16">
        <v>0</v>
      </c>
      <c r="V1185" s="20"/>
      <c r="W1185" s="20"/>
      <c r="X1185" s="20"/>
      <c r="Y1185" s="20"/>
      <c r="Z1185" s="20"/>
      <c r="AA1185" s="20"/>
      <c r="AB1185" s="20"/>
      <c r="AC1185" s="16"/>
      <c r="AD1185" s="20"/>
      <c r="AE1185" s="20">
        <v>0</v>
      </c>
      <c r="AF1185" s="20"/>
      <c r="AG1185" s="25">
        <v>28400</v>
      </c>
      <c r="AH1185" s="16"/>
      <c r="AI1185" s="16"/>
      <c r="AJ1185" s="20">
        <v>28400</v>
      </c>
      <c r="AK1185" s="20"/>
      <c r="AL1185" s="26">
        <v>0</v>
      </c>
    </row>
    <row r="1186" spans="1:38" x14ac:dyDescent="0.25">
      <c r="A1186" s="15">
        <v>1178</v>
      </c>
      <c r="B1186" s="16"/>
      <c r="C1186" s="17" t="s">
        <v>1210</v>
      </c>
      <c r="D1186" s="17">
        <v>58229</v>
      </c>
      <c r="E1186" s="18">
        <v>44600.853472222225</v>
      </c>
      <c r="F1186" s="18">
        <v>44637</v>
      </c>
      <c r="G1186" s="19">
        <v>80800</v>
      </c>
      <c r="H1186" s="20"/>
      <c r="I1186" s="20"/>
      <c r="J1186" s="20">
        <v>0</v>
      </c>
      <c r="K1186" s="20">
        <v>0</v>
      </c>
      <c r="L1186" s="20"/>
      <c r="M1186" s="20"/>
      <c r="N1186" s="20">
        <v>0</v>
      </c>
      <c r="O1186" s="20">
        <v>80800</v>
      </c>
      <c r="P1186" s="16" t="s">
        <v>1226</v>
      </c>
      <c r="Q1186" s="19">
        <v>80800</v>
      </c>
      <c r="R1186" s="20"/>
      <c r="S1186" s="20">
        <v>80800</v>
      </c>
      <c r="T1186" s="20"/>
      <c r="U1186" s="16">
        <v>0</v>
      </c>
      <c r="V1186" s="20"/>
      <c r="W1186" s="20"/>
      <c r="X1186" s="20"/>
      <c r="Y1186" s="20"/>
      <c r="Z1186" s="20"/>
      <c r="AA1186" s="20"/>
      <c r="AB1186" s="20"/>
      <c r="AC1186" s="16"/>
      <c r="AD1186" s="20"/>
      <c r="AE1186" s="20"/>
      <c r="AF1186" s="20"/>
      <c r="AG1186" s="25">
        <v>0</v>
      </c>
      <c r="AH1186" s="16"/>
      <c r="AI1186" s="16"/>
      <c r="AJ1186" s="20"/>
      <c r="AK1186" s="20"/>
      <c r="AL1186" s="26">
        <v>0</v>
      </c>
    </row>
    <row r="1187" spans="1:38" x14ac:dyDescent="0.25">
      <c r="A1187" s="15">
        <v>1179</v>
      </c>
      <c r="B1187" s="16"/>
      <c r="C1187" s="17" t="s">
        <v>1210</v>
      </c>
      <c r="D1187" s="17">
        <v>58249</v>
      </c>
      <c r="E1187" s="18">
        <v>44601.326388888891</v>
      </c>
      <c r="F1187" s="18">
        <v>44637</v>
      </c>
      <c r="G1187" s="19">
        <v>68638</v>
      </c>
      <c r="H1187" s="20"/>
      <c r="I1187" s="20"/>
      <c r="J1187" s="20">
        <v>0</v>
      </c>
      <c r="K1187" s="20">
        <v>0</v>
      </c>
      <c r="L1187" s="20"/>
      <c r="M1187" s="20"/>
      <c r="N1187" s="20">
        <v>0</v>
      </c>
      <c r="O1187" s="20">
        <v>68638</v>
      </c>
      <c r="P1187" s="16" t="s">
        <v>1227</v>
      </c>
      <c r="Q1187" s="19">
        <v>68638</v>
      </c>
      <c r="R1187" s="20"/>
      <c r="S1187" s="20"/>
      <c r="T1187" s="20"/>
      <c r="U1187" s="16">
        <v>0</v>
      </c>
      <c r="V1187" s="20"/>
      <c r="W1187" s="20"/>
      <c r="X1187" s="20"/>
      <c r="Y1187" s="20"/>
      <c r="Z1187" s="20"/>
      <c r="AA1187" s="20"/>
      <c r="AB1187" s="20"/>
      <c r="AC1187" s="16"/>
      <c r="AD1187" s="20"/>
      <c r="AE1187" s="20">
        <v>0</v>
      </c>
      <c r="AF1187" s="20"/>
      <c r="AG1187" s="25">
        <v>68638</v>
      </c>
      <c r="AH1187" s="16"/>
      <c r="AI1187" s="16"/>
      <c r="AJ1187" s="20">
        <v>68638</v>
      </c>
      <c r="AK1187" s="20"/>
      <c r="AL1187" s="26">
        <v>0</v>
      </c>
    </row>
    <row r="1188" spans="1:38" x14ac:dyDescent="0.25">
      <c r="A1188" s="15">
        <v>1180</v>
      </c>
      <c r="B1188" s="16"/>
      <c r="C1188" s="17" t="s">
        <v>1210</v>
      </c>
      <c r="D1188" s="17">
        <v>58394</v>
      </c>
      <c r="E1188" s="18">
        <v>44602.415277777778</v>
      </c>
      <c r="F1188" s="18">
        <v>44637</v>
      </c>
      <c r="G1188" s="19">
        <v>7100</v>
      </c>
      <c r="H1188" s="20"/>
      <c r="I1188" s="20"/>
      <c r="J1188" s="20">
        <v>0</v>
      </c>
      <c r="K1188" s="20">
        <v>0</v>
      </c>
      <c r="L1188" s="20"/>
      <c r="M1188" s="20"/>
      <c r="N1188" s="20">
        <v>0</v>
      </c>
      <c r="O1188" s="20">
        <v>7100</v>
      </c>
      <c r="P1188" s="16" t="s">
        <v>1228</v>
      </c>
      <c r="Q1188" s="19">
        <v>7100</v>
      </c>
      <c r="R1188" s="20"/>
      <c r="S1188" s="20"/>
      <c r="T1188" s="20"/>
      <c r="U1188" s="16">
        <v>0</v>
      </c>
      <c r="V1188" s="20"/>
      <c r="W1188" s="20"/>
      <c r="X1188" s="20"/>
      <c r="Y1188" s="20"/>
      <c r="Z1188" s="20"/>
      <c r="AA1188" s="20"/>
      <c r="AB1188" s="20"/>
      <c r="AC1188" s="16"/>
      <c r="AD1188" s="20"/>
      <c r="AE1188" s="20">
        <v>0</v>
      </c>
      <c r="AF1188" s="20"/>
      <c r="AG1188" s="25">
        <v>7100</v>
      </c>
      <c r="AH1188" s="16"/>
      <c r="AI1188" s="16"/>
      <c r="AJ1188" s="20">
        <v>7100</v>
      </c>
      <c r="AK1188" s="20"/>
      <c r="AL1188" s="26">
        <v>0</v>
      </c>
    </row>
    <row r="1189" spans="1:38" x14ac:dyDescent="0.25">
      <c r="A1189" s="15">
        <v>1181</v>
      </c>
      <c r="B1189" s="16"/>
      <c r="C1189" s="17" t="s">
        <v>1210</v>
      </c>
      <c r="D1189" s="17">
        <v>58425</v>
      </c>
      <c r="E1189" s="18">
        <v>44602.588888888888</v>
      </c>
      <c r="F1189" s="18">
        <v>44637</v>
      </c>
      <c r="G1189" s="19">
        <v>202656</v>
      </c>
      <c r="H1189" s="20"/>
      <c r="I1189" s="20"/>
      <c r="J1189" s="20">
        <v>0</v>
      </c>
      <c r="K1189" s="20">
        <v>0</v>
      </c>
      <c r="L1189" s="20"/>
      <c r="M1189" s="20"/>
      <c r="N1189" s="20">
        <v>0</v>
      </c>
      <c r="O1189" s="20">
        <v>202656</v>
      </c>
      <c r="P1189" s="16" t="s">
        <v>1229</v>
      </c>
      <c r="Q1189" s="19">
        <v>202656</v>
      </c>
      <c r="R1189" s="20"/>
      <c r="S1189" s="20"/>
      <c r="T1189" s="20"/>
      <c r="U1189" s="16">
        <v>0</v>
      </c>
      <c r="V1189" s="20"/>
      <c r="W1189" s="20"/>
      <c r="X1189" s="20"/>
      <c r="Y1189" s="20"/>
      <c r="Z1189" s="20"/>
      <c r="AA1189" s="20"/>
      <c r="AB1189" s="20"/>
      <c r="AC1189" s="16"/>
      <c r="AD1189" s="20"/>
      <c r="AE1189" s="20">
        <v>0</v>
      </c>
      <c r="AF1189" s="20"/>
      <c r="AG1189" s="25">
        <v>202656</v>
      </c>
      <c r="AH1189" s="16"/>
      <c r="AI1189" s="16"/>
      <c r="AJ1189" s="20">
        <v>202656</v>
      </c>
      <c r="AK1189" s="20"/>
      <c r="AL1189" s="26">
        <v>0</v>
      </c>
    </row>
    <row r="1190" spans="1:38" x14ac:dyDescent="0.25">
      <c r="A1190" s="15">
        <v>1182</v>
      </c>
      <c r="B1190" s="16"/>
      <c r="C1190" s="17" t="s">
        <v>1210</v>
      </c>
      <c r="D1190" s="17">
        <v>58468</v>
      </c>
      <c r="E1190" s="18">
        <v>44602.722222222219</v>
      </c>
      <c r="F1190" s="18">
        <v>44637</v>
      </c>
      <c r="G1190" s="19">
        <v>28400</v>
      </c>
      <c r="H1190" s="20"/>
      <c r="I1190" s="20"/>
      <c r="J1190" s="20">
        <v>0</v>
      </c>
      <c r="K1190" s="20">
        <v>0</v>
      </c>
      <c r="L1190" s="20"/>
      <c r="M1190" s="20"/>
      <c r="N1190" s="20">
        <v>0</v>
      </c>
      <c r="O1190" s="20">
        <v>28400</v>
      </c>
      <c r="P1190" s="16" t="s">
        <v>1230</v>
      </c>
      <c r="Q1190" s="19">
        <v>28400</v>
      </c>
      <c r="R1190" s="20"/>
      <c r="S1190" s="20"/>
      <c r="T1190" s="20"/>
      <c r="U1190" s="16">
        <v>0</v>
      </c>
      <c r="V1190" s="20"/>
      <c r="W1190" s="20"/>
      <c r="X1190" s="20"/>
      <c r="Y1190" s="20"/>
      <c r="Z1190" s="20"/>
      <c r="AA1190" s="20"/>
      <c r="AB1190" s="20"/>
      <c r="AC1190" s="16"/>
      <c r="AD1190" s="20"/>
      <c r="AE1190" s="20">
        <v>0</v>
      </c>
      <c r="AF1190" s="20"/>
      <c r="AG1190" s="25">
        <v>28400</v>
      </c>
      <c r="AH1190" s="16"/>
      <c r="AI1190" s="16"/>
      <c r="AJ1190" s="20">
        <v>28400</v>
      </c>
      <c r="AK1190" s="20"/>
      <c r="AL1190" s="26">
        <v>0</v>
      </c>
    </row>
    <row r="1191" spans="1:38" x14ac:dyDescent="0.25">
      <c r="A1191" s="15">
        <v>1183</v>
      </c>
      <c r="B1191" s="16"/>
      <c r="C1191" s="17" t="s">
        <v>1210</v>
      </c>
      <c r="D1191" s="17">
        <v>58522</v>
      </c>
      <c r="E1191" s="18">
        <v>44603.399305555555</v>
      </c>
      <c r="F1191" s="18">
        <v>44637</v>
      </c>
      <c r="G1191" s="19">
        <v>65600</v>
      </c>
      <c r="H1191" s="20"/>
      <c r="I1191" s="20"/>
      <c r="J1191" s="20">
        <v>0</v>
      </c>
      <c r="K1191" s="20">
        <v>0</v>
      </c>
      <c r="L1191" s="20"/>
      <c r="M1191" s="20"/>
      <c r="N1191" s="20">
        <v>0</v>
      </c>
      <c r="O1191" s="20">
        <v>65600</v>
      </c>
      <c r="P1191" s="16" t="s">
        <v>1231</v>
      </c>
      <c r="Q1191" s="19">
        <v>65600</v>
      </c>
      <c r="R1191" s="20"/>
      <c r="S1191" s="20"/>
      <c r="T1191" s="20"/>
      <c r="U1191" s="16">
        <v>0</v>
      </c>
      <c r="V1191" s="20"/>
      <c r="W1191" s="20"/>
      <c r="X1191" s="20"/>
      <c r="Y1191" s="20"/>
      <c r="Z1191" s="20"/>
      <c r="AA1191" s="20"/>
      <c r="AB1191" s="20"/>
      <c r="AC1191" s="16"/>
      <c r="AD1191" s="20"/>
      <c r="AE1191" s="20">
        <v>0</v>
      </c>
      <c r="AF1191" s="20"/>
      <c r="AG1191" s="25">
        <v>65600</v>
      </c>
      <c r="AH1191" s="16"/>
      <c r="AI1191" s="16"/>
      <c r="AJ1191" s="20">
        <v>65600</v>
      </c>
      <c r="AK1191" s="20"/>
      <c r="AL1191" s="26">
        <v>0</v>
      </c>
    </row>
    <row r="1192" spans="1:38" x14ac:dyDescent="0.25">
      <c r="A1192" s="15">
        <v>1184</v>
      </c>
      <c r="B1192" s="16"/>
      <c r="C1192" s="17" t="s">
        <v>1210</v>
      </c>
      <c r="D1192" s="17">
        <v>58540</v>
      </c>
      <c r="E1192" s="18">
        <v>44603.504861111112</v>
      </c>
      <c r="F1192" s="18">
        <v>44637</v>
      </c>
      <c r="G1192" s="19">
        <v>120202</v>
      </c>
      <c r="H1192" s="20"/>
      <c r="I1192" s="20"/>
      <c r="J1192" s="20">
        <v>0</v>
      </c>
      <c r="K1192" s="20">
        <v>0</v>
      </c>
      <c r="L1192" s="20"/>
      <c r="M1192" s="20"/>
      <c r="N1192" s="20">
        <v>0</v>
      </c>
      <c r="O1192" s="20">
        <v>120202</v>
      </c>
      <c r="P1192" s="16" t="s">
        <v>1232</v>
      </c>
      <c r="Q1192" s="19">
        <v>120202</v>
      </c>
      <c r="R1192" s="20"/>
      <c r="S1192" s="20"/>
      <c r="T1192" s="20"/>
      <c r="U1192" s="16">
        <v>0</v>
      </c>
      <c r="V1192" s="20"/>
      <c r="W1192" s="20"/>
      <c r="X1192" s="20"/>
      <c r="Y1192" s="20"/>
      <c r="Z1192" s="20"/>
      <c r="AA1192" s="20"/>
      <c r="AB1192" s="20"/>
      <c r="AC1192" s="16"/>
      <c r="AD1192" s="20"/>
      <c r="AE1192" s="20">
        <v>0</v>
      </c>
      <c r="AF1192" s="20"/>
      <c r="AG1192" s="25">
        <v>120202</v>
      </c>
      <c r="AH1192" s="16"/>
      <c r="AI1192" s="16"/>
      <c r="AJ1192" s="20">
        <v>120202</v>
      </c>
      <c r="AK1192" s="20"/>
      <c r="AL1192" s="26">
        <v>0</v>
      </c>
    </row>
    <row r="1193" spans="1:38" x14ac:dyDescent="0.25">
      <c r="A1193" s="15">
        <v>1185</v>
      </c>
      <c r="B1193" s="16"/>
      <c r="C1193" s="17" t="s">
        <v>1210</v>
      </c>
      <c r="D1193" s="17">
        <v>58547</v>
      </c>
      <c r="E1193" s="18">
        <v>44603.542361111111</v>
      </c>
      <c r="F1193" s="18">
        <v>44637</v>
      </c>
      <c r="G1193" s="19">
        <v>74480</v>
      </c>
      <c r="H1193" s="20"/>
      <c r="I1193" s="20"/>
      <c r="J1193" s="20">
        <v>0</v>
      </c>
      <c r="K1193" s="20">
        <v>0</v>
      </c>
      <c r="L1193" s="20"/>
      <c r="M1193" s="20"/>
      <c r="N1193" s="20">
        <v>0</v>
      </c>
      <c r="O1193" s="20">
        <v>74480</v>
      </c>
      <c r="P1193" s="16" t="s">
        <v>1233</v>
      </c>
      <c r="Q1193" s="19">
        <v>74480</v>
      </c>
      <c r="R1193" s="20"/>
      <c r="S1193" s="20"/>
      <c r="T1193" s="20"/>
      <c r="U1193" s="16">
        <v>0</v>
      </c>
      <c r="V1193" s="20"/>
      <c r="W1193" s="20"/>
      <c r="X1193" s="20"/>
      <c r="Y1193" s="20"/>
      <c r="Z1193" s="20"/>
      <c r="AA1193" s="20"/>
      <c r="AB1193" s="20"/>
      <c r="AC1193" s="16"/>
      <c r="AD1193" s="20"/>
      <c r="AE1193" s="20">
        <v>0</v>
      </c>
      <c r="AF1193" s="20"/>
      <c r="AG1193" s="25">
        <v>74480</v>
      </c>
      <c r="AH1193" s="16"/>
      <c r="AI1193" s="16"/>
      <c r="AJ1193" s="20">
        <v>74480</v>
      </c>
      <c r="AK1193" s="20"/>
      <c r="AL1193" s="26">
        <v>0</v>
      </c>
    </row>
    <row r="1194" spans="1:38" x14ac:dyDescent="0.25">
      <c r="A1194" s="15">
        <v>1186</v>
      </c>
      <c r="B1194" s="16"/>
      <c r="C1194" s="17" t="s">
        <v>1210</v>
      </c>
      <c r="D1194" s="17">
        <v>58616</v>
      </c>
      <c r="E1194" s="18">
        <v>44604.18472222222</v>
      </c>
      <c r="F1194" s="18">
        <v>44637</v>
      </c>
      <c r="G1194" s="19">
        <v>216554</v>
      </c>
      <c r="H1194" s="20"/>
      <c r="I1194" s="20"/>
      <c r="J1194" s="20">
        <v>0</v>
      </c>
      <c r="K1194" s="20">
        <v>0</v>
      </c>
      <c r="L1194" s="20"/>
      <c r="M1194" s="20"/>
      <c r="N1194" s="20">
        <v>0</v>
      </c>
      <c r="O1194" s="20">
        <v>216554</v>
      </c>
      <c r="P1194" s="16" t="s">
        <v>1234</v>
      </c>
      <c r="Q1194" s="19">
        <v>216554</v>
      </c>
      <c r="R1194" s="20"/>
      <c r="S1194" s="20"/>
      <c r="T1194" s="20"/>
      <c r="U1194" s="16">
        <v>0</v>
      </c>
      <c r="V1194" s="20"/>
      <c r="W1194" s="20"/>
      <c r="X1194" s="20"/>
      <c r="Y1194" s="20"/>
      <c r="Z1194" s="20"/>
      <c r="AA1194" s="20"/>
      <c r="AB1194" s="20"/>
      <c r="AC1194" s="16"/>
      <c r="AD1194" s="20"/>
      <c r="AE1194" s="20">
        <v>0</v>
      </c>
      <c r="AF1194" s="20"/>
      <c r="AG1194" s="25">
        <v>216554</v>
      </c>
      <c r="AH1194" s="16"/>
      <c r="AI1194" s="16"/>
      <c r="AJ1194" s="20">
        <v>216554</v>
      </c>
      <c r="AK1194" s="20"/>
      <c r="AL1194" s="26">
        <v>0</v>
      </c>
    </row>
    <row r="1195" spans="1:38" x14ac:dyDescent="0.25">
      <c r="A1195" s="15">
        <v>1187</v>
      </c>
      <c r="B1195" s="16"/>
      <c r="C1195" s="17" t="s">
        <v>1210</v>
      </c>
      <c r="D1195" s="17">
        <v>58687</v>
      </c>
      <c r="E1195" s="18">
        <v>44605.490972222222</v>
      </c>
      <c r="F1195" s="18">
        <v>44637</v>
      </c>
      <c r="G1195" s="19">
        <v>306927</v>
      </c>
      <c r="H1195" s="20"/>
      <c r="I1195" s="20"/>
      <c r="J1195" s="20">
        <v>0</v>
      </c>
      <c r="K1195" s="20">
        <v>0</v>
      </c>
      <c r="L1195" s="20"/>
      <c r="M1195" s="20"/>
      <c r="N1195" s="20">
        <v>0</v>
      </c>
      <c r="O1195" s="20">
        <v>306927</v>
      </c>
      <c r="P1195" s="16" t="s">
        <v>1235</v>
      </c>
      <c r="Q1195" s="19">
        <v>306927</v>
      </c>
      <c r="R1195" s="20"/>
      <c r="S1195" s="20"/>
      <c r="T1195" s="20"/>
      <c r="U1195" s="16">
        <v>0</v>
      </c>
      <c r="V1195" s="20"/>
      <c r="W1195" s="20"/>
      <c r="X1195" s="20"/>
      <c r="Y1195" s="20"/>
      <c r="Z1195" s="20"/>
      <c r="AA1195" s="20"/>
      <c r="AB1195" s="20"/>
      <c r="AC1195" s="16"/>
      <c r="AD1195" s="20"/>
      <c r="AE1195" s="20">
        <v>0</v>
      </c>
      <c r="AF1195" s="20"/>
      <c r="AG1195" s="25">
        <v>306927</v>
      </c>
      <c r="AH1195" s="16"/>
      <c r="AI1195" s="16"/>
      <c r="AJ1195" s="20">
        <v>306927</v>
      </c>
      <c r="AK1195" s="20"/>
      <c r="AL1195" s="26">
        <v>0</v>
      </c>
    </row>
    <row r="1196" spans="1:38" x14ac:dyDescent="0.25">
      <c r="A1196" s="15">
        <v>1188</v>
      </c>
      <c r="B1196" s="16"/>
      <c r="C1196" s="17" t="s">
        <v>1210</v>
      </c>
      <c r="D1196" s="17">
        <v>58692</v>
      </c>
      <c r="E1196" s="18">
        <v>44605.542361111111</v>
      </c>
      <c r="F1196" s="18">
        <v>44637</v>
      </c>
      <c r="G1196" s="19">
        <v>148723</v>
      </c>
      <c r="H1196" s="20"/>
      <c r="I1196" s="20"/>
      <c r="J1196" s="20">
        <v>0</v>
      </c>
      <c r="K1196" s="20">
        <v>0</v>
      </c>
      <c r="L1196" s="20"/>
      <c r="M1196" s="20"/>
      <c r="N1196" s="20">
        <v>0</v>
      </c>
      <c r="O1196" s="20">
        <v>148723</v>
      </c>
      <c r="P1196" s="16" t="s">
        <v>1236</v>
      </c>
      <c r="Q1196" s="19">
        <v>148723</v>
      </c>
      <c r="R1196" s="20"/>
      <c r="S1196" s="20"/>
      <c r="T1196" s="20"/>
      <c r="U1196" s="16">
        <v>0</v>
      </c>
      <c r="V1196" s="20"/>
      <c r="W1196" s="20"/>
      <c r="X1196" s="20"/>
      <c r="Y1196" s="20"/>
      <c r="Z1196" s="20"/>
      <c r="AA1196" s="20"/>
      <c r="AB1196" s="20"/>
      <c r="AC1196" s="16"/>
      <c r="AD1196" s="20"/>
      <c r="AE1196" s="20">
        <v>0</v>
      </c>
      <c r="AF1196" s="20"/>
      <c r="AG1196" s="25">
        <v>148723</v>
      </c>
      <c r="AH1196" s="16"/>
      <c r="AI1196" s="16"/>
      <c r="AJ1196" s="20">
        <v>148723</v>
      </c>
      <c r="AK1196" s="20"/>
      <c r="AL1196" s="26">
        <v>0</v>
      </c>
    </row>
    <row r="1197" spans="1:38" x14ac:dyDescent="0.25">
      <c r="A1197" s="15">
        <v>1189</v>
      </c>
      <c r="B1197" s="16"/>
      <c r="C1197" s="17" t="s">
        <v>1210</v>
      </c>
      <c r="D1197" s="17">
        <v>58706</v>
      </c>
      <c r="E1197" s="18">
        <v>44605.740277777775</v>
      </c>
      <c r="F1197" s="18">
        <v>44637</v>
      </c>
      <c r="G1197" s="19">
        <v>111361</v>
      </c>
      <c r="H1197" s="20"/>
      <c r="I1197" s="20"/>
      <c r="J1197" s="20">
        <v>0</v>
      </c>
      <c r="K1197" s="20">
        <v>0</v>
      </c>
      <c r="L1197" s="20"/>
      <c r="M1197" s="20"/>
      <c r="N1197" s="20">
        <v>0</v>
      </c>
      <c r="O1197" s="20">
        <v>111361</v>
      </c>
      <c r="P1197" s="16" t="s">
        <v>1237</v>
      </c>
      <c r="Q1197" s="19">
        <v>111361</v>
      </c>
      <c r="R1197" s="20"/>
      <c r="S1197" s="20"/>
      <c r="T1197" s="20"/>
      <c r="U1197" s="16">
        <v>0</v>
      </c>
      <c r="V1197" s="20"/>
      <c r="W1197" s="20"/>
      <c r="X1197" s="20"/>
      <c r="Y1197" s="20"/>
      <c r="Z1197" s="20"/>
      <c r="AA1197" s="20"/>
      <c r="AB1197" s="20"/>
      <c r="AC1197" s="16"/>
      <c r="AD1197" s="20"/>
      <c r="AE1197" s="20">
        <v>0</v>
      </c>
      <c r="AF1197" s="20"/>
      <c r="AG1197" s="25">
        <v>111361</v>
      </c>
      <c r="AH1197" s="16"/>
      <c r="AI1197" s="16"/>
      <c r="AJ1197" s="20">
        <v>111361</v>
      </c>
      <c r="AK1197" s="20"/>
      <c r="AL1197" s="26">
        <v>0</v>
      </c>
    </row>
    <row r="1198" spans="1:38" x14ac:dyDescent="0.25">
      <c r="A1198" s="15">
        <v>1190</v>
      </c>
      <c r="B1198" s="16"/>
      <c r="C1198" s="17" t="s">
        <v>1210</v>
      </c>
      <c r="D1198" s="17">
        <v>58772</v>
      </c>
      <c r="E1198" s="18">
        <v>44606.572916666664</v>
      </c>
      <c r="F1198" s="18">
        <v>44637</v>
      </c>
      <c r="G1198" s="19">
        <v>7100</v>
      </c>
      <c r="H1198" s="20"/>
      <c r="I1198" s="20"/>
      <c r="J1198" s="20">
        <v>0</v>
      </c>
      <c r="K1198" s="20">
        <v>0</v>
      </c>
      <c r="L1198" s="20"/>
      <c r="M1198" s="20"/>
      <c r="N1198" s="20">
        <v>0</v>
      </c>
      <c r="O1198" s="20">
        <v>7100</v>
      </c>
      <c r="P1198" s="16" t="s">
        <v>1238</v>
      </c>
      <c r="Q1198" s="19">
        <v>7100</v>
      </c>
      <c r="R1198" s="20"/>
      <c r="S1198" s="20"/>
      <c r="T1198" s="20"/>
      <c r="U1198" s="16">
        <v>0</v>
      </c>
      <c r="V1198" s="20"/>
      <c r="W1198" s="20"/>
      <c r="X1198" s="20"/>
      <c r="Y1198" s="20"/>
      <c r="Z1198" s="20"/>
      <c r="AA1198" s="20"/>
      <c r="AB1198" s="20"/>
      <c r="AC1198" s="16"/>
      <c r="AD1198" s="20"/>
      <c r="AE1198" s="20">
        <v>0</v>
      </c>
      <c r="AF1198" s="20"/>
      <c r="AG1198" s="25">
        <v>7100</v>
      </c>
      <c r="AH1198" s="16"/>
      <c r="AI1198" s="16"/>
      <c r="AJ1198" s="20">
        <v>7100</v>
      </c>
      <c r="AK1198" s="20"/>
      <c r="AL1198" s="26">
        <v>0</v>
      </c>
    </row>
    <row r="1199" spans="1:38" x14ac:dyDescent="0.25">
      <c r="A1199" s="15">
        <v>1191</v>
      </c>
      <c r="B1199" s="16"/>
      <c r="C1199" s="17" t="s">
        <v>1210</v>
      </c>
      <c r="D1199" s="17">
        <v>58792</v>
      </c>
      <c r="E1199" s="18">
        <v>44606.615277777775</v>
      </c>
      <c r="F1199" s="18">
        <v>44637</v>
      </c>
      <c r="G1199" s="19">
        <v>28400</v>
      </c>
      <c r="H1199" s="20"/>
      <c r="I1199" s="20"/>
      <c r="J1199" s="20">
        <v>0</v>
      </c>
      <c r="K1199" s="20">
        <v>0</v>
      </c>
      <c r="L1199" s="20"/>
      <c r="M1199" s="20"/>
      <c r="N1199" s="20">
        <v>0</v>
      </c>
      <c r="O1199" s="20">
        <v>28400</v>
      </c>
      <c r="P1199" s="16" t="s">
        <v>1239</v>
      </c>
      <c r="Q1199" s="19">
        <v>28400</v>
      </c>
      <c r="R1199" s="20"/>
      <c r="S1199" s="20"/>
      <c r="T1199" s="20"/>
      <c r="U1199" s="16">
        <v>0</v>
      </c>
      <c r="V1199" s="20"/>
      <c r="W1199" s="20"/>
      <c r="X1199" s="20"/>
      <c r="Y1199" s="20"/>
      <c r="Z1199" s="20"/>
      <c r="AA1199" s="20"/>
      <c r="AB1199" s="20"/>
      <c r="AC1199" s="16"/>
      <c r="AD1199" s="20"/>
      <c r="AE1199" s="20">
        <v>0</v>
      </c>
      <c r="AF1199" s="20"/>
      <c r="AG1199" s="25">
        <v>28400</v>
      </c>
      <c r="AH1199" s="16"/>
      <c r="AI1199" s="16"/>
      <c r="AJ1199" s="20">
        <v>28400</v>
      </c>
      <c r="AK1199" s="20"/>
      <c r="AL1199" s="26">
        <v>0</v>
      </c>
    </row>
    <row r="1200" spans="1:38" x14ac:dyDescent="0.25">
      <c r="A1200" s="15">
        <v>1192</v>
      </c>
      <c r="B1200" s="16"/>
      <c r="C1200" s="17" t="s">
        <v>1210</v>
      </c>
      <c r="D1200" s="17">
        <v>58838</v>
      </c>
      <c r="E1200" s="18">
        <v>44606.765972222223</v>
      </c>
      <c r="F1200" s="18">
        <v>44637</v>
      </c>
      <c r="G1200" s="19">
        <v>213198</v>
      </c>
      <c r="H1200" s="20"/>
      <c r="I1200" s="20"/>
      <c r="J1200" s="20">
        <v>0</v>
      </c>
      <c r="K1200" s="20">
        <v>0</v>
      </c>
      <c r="L1200" s="20"/>
      <c r="M1200" s="20"/>
      <c r="N1200" s="20">
        <v>0</v>
      </c>
      <c r="O1200" s="20">
        <v>213198</v>
      </c>
      <c r="P1200" s="16" t="s">
        <v>1240</v>
      </c>
      <c r="Q1200" s="19">
        <v>213198</v>
      </c>
      <c r="R1200" s="20"/>
      <c r="S1200" s="20"/>
      <c r="T1200" s="20"/>
      <c r="U1200" s="16">
        <v>0</v>
      </c>
      <c r="V1200" s="20"/>
      <c r="W1200" s="20"/>
      <c r="X1200" s="20"/>
      <c r="Y1200" s="20"/>
      <c r="Z1200" s="20"/>
      <c r="AA1200" s="20"/>
      <c r="AB1200" s="20"/>
      <c r="AC1200" s="16"/>
      <c r="AD1200" s="20"/>
      <c r="AE1200" s="20">
        <v>0</v>
      </c>
      <c r="AF1200" s="20"/>
      <c r="AG1200" s="25">
        <v>213198</v>
      </c>
      <c r="AH1200" s="16"/>
      <c r="AI1200" s="16"/>
      <c r="AJ1200" s="20">
        <v>213198</v>
      </c>
      <c r="AK1200" s="20"/>
      <c r="AL1200" s="26">
        <v>0</v>
      </c>
    </row>
    <row r="1201" spans="1:38" x14ac:dyDescent="0.25">
      <c r="A1201" s="15">
        <v>1193</v>
      </c>
      <c r="B1201" s="16"/>
      <c r="C1201" s="17" t="s">
        <v>1210</v>
      </c>
      <c r="D1201" s="17">
        <v>58840</v>
      </c>
      <c r="E1201" s="18">
        <v>44606.770138888889</v>
      </c>
      <c r="F1201" s="18">
        <v>44637</v>
      </c>
      <c r="G1201" s="19">
        <v>140846</v>
      </c>
      <c r="H1201" s="20"/>
      <c r="I1201" s="20"/>
      <c r="J1201" s="20">
        <v>0</v>
      </c>
      <c r="K1201" s="20">
        <v>0</v>
      </c>
      <c r="L1201" s="20"/>
      <c r="M1201" s="20"/>
      <c r="N1201" s="20">
        <v>0</v>
      </c>
      <c r="O1201" s="20">
        <v>140846</v>
      </c>
      <c r="P1201" s="16" t="s">
        <v>1241</v>
      </c>
      <c r="Q1201" s="19">
        <v>140846</v>
      </c>
      <c r="R1201" s="20"/>
      <c r="S1201" s="20"/>
      <c r="T1201" s="20"/>
      <c r="U1201" s="16">
        <v>0</v>
      </c>
      <c r="V1201" s="20"/>
      <c r="W1201" s="20"/>
      <c r="X1201" s="20"/>
      <c r="Y1201" s="20"/>
      <c r="Z1201" s="20"/>
      <c r="AA1201" s="20"/>
      <c r="AB1201" s="20"/>
      <c r="AC1201" s="16"/>
      <c r="AD1201" s="20"/>
      <c r="AE1201" s="20">
        <v>0</v>
      </c>
      <c r="AF1201" s="20"/>
      <c r="AG1201" s="25">
        <v>140846</v>
      </c>
      <c r="AH1201" s="16"/>
      <c r="AI1201" s="16"/>
      <c r="AJ1201" s="20">
        <v>140846</v>
      </c>
      <c r="AK1201" s="20"/>
      <c r="AL1201" s="26">
        <v>0</v>
      </c>
    </row>
    <row r="1202" spans="1:38" x14ac:dyDescent="0.25">
      <c r="A1202" s="15">
        <v>1194</v>
      </c>
      <c r="B1202" s="16"/>
      <c r="C1202" s="17" t="s">
        <v>1210</v>
      </c>
      <c r="D1202" s="17">
        <v>58847</v>
      </c>
      <c r="E1202" s="18">
        <v>44606.791666666664</v>
      </c>
      <c r="F1202" s="18">
        <v>44637</v>
      </c>
      <c r="G1202" s="19">
        <v>123517</v>
      </c>
      <c r="H1202" s="20"/>
      <c r="I1202" s="20"/>
      <c r="J1202" s="20">
        <v>0</v>
      </c>
      <c r="K1202" s="20">
        <v>0</v>
      </c>
      <c r="L1202" s="20"/>
      <c r="M1202" s="20"/>
      <c r="N1202" s="20">
        <v>0</v>
      </c>
      <c r="O1202" s="20">
        <v>123517</v>
      </c>
      <c r="P1202" s="16" t="s">
        <v>1242</v>
      </c>
      <c r="Q1202" s="19">
        <v>123517</v>
      </c>
      <c r="R1202" s="20"/>
      <c r="S1202" s="20"/>
      <c r="T1202" s="20"/>
      <c r="U1202" s="16">
        <v>0</v>
      </c>
      <c r="V1202" s="20"/>
      <c r="W1202" s="20"/>
      <c r="X1202" s="20"/>
      <c r="Y1202" s="20"/>
      <c r="Z1202" s="20"/>
      <c r="AA1202" s="20"/>
      <c r="AB1202" s="20"/>
      <c r="AC1202" s="16"/>
      <c r="AD1202" s="20"/>
      <c r="AE1202" s="20">
        <v>0</v>
      </c>
      <c r="AF1202" s="20"/>
      <c r="AG1202" s="25">
        <v>123517</v>
      </c>
      <c r="AH1202" s="16"/>
      <c r="AI1202" s="16"/>
      <c r="AJ1202" s="20">
        <v>123517</v>
      </c>
      <c r="AK1202" s="20"/>
      <c r="AL1202" s="26">
        <v>0</v>
      </c>
    </row>
    <row r="1203" spans="1:38" x14ac:dyDescent="0.25">
      <c r="A1203" s="15">
        <v>1195</v>
      </c>
      <c r="B1203" s="16"/>
      <c r="C1203" s="17" t="s">
        <v>1210</v>
      </c>
      <c r="D1203" s="17">
        <v>58967</v>
      </c>
      <c r="E1203" s="18">
        <v>44607.933333333334</v>
      </c>
      <c r="F1203" s="18">
        <v>44637</v>
      </c>
      <c r="G1203" s="19">
        <v>74480</v>
      </c>
      <c r="H1203" s="20"/>
      <c r="I1203" s="20"/>
      <c r="J1203" s="20">
        <v>0</v>
      </c>
      <c r="K1203" s="20">
        <v>0</v>
      </c>
      <c r="L1203" s="20"/>
      <c r="M1203" s="20"/>
      <c r="N1203" s="20">
        <v>0</v>
      </c>
      <c r="O1203" s="20">
        <v>74480</v>
      </c>
      <c r="P1203" s="16" t="s">
        <v>1243</v>
      </c>
      <c r="Q1203" s="19">
        <v>74480</v>
      </c>
      <c r="R1203" s="20"/>
      <c r="S1203" s="20"/>
      <c r="T1203" s="20"/>
      <c r="U1203" s="16">
        <v>0</v>
      </c>
      <c r="V1203" s="20"/>
      <c r="W1203" s="20"/>
      <c r="X1203" s="20"/>
      <c r="Y1203" s="20"/>
      <c r="Z1203" s="20"/>
      <c r="AA1203" s="20"/>
      <c r="AB1203" s="20"/>
      <c r="AC1203" s="16"/>
      <c r="AD1203" s="20"/>
      <c r="AE1203" s="20">
        <v>0</v>
      </c>
      <c r="AF1203" s="20"/>
      <c r="AG1203" s="25">
        <v>74480</v>
      </c>
      <c r="AH1203" s="16"/>
      <c r="AI1203" s="16"/>
      <c r="AJ1203" s="20">
        <v>74480</v>
      </c>
      <c r="AK1203" s="20"/>
      <c r="AL1203" s="26">
        <v>0</v>
      </c>
    </row>
    <row r="1204" spans="1:38" x14ac:dyDescent="0.25">
      <c r="A1204" s="15">
        <v>1196</v>
      </c>
      <c r="B1204" s="16"/>
      <c r="C1204" s="17" t="s">
        <v>1210</v>
      </c>
      <c r="D1204" s="17">
        <v>59152</v>
      </c>
      <c r="E1204" s="18">
        <v>44608.53125</v>
      </c>
      <c r="F1204" s="18">
        <v>44637</v>
      </c>
      <c r="G1204" s="19">
        <v>109598</v>
      </c>
      <c r="H1204" s="20"/>
      <c r="I1204" s="20"/>
      <c r="J1204" s="20">
        <v>0</v>
      </c>
      <c r="K1204" s="20">
        <v>0</v>
      </c>
      <c r="L1204" s="20"/>
      <c r="M1204" s="20"/>
      <c r="N1204" s="20">
        <v>0</v>
      </c>
      <c r="O1204" s="20">
        <v>109598</v>
      </c>
      <c r="P1204" s="16" t="s">
        <v>1244</v>
      </c>
      <c r="Q1204" s="19">
        <v>109598</v>
      </c>
      <c r="R1204" s="20"/>
      <c r="S1204" s="20"/>
      <c r="T1204" s="20"/>
      <c r="U1204" s="16">
        <v>0</v>
      </c>
      <c r="V1204" s="20"/>
      <c r="W1204" s="20"/>
      <c r="X1204" s="20"/>
      <c r="Y1204" s="20"/>
      <c r="Z1204" s="20"/>
      <c r="AA1204" s="20"/>
      <c r="AB1204" s="20"/>
      <c r="AC1204" s="16"/>
      <c r="AD1204" s="20"/>
      <c r="AE1204" s="20">
        <v>0</v>
      </c>
      <c r="AF1204" s="20"/>
      <c r="AG1204" s="25">
        <v>109598</v>
      </c>
      <c r="AH1204" s="16"/>
      <c r="AI1204" s="16"/>
      <c r="AJ1204" s="20">
        <v>109598</v>
      </c>
      <c r="AK1204" s="20"/>
      <c r="AL1204" s="26">
        <v>0</v>
      </c>
    </row>
    <row r="1205" spans="1:38" x14ac:dyDescent="0.25">
      <c r="A1205" s="15">
        <v>1197</v>
      </c>
      <c r="B1205" s="16"/>
      <c r="C1205" s="17" t="s">
        <v>1210</v>
      </c>
      <c r="D1205" s="17">
        <v>59153</v>
      </c>
      <c r="E1205" s="18">
        <v>44608.536805555559</v>
      </c>
      <c r="F1205" s="18">
        <v>44637</v>
      </c>
      <c r="G1205" s="19">
        <v>595394</v>
      </c>
      <c r="H1205" s="20"/>
      <c r="I1205" s="20"/>
      <c r="J1205" s="20">
        <v>0</v>
      </c>
      <c r="K1205" s="20">
        <v>0</v>
      </c>
      <c r="L1205" s="20"/>
      <c r="M1205" s="20"/>
      <c r="N1205" s="20">
        <v>0</v>
      </c>
      <c r="O1205" s="20">
        <v>595394</v>
      </c>
      <c r="P1205" s="16" t="s">
        <v>1245</v>
      </c>
      <c r="Q1205" s="19">
        <v>595394</v>
      </c>
      <c r="R1205" s="20"/>
      <c r="S1205" s="20"/>
      <c r="T1205" s="20"/>
      <c r="U1205" s="16">
        <v>0</v>
      </c>
      <c r="V1205" s="20"/>
      <c r="W1205" s="20"/>
      <c r="X1205" s="20"/>
      <c r="Y1205" s="20"/>
      <c r="Z1205" s="20"/>
      <c r="AA1205" s="20"/>
      <c r="AB1205" s="20"/>
      <c r="AC1205" s="16"/>
      <c r="AD1205" s="20"/>
      <c r="AE1205" s="20">
        <v>0</v>
      </c>
      <c r="AF1205" s="20"/>
      <c r="AG1205" s="25">
        <v>595394</v>
      </c>
      <c r="AH1205" s="16"/>
      <c r="AI1205" s="16"/>
      <c r="AJ1205" s="20">
        <v>595394</v>
      </c>
      <c r="AK1205" s="20"/>
      <c r="AL1205" s="26">
        <v>0</v>
      </c>
    </row>
    <row r="1206" spans="1:38" x14ac:dyDescent="0.25">
      <c r="A1206" s="15">
        <v>1198</v>
      </c>
      <c r="B1206" s="16"/>
      <c r="C1206" s="17" t="s">
        <v>1210</v>
      </c>
      <c r="D1206" s="17">
        <v>59258</v>
      </c>
      <c r="E1206" s="18">
        <v>44608.739583333336</v>
      </c>
      <c r="F1206" s="18">
        <v>44637</v>
      </c>
      <c r="G1206" s="19">
        <v>492518</v>
      </c>
      <c r="H1206" s="20"/>
      <c r="I1206" s="20"/>
      <c r="J1206" s="20">
        <v>0</v>
      </c>
      <c r="K1206" s="20">
        <v>0</v>
      </c>
      <c r="L1206" s="20"/>
      <c r="M1206" s="20"/>
      <c r="N1206" s="20">
        <v>0</v>
      </c>
      <c r="O1206" s="20">
        <v>492518</v>
      </c>
      <c r="P1206" s="16" t="s">
        <v>1246</v>
      </c>
      <c r="Q1206" s="19">
        <v>492518</v>
      </c>
      <c r="R1206" s="20"/>
      <c r="S1206" s="20"/>
      <c r="T1206" s="20"/>
      <c r="U1206" s="16">
        <v>0</v>
      </c>
      <c r="V1206" s="20"/>
      <c r="W1206" s="20"/>
      <c r="X1206" s="20"/>
      <c r="Y1206" s="20"/>
      <c r="Z1206" s="20"/>
      <c r="AA1206" s="20"/>
      <c r="AB1206" s="20"/>
      <c r="AC1206" s="16"/>
      <c r="AD1206" s="20"/>
      <c r="AE1206" s="20">
        <v>0</v>
      </c>
      <c r="AF1206" s="20"/>
      <c r="AG1206" s="25">
        <v>492518</v>
      </c>
      <c r="AH1206" s="16"/>
      <c r="AI1206" s="16"/>
      <c r="AJ1206" s="20">
        <v>492518</v>
      </c>
      <c r="AK1206" s="20"/>
      <c r="AL1206" s="26">
        <v>0</v>
      </c>
    </row>
    <row r="1207" spans="1:38" x14ac:dyDescent="0.25">
      <c r="A1207" s="15">
        <v>1199</v>
      </c>
      <c r="B1207" s="16"/>
      <c r="C1207" s="17" t="s">
        <v>1210</v>
      </c>
      <c r="D1207" s="17">
        <v>59262</v>
      </c>
      <c r="E1207" s="18">
        <v>44608.780555555553</v>
      </c>
      <c r="F1207" s="18">
        <v>44637</v>
      </c>
      <c r="G1207" s="19">
        <v>74779</v>
      </c>
      <c r="H1207" s="20"/>
      <c r="I1207" s="20"/>
      <c r="J1207" s="20">
        <v>0</v>
      </c>
      <c r="K1207" s="20">
        <v>0</v>
      </c>
      <c r="L1207" s="20"/>
      <c r="M1207" s="20"/>
      <c r="N1207" s="20">
        <v>0</v>
      </c>
      <c r="O1207" s="20">
        <v>74779</v>
      </c>
      <c r="P1207" s="16" t="s">
        <v>1247</v>
      </c>
      <c r="Q1207" s="19">
        <v>74779</v>
      </c>
      <c r="R1207" s="20"/>
      <c r="S1207" s="20"/>
      <c r="T1207" s="20"/>
      <c r="U1207" s="16">
        <v>0</v>
      </c>
      <c r="V1207" s="20"/>
      <c r="W1207" s="20"/>
      <c r="X1207" s="20"/>
      <c r="Y1207" s="20"/>
      <c r="Z1207" s="20"/>
      <c r="AA1207" s="20"/>
      <c r="AB1207" s="20"/>
      <c r="AC1207" s="16"/>
      <c r="AD1207" s="20"/>
      <c r="AE1207" s="20">
        <v>0</v>
      </c>
      <c r="AF1207" s="20"/>
      <c r="AG1207" s="25">
        <v>74779</v>
      </c>
      <c r="AH1207" s="16"/>
      <c r="AI1207" s="16"/>
      <c r="AJ1207" s="20">
        <v>74779</v>
      </c>
      <c r="AK1207" s="20"/>
      <c r="AL1207" s="26">
        <v>0</v>
      </c>
    </row>
    <row r="1208" spans="1:38" x14ac:dyDescent="0.25">
      <c r="A1208" s="15">
        <v>1200</v>
      </c>
      <c r="B1208" s="16"/>
      <c r="C1208" s="17" t="s">
        <v>1210</v>
      </c>
      <c r="D1208" s="17">
        <v>59317</v>
      </c>
      <c r="E1208" s="18">
        <v>44609.407638888886</v>
      </c>
      <c r="F1208" s="18">
        <v>44637</v>
      </c>
      <c r="G1208" s="19">
        <v>5263842</v>
      </c>
      <c r="H1208" s="20"/>
      <c r="I1208" s="20"/>
      <c r="J1208" s="20">
        <v>0</v>
      </c>
      <c r="K1208" s="20">
        <v>0</v>
      </c>
      <c r="L1208" s="20"/>
      <c r="M1208" s="20"/>
      <c r="N1208" s="20">
        <v>0</v>
      </c>
      <c r="O1208" s="20">
        <v>5263842</v>
      </c>
      <c r="P1208" s="16" t="s">
        <v>1248</v>
      </c>
      <c r="Q1208" s="19">
        <v>5263842</v>
      </c>
      <c r="R1208" s="20"/>
      <c r="S1208" s="20">
        <v>5263842</v>
      </c>
      <c r="T1208" s="20"/>
      <c r="U1208" s="16">
        <v>0</v>
      </c>
      <c r="V1208" s="20"/>
      <c r="W1208" s="20"/>
      <c r="X1208" s="20"/>
      <c r="Y1208" s="20"/>
      <c r="Z1208" s="20"/>
      <c r="AA1208" s="20"/>
      <c r="AB1208" s="20"/>
      <c r="AC1208" s="16"/>
      <c r="AD1208" s="20"/>
      <c r="AE1208" s="20"/>
      <c r="AF1208" s="20"/>
      <c r="AG1208" s="25">
        <v>0</v>
      </c>
      <c r="AH1208" s="16"/>
      <c r="AI1208" s="16"/>
      <c r="AJ1208" s="20"/>
      <c r="AK1208" s="20"/>
      <c r="AL1208" s="26">
        <v>0</v>
      </c>
    </row>
    <row r="1209" spans="1:38" x14ac:dyDescent="0.25">
      <c r="A1209" s="15">
        <v>1201</v>
      </c>
      <c r="B1209" s="16"/>
      <c r="C1209" s="17" t="s">
        <v>1210</v>
      </c>
      <c r="D1209" s="17">
        <v>59342</v>
      </c>
      <c r="E1209" s="18">
        <v>44609.439583333333</v>
      </c>
      <c r="F1209" s="18">
        <v>44637</v>
      </c>
      <c r="G1209" s="19">
        <v>315271</v>
      </c>
      <c r="H1209" s="20"/>
      <c r="I1209" s="20"/>
      <c r="J1209" s="20">
        <v>0</v>
      </c>
      <c r="K1209" s="20">
        <v>0</v>
      </c>
      <c r="L1209" s="20"/>
      <c r="M1209" s="20"/>
      <c r="N1209" s="20">
        <v>0</v>
      </c>
      <c r="O1209" s="20">
        <v>315271</v>
      </c>
      <c r="P1209" s="16" t="s">
        <v>1249</v>
      </c>
      <c r="Q1209" s="19">
        <v>315271</v>
      </c>
      <c r="R1209" s="20"/>
      <c r="S1209" s="20"/>
      <c r="T1209" s="20"/>
      <c r="U1209" s="16">
        <v>0</v>
      </c>
      <c r="V1209" s="20"/>
      <c r="W1209" s="20"/>
      <c r="X1209" s="20"/>
      <c r="Y1209" s="20"/>
      <c r="Z1209" s="20"/>
      <c r="AA1209" s="20"/>
      <c r="AB1209" s="20"/>
      <c r="AC1209" s="16"/>
      <c r="AD1209" s="20"/>
      <c r="AE1209" s="20">
        <v>0</v>
      </c>
      <c r="AF1209" s="20"/>
      <c r="AG1209" s="25">
        <v>315271</v>
      </c>
      <c r="AH1209" s="16"/>
      <c r="AI1209" s="16"/>
      <c r="AJ1209" s="20">
        <v>315271</v>
      </c>
      <c r="AK1209" s="20"/>
      <c r="AL1209" s="26">
        <v>0</v>
      </c>
    </row>
    <row r="1210" spans="1:38" x14ac:dyDescent="0.25">
      <c r="A1210" s="15">
        <v>1202</v>
      </c>
      <c r="B1210" s="16"/>
      <c r="C1210" s="17" t="s">
        <v>1210</v>
      </c>
      <c r="D1210" s="17">
        <v>59343</v>
      </c>
      <c r="E1210" s="18">
        <v>44609.44027777778</v>
      </c>
      <c r="F1210" s="18">
        <v>44637</v>
      </c>
      <c r="G1210" s="19">
        <v>885271</v>
      </c>
      <c r="H1210" s="20"/>
      <c r="I1210" s="20"/>
      <c r="J1210" s="20">
        <v>0</v>
      </c>
      <c r="K1210" s="20">
        <v>0</v>
      </c>
      <c r="L1210" s="20"/>
      <c r="M1210" s="20"/>
      <c r="N1210" s="20">
        <v>0</v>
      </c>
      <c r="O1210" s="20">
        <v>885271</v>
      </c>
      <c r="P1210" s="16" t="s">
        <v>1250</v>
      </c>
      <c r="Q1210" s="19">
        <v>885271</v>
      </c>
      <c r="R1210" s="20"/>
      <c r="S1210" s="20">
        <v>885271</v>
      </c>
      <c r="T1210" s="20"/>
      <c r="U1210" s="16">
        <v>0</v>
      </c>
      <c r="V1210" s="20"/>
      <c r="W1210" s="20"/>
      <c r="X1210" s="20"/>
      <c r="Y1210" s="20"/>
      <c r="Z1210" s="20"/>
      <c r="AA1210" s="20"/>
      <c r="AB1210" s="20"/>
      <c r="AC1210" s="16"/>
      <c r="AD1210" s="20"/>
      <c r="AE1210" s="20"/>
      <c r="AF1210" s="20"/>
      <c r="AG1210" s="25">
        <v>0</v>
      </c>
      <c r="AH1210" s="16"/>
      <c r="AI1210" s="16"/>
      <c r="AJ1210" s="20"/>
      <c r="AK1210" s="20"/>
      <c r="AL1210" s="26">
        <v>0</v>
      </c>
    </row>
    <row r="1211" spans="1:38" x14ac:dyDescent="0.25">
      <c r="A1211" s="15">
        <v>1203</v>
      </c>
      <c r="B1211" s="16"/>
      <c r="C1211" s="17" t="s">
        <v>1210</v>
      </c>
      <c r="D1211" s="17">
        <v>59345</v>
      </c>
      <c r="E1211" s="18">
        <v>44609.441666666666</v>
      </c>
      <c r="F1211" s="18">
        <v>44637</v>
      </c>
      <c r="G1211" s="19">
        <v>7100</v>
      </c>
      <c r="H1211" s="20"/>
      <c r="I1211" s="20"/>
      <c r="J1211" s="20">
        <v>0</v>
      </c>
      <c r="K1211" s="20">
        <v>0</v>
      </c>
      <c r="L1211" s="20"/>
      <c r="M1211" s="20"/>
      <c r="N1211" s="20">
        <v>0</v>
      </c>
      <c r="O1211" s="20">
        <v>7100</v>
      </c>
      <c r="P1211" s="16" t="s">
        <v>1251</v>
      </c>
      <c r="Q1211" s="19">
        <v>7100</v>
      </c>
      <c r="R1211" s="20"/>
      <c r="S1211" s="20"/>
      <c r="T1211" s="20"/>
      <c r="U1211" s="16">
        <v>0</v>
      </c>
      <c r="V1211" s="20"/>
      <c r="W1211" s="20"/>
      <c r="X1211" s="20"/>
      <c r="Y1211" s="20"/>
      <c r="Z1211" s="20"/>
      <c r="AA1211" s="20"/>
      <c r="AB1211" s="20"/>
      <c r="AC1211" s="16"/>
      <c r="AD1211" s="20"/>
      <c r="AE1211" s="20">
        <v>0</v>
      </c>
      <c r="AF1211" s="20"/>
      <c r="AG1211" s="25">
        <v>7100</v>
      </c>
      <c r="AH1211" s="16"/>
      <c r="AI1211" s="16"/>
      <c r="AJ1211" s="20">
        <v>7100</v>
      </c>
      <c r="AK1211" s="20"/>
      <c r="AL1211" s="26">
        <v>0</v>
      </c>
    </row>
    <row r="1212" spans="1:38" x14ac:dyDescent="0.25">
      <c r="A1212" s="15">
        <v>1204</v>
      </c>
      <c r="B1212" s="16"/>
      <c r="C1212" s="17" t="s">
        <v>1210</v>
      </c>
      <c r="D1212" s="17">
        <v>59347</v>
      </c>
      <c r="E1212" s="18">
        <v>44609.446527777778</v>
      </c>
      <c r="F1212" s="18">
        <v>44637</v>
      </c>
      <c r="G1212" s="19">
        <v>7100</v>
      </c>
      <c r="H1212" s="20"/>
      <c r="I1212" s="20"/>
      <c r="J1212" s="20">
        <v>0</v>
      </c>
      <c r="K1212" s="20">
        <v>0</v>
      </c>
      <c r="L1212" s="20"/>
      <c r="M1212" s="20"/>
      <c r="N1212" s="20">
        <v>0</v>
      </c>
      <c r="O1212" s="20">
        <v>7100</v>
      </c>
      <c r="P1212" s="16" t="s">
        <v>1252</v>
      </c>
      <c r="Q1212" s="19">
        <v>7100</v>
      </c>
      <c r="R1212" s="20"/>
      <c r="S1212" s="20"/>
      <c r="T1212" s="20"/>
      <c r="U1212" s="16">
        <v>0</v>
      </c>
      <c r="V1212" s="20"/>
      <c r="W1212" s="20"/>
      <c r="X1212" s="20"/>
      <c r="Y1212" s="20"/>
      <c r="Z1212" s="20"/>
      <c r="AA1212" s="20"/>
      <c r="AB1212" s="20"/>
      <c r="AC1212" s="16"/>
      <c r="AD1212" s="20"/>
      <c r="AE1212" s="20">
        <v>0</v>
      </c>
      <c r="AF1212" s="20"/>
      <c r="AG1212" s="25">
        <v>7100</v>
      </c>
      <c r="AH1212" s="16"/>
      <c r="AI1212" s="16"/>
      <c r="AJ1212" s="20">
        <v>7100</v>
      </c>
      <c r="AK1212" s="20"/>
      <c r="AL1212" s="26">
        <v>0</v>
      </c>
    </row>
    <row r="1213" spans="1:38" x14ac:dyDescent="0.25">
      <c r="A1213" s="15">
        <v>1205</v>
      </c>
      <c r="B1213" s="16"/>
      <c r="C1213" s="17" t="s">
        <v>1210</v>
      </c>
      <c r="D1213" s="17">
        <v>59348</v>
      </c>
      <c r="E1213" s="18">
        <v>44609.447916666664</v>
      </c>
      <c r="F1213" s="18">
        <v>44637</v>
      </c>
      <c r="G1213" s="19">
        <v>81776</v>
      </c>
      <c r="H1213" s="20"/>
      <c r="I1213" s="20"/>
      <c r="J1213" s="20">
        <v>0</v>
      </c>
      <c r="K1213" s="20">
        <v>0</v>
      </c>
      <c r="L1213" s="20"/>
      <c r="M1213" s="20"/>
      <c r="N1213" s="20">
        <v>0</v>
      </c>
      <c r="O1213" s="20">
        <v>81776</v>
      </c>
      <c r="P1213" s="16" t="s">
        <v>1253</v>
      </c>
      <c r="Q1213" s="19">
        <v>81776</v>
      </c>
      <c r="R1213" s="20"/>
      <c r="S1213" s="20"/>
      <c r="T1213" s="20"/>
      <c r="U1213" s="16">
        <v>0</v>
      </c>
      <c r="V1213" s="20"/>
      <c r="W1213" s="20"/>
      <c r="X1213" s="20"/>
      <c r="Y1213" s="20"/>
      <c r="Z1213" s="20"/>
      <c r="AA1213" s="20"/>
      <c r="AB1213" s="20"/>
      <c r="AC1213" s="16"/>
      <c r="AD1213" s="20"/>
      <c r="AE1213" s="20">
        <v>0</v>
      </c>
      <c r="AF1213" s="20"/>
      <c r="AG1213" s="25">
        <v>81776</v>
      </c>
      <c r="AH1213" s="16"/>
      <c r="AI1213" s="16"/>
      <c r="AJ1213" s="20">
        <v>81776</v>
      </c>
      <c r="AK1213" s="20"/>
      <c r="AL1213" s="26">
        <v>0</v>
      </c>
    </row>
    <row r="1214" spans="1:38" x14ac:dyDescent="0.25">
      <c r="A1214" s="15">
        <v>1206</v>
      </c>
      <c r="B1214" s="16"/>
      <c r="C1214" s="17" t="s">
        <v>1210</v>
      </c>
      <c r="D1214" s="17">
        <v>59349</v>
      </c>
      <c r="E1214" s="18">
        <v>44609.448611111111</v>
      </c>
      <c r="F1214" s="18">
        <v>44637</v>
      </c>
      <c r="G1214" s="19">
        <v>7100</v>
      </c>
      <c r="H1214" s="20"/>
      <c r="I1214" s="20"/>
      <c r="J1214" s="20">
        <v>0</v>
      </c>
      <c r="K1214" s="20">
        <v>0</v>
      </c>
      <c r="L1214" s="20"/>
      <c r="M1214" s="20"/>
      <c r="N1214" s="20">
        <v>0</v>
      </c>
      <c r="O1214" s="20">
        <v>7100</v>
      </c>
      <c r="P1214" s="16" t="s">
        <v>1254</v>
      </c>
      <c r="Q1214" s="19">
        <v>7100</v>
      </c>
      <c r="R1214" s="20"/>
      <c r="S1214" s="20"/>
      <c r="T1214" s="20"/>
      <c r="U1214" s="16">
        <v>0</v>
      </c>
      <c r="V1214" s="20"/>
      <c r="W1214" s="20"/>
      <c r="X1214" s="20"/>
      <c r="Y1214" s="20"/>
      <c r="Z1214" s="20"/>
      <c r="AA1214" s="20"/>
      <c r="AB1214" s="20"/>
      <c r="AC1214" s="16"/>
      <c r="AD1214" s="20"/>
      <c r="AE1214" s="20">
        <v>0</v>
      </c>
      <c r="AF1214" s="20"/>
      <c r="AG1214" s="25">
        <v>7100</v>
      </c>
      <c r="AH1214" s="16"/>
      <c r="AI1214" s="16"/>
      <c r="AJ1214" s="20">
        <v>7100</v>
      </c>
      <c r="AK1214" s="20"/>
      <c r="AL1214" s="26">
        <v>0</v>
      </c>
    </row>
    <row r="1215" spans="1:38" x14ac:dyDescent="0.25">
      <c r="A1215" s="15">
        <v>1207</v>
      </c>
      <c r="B1215" s="16"/>
      <c r="C1215" s="17" t="s">
        <v>1210</v>
      </c>
      <c r="D1215" s="17">
        <v>59350</v>
      </c>
      <c r="E1215" s="18">
        <v>44609.45</v>
      </c>
      <c r="F1215" s="18">
        <v>44637</v>
      </c>
      <c r="G1215" s="19">
        <v>80800</v>
      </c>
      <c r="H1215" s="20"/>
      <c r="I1215" s="20"/>
      <c r="J1215" s="20">
        <v>0</v>
      </c>
      <c r="K1215" s="20">
        <v>0</v>
      </c>
      <c r="L1215" s="20"/>
      <c r="M1215" s="20"/>
      <c r="N1215" s="20">
        <v>0</v>
      </c>
      <c r="O1215" s="20">
        <v>80800</v>
      </c>
      <c r="P1215" s="16" t="s">
        <v>1255</v>
      </c>
      <c r="Q1215" s="19">
        <v>80800</v>
      </c>
      <c r="R1215" s="20"/>
      <c r="S1215" s="20">
        <v>80800</v>
      </c>
      <c r="T1215" s="20"/>
      <c r="U1215" s="16">
        <v>0</v>
      </c>
      <c r="V1215" s="20"/>
      <c r="W1215" s="20"/>
      <c r="X1215" s="20"/>
      <c r="Y1215" s="20"/>
      <c r="Z1215" s="20"/>
      <c r="AA1215" s="20"/>
      <c r="AB1215" s="20"/>
      <c r="AC1215" s="16"/>
      <c r="AD1215" s="20"/>
      <c r="AE1215" s="20"/>
      <c r="AF1215" s="20"/>
      <c r="AG1215" s="25">
        <v>0</v>
      </c>
      <c r="AH1215" s="16"/>
      <c r="AI1215" s="16"/>
      <c r="AJ1215" s="20"/>
      <c r="AK1215" s="20"/>
      <c r="AL1215" s="26">
        <v>0</v>
      </c>
    </row>
    <row r="1216" spans="1:38" x14ac:dyDescent="0.25">
      <c r="A1216" s="15">
        <v>1208</v>
      </c>
      <c r="B1216" s="16"/>
      <c r="C1216" s="17" t="s">
        <v>1210</v>
      </c>
      <c r="D1216" s="17">
        <v>59352</v>
      </c>
      <c r="E1216" s="18">
        <v>44609.451388888891</v>
      </c>
      <c r="F1216" s="18">
        <v>44637</v>
      </c>
      <c r="G1216" s="19">
        <v>70693</v>
      </c>
      <c r="H1216" s="20"/>
      <c r="I1216" s="20"/>
      <c r="J1216" s="20">
        <v>0</v>
      </c>
      <c r="K1216" s="20">
        <v>0</v>
      </c>
      <c r="L1216" s="20"/>
      <c r="M1216" s="20"/>
      <c r="N1216" s="20">
        <v>0</v>
      </c>
      <c r="O1216" s="20">
        <v>70693</v>
      </c>
      <c r="P1216" s="16" t="s">
        <v>1256</v>
      </c>
      <c r="Q1216" s="19">
        <v>70693</v>
      </c>
      <c r="R1216" s="20"/>
      <c r="S1216" s="20"/>
      <c r="T1216" s="20"/>
      <c r="U1216" s="16">
        <v>0</v>
      </c>
      <c r="V1216" s="20"/>
      <c r="W1216" s="20"/>
      <c r="X1216" s="20"/>
      <c r="Y1216" s="20"/>
      <c r="Z1216" s="20"/>
      <c r="AA1216" s="20"/>
      <c r="AB1216" s="20"/>
      <c r="AC1216" s="16"/>
      <c r="AD1216" s="20"/>
      <c r="AE1216" s="20">
        <v>0</v>
      </c>
      <c r="AF1216" s="20"/>
      <c r="AG1216" s="25">
        <v>70693</v>
      </c>
      <c r="AH1216" s="16"/>
      <c r="AI1216" s="16"/>
      <c r="AJ1216" s="20">
        <v>70693</v>
      </c>
      <c r="AK1216" s="20"/>
      <c r="AL1216" s="26">
        <v>0</v>
      </c>
    </row>
    <row r="1217" spans="1:38" x14ac:dyDescent="0.25">
      <c r="A1217" s="15">
        <v>1209</v>
      </c>
      <c r="B1217" s="16"/>
      <c r="C1217" s="17" t="s">
        <v>1210</v>
      </c>
      <c r="D1217" s="17">
        <v>59492</v>
      </c>
      <c r="E1217" s="18">
        <v>44609.782638888886</v>
      </c>
      <c r="F1217" s="18">
        <v>44637</v>
      </c>
      <c r="G1217" s="19">
        <v>176613</v>
      </c>
      <c r="H1217" s="20"/>
      <c r="I1217" s="20"/>
      <c r="J1217" s="20">
        <v>0</v>
      </c>
      <c r="K1217" s="20">
        <v>0</v>
      </c>
      <c r="L1217" s="20"/>
      <c r="M1217" s="20"/>
      <c r="N1217" s="20">
        <v>0</v>
      </c>
      <c r="O1217" s="20">
        <v>176613</v>
      </c>
      <c r="P1217" s="16" t="s">
        <v>1257</v>
      </c>
      <c r="Q1217" s="19">
        <v>176613</v>
      </c>
      <c r="R1217" s="20"/>
      <c r="S1217" s="20"/>
      <c r="T1217" s="20"/>
      <c r="U1217" s="16">
        <v>0</v>
      </c>
      <c r="V1217" s="20"/>
      <c r="W1217" s="20"/>
      <c r="X1217" s="20"/>
      <c r="Y1217" s="20"/>
      <c r="Z1217" s="20"/>
      <c r="AA1217" s="20"/>
      <c r="AB1217" s="20"/>
      <c r="AC1217" s="16"/>
      <c r="AD1217" s="20"/>
      <c r="AE1217" s="20">
        <v>0</v>
      </c>
      <c r="AF1217" s="20"/>
      <c r="AG1217" s="25">
        <v>176613</v>
      </c>
      <c r="AH1217" s="16"/>
      <c r="AI1217" s="16"/>
      <c r="AJ1217" s="20">
        <v>176613</v>
      </c>
      <c r="AK1217" s="20"/>
      <c r="AL1217" s="26">
        <v>0</v>
      </c>
    </row>
    <row r="1218" spans="1:38" x14ac:dyDescent="0.25">
      <c r="A1218" s="15">
        <v>1210</v>
      </c>
      <c r="B1218" s="16"/>
      <c r="C1218" s="17" t="s">
        <v>1210</v>
      </c>
      <c r="D1218" s="17">
        <v>59545</v>
      </c>
      <c r="E1218" s="18">
        <v>44610.434027777781</v>
      </c>
      <c r="F1218" s="18">
        <v>44637</v>
      </c>
      <c r="G1218" s="19">
        <v>1547953</v>
      </c>
      <c r="H1218" s="20"/>
      <c r="I1218" s="20"/>
      <c r="J1218" s="20">
        <v>0</v>
      </c>
      <c r="K1218" s="20">
        <v>0</v>
      </c>
      <c r="L1218" s="20"/>
      <c r="M1218" s="20"/>
      <c r="N1218" s="20">
        <v>0</v>
      </c>
      <c r="O1218" s="20">
        <v>1547953</v>
      </c>
      <c r="P1218" s="16" t="s">
        <v>1258</v>
      </c>
      <c r="Q1218" s="19">
        <v>1547953</v>
      </c>
      <c r="R1218" s="20"/>
      <c r="S1218" s="20"/>
      <c r="T1218" s="20"/>
      <c r="U1218" s="16">
        <v>0</v>
      </c>
      <c r="V1218" s="20"/>
      <c r="W1218" s="20"/>
      <c r="X1218" s="20"/>
      <c r="Y1218" s="20"/>
      <c r="Z1218" s="20"/>
      <c r="AA1218" s="20"/>
      <c r="AB1218" s="20"/>
      <c r="AC1218" s="16"/>
      <c r="AD1218" s="20"/>
      <c r="AE1218" s="20">
        <v>0</v>
      </c>
      <c r="AF1218" s="20"/>
      <c r="AG1218" s="25">
        <v>1547953</v>
      </c>
      <c r="AH1218" s="16"/>
      <c r="AI1218" s="16"/>
      <c r="AJ1218" s="20">
        <v>1547953</v>
      </c>
      <c r="AK1218" s="20"/>
      <c r="AL1218" s="26">
        <v>0</v>
      </c>
    </row>
    <row r="1219" spans="1:38" x14ac:dyDescent="0.25">
      <c r="A1219" s="15">
        <v>1211</v>
      </c>
      <c r="B1219" s="16"/>
      <c r="C1219" s="17" t="s">
        <v>1210</v>
      </c>
      <c r="D1219" s="17">
        <v>59583</v>
      </c>
      <c r="E1219" s="18">
        <v>44610.495138888888</v>
      </c>
      <c r="F1219" s="18">
        <v>44637</v>
      </c>
      <c r="G1219" s="19">
        <v>80800</v>
      </c>
      <c r="H1219" s="20"/>
      <c r="I1219" s="20"/>
      <c r="J1219" s="20">
        <v>0</v>
      </c>
      <c r="K1219" s="20">
        <v>0</v>
      </c>
      <c r="L1219" s="20"/>
      <c r="M1219" s="20"/>
      <c r="N1219" s="20">
        <v>0</v>
      </c>
      <c r="O1219" s="20">
        <v>80800</v>
      </c>
      <c r="P1219" s="16" t="s">
        <v>1259</v>
      </c>
      <c r="Q1219" s="19">
        <v>80800</v>
      </c>
      <c r="R1219" s="20"/>
      <c r="S1219" s="20">
        <v>80800</v>
      </c>
      <c r="T1219" s="20"/>
      <c r="U1219" s="16">
        <v>0</v>
      </c>
      <c r="V1219" s="20"/>
      <c r="W1219" s="20"/>
      <c r="X1219" s="20"/>
      <c r="Y1219" s="20"/>
      <c r="Z1219" s="20"/>
      <c r="AA1219" s="20"/>
      <c r="AB1219" s="20"/>
      <c r="AC1219" s="16"/>
      <c r="AD1219" s="20"/>
      <c r="AE1219" s="20"/>
      <c r="AF1219" s="20"/>
      <c r="AG1219" s="25">
        <v>0</v>
      </c>
      <c r="AH1219" s="16"/>
      <c r="AI1219" s="16"/>
      <c r="AJ1219" s="20"/>
      <c r="AK1219" s="20"/>
      <c r="AL1219" s="26">
        <v>0</v>
      </c>
    </row>
    <row r="1220" spans="1:38" x14ac:dyDescent="0.25">
      <c r="A1220" s="15">
        <v>1212</v>
      </c>
      <c r="B1220" s="16"/>
      <c r="C1220" s="17" t="s">
        <v>1210</v>
      </c>
      <c r="D1220" s="17">
        <v>59755</v>
      </c>
      <c r="E1220" s="18">
        <v>44612.415972222225</v>
      </c>
      <c r="F1220" s="18">
        <v>44637</v>
      </c>
      <c r="G1220" s="19">
        <v>69914</v>
      </c>
      <c r="H1220" s="20"/>
      <c r="I1220" s="20"/>
      <c r="J1220" s="20">
        <v>0</v>
      </c>
      <c r="K1220" s="20">
        <v>0</v>
      </c>
      <c r="L1220" s="20"/>
      <c r="M1220" s="20"/>
      <c r="N1220" s="20">
        <v>0</v>
      </c>
      <c r="O1220" s="20">
        <v>69914</v>
      </c>
      <c r="P1220" s="16" t="s">
        <v>1260</v>
      </c>
      <c r="Q1220" s="19">
        <v>69914</v>
      </c>
      <c r="R1220" s="20"/>
      <c r="S1220" s="20"/>
      <c r="T1220" s="20"/>
      <c r="U1220" s="16">
        <v>0</v>
      </c>
      <c r="V1220" s="20"/>
      <c r="W1220" s="20"/>
      <c r="X1220" s="20"/>
      <c r="Y1220" s="20"/>
      <c r="Z1220" s="20"/>
      <c r="AA1220" s="20"/>
      <c r="AB1220" s="20"/>
      <c r="AC1220" s="16"/>
      <c r="AD1220" s="20"/>
      <c r="AE1220" s="20">
        <v>0</v>
      </c>
      <c r="AF1220" s="20"/>
      <c r="AG1220" s="25">
        <v>69914</v>
      </c>
      <c r="AH1220" s="16"/>
      <c r="AI1220" s="16"/>
      <c r="AJ1220" s="20">
        <v>69914</v>
      </c>
      <c r="AK1220" s="20"/>
      <c r="AL1220" s="26">
        <v>0</v>
      </c>
    </row>
    <row r="1221" spans="1:38" x14ac:dyDescent="0.25">
      <c r="A1221" s="15">
        <v>1213</v>
      </c>
      <c r="B1221" s="16"/>
      <c r="C1221" s="17" t="s">
        <v>1210</v>
      </c>
      <c r="D1221" s="17">
        <v>59881</v>
      </c>
      <c r="E1221" s="18">
        <v>44612.553472222222</v>
      </c>
      <c r="F1221" s="18">
        <v>44637</v>
      </c>
      <c r="G1221" s="19">
        <v>261900</v>
      </c>
      <c r="H1221" s="20"/>
      <c r="I1221" s="20"/>
      <c r="J1221" s="20">
        <v>0</v>
      </c>
      <c r="K1221" s="20">
        <v>0</v>
      </c>
      <c r="L1221" s="20"/>
      <c r="M1221" s="20"/>
      <c r="N1221" s="20">
        <v>0</v>
      </c>
      <c r="O1221" s="20">
        <v>261900</v>
      </c>
      <c r="P1221" s="16" t="s">
        <v>1261</v>
      </c>
      <c r="Q1221" s="19">
        <v>261900</v>
      </c>
      <c r="R1221" s="20"/>
      <c r="S1221" s="20"/>
      <c r="T1221" s="20"/>
      <c r="U1221" s="16">
        <v>0</v>
      </c>
      <c r="V1221" s="20"/>
      <c r="W1221" s="20"/>
      <c r="X1221" s="20"/>
      <c r="Y1221" s="20"/>
      <c r="Z1221" s="20"/>
      <c r="AA1221" s="20"/>
      <c r="AB1221" s="20"/>
      <c r="AC1221" s="16"/>
      <c r="AD1221" s="20"/>
      <c r="AE1221" s="20">
        <v>0</v>
      </c>
      <c r="AF1221" s="20"/>
      <c r="AG1221" s="25">
        <v>261900</v>
      </c>
      <c r="AH1221" s="16"/>
      <c r="AI1221" s="16"/>
      <c r="AJ1221" s="20">
        <v>261900</v>
      </c>
      <c r="AK1221" s="20"/>
      <c r="AL1221" s="26">
        <v>0</v>
      </c>
    </row>
    <row r="1222" spans="1:38" x14ac:dyDescent="0.25">
      <c r="A1222" s="15">
        <v>1214</v>
      </c>
      <c r="B1222" s="16"/>
      <c r="C1222" s="17" t="s">
        <v>1210</v>
      </c>
      <c r="D1222" s="17">
        <v>59957</v>
      </c>
      <c r="E1222" s="18">
        <v>44612.995138888888</v>
      </c>
      <c r="F1222" s="18">
        <v>44637</v>
      </c>
      <c r="G1222" s="19">
        <v>153185</v>
      </c>
      <c r="H1222" s="20"/>
      <c r="I1222" s="20"/>
      <c r="J1222" s="20">
        <v>0</v>
      </c>
      <c r="K1222" s="20">
        <v>0</v>
      </c>
      <c r="L1222" s="20"/>
      <c r="M1222" s="20"/>
      <c r="N1222" s="20">
        <v>0</v>
      </c>
      <c r="O1222" s="20">
        <v>153185</v>
      </c>
      <c r="P1222" s="16" t="s">
        <v>1262</v>
      </c>
      <c r="Q1222" s="19">
        <v>153185</v>
      </c>
      <c r="R1222" s="20"/>
      <c r="S1222" s="20"/>
      <c r="T1222" s="20"/>
      <c r="U1222" s="16">
        <v>0</v>
      </c>
      <c r="V1222" s="20"/>
      <c r="W1222" s="20"/>
      <c r="X1222" s="20"/>
      <c r="Y1222" s="20"/>
      <c r="Z1222" s="20"/>
      <c r="AA1222" s="20"/>
      <c r="AB1222" s="20"/>
      <c r="AC1222" s="16"/>
      <c r="AD1222" s="20"/>
      <c r="AE1222" s="20">
        <v>0</v>
      </c>
      <c r="AF1222" s="20"/>
      <c r="AG1222" s="25">
        <v>153185</v>
      </c>
      <c r="AH1222" s="16"/>
      <c r="AI1222" s="16"/>
      <c r="AJ1222" s="20">
        <v>153185</v>
      </c>
      <c r="AK1222" s="20"/>
      <c r="AL1222" s="26">
        <v>0</v>
      </c>
    </row>
    <row r="1223" spans="1:38" x14ac:dyDescent="0.25">
      <c r="A1223" s="15">
        <v>1215</v>
      </c>
      <c r="B1223" s="16"/>
      <c r="C1223" s="17" t="s">
        <v>1210</v>
      </c>
      <c r="D1223" s="17">
        <v>59960</v>
      </c>
      <c r="E1223" s="18">
        <v>44613.066666666666</v>
      </c>
      <c r="F1223" s="18">
        <v>44637</v>
      </c>
      <c r="G1223" s="19">
        <v>75259</v>
      </c>
      <c r="H1223" s="20"/>
      <c r="I1223" s="20"/>
      <c r="J1223" s="20">
        <v>0</v>
      </c>
      <c r="K1223" s="20">
        <v>0</v>
      </c>
      <c r="L1223" s="20"/>
      <c r="M1223" s="20"/>
      <c r="N1223" s="20">
        <v>0</v>
      </c>
      <c r="O1223" s="20">
        <v>75259</v>
      </c>
      <c r="P1223" s="16" t="s">
        <v>1263</v>
      </c>
      <c r="Q1223" s="19">
        <v>75259</v>
      </c>
      <c r="R1223" s="20"/>
      <c r="S1223" s="20"/>
      <c r="T1223" s="20"/>
      <c r="U1223" s="16">
        <v>0</v>
      </c>
      <c r="V1223" s="20"/>
      <c r="W1223" s="20"/>
      <c r="X1223" s="20"/>
      <c r="Y1223" s="20"/>
      <c r="Z1223" s="20"/>
      <c r="AA1223" s="20"/>
      <c r="AB1223" s="20"/>
      <c r="AC1223" s="16"/>
      <c r="AD1223" s="20"/>
      <c r="AE1223" s="20">
        <v>0</v>
      </c>
      <c r="AF1223" s="20"/>
      <c r="AG1223" s="25">
        <v>75259</v>
      </c>
      <c r="AH1223" s="16"/>
      <c r="AI1223" s="16"/>
      <c r="AJ1223" s="20">
        <v>75259</v>
      </c>
      <c r="AK1223" s="20"/>
      <c r="AL1223" s="26">
        <v>0</v>
      </c>
    </row>
    <row r="1224" spans="1:38" x14ac:dyDescent="0.25">
      <c r="A1224" s="15">
        <v>1216</v>
      </c>
      <c r="B1224" s="16"/>
      <c r="C1224" s="17" t="s">
        <v>1210</v>
      </c>
      <c r="D1224" s="17">
        <v>60024</v>
      </c>
      <c r="E1224" s="18">
        <v>44613.539583333331</v>
      </c>
      <c r="F1224" s="18">
        <v>44637</v>
      </c>
      <c r="G1224" s="19">
        <v>65600</v>
      </c>
      <c r="H1224" s="20"/>
      <c r="I1224" s="20"/>
      <c r="J1224" s="20">
        <v>0</v>
      </c>
      <c r="K1224" s="20">
        <v>0</v>
      </c>
      <c r="L1224" s="20"/>
      <c r="M1224" s="20"/>
      <c r="N1224" s="20">
        <v>0</v>
      </c>
      <c r="O1224" s="20">
        <v>65600</v>
      </c>
      <c r="P1224" s="16" t="s">
        <v>1264</v>
      </c>
      <c r="Q1224" s="19">
        <v>65600</v>
      </c>
      <c r="R1224" s="20"/>
      <c r="S1224" s="20"/>
      <c r="T1224" s="20"/>
      <c r="U1224" s="16">
        <v>0</v>
      </c>
      <c r="V1224" s="20"/>
      <c r="W1224" s="20"/>
      <c r="X1224" s="20"/>
      <c r="Y1224" s="20"/>
      <c r="Z1224" s="20"/>
      <c r="AA1224" s="20"/>
      <c r="AB1224" s="20"/>
      <c r="AC1224" s="16"/>
      <c r="AD1224" s="20"/>
      <c r="AE1224" s="20">
        <v>0</v>
      </c>
      <c r="AF1224" s="20"/>
      <c r="AG1224" s="25">
        <v>65600</v>
      </c>
      <c r="AH1224" s="16"/>
      <c r="AI1224" s="16"/>
      <c r="AJ1224" s="20">
        <v>65600</v>
      </c>
      <c r="AK1224" s="20"/>
      <c r="AL1224" s="26">
        <v>0</v>
      </c>
    </row>
    <row r="1225" spans="1:38" x14ac:dyDescent="0.25">
      <c r="A1225" s="15">
        <v>1217</v>
      </c>
      <c r="B1225" s="16"/>
      <c r="C1225" s="17" t="s">
        <v>1210</v>
      </c>
      <c r="D1225" s="17">
        <v>60127</v>
      </c>
      <c r="E1225" s="18">
        <v>44613.677777777775</v>
      </c>
      <c r="F1225" s="18">
        <v>44637</v>
      </c>
      <c r="G1225" s="19">
        <v>129228</v>
      </c>
      <c r="H1225" s="20"/>
      <c r="I1225" s="20"/>
      <c r="J1225" s="20">
        <v>0</v>
      </c>
      <c r="K1225" s="20">
        <v>0</v>
      </c>
      <c r="L1225" s="20"/>
      <c r="M1225" s="20"/>
      <c r="N1225" s="20">
        <v>0</v>
      </c>
      <c r="O1225" s="20">
        <v>129228</v>
      </c>
      <c r="P1225" s="16" t="s">
        <v>1265</v>
      </c>
      <c r="Q1225" s="19">
        <v>129228</v>
      </c>
      <c r="R1225" s="20"/>
      <c r="S1225" s="20"/>
      <c r="T1225" s="20"/>
      <c r="U1225" s="16">
        <v>0</v>
      </c>
      <c r="V1225" s="20"/>
      <c r="W1225" s="20"/>
      <c r="X1225" s="20"/>
      <c r="Y1225" s="20"/>
      <c r="Z1225" s="20"/>
      <c r="AA1225" s="20"/>
      <c r="AB1225" s="20"/>
      <c r="AC1225" s="16"/>
      <c r="AD1225" s="20"/>
      <c r="AE1225" s="20">
        <v>0</v>
      </c>
      <c r="AF1225" s="20"/>
      <c r="AG1225" s="25">
        <v>129228</v>
      </c>
      <c r="AH1225" s="16"/>
      <c r="AI1225" s="16"/>
      <c r="AJ1225" s="20">
        <v>129228</v>
      </c>
      <c r="AK1225" s="20"/>
      <c r="AL1225" s="26">
        <v>0</v>
      </c>
    </row>
    <row r="1226" spans="1:38" x14ac:dyDescent="0.25">
      <c r="A1226" s="15">
        <v>1218</v>
      </c>
      <c r="B1226" s="16"/>
      <c r="C1226" s="17" t="s">
        <v>1210</v>
      </c>
      <c r="D1226" s="17">
        <v>60131</v>
      </c>
      <c r="E1226" s="18">
        <v>44613.679861111108</v>
      </c>
      <c r="F1226" s="18">
        <v>44637</v>
      </c>
      <c r="G1226" s="19">
        <v>822064</v>
      </c>
      <c r="H1226" s="20"/>
      <c r="I1226" s="20"/>
      <c r="J1226" s="20">
        <v>0</v>
      </c>
      <c r="K1226" s="20">
        <v>0</v>
      </c>
      <c r="L1226" s="20"/>
      <c r="M1226" s="20"/>
      <c r="N1226" s="20">
        <v>0</v>
      </c>
      <c r="O1226" s="20">
        <v>822064</v>
      </c>
      <c r="P1226" s="16" t="s">
        <v>1266</v>
      </c>
      <c r="Q1226" s="19">
        <v>822064</v>
      </c>
      <c r="R1226" s="20"/>
      <c r="S1226" s="20"/>
      <c r="T1226" s="20"/>
      <c r="U1226" s="16">
        <v>0</v>
      </c>
      <c r="V1226" s="20"/>
      <c r="W1226" s="20"/>
      <c r="X1226" s="20"/>
      <c r="Y1226" s="20"/>
      <c r="Z1226" s="20"/>
      <c r="AA1226" s="20"/>
      <c r="AB1226" s="20"/>
      <c r="AC1226" s="16"/>
      <c r="AD1226" s="20"/>
      <c r="AE1226" s="20">
        <v>0</v>
      </c>
      <c r="AF1226" s="20"/>
      <c r="AG1226" s="25">
        <v>822064</v>
      </c>
      <c r="AH1226" s="16"/>
      <c r="AI1226" s="16"/>
      <c r="AJ1226" s="20">
        <v>822064</v>
      </c>
      <c r="AK1226" s="20"/>
      <c r="AL1226" s="26">
        <v>0</v>
      </c>
    </row>
    <row r="1227" spans="1:38" x14ac:dyDescent="0.25">
      <c r="A1227" s="15">
        <v>1219</v>
      </c>
      <c r="B1227" s="16"/>
      <c r="C1227" s="17" t="s">
        <v>1210</v>
      </c>
      <c r="D1227" s="17">
        <v>60133</v>
      </c>
      <c r="E1227" s="18">
        <v>44613.681944444441</v>
      </c>
      <c r="F1227" s="18">
        <v>44637</v>
      </c>
      <c r="G1227" s="19">
        <v>225263</v>
      </c>
      <c r="H1227" s="20"/>
      <c r="I1227" s="20"/>
      <c r="J1227" s="20">
        <v>0</v>
      </c>
      <c r="K1227" s="20">
        <v>0</v>
      </c>
      <c r="L1227" s="20"/>
      <c r="M1227" s="20"/>
      <c r="N1227" s="20">
        <v>0</v>
      </c>
      <c r="O1227" s="20">
        <v>225263</v>
      </c>
      <c r="P1227" s="16" t="s">
        <v>1267</v>
      </c>
      <c r="Q1227" s="19">
        <v>225263</v>
      </c>
      <c r="R1227" s="20"/>
      <c r="S1227" s="20"/>
      <c r="T1227" s="20"/>
      <c r="U1227" s="16">
        <v>0</v>
      </c>
      <c r="V1227" s="20"/>
      <c r="W1227" s="20"/>
      <c r="X1227" s="20"/>
      <c r="Y1227" s="20"/>
      <c r="Z1227" s="20"/>
      <c r="AA1227" s="20"/>
      <c r="AB1227" s="20"/>
      <c r="AC1227" s="16"/>
      <c r="AD1227" s="20"/>
      <c r="AE1227" s="20">
        <v>0</v>
      </c>
      <c r="AF1227" s="20"/>
      <c r="AG1227" s="25">
        <v>225263</v>
      </c>
      <c r="AH1227" s="16"/>
      <c r="AI1227" s="16"/>
      <c r="AJ1227" s="20">
        <v>225263</v>
      </c>
      <c r="AK1227" s="20"/>
      <c r="AL1227" s="26">
        <v>0</v>
      </c>
    </row>
    <row r="1228" spans="1:38" x14ac:dyDescent="0.25">
      <c r="A1228" s="15">
        <v>1220</v>
      </c>
      <c r="B1228" s="16"/>
      <c r="C1228" s="17" t="s">
        <v>1210</v>
      </c>
      <c r="D1228" s="17">
        <v>60197</v>
      </c>
      <c r="E1228" s="18">
        <v>44614.155555555553</v>
      </c>
      <c r="F1228" s="18">
        <v>44637</v>
      </c>
      <c r="G1228" s="19">
        <v>6586385</v>
      </c>
      <c r="H1228" s="20"/>
      <c r="I1228" s="20"/>
      <c r="J1228" s="20">
        <v>0</v>
      </c>
      <c r="K1228" s="20">
        <v>0</v>
      </c>
      <c r="L1228" s="20"/>
      <c r="M1228" s="20"/>
      <c r="N1228" s="20">
        <v>0</v>
      </c>
      <c r="O1228" s="20">
        <v>6586385</v>
      </c>
      <c r="P1228" s="16" t="s">
        <v>1268</v>
      </c>
      <c r="Q1228" s="19">
        <v>6586385</v>
      </c>
      <c r="R1228" s="20"/>
      <c r="S1228" s="20">
        <v>6586385</v>
      </c>
      <c r="T1228" s="20"/>
      <c r="U1228" s="16">
        <v>0</v>
      </c>
      <c r="V1228" s="20"/>
      <c r="W1228" s="20"/>
      <c r="X1228" s="20"/>
      <c r="Y1228" s="20"/>
      <c r="Z1228" s="20"/>
      <c r="AA1228" s="20"/>
      <c r="AB1228" s="20"/>
      <c r="AC1228" s="16"/>
      <c r="AD1228" s="20"/>
      <c r="AE1228" s="20"/>
      <c r="AF1228" s="20"/>
      <c r="AG1228" s="25">
        <v>0</v>
      </c>
      <c r="AH1228" s="16"/>
      <c r="AI1228" s="16"/>
      <c r="AJ1228" s="20"/>
      <c r="AK1228" s="20"/>
      <c r="AL1228" s="26">
        <v>0</v>
      </c>
    </row>
    <row r="1229" spans="1:38" x14ac:dyDescent="0.25">
      <c r="A1229" s="15">
        <v>1221</v>
      </c>
      <c r="B1229" s="16"/>
      <c r="C1229" s="17" t="s">
        <v>1210</v>
      </c>
      <c r="D1229" s="17">
        <v>60207</v>
      </c>
      <c r="E1229" s="18">
        <v>44614.327777777777</v>
      </c>
      <c r="F1229" s="18">
        <v>44637</v>
      </c>
      <c r="G1229" s="19">
        <v>80800</v>
      </c>
      <c r="H1229" s="20"/>
      <c r="I1229" s="20"/>
      <c r="J1229" s="20">
        <v>0</v>
      </c>
      <c r="K1229" s="20">
        <v>0</v>
      </c>
      <c r="L1229" s="20"/>
      <c r="M1229" s="20"/>
      <c r="N1229" s="20">
        <v>0</v>
      </c>
      <c r="O1229" s="20">
        <v>80800</v>
      </c>
      <c r="P1229" s="16" t="s">
        <v>1269</v>
      </c>
      <c r="Q1229" s="19">
        <v>80800</v>
      </c>
      <c r="R1229" s="20"/>
      <c r="S1229" s="20">
        <v>80800</v>
      </c>
      <c r="T1229" s="20"/>
      <c r="U1229" s="16">
        <v>0</v>
      </c>
      <c r="V1229" s="20"/>
      <c r="W1229" s="20"/>
      <c r="X1229" s="20"/>
      <c r="Y1229" s="20"/>
      <c r="Z1229" s="20"/>
      <c r="AA1229" s="20"/>
      <c r="AB1229" s="20"/>
      <c r="AC1229" s="16"/>
      <c r="AD1229" s="20"/>
      <c r="AE1229" s="20"/>
      <c r="AF1229" s="20"/>
      <c r="AG1229" s="25">
        <v>0</v>
      </c>
      <c r="AH1229" s="16"/>
      <c r="AI1229" s="16"/>
      <c r="AJ1229" s="20"/>
      <c r="AK1229" s="20"/>
      <c r="AL1229" s="26">
        <v>0</v>
      </c>
    </row>
    <row r="1230" spans="1:38" x14ac:dyDescent="0.25">
      <c r="A1230" s="15">
        <v>1222</v>
      </c>
      <c r="B1230" s="16"/>
      <c r="C1230" s="17" t="s">
        <v>1210</v>
      </c>
      <c r="D1230" s="17">
        <v>60209</v>
      </c>
      <c r="E1230" s="18">
        <v>44614.32916666667</v>
      </c>
      <c r="F1230" s="18">
        <v>44637</v>
      </c>
      <c r="G1230" s="19">
        <v>2417556</v>
      </c>
      <c r="H1230" s="20"/>
      <c r="I1230" s="20"/>
      <c r="J1230" s="20">
        <v>0</v>
      </c>
      <c r="K1230" s="20">
        <v>0</v>
      </c>
      <c r="L1230" s="20"/>
      <c r="M1230" s="20"/>
      <c r="N1230" s="20">
        <v>0</v>
      </c>
      <c r="O1230" s="20">
        <v>2417556</v>
      </c>
      <c r="P1230" s="16" t="s">
        <v>1270</v>
      </c>
      <c r="Q1230" s="19">
        <v>2417556</v>
      </c>
      <c r="R1230" s="20"/>
      <c r="S1230" s="20"/>
      <c r="T1230" s="20"/>
      <c r="U1230" s="16">
        <v>0</v>
      </c>
      <c r="V1230" s="20"/>
      <c r="W1230" s="20"/>
      <c r="X1230" s="20"/>
      <c r="Y1230" s="20"/>
      <c r="Z1230" s="20"/>
      <c r="AA1230" s="20"/>
      <c r="AB1230" s="20"/>
      <c r="AC1230" s="16"/>
      <c r="AD1230" s="20"/>
      <c r="AE1230" s="20">
        <v>0</v>
      </c>
      <c r="AF1230" s="20"/>
      <c r="AG1230" s="25">
        <v>2417556</v>
      </c>
      <c r="AH1230" s="16"/>
      <c r="AI1230" s="16"/>
      <c r="AJ1230" s="20">
        <v>2417556</v>
      </c>
      <c r="AK1230" s="20"/>
      <c r="AL1230" s="26">
        <v>0</v>
      </c>
    </row>
    <row r="1231" spans="1:38" x14ac:dyDescent="0.25">
      <c r="A1231" s="15">
        <v>1223</v>
      </c>
      <c r="B1231" s="16"/>
      <c r="C1231" s="17" t="s">
        <v>1210</v>
      </c>
      <c r="D1231" s="17">
        <v>60210</v>
      </c>
      <c r="E1231" s="18">
        <v>44614.330555555556</v>
      </c>
      <c r="F1231" s="18">
        <v>44637</v>
      </c>
      <c r="G1231" s="19">
        <v>80800</v>
      </c>
      <c r="H1231" s="20"/>
      <c r="I1231" s="20"/>
      <c r="J1231" s="20">
        <v>0</v>
      </c>
      <c r="K1231" s="20">
        <v>0</v>
      </c>
      <c r="L1231" s="20"/>
      <c r="M1231" s="20"/>
      <c r="N1231" s="20">
        <v>0</v>
      </c>
      <c r="O1231" s="20">
        <v>80800</v>
      </c>
      <c r="P1231" s="16" t="s">
        <v>1271</v>
      </c>
      <c r="Q1231" s="19">
        <v>80800</v>
      </c>
      <c r="R1231" s="20"/>
      <c r="S1231" s="20">
        <v>80800</v>
      </c>
      <c r="T1231" s="20"/>
      <c r="U1231" s="16">
        <v>0</v>
      </c>
      <c r="V1231" s="20"/>
      <c r="W1231" s="20"/>
      <c r="X1231" s="20"/>
      <c r="Y1231" s="20"/>
      <c r="Z1231" s="20"/>
      <c r="AA1231" s="20"/>
      <c r="AB1231" s="20"/>
      <c r="AC1231" s="16"/>
      <c r="AD1231" s="20"/>
      <c r="AE1231" s="20"/>
      <c r="AF1231" s="20"/>
      <c r="AG1231" s="25">
        <v>0</v>
      </c>
      <c r="AH1231" s="16"/>
      <c r="AI1231" s="16"/>
      <c r="AJ1231" s="20"/>
      <c r="AK1231" s="20"/>
      <c r="AL1231" s="26">
        <v>0</v>
      </c>
    </row>
    <row r="1232" spans="1:38" x14ac:dyDescent="0.25">
      <c r="A1232" s="15">
        <v>1224</v>
      </c>
      <c r="B1232" s="16"/>
      <c r="C1232" s="17" t="s">
        <v>1210</v>
      </c>
      <c r="D1232" s="17">
        <v>60214</v>
      </c>
      <c r="E1232" s="18">
        <v>44614.34652777778</v>
      </c>
      <c r="F1232" s="18">
        <v>44637</v>
      </c>
      <c r="G1232" s="19">
        <v>719387</v>
      </c>
      <c r="H1232" s="20"/>
      <c r="I1232" s="20"/>
      <c r="J1232" s="20">
        <v>0</v>
      </c>
      <c r="K1232" s="20">
        <v>0</v>
      </c>
      <c r="L1232" s="20"/>
      <c r="M1232" s="20"/>
      <c r="N1232" s="20">
        <v>0</v>
      </c>
      <c r="O1232" s="20">
        <v>719387</v>
      </c>
      <c r="P1232" s="16" t="s">
        <v>1272</v>
      </c>
      <c r="Q1232" s="19">
        <v>719387</v>
      </c>
      <c r="R1232" s="20"/>
      <c r="S1232" s="20"/>
      <c r="T1232" s="20"/>
      <c r="U1232" s="16">
        <v>0</v>
      </c>
      <c r="V1232" s="20"/>
      <c r="W1232" s="20"/>
      <c r="X1232" s="20"/>
      <c r="Y1232" s="20"/>
      <c r="Z1232" s="20"/>
      <c r="AA1232" s="20"/>
      <c r="AB1232" s="20"/>
      <c r="AC1232" s="16"/>
      <c r="AD1232" s="20"/>
      <c r="AE1232" s="20">
        <v>0</v>
      </c>
      <c r="AF1232" s="20"/>
      <c r="AG1232" s="25">
        <v>719387</v>
      </c>
      <c r="AH1232" s="16"/>
      <c r="AI1232" s="16"/>
      <c r="AJ1232" s="20">
        <v>719387</v>
      </c>
      <c r="AK1232" s="20"/>
      <c r="AL1232" s="26">
        <v>0</v>
      </c>
    </row>
    <row r="1233" spans="1:38" x14ac:dyDescent="0.25">
      <c r="A1233" s="15">
        <v>1225</v>
      </c>
      <c r="B1233" s="16"/>
      <c r="C1233" s="17" t="s">
        <v>1210</v>
      </c>
      <c r="D1233" s="17">
        <v>60215</v>
      </c>
      <c r="E1233" s="18">
        <v>44614.347916666666</v>
      </c>
      <c r="F1233" s="18">
        <v>44637</v>
      </c>
      <c r="G1233" s="19">
        <v>80800</v>
      </c>
      <c r="H1233" s="20"/>
      <c r="I1233" s="20"/>
      <c r="J1233" s="20">
        <v>0</v>
      </c>
      <c r="K1233" s="20">
        <v>0</v>
      </c>
      <c r="L1233" s="20"/>
      <c r="M1233" s="20"/>
      <c r="N1233" s="20">
        <v>0</v>
      </c>
      <c r="O1233" s="20">
        <v>80800</v>
      </c>
      <c r="P1233" s="16" t="s">
        <v>1273</v>
      </c>
      <c r="Q1233" s="19">
        <v>80800</v>
      </c>
      <c r="R1233" s="20"/>
      <c r="S1233" s="20">
        <v>80800</v>
      </c>
      <c r="T1233" s="20"/>
      <c r="U1233" s="16">
        <v>0</v>
      </c>
      <c r="V1233" s="20"/>
      <c r="W1233" s="20"/>
      <c r="X1233" s="20"/>
      <c r="Y1233" s="20"/>
      <c r="Z1233" s="20"/>
      <c r="AA1233" s="20"/>
      <c r="AB1233" s="20"/>
      <c r="AC1233" s="16"/>
      <c r="AD1233" s="20"/>
      <c r="AE1233" s="20"/>
      <c r="AF1233" s="20"/>
      <c r="AG1233" s="25">
        <v>0</v>
      </c>
      <c r="AH1233" s="16"/>
      <c r="AI1233" s="16"/>
      <c r="AJ1233" s="20"/>
      <c r="AK1233" s="20"/>
      <c r="AL1233" s="26">
        <v>0</v>
      </c>
    </row>
    <row r="1234" spans="1:38" x14ac:dyDescent="0.25">
      <c r="A1234" s="15">
        <v>1226</v>
      </c>
      <c r="B1234" s="16"/>
      <c r="C1234" s="17" t="s">
        <v>1210</v>
      </c>
      <c r="D1234" s="17">
        <v>60216</v>
      </c>
      <c r="E1234" s="18">
        <v>44614.348611111112</v>
      </c>
      <c r="F1234" s="18">
        <v>44637</v>
      </c>
      <c r="G1234" s="19">
        <v>254680</v>
      </c>
      <c r="H1234" s="20"/>
      <c r="I1234" s="20"/>
      <c r="J1234" s="20">
        <v>0</v>
      </c>
      <c r="K1234" s="20">
        <v>0</v>
      </c>
      <c r="L1234" s="20"/>
      <c r="M1234" s="20"/>
      <c r="N1234" s="20">
        <v>0</v>
      </c>
      <c r="O1234" s="20">
        <v>254680</v>
      </c>
      <c r="P1234" s="16" t="s">
        <v>1274</v>
      </c>
      <c r="Q1234" s="19">
        <v>254680</v>
      </c>
      <c r="R1234" s="20"/>
      <c r="S1234" s="20"/>
      <c r="T1234" s="20"/>
      <c r="U1234" s="16">
        <v>0</v>
      </c>
      <c r="V1234" s="20"/>
      <c r="W1234" s="20"/>
      <c r="X1234" s="20"/>
      <c r="Y1234" s="20"/>
      <c r="Z1234" s="20"/>
      <c r="AA1234" s="20"/>
      <c r="AB1234" s="20"/>
      <c r="AC1234" s="16"/>
      <c r="AD1234" s="20"/>
      <c r="AE1234" s="20">
        <v>0</v>
      </c>
      <c r="AF1234" s="20"/>
      <c r="AG1234" s="25">
        <v>254680</v>
      </c>
      <c r="AH1234" s="16"/>
      <c r="AI1234" s="16"/>
      <c r="AJ1234" s="20">
        <v>254680</v>
      </c>
      <c r="AK1234" s="20"/>
      <c r="AL1234" s="26">
        <v>0</v>
      </c>
    </row>
    <row r="1235" spans="1:38" x14ac:dyDescent="0.25">
      <c r="A1235" s="15">
        <v>1227</v>
      </c>
      <c r="B1235" s="16"/>
      <c r="C1235" s="17" t="s">
        <v>1210</v>
      </c>
      <c r="D1235" s="17">
        <v>60217</v>
      </c>
      <c r="E1235" s="18">
        <v>44614.349305555559</v>
      </c>
      <c r="F1235" s="18">
        <v>44637</v>
      </c>
      <c r="G1235" s="19">
        <v>234420</v>
      </c>
      <c r="H1235" s="20"/>
      <c r="I1235" s="20"/>
      <c r="J1235" s="20">
        <v>0</v>
      </c>
      <c r="K1235" s="20">
        <v>0</v>
      </c>
      <c r="L1235" s="20"/>
      <c r="M1235" s="20"/>
      <c r="N1235" s="20">
        <v>0</v>
      </c>
      <c r="O1235" s="20">
        <v>234420</v>
      </c>
      <c r="P1235" s="16" t="s">
        <v>1275</v>
      </c>
      <c r="Q1235" s="19">
        <v>234420</v>
      </c>
      <c r="R1235" s="20"/>
      <c r="S1235" s="20"/>
      <c r="T1235" s="20"/>
      <c r="U1235" s="16">
        <v>0</v>
      </c>
      <c r="V1235" s="20"/>
      <c r="W1235" s="20"/>
      <c r="X1235" s="20"/>
      <c r="Y1235" s="20"/>
      <c r="Z1235" s="20"/>
      <c r="AA1235" s="20"/>
      <c r="AB1235" s="20"/>
      <c r="AC1235" s="16"/>
      <c r="AD1235" s="20"/>
      <c r="AE1235" s="20">
        <v>0</v>
      </c>
      <c r="AF1235" s="20"/>
      <c r="AG1235" s="25">
        <v>234420</v>
      </c>
      <c r="AH1235" s="16"/>
      <c r="AI1235" s="16"/>
      <c r="AJ1235" s="20">
        <v>234420</v>
      </c>
      <c r="AK1235" s="20"/>
      <c r="AL1235" s="26">
        <v>0</v>
      </c>
    </row>
    <row r="1236" spans="1:38" x14ac:dyDescent="0.25">
      <c r="A1236" s="15">
        <v>1228</v>
      </c>
      <c r="B1236" s="16"/>
      <c r="C1236" s="17" t="s">
        <v>1210</v>
      </c>
      <c r="D1236" s="17">
        <v>60218</v>
      </c>
      <c r="E1236" s="18">
        <v>44614.35</v>
      </c>
      <c r="F1236" s="18">
        <v>44637</v>
      </c>
      <c r="G1236" s="19">
        <v>1663182</v>
      </c>
      <c r="H1236" s="20"/>
      <c r="I1236" s="20"/>
      <c r="J1236" s="20">
        <v>0</v>
      </c>
      <c r="K1236" s="20">
        <v>0</v>
      </c>
      <c r="L1236" s="20"/>
      <c r="M1236" s="20"/>
      <c r="N1236" s="20">
        <v>0</v>
      </c>
      <c r="O1236" s="20">
        <v>1663182</v>
      </c>
      <c r="P1236" s="16" t="s">
        <v>1276</v>
      </c>
      <c r="Q1236" s="19">
        <v>1663182</v>
      </c>
      <c r="R1236" s="20"/>
      <c r="S1236" s="20"/>
      <c r="T1236" s="20"/>
      <c r="U1236" s="16">
        <v>0</v>
      </c>
      <c r="V1236" s="20"/>
      <c r="W1236" s="20"/>
      <c r="X1236" s="20"/>
      <c r="Y1236" s="20"/>
      <c r="Z1236" s="20"/>
      <c r="AA1236" s="20"/>
      <c r="AB1236" s="20"/>
      <c r="AC1236" s="16"/>
      <c r="AD1236" s="20"/>
      <c r="AE1236" s="20">
        <v>0</v>
      </c>
      <c r="AF1236" s="20"/>
      <c r="AG1236" s="25">
        <v>1663182</v>
      </c>
      <c r="AH1236" s="16"/>
      <c r="AI1236" s="16"/>
      <c r="AJ1236" s="20">
        <v>1663182</v>
      </c>
      <c r="AK1236" s="20"/>
      <c r="AL1236" s="26">
        <v>0</v>
      </c>
    </row>
    <row r="1237" spans="1:38" x14ac:dyDescent="0.25">
      <c r="A1237" s="15">
        <v>1229</v>
      </c>
      <c r="B1237" s="16"/>
      <c r="C1237" s="17" t="s">
        <v>1210</v>
      </c>
      <c r="D1237" s="17">
        <v>60220</v>
      </c>
      <c r="E1237" s="18">
        <v>44614.350694444445</v>
      </c>
      <c r="F1237" s="18">
        <v>44637</v>
      </c>
      <c r="G1237" s="19">
        <v>1762584</v>
      </c>
      <c r="H1237" s="20"/>
      <c r="I1237" s="20"/>
      <c r="J1237" s="20">
        <v>0</v>
      </c>
      <c r="K1237" s="20">
        <v>0</v>
      </c>
      <c r="L1237" s="20"/>
      <c r="M1237" s="20"/>
      <c r="N1237" s="20">
        <v>0</v>
      </c>
      <c r="O1237" s="20">
        <v>1762584</v>
      </c>
      <c r="P1237" s="16" t="s">
        <v>1277</v>
      </c>
      <c r="Q1237" s="19">
        <v>1762584</v>
      </c>
      <c r="R1237" s="20"/>
      <c r="S1237" s="20"/>
      <c r="T1237" s="20"/>
      <c r="U1237" s="16">
        <v>0</v>
      </c>
      <c r="V1237" s="20"/>
      <c r="W1237" s="20"/>
      <c r="X1237" s="20"/>
      <c r="Y1237" s="20"/>
      <c r="Z1237" s="20"/>
      <c r="AA1237" s="20"/>
      <c r="AB1237" s="20"/>
      <c r="AC1237" s="16"/>
      <c r="AD1237" s="20"/>
      <c r="AE1237" s="20">
        <v>0</v>
      </c>
      <c r="AF1237" s="20"/>
      <c r="AG1237" s="25">
        <v>1762584</v>
      </c>
      <c r="AH1237" s="16"/>
      <c r="AI1237" s="16"/>
      <c r="AJ1237" s="20">
        <v>1762584</v>
      </c>
      <c r="AK1237" s="20"/>
      <c r="AL1237" s="26">
        <v>0</v>
      </c>
    </row>
    <row r="1238" spans="1:38" x14ac:dyDescent="0.25">
      <c r="A1238" s="15">
        <v>1230</v>
      </c>
      <c r="B1238" s="16"/>
      <c r="C1238" s="17" t="s">
        <v>1210</v>
      </c>
      <c r="D1238" s="17">
        <v>60222</v>
      </c>
      <c r="E1238" s="18">
        <v>44614.351388888892</v>
      </c>
      <c r="F1238" s="18">
        <v>44637</v>
      </c>
      <c r="G1238" s="19">
        <v>69881</v>
      </c>
      <c r="H1238" s="20"/>
      <c r="I1238" s="20"/>
      <c r="J1238" s="20">
        <v>0</v>
      </c>
      <c r="K1238" s="20">
        <v>0</v>
      </c>
      <c r="L1238" s="20"/>
      <c r="M1238" s="20"/>
      <c r="N1238" s="20">
        <v>0</v>
      </c>
      <c r="O1238" s="20">
        <v>69881</v>
      </c>
      <c r="P1238" s="16" t="s">
        <v>1278</v>
      </c>
      <c r="Q1238" s="19">
        <v>69881</v>
      </c>
      <c r="R1238" s="20"/>
      <c r="S1238" s="20"/>
      <c r="T1238" s="20"/>
      <c r="U1238" s="16">
        <v>0</v>
      </c>
      <c r="V1238" s="20"/>
      <c r="W1238" s="20"/>
      <c r="X1238" s="20"/>
      <c r="Y1238" s="20"/>
      <c r="Z1238" s="20"/>
      <c r="AA1238" s="20"/>
      <c r="AB1238" s="20"/>
      <c r="AC1238" s="16"/>
      <c r="AD1238" s="20"/>
      <c r="AE1238" s="20">
        <v>0</v>
      </c>
      <c r="AF1238" s="20"/>
      <c r="AG1238" s="25">
        <v>69881</v>
      </c>
      <c r="AH1238" s="16"/>
      <c r="AI1238" s="16"/>
      <c r="AJ1238" s="20">
        <v>69881</v>
      </c>
      <c r="AK1238" s="20"/>
      <c r="AL1238" s="26">
        <v>0</v>
      </c>
    </row>
    <row r="1239" spans="1:38" x14ac:dyDescent="0.25">
      <c r="A1239" s="15">
        <v>1231</v>
      </c>
      <c r="B1239" s="16"/>
      <c r="C1239" s="17" t="s">
        <v>1210</v>
      </c>
      <c r="D1239" s="17">
        <v>60223</v>
      </c>
      <c r="E1239" s="18">
        <v>44614.352083333331</v>
      </c>
      <c r="F1239" s="18">
        <v>44637</v>
      </c>
      <c r="G1239" s="19">
        <v>85261</v>
      </c>
      <c r="H1239" s="20"/>
      <c r="I1239" s="20"/>
      <c r="J1239" s="20">
        <v>0</v>
      </c>
      <c r="K1239" s="20">
        <v>0</v>
      </c>
      <c r="L1239" s="20"/>
      <c r="M1239" s="20"/>
      <c r="N1239" s="20">
        <v>0</v>
      </c>
      <c r="O1239" s="20">
        <v>85261</v>
      </c>
      <c r="P1239" s="16" t="s">
        <v>1279</v>
      </c>
      <c r="Q1239" s="19">
        <v>85261</v>
      </c>
      <c r="R1239" s="20"/>
      <c r="S1239" s="20"/>
      <c r="T1239" s="20"/>
      <c r="U1239" s="16">
        <v>0</v>
      </c>
      <c r="V1239" s="20"/>
      <c r="W1239" s="20"/>
      <c r="X1239" s="20"/>
      <c r="Y1239" s="20"/>
      <c r="Z1239" s="20"/>
      <c r="AA1239" s="20"/>
      <c r="AB1239" s="20"/>
      <c r="AC1239" s="16"/>
      <c r="AD1239" s="20"/>
      <c r="AE1239" s="20">
        <v>0</v>
      </c>
      <c r="AF1239" s="20"/>
      <c r="AG1239" s="25">
        <v>85261</v>
      </c>
      <c r="AH1239" s="16"/>
      <c r="AI1239" s="16"/>
      <c r="AJ1239" s="20">
        <v>85261</v>
      </c>
      <c r="AK1239" s="20"/>
      <c r="AL1239" s="26">
        <v>0</v>
      </c>
    </row>
    <row r="1240" spans="1:38" x14ac:dyDescent="0.25">
      <c r="A1240" s="15">
        <v>1232</v>
      </c>
      <c r="B1240" s="16"/>
      <c r="C1240" s="17" t="s">
        <v>1210</v>
      </c>
      <c r="D1240" s="17">
        <v>60224</v>
      </c>
      <c r="E1240" s="18">
        <v>44614.353472222225</v>
      </c>
      <c r="F1240" s="18">
        <v>44637</v>
      </c>
      <c r="G1240" s="19">
        <v>2373299</v>
      </c>
      <c r="H1240" s="20"/>
      <c r="I1240" s="20"/>
      <c r="J1240" s="20">
        <v>0</v>
      </c>
      <c r="K1240" s="20">
        <v>0</v>
      </c>
      <c r="L1240" s="20"/>
      <c r="M1240" s="20"/>
      <c r="N1240" s="20">
        <v>0</v>
      </c>
      <c r="O1240" s="20">
        <v>2373299</v>
      </c>
      <c r="P1240" s="16" t="s">
        <v>1280</v>
      </c>
      <c r="Q1240" s="19">
        <v>2373299</v>
      </c>
      <c r="R1240" s="20"/>
      <c r="S1240" s="20"/>
      <c r="T1240" s="20"/>
      <c r="U1240" s="16">
        <v>0</v>
      </c>
      <c r="V1240" s="20"/>
      <c r="W1240" s="20"/>
      <c r="X1240" s="20"/>
      <c r="Y1240" s="20"/>
      <c r="Z1240" s="20"/>
      <c r="AA1240" s="20"/>
      <c r="AB1240" s="20"/>
      <c r="AC1240" s="16"/>
      <c r="AD1240" s="20"/>
      <c r="AE1240" s="20">
        <v>0</v>
      </c>
      <c r="AF1240" s="20"/>
      <c r="AG1240" s="25">
        <v>2373299</v>
      </c>
      <c r="AH1240" s="16"/>
      <c r="AI1240" s="16"/>
      <c r="AJ1240" s="20">
        <v>2373299</v>
      </c>
      <c r="AK1240" s="20"/>
      <c r="AL1240" s="26">
        <v>0</v>
      </c>
    </row>
    <row r="1241" spans="1:38" x14ac:dyDescent="0.25">
      <c r="A1241" s="15">
        <v>1233</v>
      </c>
      <c r="B1241" s="16"/>
      <c r="C1241" s="17" t="s">
        <v>1210</v>
      </c>
      <c r="D1241" s="17">
        <v>60225</v>
      </c>
      <c r="E1241" s="18">
        <v>44614.356944444444</v>
      </c>
      <c r="F1241" s="18">
        <v>44637</v>
      </c>
      <c r="G1241" s="19">
        <v>1858553</v>
      </c>
      <c r="H1241" s="20"/>
      <c r="I1241" s="20"/>
      <c r="J1241" s="20">
        <v>0</v>
      </c>
      <c r="K1241" s="20">
        <v>0</v>
      </c>
      <c r="L1241" s="20"/>
      <c r="M1241" s="20"/>
      <c r="N1241" s="20">
        <v>0</v>
      </c>
      <c r="O1241" s="20">
        <v>1858553</v>
      </c>
      <c r="P1241" s="16" t="s">
        <v>1281</v>
      </c>
      <c r="Q1241" s="19">
        <v>1858553</v>
      </c>
      <c r="R1241" s="20"/>
      <c r="S1241" s="20"/>
      <c r="T1241" s="20"/>
      <c r="U1241" s="16">
        <v>0</v>
      </c>
      <c r="V1241" s="20"/>
      <c r="W1241" s="20"/>
      <c r="X1241" s="20"/>
      <c r="Y1241" s="20"/>
      <c r="Z1241" s="20"/>
      <c r="AA1241" s="20"/>
      <c r="AB1241" s="20"/>
      <c r="AC1241" s="16"/>
      <c r="AD1241" s="20"/>
      <c r="AE1241" s="20">
        <v>0</v>
      </c>
      <c r="AF1241" s="20"/>
      <c r="AG1241" s="25">
        <v>1858553</v>
      </c>
      <c r="AH1241" s="16"/>
      <c r="AI1241" s="16"/>
      <c r="AJ1241" s="20">
        <v>1858553</v>
      </c>
      <c r="AK1241" s="20"/>
      <c r="AL1241" s="26">
        <v>0</v>
      </c>
    </row>
    <row r="1242" spans="1:38" x14ac:dyDescent="0.25">
      <c r="A1242" s="15">
        <v>1234</v>
      </c>
      <c r="B1242" s="16"/>
      <c r="C1242" s="17" t="s">
        <v>1210</v>
      </c>
      <c r="D1242" s="17">
        <v>60226</v>
      </c>
      <c r="E1242" s="18">
        <v>44614.357638888891</v>
      </c>
      <c r="F1242" s="18">
        <v>44637</v>
      </c>
      <c r="G1242" s="19">
        <v>4025585</v>
      </c>
      <c r="H1242" s="20"/>
      <c r="I1242" s="20"/>
      <c r="J1242" s="20">
        <v>0</v>
      </c>
      <c r="K1242" s="20">
        <v>0</v>
      </c>
      <c r="L1242" s="20"/>
      <c r="M1242" s="20"/>
      <c r="N1242" s="20">
        <v>0</v>
      </c>
      <c r="O1242" s="20">
        <v>4025585</v>
      </c>
      <c r="P1242" s="16" t="s">
        <v>1282</v>
      </c>
      <c r="Q1242" s="19">
        <v>4025585</v>
      </c>
      <c r="R1242" s="20"/>
      <c r="S1242" s="20"/>
      <c r="T1242" s="20"/>
      <c r="U1242" s="16">
        <v>0</v>
      </c>
      <c r="V1242" s="20"/>
      <c r="W1242" s="20"/>
      <c r="X1242" s="20"/>
      <c r="Y1242" s="20"/>
      <c r="Z1242" s="20"/>
      <c r="AA1242" s="20"/>
      <c r="AB1242" s="20"/>
      <c r="AC1242" s="16"/>
      <c r="AD1242" s="20"/>
      <c r="AE1242" s="20">
        <v>0</v>
      </c>
      <c r="AF1242" s="20"/>
      <c r="AG1242" s="25">
        <v>4025585</v>
      </c>
      <c r="AH1242" s="16"/>
      <c r="AI1242" s="16"/>
      <c r="AJ1242" s="20">
        <v>4025585</v>
      </c>
      <c r="AK1242" s="20"/>
      <c r="AL1242" s="26">
        <v>0</v>
      </c>
    </row>
    <row r="1243" spans="1:38" x14ac:dyDescent="0.25">
      <c r="A1243" s="15">
        <v>1235</v>
      </c>
      <c r="B1243" s="16"/>
      <c r="C1243" s="17" t="s">
        <v>1210</v>
      </c>
      <c r="D1243" s="17">
        <v>60227</v>
      </c>
      <c r="E1243" s="18">
        <v>44614.35833333333</v>
      </c>
      <c r="F1243" s="18">
        <v>44637</v>
      </c>
      <c r="G1243" s="19">
        <v>2755326</v>
      </c>
      <c r="H1243" s="20"/>
      <c r="I1243" s="20"/>
      <c r="J1243" s="20">
        <v>0</v>
      </c>
      <c r="K1243" s="20">
        <v>0</v>
      </c>
      <c r="L1243" s="20"/>
      <c r="M1243" s="20"/>
      <c r="N1243" s="20">
        <v>0</v>
      </c>
      <c r="O1243" s="20">
        <v>2755326</v>
      </c>
      <c r="P1243" s="16" t="s">
        <v>1283</v>
      </c>
      <c r="Q1243" s="19">
        <v>2755326</v>
      </c>
      <c r="R1243" s="20"/>
      <c r="S1243" s="20"/>
      <c r="T1243" s="20"/>
      <c r="U1243" s="16">
        <v>0</v>
      </c>
      <c r="V1243" s="20"/>
      <c r="W1243" s="20"/>
      <c r="X1243" s="20"/>
      <c r="Y1243" s="20"/>
      <c r="Z1243" s="20"/>
      <c r="AA1243" s="20"/>
      <c r="AB1243" s="20"/>
      <c r="AC1243" s="16"/>
      <c r="AD1243" s="20"/>
      <c r="AE1243" s="20">
        <v>0</v>
      </c>
      <c r="AF1243" s="20"/>
      <c r="AG1243" s="25">
        <v>2755326</v>
      </c>
      <c r="AH1243" s="16"/>
      <c r="AI1243" s="16"/>
      <c r="AJ1243" s="20">
        <v>2755326</v>
      </c>
      <c r="AK1243" s="20"/>
      <c r="AL1243" s="26">
        <v>0</v>
      </c>
    </row>
    <row r="1244" spans="1:38" x14ac:dyDescent="0.25">
      <c r="A1244" s="15">
        <v>1236</v>
      </c>
      <c r="B1244" s="16"/>
      <c r="C1244" s="17" t="s">
        <v>1210</v>
      </c>
      <c r="D1244" s="17">
        <v>60228</v>
      </c>
      <c r="E1244" s="18">
        <v>44614.35833333333</v>
      </c>
      <c r="F1244" s="18">
        <v>44637</v>
      </c>
      <c r="G1244" s="19">
        <v>605816</v>
      </c>
      <c r="H1244" s="20"/>
      <c r="I1244" s="20"/>
      <c r="J1244" s="20">
        <v>0</v>
      </c>
      <c r="K1244" s="20">
        <v>0</v>
      </c>
      <c r="L1244" s="20"/>
      <c r="M1244" s="20"/>
      <c r="N1244" s="20">
        <v>0</v>
      </c>
      <c r="O1244" s="20">
        <v>605816</v>
      </c>
      <c r="P1244" s="16" t="s">
        <v>1284</v>
      </c>
      <c r="Q1244" s="19">
        <v>605816</v>
      </c>
      <c r="R1244" s="20"/>
      <c r="S1244" s="20"/>
      <c r="T1244" s="20"/>
      <c r="U1244" s="16">
        <v>0</v>
      </c>
      <c r="V1244" s="20"/>
      <c r="W1244" s="20"/>
      <c r="X1244" s="20"/>
      <c r="Y1244" s="20"/>
      <c r="Z1244" s="20"/>
      <c r="AA1244" s="20"/>
      <c r="AB1244" s="20"/>
      <c r="AC1244" s="16"/>
      <c r="AD1244" s="20"/>
      <c r="AE1244" s="20">
        <v>0</v>
      </c>
      <c r="AF1244" s="20"/>
      <c r="AG1244" s="25">
        <v>605816</v>
      </c>
      <c r="AH1244" s="16"/>
      <c r="AI1244" s="16"/>
      <c r="AJ1244" s="20">
        <v>605816</v>
      </c>
      <c r="AK1244" s="20"/>
      <c r="AL1244" s="26">
        <v>0</v>
      </c>
    </row>
    <row r="1245" spans="1:38" x14ac:dyDescent="0.25">
      <c r="A1245" s="15">
        <v>1237</v>
      </c>
      <c r="B1245" s="16"/>
      <c r="C1245" s="17" t="s">
        <v>1210</v>
      </c>
      <c r="D1245" s="17">
        <v>60229</v>
      </c>
      <c r="E1245" s="18">
        <v>44614.359027777777</v>
      </c>
      <c r="F1245" s="18">
        <v>44637</v>
      </c>
      <c r="G1245" s="19">
        <v>205393</v>
      </c>
      <c r="H1245" s="20"/>
      <c r="I1245" s="20"/>
      <c r="J1245" s="20">
        <v>0</v>
      </c>
      <c r="K1245" s="20">
        <v>0</v>
      </c>
      <c r="L1245" s="20"/>
      <c r="M1245" s="20"/>
      <c r="N1245" s="20">
        <v>0</v>
      </c>
      <c r="O1245" s="20">
        <v>205393</v>
      </c>
      <c r="P1245" s="16" t="s">
        <v>1285</v>
      </c>
      <c r="Q1245" s="19">
        <v>205393</v>
      </c>
      <c r="R1245" s="20"/>
      <c r="S1245" s="20"/>
      <c r="T1245" s="20"/>
      <c r="U1245" s="16">
        <v>0</v>
      </c>
      <c r="V1245" s="20"/>
      <c r="W1245" s="20"/>
      <c r="X1245" s="20"/>
      <c r="Y1245" s="20"/>
      <c r="Z1245" s="20"/>
      <c r="AA1245" s="20"/>
      <c r="AB1245" s="20"/>
      <c r="AC1245" s="16"/>
      <c r="AD1245" s="20"/>
      <c r="AE1245" s="20">
        <v>0</v>
      </c>
      <c r="AF1245" s="20"/>
      <c r="AG1245" s="25">
        <v>205393</v>
      </c>
      <c r="AH1245" s="16"/>
      <c r="AI1245" s="16"/>
      <c r="AJ1245" s="20">
        <v>205393</v>
      </c>
      <c r="AK1245" s="20"/>
      <c r="AL1245" s="26">
        <v>0</v>
      </c>
    </row>
    <row r="1246" spans="1:38" x14ac:dyDescent="0.25">
      <c r="A1246" s="15">
        <v>1238</v>
      </c>
      <c r="B1246" s="16"/>
      <c r="C1246" s="17" t="s">
        <v>1210</v>
      </c>
      <c r="D1246" s="17">
        <v>60430</v>
      </c>
      <c r="E1246" s="18">
        <v>44615.652777777781</v>
      </c>
      <c r="F1246" s="18">
        <v>44637</v>
      </c>
      <c r="G1246" s="19">
        <v>80800</v>
      </c>
      <c r="H1246" s="20"/>
      <c r="I1246" s="20"/>
      <c r="J1246" s="20">
        <v>0</v>
      </c>
      <c r="K1246" s="20">
        <v>0</v>
      </c>
      <c r="L1246" s="20"/>
      <c r="M1246" s="20"/>
      <c r="N1246" s="20">
        <v>0</v>
      </c>
      <c r="O1246" s="20">
        <v>80800</v>
      </c>
      <c r="P1246" s="16" t="s">
        <v>1286</v>
      </c>
      <c r="Q1246" s="19">
        <v>80800</v>
      </c>
      <c r="R1246" s="20"/>
      <c r="S1246" s="20">
        <v>80800</v>
      </c>
      <c r="T1246" s="20"/>
      <c r="U1246" s="16">
        <v>0</v>
      </c>
      <c r="V1246" s="20"/>
      <c r="W1246" s="20"/>
      <c r="X1246" s="20"/>
      <c r="Y1246" s="20"/>
      <c r="Z1246" s="20"/>
      <c r="AA1246" s="20"/>
      <c r="AB1246" s="20"/>
      <c r="AC1246" s="16"/>
      <c r="AD1246" s="20"/>
      <c r="AE1246" s="20"/>
      <c r="AF1246" s="20"/>
      <c r="AG1246" s="25">
        <v>0</v>
      </c>
      <c r="AH1246" s="16"/>
      <c r="AI1246" s="16"/>
      <c r="AJ1246" s="20"/>
      <c r="AK1246" s="20"/>
      <c r="AL1246" s="26">
        <v>0</v>
      </c>
    </row>
    <row r="1247" spans="1:38" x14ac:dyDescent="0.25">
      <c r="A1247" s="15">
        <v>1239</v>
      </c>
      <c r="B1247" s="16"/>
      <c r="C1247" s="17" t="s">
        <v>1210</v>
      </c>
      <c r="D1247" s="17">
        <v>60442</v>
      </c>
      <c r="E1247" s="18">
        <v>44615.707638888889</v>
      </c>
      <c r="F1247" s="18">
        <v>44637</v>
      </c>
      <c r="G1247" s="19">
        <v>116093</v>
      </c>
      <c r="H1247" s="20"/>
      <c r="I1247" s="20"/>
      <c r="J1247" s="20">
        <v>0</v>
      </c>
      <c r="K1247" s="20">
        <v>0</v>
      </c>
      <c r="L1247" s="20"/>
      <c r="M1247" s="20"/>
      <c r="N1247" s="20">
        <v>0</v>
      </c>
      <c r="O1247" s="20">
        <v>116093</v>
      </c>
      <c r="P1247" s="16" t="s">
        <v>1287</v>
      </c>
      <c r="Q1247" s="19">
        <v>116093</v>
      </c>
      <c r="R1247" s="20"/>
      <c r="S1247" s="20"/>
      <c r="T1247" s="20"/>
      <c r="U1247" s="16">
        <v>0</v>
      </c>
      <c r="V1247" s="20"/>
      <c r="W1247" s="20"/>
      <c r="X1247" s="20"/>
      <c r="Y1247" s="20"/>
      <c r="Z1247" s="20"/>
      <c r="AA1247" s="20"/>
      <c r="AB1247" s="20"/>
      <c r="AC1247" s="16"/>
      <c r="AD1247" s="20"/>
      <c r="AE1247" s="20">
        <v>0</v>
      </c>
      <c r="AF1247" s="20"/>
      <c r="AG1247" s="25">
        <v>116093</v>
      </c>
      <c r="AH1247" s="16"/>
      <c r="AI1247" s="16"/>
      <c r="AJ1247" s="20">
        <v>116093</v>
      </c>
      <c r="AK1247" s="20"/>
      <c r="AL1247" s="26">
        <v>0</v>
      </c>
    </row>
    <row r="1248" spans="1:38" x14ac:dyDescent="0.25">
      <c r="A1248" s="15">
        <v>1240</v>
      </c>
      <c r="B1248" s="16"/>
      <c r="C1248" s="17" t="s">
        <v>1210</v>
      </c>
      <c r="D1248" s="17">
        <v>60452</v>
      </c>
      <c r="E1248" s="18">
        <v>44615.955555555556</v>
      </c>
      <c r="F1248" s="18">
        <v>44637</v>
      </c>
      <c r="G1248" s="19">
        <v>144093</v>
      </c>
      <c r="H1248" s="20"/>
      <c r="I1248" s="20"/>
      <c r="J1248" s="20">
        <v>0</v>
      </c>
      <c r="K1248" s="20">
        <v>0</v>
      </c>
      <c r="L1248" s="20"/>
      <c r="M1248" s="20"/>
      <c r="N1248" s="20">
        <v>0</v>
      </c>
      <c r="O1248" s="20">
        <v>144093</v>
      </c>
      <c r="P1248" s="16" t="s">
        <v>1288</v>
      </c>
      <c r="Q1248" s="19">
        <v>144093</v>
      </c>
      <c r="R1248" s="20"/>
      <c r="S1248" s="20"/>
      <c r="T1248" s="20"/>
      <c r="U1248" s="16">
        <v>0</v>
      </c>
      <c r="V1248" s="20"/>
      <c r="W1248" s="20"/>
      <c r="X1248" s="20"/>
      <c r="Y1248" s="20"/>
      <c r="Z1248" s="20"/>
      <c r="AA1248" s="20"/>
      <c r="AB1248" s="20"/>
      <c r="AC1248" s="16"/>
      <c r="AD1248" s="20"/>
      <c r="AE1248" s="20">
        <v>0</v>
      </c>
      <c r="AF1248" s="20"/>
      <c r="AG1248" s="25">
        <v>144093</v>
      </c>
      <c r="AH1248" s="16"/>
      <c r="AI1248" s="16"/>
      <c r="AJ1248" s="20">
        <v>144093</v>
      </c>
      <c r="AK1248" s="20"/>
      <c r="AL1248" s="26">
        <v>0</v>
      </c>
    </row>
    <row r="1249" spans="1:38" x14ac:dyDescent="0.25">
      <c r="A1249" s="15">
        <v>1241</v>
      </c>
      <c r="B1249" s="16"/>
      <c r="C1249" s="17" t="s">
        <v>1210</v>
      </c>
      <c r="D1249" s="17">
        <v>60580</v>
      </c>
      <c r="E1249" s="18">
        <v>44616.51458333333</v>
      </c>
      <c r="F1249" s="18">
        <v>44637</v>
      </c>
      <c r="G1249" s="19">
        <v>91546</v>
      </c>
      <c r="H1249" s="20"/>
      <c r="I1249" s="20"/>
      <c r="J1249" s="20">
        <v>0</v>
      </c>
      <c r="K1249" s="20">
        <v>0</v>
      </c>
      <c r="L1249" s="20"/>
      <c r="M1249" s="20"/>
      <c r="N1249" s="20">
        <v>0</v>
      </c>
      <c r="O1249" s="20">
        <v>91546</v>
      </c>
      <c r="P1249" s="16" t="s">
        <v>1289</v>
      </c>
      <c r="Q1249" s="19">
        <v>91546</v>
      </c>
      <c r="R1249" s="20"/>
      <c r="S1249" s="20"/>
      <c r="T1249" s="20"/>
      <c r="U1249" s="16">
        <v>0</v>
      </c>
      <c r="V1249" s="20"/>
      <c r="W1249" s="20"/>
      <c r="X1249" s="20"/>
      <c r="Y1249" s="20"/>
      <c r="Z1249" s="20"/>
      <c r="AA1249" s="20"/>
      <c r="AB1249" s="20"/>
      <c r="AC1249" s="16"/>
      <c r="AD1249" s="20"/>
      <c r="AE1249" s="20">
        <v>0</v>
      </c>
      <c r="AF1249" s="20"/>
      <c r="AG1249" s="25">
        <v>91546</v>
      </c>
      <c r="AH1249" s="16"/>
      <c r="AI1249" s="16"/>
      <c r="AJ1249" s="20">
        <v>91546</v>
      </c>
      <c r="AK1249" s="20"/>
      <c r="AL1249" s="26">
        <v>0</v>
      </c>
    </row>
    <row r="1250" spans="1:38" x14ac:dyDescent="0.25">
      <c r="A1250" s="15">
        <v>1242</v>
      </c>
      <c r="B1250" s="16"/>
      <c r="C1250" s="17" t="s">
        <v>1210</v>
      </c>
      <c r="D1250" s="17">
        <v>60623</v>
      </c>
      <c r="E1250" s="18">
        <v>44617.320138888892</v>
      </c>
      <c r="F1250" s="18">
        <v>44637</v>
      </c>
      <c r="G1250" s="19">
        <v>5167162</v>
      </c>
      <c r="H1250" s="20"/>
      <c r="I1250" s="20"/>
      <c r="J1250" s="20">
        <v>0</v>
      </c>
      <c r="K1250" s="20">
        <v>0</v>
      </c>
      <c r="L1250" s="20"/>
      <c r="M1250" s="20"/>
      <c r="N1250" s="20">
        <v>0</v>
      </c>
      <c r="O1250" s="20">
        <v>5167162</v>
      </c>
      <c r="P1250" s="16" t="s">
        <v>1290</v>
      </c>
      <c r="Q1250" s="19">
        <v>5167162</v>
      </c>
      <c r="R1250" s="20"/>
      <c r="S1250" s="20">
        <v>5167162</v>
      </c>
      <c r="T1250" s="20"/>
      <c r="U1250" s="16">
        <v>0</v>
      </c>
      <c r="V1250" s="20"/>
      <c r="W1250" s="20"/>
      <c r="X1250" s="20"/>
      <c r="Y1250" s="20"/>
      <c r="Z1250" s="20"/>
      <c r="AA1250" s="20"/>
      <c r="AB1250" s="20"/>
      <c r="AC1250" s="16"/>
      <c r="AD1250" s="20"/>
      <c r="AE1250" s="20"/>
      <c r="AF1250" s="20"/>
      <c r="AG1250" s="25">
        <v>0</v>
      </c>
      <c r="AH1250" s="16"/>
      <c r="AI1250" s="16"/>
      <c r="AJ1250" s="20"/>
      <c r="AK1250" s="20"/>
      <c r="AL1250" s="26">
        <v>0</v>
      </c>
    </row>
    <row r="1251" spans="1:38" x14ac:dyDescent="0.25">
      <c r="A1251" s="15">
        <v>1243</v>
      </c>
      <c r="B1251" s="16"/>
      <c r="C1251" s="17" t="s">
        <v>1210</v>
      </c>
      <c r="D1251" s="17">
        <v>60653</v>
      </c>
      <c r="E1251" s="18">
        <v>44617.45</v>
      </c>
      <c r="F1251" s="18">
        <v>44637</v>
      </c>
      <c r="G1251" s="19">
        <v>28400</v>
      </c>
      <c r="H1251" s="20"/>
      <c r="I1251" s="20"/>
      <c r="J1251" s="20">
        <v>0</v>
      </c>
      <c r="K1251" s="20">
        <v>0</v>
      </c>
      <c r="L1251" s="20"/>
      <c r="M1251" s="20"/>
      <c r="N1251" s="20">
        <v>0</v>
      </c>
      <c r="O1251" s="20">
        <v>28400</v>
      </c>
      <c r="P1251" s="16" t="s">
        <v>1291</v>
      </c>
      <c r="Q1251" s="19">
        <v>28400</v>
      </c>
      <c r="R1251" s="20"/>
      <c r="S1251" s="20"/>
      <c r="T1251" s="20"/>
      <c r="U1251" s="16">
        <v>0</v>
      </c>
      <c r="V1251" s="20"/>
      <c r="W1251" s="20"/>
      <c r="X1251" s="20"/>
      <c r="Y1251" s="20"/>
      <c r="Z1251" s="20"/>
      <c r="AA1251" s="20"/>
      <c r="AB1251" s="20"/>
      <c r="AC1251" s="16"/>
      <c r="AD1251" s="20"/>
      <c r="AE1251" s="20">
        <v>0</v>
      </c>
      <c r="AF1251" s="20"/>
      <c r="AG1251" s="25">
        <v>28400</v>
      </c>
      <c r="AH1251" s="16"/>
      <c r="AI1251" s="16"/>
      <c r="AJ1251" s="20">
        <v>28400</v>
      </c>
      <c r="AK1251" s="20"/>
      <c r="AL1251" s="26">
        <v>0</v>
      </c>
    </row>
    <row r="1252" spans="1:38" x14ac:dyDescent="0.25">
      <c r="A1252" s="15">
        <v>1244</v>
      </c>
      <c r="B1252" s="16"/>
      <c r="C1252" s="17" t="s">
        <v>1210</v>
      </c>
      <c r="D1252" s="17">
        <v>60696</v>
      </c>
      <c r="E1252" s="18">
        <v>44617.65</v>
      </c>
      <c r="F1252" s="18">
        <v>44637</v>
      </c>
      <c r="G1252" s="19">
        <v>28400</v>
      </c>
      <c r="H1252" s="20"/>
      <c r="I1252" s="20"/>
      <c r="J1252" s="20">
        <v>0</v>
      </c>
      <c r="K1252" s="20">
        <v>0</v>
      </c>
      <c r="L1252" s="20"/>
      <c r="M1252" s="20"/>
      <c r="N1252" s="20">
        <v>0</v>
      </c>
      <c r="O1252" s="20">
        <v>28400</v>
      </c>
      <c r="P1252" s="16" t="s">
        <v>1292</v>
      </c>
      <c r="Q1252" s="19">
        <v>28400</v>
      </c>
      <c r="R1252" s="20"/>
      <c r="S1252" s="20"/>
      <c r="T1252" s="20"/>
      <c r="U1252" s="16">
        <v>0</v>
      </c>
      <c r="V1252" s="20"/>
      <c r="W1252" s="20"/>
      <c r="X1252" s="20"/>
      <c r="Y1252" s="20"/>
      <c r="Z1252" s="20"/>
      <c r="AA1252" s="20"/>
      <c r="AB1252" s="20"/>
      <c r="AC1252" s="16"/>
      <c r="AD1252" s="20"/>
      <c r="AE1252" s="20">
        <v>0</v>
      </c>
      <c r="AF1252" s="20"/>
      <c r="AG1252" s="25">
        <v>28400</v>
      </c>
      <c r="AH1252" s="16"/>
      <c r="AI1252" s="16"/>
      <c r="AJ1252" s="20">
        <v>28400</v>
      </c>
      <c r="AK1252" s="20"/>
      <c r="AL1252" s="26">
        <v>0</v>
      </c>
    </row>
    <row r="1253" spans="1:38" x14ac:dyDescent="0.25">
      <c r="A1253" s="15">
        <v>1245</v>
      </c>
      <c r="B1253" s="16"/>
      <c r="C1253" s="17" t="s">
        <v>1210</v>
      </c>
      <c r="D1253" s="17">
        <v>60704</v>
      </c>
      <c r="E1253" s="18">
        <v>44617.6875</v>
      </c>
      <c r="F1253" s="18">
        <v>44637</v>
      </c>
      <c r="G1253" s="19">
        <v>208330</v>
      </c>
      <c r="H1253" s="20"/>
      <c r="I1253" s="20"/>
      <c r="J1253" s="20">
        <v>0</v>
      </c>
      <c r="K1253" s="20">
        <v>0</v>
      </c>
      <c r="L1253" s="20"/>
      <c r="M1253" s="20"/>
      <c r="N1253" s="20">
        <v>0</v>
      </c>
      <c r="O1253" s="20">
        <v>208330</v>
      </c>
      <c r="P1253" s="16" t="s">
        <v>1293</v>
      </c>
      <c r="Q1253" s="19">
        <v>208330</v>
      </c>
      <c r="R1253" s="20"/>
      <c r="S1253" s="20"/>
      <c r="T1253" s="20"/>
      <c r="U1253" s="16">
        <v>0</v>
      </c>
      <c r="V1253" s="20"/>
      <c r="W1253" s="20"/>
      <c r="X1253" s="20"/>
      <c r="Y1253" s="20"/>
      <c r="Z1253" s="20"/>
      <c r="AA1253" s="20"/>
      <c r="AB1253" s="20"/>
      <c r="AC1253" s="16"/>
      <c r="AD1253" s="20"/>
      <c r="AE1253" s="20">
        <v>0</v>
      </c>
      <c r="AF1253" s="20"/>
      <c r="AG1253" s="25">
        <v>208330</v>
      </c>
      <c r="AH1253" s="16"/>
      <c r="AI1253" s="16"/>
      <c r="AJ1253" s="20">
        <v>208330</v>
      </c>
      <c r="AK1253" s="20"/>
      <c r="AL1253" s="26">
        <v>0</v>
      </c>
    </row>
    <row r="1254" spans="1:38" x14ac:dyDescent="0.25">
      <c r="A1254" s="15">
        <v>1246</v>
      </c>
      <c r="B1254" s="16"/>
      <c r="C1254" s="17" t="s">
        <v>1210</v>
      </c>
      <c r="D1254" s="17">
        <v>60726</v>
      </c>
      <c r="E1254" s="18">
        <v>44617.911111111112</v>
      </c>
      <c r="F1254" s="18">
        <v>44637</v>
      </c>
      <c r="G1254" s="19">
        <v>148110</v>
      </c>
      <c r="H1254" s="20"/>
      <c r="I1254" s="20"/>
      <c r="J1254" s="20">
        <v>0</v>
      </c>
      <c r="K1254" s="20">
        <v>0</v>
      </c>
      <c r="L1254" s="20"/>
      <c r="M1254" s="20"/>
      <c r="N1254" s="20">
        <v>0</v>
      </c>
      <c r="O1254" s="20">
        <v>148110</v>
      </c>
      <c r="P1254" s="16" t="s">
        <v>1294</v>
      </c>
      <c r="Q1254" s="19">
        <v>148110</v>
      </c>
      <c r="R1254" s="20"/>
      <c r="S1254" s="20"/>
      <c r="T1254" s="20"/>
      <c r="U1254" s="16">
        <v>0</v>
      </c>
      <c r="V1254" s="20"/>
      <c r="W1254" s="20"/>
      <c r="X1254" s="20"/>
      <c r="Y1254" s="20"/>
      <c r="Z1254" s="20"/>
      <c r="AA1254" s="20"/>
      <c r="AB1254" s="20"/>
      <c r="AC1254" s="16"/>
      <c r="AD1254" s="20"/>
      <c r="AE1254" s="20">
        <v>0</v>
      </c>
      <c r="AF1254" s="20"/>
      <c r="AG1254" s="25">
        <v>148110</v>
      </c>
      <c r="AH1254" s="16"/>
      <c r="AI1254" s="16"/>
      <c r="AJ1254" s="20">
        <v>148110</v>
      </c>
      <c r="AK1254" s="20"/>
      <c r="AL1254" s="26">
        <v>0</v>
      </c>
    </row>
    <row r="1255" spans="1:38" x14ac:dyDescent="0.25">
      <c r="A1255" s="15">
        <v>1247</v>
      </c>
      <c r="B1255" s="16"/>
      <c r="C1255" s="17" t="s">
        <v>1210</v>
      </c>
      <c r="D1255" s="17">
        <v>60733</v>
      </c>
      <c r="E1255" s="18">
        <v>44618.024305555555</v>
      </c>
      <c r="F1255" s="18">
        <v>44637</v>
      </c>
      <c r="G1255" s="19">
        <v>489396</v>
      </c>
      <c r="H1255" s="20"/>
      <c r="I1255" s="20"/>
      <c r="J1255" s="20">
        <v>0</v>
      </c>
      <c r="K1255" s="20">
        <v>0</v>
      </c>
      <c r="L1255" s="20"/>
      <c r="M1255" s="20"/>
      <c r="N1255" s="20">
        <v>0</v>
      </c>
      <c r="O1255" s="20">
        <v>489396</v>
      </c>
      <c r="P1255" s="16" t="s">
        <v>1295</v>
      </c>
      <c r="Q1255" s="19">
        <v>489396</v>
      </c>
      <c r="R1255" s="20"/>
      <c r="S1255" s="20"/>
      <c r="T1255" s="20"/>
      <c r="U1255" s="16">
        <v>0</v>
      </c>
      <c r="V1255" s="20"/>
      <c r="W1255" s="20"/>
      <c r="X1255" s="20"/>
      <c r="Y1255" s="20"/>
      <c r="Z1255" s="20"/>
      <c r="AA1255" s="20"/>
      <c r="AB1255" s="20"/>
      <c r="AC1255" s="16"/>
      <c r="AD1255" s="20"/>
      <c r="AE1255" s="20">
        <v>0</v>
      </c>
      <c r="AF1255" s="20"/>
      <c r="AG1255" s="25">
        <v>489396</v>
      </c>
      <c r="AH1255" s="16"/>
      <c r="AI1255" s="16"/>
      <c r="AJ1255" s="20">
        <v>489396</v>
      </c>
      <c r="AK1255" s="20"/>
      <c r="AL1255" s="26">
        <v>0</v>
      </c>
    </row>
    <row r="1256" spans="1:38" x14ac:dyDescent="0.25">
      <c r="A1256" s="15">
        <v>1248</v>
      </c>
      <c r="B1256" s="16"/>
      <c r="C1256" s="17" t="s">
        <v>1210</v>
      </c>
      <c r="D1256" s="17">
        <v>60744</v>
      </c>
      <c r="E1256" s="18">
        <v>44618.406944444447</v>
      </c>
      <c r="F1256" s="18">
        <v>44637</v>
      </c>
      <c r="G1256" s="19">
        <v>1546615</v>
      </c>
      <c r="H1256" s="20"/>
      <c r="I1256" s="20"/>
      <c r="J1256" s="20">
        <v>0</v>
      </c>
      <c r="K1256" s="20">
        <v>0</v>
      </c>
      <c r="L1256" s="20"/>
      <c r="M1256" s="20"/>
      <c r="N1256" s="20">
        <v>0</v>
      </c>
      <c r="O1256" s="20">
        <v>1546615</v>
      </c>
      <c r="P1256" s="16" t="s">
        <v>1296</v>
      </c>
      <c r="Q1256" s="19">
        <v>1546615</v>
      </c>
      <c r="R1256" s="20"/>
      <c r="S1256" s="20"/>
      <c r="T1256" s="20"/>
      <c r="U1256" s="16">
        <v>0</v>
      </c>
      <c r="V1256" s="20"/>
      <c r="W1256" s="20"/>
      <c r="X1256" s="20"/>
      <c r="Y1256" s="20"/>
      <c r="Z1256" s="20"/>
      <c r="AA1256" s="20"/>
      <c r="AB1256" s="20"/>
      <c r="AC1256" s="16"/>
      <c r="AD1256" s="20"/>
      <c r="AE1256" s="20">
        <v>0</v>
      </c>
      <c r="AF1256" s="20"/>
      <c r="AG1256" s="25">
        <v>1546615</v>
      </c>
      <c r="AH1256" s="16"/>
      <c r="AI1256" s="16"/>
      <c r="AJ1256" s="20">
        <v>1546615</v>
      </c>
      <c r="AK1256" s="20"/>
      <c r="AL1256" s="26">
        <v>0</v>
      </c>
    </row>
    <row r="1257" spans="1:38" x14ac:dyDescent="0.25">
      <c r="A1257" s="15">
        <v>1249</v>
      </c>
      <c r="B1257" s="16"/>
      <c r="C1257" s="17" t="s">
        <v>1210</v>
      </c>
      <c r="D1257" s="17">
        <v>60776</v>
      </c>
      <c r="E1257" s="18">
        <v>44619.094444444447</v>
      </c>
      <c r="F1257" s="18">
        <v>44637</v>
      </c>
      <c r="G1257" s="19">
        <v>65600</v>
      </c>
      <c r="H1257" s="20"/>
      <c r="I1257" s="20"/>
      <c r="J1257" s="20">
        <v>0</v>
      </c>
      <c r="K1257" s="20">
        <v>0</v>
      </c>
      <c r="L1257" s="20"/>
      <c r="M1257" s="20"/>
      <c r="N1257" s="20">
        <v>0</v>
      </c>
      <c r="O1257" s="20">
        <v>65600</v>
      </c>
      <c r="P1257" s="16" t="s">
        <v>1297</v>
      </c>
      <c r="Q1257" s="19">
        <v>65600</v>
      </c>
      <c r="R1257" s="20"/>
      <c r="S1257" s="20"/>
      <c r="T1257" s="20"/>
      <c r="U1257" s="16">
        <v>0</v>
      </c>
      <c r="V1257" s="20"/>
      <c r="W1257" s="20"/>
      <c r="X1257" s="20"/>
      <c r="Y1257" s="20"/>
      <c r="Z1257" s="20"/>
      <c r="AA1257" s="20"/>
      <c r="AB1257" s="20"/>
      <c r="AC1257" s="16"/>
      <c r="AD1257" s="20"/>
      <c r="AE1257" s="20">
        <v>0</v>
      </c>
      <c r="AF1257" s="20"/>
      <c r="AG1257" s="25">
        <v>65600</v>
      </c>
      <c r="AH1257" s="16"/>
      <c r="AI1257" s="16"/>
      <c r="AJ1257" s="20">
        <v>65600</v>
      </c>
      <c r="AK1257" s="20"/>
      <c r="AL1257" s="26">
        <v>0</v>
      </c>
    </row>
    <row r="1258" spans="1:38" x14ac:dyDescent="0.25">
      <c r="A1258" s="15">
        <v>1250</v>
      </c>
      <c r="B1258" s="16"/>
      <c r="C1258" s="17" t="s">
        <v>1210</v>
      </c>
      <c r="D1258" s="17">
        <v>60781</v>
      </c>
      <c r="E1258" s="18">
        <v>44619.23333333333</v>
      </c>
      <c r="F1258" s="18">
        <v>44637</v>
      </c>
      <c r="G1258" s="19">
        <v>65600</v>
      </c>
      <c r="H1258" s="20"/>
      <c r="I1258" s="20"/>
      <c r="J1258" s="20">
        <v>0</v>
      </c>
      <c r="K1258" s="20">
        <v>0</v>
      </c>
      <c r="L1258" s="20"/>
      <c r="M1258" s="20"/>
      <c r="N1258" s="20">
        <v>0</v>
      </c>
      <c r="O1258" s="20">
        <v>65600</v>
      </c>
      <c r="P1258" s="16" t="s">
        <v>1298</v>
      </c>
      <c r="Q1258" s="19">
        <v>65600</v>
      </c>
      <c r="R1258" s="20"/>
      <c r="S1258" s="20"/>
      <c r="T1258" s="20"/>
      <c r="U1258" s="16">
        <v>0</v>
      </c>
      <c r="V1258" s="20"/>
      <c r="W1258" s="20"/>
      <c r="X1258" s="20"/>
      <c r="Y1258" s="20"/>
      <c r="Z1258" s="20"/>
      <c r="AA1258" s="20"/>
      <c r="AB1258" s="20"/>
      <c r="AC1258" s="16"/>
      <c r="AD1258" s="20"/>
      <c r="AE1258" s="20">
        <v>0</v>
      </c>
      <c r="AF1258" s="20"/>
      <c r="AG1258" s="25">
        <v>65600</v>
      </c>
      <c r="AH1258" s="16"/>
      <c r="AI1258" s="16"/>
      <c r="AJ1258" s="20">
        <v>65600</v>
      </c>
      <c r="AK1258" s="20"/>
      <c r="AL1258" s="26">
        <v>0</v>
      </c>
    </row>
    <row r="1259" spans="1:38" x14ac:dyDescent="0.25">
      <c r="A1259" s="15">
        <v>1251</v>
      </c>
      <c r="B1259" s="16"/>
      <c r="C1259" s="17" t="s">
        <v>1210</v>
      </c>
      <c r="D1259" s="17">
        <v>60936</v>
      </c>
      <c r="E1259" s="18">
        <v>44620.34097222222</v>
      </c>
      <c r="F1259" s="18">
        <v>44637</v>
      </c>
      <c r="G1259" s="19">
        <v>652719</v>
      </c>
      <c r="H1259" s="20"/>
      <c r="I1259" s="20"/>
      <c r="J1259" s="20">
        <v>0</v>
      </c>
      <c r="K1259" s="20">
        <v>0</v>
      </c>
      <c r="L1259" s="20"/>
      <c r="M1259" s="20"/>
      <c r="N1259" s="20">
        <v>0</v>
      </c>
      <c r="O1259" s="20">
        <v>652719</v>
      </c>
      <c r="P1259" s="16" t="s">
        <v>1299</v>
      </c>
      <c r="Q1259" s="19">
        <v>652719</v>
      </c>
      <c r="R1259" s="20"/>
      <c r="S1259" s="20"/>
      <c r="T1259" s="20"/>
      <c r="U1259" s="16">
        <v>0</v>
      </c>
      <c r="V1259" s="20"/>
      <c r="W1259" s="20"/>
      <c r="X1259" s="20"/>
      <c r="Y1259" s="20"/>
      <c r="Z1259" s="20"/>
      <c r="AA1259" s="20"/>
      <c r="AB1259" s="20"/>
      <c r="AC1259" s="16"/>
      <c r="AD1259" s="20"/>
      <c r="AE1259" s="20">
        <v>0</v>
      </c>
      <c r="AF1259" s="20"/>
      <c r="AG1259" s="25">
        <v>652719</v>
      </c>
      <c r="AH1259" s="16"/>
      <c r="AI1259" s="16"/>
      <c r="AJ1259" s="20">
        <v>652719</v>
      </c>
      <c r="AK1259" s="20"/>
      <c r="AL1259" s="26">
        <v>0</v>
      </c>
    </row>
    <row r="1260" spans="1:38" x14ac:dyDescent="0.25">
      <c r="A1260" s="15">
        <v>1252</v>
      </c>
      <c r="B1260" s="16"/>
      <c r="C1260" s="17" t="s">
        <v>1210</v>
      </c>
      <c r="D1260" s="17">
        <v>60938</v>
      </c>
      <c r="E1260" s="18">
        <v>44620.347916666666</v>
      </c>
      <c r="F1260" s="18">
        <v>44637</v>
      </c>
      <c r="G1260" s="19">
        <v>80800</v>
      </c>
      <c r="H1260" s="20"/>
      <c r="I1260" s="20"/>
      <c r="J1260" s="20">
        <v>0</v>
      </c>
      <c r="K1260" s="20">
        <v>0</v>
      </c>
      <c r="L1260" s="20"/>
      <c r="M1260" s="20"/>
      <c r="N1260" s="20">
        <v>0</v>
      </c>
      <c r="O1260" s="20">
        <v>80800</v>
      </c>
      <c r="P1260" s="16" t="s">
        <v>1300</v>
      </c>
      <c r="Q1260" s="19">
        <v>80800</v>
      </c>
      <c r="R1260" s="20"/>
      <c r="S1260" s="20">
        <v>80800</v>
      </c>
      <c r="T1260" s="20"/>
      <c r="U1260" s="16">
        <v>0</v>
      </c>
      <c r="V1260" s="20"/>
      <c r="W1260" s="20"/>
      <c r="X1260" s="20"/>
      <c r="Y1260" s="20"/>
      <c r="Z1260" s="20"/>
      <c r="AA1260" s="20"/>
      <c r="AB1260" s="20"/>
      <c r="AC1260" s="16"/>
      <c r="AD1260" s="20"/>
      <c r="AE1260" s="20"/>
      <c r="AF1260" s="20"/>
      <c r="AG1260" s="25">
        <v>0</v>
      </c>
      <c r="AH1260" s="16"/>
      <c r="AI1260" s="16"/>
      <c r="AJ1260" s="20"/>
      <c r="AK1260" s="20"/>
      <c r="AL1260" s="26">
        <v>0</v>
      </c>
    </row>
    <row r="1261" spans="1:38" x14ac:dyDescent="0.25">
      <c r="A1261" s="15">
        <v>1253</v>
      </c>
      <c r="B1261" s="16"/>
      <c r="C1261" s="17" t="s">
        <v>1210</v>
      </c>
      <c r="D1261" s="17">
        <v>60965</v>
      </c>
      <c r="E1261" s="18">
        <v>44620.499305555553</v>
      </c>
      <c r="F1261" s="18">
        <v>44637</v>
      </c>
      <c r="G1261" s="19">
        <v>2751072</v>
      </c>
      <c r="H1261" s="20"/>
      <c r="I1261" s="20"/>
      <c r="J1261" s="20">
        <v>0</v>
      </c>
      <c r="K1261" s="20">
        <v>0</v>
      </c>
      <c r="L1261" s="20"/>
      <c r="M1261" s="20"/>
      <c r="N1261" s="20">
        <v>0</v>
      </c>
      <c r="O1261" s="20">
        <v>2751072</v>
      </c>
      <c r="P1261" s="16" t="s">
        <v>1301</v>
      </c>
      <c r="Q1261" s="19">
        <v>2751072</v>
      </c>
      <c r="R1261" s="20"/>
      <c r="S1261" s="20"/>
      <c r="T1261" s="20"/>
      <c r="U1261" s="16">
        <v>0</v>
      </c>
      <c r="V1261" s="20"/>
      <c r="W1261" s="20"/>
      <c r="X1261" s="20"/>
      <c r="Y1261" s="20"/>
      <c r="Z1261" s="20"/>
      <c r="AA1261" s="20"/>
      <c r="AB1261" s="20"/>
      <c r="AC1261" s="16"/>
      <c r="AD1261" s="20"/>
      <c r="AE1261" s="20">
        <v>0</v>
      </c>
      <c r="AF1261" s="20"/>
      <c r="AG1261" s="25">
        <v>2751072</v>
      </c>
      <c r="AH1261" s="16"/>
      <c r="AI1261" s="16"/>
      <c r="AJ1261" s="20">
        <v>2751072</v>
      </c>
      <c r="AK1261" s="20"/>
      <c r="AL1261" s="26">
        <v>0</v>
      </c>
    </row>
    <row r="1262" spans="1:38" x14ac:dyDescent="0.25">
      <c r="A1262" s="15">
        <v>1254</v>
      </c>
      <c r="B1262" s="16"/>
      <c r="C1262" s="17" t="s">
        <v>1210</v>
      </c>
      <c r="D1262" s="17">
        <v>61008</v>
      </c>
      <c r="E1262" s="18">
        <v>44621.274305555555</v>
      </c>
      <c r="F1262" s="18">
        <v>44659</v>
      </c>
      <c r="G1262" s="19">
        <v>708586</v>
      </c>
      <c r="H1262" s="20"/>
      <c r="I1262" s="20"/>
      <c r="J1262" s="20">
        <v>0</v>
      </c>
      <c r="K1262" s="20">
        <v>0</v>
      </c>
      <c r="L1262" s="20"/>
      <c r="M1262" s="20"/>
      <c r="N1262" s="20">
        <v>0</v>
      </c>
      <c r="O1262" s="20">
        <v>708586</v>
      </c>
      <c r="P1262" s="16" t="s">
        <v>1302</v>
      </c>
      <c r="Q1262" s="19">
        <v>708586</v>
      </c>
      <c r="R1262" s="20"/>
      <c r="S1262" s="20"/>
      <c r="T1262" s="20"/>
      <c r="U1262" s="16">
        <v>0</v>
      </c>
      <c r="V1262" s="20"/>
      <c r="W1262" s="20"/>
      <c r="X1262" s="20"/>
      <c r="Y1262" s="20"/>
      <c r="Z1262" s="20"/>
      <c r="AA1262" s="20"/>
      <c r="AB1262" s="20"/>
      <c r="AC1262" s="16"/>
      <c r="AD1262" s="20"/>
      <c r="AE1262" s="20">
        <v>0</v>
      </c>
      <c r="AF1262" s="20"/>
      <c r="AG1262" s="25">
        <v>708586</v>
      </c>
      <c r="AH1262" s="16"/>
      <c r="AI1262" s="16"/>
      <c r="AJ1262" s="20">
        <v>708586</v>
      </c>
      <c r="AK1262" s="20"/>
      <c r="AL1262" s="26">
        <v>0</v>
      </c>
    </row>
    <row r="1263" spans="1:38" x14ac:dyDescent="0.25">
      <c r="A1263" s="15">
        <v>1255</v>
      </c>
      <c r="B1263" s="16"/>
      <c r="C1263" s="17" t="s">
        <v>1210</v>
      </c>
      <c r="D1263" s="17">
        <v>61082</v>
      </c>
      <c r="E1263" s="18">
        <v>44621.673611111109</v>
      </c>
      <c r="F1263" s="18">
        <v>44659</v>
      </c>
      <c r="G1263" s="19">
        <v>188986</v>
      </c>
      <c r="H1263" s="20"/>
      <c r="I1263" s="20"/>
      <c r="J1263" s="20">
        <v>0</v>
      </c>
      <c r="K1263" s="20">
        <v>0</v>
      </c>
      <c r="L1263" s="20"/>
      <c r="M1263" s="20"/>
      <c r="N1263" s="20">
        <v>0</v>
      </c>
      <c r="O1263" s="20">
        <v>188986</v>
      </c>
      <c r="P1263" s="16" t="s">
        <v>1303</v>
      </c>
      <c r="Q1263" s="19">
        <v>188986</v>
      </c>
      <c r="R1263" s="20"/>
      <c r="S1263" s="20"/>
      <c r="T1263" s="20"/>
      <c r="U1263" s="16">
        <v>0</v>
      </c>
      <c r="V1263" s="20"/>
      <c r="W1263" s="20"/>
      <c r="X1263" s="20"/>
      <c r="Y1263" s="20"/>
      <c r="Z1263" s="20"/>
      <c r="AA1263" s="20"/>
      <c r="AB1263" s="20"/>
      <c r="AC1263" s="16"/>
      <c r="AD1263" s="20"/>
      <c r="AE1263" s="20">
        <v>0</v>
      </c>
      <c r="AF1263" s="20"/>
      <c r="AG1263" s="25">
        <v>188986</v>
      </c>
      <c r="AH1263" s="16"/>
      <c r="AI1263" s="16"/>
      <c r="AJ1263" s="20">
        <v>188986</v>
      </c>
      <c r="AK1263" s="20"/>
      <c r="AL1263" s="26">
        <v>0</v>
      </c>
    </row>
    <row r="1264" spans="1:38" x14ac:dyDescent="0.25">
      <c r="A1264" s="15">
        <v>1256</v>
      </c>
      <c r="B1264" s="16"/>
      <c r="C1264" s="17" t="s">
        <v>1210</v>
      </c>
      <c r="D1264" s="17">
        <v>61110</v>
      </c>
      <c r="E1264" s="18">
        <v>44622.017361111109</v>
      </c>
      <c r="F1264" s="18">
        <v>44659</v>
      </c>
      <c r="G1264" s="19">
        <v>295801</v>
      </c>
      <c r="H1264" s="20"/>
      <c r="I1264" s="20"/>
      <c r="J1264" s="20">
        <v>0</v>
      </c>
      <c r="K1264" s="20">
        <v>0</v>
      </c>
      <c r="L1264" s="20"/>
      <c r="M1264" s="20"/>
      <c r="N1264" s="20">
        <v>0</v>
      </c>
      <c r="O1264" s="20">
        <v>295801</v>
      </c>
      <c r="P1264" s="16" t="s">
        <v>1304</v>
      </c>
      <c r="Q1264" s="19">
        <v>295801</v>
      </c>
      <c r="R1264" s="20"/>
      <c r="S1264" s="20"/>
      <c r="T1264" s="20"/>
      <c r="U1264" s="16">
        <v>0</v>
      </c>
      <c r="V1264" s="20"/>
      <c r="W1264" s="20"/>
      <c r="X1264" s="20"/>
      <c r="Y1264" s="20"/>
      <c r="Z1264" s="20"/>
      <c r="AA1264" s="20"/>
      <c r="AB1264" s="20"/>
      <c r="AC1264" s="16"/>
      <c r="AD1264" s="20"/>
      <c r="AE1264" s="20">
        <v>0</v>
      </c>
      <c r="AF1264" s="20"/>
      <c r="AG1264" s="25">
        <v>295801</v>
      </c>
      <c r="AH1264" s="16"/>
      <c r="AI1264" s="16"/>
      <c r="AJ1264" s="20">
        <v>295801</v>
      </c>
      <c r="AK1264" s="20"/>
      <c r="AL1264" s="26">
        <v>0</v>
      </c>
    </row>
    <row r="1265" spans="1:38" x14ac:dyDescent="0.25">
      <c r="A1265" s="15">
        <v>1257</v>
      </c>
      <c r="B1265" s="16"/>
      <c r="C1265" s="17" t="s">
        <v>1210</v>
      </c>
      <c r="D1265" s="17">
        <v>61186</v>
      </c>
      <c r="E1265" s="18">
        <v>44622.662499999999</v>
      </c>
      <c r="F1265" s="18">
        <v>44659</v>
      </c>
      <c r="G1265" s="19">
        <v>292800</v>
      </c>
      <c r="H1265" s="20"/>
      <c r="I1265" s="20"/>
      <c r="J1265" s="20">
        <v>0</v>
      </c>
      <c r="K1265" s="20">
        <v>0</v>
      </c>
      <c r="L1265" s="20"/>
      <c r="M1265" s="20"/>
      <c r="N1265" s="20">
        <v>0</v>
      </c>
      <c r="O1265" s="20">
        <v>292800</v>
      </c>
      <c r="P1265" s="16" t="s">
        <v>1305</v>
      </c>
      <c r="Q1265" s="19">
        <v>292800</v>
      </c>
      <c r="R1265" s="20"/>
      <c r="S1265" s="20"/>
      <c r="T1265" s="20"/>
      <c r="U1265" s="16">
        <v>0</v>
      </c>
      <c r="V1265" s="20"/>
      <c r="W1265" s="20"/>
      <c r="X1265" s="20"/>
      <c r="Y1265" s="20"/>
      <c r="Z1265" s="20"/>
      <c r="AA1265" s="20"/>
      <c r="AB1265" s="20"/>
      <c r="AC1265" s="16"/>
      <c r="AD1265" s="20"/>
      <c r="AE1265" s="20">
        <v>0</v>
      </c>
      <c r="AF1265" s="20"/>
      <c r="AG1265" s="25">
        <v>292800</v>
      </c>
      <c r="AH1265" s="16"/>
      <c r="AI1265" s="16"/>
      <c r="AJ1265" s="20">
        <v>292800</v>
      </c>
      <c r="AK1265" s="20"/>
      <c r="AL1265" s="26">
        <v>0</v>
      </c>
    </row>
    <row r="1266" spans="1:38" x14ac:dyDescent="0.25">
      <c r="A1266" s="15">
        <v>1258</v>
      </c>
      <c r="B1266" s="16"/>
      <c r="C1266" s="17" t="s">
        <v>1210</v>
      </c>
      <c r="D1266" s="17">
        <v>61242</v>
      </c>
      <c r="E1266" s="18">
        <v>44623.405555555553</v>
      </c>
      <c r="F1266" s="18">
        <v>44659</v>
      </c>
      <c r="G1266" s="19">
        <v>418118</v>
      </c>
      <c r="H1266" s="20"/>
      <c r="I1266" s="20"/>
      <c r="J1266" s="20">
        <v>0</v>
      </c>
      <c r="K1266" s="20">
        <v>0</v>
      </c>
      <c r="L1266" s="20"/>
      <c r="M1266" s="20"/>
      <c r="N1266" s="20">
        <v>0</v>
      </c>
      <c r="O1266" s="20">
        <v>418118</v>
      </c>
      <c r="P1266" s="16" t="s">
        <v>1306</v>
      </c>
      <c r="Q1266" s="19">
        <v>418118</v>
      </c>
      <c r="R1266" s="20"/>
      <c r="S1266" s="20"/>
      <c r="T1266" s="20"/>
      <c r="U1266" s="16">
        <v>0</v>
      </c>
      <c r="V1266" s="20"/>
      <c r="W1266" s="20"/>
      <c r="X1266" s="20"/>
      <c r="Y1266" s="20"/>
      <c r="Z1266" s="20"/>
      <c r="AA1266" s="20"/>
      <c r="AB1266" s="20"/>
      <c r="AC1266" s="16"/>
      <c r="AD1266" s="20"/>
      <c r="AE1266" s="20">
        <v>0</v>
      </c>
      <c r="AF1266" s="20"/>
      <c r="AG1266" s="25">
        <v>418118</v>
      </c>
      <c r="AH1266" s="16"/>
      <c r="AI1266" s="16"/>
      <c r="AJ1266" s="20">
        <v>418118</v>
      </c>
      <c r="AK1266" s="20"/>
      <c r="AL1266" s="26">
        <v>0</v>
      </c>
    </row>
    <row r="1267" spans="1:38" x14ac:dyDescent="0.25">
      <c r="A1267" s="15">
        <v>1259</v>
      </c>
      <c r="B1267" s="16"/>
      <c r="C1267" s="17" t="s">
        <v>1210</v>
      </c>
      <c r="D1267" s="17">
        <v>61249</v>
      </c>
      <c r="E1267" s="18">
        <v>44623.426388888889</v>
      </c>
      <c r="F1267" s="18">
        <v>44659</v>
      </c>
      <c r="G1267" s="19">
        <v>65600</v>
      </c>
      <c r="H1267" s="20"/>
      <c r="I1267" s="20"/>
      <c r="J1267" s="20">
        <v>0</v>
      </c>
      <c r="K1267" s="20">
        <v>0</v>
      </c>
      <c r="L1267" s="20"/>
      <c r="M1267" s="20"/>
      <c r="N1267" s="20">
        <v>0</v>
      </c>
      <c r="O1267" s="20">
        <v>65600</v>
      </c>
      <c r="P1267" s="16" t="s">
        <v>1307</v>
      </c>
      <c r="Q1267" s="19">
        <v>65600</v>
      </c>
      <c r="R1267" s="20"/>
      <c r="S1267" s="20"/>
      <c r="T1267" s="20"/>
      <c r="U1267" s="16">
        <v>0</v>
      </c>
      <c r="V1267" s="20"/>
      <c r="W1267" s="20"/>
      <c r="X1267" s="20"/>
      <c r="Y1267" s="20"/>
      <c r="Z1267" s="20"/>
      <c r="AA1267" s="20"/>
      <c r="AB1267" s="20"/>
      <c r="AC1267" s="16"/>
      <c r="AD1267" s="20"/>
      <c r="AE1267" s="20">
        <v>0</v>
      </c>
      <c r="AF1267" s="20"/>
      <c r="AG1267" s="25">
        <v>65600</v>
      </c>
      <c r="AH1267" s="16"/>
      <c r="AI1267" s="16"/>
      <c r="AJ1267" s="20">
        <v>65600</v>
      </c>
      <c r="AK1267" s="20"/>
      <c r="AL1267" s="26">
        <v>0</v>
      </c>
    </row>
    <row r="1268" spans="1:38" x14ac:dyDescent="0.25">
      <c r="A1268" s="15">
        <v>1260</v>
      </c>
      <c r="B1268" s="16"/>
      <c r="C1268" s="17" t="s">
        <v>1210</v>
      </c>
      <c r="D1268" s="17">
        <v>61282</v>
      </c>
      <c r="E1268" s="18">
        <v>44623.645833333336</v>
      </c>
      <c r="F1268" s="18">
        <v>44659</v>
      </c>
      <c r="G1268" s="19">
        <v>156831</v>
      </c>
      <c r="H1268" s="20"/>
      <c r="I1268" s="20"/>
      <c r="J1268" s="20">
        <v>0</v>
      </c>
      <c r="K1268" s="20">
        <v>0</v>
      </c>
      <c r="L1268" s="20"/>
      <c r="M1268" s="20"/>
      <c r="N1268" s="20">
        <v>0</v>
      </c>
      <c r="O1268" s="20">
        <v>156831</v>
      </c>
      <c r="P1268" s="16" t="s">
        <v>1308</v>
      </c>
      <c r="Q1268" s="19">
        <v>156831</v>
      </c>
      <c r="R1268" s="20"/>
      <c r="S1268" s="20"/>
      <c r="T1268" s="20"/>
      <c r="U1268" s="16">
        <v>0</v>
      </c>
      <c r="V1268" s="20"/>
      <c r="W1268" s="20"/>
      <c r="X1268" s="20"/>
      <c r="Y1268" s="20"/>
      <c r="Z1268" s="20"/>
      <c r="AA1268" s="20"/>
      <c r="AB1268" s="20"/>
      <c r="AC1268" s="16"/>
      <c r="AD1268" s="20"/>
      <c r="AE1268" s="20">
        <v>0</v>
      </c>
      <c r="AF1268" s="20"/>
      <c r="AG1268" s="25">
        <v>156831</v>
      </c>
      <c r="AH1268" s="16"/>
      <c r="AI1268" s="16"/>
      <c r="AJ1268" s="20">
        <v>156831</v>
      </c>
      <c r="AK1268" s="20"/>
      <c r="AL1268" s="26">
        <v>0</v>
      </c>
    </row>
    <row r="1269" spans="1:38" x14ac:dyDescent="0.25">
      <c r="A1269" s="15">
        <v>1261</v>
      </c>
      <c r="B1269" s="16"/>
      <c r="C1269" s="17" t="s">
        <v>1210</v>
      </c>
      <c r="D1269" s="17">
        <v>61283</v>
      </c>
      <c r="E1269" s="18">
        <v>44623.65</v>
      </c>
      <c r="F1269" s="18">
        <v>44659</v>
      </c>
      <c r="G1269" s="19">
        <v>126390</v>
      </c>
      <c r="H1269" s="20"/>
      <c r="I1269" s="20"/>
      <c r="J1269" s="20">
        <v>0</v>
      </c>
      <c r="K1269" s="20">
        <v>0</v>
      </c>
      <c r="L1269" s="20"/>
      <c r="M1269" s="20"/>
      <c r="N1269" s="20">
        <v>0</v>
      </c>
      <c r="O1269" s="20">
        <v>126390</v>
      </c>
      <c r="P1269" s="16" t="s">
        <v>1309</v>
      </c>
      <c r="Q1269" s="19">
        <v>126390</v>
      </c>
      <c r="R1269" s="20"/>
      <c r="S1269" s="20"/>
      <c r="T1269" s="20"/>
      <c r="U1269" s="16">
        <v>0</v>
      </c>
      <c r="V1269" s="20"/>
      <c r="W1269" s="20"/>
      <c r="X1269" s="20"/>
      <c r="Y1269" s="20"/>
      <c r="Z1269" s="20"/>
      <c r="AA1269" s="20"/>
      <c r="AB1269" s="20"/>
      <c r="AC1269" s="16"/>
      <c r="AD1269" s="20"/>
      <c r="AE1269" s="20">
        <v>0</v>
      </c>
      <c r="AF1269" s="20"/>
      <c r="AG1269" s="25">
        <v>126390</v>
      </c>
      <c r="AH1269" s="16"/>
      <c r="AI1269" s="16"/>
      <c r="AJ1269" s="20">
        <v>126390</v>
      </c>
      <c r="AK1269" s="20"/>
      <c r="AL1269" s="26">
        <v>0</v>
      </c>
    </row>
    <row r="1270" spans="1:38" x14ac:dyDescent="0.25">
      <c r="A1270" s="15">
        <v>1262</v>
      </c>
      <c r="B1270" s="16"/>
      <c r="C1270" s="17" t="s">
        <v>1210</v>
      </c>
      <c r="D1270" s="17">
        <v>61299</v>
      </c>
      <c r="E1270" s="18">
        <v>44623.759722222225</v>
      </c>
      <c r="F1270" s="18">
        <v>44659</v>
      </c>
      <c r="G1270" s="19">
        <v>270296</v>
      </c>
      <c r="H1270" s="20"/>
      <c r="I1270" s="20"/>
      <c r="J1270" s="20">
        <v>0</v>
      </c>
      <c r="K1270" s="20">
        <v>0</v>
      </c>
      <c r="L1270" s="20"/>
      <c r="M1270" s="20"/>
      <c r="N1270" s="20">
        <v>0</v>
      </c>
      <c r="O1270" s="20">
        <v>270296</v>
      </c>
      <c r="P1270" s="16" t="s">
        <v>1310</v>
      </c>
      <c r="Q1270" s="19">
        <v>270296</v>
      </c>
      <c r="R1270" s="20"/>
      <c r="S1270" s="20"/>
      <c r="T1270" s="20"/>
      <c r="U1270" s="16">
        <v>0</v>
      </c>
      <c r="V1270" s="20"/>
      <c r="W1270" s="20"/>
      <c r="X1270" s="20"/>
      <c r="Y1270" s="20"/>
      <c r="Z1270" s="20"/>
      <c r="AA1270" s="20"/>
      <c r="AB1270" s="20"/>
      <c r="AC1270" s="16"/>
      <c r="AD1270" s="20"/>
      <c r="AE1270" s="20">
        <v>0</v>
      </c>
      <c r="AF1270" s="20"/>
      <c r="AG1270" s="25">
        <v>270296</v>
      </c>
      <c r="AH1270" s="16"/>
      <c r="AI1270" s="16"/>
      <c r="AJ1270" s="20">
        <v>270296</v>
      </c>
      <c r="AK1270" s="20"/>
      <c r="AL1270" s="26">
        <v>0</v>
      </c>
    </row>
    <row r="1271" spans="1:38" x14ac:dyDescent="0.25">
      <c r="A1271" s="15">
        <v>1263</v>
      </c>
      <c r="B1271" s="16"/>
      <c r="C1271" s="17" t="s">
        <v>1210</v>
      </c>
      <c r="D1271" s="17">
        <v>61388</v>
      </c>
      <c r="E1271" s="18">
        <v>44624.718055555553</v>
      </c>
      <c r="F1271" s="18">
        <v>44659</v>
      </c>
      <c r="G1271" s="19">
        <v>124330</v>
      </c>
      <c r="H1271" s="20"/>
      <c r="I1271" s="20"/>
      <c r="J1271" s="20">
        <v>0</v>
      </c>
      <c r="K1271" s="20">
        <v>0</v>
      </c>
      <c r="L1271" s="20"/>
      <c r="M1271" s="20"/>
      <c r="N1271" s="20">
        <v>0</v>
      </c>
      <c r="O1271" s="20">
        <v>124330</v>
      </c>
      <c r="P1271" s="16" t="s">
        <v>1311</v>
      </c>
      <c r="Q1271" s="19">
        <v>124330</v>
      </c>
      <c r="R1271" s="20"/>
      <c r="S1271" s="20"/>
      <c r="T1271" s="20"/>
      <c r="U1271" s="16">
        <v>0</v>
      </c>
      <c r="V1271" s="20"/>
      <c r="W1271" s="20"/>
      <c r="X1271" s="20"/>
      <c r="Y1271" s="20"/>
      <c r="Z1271" s="20"/>
      <c r="AA1271" s="20"/>
      <c r="AB1271" s="20"/>
      <c r="AC1271" s="16"/>
      <c r="AD1271" s="20"/>
      <c r="AE1271" s="20">
        <v>0</v>
      </c>
      <c r="AF1271" s="20"/>
      <c r="AG1271" s="25">
        <v>124330</v>
      </c>
      <c r="AH1271" s="16"/>
      <c r="AI1271" s="16"/>
      <c r="AJ1271" s="20">
        <v>124330</v>
      </c>
      <c r="AK1271" s="20"/>
      <c r="AL1271" s="26">
        <v>0</v>
      </c>
    </row>
    <row r="1272" spans="1:38" x14ac:dyDescent="0.25">
      <c r="A1272" s="15">
        <v>1264</v>
      </c>
      <c r="B1272" s="16"/>
      <c r="C1272" s="17" t="s">
        <v>1210</v>
      </c>
      <c r="D1272" s="17">
        <v>61406</v>
      </c>
      <c r="E1272" s="18">
        <v>44625.019444444442</v>
      </c>
      <c r="F1272" s="18">
        <v>44659</v>
      </c>
      <c r="G1272" s="19">
        <v>311774</v>
      </c>
      <c r="H1272" s="20"/>
      <c r="I1272" s="20"/>
      <c r="J1272" s="20">
        <v>0</v>
      </c>
      <c r="K1272" s="20">
        <v>0</v>
      </c>
      <c r="L1272" s="20"/>
      <c r="M1272" s="20"/>
      <c r="N1272" s="20">
        <v>0</v>
      </c>
      <c r="O1272" s="20">
        <v>311774</v>
      </c>
      <c r="P1272" s="16" t="s">
        <v>1312</v>
      </c>
      <c r="Q1272" s="19">
        <v>311774</v>
      </c>
      <c r="R1272" s="20"/>
      <c r="S1272" s="20"/>
      <c r="T1272" s="20"/>
      <c r="U1272" s="16">
        <v>0</v>
      </c>
      <c r="V1272" s="20"/>
      <c r="W1272" s="20"/>
      <c r="X1272" s="20"/>
      <c r="Y1272" s="20"/>
      <c r="Z1272" s="20"/>
      <c r="AA1272" s="20"/>
      <c r="AB1272" s="20"/>
      <c r="AC1272" s="16"/>
      <c r="AD1272" s="20"/>
      <c r="AE1272" s="20">
        <v>0</v>
      </c>
      <c r="AF1272" s="20"/>
      <c r="AG1272" s="25">
        <v>311774</v>
      </c>
      <c r="AH1272" s="16"/>
      <c r="AI1272" s="16"/>
      <c r="AJ1272" s="20">
        <v>311774</v>
      </c>
      <c r="AK1272" s="20"/>
      <c r="AL1272" s="26">
        <v>0</v>
      </c>
    </row>
    <row r="1273" spans="1:38" x14ac:dyDescent="0.25">
      <c r="A1273" s="15">
        <v>1265</v>
      </c>
      <c r="B1273" s="16"/>
      <c r="C1273" s="17" t="s">
        <v>1210</v>
      </c>
      <c r="D1273" s="17">
        <v>61435</v>
      </c>
      <c r="E1273" s="18">
        <v>44625.497916666667</v>
      </c>
      <c r="F1273" s="18">
        <v>44659</v>
      </c>
      <c r="G1273" s="19">
        <v>503301</v>
      </c>
      <c r="H1273" s="20"/>
      <c r="I1273" s="20"/>
      <c r="J1273" s="20">
        <v>0</v>
      </c>
      <c r="K1273" s="20">
        <v>0</v>
      </c>
      <c r="L1273" s="20"/>
      <c r="M1273" s="20"/>
      <c r="N1273" s="20">
        <v>0</v>
      </c>
      <c r="O1273" s="20">
        <v>503301</v>
      </c>
      <c r="P1273" s="16" t="s">
        <v>1313</v>
      </c>
      <c r="Q1273" s="19">
        <v>503301</v>
      </c>
      <c r="R1273" s="20"/>
      <c r="S1273" s="20"/>
      <c r="T1273" s="20"/>
      <c r="U1273" s="16">
        <v>0</v>
      </c>
      <c r="V1273" s="20"/>
      <c r="W1273" s="20"/>
      <c r="X1273" s="20"/>
      <c r="Y1273" s="20"/>
      <c r="Z1273" s="20"/>
      <c r="AA1273" s="20"/>
      <c r="AB1273" s="20"/>
      <c r="AC1273" s="16"/>
      <c r="AD1273" s="20"/>
      <c r="AE1273" s="20">
        <v>0</v>
      </c>
      <c r="AF1273" s="20"/>
      <c r="AG1273" s="25">
        <v>503301</v>
      </c>
      <c r="AH1273" s="16"/>
      <c r="AI1273" s="16"/>
      <c r="AJ1273" s="20">
        <v>503301</v>
      </c>
      <c r="AK1273" s="20"/>
      <c r="AL1273" s="26">
        <v>0</v>
      </c>
    </row>
    <row r="1274" spans="1:38" x14ac:dyDescent="0.25">
      <c r="A1274" s="15">
        <v>1266</v>
      </c>
      <c r="B1274" s="16"/>
      <c r="C1274" s="17" t="s">
        <v>1210</v>
      </c>
      <c r="D1274" s="17">
        <v>61449</v>
      </c>
      <c r="E1274" s="18">
        <v>44625.893055555556</v>
      </c>
      <c r="F1274" s="18">
        <v>44659</v>
      </c>
      <c r="G1274" s="19">
        <v>146788</v>
      </c>
      <c r="H1274" s="20"/>
      <c r="I1274" s="20"/>
      <c r="J1274" s="20">
        <v>0</v>
      </c>
      <c r="K1274" s="20">
        <v>0</v>
      </c>
      <c r="L1274" s="20"/>
      <c r="M1274" s="20"/>
      <c r="N1274" s="20">
        <v>0</v>
      </c>
      <c r="O1274" s="20">
        <v>146788</v>
      </c>
      <c r="P1274" s="16" t="s">
        <v>1314</v>
      </c>
      <c r="Q1274" s="19">
        <v>146788</v>
      </c>
      <c r="R1274" s="20"/>
      <c r="S1274" s="20"/>
      <c r="T1274" s="20"/>
      <c r="U1274" s="16">
        <v>0</v>
      </c>
      <c r="V1274" s="20"/>
      <c r="W1274" s="20"/>
      <c r="X1274" s="20"/>
      <c r="Y1274" s="20"/>
      <c r="Z1274" s="20"/>
      <c r="AA1274" s="20"/>
      <c r="AB1274" s="20"/>
      <c r="AC1274" s="16"/>
      <c r="AD1274" s="20"/>
      <c r="AE1274" s="20">
        <v>0</v>
      </c>
      <c r="AF1274" s="20"/>
      <c r="AG1274" s="25">
        <v>146788</v>
      </c>
      <c r="AH1274" s="16"/>
      <c r="AI1274" s="16"/>
      <c r="AJ1274" s="20">
        <v>146788</v>
      </c>
      <c r="AK1274" s="20"/>
      <c r="AL1274" s="26">
        <v>0</v>
      </c>
    </row>
    <row r="1275" spans="1:38" x14ac:dyDescent="0.25">
      <c r="A1275" s="15">
        <v>1267</v>
      </c>
      <c r="B1275" s="16"/>
      <c r="C1275" s="17" t="s">
        <v>1210</v>
      </c>
      <c r="D1275" s="17">
        <v>61452</v>
      </c>
      <c r="E1275" s="18">
        <v>44625.921527777777</v>
      </c>
      <c r="F1275" s="18">
        <v>44659</v>
      </c>
      <c r="G1275" s="19">
        <v>287776</v>
      </c>
      <c r="H1275" s="20"/>
      <c r="I1275" s="20"/>
      <c r="J1275" s="20">
        <v>0</v>
      </c>
      <c r="K1275" s="20">
        <v>0</v>
      </c>
      <c r="L1275" s="20"/>
      <c r="M1275" s="20"/>
      <c r="N1275" s="20">
        <v>0</v>
      </c>
      <c r="O1275" s="20">
        <v>287776</v>
      </c>
      <c r="P1275" s="16" t="s">
        <v>1315</v>
      </c>
      <c r="Q1275" s="19">
        <v>287776</v>
      </c>
      <c r="R1275" s="20"/>
      <c r="S1275" s="20"/>
      <c r="T1275" s="20"/>
      <c r="U1275" s="16">
        <v>0</v>
      </c>
      <c r="V1275" s="20"/>
      <c r="W1275" s="20"/>
      <c r="X1275" s="20"/>
      <c r="Y1275" s="20"/>
      <c r="Z1275" s="20"/>
      <c r="AA1275" s="20"/>
      <c r="AB1275" s="20"/>
      <c r="AC1275" s="16"/>
      <c r="AD1275" s="20"/>
      <c r="AE1275" s="20">
        <v>0</v>
      </c>
      <c r="AF1275" s="20"/>
      <c r="AG1275" s="25">
        <v>287776</v>
      </c>
      <c r="AH1275" s="16"/>
      <c r="AI1275" s="16"/>
      <c r="AJ1275" s="20">
        <v>287776</v>
      </c>
      <c r="AK1275" s="20"/>
      <c r="AL1275" s="26">
        <v>0</v>
      </c>
    </row>
    <row r="1276" spans="1:38" x14ac:dyDescent="0.25">
      <c r="A1276" s="15">
        <v>1268</v>
      </c>
      <c r="B1276" s="16"/>
      <c r="C1276" s="17" t="s">
        <v>1210</v>
      </c>
      <c r="D1276" s="17">
        <v>61462</v>
      </c>
      <c r="E1276" s="18">
        <v>44626.322222222225</v>
      </c>
      <c r="F1276" s="18">
        <v>44659</v>
      </c>
      <c r="G1276" s="19">
        <v>80800</v>
      </c>
      <c r="H1276" s="20"/>
      <c r="I1276" s="20"/>
      <c r="J1276" s="20">
        <v>0</v>
      </c>
      <c r="K1276" s="20">
        <v>0</v>
      </c>
      <c r="L1276" s="20"/>
      <c r="M1276" s="20"/>
      <c r="N1276" s="20">
        <v>0</v>
      </c>
      <c r="O1276" s="20">
        <v>80800</v>
      </c>
      <c r="P1276" s="16" t="s">
        <v>1316</v>
      </c>
      <c r="Q1276" s="19">
        <v>80800</v>
      </c>
      <c r="R1276" s="20"/>
      <c r="S1276" s="20">
        <v>80800</v>
      </c>
      <c r="T1276" s="20"/>
      <c r="U1276" s="16">
        <v>0</v>
      </c>
      <c r="V1276" s="20"/>
      <c r="W1276" s="20"/>
      <c r="X1276" s="20"/>
      <c r="Y1276" s="20"/>
      <c r="Z1276" s="20"/>
      <c r="AA1276" s="20"/>
      <c r="AB1276" s="20"/>
      <c r="AC1276" s="16"/>
      <c r="AD1276" s="20"/>
      <c r="AE1276" s="20"/>
      <c r="AF1276" s="20"/>
      <c r="AG1276" s="25">
        <v>0</v>
      </c>
      <c r="AH1276" s="16"/>
      <c r="AI1276" s="16"/>
      <c r="AJ1276" s="20"/>
      <c r="AK1276" s="20"/>
      <c r="AL1276" s="26">
        <v>0</v>
      </c>
    </row>
    <row r="1277" spans="1:38" x14ac:dyDescent="0.25">
      <c r="A1277" s="15">
        <v>1269</v>
      </c>
      <c r="B1277" s="16"/>
      <c r="C1277" s="17" t="s">
        <v>1210</v>
      </c>
      <c r="D1277" s="17">
        <v>61524</v>
      </c>
      <c r="E1277" s="18">
        <v>44627.415972222225</v>
      </c>
      <c r="F1277" s="18">
        <v>44659</v>
      </c>
      <c r="G1277" s="19">
        <v>65600</v>
      </c>
      <c r="H1277" s="20"/>
      <c r="I1277" s="20"/>
      <c r="J1277" s="20">
        <v>0</v>
      </c>
      <c r="K1277" s="20">
        <v>0</v>
      </c>
      <c r="L1277" s="20"/>
      <c r="M1277" s="20"/>
      <c r="N1277" s="20">
        <v>0</v>
      </c>
      <c r="O1277" s="20">
        <v>65600</v>
      </c>
      <c r="P1277" s="16" t="s">
        <v>1317</v>
      </c>
      <c r="Q1277" s="19">
        <v>65600</v>
      </c>
      <c r="R1277" s="20"/>
      <c r="S1277" s="20"/>
      <c r="T1277" s="20"/>
      <c r="U1277" s="16">
        <v>0</v>
      </c>
      <c r="V1277" s="20"/>
      <c r="W1277" s="20"/>
      <c r="X1277" s="20"/>
      <c r="Y1277" s="20"/>
      <c r="Z1277" s="20"/>
      <c r="AA1277" s="20"/>
      <c r="AB1277" s="20"/>
      <c r="AC1277" s="16"/>
      <c r="AD1277" s="20"/>
      <c r="AE1277" s="20">
        <v>0</v>
      </c>
      <c r="AF1277" s="20"/>
      <c r="AG1277" s="25">
        <v>65600</v>
      </c>
      <c r="AH1277" s="16"/>
      <c r="AI1277" s="16"/>
      <c r="AJ1277" s="20">
        <v>65600</v>
      </c>
      <c r="AK1277" s="20"/>
      <c r="AL1277" s="26">
        <v>0</v>
      </c>
    </row>
    <row r="1278" spans="1:38" x14ac:dyDescent="0.25">
      <c r="A1278" s="15">
        <v>1270</v>
      </c>
      <c r="B1278" s="16"/>
      <c r="C1278" s="17" t="s">
        <v>1210</v>
      </c>
      <c r="D1278" s="17">
        <v>61645</v>
      </c>
      <c r="E1278" s="18">
        <v>44628.68472222222</v>
      </c>
      <c r="F1278" s="18">
        <v>44659</v>
      </c>
      <c r="G1278" s="19">
        <v>4809814</v>
      </c>
      <c r="H1278" s="20"/>
      <c r="I1278" s="20"/>
      <c r="J1278" s="20">
        <v>0</v>
      </c>
      <c r="K1278" s="20">
        <v>0</v>
      </c>
      <c r="L1278" s="20"/>
      <c r="M1278" s="20"/>
      <c r="N1278" s="20">
        <v>0</v>
      </c>
      <c r="O1278" s="20">
        <v>4809814</v>
      </c>
      <c r="P1278" s="16" t="s">
        <v>1318</v>
      </c>
      <c r="Q1278" s="19">
        <v>4809814</v>
      </c>
      <c r="R1278" s="20"/>
      <c r="S1278" s="20">
        <v>4809814</v>
      </c>
      <c r="T1278" s="20"/>
      <c r="U1278" s="16">
        <v>0</v>
      </c>
      <c r="V1278" s="20"/>
      <c r="W1278" s="20"/>
      <c r="X1278" s="20"/>
      <c r="Y1278" s="20"/>
      <c r="Z1278" s="20"/>
      <c r="AA1278" s="20"/>
      <c r="AB1278" s="20"/>
      <c r="AC1278" s="16"/>
      <c r="AD1278" s="20"/>
      <c r="AE1278" s="20"/>
      <c r="AF1278" s="20"/>
      <c r="AG1278" s="25">
        <v>0</v>
      </c>
      <c r="AH1278" s="16"/>
      <c r="AI1278" s="16"/>
      <c r="AJ1278" s="20"/>
      <c r="AK1278" s="20"/>
      <c r="AL1278" s="26">
        <v>0</v>
      </c>
    </row>
    <row r="1279" spans="1:38" x14ac:dyDescent="0.25">
      <c r="A1279" s="15">
        <v>1271</v>
      </c>
      <c r="B1279" s="16"/>
      <c r="C1279" s="17" t="s">
        <v>1210</v>
      </c>
      <c r="D1279" s="17">
        <v>61658</v>
      </c>
      <c r="E1279" s="18">
        <v>44628.774305555555</v>
      </c>
      <c r="F1279" s="18">
        <v>44659</v>
      </c>
      <c r="G1279" s="19">
        <v>74670</v>
      </c>
      <c r="H1279" s="20"/>
      <c r="I1279" s="20"/>
      <c r="J1279" s="20">
        <v>0</v>
      </c>
      <c r="K1279" s="20">
        <v>0</v>
      </c>
      <c r="L1279" s="20"/>
      <c r="M1279" s="20"/>
      <c r="N1279" s="20">
        <v>0</v>
      </c>
      <c r="O1279" s="20">
        <v>74670</v>
      </c>
      <c r="P1279" s="16" t="s">
        <v>1319</v>
      </c>
      <c r="Q1279" s="19">
        <v>74670</v>
      </c>
      <c r="R1279" s="20"/>
      <c r="S1279" s="20">
        <v>74670</v>
      </c>
      <c r="T1279" s="20"/>
      <c r="U1279" s="16">
        <v>0</v>
      </c>
      <c r="V1279" s="20"/>
      <c r="W1279" s="20"/>
      <c r="X1279" s="20"/>
      <c r="Y1279" s="20"/>
      <c r="Z1279" s="20"/>
      <c r="AA1279" s="20"/>
      <c r="AB1279" s="20"/>
      <c r="AC1279" s="16"/>
      <c r="AD1279" s="20"/>
      <c r="AE1279" s="20"/>
      <c r="AF1279" s="20"/>
      <c r="AG1279" s="25">
        <v>0</v>
      </c>
      <c r="AH1279" s="16"/>
      <c r="AI1279" s="16"/>
      <c r="AJ1279" s="20"/>
      <c r="AK1279" s="20"/>
      <c r="AL1279" s="26">
        <v>0</v>
      </c>
    </row>
    <row r="1280" spans="1:38" x14ac:dyDescent="0.25">
      <c r="A1280" s="15">
        <v>1272</v>
      </c>
      <c r="B1280" s="16"/>
      <c r="C1280" s="17" t="s">
        <v>1210</v>
      </c>
      <c r="D1280" s="17">
        <v>61659</v>
      </c>
      <c r="E1280" s="18">
        <v>44628.780555555553</v>
      </c>
      <c r="F1280" s="18">
        <v>44659</v>
      </c>
      <c r="G1280" s="19">
        <v>80066</v>
      </c>
      <c r="H1280" s="20"/>
      <c r="I1280" s="20"/>
      <c r="J1280" s="20">
        <v>0</v>
      </c>
      <c r="K1280" s="20">
        <v>0</v>
      </c>
      <c r="L1280" s="20"/>
      <c r="M1280" s="20"/>
      <c r="N1280" s="20">
        <v>0</v>
      </c>
      <c r="O1280" s="20">
        <v>80066</v>
      </c>
      <c r="P1280" s="16" t="s">
        <v>1320</v>
      </c>
      <c r="Q1280" s="19">
        <v>80066</v>
      </c>
      <c r="R1280" s="20"/>
      <c r="S1280" s="20"/>
      <c r="T1280" s="20"/>
      <c r="U1280" s="16">
        <v>0</v>
      </c>
      <c r="V1280" s="20"/>
      <c r="W1280" s="20"/>
      <c r="X1280" s="20"/>
      <c r="Y1280" s="20"/>
      <c r="Z1280" s="20"/>
      <c r="AA1280" s="20"/>
      <c r="AB1280" s="20"/>
      <c r="AC1280" s="16"/>
      <c r="AD1280" s="20"/>
      <c r="AE1280" s="20">
        <v>0</v>
      </c>
      <c r="AF1280" s="20"/>
      <c r="AG1280" s="25">
        <v>80066</v>
      </c>
      <c r="AH1280" s="16"/>
      <c r="AI1280" s="16"/>
      <c r="AJ1280" s="20">
        <v>80066</v>
      </c>
      <c r="AK1280" s="20"/>
      <c r="AL1280" s="26">
        <v>0</v>
      </c>
    </row>
    <row r="1281" spans="1:38" x14ac:dyDescent="0.25">
      <c r="A1281" s="15">
        <v>1273</v>
      </c>
      <c r="B1281" s="16"/>
      <c r="C1281" s="17" t="s">
        <v>1210</v>
      </c>
      <c r="D1281" s="17">
        <v>61682</v>
      </c>
      <c r="E1281" s="18">
        <v>44629.435416666667</v>
      </c>
      <c r="F1281" s="18">
        <v>44659</v>
      </c>
      <c r="G1281" s="19">
        <v>72567</v>
      </c>
      <c r="H1281" s="20"/>
      <c r="I1281" s="20"/>
      <c r="J1281" s="20">
        <v>0</v>
      </c>
      <c r="K1281" s="20">
        <v>0</v>
      </c>
      <c r="L1281" s="20"/>
      <c r="M1281" s="20"/>
      <c r="N1281" s="20">
        <v>0</v>
      </c>
      <c r="O1281" s="20">
        <v>72567</v>
      </c>
      <c r="P1281" s="16" t="s">
        <v>1321</v>
      </c>
      <c r="Q1281" s="19">
        <v>72567</v>
      </c>
      <c r="R1281" s="20"/>
      <c r="S1281" s="20"/>
      <c r="T1281" s="20"/>
      <c r="U1281" s="16">
        <v>0</v>
      </c>
      <c r="V1281" s="20"/>
      <c r="W1281" s="20"/>
      <c r="X1281" s="20"/>
      <c r="Y1281" s="20"/>
      <c r="Z1281" s="20"/>
      <c r="AA1281" s="20"/>
      <c r="AB1281" s="20"/>
      <c r="AC1281" s="16"/>
      <c r="AD1281" s="20"/>
      <c r="AE1281" s="20">
        <v>0</v>
      </c>
      <c r="AF1281" s="20"/>
      <c r="AG1281" s="25">
        <v>72567</v>
      </c>
      <c r="AH1281" s="16"/>
      <c r="AI1281" s="16"/>
      <c r="AJ1281" s="20">
        <v>72567</v>
      </c>
      <c r="AK1281" s="20"/>
      <c r="AL1281" s="26">
        <v>0</v>
      </c>
    </row>
    <row r="1282" spans="1:38" x14ac:dyDescent="0.25">
      <c r="A1282" s="15">
        <v>1274</v>
      </c>
      <c r="B1282" s="16"/>
      <c r="C1282" s="17" t="s">
        <v>1210</v>
      </c>
      <c r="D1282" s="17">
        <v>61724</v>
      </c>
      <c r="E1282" s="18">
        <v>44629.70416666667</v>
      </c>
      <c r="F1282" s="18">
        <v>44659</v>
      </c>
      <c r="G1282" s="19">
        <v>217500</v>
      </c>
      <c r="H1282" s="20"/>
      <c r="I1282" s="20"/>
      <c r="J1282" s="20">
        <v>0</v>
      </c>
      <c r="K1282" s="20">
        <v>0</v>
      </c>
      <c r="L1282" s="20"/>
      <c r="M1282" s="20"/>
      <c r="N1282" s="20">
        <v>0</v>
      </c>
      <c r="O1282" s="20">
        <v>217500</v>
      </c>
      <c r="P1282" s="16" t="s">
        <v>1322</v>
      </c>
      <c r="Q1282" s="19">
        <v>217500</v>
      </c>
      <c r="R1282" s="20"/>
      <c r="S1282" s="20"/>
      <c r="T1282" s="20"/>
      <c r="U1282" s="16">
        <v>0</v>
      </c>
      <c r="V1282" s="20"/>
      <c r="W1282" s="20"/>
      <c r="X1282" s="20"/>
      <c r="Y1282" s="20"/>
      <c r="Z1282" s="20"/>
      <c r="AA1282" s="20"/>
      <c r="AB1282" s="20"/>
      <c r="AC1282" s="16"/>
      <c r="AD1282" s="20"/>
      <c r="AE1282" s="20">
        <v>0</v>
      </c>
      <c r="AF1282" s="20"/>
      <c r="AG1282" s="25">
        <v>217500</v>
      </c>
      <c r="AH1282" s="16"/>
      <c r="AI1282" s="16"/>
      <c r="AJ1282" s="20">
        <v>217500</v>
      </c>
      <c r="AK1282" s="20"/>
      <c r="AL1282" s="26">
        <v>0</v>
      </c>
    </row>
    <row r="1283" spans="1:38" x14ac:dyDescent="0.25">
      <c r="A1283" s="15">
        <v>1275</v>
      </c>
      <c r="B1283" s="16"/>
      <c r="C1283" s="17" t="s">
        <v>1210</v>
      </c>
      <c r="D1283" s="17">
        <v>61748</v>
      </c>
      <c r="E1283" s="18">
        <v>44629.955555555556</v>
      </c>
      <c r="F1283" s="18">
        <v>44659</v>
      </c>
      <c r="G1283" s="19">
        <v>169824</v>
      </c>
      <c r="H1283" s="20"/>
      <c r="I1283" s="20"/>
      <c r="J1283" s="20">
        <v>0</v>
      </c>
      <c r="K1283" s="20">
        <v>0</v>
      </c>
      <c r="L1283" s="20"/>
      <c r="M1283" s="20"/>
      <c r="N1283" s="20">
        <v>0</v>
      </c>
      <c r="O1283" s="20">
        <v>169824</v>
      </c>
      <c r="P1283" s="16" t="s">
        <v>1323</v>
      </c>
      <c r="Q1283" s="19">
        <v>169824</v>
      </c>
      <c r="R1283" s="20"/>
      <c r="S1283" s="20"/>
      <c r="T1283" s="20"/>
      <c r="U1283" s="16">
        <v>0</v>
      </c>
      <c r="V1283" s="20"/>
      <c r="W1283" s="20"/>
      <c r="X1283" s="20"/>
      <c r="Y1283" s="20"/>
      <c r="Z1283" s="20"/>
      <c r="AA1283" s="20"/>
      <c r="AB1283" s="20"/>
      <c r="AC1283" s="16"/>
      <c r="AD1283" s="20"/>
      <c r="AE1283" s="20">
        <v>0</v>
      </c>
      <c r="AF1283" s="20"/>
      <c r="AG1283" s="25">
        <v>169824</v>
      </c>
      <c r="AH1283" s="16"/>
      <c r="AI1283" s="16"/>
      <c r="AJ1283" s="20">
        <v>169824</v>
      </c>
      <c r="AK1283" s="20"/>
      <c r="AL1283" s="26">
        <v>0</v>
      </c>
    </row>
    <row r="1284" spans="1:38" x14ac:dyDescent="0.25">
      <c r="A1284" s="15">
        <v>1276</v>
      </c>
      <c r="B1284" s="16"/>
      <c r="C1284" s="17" t="s">
        <v>1210</v>
      </c>
      <c r="D1284" s="17">
        <v>61752</v>
      </c>
      <c r="E1284" s="18">
        <v>44630.134722222225</v>
      </c>
      <c r="F1284" s="18">
        <v>44659</v>
      </c>
      <c r="G1284" s="19">
        <v>119805</v>
      </c>
      <c r="H1284" s="20"/>
      <c r="I1284" s="20"/>
      <c r="J1284" s="20">
        <v>0</v>
      </c>
      <c r="K1284" s="20">
        <v>0</v>
      </c>
      <c r="L1284" s="20"/>
      <c r="M1284" s="20"/>
      <c r="N1284" s="20">
        <v>0</v>
      </c>
      <c r="O1284" s="20">
        <v>119805</v>
      </c>
      <c r="P1284" s="16" t="s">
        <v>1324</v>
      </c>
      <c r="Q1284" s="19">
        <v>119805</v>
      </c>
      <c r="R1284" s="20"/>
      <c r="S1284" s="20"/>
      <c r="T1284" s="20"/>
      <c r="U1284" s="16">
        <v>0</v>
      </c>
      <c r="V1284" s="20"/>
      <c r="W1284" s="20"/>
      <c r="X1284" s="20"/>
      <c r="Y1284" s="20"/>
      <c r="Z1284" s="20"/>
      <c r="AA1284" s="20"/>
      <c r="AB1284" s="20"/>
      <c r="AC1284" s="16"/>
      <c r="AD1284" s="20"/>
      <c r="AE1284" s="20">
        <v>0</v>
      </c>
      <c r="AF1284" s="20"/>
      <c r="AG1284" s="25">
        <v>119805</v>
      </c>
      <c r="AH1284" s="16"/>
      <c r="AI1284" s="16"/>
      <c r="AJ1284" s="20">
        <v>119805</v>
      </c>
      <c r="AK1284" s="20"/>
      <c r="AL1284" s="26">
        <v>0</v>
      </c>
    </row>
    <row r="1285" spans="1:38" x14ac:dyDescent="0.25">
      <c r="A1285" s="15">
        <v>1277</v>
      </c>
      <c r="B1285" s="16"/>
      <c r="C1285" s="17" t="s">
        <v>1210</v>
      </c>
      <c r="D1285" s="17">
        <v>61803</v>
      </c>
      <c r="E1285" s="18">
        <v>44630.634722222225</v>
      </c>
      <c r="F1285" s="18">
        <v>44659</v>
      </c>
      <c r="G1285" s="19">
        <v>71763</v>
      </c>
      <c r="H1285" s="20"/>
      <c r="I1285" s="20"/>
      <c r="J1285" s="20">
        <v>0</v>
      </c>
      <c r="K1285" s="20">
        <v>0</v>
      </c>
      <c r="L1285" s="20"/>
      <c r="M1285" s="20"/>
      <c r="N1285" s="20">
        <v>0</v>
      </c>
      <c r="O1285" s="20">
        <v>71763</v>
      </c>
      <c r="P1285" s="16" t="s">
        <v>1325</v>
      </c>
      <c r="Q1285" s="19">
        <v>71763</v>
      </c>
      <c r="R1285" s="20"/>
      <c r="S1285" s="20"/>
      <c r="T1285" s="20"/>
      <c r="U1285" s="16">
        <v>0</v>
      </c>
      <c r="V1285" s="20"/>
      <c r="W1285" s="20"/>
      <c r="X1285" s="20"/>
      <c r="Y1285" s="20"/>
      <c r="Z1285" s="20"/>
      <c r="AA1285" s="20"/>
      <c r="AB1285" s="20"/>
      <c r="AC1285" s="16"/>
      <c r="AD1285" s="20"/>
      <c r="AE1285" s="20">
        <v>0</v>
      </c>
      <c r="AF1285" s="20"/>
      <c r="AG1285" s="25">
        <v>71763</v>
      </c>
      <c r="AH1285" s="16"/>
      <c r="AI1285" s="16"/>
      <c r="AJ1285" s="20">
        <v>71763</v>
      </c>
      <c r="AK1285" s="20"/>
      <c r="AL1285" s="26">
        <v>0</v>
      </c>
    </row>
    <row r="1286" spans="1:38" x14ac:dyDescent="0.25">
      <c r="A1286" s="15">
        <v>1278</v>
      </c>
      <c r="B1286" s="16"/>
      <c r="C1286" s="17" t="s">
        <v>1210</v>
      </c>
      <c r="D1286" s="17">
        <v>61819</v>
      </c>
      <c r="E1286" s="18">
        <v>44630.711111111108</v>
      </c>
      <c r="F1286" s="18">
        <v>44659</v>
      </c>
      <c r="G1286" s="19">
        <v>917170</v>
      </c>
      <c r="H1286" s="20"/>
      <c r="I1286" s="20"/>
      <c r="J1286" s="20">
        <v>0</v>
      </c>
      <c r="K1286" s="20">
        <v>0</v>
      </c>
      <c r="L1286" s="20"/>
      <c r="M1286" s="20"/>
      <c r="N1286" s="20">
        <v>0</v>
      </c>
      <c r="O1286" s="20">
        <v>917170</v>
      </c>
      <c r="P1286" s="16" t="s">
        <v>1326</v>
      </c>
      <c r="Q1286" s="19">
        <v>917170</v>
      </c>
      <c r="R1286" s="20"/>
      <c r="S1286" s="20"/>
      <c r="T1286" s="20"/>
      <c r="U1286" s="16">
        <v>0</v>
      </c>
      <c r="V1286" s="20"/>
      <c r="W1286" s="20"/>
      <c r="X1286" s="20"/>
      <c r="Y1286" s="20"/>
      <c r="Z1286" s="20"/>
      <c r="AA1286" s="20"/>
      <c r="AB1286" s="20"/>
      <c r="AC1286" s="16"/>
      <c r="AD1286" s="20"/>
      <c r="AE1286" s="20">
        <v>0</v>
      </c>
      <c r="AF1286" s="20"/>
      <c r="AG1286" s="25">
        <v>917170</v>
      </c>
      <c r="AH1286" s="16"/>
      <c r="AI1286" s="16"/>
      <c r="AJ1286" s="20">
        <v>917170</v>
      </c>
      <c r="AK1286" s="20"/>
      <c r="AL1286" s="26">
        <v>0</v>
      </c>
    </row>
    <row r="1287" spans="1:38" x14ac:dyDescent="0.25">
      <c r="A1287" s="15">
        <v>1279</v>
      </c>
      <c r="B1287" s="16"/>
      <c r="C1287" s="17" t="s">
        <v>1210</v>
      </c>
      <c r="D1287" s="17">
        <v>61830</v>
      </c>
      <c r="E1287" s="18">
        <v>44631.000694444447</v>
      </c>
      <c r="F1287" s="18">
        <v>44659</v>
      </c>
      <c r="G1287" s="19">
        <v>70949</v>
      </c>
      <c r="H1287" s="20"/>
      <c r="I1287" s="20"/>
      <c r="J1287" s="20">
        <v>0</v>
      </c>
      <c r="K1287" s="20">
        <v>0</v>
      </c>
      <c r="L1287" s="20"/>
      <c r="M1287" s="20"/>
      <c r="N1287" s="20">
        <v>0</v>
      </c>
      <c r="O1287" s="20">
        <v>70949</v>
      </c>
      <c r="P1287" s="16" t="s">
        <v>1327</v>
      </c>
      <c r="Q1287" s="19">
        <v>70949</v>
      </c>
      <c r="R1287" s="20"/>
      <c r="S1287" s="20"/>
      <c r="T1287" s="20"/>
      <c r="U1287" s="16">
        <v>0</v>
      </c>
      <c r="V1287" s="20"/>
      <c r="W1287" s="20"/>
      <c r="X1287" s="20"/>
      <c r="Y1287" s="20"/>
      <c r="Z1287" s="20"/>
      <c r="AA1287" s="20"/>
      <c r="AB1287" s="20"/>
      <c r="AC1287" s="16"/>
      <c r="AD1287" s="20"/>
      <c r="AE1287" s="20">
        <v>0</v>
      </c>
      <c r="AF1287" s="20"/>
      <c r="AG1287" s="25">
        <v>70949</v>
      </c>
      <c r="AH1287" s="16"/>
      <c r="AI1287" s="16"/>
      <c r="AJ1287" s="20">
        <v>70949</v>
      </c>
      <c r="AK1287" s="20"/>
      <c r="AL1287" s="26">
        <v>0</v>
      </c>
    </row>
    <row r="1288" spans="1:38" x14ac:dyDescent="0.25">
      <c r="A1288" s="15">
        <v>1280</v>
      </c>
      <c r="B1288" s="16"/>
      <c r="C1288" s="17" t="s">
        <v>1210</v>
      </c>
      <c r="D1288" s="17">
        <v>61859</v>
      </c>
      <c r="E1288" s="18">
        <v>44631.453472222223</v>
      </c>
      <c r="F1288" s="18">
        <v>44659</v>
      </c>
      <c r="G1288" s="19">
        <v>46493</v>
      </c>
      <c r="H1288" s="20"/>
      <c r="I1288" s="20"/>
      <c r="J1288" s="20">
        <v>0</v>
      </c>
      <c r="K1288" s="20">
        <v>0</v>
      </c>
      <c r="L1288" s="20"/>
      <c r="M1288" s="20"/>
      <c r="N1288" s="20">
        <v>0</v>
      </c>
      <c r="O1288" s="20">
        <v>46493</v>
      </c>
      <c r="P1288" s="16" t="s">
        <v>1328</v>
      </c>
      <c r="Q1288" s="19">
        <v>46493</v>
      </c>
      <c r="R1288" s="20"/>
      <c r="S1288" s="20"/>
      <c r="T1288" s="20"/>
      <c r="U1288" s="16">
        <v>0</v>
      </c>
      <c r="V1288" s="20"/>
      <c r="W1288" s="20"/>
      <c r="X1288" s="20"/>
      <c r="Y1288" s="20"/>
      <c r="Z1288" s="20"/>
      <c r="AA1288" s="20"/>
      <c r="AB1288" s="20"/>
      <c r="AC1288" s="16"/>
      <c r="AD1288" s="20"/>
      <c r="AE1288" s="20">
        <v>0</v>
      </c>
      <c r="AF1288" s="20"/>
      <c r="AG1288" s="25">
        <v>46493</v>
      </c>
      <c r="AH1288" s="16"/>
      <c r="AI1288" s="16"/>
      <c r="AJ1288" s="20">
        <v>46493</v>
      </c>
      <c r="AK1288" s="20"/>
      <c r="AL1288" s="26">
        <v>0</v>
      </c>
    </row>
    <row r="1289" spans="1:38" x14ac:dyDescent="0.25">
      <c r="A1289" s="15">
        <v>1281</v>
      </c>
      <c r="B1289" s="16"/>
      <c r="C1289" s="17" t="s">
        <v>1210</v>
      </c>
      <c r="D1289" s="17">
        <v>61862</v>
      </c>
      <c r="E1289" s="18">
        <v>44631.494444444441</v>
      </c>
      <c r="F1289" s="18">
        <v>44659</v>
      </c>
      <c r="G1289" s="19">
        <v>72093</v>
      </c>
      <c r="H1289" s="20"/>
      <c r="I1289" s="20"/>
      <c r="J1289" s="20">
        <v>0</v>
      </c>
      <c r="K1289" s="20">
        <v>0</v>
      </c>
      <c r="L1289" s="20"/>
      <c r="M1289" s="20"/>
      <c r="N1289" s="20">
        <v>0</v>
      </c>
      <c r="O1289" s="20">
        <v>72093</v>
      </c>
      <c r="P1289" s="16" t="s">
        <v>1329</v>
      </c>
      <c r="Q1289" s="19">
        <v>72093</v>
      </c>
      <c r="R1289" s="20"/>
      <c r="S1289" s="20"/>
      <c r="T1289" s="20"/>
      <c r="U1289" s="16">
        <v>0</v>
      </c>
      <c r="V1289" s="20"/>
      <c r="W1289" s="20"/>
      <c r="X1289" s="20"/>
      <c r="Y1289" s="20"/>
      <c r="Z1289" s="20"/>
      <c r="AA1289" s="20"/>
      <c r="AB1289" s="20"/>
      <c r="AC1289" s="16"/>
      <c r="AD1289" s="20"/>
      <c r="AE1289" s="20">
        <v>0</v>
      </c>
      <c r="AF1289" s="20"/>
      <c r="AG1289" s="25">
        <v>72093</v>
      </c>
      <c r="AH1289" s="16"/>
      <c r="AI1289" s="16"/>
      <c r="AJ1289" s="20">
        <v>72093</v>
      </c>
      <c r="AK1289" s="20"/>
      <c r="AL1289" s="26">
        <v>0</v>
      </c>
    </row>
    <row r="1290" spans="1:38" x14ac:dyDescent="0.25">
      <c r="A1290" s="15">
        <v>1282</v>
      </c>
      <c r="B1290" s="16"/>
      <c r="C1290" s="17" t="s">
        <v>1210</v>
      </c>
      <c r="D1290" s="17">
        <v>61903</v>
      </c>
      <c r="E1290" s="18">
        <v>44631.834722222222</v>
      </c>
      <c r="F1290" s="18">
        <v>44659</v>
      </c>
      <c r="G1290" s="19">
        <v>65600</v>
      </c>
      <c r="H1290" s="20"/>
      <c r="I1290" s="20"/>
      <c r="J1290" s="20">
        <v>0</v>
      </c>
      <c r="K1290" s="20">
        <v>0</v>
      </c>
      <c r="L1290" s="20"/>
      <c r="M1290" s="20"/>
      <c r="N1290" s="20">
        <v>0</v>
      </c>
      <c r="O1290" s="20">
        <v>65600</v>
      </c>
      <c r="P1290" s="16" t="s">
        <v>1330</v>
      </c>
      <c r="Q1290" s="19">
        <v>65600</v>
      </c>
      <c r="R1290" s="20"/>
      <c r="S1290" s="20"/>
      <c r="T1290" s="20"/>
      <c r="U1290" s="16">
        <v>0</v>
      </c>
      <c r="V1290" s="20"/>
      <c r="W1290" s="20"/>
      <c r="X1290" s="20"/>
      <c r="Y1290" s="20"/>
      <c r="Z1290" s="20"/>
      <c r="AA1290" s="20"/>
      <c r="AB1290" s="20"/>
      <c r="AC1290" s="16"/>
      <c r="AD1290" s="20"/>
      <c r="AE1290" s="20">
        <v>0</v>
      </c>
      <c r="AF1290" s="20"/>
      <c r="AG1290" s="25">
        <v>65600</v>
      </c>
      <c r="AH1290" s="16"/>
      <c r="AI1290" s="16"/>
      <c r="AJ1290" s="20">
        <v>65600</v>
      </c>
      <c r="AK1290" s="20"/>
      <c r="AL1290" s="26">
        <v>0</v>
      </c>
    </row>
    <row r="1291" spans="1:38" x14ac:dyDescent="0.25">
      <c r="A1291" s="15">
        <v>1283</v>
      </c>
      <c r="B1291" s="16"/>
      <c r="C1291" s="17" t="s">
        <v>1210</v>
      </c>
      <c r="D1291" s="17">
        <v>61905</v>
      </c>
      <c r="E1291" s="18">
        <v>44631.877083333333</v>
      </c>
      <c r="F1291" s="18">
        <v>44659</v>
      </c>
      <c r="G1291" s="19">
        <v>168316</v>
      </c>
      <c r="H1291" s="20"/>
      <c r="I1291" s="20"/>
      <c r="J1291" s="20">
        <v>0</v>
      </c>
      <c r="K1291" s="20">
        <v>0</v>
      </c>
      <c r="L1291" s="20"/>
      <c r="M1291" s="20"/>
      <c r="N1291" s="20">
        <v>0</v>
      </c>
      <c r="O1291" s="20">
        <v>168316</v>
      </c>
      <c r="P1291" s="16" t="s">
        <v>1331</v>
      </c>
      <c r="Q1291" s="19">
        <v>168316</v>
      </c>
      <c r="R1291" s="20"/>
      <c r="S1291" s="20"/>
      <c r="T1291" s="20"/>
      <c r="U1291" s="16">
        <v>0</v>
      </c>
      <c r="V1291" s="20"/>
      <c r="W1291" s="20"/>
      <c r="X1291" s="20"/>
      <c r="Y1291" s="20"/>
      <c r="Z1291" s="20"/>
      <c r="AA1291" s="20"/>
      <c r="AB1291" s="20"/>
      <c r="AC1291" s="16"/>
      <c r="AD1291" s="20"/>
      <c r="AE1291" s="20">
        <v>0</v>
      </c>
      <c r="AF1291" s="20"/>
      <c r="AG1291" s="25">
        <v>168316</v>
      </c>
      <c r="AH1291" s="16"/>
      <c r="AI1291" s="16"/>
      <c r="AJ1291" s="20">
        <v>168316</v>
      </c>
      <c r="AK1291" s="20"/>
      <c r="AL1291" s="26">
        <v>0</v>
      </c>
    </row>
    <row r="1292" spans="1:38" x14ac:dyDescent="0.25">
      <c r="A1292" s="15">
        <v>1284</v>
      </c>
      <c r="B1292" s="16"/>
      <c r="C1292" s="17" t="s">
        <v>1210</v>
      </c>
      <c r="D1292" s="17">
        <v>61912</v>
      </c>
      <c r="E1292" s="18">
        <v>44631.988194444442</v>
      </c>
      <c r="F1292" s="18">
        <v>44659</v>
      </c>
      <c r="G1292" s="19">
        <v>130720</v>
      </c>
      <c r="H1292" s="20"/>
      <c r="I1292" s="20"/>
      <c r="J1292" s="20">
        <v>0</v>
      </c>
      <c r="K1292" s="20">
        <v>0</v>
      </c>
      <c r="L1292" s="20"/>
      <c r="M1292" s="20"/>
      <c r="N1292" s="20">
        <v>0</v>
      </c>
      <c r="O1292" s="20">
        <v>130720</v>
      </c>
      <c r="P1292" s="16" t="s">
        <v>1332</v>
      </c>
      <c r="Q1292" s="19">
        <v>130720</v>
      </c>
      <c r="R1292" s="20"/>
      <c r="S1292" s="20"/>
      <c r="T1292" s="20"/>
      <c r="U1292" s="16">
        <v>0</v>
      </c>
      <c r="V1292" s="20"/>
      <c r="W1292" s="20"/>
      <c r="X1292" s="20"/>
      <c r="Y1292" s="20"/>
      <c r="Z1292" s="20"/>
      <c r="AA1292" s="20"/>
      <c r="AB1292" s="20"/>
      <c r="AC1292" s="16"/>
      <c r="AD1292" s="20"/>
      <c r="AE1292" s="20">
        <v>0</v>
      </c>
      <c r="AF1292" s="20"/>
      <c r="AG1292" s="25">
        <v>130720</v>
      </c>
      <c r="AH1292" s="16"/>
      <c r="AI1292" s="16"/>
      <c r="AJ1292" s="20">
        <v>130720</v>
      </c>
      <c r="AK1292" s="20"/>
      <c r="AL1292" s="26">
        <v>0</v>
      </c>
    </row>
    <row r="1293" spans="1:38" x14ac:dyDescent="0.25">
      <c r="A1293" s="15">
        <v>1285</v>
      </c>
      <c r="B1293" s="16"/>
      <c r="C1293" s="17" t="s">
        <v>1210</v>
      </c>
      <c r="D1293" s="17">
        <v>61929</v>
      </c>
      <c r="E1293" s="18">
        <v>44632.38958333333</v>
      </c>
      <c r="F1293" s="18">
        <v>44659</v>
      </c>
      <c r="G1293" s="19">
        <v>1206700</v>
      </c>
      <c r="H1293" s="20"/>
      <c r="I1293" s="20"/>
      <c r="J1293" s="20">
        <v>0</v>
      </c>
      <c r="K1293" s="20">
        <v>0</v>
      </c>
      <c r="L1293" s="20"/>
      <c r="M1293" s="20"/>
      <c r="N1293" s="20">
        <v>0</v>
      </c>
      <c r="O1293" s="20">
        <v>1206700</v>
      </c>
      <c r="P1293" s="16" t="s">
        <v>1333</v>
      </c>
      <c r="Q1293" s="19">
        <v>1206700</v>
      </c>
      <c r="R1293" s="20"/>
      <c r="S1293" s="20"/>
      <c r="T1293" s="20"/>
      <c r="U1293" s="16">
        <v>0</v>
      </c>
      <c r="V1293" s="20"/>
      <c r="W1293" s="20"/>
      <c r="X1293" s="20"/>
      <c r="Y1293" s="20"/>
      <c r="Z1293" s="20"/>
      <c r="AA1293" s="20"/>
      <c r="AB1293" s="20"/>
      <c r="AC1293" s="16"/>
      <c r="AD1293" s="20"/>
      <c r="AE1293" s="20">
        <v>0</v>
      </c>
      <c r="AF1293" s="20"/>
      <c r="AG1293" s="25">
        <v>1206700</v>
      </c>
      <c r="AH1293" s="16"/>
      <c r="AI1293" s="16"/>
      <c r="AJ1293" s="20">
        <v>1206700</v>
      </c>
      <c r="AK1293" s="20"/>
      <c r="AL1293" s="26">
        <v>0</v>
      </c>
    </row>
    <row r="1294" spans="1:38" x14ac:dyDescent="0.25">
      <c r="A1294" s="15">
        <v>1286</v>
      </c>
      <c r="B1294" s="16"/>
      <c r="C1294" s="17" t="s">
        <v>1210</v>
      </c>
      <c r="D1294" s="17">
        <v>61930</v>
      </c>
      <c r="E1294" s="18">
        <v>44632.392361111109</v>
      </c>
      <c r="F1294" s="18">
        <v>44659</v>
      </c>
      <c r="G1294" s="19">
        <v>80800</v>
      </c>
      <c r="H1294" s="20"/>
      <c r="I1294" s="20"/>
      <c r="J1294" s="20">
        <v>0</v>
      </c>
      <c r="K1294" s="20">
        <v>0</v>
      </c>
      <c r="L1294" s="20"/>
      <c r="M1294" s="20"/>
      <c r="N1294" s="20">
        <v>0</v>
      </c>
      <c r="O1294" s="20">
        <v>80800</v>
      </c>
      <c r="P1294" s="16" t="s">
        <v>1334</v>
      </c>
      <c r="Q1294" s="19">
        <v>80800</v>
      </c>
      <c r="R1294" s="20"/>
      <c r="S1294" s="20">
        <v>80800</v>
      </c>
      <c r="T1294" s="20"/>
      <c r="U1294" s="16">
        <v>0</v>
      </c>
      <c r="V1294" s="20"/>
      <c r="W1294" s="20"/>
      <c r="X1294" s="20"/>
      <c r="Y1294" s="20"/>
      <c r="Z1294" s="20"/>
      <c r="AA1294" s="20"/>
      <c r="AB1294" s="20"/>
      <c r="AC1294" s="16"/>
      <c r="AD1294" s="20"/>
      <c r="AE1294" s="20"/>
      <c r="AF1294" s="20"/>
      <c r="AG1294" s="25">
        <v>0</v>
      </c>
      <c r="AH1294" s="16"/>
      <c r="AI1294" s="16"/>
      <c r="AJ1294" s="20"/>
      <c r="AK1294" s="20"/>
      <c r="AL1294" s="26">
        <v>0</v>
      </c>
    </row>
    <row r="1295" spans="1:38" x14ac:dyDescent="0.25">
      <c r="A1295" s="15">
        <v>1287</v>
      </c>
      <c r="B1295" s="16"/>
      <c r="C1295" s="17" t="s">
        <v>1210</v>
      </c>
      <c r="D1295" s="17">
        <v>61962</v>
      </c>
      <c r="E1295" s="18">
        <v>44632.650694444441</v>
      </c>
      <c r="F1295" s="18">
        <v>44659</v>
      </c>
      <c r="G1295" s="19">
        <v>269660</v>
      </c>
      <c r="H1295" s="20"/>
      <c r="I1295" s="20"/>
      <c r="J1295" s="20">
        <v>0</v>
      </c>
      <c r="K1295" s="20">
        <v>0</v>
      </c>
      <c r="L1295" s="20"/>
      <c r="M1295" s="20"/>
      <c r="N1295" s="20">
        <v>0</v>
      </c>
      <c r="O1295" s="20">
        <v>269660</v>
      </c>
      <c r="P1295" s="16" t="s">
        <v>1335</v>
      </c>
      <c r="Q1295" s="19">
        <v>269660</v>
      </c>
      <c r="R1295" s="20"/>
      <c r="S1295" s="20"/>
      <c r="T1295" s="20"/>
      <c r="U1295" s="16">
        <v>0</v>
      </c>
      <c r="V1295" s="20"/>
      <c r="W1295" s="20"/>
      <c r="X1295" s="20"/>
      <c r="Y1295" s="20"/>
      <c r="Z1295" s="20"/>
      <c r="AA1295" s="20"/>
      <c r="AB1295" s="20"/>
      <c r="AC1295" s="16"/>
      <c r="AD1295" s="20"/>
      <c r="AE1295" s="20">
        <v>0</v>
      </c>
      <c r="AF1295" s="20"/>
      <c r="AG1295" s="25">
        <v>269660</v>
      </c>
      <c r="AH1295" s="16"/>
      <c r="AI1295" s="16"/>
      <c r="AJ1295" s="20">
        <v>269660</v>
      </c>
      <c r="AK1295" s="20"/>
      <c r="AL1295" s="26">
        <v>0</v>
      </c>
    </row>
    <row r="1296" spans="1:38" x14ac:dyDescent="0.25">
      <c r="A1296" s="15">
        <v>1288</v>
      </c>
      <c r="B1296" s="16"/>
      <c r="C1296" s="17" t="s">
        <v>1210</v>
      </c>
      <c r="D1296" s="17">
        <v>61974</v>
      </c>
      <c r="E1296" s="18">
        <v>44632.752083333333</v>
      </c>
      <c r="F1296" s="18">
        <v>44659</v>
      </c>
      <c r="G1296" s="19">
        <v>251093</v>
      </c>
      <c r="H1296" s="20"/>
      <c r="I1296" s="20"/>
      <c r="J1296" s="20">
        <v>0</v>
      </c>
      <c r="K1296" s="20">
        <v>0</v>
      </c>
      <c r="L1296" s="20"/>
      <c r="M1296" s="20"/>
      <c r="N1296" s="20">
        <v>0</v>
      </c>
      <c r="O1296" s="20">
        <v>251093</v>
      </c>
      <c r="P1296" s="16" t="s">
        <v>1336</v>
      </c>
      <c r="Q1296" s="19">
        <v>251093</v>
      </c>
      <c r="R1296" s="20"/>
      <c r="S1296" s="20"/>
      <c r="T1296" s="20"/>
      <c r="U1296" s="16">
        <v>0</v>
      </c>
      <c r="V1296" s="20"/>
      <c r="W1296" s="20"/>
      <c r="X1296" s="20"/>
      <c r="Y1296" s="20"/>
      <c r="Z1296" s="20"/>
      <c r="AA1296" s="20"/>
      <c r="AB1296" s="20"/>
      <c r="AC1296" s="16"/>
      <c r="AD1296" s="20"/>
      <c r="AE1296" s="20">
        <v>0</v>
      </c>
      <c r="AF1296" s="20"/>
      <c r="AG1296" s="25">
        <v>251093</v>
      </c>
      <c r="AH1296" s="16"/>
      <c r="AI1296" s="16"/>
      <c r="AJ1296" s="20">
        <v>251093</v>
      </c>
      <c r="AK1296" s="20"/>
      <c r="AL1296" s="26">
        <v>0</v>
      </c>
    </row>
    <row r="1297" spans="1:38" x14ac:dyDescent="0.25">
      <c r="A1297" s="15">
        <v>1289</v>
      </c>
      <c r="B1297" s="16"/>
      <c r="C1297" s="17" t="s">
        <v>1210</v>
      </c>
      <c r="D1297" s="17">
        <v>62006</v>
      </c>
      <c r="E1297" s="18">
        <v>44633.575694444444</v>
      </c>
      <c r="F1297" s="18">
        <v>44659</v>
      </c>
      <c r="G1297" s="19">
        <v>385942</v>
      </c>
      <c r="H1297" s="20"/>
      <c r="I1297" s="20"/>
      <c r="J1297" s="20">
        <v>0</v>
      </c>
      <c r="K1297" s="20">
        <v>0</v>
      </c>
      <c r="L1297" s="20"/>
      <c r="M1297" s="20"/>
      <c r="N1297" s="20">
        <v>0</v>
      </c>
      <c r="O1297" s="20">
        <v>385942</v>
      </c>
      <c r="P1297" s="16" t="s">
        <v>1337</v>
      </c>
      <c r="Q1297" s="19">
        <v>385942</v>
      </c>
      <c r="R1297" s="20"/>
      <c r="S1297" s="20"/>
      <c r="T1297" s="20"/>
      <c r="U1297" s="16">
        <v>0</v>
      </c>
      <c r="V1297" s="20"/>
      <c r="W1297" s="20"/>
      <c r="X1297" s="20"/>
      <c r="Y1297" s="20"/>
      <c r="Z1297" s="20"/>
      <c r="AA1297" s="20"/>
      <c r="AB1297" s="20"/>
      <c r="AC1297" s="16"/>
      <c r="AD1297" s="20"/>
      <c r="AE1297" s="20">
        <v>0</v>
      </c>
      <c r="AF1297" s="20"/>
      <c r="AG1297" s="25">
        <v>385942</v>
      </c>
      <c r="AH1297" s="16"/>
      <c r="AI1297" s="16"/>
      <c r="AJ1297" s="20">
        <v>385942</v>
      </c>
      <c r="AK1297" s="20"/>
      <c r="AL1297" s="26">
        <v>0</v>
      </c>
    </row>
    <row r="1298" spans="1:38" x14ac:dyDescent="0.25">
      <c r="A1298" s="15">
        <v>1290</v>
      </c>
      <c r="B1298" s="16"/>
      <c r="C1298" s="17" t="s">
        <v>1210</v>
      </c>
      <c r="D1298" s="17">
        <v>62010</v>
      </c>
      <c r="E1298" s="18">
        <v>44633.663888888892</v>
      </c>
      <c r="F1298" s="18">
        <v>44659</v>
      </c>
      <c r="G1298" s="19">
        <v>629609</v>
      </c>
      <c r="H1298" s="20"/>
      <c r="I1298" s="20"/>
      <c r="J1298" s="20">
        <v>0</v>
      </c>
      <c r="K1298" s="20">
        <v>0</v>
      </c>
      <c r="L1298" s="20"/>
      <c r="M1298" s="20"/>
      <c r="N1298" s="20">
        <v>0</v>
      </c>
      <c r="O1298" s="20">
        <v>629609</v>
      </c>
      <c r="P1298" s="16" t="s">
        <v>1338</v>
      </c>
      <c r="Q1298" s="19">
        <v>629609</v>
      </c>
      <c r="R1298" s="20"/>
      <c r="S1298" s="20"/>
      <c r="T1298" s="20"/>
      <c r="U1298" s="16">
        <v>0</v>
      </c>
      <c r="V1298" s="20"/>
      <c r="W1298" s="20"/>
      <c r="X1298" s="20"/>
      <c r="Y1298" s="20"/>
      <c r="Z1298" s="20"/>
      <c r="AA1298" s="20"/>
      <c r="AB1298" s="20"/>
      <c r="AC1298" s="16"/>
      <c r="AD1298" s="20"/>
      <c r="AE1298" s="20">
        <v>0</v>
      </c>
      <c r="AF1298" s="20"/>
      <c r="AG1298" s="25">
        <v>629609</v>
      </c>
      <c r="AH1298" s="16"/>
      <c r="AI1298" s="16"/>
      <c r="AJ1298" s="20">
        <v>629609</v>
      </c>
      <c r="AK1298" s="20"/>
      <c r="AL1298" s="26">
        <v>0</v>
      </c>
    </row>
    <row r="1299" spans="1:38" x14ac:dyDescent="0.25">
      <c r="A1299" s="15">
        <v>1291</v>
      </c>
      <c r="B1299" s="16"/>
      <c r="C1299" s="17" t="s">
        <v>1210</v>
      </c>
      <c r="D1299" s="17">
        <v>62011</v>
      </c>
      <c r="E1299" s="18">
        <v>44633.665277777778</v>
      </c>
      <c r="F1299" s="18">
        <v>44659</v>
      </c>
      <c r="G1299" s="19">
        <v>80800</v>
      </c>
      <c r="H1299" s="20"/>
      <c r="I1299" s="20"/>
      <c r="J1299" s="20">
        <v>0</v>
      </c>
      <c r="K1299" s="20">
        <v>0</v>
      </c>
      <c r="L1299" s="20"/>
      <c r="M1299" s="20"/>
      <c r="N1299" s="20">
        <v>0</v>
      </c>
      <c r="O1299" s="20">
        <v>80800</v>
      </c>
      <c r="P1299" s="16" t="s">
        <v>1339</v>
      </c>
      <c r="Q1299" s="19">
        <v>80800</v>
      </c>
      <c r="R1299" s="20"/>
      <c r="S1299" s="20">
        <v>80800</v>
      </c>
      <c r="T1299" s="20"/>
      <c r="U1299" s="16">
        <v>0</v>
      </c>
      <c r="V1299" s="20"/>
      <c r="W1299" s="20"/>
      <c r="X1299" s="20"/>
      <c r="Y1299" s="20"/>
      <c r="Z1299" s="20"/>
      <c r="AA1299" s="20"/>
      <c r="AB1299" s="20"/>
      <c r="AC1299" s="16"/>
      <c r="AD1299" s="20"/>
      <c r="AE1299" s="20"/>
      <c r="AF1299" s="20"/>
      <c r="AG1299" s="25">
        <v>0</v>
      </c>
      <c r="AH1299" s="16"/>
      <c r="AI1299" s="16"/>
      <c r="AJ1299" s="20"/>
      <c r="AK1299" s="20"/>
      <c r="AL1299" s="26">
        <v>0</v>
      </c>
    </row>
    <row r="1300" spans="1:38" x14ac:dyDescent="0.25">
      <c r="A1300" s="15">
        <v>1292</v>
      </c>
      <c r="B1300" s="16"/>
      <c r="C1300" s="17" t="s">
        <v>1210</v>
      </c>
      <c r="D1300" s="17">
        <v>62021</v>
      </c>
      <c r="E1300" s="18">
        <v>44634</v>
      </c>
      <c r="F1300" s="18">
        <v>44659</v>
      </c>
      <c r="G1300" s="19">
        <v>146978</v>
      </c>
      <c r="H1300" s="20"/>
      <c r="I1300" s="20"/>
      <c r="J1300" s="20">
        <v>0</v>
      </c>
      <c r="K1300" s="20">
        <v>0</v>
      </c>
      <c r="L1300" s="20"/>
      <c r="M1300" s="20"/>
      <c r="N1300" s="20">
        <v>0</v>
      </c>
      <c r="O1300" s="20">
        <v>146978</v>
      </c>
      <c r="P1300" s="16" t="s">
        <v>1340</v>
      </c>
      <c r="Q1300" s="19">
        <v>146978</v>
      </c>
      <c r="R1300" s="20"/>
      <c r="S1300" s="20">
        <v>146978</v>
      </c>
      <c r="T1300" s="20"/>
      <c r="U1300" s="16">
        <v>0</v>
      </c>
      <c r="V1300" s="20"/>
      <c r="W1300" s="20"/>
      <c r="X1300" s="20"/>
      <c r="Y1300" s="20"/>
      <c r="Z1300" s="20"/>
      <c r="AA1300" s="20"/>
      <c r="AB1300" s="20"/>
      <c r="AC1300" s="16"/>
      <c r="AD1300" s="20"/>
      <c r="AE1300" s="20"/>
      <c r="AF1300" s="20"/>
      <c r="AG1300" s="25">
        <v>0</v>
      </c>
      <c r="AH1300" s="16"/>
      <c r="AI1300" s="16"/>
      <c r="AJ1300" s="20"/>
      <c r="AK1300" s="20"/>
      <c r="AL1300" s="26">
        <v>0</v>
      </c>
    </row>
    <row r="1301" spans="1:38" x14ac:dyDescent="0.25">
      <c r="A1301" s="15">
        <v>1293</v>
      </c>
      <c r="B1301" s="16"/>
      <c r="C1301" s="17" t="s">
        <v>1210</v>
      </c>
      <c r="D1301" s="17">
        <v>62100</v>
      </c>
      <c r="E1301" s="18">
        <v>44634.697222222225</v>
      </c>
      <c r="F1301" s="18">
        <v>44659</v>
      </c>
      <c r="G1301" s="19">
        <v>105964</v>
      </c>
      <c r="H1301" s="20"/>
      <c r="I1301" s="20"/>
      <c r="J1301" s="20">
        <v>0</v>
      </c>
      <c r="K1301" s="20">
        <v>0</v>
      </c>
      <c r="L1301" s="20"/>
      <c r="M1301" s="20"/>
      <c r="N1301" s="20">
        <v>0</v>
      </c>
      <c r="O1301" s="20">
        <v>105964</v>
      </c>
      <c r="P1301" s="16" t="s">
        <v>1341</v>
      </c>
      <c r="Q1301" s="19">
        <v>105964</v>
      </c>
      <c r="R1301" s="20"/>
      <c r="S1301" s="20"/>
      <c r="T1301" s="20"/>
      <c r="U1301" s="16">
        <v>0</v>
      </c>
      <c r="V1301" s="20"/>
      <c r="W1301" s="20"/>
      <c r="X1301" s="20"/>
      <c r="Y1301" s="20"/>
      <c r="Z1301" s="20"/>
      <c r="AA1301" s="20"/>
      <c r="AB1301" s="20"/>
      <c r="AC1301" s="16"/>
      <c r="AD1301" s="20"/>
      <c r="AE1301" s="20">
        <v>0</v>
      </c>
      <c r="AF1301" s="20"/>
      <c r="AG1301" s="25">
        <v>105964</v>
      </c>
      <c r="AH1301" s="16"/>
      <c r="AI1301" s="16"/>
      <c r="AJ1301" s="20">
        <v>105964</v>
      </c>
      <c r="AK1301" s="20"/>
      <c r="AL1301" s="26">
        <v>0</v>
      </c>
    </row>
    <row r="1302" spans="1:38" x14ac:dyDescent="0.25">
      <c r="A1302" s="15">
        <v>1294</v>
      </c>
      <c r="B1302" s="16"/>
      <c r="C1302" s="17" t="s">
        <v>1210</v>
      </c>
      <c r="D1302" s="17">
        <v>62105</v>
      </c>
      <c r="E1302" s="18">
        <v>44634.705555555556</v>
      </c>
      <c r="F1302" s="18">
        <v>44659</v>
      </c>
      <c r="G1302" s="19">
        <v>1022254</v>
      </c>
      <c r="H1302" s="20"/>
      <c r="I1302" s="20"/>
      <c r="J1302" s="20">
        <v>0</v>
      </c>
      <c r="K1302" s="20">
        <v>0</v>
      </c>
      <c r="L1302" s="20"/>
      <c r="M1302" s="20"/>
      <c r="N1302" s="20">
        <v>0</v>
      </c>
      <c r="O1302" s="20">
        <v>1022254</v>
      </c>
      <c r="P1302" s="16" t="s">
        <v>1342</v>
      </c>
      <c r="Q1302" s="19">
        <v>1022254</v>
      </c>
      <c r="R1302" s="20"/>
      <c r="S1302" s="20"/>
      <c r="T1302" s="20"/>
      <c r="U1302" s="16">
        <v>0</v>
      </c>
      <c r="V1302" s="20"/>
      <c r="W1302" s="20"/>
      <c r="X1302" s="20"/>
      <c r="Y1302" s="20"/>
      <c r="Z1302" s="20"/>
      <c r="AA1302" s="20"/>
      <c r="AB1302" s="20"/>
      <c r="AC1302" s="16"/>
      <c r="AD1302" s="20"/>
      <c r="AE1302" s="20">
        <v>0</v>
      </c>
      <c r="AF1302" s="20"/>
      <c r="AG1302" s="25">
        <v>1022254</v>
      </c>
      <c r="AH1302" s="16"/>
      <c r="AI1302" s="16"/>
      <c r="AJ1302" s="20">
        <v>1022254</v>
      </c>
      <c r="AK1302" s="20"/>
      <c r="AL1302" s="26">
        <v>0</v>
      </c>
    </row>
    <row r="1303" spans="1:38" x14ac:dyDescent="0.25">
      <c r="A1303" s="15">
        <v>1295</v>
      </c>
      <c r="B1303" s="16"/>
      <c r="C1303" s="17" t="s">
        <v>1210</v>
      </c>
      <c r="D1303" s="17">
        <v>62106</v>
      </c>
      <c r="E1303" s="18">
        <v>44634.706944444442</v>
      </c>
      <c r="F1303" s="18">
        <v>44659</v>
      </c>
      <c r="G1303" s="19">
        <v>71244</v>
      </c>
      <c r="H1303" s="20"/>
      <c r="I1303" s="20"/>
      <c r="J1303" s="20">
        <v>0</v>
      </c>
      <c r="K1303" s="20">
        <v>0</v>
      </c>
      <c r="L1303" s="20"/>
      <c r="M1303" s="20"/>
      <c r="N1303" s="20">
        <v>0</v>
      </c>
      <c r="O1303" s="20">
        <v>71244</v>
      </c>
      <c r="P1303" s="16" t="s">
        <v>1343</v>
      </c>
      <c r="Q1303" s="19">
        <v>71244</v>
      </c>
      <c r="R1303" s="20"/>
      <c r="S1303" s="20"/>
      <c r="T1303" s="20"/>
      <c r="U1303" s="16">
        <v>0</v>
      </c>
      <c r="V1303" s="20"/>
      <c r="W1303" s="20"/>
      <c r="X1303" s="20"/>
      <c r="Y1303" s="20"/>
      <c r="Z1303" s="20"/>
      <c r="AA1303" s="20"/>
      <c r="AB1303" s="20"/>
      <c r="AC1303" s="16"/>
      <c r="AD1303" s="20"/>
      <c r="AE1303" s="20">
        <v>0</v>
      </c>
      <c r="AF1303" s="20"/>
      <c r="AG1303" s="25">
        <v>71244</v>
      </c>
      <c r="AH1303" s="16"/>
      <c r="AI1303" s="16"/>
      <c r="AJ1303" s="20">
        <v>71244</v>
      </c>
      <c r="AK1303" s="20"/>
      <c r="AL1303" s="26">
        <v>0</v>
      </c>
    </row>
    <row r="1304" spans="1:38" x14ac:dyDescent="0.25">
      <c r="A1304" s="15">
        <v>1296</v>
      </c>
      <c r="B1304" s="16"/>
      <c r="C1304" s="17" t="s">
        <v>1210</v>
      </c>
      <c r="D1304" s="17">
        <v>62124</v>
      </c>
      <c r="E1304" s="18">
        <v>44634.904861111114</v>
      </c>
      <c r="F1304" s="18">
        <v>44659</v>
      </c>
      <c r="G1304" s="19">
        <v>165013</v>
      </c>
      <c r="H1304" s="20"/>
      <c r="I1304" s="20"/>
      <c r="J1304" s="20">
        <v>0</v>
      </c>
      <c r="K1304" s="20">
        <v>0</v>
      </c>
      <c r="L1304" s="20"/>
      <c r="M1304" s="20"/>
      <c r="N1304" s="20">
        <v>0</v>
      </c>
      <c r="O1304" s="20">
        <v>165013</v>
      </c>
      <c r="P1304" s="16" t="s">
        <v>1344</v>
      </c>
      <c r="Q1304" s="19">
        <v>165013</v>
      </c>
      <c r="R1304" s="20"/>
      <c r="S1304" s="20"/>
      <c r="T1304" s="20"/>
      <c r="U1304" s="16">
        <v>0</v>
      </c>
      <c r="V1304" s="20"/>
      <c r="W1304" s="20"/>
      <c r="X1304" s="20"/>
      <c r="Y1304" s="20"/>
      <c r="Z1304" s="20"/>
      <c r="AA1304" s="20"/>
      <c r="AB1304" s="20"/>
      <c r="AC1304" s="16"/>
      <c r="AD1304" s="20"/>
      <c r="AE1304" s="20">
        <v>0</v>
      </c>
      <c r="AF1304" s="20"/>
      <c r="AG1304" s="25">
        <v>165013</v>
      </c>
      <c r="AH1304" s="16"/>
      <c r="AI1304" s="16"/>
      <c r="AJ1304" s="20">
        <v>165013</v>
      </c>
      <c r="AK1304" s="20"/>
      <c r="AL1304" s="26">
        <v>0</v>
      </c>
    </row>
    <row r="1305" spans="1:38" x14ac:dyDescent="0.25">
      <c r="A1305" s="15">
        <v>1297</v>
      </c>
      <c r="B1305" s="16"/>
      <c r="C1305" s="17" t="s">
        <v>1210</v>
      </c>
      <c r="D1305" s="17">
        <v>62144</v>
      </c>
      <c r="E1305" s="18">
        <v>44635.428472222222</v>
      </c>
      <c r="F1305" s="18">
        <v>44659</v>
      </c>
      <c r="G1305" s="19">
        <v>73388</v>
      </c>
      <c r="H1305" s="20"/>
      <c r="I1305" s="20"/>
      <c r="J1305" s="20">
        <v>0</v>
      </c>
      <c r="K1305" s="20">
        <v>0</v>
      </c>
      <c r="L1305" s="20"/>
      <c r="M1305" s="20"/>
      <c r="N1305" s="20">
        <v>0</v>
      </c>
      <c r="O1305" s="20">
        <v>73388</v>
      </c>
      <c r="P1305" s="16" t="s">
        <v>1345</v>
      </c>
      <c r="Q1305" s="19">
        <v>73388</v>
      </c>
      <c r="R1305" s="20"/>
      <c r="S1305" s="20"/>
      <c r="T1305" s="20"/>
      <c r="U1305" s="16">
        <v>0</v>
      </c>
      <c r="V1305" s="20"/>
      <c r="W1305" s="20"/>
      <c r="X1305" s="20"/>
      <c r="Y1305" s="20"/>
      <c r="Z1305" s="20"/>
      <c r="AA1305" s="20"/>
      <c r="AB1305" s="20"/>
      <c r="AC1305" s="16"/>
      <c r="AD1305" s="20"/>
      <c r="AE1305" s="20">
        <v>0</v>
      </c>
      <c r="AF1305" s="20"/>
      <c r="AG1305" s="25">
        <v>73388</v>
      </c>
      <c r="AH1305" s="16"/>
      <c r="AI1305" s="16"/>
      <c r="AJ1305" s="20">
        <v>73388</v>
      </c>
      <c r="AK1305" s="20"/>
      <c r="AL1305" s="26">
        <v>0</v>
      </c>
    </row>
    <row r="1306" spans="1:38" x14ac:dyDescent="0.25">
      <c r="A1306" s="15">
        <v>1298</v>
      </c>
      <c r="B1306" s="16"/>
      <c r="C1306" s="17" t="s">
        <v>1210</v>
      </c>
      <c r="D1306" s="17">
        <v>62185</v>
      </c>
      <c r="E1306" s="18">
        <v>44635.683333333334</v>
      </c>
      <c r="F1306" s="18">
        <v>44659</v>
      </c>
      <c r="G1306" s="19">
        <v>290645</v>
      </c>
      <c r="H1306" s="20"/>
      <c r="I1306" s="20"/>
      <c r="J1306" s="20">
        <v>0</v>
      </c>
      <c r="K1306" s="20">
        <v>0</v>
      </c>
      <c r="L1306" s="20"/>
      <c r="M1306" s="20"/>
      <c r="N1306" s="20">
        <v>0</v>
      </c>
      <c r="O1306" s="20">
        <v>290645</v>
      </c>
      <c r="P1306" s="16" t="s">
        <v>1346</v>
      </c>
      <c r="Q1306" s="19">
        <v>290645</v>
      </c>
      <c r="R1306" s="20"/>
      <c r="S1306" s="20"/>
      <c r="T1306" s="20"/>
      <c r="U1306" s="16">
        <v>0</v>
      </c>
      <c r="V1306" s="20"/>
      <c r="W1306" s="20"/>
      <c r="X1306" s="20"/>
      <c r="Y1306" s="20"/>
      <c r="Z1306" s="20"/>
      <c r="AA1306" s="20"/>
      <c r="AB1306" s="20"/>
      <c r="AC1306" s="16"/>
      <c r="AD1306" s="20"/>
      <c r="AE1306" s="20">
        <v>0</v>
      </c>
      <c r="AF1306" s="20"/>
      <c r="AG1306" s="25">
        <v>290645</v>
      </c>
      <c r="AH1306" s="16"/>
      <c r="AI1306" s="16"/>
      <c r="AJ1306" s="20">
        <v>290645</v>
      </c>
      <c r="AK1306" s="20"/>
      <c r="AL1306" s="26">
        <v>0</v>
      </c>
    </row>
    <row r="1307" spans="1:38" x14ac:dyDescent="0.25">
      <c r="A1307" s="15">
        <v>1299</v>
      </c>
      <c r="B1307" s="16"/>
      <c r="C1307" s="17" t="s">
        <v>1210</v>
      </c>
      <c r="D1307" s="17">
        <v>62218</v>
      </c>
      <c r="E1307" s="18">
        <v>44636.351388888892</v>
      </c>
      <c r="F1307" s="18">
        <v>44659</v>
      </c>
      <c r="G1307" s="19">
        <v>120700</v>
      </c>
      <c r="H1307" s="20"/>
      <c r="I1307" s="20"/>
      <c r="J1307" s="20">
        <v>0</v>
      </c>
      <c r="K1307" s="20">
        <v>0</v>
      </c>
      <c r="L1307" s="20"/>
      <c r="M1307" s="20"/>
      <c r="N1307" s="20">
        <v>0</v>
      </c>
      <c r="O1307" s="20">
        <v>120700</v>
      </c>
      <c r="P1307" s="16" t="s">
        <v>1347</v>
      </c>
      <c r="Q1307" s="19">
        <v>120700</v>
      </c>
      <c r="R1307" s="20"/>
      <c r="S1307" s="20"/>
      <c r="T1307" s="20"/>
      <c r="U1307" s="16">
        <v>0</v>
      </c>
      <c r="V1307" s="20"/>
      <c r="W1307" s="20"/>
      <c r="X1307" s="20"/>
      <c r="Y1307" s="20"/>
      <c r="Z1307" s="20"/>
      <c r="AA1307" s="20"/>
      <c r="AB1307" s="20"/>
      <c r="AC1307" s="16"/>
      <c r="AD1307" s="20"/>
      <c r="AE1307" s="20">
        <v>0</v>
      </c>
      <c r="AF1307" s="20"/>
      <c r="AG1307" s="25">
        <v>120700</v>
      </c>
      <c r="AH1307" s="16"/>
      <c r="AI1307" s="16"/>
      <c r="AJ1307" s="20">
        <v>120700</v>
      </c>
      <c r="AK1307" s="20"/>
      <c r="AL1307" s="26">
        <v>0</v>
      </c>
    </row>
    <row r="1308" spans="1:38" x14ac:dyDescent="0.25">
      <c r="A1308" s="15">
        <v>1300</v>
      </c>
      <c r="B1308" s="16"/>
      <c r="C1308" s="17" t="s">
        <v>1210</v>
      </c>
      <c r="D1308" s="17">
        <v>62242</v>
      </c>
      <c r="E1308" s="18">
        <v>44636.549305555556</v>
      </c>
      <c r="F1308" s="18">
        <v>44659</v>
      </c>
      <c r="G1308" s="19">
        <v>142881</v>
      </c>
      <c r="H1308" s="20"/>
      <c r="I1308" s="20"/>
      <c r="J1308" s="20">
        <v>0</v>
      </c>
      <c r="K1308" s="20">
        <v>0</v>
      </c>
      <c r="L1308" s="20"/>
      <c r="M1308" s="20"/>
      <c r="N1308" s="20">
        <v>0</v>
      </c>
      <c r="O1308" s="20">
        <v>142881</v>
      </c>
      <c r="P1308" s="16" t="s">
        <v>1348</v>
      </c>
      <c r="Q1308" s="19">
        <v>142881</v>
      </c>
      <c r="R1308" s="20"/>
      <c r="S1308" s="20"/>
      <c r="T1308" s="20"/>
      <c r="U1308" s="16">
        <v>0</v>
      </c>
      <c r="V1308" s="20"/>
      <c r="W1308" s="20"/>
      <c r="X1308" s="20"/>
      <c r="Y1308" s="20"/>
      <c r="Z1308" s="20"/>
      <c r="AA1308" s="20"/>
      <c r="AB1308" s="20"/>
      <c r="AC1308" s="16"/>
      <c r="AD1308" s="20"/>
      <c r="AE1308" s="20">
        <v>0</v>
      </c>
      <c r="AF1308" s="20"/>
      <c r="AG1308" s="25">
        <v>142881</v>
      </c>
      <c r="AH1308" s="16"/>
      <c r="AI1308" s="16"/>
      <c r="AJ1308" s="20">
        <v>142881</v>
      </c>
      <c r="AK1308" s="20"/>
      <c r="AL1308" s="26">
        <v>0</v>
      </c>
    </row>
    <row r="1309" spans="1:38" x14ac:dyDescent="0.25">
      <c r="A1309" s="15">
        <v>1301</v>
      </c>
      <c r="B1309" s="16"/>
      <c r="C1309" s="17" t="s">
        <v>1210</v>
      </c>
      <c r="D1309" s="17">
        <v>62263</v>
      </c>
      <c r="E1309" s="18">
        <v>44636.717361111114</v>
      </c>
      <c r="F1309" s="18">
        <v>44659</v>
      </c>
      <c r="G1309" s="19">
        <v>490914</v>
      </c>
      <c r="H1309" s="20"/>
      <c r="I1309" s="20"/>
      <c r="J1309" s="20">
        <v>0</v>
      </c>
      <c r="K1309" s="20">
        <v>0</v>
      </c>
      <c r="L1309" s="20"/>
      <c r="M1309" s="20"/>
      <c r="N1309" s="20">
        <v>0</v>
      </c>
      <c r="O1309" s="20">
        <v>490914</v>
      </c>
      <c r="P1309" s="16" t="s">
        <v>1349</v>
      </c>
      <c r="Q1309" s="19">
        <v>490914</v>
      </c>
      <c r="R1309" s="20"/>
      <c r="S1309" s="20"/>
      <c r="T1309" s="20"/>
      <c r="U1309" s="16">
        <v>0</v>
      </c>
      <c r="V1309" s="20"/>
      <c r="W1309" s="20"/>
      <c r="X1309" s="20"/>
      <c r="Y1309" s="20"/>
      <c r="Z1309" s="20"/>
      <c r="AA1309" s="20"/>
      <c r="AB1309" s="20"/>
      <c r="AC1309" s="16"/>
      <c r="AD1309" s="20"/>
      <c r="AE1309" s="20">
        <v>0</v>
      </c>
      <c r="AF1309" s="20"/>
      <c r="AG1309" s="25">
        <v>490914</v>
      </c>
      <c r="AH1309" s="16"/>
      <c r="AI1309" s="16"/>
      <c r="AJ1309" s="20">
        <v>490914</v>
      </c>
      <c r="AK1309" s="20"/>
      <c r="AL1309" s="26">
        <v>0</v>
      </c>
    </row>
    <row r="1310" spans="1:38" x14ac:dyDescent="0.25">
      <c r="A1310" s="15">
        <v>1302</v>
      </c>
      <c r="B1310" s="16"/>
      <c r="C1310" s="17" t="s">
        <v>1210</v>
      </c>
      <c r="D1310" s="17">
        <v>62279</v>
      </c>
      <c r="E1310" s="18">
        <v>44636.894444444442</v>
      </c>
      <c r="F1310" s="18">
        <v>44659</v>
      </c>
      <c r="G1310" s="19">
        <v>305847</v>
      </c>
      <c r="H1310" s="20"/>
      <c r="I1310" s="20"/>
      <c r="J1310" s="20">
        <v>0</v>
      </c>
      <c r="K1310" s="20">
        <v>0</v>
      </c>
      <c r="L1310" s="20"/>
      <c r="M1310" s="20"/>
      <c r="N1310" s="20">
        <v>0</v>
      </c>
      <c r="O1310" s="20">
        <v>305847</v>
      </c>
      <c r="P1310" s="16" t="s">
        <v>1350</v>
      </c>
      <c r="Q1310" s="19">
        <v>305847</v>
      </c>
      <c r="R1310" s="20"/>
      <c r="S1310" s="20"/>
      <c r="T1310" s="20"/>
      <c r="U1310" s="16">
        <v>0</v>
      </c>
      <c r="V1310" s="20"/>
      <c r="W1310" s="20"/>
      <c r="X1310" s="20"/>
      <c r="Y1310" s="20"/>
      <c r="Z1310" s="20"/>
      <c r="AA1310" s="20"/>
      <c r="AB1310" s="20"/>
      <c r="AC1310" s="16"/>
      <c r="AD1310" s="20"/>
      <c r="AE1310" s="20">
        <v>0</v>
      </c>
      <c r="AF1310" s="20"/>
      <c r="AG1310" s="25">
        <v>305847</v>
      </c>
      <c r="AH1310" s="16"/>
      <c r="AI1310" s="16"/>
      <c r="AJ1310" s="20">
        <v>305847</v>
      </c>
      <c r="AK1310" s="20"/>
      <c r="AL1310" s="26">
        <v>0</v>
      </c>
    </row>
    <row r="1311" spans="1:38" x14ac:dyDescent="0.25">
      <c r="A1311" s="15">
        <v>1303</v>
      </c>
      <c r="B1311" s="16"/>
      <c r="C1311" s="17" t="s">
        <v>1210</v>
      </c>
      <c r="D1311" s="17">
        <v>62280</v>
      </c>
      <c r="E1311" s="18">
        <v>44636.902083333334</v>
      </c>
      <c r="F1311" s="18">
        <v>44659</v>
      </c>
      <c r="G1311" s="19">
        <v>199993</v>
      </c>
      <c r="H1311" s="20"/>
      <c r="I1311" s="20"/>
      <c r="J1311" s="20">
        <v>0</v>
      </c>
      <c r="K1311" s="20">
        <v>0</v>
      </c>
      <c r="L1311" s="20"/>
      <c r="M1311" s="20"/>
      <c r="N1311" s="20">
        <v>0</v>
      </c>
      <c r="O1311" s="20">
        <v>199993</v>
      </c>
      <c r="P1311" s="16" t="s">
        <v>1351</v>
      </c>
      <c r="Q1311" s="19">
        <v>199993</v>
      </c>
      <c r="R1311" s="20"/>
      <c r="S1311" s="20"/>
      <c r="T1311" s="20"/>
      <c r="U1311" s="16">
        <v>0</v>
      </c>
      <c r="V1311" s="20"/>
      <c r="W1311" s="20"/>
      <c r="X1311" s="20"/>
      <c r="Y1311" s="20"/>
      <c r="Z1311" s="20"/>
      <c r="AA1311" s="20"/>
      <c r="AB1311" s="20"/>
      <c r="AC1311" s="16"/>
      <c r="AD1311" s="20"/>
      <c r="AE1311" s="20">
        <v>0</v>
      </c>
      <c r="AF1311" s="20"/>
      <c r="AG1311" s="25">
        <v>199993</v>
      </c>
      <c r="AH1311" s="16"/>
      <c r="AI1311" s="16"/>
      <c r="AJ1311" s="20">
        <v>199993</v>
      </c>
      <c r="AK1311" s="20"/>
      <c r="AL1311" s="26">
        <v>0</v>
      </c>
    </row>
    <row r="1312" spans="1:38" x14ac:dyDescent="0.25">
      <c r="A1312" s="15">
        <v>1304</v>
      </c>
      <c r="B1312" s="16"/>
      <c r="C1312" s="17" t="s">
        <v>1210</v>
      </c>
      <c r="D1312" s="17">
        <v>62284</v>
      </c>
      <c r="E1312" s="18">
        <v>44636.939583333333</v>
      </c>
      <c r="F1312" s="18">
        <v>44659</v>
      </c>
      <c r="G1312" s="19">
        <v>120382</v>
      </c>
      <c r="H1312" s="20"/>
      <c r="I1312" s="20"/>
      <c r="J1312" s="20">
        <v>0</v>
      </c>
      <c r="K1312" s="20">
        <v>0</v>
      </c>
      <c r="L1312" s="20"/>
      <c r="M1312" s="20"/>
      <c r="N1312" s="20">
        <v>0</v>
      </c>
      <c r="O1312" s="20">
        <v>120382</v>
      </c>
      <c r="P1312" s="16" t="s">
        <v>1352</v>
      </c>
      <c r="Q1312" s="19">
        <v>120382</v>
      </c>
      <c r="R1312" s="20"/>
      <c r="S1312" s="20"/>
      <c r="T1312" s="20"/>
      <c r="U1312" s="16">
        <v>0</v>
      </c>
      <c r="V1312" s="20"/>
      <c r="W1312" s="20"/>
      <c r="X1312" s="20"/>
      <c r="Y1312" s="20"/>
      <c r="Z1312" s="20"/>
      <c r="AA1312" s="20"/>
      <c r="AB1312" s="20"/>
      <c r="AC1312" s="16"/>
      <c r="AD1312" s="20"/>
      <c r="AE1312" s="20">
        <v>0</v>
      </c>
      <c r="AF1312" s="20"/>
      <c r="AG1312" s="25">
        <v>120382</v>
      </c>
      <c r="AH1312" s="16"/>
      <c r="AI1312" s="16"/>
      <c r="AJ1312" s="20">
        <v>120382</v>
      </c>
      <c r="AK1312" s="20"/>
      <c r="AL1312" s="26">
        <v>0</v>
      </c>
    </row>
    <row r="1313" spans="1:38" x14ac:dyDescent="0.25">
      <c r="A1313" s="15">
        <v>1305</v>
      </c>
      <c r="B1313" s="16"/>
      <c r="C1313" s="17" t="s">
        <v>1210</v>
      </c>
      <c r="D1313" s="17">
        <v>62382</v>
      </c>
      <c r="E1313" s="18">
        <v>44637.927083333336</v>
      </c>
      <c r="F1313" s="18">
        <v>44659</v>
      </c>
      <c r="G1313" s="19">
        <v>126214</v>
      </c>
      <c r="H1313" s="20"/>
      <c r="I1313" s="20"/>
      <c r="J1313" s="20">
        <v>0</v>
      </c>
      <c r="K1313" s="20">
        <v>0</v>
      </c>
      <c r="L1313" s="20"/>
      <c r="M1313" s="20"/>
      <c r="N1313" s="20">
        <v>0</v>
      </c>
      <c r="O1313" s="20">
        <v>126214</v>
      </c>
      <c r="P1313" s="16" t="s">
        <v>1353</v>
      </c>
      <c r="Q1313" s="19">
        <v>126214</v>
      </c>
      <c r="R1313" s="20"/>
      <c r="S1313" s="20"/>
      <c r="T1313" s="20"/>
      <c r="U1313" s="16">
        <v>0</v>
      </c>
      <c r="V1313" s="20"/>
      <c r="W1313" s="20"/>
      <c r="X1313" s="20"/>
      <c r="Y1313" s="20"/>
      <c r="Z1313" s="20"/>
      <c r="AA1313" s="20"/>
      <c r="AB1313" s="20"/>
      <c r="AC1313" s="16"/>
      <c r="AD1313" s="20"/>
      <c r="AE1313" s="20">
        <v>0</v>
      </c>
      <c r="AF1313" s="20"/>
      <c r="AG1313" s="25">
        <v>126214</v>
      </c>
      <c r="AH1313" s="16"/>
      <c r="AI1313" s="16"/>
      <c r="AJ1313" s="20">
        <v>126214</v>
      </c>
      <c r="AK1313" s="20"/>
      <c r="AL1313" s="26">
        <v>0</v>
      </c>
    </row>
    <row r="1314" spans="1:38" x14ac:dyDescent="0.25">
      <c r="A1314" s="15">
        <v>1306</v>
      </c>
      <c r="B1314" s="16"/>
      <c r="C1314" s="17" t="s">
        <v>1210</v>
      </c>
      <c r="D1314" s="17">
        <v>62401</v>
      </c>
      <c r="E1314" s="18">
        <v>44638.361111111109</v>
      </c>
      <c r="F1314" s="18">
        <v>44659</v>
      </c>
      <c r="G1314" s="19">
        <v>120700</v>
      </c>
      <c r="H1314" s="20"/>
      <c r="I1314" s="20"/>
      <c r="J1314" s="20">
        <v>0</v>
      </c>
      <c r="K1314" s="20">
        <v>0</v>
      </c>
      <c r="L1314" s="20"/>
      <c r="M1314" s="20"/>
      <c r="N1314" s="20">
        <v>0</v>
      </c>
      <c r="O1314" s="20">
        <v>120700</v>
      </c>
      <c r="P1314" s="16" t="s">
        <v>1354</v>
      </c>
      <c r="Q1314" s="19">
        <v>120700</v>
      </c>
      <c r="R1314" s="20"/>
      <c r="S1314" s="20"/>
      <c r="T1314" s="20"/>
      <c r="U1314" s="16">
        <v>0</v>
      </c>
      <c r="V1314" s="20"/>
      <c r="W1314" s="20"/>
      <c r="X1314" s="20"/>
      <c r="Y1314" s="20"/>
      <c r="Z1314" s="20"/>
      <c r="AA1314" s="20"/>
      <c r="AB1314" s="20"/>
      <c r="AC1314" s="16"/>
      <c r="AD1314" s="20"/>
      <c r="AE1314" s="20">
        <v>0</v>
      </c>
      <c r="AF1314" s="20"/>
      <c r="AG1314" s="25">
        <v>120700</v>
      </c>
      <c r="AH1314" s="16"/>
      <c r="AI1314" s="16"/>
      <c r="AJ1314" s="20">
        <v>120700</v>
      </c>
      <c r="AK1314" s="20"/>
      <c r="AL1314" s="26">
        <v>0</v>
      </c>
    </row>
    <row r="1315" spans="1:38" x14ac:dyDescent="0.25">
      <c r="A1315" s="15">
        <v>1307</v>
      </c>
      <c r="B1315" s="16"/>
      <c r="C1315" s="17" t="s">
        <v>1210</v>
      </c>
      <c r="D1315" s="17">
        <v>62419</v>
      </c>
      <c r="E1315" s="18">
        <v>44638.434027777781</v>
      </c>
      <c r="F1315" s="18">
        <v>44659</v>
      </c>
      <c r="G1315" s="19">
        <v>244900</v>
      </c>
      <c r="H1315" s="20"/>
      <c r="I1315" s="20"/>
      <c r="J1315" s="20">
        <v>0</v>
      </c>
      <c r="K1315" s="20">
        <v>0</v>
      </c>
      <c r="L1315" s="20"/>
      <c r="M1315" s="20"/>
      <c r="N1315" s="20">
        <v>0</v>
      </c>
      <c r="O1315" s="20">
        <v>244900</v>
      </c>
      <c r="P1315" s="16" t="s">
        <v>1355</v>
      </c>
      <c r="Q1315" s="19">
        <v>244900</v>
      </c>
      <c r="R1315" s="20"/>
      <c r="S1315" s="20"/>
      <c r="T1315" s="20"/>
      <c r="U1315" s="16">
        <v>0</v>
      </c>
      <c r="V1315" s="20"/>
      <c r="W1315" s="20"/>
      <c r="X1315" s="20"/>
      <c r="Y1315" s="20"/>
      <c r="Z1315" s="20"/>
      <c r="AA1315" s="20"/>
      <c r="AB1315" s="20"/>
      <c r="AC1315" s="16"/>
      <c r="AD1315" s="20"/>
      <c r="AE1315" s="20">
        <v>0</v>
      </c>
      <c r="AF1315" s="20"/>
      <c r="AG1315" s="25">
        <v>244900</v>
      </c>
      <c r="AH1315" s="16"/>
      <c r="AI1315" s="16"/>
      <c r="AJ1315" s="20">
        <v>244900</v>
      </c>
      <c r="AK1315" s="20"/>
      <c r="AL1315" s="26">
        <v>0</v>
      </c>
    </row>
    <row r="1316" spans="1:38" x14ac:dyDescent="0.25">
      <c r="A1316" s="15">
        <v>1308</v>
      </c>
      <c r="B1316" s="16"/>
      <c r="C1316" s="17" t="s">
        <v>1210</v>
      </c>
      <c r="D1316" s="17">
        <v>62503</v>
      </c>
      <c r="E1316" s="18">
        <v>44639.209027777775</v>
      </c>
      <c r="F1316" s="18">
        <v>44659</v>
      </c>
      <c r="G1316" s="19">
        <v>74480</v>
      </c>
      <c r="H1316" s="20"/>
      <c r="I1316" s="20"/>
      <c r="J1316" s="20">
        <v>0</v>
      </c>
      <c r="K1316" s="20">
        <v>0</v>
      </c>
      <c r="L1316" s="20"/>
      <c r="M1316" s="20"/>
      <c r="N1316" s="20">
        <v>0</v>
      </c>
      <c r="O1316" s="20">
        <v>74480</v>
      </c>
      <c r="P1316" s="16" t="s">
        <v>1356</v>
      </c>
      <c r="Q1316" s="19">
        <v>74480</v>
      </c>
      <c r="R1316" s="20"/>
      <c r="S1316" s="20"/>
      <c r="T1316" s="20"/>
      <c r="U1316" s="16">
        <v>0</v>
      </c>
      <c r="V1316" s="20"/>
      <c r="W1316" s="20"/>
      <c r="X1316" s="20"/>
      <c r="Y1316" s="20"/>
      <c r="Z1316" s="20"/>
      <c r="AA1316" s="20"/>
      <c r="AB1316" s="20"/>
      <c r="AC1316" s="16"/>
      <c r="AD1316" s="20"/>
      <c r="AE1316" s="20">
        <v>0</v>
      </c>
      <c r="AF1316" s="20"/>
      <c r="AG1316" s="25">
        <v>74480</v>
      </c>
      <c r="AH1316" s="16"/>
      <c r="AI1316" s="16"/>
      <c r="AJ1316" s="20">
        <v>74480</v>
      </c>
      <c r="AK1316" s="20"/>
      <c r="AL1316" s="26">
        <v>0</v>
      </c>
    </row>
    <row r="1317" spans="1:38" x14ac:dyDescent="0.25">
      <c r="A1317" s="15">
        <v>1309</v>
      </c>
      <c r="B1317" s="16"/>
      <c r="C1317" s="17" t="s">
        <v>1210</v>
      </c>
      <c r="D1317" s="17">
        <v>62523</v>
      </c>
      <c r="E1317" s="18">
        <v>44639.427777777775</v>
      </c>
      <c r="F1317" s="18">
        <v>44659</v>
      </c>
      <c r="G1317" s="19">
        <v>156000</v>
      </c>
      <c r="H1317" s="20"/>
      <c r="I1317" s="20"/>
      <c r="J1317" s="20">
        <v>0</v>
      </c>
      <c r="K1317" s="20">
        <v>0</v>
      </c>
      <c r="L1317" s="20"/>
      <c r="M1317" s="20"/>
      <c r="N1317" s="20">
        <v>0</v>
      </c>
      <c r="O1317" s="20">
        <v>156000</v>
      </c>
      <c r="P1317" s="16" t="s">
        <v>1357</v>
      </c>
      <c r="Q1317" s="19">
        <v>156000</v>
      </c>
      <c r="R1317" s="20"/>
      <c r="S1317" s="20"/>
      <c r="T1317" s="20"/>
      <c r="U1317" s="16">
        <v>0</v>
      </c>
      <c r="V1317" s="20"/>
      <c r="W1317" s="20"/>
      <c r="X1317" s="20"/>
      <c r="Y1317" s="20"/>
      <c r="Z1317" s="20"/>
      <c r="AA1317" s="20"/>
      <c r="AB1317" s="20"/>
      <c r="AC1317" s="16"/>
      <c r="AD1317" s="20"/>
      <c r="AE1317" s="20">
        <v>0</v>
      </c>
      <c r="AF1317" s="20"/>
      <c r="AG1317" s="25">
        <v>156000</v>
      </c>
      <c r="AH1317" s="16"/>
      <c r="AI1317" s="16"/>
      <c r="AJ1317" s="20">
        <v>156000</v>
      </c>
      <c r="AK1317" s="20"/>
      <c r="AL1317" s="26">
        <v>0</v>
      </c>
    </row>
    <row r="1318" spans="1:38" x14ac:dyDescent="0.25">
      <c r="A1318" s="15">
        <v>1310</v>
      </c>
      <c r="B1318" s="16"/>
      <c r="C1318" s="17" t="s">
        <v>1210</v>
      </c>
      <c r="D1318" s="17">
        <v>62539</v>
      </c>
      <c r="E1318" s="18">
        <v>44639.579861111109</v>
      </c>
      <c r="F1318" s="18">
        <v>44659</v>
      </c>
      <c r="G1318" s="19">
        <v>183477</v>
      </c>
      <c r="H1318" s="20"/>
      <c r="I1318" s="20"/>
      <c r="J1318" s="20">
        <v>0</v>
      </c>
      <c r="K1318" s="20">
        <v>0</v>
      </c>
      <c r="L1318" s="20"/>
      <c r="M1318" s="20"/>
      <c r="N1318" s="20">
        <v>0</v>
      </c>
      <c r="O1318" s="20">
        <v>183477</v>
      </c>
      <c r="P1318" s="16" t="s">
        <v>1358</v>
      </c>
      <c r="Q1318" s="19">
        <v>183477</v>
      </c>
      <c r="R1318" s="20"/>
      <c r="S1318" s="20"/>
      <c r="T1318" s="20"/>
      <c r="U1318" s="16">
        <v>0</v>
      </c>
      <c r="V1318" s="20"/>
      <c r="W1318" s="20"/>
      <c r="X1318" s="20"/>
      <c r="Y1318" s="20"/>
      <c r="Z1318" s="20"/>
      <c r="AA1318" s="20"/>
      <c r="AB1318" s="20"/>
      <c r="AC1318" s="16"/>
      <c r="AD1318" s="20"/>
      <c r="AE1318" s="20">
        <v>0</v>
      </c>
      <c r="AF1318" s="20"/>
      <c r="AG1318" s="25">
        <v>183477</v>
      </c>
      <c r="AH1318" s="16"/>
      <c r="AI1318" s="16"/>
      <c r="AJ1318" s="20">
        <v>183477</v>
      </c>
      <c r="AK1318" s="20"/>
      <c r="AL1318" s="26">
        <v>0</v>
      </c>
    </row>
    <row r="1319" spans="1:38" x14ac:dyDescent="0.25">
      <c r="A1319" s="15">
        <v>1311</v>
      </c>
      <c r="B1319" s="16"/>
      <c r="C1319" s="17" t="s">
        <v>1210</v>
      </c>
      <c r="D1319" s="17">
        <v>62540</v>
      </c>
      <c r="E1319" s="18">
        <v>44639.584027777775</v>
      </c>
      <c r="F1319" s="18">
        <v>44659</v>
      </c>
      <c r="G1319" s="19">
        <v>326324</v>
      </c>
      <c r="H1319" s="20"/>
      <c r="I1319" s="20"/>
      <c r="J1319" s="20">
        <v>0</v>
      </c>
      <c r="K1319" s="20">
        <v>0</v>
      </c>
      <c r="L1319" s="20"/>
      <c r="M1319" s="20"/>
      <c r="N1319" s="20">
        <v>0</v>
      </c>
      <c r="O1319" s="20">
        <v>326324</v>
      </c>
      <c r="P1319" s="16" t="s">
        <v>1359</v>
      </c>
      <c r="Q1319" s="19">
        <v>326324</v>
      </c>
      <c r="R1319" s="20"/>
      <c r="S1319" s="20">
        <v>326324</v>
      </c>
      <c r="T1319" s="20"/>
      <c r="U1319" s="16">
        <v>0</v>
      </c>
      <c r="V1319" s="20"/>
      <c r="W1319" s="20"/>
      <c r="X1319" s="20"/>
      <c r="Y1319" s="20"/>
      <c r="Z1319" s="20"/>
      <c r="AA1319" s="20"/>
      <c r="AB1319" s="20"/>
      <c r="AC1319" s="16"/>
      <c r="AD1319" s="20"/>
      <c r="AE1319" s="20"/>
      <c r="AF1319" s="20"/>
      <c r="AG1319" s="25">
        <v>0</v>
      </c>
      <c r="AH1319" s="16"/>
      <c r="AI1319" s="16"/>
      <c r="AJ1319" s="20"/>
      <c r="AK1319" s="20"/>
      <c r="AL1319" s="26">
        <v>0</v>
      </c>
    </row>
    <row r="1320" spans="1:38" x14ac:dyDescent="0.25">
      <c r="A1320" s="15">
        <v>1312</v>
      </c>
      <c r="B1320" s="16"/>
      <c r="C1320" s="17" t="s">
        <v>1210</v>
      </c>
      <c r="D1320" s="17">
        <v>62541</v>
      </c>
      <c r="E1320" s="18">
        <v>44639.597916666666</v>
      </c>
      <c r="F1320" s="18">
        <v>44659</v>
      </c>
      <c r="G1320" s="19">
        <v>544324</v>
      </c>
      <c r="H1320" s="20"/>
      <c r="I1320" s="20"/>
      <c r="J1320" s="20">
        <v>0</v>
      </c>
      <c r="K1320" s="20">
        <v>0</v>
      </c>
      <c r="L1320" s="20"/>
      <c r="M1320" s="20"/>
      <c r="N1320" s="20">
        <v>0</v>
      </c>
      <c r="O1320" s="20">
        <v>544324</v>
      </c>
      <c r="P1320" s="16" t="s">
        <v>1360</v>
      </c>
      <c r="Q1320" s="19">
        <v>544324</v>
      </c>
      <c r="R1320" s="20"/>
      <c r="S1320" s="20"/>
      <c r="T1320" s="20"/>
      <c r="U1320" s="16">
        <v>0</v>
      </c>
      <c r="V1320" s="20"/>
      <c r="W1320" s="20"/>
      <c r="X1320" s="20"/>
      <c r="Y1320" s="20"/>
      <c r="Z1320" s="20"/>
      <c r="AA1320" s="20"/>
      <c r="AB1320" s="20"/>
      <c r="AC1320" s="16"/>
      <c r="AD1320" s="20"/>
      <c r="AE1320" s="20">
        <v>0</v>
      </c>
      <c r="AF1320" s="20"/>
      <c r="AG1320" s="25">
        <v>544324</v>
      </c>
      <c r="AH1320" s="16"/>
      <c r="AI1320" s="16"/>
      <c r="AJ1320" s="20">
        <v>544324</v>
      </c>
      <c r="AK1320" s="20"/>
      <c r="AL1320" s="26">
        <v>0</v>
      </c>
    </row>
    <row r="1321" spans="1:38" x14ac:dyDescent="0.25">
      <c r="A1321" s="15">
        <v>1313</v>
      </c>
      <c r="B1321" s="16"/>
      <c r="C1321" s="17" t="s">
        <v>1210</v>
      </c>
      <c r="D1321" s="17">
        <v>62542</v>
      </c>
      <c r="E1321" s="18">
        <v>44639.602777777778</v>
      </c>
      <c r="F1321" s="18">
        <v>44659</v>
      </c>
      <c r="G1321" s="19">
        <v>80800</v>
      </c>
      <c r="H1321" s="20"/>
      <c r="I1321" s="20"/>
      <c r="J1321" s="20">
        <v>0</v>
      </c>
      <c r="K1321" s="20">
        <v>0</v>
      </c>
      <c r="L1321" s="20"/>
      <c r="M1321" s="20"/>
      <c r="N1321" s="20">
        <v>0</v>
      </c>
      <c r="O1321" s="20">
        <v>80800</v>
      </c>
      <c r="P1321" s="16" t="s">
        <v>1361</v>
      </c>
      <c r="Q1321" s="19">
        <v>80800</v>
      </c>
      <c r="R1321" s="20"/>
      <c r="S1321" s="20">
        <v>80800</v>
      </c>
      <c r="T1321" s="20"/>
      <c r="U1321" s="16">
        <v>0</v>
      </c>
      <c r="V1321" s="20"/>
      <c r="W1321" s="20"/>
      <c r="X1321" s="20"/>
      <c r="Y1321" s="20"/>
      <c r="Z1321" s="20"/>
      <c r="AA1321" s="20"/>
      <c r="AB1321" s="20"/>
      <c r="AC1321" s="16"/>
      <c r="AD1321" s="20"/>
      <c r="AE1321" s="20"/>
      <c r="AF1321" s="20"/>
      <c r="AG1321" s="25">
        <v>0</v>
      </c>
      <c r="AH1321" s="16"/>
      <c r="AI1321" s="16"/>
      <c r="AJ1321" s="20"/>
      <c r="AK1321" s="20"/>
      <c r="AL1321" s="26">
        <v>0</v>
      </c>
    </row>
    <row r="1322" spans="1:38" x14ac:dyDescent="0.25">
      <c r="A1322" s="15">
        <v>1314</v>
      </c>
      <c r="B1322" s="16"/>
      <c r="C1322" s="17" t="s">
        <v>1210</v>
      </c>
      <c r="D1322" s="17">
        <v>62572</v>
      </c>
      <c r="E1322" s="18">
        <v>44640.056250000001</v>
      </c>
      <c r="F1322" s="18">
        <v>44659</v>
      </c>
      <c r="G1322" s="19">
        <v>118383</v>
      </c>
      <c r="H1322" s="20"/>
      <c r="I1322" s="20"/>
      <c r="J1322" s="20">
        <v>0</v>
      </c>
      <c r="K1322" s="20">
        <v>0</v>
      </c>
      <c r="L1322" s="20"/>
      <c r="M1322" s="20"/>
      <c r="N1322" s="20">
        <v>0</v>
      </c>
      <c r="O1322" s="20">
        <v>118383</v>
      </c>
      <c r="P1322" s="16" t="s">
        <v>1362</v>
      </c>
      <c r="Q1322" s="19">
        <v>118383</v>
      </c>
      <c r="R1322" s="20"/>
      <c r="S1322" s="20"/>
      <c r="T1322" s="20"/>
      <c r="U1322" s="16">
        <v>0</v>
      </c>
      <c r="V1322" s="20"/>
      <c r="W1322" s="20"/>
      <c r="X1322" s="20"/>
      <c r="Y1322" s="20"/>
      <c r="Z1322" s="20"/>
      <c r="AA1322" s="20"/>
      <c r="AB1322" s="20"/>
      <c r="AC1322" s="16"/>
      <c r="AD1322" s="20"/>
      <c r="AE1322" s="20">
        <v>0</v>
      </c>
      <c r="AF1322" s="20"/>
      <c r="AG1322" s="25">
        <v>118383</v>
      </c>
      <c r="AH1322" s="16"/>
      <c r="AI1322" s="16"/>
      <c r="AJ1322" s="20">
        <v>118383</v>
      </c>
      <c r="AK1322" s="20"/>
      <c r="AL1322" s="26">
        <v>0</v>
      </c>
    </row>
    <row r="1323" spans="1:38" x14ac:dyDescent="0.25">
      <c r="A1323" s="15">
        <v>1315</v>
      </c>
      <c r="B1323" s="16"/>
      <c r="C1323" s="17" t="s">
        <v>1210</v>
      </c>
      <c r="D1323" s="17">
        <v>62730</v>
      </c>
      <c r="E1323" s="18">
        <v>44642.60833333333</v>
      </c>
      <c r="F1323" s="18">
        <v>44659</v>
      </c>
      <c r="G1323" s="19">
        <v>105696</v>
      </c>
      <c r="H1323" s="20"/>
      <c r="I1323" s="20"/>
      <c r="J1323" s="20">
        <v>0</v>
      </c>
      <c r="K1323" s="20">
        <v>0</v>
      </c>
      <c r="L1323" s="20"/>
      <c r="M1323" s="20"/>
      <c r="N1323" s="20">
        <v>0</v>
      </c>
      <c r="O1323" s="20">
        <v>105696</v>
      </c>
      <c r="P1323" s="16" t="s">
        <v>1363</v>
      </c>
      <c r="Q1323" s="19">
        <v>105696</v>
      </c>
      <c r="R1323" s="20"/>
      <c r="S1323" s="20"/>
      <c r="T1323" s="20"/>
      <c r="U1323" s="16">
        <v>0</v>
      </c>
      <c r="V1323" s="20"/>
      <c r="W1323" s="20"/>
      <c r="X1323" s="20"/>
      <c r="Y1323" s="20"/>
      <c r="Z1323" s="20"/>
      <c r="AA1323" s="20"/>
      <c r="AB1323" s="20"/>
      <c r="AC1323" s="16"/>
      <c r="AD1323" s="20"/>
      <c r="AE1323" s="20">
        <v>0</v>
      </c>
      <c r="AF1323" s="20"/>
      <c r="AG1323" s="25">
        <v>105696</v>
      </c>
      <c r="AH1323" s="16"/>
      <c r="AI1323" s="16"/>
      <c r="AJ1323" s="20">
        <v>105696</v>
      </c>
      <c r="AK1323" s="20"/>
      <c r="AL1323" s="26">
        <v>0</v>
      </c>
    </row>
    <row r="1324" spans="1:38" x14ac:dyDescent="0.25">
      <c r="A1324" s="15">
        <v>1316</v>
      </c>
      <c r="B1324" s="16"/>
      <c r="C1324" s="17" t="s">
        <v>1210</v>
      </c>
      <c r="D1324" s="17">
        <v>62736</v>
      </c>
      <c r="E1324" s="18">
        <v>44642.619444444441</v>
      </c>
      <c r="F1324" s="18">
        <v>44659</v>
      </c>
      <c r="G1324" s="19">
        <v>65600</v>
      </c>
      <c r="H1324" s="20"/>
      <c r="I1324" s="20"/>
      <c r="J1324" s="20">
        <v>0</v>
      </c>
      <c r="K1324" s="20">
        <v>0</v>
      </c>
      <c r="L1324" s="20"/>
      <c r="M1324" s="20"/>
      <c r="N1324" s="20">
        <v>0</v>
      </c>
      <c r="O1324" s="20">
        <v>65600</v>
      </c>
      <c r="P1324" s="16" t="s">
        <v>1364</v>
      </c>
      <c r="Q1324" s="19">
        <v>65600</v>
      </c>
      <c r="R1324" s="20"/>
      <c r="S1324" s="20"/>
      <c r="T1324" s="20"/>
      <c r="U1324" s="16">
        <v>0</v>
      </c>
      <c r="V1324" s="20"/>
      <c r="W1324" s="20"/>
      <c r="X1324" s="20"/>
      <c r="Y1324" s="20"/>
      <c r="Z1324" s="20"/>
      <c r="AA1324" s="20"/>
      <c r="AB1324" s="20"/>
      <c r="AC1324" s="16"/>
      <c r="AD1324" s="20"/>
      <c r="AE1324" s="20">
        <v>0</v>
      </c>
      <c r="AF1324" s="20"/>
      <c r="AG1324" s="25">
        <v>65600</v>
      </c>
      <c r="AH1324" s="16"/>
      <c r="AI1324" s="16"/>
      <c r="AJ1324" s="20">
        <v>65600</v>
      </c>
      <c r="AK1324" s="20"/>
      <c r="AL1324" s="26">
        <v>0</v>
      </c>
    </row>
    <row r="1325" spans="1:38" x14ac:dyDescent="0.25">
      <c r="A1325" s="15">
        <v>1317</v>
      </c>
      <c r="B1325" s="16"/>
      <c r="C1325" s="17" t="s">
        <v>1210</v>
      </c>
      <c r="D1325" s="17">
        <v>62761</v>
      </c>
      <c r="E1325" s="18">
        <v>44642.67291666667</v>
      </c>
      <c r="F1325" s="18">
        <v>44659</v>
      </c>
      <c r="G1325" s="19">
        <v>3870237</v>
      </c>
      <c r="H1325" s="20"/>
      <c r="I1325" s="20"/>
      <c r="J1325" s="20">
        <v>0</v>
      </c>
      <c r="K1325" s="20">
        <v>0</v>
      </c>
      <c r="L1325" s="20"/>
      <c r="M1325" s="20"/>
      <c r="N1325" s="20">
        <v>0</v>
      </c>
      <c r="O1325" s="20">
        <v>3870237</v>
      </c>
      <c r="P1325" s="16" t="s">
        <v>1365</v>
      </c>
      <c r="Q1325" s="19">
        <v>3870237</v>
      </c>
      <c r="R1325" s="20"/>
      <c r="S1325" s="20"/>
      <c r="T1325" s="20"/>
      <c r="U1325" s="16">
        <v>0</v>
      </c>
      <c r="V1325" s="20"/>
      <c r="W1325" s="20"/>
      <c r="X1325" s="20"/>
      <c r="Y1325" s="20"/>
      <c r="Z1325" s="20"/>
      <c r="AA1325" s="20"/>
      <c r="AB1325" s="20"/>
      <c r="AC1325" s="16"/>
      <c r="AD1325" s="20"/>
      <c r="AE1325" s="20">
        <v>0</v>
      </c>
      <c r="AF1325" s="20"/>
      <c r="AG1325" s="25">
        <v>3870237</v>
      </c>
      <c r="AH1325" s="16"/>
      <c r="AI1325" s="16"/>
      <c r="AJ1325" s="20">
        <v>3870237</v>
      </c>
      <c r="AK1325" s="20"/>
      <c r="AL1325" s="26">
        <v>0</v>
      </c>
    </row>
    <row r="1326" spans="1:38" x14ac:dyDescent="0.25">
      <c r="A1326" s="15">
        <v>1318</v>
      </c>
      <c r="B1326" s="16"/>
      <c r="C1326" s="17" t="s">
        <v>1210</v>
      </c>
      <c r="D1326" s="17">
        <v>62824</v>
      </c>
      <c r="E1326" s="18">
        <v>44643.363888888889</v>
      </c>
      <c r="F1326" s="18">
        <v>44659</v>
      </c>
      <c r="G1326" s="19">
        <v>486414</v>
      </c>
      <c r="H1326" s="20"/>
      <c r="I1326" s="20"/>
      <c r="J1326" s="20">
        <v>0</v>
      </c>
      <c r="K1326" s="20">
        <v>0</v>
      </c>
      <c r="L1326" s="20"/>
      <c r="M1326" s="20"/>
      <c r="N1326" s="20">
        <v>0</v>
      </c>
      <c r="O1326" s="20">
        <v>486414</v>
      </c>
      <c r="P1326" s="16" t="s">
        <v>1366</v>
      </c>
      <c r="Q1326" s="19">
        <v>486414</v>
      </c>
      <c r="R1326" s="20"/>
      <c r="S1326" s="20"/>
      <c r="T1326" s="20"/>
      <c r="U1326" s="16">
        <v>0</v>
      </c>
      <c r="V1326" s="20"/>
      <c r="W1326" s="20"/>
      <c r="X1326" s="20"/>
      <c r="Y1326" s="20"/>
      <c r="Z1326" s="20"/>
      <c r="AA1326" s="20"/>
      <c r="AB1326" s="20"/>
      <c r="AC1326" s="16"/>
      <c r="AD1326" s="20"/>
      <c r="AE1326" s="20">
        <v>0</v>
      </c>
      <c r="AF1326" s="20"/>
      <c r="AG1326" s="25">
        <v>486414</v>
      </c>
      <c r="AH1326" s="16"/>
      <c r="AI1326" s="16"/>
      <c r="AJ1326" s="20">
        <v>486414</v>
      </c>
      <c r="AK1326" s="20"/>
      <c r="AL1326" s="26">
        <v>0</v>
      </c>
    </row>
    <row r="1327" spans="1:38" x14ac:dyDescent="0.25">
      <c r="A1327" s="15">
        <v>1319</v>
      </c>
      <c r="B1327" s="16"/>
      <c r="C1327" s="17" t="s">
        <v>1210</v>
      </c>
      <c r="D1327" s="17">
        <v>62876</v>
      </c>
      <c r="E1327" s="18">
        <v>44643.657638888886</v>
      </c>
      <c r="F1327" s="18">
        <v>44659</v>
      </c>
      <c r="G1327" s="19">
        <v>14200</v>
      </c>
      <c r="H1327" s="20"/>
      <c r="I1327" s="20"/>
      <c r="J1327" s="20">
        <v>0</v>
      </c>
      <c r="K1327" s="20">
        <v>0</v>
      </c>
      <c r="L1327" s="20"/>
      <c r="M1327" s="20"/>
      <c r="N1327" s="20">
        <v>0</v>
      </c>
      <c r="O1327" s="20">
        <v>14200</v>
      </c>
      <c r="P1327" s="16" t="s">
        <v>1367</v>
      </c>
      <c r="Q1327" s="19">
        <v>14200</v>
      </c>
      <c r="R1327" s="20"/>
      <c r="S1327" s="20"/>
      <c r="T1327" s="20"/>
      <c r="U1327" s="16">
        <v>0</v>
      </c>
      <c r="V1327" s="20"/>
      <c r="W1327" s="20"/>
      <c r="X1327" s="20"/>
      <c r="Y1327" s="20"/>
      <c r="Z1327" s="20"/>
      <c r="AA1327" s="20"/>
      <c r="AB1327" s="20"/>
      <c r="AC1327" s="16"/>
      <c r="AD1327" s="20"/>
      <c r="AE1327" s="20">
        <v>0</v>
      </c>
      <c r="AF1327" s="20"/>
      <c r="AG1327" s="25">
        <v>14200</v>
      </c>
      <c r="AH1327" s="16"/>
      <c r="AI1327" s="16"/>
      <c r="AJ1327" s="20">
        <v>14200</v>
      </c>
      <c r="AK1327" s="20"/>
      <c r="AL1327" s="26">
        <v>0</v>
      </c>
    </row>
    <row r="1328" spans="1:38" x14ac:dyDescent="0.25">
      <c r="A1328" s="15">
        <v>1320</v>
      </c>
      <c r="B1328" s="16"/>
      <c r="C1328" s="17" t="s">
        <v>1210</v>
      </c>
      <c r="D1328" s="17">
        <v>62985</v>
      </c>
      <c r="E1328" s="18">
        <v>44644.497916666667</v>
      </c>
      <c r="F1328" s="18">
        <v>44659</v>
      </c>
      <c r="G1328" s="19">
        <v>203074</v>
      </c>
      <c r="H1328" s="20"/>
      <c r="I1328" s="20"/>
      <c r="J1328" s="20">
        <v>0</v>
      </c>
      <c r="K1328" s="20">
        <v>0</v>
      </c>
      <c r="L1328" s="20"/>
      <c r="M1328" s="20"/>
      <c r="N1328" s="20">
        <v>0</v>
      </c>
      <c r="O1328" s="20">
        <v>203074</v>
      </c>
      <c r="P1328" s="16" t="s">
        <v>1368</v>
      </c>
      <c r="Q1328" s="19">
        <v>203074</v>
      </c>
      <c r="R1328" s="20"/>
      <c r="S1328" s="20"/>
      <c r="T1328" s="20"/>
      <c r="U1328" s="16">
        <v>0</v>
      </c>
      <c r="V1328" s="20"/>
      <c r="W1328" s="20"/>
      <c r="X1328" s="20"/>
      <c r="Y1328" s="20"/>
      <c r="Z1328" s="20"/>
      <c r="AA1328" s="20"/>
      <c r="AB1328" s="20"/>
      <c r="AC1328" s="16"/>
      <c r="AD1328" s="20"/>
      <c r="AE1328" s="20">
        <v>0</v>
      </c>
      <c r="AF1328" s="20"/>
      <c r="AG1328" s="25">
        <v>203074</v>
      </c>
      <c r="AH1328" s="16"/>
      <c r="AI1328" s="16"/>
      <c r="AJ1328" s="20">
        <v>203074</v>
      </c>
      <c r="AK1328" s="20"/>
      <c r="AL1328" s="26">
        <v>0</v>
      </c>
    </row>
    <row r="1329" spans="1:38" x14ac:dyDescent="0.25">
      <c r="A1329" s="15">
        <v>1321</v>
      </c>
      <c r="B1329" s="16"/>
      <c r="C1329" s="17" t="s">
        <v>1210</v>
      </c>
      <c r="D1329" s="17">
        <v>63002</v>
      </c>
      <c r="E1329" s="18">
        <v>44644.591666666667</v>
      </c>
      <c r="F1329" s="18">
        <v>44659</v>
      </c>
      <c r="G1329" s="19">
        <v>14200</v>
      </c>
      <c r="H1329" s="20"/>
      <c r="I1329" s="20"/>
      <c r="J1329" s="20">
        <v>0</v>
      </c>
      <c r="K1329" s="20">
        <v>0</v>
      </c>
      <c r="L1329" s="20"/>
      <c r="M1329" s="20"/>
      <c r="N1329" s="20">
        <v>0</v>
      </c>
      <c r="O1329" s="20">
        <v>14200</v>
      </c>
      <c r="P1329" s="16" t="s">
        <v>1369</v>
      </c>
      <c r="Q1329" s="19">
        <v>14200</v>
      </c>
      <c r="R1329" s="20"/>
      <c r="S1329" s="20"/>
      <c r="T1329" s="20"/>
      <c r="U1329" s="16">
        <v>0</v>
      </c>
      <c r="V1329" s="20"/>
      <c r="W1329" s="20"/>
      <c r="X1329" s="20"/>
      <c r="Y1329" s="20"/>
      <c r="Z1329" s="20"/>
      <c r="AA1329" s="20"/>
      <c r="AB1329" s="20"/>
      <c r="AC1329" s="16"/>
      <c r="AD1329" s="20"/>
      <c r="AE1329" s="20">
        <v>0</v>
      </c>
      <c r="AF1329" s="20"/>
      <c r="AG1329" s="25">
        <v>14200</v>
      </c>
      <c r="AH1329" s="16"/>
      <c r="AI1329" s="16"/>
      <c r="AJ1329" s="20">
        <v>14200</v>
      </c>
      <c r="AK1329" s="20"/>
      <c r="AL1329" s="26">
        <v>0</v>
      </c>
    </row>
    <row r="1330" spans="1:38" x14ac:dyDescent="0.25">
      <c r="A1330" s="15">
        <v>1322</v>
      </c>
      <c r="B1330" s="16"/>
      <c r="C1330" s="17" t="s">
        <v>1210</v>
      </c>
      <c r="D1330" s="17">
        <v>63080</v>
      </c>
      <c r="E1330" s="18">
        <v>44645.490972222222</v>
      </c>
      <c r="F1330" s="18">
        <v>44659</v>
      </c>
      <c r="G1330" s="19">
        <v>178158</v>
      </c>
      <c r="H1330" s="20"/>
      <c r="I1330" s="20"/>
      <c r="J1330" s="20">
        <v>0</v>
      </c>
      <c r="K1330" s="20">
        <v>0</v>
      </c>
      <c r="L1330" s="20"/>
      <c r="M1330" s="20"/>
      <c r="N1330" s="20">
        <v>0</v>
      </c>
      <c r="O1330" s="20">
        <v>178158</v>
      </c>
      <c r="P1330" s="16" t="s">
        <v>1370</v>
      </c>
      <c r="Q1330" s="19">
        <v>178158</v>
      </c>
      <c r="R1330" s="20"/>
      <c r="S1330" s="20"/>
      <c r="T1330" s="20"/>
      <c r="U1330" s="16">
        <v>0</v>
      </c>
      <c r="V1330" s="20"/>
      <c r="W1330" s="20"/>
      <c r="X1330" s="20"/>
      <c r="Y1330" s="20"/>
      <c r="Z1330" s="20"/>
      <c r="AA1330" s="20"/>
      <c r="AB1330" s="20"/>
      <c r="AC1330" s="16"/>
      <c r="AD1330" s="20"/>
      <c r="AE1330" s="20">
        <v>0</v>
      </c>
      <c r="AF1330" s="20"/>
      <c r="AG1330" s="25">
        <v>178158</v>
      </c>
      <c r="AH1330" s="16"/>
      <c r="AI1330" s="16"/>
      <c r="AJ1330" s="20">
        <v>178158</v>
      </c>
      <c r="AK1330" s="20"/>
      <c r="AL1330" s="26">
        <v>0</v>
      </c>
    </row>
    <row r="1331" spans="1:38" x14ac:dyDescent="0.25">
      <c r="A1331" s="15">
        <v>1323</v>
      </c>
      <c r="B1331" s="16"/>
      <c r="C1331" s="17" t="s">
        <v>1210</v>
      </c>
      <c r="D1331" s="17">
        <v>63085</v>
      </c>
      <c r="E1331" s="18">
        <v>44645.555555555555</v>
      </c>
      <c r="F1331" s="18">
        <v>44659</v>
      </c>
      <c r="G1331" s="19">
        <v>318569</v>
      </c>
      <c r="H1331" s="20"/>
      <c r="I1331" s="20"/>
      <c r="J1331" s="20">
        <v>0</v>
      </c>
      <c r="K1331" s="20">
        <v>0</v>
      </c>
      <c r="L1331" s="20"/>
      <c r="M1331" s="20"/>
      <c r="N1331" s="20">
        <v>0</v>
      </c>
      <c r="O1331" s="20">
        <v>318569</v>
      </c>
      <c r="P1331" s="16" t="s">
        <v>1371</v>
      </c>
      <c r="Q1331" s="19">
        <v>318569</v>
      </c>
      <c r="R1331" s="20"/>
      <c r="S1331" s="20">
        <v>318569</v>
      </c>
      <c r="T1331" s="20"/>
      <c r="U1331" s="16">
        <v>0</v>
      </c>
      <c r="V1331" s="20"/>
      <c r="W1331" s="20"/>
      <c r="X1331" s="20"/>
      <c r="Y1331" s="20"/>
      <c r="Z1331" s="20"/>
      <c r="AA1331" s="20"/>
      <c r="AB1331" s="20"/>
      <c r="AC1331" s="16"/>
      <c r="AD1331" s="20"/>
      <c r="AE1331" s="20"/>
      <c r="AF1331" s="20"/>
      <c r="AG1331" s="25">
        <v>0</v>
      </c>
      <c r="AH1331" s="16"/>
      <c r="AI1331" s="16"/>
      <c r="AJ1331" s="20"/>
      <c r="AK1331" s="20"/>
      <c r="AL1331" s="26">
        <v>0</v>
      </c>
    </row>
    <row r="1332" spans="1:38" x14ac:dyDescent="0.25">
      <c r="A1332" s="15">
        <v>1324</v>
      </c>
      <c r="B1332" s="16"/>
      <c r="C1332" s="17" t="s">
        <v>1210</v>
      </c>
      <c r="D1332" s="17">
        <v>63120</v>
      </c>
      <c r="E1332" s="18">
        <v>44645.686111111114</v>
      </c>
      <c r="F1332" s="18">
        <v>44659</v>
      </c>
      <c r="G1332" s="19">
        <v>123382</v>
      </c>
      <c r="H1332" s="20"/>
      <c r="I1332" s="20"/>
      <c r="J1332" s="20">
        <v>0</v>
      </c>
      <c r="K1332" s="20">
        <v>0</v>
      </c>
      <c r="L1332" s="20"/>
      <c r="M1332" s="20"/>
      <c r="N1332" s="20">
        <v>0</v>
      </c>
      <c r="O1332" s="20">
        <v>123382</v>
      </c>
      <c r="P1332" s="16" t="s">
        <v>1372</v>
      </c>
      <c r="Q1332" s="19">
        <v>123382</v>
      </c>
      <c r="R1332" s="20"/>
      <c r="S1332" s="20"/>
      <c r="T1332" s="20"/>
      <c r="U1332" s="16">
        <v>0</v>
      </c>
      <c r="V1332" s="20"/>
      <c r="W1332" s="20"/>
      <c r="X1332" s="20"/>
      <c r="Y1332" s="20"/>
      <c r="Z1332" s="20"/>
      <c r="AA1332" s="20"/>
      <c r="AB1332" s="20"/>
      <c r="AC1332" s="16"/>
      <c r="AD1332" s="20"/>
      <c r="AE1332" s="20">
        <v>0</v>
      </c>
      <c r="AF1332" s="20"/>
      <c r="AG1332" s="25">
        <v>123382</v>
      </c>
      <c r="AH1332" s="16"/>
      <c r="AI1332" s="16"/>
      <c r="AJ1332" s="20">
        <v>123382</v>
      </c>
      <c r="AK1332" s="20"/>
      <c r="AL1332" s="26">
        <v>0</v>
      </c>
    </row>
    <row r="1333" spans="1:38" x14ac:dyDescent="0.25">
      <c r="A1333" s="15">
        <v>1325</v>
      </c>
      <c r="B1333" s="16"/>
      <c r="C1333" s="17" t="s">
        <v>1210</v>
      </c>
      <c r="D1333" s="17">
        <v>63123</v>
      </c>
      <c r="E1333" s="18">
        <v>44645.698611111111</v>
      </c>
      <c r="F1333" s="18">
        <v>44659</v>
      </c>
      <c r="G1333" s="19">
        <v>201305</v>
      </c>
      <c r="H1333" s="20"/>
      <c r="I1333" s="20"/>
      <c r="J1333" s="20">
        <v>0</v>
      </c>
      <c r="K1333" s="20">
        <v>0</v>
      </c>
      <c r="L1333" s="20"/>
      <c r="M1333" s="20"/>
      <c r="N1333" s="20">
        <v>0</v>
      </c>
      <c r="O1333" s="20">
        <v>201305</v>
      </c>
      <c r="P1333" s="16" t="s">
        <v>1373</v>
      </c>
      <c r="Q1333" s="19">
        <v>201305</v>
      </c>
      <c r="R1333" s="20"/>
      <c r="S1333" s="20"/>
      <c r="T1333" s="20"/>
      <c r="U1333" s="16">
        <v>0</v>
      </c>
      <c r="V1333" s="20"/>
      <c r="W1333" s="20"/>
      <c r="X1333" s="20"/>
      <c r="Y1333" s="20"/>
      <c r="Z1333" s="20"/>
      <c r="AA1333" s="20"/>
      <c r="AB1333" s="20"/>
      <c r="AC1333" s="16"/>
      <c r="AD1333" s="20"/>
      <c r="AE1333" s="20">
        <v>0</v>
      </c>
      <c r="AF1333" s="20"/>
      <c r="AG1333" s="25">
        <v>201305</v>
      </c>
      <c r="AH1333" s="16"/>
      <c r="AI1333" s="16"/>
      <c r="AJ1333" s="20">
        <v>201305</v>
      </c>
      <c r="AK1333" s="20"/>
      <c r="AL1333" s="26">
        <v>0</v>
      </c>
    </row>
    <row r="1334" spans="1:38" x14ac:dyDescent="0.25">
      <c r="A1334" s="15">
        <v>1326</v>
      </c>
      <c r="B1334" s="16"/>
      <c r="C1334" s="17" t="s">
        <v>1210</v>
      </c>
      <c r="D1334" s="17">
        <v>63125</v>
      </c>
      <c r="E1334" s="18">
        <v>44645.706944444442</v>
      </c>
      <c r="F1334" s="18">
        <v>44659</v>
      </c>
      <c r="G1334" s="19">
        <v>29700</v>
      </c>
      <c r="H1334" s="20"/>
      <c r="I1334" s="20"/>
      <c r="J1334" s="20">
        <v>0</v>
      </c>
      <c r="K1334" s="20">
        <v>0</v>
      </c>
      <c r="L1334" s="20"/>
      <c r="M1334" s="20"/>
      <c r="N1334" s="20">
        <v>0</v>
      </c>
      <c r="O1334" s="20">
        <v>29700</v>
      </c>
      <c r="P1334" s="16" t="s">
        <v>1374</v>
      </c>
      <c r="Q1334" s="19">
        <v>29700</v>
      </c>
      <c r="R1334" s="20"/>
      <c r="S1334" s="20"/>
      <c r="T1334" s="20"/>
      <c r="U1334" s="16">
        <v>0</v>
      </c>
      <c r="V1334" s="20"/>
      <c r="W1334" s="20"/>
      <c r="X1334" s="20"/>
      <c r="Y1334" s="20"/>
      <c r="Z1334" s="20"/>
      <c r="AA1334" s="20"/>
      <c r="AB1334" s="20"/>
      <c r="AC1334" s="16"/>
      <c r="AD1334" s="20"/>
      <c r="AE1334" s="20">
        <v>0</v>
      </c>
      <c r="AF1334" s="20"/>
      <c r="AG1334" s="25">
        <v>29700</v>
      </c>
      <c r="AH1334" s="16"/>
      <c r="AI1334" s="16"/>
      <c r="AJ1334" s="20">
        <v>29700</v>
      </c>
      <c r="AK1334" s="20"/>
      <c r="AL1334" s="26">
        <v>0</v>
      </c>
    </row>
    <row r="1335" spans="1:38" x14ac:dyDescent="0.25">
      <c r="A1335" s="15">
        <v>1327</v>
      </c>
      <c r="B1335" s="16"/>
      <c r="C1335" s="17" t="s">
        <v>1210</v>
      </c>
      <c r="D1335" s="17">
        <v>63182</v>
      </c>
      <c r="E1335" s="18">
        <v>44646.463888888888</v>
      </c>
      <c r="F1335" s="18">
        <v>44659</v>
      </c>
      <c r="G1335" s="19">
        <v>28400</v>
      </c>
      <c r="H1335" s="20"/>
      <c r="I1335" s="20"/>
      <c r="J1335" s="20">
        <v>0</v>
      </c>
      <c r="K1335" s="20">
        <v>0</v>
      </c>
      <c r="L1335" s="20"/>
      <c r="M1335" s="20"/>
      <c r="N1335" s="20">
        <v>0</v>
      </c>
      <c r="O1335" s="20">
        <v>28400</v>
      </c>
      <c r="P1335" s="16" t="s">
        <v>1375</v>
      </c>
      <c r="Q1335" s="19">
        <v>28400</v>
      </c>
      <c r="R1335" s="20"/>
      <c r="S1335" s="20"/>
      <c r="T1335" s="20"/>
      <c r="U1335" s="16">
        <v>0</v>
      </c>
      <c r="V1335" s="20"/>
      <c r="W1335" s="20"/>
      <c r="X1335" s="20"/>
      <c r="Y1335" s="20"/>
      <c r="Z1335" s="20"/>
      <c r="AA1335" s="20"/>
      <c r="AB1335" s="20"/>
      <c r="AC1335" s="16"/>
      <c r="AD1335" s="20"/>
      <c r="AE1335" s="20">
        <v>0</v>
      </c>
      <c r="AF1335" s="20"/>
      <c r="AG1335" s="25">
        <v>28400</v>
      </c>
      <c r="AH1335" s="16"/>
      <c r="AI1335" s="16"/>
      <c r="AJ1335" s="20">
        <v>28400</v>
      </c>
      <c r="AK1335" s="20"/>
      <c r="AL1335" s="26">
        <v>0</v>
      </c>
    </row>
    <row r="1336" spans="1:38" x14ac:dyDescent="0.25">
      <c r="A1336" s="15">
        <v>1328</v>
      </c>
      <c r="B1336" s="16"/>
      <c r="C1336" s="17" t="s">
        <v>1210</v>
      </c>
      <c r="D1336" s="17">
        <v>63192</v>
      </c>
      <c r="E1336" s="18">
        <v>44646.486111111109</v>
      </c>
      <c r="F1336" s="18">
        <v>44659</v>
      </c>
      <c r="G1336" s="19">
        <v>7100</v>
      </c>
      <c r="H1336" s="20"/>
      <c r="I1336" s="20"/>
      <c r="J1336" s="20">
        <v>0</v>
      </c>
      <c r="K1336" s="20">
        <v>0</v>
      </c>
      <c r="L1336" s="20"/>
      <c r="M1336" s="20"/>
      <c r="N1336" s="20">
        <v>0</v>
      </c>
      <c r="O1336" s="20">
        <v>7100</v>
      </c>
      <c r="P1336" s="16" t="s">
        <v>1376</v>
      </c>
      <c r="Q1336" s="19">
        <v>7100</v>
      </c>
      <c r="R1336" s="20"/>
      <c r="S1336" s="20"/>
      <c r="T1336" s="20"/>
      <c r="U1336" s="16">
        <v>0</v>
      </c>
      <c r="V1336" s="20"/>
      <c r="W1336" s="20"/>
      <c r="X1336" s="20"/>
      <c r="Y1336" s="20"/>
      <c r="Z1336" s="20"/>
      <c r="AA1336" s="20"/>
      <c r="AB1336" s="20"/>
      <c r="AC1336" s="16"/>
      <c r="AD1336" s="20"/>
      <c r="AE1336" s="20">
        <v>0</v>
      </c>
      <c r="AF1336" s="20"/>
      <c r="AG1336" s="25">
        <v>7100</v>
      </c>
      <c r="AH1336" s="16"/>
      <c r="AI1336" s="16"/>
      <c r="AJ1336" s="20">
        <v>7100</v>
      </c>
      <c r="AK1336" s="20"/>
      <c r="AL1336" s="26">
        <v>0</v>
      </c>
    </row>
    <row r="1337" spans="1:38" x14ac:dyDescent="0.25">
      <c r="A1337" s="15">
        <v>1329</v>
      </c>
      <c r="B1337" s="16"/>
      <c r="C1337" s="17" t="s">
        <v>1210</v>
      </c>
      <c r="D1337" s="17">
        <v>63205</v>
      </c>
      <c r="E1337" s="18">
        <v>44646.534722222219</v>
      </c>
      <c r="F1337" s="18">
        <v>44659</v>
      </c>
      <c r="G1337" s="19">
        <v>100050</v>
      </c>
      <c r="H1337" s="20"/>
      <c r="I1337" s="20"/>
      <c r="J1337" s="20">
        <v>0</v>
      </c>
      <c r="K1337" s="20">
        <v>0</v>
      </c>
      <c r="L1337" s="20"/>
      <c r="M1337" s="20"/>
      <c r="N1337" s="20">
        <v>0</v>
      </c>
      <c r="O1337" s="20">
        <v>100050</v>
      </c>
      <c r="P1337" s="16" t="s">
        <v>1377</v>
      </c>
      <c r="Q1337" s="19">
        <v>100050</v>
      </c>
      <c r="R1337" s="20"/>
      <c r="S1337" s="20"/>
      <c r="T1337" s="20"/>
      <c r="U1337" s="16">
        <v>0</v>
      </c>
      <c r="V1337" s="20"/>
      <c r="W1337" s="20"/>
      <c r="X1337" s="20"/>
      <c r="Y1337" s="20"/>
      <c r="Z1337" s="20"/>
      <c r="AA1337" s="20"/>
      <c r="AB1337" s="20"/>
      <c r="AC1337" s="16"/>
      <c r="AD1337" s="20"/>
      <c r="AE1337" s="20">
        <v>0</v>
      </c>
      <c r="AF1337" s="20"/>
      <c r="AG1337" s="25">
        <v>100050</v>
      </c>
      <c r="AH1337" s="16"/>
      <c r="AI1337" s="16"/>
      <c r="AJ1337" s="20">
        <v>100050</v>
      </c>
      <c r="AK1337" s="20"/>
      <c r="AL1337" s="26">
        <v>0</v>
      </c>
    </row>
    <row r="1338" spans="1:38" x14ac:dyDescent="0.25">
      <c r="A1338" s="15">
        <v>1330</v>
      </c>
      <c r="B1338" s="16"/>
      <c r="C1338" s="17" t="s">
        <v>1210</v>
      </c>
      <c r="D1338" s="17">
        <v>63247</v>
      </c>
      <c r="E1338" s="18">
        <v>44647.385416666664</v>
      </c>
      <c r="F1338" s="18">
        <v>44659</v>
      </c>
      <c r="G1338" s="19">
        <v>70432</v>
      </c>
      <c r="H1338" s="20"/>
      <c r="I1338" s="20"/>
      <c r="J1338" s="20">
        <v>0</v>
      </c>
      <c r="K1338" s="20">
        <v>0</v>
      </c>
      <c r="L1338" s="20"/>
      <c r="M1338" s="20"/>
      <c r="N1338" s="20">
        <v>0</v>
      </c>
      <c r="O1338" s="20">
        <v>70432</v>
      </c>
      <c r="P1338" s="16" t="s">
        <v>1378</v>
      </c>
      <c r="Q1338" s="19">
        <v>70432</v>
      </c>
      <c r="R1338" s="20"/>
      <c r="S1338" s="20"/>
      <c r="T1338" s="20"/>
      <c r="U1338" s="16">
        <v>0</v>
      </c>
      <c r="V1338" s="20"/>
      <c r="W1338" s="20"/>
      <c r="X1338" s="20"/>
      <c r="Y1338" s="20"/>
      <c r="Z1338" s="20"/>
      <c r="AA1338" s="20"/>
      <c r="AB1338" s="20"/>
      <c r="AC1338" s="16"/>
      <c r="AD1338" s="20"/>
      <c r="AE1338" s="20">
        <v>0</v>
      </c>
      <c r="AF1338" s="20"/>
      <c r="AG1338" s="25">
        <v>70432</v>
      </c>
      <c r="AH1338" s="16"/>
      <c r="AI1338" s="16"/>
      <c r="AJ1338" s="20">
        <v>70432</v>
      </c>
      <c r="AK1338" s="20"/>
      <c r="AL1338" s="26">
        <v>0</v>
      </c>
    </row>
    <row r="1339" spans="1:38" x14ac:dyDescent="0.25">
      <c r="A1339" s="15">
        <v>1331</v>
      </c>
      <c r="B1339" s="16"/>
      <c r="C1339" s="17" t="s">
        <v>1210</v>
      </c>
      <c r="D1339" s="17">
        <v>63250</v>
      </c>
      <c r="E1339" s="18">
        <v>44647.467361111114</v>
      </c>
      <c r="F1339" s="18">
        <v>44659</v>
      </c>
      <c r="G1339" s="19">
        <v>98873</v>
      </c>
      <c r="H1339" s="20"/>
      <c r="I1339" s="20"/>
      <c r="J1339" s="20">
        <v>0</v>
      </c>
      <c r="K1339" s="20">
        <v>0</v>
      </c>
      <c r="L1339" s="20"/>
      <c r="M1339" s="20"/>
      <c r="N1339" s="20">
        <v>0</v>
      </c>
      <c r="O1339" s="20">
        <v>98873</v>
      </c>
      <c r="P1339" s="16" t="s">
        <v>1379</v>
      </c>
      <c r="Q1339" s="19">
        <v>98873</v>
      </c>
      <c r="R1339" s="20"/>
      <c r="S1339" s="20"/>
      <c r="T1339" s="20"/>
      <c r="U1339" s="16">
        <v>0</v>
      </c>
      <c r="V1339" s="20"/>
      <c r="W1339" s="20"/>
      <c r="X1339" s="20"/>
      <c r="Y1339" s="20"/>
      <c r="Z1339" s="20"/>
      <c r="AA1339" s="20"/>
      <c r="AB1339" s="20"/>
      <c r="AC1339" s="16"/>
      <c r="AD1339" s="20"/>
      <c r="AE1339" s="20">
        <v>0</v>
      </c>
      <c r="AF1339" s="20"/>
      <c r="AG1339" s="25">
        <v>98873</v>
      </c>
      <c r="AH1339" s="16"/>
      <c r="AI1339" s="16"/>
      <c r="AJ1339" s="20">
        <v>98873</v>
      </c>
      <c r="AK1339" s="20"/>
      <c r="AL1339" s="26">
        <v>0</v>
      </c>
    </row>
    <row r="1340" spans="1:38" x14ac:dyDescent="0.25">
      <c r="A1340" s="15">
        <v>1332</v>
      </c>
      <c r="B1340" s="16"/>
      <c r="C1340" s="17" t="s">
        <v>1210</v>
      </c>
      <c r="D1340" s="17">
        <v>63252</v>
      </c>
      <c r="E1340" s="18">
        <v>44647.570138888892</v>
      </c>
      <c r="F1340" s="18">
        <v>44659</v>
      </c>
      <c r="G1340" s="19">
        <v>129937</v>
      </c>
      <c r="H1340" s="20"/>
      <c r="I1340" s="20"/>
      <c r="J1340" s="20">
        <v>0</v>
      </c>
      <c r="K1340" s="20">
        <v>0</v>
      </c>
      <c r="L1340" s="20"/>
      <c r="M1340" s="20"/>
      <c r="N1340" s="20">
        <v>0</v>
      </c>
      <c r="O1340" s="20">
        <v>129937</v>
      </c>
      <c r="P1340" s="16" t="s">
        <v>1380</v>
      </c>
      <c r="Q1340" s="19">
        <v>129937</v>
      </c>
      <c r="R1340" s="20"/>
      <c r="S1340" s="20"/>
      <c r="T1340" s="20"/>
      <c r="U1340" s="16">
        <v>0</v>
      </c>
      <c r="V1340" s="20"/>
      <c r="W1340" s="20"/>
      <c r="X1340" s="20"/>
      <c r="Y1340" s="20"/>
      <c r="Z1340" s="20"/>
      <c r="AA1340" s="20"/>
      <c r="AB1340" s="20"/>
      <c r="AC1340" s="16"/>
      <c r="AD1340" s="20"/>
      <c r="AE1340" s="20">
        <v>0</v>
      </c>
      <c r="AF1340" s="20"/>
      <c r="AG1340" s="25">
        <v>129937</v>
      </c>
      <c r="AH1340" s="16"/>
      <c r="AI1340" s="16"/>
      <c r="AJ1340" s="20">
        <v>129937</v>
      </c>
      <c r="AK1340" s="20"/>
      <c r="AL1340" s="26">
        <v>0</v>
      </c>
    </row>
    <row r="1341" spans="1:38" x14ac:dyDescent="0.25">
      <c r="A1341" s="15">
        <v>1333</v>
      </c>
      <c r="B1341" s="16"/>
      <c r="C1341" s="17" t="s">
        <v>1210</v>
      </c>
      <c r="D1341" s="17">
        <v>63272</v>
      </c>
      <c r="E1341" s="18">
        <v>44647.848611111112</v>
      </c>
      <c r="F1341" s="18">
        <v>44659</v>
      </c>
      <c r="G1341" s="19">
        <v>282500</v>
      </c>
      <c r="H1341" s="20"/>
      <c r="I1341" s="20"/>
      <c r="J1341" s="20">
        <v>0</v>
      </c>
      <c r="K1341" s="20">
        <v>0</v>
      </c>
      <c r="L1341" s="20"/>
      <c r="M1341" s="20"/>
      <c r="N1341" s="20">
        <v>0</v>
      </c>
      <c r="O1341" s="20">
        <v>282500</v>
      </c>
      <c r="P1341" s="16" t="s">
        <v>1381</v>
      </c>
      <c r="Q1341" s="19">
        <v>282500</v>
      </c>
      <c r="R1341" s="20"/>
      <c r="S1341" s="20"/>
      <c r="T1341" s="20"/>
      <c r="U1341" s="16">
        <v>0</v>
      </c>
      <c r="V1341" s="20"/>
      <c r="W1341" s="20"/>
      <c r="X1341" s="20"/>
      <c r="Y1341" s="20"/>
      <c r="Z1341" s="20"/>
      <c r="AA1341" s="20"/>
      <c r="AB1341" s="20"/>
      <c r="AC1341" s="16"/>
      <c r="AD1341" s="20"/>
      <c r="AE1341" s="20">
        <v>0</v>
      </c>
      <c r="AF1341" s="20"/>
      <c r="AG1341" s="25">
        <v>282500</v>
      </c>
      <c r="AH1341" s="16"/>
      <c r="AI1341" s="16"/>
      <c r="AJ1341" s="20">
        <v>282500</v>
      </c>
      <c r="AK1341" s="20"/>
      <c r="AL1341" s="26">
        <v>0</v>
      </c>
    </row>
    <row r="1342" spans="1:38" x14ac:dyDescent="0.25">
      <c r="A1342" s="15">
        <v>1334</v>
      </c>
      <c r="B1342" s="16"/>
      <c r="C1342" s="17" t="s">
        <v>1210</v>
      </c>
      <c r="D1342" s="17">
        <v>63279</v>
      </c>
      <c r="E1342" s="18">
        <v>44647.878472222219</v>
      </c>
      <c r="F1342" s="18">
        <v>44659</v>
      </c>
      <c r="G1342" s="19">
        <v>187308</v>
      </c>
      <c r="H1342" s="20"/>
      <c r="I1342" s="20"/>
      <c r="J1342" s="20">
        <v>0</v>
      </c>
      <c r="K1342" s="20">
        <v>0</v>
      </c>
      <c r="L1342" s="20"/>
      <c r="M1342" s="20"/>
      <c r="N1342" s="20">
        <v>0</v>
      </c>
      <c r="O1342" s="20">
        <v>187308</v>
      </c>
      <c r="P1342" s="16" t="s">
        <v>1382</v>
      </c>
      <c r="Q1342" s="19">
        <v>187308</v>
      </c>
      <c r="R1342" s="20"/>
      <c r="S1342" s="20"/>
      <c r="T1342" s="20"/>
      <c r="U1342" s="16">
        <v>0</v>
      </c>
      <c r="V1342" s="20"/>
      <c r="W1342" s="20"/>
      <c r="X1342" s="20"/>
      <c r="Y1342" s="20"/>
      <c r="Z1342" s="20"/>
      <c r="AA1342" s="20"/>
      <c r="AB1342" s="20"/>
      <c r="AC1342" s="16"/>
      <c r="AD1342" s="20"/>
      <c r="AE1342" s="20">
        <v>0</v>
      </c>
      <c r="AF1342" s="20"/>
      <c r="AG1342" s="25">
        <v>187308</v>
      </c>
      <c r="AH1342" s="16"/>
      <c r="AI1342" s="16"/>
      <c r="AJ1342" s="20">
        <v>187308</v>
      </c>
      <c r="AK1342" s="20"/>
      <c r="AL1342" s="26">
        <v>0</v>
      </c>
    </row>
    <row r="1343" spans="1:38" x14ac:dyDescent="0.25">
      <c r="A1343" s="15">
        <v>1335</v>
      </c>
      <c r="B1343" s="16"/>
      <c r="C1343" s="17" t="s">
        <v>1210</v>
      </c>
      <c r="D1343" s="17">
        <v>63304</v>
      </c>
      <c r="E1343" s="18">
        <v>44648.37777777778</v>
      </c>
      <c r="F1343" s="18">
        <v>44659</v>
      </c>
      <c r="G1343" s="19">
        <v>309081</v>
      </c>
      <c r="H1343" s="20"/>
      <c r="I1343" s="20"/>
      <c r="J1343" s="20">
        <v>0</v>
      </c>
      <c r="K1343" s="20">
        <v>0</v>
      </c>
      <c r="L1343" s="20"/>
      <c r="M1343" s="20"/>
      <c r="N1343" s="20">
        <v>0</v>
      </c>
      <c r="O1343" s="20">
        <v>309081</v>
      </c>
      <c r="P1343" s="16" t="s">
        <v>1383</v>
      </c>
      <c r="Q1343" s="19">
        <v>309081</v>
      </c>
      <c r="R1343" s="20"/>
      <c r="S1343" s="20">
        <v>309081</v>
      </c>
      <c r="T1343" s="20"/>
      <c r="U1343" s="16">
        <v>0</v>
      </c>
      <c r="V1343" s="20"/>
      <c r="W1343" s="20"/>
      <c r="X1343" s="20"/>
      <c r="Y1343" s="20"/>
      <c r="Z1343" s="20"/>
      <c r="AA1343" s="20"/>
      <c r="AB1343" s="20"/>
      <c r="AC1343" s="16"/>
      <c r="AD1343" s="20"/>
      <c r="AE1343" s="20"/>
      <c r="AF1343" s="20"/>
      <c r="AG1343" s="25">
        <v>0</v>
      </c>
      <c r="AH1343" s="16"/>
      <c r="AI1343" s="16"/>
      <c r="AJ1343" s="20"/>
      <c r="AK1343" s="20"/>
      <c r="AL1343" s="26">
        <v>0</v>
      </c>
    </row>
    <row r="1344" spans="1:38" x14ac:dyDescent="0.25">
      <c r="A1344" s="15">
        <v>1336</v>
      </c>
      <c r="B1344" s="16"/>
      <c r="C1344" s="17" t="s">
        <v>1210</v>
      </c>
      <c r="D1344" s="17">
        <v>63316</v>
      </c>
      <c r="E1344" s="18">
        <v>44648.513888888891</v>
      </c>
      <c r="F1344" s="18">
        <v>44659</v>
      </c>
      <c r="G1344" s="19">
        <v>128088</v>
      </c>
      <c r="H1344" s="20"/>
      <c r="I1344" s="20"/>
      <c r="J1344" s="20">
        <v>0</v>
      </c>
      <c r="K1344" s="20">
        <v>0</v>
      </c>
      <c r="L1344" s="20"/>
      <c r="M1344" s="20"/>
      <c r="N1344" s="20">
        <v>0</v>
      </c>
      <c r="O1344" s="20">
        <v>128088</v>
      </c>
      <c r="P1344" s="16" t="s">
        <v>1384</v>
      </c>
      <c r="Q1344" s="19">
        <v>128088</v>
      </c>
      <c r="R1344" s="20"/>
      <c r="S1344" s="20"/>
      <c r="T1344" s="20"/>
      <c r="U1344" s="16">
        <v>0</v>
      </c>
      <c r="V1344" s="20"/>
      <c r="W1344" s="20"/>
      <c r="X1344" s="20"/>
      <c r="Y1344" s="20"/>
      <c r="Z1344" s="20"/>
      <c r="AA1344" s="20"/>
      <c r="AB1344" s="20"/>
      <c r="AC1344" s="16"/>
      <c r="AD1344" s="20"/>
      <c r="AE1344" s="20">
        <v>0</v>
      </c>
      <c r="AF1344" s="20"/>
      <c r="AG1344" s="25">
        <v>128088</v>
      </c>
      <c r="AH1344" s="16"/>
      <c r="AI1344" s="16"/>
      <c r="AJ1344" s="20">
        <v>128088</v>
      </c>
      <c r="AK1344" s="20"/>
      <c r="AL1344" s="26">
        <v>0</v>
      </c>
    </row>
    <row r="1345" spans="1:38" x14ac:dyDescent="0.25">
      <c r="A1345" s="15">
        <v>1337</v>
      </c>
      <c r="B1345" s="16"/>
      <c r="C1345" s="17" t="s">
        <v>1210</v>
      </c>
      <c r="D1345" s="17">
        <v>63340</v>
      </c>
      <c r="E1345" s="18">
        <v>44648.660416666666</v>
      </c>
      <c r="F1345" s="18">
        <v>44659</v>
      </c>
      <c r="G1345" s="19">
        <v>377545</v>
      </c>
      <c r="H1345" s="20"/>
      <c r="I1345" s="20"/>
      <c r="J1345" s="20">
        <v>0</v>
      </c>
      <c r="K1345" s="20">
        <v>0</v>
      </c>
      <c r="L1345" s="20"/>
      <c r="M1345" s="20"/>
      <c r="N1345" s="20">
        <v>0</v>
      </c>
      <c r="O1345" s="20">
        <v>377545</v>
      </c>
      <c r="P1345" s="16" t="s">
        <v>1385</v>
      </c>
      <c r="Q1345" s="19">
        <v>377545</v>
      </c>
      <c r="R1345" s="20"/>
      <c r="S1345" s="20"/>
      <c r="T1345" s="20"/>
      <c r="U1345" s="16">
        <v>0</v>
      </c>
      <c r="V1345" s="20"/>
      <c r="W1345" s="20"/>
      <c r="X1345" s="20"/>
      <c r="Y1345" s="20"/>
      <c r="Z1345" s="20"/>
      <c r="AA1345" s="20"/>
      <c r="AB1345" s="20"/>
      <c r="AC1345" s="16"/>
      <c r="AD1345" s="20"/>
      <c r="AE1345" s="20">
        <v>0</v>
      </c>
      <c r="AF1345" s="20"/>
      <c r="AG1345" s="25">
        <v>377545</v>
      </c>
      <c r="AH1345" s="16"/>
      <c r="AI1345" s="16"/>
      <c r="AJ1345" s="20">
        <v>377545</v>
      </c>
      <c r="AK1345" s="20"/>
      <c r="AL1345" s="26">
        <v>0</v>
      </c>
    </row>
    <row r="1346" spans="1:38" x14ac:dyDescent="0.25">
      <c r="A1346" s="15">
        <v>1338</v>
      </c>
      <c r="B1346" s="16"/>
      <c r="C1346" s="17" t="s">
        <v>1210</v>
      </c>
      <c r="D1346" s="17">
        <v>63344</v>
      </c>
      <c r="E1346" s="18">
        <v>44648.672222222223</v>
      </c>
      <c r="F1346" s="18">
        <v>44659</v>
      </c>
      <c r="G1346" s="19">
        <v>489210</v>
      </c>
      <c r="H1346" s="20"/>
      <c r="I1346" s="20"/>
      <c r="J1346" s="20">
        <v>0</v>
      </c>
      <c r="K1346" s="20">
        <v>0</v>
      </c>
      <c r="L1346" s="20"/>
      <c r="M1346" s="20"/>
      <c r="N1346" s="20">
        <v>0</v>
      </c>
      <c r="O1346" s="20">
        <v>489210</v>
      </c>
      <c r="P1346" s="16" t="s">
        <v>1386</v>
      </c>
      <c r="Q1346" s="19">
        <v>489210</v>
      </c>
      <c r="R1346" s="20"/>
      <c r="S1346" s="20"/>
      <c r="T1346" s="20"/>
      <c r="U1346" s="16">
        <v>0</v>
      </c>
      <c r="V1346" s="20"/>
      <c r="W1346" s="20"/>
      <c r="X1346" s="20"/>
      <c r="Y1346" s="20"/>
      <c r="Z1346" s="20"/>
      <c r="AA1346" s="20"/>
      <c r="AB1346" s="20"/>
      <c r="AC1346" s="16"/>
      <c r="AD1346" s="20"/>
      <c r="AE1346" s="20">
        <v>0</v>
      </c>
      <c r="AF1346" s="20"/>
      <c r="AG1346" s="25">
        <v>489210</v>
      </c>
      <c r="AH1346" s="16"/>
      <c r="AI1346" s="16"/>
      <c r="AJ1346" s="20">
        <v>489210</v>
      </c>
      <c r="AK1346" s="20"/>
      <c r="AL1346" s="26">
        <v>0</v>
      </c>
    </row>
    <row r="1347" spans="1:38" x14ac:dyDescent="0.25">
      <c r="A1347" s="15">
        <v>1339</v>
      </c>
      <c r="B1347" s="16"/>
      <c r="C1347" s="17" t="s">
        <v>1210</v>
      </c>
      <c r="D1347" s="17">
        <v>63348</v>
      </c>
      <c r="E1347" s="18">
        <v>44648.686111111114</v>
      </c>
      <c r="F1347" s="18">
        <v>44659</v>
      </c>
      <c r="G1347" s="19">
        <v>1288418</v>
      </c>
      <c r="H1347" s="20"/>
      <c r="I1347" s="20"/>
      <c r="J1347" s="20">
        <v>0</v>
      </c>
      <c r="K1347" s="20">
        <v>0</v>
      </c>
      <c r="L1347" s="20"/>
      <c r="M1347" s="20"/>
      <c r="N1347" s="20">
        <v>0</v>
      </c>
      <c r="O1347" s="20">
        <v>1288418</v>
      </c>
      <c r="P1347" s="16" t="s">
        <v>1387</v>
      </c>
      <c r="Q1347" s="19">
        <v>1288418</v>
      </c>
      <c r="R1347" s="20"/>
      <c r="S1347" s="20"/>
      <c r="T1347" s="20"/>
      <c r="U1347" s="16">
        <v>0</v>
      </c>
      <c r="V1347" s="20"/>
      <c r="W1347" s="20"/>
      <c r="X1347" s="20"/>
      <c r="Y1347" s="20"/>
      <c r="Z1347" s="20"/>
      <c r="AA1347" s="20"/>
      <c r="AB1347" s="20"/>
      <c r="AC1347" s="16"/>
      <c r="AD1347" s="20"/>
      <c r="AE1347" s="20">
        <v>0</v>
      </c>
      <c r="AF1347" s="20"/>
      <c r="AG1347" s="25">
        <v>1288418</v>
      </c>
      <c r="AH1347" s="16"/>
      <c r="AI1347" s="16"/>
      <c r="AJ1347" s="20">
        <v>1288418</v>
      </c>
      <c r="AK1347" s="20"/>
      <c r="AL1347" s="26">
        <v>0</v>
      </c>
    </row>
    <row r="1348" spans="1:38" x14ac:dyDescent="0.25">
      <c r="A1348" s="15">
        <v>1340</v>
      </c>
      <c r="B1348" s="16"/>
      <c r="C1348" s="17" t="s">
        <v>1210</v>
      </c>
      <c r="D1348" s="17">
        <v>63349</v>
      </c>
      <c r="E1348" s="18">
        <v>44648.690972222219</v>
      </c>
      <c r="F1348" s="18">
        <v>44659</v>
      </c>
      <c r="G1348" s="19">
        <v>48300</v>
      </c>
      <c r="H1348" s="20"/>
      <c r="I1348" s="20"/>
      <c r="J1348" s="20">
        <v>0</v>
      </c>
      <c r="K1348" s="20">
        <v>0</v>
      </c>
      <c r="L1348" s="20"/>
      <c r="M1348" s="20"/>
      <c r="N1348" s="20">
        <v>0</v>
      </c>
      <c r="O1348" s="20">
        <v>48300</v>
      </c>
      <c r="P1348" s="16" t="s">
        <v>1388</v>
      </c>
      <c r="Q1348" s="19">
        <v>48300</v>
      </c>
      <c r="R1348" s="20"/>
      <c r="S1348" s="20"/>
      <c r="T1348" s="20"/>
      <c r="U1348" s="16">
        <v>0</v>
      </c>
      <c r="V1348" s="20"/>
      <c r="W1348" s="20"/>
      <c r="X1348" s="20"/>
      <c r="Y1348" s="20"/>
      <c r="Z1348" s="20"/>
      <c r="AA1348" s="20"/>
      <c r="AB1348" s="20"/>
      <c r="AC1348" s="16"/>
      <c r="AD1348" s="20"/>
      <c r="AE1348" s="20">
        <v>0</v>
      </c>
      <c r="AF1348" s="20"/>
      <c r="AG1348" s="25">
        <v>48300</v>
      </c>
      <c r="AH1348" s="16"/>
      <c r="AI1348" s="16"/>
      <c r="AJ1348" s="20">
        <v>48300</v>
      </c>
      <c r="AK1348" s="20"/>
      <c r="AL1348" s="26">
        <v>0</v>
      </c>
    </row>
    <row r="1349" spans="1:38" x14ac:dyDescent="0.25">
      <c r="A1349" s="15">
        <v>1341</v>
      </c>
      <c r="B1349" s="16"/>
      <c r="C1349" s="17" t="s">
        <v>1210</v>
      </c>
      <c r="D1349" s="17">
        <v>63404</v>
      </c>
      <c r="E1349" s="18">
        <v>44649.402777777781</v>
      </c>
      <c r="F1349" s="18">
        <v>44659</v>
      </c>
      <c r="G1349" s="19">
        <v>725577</v>
      </c>
      <c r="H1349" s="20"/>
      <c r="I1349" s="20"/>
      <c r="J1349" s="20">
        <v>0</v>
      </c>
      <c r="K1349" s="20">
        <v>0</v>
      </c>
      <c r="L1349" s="20"/>
      <c r="M1349" s="20"/>
      <c r="N1349" s="20">
        <v>0</v>
      </c>
      <c r="O1349" s="20">
        <v>725577</v>
      </c>
      <c r="P1349" s="16" t="s">
        <v>1389</v>
      </c>
      <c r="Q1349" s="19">
        <v>725577</v>
      </c>
      <c r="R1349" s="20"/>
      <c r="S1349" s="20"/>
      <c r="T1349" s="20"/>
      <c r="U1349" s="16">
        <v>0</v>
      </c>
      <c r="V1349" s="20"/>
      <c r="W1349" s="20"/>
      <c r="X1349" s="20"/>
      <c r="Y1349" s="20"/>
      <c r="Z1349" s="20"/>
      <c r="AA1349" s="20"/>
      <c r="AB1349" s="20"/>
      <c r="AC1349" s="16"/>
      <c r="AD1349" s="20"/>
      <c r="AE1349" s="20">
        <v>0</v>
      </c>
      <c r="AF1349" s="20"/>
      <c r="AG1349" s="25">
        <v>725577</v>
      </c>
      <c r="AH1349" s="16"/>
      <c r="AI1349" s="16"/>
      <c r="AJ1349" s="20">
        <v>725577</v>
      </c>
      <c r="AK1349" s="20"/>
      <c r="AL1349" s="26">
        <v>0</v>
      </c>
    </row>
    <row r="1350" spans="1:38" x14ac:dyDescent="0.25">
      <c r="A1350" s="15">
        <v>1342</v>
      </c>
      <c r="B1350" s="16"/>
      <c r="C1350" s="17" t="s">
        <v>1210</v>
      </c>
      <c r="D1350" s="17">
        <v>63409</v>
      </c>
      <c r="E1350" s="18">
        <v>44649.415972222225</v>
      </c>
      <c r="F1350" s="18">
        <v>44659</v>
      </c>
      <c r="G1350" s="19">
        <v>798185</v>
      </c>
      <c r="H1350" s="20"/>
      <c r="I1350" s="20"/>
      <c r="J1350" s="20">
        <v>0</v>
      </c>
      <c r="K1350" s="20">
        <v>0</v>
      </c>
      <c r="L1350" s="20"/>
      <c r="M1350" s="20"/>
      <c r="N1350" s="20">
        <v>0</v>
      </c>
      <c r="O1350" s="20">
        <v>798185</v>
      </c>
      <c r="P1350" s="16" t="s">
        <v>1390</v>
      </c>
      <c r="Q1350" s="19">
        <v>798185</v>
      </c>
      <c r="R1350" s="20"/>
      <c r="S1350" s="20"/>
      <c r="T1350" s="20"/>
      <c r="U1350" s="16">
        <v>0</v>
      </c>
      <c r="V1350" s="20"/>
      <c r="W1350" s="20"/>
      <c r="X1350" s="20"/>
      <c r="Y1350" s="20"/>
      <c r="Z1350" s="20"/>
      <c r="AA1350" s="20"/>
      <c r="AB1350" s="20"/>
      <c r="AC1350" s="16"/>
      <c r="AD1350" s="20"/>
      <c r="AE1350" s="20">
        <v>0</v>
      </c>
      <c r="AF1350" s="20"/>
      <c r="AG1350" s="25">
        <v>798185</v>
      </c>
      <c r="AH1350" s="16"/>
      <c r="AI1350" s="16"/>
      <c r="AJ1350" s="20">
        <v>798185</v>
      </c>
      <c r="AK1350" s="20"/>
      <c r="AL1350" s="26">
        <v>0</v>
      </c>
    </row>
    <row r="1351" spans="1:38" x14ac:dyDescent="0.25">
      <c r="A1351" s="15">
        <v>1343</v>
      </c>
      <c r="B1351" s="16"/>
      <c r="C1351" s="17" t="s">
        <v>1210</v>
      </c>
      <c r="D1351" s="17">
        <v>63442</v>
      </c>
      <c r="E1351" s="18">
        <v>44649.640277777777</v>
      </c>
      <c r="F1351" s="18">
        <v>44659</v>
      </c>
      <c r="G1351" s="19">
        <v>28400</v>
      </c>
      <c r="H1351" s="20"/>
      <c r="I1351" s="20"/>
      <c r="J1351" s="20">
        <v>0</v>
      </c>
      <c r="K1351" s="20">
        <v>0</v>
      </c>
      <c r="L1351" s="20"/>
      <c r="M1351" s="20"/>
      <c r="N1351" s="20">
        <v>0</v>
      </c>
      <c r="O1351" s="20">
        <v>28400</v>
      </c>
      <c r="P1351" s="16" t="s">
        <v>1391</v>
      </c>
      <c r="Q1351" s="19">
        <v>28400</v>
      </c>
      <c r="R1351" s="20"/>
      <c r="S1351" s="20"/>
      <c r="T1351" s="20"/>
      <c r="U1351" s="16">
        <v>0</v>
      </c>
      <c r="V1351" s="20"/>
      <c r="W1351" s="20"/>
      <c r="X1351" s="20"/>
      <c r="Y1351" s="20"/>
      <c r="Z1351" s="20"/>
      <c r="AA1351" s="20"/>
      <c r="AB1351" s="20"/>
      <c r="AC1351" s="16"/>
      <c r="AD1351" s="20"/>
      <c r="AE1351" s="20">
        <v>0</v>
      </c>
      <c r="AF1351" s="20"/>
      <c r="AG1351" s="25">
        <v>28400</v>
      </c>
      <c r="AH1351" s="16"/>
      <c r="AI1351" s="16"/>
      <c r="AJ1351" s="20">
        <v>28400</v>
      </c>
      <c r="AK1351" s="20"/>
      <c r="AL1351" s="26">
        <v>0</v>
      </c>
    </row>
    <row r="1352" spans="1:38" x14ac:dyDescent="0.25">
      <c r="A1352" s="15">
        <v>1344</v>
      </c>
      <c r="B1352" s="16"/>
      <c r="C1352" s="17" t="s">
        <v>1210</v>
      </c>
      <c r="D1352" s="17">
        <v>63472</v>
      </c>
      <c r="E1352" s="18">
        <v>44649.754166666666</v>
      </c>
      <c r="F1352" s="18">
        <v>44659</v>
      </c>
      <c r="G1352" s="19">
        <v>125132</v>
      </c>
      <c r="H1352" s="20"/>
      <c r="I1352" s="20"/>
      <c r="J1352" s="20">
        <v>0</v>
      </c>
      <c r="K1352" s="20">
        <v>0</v>
      </c>
      <c r="L1352" s="20"/>
      <c r="M1352" s="20"/>
      <c r="N1352" s="20">
        <v>0</v>
      </c>
      <c r="O1352" s="20">
        <v>125132</v>
      </c>
      <c r="P1352" s="16" t="s">
        <v>1392</v>
      </c>
      <c r="Q1352" s="19">
        <v>125132</v>
      </c>
      <c r="R1352" s="20"/>
      <c r="S1352" s="20"/>
      <c r="T1352" s="20"/>
      <c r="U1352" s="16">
        <v>0</v>
      </c>
      <c r="V1352" s="20"/>
      <c r="W1352" s="20"/>
      <c r="X1352" s="20"/>
      <c r="Y1352" s="20"/>
      <c r="Z1352" s="20"/>
      <c r="AA1352" s="20"/>
      <c r="AB1352" s="20"/>
      <c r="AC1352" s="16"/>
      <c r="AD1352" s="20"/>
      <c r="AE1352" s="20">
        <v>0</v>
      </c>
      <c r="AF1352" s="20"/>
      <c r="AG1352" s="25">
        <v>125132</v>
      </c>
      <c r="AH1352" s="16"/>
      <c r="AI1352" s="16"/>
      <c r="AJ1352" s="20">
        <v>125132</v>
      </c>
      <c r="AK1352" s="20"/>
      <c r="AL1352" s="26">
        <v>0</v>
      </c>
    </row>
    <row r="1353" spans="1:38" x14ac:dyDescent="0.25">
      <c r="A1353" s="15">
        <v>1345</v>
      </c>
      <c r="B1353" s="16"/>
      <c r="C1353" s="17" t="s">
        <v>1210</v>
      </c>
      <c r="D1353" s="17">
        <v>63563</v>
      </c>
      <c r="E1353" s="18">
        <v>44650.618055555555</v>
      </c>
      <c r="F1353" s="18">
        <v>44659</v>
      </c>
      <c r="G1353" s="19">
        <v>207209</v>
      </c>
      <c r="H1353" s="20"/>
      <c r="I1353" s="20"/>
      <c r="J1353" s="20">
        <v>0</v>
      </c>
      <c r="K1353" s="20">
        <v>0</v>
      </c>
      <c r="L1353" s="20"/>
      <c r="M1353" s="20"/>
      <c r="N1353" s="20">
        <v>0</v>
      </c>
      <c r="O1353" s="20">
        <v>207209</v>
      </c>
      <c r="P1353" s="16" t="s">
        <v>1393</v>
      </c>
      <c r="Q1353" s="19">
        <v>207209</v>
      </c>
      <c r="R1353" s="20"/>
      <c r="S1353" s="20"/>
      <c r="T1353" s="20"/>
      <c r="U1353" s="16">
        <v>0</v>
      </c>
      <c r="V1353" s="20"/>
      <c r="W1353" s="20"/>
      <c r="X1353" s="20"/>
      <c r="Y1353" s="20"/>
      <c r="Z1353" s="20"/>
      <c r="AA1353" s="20"/>
      <c r="AB1353" s="20"/>
      <c r="AC1353" s="16"/>
      <c r="AD1353" s="20"/>
      <c r="AE1353" s="20">
        <v>0</v>
      </c>
      <c r="AF1353" s="20"/>
      <c r="AG1353" s="25">
        <v>207209</v>
      </c>
      <c r="AH1353" s="16"/>
      <c r="AI1353" s="16"/>
      <c r="AJ1353" s="20">
        <v>207209</v>
      </c>
      <c r="AK1353" s="20"/>
      <c r="AL1353" s="26">
        <v>0</v>
      </c>
    </row>
    <row r="1354" spans="1:38" x14ac:dyDescent="0.25">
      <c r="A1354" s="15">
        <v>1346</v>
      </c>
      <c r="B1354" s="16"/>
      <c r="C1354" s="17" t="s">
        <v>1210</v>
      </c>
      <c r="D1354" s="17">
        <v>63595</v>
      </c>
      <c r="E1354" s="18">
        <v>44650.745833333334</v>
      </c>
      <c r="F1354" s="18">
        <v>44659</v>
      </c>
      <c r="G1354" s="19">
        <v>113600</v>
      </c>
      <c r="H1354" s="20"/>
      <c r="I1354" s="20"/>
      <c r="J1354" s="20">
        <v>0</v>
      </c>
      <c r="K1354" s="20">
        <v>0</v>
      </c>
      <c r="L1354" s="20"/>
      <c r="M1354" s="20"/>
      <c r="N1354" s="20">
        <v>0</v>
      </c>
      <c r="O1354" s="20">
        <v>113600</v>
      </c>
      <c r="P1354" s="16" t="s">
        <v>1394</v>
      </c>
      <c r="Q1354" s="19">
        <v>113600</v>
      </c>
      <c r="R1354" s="20"/>
      <c r="S1354" s="20"/>
      <c r="T1354" s="20"/>
      <c r="U1354" s="16">
        <v>0</v>
      </c>
      <c r="V1354" s="20"/>
      <c r="W1354" s="20"/>
      <c r="X1354" s="20"/>
      <c r="Y1354" s="20"/>
      <c r="Z1354" s="20"/>
      <c r="AA1354" s="20"/>
      <c r="AB1354" s="20"/>
      <c r="AC1354" s="16"/>
      <c r="AD1354" s="20"/>
      <c r="AE1354" s="20">
        <v>0</v>
      </c>
      <c r="AF1354" s="20"/>
      <c r="AG1354" s="25">
        <v>113600</v>
      </c>
      <c r="AH1354" s="16"/>
      <c r="AI1354" s="16"/>
      <c r="AJ1354" s="20">
        <v>113600</v>
      </c>
      <c r="AK1354" s="20"/>
      <c r="AL1354" s="26">
        <v>0</v>
      </c>
    </row>
    <row r="1355" spans="1:38" x14ac:dyDescent="0.25">
      <c r="A1355" s="15">
        <v>1347</v>
      </c>
      <c r="B1355" s="16"/>
      <c r="C1355" s="17" t="s">
        <v>1210</v>
      </c>
      <c r="D1355" s="17">
        <v>63713</v>
      </c>
      <c r="E1355" s="18">
        <v>44651.709722222222</v>
      </c>
      <c r="F1355" s="18">
        <v>44659</v>
      </c>
      <c r="G1355" s="19">
        <v>136768</v>
      </c>
      <c r="H1355" s="20"/>
      <c r="I1355" s="20"/>
      <c r="J1355" s="20">
        <v>0</v>
      </c>
      <c r="K1355" s="20">
        <v>0</v>
      </c>
      <c r="L1355" s="20"/>
      <c r="M1355" s="20"/>
      <c r="N1355" s="20">
        <v>0</v>
      </c>
      <c r="O1355" s="20">
        <v>136768</v>
      </c>
      <c r="P1355" s="16" t="s">
        <v>1395</v>
      </c>
      <c r="Q1355" s="19">
        <v>136768</v>
      </c>
      <c r="R1355" s="20"/>
      <c r="S1355" s="20">
        <v>136768</v>
      </c>
      <c r="T1355" s="20"/>
      <c r="U1355" s="16">
        <v>0</v>
      </c>
      <c r="V1355" s="20"/>
      <c r="W1355" s="20"/>
      <c r="X1355" s="20"/>
      <c r="Y1355" s="20"/>
      <c r="Z1355" s="20"/>
      <c r="AA1355" s="20"/>
      <c r="AB1355" s="20"/>
      <c r="AC1355" s="16"/>
      <c r="AD1355" s="20"/>
      <c r="AE1355" s="20"/>
      <c r="AF1355" s="20"/>
      <c r="AG1355" s="25">
        <v>0</v>
      </c>
      <c r="AH1355" s="16"/>
      <c r="AI1355" s="16"/>
      <c r="AJ1355" s="20"/>
      <c r="AK1355" s="20"/>
      <c r="AL1355" s="26">
        <v>0</v>
      </c>
    </row>
    <row r="1356" spans="1:38" x14ac:dyDescent="0.25">
      <c r="A1356" s="15">
        <v>1348</v>
      </c>
      <c r="B1356" s="16"/>
      <c r="C1356" s="17" t="s">
        <v>1210</v>
      </c>
      <c r="D1356" s="17">
        <v>63862</v>
      </c>
      <c r="E1356" s="18">
        <v>44653.515277777777</v>
      </c>
      <c r="F1356" s="18">
        <v>44699</v>
      </c>
      <c r="G1356" s="19">
        <v>164581</v>
      </c>
      <c r="H1356" s="20"/>
      <c r="I1356" s="20"/>
      <c r="J1356" s="20">
        <v>0</v>
      </c>
      <c r="K1356" s="20">
        <v>0</v>
      </c>
      <c r="L1356" s="20"/>
      <c r="M1356" s="20"/>
      <c r="N1356" s="20">
        <v>0</v>
      </c>
      <c r="O1356" s="20">
        <v>164581</v>
      </c>
      <c r="P1356" s="16" t="s">
        <v>1396</v>
      </c>
      <c r="Q1356" s="19">
        <v>164581</v>
      </c>
      <c r="R1356" s="20"/>
      <c r="S1356" s="20"/>
      <c r="T1356" s="20"/>
      <c r="U1356" s="16">
        <v>0</v>
      </c>
      <c r="V1356" s="20"/>
      <c r="W1356" s="20"/>
      <c r="X1356" s="20"/>
      <c r="Y1356" s="20"/>
      <c r="Z1356" s="20"/>
      <c r="AA1356" s="20"/>
      <c r="AB1356" s="20"/>
      <c r="AC1356" s="16"/>
      <c r="AD1356" s="20"/>
      <c r="AE1356" s="20">
        <v>0</v>
      </c>
      <c r="AF1356" s="20"/>
      <c r="AG1356" s="25">
        <v>164581</v>
      </c>
      <c r="AH1356" s="16"/>
      <c r="AI1356" s="16"/>
      <c r="AJ1356" s="20">
        <v>164581</v>
      </c>
      <c r="AK1356" s="20"/>
      <c r="AL1356" s="26">
        <v>0</v>
      </c>
    </row>
    <row r="1357" spans="1:38" x14ac:dyDescent="0.25">
      <c r="A1357" s="15">
        <v>1349</v>
      </c>
      <c r="B1357" s="16"/>
      <c r="C1357" s="17" t="s">
        <v>1210</v>
      </c>
      <c r="D1357" s="17">
        <v>63866</v>
      </c>
      <c r="E1357" s="18">
        <v>44653.543749999997</v>
      </c>
      <c r="F1357" s="18">
        <v>44699</v>
      </c>
      <c r="G1357" s="19">
        <v>118403</v>
      </c>
      <c r="H1357" s="20"/>
      <c r="I1357" s="20"/>
      <c r="J1357" s="20">
        <v>0</v>
      </c>
      <c r="K1357" s="20">
        <v>0</v>
      </c>
      <c r="L1357" s="20"/>
      <c r="M1357" s="20"/>
      <c r="N1357" s="20">
        <v>0</v>
      </c>
      <c r="O1357" s="20">
        <v>118403</v>
      </c>
      <c r="P1357" s="16" t="s">
        <v>1397</v>
      </c>
      <c r="Q1357" s="19">
        <v>118403</v>
      </c>
      <c r="R1357" s="20"/>
      <c r="S1357" s="20"/>
      <c r="T1357" s="20"/>
      <c r="U1357" s="16">
        <v>0</v>
      </c>
      <c r="V1357" s="20"/>
      <c r="W1357" s="20"/>
      <c r="X1357" s="20"/>
      <c r="Y1357" s="20"/>
      <c r="Z1357" s="20"/>
      <c r="AA1357" s="20"/>
      <c r="AB1357" s="20"/>
      <c r="AC1357" s="16"/>
      <c r="AD1357" s="20"/>
      <c r="AE1357" s="20">
        <v>0</v>
      </c>
      <c r="AF1357" s="20"/>
      <c r="AG1357" s="25">
        <v>118403</v>
      </c>
      <c r="AH1357" s="16"/>
      <c r="AI1357" s="16"/>
      <c r="AJ1357" s="20">
        <v>118403</v>
      </c>
      <c r="AK1357" s="20"/>
      <c r="AL1357" s="26">
        <v>0</v>
      </c>
    </row>
    <row r="1358" spans="1:38" x14ac:dyDescent="0.25">
      <c r="A1358" s="15">
        <v>1350</v>
      </c>
      <c r="B1358" s="16"/>
      <c r="C1358" s="17" t="s">
        <v>1210</v>
      </c>
      <c r="D1358" s="17">
        <v>63878</v>
      </c>
      <c r="E1358" s="18">
        <v>44653.690972222219</v>
      </c>
      <c r="F1358" s="18">
        <v>44699</v>
      </c>
      <c r="G1358" s="19">
        <v>68638</v>
      </c>
      <c r="H1358" s="20"/>
      <c r="I1358" s="20"/>
      <c r="J1358" s="20">
        <v>0</v>
      </c>
      <c r="K1358" s="20">
        <v>0</v>
      </c>
      <c r="L1358" s="20"/>
      <c r="M1358" s="20"/>
      <c r="N1358" s="20">
        <v>0</v>
      </c>
      <c r="O1358" s="20">
        <v>68638</v>
      </c>
      <c r="P1358" s="16" t="s">
        <v>1398</v>
      </c>
      <c r="Q1358" s="19">
        <v>68638</v>
      </c>
      <c r="R1358" s="20"/>
      <c r="S1358" s="20"/>
      <c r="T1358" s="20"/>
      <c r="U1358" s="16">
        <v>0</v>
      </c>
      <c r="V1358" s="20"/>
      <c r="W1358" s="20"/>
      <c r="X1358" s="20"/>
      <c r="Y1358" s="20"/>
      <c r="Z1358" s="20"/>
      <c r="AA1358" s="20"/>
      <c r="AB1358" s="20"/>
      <c r="AC1358" s="16"/>
      <c r="AD1358" s="20"/>
      <c r="AE1358" s="20">
        <v>0</v>
      </c>
      <c r="AF1358" s="20"/>
      <c r="AG1358" s="25">
        <v>68638</v>
      </c>
      <c r="AH1358" s="16"/>
      <c r="AI1358" s="16"/>
      <c r="AJ1358" s="20">
        <v>68638</v>
      </c>
      <c r="AK1358" s="20"/>
      <c r="AL1358" s="26">
        <v>0</v>
      </c>
    </row>
    <row r="1359" spans="1:38" x14ac:dyDescent="0.25">
      <c r="A1359" s="15">
        <v>1351</v>
      </c>
      <c r="B1359" s="16"/>
      <c r="C1359" s="17" t="s">
        <v>1210</v>
      </c>
      <c r="D1359" s="17">
        <v>63881</v>
      </c>
      <c r="E1359" s="18">
        <v>44653.73541666667</v>
      </c>
      <c r="F1359" s="18">
        <v>44699</v>
      </c>
      <c r="G1359" s="19">
        <v>78281</v>
      </c>
      <c r="H1359" s="20"/>
      <c r="I1359" s="20"/>
      <c r="J1359" s="20">
        <v>0</v>
      </c>
      <c r="K1359" s="20">
        <v>0</v>
      </c>
      <c r="L1359" s="20"/>
      <c r="M1359" s="20"/>
      <c r="N1359" s="20">
        <v>0</v>
      </c>
      <c r="O1359" s="20">
        <v>78281</v>
      </c>
      <c r="P1359" s="16" t="s">
        <v>1399</v>
      </c>
      <c r="Q1359" s="19">
        <v>78281</v>
      </c>
      <c r="R1359" s="20"/>
      <c r="S1359" s="20"/>
      <c r="T1359" s="20"/>
      <c r="U1359" s="16">
        <v>0</v>
      </c>
      <c r="V1359" s="20"/>
      <c r="W1359" s="20"/>
      <c r="X1359" s="20"/>
      <c r="Y1359" s="20"/>
      <c r="Z1359" s="20"/>
      <c r="AA1359" s="20"/>
      <c r="AB1359" s="20"/>
      <c r="AC1359" s="16"/>
      <c r="AD1359" s="20"/>
      <c r="AE1359" s="20">
        <v>0</v>
      </c>
      <c r="AF1359" s="20"/>
      <c r="AG1359" s="25">
        <v>78281</v>
      </c>
      <c r="AH1359" s="16"/>
      <c r="AI1359" s="16"/>
      <c r="AJ1359" s="20">
        <v>78281</v>
      </c>
      <c r="AK1359" s="20"/>
      <c r="AL1359" s="26">
        <v>0</v>
      </c>
    </row>
    <row r="1360" spans="1:38" x14ac:dyDescent="0.25">
      <c r="A1360" s="15">
        <v>1352</v>
      </c>
      <c r="B1360" s="16"/>
      <c r="C1360" s="17" t="s">
        <v>1210</v>
      </c>
      <c r="D1360" s="17">
        <v>63886</v>
      </c>
      <c r="E1360" s="18">
        <v>44653.934027777781</v>
      </c>
      <c r="F1360" s="18">
        <v>44699</v>
      </c>
      <c r="G1360" s="19">
        <v>334608</v>
      </c>
      <c r="H1360" s="20"/>
      <c r="I1360" s="20"/>
      <c r="J1360" s="20">
        <v>0</v>
      </c>
      <c r="K1360" s="20">
        <v>0</v>
      </c>
      <c r="L1360" s="20"/>
      <c r="M1360" s="20"/>
      <c r="N1360" s="20">
        <v>0</v>
      </c>
      <c r="O1360" s="20">
        <v>334608</v>
      </c>
      <c r="P1360" s="16" t="s">
        <v>1400</v>
      </c>
      <c r="Q1360" s="19">
        <v>334608</v>
      </c>
      <c r="R1360" s="20"/>
      <c r="S1360" s="20"/>
      <c r="T1360" s="20"/>
      <c r="U1360" s="16">
        <v>0</v>
      </c>
      <c r="V1360" s="20"/>
      <c r="W1360" s="20"/>
      <c r="X1360" s="20"/>
      <c r="Y1360" s="20"/>
      <c r="Z1360" s="20"/>
      <c r="AA1360" s="20"/>
      <c r="AB1360" s="20"/>
      <c r="AC1360" s="16"/>
      <c r="AD1360" s="20"/>
      <c r="AE1360" s="20">
        <v>0</v>
      </c>
      <c r="AF1360" s="20"/>
      <c r="AG1360" s="25">
        <v>334608</v>
      </c>
      <c r="AH1360" s="16"/>
      <c r="AI1360" s="16"/>
      <c r="AJ1360" s="20">
        <v>334608</v>
      </c>
      <c r="AK1360" s="20"/>
      <c r="AL1360" s="26">
        <v>0</v>
      </c>
    </row>
    <row r="1361" spans="1:38" x14ac:dyDescent="0.25">
      <c r="A1361" s="15">
        <v>1353</v>
      </c>
      <c r="B1361" s="16"/>
      <c r="C1361" s="17" t="s">
        <v>1210</v>
      </c>
      <c r="D1361" s="17">
        <v>63937</v>
      </c>
      <c r="E1361" s="18">
        <v>44654.936111111114</v>
      </c>
      <c r="F1361" s="18">
        <v>44699</v>
      </c>
      <c r="G1361" s="19">
        <v>90369</v>
      </c>
      <c r="H1361" s="20"/>
      <c r="I1361" s="20"/>
      <c r="J1361" s="20">
        <v>0</v>
      </c>
      <c r="K1361" s="20">
        <v>0</v>
      </c>
      <c r="L1361" s="20"/>
      <c r="M1361" s="20"/>
      <c r="N1361" s="20">
        <v>0</v>
      </c>
      <c r="O1361" s="20">
        <v>90369</v>
      </c>
      <c r="P1361" s="16" t="s">
        <v>1401</v>
      </c>
      <c r="Q1361" s="19">
        <v>90369</v>
      </c>
      <c r="R1361" s="20"/>
      <c r="S1361" s="20"/>
      <c r="T1361" s="20"/>
      <c r="U1361" s="16">
        <v>0</v>
      </c>
      <c r="V1361" s="20"/>
      <c r="W1361" s="20"/>
      <c r="X1361" s="20"/>
      <c r="Y1361" s="20"/>
      <c r="Z1361" s="20"/>
      <c r="AA1361" s="20"/>
      <c r="AB1361" s="20"/>
      <c r="AC1361" s="16"/>
      <c r="AD1361" s="20"/>
      <c r="AE1361" s="20">
        <v>0</v>
      </c>
      <c r="AF1361" s="20"/>
      <c r="AG1361" s="25">
        <v>90369</v>
      </c>
      <c r="AH1361" s="16"/>
      <c r="AI1361" s="16"/>
      <c r="AJ1361" s="20">
        <v>90369</v>
      </c>
      <c r="AK1361" s="20"/>
      <c r="AL1361" s="26">
        <v>0</v>
      </c>
    </row>
    <row r="1362" spans="1:38" x14ac:dyDescent="0.25">
      <c r="A1362" s="15">
        <v>1354</v>
      </c>
      <c r="B1362" s="16"/>
      <c r="C1362" s="17" t="s">
        <v>1210</v>
      </c>
      <c r="D1362" s="17">
        <v>64007</v>
      </c>
      <c r="E1362" s="18">
        <v>44655.615972222222</v>
      </c>
      <c r="F1362" s="18">
        <v>44699</v>
      </c>
      <c r="G1362" s="19">
        <v>132209</v>
      </c>
      <c r="H1362" s="20"/>
      <c r="I1362" s="20"/>
      <c r="J1362" s="20">
        <v>0</v>
      </c>
      <c r="K1362" s="20">
        <v>0</v>
      </c>
      <c r="L1362" s="20"/>
      <c r="M1362" s="20"/>
      <c r="N1362" s="20">
        <v>0</v>
      </c>
      <c r="O1362" s="20">
        <v>132209</v>
      </c>
      <c r="P1362" s="16" t="s">
        <v>1402</v>
      </c>
      <c r="Q1362" s="19">
        <v>132209</v>
      </c>
      <c r="R1362" s="20"/>
      <c r="S1362" s="20"/>
      <c r="T1362" s="20"/>
      <c r="U1362" s="16">
        <v>0</v>
      </c>
      <c r="V1362" s="20"/>
      <c r="W1362" s="20"/>
      <c r="X1362" s="20"/>
      <c r="Y1362" s="20"/>
      <c r="Z1362" s="20"/>
      <c r="AA1362" s="20"/>
      <c r="AB1362" s="20"/>
      <c r="AC1362" s="16"/>
      <c r="AD1362" s="20"/>
      <c r="AE1362" s="20">
        <v>0</v>
      </c>
      <c r="AF1362" s="20"/>
      <c r="AG1362" s="25">
        <v>132209</v>
      </c>
      <c r="AH1362" s="16"/>
      <c r="AI1362" s="16"/>
      <c r="AJ1362" s="20">
        <v>132209</v>
      </c>
      <c r="AK1362" s="20"/>
      <c r="AL1362" s="26">
        <v>0</v>
      </c>
    </row>
    <row r="1363" spans="1:38" x14ac:dyDescent="0.25">
      <c r="A1363" s="15">
        <v>1355</v>
      </c>
      <c r="B1363" s="16"/>
      <c r="C1363" s="17" t="s">
        <v>1210</v>
      </c>
      <c r="D1363" s="17">
        <v>64027</v>
      </c>
      <c r="E1363" s="18">
        <v>44655.724999999999</v>
      </c>
      <c r="F1363" s="18">
        <v>44699</v>
      </c>
      <c r="G1363" s="19">
        <v>123528</v>
      </c>
      <c r="H1363" s="20"/>
      <c r="I1363" s="20"/>
      <c r="J1363" s="20">
        <v>0</v>
      </c>
      <c r="K1363" s="20">
        <v>0</v>
      </c>
      <c r="L1363" s="20"/>
      <c r="M1363" s="20"/>
      <c r="N1363" s="20">
        <v>0</v>
      </c>
      <c r="O1363" s="20">
        <v>123528</v>
      </c>
      <c r="P1363" s="16" t="s">
        <v>1403</v>
      </c>
      <c r="Q1363" s="19">
        <v>123528</v>
      </c>
      <c r="R1363" s="20"/>
      <c r="S1363" s="20"/>
      <c r="T1363" s="20"/>
      <c r="U1363" s="16">
        <v>0</v>
      </c>
      <c r="V1363" s="20"/>
      <c r="W1363" s="20"/>
      <c r="X1363" s="20"/>
      <c r="Y1363" s="20"/>
      <c r="Z1363" s="20"/>
      <c r="AA1363" s="20"/>
      <c r="AB1363" s="20"/>
      <c r="AC1363" s="16"/>
      <c r="AD1363" s="20"/>
      <c r="AE1363" s="20">
        <v>0</v>
      </c>
      <c r="AF1363" s="20"/>
      <c r="AG1363" s="25">
        <v>123528</v>
      </c>
      <c r="AH1363" s="16"/>
      <c r="AI1363" s="16"/>
      <c r="AJ1363" s="20">
        <v>123528</v>
      </c>
      <c r="AK1363" s="20"/>
      <c r="AL1363" s="26">
        <v>0</v>
      </c>
    </row>
    <row r="1364" spans="1:38" x14ac:dyDescent="0.25">
      <c r="A1364" s="15">
        <v>1356</v>
      </c>
      <c r="B1364" s="16"/>
      <c r="C1364" s="17" t="s">
        <v>1210</v>
      </c>
      <c r="D1364" s="17">
        <v>64071</v>
      </c>
      <c r="E1364" s="18">
        <v>44656.431250000001</v>
      </c>
      <c r="F1364" s="18">
        <v>44699</v>
      </c>
      <c r="G1364" s="19">
        <v>7100</v>
      </c>
      <c r="H1364" s="20"/>
      <c r="I1364" s="20"/>
      <c r="J1364" s="20">
        <v>0</v>
      </c>
      <c r="K1364" s="20">
        <v>0</v>
      </c>
      <c r="L1364" s="20"/>
      <c r="M1364" s="20"/>
      <c r="N1364" s="20">
        <v>0</v>
      </c>
      <c r="O1364" s="20">
        <v>7100</v>
      </c>
      <c r="P1364" s="16" t="s">
        <v>1404</v>
      </c>
      <c r="Q1364" s="19">
        <v>7100</v>
      </c>
      <c r="R1364" s="20"/>
      <c r="S1364" s="20"/>
      <c r="T1364" s="20"/>
      <c r="U1364" s="16">
        <v>0</v>
      </c>
      <c r="V1364" s="20"/>
      <c r="W1364" s="20"/>
      <c r="X1364" s="20"/>
      <c r="Y1364" s="20"/>
      <c r="Z1364" s="20"/>
      <c r="AA1364" s="20"/>
      <c r="AB1364" s="20"/>
      <c r="AC1364" s="16"/>
      <c r="AD1364" s="20"/>
      <c r="AE1364" s="20">
        <v>0</v>
      </c>
      <c r="AF1364" s="20"/>
      <c r="AG1364" s="25">
        <v>7100</v>
      </c>
      <c r="AH1364" s="16"/>
      <c r="AI1364" s="16"/>
      <c r="AJ1364" s="20">
        <v>7100</v>
      </c>
      <c r="AK1364" s="20"/>
      <c r="AL1364" s="26">
        <v>0</v>
      </c>
    </row>
    <row r="1365" spans="1:38" x14ac:dyDescent="0.25">
      <c r="A1365" s="15">
        <v>1357</v>
      </c>
      <c r="B1365" s="16"/>
      <c r="C1365" s="17" t="s">
        <v>1210</v>
      </c>
      <c r="D1365" s="17">
        <v>64084</v>
      </c>
      <c r="E1365" s="18">
        <v>44656.557638888888</v>
      </c>
      <c r="F1365" s="18">
        <v>44699</v>
      </c>
      <c r="G1365" s="19">
        <v>178809</v>
      </c>
      <c r="H1365" s="20"/>
      <c r="I1365" s="20"/>
      <c r="J1365" s="20">
        <v>0</v>
      </c>
      <c r="K1365" s="20">
        <v>0</v>
      </c>
      <c r="L1365" s="20"/>
      <c r="M1365" s="20"/>
      <c r="N1365" s="20">
        <v>0</v>
      </c>
      <c r="O1365" s="20">
        <v>178809</v>
      </c>
      <c r="P1365" s="16" t="s">
        <v>1405</v>
      </c>
      <c r="Q1365" s="19">
        <v>178809</v>
      </c>
      <c r="R1365" s="20"/>
      <c r="S1365" s="20"/>
      <c r="T1365" s="20"/>
      <c r="U1365" s="16">
        <v>0</v>
      </c>
      <c r="V1365" s="20"/>
      <c r="W1365" s="20"/>
      <c r="X1365" s="20"/>
      <c r="Y1365" s="20"/>
      <c r="Z1365" s="20"/>
      <c r="AA1365" s="20"/>
      <c r="AB1365" s="20"/>
      <c r="AC1365" s="16"/>
      <c r="AD1365" s="20"/>
      <c r="AE1365" s="20">
        <v>0</v>
      </c>
      <c r="AF1365" s="20"/>
      <c r="AG1365" s="25">
        <v>178809</v>
      </c>
      <c r="AH1365" s="16"/>
      <c r="AI1365" s="16"/>
      <c r="AJ1365" s="20">
        <v>178809</v>
      </c>
      <c r="AK1365" s="20"/>
      <c r="AL1365" s="26">
        <v>0</v>
      </c>
    </row>
    <row r="1366" spans="1:38" x14ac:dyDescent="0.25">
      <c r="A1366" s="15">
        <v>1358</v>
      </c>
      <c r="B1366" s="16"/>
      <c r="C1366" s="17" t="s">
        <v>1210</v>
      </c>
      <c r="D1366" s="17">
        <v>64155</v>
      </c>
      <c r="E1366" s="18">
        <v>44657.136805555558</v>
      </c>
      <c r="F1366" s="18">
        <v>44699</v>
      </c>
      <c r="G1366" s="19">
        <v>192446</v>
      </c>
      <c r="H1366" s="20"/>
      <c r="I1366" s="20"/>
      <c r="J1366" s="20">
        <v>0</v>
      </c>
      <c r="K1366" s="20">
        <v>0</v>
      </c>
      <c r="L1366" s="20"/>
      <c r="M1366" s="20"/>
      <c r="N1366" s="20">
        <v>0</v>
      </c>
      <c r="O1366" s="20">
        <v>192446</v>
      </c>
      <c r="P1366" s="16" t="s">
        <v>1406</v>
      </c>
      <c r="Q1366" s="19">
        <v>192446</v>
      </c>
      <c r="R1366" s="20"/>
      <c r="S1366" s="20"/>
      <c r="T1366" s="20"/>
      <c r="U1366" s="16">
        <v>0</v>
      </c>
      <c r="V1366" s="20"/>
      <c r="W1366" s="20"/>
      <c r="X1366" s="20"/>
      <c r="Y1366" s="20"/>
      <c r="Z1366" s="20"/>
      <c r="AA1366" s="20"/>
      <c r="AB1366" s="20"/>
      <c r="AC1366" s="16"/>
      <c r="AD1366" s="20"/>
      <c r="AE1366" s="20">
        <v>0</v>
      </c>
      <c r="AF1366" s="20"/>
      <c r="AG1366" s="25">
        <v>192446</v>
      </c>
      <c r="AH1366" s="16"/>
      <c r="AI1366" s="16"/>
      <c r="AJ1366" s="20">
        <v>192446</v>
      </c>
      <c r="AK1366" s="20"/>
      <c r="AL1366" s="26">
        <v>0</v>
      </c>
    </row>
    <row r="1367" spans="1:38" x14ac:dyDescent="0.25">
      <c r="A1367" s="15">
        <v>1359</v>
      </c>
      <c r="B1367" s="16"/>
      <c r="C1367" s="17" t="s">
        <v>1210</v>
      </c>
      <c r="D1367" s="17">
        <v>64156</v>
      </c>
      <c r="E1367" s="18">
        <v>44657.13958333333</v>
      </c>
      <c r="F1367" s="18">
        <v>44699</v>
      </c>
      <c r="G1367" s="19">
        <v>86300</v>
      </c>
      <c r="H1367" s="20"/>
      <c r="I1367" s="20"/>
      <c r="J1367" s="20">
        <v>0</v>
      </c>
      <c r="K1367" s="20">
        <v>0</v>
      </c>
      <c r="L1367" s="20"/>
      <c r="M1367" s="20"/>
      <c r="N1367" s="20">
        <v>0</v>
      </c>
      <c r="O1367" s="20">
        <v>86300</v>
      </c>
      <c r="P1367" s="16" t="s">
        <v>1407</v>
      </c>
      <c r="Q1367" s="19">
        <v>86300</v>
      </c>
      <c r="R1367" s="20"/>
      <c r="S1367" s="20"/>
      <c r="T1367" s="20"/>
      <c r="U1367" s="16">
        <v>0</v>
      </c>
      <c r="V1367" s="20"/>
      <c r="W1367" s="20"/>
      <c r="X1367" s="20"/>
      <c r="Y1367" s="20"/>
      <c r="Z1367" s="20"/>
      <c r="AA1367" s="20"/>
      <c r="AB1367" s="20"/>
      <c r="AC1367" s="16"/>
      <c r="AD1367" s="20"/>
      <c r="AE1367" s="20">
        <v>0</v>
      </c>
      <c r="AF1367" s="20"/>
      <c r="AG1367" s="25">
        <v>86300</v>
      </c>
      <c r="AH1367" s="16"/>
      <c r="AI1367" s="16"/>
      <c r="AJ1367" s="20">
        <v>86300</v>
      </c>
      <c r="AK1367" s="20"/>
      <c r="AL1367" s="26">
        <v>0</v>
      </c>
    </row>
    <row r="1368" spans="1:38" x14ac:dyDescent="0.25">
      <c r="A1368" s="15">
        <v>1360</v>
      </c>
      <c r="B1368" s="16"/>
      <c r="C1368" s="17" t="s">
        <v>1210</v>
      </c>
      <c r="D1368" s="17">
        <v>64214</v>
      </c>
      <c r="E1368" s="18">
        <v>44657.633333333331</v>
      </c>
      <c r="F1368" s="18">
        <v>44699</v>
      </c>
      <c r="G1368" s="19">
        <v>294728</v>
      </c>
      <c r="H1368" s="20"/>
      <c r="I1368" s="20"/>
      <c r="J1368" s="20">
        <v>0</v>
      </c>
      <c r="K1368" s="20">
        <v>0</v>
      </c>
      <c r="L1368" s="20"/>
      <c r="M1368" s="20"/>
      <c r="N1368" s="20">
        <v>0</v>
      </c>
      <c r="O1368" s="20">
        <v>294728</v>
      </c>
      <c r="P1368" s="16" t="s">
        <v>1408</v>
      </c>
      <c r="Q1368" s="19">
        <v>294728</v>
      </c>
      <c r="R1368" s="20"/>
      <c r="S1368" s="20"/>
      <c r="T1368" s="20"/>
      <c r="U1368" s="16">
        <v>0</v>
      </c>
      <c r="V1368" s="20"/>
      <c r="W1368" s="20"/>
      <c r="X1368" s="20"/>
      <c r="Y1368" s="20"/>
      <c r="Z1368" s="20"/>
      <c r="AA1368" s="20"/>
      <c r="AB1368" s="20"/>
      <c r="AC1368" s="16"/>
      <c r="AD1368" s="20"/>
      <c r="AE1368" s="20">
        <v>0</v>
      </c>
      <c r="AF1368" s="20"/>
      <c r="AG1368" s="25">
        <v>294728</v>
      </c>
      <c r="AH1368" s="16"/>
      <c r="AI1368" s="16"/>
      <c r="AJ1368" s="20">
        <v>294728</v>
      </c>
      <c r="AK1368" s="20"/>
      <c r="AL1368" s="26">
        <v>0</v>
      </c>
    </row>
    <row r="1369" spans="1:38" x14ac:dyDescent="0.25">
      <c r="A1369" s="15">
        <v>1361</v>
      </c>
      <c r="B1369" s="16"/>
      <c r="C1369" s="17" t="s">
        <v>1210</v>
      </c>
      <c r="D1369" s="17">
        <v>64222</v>
      </c>
      <c r="E1369" s="18">
        <v>44657.658333333333</v>
      </c>
      <c r="F1369" s="18">
        <v>44699</v>
      </c>
      <c r="G1369" s="19">
        <v>385641</v>
      </c>
      <c r="H1369" s="20"/>
      <c r="I1369" s="20"/>
      <c r="J1369" s="20">
        <v>0</v>
      </c>
      <c r="K1369" s="20">
        <v>0</v>
      </c>
      <c r="L1369" s="20"/>
      <c r="M1369" s="20"/>
      <c r="N1369" s="20">
        <v>0</v>
      </c>
      <c r="O1369" s="20">
        <v>385641</v>
      </c>
      <c r="P1369" s="16" t="s">
        <v>1409</v>
      </c>
      <c r="Q1369" s="19">
        <v>385641</v>
      </c>
      <c r="R1369" s="20"/>
      <c r="S1369" s="20"/>
      <c r="T1369" s="20"/>
      <c r="U1369" s="16">
        <v>0</v>
      </c>
      <c r="V1369" s="20"/>
      <c r="W1369" s="20"/>
      <c r="X1369" s="20"/>
      <c r="Y1369" s="20"/>
      <c r="Z1369" s="20"/>
      <c r="AA1369" s="20"/>
      <c r="AB1369" s="20"/>
      <c r="AC1369" s="16"/>
      <c r="AD1369" s="20"/>
      <c r="AE1369" s="20">
        <v>0</v>
      </c>
      <c r="AF1369" s="20"/>
      <c r="AG1369" s="25">
        <v>385641</v>
      </c>
      <c r="AH1369" s="16"/>
      <c r="AI1369" s="16"/>
      <c r="AJ1369" s="20">
        <v>385641</v>
      </c>
      <c r="AK1369" s="20"/>
      <c r="AL1369" s="26">
        <v>0</v>
      </c>
    </row>
    <row r="1370" spans="1:38" x14ac:dyDescent="0.25">
      <c r="A1370" s="15">
        <v>1362</v>
      </c>
      <c r="B1370" s="16"/>
      <c r="C1370" s="17" t="s">
        <v>1210</v>
      </c>
      <c r="D1370" s="17">
        <v>64315</v>
      </c>
      <c r="E1370" s="18">
        <v>44658.57916666667</v>
      </c>
      <c r="F1370" s="18">
        <v>44699</v>
      </c>
      <c r="G1370" s="19">
        <v>14200</v>
      </c>
      <c r="H1370" s="20"/>
      <c r="I1370" s="20"/>
      <c r="J1370" s="20">
        <v>0</v>
      </c>
      <c r="K1370" s="20">
        <v>0</v>
      </c>
      <c r="L1370" s="20"/>
      <c r="M1370" s="20"/>
      <c r="N1370" s="20">
        <v>0</v>
      </c>
      <c r="O1370" s="20">
        <v>14200</v>
      </c>
      <c r="P1370" s="16" t="s">
        <v>1410</v>
      </c>
      <c r="Q1370" s="19">
        <v>14200</v>
      </c>
      <c r="R1370" s="20"/>
      <c r="S1370" s="20"/>
      <c r="T1370" s="20"/>
      <c r="U1370" s="16">
        <v>0</v>
      </c>
      <c r="V1370" s="20"/>
      <c r="W1370" s="20"/>
      <c r="X1370" s="20"/>
      <c r="Y1370" s="20"/>
      <c r="Z1370" s="20"/>
      <c r="AA1370" s="20"/>
      <c r="AB1370" s="20"/>
      <c r="AC1370" s="16"/>
      <c r="AD1370" s="20"/>
      <c r="AE1370" s="20">
        <v>0</v>
      </c>
      <c r="AF1370" s="20"/>
      <c r="AG1370" s="25">
        <v>14200</v>
      </c>
      <c r="AH1370" s="16"/>
      <c r="AI1370" s="16"/>
      <c r="AJ1370" s="20">
        <v>14200</v>
      </c>
      <c r="AK1370" s="20"/>
      <c r="AL1370" s="26">
        <v>0</v>
      </c>
    </row>
    <row r="1371" spans="1:38" x14ac:dyDescent="0.25">
      <c r="A1371" s="15">
        <v>1363</v>
      </c>
      <c r="B1371" s="16"/>
      <c r="C1371" s="17" t="s">
        <v>1210</v>
      </c>
      <c r="D1371" s="17">
        <v>64439</v>
      </c>
      <c r="E1371" s="18">
        <v>44659.679166666669</v>
      </c>
      <c r="F1371" s="18">
        <v>44699</v>
      </c>
      <c r="G1371" s="19">
        <v>71788</v>
      </c>
      <c r="H1371" s="20"/>
      <c r="I1371" s="20"/>
      <c r="J1371" s="20">
        <v>0</v>
      </c>
      <c r="K1371" s="20">
        <v>0</v>
      </c>
      <c r="L1371" s="20"/>
      <c r="M1371" s="20"/>
      <c r="N1371" s="20">
        <v>0</v>
      </c>
      <c r="O1371" s="20">
        <v>71788</v>
      </c>
      <c r="P1371" s="16" t="s">
        <v>1411</v>
      </c>
      <c r="Q1371" s="19">
        <v>71788</v>
      </c>
      <c r="R1371" s="20"/>
      <c r="S1371" s="20"/>
      <c r="T1371" s="20"/>
      <c r="U1371" s="16">
        <v>0</v>
      </c>
      <c r="V1371" s="20"/>
      <c r="W1371" s="20"/>
      <c r="X1371" s="20"/>
      <c r="Y1371" s="20"/>
      <c r="Z1371" s="20"/>
      <c r="AA1371" s="20"/>
      <c r="AB1371" s="20"/>
      <c r="AC1371" s="16"/>
      <c r="AD1371" s="20"/>
      <c r="AE1371" s="20">
        <v>0</v>
      </c>
      <c r="AF1371" s="20"/>
      <c r="AG1371" s="25">
        <v>71788</v>
      </c>
      <c r="AH1371" s="16"/>
      <c r="AI1371" s="16"/>
      <c r="AJ1371" s="20">
        <v>71788</v>
      </c>
      <c r="AK1371" s="20"/>
      <c r="AL1371" s="26">
        <v>0</v>
      </c>
    </row>
    <row r="1372" spans="1:38" x14ac:dyDescent="0.25">
      <c r="A1372" s="15">
        <v>1364</v>
      </c>
      <c r="B1372" s="16"/>
      <c r="C1372" s="17" t="s">
        <v>1210</v>
      </c>
      <c r="D1372" s="17">
        <v>64498</v>
      </c>
      <c r="E1372" s="18">
        <v>44660.44027777778</v>
      </c>
      <c r="F1372" s="18">
        <v>44699</v>
      </c>
      <c r="G1372" s="19">
        <v>120700</v>
      </c>
      <c r="H1372" s="20"/>
      <c r="I1372" s="20"/>
      <c r="J1372" s="20">
        <v>0</v>
      </c>
      <c r="K1372" s="20">
        <v>0</v>
      </c>
      <c r="L1372" s="20"/>
      <c r="M1372" s="20"/>
      <c r="N1372" s="20">
        <v>0</v>
      </c>
      <c r="O1372" s="20">
        <v>120700</v>
      </c>
      <c r="P1372" s="16" t="s">
        <v>1412</v>
      </c>
      <c r="Q1372" s="19">
        <v>120700</v>
      </c>
      <c r="R1372" s="20"/>
      <c r="S1372" s="20"/>
      <c r="T1372" s="20"/>
      <c r="U1372" s="16">
        <v>0</v>
      </c>
      <c r="V1372" s="20"/>
      <c r="W1372" s="20"/>
      <c r="X1372" s="20"/>
      <c r="Y1372" s="20"/>
      <c r="Z1372" s="20"/>
      <c r="AA1372" s="20"/>
      <c r="AB1372" s="20"/>
      <c r="AC1372" s="16"/>
      <c r="AD1372" s="20"/>
      <c r="AE1372" s="20">
        <v>0</v>
      </c>
      <c r="AF1372" s="20"/>
      <c r="AG1372" s="25">
        <v>120700</v>
      </c>
      <c r="AH1372" s="16"/>
      <c r="AI1372" s="16"/>
      <c r="AJ1372" s="20">
        <v>120700</v>
      </c>
      <c r="AK1372" s="20"/>
      <c r="AL1372" s="26">
        <v>0</v>
      </c>
    </row>
    <row r="1373" spans="1:38" x14ac:dyDescent="0.25">
      <c r="A1373" s="15">
        <v>1365</v>
      </c>
      <c r="B1373" s="16"/>
      <c r="C1373" s="17" t="s">
        <v>1210</v>
      </c>
      <c r="D1373" s="17">
        <v>64515</v>
      </c>
      <c r="E1373" s="18">
        <v>44660.556250000001</v>
      </c>
      <c r="F1373" s="18">
        <v>44699</v>
      </c>
      <c r="G1373" s="19">
        <v>120700</v>
      </c>
      <c r="H1373" s="20"/>
      <c r="I1373" s="20"/>
      <c r="J1373" s="20">
        <v>0</v>
      </c>
      <c r="K1373" s="20">
        <v>0</v>
      </c>
      <c r="L1373" s="20"/>
      <c r="M1373" s="20"/>
      <c r="N1373" s="20">
        <v>0</v>
      </c>
      <c r="O1373" s="20">
        <v>120700</v>
      </c>
      <c r="P1373" s="16" t="s">
        <v>1413</v>
      </c>
      <c r="Q1373" s="19">
        <v>120700</v>
      </c>
      <c r="R1373" s="20"/>
      <c r="S1373" s="20"/>
      <c r="T1373" s="20"/>
      <c r="U1373" s="16">
        <v>0</v>
      </c>
      <c r="V1373" s="20"/>
      <c r="W1373" s="20"/>
      <c r="X1373" s="20"/>
      <c r="Y1373" s="20"/>
      <c r="Z1373" s="20"/>
      <c r="AA1373" s="20"/>
      <c r="AB1373" s="20"/>
      <c r="AC1373" s="16"/>
      <c r="AD1373" s="20"/>
      <c r="AE1373" s="20">
        <v>0</v>
      </c>
      <c r="AF1373" s="20"/>
      <c r="AG1373" s="25">
        <v>120700</v>
      </c>
      <c r="AH1373" s="16"/>
      <c r="AI1373" s="16"/>
      <c r="AJ1373" s="20">
        <v>120700</v>
      </c>
      <c r="AK1373" s="20"/>
      <c r="AL1373" s="26">
        <v>0</v>
      </c>
    </row>
    <row r="1374" spans="1:38" x14ac:dyDescent="0.25">
      <c r="A1374" s="15">
        <v>1366</v>
      </c>
      <c r="B1374" s="16"/>
      <c r="C1374" s="17" t="s">
        <v>1210</v>
      </c>
      <c r="D1374" s="17">
        <v>64518</v>
      </c>
      <c r="E1374" s="18">
        <v>44660.693749999999</v>
      </c>
      <c r="F1374" s="18">
        <v>44699</v>
      </c>
      <c r="G1374" s="19">
        <v>126437</v>
      </c>
      <c r="H1374" s="20"/>
      <c r="I1374" s="20"/>
      <c r="J1374" s="20">
        <v>0</v>
      </c>
      <c r="K1374" s="20">
        <v>0</v>
      </c>
      <c r="L1374" s="20"/>
      <c r="M1374" s="20"/>
      <c r="N1374" s="20">
        <v>0</v>
      </c>
      <c r="O1374" s="20">
        <v>126437</v>
      </c>
      <c r="P1374" s="16" t="s">
        <v>1414</v>
      </c>
      <c r="Q1374" s="19">
        <v>126437</v>
      </c>
      <c r="R1374" s="20"/>
      <c r="S1374" s="20"/>
      <c r="T1374" s="20"/>
      <c r="U1374" s="16">
        <v>0</v>
      </c>
      <c r="V1374" s="20"/>
      <c r="W1374" s="20"/>
      <c r="X1374" s="20"/>
      <c r="Y1374" s="20"/>
      <c r="Z1374" s="20"/>
      <c r="AA1374" s="20"/>
      <c r="AB1374" s="20"/>
      <c r="AC1374" s="16"/>
      <c r="AD1374" s="20"/>
      <c r="AE1374" s="20">
        <v>0</v>
      </c>
      <c r="AF1374" s="20"/>
      <c r="AG1374" s="25">
        <v>126437</v>
      </c>
      <c r="AH1374" s="16"/>
      <c r="AI1374" s="16"/>
      <c r="AJ1374" s="20">
        <v>126437</v>
      </c>
      <c r="AK1374" s="20"/>
      <c r="AL1374" s="26">
        <v>0</v>
      </c>
    </row>
    <row r="1375" spans="1:38" x14ac:dyDescent="0.25">
      <c r="A1375" s="15">
        <v>1367</v>
      </c>
      <c r="B1375" s="16"/>
      <c r="C1375" s="17" t="s">
        <v>1210</v>
      </c>
      <c r="D1375" s="17">
        <v>64524</v>
      </c>
      <c r="E1375" s="18">
        <v>44660.737500000003</v>
      </c>
      <c r="F1375" s="18">
        <v>44699</v>
      </c>
      <c r="G1375" s="19">
        <v>143170</v>
      </c>
      <c r="H1375" s="20"/>
      <c r="I1375" s="20"/>
      <c r="J1375" s="20">
        <v>0</v>
      </c>
      <c r="K1375" s="20">
        <v>0</v>
      </c>
      <c r="L1375" s="20"/>
      <c r="M1375" s="20"/>
      <c r="N1375" s="20">
        <v>0</v>
      </c>
      <c r="O1375" s="20">
        <v>143170</v>
      </c>
      <c r="P1375" s="16" t="s">
        <v>1415</v>
      </c>
      <c r="Q1375" s="19">
        <v>143170</v>
      </c>
      <c r="R1375" s="20"/>
      <c r="S1375" s="20"/>
      <c r="T1375" s="20"/>
      <c r="U1375" s="16">
        <v>143170</v>
      </c>
      <c r="V1375" s="20"/>
      <c r="W1375" s="20"/>
      <c r="X1375" s="20"/>
      <c r="Y1375" s="20"/>
      <c r="Z1375" s="20"/>
      <c r="AA1375" s="20"/>
      <c r="AB1375" s="20"/>
      <c r="AC1375" s="16"/>
      <c r="AD1375" s="20"/>
      <c r="AE1375" s="20"/>
      <c r="AF1375" s="20"/>
      <c r="AG1375" s="25">
        <v>0</v>
      </c>
      <c r="AH1375" s="16"/>
      <c r="AI1375" s="16"/>
      <c r="AJ1375" s="20"/>
      <c r="AK1375" s="20"/>
      <c r="AL1375" s="26">
        <v>0</v>
      </c>
    </row>
    <row r="1376" spans="1:38" x14ac:dyDescent="0.25">
      <c r="A1376" s="15">
        <v>1368</v>
      </c>
      <c r="B1376" s="16"/>
      <c r="C1376" s="17" t="s">
        <v>1210</v>
      </c>
      <c r="D1376" s="17">
        <v>64540</v>
      </c>
      <c r="E1376" s="18">
        <v>44660.924305555556</v>
      </c>
      <c r="F1376" s="18">
        <v>44699</v>
      </c>
      <c r="G1376" s="19">
        <v>92900</v>
      </c>
      <c r="H1376" s="20"/>
      <c r="I1376" s="20"/>
      <c r="J1376" s="20">
        <v>0</v>
      </c>
      <c r="K1376" s="20">
        <v>0</v>
      </c>
      <c r="L1376" s="20"/>
      <c r="M1376" s="20"/>
      <c r="N1376" s="20">
        <v>0</v>
      </c>
      <c r="O1376" s="20">
        <v>92900</v>
      </c>
      <c r="P1376" s="16" t="s">
        <v>1416</v>
      </c>
      <c r="Q1376" s="19">
        <v>92900</v>
      </c>
      <c r="R1376" s="20"/>
      <c r="S1376" s="20"/>
      <c r="T1376" s="20"/>
      <c r="U1376" s="16">
        <v>0</v>
      </c>
      <c r="V1376" s="20"/>
      <c r="W1376" s="20"/>
      <c r="X1376" s="20"/>
      <c r="Y1376" s="20"/>
      <c r="Z1376" s="20"/>
      <c r="AA1376" s="20"/>
      <c r="AB1376" s="20"/>
      <c r="AC1376" s="16"/>
      <c r="AD1376" s="20"/>
      <c r="AE1376" s="20">
        <v>0</v>
      </c>
      <c r="AF1376" s="20"/>
      <c r="AG1376" s="25">
        <v>92900</v>
      </c>
      <c r="AH1376" s="16"/>
      <c r="AI1376" s="16"/>
      <c r="AJ1376" s="20">
        <v>92900</v>
      </c>
      <c r="AK1376" s="20"/>
      <c r="AL1376" s="26">
        <v>0</v>
      </c>
    </row>
    <row r="1377" spans="1:38" x14ac:dyDescent="0.25">
      <c r="A1377" s="15">
        <v>1369</v>
      </c>
      <c r="B1377" s="16"/>
      <c r="C1377" s="17" t="s">
        <v>1210</v>
      </c>
      <c r="D1377" s="17">
        <v>64544</v>
      </c>
      <c r="E1377" s="18">
        <v>44660.974999999999</v>
      </c>
      <c r="F1377" s="18">
        <v>44699</v>
      </c>
      <c r="G1377" s="19">
        <v>156628</v>
      </c>
      <c r="H1377" s="20"/>
      <c r="I1377" s="20"/>
      <c r="J1377" s="20">
        <v>0</v>
      </c>
      <c r="K1377" s="20">
        <v>0</v>
      </c>
      <c r="L1377" s="20"/>
      <c r="M1377" s="20"/>
      <c r="N1377" s="20">
        <v>0</v>
      </c>
      <c r="O1377" s="20">
        <v>156628</v>
      </c>
      <c r="P1377" s="16" t="s">
        <v>1417</v>
      </c>
      <c r="Q1377" s="19">
        <v>156628</v>
      </c>
      <c r="R1377" s="20"/>
      <c r="S1377" s="20"/>
      <c r="T1377" s="20"/>
      <c r="U1377" s="16">
        <v>0</v>
      </c>
      <c r="V1377" s="20"/>
      <c r="W1377" s="20"/>
      <c r="X1377" s="20"/>
      <c r="Y1377" s="20"/>
      <c r="Z1377" s="20"/>
      <c r="AA1377" s="20"/>
      <c r="AB1377" s="20"/>
      <c r="AC1377" s="16"/>
      <c r="AD1377" s="20"/>
      <c r="AE1377" s="20">
        <v>0</v>
      </c>
      <c r="AF1377" s="20"/>
      <c r="AG1377" s="25">
        <v>156628</v>
      </c>
      <c r="AH1377" s="16"/>
      <c r="AI1377" s="16"/>
      <c r="AJ1377" s="20">
        <v>156628</v>
      </c>
      <c r="AK1377" s="20"/>
      <c r="AL1377" s="26">
        <v>0</v>
      </c>
    </row>
    <row r="1378" spans="1:38" x14ac:dyDescent="0.25">
      <c r="A1378" s="15">
        <v>1370</v>
      </c>
      <c r="B1378" s="16"/>
      <c r="C1378" s="17" t="s">
        <v>1210</v>
      </c>
      <c r="D1378" s="17">
        <v>64569</v>
      </c>
      <c r="E1378" s="18">
        <v>44661.601388888892</v>
      </c>
      <c r="F1378" s="18">
        <v>44699</v>
      </c>
      <c r="G1378" s="19">
        <v>296489</v>
      </c>
      <c r="H1378" s="20"/>
      <c r="I1378" s="20"/>
      <c r="J1378" s="20">
        <v>0</v>
      </c>
      <c r="K1378" s="20">
        <v>0</v>
      </c>
      <c r="L1378" s="20"/>
      <c r="M1378" s="20"/>
      <c r="N1378" s="20">
        <v>0</v>
      </c>
      <c r="O1378" s="20">
        <v>296489</v>
      </c>
      <c r="P1378" s="16" t="s">
        <v>1418</v>
      </c>
      <c r="Q1378" s="19">
        <v>296489</v>
      </c>
      <c r="R1378" s="20"/>
      <c r="S1378" s="20"/>
      <c r="T1378" s="20"/>
      <c r="U1378" s="16">
        <v>0</v>
      </c>
      <c r="V1378" s="20"/>
      <c r="W1378" s="20"/>
      <c r="X1378" s="20"/>
      <c r="Y1378" s="20"/>
      <c r="Z1378" s="20"/>
      <c r="AA1378" s="20"/>
      <c r="AB1378" s="20"/>
      <c r="AC1378" s="16"/>
      <c r="AD1378" s="20"/>
      <c r="AE1378" s="20">
        <v>0</v>
      </c>
      <c r="AF1378" s="20"/>
      <c r="AG1378" s="25">
        <v>296489</v>
      </c>
      <c r="AH1378" s="16"/>
      <c r="AI1378" s="16"/>
      <c r="AJ1378" s="20">
        <v>296489</v>
      </c>
      <c r="AK1378" s="20"/>
      <c r="AL1378" s="26">
        <v>0</v>
      </c>
    </row>
    <row r="1379" spans="1:38" x14ac:dyDescent="0.25">
      <c r="A1379" s="15">
        <v>1371</v>
      </c>
      <c r="B1379" s="16"/>
      <c r="C1379" s="17" t="s">
        <v>1210</v>
      </c>
      <c r="D1379" s="17">
        <v>64633</v>
      </c>
      <c r="E1379" s="18">
        <v>44662.587500000001</v>
      </c>
      <c r="F1379" s="18">
        <v>44699</v>
      </c>
      <c r="G1379" s="19">
        <v>71788</v>
      </c>
      <c r="H1379" s="20"/>
      <c r="I1379" s="20"/>
      <c r="J1379" s="20">
        <v>0</v>
      </c>
      <c r="K1379" s="20">
        <v>0</v>
      </c>
      <c r="L1379" s="20"/>
      <c r="M1379" s="20"/>
      <c r="N1379" s="20">
        <v>0</v>
      </c>
      <c r="O1379" s="20">
        <v>71788</v>
      </c>
      <c r="P1379" s="16" t="s">
        <v>1419</v>
      </c>
      <c r="Q1379" s="19">
        <v>71788</v>
      </c>
      <c r="R1379" s="20"/>
      <c r="S1379" s="20"/>
      <c r="T1379" s="20"/>
      <c r="U1379" s="16">
        <v>0</v>
      </c>
      <c r="V1379" s="20"/>
      <c r="W1379" s="20"/>
      <c r="X1379" s="20"/>
      <c r="Y1379" s="20"/>
      <c r="Z1379" s="20"/>
      <c r="AA1379" s="20"/>
      <c r="AB1379" s="20"/>
      <c r="AC1379" s="16"/>
      <c r="AD1379" s="20"/>
      <c r="AE1379" s="20">
        <v>0</v>
      </c>
      <c r="AF1379" s="20"/>
      <c r="AG1379" s="25">
        <v>71788</v>
      </c>
      <c r="AH1379" s="16"/>
      <c r="AI1379" s="16"/>
      <c r="AJ1379" s="20">
        <v>71788</v>
      </c>
      <c r="AK1379" s="20"/>
      <c r="AL1379" s="26">
        <v>0</v>
      </c>
    </row>
    <row r="1380" spans="1:38" x14ac:dyDescent="0.25">
      <c r="A1380" s="15">
        <v>1372</v>
      </c>
      <c r="B1380" s="16"/>
      <c r="C1380" s="17" t="s">
        <v>1210</v>
      </c>
      <c r="D1380" s="17">
        <v>64644</v>
      </c>
      <c r="E1380" s="18">
        <v>44662.635416666664</v>
      </c>
      <c r="F1380" s="18">
        <v>44699</v>
      </c>
      <c r="G1380" s="19">
        <v>1510134</v>
      </c>
      <c r="H1380" s="20"/>
      <c r="I1380" s="20"/>
      <c r="J1380" s="20">
        <v>0</v>
      </c>
      <c r="K1380" s="20">
        <v>0</v>
      </c>
      <c r="L1380" s="20"/>
      <c r="M1380" s="20"/>
      <c r="N1380" s="20">
        <v>0</v>
      </c>
      <c r="O1380" s="20">
        <v>1510134</v>
      </c>
      <c r="P1380" s="16" t="s">
        <v>1420</v>
      </c>
      <c r="Q1380" s="19">
        <v>1510134</v>
      </c>
      <c r="R1380" s="20"/>
      <c r="S1380" s="20"/>
      <c r="T1380" s="20"/>
      <c r="U1380" s="16">
        <v>0</v>
      </c>
      <c r="V1380" s="20"/>
      <c r="W1380" s="20"/>
      <c r="X1380" s="20"/>
      <c r="Y1380" s="20"/>
      <c r="Z1380" s="20"/>
      <c r="AA1380" s="20"/>
      <c r="AB1380" s="20"/>
      <c r="AC1380" s="16"/>
      <c r="AD1380" s="20"/>
      <c r="AE1380" s="20">
        <v>0</v>
      </c>
      <c r="AF1380" s="20"/>
      <c r="AG1380" s="25">
        <v>1510134</v>
      </c>
      <c r="AH1380" s="16"/>
      <c r="AI1380" s="16"/>
      <c r="AJ1380" s="20">
        <v>1510134</v>
      </c>
      <c r="AK1380" s="20"/>
      <c r="AL1380" s="26">
        <v>0</v>
      </c>
    </row>
    <row r="1381" spans="1:38" x14ac:dyDescent="0.25">
      <c r="A1381" s="15">
        <v>1373</v>
      </c>
      <c r="B1381" s="16"/>
      <c r="C1381" s="17" t="s">
        <v>1210</v>
      </c>
      <c r="D1381" s="17">
        <v>64645</v>
      </c>
      <c r="E1381" s="18">
        <v>44662.64166666667</v>
      </c>
      <c r="F1381" s="18">
        <v>44699</v>
      </c>
      <c r="G1381" s="19">
        <v>28400</v>
      </c>
      <c r="H1381" s="20"/>
      <c r="I1381" s="20"/>
      <c r="J1381" s="20">
        <v>0</v>
      </c>
      <c r="K1381" s="20">
        <v>0</v>
      </c>
      <c r="L1381" s="20"/>
      <c r="M1381" s="20"/>
      <c r="N1381" s="20">
        <v>0</v>
      </c>
      <c r="O1381" s="20">
        <v>28400</v>
      </c>
      <c r="P1381" s="16" t="s">
        <v>1421</v>
      </c>
      <c r="Q1381" s="19">
        <v>28400</v>
      </c>
      <c r="R1381" s="20"/>
      <c r="S1381" s="20"/>
      <c r="T1381" s="20"/>
      <c r="U1381" s="16">
        <v>0</v>
      </c>
      <c r="V1381" s="20"/>
      <c r="W1381" s="20"/>
      <c r="X1381" s="20"/>
      <c r="Y1381" s="20"/>
      <c r="Z1381" s="20"/>
      <c r="AA1381" s="20"/>
      <c r="AB1381" s="20"/>
      <c r="AC1381" s="16"/>
      <c r="AD1381" s="20"/>
      <c r="AE1381" s="20">
        <v>0</v>
      </c>
      <c r="AF1381" s="20"/>
      <c r="AG1381" s="25">
        <v>28400</v>
      </c>
      <c r="AH1381" s="16"/>
      <c r="AI1381" s="16"/>
      <c r="AJ1381" s="20">
        <v>28400</v>
      </c>
      <c r="AK1381" s="20"/>
      <c r="AL1381" s="26">
        <v>0</v>
      </c>
    </row>
    <row r="1382" spans="1:38" x14ac:dyDescent="0.25">
      <c r="A1382" s="15">
        <v>1374</v>
      </c>
      <c r="B1382" s="16"/>
      <c r="C1382" s="17" t="s">
        <v>1210</v>
      </c>
      <c r="D1382" s="17">
        <v>64713</v>
      </c>
      <c r="E1382" s="18">
        <v>44663.43472222222</v>
      </c>
      <c r="F1382" s="18">
        <v>44699</v>
      </c>
      <c r="G1382" s="19">
        <v>65600</v>
      </c>
      <c r="H1382" s="20"/>
      <c r="I1382" s="20"/>
      <c r="J1382" s="20">
        <v>0</v>
      </c>
      <c r="K1382" s="20">
        <v>0</v>
      </c>
      <c r="L1382" s="20"/>
      <c r="M1382" s="20"/>
      <c r="N1382" s="20">
        <v>0</v>
      </c>
      <c r="O1382" s="20">
        <v>65600</v>
      </c>
      <c r="P1382" s="16" t="s">
        <v>1422</v>
      </c>
      <c r="Q1382" s="19">
        <v>65600</v>
      </c>
      <c r="R1382" s="20"/>
      <c r="S1382" s="20"/>
      <c r="T1382" s="20"/>
      <c r="U1382" s="16">
        <v>0</v>
      </c>
      <c r="V1382" s="20"/>
      <c r="W1382" s="20"/>
      <c r="X1382" s="20"/>
      <c r="Y1382" s="20"/>
      <c r="Z1382" s="20"/>
      <c r="AA1382" s="20"/>
      <c r="AB1382" s="20"/>
      <c r="AC1382" s="16"/>
      <c r="AD1382" s="20"/>
      <c r="AE1382" s="20">
        <v>0</v>
      </c>
      <c r="AF1382" s="20"/>
      <c r="AG1382" s="25">
        <v>65600</v>
      </c>
      <c r="AH1382" s="16"/>
      <c r="AI1382" s="16"/>
      <c r="AJ1382" s="20">
        <v>65600</v>
      </c>
      <c r="AK1382" s="20"/>
      <c r="AL1382" s="26">
        <v>0</v>
      </c>
    </row>
    <row r="1383" spans="1:38" x14ac:dyDescent="0.25">
      <c r="A1383" s="15">
        <v>1375</v>
      </c>
      <c r="B1383" s="16"/>
      <c r="C1383" s="17" t="s">
        <v>1210</v>
      </c>
      <c r="D1383" s="17">
        <v>64718</v>
      </c>
      <c r="E1383" s="18">
        <v>44663.477777777778</v>
      </c>
      <c r="F1383" s="18">
        <v>44699</v>
      </c>
      <c r="G1383" s="19">
        <v>160318</v>
      </c>
      <c r="H1383" s="20"/>
      <c r="I1383" s="20"/>
      <c r="J1383" s="20">
        <v>0</v>
      </c>
      <c r="K1383" s="20">
        <v>0</v>
      </c>
      <c r="L1383" s="20"/>
      <c r="M1383" s="20"/>
      <c r="N1383" s="20">
        <v>0</v>
      </c>
      <c r="O1383" s="20">
        <v>160318</v>
      </c>
      <c r="P1383" s="16" t="s">
        <v>1423</v>
      </c>
      <c r="Q1383" s="19">
        <v>160318</v>
      </c>
      <c r="R1383" s="20"/>
      <c r="S1383" s="20"/>
      <c r="T1383" s="20"/>
      <c r="U1383" s="16">
        <v>0</v>
      </c>
      <c r="V1383" s="20"/>
      <c r="W1383" s="20"/>
      <c r="X1383" s="20"/>
      <c r="Y1383" s="20"/>
      <c r="Z1383" s="20"/>
      <c r="AA1383" s="20"/>
      <c r="AB1383" s="20"/>
      <c r="AC1383" s="16"/>
      <c r="AD1383" s="20"/>
      <c r="AE1383" s="20">
        <v>0</v>
      </c>
      <c r="AF1383" s="20"/>
      <c r="AG1383" s="25">
        <v>160318</v>
      </c>
      <c r="AH1383" s="16"/>
      <c r="AI1383" s="16"/>
      <c r="AJ1383" s="20">
        <v>160318</v>
      </c>
      <c r="AK1383" s="20"/>
      <c r="AL1383" s="26">
        <v>0</v>
      </c>
    </row>
    <row r="1384" spans="1:38" x14ac:dyDescent="0.25">
      <c r="A1384" s="15">
        <v>1376</v>
      </c>
      <c r="B1384" s="16"/>
      <c r="C1384" s="17" t="s">
        <v>1210</v>
      </c>
      <c r="D1384" s="17">
        <v>64799</v>
      </c>
      <c r="E1384" s="18">
        <v>44664.299305555556</v>
      </c>
      <c r="F1384" s="18">
        <v>44699</v>
      </c>
      <c r="G1384" s="19">
        <v>98185</v>
      </c>
      <c r="H1384" s="20"/>
      <c r="I1384" s="20"/>
      <c r="J1384" s="20">
        <v>0</v>
      </c>
      <c r="K1384" s="20">
        <v>0</v>
      </c>
      <c r="L1384" s="20"/>
      <c r="M1384" s="20"/>
      <c r="N1384" s="20">
        <v>0</v>
      </c>
      <c r="O1384" s="20">
        <v>98185</v>
      </c>
      <c r="P1384" s="16" t="s">
        <v>1424</v>
      </c>
      <c r="Q1384" s="19">
        <v>98185</v>
      </c>
      <c r="R1384" s="20"/>
      <c r="S1384" s="20"/>
      <c r="T1384" s="20"/>
      <c r="U1384" s="16">
        <v>0</v>
      </c>
      <c r="V1384" s="20"/>
      <c r="W1384" s="20"/>
      <c r="X1384" s="20"/>
      <c r="Y1384" s="20"/>
      <c r="Z1384" s="20"/>
      <c r="AA1384" s="20"/>
      <c r="AB1384" s="20"/>
      <c r="AC1384" s="16"/>
      <c r="AD1384" s="20"/>
      <c r="AE1384" s="20">
        <v>0</v>
      </c>
      <c r="AF1384" s="20"/>
      <c r="AG1384" s="25">
        <v>98185</v>
      </c>
      <c r="AH1384" s="16"/>
      <c r="AI1384" s="16"/>
      <c r="AJ1384" s="20">
        <v>98185</v>
      </c>
      <c r="AK1384" s="20"/>
      <c r="AL1384" s="26">
        <v>0</v>
      </c>
    </row>
    <row r="1385" spans="1:38" x14ac:dyDescent="0.25">
      <c r="A1385" s="15">
        <v>1377</v>
      </c>
      <c r="B1385" s="16"/>
      <c r="C1385" s="17" t="s">
        <v>1210</v>
      </c>
      <c r="D1385" s="17">
        <v>64832</v>
      </c>
      <c r="E1385" s="18">
        <v>44664.752083333333</v>
      </c>
      <c r="F1385" s="18">
        <v>44699</v>
      </c>
      <c r="G1385" s="19">
        <v>176051</v>
      </c>
      <c r="H1385" s="20"/>
      <c r="I1385" s="20"/>
      <c r="J1385" s="20">
        <v>0</v>
      </c>
      <c r="K1385" s="20">
        <v>0</v>
      </c>
      <c r="L1385" s="20"/>
      <c r="M1385" s="20"/>
      <c r="N1385" s="20">
        <v>0</v>
      </c>
      <c r="O1385" s="20">
        <v>176051</v>
      </c>
      <c r="P1385" s="16" t="s">
        <v>1425</v>
      </c>
      <c r="Q1385" s="19">
        <v>176051</v>
      </c>
      <c r="R1385" s="20"/>
      <c r="S1385" s="20"/>
      <c r="T1385" s="20"/>
      <c r="U1385" s="16">
        <v>0</v>
      </c>
      <c r="V1385" s="20"/>
      <c r="W1385" s="20"/>
      <c r="X1385" s="20"/>
      <c r="Y1385" s="20"/>
      <c r="Z1385" s="20"/>
      <c r="AA1385" s="20"/>
      <c r="AB1385" s="20"/>
      <c r="AC1385" s="16"/>
      <c r="AD1385" s="20"/>
      <c r="AE1385" s="20">
        <v>0</v>
      </c>
      <c r="AF1385" s="20"/>
      <c r="AG1385" s="25">
        <v>176051</v>
      </c>
      <c r="AH1385" s="16"/>
      <c r="AI1385" s="16"/>
      <c r="AJ1385" s="20">
        <v>176051</v>
      </c>
      <c r="AK1385" s="20"/>
      <c r="AL1385" s="26">
        <v>0</v>
      </c>
    </row>
    <row r="1386" spans="1:38" x14ac:dyDescent="0.25">
      <c r="A1386" s="15">
        <v>1378</v>
      </c>
      <c r="B1386" s="16"/>
      <c r="C1386" s="17" t="s">
        <v>1210</v>
      </c>
      <c r="D1386" s="17">
        <v>64835</v>
      </c>
      <c r="E1386" s="18">
        <v>44664.760416666664</v>
      </c>
      <c r="F1386" s="18">
        <v>44699</v>
      </c>
      <c r="G1386" s="19">
        <v>85682</v>
      </c>
      <c r="H1386" s="20"/>
      <c r="I1386" s="20"/>
      <c r="J1386" s="20">
        <v>0</v>
      </c>
      <c r="K1386" s="20">
        <v>0</v>
      </c>
      <c r="L1386" s="20"/>
      <c r="M1386" s="20"/>
      <c r="N1386" s="20">
        <v>0</v>
      </c>
      <c r="O1386" s="20">
        <v>85682</v>
      </c>
      <c r="P1386" s="16" t="s">
        <v>1426</v>
      </c>
      <c r="Q1386" s="19">
        <v>85682</v>
      </c>
      <c r="R1386" s="20"/>
      <c r="S1386" s="20"/>
      <c r="T1386" s="20"/>
      <c r="U1386" s="16">
        <v>0</v>
      </c>
      <c r="V1386" s="20"/>
      <c r="W1386" s="20"/>
      <c r="X1386" s="20"/>
      <c r="Y1386" s="20"/>
      <c r="Z1386" s="20"/>
      <c r="AA1386" s="20"/>
      <c r="AB1386" s="20"/>
      <c r="AC1386" s="16"/>
      <c r="AD1386" s="20"/>
      <c r="AE1386" s="20">
        <v>0</v>
      </c>
      <c r="AF1386" s="20"/>
      <c r="AG1386" s="25">
        <v>85682</v>
      </c>
      <c r="AH1386" s="16"/>
      <c r="AI1386" s="16"/>
      <c r="AJ1386" s="20">
        <v>85682</v>
      </c>
      <c r="AK1386" s="20"/>
      <c r="AL1386" s="26">
        <v>0</v>
      </c>
    </row>
    <row r="1387" spans="1:38" x14ac:dyDescent="0.25">
      <c r="A1387" s="15">
        <v>1379</v>
      </c>
      <c r="B1387" s="16"/>
      <c r="C1387" s="17" t="s">
        <v>1210</v>
      </c>
      <c r="D1387" s="17">
        <v>64854</v>
      </c>
      <c r="E1387" s="18">
        <v>44665.265972222223</v>
      </c>
      <c r="F1387" s="18">
        <v>44699</v>
      </c>
      <c r="G1387" s="19">
        <v>171890</v>
      </c>
      <c r="H1387" s="20"/>
      <c r="I1387" s="20"/>
      <c r="J1387" s="20">
        <v>0</v>
      </c>
      <c r="K1387" s="20">
        <v>0</v>
      </c>
      <c r="L1387" s="20"/>
      <c r="M1387" s="20"/>
      <c r="N1387" s="20">
        <v>0</v>
      </c>
      <c r="O1387" s="20">
        <v>171890</v>
      </c>
      <c r="P1387" s="16" t="s">
        <v>1427</v>
      </c>
      <c r="Q1387" s="19">
        <v>171890</v>
      </c>
      <c r="R1387" s="20"/>
      <c r="S1387" s="20"/>
      <c r="T1387" s="20"/>
      <c r="U1387" s="16">
        <v>0</v>
      </c>
      <c r="V1387" s="20"/>
      <c r="W1387" s="20"/>
      <c r="X1387" s="20"/>
      <c r="Y1387" s="20"/>
      <c r="Z1387" s="20"/>
      <c r="AA1387" s="20"/>
      <c r="AB1387" s="20"/>
      <c r="AC1387" s="16"/>
      <c r="AD1387" s="20"/>
      <c r="AE1387" s="20">
        <v>0</v>
      </c>
      <c r="AF1387" s="20"/>
      <c r="AG1387" s="25">
        <v>171890</v>
      </c>
      <c r="AH1387" s="16"/>
      <c r="AI1387" s="16"/>
      <c r="AJ1387" s="20">
        <v>171890</v>
      </c>
      <c r="AK1387" s="20"/>
      <c r="AL1387" s="26">
        <v>0</v>
      </c>
    </row>
    <row r="1388" spans="1:38" x14ac:dyDescent="0.25">
      <c r="A1388" s="15">
        <v>1380</v>
      </c>
      <c r="B1388" s="16"/>
      <c r="C1388" s="17" t="s">
        <v>1210</v>
      </c>
      <c r="D1388" s="17">
        <v>64861</v>
      </c>
      <c r="E1388" s="18">
        <v>44665.48333333333</v>
      </c>
      <c r="F1388" s="18">
        <v>44699</v>
      </c>
      <c r="G1388" s="19">
        <v>334148</v>
      </c>
      <c r="H1388" s="20"/>
      <c r="I1388" s="20"/>
      <c r="J1388" s="20">
        <v>0</v>
      </c>
      <c r="K1388" s="20">
        <v>0</v>
      </c>
      <c r="L1388" s="20"/>
      <c r="M1388" s="20"/>
      <c r="N1388" s="20">
        <v>0</v>
      </c>
      <c r="O1388" s="20">
        <v>334148</v>
      </c>
      <c r="P1388" s="16" t="s">
        <v>1428</v>
      </c>
      <c r="Q1388" s="19">
        <v>334148</v>
      </c>
      <c r="R1388" s="20"/>
      <c r="S1388" s="20"/>
      <c r="T1388" s="20"/>
      <c r="U1388" s="16">
        <v>0</v>
      </c>
      <c r="V1388" s="20"/>
      <c r="W1388" s="20"/>
      <c r="X1388" s="20"/>
      <c r="Y1388" s="20"/>
      <c r="Z1388" s="20"/>
      <c r="AA1388" s="20"/>
      <c r="AB1388" s="20"/>
      <c r="AC1388" s="16"/>
      <c r="AD1388" s="20"/>
      <c r="AE1388" s="20">
        <v>0</v>
      </c>
      <c r="AF1388" s="20"/>
      <c r="AG1388" s="25">
        <v>334148</v>
      </c>
      <c r="AH1388" s="16"/>
      <c r="AI1388" s="16"/>
      <c r="AJ1388" s="20">
        <v>334148</v>
      </c>
      <c r="AK1388" s="20"/>
      <c r="AL1388" s="26">
        <v>0</v>
      </c>
    </row>
    <row r="1389" spans="1:38" x14ac:dyDescent="0.25">
      <c r="A1389" s="15">
        <v>1381</v>
      </c>
      <c r="B1389" s="16"/>
      <c r="C1389" s="17" t="s">
        <v>1210</v>
      </c>
      <c r="D1389" s="17">
        <v>64862</v>
      </c>
      <c r="E1389" s="18">
        <v>44665.486805555556</v>
      </c>
      <c r="F1389" s="18">
        <v>44699</v>
      </c>
      <c r="G1389" s="19">
        <v>80800</v>
      </c>
      <c r="H1389" s="20"/>
      <c r="I1389" s="20"/>
      <c r="J1389" s="20">
        <v>0</v>
      </c>
      <c r="K1389" s="20">
        <v>0</v>
      </c>
      <c r="L1389" s="20"/>
      <c r="M1389" s="20"/>
      <c r="N1389" s="20">
        <v>0</v>
      </c>
      <c r="O1389" s="20">
        <v>80800</v>
      </c>
      <c r="P1389" s="16" t="s">
        <v>1429</v>
      </c>
      <c r="Q1389" s="19">
        <v>80800</v>
      </c>
      <c r="R1389" s="20"/>
      <c r="S1389" s="20">
        <v>80800</v>
      </c>
      <c r="T1389" s="20"/>
      <c r="U1389" s="16">
        <v>0</v>
      </c>
      <c r="V1389" s="20"/>
      <c r="W1389" s="20"/>
      <c r="X1389" s="20"/>
      <c r="Y1389" s="20"/>
      <c r="Z1389" s="20"/>
      <c r="AA1389" s="20"/>
      <c r="AB1389" s="20"/>
      <c r="AC1389" s="16"/>
      <c r="AD1389" s="20"/>
      <c r="AE1389" s="20"/>
      <c r="AF1389" s="20"/>
      <c r="AG1389" s="25">
        <v>0</v>
      </c>
      <c r="AH1389" s="16"/>
      <c r="AI1389" s="16"/>
      <c r="AJ1389" s="20"/>
      <c r="AK1389" s="20"/>
      <c r="AL1389" s="26">
        <v>0</v>
      </c>
    </row>
    <row r="1390" spans="1:38" x14ac:dyDescent="0.25">
      <c r="A1390" s="15">
        <v>1382</v>
      </c>
      <c r="B1390" s="16"/>
      <c r="C1390" s="17" t="s">
        <v>1210</v>
      </c>
      <c r="D1390" s="17">
        <v>64878</v>
      </c>
      <c r="E1390" s="18">
        <v>44665.90902777778</v>
      </c>
      <c r="F1390" s="18">
        <v>44699</v>
      </c>
      <c r="G1390" s="19">
        <v>311993</v>
      </c>
      <c r="H1390" s="20"/>
      <c r="I1390" s="20"/>
      <c r="J1390" s="20">
        <v>0</v>
      </c>
      <c r="K1390" s="20">
        <v>0</v>
      </c>
      <c r="L1390" s="20"/>
      <c r="M1390" s="20"/>
      <c r="N1390" s="20">
        <v>0</v>
      </c>
      <c r="O1390" s="20">
        <v>311993</v>
      </c>
      <c r="P1390" s="16" t="s">
        <v>1430</v>
      </c>
      <c r="Q1390" s="19">
        <v>311993</v>
      </c>
      <c r="R1390" s="20"/>
      <c r="S1390" s="20"/>
      <c r="T1390" s="20"/>
      <c r="U1390" s="16">
        <v>0</v>
      </c>
      <c r="V1390" s="20"/>
      <c r="W1390" s="20"/>
      <c r="X1390" s="20"/>
      <c r="Y1390" s="20"/>
      <c r="Z1390" s="20"/>
      <c r="AA1390" s="20"/>
      <c r="AB1390" s="20"/>
      <c r="AC1390" s="16"/>
      <c r="AD1390" s="20"/>
      <c r="AE1390" s="20">
        <v>0</v>
      </c>
      <c r="AF1390" s="20"/>
      <c r="AG1390" s="25">
        <v>311993</v>
      </c>
      <c r="AH1390" s="16"/>
      <c r="AI1390" s="16"/>
      <c r="AJ1390" s="20">
        <v>311993</v>
      </c>
      <c r="AK1390" s="20"/>
      <c r="AL1390" s="26">
        <v>0</v>
      </c>
    </row>
    <row r="1391" spans="1:38" x14ac:dyDescent="0.25">
      <c r="A1391" s="15">
        <v>1383</v>
      </c>
      <c r="B1391" s="16"/>
      <c r="C1391" s="17" t="s">
        <v>1210</v>
      </c>
      <c r="D1391" s="17">
        <v>64879</v>
      </c>
      <c r="E1391" s="18">
        <v>44665.910416666666</v>
      </c>
      <c r="F1391" s="18">
        <v>44699</v>
      </c>
      <c r="G1391" s="19">
        <v>70949</v>
      </c>
      <c r="H1391" s="20"/>
      <c r="I1391" s="20"/>
      <c r="J1391" s="20">
        <v>0</v>
      </c>
      <c r="K1391" s="20">
        <v>0</v>
      </c>
      <c r="L1391" s="20"/>
      <c r="M1391" s="20"/>
      <c r="N1391" s="20">
        <v>0</v>
      </c>
      <c r="O1391" s="20">
        <v>70949</v>
      </c>
      <c r="P1391" s="16" t="s">
        <v>1431</v>
      </c>
      <c r="Q1391" s="19">
        <v>70949</v>
      </c>
      <c r="R1391" s="20"/>
      <c r="S1391" s="20"/>
      <c r="T1391" s="20"/>
      <c r="U1391" s="16">
        <v>0</v>
      </c>
      <c r="V1391" s="20"/>
      <c r="W1391" s="20"/>
      <c r="X1391" s="20"/>
      <c r="Y1391" s="20"/>
      <c r="Z1391" s="20"/>
      <c r="AA1391" s="20"/>
      <c r="AB1391" s="20"/>
      <c r="AC1391" s="16"/>
      <c r="AD1391" s="20"/>
      <c r="AE1391" s="20">
        <v>0</v>
      </c>
      <c r="AF1391" s="20"/>
      <c r="AG1391" s="25">
        <v>70949</v>
      </c>
      <c r="AH1391" s="16"/>
      <c r="AI1391" s="16"/>
      <c r="AJ1391" s="20">
        <v>70949</v>
      </c>
      <c r="AK1391" s="20"/>
      <c r="AL1391" s="26">
        <v>0</v>
      </c>
    </row>
    <row r="1392" spans="1:38" x14ac:dyDescent="0.25">
      <c r="A1392" s="15">
        <v>1384</v>
      </c>
      <c r="B1392" s="16"/>
      <c r="C1392" s="17" t="s">
        <v>1210</v>
      </c>
      <c r="D1392" s="17">
        <v>64893</v>
      </c>
      <c r="E1392" s="18">
        <v>44666.275000000001</v>
      </c>
      <c r="F1392" s="18">
        <v>44699</v>
      </c>
      <c r="G1392" s="19">
        <v>1782292</v>
      </c>
      <c r="H1392" s="20"/>
      <c r="I1392" s="20"/>
      <c r="J1392" s="20">
        <v>0</v>
      </c>
      <c r="K1392" s="20">
        <v>0</v>
      </c>
      <c r="L1392" s="20"/>
      <c r="M1392" s="20"/>
      <c r="N1392" s="20">
        <v>0</v>
      </c>
      <c r="O1392" s="20">
        <v>1782292</v>
      </c>
      <c r="P1392" s="16" t="s">
        <v>1432</v>
      </c>
      <c r="Q1392" s="19">
        <v>1782292</v>
      </c>
      <c r="R1392" s="20"/>
      <c r="S1392" s="20"/>
      <c r="T1392" s="20"/>
      <c r="U1392" s="16">
        <v>0</v>
      </c>
      <c r="V1392" s="20"/>
      <c r="W1392" s="20"/>
      <c r="X1392" s="20"/>
      <c r="Y1392" s="20"/>
      <c r="Z1392" s="20"/>
      <c r="AA1392" s="20"/>
      <c r="AB1392" s="20"/>
      <c r="AC1392" s="16"/>
      <c r="AD1392" s="20"/>
      <c r="AE1392" s="20">
        <v>0</v>
      </c>
      <c r="AF1392" s="20"/>
      <c r="AG1392" s="25">
        <v>1782292</v>
      </c>
      <c r="AH1392" s="16"/>
      <c r="AI1392" s="16"/>
      <c r="AJ1392" s="20">
        <v>1782292</v>
      </c>
      <c r="AK1392" s="20"/>
      <c r="AL1392" s="26">
        <v>0</v>
      </c>
    </row>
    <row r="1393" spans="1:38" x14ac:dyDescent="0.25">
      <c r="A1393" s="15">
        <v>1385</v>
      </c>
      <c r="B1393" s="16"/>
      <c r="C1393" s="17" t="s">
        <v>1210</v>
      </c>
      <c r="D1393" s="17">
        <v>64894</v>
      </c>
      <c r="E1393" s="18">
        <v>44666.276388888888</v>
      </c>
      <c r="F1393" s="18">
        <v>44699</v>
      </c>
      <c r="G1393" s="19">
        <v>80800</v>
      </c>
      <c r="H1393" s="20"/>
      <c r="I1393" s="20"/>
      <c r="J1393" s="20">
        <v>0</v>
      </c>
      <c r="K1393" s="20">
        <v>0</v>
      </c>
      <c r="L1393" s="20"/>
      <c r="M1393" s="20"/>
      <c r="N1393" s="20">
        <v>0</v>
      </c>
      <c r="O1393" s="20">
        <v>80800</v>
      </c>
      <c r="P1393" s="16" t="s">
        <v>1433</v>
      </c>
      <c r="Q1393" s="19">
        <v>80800</v>
      </c>
      <c r="R1393" s="20"/>
      <c r="S1393" s="20">
        <v>80800</v>
      </c>
      <c r="T1393" s="20"/>
      <c r="U1393" s="16">
        <v>0</v>
      </c>
      <c r="V1393" s="20"/>
      <c r="W1393" s="20"/>
      <c r="X1393" s="20"/>
      <c r="Y1393" s="20"/>
      <c r="Z1393" s="20"/>
      <c r="AA1393" s="20"/>
      <c r="AB1393" s="20"/>
      <c r="AC1393" s="16"/>
      <c r="AD1393" s="20"/>
      <c r="AE1393" s="20"/>
      <c r="AF1393" s="20"/>
      <c r="AG1393" s="25">
        <v>0</v>
      </c>
      <c r="AH1393" s="16"/>
      <c r="AI1393" s="16"/>
      <c r="AJ1393" s="20"/>
      <c r="AK1393" s="20"/>
      <c r="AL1393" s="26">
        <v>0</v>
      </c>
    </row>
    <row r="1394" spans="1:38" x14ac:dyDescent="0.25">
      <c r="A1394" s="15">
        <v>1386</v>
      </c>
      <c r="B1394" s="16"/>
      <c r="C1394" s="17" t="s">
        <v>1210</v>
      </c>
      <c r="D1394" s="17">
        <v>64919</v>
      </c>
      <c r="E1394" s="18">
        <v>44666.706944444442</v>
      </c>
      <c r="F1394" s="18">
        <v>44699</v>
      </c>
      <c r="G1394" s="19">
        <v>300974</v>
      </c>
      <c r="H1394" s="20"/>
      <c r="I1394" s="20"/>
      <c r="J1394" s="20">
        <v>0</v>
      </c>
      <c r="K1394" s="20">
        <v>0</v>
      </c>
      <c r="L1394" s="20"/>
      <c r="M1394" s="20"/>
      <c r="N1394" s="20">
        <v>0</v>
      </c>
      <c r="O1394" s="20">
        <v>300974</v>
      </c>
      <c r="P1394" s="16" t="s">
        <v>1434</v>
      </c>
      <c r="Q1394" s="19">
        <v>300974</v>
      </c>
      <c r="R1394" s="20"/>
      <c r="S1394" s="20"/>
      <c r="T1394" s="20"/>
      <c r="U1394" s="16">
        <v>0</v>
      </c>
      <c r="V1394" s="20"/>
      <c r="W1394" s="20"/>
      <c r="X1394" s="20"/>
      <c r="Y1394" s="20"/>
      <c r="Z1394" s="20"/>
      <c r="AA1394" s="20"/>
      <c r="AB1394" s="20"/>
      <c r="AC1394" s="16"/>
      <c r="AD1394" s="20"/>
      <c r="AE1394" s="20">
        <v>0</v>
      </c>
      <c r="AF1394" s="20"/>
      <c r="AG1394" s="25">
        <v>300974</v>
      </c>
      <c r="AH1394" s="16"/>
      <c r="AI1394" s="16"/>
      <c r="AJ1394" s="20">
        <v>300974</v>
      </c>
      <c r="AK1394" s="20"/>
      <c r="AL1394" s="26">
        <v>0</v>
      </c>
    </row>
    <row r="1395" spans="1:38" x14ac:dyDescent="0.25">
      <c r="A1395" s="15">
        <v>1387</v>
      </c>
      <c r="B1395" s="16"/>
      <c r="C1395" s="17" t="s">
        <v>1210</v>
      </c>
      <c r="D1395" s="17">
        <v>64958</v>
      </c>
      <c r="E1395" s="18">
        <v>44667.503472222219</v>
      </c>
      <c r="F1395" s="18">
        <v>44699</v>
      </c>
      <c r="G1395" s="19">
        <v>163073</v>
      </c>
      <c r="H1395" s="20"/>
      <c r="I1395" s="20"/>
      <c r="J1395" s="20">
        <v>0</v>
      </c>
      <c r="K1395" s="20">
        <v>0</v>
      </c>
      <c r="L1395" s="20"/>
      <c r="M1395" s="20"/>
      <c r="N1395" s="20">
        <v>0</v>
      </c>
      <c r="O1395" s="20">
        <v>163073</v>
      </c>
      <c r="P1395" s="16" t="s">
        <v>1435</v>
      </c>
      <c r="Q1395" s="19">
        <v>163073</v>
      </c>
      <c r="R1395" s="20"/>
      <c r="S1395" s="20"/>
      <c r="T1395" s="20"/>
      <c r="U1395" s="16">
        <v>0</v>
      </c>
      <c r="V1395" s="20"/>
      <c r="W1395" s="20"/>
      <c r="X1395" s="20"/>
      <c r="Y1395" s="20"/>
      <c r="Z1395" s="20"/>
      <c r="AA1395" s="20"/>
      <c r="AB1395" s="20"/>
      <c r="AC1395" s="16"/>
      <c r="AD1395" s="20"/>
      <c r="AE1395" s="20">
        <v>0</v>
      </c>
      <c r="AF1395" s="20"/>
      <c r="AG1395" s="25">
        <v>163073</v>
      </c>
      <c r="AH1395" s="16"/>
      <c r="AI1395" s="16"/>
      <c r="AJ1395" s="20">
        <v>163073</v>
      </c>
      <c r="AK1395" s="20"/>
      <c r="AL1395" s="26">
        <v>0</v>
      </c>
    </row>
    <row r="1396" spans="1:38" x14ac:dyDescent="0.25">
      <c r="A1396" s="15">
        <v>1388</v>
      </c>
      <c r="B1396" s="16"/>
      <c r="C1396" s="17" t="s">
        <v>1210</v>
      </c>
      <c r="D1396" s="17">
        <v>65033</v>
      </c>
      <c r="E1396" s="18">
        <v>44669.383333333331</v>
      </c>
      <c r="F1396" s="18">
        <v>44699</v>
      </c>
      <c r="G1396" s="19">
        <v>28400</v>
      </c>
      <c r="H1396" s="20"/>
      <c r="I1396" s="20"/>
      <c r="J1396" s="20">
        <v>0</v>
      </c>
      <c r="K1396" s="20">
        <v>0</v>
      </c>
      <c r="L1396" s="20"/>
      <c r="M1396" s="20"/>
      <c r="N1396" s="20">
        <v>0</v>
      </c>
      <c r="O1396" s="20">
        <v>28400</v>
      </c>
      <c r="P1396" s="16" t="s">
        <v>1436</v>
      </c>
      <c r="Q1396" s="19">
        <v>28400</v>
      </c>
      <c r="R1396" s="20"/>
      <c r="S1396" s="20"/>
      <c r="T1396" s="20"/>
      <c r="U1396" s="16">
        <v>0</v>
      </c>
      <c r="V1396" s="20"/>
      <c r="W1396" s="20"/>
      <c r="X1396" s="20"/>
      <c r="Y1396" s="20"/>
      <c r="Z1396" s="20"/>
      <c r="AA1396" s="20"/>
      <c r="AB1396" s="20"/>
      <c r="AC1396" s="16"/>
      <c r="AD1396" s="20"/>
      <c r="AE1396" s="20">
        <v>0</v>
      </c>
      <c r="AF1396" s="20"/>
      <c r="AG1396" s="25">
        <v>28400</v>
      </c>
      <c r="AH1396" s="16"/>
      <c r="AI1396" s="16"/>
      <c r="AJ1396" s="20">
        <v>28400</v>
      </c>
      <c r="AK1396" s="20"/>
      <c r="AL1396" s="26">
        <v>0</v>
      </c>
    </row>
    <row r="1397" spans="1:38" x14ac:dyDescent="0.25">
      <c r="A1397" s="15">
        <v>1389</v>
      </c>
      <c r="B1397" s="16"/>
      <c r="C1397" s="17" t="s">
        <v>1210</v>
      </c>
      <c r="D1397" s="17">
        <v>65052</v>
      </c>
      <c r="E1397" s="18">
        <v>44669.443055555559</v>
      </c>
      <c r="F1397" s="18">
        <v>44699</v>
      </c>
      <c r="G1397" s="19">
        <v>2187633</v>
      </c>
      <c r="H1397" s="20"/>
      <c r="I1397" s="20"/>
      <c r="J1397" s="20">
        <v>0</v>
      </c>
      <c r="K1397" s="20">
        <v>0</v>
      </c>
      <c r="L1397" s="20"/>
      <c r="M1397" s="20"/>
      <c r="N1397" s="20">
        <v>0</v>
      </c>
      <c r="O1397" s="20">
        <v>2187633</v>
      </c>
      <c r="P1397" s="16" t="s">
        <v>1437</v>
      </c>
      <c r="Q1397" s="19">
        <v>2187633</v>
      </c>
      <c r="R1397" s="20"/>
      <c r="S1397" s="20"/>
      <c r="T1397" s="20"/>
      <c r="U1397" s="16">
        <v>0</v>
      </c>
      <c r="V1397" s="20"/>
      <c r="W1397" s="20"/>
      <c r="X1397" s="20"/>
      <c r="Y1397" s="20"/>
      <c r="Z1397" s="20"/>
      <c r="AA1397" s="20"/>
      <c r="AB1397" s="20"/>
      <c r="AC1397" s="16"/>
      <c r="AD1397" s="20"/>
      <c r="AE1397" s="20">
        <v>0</v>
      </c>
      <c r="AF1397" s="20"/>
      <c r="AG1397" s="25">
        <v>2187633</v>
      </c>
      <c r="AH1397" s="16"/>
      <c r="AI1397" s="16"/>
      <c r="AJ1397" s="20">
        <v>2187633</v>
      </c>
      <c r="AK1397" s="20"/>
      <c r="AL1397" s="26">
        <v>0</v>
      </c>
    </row>
    <row r="1398" spans="1:38" x14ac:dyDescent="0.25">
      <c r="A1398" s="15">
        <v>1390</v>
      </c>
      <c r="B1398" s="16"/>
      <c r="C1398" s="17" t="s">
        <v>1210</v>
      </c>
      <c r="D1398" s="17">
        <v>65054</v>
      </c>
      <c r="E1398" s="18">
        <v>44669.446527777778</v>
      </c>
      <c r="F1398" s="18">
        <v>44699</v>
      </c>
      <c r="G1398" s="19">
        <v>28400</v>
      </c>
      <c r="H1398" s="20"/>
      <c r="I1398" s="20"/>
      <c r="J1398" s="20">
        <v>0</v>
      </c>
      <c r="K1398" s="20">
        <v>0</v>
      </c>
      <c r="L1398" s="20"/>
      <c r="M1398" s="20"/>
      <c r="N1398" s="20">
        <v>0</v>
      </c>
      <c r="O1398" s="20">
        <v>28400</v>
      </c>
      <c r="P1398" s="16" t="s">
        <v>1438</v>
      </c>
      <c r="Q1398" s="19">
        <v>28400</v>
      </c>
      <c r="R1398" s="20"/>
      <c r="S1398" s="20"/>
      <c r="T1398" s="20"/>
      <c r="U1398" s="16">
        <v>0</v>
      </c>
      <c r="V1398" s="20"/>
      <c r="W1398" s="20"/>
      <c r="X1398" s="20"/>
      <c r="Y1398" s="20"/>
      <c r="Z1398" s="20"/>
      <c r="AA1398" s="20"/>
      <c r="AB1398" s="20"/>
      <c r="AC1398" s="16"/>
      <c r="AD1398" s="20"/>
      <c r="AE1398" s="20">
        <v>0</v>
      </c>
      <c r="AF1398" s="20"/>
      <c r="AG1398" s="25">
        <v>28400</v>
      </c>
      <c r="AH1398" s="16"/>
      <c r="AI1398" s="16"/>
      <c r="AJ1398" s="20">
        <v>28400</v>
      </c>
      <c r="AK1398" s="20"/>
      <c r="AL1398" s="26">
        <v>0</v>
      </c>
    </row>
    <row r="1399" spans="1:38" x14ac:dyDescent="0.25">
      <c r="A1399" s="15">
        <v>1391</v>
      </c>
      <c r="B1399" s="16"/>
      <c r="C1399" s="17" t="s">
        <v>1210</v>
      </c>
      <c r="D1399" s="17">
        <v>65101</v>
      </c>
      <c r="E1399" s="18">
        <v>44669.642361111109</v>
      </c>
      <c r="F1399" s="18">
        <v>44699</v>
      </c>
      <c r="G1399" s="19">
        <v>498708</v>
      </c>
      <c r="H1399" s="20"/>
      <c r="I1399" s="20"/>
      <c r="J1399" s="20">
        <v>0</v>
      </c>
      <c r="K1399" s="20">
        <v>0</v>
      </c>
      <c r="L1399" s="20"/>
      <c r="M1399" s="20"/>
      <c r="N1399" s="20">
        <v>0</v>
      </c>
      <c r="O1399" s="20">
        <v>498708</v>
      </c>
      <c r="P1399" s="16" t="s">
        <v>1439</v>
      </c>
      <c r="Q1399" s="19">
        <v>498708</v>
      </c>
      <c r="R1399" s="20"/>
      <c r="S1399" s="20"/>
      <c r="T1399" s="20"/>
      <c r="U1399" s="16">
        <v>0</v>
      </c>
      <c r="V1399" s="20"/>
      <c r="W1399" s="20"/>
      <c r="X1399" s="20"/>
      <c r="Y1399" s="20"/>
      <c r="Z1399" s="20"/>
      <c r="AA1399" s="20"/>
      <c r="AB1399" s="20"/>
      <c r="AC1399" s="16"/>
      <c r="AD1399" s="20"/>
      <c r="AE1399" s="20">
        <v>0</v>
      </c>
      <c r="AF1399" s="20"/>
      <c r="AG1399" s="25">
        <v>498708</v>
      </c>
      <c r="AH1399" s="16"/>
      <c r="AI1399" s="16"/>
      <c r="AJ1399" s="20">
        <v>498708</v>
      </c>
      <c r="AK1399" s="20"/>
      <c r="AL1399" s="26">
        <v>0</v>
      </c>
    </row>
    <row r="1400" spans="1:38" x14ac:dyDescent="0.25">
      <c r="A1400" s="15">
        <v>1392</v>
      </c>
      <c r="B1400" s="16"/>
      <c r="C1400" s="17" t="s">
        <v>1210</v>
      </c>
      <c r="D1400" s="17">
        <v>65126</v>
      </c>
      <c r="E1400" s="18">
        <v>44669.768055555556</v>
      </c>
      <c r="F1400" s="18">
        <v>44699</v>
      </c>
      <c r="G1400" s="19">
        <v>130334</v>
      </c>
      <c r="H1400" s="20"/>
      <c r="I1400" s="20"/>
      <c r="J1400" s="20">
        <v>0</v>
      </c>
      <c r="K1400" s="20">
        <v>0</v>
      </c>
      <c r="L1400" s="20"/>
      <c r="M1400" s="20"/>
      <c r="N1400" s="20">
        <v>0</v>
      </c>
      <c r="O1400" s="20">
        <v>130334</v>
      </c>
      <c r="P1400" s="16" t="s">
        <v>1440</v>
      </c>
      <c r="Q1400" s="19">
        <v>130334</v>
      </c>
      <c r="R1400" s="20"/>
      <c r="S1400" s="20"/>
      <c r="T1400" s="20"/>
      <c r="U1400" s="16">
        <v>0</v>
      </c>
      <c r="V1400" s="20"/>
      <c r="W1400" s="20"/>
      <c r="X1400" s="20"/>
      <c r="Y1400" s="20"/>
      <c r="Z1400" s="20"/>
      <c r="AA1400" s="20"/>
      <c r="AB1400" s="20"/>
      <c r="AC1400" s="16"/>
      <c r="AD1400" s="20"/>
      <c r="AE1400" s="20">
        <v>0</v>
      </c>
      <c r="AF1400" s="20"/>
      <c r="AG1400" s="25">
        <v>130334</v>
      </c>
      <c r="AH1400" s="16"/>
      <c r="AI1400" s="16"/>
      <c r="AJ1400" s="20">
        <v>130334</v>
      </c>
      <c r="AK1400" s="20"/>
      <c r="AL1400" s="26">
        <v>0</v>
      </c>
    </row>
    <row r="1401" spans="1:38" x14ac:dyDescent="0.25">
      <c r="A1401" s="15">
        <v>1393</v>
      </c>
      <c r="B1401" s="16"/>
      <c r="C1401" s="17" t="s">
        <v>1210</v>
      </c>
      <c r="D1401" s="17">
        <v>65135</v>
      </c>
      <c r="E1401" s="18">
        <v>44669.940972222219</v>
      </c>
      <c r="F1401" s="18">
        <v>44699</v>
      </c>
      <c r="G1401" s="19">
        <v>135639</v>
      </c>
      <c r="H1401" s="20"/>
      <c r="I1401" s="20"/>
      <c r="J1401" s="20">
        <v>0</v>
      </c>
      <c r="K1401" s="20">
        <v>0</v>
      </c>
      <c r="L1401" s="20"/>
      <c r="M1401" s="20"/>
      <c r="N1401" s="20">
        <v>0</v>
      </c>
      <c r="O1401" s="20">
        <v>135639</v>
      </c>
      <c r="P1401" s="16" t="s">
        <v>1441</v>
      </c>
      <c r="Q1401" s="19">
        <v>135639</v>
      </c>
      <c r="R1401" s="20"/>
      <c r="S1401" s="20"/>
      <c r="T1401" s="20"/>
      <c r="U1401" s="16">
        <v>0</v>
      </c>
      <c r="V1401" s="20"/>
      <c r="W1401" s="20"/>
      <c r="X1401" s="20"/>
      <c r="Y1401" s="20"/>
      <c r="Z1401" s="20"/>
      <c r="AA1401" s="20"/>
      <c r="AB1401" s="20"/>
      <c r="AC1401" s="16"/>
      <c r="AD1401" s="20"/>
      <c r="AE1401" s="20">
        <v>0</v>
      </c>
      <c r="AF1401" s="20"/>
      <c r="AG1401" s="25">
        <v>135639</v>
      </c>
      <c r="AH1401" s="16"/>
      <c r="AI1401" s="16"/>
      <c r="AJ1401" s="20">
        <v>135639</v>
      </c>
      <c r="AK1401" s="20"/>
      <c r="AL1401" s="26">
        <v>0</v>
      </c>
    </row>
    <row r="1402" spans="1:38" x14ac:dyDescent="0.25">
      <c r="A1402" s="15">
        <v>1394</v>
      </c>
      <c r="B1402" s="16"/>
      <c r="C1402" s="17" t="s">
        <v>1210</v>
      </c>
      <c r="D1402" s="17">
        <v>65225</v>
      </c>
      <c r="E1402" s="18">
        <v>44671.022916666669</v>
      </c>
      <c r="F1402" s="18">
        <v>44699</v>
      </c>
      <c r="G1402" s="19">
        <v>229919</v>
      </c>
      <c r="H1402" s="20"/>
      <c r="I1402" s="20"/>
      <c r="J1402" s="20">
        <v>0</v>
      </c>
      <c r="K1402" s="20">
        <v>0</v>
      </c>
      <c r="L1402" s="20"/>
      <c r="M1402" s="20"/>
      <c r="N1402" s="20">
        <v>0</v>
      </c>
      <c r="O1402" s="20">
        <v>229919</v>
      </c>
      <c r="P1402" s="16" t="s">
        <v>1442</v>
      </c>
      <c r="Q1402" s="19">
        <v>229919</v>
      </c>
      <c r="R1402" s="20"/>
      <c r="S1402" s="20"/>
      <c r="T1402" s="20"/>
      <c r="U1402" s="16">
        <v>0</v>
      </c>
      <c r="V1402" s="20"/>
      <c r="W1402" s="20"/>
      <c r="X1402" s="20"/>
      <c r="Y1402" s="20"/>
      <c r="Z1402" s="20"/>
      <c r="AA1402" s="20"/>
      <c r="AB1402" s="20"/>
      <c r="AC1402" s="16"/>
      <c r="AD1402" s="20"/>
      <c r="AE1402" s="20">
        <v>0</v>
      </c>
      <c r="AF1402" s="20"/>
      <c r="AG1402" s="25">
        <v>229919</v>
      </c>
      <c r="AH1402" s="16"/>
      <c r="AI1402" s="16"/>
      <c r="AJ1402" s="20">
        <v>229919</v>
      </c>
      <c r="AK1402" s="20"/>
      <c r="AL1402" s="26">
        <v>0</v>
      </c>
    </row>
    <row r="1403" spans="1:38" x14ac:dyDescent="0.25">
      <c r="A1403" s="15">
        <v>1395</v>
      </c>
      <c r="B1403" s="16"/>
      <c r="C1403" s="17" t="s">
        <v>1210</v>
      </c>
      <c r="D1403" s="17">
        <v>65337</v>
      </c>
      <c r="E1403" s="18">
        <v>44671.945833333331</v>
      </c>
      <c r="F1403" s="18">
        <v>44699</v>
      </c>
      <c r="G1403" s="19">
        <v>206488</v>
      </c>
      <c r="H1403" s="20"/>
      <c r="I1403" s="20"/>
      <c r="J1403" s="20">
        <v>0</v>
      </c>
      <c r="K1403" s="20">
        <v>0</v>
      </c>
      <c r="L1403" s="20"/>
      <c r="M1403" s="20"/>
      <c r="N1403" s="20">
        <v>0</v>
      </c>
      <c r="O1403" s="20">
        <v>206488</v>
      </c>
      <c r="P1403" s="16" t="s">
        <v>1443</v>
      </c>
      <c r="Q1403" s="19">
        <v>206488</v>
      </c>
      <c r="R1403" s="20"/>
      <c r="S1403" s="20"/>
      <c r="T1403" s="20"/>
      <c r="U1403" s="16">
        <v>0</v>
      </c>
      <c r="V1403" s="20"/>
      <c r="W1403" s="20"/>
      <c r="X1403" s="20"/>
      <c r="Y1403" s="20"/>
      <c r="Z1403" s="20"/>
      <c r="AA1403" s="20"/>
      <c r="AB1403" s="20"/>
      <c r="AC1403" s="16"/>
      <c r="AD1403" s="20"/>
      <c r="AE1403" s="20">
        <v>0</v>
      </c>
      <c r="AF1403" s="20"/>
      <c r="AG1403" s="25">
        <v>206488</v>
      </c>
      <c r="AH1403" s="16"/>
      <c r="AI1403" s="16"/>
      <c r="AJ1403" s="20">
        <v>206488</v>
      </c>
      <c r="AK1403" s="20"/>
      <c r="AL1403" s="26">
        <v>0</v>
      </c>
    </row>
    <row r="1404" spans="1:38" x14ac:dyDescent="0.25">
      <c r="A1404" s="15">
        <v>1396</v>
      </c>
      <c r="B1404" s="16"/>
      <c r="C1404" s="17" t="s">
        <v>1210</v>
      </c>
      <c r="D1404" s="17">
        <v>65450</v>
      </c>
      <c r="E1404" s="18">
        <v>44672.92083333333</v>
      </c>
      <c r="F1404" s="18">
        <v>44699</v>
      </c>
      <c r="G1404" s="19">
        <v>194751</v>
      </c>
      <c r="H1404" s="20"/>
      <c r="I1404" s="20"/>
      <c r="J1404" s="20">
        <v>0</v>
      </c>
      <c r="K1404" s="20">
        <v>0</v>
      </c>
      <c r="L1404" s="20"/>
      <c r="M1404" s="20"/>
      <c r="N1404" s="20">
        <v>0</v>
      </c>
      <c r="O1404" s="20">
        <v>194751</v>
      </c>
      <c r="P1404" s="16" t="s">
        <v>1444</v>
      </c>
      <c r="Q1404" s="19">
        <v>194751</v>
      </c>
      <c r="R1404" s="20"/>
      <c r="S1404" s="20"/>
      <c r="T1404" s="20"/>
      <c r="U1404" s="16">
        <v>0</v>
      </c>
      <c r="V1404" s="20"/>
      <c r="W1404" s="20"/>
      <c r="X1404" s="20"/>
      <c r="Y1404" s="20"/>
      <c r="Z1404" s="20"/>
      <c r="AA1404" s="20"/>
      <c r="AB1404" s="20"/>
      <c r="AC1404" s="16"/>
      <c r="AD1404" s="20"/>
      <c r="AE1404" s="20">
        <v>0</v>
      </c>
      <c r="AF1404" s="20"/>
      <c r="AG1404" s="25">
        <v>194751</v>
      </c>
      <c r="AH1404" s="16"/>
      <c r="AI1404" s="16"/>
      <c r="AJ1404" s="20">
        <v>194751</v>
      </c>
      <c r="AK1404" s="20"/>
      <c r="AL1404" s="26">
        <v>0</v>
      </c>
    </row>
    <row r="1405" spans="1:38" x14ac:dyDescent="0.25">
      <c r="A1405" s="15">
        <v>1397</v>
      </c>
      <c r="B1405" s="16"/>
      <c r="C1405" s="17" t="s">
        <v>1210</v>
      </c>
      <c r="D1405" s="17">
        <v>65455</v>
      </c>
      <c r="E1405" s="18">
        <v>44672.941666666666</v>
      </c>
      <c r="F1405" s="18">
        <v>44699</v>
      </c>
      <c r="G1405" s="19">
        <v>120700</v>
      </c>
      <c r="H1405" s="20"/>
      <c r="I1405" s="20"/>
      <c r="J1405" s="20">
        <v>0</v>
      </c>
      <c r="K1405" s="20">
        <v>0</v>
      </c>
      <c r="L1405" s="20"/>
      <c r="M1405" s="20"/>
      <c r="N1405" s="20">
        <v>0</v>
      </c>
      <c r="O1405" s="20">
        <v>120700</v>
      </c>
      <c r="P1405" s="16" t="s">
        <v>1445</v>
      </c>
      <c r="Q1405" s="19">
        <v>120700</v>
      </c>
      <c r="R1405" s="20"/>
      <c r="S1405" s="20"/>
      <c r="T1405" s="20"/>
      <c r="U1405" s="16">
        <v>120700</v>
      </c>
      <c r="V1405" s="20"/>
      <c r="W1405" s="20"/>
      <c r="X1405" s="20"/>
      <c r="Y1405" s="20"/>
      <c r="Z1405" s="20"/>
      <c r="AA1405" s="20"/>
      <c r="AB1405" s="20"/>
      <c r="AC1405" s="16"/>
      <c r="AD1405" s="20"/>
      <c r="AE1405" s="20"/>
      <c r="AF1405" s="20"/>
      <c r="AG1405" s="25">
        <v>0</v>
      </c>
      <c r="AH1405" s="16"/>
      <c r="AI1405" s="16"/>
      <c r="AJ1405" s="20"/>
      <c r="AK1405" s="20"/>
      <c r="AL1405" s="26">
        <v>0</v>
      </c>
    </row>
    <row r="1406" spans="1:38" x14ac:dyDescent="0.25">
      <c r="A1406" s="15">
        <v>1398</v>
      </c>
      <c r="B1406" s="16"/>
      <c r="C1406" s="17" t="s">
        <v>1210</v>
      </c>
      <c r="D1406" s="17">
        <v>65459</v>
      </c>
      <c r="E1406" s="18">
        <v>44672.957638888889</v>
      </c>
      <c r="F1406" s="18">
        <v>44699</v>
      </c>
      <c r="G1406" s="19">
        <v>184500</v>
      </c>
      <c r="H1406" s="20"/>
      <c r="I1406" s="20"/>
      <c r="J1406" s="20">
        <v>0</v>
      </c>
      <c r="K1406" s="20">
        <v>0</v>
      </c>
      <c r="L1406" s="20"/>
      <c r="M1406" s="20"/>
      <c r="N1406" s="20">
        <v>0</v>
      </c>
      <c r="O1406" s="20">
        <v>184500</v>
      </c>
      <c r="P1406" s="16" t="s">
        <v>1446</v>
      </c>
      <c r="Q1406" s="19">
        <v>184500</v>
      </c>
      <c r="R1406" s="20"/>
      <c r="S1406" s="20"/>
      <c r="T1406" s="20"/>
      <c r="U1406" s="16">
        <v>184500</v>
      </c>
      <c r="V1406" s="20"/>
      <c r="W1406" s="20"/>
      <c r="X1406" s="20"/>
      <c r="Y1406" s="20"/>
      <c r="Z1406" s="20"/>
      <c r="AA1406" s="20"/>
      <c r="AB1406" s="20"/>
      <c r="AC1406" s="16"/>
      <c r="AD1406" s="20"/>
      <c r="AE1406" s="20"/>
      <c r="AF1406" s="20"/>
      <c r="AG1406" s="25">
        <v>0</v>
      </c>
      <c r="AH1406" s="16"/>
      <c r="AI1406" s="16"/>
      <c r="AJ1406" s="20"/>
      <c r="AK1406" s="20"/>
      <c r="AL1406" s="26">
        <v>0</v>
      </c>
    </row>
    <row r="1407" spans="1:38" x14ac:dyDescent="0.25">
      <c r="A1407" s="15">
        <v>1399</v>
      </c>
      <c r="B1407" s="16"/>
      <c r="C1407" s="17" t="s">
        <v>1210</v>
      </c>
      <c r="D1407" s="17">
        <v>65563</v>
      </c>
      <c r="E1407" s="18">
        <v>44673.655555555553</v>
      </c>
      <c r="F1407" s="18">
        <v>44699</v>
      </c>
      <c r="G1407" s="19">
        <v>21300</v>
      </c>
      <c r="H1407" s="20"/>
      <c r="I1407" s="20"/>
      <c r="J1407" s="20">
        <v>0</v>
      </c>
      <c r="K1407" s="20">
        <v>0</v>
      </c>
      <c r="L1407" s="20"/>
      <c r="M1407" s="20"/>
      <c r="N1407" s="20">
        <v>0</v>
      </c>
      <c r="O1407" s="20">
        <v>21300</v>
      </c>
      <c r="P1407" s="16" t="s">
        <v>1447</v>
      </c>
      <c r="Q1407" s="19">
        <v>21300</v>
      </c>
      <c r="R1407" s="20"/>
      <c r="S1407" s="20"/>
      <c r="T1407" s="20"/>
      <c r="U1407" s="16">
        <v>0</v>
      </c>
      <c r="V1407" s="20"/>
      <c r="W1407" s="20"/>
      <c r="X1407" s="20"/>
      <c r="Y1407" s="20"/>
      <c r="Z1407" s="20"/>
      <c r="AA1407" s="20"/>
      <c r="AB1407" s="20"/>
      <c r="AC1407" s="16"/>
      <c r="AD1407" s="20"/>
      <c r="AE1407" s="20">
        <v>0</v>
      </c>
      <c r="AF1407" s="20"/>
      <c r="AG1407" s="25">
        <v>21300</v>
      </c>
      <c r="AH1407" s="16"/>
      <c r="AI1407" s="16"/>
      <c r="AJ1407" s="20">
        <v>21300</v>
      </c>
      <c r="AK1407" s="20"/>
      <c r="AL1407" s="26">
        <v>0</v>
      </c>
    </row>
    <row r="1408" spans="1:38" x14ac:dyDescent="0.25">
      <c r="A1408" s="15">
        <v>1400</v>
      </c>
      <c r="B1408" s="16"/>
      <c r="C1408" s="17" t="s">
        <v>1210</v>
      </c>
      <c r="D1408" s="17">
        <v>65564</v>
      </c>
      <c r="E1408" s="18">
        <v>44673.657638888886</v>
      </c>
      <c r="F1408" s="18">
        <v>44699</v>
      </c>
      <c r="G1408" s="19">
        <v>21300</v>
      </c>
      <c r="H1408" s="20"/>
      <c r="I1408" s="20"/>
      <c r="J1408" s="20">
        <v>0</v>
      </c>
      <c r="K1408" s="20">
        <v>0</v>
      </c>
      <c r="L1408" s="20"/>
      <c r="M1408" s="20"/>
      <c r="N1408" s="20">
        <v>0</v>
      </c>
      <c r="O1408" s="20">
        <v>21300</v>
      </c>
      <c r="P1408" s="16" t="s">
        <v>1448</v>
      </c>
      <c r="Q1408" s="19">
        <v>21300</v>
      </c>
      <c r="R1408" s="20"/>
      <c r="S1408" s="20"/>
      <c r="T1408" s="20"/>
      <c r="U1408" s="16">
        <v>0</v>
      </c>
      <c r="V1408" s="20"/>
      <c r="W1408" s="20"/>
      <c r="X1408" s="20"/>
      <c r="Y1408" s="20"/>
      <c r="Z1408" s="20"/>
      <c r="AA1408" s="20"/>
      <c r="AB1408" s="20"/>
      <c r="AC1408" s="16"/>
      <c r="AD1408" s="20"/>
      <c r="AE1408" s="20">
        <v>0</v>
      </c>
      <c r="AF1408" s="20"/>
      <c r="AG1408" s="25">
        <v>21300</v>
      </c>
      <c r="AH1408" s="16"/>
      <c r="AI1408" s="16"/>
      <c r="AJ1408" s="20">
        <v>21300</v>
      </c>
      <c r="AK1408" s="20"/>
      <c r="AL1408" s="26">
        <v>0</v>
      </c>
    </row>
    <row r="1409" spans="1:38" x14ac:dyDescent="0.25">
      <c r="A1409" s="15">
        <v>1401</v>
      </c>
      <c r="B1409" s="16"/>
      <c r="C1409" s="17" t="s">
        <v>1210</v>
      </c>
      <c r="D1409" s="17">
        <v>65585</v>
      </c>
      <c r="E1409" s="18">
        <v>44673.757638888892</v>
      </c>
      <c r="F1409" s="18">
        <v>44699</v>
      </c>
      <c r="G1409" s="19">
        <v>73416</v>
      </c>
      <c r="H1409" s="20"/>
      <c r="I1409" s="20"/>
      <c r="J1409" s="20">
        <v>0</v>
      </c>
      <c r="K1409" s="20">
        <v>0</v>
      </c>
      <c r="L1409" s="20"/>
      <c r="M1409" s="20"/>
      <c r="N1409" s="20">
        <v>0</v>
      </c>
      <c r="O1409" s="20">
        <v>73416</v>
      </c>
      <c r="P1409" s="16" t="s">
        <v>1449</v>
      </c>
      <c r="Q1409" s="19">
        <v>73416</v>
      </c>
      <c r="R1409" s="20"/>
      <c r="S1409" s="20"/>
      <c r="T1409" s="20"/>
      <c r="U1409" s="16">
        <v>0</v>
      </c>
      <c r="V1409" s="20"/>
      <c r="W1409" s="20"/>
      <c r="X1409" s="20"/>
      <c r="Y1409" s="20"/>
      <c r="Z1409" s="20"/>
      <c r="AA1409" s="20"/>
      <c r="AB1409" s="20"/>
      <c r="AC1409" s="16"/>
      <c r="AD1409" s="20"/>
      <c r="AE1409" s="20">
        <v>0</v>
      </c>
      <c r="AF1409" s="20"/>
      <c r="AG1409" s="25">
        <v>73416</v>
      </c>
      <c r="AH1409" s="16"/>
      <c r="AI1409" s="16"/>
      <c r="AJ1409" s="20">
        <v>73416</v>
      </c>
      <c r="AK1409" s="20"/>
      <c r="AL1409" s="26">
        <v>0</v>
      </c>
    </row>
    <row r="1410" spans="1:38" x14ac:dyDescent="0.25">
      <c r="A1410" s="15">
        <v>1402</v>
      </c>
      <c r="B1410" s="16"/>
      <c r="C1410" s="17" t="s">
        <v>1210</v>
      </c>
      <c r="D1410" s="17">
        <v>65601</v>
      </c>
      <c r="E1410" s="18">
        <v>44674.022222222222</v>
      </c>
      <c r="F1410" s="18">
        <v>44699</v>
      </c>
      <c r="G1410" s="19">
        <v>126437</v>
      </c>
      <c r="H1410" s="20"/>
      <c r="I1410" s="20"/>
      <c r="J1410" s="20">
        <v>0</v>
      </c>
      <c r="K1410" s="20">
        <v>0</v>
      </c>
      <c r="L1410" s="20"/>
      <c r="M1410" s="20"/>
      <c r="N1410" s="20">
        <v>0</v>
      </c>
      <c r="O1410" s="20">
        <v>126437</v>
      </c>
      <c r="P1410" s="16" t="s">
        <v>1450</v>
      </c>
      <c r="Q1410" s="19">
        <v>126437</v>
      </c>
      <c r="R1410" s="20"/>
      <c r="S1410" s="20"/>
      <c r="T1410" s="20"/>
      <c r="U1410" s="16">
        <v>0</v>
      </c>
      <c r="V1410" s="20"/>
      <c r="W1410" s="20"/>
      <c r="X1410" s="20"/>
      <c r="Y1410" s="20"/>
      <c r="Z1410" s="20"/>
      <c r="AA1410" s="20"/>
      <c r="AB1410" s="20"/>
      <c r="AC1410" s="16"/>
      <c r="AD1410" s="20"/>
      <c r="AE1410" s="20">
        <v>0</v>
      </c>
      <c r="AF1410" s="20"/>
      <c r="AG1410" s="25">
        <v>126437</v>
      </c>
      <c r="AH1410" s="16"/>
      <c r="AI1410" s="16"/>
      <c r="AJ1410" s="20">
        <v>126437</v>
      </c>
      <c r="AK1410" s="20"/>
      <c r="AL1410" s="26">
        <v>0</v>
      </c>
    </row>
    <row r="1411" spans="1:38" x14ac:dyDescent="0.25">
      <c r="A1411" s="15">
        <v>1403</v>
      </c>
      <c r="B1411" s="16"/>
      <c r="C1411" s="17" t="s">
        <v>1210</v>
      </c>
      <c r="D1411" s="17">
        <v>65607</v>
      </c>
      <c r="E1411" s="18">
        <v>44674.129166666666</v>
      </c>
      <c r="F1411" s="18">
        <v>44699</v>
      </c>
      <c r="G1411" s="19">
        <v>197113</v>
      </c>
      <c r="H1411" s="20"/>
      <c r="I1411" s="20"/>
      <c r="J1411" s="20">
        <v>0</v>
      </c>
      <c r="K1411" s="20">
        <v>0</v>
      </c>
      <c r="L1411" s="20"/>
      <c r="M1411" s="20"/>
      <c r="N1411" s="20">
        <v>0</v>
      </c>
      <c r="O1411" s="20">
        <v>197113</v>
      </c>
      <c r="P1411" s="16" t="s">
        <v>1451</v>
      </c>
      <c r="Q1411" s="19">
        <v>197113</v>
      </c>
      <c r="R1411" s="20"/>
      <c r="S1411" s="20"/>
      <c r="T1411" s="20"/>
      <c r="U1411" s="16">
        <v>0</v>
      </c>
      <c r="V1411" s="20"/>
      <c r="W1411" s="20"/>
      <c r="X1411" s="20"/>
      <c r="Y1411" s="20"/>
      <c r="Z1411" s="20"/>
      <c r="AA1411" s="20"/>
      <c r="AB1411" s="20"/>
      <c r="AC1411" s="16"/>
      <c r="AD1411" s="20"/>
      <c r="AE1411" s="20">
        <v>0</v>
      </c>
      <c r="AF1411" s="20"/>
      <c r="AG1411" s="25">
        <v>197113</v>
      </c>
      <c r="AH1411" s="16"/>
      <c r="AI1411" s="16"/>
      <c r="AJ1411" s="20">
        <v>197113</v>
      </c>
      <c r="AK1411" s="20"/>
      <c r="AL1411" s="26">
        <v>0</v>
      </c>
    </row>
    <row r="1412" spans="1:38" x14ac:dyDescent="0.25">
      <c r="A1412" s="15">
        <v>1404</v>
      </c>
      <c r="B1412" s="16"/>
      <c r="C1412" s="17" t="s">
        <v>1210</v>
      </c>
      <c r="D1412" s="17">
        <v>65631</v>
      </c>
      <c r="E1412" s="18">
        <v>44674.484722222223</v>
      </c>
      <c r="F1412" s="18">
        <v>44699</v>
      </c>
      <c r="G1412" s="19">
        <v>213009</v>
      </c>
      <c r="H1412" s="20"/>
      <c r="I1412" s="20"/>
      <c r="J1412" s="20">
        <v>0</v>
      </c>
      <c r="K1412" s="20">
        <v>0</v>
      </c>
      <c r="L1412" s="20"/>
      <c r="M1412" s="20"/>
      <c r="N1412" s="20">
        <v>0</v>
      </c>
      <c r="O1412" s="20">
        <v>213009</v>
      </c>
      <c r="P1412" s="16" t="s">
        <v>1452</v>
      </c>
      <c r="Q1412" s="19">
        <v>213009</v>
      </c>
      <c r="R1412" s="20"/>
      <c r="S1412" s="20"/>
      <c r="T1412" s="20"/>
      <c r="U1412" s="16">
        <v>0</v>
      </c>
      <c r="V1412" s="20"/>
      <c r="W1412" s="20"/>
      <c r="X1412" s="20"/>
      <c r="Y1412" s="20"/>
      <c r="Z1412" s="20"/>
      <c r="AA1412" s="20"/>
      <c r="AB1412" s="20"/>
      <c r="AC1412" s="16"/>
      <c r="AD1412" s="20"/>
      <c r="AE1412" s="20">
        <v>0</v>
      </c>
      <c r="AF1412" s="20"/>
      <c r="AG1412" s="25">
        <v>213009</v>
      </c>
      <c r="AH1412" s="16"/>
      <c r="AI1412" s="16"/>
      <c r="AJ1412" s="20">
        <v>213009</v>
      </c>
      <c r="AK1412" s="20"/>
      <c r="AL1412" s="26">
        <v>0</v>
      </c>
    </row>
    <row r="1413" spans="1:38" x14ac:dyDescent="0.25">
      <c r="A1413" s="15">
        <v>1405</v>
      </c>
      <c r="B1413" s="16"/>
      <c r="C1413" s="17" t="s">
        <v>1210</v>
      </c>
      <c r="D1413" s="17">
        <v>65687</v>
      </c>
      <c r="E1413" s="18">
        <v>44675.580555555556</v>
      </c>
      <c r="F1413" s="18">
        <v>44699</v>
      </c>
      <c r="G1413" s="19">
        <v>245870</v>
      </c>
      <c r="H1413" s="20"/>
      <c r="I1413" s="20"/>
      <c r="J1413" s="20">
        <v>0</v>
      </c>
      <c r="K1413" s="20">
        <v>0</v>
      </c>
      <c r="L1413" s="20"/>
      <c r="M1413" s="20"/>
      <c r="N1413" s="20">
        <v>0</v>
      </c>
      <c r="O1413" s="20">
        <v>245870</v>
      </c>
      <c r="P1413" s="16" t="s">
        <v>1453</v>
      </c>
      <c r="Q1413" s="19">
        <v>245870</v>
      </c>
      <c r="R1413" s="20"/>
      <c r="S1413" s="20"/>
      <c r="T1413" s="20"/>
      <c r="U1413" s="16">
        <v>0</v>
      </c>
      <c r="V1413" s="20"/>
      <c r="W1413" s="20"/>
      <c r="X1413" s="20"/>
      <c r="Y1413" s="20"/>
      <c r="Z1413" s="20"/>
      <c r="AA1413" s="20"/>
      <c r="AB1413" s="20"/>
      <c r="AC1413" s="16"/>
      <c r="AD1413" s="20"/>
      <c r="AE1413" s="20">
        <v>0</v>
      </c>
      <c r="AF1413" s="20"/>
      <c r="AG1413" s="25">
        <v>245870</v>
      </c>
      <c r="AH1413" s="16"/>
      <c r="AI1413" s="16"/>
      <c r="AJ1413" s="20">
        <v>245870</v>
      </c>
      <c r="AK1413" s="20"/>
      <c r="AL1413" s="26">
        <v>0</v>
      </c>
    </row>
    <row r="1414" spans="1:38" x14ac:dyDescent="0.25">
      <c r="A1414" s="15">
        <v>1406</v>
      </c>
      <c r="B1414" s="16"/>
      <c r="C1414" s="17" t="s">
        <v>1210</v>
      </c>
      <c r="D1414" s="17">
        <v>65694</v>
      </c>
      <c r="E1414" s="18">
        <v>44675.643750000003</v>
      </c>
      <c r="F1414" s="18">
        <v>44699</v>
      </c>
      <c r="G1414" s="19">
        <v>181798</v>
      </c>
      <c r="H1414" s="20"/>
      <c r="I1414" s="20"/>
      <c r="J1414" s="20">
        <v>0</v>
      </c>
      <c r="K1414" s="20">
        <v>0</v>
      </c>
      <c r="L1414" s="20"/>
      <c r="M1414" s="20"/>
      <c r="N1414" s="20">
        <v>0</v>
      </c>
      <c r="O1414" s="20">
        <v>181798</v>
      </c>
      <c r="P1414" s="16" t="s">
        <v>1454</v>
      </c>
      <c r="Q1414" s="19">
        <v>181798</v>
      </c>
      <c r="R1414" s="20"/>
      <c r="S1414" s="20"/>
      <c r="T1414" s="20"/>
      <c r="U1414" s="16">
        <v>0</v>
      </c>
      <c r="V1414" s="20"/>
      <c r="W1414" s="20"/>
      <c r="X1414" s="20"/>
      <c r="Y1414" s="20"/>
      <c r="Z1414" s="20"/>
      <c r="AA1414" s="20"/>
      <c r="AB1414" s="20"/>
      <c r="AC1414" s="16"/>
      <c r="AD1414" s="20"/>
      <c r="AE1414" s="20">
        <v>0</v>
      </c>
      <c r="AF1414" s="20"/>
      <c r="AG1414" s="25">
        <v>181798</v>
      </c>
      <c r="AH1414" s="16"/>
      <c r="AI1414" s="16"/>
      <c r="AJ1414" s="20">
        <v>181798</v>
      </c>
      <c r="AK1414" s="20"/>
      <c r="AL1414" s="26">
        <v>0</v>
      </c>
    </row>
    <row r="1415" spans="1:38" x14ac:dyDescent="0.25">
      <c r="A1415" s="15">
        <v>1407</v>
      </c>
      <c r="B1415" s="16"/>
      <c r="C1415" s="17" t="s">
        <v>1210</v>
      </c>
      <c r="D1415" s="17">
        <v>65747</v>
      </c>
      <c r="E1415" s="18">
        <v>44676.502083333333</v>
      </c>
      <c r="F1415" s="18">
        <v>44699</v>
      </c>
      <c r="G1415" s="19">
        <v>21300</v>
      </c>
      <c r="H1415" s="20"/>
      <c r="I1415" s="20"/>
      <c r="J1415" s="20">
        <v>0</v>
      </c>
      <c r="K1415" s="20">
        <v>0</v>
      </c>
      <c r="L1415" s="20"/>
      <c r="M1415" s="20"/>
      <c r="N1415" s="20">
        <v>0</v>
      </c>
      <c r="O1415" s="20">
        <v>21300</v>
      </c>
      <c r="P1415" s="16" t="s">
        <v>1455</v>
      </c>
      <c r="Q1415" s="19">
        <v>21300</v>
      </c>
      <c r="R1415" s="20"/>
      <c r="S1415" s="20"/>
      <c r="T1415" s="20"/>
      <c r="U1415" s="16">
        <v>0</v>
      </c>
      <c r="V1415" s="20"/>
      <c r="W1415" s="20"/>
      <c r="X1415" s="20"/>
      <c r="Y1415" s="20"/>
      <c r="Z1415" s="20"/>
      <c r="AA1415" s="20"/>
      <c r="AB1415" s="20"/>
      <c r="AC1415" s="16"/>
      <c r="AD1415" s="20"/>
      <c r="AE1415" s="20">
        <v>0</v>
      </c>
      <c r="AF1415" s="20"/>
      <c r="AG1415" s="25">
        <v>21300</v>
      </c>
      <c r="AH1415" s="16"/>
      <c r="AI1415" s="16"/>
      <c r="AJ1415" s="20">
        <v>21300</v>
      </c>
      <c r="AK1415" s="20"/>
      <c r="AL1415" s="26">
        <v>0</v>
      </c>
    </row>
    <row r="1416" spans="1:38" x14ac:dyDescent="0.25">
      <c r="A1416" s="15">
        <v>1408</v>
      </c>
      <c r="B1416" s="16"/>
      <c r="C1416" s="17" t="s">
        <v>1210</v>
      </c>
      <c r="D1416" s="17">
        <v>65748</v>
      </c>
      <c r="E1416" s="18">
        <v>44676.504166666666</v>
      </c>
      <c r="F1416" s="18">
        <v>44699</v>
      </c>
      <c r="G1416" s="19">
        <v>65600</v>
      </c>
      <c r="H1416" s="20"/>
      <c r="I1416" s="20"/>
      <c r="J1416" s="20">
        <v>0</v>
      </c>
      <c r="K1416" s="20">
        <v>0</v>
      </c>
      <c r="L1416" s="20"/>
      <c r="M1416" s="20"/>
      <c r="N1416" s="20">
        <v>0</v>
      </c>
      <c r="O1416" s="20">
        <v>65600</v>
      </c>
      <c r="P1416" s="16" t="s">
        <v>1456</v>
      </c>
      <c r="Q1416" s="19">
        <v>65600</v>
      </c>
      <c r="R1416" s="20"/>
      <c r="S1416" s="20"/>
      <c r="T1416" s="20"/>
      <c r="U1416" s="16">
        <v>0</v>
      </c>
      <c r="V1416" s="20"/>
      <c r="W1416" s="20"/>
      <c r="X1416" s="20"/>
      <c r="Y1416" s="20"/>
      <c r="Z1416" s="20"/>
      <c r="AA1416" s="20"/>
      <c r="AB1416" s="20"/>
      <c r="AC1416" s="16"/>
      <c r="AD1416" s="20"/>
      <c r="AE1416" s="20">
        <v>0</v>
      </c>
      <c r="AF1416" s="20"/>
      <c r="AG1416" s="25">
        <v>65600</v>
      </c>
      <c r="AH1416" s="16"/>
      <c r="AI1416" s="16"/>
      <c r="AJ1416" s="20">
        <v>65600</v>
      </c>
      <c r="AK1416" s="20"/>
      <c r="AL1416" s="26">
        <v>0</v>
      </c>
    </row>
    <row r="1417" spans="1:38" x14ac:dyDescent="0.25">
      <c r="A1417" s="15">
        <v>1409</v>
      </c>
      <c r="B1417" s="16"/>
      <c r="C1417" s="17" t="s">
        <v>1210</v>
      </c>
      <c r="D1417" s="17">
        <v>65774</v>
      </c>
      <c r="E1417" s="18">
        <v>44676.60833333333</v>
      </c>
      <c r="F1417" s="18">
        <v>44699</v>
      </c>
      <c r="G1417" s="19">
        <v>73080</v>
      </c>
      <c r="H1417" s="20"/>
      <c r="I1417" s="20"/>
      <c r="J1417" s="20">
        <v>0</v>
      </c>
      <c r="K1417" s="20">
        <v>0</v>
      </c>
      <c r="L1417" s="20"/>
      <c r="M1417" s="20"/>
      <c r="N1417" s="20">
        <v>0</v>
      </c>
      <c r="O1417" s="20">
        <v>73080</v>
      </c>
      <c r="P1417" s="16" t="s">
        <v>1457</v>
      </c>
      <c r="Q1417" s="19">
        <v>73080</v>
      </c>
      <c r="R1417" s="20"/>
      <c r="S1417" s="20"/>
      <c r="T1417" s="20"/>
      <c r="U1417" s="16">
        <v>0</v>
      </c>
      <c r="V1417" s="20"/>
      <c r="W1417" s="20"/>
      <c r="X1417" s="20"/>
      <c r="Y1417" s="20"/>
      <c r="Z1417" s="20"/>
      <c r="AA1417" s="20"/>
      <c r="AB1417" s="20"/>
      <c r="AC1417" s="16"/>
      <c r="AD1417" s="20"/>
      <c r="AE1417" s="20">
        <v>0</v>
      </c>
      <c r="AF1417" s="20"/>
      <c r="AG1417" s="25">
        <v>73080</v>
      </c>
      <c r="AH1417" s="16"/>
      <c r="AI1417" s="16"/>
      <c r="AJ1417" s="20">
        <v>73080</v>
      </c>
      <c r="AK1417" s="20"/>
      <c r="AL1417" s="26">
        <v>0</v>
      </c>
    </row>
    <row r="1418" spans="1:38" x14ac:dyDescent="0.25">
      <c r="A1418" s="15">
        <v>1410</v>
      </c>
      <c r="B1418" s="16"/>
      <c r="C1418" s="17" t="s">
        <v>1210</v>
      </c>
      <c r="D1418" s="17">
        <v>65795</v>
      </c>
      <c r="E1418" s="18">
        <v>44676.663194444445</v>
      </c>
      <c r="F1418" s="18">
        <v>44699</v>
      </c>
      <c r="G1418" s="19">
        <v>4990117</v>
      </c>
      <c r="H1418" s="20"/>
      <c r="I1418" s="20"/>
      <c r="J1418" s="20">
        <v>0</v>
      </c>
      <c r="K1418" s="20">
        <v>0</v>
      </c>
      <c r="L1418" s="20"/>
      <c r="M1418" s="20"/>
      <c r="N1418" s="20">
        <v>0</v>
      </c>
      <c r="O1418" s="20">
        <v>4990117</v>
      </c>
      <c r="P1418" s="16" t="s">
        <v>1458</v>
      </c>
      <c r="Q1418" s="19">
        <v>4990117</v>
      </c>
      <c r="R1418" s="20"/>
      <c r="S1418" s="20"/>
      <c r="T1418" s="20"/>
      <c r="U1418" s="16">
        <v>0</v>
      </c>
      <c r="V1418" s="20"/>
      <c r="W1418" s="20"/>
      <c r="X1418" s="20"/>
      <c r="Y1418" s="20"/>
      <c r="Z1418" s="20"/>
      <c r="AA1418" s="20"/>
      <c r="AB1418" s="20"/>
      <c r="AC1418" s="16"/>
      <c r="AD1418" s="20"/>
      <c r="AE1418" s="20">
        <v>0</v>
      </c>
      <c r="AF1418" s="20"/>
      <c r="AG1418" s="25">
        <v>4990117</v>
      </c>
      <c r="AH1418" s="16"/>
      <c r="AI1418" s="16"/>
      <c r="AJ1418" s="20">
        <v>4990117</v>
      </c>
      <c r="AK1418" s="20"/>
      <c r="AL1418" s="26">
        <v>0</v>
      </c>
    </row>
    <row r="1419" spans="1:38" x14ac:dyDescent="0.25">
      <c r="A1419" s="15">
        <v>1411</v>
      </c>
      <c r="B1419" s="16"/>
      <c r="C1419" s="17" t="s">
        <v>1210</v>
      </c>
      <c r="D1419" s="17">
        <v>65800</v>
      </c>
      <c r="E1419" s="18">
        <v>44676.679166666669</v>
      </c>
      <c r="F1419" s="18">
        <v>44699</v>
      </c>
      <c r="G1419" s="19">
        <v>7100</v>
      </c>
      <c r="H1419" s="20"/>
      <c r="I1419" s="20"/>
      <c r="J1419" s="20">
        <v>0</v>
      </c>
      <c r="K1419" s="20">
        <v>0</v>
      </c>
      <c r="L1419" s="20"/>
      <c r="M1419" s="20"/>
      <c r="N1419" s="20">
        <v>0</v>
      </c>
      <c r="O1419" s="20">
        <v>7100</v>
      </c>
      <c r="P1419" s="16" t="s">
        <v>1459</v>
      </c>
      <c r="Q1419" s="19">
        <v>7100</v>
      </c>
      <c r="R1419" s="20"/>
      <c r="S1419" s="20"/>
      <c r="T1419" s="20"/>
      <c r="U1419" s="16">
        <v>0</v>
      </c>
      <c r="V1419" s="20"/>
      <c r="W1419" s="20"/>
      <c r="X1419" s="20"/>
      <c r="Y1419" s="20"/>
      <c r="Z1419" s="20"/>
      <c r="AA1419" s="20"/>
      <c r="AB1419" s="20"/>
      <c r="AC1419" s="16"/>
      <c r="AD1419" s="20"/>
      <c r="AE1419" s="20">
        <v>0</v>
      </c>
      <c r="AF1419" s="20"/>
      <c r="AG1419" s="25">
        <v>7100</v>
      </c>
      <c r="AH1419" s="16"/>
      <c r="AI1419" s="16"/>
      <c r="AJ1419" s="20">
        <v>7100</v>
      </c>
      <c r="AK1419" s="20"/>
      <c r="AL1419" s="26">
        <v>0</v>
      </c>
    </row>
    <row r="1420" spans="1:38" x14ac:dyDescent="0.25">
      <c r="A1420" s="15">
        <v>1412</v>
      </c>
      <c r="B1420" s="16"/>
      <c r="C1420" s="17" t="s">
        <v>1210</v>
      </c>
      <c r="D1420" s="17">
        <v>65827</v>
      </c>
      <c r="E1420" s="18">
        <v>44676.917361111111</v>
      </c>
      <c r="F1420" s="18">
        <v>44699</v>
      </c>
      <c r="G1420" s="19">
        <v>1383967</v>
      </c>
      <c r="H1420" s="20"/>
      <c r="I1420" s="20"/>
      <c r="J1420" s="20">
        <v>0</v>
      </c>
      <c r="K1420" s="20">
        <v>0</v>
      </c>
      <c r="L1420" s="20"/>
      <c r="M1420" s="20"/>
      <c r="N1420" s="20">
        <v>0</v>
      </c>
      <c r="O1420" s="20">
        <v>1383967</v>
      </c>
      <c r="P1420" s="16" t="s">
        <v>1460</v>
      </c>
      <c r="Q1420" s="19">
        <v>1383967</v>
      </c>
      <c r="R1420" s="20"/>
      <c r="S1420" s="20"/>
      <c r="T1420" s="20"/>
      <c r="U1420" s="16">
        <v>0</v>
      </c>
      <c r="V1420" s="20"/>
      <c r="W1420" s="20"/>
      <c r="X1420" s="20"/>
      <c r="Y1420" s="20"/>
      <c r="Z1420" s="20"/>
      <c r="AA1420" s="20"/>
      <c r="AB1420" s="20"/>
      <c r="AC1420" s="16"/>
      <c r="AD1420" s="20"/>
      <c r="AE1420" s="20">
        <v>0</v>
      </c>
      <c r="AF1420" s="20"/>
      <c r="AG1420" s="25">
        <v>1383967</v>
      </c>
      <c r="AH1420" s="16"/>
      <c r="AI1420" s="16"/>
      <c r="AJ1420" s="20">
        <v>1383967</v>
      </c>
      <c r="AK1420" s="20"/>
      <c r="AL1420" s="26">
        <v>0</v>
      </c>
    </row>
    <row r="1421" spans="1:38" x14ac:dyDescent="0.25">
      <c r="A1421" s="15">
        <v>1413</v>
      </c>
      <c r="B1421" s="16"/>
      <c r="C1421" s="17" t="s">
        <v>1210</v>
      </c>
      <c r="D1421" s="17">
        <v>65832</v>
      </c>
      <c r="E1421" s="18">
        <v>44676.952777777777</v>
      </c>
      <c r="F1421" s="18">
        <v>44699</v>
      </c>
      <c r="G1421" s="19">
        <v>312769</v>
      </c>
      <c r="H1421" s="20"/>
      <c r="I1421" s="20"/>
      <c r="J1421" s="20">
        <v>0</v>
      </c>
      <c r="K1421" s="20">
        <v>0</v>
      </c>
      <c r="L1421" s="20"/>
      <c r="M1421" s="20"/>
      <c r="N1421" s="20">
        <v>0</v>
      </c>
      <c r="O1421" s="20">
        <v>312769</v>
      </c>
      <c r="P1421" s="16" t="s">
        <v>1461</v>
      </c>
      <c r="Q1421" s="19">
        <v>312769</v>
      </c>
      <c r="R1421" s="20"/>
      <c r="S1421" s="20"/>
      <c r="T1421" s="20"/>
      <c r="U1421" s="16">
        <v>0</v>
      </c>
      <c r="V1421" s="20"/>
      <c r="W1421" s="20"/>
      <c r="X1421" s="20"/>
      <c r="Y1421" s="20"/>
      <c r="Z1421" s="20"/>
      <c r="AA1421" s="20"/>
      <c r="AB1421" s="20"/>
      <c r="AC1421" s="16"/>
      <c r="AD1421" s="20"/>
      <c r="AE1421" s="20">
        <v>0</v>
      </c>
      <c r="AF1421" s="20"/>
      <c r="AG1421" s="25">
        <v>312769</v>
      </c>
      <c r="AH1421" s="16"/>
      <c r="AI1421" s="16"/>
      <c r="AJ1421" s="20">
        <v>312769</v>
      </c>
      <c r="AK1421" s="20"/>
      <c r="AL1421" s="26">
        <v>0</v>
      </c>
    </row>
    <row r="1422" spans="1:38" x14ac:dyDescent="0.25">
      <c r="A1422" s="15">
        <v>1414</v>
      </c>
      <c r="B1422" s="16"/>
      <c r="C1422" s="17" t="s">
        <v>1210</v>
      </c>
      <c r="D1422" s="17">
        <v>65842</v>
      </c>
      <c r="E1422" s="18">
        <v>44677.010416666664</v>
      </c>
      <c r="F1422" s="18">
        <v>44699</v>
      </c>
      <c r="G1422" s="19">
        <v>71314</v>
      </c>
      <c r="H1422" s="20"/>
      <c r="I1422" s="20"/>
      <c r="J1422" s="20">
        <v>0</v>
      </c>
      <c r="K1422" s="20">
        <v>0</v>
      </c>
      <c r="L1422" s="20"/>
      <c r="M1422" s="20"/>
      <c r="N1422" s="20">
        <v>0</v>
      </c>
      <c r="O1422" s="20">
        <v>71314</v>
      </c>
      <c r="P1422" s="16" t="s">
        <v>1462</v>
      </c>
      <c r="Q1422" s="19">
        <v>71314</v>
      </c>
      <c r="R1422" s="20"/>
      <c r="S1422" s="20">
        <v>71314</v>
      </c>
      <c r="T1422" s="20"/>
      <c r="U1422" s="16">
        <v>0</v>
      </c>
      <c r="V1422" s="20"/>
      <c r="W1422" s="20"/>
      <c r="X1422" s="20"/>
      <c r="Y1422" s="20"/>
      <c r="Z1422" s="20"/>
      <c r="AA1422" s="20"/>
      <c r="AB1422" s="20"/>
      <c r="AC1422" s="16"/>
      <c r="AD1422" s="20"/>
      <c r="AE1422" s="20"/>
      <c r="AF1422" s="20"/>
      <c r="AG1422" s="25">
        <v>0</v>
      </c>
      <c r="AH1422" s="16"/>
      <c r="AI1422" s="16"/>
      <c r="AJ1422" s="20"/>
      <c r="AK1422" s="20"/>
      <c r="AL1422" s="26">
        <v>0</v>
      </c>
    </row>
    <row r="1423" spans="1:38" x14ac:dyDescent="0.25">
      <c r="A1423" s="15">
        <v>1415</v>
      </c>
      <c r="B1423" s="16"/>
      <c r="C1423" s="17" t="s">
        <v>1210</v>
      </c>
      <c r="D1423" s="17">
        <v>65856</v>
      </c>
      <c r="E1423" s="18">
        <v>44677.320138888892</v>
      </c>
      <c r="F1423" s="18">
        <v>44699</v>
      </c>
      <c r="G1423" s="19">
        <v>65600</v>
      </c>
      <c r="H1423" s="20"/>
      <c r="I1423" s="20"/>
      <c r="J1423" s="20">
        <v>0</v>
      </c>
      <c r="K1423" s="20">
        <v>0</v>
      </c>
      <c r="L1423" s="20"/>
      <c r="M1423" s="20"/>
      <c r="N1423" s="20">
        <v>0</v>
      </c>
      <c r="O1423" s="20">
        <v>65600</v>
      </c>
      <c r="P1423" s="16" t="s">
        <v>1463</v>
      </c>
      <c r="Q1423" s="19">
        <v>65600</v>
      </c>
      <c r="R1423" s="20"/>
      <c r="S1423" s="20"/>
      <c r="T1423" s="20"/>
      <c r="U1423" s="16">
        <v>0</v>
      </c>
      <c r="V1423" s="20"/>
      <c r="W1423" s="20"/>
      <c r="X1423" s="20"/>
      <c r="Y1423" s="20"/>
      <c r="Z1423" s="20"/>
      <c r="AA1423" s="20"/>
      <c r="AB1423" s="20"/>
      <c r="AC1423" s="16"/>
      <c r="AD1423" s="20"/>
      <c r="AE1423" s="20">
        <v>0</v>
      </c>
      <c r="AF1423" s="20"/>
      <c r="AG1423" s="25">
        <v>65600</v>
      </c>
      <c r="AH1423" s="16"/>
      <c r="AI1423" s="16"/>
      <c r="AJ1423" s="20">
        <v>65600</v>
      </c>
      <c r="AK1423" s="20"/>
      <c r="AL1423" s="26">
        <v>0</v>
      </c>
    </row>
    <row r="1424" spans="1:38" x14ac:dyDescent="0.25">
      <c r="A1424" s="15">
        <v>1416</v>
      </c>
      <c r="B1424" s="16"/>
      <c r="C1424" s="17" t="s">
        <v>1210</v>
      </c>
      <c r="D1424" s="17">
        <v>65858</v>
      </c>
      <c r="E1424" s="18">
        <v>44677.328472222223</v>
      </c>
      <c r="F1424" s="18">
        <v>44699</v>
      </c>
      <c r="G1424" s="19">
        <v>138410</v>
      </c>
      <c r="H1424" s="20"/>
      <c r="I1424" s="20"/>
      <c r="J1424" s="20">
        <v>0</v>
      </c>
      <c r="K1424" s="20">
        <v>0</v>
      </c>
      <c r="L1424" s="20"/>
      <c r="M1424" s="20"/>
      <c r="N1424" s="20">
        <v>0</v>
      </c>
      <c r="O1424" s="20">
        <v>138410</v>
      </c>
      <c r="P1424" s="16" t="s">
        <v>1464</v>
      </c>
      <c r="Q1424" s="19">
        <v>138410</v>
      </c>
      <c r="R1424" s="20"/>
      <c r="S1424" s="20"/>
      <c r="T1424" s="20"/>
      <c r="U1424" s="16">
        <v>0</v>
      </c>
      <c r="V1424" s="20"/>
      <c r="W1424" s="20"/>
      <c r="X1424" s="20"/>
      <c r="Y1424" s="20"/>
      <c r="Z1424" s="20"/>
      <c r="AA1424" s="20"/>
      <c r="AB1424" s="20"/>
      <c r="AC1424" s="16"/>
      <c r="AD1424" s="20"/>
      <c r="AE1424" s="20">
        <v>0</v>
      </c>
      <c r="AF1424" s="20"/>
      <c r="AG1424" s="25">
        <v>138410</v>
      </c>
      <c r="AH1424" s="16"/>
      <c r="AI1424" s="16"/>
      <c r="AJ1424" s="20">
        <v>138410</v>
      </c>
      <c r="AK1424" s="20"/>
      <c r="AL1424" s="26">
        <v>0</v>
      </c>
    </row>
    <row r="1425" spans="1:38" x14ac:dyDescent="0.25">
      <c r="A1425" s="15">
        <v>1417</v>
      </c>
      <c r="B1425" s="16"/>
      <c r="C1425" s="17" t="s">
        <v>1210</v>
      </c>
      <c r="D1425" s="17">
        <v>65919</v>
      </c>
      <c r="E1425" s="18">
        <v>44677.620833333334</v>
      </c>
      <c r="F1425" s="18">
        <v>44699</v>
      </c>
      <c r="G1425" s="19">
        <v>21300</v>
      </c>
      <c r="H1425" s="20"/>
      <c r="I1425" s="20"/>
      <c r="J1425" s="20">
        <v>0</v>
      </c>
      <c r="K1425" s="20">
        <v>0</v>
      </c>
      <c r="L1425" s="20"/>
      <c r="M1425" s="20"/>
      <c r="N1425" s="20">
        <v>0</v>
      </c>
      <c r="O1425" s="20">
        <v>21300</v>
      </c>
      <c r="P1425" s="16" t="s">
        <v>1465</v>
      </c>
      <c r="Q1425" s="19">
        <v>21300</v>
      </c>
      <c r="R1425" s="20"/>
      <c r="S1425" s="20"/>
      <c r="T1425" s="20"/>
      <c r="U1425" s="16">
        <v>0</v>
      </c>
      <c r="V1425" s="20"/>
      <c r="W1425" s="20"/>
      <c r="X1425" s="20"/>
      <c r="Y1425" s="20"/>
      <c r="Z1425" s="20"/>
      <c r="AA1425" s="20"/>
      <c r="AB1425" s="20"/>
      <c r="AC1425" s="16"/>
      <c r="AD1425" s="20"/>
      <c r="AE1425" s="20">
        <v>0</v>
      </c>
      <c r="AF1425" s="20"/>
      <c r="AG1425" s="25">
        <v>21300</v>
      </c>
      <c r="AH1425" s="16"/>
      <c r="AI1425" s="16"/>
      <c r="AJ1425" s="20">
        <v>21300</v>
      </c>
      <c r="AK1425" s="20"/>
      <c r="AL1425" s="26">
        <v>0</v>
      </c>
    </row>
    <row r="1426" spans="1:38" x14ac:dyDescent="0.25">
      <c r="A1426" s="15">
        <v>1418</v>
      </c>
      <c r="B1426" s="16"/>
      <c r="C1426" s="17" t="s">
        <v>1210</v>
      </c>
      <c r="D1426" s="17">
        <v>66032</v>
      </c>
      <c r="E1426" s="18">
        <v>44678.603472222225</v>
      </c>
      <c r="F1426" s="18">
        <v>44699</v>
      </c>
      <c r="G1426" s="19">
        <v>94816</v>
      </c>
      <c r="H1426" s="20"/>
      <c r="I1426" s="20"/>
      <c r="J1426" s="20">
        <v>0</v>
      </c>
      <c r="K1426" s="20">
        <v>0</v>
      </c>
      <c r="L1426" s="20"/>
      <c r="M1426" s="20"/>
      <c r="N1426" s="20">
        <v>0</v>
      </c>
      <c r="O1426" s="20">
        <v>94816</v>
      </c>
      <c r="P1426" s="16" t="s">
        <v>1466</v>
      </c>
      <c r="Q1426" s="19">
        <v>94816</v>
      </c>
      <c r="R1426" s="20"/>
      <c r="S1426" s="20"/>
      <c r="T1426" s="20"/>
      <c r="U1426" s="16">
        <v>0</v>
      </c>
      <c r="V1426" s="20"/>
      <c r="W1426" s="20"/>
      <c r="X1426" s="20"/>
      <c r="Y1426" s="20"/>
      <c r="Z1426" s="20"/>
      <c r="AA1426" s="20"/>
      <c r="AB1426" s="20"/>
      <c r="AC1426" s="16"/>
      <c r="AD1426" s="20"/>
      <c r="AE1426" s="20">
        <v>0</v>
      </c>
      <c r="AF1426" s="20"/>
      <c r="AG1426" s="25">
        <v>94816</v>
      </c>
      <c r="AH1426" s="16"/>
      <c r="AI1426" s="16"/>
      <c r="AJ1426" s="20">
        <v>94816</v>
      </c>
      <c r="AK1426" s="20"/>
      <c r="AL1426" s="26">
        <v>0</v>
      </c>
    </row>
    <row r="1427" spans="1:38" x14ac:dyDescent="0.25">
      <c r="A1427" s="15">
        <v>1419</v>
      </c>
      <c r="B1427" s="16"/>
      <c r="C1427" s="17" t="s">
        <v>1210</v>
      </c>
      <c r="D1427" s="17">
        <v>66074</v>
      </c>
      <c r="E1427" s="18">
        <v>44678.750694444447</v>
      </c>
      <c r="F1427" s="18">
        <v>44699</v>
      </c>
      <c r="G1427" s="19">
        <v>125493</v>
      </c>
      <c r="H1427" s="20"/>
      <c r="I1427" s="20"/>
      <c r="J1427" s="20">
        <v>0</v>
      </c>
      <c r="K1427" s="20">
        <v>0</v>
      </c>
      <c r="L1427" s="20"/>
      <c r="M1427" s="20"/>
      <c r="N1427" s="20">
        <v>0</v>
      </c>
      <c r="O1427" s="20">
        <v>125493</v>
      </c>
      <c r="P1427" s="16" t="s">
        <v>1467</v>
      </c>
      <c r="Q1427" s="19">
        <v>125493</v>
      </c>
      <c r="R1427" s="20"/>
      <c r="S1427" s="20"/>
      <c r="T1427" s="20"/>
      <c r="U1427" s="16">
        <v>0</v>
      </c>
      <c r="V1427" s="20"/>
      <c r="W1427" s="20"/>
      <c r="X1427" s="20"/>
      <c r="Y1427" s="20"/>
      <c r="Z1427" s="20"/>
      <c r="AA1427" s="20"/>
      <c r="AB1427" s="20"/>
      <c r="AC1427" s="16"/>
      <c r="AD1427" s="20"/>
      <c r="AE1427" s="20">
        <v>0</v>
      </c>
      <c r="AF1427" s="20"/>
      <c r="AG1427" s="25">
        <v>125493</v>
      </c>
      <c r="AH1427" s="16"/>
      <c r="AI1427" s="16"/>
      <c r="AJ1427" s="20">
        <v>125493</v>
      </c>
      <c r="AK1427" s="20"/>
      <c r="AL1427" s="26">
        <v>0</v>
      </c>
    </row>
    <row r="1428" spans="1:38" x14ac:dyDescent="0.25">
      <c r="A1428" s="15">
        <v>1420</v>
      </c>
      <c r="B1428" s="16"/>
      <c r="C1428" s="17" t="s">
        <v>1210</v>
      </c>
      <c r="D1428" s="17">
        <v>66084</v>
      </c>
      <c r="E1428" s="18">
        <v>44678.814583333333</v>
      </c>
      <c r="F1428" s="18">
        <v>44699</v>
      </c>
      <c r="G1428" s="19">
        <v>290644</v>
      </c>
      <c r="H1428" s="20"/>
      <c r="I1428" s="20"/>
      <c r="J1428" s="20">
        <v>0</v>
      </c>
      <c r="K1428" s="20">
        <v>0</v>
      </c>
      <c r="L1428" s="20"/>
      <c r="M1428" s="20"/>
      <c r="N1428" s="20">
        <v>0</v>
      </c>
      <c r="O1428" s="20">
        <v>290644</v>
      </c>
      <c r="P1428" s="16" t="s">
        <v>1468</v>
      </c>
      <c r="Q1428" s="19">
        <v>290644</v>
      </c>
      <c r="R1428" s="20"/>
      <c r="S1428" s="20"/>
      <c r="T1428" s="20"/>
      <c r="U1428" s="16">
        <v>0</v>
      </c>
      <c r="V1428" s="20"/>
      <c r="W1428" s="20"/>
      <c r="X1428" s="20"/>
      <c r="Y1428" s="20"/>
      <c r="Z1428" s="20"/>
      <c r="AA1428" s="20"/>
      <c r="AB1428" s="20"/>
      <c r="AC1428" s="16"/>
      <c r="AD1428" s="20"/>
      <c r="AE1428" s="20">
        <v>0</v>
      </c>
      <c r="AF1428" s="20"/>
      <c r="AG1428" s="25">
        <v>290644</v>
      </c>
      <c r="AH1428" s="16"/>
      <c r="AI1428" s="16"/>
      <c r="AJ1428" s="20">
        <v>290644</v>
      </c>
      <c r="AK1428" s="20"/>
      <c r="AL1428" s="26">
        <v>0</v>
      </c>
    </row>
    <row r="1429" spans="1:38" x14ac:dyDescent="0.25">
      <c r="A1429" s="15">
        <v>1421</v>
      </c>
      <c r="B1429" s="16"/>
      <c r="C1429" s="17" t="s">
        <v>1210</v>
      </c>
      <c r="D1429" s="17">
        <v>66330</v>
      </c>
      <c r="E1429" s="18">
        <v>44680.787499999999</v>
      </c>
      <c r="F1429" s="18">
        <v>44699</v>
      </c>
      <c r="G1429" s="19">
        <v>199699</v>
      </c>
      <c r="H1429" s="20"/>
      <c r="I1429" s="20"/>
      <c r="J1429" s="20">
        <v>0</v>
      </c>
      <c r="K1429" s="20">
        <v>0</v>
      </c>
      <c r="L1429" s="20"/>
      <c r="M1429" s="20"/>
      <c r="N1429" s="20">
        <v>0</v>
      </c>
      <c r="O1429" s="20">
        <v>199699</v>
      </c>
      <c r="P1429" s="16" t="s">
        <v>1469</v>
      </c>
      <c r="Q1429" s="19">
        <v>199699</v>
      </c>
      <c r="R1429" s="20"/>
      <c r="S1429" s="20"/>
      <c r="T1429" s="20"/>
      <c r="U1429" s="16">
        <v>0</v>
      </c>
      <c r="V1429" s="20"/>
      <c r="W1429" s="20"/>
      <c r="X1429" s="20"/>
      <c r="Y1429" s="20"/>
      <c r="Z1429" s="20"/>
      <c r="AA1429" s="20"/>
      <c r="AB1429" s="20"/>
      <c r="AC1429" s="16"/>
      <c r="AD1429" s="20"/>
      <c r="AE1429" s="20">
        <v>0</v>
      </c>
      <c r="AF1429" s="20"/>
      <c r="AG1429" s="25">
        <v>199699</v>
      </c>
      <c r="AH1429" s="16"/>
      <c r="AI1429" s="16"/>
      <c r="AJ1429" s="20">
        <v>199699</v>
      </c>
      <c r="AK1429" s="20"/>
      <c r="AL1429" s="26">
        <v>0</v>
      </c>
    </row>
    <row r="1430" spans="1:38" x14ac:dyDescent="0.25">
      <c r="A1430" s="15">
        <v>1422</v>
      </c>
      <c r="B1430" s="16"/>
      <c r="C1430" s="17" t="s">
        <v>1210</v>
      </c>
      <c r="D1430" s="17">
        <v>66336</v>
      </c>
      <c r="E1430" s="18">
        <v>44680.871527777781</v>
      </c>
      <c r="F1430" s="18">
        <v>44699</v>
      </c>
      <c r="G1430" s="19">
        <v>135201</v>
      </c>
      <c r="H1430" s="20"/>
      <c r="I1430" s="20"/>
      <c r="J1430" s="20">
        <v>0</v>
      </c>
      <c r="K1430" s="20">
        <v>0</v>
      </c>
      <c r="L1430" s="20"/>
      <c r="M1430" s="20"/>
      <c r="N1430" s="20">
        <v>0</v>
      </c>
      <c r="O1430" s="20">
        <v>135201</v>
      </c>
      <c r="P1430" s="16" t="s">
        <v>1470</v>
      </c>
      <c r="Q1430" s="19">
        <v>135201</v>
      </c>
      <c r="R1430" s="20"/>
      <c r="S1430" s="20"/>
      <c r="T1430" s="20"/>
      <c r="U1430" s="16">
        <v>0</v>
      </c>
      <c r="V1430" s="20"/>
      <c r="W1430" s="20"/>
      <c r="X1430" s="20"/>
      <c r="Y1430" s="20"/>
      <c r="Z1430" s="20"/>
      <c r="AA1430" s="20"/>
      <c r="AB1430" s="20"/>
      <c r="AC1430" s="16"/>
      <c r="AD1430" s="20"/>
      <c r="AE1430" s="20">
        <v>0</v>
      </c>
      <c r="AF1430" s="20"/>
      <c r="AG1430" s="25">
        <v>135201</v>
      </c>
      <c r="AH1430" s="16"/>
      <c r="AI1430" s="16"/>
      <c r="AJ1430" s="20">
        <v>135201</v>
      </c>
      <c r="AK1430" s="20"/>
      <c r="AL1430" s="26">
        <v>0</v>
      </c>
    </row>
    <row r="1431" spans="1:38" x14ac:dyDescent="0.25">
      <c r="A1431" s="15">
        <v>1423</v>
      </c>
      <c r="B1431" s="16"/>
      <c r="C1431" s="17" t="s">
        <v>1210</v>
      </c>
      <c r="D1431" s="17">
        <v>66337</v>
      </c>
      <c r="E1431" s="18">
        <v>44680.952777777777</v>
      </c>
      <c r="F1431" s="18">
        <v>44699</v>
      </c>
      <c r="G1431" s="19">
        <v>319790</v>
      </c>
      <c r="H1431" s="20"/>
      <c r="I1431" s="20"/>
      <c r="J1431" s="20">
        <v>0</v>
      </c>
      <c r="K1431" s="20">
        <v>0</v>
      </c>
      <c r="L1431" s="20"/>
      <c r="M1431" s="20"/>
      <c r="N1431" s="20">
        <v>0</v>
      </c>
      <c r="O1431" s="20">
        <v>319790</v>
      </c>
      <c r="P1431" s="16" t="s">
        <v>1471</v>
      </c>
      <c r="Q1431" s="19">
        <v>319790</v>
      </c>
      <c r="R1431" s="20"/>
      <c r="S1431" s="20"/>
      <c r="T1431" s="20"/>
      <c r="U1431" s="16">
        <v>0</v>
      </c>
      <c r="V1431" s="20"/>
      <c r="W1431" s="20"/>
      <c r="X1431" s="20"/>
      <c r="Y1431" s="20"/>
      <c r="Z1431" s="20"/>
      <c r="AA1431" s="20"/>
      <c r="AB1431" s="20"/>
      <c r="AC1431" s="16"/>
      <c r="AD1431" s="20"/>
      <c r="AE1431" s="20">
        <v>0</v>
      </c>
      <c r="AF1431" s="20"/>
      <c r="AG1431" s="25">
        <v>319790</v>
      </c>
      <c r="AH1431" s="16"/>
      <c r="AI1431" s="16"/>
      <c r="AJ1431" s="20">
        <v>319790</v>
      </c>
      <c r="AK1431" s="20"/>
      <c r="AL1431" s="26">
        <v>0</v>
      </c>
    </row>
    <row r="1432" spans="1:38" x14ac:dyDescent="0.25">
      <c r="A1432" s="15">
        <v>1424</v>
      </c>
      <c r="B1432" s="16"/>
      <c r="C1432" s="17" t="s">
        <v>1210</v>
      </c>
      <c r="D1432" s="17">
        <v>66338</v>
      </c>
      <c r="E1432" s="18">
        <v>44680.954861111109</v>
      </c>
      <c r="F1432" s="18">
        <v>44699</v>
      </c>
      <c r="G1432" s="19">
        <v>80800</v>
      </c>
      <c r="H1432" s="20"/>
      <c r="I1432" s="20"/>
      <c r="J1432" s="20">
        <v>0</v>
      </c>
      <c r="K1432" s="20">
        <v>0</v>
      </c>
      <c r="L1432" s="20"/>
      <c r="M1432" s="20"/>
      <c r="N1432" s="20">
        <v>0</v>
      </c>
      <c r="O1432" s="20">
        <v>80800</v>
      </c>
      <c r="P1432" s="16" t="s">
        <v>1472</v>
      </c>
      <c r="Q1432" s="19">
        <v>80800</v>
      </c>
      <c r="R1432" s="20"/>
      <c r="S1432" s="20">
        <v>80800</v>
      </c>
      <c r="T1432" s="20"/>
      <c r="U1432" s="16">
        <v>0</v>
      </c>
      <c r="V1432" s="20"/>
      <c r="W1432" s="20"/>
      <c r="X1432" s="20"/>
      <c r="Y1432" s="20"/>
      <c r="Z1432" s="20"/>
      <c r="AA1432" s="20"/>
      <c r="AB1432" s="20"/>
      <c r="AC1432" s="16"/>
      <c r="AD1432" s="20"/>
      <c r="AE1432" s="20"/>
      <c r="AF1432" s="20"/>
      <c r="AG1432" s="25">
        <v>0</v>
      </c>
      <c r="AH1432" s="16"/>
      <c r="AI1432" s="16"/>
      <c r="AJ1432" s="20"/>
      <c r="AK1432" s="20"/>
      <c r="AL1432" s="26">
        <v>0</v>
      </c>
    </row>
    <row r="1433" spans="1:38" x14ac:dyDescent="0.25">
      <c r="A1433" s="15">
        <v>1425</v>
      </c>
      <c r="B1433" s="16"/>
      <c r="C1433" s="17" t="s">
        <v>1210</v>
      </c>
      <c r="D1433" s="17">
        <v>66348</v>
      </c>
      <c r="E1433" s="18">
        <v>44681.027777777781</v>
      </c>
      <c r="F1433" s="18">
        <v>44699</v>
      </c>
      <c r="G1433" s="19">
        <v>65700</v>
      </c>
      <c r="H1433" s="20"/>
      <c r="I1433" s="20"/>
      <c r="J1433" s="20">
        <v>0</v>
      </c>
      <c r="K1433" s="20">
        <v>0</v>
      </c>
      <c r="L1433" s="20"/>
      <c r="M1433" s="20"/>
      <c r="N1433" s="20">
        <v>0</v>
      </c>
      <c r="O1433" s="20">
        <v>65700</v>
      </c>
      <c r="P1433" s="16" t="s">
        <v>1473</v>
      </c>
      <c r="Q1433" s="19">
        <v>65700</v>
      </c>
      <c r="R1433" s="20"/>
      <c r="S1433" s="20"/>
      <c r="T1433" s="20"/>
      <c r="U1433" s="16">
        <v>0</v>
      </c>
      <c r="V1433" s="20"/>
      <c r="W1433" s="20"/>
      <c r="X1433" s="20"/>
      <c r="Y1433" s="20"/>
      <c r="Z1433" s="20"/>
      <c r="AA1433" s="20"/>
      <c r="AB1433" s="20"/>
      <c r="AC1433" s="16"/>
      <c r="AD1433" s="20"/>
      <c r="AE1433" s="20">
        <v>0</v>
      </c>
      <c r="AF1433" s="20"/>
      <c r="AG1433" s="25">
        <v>65700</v>
      </c>
      <c r="AH1433" s="16"/>
      <c r="AI1433" s="16"/>
      <c r="AJ1433" s="20">
        <v>65700</v>
      </c>
      <c r="AK1433" s="20"/>
      <c r="AL1433" s="26">
        <v>0</v>
      </c>
    </row>
    <row r="1434" spans="1:38" x14ac:dyDescent="0.25">
      <c r="A1434" s="15">
        <v>1426</v>
      </c>
      <c r="B1434" s="16"/>
      <c r="C1434" s="17" t="s">
        <v>1210</v>
      </c>
      <c r="D1434" s="17">
        <v>66394</v>
      </c>
      <c r="E1434" s="18">
        <v>44681.492361111108</v>
      </c>
      <c r="F1434" s="18">
        <v>44699</v>
      </c>
      <c r="G1434" s="19">
        <v>21300</v>
      </c>
      <c r="H1434" s="20"/>
      <c r="I1434" s="20"/>
      <c r="J1434" s="20">
        <v>0</v>
      </c>
      <c r="K1434" s="20">
        <v>0</v>
      </c>
      <c r="L1434" s="20"/>
      <c r="M1434" s="20"/>
      <c r="N1434" s="20">
        <v>0</v>
      </c>
      <c r="O1434" s="20">
        <v>21300</v>
      </c>
      <c r="P1434" s="16" t="s">
        <v>1474</v>
      </c>
      <c r="Q1434" s="19">
        <v>21300</v>
      </c>
      <c r="R1434" s="20"/>
      <c r="S1434" s="20"/>
      <c r="T1434" s="20"/>
      <c r="U1434" s="16">
        <v>0</v>
      </c>
      <c r="V1434" s="20"/>
      <c r="W1434" s="20"/>
      <c r="X1434" s="20"/>
      <c r="Y1434" s="20"/>
      <c r="Z1434" s="20"/>
      <c r="AA1434" s="20"/>
      <c r="AB1434" s="20"/>
      <c r="AC1434" s="16"/>
      <c r="AD1434" s="20"/>
      <c r="AE1434" s="20">
        <v>0</v>
      </c>
      <c r="AF1434" s="20"/>
      <c r="AG1434" s="25">
        <v>21300</v>
      </c>
      <c r="AH1434" s="16"/>
      <c r="AI1434" s="16"/>
      <c r="AJ1434" s="20">
        <v>21300</v>
      </c>
      <c r="AK1434" s="20"/>
      <c r="AL1434" s="26">
        <v>0</v>
      </c>
    </row>
    <row r="1435" spans="1:38" x14ac:dyDescent="0.25">
      <c r="A1435" s="15">
        <v>1427</v>
      </c>
      <c r="B1435" s="16"/>
      <c r="C1435" s="17" t="s">
        <v>1210</v>
      </c>
      <c r="D1435" s="17">
        <v>66404</v>
      </c>
      <c r="E1435" s="18">
        <v>44681.542361111111</v>
      </c>
      <c r="F1435" s="18">
        <v>44699</v>
      </c>
      <c r="G1435" s="19">
        <v>249884</v>
      </c>
      <c r="H1435" s="20"/>
      <c r="I1435" s="20"/>
      <c r="J1435" s="20">
        <v>0</v>
      </c>
      <c r="K1435" s="20">
        <v>0</v>
      </c>
      <c r="L1435" s="20"/>
      <c r="M1435" s="20"/>
      <c r="N1435" s="20">
        <v>0</v>
      </c>
      <c r="O1435" s="20">
        <v>249884</v>
      </c>
      <c r="P1435" s="16" t="s">
        <v>1475</v>
      </c>
      <c r="Q1435" s="19">
        <v>249884</v>
      </c>
      <c r="R1435" s="20"/>
      <c r="S1435" s="20"/>
      <c r="T1435" s="20"/>
      <c r="U1435" s="16">
        <v>0</v>
      </c>
      <c r="V1435" s="20"/>
      <c r="W1435" s="20"/>
      <c r="X1435" s="20"/>
      <c r="Y1435" s="20"/>
      <c r="Z1435" s="20"/>
      <c r="AA1435" s="20"/>
      <c r="AB1435" s="20"/>
      <c r="AC1435" s="16"/>
      <c r="AD1435" s="20"/>
      <c r="AE1435" s="20">
        <v>0</v>
      </c>
      <c r="AF1435" s="20"/>
      <c r="AG1435" s="25">
        <v>249884</v>
      </c>
      <c r="AH1435" s="16"/>
      <c r="AI1435" s="16"/>
      <c r="AJ1435" s="20">
        <v>249884</v>
      </c>
      <c r="AK1435" s="20"/>
      <c r="AL1435" s="26">
        <v>0</v>
      </c>
    </row>
    <row r="1436" spans="1:38" x14ac:dyDescent="0.25">
      <c r="A1436" s="15">
        <v>1428</v>
      </c>
      <c r="B1436" s="16"/>
      <c r="C1436" s="17" t="s">
        <v>1210</v>
      </c>
      <c r="D1436" s="17">
        <v>66421</v>
      </c>
      <c r="E1436" s="18">
        <v>44681.712500000001</v>
      </c>
      <c r="F1436" s="18">
        <v>44699</v>
      </c>
      <c r="G1436" s="19">
        <v>114214</v>
      </c>
      <c r="H1436" s="20"/>
      <c r="I1436" s="20"/>
      <c r="J1436" s="20">
        <v>0</v>
      </c>
      <c r="K1436" s="20">
        <v>0</v>
      </c>
      <c r="L1436" s="20"/>
      <c r="M1436" s="20"/>
      <c r="N1436" s="20">
        <v>0</v>
      </c>
      <c r="O1436" s="20">
        <v>114214</v>
      </c>
      <c r="P1436" s="16" t="s">
        <v>1476</v>
      </c>
      <c r="Q1436" s="19">
        <v>114214</v>
      </c>
      <c r="R1436" s="20"/>
      <c r="S1436" s="20"/>
      <c r="T1436" s="20"/>
      <c r="U1436" s="16">
        <v>0</v>
      </c>
      <c r="V1436" s="20"/>
      <c r="W1436" s="20"/>
      <c r="X1436" s="20"/>
      <c r="Y1436" s="20"/>
      <c r="Z1436" s="20"/>
      <c r="AA1436" s="20"/>
      <c r="AB1436" s="20"/>
      <c r="AC1436" s="16"/>
      <c r="AD1436" s="20"/>
      <c r="AE1436" s="20">
        <v>0</v>
      </c>
      <c r="AF1436" s="20"/>
      <c r="AG1436" s="25">
        <v>114214</v>
      </c>
      <c r="AH1436" s="16"/>
      <c r="AI1436" s="16"/>
      <c r="AJ1436" s="20">
        <v>114214</v>
      </c>
      <c r="AK1436" s="20"/>
      <c r="AL1436" s="26">
        <v>0</v>
      </c>
    </row>
    <row r="1437" spans="1:38" x14ac:dyDescent="0.25">
      <c r="A1437" s="15">
        <v>1429</v>
      </c>
      <c r="B1437" s="16"/>
      <c r="C1437" s="17" t="s">
        <v>1210</v>
      </c>
      <c r="D1437" s="17">
        <v>66457</v>
      </c>
      <c r="E1437" s="18">
        <v>44682.706944444442</v>
      </c>
      <c r="F1437" s="18">
        <v>44728</v>
      </c>
      <c r="G1437" s="19">
        <v>75728</v>
      </c>
      <c r="H1437" s="20"/>
      <c r="I1437" s="20"/>
      <c r="J1437" s="20">
        <v>0</v>
      </c>
      <c r="K1437" s="20">
        <v>0</v>
      </c>
      <c r="L1437" s="20"/>
      <c r="M1437" s="20"/>
      <c r="N1437" s="20">
        <v>0</v>
      </c>
      <c r="O1437" s="20">
        <v>75728</v>
      </c>
      <c r="P1437" s="16" t="s">
        <v>1477</v>
      </c>
      <c r="Q1437" s="19">
        <v>75728</v>
      </c>
      <c r="R1437" s="20"/>
      <c r="S1437" s="20">
        <v>75728</v>
      </c>
      <c r="T1437" s="20"/>
      <c r="U1437" s="16">
        <v>0</v>
      </c>
      <c r="V1437" s="20"/>
      <c r="W1437" s="20"/>
      <c r="X1437" s="20"/>
      <c r="Y1437" s="20"/>
      <c r="Z1437" s="20"/>
      <c r="AA1437" s="20"/>
      <c r="AB1437" s="20"/>
      <c r="AC1437" s="16"/>
      <c r="AD1437" s="20"/>
      <c r="AE1437" s="20"/>
      <c r="AF1437" s="20"/>
      <c r="AG1437" s="25">
        <v>0</v>
      </c>
      <c r="AH1437" s="16"/>
      <c r="AI1437" s="16"/>
      <c r="AJ1437" s="20"/>
      <c r="AK1437" s="20"/>
      <c r="AL1437" s="26">
        <v>0</v>
      </c>
    </row>
    <row r="1438" spans="1:38" x14ac:dyDescent="0.25">
      <c r="A1438" s="15">
        <v>1430</v>
      </c>
      <c r="B1438" s="16"/>
      <c r="C1438" s="17" t="s">
        <v>1210</v>
      </c>
      <c r="D1438" s="17">
        <v>66500</v>
      </c>
      <c r="E1438" s="18">
        <v>44683.427777777775</v>
      </c>
      <c r="F1438" s="18">
        <v>44728</v>
      </c>
      <c r="G1438" s="19">
        <v>21300</v>
      </c>
      <c r="H1438" s="20"/>
      <c r="I1438" s="20"/>
      <c r="J1438" s="20">
        <v>0</v>
      </c>
      <c r="K1438" s="20">
        <v>0</v>
      </c>
      <c r="L1438" s="20"/>
      <c r="M1438" s="20"/>
      <c r="N1438" s="20">
        <v>0</v>
      </c>
      <c r="O1438" s="20">
        <v>21300</v>
      </c>
      <c r="P1438" s="16" t="s">
        <v>1478</v>
      </c>
      <c r="Q1438" s="19">
        <v>21300</v>
      </c>
      <c r="R1438" s="20"/>
      <c r="S1438" s="20"/>
      <c r="T1438" s="20"/>
      <c r="U1438" s="16">
        <v>0</v>
      </c>
      <c r="V1438" s="20"/>
      <c r="W1438" s="20"/>
      <c r="X1438" s="20"/>
      <c r="Y1438" s="20"/>
      <c r="Z1438" s="20"/>
      <c r="AA1438" s="20"/>
      <c r="AB1438" s="20"/>
      <c r="AC1438" s="16"/>
      <c r="AD1438" s="20"/>
      <c r="AE1438" s="20">
        <v>0</v>
      </c>
      <c r="AF1438" s="20"/>
      <c r="AG1438" s="25">
        <v>21300</v>
      </c>
      <c r="AH1438" s="16"/>
      <c r="AI1438" s="16"/>
      <c r="AJ1438" s="20">
        <v>21300</v>
      </c>
      <c r="AK1438" s="20"/>
      <c r="AL1438" s="26">
        <v>0</v>
      </c>
    </row>
    <row r="1439" spans="1:38" x14ac:dyDescent="0.25">
      <c r="A1439" s="15">
        <v>1431</v>
      </c>
      <c r="B1439" s="16"/>
      <c r="C1439" s="17" t="s">
        <v>1210</v>
      </c>
      <c r="D1439" s="17">
        <v>66530</v>
      </c>
      <c r="E1439" s="18">
        <v>44683.602777777778</v>
      </c>
      <c r="F1439" s="18">
        <v>44728</v>
      </c>
      <c r="G1439" s="19">
        <v>28400</v>
      </c>
      <c r="H1439" s="20"/>
      <c r="I1439" s="20"/>
      <c r="J1439" s="20">
        <v>0</v>
      </c>
      <c r="K1439" s="20">
        <v>0</v>
      </c>
      <c r="L1439" s="20"/>
      <c r="M1439" s="20"/>
      <c r="N1439" s="20">
        <v>0</v>
      </c>
      <c r="O1439" s="20">
        <v>28400</v>
      </c>
      <c r="P1439" s="16" t="s">
        <v>1479</v>
      </c>
      <c r="Q1439" s="19">
        <v>28400</v>
      </c>
      <c r="R1439" s="20"/>
      <c r="S1439" s="20">
        <v>28400</v>
      </c>
      <c r="T1439" s="20"/>
      <c r="U1439" s="16">
        <v>0</v>
      </c>
      <c r="V1439" s="20"/>
      <c r="W1439" s="20"/>
      <c r="X1439" s="20"/>
      <c r="Y1439" s="20"/>
      <c r="Z1439" s="20"/>
      <c r="AA1439" s="20"/>
      <c r="AB1439" s="20"/>
      <c r="AC1439" s="16"/>
      <c r="AD1439" s="20"/>
      <c r="AE1439" s="20"/>
      <c r="AF1439" s="20"/>
      <c r="AG1439" s="25">
        <v>0</v>
      </c>
      <c r="AH1439" s="16"/>
      <c r="AI1439" s="16"/>
      <c r="AJ1439" s="20"/>
      <c r="AK1439" s="20"/>
      <c r="AL1439" s="26">
        <v>0</v>
      </c>
    </row>
    <row r="1440" spans="1:38" x14ac:dyDescent="0.25">
      <c r="A1440" s="15">
        <v>1432</v>
      </c>
      <c r="B1440" s="16"/>
      <c r="C1440" s="17" t="s">
        <v>1210</v>
      </c>
      <c r="D1440" s="17">
        <v>66562</v>
      </c>
      <c r="E1440" s="18">
        <v>44683.779166666667</v>
      </c>
      <c r="F1440" s="18">
        <v>44728</v>
      </c>
      <c r="G1440" s="19">
        <v>125493</v>
      </c>
      <c r="H1440" s="20"/>
      <c r="I1440" s="20"/>
      <c r="J1440" s="20">
        <v>0</v>
      </c>
      <c r="K1440" s="20">
        <v>0</v>
      </c>
      <c r="L1440" s="20"/>
      <c r="M1440" s="20"/>
      <c r="N1440" s="20">
        <v>0</v>
      </c>
      <c r="O1440" s="20">
        <v>125493</v>
      </c>
      <c r="P1440" s="16" t="s">
        <v>1480</v>
      </c>
      <c r="Q1440" s="19">
        <v>125493</v>
      </c>
      <c r="R1440" s="20"/>
      <c r="S1440" s="20">
        <v>125493</v>
      </c>
      <c r="T1440" s="20"/>
      <c r="U1440" s="16">
        <v>0</v>
      </c>
      <c r="V1440" s="20"/>
      <c r="W1440" s="20"/>
      <c r="X1440" s="20"/>
      <c r="Y1440" s="20"/>
      <c r="Z1440" s="20"/>
      <c r="AA1440" s="20"/>
      <c r="AB1440" s="20"/>
      <c r="AC1440" s="16"/>
      <c r="AD1440" s="20"/>
      <c r="AE1440" s="20"/>
      <c r="AF1440" s="20"/>
      <c r="AG1440" s="25">
        <v>0</v>
      </c>
      <c r="AH1440" s="16"/>
      <c r="AI1440" s="16"/>
      <c r="AJ1440" s="20"/>
      <c r="AK1440" s="20"/>
      <c r="AL1440" s="26">
        <v>0</v>
      </c>
    </row>
    <row r="1441" spans="1:38" x14ac:dyDescent="0.25">
      <c r="A1441" s="15">
        <v>1433</v>
      </c>
      <c r="B1441" s="16"/>
      <c r="C1441" s="17" t="s">
        <v>1210</v>
      </c>
      <c r="D1441" s="17">
        <v>66593</v>
      </c>
      <c r="E1441" s="18">
        <v>44684.318055555559</v>
      </c>
      <c r="F1441" s="18">
        <v>44728</v>
      </c>
      <c r="G1441" s="19">
        <v>510069</v>
      </c>
      <c r="H1441" s="20"/>
      <c r="I1441" s="20"/>
      <c r="J1441" s="20">
        <v>0</v>
      </c>
      <c r="K1441" s="20">
        <v>0</v>
      </c>
      <c r="L1441" s="20"/>
      <c r="M1441" s="20"/>
      <c r="N1441" s="20">
        <v>0</v>
      </c>
      <c r="O1441" s="20">
        <v>510069</v>
      </c>
      <c r="P1441" s="16" t="s">
        <v>1481</v>
      </c>
      <c r="Q1441" s="19">
        <v>510069</v>
      </c>
      <c r="R1441" s="20"/>
      <c r="S1441" s="20">
        <v>510069</v>
      </c>
      <c r="T1441" s="20"/>
      <c r="U1441" s="16">
        <v>0</v>
      </c>
      <c r="V1441" s="20"/>
      <c r="W1441" s="20"/>
      <c r="X1441" s="20"/>
      <c r="Y1441" s="20"/>
      <c r="Z1441" s="20"/>
      <c r="AA1441" s="20"/>
      <c r="AB1441" s="20"/>
      <c r="AC1441" s="16"/>
      <c r="AD1441" s="20"/>
      <c r="AE1441" s="20"/>
      <c r="AF1441" s="20"/>
      <c r="AG1441" s="25">
        <v>0</v>
      </c>
      <c r="AH1441" s="16"/>
      <c r="AI1441" s="16"/>
      <c r="AJ1441" s="20"/>
      <c r="AK1441" s="20"/>
      <c r="AL1441" s="26">
        <v>0</v>
      </c>
    </row>
    <row r="1442" spans="1:38" x14ac:dyDescent="0.25">
      <c r="A1442" s="15">
        <v>1434</v>
      </c>
      <c r="B1442" s="16"/>
      <c r="C1442" s="17" t="s">
        <v>1210</v>
      </c>
      <c r="D1442" s="17">
        <v>66600</v>
      </c>
      <c r="E1442" s="18">
        <v>44684.36041666667</v>
      </c>
      <c r="F1442" s="18">
        <v>44728</v>
      </c>
      <c r="G1442" s="19">
        <v>28400</v>
      </c>
      <c r="H1442" s="20"/>
      <c r="I1442" s="20"/>
      <c r="J1442" s="20">
        <v>0</v>
      </c>
      <c r="K1442" s="20">
        <v>0</v>
      </c>
      <c r="L1442" s="20"/>
      <c r="M1442" s="20"/>
      <c r="N1442" s="20">
        <v>0</v>
      </c>
      <c r="O1442" s="20">
        <v>28400</v>
      </c>
      <c r="P1442" s="16" t="s">
        <v>1482</v>
      </c>
      <c r="Q1442" s="19">
        <v>28400</v>
      </c>
      <c r="R1442" s="20"/>
      <c r="S1442" s="20"/>
      <c r="T1442" s="20"/>
      <c r="U1442" s="16">
        <v>0</v>
      </c>
      <c r="V1442" s="20"/>
      <c r="W1442" s="20"/>
      <c r="X1442" s="20"/>
      <c r="Y1442" s="20"/>
      <c r="Z1442" s="20"/>
      <c r="AA1442" s="20"/>
      <c r="AB1442" s="20"/>
      <c r="AC1442" s="16"/>
      <c r="AD1442" s="20"/>
      <c r="AE1442" s="20">
        <v>0</v>
      </c>
      <c r="AF1442" s="20"/>
      <c r="AG1442" s="25">
        <v>28400</v>
      </c>
      <c r="AH1442" s="16"/>
      <c r="AI1442" s="16"/>
      <c r="AJ1442" s="20">
        <v>28400</v>
      </c>
      <c r="AK1442" s="20"/>
      <c r="AL1442" s="26">
        <v>0</v>
      </c>
    </row>
    <row r="1443" spans="1:38" x14ac:dyDescent="0.25">
      <c r="A1443" s="15">
        <v>1435</v>
      </c>
      <c r="B1443" s="16"/>
      <c r="C1443" s="17" t="s">
        <v>1210</v>
      </c>
      <c r="D1443" s="17">
        <v>66833</v>
      </c>
      <c r="E1443" s="18">
        <v>44686.138194444444</v>
      </c>
      <c r="F1443" s="18">
        <v>44728</v>
      </c>
      <c r="G1443" s="19">
        <v>154580</v>
      </c>
      <c r="H1443" s="20"/>
      <c r="I1443" s="20"/>
      <c r="J1443" s="20">
        <v>0</v>
      </c>
      <c r="K1443" s="20">
        <v>0</v>
      </c>
      <c r="L1443" s="20"/>
      <c r="M1443" s="20"/>
      <c r="N1443" s="20">
        <v>0</v>
      </c>
      <c r="O1443" s="20">
        <v>154580</v>
      </c>
      <c r="P1443" s="16" t="s">
        <v>1483</v>
      </c>
      <c r="Q1443" s="19">
        <v>154580</v>
      </c>
      <c r="R1443" s="20"/>
      <c r="S1443" s="20">
        <v>154580</v>
      </c>
      <c r="T1443" s="20"/>
      <c r="U1443" s="16">
        <v>0</v>
      </c>
      <c r="V1443" s="20"/>
      <c r="W1443" s="20"/>
      <c r="X1443" s="20"/>
      <c r="Y1443" s="20"/>
      <c r="Z1443" s="20"/>
      <c r="AA1443" s="20"/>
      <c r="AB1443" s="20"/>
      <c r="AC1443" s="16"/>
      <c r="AD1443" s="20"/>
      <c r="AE1443" s="20"/>
      <c r="AF1443" s="20"/>
      <c r="AG1443" s="25">
        <v>0</v>
      </c>
      <c r="AH1443" s="16"/>
      <c r="AI1443" s="16"/>
      <c r="AJ1443" s="20"/>
      <c r="AK1443" s="20"/>
      <c r="AL1443" s="26">
        <v>0</v>
      </c>
    </row>
    <row r="1444" spans="1:38" x14ac:dyDescent="0.25">
      <c r="A1444" s="15">
        <v>1436</v>
      </c>
      <c r="B1444" s="16"/>
      <c r="C1444" s="17" t="s">
        <v>1210</v>
      </c>
      <c r="D1444" s="17">
        <v>66854</v>
      </c>
      <c r="E1444" s="18">
        <v>44686.381944444445</v>
      </c>
      <c r="F1444" s="18">
        <v>44728</v>
      </c>
      <c r="G1444" s="19">
        <v>169113</v>
      </c>
      <c r="H1444" s="20"/>
      <c r="I1444" s="20"/>
      <c r="J1444" s="20">
        <v>0</v>
      </c>
      <c r="K1444" s="20">
        <v>0</v>
      </c>
      <c r="L1444" s="20"/>
      <c r="M1444" s="20"/>
      <c r="N1444" s="20">
        <v>0</v>
      </c>
      <c r="O1444" s="20">
        <v>169113</v>
      </c>
      <c r="P1444" s="16" t="s">
        <v>1484</v>
      </c>
      <c r="Q1444" s="19">
        <v>169113</v>
      </c>
      <c r="R1444" s="20"/>
      <c r="S1444" s="20">
        <v>169113</v>
      </c>
      <c r="T1444" s="20"/>
      <c r="U1444" s="16">
        <v>0</v>
      </c>
      <c r="V1444" s="20"/>
      <c r="W1444" s="20"/>
      <c r="X1444" s="20"/>
      <c r="Y1444" s="20"/>
      <c r="Z1444" s="20"/>
      <c r="AA1444" s="20"/>
      <c r="AB1444" s="20"/>
      <c r="AC1444" s="16"/>
      <c r="AD1444" s="20"/>
      <c r="AE1444" s="20"/>
      <c r="AF1444" s="20"/>
      <c r="AG1444" s="25">
        <v>0</v>
      </c>
      <c r="AH1444" s="16"/>
      <c r="AI1444" s="16"/>
      <c r="AJ1444" s="20"/>
      <c r="AK1444" s="20"/>
      <c r="AL1444" s="26">
        <v>0</v>
      </c>
    </row>
    <row r="1445" spans="1:38" x14ac:dyDescent="0.25">
      <c r="A1445" s="15">
        <v>1437</v>
      </c>
      <c r="B1445" s="16"/>
      <c r="C1445" s="17" t="s">
        <v>1210</v>
      </c>
      <c r="D1445" s="17">
        <v>66862</v>
      </c>
      <c r="E1445" s="18">
        <v>44686.414583333331</v>
      </c>
      <c r="F1445" s="18">
        <v>44728</v>
      </c>
      <c r="G1445" s="19">
        <v>7100</v>
      </c>
      <c r="H1445" s="20"/>
      <c r="I1445" s="20"/>
      <c r="J1445" s="20">
        <v>0</v>
      </c>
      <c r="K1445" s="20">
        <v>0</v>
      </c>
      <c r="L1445" s="20"/>
      <c r="M1445" s="20"/>
      <c r="N1445" s="20">
        <v>0</v>
      </c>
      <c r="O1445" s="20">
        <v>7100</v>
      </c>
      <c r="P1445" s="16" t="s">
        <v>1485</v>
      </c>
      <c r="Q1445" s="19">
        <v>7100</v>
      </c>
      <c r="R1445" s="20"/>
      <c r="S1445" s="20"/>
      <c r="T1445" s="20"/>
      <c r="U1445" s="16">
        <v>0</v>
      </c>
      <c r="V1445" s="20"/>
      <c r="W1445" s="20"/>
      <c r="X1445" s="20"/>
      <c r="Y1445" s="20"/>
      <c r="Z1445" s="20"/>
      <c r="AA1445" s="20"/>
      <c r="AB1445" s="20"/>
      <c r="AC1445" s="16"/>
      <c r="AD1445" s="20"/>
      <c r="AE1445" s="20">
        <v>0</v>
      </c>
      <c r="AF1445" s="20"/>
      <c r="AG1445" s="25">
        <v>7100</v>
      </c>
      <c r="AH1445" s="16"/>
      <c r="AI1445" s="16"/>
      <c r="AJ1445" s="20">
        <v>7100</v>
      </c>
      <c r="AK1445" s="20"/>
      <c r="AL1445" s="26">
        <v>0</v>
      </c>
    </row>
    <row r="1446" spans="1:38" x14ac:dyDescent="0.25">
      <c r="A1446" s="15">
        <v>1438</v>
      </c>
      <c r="B1446" s="16"/>
      <c r="C1446" s="17" t="s">
        <v>1210</v>
      </c>
      <c r="D1446" s="17">
        <v>66868</v>
      </c>
      <c r="E1446" s="18">
        <v>44686.456944444442</v>
      </c>
      <c r="F1446" s="18">
        <v>44728</v>
      </c>
      <c r="G1446" s="19">
        <v>68445</v>
      </c>
      <c r="H1446" s="20"/>
      <c r="I1446" s="20"/>
      <c r="J1446" s="20">
        <v>0</v>
      </c>
      <c r="K1446" s="20">
        <v>0</v>
      </c>
      <c r="L1446" s="20"/>
      <c r="M1446" s="20"/>
      <c r="N1446" s="20">
        <v>0</v>
      </c>
      <c r="O1446" s="20">
        <v>68445</v>
      </c>
      <c r="P1446" s="16" t="s">
        <v>1486</v>
      </c>
      <c r="Q1446" s="19">
        <v>68445</v>
      </c>
      <c r="R1446" s="20"/>
      <c r="S1446" s="20">
        <v>68445</v>
      </c>
      <c r="T1446" s="20"/>
      <c r="U1446" s="16">
        <v>0</v>
      </c>
      <c r="V1446" s="20"/>
      <c r="W1446" s="20"/>
      <c r="X1446" s="20"/>
      <c r="Y1446" s="20"/>
      <c r="Z1446" s="20"/>
      <c r="AA1446" s="20"/>
      <c r="AB1446" s="20"/>
      <c r="AC1446" s="16"/>
      <c r="AD1446" s="20"/>
      <c r="AE1446" s="20"/>
      <c r="AF1446" s="20"/>
      <c r="AG1446" s="25">
        <v>0</v>
      </c>
      <c r="AH1446" s="16"/>
      <c r="AI1446" s="16"/>
      <c r="AJ1446" s="20"/>
      <c r="AK1446" s="20"/>
      <c r="AL1446" s="26">
        <v>0</v>
      </c>
    </row>
    <row r="1447" spans="1:38" x14ac:dyDescent="0.25">
      <c r="A1447" s="15">
        <v>1439</v>
      </c>
      <c r="B1447" s="16"/>
      <c r="C1447" s="17" t="s">
        <v>1210</v>
      </c>
      <c r="D1447" s="17">
        <v>66890</v>
      </c>
      <c r="E1447" s="18">
        <v>44686.627083333333</v>
      </c>
      <c r="F1447" s="18">
        <v>44728</v>
      </c>
      <c r="G1447" s="19">
        <v>28400</v>
      </c>
      <c r="H1447" s="20"/>
      <c r="I1447" s="20"/>
      <c r="J1447" s="20">
        <v>0</v>
      </c>
      <c r="K1447" s="20">
        <v>0</v>
      </c>
      <c r="L1447" s="20"/>
      <c r="M1447" s="20"/>
      <c r="N1447" s="20">
        <v>0</v>
      </c>
      <c r="O1447" s="20">
        <v>28400</v>
      </c>
      <c r="P1447" s="16" t="s">
        <v>1487</v>
      </c>
      <c r="Q1447" s="19">
        <v>28400</v>
      </c>
      <c r="R1447" s="20"/>
      <c r="S1447" s="20"/>
      <c r="T1447" s="20"/>
      <c r="U1447" s="16">
        <v>0</v>
      </c>
      <c r="V1447" s="20"/>
      <c r="W1447" s="20"/>
      <c r="X1447" s="20"/>
      <c r="Y1447" s="20"/>
      <c r="Z1447" s="20"/>
      <c r="AA1447" s="20"/>
      <c r="AB1447" s="20"/>
      <c r="AC1447" s="16"/>
      <c r="AD1447" s="20"/>
      <c r="AE1447" s="20">
        <v>0</v>
      </c>
      <c r="AF1447" s="20"/>
      <c r="AG1447" s="25">
        <v>28400</v>
      </c>
      <c r="AH1447" s="16"/>
      <c r="AI1447" s="16"/>
      <c r="AJ1447" s="20">
        <v>28400</v>
      </c>
      <c r="AK1447" s="20"/>
      <c r="AL1447" s="26">
        <v>0</v>
      </c>
    </row>
    <row r="1448" spans="1:38" x14ac:dyDescent="0.25">
      <c r="A1448" s="15">
        <v>1440</v>
      </c>
      <c r="B1448" s="16"/>
      <c r="C1448" s="17" t="s">
        <v>1210</v>
      </c>
      <c r="D1448" s="17">
        <v>66921</v>
      </c>
      <c r="E1448" s="18">
        <v>44686.90625</v>
      </c>
      <c r="F1448" s="18">
        <v>44728</v>
      </c>
      <c r="G1448" s="19">
        <v>71460</v>
      </c>
      <c r="H1448" s="20"/>
      <c r="I1448" s="20"/>
      <c r="J1448" s="20">
        <v>0</v>
      </c>
      <c r="K1448" s="20">
        <v>0</v>
      </c>
      <c r="L1448" s="20"/>
      <c r="M1448" s="20"/>
      <c r="N1448" s="20">
        <v>0</v>
      </c>
      <c r="O1448" s="20">
        <v>71460</v>
      </c>
      <c r="P1448" s="16" t="s">
        <v>1488</v>
      </c>
      <c r="Q1448" s="19">
        <v>71460</v>
      </c>
      <c r="R1448" s="20"/>
      <c r="S1448" s="20">
        <v>71460</v>
      </c>
      <c r="T1448" s="20"/>
      <c r="U1448" s="16">
        <v>0</v>
      </c>
      <c r="V1448" s="20"/>
      <c r="W1448" s="20"/>
      <c r="X1448" s="20"/>
      <c r="Y1448" s="20"/>
      <c r="Z1448" s="20"/>
      <c r="AA1448" s="20"/>
      <c r="AB1448" s="20"/>
      <c r="AC1448" s="16"/>
      <c r="AD1448" s="20"/>
      <c r="AE1448" s="20"/>
      <c r="AF1448" s="20"/>
      <c r="AG1448" s="25">
        <v>0</v>
      </c>
      <c r="AH1448" s="16"/>
      <c r="AI1448" s="16"/>
      <c r="AJ1448" s="20"/>
      <c r="AK1448" s="20"/>
      <c r="AL1448" s="26">
        <v>0</v>
      </c>
    </row>
    <row r="1449" spans="1:38" x14ac:dyDescent="0.25">
      <c r="A1449" s="15">
        <v>1441</v>
      </c>
      <c r="B1449" s="16"/>
      <c r="C1449" s="17" t="s">
        <v>1210</v>
      </c>
      <c r="D1449" s="17">
        <v>66937</v>
      </c>
      <c r="E1449" s="18">
        <v>44687.011111111111</v>
      </c>
      <c r="F1449" s="18">
        <v>44728</v>
      </c>
      <c r="G1449" s="19">
        <v>78559</v>
      </c>
      <c r="H1449" s="20"/>
      <c r="I1449" s="20"/>
      <c r="J1449" s="20">
        <v>0</v>
      </c>
      <c r="K1449" s="20">
        <v>0</v>
      </c>
      <c r="L1449" s="20"/>
      <c r="M1449" s="20"/>
      <c r="N1449" s="20">
        <v>0</v>
      </c>
      <c r="O1449" s="20">
        <v>78559</v>
      </c>
      <c r="P1449" s="16" t="s">
        <v>1489</v>
      </c>
      <c r="Q1449" s="19">
        <v>78559</v>
      </c>
      <c r="R1449" s="20"/>
      <c r="S1449" s="20">
        <v>78559</v>
      </c>
      <c r="T1449" s="20"/>
      <c r="U1449" s="16">
        <v>0</v>
      </c>
      <c r="V1449" s="20"/>
      <c r="W1449" s="20"/>
      <c r="X1449" s="20"/>
      <c r="Y1449" s="20"/>
      <c r="Z1449" s="20"/>
      <c r="AA1449" s="20"/>
      <c r="AB1449" s="20"/>
      <c r="AC1449" s="16"/>
      <c r="AD1449" s="20"/>
      <c r="AE1449" s="20"/>
      <c r="AF1449" s="20"/>
      <c r="AG1449" s="25">
        <v>0</v>
      </c>
      <c r="AH1449" s="16"/>
      <c r="AI1449" s="16"/>
      <c r="AJ1449" s="20"/>
      <c r="AK1449" s="20"/>
      <c r="AL1449" s="26">
        <v>0</v>
      </c>
    </row>
    <row r="1450" spans="1:38" x14ac:dyDescent="0.25">
      <c r="A1450" s="15">
        <v>1442</v>
      </c>
      <c r="B1450" s="16"/>
      <c r="C1450" s="17" t="s">
        <v>1210</v>
      </c>
      <c r="D1450" s="17">
        <v>66972</v>
      </c>
      <c r="E1450" s="18">
        <v>44687.443055555559</v>
      </c>
      <c r="F1450" s="18">
        <v>44728</v>
      </c>
      <c r="G1450" s="19">
        <v>7100</v>
      </c>
      <c r="H1450" s="20"/>
      <c r="I1450" s="20"/>
      <c r="J1450" s="20">
        <v>0</v>
      </c>
      <c r="K1450" s="20">
        <v>0</v>
      </c>
      <c r="L1450" s="20"/>
      <c r="M1450" s="20"/>
      <c r="N1450" s="20">
        <v>0</v>
      </c>
      <c r="O1450" s="20">
        <v>7100</v>
      </c>
      <c r="P1450" s="16" t="s">
        <v>1490</v>
      </c>
      <c r="Q1450" s="19">
        <v>7100</v>
      </c>
      <c r="R1450" s="20"/>
      <c r="S1450" s="20">
        <v>7100</v>
      </c>
      <c r="T1450" s="20"/>
      <c r="U1450" s="16">
        <v>0</v>
      </c>
      <c r="V1450" s="20"/>
      <c r="W1450" s="20"/>
      <c r="X1450" s="20"/>
      <c r="Y1450" s="20"/>
      <c r="Z1450" s="20"/>
      <c r="AA1450" s="20"/>
      <c r="AB1450" s="20"/>
      <c r="AC1450" s="16"/>
      <c r="AD1450" s="20"/>
      <c r="AE1450" s="20"/>
      <c r="AF1450" s="20"/>
      <c r="AG1450" s="25">
        <v>0</v>
      </c>
      <c r="AH1450" s="16"/>
      <c r="AI1450" s="16"/>
      <c r="AJ1450" s="20"/>
      <c r="AK1450" s="20"/>
      <c r="AL1450" s="26">
        <v>0</v>
      </c>
    </row>
    <row r="1451" spans="1:38" x14ac:dyDescent="0.25">
      <c r="A1451" s="15">
        <v>1443</v>
      </c>
      <c r="B1451" s="16"/>
      <c r="C1451" s="17" t="s">
        <v>1210</v>
      </c>
      <c r="D1451" s="17">
        <v>67042</v>
      </c>
      <c r="E1451" s="18">
        <v>44687.773611111108</v>
      </c>
      <c r="F1451" s="18">
        <v>44728</v>
      </c>
      <c r="G1451" s="19">
        <v>192014</v>
      </c>
      <c r="H1451" s="20"/>
      <c r="I1451" s="20"/>
      <c r="J1451" s="20">
        <v>0</v>
      </c>
      <c r="K1451" s="20">
        <v>0</v>
      </c>
      <c r="L1451" s="20"/>
      <c r="M1451" s="20"/>
      <c r="N1451" s="20">
        <v>0</v>
      </c>
      <c r="O1451" s="20">
        <v>192014</v>
      </c>
      <c r="P1451" s="16" t="s">
        <v>1491</v>
      </c>
      <c r="Q1451" s="19">
        <v>192014</v>
      </c>
      <c r="R1451" s="20"/>
      <c r="S1451" s="20">
        <v>192014</v>
      </c>
      <c r="T1451" s="20"/>
      <c r="U1451" s="16">
        <v>0</v>
      </c>
      <c r="V1451" s="20"/>
      <c r="W1451" s="20"/>
      <c r="X1451" s="20"/>
      <c r="Y1451" s="20"/>
      <c r="Z1451" s="20"/>
      <c r="AA1451" s="20"/>
      <c r="AB1451" s="20"/>
      <c r="AC1451" s="16"/>
      <c r="AD1451" s="20"/>
      <c r="AE1451" s="20"/>
      <c r="AF1451" s="20"/>
      <c r="AG1451" s="25">
        <v>0</v>
      </c>
      <c r="AH1451" s="16"/>
      <c r="AI1451" s="16"/>
      <c r="AJ1451" s="20"/>
      <c r="AK1451" s="20"/>
      <c r="AL1451" s="26">
        <v>0</v>
      </c>
    </row>
    <row r="1452" spans="1:38" x14ac:dyDescent="0.25">
      <c r="A1452" s="15">
        <v>1444</v>
      </c>
      <c r="B1452" s="16"/>
      <c r="C1452" s="17" t="s">
        <v>1210</v>
      </c>
      <c r="D1452" s="17">
        <v>67113</v>
      </c>
      <c r="E1452" s="18">
        <v>44688.597222222219</v>
      </c>
      <c r="F1452" s="18">
        <v>44728</v>
      </c>
      <c r="G1452" s="19">
        <v>2217273</v>
      </c>
      <c r="H1452" s="20"/>
      <c r="I1452" s="20"/>
      <c r="J1452" s="20">
        <v>0</v>
      </c>
      <c r="K1452" s="20">
        <v>0</v>
      </c>
      <c r="L1452" s="20"/>
      <c r="M1452" s="20"/>
      <c r="N1452" s="20">
        <v>0</v>
      </c>
      <c r="O1452" s="20">
        <v>2217273</v>
      </c>
      <c r="P1452" s="16" t="s">
        <v>1492</v>
      </c>
      <c r="Q1452" s="19">
        <v>2217273</v>
      </c>
      <c r="R1452" s="20"/>
      <c r="S1452" s="20">
        <v>2217273</v>
      </c>
      <c r="T1452" s="20"/>
      <c r="U1452" s="16">
        <v>0</v>
      </c>
      <c r="V1452" s="20"/>
      <c r="W1452" s="20"/>
      <c r="X1452" s="20"/>
      <c r="Y1452" s="20"/>
      <c r="Z1452" s="20"/>
      <c r="AA1452" s="20"/>
      <c r="AB1452" s="20"/>
      <c r="AC1452" s="16"/>
      <c r="AD1452" s="20"/>
      <c r="AE1452" s="20"/>
      <c r="AF1452" s="20"/>
      <c r="AG1452" s="25">
        <v>0</v>
      </c>
      <c r="AH1452" s="16"/>
      <c r="AI1452" s="16"/>
      <c r="AJ1452" s="20"/>
      <c r="AK1452" s="20"/>
      <c r="AL1452" s="26">
        <v>0</v>
      </c>
    </row>
    <row r="1453" spans="1:38" x14ac:dyDescent="0.25">
      <c r="A1453" s="15">
        <v>1445</v>
      </c>
      <c r="B1453" s="16"/>
      <c r="C1453" s="17" t="s">
        <v>1210</v>
      </c>
      <c r="D1453" s="17">
        <v>67115</v>
      </c>
      <c r="E1453" s="18">
        <v>44688.634027777778</v>
      </c>
      <c r="F1453" s="18">
        <v>44728</v>
      </c>
      <c r="G1453" s="19">
        <v>224071</v>
      </c>
      <c r="H1453" s="20"/>
      <c r="I1453" s="20"/>
      <c r="J1453" s="20">
        <v>0</v>
      </c>
      <c r="K1453" s="20">
        <v>0</v>
      </c>
      <c r="L1453" s="20"/>
      <c r="M1453" s="20"/>
      <c r="N1453" s="20">
        <v>0</v>
      </c>
      <c r="O1453" s="20">
        <v>224071</v>
      </c>
      <c r="P1453" s="16" t="s">
        <v>1493</v>
      </c>
      <c r="Q1453" s="19">
        <v>224071</v>
      </c>
      <c r="R1453" s="20"/>
      <c r="S1453" s="20">
        <v>224071</v>
      </c>
      <c r="T1453" s="20"/>
      <c r="U1453" s="16">
        <v>0</v>
      </c>
      <c r="V1453" s="20"/>
      <c r="W1453" s="20"/>
      <c r="X1453" s="20"/>
      <c r="Y1453" s="20"/>
      <c r="Z1453" s="20"/>
      <c r="AA1453" s="20"/>
      <c r="AB1453" s="20"/>
      <c r="AC1453" s="16"/>
      <c r="AD1453" s="20"/>
      <c r="AE1453" s="20"/>
      <c r="AF1453" s="20"/>
      <c r="AG1453" s="25">
        <v>0</v>
      </c>
      <c r="AH1453" s="16"/>
      <c r="AI1453" s="16"/>
      <c r="AJ1453" s="20"/>
      <c r="AK1453" s="20"/>
      <c r="AL1453" s="26">
        <v>0</v>
      </c>
    </row>
    <row r="1454" spans="1:38" x14ac:dyDescent="0.25">
      <c r="A1454" s="15">
        <v>1446</v>
      </c>
      <c r="B1454" s="16"/>
      <c r="C1454" s="17" t="s">
        <v>1210</v>
      </c>
      <c r="D1454" s="17">
        <v>67121</v>
      </c>
      <c r="E1454" s="18">
        <v>44688.7</v>
      </c>
      <c r="F1454" s="18">
        <v>44728</v>
      </c>
      <c r="G1454" s="19">
        <v>246328</v>
      </c>
      <c r="H1454" s="20"/>
      <c r="I1454" s="20"/>
      <c r="J1454" s="20">
        <v>0</v>
      </c>
      <c r="K1454" s="20">
        <v>0</v>
      </c>
      <c r="L1454" s="20"/>
      <c r="M1454" s="20"/>
      <c r="N1454" s="20">
        <v>0</v>
      </c>
      <c r="O1454" s="20">
        <v>246328</v>
      </c>
      <c r="P1454" s="16" t="s">
        <v>1494</v>
      </c>
      <c r="Q1454" s="19">
        <v>246328</v>
      </c>
      <c r="R1454" s="20"/>
      <c r="S1454" s="20"/>
      <c r="T1454" s="20"/>
      <c r="U1454" s="16">
        <v>0</v>
      </c>
      <c r="V1454" s="20"/>
      <c r="W1454" s="20"/>
      <c r="X1454" s="20"/>
      <c r="Y1454" s="20"/>
      <c r="Z1454" s="20"/>
      <c r="AA1454" s="20"/>
      <c r="AB1454" s="20"/>
      <c r="AC1454" s="16"/>
      <c r="AD1454" s="20"/>
      <c r="AE1454" s="20">
        <v>69699</v>
      </c>
      <c r="AF1454" s="20"/>
      <c r="AG1454" s="25">
        <v>176629</v>
      </c>
      <c r="AH1454" s="16"/>
      <c r="AI1454" s="16"/>
      <c r="AJ1454" s="20">
        <v>176629</v>
      </c>
      <c r="AK1454" s="20"/>
      <c r="AL1454" s="26">
        <v>0</v>
      </c>
    </row>
    <row r="1455" spans="1:38" x14ac:dyDescent="0.25">
      <c r="A1455" s="15">
        <v>1447</v>
      </c>
      <c r="B1455" s="16"/>
      <c r="C1455" s="17" t="s">
        <v>1210</v>
      </c>
      <c r="D1455" s="17">
        <v>67131</v>
      </c>
      <c r="E1455" s="18">
        <v>44688.943055555559</v>
      </c>
      <c r="F1455" s="18">
        <v>44728</v>
      </c>
      <c r="G1455" s="19">
        <v>124553</v>
      </c>
      <c r="H1455" s="20"/>
      <c r="I1455" s="20"/>
      <c r="J1455" s="20">
        <v>0</v>
      </c>
      <c r="K1455" s="20">
        <v>0</v>
      </c>
      <c r="L1455" s="20"/>
      <c r="M1455" s="20"/>
      <c r="N1455" s="20">
        <v>0</v>
      </c>
      <c r="O1455" s="20">
        <v>124553</v>
      </c>
      <c r="P1455" s="16" t="s">
        <v>1495</v>
      </c>
      <c r="Q1455" s="19">
        <v>124553</v>
      </c>
      <c r="R1455" s="20"/>
      <c r="S1455" s="20">
        <v>124553</v>
      </c>
      <c r="T1455" s="20"/>
      <c r="U1455" s="16">
        <v>0</v>
      </c>
      <c r="V1455" s="20"/>
      <c r="W1455" s="20"/>
      <c r="X1455" s="20"/>
      <c r="Y1455" s="20"/>
      <c r="Z1455" s="20"/>
      <c r="AA1455" s="20"/>
      <c r="AB1455" s="20"/>
      <c r="AC1455" s="16"/>
      <c r="AD1455" s="20"/>
      <c r="AE1455" s="20"/>
      <c r="AF1455" s="20"/>
      <c r="AG1455" s="25">
        <v>0</v>
      </c>
      <c r="AH1455" s="16"/>
      <c r="AI1455" s="16"/>
      <c r="AJ1455" s="20"/>
      <c r="AK1455" s="20"/>
      <c r="AL1455" s="26">
        <v>0</v>
      </c>
    </row>
    <row r="1456" spans="1:38" x14ac:dyDescent="0.25">
      <c r="A1456" s="15">
        <v>1448</v>
      </c>
      <c r="B1456" s="16"/>
      <c r="C1456" s="17" t="s">
        <v>1210</v>
      </c>
      <c r="D1456" s="17">
        <v>67148</v>
      </c>
      <c r="E1456" s="18">
        <v>44689.327777777777</v>
      </c>
      <c r="F1456" s="18">
        <v>44728</v>
      </c>
      <c r="G1456" s="19">
        <v>120700</v>
      </c>
      <c r="H1456" s="20"/>
      <c r="I1456" s="20"/>
      <c r="J1456" s="20">
        <v>0</v>
      </c>
      <c r="K1456" s="20">
        <v>0</v>
      </c>
      <c r="L1456" s="20"/>
      <c r="M1456" s="20"/>
      <c r="N1456" s="20">
        <v>0</v>
      </c>
      <c r="O1456" s="20">
        <v>120700</v>
      </c>
      <c r="P1456" s="16" t="s">
        <v>1496</v>
      </c>
      <c r="Q1456" s="19">
        <v>120700</v>
      </c>
      <c r="R1456" s="20"/>
      <c r="S1456" s="20">
        <v>120700</v>
      </c>
      <c r="T1456" s="20"/>
      <c r="U1456" s="16">
        <v>0</v>
      </c>
      <c r="V1456" s="20"/>
      <c r="W1456" s="20"/>
      <c r="X1456" s="20"/>
      <c r="Y1456" s="20"/>
      <c r="Z1456" s="20"/>
      <c r="AA1456" s="20"/>
      <c r="AB1456" s="20"/>
      <c r="AC1456" s="16"/>
      <c r="AD1456" s="20"/>
      <c r="AE1456" s="20"/>
      <c r="AF1456" s="20"/>
      <c r="AG1456" s="25">
        <v>0</v>
      </c>
      <c r="AH1456" s="16"/>
      <c r="AI1456" s="16"/>
      <c r="AJ1456" s="20"/>
      <c r="AK1456" s="20"/>
      <c r="AL1456" s="26">
        <v>0</v>
      </c>
    </row>
    <row r="1457" spans="1:38" x14ac:dyDescent="0.25">
      <c r="A1457" s="15">
        <v>1449</v>
      </c>
      <c r="B1457" s="16"/>
      <c r="C1457" s="17" t="s">
        <v>1210</v>
      </c>
      <c r="D1457" s="17">
        <v>67154</v>
      </c>
      <c r="E1457" s="18">
        <v>44689.390277777777</v>
      </c>
      <c r="F1457" s="18">
        <v>44728</v>
      </c>
      <c r="G1457" s="19">
        <v>126570</v>
      </c>
      <c r="H1457" s="20"/>
      <c r="I1457" s="20"/>
      <c r="J1457" s="20">
        <v>0</v>
      </c>
      <c r="K1457" s="20">
        <v>0</v>
      </c>
      <c r="L1457" s="20"/>
      <c r="M1457" s="20"/>
      <c r="N1457" s="20">
        <v>0</v>
      </c>
      <c r="O1457" s="20">
        <v>126570</v>
      </c>
      <c r="P1457" s="16" t="s">
        <v>1497</v>
      </c>
      <c r="Q1457" s="19">
        <v>126570</v>
      </c>
      <c r="R1457" s="20"/>
      <c r="S1457" s="20">
        <v>126570</v>
      </c>
      <c r="T1457" s="20"/>
      <c r="U1457" s="16">
        <v>0</v>
      </c>
      <c r="V1457" s="20"/>
      <c r="W1457" s="20"/>
      <c r="X1457" s="20"/>
      <c r="Y1457" s="20"/>
      <c r="Z1457" s="20"/>
      <c r="AA1457" s="20"/>
      <c r="AB1457" s="20"/>
      <c r="AC1457" s="16"/>
      <c r="AD1457" s="20"/>
      <c r="AE1457" s="20"/>
      <c r="AF1457" s="20"/>
      <c r="AG1457" s="25">
        <v>0</v>
      </c>
      <c r="AH1457" s="16"/>
      <c r="AI1457" s="16"/>
      <c r="AJ1457" s="20"/>
      <c r="AK1457" s="20"/>
      <c r="AL1457" s="26">
        <v>0</v>
      </c>
    </row>
    <row r="1458" spans="1:38" x14ac:dyDescent="0.25">
      <c r="A1458" s="15">
        <v>1450</v>
      </c>
      <c r="B1458" s="16"/>
      <c r="C1458" s="17" t="s">
        <v>1210</v>
      </c>
      <c r="D1458" s="17">
        <v>67184</v>
      </c>
      <c r="E1458" s="18">
        <v>44689.925694444442</v>
      </c>
      <c r="F1458" s="18">
        <v>44728</v>
      </c>
      <c r="G1458" s="19">
        <v>104525</v>
      </c>
      <c r="H1458" s="20"/>
      <c r="I1458" s="20"/>
      <c r="J1458" s="20">
        <v>0</v>
      </c>
      <c r="K1458" s="20">
        <v>0</v>
      </c>
      <c r="L1458" s="20"/>
      <c r="M1458" s="20"/>
      <c r="N1458" s="20">
        <v>0</v>
      </c>
      <c r="O1458" s="20">
        <v>104525</v>
      </c>
      <c r="P1458" s="16" t="s">
        <v>1498</v>
      </c>
      <c r="Q1458" s="19">
        <v>104525</v>
      </c>
      <c r="R1458" s="20"/>
      <c r="S1458" s="20">
        <v>104525</v>
      </c>
      <c r="T1458" s="20"/>
      <c r="U1458" s="16">
        <v>0</v>
      </c>
      <c r="V1458" s="20"/>
      <c r="W1458" s="20"/>
      <c r="X1458" s="20"/>
      <c r="Y1458" s="20"/>
      <c r="Z1458" s="20"/>
      <c r="AA1458" s="20"/>
      <c r="AB1458" s="20"/>
      <c r="AC1458" s="16"/>
      <c r="AD1458" s="20"/>
      <c r="AE1458" s="20"/>
      <c r="AF1458" s="20"/>
      <c r="AG1458" s="25">
        <v>0</v>
      </c>
      <c r="AH1458" s="16"/>
      <c r="AI1458" s="16"/>
      <c r="AJ1458" s="20"/>
      <c r="AK1458" s="20"/>
      <c r="AL1458" s="26">
        <v>0</v>
      </c>
    </row>
    <row r="1459" spans="1:38" x14ac:dyDescent="0.25">
      <c r="A1459" s="15">
        <v>1451</v>
      </c>
      <c r="B1459" s="16"/>
      <c r="C1459" s="17" t="s">
        <v>1210</v>
      </c>
      <c r="D1459" s="17">
        <v>67234</v>
      </c>
      <c r="E1459" s="18">
        <v>44690.446527777778</v>
      </c>
      <c r="F1459" s="18">
        <v>44728</v>
      </c>
      <c r="G1459" s="19">
        <v>71642</v>
      </c>
      <c r="H1459" s="20"/>
      <c r="I1459" s="20"/>
      <c r="J1459" s="20">
        <v>0</v>
      </c>
      <c r="K1459" s="20">
        <v>0</v>
      </c>
      <c r="L1459" s="20"/>
      <c r="M1459" s="20"/>
      <c r="N1459" s="20">
        <v>0</v>
      </c>
      <c r="O1459" s="20">
        <v>71642</v>
      </c>
      <c r="P1459" s="16" t="s">
        <v>1499</v>
      </c>
      <c r="Q1459" s="19">
        <v>71642</v>
      </c>
      <c r="R1459" s="20"/>
      <c r="S1459" s="20">
        <v>71642</v>
      </c>
      <c r="T1459" s="20"/>
      <c r="U1459" s="16">
        <v>0</v>
      </c>
      <c r="V1459" s="20"/>
      <c r="W1459" s="20"/>
      <c r="X1459" s="20"/>
      <c r="Y1459" s="20"/>
      <c r="Z1459" s="20"/>
      <c r="AA1459" s="20"/>
      <c r="AB1459" s="20"/>
      <c r="AC1459" s="16"/>
      <c r="AD1459" s="20"/>
      <c r="AE1459" s="20"/>
      <c r="AF1459" s="20"/>
      <c r="AG1459" s="25">
        <v>0</v>
      </c>
      <c r="AH1459" s="16"/>
      <c r="AI1459" s="16"/>
      <c r="AJ1459" s="20"/>
      <c r="AK1459" s="20"/>
      <c r="AL1459" s="26">
        <v>0</v>
      </c>
    </row>
    <row r="1460" spans="1:38" x14ac:dyDescent="0.25">
      <c r="A1460" s="15">
        <v>1452</v>
      </c>
      <c r="B1460" s="16"/>
      <c r="C1460" s="17" t="s">
        <v>1210</v>
      </c>
      <c r="D1460" s="17">
        <v>67236</v>
      </c>
      <c r="E1460" s="18">
        <v>44690.455555555556</v>
      </c>
      <c r="F1460" s="18">
        <v>44728</v>
      </c>
      <c r="G1460" s="19">
        <v>28400</v>
      </c>
      <c r="H1460" s="20"/>
      <c r="I1460" s="20"/>
      <c r="J1460" s="20">
        <v>0</v>
      </c>
      <c r="K1460" s="20">
        <v>0</v>
      </c>
      <c r="L1460" s="20"/>
      <c r="M1460" s="20"/>
      <c r="N1460" s="20">
        <v>0</v>
      </c>
      <c r="O1460" s="20">
        <v>28400</v>
      </c>
      <c r="P1460" s="16" t="s">
        <v>1500</v>
      </c>
      <c r="Q1460" s="19">
        <v>28400</v>
      </c>
      <c r="R1460" s="20"/>
      <c r="S1460" s="20"/>
      <c r="T1460" s="20"/>
      <c r="U1460" s="16">
        <v>0</v>
      </c>
      <c r="V1460" s="20"/>
      <c r="W1460" s="20"/>
      <c r="X1460" s="20"/>
      <c r="Y1460" s="20"/>
      <c r="Z1460" s="20"/>
      <c r="AA1460" s="20"/>
      <c r="AB1460" s="20"/>
      <c r="AC1460" s="16"/>
      <c r="AD1460" s="20"/>
      <c r="AE1460" s="20">
        <v>0</v>
      </c>
      <c r="AF1460" s="20"/>
      <c r="AG1460" s="25">
        <v>28400</v>
      </c>
      <c r="AH1460" s="16"/>
      <c r="AI1460" s="16"/>
      <c r="AJ1460" s="20">
        <v>28400</v>
      </c>
      <c r="AK1460" s="20"/>
      <c r="AL1460" s="26">
        <v>0</v>
      </c>
    </row>
    <row r="1461" spans="1:38" x14ac:dyDescent="0.25">
      <c r="A1461" s="15">
        <v>1453</v>
      </c>
      <c r="B1461" s="16"/>
      <c r="C1461" s="17" t="s">
        <v>1210</v>
      </c>
      <c r="D1461" s="17">
        <v>67241</v>
      </c>
      <c r="E1461" s="18">
        <v>44690.481944444444</v>
      </c>
      <c r="F1461" s="18">
        <v>44728</v>
      </c>
      <c r="G1461" s="19">
        <v>72892</v>
      </c>
      <c r="H1461" s="20"/>
      <c r="I1461" s="20"/>
      <c r="J1461" s="20">
        <v>0</v>
      </c>
      <c r="K1461" s="20">
        <v>0</v>
      </c>
      <c r="L1461" s="20"/>
      <c r="M1461" s="20"/>
      <c r="N1461" s="20">
        <v>0</v>
      </c>
      <c r="O1461" s="20">
        <v>72892</v>
      </c>
      <c r="P1461" s="16" t="s">
        <v>1501</v>
      </c>
      <c r="Q1461" s="19">
        <v>72892</v>
      </c>
      <c r="R1461" s="20"/>
      <c r="S1461" s="20">
        <v>72892</v>
      </c>
      <c r="T1461" s="20"/>
      <c r="U1461" s="16">
        <v>0</v>
      </c>
      <c r="V1461" s="20"/>
      <c r="W1461" s="20"/>
      <c r="X1461" s="20"/>
      <c r="Y1461" s="20"/>
      <c r="Z1461" s="20"/>
      <c r="AA1461" s="20"/>
      <c r="AB1461" s="20"/>
      <c r="AC1461" s="16"/>
      <c r="AD1461" s="20"/>
      <c r="AE1461" s="20"/>
      <c r="AF1461" s="20"/>
      <c r="AG1461" s="25">
        <v>0</v>
      </c>
      <c r="AH1461" s="16"/>
      <c r="AI1461" s="16"/>
      <c r="AJ1461" s="20"/>
      <c r="AK1461" s="20"/>
      <c r="AL1461" s="26">
        <v>0</v>
      </c>
    </row>
    <row r="1462" spans="1:38" x14ac:dyDescent="0.25">
      <c r="A1462" s="15">
        <v>1454</v>
      </c>
      <c r="B1462" s="16"/>
      <c r="C1462" s="17" t="s">
        <v>1210</v>
      </c>
      <c r="D1462" s="17">
        <v>67251</v>
      </c>
      <c r="E1462" s="18">
        <v>44690.55</v>
      </c>
      <c r="F1462" s="18">
        <v>44728</v>
      </c>
      <c r="G1462" s="19">
        <v>70014</v>
      </c>
      <c r="H1462" s="20"/>
      <c r="I1462" s="20"/>
      <c r="J1462" s="20">
        <v>0</v>
      </c>
      <c r="K1462" s="20">
        <v>0</v>
      </c>
      <c r="L1462" s="20"/>
      <c r="M1462" s="20"/>
      <c r="N1462" s="20">
        <v>0</v>
      </c>
      <c r="O1462" s="20">
        <v>70014</v>
      </c>
      <c r="P1462" s="16" t="s">
        <v>1502</v>
      </c>
      <c r="Q1462" s="19">
        <v>70014</v>
      </c>
      <c r="R1462" s="20"/>
      <c r="S1462" s="20">
        <v>70014</v>
      </c>
      <c r="T1462" s="20"/>
      <c r="U1462" s="16">
        <v>0</v>
      </c>
      <c r="V1462" s="20"/>
      <c r="W1462" s="20"/>
      <c r="X1462" s="20"/>
      <c r="Y1462" s="20"/>
      <c r="Z1462" s="20"/>
      <c r="AA1462" s="20"/>
      <c r="AB1462" s="20"/>
      <c r="AC1462" s="16"/>
      <c r="AD1462" s="20"/>
      <c r="AE1462" s="20"/>
      <c r="AF1462" s="20"/>
      <c r="AG1462" s="25">
        <v>0</v>
      </c>
      <c r="AH1462" s="16"/>
      <c r="AI1462" s="16"/>
      <c r="AJ1462" s="20"/>
      <c r="AK1462" s="20"/>
      <c r="AL1462" s="26">
        <v>0</v>
      </c>
    </row>
    <row r="1463" spans="1:38" x14ac:dyDescent="0.25">
      <c r="A1463" s="15">
        <v>1455</v>
      </c>
      <c r="B1463" s="16"/>
      <c r="C1463" s="17" t="s">
        <v>1210</v>
      </c>
      <c r="D1463" s="17">
        <v>67269</v>
      </c>
      <c r="E1463" s="18">
        <v>44690.627083333333</v>
      </c>
      <c r="F1463" s="18">
        <v>44728</v>
      </c>
      <c r="G1463" s="19">
        <v>779599</v>
      </c>
      <c r="H1463" s="20"/>
      <c r="I1463" s="20"/>
      <c r="J1463" s="20">
        <v>0</v>
      </c>
      <c r="K1463" s="20">
        <v>0</v>
      </c>
      <c r="L1463" s="20"/>
      <c r="M1463" s="20"/>
      <c r="N1463" s="20">
        <v>0</v>
      </c>
      <c r="O1463" s="20">
        <v>779599</v>
      </c>
      <c r="P1463" s="16" t="s">
        <v>1503</v>
      </c>
      <c r="Q1463" s="19">
        <v>779599</v>
      </c>
      <c r="R1463" s="20"/>
      <c r="S1463" s="20">
        <v>779599</v>
      </c>
      <c r="T1463" s="20"/>
      <c r="U1463" s="16">
        <v>0</v>
      </c>
      <c r="V1463" s="20"/>
      <c r="W1463" s="20"/>
      <c r="X1463" s="20"/>
      <c r="Y1463" s="20"/>
      <c r="Z1463" s="20"/>
      <c r="AA1463" s="20"/>
      <c r="AB1463" s="20"/>
      <c r="AC1463" s="16"/>
      <c r="AD1463" s="20"/>
      <c r="AE1463" s="20"/>
      <c r="AF1463" s="20"/>
      <c r="AG1463" s="25">
        <v>0</v>
      </c>
      <c r="AH1463" s="16"/>
      <c r="AI1463" s="16"/>
      <c r="AJ1463" s="20"/>
      <c r="AK1463" s="20"/>
      <c r="AL1463" s="26">
        <v>0</v>
      </c>
    </row>
    <row r="1464" spans="1:38" x14ac:dyDescent="0.25">
      <c r="A1464" s="15">
        <v>1456</v>
      </c>
      <c r="B1464" s="16"/>
      <c r="C1464" s="17" t="s">
        <v>1210</v>
      </c>
      <c r="D1464" s="17">
        <v>67280</v>
      </c>
      <c r="E1464" s="18">
        <v>44690.689583333333</v>
      </c>
      <c r="F1464" s="18">
        <v>44728</v>
      </c>
      <c r="G1464" s="19">
        <v>65700</v>
      </c>
      <c r="H1464" s="20"/>
      <c r="I1464" s="20"/>
      <c r="J1464" s="20">
        <v>0</v>
      </c>
      <c r="K1464" s="20">
        <v>0</v>
      </c>
      <c r="L1464" s="20"/>
      <c r="M1464" s="20"/>
      <c r="N1464" s="20">
        <v>0</v>
      </c>
      <c r="O1464" s="20">
        <v>65700</v>
      </c>
      <c r="P1464" s="16" t="s">
        <v>1504</v>
      </c>
      <c r="Q1464" s="19">
        <v>65700</v>
      </c>
      <c r="R1464" s="20"/>
      <c r="S1464" s="20">
        <v>65700</v>
      </c>
      <c r="T1464" s="20"/>
      <c r="U1464" s="16">
        <v>0</v>
      </c>
      <c r="V1464" s="20"/>
      <c r="W1464" s="20"/>
      <c r="X1464" s="20"/>
      <c r="Y1464" s="20"/>
      <c r="Z1464" s="20"/>
      <c r="AA1464" s="20"/>
      <c r="AB1464" s="20"/>
      <c r="AC1464" s="16"/>
      <c r="AD1464" s="20"/>
      <c r="AE1464" s="20"/>
      <c r="AF1464" s="20"/>
      <c r="AG1464" s="25">
        <v>0</v>
      </c>
      <c r="AH1464" s="16"/>
      <c r="AI1464" s="16"/>
      <c r="AJ1464" s="20"/>
      <c r="AK1464" s="20"/>
      <c r="AL1464" s="26">
        <v>0</v>
      </c>
    </row>
    <row r="1465" spans="1:38" x14ac:dyDescent="0.25">
      <c r="A1465" s="15">
        <v>1457</v>
      </c>
      <c r="B1465" s="16"/>
      <c r="C1465" s="17" t="s">
        <v>1210</v>
      </c>
      <c r="D1465" s="17">
        <v>67327</v>
      </c>
      <c r="E1465" s="18">
        <v>44691.325694444444</v>
      </c>
      <c r="F1465" s="18">
        <v>44728</v>
      </c>
      <c r="G1465" s="19">
        <v>74580</v>
      </c>
      <c r="H1465" s="20"/>
      <c r="I1465" s="20"/>
      <c r="J1465" s="20">
        <v>0</v>
      </c>
      <c r="K1465" s="20">
        <v>0</v>
      </c>
      <c r="L1465" s="20"/>
      <c r="M1465" s="20"/>
      <c r="N1465" s="20">
        <v>0</v>
      </c>
      <c r="O1465" s="20">
        <v>74580</v>
      </c>
      <c r="P1465" s="16" t="s">
        <v>1505</v>
      </c>
      <c r="Q1465" s="19">
        <v>74580</v>
      </c>
      <c r="R1465" s="20"/>
      <c r="S1465" s="20"/>
      <c r="T1465" s="20"/>
      <c r="U1465" s="16">
        <v>0</v>
      </c>
      <c r="V1465" s="20"/>
      <c r="W1465" s="20"/>
      <c r="X1465" s="20"/>
      <c r="Y1465" s="20"/>
      <c r="Z1465" s="20"/>
      <c r="AA1465" s="20"/>
      <c r="AB1465" s="20"/>
      <c r="AC1465" s="16"/>
      <c r="AD1465" s="20"/>
      <c r="AE1465" s="20">
        <v>19733</v>
      </c>
      <c r="AF1465" s="20"/>
      <c r="AG1465" s="25">
        <v>54847</v>
      </c>
      <c r="AH1465" s="16"/>
      <c r="AI1465" s="16"/>
      <c r="AJ1465" s="20">
        <v>54847</v>
      </c>
      <c r="AK1465" s="20"/>
      <c r="AL1465" s="26">
        <v>0</v>
      </c>
    </row>
    <row r="1466" spans="1:38" x14ac:dyDescent="0.25">
      <c r="A1466" s="15">
        <v>1458</v>
      </c>
      <c r="B1466" s="16"/>
      <c r="C1466" s="17" t="s">
        <v>1210</v>
      </c>
      <c r="D1466" s="17">
        <v>67357</v>
      </c>
      <c r="E1466" s="18">
        <v>44691.461111111108</v>
      </c>
      <c r="F1466" s="18">
        <v>44728</v>
      </c>
      <c r="G1466" s="19">
        <v>28400</v>
      </c>
      <c r="H1466" s="20"/>
      <c r="I1466" s="20"/>
      <c r="J1466" s="20">
        <v>0</v>
      </c>
      <c r="K1466" s="20">
        <v>0</v>
      </c>
      <c r="L1466" s="20"/>
      <c r="M1466" s="20"/>
      <c r="N1466" s="20">
        <v>0</v>
      </c>
      <c r="O1466" s="20">
        <v>28400</v>
      </c>
      <c r="P1466" s="16" t="s">
        <v>1506</v>
      </c>
      <c r="Q1466" s="19">
        <v>28400</v>
      </c>
      <c r="R1466" s="20"/>
      <c r="S1466" s="20"/>
      <c r="T1466" s="20"/>
      <c r="U1466" s="16">
        <v>0</v>
      </c>
      <c r="V1466" s="20"/>
      <c r="W1466" s="20"/>
      <c r="X1466" s="20"/>
      <c r="Y1466" s="20"/>
      <c r="Z1466" s="20"/>
      <c r="AA1466" s="20"/>
      <c r="AB1466" s="20"/>
      <c r="AC1466" s="16"/>
      <c r="AD1466" s="20"/>
      <c r="AE1466" s="20">
        <v>0</v>
      </c>
      <c r="AF1466" s="20"/>
      <c r="AG1466" s="25">
        <v>28400</v>
      </c>
      <c r="AH1466" s="16"/>
      <c r="AI1466" s="16"/>
      <c r="AJ1466" s="20">
        <v>28400</v>
      </c>
      <c r="AK1466" s="20"/>
      <c r="AL1466" s="26">
        <v>0</v>
      </c>
    </row>
    <row r="1467" spans="1:38" x14ac:dyDescent="0.25">
      <c r="A1467" s="15">
        <v>1459</v>
      </c>
      <c r="B1467" s="16"/>
      <c r="C1467" s="17" t="s">
        <v>1210</v>
      </c>
      <c r="D1467" s="17">
        <v>67366</v>
      </c>
      <c r="E1467" s="18">
        <v>44691.533333333333</v>
      </c>
      <c r="F1467" s="18">
        <v>44728</v>
      </c>
      <c r="G1467" s="19">
        <v>536080</v>
      </c>
      <c r="H1467" s="20"/>
      <c r="I1467" s="20"/>
      <c r="J1467" s="20">
        <v>0</v>
      </c>
      <c r="K1467" s="20">
        <v>0</v>
      </c>
      <c r="L1467" s="20"/>
      <c r="M1467" s="20"/>
      <c r="N1467" s="20">
        <v>0</v>
      </c>
      <c r="O1467" s="20">
        <v>536080</v>
      </c>
      <c r="P1467" s="16" t="s">
        <v>1507</v>
      </c>
      <c r="Q1467" s="19">
        <v>536080</v>
      </c>
      <c r="R1467" s="20"/>
      <c r="S1467" s="20">
        <v>536080</v>
      </c>
      <c r="T1467" s="20"/>
      <c r="U1467" s="16">
        <v>0</v>
      </c>
      <c r="V1467" s="20"/>
      <c r="W1467" s="20"/>
      <c r="X1467" s="20"/>
      <c r="Y1467" s="20"/>
      <c r="Z1467" s="20"/>
      <c r="AA1467" s="20"/>
      <c r="AB1467" s="20"/>
      <c r="AC1467" s="16"/>
      <c r="AD1467" s="20"/>
      <c r="AE1467" s="20"/>
      <c r="AF1467" s="20"/>
      <c r="AG1467" s="25">
        <v>0</v>
      </c>
      <c r="AH1467" s="16"/>
      <c r="AI1467" s="16"/>
      <c r="AJ1467" s="20"/>
      <c r="AK1467" s="20"/>
      <c r="AL1467" s="26">
        <v>0</v>
      </c>
    </row>
    <row r="1468" spans="1:38" x14ac:dyDescent="0.25">
      <c r="A1468" s="15">
        <v>1460</v>
      </c>
      <c r="B1468" s="16"/>
      <c r="C1468" s="17" t="s">
        <v>1210</v>
      </c>
      <c r="D1468" s="17">
        <v>67372</v>
      </c>
      <c r="E1468" s="18">
        <v>44691.57708333333</v>
      </c>
      <c r="F1468" s="18">
        <v>44728</v>
      </c>
      <c r="G1468" s="19">
        <v>28400</v>
      </c>
      <c r="H1468" s="20"/>
      <c r="I1468" s="20"/>
      <c r="J1468" s="20">
        <v>0</v>
      </c>
      <c r="K1468" s="20">
        <v>0</v>
      </c>
      <c r="L1468" s="20"/>
      <c r="M1468" s="20"/>
      <c r="N1468" s="20">
        <v>0</v>
      </c>
      <c r="O1468" s="20">
        <v>28400</v>
      </c>
      <c r="P1468" s="16" t="s">
        <v>1508</v>
      </c>
      <c r="Q1468" s="19">
        <v>28400</v>
      </c>
      <c r="R1468" s="20"/>
      <c r="S1468" s="20">
        <v>28400</v>
      </c>
      <c r="T1468" s="20"/>
      <c r="U1468" s="16">
        <v>0</v>
      </c>
      <c r="V1468" s="20"/>
      <c r="W1468" s="20"/>
      <c r="X1468" s="20"/>
      <c r="Y1468" s="20"/>
      <c r="Z1468" s="20"/>
      <c r="AA1468" s="20"/>
      <c r="AB1468" s="20"/>
      <c r="AC1468" s="16"/>
      <c r="AD1468" s="20"/>
      <c r="AE1468" s="20"/>
      <c r="AF1468" s="20"/>
      <c r="AG1468" s="25">
        <v>0</v>
      </c>
      <c r="AH1468" s="16"/>
      <c r="AI1468" s="16"/>
      <c r="AJ1468" s="20"/>
      <c r="AK1468" s="20"/>
      <c r="AL1468" s="26">
        <v>0</v>
      </c>
    </row>
    <row r="1469" spans="1:38" x14ac:dyDescent="0.25">
      <c r="A1469" s="15">
        <v>1461</v>
      </c>
      <c r="B1469" s="16"/>
      <c r="C1469" s="17" t="s">
        <v>1210</v>
      </c>
      <c r="D1469" s="17">
        <v>67442</v>
      </c>
      <c r="E1469" s="18">
        <v>44691.987500000003</v>
      </c>
      <c r="F1469" s="18">
        <v>44728</v>
      </c>
      <c r="G1469" s="19">
        <v>91496</v>
      </c>
      <c r="H1469" s="20"/>
      <c r="I1469" s="20"/>
      <c r="J1469" s="20">
        <v>0</v>
      </c>
      <c r="K1469" s="20">
        <v>0</v>
      </c>
      <c r="L1469" s="20"/>
      <c r="M1469" s="20"/>
      <c r="N1469" s="20">
        <v>0</v>
      </c>
      <c r="O1469" s="20">
        <v>91496</v>
      </c>
      <c r="P1469" s="16" t="s">
        <v>1509</v>
      </c>
      <c r="Q1469" s="19">
        <v>91496</v>
      </c>
      <c r="R1469" s="20"/>
      <c r="S1469" s="20">
        <v>91496</v>
      </c>
      <c r="T1469" s="20"/>
      <c r="U1469" s="16">
        <v>0</v>
      </c>
      <c r="V1469" s="20"/>
      <c r="W1469" s="20"/>
      <c r="X1469" s="20"/>
      <c r="Y1469" s="20"/>
      <c r="Z1469" s="20"/>
      <c r="AA1469" s="20"/>
      <c r="AB1469" s="20"/>
      <c r="AC1469" s="16"/>
      <c r="AD1469" s="20"/>
      <c r="AE1469" s="20"/>
      <c r="AF1469" s="20"/>
      <c r="AG1469" s="25">
        <v>0</v>
      </c>
      <c r="AH1469" s="16"/>
      <c r="AI1469" s="16"/>
      <c r="AJ1469" s="20"/>
      <c r="AK1469" s="20"/>
      <c r="AL1469" s="26">
        <v>0</v>
      </c>
    </row>
    <row r="1470" spans="1:38" x14ac:dyDescent="0.25">
      <c r="A1470" s="15">
        <v>1462</v>
      </c>
      <c r="B1470" s="16"/>
      <c r="C1470" s="17" t="s">
        <v>1210</v>
      </c>
      <c r="D1470" s="17">
        <v>67526</v>
      </c>
      <c r="E1470" s="18">
        <v>44692.818055555559</v>
      </c>
      <c r="F1470" s="18">
        <v>44728</v>
      </c>
      <c r="G1470" s="19">
        <v>130959</v>
      </c>
      <c r="H1470" s="20"/>
      <c r="I1470" s="20"/>
      <c r="J1470" s="20">
        <v>0</v>
      </c>
      <c r="K1470" s="20">
        <v>0</v>
      </c>
      <c r="L1470" s="20"/>
      <c r="M1470" s="20"/>
      <c r="N1470" s="20">
        <v>0</v>
      </c>
      <c r="O1470" s="20">
        <v>130959</v>
      </c>
      <c r="P1470" s="16" t="s">
        <v>1510</v>
      </c>
      <c r="Q1470" s="19">
        <v>130959</v>
      </c>
      <c r="R1470" s="20"/>
      <c r="S1470" s="20">
        <v>130959</v>
      </c>
      <c r="T1470" s="20"/>
      <c r="U1470" s="16">
        <v>0</v>
      </c>
      <c r="V1470" s="20"/>
      <c r="W1470" s="20"/>
      <c r="X1470" s="20"/>
      <c r="Y1470" s="20"/>
      <c r="Z1470" s="20"/>
      <c r="AA1470" s="20"/>
      <c r="AB1470" s="20"/>
      <c r="AC1470" s="16"/>
      <c r="AD1470" s="20"/>
      <c r="AE1470" s="20"/>
      <c r="AF1470" s="20"/>
      <c r="AG1470" s="25">
        <v>0</v>
      </c>
      <c r="AH1470" s="16"/>
      <c r="AI1470" s="16"/>
      <c r="AJ1470" s="20"/>
      <c r="AK1470" s="20"/>
      <c r="AL1470" s="26">
        <v>0</v>
      </c>
    </row>
    <row r="1471" spans="1:38" x14ac:dyDescent="0.25">
      <c r="A1471" s="15">
        <v>1463</v>
      </c>
      <c r="B1471" s="16"/>
      <c r="C1471" s="17" t="s">
        <v>1210</v>
      </c>
      <c r="D1471" s="17">
        <v>67542</v>
      </c>
      <c r="E1471" s="18">
        <v>44693.036805555559</v>
      </c>
      <c r="F1471" s="18">
        <v>44728</v>
      </c>
      <c r="G1471" s="19">
        <v>221554</v>
      </c>
      <c r="H1471" s="20"/>
      <c r="I1471" s="20"/>
      <c r="J1471" s="20">
        <v>0</v>
      </c>
      <c r="K1471" s="20">
        <v>0</v>
      </c>
      <c r="L1471" s="20"/>
      <c r="M1471" s="20"/>
      <c r="N1471" s="20">
        <v>0</v>
      </c>
      <c r="O1471" s="20">
        <v>221554</v>
      </c>
      <c r="P1471" s="16" t="s">
        <v>1511</v>
      </c>
      <c r="Q1471" s="19">
        <v>221554</v>
      </c>
      <c r="R1471" s="20"/>
      <c r="S1471" s="20">
        <v>221554</v>
      </c>
      <c r="T1471" s="20"/>
      <c r="U1471" s="16">
        <v>0</v>
      </c>
      <c r="V1471" s="20"/>
      <c r="W1471" s="20"/>
      <c r="X1471" s="20"/>
      <c r="Y1471" s="20"/>
      <c r="Z1471" s="20"/>
      <c r="AA1471" s="20"/>
      <c r="AB1471" s="20"/>
      <c r="AC1471" s="16"/>
      <c r="AD1471" s="20"/>
      <c r="AE1471" s="20"/>
      <c r="AF1471" s="20"/>
      <c r="AG1471" s="25">
        <v>0</v>
      </c>
      <c r="AH1471" s="16"/>
      <c r="AI1471" s="16"/>
      <c r="AJ1471" s="20"/>
      <c r="AK1471" s="20"/>
      <c r="AL1471" s="26">
        <v>0</v>
      </c>
    </row>
    <row r="1472" spans="1:38" x14ac:dyDescent="0.25">
      <c r="A1472" s="15">
        <v>1464</v>
      </c>
      <c r="B1472" s="16"/>
      <c r="C1472" s="17" t="s">
        <v>1210</v>
      </c>
      <c r="D1472" s="17">
        <v>67552</v>
      </c>
      <c r="E1472" s="18">
        <v>44693.32708333333</v>
      </c>
      <c r="F1472" s="18">
        <v>44728</v>
      </c>
      <c r="G1472" s="19">
        <v>203130</v>
      </c>
      <c r="H1472" s="20"/>
      <c r="I1472" s="20"/>
      <c r="J1472" s="20">
        <v>0</v>
      </c>
      <c r="K1472" s="20">
        <v>0</v>
      </c>
      <c r="L1472" s="20"/>
      <c r="M1472" s="20"/>
      <c r="N1472" s="20">
        <v>0</v>
      </c>
      <c r="O1472" s="20">
        <v>203130</v>
      </c>
      <c r="P1472" s="16" t="s">
        <v>1512</v>
      </c>
      <c r="Q1472" s="19">
        <v>203130</v>
      </c>
      <c r="R1472" s="20"/>
      <c r="S1472" s="20">
        <v>203130</v>
      </c>
      <c r="T1472" s="20"/>
      <c r="U1472" s="16">
        <v>0</v>
      </c>
      <c r="V1472" s="20"/>
      <c r="W1472" s="20"/>
      <c r="X1472" s="20"/>
      <c r="Y1472" s="20"/>
      <c r="Z1472" s="20"/>
      <c r="AA1472" s="20"/>
      <c r="AB1472" s="20"/>
      <c r="AC1472" s="16"/>
      <c r="AD1472" s="20"/>
      <c r="AE1472" s="20"/>
      <c r="AF1472" s="20"/>
      <c r="AG1472" s="25">
        <v>0</v>
      </c>
      <c r="AH1472" s="16"/>
      <c r="AI1472" s="16"/>
      <c r="AJ1472" s="20"/>
      <c r="AK1472" s="20"/>
      <c r="AL1472" s="26">
        <v>0</v>
      </c>
    </row>
    <row r="1473" spans="1:38" x14ac:dyDescent="0.25">
      <c r="A1473" s="15">
        <v>1465</v>
      </c>
      <c r="B1473" s="16"/>
      <c r="C1473" s="17" t="s">
        <v>1210</v>
      </c>
      <c r="D1473" s="17">
        <v>67667</v>
      </c>
      <c r="E1473" s="18">
        <v>44694.205555555556</v>
      </c>
      <c r="F1473" s="18">
        <v>44728</v>
      </c>
      <c r="G1473" s="19">
        <v>114267</v>
      </c>
      <c r="H1473" s="20"/>
      <c r="I1473" s="20"/>
      <c r="J1473" s="20">
        <v>0</v>
      </c>
      <c r="K1473" s="20">
        <v>0</v>
      </c>
      <c r="L1473" s="20"/>
      <c r="M1473" s="20"/>
      <c r="N1473" s="20">
        <v>0</v>
      </c>
      <c r="O1473" s="20">
        <v>114267</v>
      </c>
      <c r="P1473" s="16" t="s">
        <v>1513</v>
      </c>
      <c r="Q1473" s="19">
        <v>114267</v>
      </c>
      <c r="R1473" s="20"/>
      <c r="S1473" s="20">
        <v>114267</v>
      </c>
      <c r="T1473" s="20"/>
      <c r="U1473" s="16">
        <v>0</v>
      </c>
      <c r="V1473" s="20"/>
      <c r="W1473" s="20"/>
      <c r="X1473" s="20"/>
      <c r="Y1473" s="20"/>
      <c r="Z1473" s="20"/>
      <c r="AA1473" s="20"/>
      <c r="AB1473" s="20"/>
      <c r="AC1473" s="16"/>
      <c r="AD1473" s="20"/>
      <c r="AE1473" s="20"/>
      <c r="AF1473" s="20"/>
      <c r="AG1473" s="25">
        <v>0</v>
      </c>
      <c r="AH1473" s="16"/>
      <c r="AI1473" s="16"/>
      <c r="AJ1473" s="20"/>
      <c r="AK1473" s="20"/>
      <c r="AL1473" s="26">
        <v>0</v>
      </c>
    </row>
    <row r="1474" spans="1:38" x14ac:dyDescent="0.25">
      <c r="A1474" s="15">
        <v>1466</v>
      </c>
      <c r="B1474" s="16"/>
      <c r="C1474" s="17" t="s">
        <v>1210</v>
      </c>
      <c r="D1474" s="17">
        <v>67710</v>
      </c>
      <c r="E1474" s="18">
        <v>44694.454861111109</v>
      </c>
      <c r="F1474" s="18">
        <v>44728</v>
      </c>
      <c r="G1474" s="19">
        <v>28400</v>
      </c>
      <c r="H1474" s="20"/>
      <c r="I1474" s="20"/>
      <c r="J1474" s="20">
        <v>0</v>
      </c>
      <c r="K1474" s="20">
        <v>0</v>
      </c>
      <c r="L1474" s="20"/>
      <c r="M1474" s="20"/>
      <c r="N1474" s="20">
        <v>0</v>
      </c>
      <c r="O1474" s="20">
        <v>28400</v>
      </c>
      <c r="P1474" s="16" t="s">
        <v>1514</v>
      </c>
      <c r="Q1474" s="19">
        <v>28400</v>
      </c>
      <c r="R1474" s="20"/>
      <c r="S1474" s="20"/>
      <c r="T1474" s="20"/>
      <c r="U1474" s="16">
        <v>0</v>
      </c>
      <c r="V1474" s="20"/>
      <c r="W1474" s="20"/>
      <c r="X1474" s="20"/>
      <c r="Y1474" s="20"/>
      <c r="Z1474" s="20"/>
      <c r="AA1474" s="20"/>
      <c r="AB1474" s="20"/>
      <c r="AC1474" s="16"/>
      <c r="AD1474" s="20"/>
      <c r="AE1474" s="20">
        <v>0</v>
      </c>
      <c r="AF1474" s="20"/>
      <c r="AG1474" s="25">
        <v>28400</v>
      </c>
      <c r="AH1474" s="16"/>
      <c r="AI1474" s="16"/>
      <c r="AJ1474" s="20">
        <v>28400</v>
      </c>
      <c r="AK1474" s="20"/>
      <c r="AL1474" s="26">
        <v>0</v>
      </c>
    </row>
    <row r="1475" spans="1:38" x14ac:dyDescent="0.25">
      <c r="A1475" s="15">
        <v>1467</v>
      </c>
      <c r="B1475" s="16"/>
      <c r="C1475" s="17" t="s">
        <v>1210</v>
      </c>
      <c r="D1475" s="17">
        <v>67729</v>
      </c>
      <c r="E1475" s="18">
        <v>44694.55972222222</v>
      </c>
      <c r="F1475" s="18">
        <v>44728</v>
      </c>
      <c r="G1475" s="19">
        <v>3437841</v>
      </c>
      <c r="H1475" s="20"/>
      <c r="I1475" s="20"/>
      <c r="J1475" s="20">
        <v>0</v>
      </c>
      <c r="K1475" s="20">
        <v>0</v>
      </c>
      <c r="L1475" s="20"/>
      <c r="M1475" s="20"/>
      <c r="N1475" s="20">
        <v>0</v>
      </c>
      <c r="O1475" s="20">
        <v>3437841</v>
      </c>
      <c r="P1475" s="16" t="s">
        <v>1515</v>
      </c>
      <c r="Q1475" s="19">
        <v>3437841</v>
      </c>
      <c r="R1475" s="20"/>
      <c r="S1475" s="20">
        <v>3437841</v>
      </c>
      <c r="T1475" s="20"/>
      <c r="U1475" s="16">
        <v>0</v>
      </c>
      <c r="V1475" s="20"/>
      <c r="W1475" s="20"/>
      <c r="X1475" s="20"/>
      <c r="Y1475" s="20"/>
      <c r="Z1475" s="20"/>
      <c r="AA1475" s="20"/>
      <c r="AB1475" s="20"/>
      <c r="AC1475" s="16"/>
      <c r="AD1475" s="20"/>
      <c r="AE1475" s="20"/>
      <c r="AF1475" s="20"/>
      <c r="AG1475" s="25">
        <v>0</v>
      </c>
      <c r="AH1475" s="16"/>
      <c r="AI1475" s="16"/>
      <c r="AJ1475" s="20"/>
      <c r="AK1475" s="20"/>
      <c r="AL1475" s="26">
        <v>0</v>
      </c>
    </row>
    <row r="1476" spans="1:38" x14ac:dyDescent="0.25">
      <c r="A1476" s="15">
        <v>1468</v>
      </c>
      <c r="B1476" s="16"/>
      <c r="C1476" s="17" t="s">
        <v>1210</v>
      </c>
      <c r="D1476" s="17">
        <v>67800</v>
      </c>
      <c r="E1476" s="18">
        <v>44695.071527777778</v>
      </c>
      <c r="F1476" s="18">
        <v>44728</v>
      </c>
      <c r="G1476" s="19">
        <v>507267</v>
      </c>
      <c r="H1476" s="20"/>
      <c r="I1476" s="20"/>
      <c r="J1476" s="20">
        <v>0</v>
      </c>
      <c r="K1476" s="20">
        <v>0</v>
      </c>
      <c r="L1476" s="20"/>
      <c r="M1476" s="20"/>
      <c r="N1476" s="20">
        <v>0</v>
      </c>
      <c r="O1476" s="20">
        <v>507267</v>
      </c>
      <c r="P1476" s="16" t="s">
        <v>1516</v>
      </c>
      <c r="Q1476" s="19">
        <v>507267</v>
      </c>
      <c r="R1476" s="20"/>
      <c r="S1476" s="20">
        <v>507267</v>
      </c>
      <c r="T1476" s="20"/>
      <c r="U1476" s="16">
        <v>0</v>
      </c>
      <c r="V1476" s="20"/>
      <c r="W1476" s="20"/>
      <c r="X1476" s="20"/>
      <c r="Y1476" s="20"/>
      <c r="Z1476" s="20"/>
      <c r="AA1476" s="20"/>
      <c r="AB1476" s="20"/>
      <c r="AC1476" s="16"/>
      <c r="AD1476" s="20"/>
      <c r="AE1476" s="20"/>
      <c r="AF1476" s="20"/>
      <c r="AG1476" s="25">
        <v>0</v>
      </c>
      <c r="AH1476" s="16"/>
      <c r="AI1476" s="16"/>
      <c r="AJ1476" s="20"/>
      <c r="AK1476" s="20"/>
      <c r="AL1476" s="26">
        <v>0</v>
      </c>
    </row>
    <row r="1477" spans="1:38" x14ac:dyDescent="0.25">
      <c r="A1477" s="15">
        <v>1469</v>
      </c>
      <c r="B1477" s="16"/>
      <c r="C1477" s="17" t="s">
        <v>1210</v>
      </c>
      <c r="D1477" s="17">
        <v>67810</v>
      </c>
      <c r="E1477" s="18">
        <v>44695.12777777778</v>
      </c>
      <c r="F1477" s="18">
        <v>44728</v>
      </c>
      <c r="G1477" s="19">
        <v>137174</v>
      </c>
      <c r="H1477" s="20"/>
      <c r="I1477" s="20"/>
      <c r="J1477" s="20">
        <v>0</v>
      </c>
      <c r="K1477" s="20">
        <v>0</v>
      </c>
      <c r="L1477" s="20"/>
      <c r="M1477" s="20"/>
      <c r="N1477" s="20">
        <v>0</v>
      </c>
      <c r="O1477" s="20">
        <v>137174</v>
      </c>
      <c r="P1477" s="16" t="s">
        <v>1517</v>
      </c>
      <c r="Q1477" s="19">
        <v>137174</v>
      </c>
      <c r="R1477" s="20"/>
      <c r="S1477" s="20">
        <v>137174</v>
      </c>
      <c r="T1477" s="20"/>
      <c r="U1477" s="16">
        <v>0</v>
      </c>
      <c r="V1477" s="20"/>
      <c r="W1477" s="20"/>
      <c r="X1477" s="20"/>
      <c r="Y1477" s="20"/>
      <c r="Z1477" s="20"/>
      <c r="AA1477" s="20"/>
      <c r="AB1477" s="20"/>
      <c r="AC1477" s="16"/>
      <c r="AD1477" s="20"/>
      <c r="AE1477" s="20"/>
      <c r="AF1477" s="20"/>
      <c r="AG1477" s="25">
        <v>0</v>
      </c>
      <c r="AH1477" s="16"/>
      <c r="AI1477" s="16"/>
      <c r="AJ1477" s="20"/>
      <c r="AK1477" s="20"/>
      <c r="AL1477" s="26">
        <v>0</v>
      </c>
    </row>
    <row r="1478" spans="1:38" x14ac:dyDescent="0.25">
      <c r="A1478" s="15">
        <v>1470</v>
      </c>
      <c r="B1478" s="16"/>
      <c r="C1478" s="17" t="s">
        <v>1210</v>
      </c>
      <c r="D1478" s="17">
        <v>67849</v>
      </c>
      <c r="E1478" s="18">
        <v>44695.62777777778</v>
      </c>
      <c r="F1478" s="18">
        <v>44728</v>
      </c>
      <c r="G1478" s="19">
        <v>65700</v>
      </c>
      <c r="H1478" s="20"/>
      <c r="I1478" s="20"/>
      <c r="J1478" s="20">
        <v>0</v>
      </c>
      <c r="K1478" s="20">
        <v>0</v>
      </c>
      <c r="L1478" s="20"/>
      <c r="M1478" s="20"/>
      <c r="N1478" s="20">
        <v>0</v>
      </c>
      <c r="O1478" s="20">
        <v>65700</v>
      </c>
      <c r="P1478" s="16" t="s">
        <v>1518</v>
      </c>
      <c r="Q1478" s="19">
        <v>65700</v>
      </c>
      <c r="R1478" s="20"/>
      <c r="S1478" s="20">
        <v>65700</v>
      </c>
      <c r="T1478" s="20"/>
      <c r="U1478" s="16">
        <v>0</v>
      </c>
      <c r="V1478" s="20"/>
      <c r="W1478" s="20"/>
      <c r="X1478" s="20"/>
      <c r="Y1478" s="20"/>
      <c r="Z1478" s="20"/>
      <c r="AA1478" s="20"/>
      <c r="AB1478" s="20"/>
      <c r="AC1478" s="16"/>
      <c r="AD1478" s="20"/>
      <c r="AE1478" s="20"/>
      <c r="AF1478" s="20"/>
      <c r="AG1478" s="25">
        <v>0</v>
      </c>
      <c r="AH1478" s="16"/>
      <c r="AI1478" s="16"/>
      <c r="AJ1478" s="20"/>
      <c r="AK1478" s="20"/>
      <c r="AL1478" s="26">
        <v>0</v>
      </c>
    </row>
    <row r="1479" spans="1:38" x14ac:dyDescent="0.25">
      <c r="A1479" s="15">
        <v>1471</v>
      </c>
      <c r="B1479" s="16"/>
      <c r="C1479" s="17" t="s">
        <v>1210</v>
      </c>
      <c r="D1479" s="17">
        <v>67854</v>
      </c>
      <c r="E1479" s="18">
        <v>44695.765972222223</v>
      </c>
      <c r="F1479" s="18">
        <v>44728</v>
      </c>
      <c r="G1479" s="19">
        <v>207393</v>
      </c>
      <c r="H1479" s="20"/>
      <c r="I1479" s="20"/>
      <c r="J1479" s="20">
        <v>0</v>
      </c>
      <c r="K1479" s="20">
        <v>0</v>
      </c>
      <c r="L1479" s="20"/>
      <c r="M1479" s="20"/>
      <c r="N1479" s="20">
        <v>0</v>
      </c>
      <c r="O1479" s="20">
        <v>207393</v>
      </c>
      <c r="P1479" s="16" t="s">
        <v>1519</v>
      </c>
      <c r="Q1479" s="19">
        <v>207393</v>
      </c>
      <c r="R1479" s="20"/>
      <c r="S1479" s="20"/>
      <c r="T1479" s="20"/>
      <c r="U1479" s="16">
        <v>0</v>
      </c>
      <c r="V1479" s="20"/>
      <c r="W1479" s="20"/>
      <c r="X1479" s="20"/>
      <c r="Y1479" s="20"/>
      <c r="Z1479" s="20"/>
      <c r="AA1479" s="20"/>
      <c r="AB1479" s="20"/>
      <c r="AC1479" s="16"/>
      <c r="AD1479" s="20"/>
      <c r="AE1479" s="20">
        <v>60666</v>
      </c>
      <c r="AF1479" s="20"/>
      <c r="AG1479" s="25">
        <v>146727</v>
      </c>
      <c r="AH1479" s="16"/>
      <c r="AI1479" s="16"/>
      <c r="AJ1479" s="20">
        <v>146727</v>
      </c>
      <c r="AK1479" s="20"/>
      <c r="AL1479" s="26">
        <v>0</v>
      </c>
    </row>
    <row r="1480" spans="1:38" x14ac:dyDescent="0.25">
      <c r="A1480" s="15">
        <v>1472</v>
      </c>
      <c r="B1480" s="16"/>
      <c r="C1480" s="17" t="s">
        <v>1210</v>
      </c>
      <c r="D1480" s="17">
        <v>67861</v>
      </c>
      <c r="E1480" s="18">
        <v>44695.960416666669</v>
      </c>
      <c r="F1480" s="18">
        <v>44728</v>
      </c>
      <c r="G1480" s="19">
        <v>172578</v>
      </c>
      <c r="H1480" s="20"/>
      <c r="I1480" s="20"/>
      <c r="J1480" s="20">
        <v>0</v>
      </c>
      <c r="K1480" s="20">
        <v>0</v>
      </c>
      <c r="L1480" s="20"/>
      <c r="M1480" s="20"/>
      <c r="N1480" s="20">
        <v>0</v>
      </c>
      <c r="O1480" s="20">
        <v>172578</v>
      </c>
      <c r="P1480" s="16" t="s">
        <v>1520</v>
      </c>
      <c r="Q1480" s="19">
        <v>172578</v>
      </c>
      <c r="R1480" s="20"/>
      <c r="S1480" s="20">
        <v>172578</v>
      </c>
      <c r="T1480" s="20"/>
      <c r="U1480" s="16">
        <v>0</v>
      </c>
      <c r="V1480" s="20"/>
      <c r="W1480" s="20"/>
      <c r="X1480" s="20"/>
      <c r="Y1480" s="20"/>
      <c r="Z1480" s="20"/>
      <c r="AA1480" s="20"/>
      <c r="AB1480" s="20"/>
      <c r="AC1480" s="16"/>
      <c r="AD1480" s="20"/>
      <c r="AE1480" s="20"/>
      <c r="AF1480" s="20"/>
      <c r="AG1480" s="25">
        <v>0</v>
      </c>
      <c r="AH1480" s="16"/>
      <c r="AI1480" s="16"/>
      <c r="AJ1480" s="20"/>
      <c r="AK1480" s="20"/>
      <c r="AL1480" s="26">
        <v>0</v>
      </c>
    </row>
    <row r="1481" spans="1:38" x14ac:dyDescent="0.25">
      <c r="A1481" s="15">
        <v>1473</v>
      </c>
      <c r="B1481" s="16"/>
      <c r="C1481" s="17" t="s">
        <v>1210</v>
      </c>
      <c r="D1481" s="17">
        <v>67916</v>
      </c>
      <c r="E1481" s="18">
        <v>44696.746527777781</v>
      </c>
      <c r="F1481" s="18">
        <v>44728</v>
      </c>
      <c r="G1481" s="19">
        <v>120700</v>
      </c>
      <c r="H1481" s="20"/>
      <c r="I1481" s="20"/>
      <c r="J1481" s="20">
        <v>0</v>
      </c>
      <c r="K1481" s="20">
        <v>0</v>
      </c>
      <c r="L1481" s="20"/>
      <c r="M1481" s="20"/>
      <c r="N1481" s="20">
        <v>0</v>
      </c>
      <c r="O1481" s="20">
        <v>120700</v>
      </c>
      <c r="P1481" s="16" t="s">
        <v>1521</v>
      </c>
      <c r="Q1481" s="19">
        <v>120700</v>
      </c>
      <c r="R1481" s="20"/>
      <c r="S1481" s="20">
        <v>120700</v>
      </c>
      <c r="T1481" s="20"/>
      <c r="U1481" s="16">
        <v>0</v>
      </c>
      <c r="V1481" s="20"/>
      <c r="W1481" s="20"/>
      <c r="X1481" s="20"/>
      <c r="Y1481" s="20"/>
      <c r="Z1481" s="20"/>
      <c r="AA1481" s="20"/>
      <c r="AB1481" s="20"/>
      <c r="AC1481" s="16"/>
      <c r="AD1481" s="20"/>
      <c r="AE1481" s="20"/>
      <c r="AF1481" s="20"/>
      <c r="AG1481" s="25">
        <v>0</v>
      </c>
      <c r="AH1481" s="16"/>
      <c r="AI1481" s="16"/>
      <c r="AJ1481" s="20"/>
      <c r="AK1481" s="20"/>
      <c r="AL1481" s="26">
        <v>0</v>
      </c>
    </row>
    <row r="1482" spans="1:38" x14ac:dyDescent="0.25">
      <c r="A1482" s="15">
        <v>1474</v>
      </c>
      <c r="B1482" s="16"/>
      <c r="C1482" s="17" t="s">
        <v>1210</v>
      </c>
      <c r="D1482" s="17">
        <v>67921</v>
      </c>
      <c r="E1482" s="18">
        <v>44696.804861111108</v>
      </c>
      <c r="F1482" s="18">
        <v>44728</v>
      </c>
      <c r="G1482" s="19">
        <v>122857</v>
      </c>
      <c r="H1482" s="20"/>
      <c r="I1482" s="20"/>
      <c r="J1482" s="20">
        <v>0</v>
      </c>
      <c r="K1482" s="20">
        <v>0</v>
      </c>
      <c r="L1482" s="20"/>
      <c r="M1482" s="20"/>
      <c r="N1482" s="20">
        <v>0</v>
      </c>
      <c r="O1482" s="20">
        <v>122857</v>
      </c>
      <c r="P1482" s="16" t="s">
        <v>1522</v>
      </c>
      <c r="Q1482" s="19">
        <v>122857</v>
      </c>
      <c r="R1482" s="20"/>
      <c r="S1482" s="20"/>
      <c r="T1482" s="20"/>
      <c r="U1482" s="16">
        <v>0</v>
      </c>
      <c r="V1482" s="20"/>
      <c r="W1482" s="20"/>
      <c r="X1482" s="20"/>
      <c r="Y1482" s="20"/>
      <c r="Z1482" s="20"/>
      <c r="AA1482" s="20"/>
      <c r="AB1482" s="20"/>
      <c r="AC1482" s="16"/>
      <c r="AD1482" s="20"/>
      <c r="AE1482" s="20">
        <v>27366</v>
      </c>
      <c r="AF1482" s="20"/>
      <c r="AG1482" s="25">
        <v>95491</v>
      </c>
      <c r="AH1482" s="16"/>
      <c r="AI1482" s="16"/>
      <c r="AJ1482" s="20">
        <v>95491</v>
      </c>
      <c r="AK1482" s="20"/>
      <c r="AL1482" s="26">
        <v>0</v>
      </c>
    </row>
    <row r="1483" spans="1:38" x14ac:dyDescent="0.25">
      <c r="A1483" s="15">
        <v>1475</v>
      </c>
      <c r="B1483" s="16"/>
      <c r="C1483" s="17" t="s">
        <v>1210</v>
      </c>
      <c r="D1483" s="17">
        <v>67945</v>
      </c>
      <c r="E1483" s="18">
        <v>44697.416666666664</v>
      </c>
      <c r="F1483" s="18">
        <v>44728</v>
      </c>
      <c r="G1483" s="19">
        <v>28400</v>
      </c>
      <c r="H1483" s="20"/>
      <c r="I1483" s="20"/>
      <c r="J1483" s="20">
        <v>0</v>
      </c>
      <c r="K1483" s="20">
        <v>0</v>
      </c>
      <c r="L1483" s="20"/>
      <c r="M1483" s="20"/>
      <c r="N1483" s="20">
        <v>0</v>
      </c>
      <c r="O1483" s="20">
        <v>28400</v>
      </c>
      <c r="P1483" s="16" t="s">
        <v>1523</v>
      </c>
      <c r="Q1483" s="19">
        <v>28400</v>
      </c>
      <c r="R1483" s="20"/>
      <c r="S1483" s="20"/>
      <c r="T1483" s="20"/>
      <c r="U1483" s="16">
        <v>0</v>
      </c>
      <c r="V1483" s="20"/>
      <c r="W1483" s="20"/>
      <c r="X1483" s="20"/>
      <c r="Y1483" s="20"/>
      <c r="Z1483" s="20"/>
      <c r="AA1483" s="20"/>
      <c r="AB1483" s="20"/>
      <c r="AC1483" s="16"/>
      <c r="AD1483" s="20"/>
      <c r="AE1483" s="20">
        <v>0</v>
      </c>
      <c r="AF1483" s="20"/>
      <c r="AG1483" s="25">
        <v>28400</v>
      </c>
      <c r="AH1483" s="16"/>
      <c r="AI1483" s="16"/>
      <c r="AJ1483" s="20">
        <v>28400</v>
      </c>
      <c r="AK1483" s="20"/>
      <c r="AL1483" s="26">
        <v>0</v>
      </c>
    </row>
    <row r="1484" spans="1:38" x14ac:dyDescent="0.25">
      <c r="A1484" s="15">
        <v>1476</v>
      </c>
      <c r="B1484" s="16"/>
      <c r="C1484" s="17" t="s">
        <v>1210</v>
      </c>
      <c r="D1484" s="17">
        <v>67986</v>
      </c>
      <c r="E1484" s="18">
        <v>44697.632638888892</v>
      </c>
      <c r="F1484" s="18">
        <v>44728</v>
      </c>
      <c r="G1484" s="19">
        <v>74580</v>
      </c>
      <c r="H1484" s="20"/>
      <c r="I1484" s="20"/>
      <c r="J1484" s="20">
        <v>0</v>
      </c>
      <c r="K1484" s="20">
        <v>0</v>
      </c>
      <c r="L1484" s="20"/>
      <c r="M1484" s="20"/>
      <c r="N1484" s="20">
        <v>0</v>
      </c>
      <c r="O1484" s="20">
        <v>74580</v>
      </c>
      <c r="P1484" s="16" t="s">
        <v>1524</v>
      </c>
      <c r="Q1484" s="19">
        <v>74580</v>
      </c>
      <c r="R1484" s="20"/>
      <c r="S1484" s="20">
        <v>74580</v>
      </c>
      <c r="T1484" s="20"/>
      <c r="U1484" s="16">
        <v>0</v>
      </c>
      <c r="V1484" s="20"/>
      <c r="W1484" s="20"/>
      <c r="X1484" s="20"/>
      <c r="Y1484" s="20"/>
      <c r="Z1484" s="20"/>
      <c r="AA1484" s="20"/>
      <c r="AB1484" s="20"/>
      <c r="AC1484" s="16"/>
      <c r="AD1484" s="20"/>
      <c r="AE1484" s="20"/>
      <c r="AF1484" s="20"/>
      <c r="AG1484" s="25">
        <v>0</v>
      </c>
      <c r="AH1484" s="16"/>
      <c r="AI1484" s="16"/>
      <c r="AJ1484" s="20"/>
      <c r="AK1484" s="20"/>
      <c r="AL1484" s="26">
        <v>0</v>
      </c>
    </row>
    <row r="1485" spans="1:38" x14ac:dyDescent="0.25">
      <c r="A1485" s="15">
        <v>1477</v>
      </c>
      <c r="B1485" s="16"/>
      <c r="C1485" s="17" t="s">
        <v>1210</v>
      </c>
      <c r="D1485" s="17">
        <v>68074</v>
      </c>
      <c r="E1485" s="18">
        <v>44698.501388888886</v>
      </c>
      <c r="F1485" s="18">
        <v>44728</v>
      </c>
      <c r="G1485" s="19">
        <v>569028</v>
      </c>
      <c r="H1485" s="20"/>
      <c r="I1485" s="20"/>
      <c r="J1485" s="20">
        <v>0</v>
      </c>
      <c r="K1485" s="20">
        <v>0</v>
      </c>
      <c r="L1485" s="20"/>
      <c r="M1485" s="20"/>
      <c r="N1485" s="20">
        <v>0</v>
      </c>
      <c r="O1485" s="20">
        <v>569028</v>
      </c>
      <c r="P1485" s="16" t="s">
        <v>1525</v>
      </c>
      <c r="Q1485" s="19">
        <v>569028</v>
      </c>
      <c r="R1485" s="20"/>
      <c r="S1485" s="20">
        <v>569028</v>
      </c>
      <c r="T1485" s="20"/>
      <c r="U1485" s="16">
        <v>0</v>
      </c>
      <c r="V1485" s="20"/>
      <c r="W1485" s="20"/>
      <c r="X1485" s="20"/>
      <c r="Y1485" s="20"/>
      <c r="Z1485" s="20"/>
      <c r="AA1485" s="20"/>
      <c r="AB1485" s="20"/>
      <c r="AC1485" s="16"/>
      <c r="AD1485" s="20"/>
      <c r="AE1485" s="20"/>
      <c r="AF1485" s="20"/>
      <c r="AG1485" s="25">
        <v>0</v>
      </c>
      <c r="AH1485" s="16"/>
      <c r="AI1485" s="16"/>
      <c r="AJ1485" s="20"/>
      <c r="AK1485" s="20"/>
      <c r="AL1485" s="26">
        <v>0</v>
      </c>
    </row>
    <row r="1486" spans="1:38" x14ac:dyDescent="0.25">
      <c r="A1486" s="15">
        <v>1478</v>
      </c>
      <c r="B1486" s="16"/>
      <c r="C1486" s="17" t="s">
        <v>1210</v>
      </c>
      <c r="D1486" s="17">
        <v>68086</v>
      </c>
      <c r="E1486" s="18">
        <v>44698.59375</v>
      </c>
      <c r="F1486" s="18">
        <v>44728</v>
      </c>
      <c r="G1486" s="19">
        <v>7100</v>
      </c>
      <c r="H1486" s="20"/>
      <c r="I1486" s="20"/>
      <c r="J1486" s="20">
        <v>0</v>
      </c>
      <c r="K1486" s="20">
        <v>0</v>
      </c>
      <c r="L1486" s="20"/>
      <c r="M1486" s="20"/>
      <c r="N1486" s="20">
        <v>0</v>
      </c>
      <c r="O1486" s="20">
        <v>7100</v>
      </c>
      <c r="P1486" s="16" t="s">
        <v>1526</v>
      </c>
      <c r="Q1486" s="19">
        <v>7100</v>
      </c>
      <c r="R1486" s="20"/>
      <c r="S1486" s="20"/>
      <c r="T1486" s="20"/>
      <c r="U1486" s="16">
        <v>0</v>
      </c>
      <c r="V1486" s="20"/>
      <c r="W1486" s="20"/>
      <c r="X1486" s="20"/>
      <c r="Y1486" s="20"/>
      <c r="Z1486" s="20"/>
      <c r="AA1486" s="20"/>
      <c r="AB1486" s="20"/>
      <c r="AC1486" s="16"/>
      <c r="AD1486" s="20"/>
      <c r="AE1486" s="20">
        <v>0</v>
      </c>
      <c r="AF1486" s="20"/>
      <c r="AG1486" s="25">
        <v>7100</v>
      </c>
      <c r="AH1486" s="16"/>
      <c r="AI1486" s="16"/>
      <c r="AJ1486" s="20">
        <v>7100</v>
      </c>
      <c r="AK1486" s="20"/>
      <c r="AL1486" s="26">
        <v>0</v>
      </c>
    </row>
    <row r="1487" spans="1:38" x14ac:dyDescent="0.25">
      <c r="A1487" s="15">
        <v>1479</v>
      </c>
      <c r="B1487" s="16"/>
      <c r="C1487" s="17" t="s">
        <v>1210</v>
      </c>
      <c r="D1487" s="17">
        <v>68098</v>
      </c>
      <c r="E1487" s="18">
        <v>44698.634027777778</v>
      </c>
      <c r="F1487" s="18">
        <v>44728</v>
      </c>
      <c r="G1487" s="19">
        <v>412647</v>
      </c>
      <c r="H1487" s="20"/>
      <c r="I1487" s="20"/>
      <c r="J1487" s="20">
        <v>0</v>
      </c>
      <c r="K1487" s="20">
        <v>0</v>
      </c>
      <c r="L1487" s="20"/>
      <c r="M1487" s="20"/>
      <c r="N1487" s="20">
        <v>0</v>
      </c>
      <c r="O1487" s="20">
        <v>412647</v>
      </c>
      <c r="P1487" s="16" t="s">
        <v>1527</v>
      </c>
      <c r="Q1487" s="19">
        <v>412647</v>
      </c>
      <c r="R1487" s="20"/>
      <c r="S1487" s="20">
        <v>412647</v>
      </c>
      <c r="T1487" s="20"/>
      <c r="U1487" s="16">
        <v>0</v>
      </c>
      <c r="V1487" s="20"/>
      <c r="W1487" s="20"/>
      <c r="X1487" s="20"/>
      <c r="Y1487" s="20"/>
      <c r="Z1487" s="20"/>
      <c r="AA1487" s="20"/>
      <c r="AB1487" s="20"/>
      <c r="AC1487" s="16"/>
      <c r="AD1487" s="20"/>
      <c r="AE1487" s="20"/>
      <c r="AF1487" s="20"/>
      <c r="AG1487" s="25">
        <v>0</v>
      </c>
      <c r="AH1487" s="16"/>
      <c r="AI1487" s="16"/>
      <c r="AJ1487" s="20"/>
      <c r="AK1487" s="20"/>
      <c r="AL1487" s="26">
        <v>0</v>
      </c>
    </row>
    <row r="1488" spans="1:38" x14ac:dyDescent="0.25">
      <c r="A1488" s="15">
        <v>1480</v>
      </c>
      <c r="B1488" s="16"/>
      <c r="C1488" s="17" t="s">
        <v>1210</v>
      </c>
      <c r="D1488" s="17">
        <v>68126</v>
      </c>
      <c r="E1488" s="18">
        <v>44698.760416666664</v>
      </c>
      <c r="F1488" s="18">
        <v>44728</v>
      </c>
      <c r="G1488" s="19">
        <v>118721</v>
      </c>
      <c r="H1488" s="20"/>
      <c r="I1488" s="20"/>
      <c r="J1488" s="20">
        <v>0</v>
      </c>
      <c r="K1488" s="20">
        <v>0</v>
      </c>
      <c r="L1488" s="20"/>
      <c r="M1488" s="20"/>
      <c r="N1488" s="20">
        <v>0</v>
      </c>
      <c r="O1488" s="20">
        <v>118721</v>
      </c>
      <c r="P1488" s="16" t="s">
        <v>1528</v>
      </c>
      <c r="Q1488" s="19">
        <v>118721</v>
      </c>
      <c r="R1488" s="20"/>
      <c r="S1488" s="20"/>
      <c r="T1488" s="20"/>
      <c r="U1488" s="16">
        <v>0</v>
      </c>
      <c r="V1488" s="20"/>
      <c r="W1488" s="20"/>
      <c r="X1488" s="20"/>
      <c r="Y1488" s="20"/>
      <c r="Z1488" s="20"/>
      <c r="AA1488" s="20"/>
      <c r="AB1488" s="20"/>
      <c r="AC1488" s="16"/>
      <c r="AD1488" s="20"/>
      <c r="AE1488" s="20">
        <v>19733</v>
      </c>
      <c r="AF1488" s="20"/>
      <c r="AG1488" s="25">
        <v>98988</v>
      </c>
      <c r="AH1488" s="16"/>
      <c r="AI1488" s="16"/>
      <c r="AJ1488" s="20">
        <v>98988</v>
      </c>
      <c r="AK1488" s="20"/>
      <c r="AL1488" s="26">
        <v>0</v>
      </c>
    </row>
    <row r="1489" spans="1:38" x14ac:dyDescent="0.25">
      <c r="A1489" s="15">
        <v>1481</v>
      </c>
      <c r="B1489" s="16"/>
      <c r="C1489" s="17" t="s">
        <v>1210</v>
      </c>
      <c r="D1489" s="17">
        <v>68134</v>
      </c>
      <c r="E1489" s="18">
        <v>44698.90625</v>
      </c>
      <c r="F1489" s="18">
        <v>44728</v>
      </c>
      <c r="G1489" s="19">
        <v>424950</v>
      </c>
      <c r="H1489" s="20"/>
      <c r="I1489" s="20"/>
      <c r="J1489" s="20">
        <v>0</v>
      </c>
      <c r="K1489" s="20">
        <v>0</v>
      </c>
      <c r="L1489" s="20"/>
      <c r="M1489" s="20"/>
      <c r="N1489" s="20">
        <v>0</v>
      </c>
      <c r="O1489" s="20">
        <v>424950</v>
      </c>
      <c r="P1489" s="16" t="s">
        <v>1529</v>
      </c>
      <c r="Q1489" s="19">
        <v>424950</v>
      </c>
      <c r="R1489" s="20"/>
      <c r="S1489" s="20">
        <v>424950</v>
      </c>
      <c r="T1489" s="20"/>
      <c r="U1489" s="16">
        <v>0</v>
      </c>
      <c r="V1489" s="20"/>
      <c r="W1489" s="20"/>
      <c r="X1489" s="20"/>
      <c r="Y1489" s="20"/>
      <c r="Z1489" s="20"/>
      <c r="AA1489" s="20"/>
      <c r="AB1489" s="20"/>
      <c r="AC1489" s="16"/>
      <c r="AD1489" s="20"/>
      <c r="AE1489" s="20"/>
      <c r="AF1489" s="20"/>
      <c r="AG1489" s="25">
        <v>0</v>
      </c>
      <c r="AH1489" s="16"/>
      <c r="AI1489" s="16"/>
      <c r="AJ1489" s="20"/>
      <c r="AK1489" s="20"/>
      <c r="AL1489" s="26">
        <v>0</v>
      </c>
    </row>
    <row r="1490" spans="1:38" x14ac:dyDescent="0.25">
      <c r="A1490" s="15">
        <v>1482</v>
      </c>
      <c r="B1490" s="16"/>
      <c r="C1490" s="17" t="s">
        <v>1210</v>
      </c>
      <c r="D1490" s="17">
        <v>68211</v>
      </c>
      <c r="E1490" s="18">
        <v>44699.472222222219</v>
      </c>
      <c r="F1490" s="18">
        <v>44728</v>
      </c>
      <c r="G1490" s="19">
        <v>7100</v>
      </c>
      <c r="H1490" s="20"/>
      <c r="I1490" s="20"/>
      <c r="J1490" s="20">
        <v>0</v>
      </c>
      <c r="K1490" s="20">
        <v>0</v>
      </c>
      <c r="L1490" s="20"/>
      <c r="M1490" s="20"/>
      <c r="N1490" s="20">
        <v>0</v>
      </c>
      <c r="O1490" s="20">
        <v>7100</v>
      </c>
      <c r="P1490" s="16" t="s">
        <v>1530</v>
      </c>
      <c r="Q1490" s="19">
        <v>7100</v>
      </c>
      <c r="R1490" s="20"/>
      <c r="S1490" s="20"/>
      <c r="T1490" s="20"/>
      <c r="U1490" s="16">
        <v>0</v>
      </c>
      <c r="V1490" s="20"/>
      <c r="W1490" s="20"/>
      <c r="X1490" s="20"/>
      <c r="Y1490" s="20"/>
      <c r="Z1490" s="20"/>
      <c r="AA1490" s="20"/>
      <c r="AB1490" s="20"/>
      <c r="AC1490" s="16"/>
      <c r="AD1490" s="20"/>
      <c r="AE1490" s="20">
        <v>0</v>
      </c>
      <c r="AF1490" s="20"/>
      <c r="AG1490" s="25">
        <v>7100</v>
      </c>
      <c r="AH1490" s="16"/>
      <c r="AI1490" s="16"/>
      <c r="AJ1490" s="20">
        <v>7100</v>
      </c>
      <c r="AK1490" s="20"/>
      <c r="AL1490" s="26">
        <v>0</v>
      </c>
    </row>
    <row r="1491" spans="1:38" x14ac:dyDescent="0.25">
      <c r="A1491" s="15">
        <v>1483</v>
      </c>
      <c r="B1491" s="16"/>
      <c r="C1491" s="17" t="s">
        <v>1210</v>
      </c>
      <c r="D1491" s="17">
        <v>68254</v>
      </c>
      <c r="E1491" s="18">
        <v>44699.693749999999</v>
      </c>
      <c r="F1491" s="18">
        <v>44728</v>
      </c>
      <c r="G1491" s="19">
        <v>65700</v>
      </c>
      <c r="H1491" s="20"/>
      <c r="I1491" s="20"/>
      <c r="J1491" s="20">
        <v>0</v>
      </c>
      <c r="K1491" s="20">
        <v>0</v>
      </c>
      <c r="L1491" s="20"/>
      <c r="M1491" s="20"/>
      <c r="N1491" s="20">
        <v>0</v>
      </c>
      <c r="O1491" s="20">
        <v>65700</v>
      </c>
      <c r="P1491" s="16" t="s">
        <v>1531</v>
      </c>
      <c r="Q1491" s="19">
        <v>65700</v>
      </c>
      <c r="R1491" s="20"/>
      <c r="S1491" s="20"/>
      <c r="T1491" s="20"/>
      <c r="U1491" s="16">
        <v>0</v>
      </c>
      <c r="V1491" s="20"/>
      <c r="W1491" s="20"/>
      <c r="X1491" s="20"/>
      <c r="Y1491" s="20"/>
      <c r="Z1491" s="20"/>
      <c r="AA1491" s="20"/>
      <c r="AB1491" s="20"/>
      <c r="AC1491" s="16"/>
      <c r="AD1491" s="20"/>
      <c r="AE1491" s="20">
        <v>19733</v>
      </c>
      <c r="AF1491" s="20"/>
      <c r="AG1491" s="25">
        <v>45967</v>
      </c>
      <c r="AH1491" s="16"/>
      <c r="AI1491" s="16"/>
      <c r="AJ1491" s="20">
        <v>45967</v>
      </c>
      <c r="AK1491" s="20"/>
      <c r="AL1491" s="26">
        <v>0</v>
      </c>
    </row>
    <row r="1492" spans="1:38" x14ac:dyDescent="0.25">
      <c r="A1492" s="15">
        <v>1484</v>
      </c>
      <c r="B1492" s="16"/>
      <c r="C1492" s="17" t="s">
        <v>1210</v>
      </c>
      <c r="D1492" s="17">
        <v>68256</v>
      </c>
      <c r="E1492" s="18">
        <v>44699.703472222223</v>
      </c>
      <c r="F1492" s="18">
        <v>44728</v>
      </c>
      <c r="G1492" s="19">
        <v>119486</v>
      </c>
      <c r="H1492" s="20"/>
      <c r="I1492" s="20"/>
      <c r="J1492" s="20">
        <v>0</v>
      </c>
      <c r="K1492" s="20">
        <v>0</v>
      </c>
      <c r="L1492" s="20"/>
      <c r="M1492" s="20"/>
      <c r="N1492" s="20">
        <v>0</v>
      </c>
      <c r="O1492" s="20">
        <v>119486</v>
      </c>
      <c r="P1492" s="16" t="s">
        <v>1532</v>
      </c>
      <c r="Q1492" s="19">
        <v>119486</v>
      </c>
      <c r="R1492" s="20"/>
      <c r="S1492" s="20">
        <v>119486</v>
      </c>
      <c r="T1492" s="20"/>
      <c r="U1492" s="16">
        <v>0</v>
      </c>
      <c r="V1492" s="20"/>
      <c r="W1492" s="20"/>
      <c r="X1492" s="20"/>
      <c r="Y1492" s="20"/>
      <c r="Z1492" s="20"/>
      <c r="AA1492" s="20"/>
      <c r="AB1492" s="20"/>
      <c r="AC1492" s="16"/>
      <c r="AD1492" s="20"/>
      <c r="AE1492" s="20"/>
      <c r="AF1492" s="20"/>
      <c r="AG1492" s="25">
        <v>0</v>
      </c>
      <c r="AH1492" s="16"/>
      <c r="AI1492" s="16"/>
      <c r="AJ1492" s="20"/>
      <c r="AK1492" s="20"/>
      <c r="AL1492" s="26">
        <v>0</v>
      </c>
    </row>
    <row r="1493" spans="1:38" x14ac:dyDescent="0.25">
      <c r="A1493" s="15">
        <v>1485</v>
      </c>
      <c r="B1493" s="16"/>
      <c r="C1493" s="17" t="s">
        <v>1210</v>
      </c>
      <c r="D1493" s="17">
        <v>68267</v>
      </c>
      <c r="E1493" s="18">
        <v>44699.790277777778</v>
      </c>
      <c r="F1493" s="18">
        <v>44728</v>
      </c>
      <c r="G1493" s="19">
        <v>747873</v>
      </c>
      <c r="H1493" s="20"/>
      <c r="I1493" s="20"/>
      <c r="J1493" s="20">
        <v>0</v>
      </c>
      <c r="K1493" s="20">
        <v>0</v>
      </c>
      <c r="L1493" s="20"/>
      <c r="M1493" s="20"/>
      <c r="N1493" s="20">
        <v>0</v>
      </c>
      <c r="O1493" s="20">
        <v>747873</v>
      </c>
      <c r="P1493" s="16" t="s">
        <v>1533</v>
      </c>
      <c r="Q1493" s="19">
        <v>747873</v>
      </c>
      <c r="R1493" s="20"/>
      <c r="S1493" s="20">
        <v>747873</v>
      </c>
      <c r="T1493" s="20"/>
      <c r="U1493" s="16">
        <v>0</v>
      </c>
      <c r="V1493" s="20"/>
      <c r="W1493" s="20"/>
      <c r="X1493" s="20"/>
      <c r="Y1493" s="20"/>
      <c r="Z1493" s="20"/>
      <c r="AA1493" s="20"/>
      <c r="AB1493" s="20"/>
      <c r="AC1493" s="16"/>
      <c r="AD1493" s="20"/>
      <c r="AE1493" s="20"/>
      <c r="AF1493" s="20"/>
      <c r="AG1493" s="25">
        <v>0</v>
      </c>
      <c r="AH1493" s="16"/>
      <c r="AI1493" s="16"/>
      <c r="AJ1493" s="20"/>
      <c r="AK1493" s="20"/>
      <c r="AL1493" s="26">
        <v>0</v>
      </c>
    </row>
    <row r="1494" spans="1:38" x14ac:dyDescent="0.25">
      <c r="A1494" s="15">
        <v>1486</v>
      </c>
      <c r="B1494" s="16"/>
      <c r="C1494" s="17" t="s">
        <v>1210</v>
      </c>
      <c r="D1494" s="17">
        <v>68287</v>
      </c>
      <c r="E1494" s="18">
        <v>44700.025694444441</v>
      </c>
      <c r="F1494" s="18">
        <v>44728</v>
      </c>
      <c r="G1494" s="19">
        <v>142100</v>
      </c>
      <c r="H1494" s="20"/>
      <c r="I1494" s="20"/>
      <c r="J1494" s="20">
        <v>0</v>
      </c>
      <c r="K1494" s="20">
        <v>0</v>
      </c>
      <c r="L1494" s="20"/>
      <c r="M1494" s="20"/>
      <c r="N1494" s="20">
        <v>0</v>
      </c>
      <c r="O1494" s="20">
        <v>142100</v>
      </c>
      <c r="P1494" s="16" t="s">
        <v>1534</v>
      </c>
      <c r="Q1494" s="19">
        <v>142100</v>
      </c>
      <c r="R1494" s="20"/>
      <c r="S1494" s="20">
        <v>142100</v>
      </c>
      <c r="T1494" s="20"/>
      <c r="U1494" s="16">
        <v>0</v>
      </c>
      <c r="V1494" s="20"/>
      <c r="W1494" s="20"/>
      <c r="X1494" s="20"/>
      <c r="Y1494" s="20"/>
      <c r="Z1494" s="20"/>
      <c r="AA1494" s="20"/>
      <c r="AB1494" s="20"/>
      <c r="AC1494" s="16"/>
      <c r="AD1494" s="20"/>
      <c r="AE1494" s="20"/>
      <c r="AF1494" s="20"/>
      <c r="AG1494" s="25">
        <v>0</v>
      </c>
      <c r="AH1494" s="16"/>
      <c r="AI1494" s="16"/>
      <c r="AJ1494" s="20"/>
      <c r="AK1494" s="20"/>
      <c r="AL1494" s="26">
        <v>0</v>
      </c>
    </row>
    <row r="1495" spans="1:38" x14ac:dyDescent="0.25">
      <c r="A1495" s="15">
        <v>1487</v>
      </c>
      <c r="B1495" s="16"/>
      <c r="C1495" s="17" t="s">
        <v>1210</v>
      </c>
      <c r="D1495" s="17">
        <v>68289</v>
      </c>
      <c r="E1495" s="18">
        <v>44700.059027777781</v>
      </c>
      <c r="F1495" s="18">
        <v>44728</v>
      </c>
      <c r="G1495" s="19">
        <v>113820</v>
      </c>
      <c r="H1495" s="20"/>
      <c r="I1495" s="20"/>
      <c r="J1495" s="20">
        <v>0</v>
      </c>
      <c r="K1495" s="20">
        <v>0</v>
      </c>
      <c r="L1495" s="20"/>
      <c r="M1495" s="20"/>
      <c r="N1495" s="20">
        <v>0</v>
      </c>
      <c r="O1495" s="20">
        <v>113820</v>
      </c>
      <c r="P1495" s="16" t="s">
        <v>1535</v>
      </c>
      <c r="Q1495" s="19">
        <v>113820</v>
      </c>
      <c r="R1495" s="20"/>
      <c r="S1495" s="20">
        <v>113820</v>
      </c>
      <c r="T1495" s="20"/>
      <c r="U1495" s="16">
        <v>0</v>
      </c>
      <c r="V1495" s="20"/>
      <c r="W1495" s="20"/>
      <c r="X1495" s="20"/>
      <c r="Y1495" s="20"/>
      <c r="Z1495" s="20"/>
      <c r="AA1495" s="20"/>
      <c r="AB1495" s="20"/>
      <c r="AC1495" s="16"/>
      <c r="AD1495" s="20"/>
      <c r="AE1495" s="20"/>
      <c r="AF1495" s="20"/>
      <c r="AG1495" s="25">
        <v>0</v>
      </c>
      <c r="AH1495" s="16"/>
      <c r="AI1495" s="16"/>
      <c r="AJ1495" s="20"/>
      <c r="AK1495" s="20"/>
      <c r="AL1495" s="26">
        <v>0</v>
      </c>
    </row>
    <row r="1496" spans="1:38" x14ac:dyDescent="0.25">
      <c r="A1496" s="15">
        <v>1488</v>
      </c>
      <c r="B1496" s="16"/>
      <c r="C1496" s="17" t="s">
        <v>1210</v>
      </c>
      <c r="D1496" s="17">
        <v>68317</v>
      </c>
      <c r="E1496" s="18">
        <v>44700.365277777775</v>
      </c>
      <c r="F1496" s="18">
        <v>44728</v>
      </c>
      <c r="G1496" s="19">
        <v>8461015</v>
      </c>
      <c r="H1496" s="20"/>
      <c r="I1496" s="20"/>
      <c r="J1496" s="20">
        <v>0</v>
      </c>
      <c r="K1496" s="20">
        <v>0</v>
      </c>
      <c r="L1496" s="20"/>
      <c r="M1496" s="20"/>
      <c r="N1496" s="20">
        <v>0</v>
      </c>
      <c r="O1496" s="20">
        <v>8461015</v>
      </c>
      <c r="P1496" s="16" t="s">
        <v>1536</v>
      </c>
      <c r="Q1496" s="19">
        <v>8461015</v>
      </c>
      <c r="R1496" s="20"/>
      <c r="S1496" s="20">
        <v>8461015</v>
      </c>
      <c r="T1496" s="20"/>
      <c r="U1496" s="16">
        <v>0</v>
      </c>
      <c r="V1496" s="20"/>
      <c r="W1496" s="20"/>
      <c r="X1496" s="20"/>
      <c r="Y1496" s="20"/>
      <c r="Z1496" s="20"/>
      <c r="AA1496" s="20"/>
      <c r="AB1496" s="20"/>
      <c r="AC1496" s="16"/>
      <c r="AD1496" s="20"/>
      <c r="AE1496" s="20"/>
      <c r="AF1496" s="20"/>
      <c r="AG1496" s="25">
        <v>0</v>
      </c>
      <c r="AH1496" s="16"/>
      <c r="AI1496" s="16"/>
      <c r="AJ1496" s="20"/>
      <c r="AK1496" s="20"/>
      <c r="AL1496" s="26">
        <v>0</v>
      </c>
    </row>
    <row r="1497" spans="1:38" x14ac:dyDescent="0.25">
      <c r="A1497" s="15">
        <v>1489</v>
      </c>
      <c r="B1497" s="16"/>
      <c r="C1497" s="17" t="s">
        <v>1210</v>
      </c>
      <c r="D1497" s="17">
        <v>68365</v>
      </c>
      <c r="E1497" s="18">
        <v>44700.577777777777</v>
      </c>
      <c r="F1497" s="18">
        <v>44728</v>
      </c>
      <c r="G1497" s="19">
        <v>165100</v>
      </c>
      <c r="H1497" s="20"/>
      <c r="I1497" s="20"/>
      <c r="J1497" s="20">
        <v>0</v>
      </c>
      <c r="K1497" s="20">
        <v>0</v>
      </c>
      <c r="L1497" s="20"/>
      <c r="M1497" s="20"/>
      <c r="N1497" s="20">
        <v>0</v>
      </c>
      <c r="O1497" s="20">
        <v>165100</v>
      </c>
      <c r="P1497" s="16" t="s">
        <v>1537</v>
      </c>
      <c r="Q1497" s="19">
        <v>165100</v>
      </c>
      <c r="R1497" s="20"/>
      <c r="S1497" s="20">
        <v>165100</v>
      </c>
      <c r="T1497" s="20"/>
      <c r="U1497" s="16">
        <v>0</v>
      </c>
      <c r="V1497" s="20"/>
      <c r="W1497" s="20"/>
      <c r="X1497" s="20"/>
      <c r="Y1497" s="20"/>
      <c r="Z1497" s="20"/>
      <c r="AA1497" s="20"/>
      <c r="AB1497" s="20"/>
      <c r="AC1497" s="16"/>
      <c r="AD1497" s="20"/>
      <c r="AE1497" s="20"/>
      <c r="AF1497" s="20"/>
      <c r="AG1497" s="25">
        <v>0</v>
      </c>
      <c r="AH1497" s="16"/>
      <c r="AI1497" s="16"/>
      <c r="AJ1497" s="20"/>
      <c r="AK1497" s="20"/>
      <c r="AL1497" s="26">
        <v>0</v>
      </c>
    </row>
    <row r="1498" spans="1:38" x14ac:dyDescent="0.25">
      <c r="A1498" s="15">
        <v>1490</v>
      </c>
      <c r="B1498" s="16"/>
      <c r="C1498" s="17" t="s">
        <v>1210</v>
      </c>
      <c r="D1498" s="17">
        <v>68411</v>
      </c>
      <c r="E1498" s="18">
        <v>44701.035416666666</v>
      </c>
      <c r="F1498" s="18">
        <v>44728</v>
      </c>
      <c r="G1498" s="19">
        <v>119659</v>
      </c>
      <c r="H1498" s="20"/>
      <c r="I1498" s="20"/>
      <c r="J1498" s="20">
        <v>0</v>
      </c>
      <c r="K1498" s="20">
        <v>0</v>
      </c>
      <c r="L1498" s="20"/>
      <c r="M1498" s="20"/>
      <c r="N1498" s="20">
        <v>0</v>
      </c>
      <c r="O1498" s="20">
        <v>119659</v>
      </c>
      <c r="P1498" s="16" t="s">
        <v>1538</v>
      </c>
      <c r="Q1498" s="19">
        <v>119659</v>
      </c>
      <c r="R1498" s="20"/>
      <c r="S1498" s="20">
        <v>119659</v>
      </c>
      <c r="T1498" s="20"/>
      <c r="U1498" s="16">
        <v>0</v>
      </c>
      <c r="V1498" s="20"/>
      <c r="W1498" s="20"/>
      <c r="X1498" s="20"/>
      <c r="Y1498" s="20"/>
      <c r="Z1498" s="20"/>
      <c r="AA1498" s="20"/>
      <c r="AB1498" s="20"/>
      <c r="AC1498" s="16"/>
      <c r="AD1498" s="20"/>
      <c r="AE1498" s="20"/>
      <c r="AF1498" s="20"/>
      <c r="AG1498" s="25">
        <v>0</v>
      </c>
      <c r="AH1498" s="16"/>
      <c r="AI1498" s="16"/>
      <c r="AJ1498" s="20"/>
      <c r="AK1498" s="20"/>
      <c r="AL1498" s="26">
        <v>0</v>
      </c>
    </row>
    <row r="1499" spans="1:38" x14ac:dyDescent="0.25">
      <c r="A1499" s="15">
        <v>1491</v>
      </c>
      <c r="B1499" s="16"/>
      <c r="C1499" s="17" t="s">
        <v>1210</v>
      </c>
      <c r="D1499" s="17">
        <v>68500</v>
      </c>
      <c r="E1499" s="18">
        <v>44701.711805555555</v>
      </c>
      <c r="F1499" s="18">
        <v>44728</v>
      </c>
      <c r="G1499" s="19">
        <v>121810</v>
      </c>
      <c r="H1499" s="20"/>
      <c r="I1499" s="20"/>
      <c r="J1499" s="20">
        <v>0</v>
      </c>
      <c r="K1499" s="20">
        <v>0</v>
      </c>
      <c r="L1499" s="20"/>
      <c r="M1499" s="20"/>
      <c r="N1499" s="20">
        <v>0</v>
      </c>
      <c r="O1499" s="20">
        <v>121810</v>
      </c>
      <c r="P1499" s="16" t="s">
        <v>1539</v>
      </c>
      <c r="Q1499" s="19">
        <v>121810</v>
      </c>
      <c r="R1499" s="20"/>
      <c r="S1499" s="20">
        <v>121810</v>
      </c>
      <c r="T1499" s="20"/>
      <c r="U1499" s="16">
        <v>0</v>
      </c>
      <c r="V1499" s="20"/>
      <c r="W1499" s="20"/>
      <c r="X1499" s="20"/>
      <c r="Y1499" s="20"/>
      <c r="Z1499" s="20"/>
      <c r="AA1499" s="20"/>
      <c r="AB1499" s="20"/>
      <c r="AC1499" s="16"/>
      <c r="AD1499" s="20"/>
      <c r="AE1499" s="20"/>
      <c r="AF1499" s="20"/>
      <c r="AG1499" s="25">
        <v>0</v>
      </c>
      <c r="AH1499" s="16"/>
      <c r="AI1499" s="16"/>
      <c r="AJ1499" s="20"/>
      <c r="AK1499" s="20"/>
      <c r="AL1499" s="26">
        <v>0</v>
      </c>
    </row>
    <row r="1500" spans="1:38" x14ac:dyDescent="0.25">
      <c r="A1500" s="15">
        <v>1492</v>
      </c>
      <c r="B1500" s="16"/>
      <c r="C1500" s="17" t="s">
        <v>1210</v>
      </c>
      <c r="D1500" s="17">
        <v>68501</v>
      </c>
      <c r="E1500" s="18">
        <v>44701.712500000001</v>
      </c>
      <c r="F1500" s="18">
        <v>44728</v>
      </c>
      <c r="G1500" s="19">
        <v>697615</v>
      </c>
      <c r="H1500" s="20"/>
      <c r="I1500" s="20"/>
      <c r="J1500" s="20">
        <v>0</v>
      </c>
      <c r="K1500" s="20">
        <v>0</v>
      </c>
      <c r="L1500" s="20"/>
      <c r="M1500" s="20"/>
      <c r="N1500" s="20">
        <v>0</v>
      </c>
      <c r="O1500" s="20">
        <v>697615</v>
      </c>
      <c r="P1500" s="16" t="s">
        <v>1540</v>
      </c>
      <c r="Q1500" s="19">
        <v>697615</v>
      </c>
      <c r="R1500" s="20"/>
      <c r="S1500" s="20">
        <v>697615</v>
      </c>
      <c r="T1500" s="20"/>
      <c r="U1500" s="16">
        <v>0</v>
      </c>
      <c r="V1500" s="20"/>
      <c r="W1500" s="20"/>
      <c r="X1500" s="20"/>
      <c r="Y1500" s="20"/>
      <c r="Z1500" s="20"/>
      <c r="AA1500" s="20"/>
      <c r="AB1500" s="20"/>
      <c r="AC1500" s="16"/>
      <c r="AD1500" s="20"/>
      <c r="AE1500" s="20"/>
      <c r="AF1500" s="20"/>
      <c r="AG1500" s="25">
        <v>0</v>
      </c>
      <c r="AH1500" s="16"/>
      <c r="AI1500" s="16"/>
      <c r="AJ1500" s="20"/>
      <c r="AK1500" s="20"/>
      <c r="AL1500" s="26">
        <v>0</v>
      </c>
    </row>
    <row r="1501" spans="1:38" x14ac:dyDescent="0.25">
      <c r="A1501" s="15">
        <v>1493</v>
      </c>
      <c r="B1501" s="16"/>
      <c r="C1501" s="17" t="s">
        <v>1210</v>
      </c>
      <c r="D1501" s="17">
        <v>68512</v>
      </c>
      <c r="E1501" s="18">
        <v>44701.87222222222</v>
      </c>
      <c r="F1501" s="18">
        <v>44728</v>
      </c>
      <c r="G1501" s="19">
        <v>168995</v>
      </c>
      <c r="H1501" s="20"/>
      <c r="I1501" s="20"/>
      <c r="J1501" s="20">
        <v>0</v>
      </c>
      <c r="K1501" s="20">
        <v>0</v>
      </c>
      <c r="L1501" s="20"/>
      <c r="M1501" s="20"/>
      <c r="N1501" s="20">
        <v>0</v>
      </c>
      <c r="O1501" s="20">
        <v>168995</v>
      </c>
      <c r="P1501" s="16" t="s">
        <v>1541</v>
      </c>
      <c r="Q1501" s="19">
        <v>168995</v>
      </c>
      <c r="R1501" s="20"/>
      <c r="S1501" s="20"/>
      <c r="T1501" s="20"/>
      <c r="U1501" s="16">
        <v>0</v>
      </c>
      <c r="V1501" s="20"/>
      <c r="W1501" s="20"/>
      <c r="X1501" s="20"/>
      <c r="Y1501" s="20"/>
      <c r="Z1501" s="20"/>
      <c r="AA1501" s="20"/>
      <c r="AB1501" s="20"/>
      <c r="AC1501" s="16"/>
      <c r="AD1501" s="20"/>
      <c r="AE1501" s="20">
        <v>41799</v>
      </c>
      <c r="AF1501" s="20"/>
      <c r="AG1501" s="25">
        <v>127196</v>
      </c>
      <c r="AH1501" s="16"/>
      <c r="AI1501" s="16"/>
      <c r="AJ1501" s="20">
        <v>127196</v>
      </c>
      <c r="AK1501" s="20"/>
      <c r="AL1501" s="26">
        <v>0</v>
      </c>
    </row>
    <row r="1502" spans="1:38" x14ac:dyDescent="0.25">
      <c r="A1502" s="15">
        <v>1494</v>
      </c>
      <c r="B1502" s="16"/>
      <c r="C1502" s="17" t="s">
        <v>1210</v>
      </c>
      <c r="D1502" s="17">
        <v>68523</v>
      </c>
      <c r="E1502" s="18">
        <v>44701.954861111109</v>
      </c>
      <c r="F1502" s="18">
        <v>44728</v>
      </c>
      <c r="G1502" s="19">
        <v>208288</v>
      </c>
      <c r="H1502" s="20"/>
      <c r="I1502" s="20"/>
      <c r="J1502" s="20">
        <v>0</v>
      </c>
      <c r="K1502" s="20">
        <v>0</v>
      </c>
      <c r="L1502" s="20"/>
      <c r="M1502" s="20"/>
      <c r="N1502" s="20">
        <v>0</v>
      </c>
      <c r="O1502" s="20">
        <v>208288</v>
      </c>
      <c r="P1502" s="16" t="s">
        <v>1542</v>
      </c>
      <c r="Q1502" s="19">
        <v>208288</v>
      </c>
      <c r="R1502" s="20"/>
      <c r="S1502" s="20"/>
      <c r="T1502" s="20"/>
      <c r="U1502" s="16">
        <v>0</v>
      </c>
      <c r="V1502" s="20"/>
      <c r="W1502" s="20"/>
      <c r="X1502" s="20"/>
      <c r="Y1502" s="20"/>
      <c r="Z1502" s="20"/>
      <c r="AA1502" s="20"/>
      <c r="AB1502" s="20"/>
      <c r="AC1502" s="16"/>
      <c r="AD1502" s="20"/>
      <c r="AE1502" s="20">
        <v>42699</v>
      </c>
      <c r="AF1502" s="20"/>
      <c r="AG1502" s="25">
        <v>165589</v>
      </c>
      <c r="AH1502" s="16"/>
      <c r="AI1502" s="16"/>
      <c r="AJ1502" s="20">
        <v>165589</v>
      </c>
      <c r="AK1502" s="20"/>
      <c r="AL1502" s="26">
        <v>0</v>
      </c>
    </row>
    <row r="1503" spans="1:38" x14ac:dyDescent="0.25">
      <c r="A1503" s="15">
        <v>1495</v>
      </c>
      <c r="B1503" s="16"/>
      <c r="C1503" s="17" t="s">
        <v>1210</v>
      </c>
      <c r="D1503" s="17">
        <v>68526</v>
      </c>
      <c r="E1503" s="18">
        <v>44701.96875</v>
      </c>
      <c r="F1503" s="18">
        <v>44728</v>
      </c>
      <c r="G1503" s="19">
        <v>65700</v>
      </c>
      <c r="H1503" s="20"/>
      <c r="I1503" s="20"/>
      <c r="J1503" s="20">
        <v>0</v>
      </c>
      <c r="K1503" s="20">
        <v>0</v>
      </c>
      <c r="L1503" s="20"/>
      <c r="M1503" s="20"/>
      <c r="N1503" s="20">
        <v>0</v>
      </c>
      <c r="O1503" s="20">
        <v>65700</v>
      </c>
      <c r="P1503" s="16" t="s">
        <v>1543</v>
      </c>
      <c r="Q1503" s="19">
        <v>65700</v>
      </c>
      <c r="R1503" s="20"/>
      <c r="S1503" s="20">
        <v>65700</v>
      </c>
      <c r="T1503" s="20"/>
      <c r="U1503" s="16">
        <v>0</v>
      </c>
      <c r="V1503" s="20"/>
      <c r="W1503" s="20"/>
      <c r="X1503" s="20"/>
      <c r="Y1503" s="20"/>
      <c r="Z1503" s="20"/>
      <c r="AA1503" s="20"/>
      <c r="AB1503" s="20"/>
      <c r="AC1503" s="16"/>
      <c r="AD1503" s="20"/>
      <c r="AE1503" s="20"/>
      <c r="AF1503" s="20"/>
      <c r="AG1503" s="25">
        <v>0</v>
      </c>
      <c r="AH1503" s="16"/>
      <c r="AI1503" s="16"/>
      <c r="AJ1503" s="20"/>
      <c r="AK1503" s="20"/>
      <c r="AL1503" s="26">
        <v>0</v>
      </c>
    </row>
    <row r="1504" spans="1:38" x14ac:dyDescent="0.25">
      <c r="A1504" s="15">
        <v>1496</v>
      </c>
      <c r="B1504" s="16"/>
      <c r="C1504" s="17" t="s">
        <v>1210</v>
      </c>
      <c r="D1504" s="17">
        <v>68617</v>
      </c>
      <c r="E1504" s="18">
        <v>44702.844444444447</v>
      </c>
      <c r="F1504" s="18">
        <v>44728</v>
      </c>
      <c r="G1504" s="19">
        <v>1215382</v>
      </c>
      <c r="H1504" s="20"/>
      <c r="I1504" s="20"/>
      <c r="J1504" s="20">
        <v>0</v>
      </c>
      <c r="K1504" s="20">
        <v>0</v>
      </c>
      <c r="L1504" s="20"/>
      <c r="M1504" s="20"/>
      <c r="N1504" s="20">
        <v>0</v>
      </c>
      <c r="O1504" s="20">
        <v>1215382</v>
      </c>
      <c r="P1504" s="16" t="s">
        <v>1544</v>
      </c>
      <c r="Q1504" s="19">
        <v>1215382</v>
      </c>
      <c r="R1504" s="20"/>
      <c r="S1504" s="20">
        <v>1215382</v>
      </c>
      <c r="T1504" s="20"/>
      <c r="U1504" s="16">
        <v>0</v>
      </c>
      <c r="V1504" s="20"/>
      <c r="W1504" s="20"/>
      <c r="X1504" s="20"/>
      <c r="Y1504" s="20"/>
      <c r="Z1504" s="20"/>
      <c r="AA1504" s="20"/>
      <c r="AB1504" s="20"/>
      <c r="AC1504" s="16"/>
      <c r="AD1504" s="20"/>
      <c r="AE1504" s="20"/>
      <c r="AF1504" s="20"/>
      <c r="AG1504" s="25">
        <v>0</v>
      </c>
      <c r="AH1504" s="16"/>
      <c r="AI1504" s="16"/>
      <c r="AJ1504" s="20"/>
      <c r="AK1504" s="20"/>
      <c r="AL1504" s="26">
        <v>0</v>
      </c>
    </row>
    <row r="1505" spans="1:38" x14ac:dyDescent="0.25">
      <c r="A1505" s="15">
        <v>1497</v>
      </c>
      <c r="B1505" s="16"/>
      <c r="C1505" s="17" t="s">
        <v>1210</v>
      </c>
      <c r="D1505" s="17">
        <v>68621</v>
      </c>
      <c r="E1505" s="18">
        <v>44702.901388888888</v>
      </c>
      <c r="F1505" s="18">
        <v>44728</v>
      </c>
      <c r="G1505" s="19">
        <v>120700</v>
      </c>
      <c r="H1505" s="20"/>
      <c r="I1505" s="20"/>
      <c r="J1505" s="20">
        <v>0</v>
      </c>
      <c r="K1505" s="20">
        <v>0</v>
      </c>
      <c r="L1505" s="20"/>
      <c r="M1505" s="20"/>
      <c r="N1505" s="20">
        <v>0</v>
      </c>
      <c r="O1505" s="20">
        <v>120700</v>
      </c>
      <c r="P1505" s="16" t="s">
        <v>1545</v>
      </c>
      <c r="Q1505" s="19">
        <v>120700</v>
      </c>
      <c r="R1505" s="20"/>
      <c r="S1505" s="20">
        <v>120700</v>
      </c>
      <c r="T1505" s="20"/>
      <c r="U1505" s="16">
        <v>0</v>
      </c>
      <c r="V1505" s="20"/>
      <c r="W1505" s="20"/>
      <c r="X1505" s="20"/>
      <c r="Y1505" s="20"/>
      <c r="Z1505" s="20"/>
      <c r="AA1505" s="20"/>
      <c r="AB1505" s="20"/>
      <c r="AC1505" s="16"/>
      <c r="AD1505" s="20"/>
      <c r="AE1505" s="20"/>
      <c r="AF1505" s="20"/>
      <c r="AG1505" s="25">
        <v>0</v>
      </c>
      <c r="AH1505" s="16"/>
      <c r="AI1505" s="16"/>
      <c r="AJ1505" s="20"/>
      <c r="AK1505" s="20"/>
      <c r="AL1505" s="26">
        <v>0</v>
      </c>
    </row>
    <row r="1506" spans="1:38" x14ac:dyDescent="0.25">
      <c r="A1506" s="15">
        <v>1498</v>
      </c>
      <c r="B1506" s="16"/>
      <c r="C1506" s="17" t="s">
        <v>1210</v>
      </c>
      <c r="D1506" s="17">
        <v>68707</v>
      </c>
      <c r="E1506" s="18">
        <v>44704.6</v>
      </c>
      <c r="F1506" s="18">
        <v>44728</v>
      </c>
      <c r="G1506" s="19">
        <v>7100</v>
      </c>
      <c r="H1506" s="20"/>
      <c r="I1506" s="20"/>
      <c r="J1506" s="20">
        <v>0</v>
      </c>
      <c r="K1506" s="20">
        <v>0</v>
      </c>
      <c r="L1506" s="20"/>
      <c r="M1506" s="20"/>
      <c r="N1506" s="20">
        <v>0</v>
      </c>
      <c r="O1506" s="20">
        <v>7100</v>
      </c>
      <c r="P1506" s="16" t="s">
        <v>1546</v>
      </c>
      <c r="Q1506" s="19">
        <v>7100</v>
      </c>
      <c r="R1506" s="20"/>
      <c r="S1506" s="20"/>
      <c r="T1506" s="20"/>
      <c r="U1506" s="16">
        <v>0</v>
      </c>
      <c r="V1506" s="20"/>
      <c r="W1506" s="20"/>
      <c r="X1506" s="20"/>
      <c r="Y1506" s="20"/>
      <c r="Z1506" s="20"/>
      <c r="AA1506" s="20"/>
      <c r="AB1506" s="20"/>
      <c r="AC1506" s="16"/>
      <c r="AD1506" s="20"/>
      <c r="AE1506" s="20">
        <v>0</v>
      </c>
      <c r="AF1506" s="20"/>
      <c r="AG1506" s="25">
        <v>7100</v>
      </c>
      <c r="AH1506" s="16"/>
      <c r="AI1506" s="16"/>
      <c r="AJ1506" s="20">
        <v>7100</v>
      </c>
      <c r="AK1506" s="20"/>
      <c r="AL1506" s="26">
        <v>0</v>
      </c>
    </row>
    <row r="1507" spans="1:38" x14ac:dyDescent="0.25">
      <c r="A1507" s="15">
        <v>1499</v>
      </c>
      <c r="B1507" s="16"/>
      <c r="C1507" s="17" t="s">
        <v>1210</v>
      </c>
      <c r="D1507" s="17">
        <v>68733</v>
      </c>
      <c r="E1507" s="18">
        <v>44704.65625</v>
      </c>
      <c r="F1507" s="18">
        <v>44728</v>
      </c>
      <c r="G1507" s="19">
        <v>121270</v>
      </c>
      <c r="H1507" s="20"/>
      <c r="I1507" s="20"/>
      <c r="J1507" s="20">
        <v>0</v>
      </c>
      <c r="K1507" s="20">
        <v>0</v>
      </c>
      <c r="L1507" s="20"/>
      <c r="M1507" s="20"/>
      <c r="N1507" s="20">
        <v>0</v>
      </c>
      <c r="O1507" s="20">
        <v>121270</v>
      </c>
      <c r="P1507" s="16" t="s">
        <v>1547</v>
      </c>
      <c r="Q1507" s="19">
        <v>121270</v>
      </c>
      <c r="R1507" s="20"/>
      <c r="S1507" s="20">
        <v>121270</v>
      </c>
      <c r="T1507" s="20"/>
      <c r="U1507" s="16">
        <v>0</v>
      </c>
      <c r="V1507" s="20"/>
      <c r="W1507" s="20"/>
      <c r="X1507" s="20"/>
      <c r="Y1507" s="20"/>
      <c r="Z1507" s="20"/>
      <c r="AA1507" s="20"/>
      <c r="AB1507" s="20"/>
      <c r="AC1507" s="16"/>
      <c r="AD1507" s="20"/>
      <c r="AE1507" s="20"/>
      <c r="AF1507" s="20"/>
      <c r="AG1507" s="25">
        <v>0</v>
      </c>
      <c r="AH1507" s="16"/>
      <c r="AI1507" s="16"/>
      <c r="AJ1507" s="20"/>
      <c r="AK1507" s="20"/>
      <c r="AL1507" s="26">
        <v>0</v>
      </c>
    </row>
    <row r="1508" spans="1:38" x14ac:dyDescent="0.25">
      <c r="A1508" s="15">
        <v>1500</v>
      </c>
      <c r="B1508" s="16"/>
      <c r="C1508" s="17" t="s">
        <v>1210</v>
      </c>
      <c r="D1508" s="17">
        <v>68746</v>
      </c>
      <c r="E1508" s="18">
        <v>44704.741666666669</v>
      </c>
      <c r="F1508" s="18">
        <v>44728</v>
      </c>
      <c r="G1508" s="19">
        <v>113700</v>
      </c>
      <c r="H1508" s="20"/>
      <c r="I1508" s="20"/>
      <c r="J1508" s="20">
        <v>0</v>
      </c>
      <c r="K1508" s="20">
        <v>0</v>
      </c>
      <c r="L1508" s="20"/>
      <c r="M1508" s="20"/>
      <c r="N1508" s="20">
        <v>0</v>
      </c>
      <c r="O1508" s="20">
        <v>113700</v>
      </c>
      <c r="P1508" s="16" t="s">
        <v>1548</v>
      </c>
      <c r="Q1508" s="19">
        <v>113700</v>
      </c>
      <c r="R1508" s="20"/>
      <c r="S1508" s="20">
        <v>113700</v>
      </c>
      <c r="T1508" s="20"/>
      <c r="U1508" s="16">
        <v>0</v>
      </c>
      <c r="V1508" s="20"/>
      <c r="W1508" s="20"/>
      <c r="X1508" s="20"/>
      <c r="Y1508" s="20"/>
      <c r="Z1508" s="20"/>
      <c r="AA1508" s="20"/>
      <c r="AB1508" s="20"/>
      <c r="AC1508" s="16"/>
      <c r="AD1508" s="20"/>
      <c r="AE1508" s="20"/>
      <c r="AF1508" s="20"/>
      <c r="AG1508" s="25">
        <v>0</v>
      </c>
      <c r="AH1508" s="16"/>
      <c r="AI1508" s="16"/>
      <c r="AJ1508" s="20"/>
      <c r="AK1508" s="20"/>
      <c r="AL1508" s="26">
        <v>0</v>
      </c>
    </row>
    <row r="1509" spans="1:38" x14ac:dyDescent="0.25">
      <c r="A1509" s="15">
        <v>1501</v>
      </c>
      <c r="B1509" s="16"/>
      <c r="C1509" s="17" t="s">
        <v>1210</v>
      </c>
      <c r="D1509" s="17">
        <v>68802</v>
      </c>
      <c r="E1509" s="18">
        <v>44705.431944444441</v>
      </c>
      <c r="F1509" s="18">
        <v>44728</v>
      </c>
      <c r="G1509" s="19">
        <v>106415</v>
      </c>
      <c r="H1509" s="20"/>
      <c r="I1509" s="20"/>
      <c r="J1509" s="20">
        <v>0</v>
      </c>
      <c r="K1509" s="20">
        <v>0</v>
      </c>
      <c r="L1509" s="20"/>
      <c r="M1509" s="20"/>
      <c r="N1509" s="20">
        <v>0</v>
      </c>
      <c r="O1509" s="20">
        <v>106415</v>
      </c>
      <c r="P1509" s="16" t="s">
        <v>1549</v>
      </c>
      <c r="Q1509" s="19">
        <v>106415</v>
      </c>
      <c r="R1509" s="20"/>
      <c r="S1509" s="20">
        <v>106415</v>
      </c>
      <c r="T1509" s="20"/>
      <c r="U1509" s="16">
        <v>0</v>
      </c>
      <c r="V1509" s="20"/>
      <c r="W1509" s="20"/>
      <c r="X1509" s="20"/>
      <c r="Y1509" s="20"/>
      <c r="Z1509" s="20"/>
      <c r="AA1509" s="20"/>
      <c r="AB1509" s="20"/>
      <c r="AC1509" s="16"/>
      <c r="AD1509" s="20"/>
      <c r="AE1509" s="20"/>
      <c r="AF1509" s="20"/>
      <c r="AG1509" s="25">
        <v>0</v>
      </c>
      <c r="AH1509" s="16"/>
      <c r="AI1509" s="16"/>
      <c r="AJ1509" s="20"/>
      <c r="AK1509" s="20"/>
      <c r="AL1509" s="26">
        <v>0</v>
      </c>
    </row>
    <row r="1510" spans="1:38" x14ac:dyDescent="0.25">
      <c r="A1510" s="15">
        <v>1502</v>
      </c>
      <c r="B1510" s="16"/>
      <c r="C1510" s="17" t="s">
        <v>1210</v>
      </c>
      <c r="D1510" s="17">
        <v>68859</v>
      </c>
      <c r="E1510" s="18">
        <v>44705.584027777775</v>
      </c>
      <c r="F1510" s="18">
        <v>44728</v>
      </c>
      <c r="G1510" s="19">
        <v>73337</v>
      </c>
      <c r="H1510" s="20"/>
      <c r="I1510" s="20"/>
      <c r="J1510" s="20">
        <v>0</v>
      </c>
      <c r="K1510" s="20">
        <v>0</v>
      </c>
      <c r="L1510" s="20"/>
      <c r="M1510" s="20"/>
      <c r="N1510" s="20">
        <v>0</v>
      </c>
      <c r="O1510" s="20">
        <v>73337</v>
      </c>
      <c r="P1510" s="16" t="s">
        <v>1550</v>
      </c>
      <c r="Q1510" s="19">
        <v>73337</v>
      </c>
      <c r="R1510" s="20"/>
      <c r="S1510" s="20"/>
      <c r="T1510" s="20"/>
      <c r="U1510" s="16">
        <v>0</v>
      </c>
      <c r="V1510" s="20"/>
      <c r="W1510" s="20"/>
      <c r="X1510" s="20"/>
      <c r="Y1510" s="20"/>
      <c r="Z1510" s="20"/>
      <c r="AA1510" s="20"/>
      <c r="AB1510" s="20"/>
      <c r="AC1510" s="16"/>
      <c r="AD1510" s="20"/>
      <c r="AE1510" s="20">
        <v>19733</v>
      </c>
      <c r="AF1510" s="20"/>
      <c r="AG1510" s="25">
        <v>53604</v>
      </c>
      <c r="AH1510" s="16"/>
      <c r="AI1510" s="16"/>
      <c r="AJ1510" s="20">
        <v>53604</v>
      </c>
      <c r="AK1510" s="20"/>
      <c r="AL1510" s="26">
        <v>0</v>
      </c>
    </row>
    <row r="1511" spans="1:38" x14ac:dyDescent="0.25">
      <c r="A1511" s="15">
        <v>1503</v>
      </c>
      <c r="B1511" s="16"/>
      <c r="C1511" s="17" t="s">
        <v>1210</v>
      </c>
      <c r="D1511" s="17">
        <v>68937</v>
      </c>
      <c r="E1511" s="18">
        <v>44706.377083333333</v>
      </c>
      <c r="F1511" s="18">
        <v>44728</v>
      </c>
      <c r="G1511" s="19">
        <v>7100</v>
      </c>
      <c r="H1511" s="20"/>
      <c r="I1511" s="20"/>
      <c r="J1511" s="20">
        <v>0</v>
      </c>
      <c r="K1511" s="20">
        <v>0</v>
      </c>
      <c r="L1511" s="20"/>
      <c r="M1511" s="20"/>
      <c r="N1511" s="20">
        <v>0</v>
      </c>
      <c r="O1511" s="20">
        <v>7100</v>
      </c>
      <c r="P1511" s="16" t="s">
        <v>1551</v>
      </c>
      <c r="Q1511" s="19">
        <v>7100</v>
      </c>
      <c r="R1511" s="20"/>
      <c r="S1511" s="20"/>
      <c r="T1511" s="20"/>
      <c r="U1511" s="16">
        <v>0</v>
      </c>
      <c r="V1511" s="20"/>
      <c r="W1511" s="20"/>
      <c r="X1511" s="20"/>
      <c r="Y1511" s="20"/>
      <c r="Z1511" s="20"/>
      <c r="AA1511" s="20"/>
      <c r="AB1511" s="20"/>
      <c r="AC1511" s="16"/>
      <c r="AD1511" s="20"/>
      <c r="AE1511" s="20">
        <v>0</v>
      </c>
      <c r="AF1511" s="20"/>
      <c r="AG1511" s="25">
        <v>7100</v>
      </c>
      <c r="AH1511" s="16"/>
      <c r="AI1511" s="16"/>
      <c r="AJ1511" s="20">
        <v>7100</v>
      </c>
      <c r="AK1511" s="20"/>
      <c r="AL1511" s="26">
        <v>0</v>
      </c>
    </row>
    <row r="1512" spans="1:38" x14ac:dyDescent="0.25">
      <c r="A1512" s="15">
        <v>1504</v>
      </c>
      <c r="B1512" s="16"/>
      <c r="C1512" s="17" t="s">
        <v>1210</v>
      </c>
      <c r="D1512" s="17">
        <v>69025</v>
      </c>
      <c r="E1512" s="18">
        <v>44706.975694444445</v>
      </c>
      <c r="F1512" s="18">
        <v>44728</v>
      </c>
      <c r="G1512" s="19">
        <v>222981</v>
      </c>
      <c r="H1512" s="20"/>
      <c r="I1512" s="20"/>
      <c r="J1512" s="20">
        <v>0</v>
      </c>
      <c r="K1512" s="20">
        <v>0</v>
      </c>
      <c r="L1512" s="20"/>
      <c r="M1512" s="20"/>
      <c r="N1512" s="20">
        <v>0</v>
      </c>
      <c r="O1512" s="20">
        <v>222981</v>
      </c>
      <c r="P1512" s="16" t="s">
        <v>1552</v>
      </c>
      <c r="Q1512" s="19">
        <v>222981</v>
      </c>
      <c r="R1512" s="20"/>
      <c r="S1512" s="20"/>
      <c r="T1512" s="20"/>
      <c r="U1512" s="16">
        <v>0</v>
      </c>
      <c r="V1512" s="20"/>
      <c r="W1512" s="20"/>
      <c r="X1512" s="20"/>
      <c r="Y1512" s="20"/>
      <c r="Z1512" s="20"/>
      <c r="AA1512" s="20"/>
      <c r="AB1512" s="20"/>
      <c r="AC1512" s="16"/>
      <c r="AD1512" s="20"/>
      <c r="AE1512" s="20">
        <v>65632</v>
      </c>
      <c r="AF1512" s="20"/>
      <c r="AG1512" s="25">
        <v>157349</v>
      </c>
      <c r="AH1512" s="16"/>
      <c r="AI1512" s="16"/>
      <c r="AJ1512" s="20">
        <v>157349</v>
      </c>
      <c r="AK1512" s="20"/>
      <c r="AL1512" s="26">
        <v>0</v>
      </c>
    </row>
    <row r="1513" spans="1:38" x14ac:dyDescent="0.25">
      <c r="A1513" s="15">
        <v>1505</v>
      </c>
      <c r="B1513" s="16"/>
      <c r="C1513" s="17" t="s">
        <v>1210</v>
      </c>
      <c r="D1513" s="17">
        <v>69033</v>
      </c>
      <c r="E1513" s="18">
        <v>44707.054861111108</v>
      </c>
      <c r="F1513" s="18">
        <v>44728</v>
      </c>
      <c r="G1513" s="19">
        <v>65700</v>
      </c>
      <c r="H1513" s="20"/>
      <c r="I1513" s="20"/>
      <c r="J1513" s="20">
        <v>0</v>
      </c>
      <c r="K1513" s="20">
        <v>0</v>
      </c>
      <c r="L1513" s="20"/>
      <c r="M1513" s="20"/>
      <c r="N1513" s="20">
        <v>0</v>
      </c>
      <c r="O1513" s="20">
        <v>65700</v>
      </c>
      <c r="P1513" s="16" t="s">
        <v>1553</v>
      </c>
      <c r="Q1513" s="19">
        <v>65700</v>
      </c>
      <c r="R1513" s="20"/>
      <c r="S1513" s="20">
        <v>65700</v>
      </c>
      <c r="T1513" s="20"/>
      <c r="U1513" s="16">
        <v>0</v>
      </c>
      <c r="V1513" s="20"/>
      <c r="W1513" s="20"/>
      <c r="X1513" s="20"/>
      <c r="Y1513" s="20"/>
      <c r="Z1513" s="20"/>
      <c r="AA1513" s="20"/>
      <c r="AB1513" s="20"/>
      <c r="AC1513" s="16"/>
      <c r="AD1513" s="20"/>
      <c r="AE1513" s="20"/>
      <c r="AF1513" s="20"/>
      <c r="AG1513" s="25">
        <v>0</v>
      </c>
      <c r="AH1513" s="16"/>
      <c r="AI1513" s="16"/>
      <c r="AJ1513" s="20"/>
      <c r="AK1513" s="20"/>
      <c r="AL1513" s="26">
        <v>0</v>
      </c>
    </row>
    <row r="1514" spans="1:38" x14ac:dyDescent="0.25">
      <c r="A1514" s="15">
        <v>1506</v>
      </c>
      <c r="B1514" s="16"/>
      <c r="C1514" s="17" t="s">
        <v>1210</v>
      </c>
      <c r="D1514" s="17">
        <v>69035</v>
      </c>
      <c r="E1514" s="18">
        <v>44707.074305555558</v>
      </c>
      <c r="F1514" s="18">
        <v>44728</v>
      </c>
      <c r="G1514" s="19">
        <v>246708</v>
      </c>
      <c r="H1514" s="20"/>
      <c r="I1514" s="20"/>
      <c r="J1514" s="20">
        <v>0</v>
      </c>
      <c r="K1514" s="20">
        <v>0</v>
      </c>
      <c r="L1514" s="20"/>
      <c r="M1514" s="20"/>
      <c r="N1514" s="20">
        <v>0</v>
      </c>
      <c r="O1514" s="20">
        <v>246708</v>
      </c>
      <c r="P1514" s="16" t="s">
        <v>1554</v>
      </c>
      <c r="Q1514" s="19">
        <v>246708</v>
      </c>
      <c r="R1514" s="20"/>
      <c r="S1514" s="20"/>
      <c r="T1514" s="20"/>
      <c r="U1514" s="16">
        <v>0</v>
      </c>
      <c r="V1514" s="20"/>
      <c r="W1514" s="20"/>
      <c r="X1514" s="20"/>
      <c r="Y1514" s="20"/>
      <c r="Z1514" s="20"/>
      <c r="AA1514" s="20"/>
      <c r="AB1514" s="20"/>
      <c r="AC1514" s="16"/>
      <c r="AD1514" s="20"/>
      <c r="AE1514" s="20">
        <v>51366</v>
      </c>
      <c r="AF1514" s="20"/>
      <c r="AG1514" s="25">
        <v>195342</v>
      </c>
      <c r="AH1514" s="16"/>
      <c r="AI1514" s="16"/>
      <c r="AJ1514" s="20">
        <v>195342</v>
      </c>
      <c r="AK1514" s="20"/>
      <c r="AL1514" s="26">
        <v>0</v>
      </c>
    </row>
    <row r="1515" spans="1:38" x14ac:dyDescent="0.25">
      <c r="A1515" s="15">
        <v>1507</v>
      </c>
      <c r="B1515" s="16"/>
      <c r="C1515" s="17" t="s">
        <v>1210</v>
      </c>
      <c r="D1515" s="17">
        <v>69091</v>
      </c>
      <c r="E1515" s="18">
        <v>44707.469444444447</v>
      </c>
      <c r="F1515" s="18">
        <v>44728</v>
      </c>
      <c r="G1515" s="19">
        <v>3124440</v>
      </c>
      <c r="H1515" s="20"/>
      <c r="I1515" s="20"/>
      <c r="J1515" s="20">
        <v>0</v>
      </c>
      <c r="K1515" s="20">
        <v>0</v>
      </c>
      <c r="L1515" s="20"/>
      <c r="M1515" s="20"/>
      <c r="N1515" s="20">
        <v>0</v>
      </c>
      <c r="O1515" s="20">
        <v>3124440</v>
      </c>
      <c r="P1515" s="16" t="s">
        <v>1555</v>
      </c>
      <c r="Q1515" s="19">
        <v>3124440</v>
      </c>
      <c r="R1515" s="20"/>
      <c r="S1515" s="20">
        <v>3124440</v>
      </c>
      <c r="T1515" s="20"/>
      <c r="U1515" s="16">
        <v>0</v>
      </c>
      <c r="V1515" s="20"/>
      <c r="W1515" s="20"/>
      <c r="X1515" s="20"/>
      <c r="Y1515" s="20"/>
      <c r="Z1515" s="20"/>
      <c r="AA1515" s="20"/>
      <c r="AB1515" s="20"/>
      <c r="AC1515" s="16"/>
      <c r="AD1515" s="20"/>
      <c r="AE1515" s="20"/>
      <c r="AF1515" s="20"/>
      <c r="AG1515" s="25">
        <v>0</v>
      </c>
      <c r="AH1515" s="16"/>
      <c r="AI1515" s="16"/>
      <c r="AJ1515" s="20"/>
      <c r="AK1515" s="20"/>
      <c r="AL1515" s="26">
        <v>0</v>
      </c>
    </row>
    <row r="1516" spans="1:38" x14ac:dyDescent="0.25">
      <c r="A1516" s="15">
        <v>1508</v>
      </c>
      <c r="B1516" s="16"/>
      <c r="C1516" s="17" t="s">
        <v>1210</v>
      </c>
      <c r="D1516" s="17">
        <v>69130</v>
      </c>
      <c r="E1516" s="18">
        <v>44707.632638888892</v>
      </c>
      <c r="F1516" s="18">
        <v>44728</v>
      </c>
      <c r="G1516" s="19">
        <v>21300</v>
      </c>
      <c r="H1516" s="20"/>
      <c r="I1516" s="20"/>
      <c r="J1516" s="20">
        <v>0</v>
      </c>
      <c r="K1516" s="20">
        <v>0</v>
      </c>
      <c r="L1516" s="20"/>
      <c r="M1516" s="20"/>
      <c r="N1516" s="20">
        <v>0</v>
      </c>
      <c r="O1516" s="20">
        <v>21300</v>
      </c>
      <c r="P1516" s="16" t="s">
        <v>1556</v>
      </c>
      <c r="Q1516" s="19">
        <v>21300</v>
      </c>
      <c r="R1516" s="20"/>
      <c r="S1516" s="20"/>
      <c r="T1516" s="20"/>
      <c r="U1516" s="16">
        <v>0</v>
      </c>
      <c r="V1516" s="20"/>
      <c r="W1516" s="20"/>
      <c r="X1516" s="20"/>
      <c r="Y1516" s="20"/>
      <c r="Z1516" s="20"/>
      <c r="AA1516" s="20"/>
      <c r="AB1516" s="20"/>
      <c r="AC1516" s="16"/>
      <c r="AD1516" s="20"/>
      <c r="AE1516" s="20">
        <v>0</v>
      </c>
      <c r="AF1516" s="20"/>
      <c r="AG1516" s="25">
        <v>21300</v>
      </c>
      <c r="AH1516" s="16"/>
      <c r="AI1516" s="16"/>
      <c r="AJ1516" s="20">
        <v>21300</v>
      </c>
      <c r="AK1516" s="20"/>
      <c r="AL1516" s="26">
        <v>0</v>
      </c>
    </row>
    <row r="1517" spans="1:38" x14ac:dyDescent="0.25">
      <c r="A1517" s="15">
        <v>1509</v>
      </c>
      <c r="B1517" s="16"/>
      <c r="C1517" s="17" t="s">
        <v>1210</v>
      </c>
      <c r="D1517" s="17">
        <v>69178</v>
      </c>
      <c r="E1517" s="18">
        <v>44707.959027777775</v>
      </c>
      <c r="F1517" s="18">
        <v>44728</v>
      </c>
      <c r="G1517" s="19">
        <v>1184532</v>
      </c>
      <c r="H1517" s="20"/>
      <c r="I1517" s="20"/>
      <c r="J1517" s="20">
        <v>0</v>
      </c>
      <c r="K1517" s="20">
        <v>0</v>
      </c>
      <c r="L1517" s="20"/>
      <c r="M1517" s="20"/>
      <c r="N1517" s="20">
        <v>0</v>
      </c>
      <c r="O1517" s="20">
        <v>1184532</v>
      </c>
      <c r="P1517" s="16" t="s">
        <v>1557</v>
      </c>
      <c r="Q1517" s="19">
        <v>1184532</v>
      </c>
      <c r="R1517" s="20"/>
      <c r="S1517" s="20">
        <v>1184532</v>
      </c>
      <c r="T1517" s="20"/>
      <c r="U1517" s="16">
        <v>0</v>
      </c>
      <c r="V1517" s="20"/>
      <c r="W1517" s="20"/>
      <c r="X1517" s="20"/>
      <c r="Y1517" s="20"/>
      <c r="Z1517" s="20"/>
      <c r="AA1517" s="20"/>
      <c r="AB1517" s="20"/>
      <c r="AC1517" s="16"/>
      <c r="AD1517" s="20"/>
      <c r="AE1517" s="20"/>
      <c r="AF1517" s="20"/>
      <c r="AG1517" s="25">
        <v>0</v>
      </c>
      <c r="AH1517" s="16"/>
      <c r="AI1517" s="16"/>
      <c r="AJ1517" s="20"/>
      <c r="AK1517" s="20"/>
      <c r="AL1517" s="26">
        <v>0</v>
      </c>
    </row>
    <row r="1518" spans="1:38" x14ac:dyDescent="0.25">
      <c r="A1518" s="15">
        <v>1510</v>
      </c>
      <c r="B1518" s="16"/>
      <c r="C1518" s="17" t="s">
        <v>1210</v>
      </c>
      <c r="D1518" s="17">
        <v>69179</v>
      </c>
      <c r="E1518" s="18">
        <v>44707.960416666669</v>
      </c>
      <c r="F1518" s="18">
        <v>44728</v>
      </c>
      <c r="G1518" s="19">
        <v>177855</v>
      </c>
      <c r="H1518" s="20"/>
      <c r="I1518" s="20"/>
      <c r="J1518" s="20">
        <v>0</v>
      </c>
      <c r="K1518" s="20">
        <v>0</v>
      </c>
      <c r="L1518" s="20"/>
      <c r="M1518" s="20"/>
      <c r="N1518" s="20">
        <v>0</v>
      </c>
      <c r="O1518" s="20">
        <v>177855</v>
      </c>
      <c r="P1518" s="16" t="s">
        <v>1558</v>
      </c>
      <c r="Q1518" s="19">
        <v>177855</v>
      </c>
      <c r="R1518" s="20"/>
      <c r="S1518" s="20">
        <v>177855</v>
      </c>
      <c r="T1518" s="20"/>
      <c r="U1518" s="16">
        <v>0</v>
      </c>
      <c r="V1518" s="20"/>
      <c r="W1518" s="20"/>
      <c r="X1518" s="20"/>
      <c r="Y1518" s="20"/>
      <c r="Z1518" s="20"/>
      <c r="AA1518" s="20"/>
      <c r="AB1518" s="20"/>
      <c r="AC1518" s="16"/>
      <c r="AD1518" s="20"/>
      <c r="AE1518" s="20"/>
      <c r="AF1518" s="20"/>
      <c r="AG1518" s="25">
        <v>0</v>
      </c>
      <c r="AH1518" s="16"/>
      <c r="AI1518" s="16"/>
      <c r="AJ1518" s="20"/>
      <c r="AK1518" s="20"/>
      <c r="AL1518" s="26">
        <v>0</v>
      </c>
    </row>
    <row r="1519" spans="1:38" x14ac:dyDescent="0.25">
      <c r="A1519" s="15">
        <v>1511</v>
      </c>
      <c r="B1519" s="16"/>
      <c r="C1519" s="17" t="s">
        <v>1210</v>
      </c>
      <c r="D1519" s="17">
        <v>69180</v>
      </c>
      <c r="E1519" s="18">
        <v>44707.961805555555</v>
      </c>
      <c r="F1519" s="18">
        <v>44728</v>
      </c>
      <c r="G1519" s="19">
        <v>80800</v>
      </c>
      <c r="H1519" s="20"/>
      <c r="I1519" s="20"/>
      <c r="J1519" s="20">
        <v>0</v>
      </c>
      <c r="K1519" s="20">
        <v>0</v>
      </c>
      <c r="L1519" s="20"/>
      <c r="M1519" s="20"/>
      <c r="N1519" s="20">
        <v>0</v>
      </c>
      <c r="O1519" s="20">
        <v>80800</v>
      </c>
      <c r="P1519" s="16" t="s">
        <v>1559</v>
      </c>
      <c r="Q1519" s="19">
        <v>80800</v>
      </c>
      <c r="R1519" s="20"/>
      <c r="S1519" s="20">
        <v>80800</v>
      </c>
      <c r="T1519" s="20"/>
      <c r="U1519" s="16">
        <v>0</v>
      </c>
      <c r="V1519" s="20"/>
      <c r="W1519" s="20"/>
      <c r="X1519" s="20"/>
      <c r="Y1519" s="20"/>
      <c r="Z1519" s="20"/>
      <c r="AA1519" s="20"/>
      <c r="AB1519" s="20"/>
      <c r="AC1519" s="16"/>
      <c r="AD1519" s="20"/>
      <c r="AE1519" s="20"/>
      <c r="AF1519" s="20"/>
      <c r="AG1519" s="25">
        <v>0</v>
      </c>
      <c r="AH1519" s="16"/>
      <c r="AI1519" s="16"/>
      <c r="AJ1519" s="20"/>
      <c r="AK1519" s="20"/>
      <c r="AL1519" s="26">
        <v>0</v>
      </c>
    </row>
    <row r="1520" spans="1:38" x14ac:dyDescent="0.25">
      <c r="A1520" s="15">
        <v>1512</v>
      </c>
      <c r="B1520" s="16"/>
      <c r="C1520" s="17" t="s">
        <v>1210</v>
      </c>
      <c r="D1520" s="17">
        <v>69260</v>
      </c>
      <c r="E1520" s="18">
        <v>44708.607638888891</v>
      </c>
      <c r="F1520" s="18">
        <v>44728</v>
      </c>
      <c r="G1520" s="19">
        <v>7100</v>
      </c>
      <c r="H1520" s="20"/>
      <c r="I1520" s="20"/>
      <c r="J1520" s="20">
        <v>0</v>
      </c>
      <c r="K1520" s="20">
        <v>0</v>
      </c>
      <c r="L1520" s="20"/>
      <c r="M1520" s="20"/>
      <c r="N1520" s="20">
        <v>0</v>
      </c>
      <c r="O1520" s="20">
        <v>7100</v>
      </c>
      <c r="P1520" s="16" t="s">
        <v>1560</v>
      </c>
      <c r="Q1520" s="19">
        <v>7100</v>
      </c>
      <c r="R1520" s="20"/>
      <c r="S1520" s="20"/>
      <c r="T1520" s="20"/>
      <c r="U1520" s="16">
        <v>0</v>
      </c>
      <c r="V1520" s="20"/>
      <c r="W1520" s="20"/>
      <c r="X1520" s="20"/>
      <c r="Y1520" s="20"/>
      <c r="Z1520" s="20"/>
      <c r="AA1520" s="20"/>
      <c r="AB1520" s="20"/>
      <c r="AC1520" s="16"/>
      <c r="AD1520" s="20"/>
      <c r="AE1520" s="20">
        <v>0</v>
      </c>
      <c r="AF1520" s="20"/>
      <c r="AG1520" s="25">
        <v>7100</v>
      </c>
      <c r="AH1520" s="16"/>
      <c r="AI1520" s="16"/>
      <c r="AJ1520" s="20">
        <v>7100</v>
      </c>
      <c r="AK1520" s="20"/>
      <c r="AL1520" s="26">
        <v>0</v>
      </c>
    </row>
    <row r="1521" spans="1:38" x14ac:dyDescent="0.25">
      <c r="A1521" s="15">
        <v>1513</v>
      </c>
      <c r="B1521" s="16"/>
      <c r="C1521" s="17" t="s">
        <v>1210</v>
      </c>
      <c r="D1521" s="17">
        <v>69261</v>
      </c>
      <c r="E1521" s="18">
        <v>44708.60833333333</v>
      </c>
      <c r="F1521" s="18">
        <v>44728</v>
      </c>
      <c r="G1521" s="19">
        <v>193390</v>
      </c>
      <c r="H1521" s="20"/>
      <c r="I1521" s="20"/>
      <c r="J1521" s="20">
        <v>0</v>
      </c>
      <c r="K1521" s="20">
        <v>0</v>
      </c>
      <c r="L1521" s="20"/>
      <c r="M1521" s="20"/>
      <c r="N1521" s="20">
        <v>0</v>
      </c>
      <c r="O1521" s="20">
        <v>193390</v>
      </c>
      <c r="P1521" s="16" t="s">
        <v>1561</v>
      </c>
      <c r="Q1521" s="19">
        <v>193390</v>
      </c>
      <c r="R1521" s="20"/>
      <c r="S1521" s="20"/>
      <c r="T1521" s="20"/>
      <c r="U1521" s="16">
        <v>0</v>
      </c>
      <c r="V1521" s="20"/>
      <c r="W1521" s="20"/>
      <c r="X1521" s="20"/>
      <c r="Y1521" s="20"/>
      <c r="Z1521" s="20"/>
      <c r="AA1521" s="20"/>
      <c r="AB1521" s="20"/>
      <c r="AC1521" s="16"/>
      <c r="AD1521" s="20"/>
      <c r="AE1521" s="20">
        <v>45732</v>
      </c>
      <c r="AF1521" s="20"/>
      <c r="AG1521" s="25">
        <v>147658</v>
      </c>
      <c r="AH1521" s="16"/>
      <c r="AI1521" s="16"/>
      <c r="AJ1521" s="20">
        <v>147658</v>
      </c>
      <c r="AK1521" s="20"/>
      <c r="AL1521" s="26">
        <v>0</v>
      </c>
    </row>
    <row r="1522" spans="1:38" x14ac:dyDescent="0.25">
      <c r="A1522" s="15">
        <v>1514</v>
      </c>
      <c r="B1522" s="16"/>
      <c r="C1522" s="17" t="s">
        <v>1210</v>
      </c>
      <c r="D1522" s="17">
        <v>69262</v>
      </c>
      <c r="E1522" s="18">
        <v>44708.61041666667</v>
      </c>
      <c r="F1522" s="18">
        <v>44728</v>
      </c>
      <c r="G1522" s="19">
        <v>7100</v>
      </c>
      <c r="H1522" s="20"/>
      <c r="I1522" s="20"/>
      <c r="J1522" s="20">
        <v>0</v>
      </c>
      <c r="K1522" s="20">
        <v>0</v>
      </c>
      <c r="L1522" s="20"/>
      <c r="M1522" s="20"/>
      <c r="N1522" s="20">
        <v>0</v>
      </c>
      <c r="O1522" s="20">
        <v>7100</v>
      </c>
      <c r="P1522" s="16" t="s">
        <v>1562</v>
      </c>
      <c r="Q1522" s="19">
        <v>7100</v>
      </c>
      <c r="R1522" s="20"/>
      <c r="S1522" s="20"/>
      <c r="T1522" s="20"/>
      <c r="U1522" s="16">
        <v>0</v>
      </c>
      <c r="V1522" s="20"/>
      <c r="W1522" s="20"/>
      <c r="X1522" s="20"/>
      <c r="Y1522" s="20"/>
      <c r="Z1522" s="20"/>
      <c r="AA1522" s="20"/>
      <c r="AB1522" s="20"/>
      <c r="AC1522" s="16"/>
      <c r="AD1522" s="20"/>
      <c r="AE1522" s="20">
        <v>0</v>
      </c>
      <c r="AF1522" s="20"/>
      <c r="AG1522" s="25">
        <v>7100</v>
      </c>
      <c r="AH1522" s="16"/>
      <c r="AI1522" s="16"/>
      <c r="AJ1522" s="20">
        <v>7100</v>
      </c>
      <c r="AK1522" s="20"/>
      <c r="AL1522" s="26">
        <v>0</v>
      </c>
    </row>
    <row r="1523" spans="1:38" x14ac:dyDescent="0.25">
      <c r="A1523" s="15">
        <v>1515</v>
      </c>
      <c r="B1523" s="16"/>
      <c r="C1523" s="17" t="s">
        <v>1210</v>
      </c>
      <c r="D1523" s="17">
        <v>69266</v>
      </c>
      <c r="E1523" s="18">
        <v>44708.616666666669</v>
      </c>
      <c r="F1523" s="18">
        <v>44728</v>
      </c>
      <c r="G1523" s="19">
        <v>7100</v>
      </c>
      <c r="H1523" s="20"/>
      <c r="I1523" s="20"/>
      <c r="J1523" s="20">
        <v>0</v>
      </c>
      <c r="K1523" s="20">
        <v>0</v>
      </c>
      <c r="L1523" s="20"/>
      <c r="M1523" s="20"/>
      <c r="N1523" s="20">
        <v>0</v>
      </c>
      <c r="O1523" s="20">
        <v>7100</v>
      </c>
      <c r="P1523" s="16" t="s">
        <v>1563</v>
      </c>
      <c r="Q1523" s="19">
        <v>7100</v>
      </c>
      <c r="R1523" s="20"/>
      <c r="S1523" s="20"/>
      <c r="T1523" s="20"/>
      <c r="U1523" s="16">
        <v>0</v>
      </c>
      <c r="V1523" s="20"/>
      <c r="W1523" s="20"/>
      <c r="X1523" s="20"/>
      <c r="Y1523" s="20"/>
      <c r="Z1523" s="20"/>
      <c r="AA1523" s="20"/>
      <c r="AB1523" s="20"/>
      <c r="AC1523" s="16"/>
      <c r="AD1523" s="20"/>
      <c r="AE1523" s="20">
        <v>0</v>
      </c>
      <c r="AF1523" s="20"/>
      <c r="AG1523" s="25">
        <v>7100</v>
      </c>
      <c r="AH1523" s="16"/>
      <c r="AI1523" s="16"/>
      <c r="AJ1523" s="20">
        <v>7100</v>
      </c>
      <c r="AK1523" s="20"/>
      <c r="AL1523" s="26">
        <v>0</v>
      </c>
    </row>
    <row r="1524" spans="1:38" x14ac:dyDescent="0.25">
      <c r="A1524" s="15">
        <v>1516</v>
      </c>
      <c r="B1524" s="16"/>
      <c r="C1524" s="17" t="s">
        <v>1210</v>
      </c>
      <c r="D1524" s="17">
        <v>69341</v>
      </c>
      <c r="E1524" s="18">
        <v>44709.369444444441</v>
      </c>
      <c r="F1524" s="18">
        <v>44728</v>
      </c>
      <c r="G1524" s="19">
        <v>7100</v>
      </c>
      <c r="H1524" s="20"/>
      <c r="I1524" s="20"/>
      <c r="J1524" s="20">
        <v>0</v>
      </c>
      <c r="K1524" s="20">
        <v>0</v>
      </c>
      <c r="L1524" s="20"/>
      <c r="M1524" s="20"/>
      <c r="N1524" s="20">
        <v>0</v>
      </c>
      <c r="O1524" s="20">
        <v>7100</v>
      </c>
      <c r="P1524" s="16" t="s">
        <v>1564</v>
      </c>
      <c r="Q1524" s="19">
        <v>7100</v>
      </c>
      <c r="R1524" s="20"/>
      <c r="S1524" s="20"/>
      <c r="T1524" s="20"/>
      <c r="U1524" s="16">
        <v>0</v>
      </c>
      <c r="V1524" s="20"/>
      <c r="W1524" s="20"/>
      <c r="X1524" s="20"/>
      <c r="Y1524" s="20"/>
      <c r="Z1524" s="20"/>
      <c r="AA1524" s="20"/>
      <c r="AB1524" s="20"/>
      <c r="AC1524" s="16"/>
      <c r="AD1524" s="20"/>
      <c r="AE1524" s="20">
        <v>0</v>
      </c>
      <c r="AF1524" s="20"/>
      <c r="AG1524" s="25">
        <v>7100</v>
      </c>
      <c r="AH1524" s="16"/>
      <c r="AI1524" s="16"/>
      <c r="AJ1524" s="20">
        <v>7100</v>
      </c>
      <c r="AK1524" s="20"/>
      <c r="AL1524" s="26">
        <v>0</v>
      </c>
    </row>
    <row r="1525" spans="1:38" x14ac:dyDescent="0.25">
      <c r="A1525" s="15">
        <v>1517</v>
      </c>
      <c r="B1525" s="16"/>
      <c r="C1525" s="17" t="s">
        <v>1210</v>
      </c>
      <c r="D1525" s="17">
        <v>69355</v>
      </c>
      <c r="E1525" s="18">
        <v>44709.450694444444</v>
      </c>
      <c r="F1525" s="18">
        <v>44728</v>
      </c>
      <c r="G1525" s="19">
        <v>28400</v>
      </c>
      <c r="H1525" s="20"/>
      <c r="I1525" s="20"/>
      <c r="J1525" s="20">
        <v>0</v>
      </c>
      <c r="K1525" s="20">
        <v>0</v>
      </c>
      <c r="L1525" s="20"/>
      <c r="M1525" s="20"/>
      <c r="N1525" s="20">
        <v>0</v>
      </c>
      <c r="O1525" s="20">
        <v>28400</v>
      </c>
      <c r="P1525" s="16" t="s">
        <v>1565</v>
      </c>
      <c r="Q1525" s="19">
        <v>28400</v>
      </c>
      <c r="R1525" s="20"/>
      <c r="S1525" s="20"/>
      <c r="T1525" s="20"/>
      <c r="U1525" s="16">
        <v>0</v>
      </c>
      <c r="V1525" s="20"/>
      <c r="W1525" s="20"/>
      <c r="X1525" s="20"/>
      <c r="Y1525" s="20"/>
      <c r="Z1525" s="20"/>
      <c r="AA1525" s="20"/>
      <c r="AB1525" s="20"/>
      <c r="AC1525" s="16"/>
      <c r="AD1525" s="20"/>
      <c r="AE1525" s="20">
        <v>0</v>
      </c>
      <c r="AF1525" s="20"/>
      <c r="AG1525" s="25">
        <v>28400</v>
      </c>
      <c r="AH1525" s="16"/>
      <c r="AI1525" s="16"/>
      <c r="AJ1525" s="20">
        <v>28400</v>
      </c>
      <c r="AK1525" s="20"/>
      <c r="AL1525" s="26">
        <v>0</v>
      </c>
    </row>
    <row r="1526" spans="1:38" x14ac:dyDescent="0.25">
      <c r="A1526" s="15">
        <v>1518</v>
      </c>
      <c r="B1526" s="16"/>
      <c r="C1526" s="17" t="s">
        <v>1210</v>
      </c>
      <c r="D1526" s="17">
        <v>69357</v>
      </c>
      <c r="E1526" s="18">
        <v>44709.452777777777</v>
      </c>
      <c r="F1526" s="18">
        <v>44728</v>
      </c>
      <c r="G1526" s="19">
        <v>28400</v>
      </c>
      <c r="H1526" s="20"/>
      <c r="I1526" s="20"/>
      <c r="J1526" s="20">
        <v>0</v>
      </c>
      <c r="K1526" s="20">
        <v>0</v>
      </c>
      <c r="L1526" s="20"/>
      <c r="M1526" s="20"/>
      <c r="N1526" s="20">
        <v>0</v>
      </c>
      <c r="O1526" s="20">
        <v>28400</v>
      </c>
      <c r="P1526" s="16" t="s">
        <v>1566</v>
      </c>
      <c r="Q1526" s="19">
        <v>28400</v>
      </c>
      <c r="R1526" s="20"/>
      <c r="S1526" s="20"/>
      <c r="T1526" s="20"/>
      <c r="U1526" s="16">
        <v>0</v>
      </c>
      <c r="V1526" s="20"/>
      <c r="W1526" s="20"/>
      <c r="X1526" s="20"/>
      <c r="Y1526" s="20"/>
      <c r="Z1526" s="20"/>
      <c r="AA1526" s="20"/>
      <c r="AB1526" s="20"/>
      <c r="AC1526" s="16"/>
      <c r="AD1526" s="20"/>
      <c r="AE1526" s="20">
        <v>0</v>
      </c>
      <c r="AF1526" s="20"/>
      <c r="AG1526" s="25">
        <v>28400</v>
      </c>
      <c r="AH1526" s="16"/>
      <c r="AI1526" s="16"/>
      <c r="AJ1526" s="20">
        <v>28400</v>
      </c>
      <c r="AK1526" s="20"/>
      <c r="AL1526" s="26">
        <v>0</v>
      </c>
    </row>
    <row r="1527" spans="1:38" x14ac:dyDescent="0.25">
      <c r="A1527" s="15">
        <v>1519</v>
      </c>
      <c r="B1527" s="16"/>
      <c r="C1527" s="17" t="s">
        <v>1210</v>
      </c>
      <c r="D1527" s="17">
        <v>69379</v>
      </c>
      <c r="E1527" s="18">
        <v>44709.568749999999</v>
      </c>
      <c r="F1527" s="18">
        <v>44728</v>
      </c>
      <c r="G1527" s="19">
        <v>65700</v>
      </c>
      <c r="H1527" s="20"/>
      <c r="I1527" s="20"/>
      <c r="J1527" s="20">
        <v>0</v>
      </c>
      <c r="K1527" s="20">
        <v>0</v>
      </c>
      <c r="L1527" s="20"/>
      <c r="M1527" s="20"/>
      <c r="N1527" s="20">
        <v>0</v>
      </c>
      <c r="O1527" s="20">
        <v>65700</v>
      </c>
      <c r="P1527" s="16" t="s">
        <v>1567</v>
      </c>
      <c r="Q1527" s="19">
        <v>65700</v>
      </c>
      <c r="R1527" s="20"/>
      <c r="S1527" s="20">
        <v>65700</v>
      </c>
      <c r="T1527" s="20"/>
      <c r="U1527" s="16">
        <v>0</v>
      </c>
      <c r="V1527" s="20"/>
      <c r="W1527" s="20"/>
      <c r="X1527" s="20"/>
      <c r="Y1527" s="20"/>
      <c r="Z1527" s="20"/>
      <c r="AA1527" s="20"/>
      <c r="AB1527" s="20"/>
      <c r="AC1527" s="16"/>
      <c r="AD1527" s="20"/>
      <c r="AE1527" s="20"/>
      <c r="AF1527" s="20"/>
      <c r="AG1527" s="25">
        <v>0</v>
      </c>
      <c r="AH1527" s="16"/>
      <c r="AI1527" s="16"/>
      <c r="AJ1527" s="20"/>
      <c r="AK1527" s="20"/>
      <c r="AL1527" s="26">
        <v>0</v>
      </c>
    </row>
    <row r="1528" spans="1:38" x14ac:dyDescent="0.25">
      <c r="A1528" s="15">
        <v>1520</v>
      </c>
      <c r="B1528" s="16"/>
      <c r="C1528" s="17" t="s">
        <v>1210</v>
      </c>
      <c r="D1528" s="17">
        <v>69394</v>
      </c>
      <c r="E1528" s="18">
        <v>44709.748611111114</v>
      </c>
      <c r="F1528" s="18">
        <v>44728</v>
      </c>
      <c r="G1528" s="19">
        <v>245858</v>
      </c>
      <c r="H1528" s="20"/>
      <c r="I1528" s="20"/>
      <c r="J1528" s="20">
        <v>0</v>
      </c>
      <c r="K1528" s="20">
        <v>0</v>
      </c>
      <c r="L1528" s="20"/>
      <c r="M1528" s="20"/>
      <c r="N1528" s="20">
        <v>0</v>
      </c>
      <c r="O1528" s="20">
        <v>245858</v>
      </c>
      <c r="P1528" s="16" t="s">
        <v>1568</v>
      </c>
      <c r="Q1528" s="19">
        <v>245858</v>
      </c>
      <c r="R1528" s="20"/>
      <c r="S1528" s="20">
        <v>245858</v>
      </c>
      <c r="T1528" s="20"/>
      <c r="U1528" s="16">
        <v>0</v>
      </c>
      <c r="V1528" s="20"/>
      <c r="W1528" s="20"/>
      <c r="X1528" s="20"/>
      <c r="Y1528" s="20"/>
      <c r="Z1528" s="20"/>
      <c r="AA1528" s="20"/>
      <c r="AB1528" s="20"/>
      <c r="AC1528" s="16"/>
      <c r="AD1528" s="20"/>
      <c r="AE1528" s="20"/>
      <c r="AF1528" s="20"/>
      <c r="AG1528" s="25">
        <v>0</v>
      </c>
      <c r="AH1528" s="16"/>
      <c r="AI1528" s="16"/>
      <c r="AJ1528" s="20"/>
      <c r="AK1528" s="20"/>
      <c r="AL1528" s="26">
        <v>0</v>
      </c>
    </row>
    <row r="1529" spans="1:38" x14ac:dyDescent="0.25">
      <c r="A1529" s="15">
        <v>1521</v>
      </c>
      <c r="B1529" s="16"/>
      <c r="C1529" s="17" t="s">
        <v>1210</v>
      </c>
      <c r="D1529" s="17">
        <v>69395</v>
      </c>
      <c r="E1529" s="18">
        <v>44709.767361111109</v>
      </c>
      <c r="F1529" s="18">
        <v>44728</v>
      </c>
      <c r="G1529" s="19">
        <v>324592</v>
      </c>
      <c r="H1529" s="20"/>
      <c r="I1529" s="20"/>
      <c r="J1529" s="20">
        <v>0</v>
      </c>
      <c r="K1529" s="20">
        <v>0</v>
      </c>
      <c r="L1529" s="20"/>
      <c r="M1529" s="20"/>
      <c r="N1529" s="20">
        <v>0</v>
      </c>
      <c r="O1529" s="20">
        <v>324592</v>
      </c>
      <c r="P1529" s="16" t="s">
        <v>1569</v>
      </c>
      <c r="Q1529" s="19">
        <v>324592</v>
      </c>
      <c r="R1529" s="20"/>
      <c r="S1529" s="20">
        <v>324592</v>
      </c>
      <c r="T1529" s="20"/>
      <c r="U1529" s="16">
        <v>0</v>
      </c>
      <c r="V1529" s="20"/>
      <c r="W1529" s="20"/>
      <c r="X1529" s="20"/>
      <c r="Y1529" s="20"/>
      <c r="Z1529" s="20"/>
      <c r="AA1529" s="20"/>
      <c r="AB1529" s="20"/>
      <c r="AC1529" s="16"/>
      <c r="AD1529" s="20"/>
      <c r="AE1529" s="20"/>
      <c r="AF1529" s="20"/>
      <c r="AG1529" s="25">
        <v>0</v>
      </c>
      <c r="AH1529" s="16"/>
      <c r="AI1529" s="16"/>
      <c r="AJ1529" s="20"/>
      <c r="AK1529" s="20"/>
      <c r="AL1529" s="26">
        <v>0</v>
      </c>
    </row>
    <row r="1530" spans="1:38" x14ac:dyDescent="0.25">
      <c r="A1530" s="15">
        <v>1522</v>
      </c>
      <c r="B1530" s="16"/>
      <c r="C1530" s="17" t="s">
        <v>1210</v>
      </c>
      <c r="D1530" s="17">
        <v>69401</v>
      </c>
      <c r="E1530" s="18">
        <v>44709.870833333334</v>
      </c>
      <c r="F1530" s="18">
        <v>44728</v>
      </c>
      <c r="G1530" s="19">
        <v>343134</v>
      </c>
      <c r="H1530" s="20"/>
      <c r="I1530" s="20"/>
      <c r="J1530" s="20">
        <v>0</v>
      </c>
      <c r="K1530" s="20">
        <v>0</v>
      </c>
      <c r="L1530" s="20"/>
      <c r="M1530" s="20"/>
      <c r="N1530" s="20">
        <v>0</v>
      </c>
      <c r="O1530" s="20">
        <v>343134</v>
      </c>
      <c r="P1530" s="16" t="s">
        <v>1570</v>
      </c>
      <c r="Q1530" s="19">
        <v>343134</v>
      </c>
      <c r="R1530" s="20"/>
      <c r="S1530" s="20">
        <v>343134</v>
      </c>
      <c r="T1530" s="20"/>
      <c r="U1530" s="16">
        <v>0</v>
      </c>
      <c r="V1530" s="20"/>
      <c r="W1530" s="20"/>
      <c r="X1530" s="20"/>
      <c r="Y1530" s="20"/>
      <c r="Z1530" s="20"/>
      <c r="AA1530" s="20"/>
      <c r="AB1530" s="20"/>
      <c r="AC1530" s="16"/>
      <c r="AD1530" s="20"/>
      <c r="AE1530" s="20"/>
      <c r="AF1530" s="20"/>
      <c r="AG1530" s="25">
        <v>0</v>
      </c>
      <c r="AH1530" s="16"/>
      <c r="AI1530" s="16"/>
      <c r="AJ1530" s="20"/>
      <c r="AK1530" s="20"/>
      <c r="AL1530" s="26">
        <v>0</v>
      </c>
    </row>
    <row r="1531" spans="1:38" x14ac:dyDescent="0.25">
      <c r="A1531" s="15">
        <v>1523</v>
      </c>
      <c r="B1531" s="16"/>
      <c r="C1531" s="17" t="s">
        <v>1210</v>
      </c>
      <c r="D1531" s="17">
        <v>69415</v>
      </c>
      <c r="E1531" s="18">
        <v>44710.282638888886</v>
      </c>
      <c r="F1531" s="18">
        <v>44728</v>
      </c>
      <c r="G1531" s="19">
        <v>2608191</v>
      </c>
      <c r="H1531" s="20"/>
      <c r="I1531" s="20"/>
      <c r="J1531" s="20">
        <v>0</v>
      </c>
      <c r="K1531" s="20">
        <v>0</v>
      </c>
      <c r="L1531" s="20"/>
      <c r="M1531" s="20"/>
      <c r="N1531" s="20">
        <v>0</v>
      </c>
      <c r="O1531" s="20">
        <v>2608191</v>
      </c>
      <c r="P1531" s="16" t="s">
        <v>1571</v>
      </c>
      <c r="Q1531" s="19">
        <v>2608191</v>
      </c>
      <c r="R1531" s="20"/>
      <c r="S1531" s="20">
        <v>2608191</v>
      </c>
      <c r="T1531" s="20"/>
      <c r="U1531" s="16">
        <v>0</v>
      </c>
      <c r="V1531" s="20"/>
      <c r="W1531" s="20"/>
      <c r="X1531" s="20"/>
      <c r="Y1531" s="20"/>
      <c r="Z1531" s="20"/>
      <c r="AA1531" s="20"/>
      <c r="AB1531" s="20"/>
      <c r="AC1531" s="16"/>
      <c r="AD1531" s="20"/>
      <c r="AE1531" s="20"/>
      <c r="AF1531" s="20"/>
      <c r="AG1531" s="25">
        <v>0</v>
      </c>
      <c r="AH1531" s="16"/>
      <c r="AI1531" s="16"/>
      <c r="AJ1531" s="20"/>
      <c r="AK1531" s="20"/>
      <c r="AL1531" s="26">
        <v>0</v>
      </c>
    </row>
    <row r="1532" spans="1:38" x14ac:dyDescent="0.25">
      <c r="A1532" s="15">
        <v>1524</v>
      </c>
      <c r="B1532" s="16"/>
      <c r="C1532" s="17" t="s">
        <v>1210</v>
      </c>
      <c r="D1532" s="17">
        <v>69426</v>
      </c>
      <c r="E1532" s="18">
        <v>44710.535416666666</v>
      </c>
      <c r="F1532" s="18">
        <v>44728</v>
      </c>
      <c r="G1532" s="19">
        <v>169112</v>
      </c>
      <c r="H1532" s="20"/>
      <c r="I1532" s="20"/>
      <c r="J1532" s="20">
        <v>0</v>
      </c>
      <c r="K1532" s="20">
        <v>0</v>
      </c>
      <c r="L1532" s="20"/>
      <c r="M1532" s="20"/>
      <c r="N1532" s="20">
        <v>0</v>
      </c>
      <c r="O1532" s="20">
        <v>169112</v>
      </c>
      <c r="P1532" s="16" t="s">
        <v>1572</v>
      </c>
      <c r="Q1532" s="19">
        <v>169112</v>
      </c>
      <c r="R1532" s="20"/>
      <c r="S1532" s="20">
        <v>169112</v>
      </c>
      <c r="T1532" s="20"/>
      <c r="U1532" s="16">
        <v>0</v>
      </c>
      <c r="V1532" s="20"/>
      <c r="W1532" s="20"/>
      <c r="X1532" s="20"/>
      <c r="Y1532" s="20"/>
      <c r="Z1532" s="20"/>
      <c r="AA1532" s="20"/>
      <c r="AB1532" s="20"/>
      <c r="AC1532" s="16"/>
      <c r="AD1532" s="20"/>
      <c r="AE1532" s="20"/>
      <c r="AF1532" s="20"/>
      <c r="AG1532" s="25">
        <v>0</v>
      </c>
      <c r="AH1532" s="16"/>
      <c r="AI1532" s="16"/>
      <c r="AJ1532" s="20"/>
      <c r="AK1532" s="20"/>
      <c r="AL1532" s="26">
        <v>0</v>
      </c>
    </row>
    <row r="1533" spans="1:38" x14ac:dyDescent="0.25">
      <c r="A1533" s="15">
        <v>1525</v>
      </c>
      <c r="B1533" s="16"/>
      <c r="C1533" s="17" t="s">
        <v>1210</v>
      </c>
      <c r="D1533" s="17">
        <v>69427</v>
      </c>
      <c r="E1533" s="18">
        <v>44710.54791666667</v>
      </c>
      <c r="F1533" s="18">
        <v>44728</v>
      </c>
      <c r="G1533" s="19">
        <v>3046905</v>
      </c>
      <c r="H1533" s="20"/>
      <c r="I1533" s="20"/>
      <c r="J1533" s="20">
        <v>0</v>
      </c>
      <c r="K1533" s="20">
        <v>0</v>
      </c>
      <c r="L1533" s="20"/>
      <c r="M1533" s="20"/>
      <c r="N1533" s="20">
        <v>0</v>
      </c>
      <c r="O1533" s="20">
        <v>3046905</v>
      </c>
      <c r="P1533" s="16" t="s">
        <v>1573</v>
      </c>
      <c r="Q1533" s="19">
        <v>3046905</v>
      </c>
      <c r="R1533" s="20"/>
      <c r="S1533" s="20">
        <v>3046905</v>
      </c>
      <c r="T1533" s="20"/>
      <c r="U1533" s="16">
        <v>0</v>
      </c>
      <c r="V1533" s="20"/>
      <c r="W1533" s="20"/>
      <c r="X1533" s="20"/>
      <c r="Y1533" s="20"/>
      <c r="Z1533" s="20"/>
      <c r="AA1533" s="20"/>
      <c r="AB1533" s="20"/>
      <c r="AC1533" s="16"/>
      <c r="AD1533" s="20"/>
      <c r="AE1533" s="20"/>
      <c r="AF1533" s="20"/>
      <c r="AG1533" s="25">
        <v>0</v>
      </c>
      <c r="AH1533" s="16"/>
      <c r="AI1533" s="16"/>
      <c r="AJ1533" s="20"/>
      <c r="AK1533" s="20"/>
      <c r="AL1533" s="26">
        <v>0</v>
      </c>
    </row>
    <row r="1534" spans="1:38" x14ac:dyDescent="0.25">
      <c r="A1534" s="15">
        <v>1526</v>
      </c>
      <c r="B1534" s="16"/>
      <c r="C1534" s="17" t="s">
        <v>1210</v>
      </c>
      <c r="D1534" s="17">
        <v>69428</v>
      </c>
      <c r="E1534" s="18">
        <v>44710.549305555556</v>
      </c>
      <c r="F1534" s="18">
        <v>44728</v>
      </c>
      <c r="G1534" s="19">
        <v>80800</v>
      </c>
      <c r="H1534" s="20"/>
      <c r="I1534" s="20"/>
      <c r="J1534" s="20">
        <v>0</v>
      </c>
      <c r="K1534" s="20">
        <v>0</v>
      </c>
      <c r="L1534" s="20"/>
      <c r="M1534" s="20"/>
      <c r="N1534" s="20">
        <v>0</v>
      </c>
      <c r="O1534" s="20">
        <v>80800</v>
      </c>
      <c r="P1534" s="16" t="s">
        <v>1574</v>
      </c>
      <c r="Q1534" s="19">
        <v>80800</v>
      </c>
      <c r="R1534" s="20"/>
      <c r="S1534" s="20">
        <v>80800</v>
      </c>
      <c r="T1534" s="20"/>
      <c r="U1534" s="16">
        <v>0</v>
      </c>
      <c r="V1534" s="20"/>
      <c r="W1534" s="20"/>
      <c r="X1534" s="20"/>
      <c r="Y1534" s="20"/>
      <c r="Z1534" s="20"/>
      <c r="AA1534" s="20"/>
      <c r="AB1534" s="20"/>
      <c r="AC1534" s="16"/>
      <c r="AD1534" s="20"/>
      <c r="AE1534" s="20"/>
      <c r="AF1534" s="20"/>
      <c r="AG1534" s="25">
        <v>0</v>
      </c>
      <c r="AH1534" s="16"/>
      <c r="AI1534" s="16"/>
      <c r="AJ1534" s="20"/>
      <c r="AK1534" s="20"/>
      <c r="AL1534" s="26">
        <v>0</v>
      </c>
    </row>
    <row r="1535" spans="1:38" x14ac:dyDescent="0.25">
      <c r="A1535" s="15">
        <v>1527</v>
      </c>
      <c r="B1535" s="16"/>
      <c r="C1535" s="17" t="s">
        <v>1210</v>
      </c>
      <c r="D1535" s="17">
        <v>69446</v>
      </c>
      <c r="E1535" s="18">
        <v>44710.883333333331</v>
      </c>
      <c r="F1535" s="18">
        <v>44728</v>
      </c>
      <c r="G1535" s="19">
        <v>211740</v>
      </c>
      <c r="H1535" s="20"/>
      <c r="I1535" s="20"/>
      <c r="J1535" s="20">
        <v>0</v>
      </c>
      <c r="K1535" s="20">
        <v>0</v>
      </c>
      <c r="L1535" s="20"/>
      <c r="M1535" s="20"/>
      <c r="N1535" s="20">
        <v>0</v>
      </c>
      <c r="O1535" s="20">
        <v>211740</v>
      </c>
      <c r="P1535" s="16" t="s">
        <v>1575</v>
      </c>
      <c r="Q1535" s="19">
        <v>211740</v>
      </c>
      <c r="R1535" s="20"/>
      <c r="S1535" s="20">
        <v>211740</v>
      </c>
      <c r="T1535" s="20"/>
      <c r="U1535" s="16">
        <v>0</v>
      </c>
      <c r="V1535" s="20"/>
      <c r="W1535" s="20"/>
      <c r="X1535" s="20"/>
      <c r="Y1535" s="20"/>
      <c r="Z1535" s="20"/>
      <c r="AA1535" s="20"/>
      <c r="AB1535" s="20"/>
      <c r="AC1535" s="16"/>
      <c r="AD1535" s="20"/>
      <c r="AE1535" s="20"/>
      <c r="AF1535" s="20"/>
      <c r="AG1535" s="25">
        <v>0</v>
      </c>
      <c r="AH1535" s="16"/>
      <c r="AI1535" s="16"/>
      <c r="AJ1535" s="20"/>
      <c r="AK1535" s="20"/>
      <c r="AL1535" s="26">
        <v>0</v>
      </c>
    </row>
    <row r="1536" spans="1:38" x14ac:dyDescent="0.25">
      <c r="A1536" s="15">
        <v>1528</v>
      </c>
      <c r="B1536" s="16"/>
      <c r="C1536" s="17" t="s">
        <v>1210</v>
      </c>
      <c r="D1536" s="17">
        <v>69447</v>
      </c>
      <c r="E1536" s="18">
        <v>44710.970833333333</v>
      </c>
      <c r="F1536" s="18">
        <v>44728</v>
      </c>
      <c r="G1536" s="19">
        <v>299400</v>
      </c>
      <c r="H1536" s="20"/>
      <c r="I1536" s="20"/>
      <c r="J1536" s="20">
        <v>0</v>
      </c>
      <c r="K1536" s="20">
        <v>0</v>
      </c>
      <c r="L1536" s="20"/>
      <c r="M1536" s="20"/>
      <c r="N1536" s="20">
        <v>0</v>
      </c>
      <c r="O1536" s="20">
        <v>299400</v>
      </c>
      <c r="P1536" s="16" t="s">
        <v>1576</v>
      </c>
      <c r="Q1536" s="19">
        <v>299400</v>
      </c>
      <c r="R1536" s="20"/>
      <c r="S1536" s="20">
        <v>299400</v>
      </c>
      <c r="T1536" s="20"/>
      <c r="U1536" s="16">
        <v>0</v>
      </c>
      <c r="V1536" s="20"/>
      <c r="W1536" s="20"/>
      <c r="X1536" s="20"/>
      <c r="Y1536" s="20"/>
      <c r="Z1536" s="20"/>
      <c r="AA1536" s="20"/>
      <c r="AB1536" s="20"/>
      <c r="AC1536" s="16"/>
      <c r="AD1536" s="20"/>
      <c r="AE1536" s="20"/>
      <c r="AF1536" s="20"/>
      <c r="AG1536" s="25">
        <v>0</v>
      </c>
      <c r="AH1536" s="16"/>
      <c r="AI1536" s="16"/>
      <c r="AJ1536" s="20"/>
      <c r="AK1536" s="20"/>
      <c r="AL1536" s="26">
        <v>0</v>
      </c>
    </row>
    <row r="1537" spans="1:38" x14ac:dyDescent="0.25">
      <c r="A1537" s="15">
        <v>1529</v>
      </c>
      <c r="B1537" s="16"/>
      <c r="C1537" s="17" t="s">
        <v>1210</v>
      </c>
      <c r="D1537" s="17">
        <v>69467</v>
      </c>
      <c r="E1537" s="18">
        <v>44711.599305555559</v>
      </c>
      <c r="F1537" s="18">
        <v>44728</v>
      </c>
      <c r="G1537" s="19">
        <v>4858003</v>
      </c>
      <c r="H1537" s="20"/>
      <c r="I1537" s="20"/>
      <c r="J1537" s="20">
        <v>0</v>
      </c>
      <c r="K1537" s="20">
        <v>0</v>
      </c>
      <c r="L1537" s="20"/>
      <c r="M1537" s="20"/>
      <c r="N1537" s="20">
        <v>0</v>
      </c>
      <c r="O1537" s="20">
        <v>4858003</v>
      </c>
      <c r="P1537" s="16" t="s">
        <v>1577</v>
      </c>
      <c r="Q1537" s="19">
        <v>4858003</v>
      </c>
      <c r="R1537" s="20"/>
      <c r="S1537" s="20">
        <v>4858003</v>
      </c>
      <c r="T1537" s="20"/>
      <c r="U1537" s="16">
        <v>0</v>
      </c>
      <c r="V1537" s="20"/>
      <c r="W1537" s="20"/>
      <c r="X1537" s="20"/>
      <c r="Y1537" s="20"/>
      <c r="Z1537" s="20"/>
      <c r="AA1537" s="20"/>
      <c r="AB1537" s="20"/>
      <c r="AC1537" s="16"/>
      <c r="AD1537" s="20"/>
      <c r="AE1537" s="20"/>
      <c r="AF1537" s="20"/>
      <c r="AG1537" s="25">
        <v>0</v>
      </c>
      <c r="AH1537" s="16"/>
      <c r="AI1537" s="16"/>
      <c r="AJ1537" s="20"/>
      <c r="AK1537" s="20"/>
      <c r="AL1537" s="26">
        <v>0</v>
      </c>
    </row>
    <row r="1538" spans="1:38" x14ac:dyDescent="0.25">
      <c r="A1538" s="15">
        <v>1530</v>
      </c>
      <c r="B1538" s="16"/>
      <c r="C1538" s="17" t="s">
        <v>1210</v>
      </c>
      <c r="D1538" s="17">
        <v>69471</v>
      </c>
      <c r="E1538" s="18">
        <v>44711.64166666667</v>
      </c>
      <c r="F1538" s="18">
        <v>44728</v>
      </c>
      <c r="G1538" s="19">
        <v>7220642</v>
      </c>
      <c r="H1538" s="20"/>
      <c r="I1538" s="20"/>
      <c r="J1538" s="20">
        <v>0</v>
      </c>
      <c r="K1538" s="20">
        <v>0</v>
      </c>
      <c r="L1538" s="20"/>
      <c r="M1538" s="20"/>
      <c r="N1538" s="20">
        <v>0</v>
      </c>
      <c r="O1538" s="20">
        <v>7220642</v>
      </c>
      <c r="P1538" s="16" t="s">
        <v>1578</v>
      </c>
      <c r="Q1538" s="19">
        <v>7220642</v>
      </c>
      <c r="R1538" s="20"/>
      <c r="S1538" s="20">
        <v>7220642</v>
      </c>
      <c r="T1538" s="20"/>
      <c r="U1538" s="16">
        <v>0</v>
      </c>
      <c r="V1538" s="20"/>
      <c r="W1538" s="20"/>
      <c r="X1538" s="20"/>
      <c r="Y1538" s="20"/>
      <c r="Z1538" s="20"/>
      <c r="AA1538" s="20"/>
      <c r="AB1538" s="20"/>
      <c r="AC1538" s="16"/>
      <c r="AD1538" s="20"/>
      <c r="AE1538" s="20"/>
      <c r="AF1538" s="20"/>
      <c r="AG1538" s="25">
        <v>0</v>
      </c>
      <c r="AH1538" s="16"/>
      <c r="AI1538" s="16"/>
      <c r="AJ1538" s="20"/>
      <c r="AK1538" s="20"/>
      <c r="AL1538" s="26">
        <v>0</v>
      </c>
    </row>
    <row r="1539" spans="1:38" x14ac:dyDescent="0.25">
      <c r="A1539" s="15">
        <v>1531</v>
      </c>
      <c r="B1539" s="16"/>
      <c r="C1539" s="17" t="s">
        <v>1210</v>
      </c>
      <c r="D1539" s="17">
        <v>69559</v>
      </c>
      <c r="E1539" s="18">
        <v>44712.42083333333</v>
      </c>
      <c r="F1539" s="18">
        <v>44728</v>
      </c>
      <c r="G1539" s="19">
        <v>118202</v>
      </c>
      <c r="H1539" s="20"/>
      <c r="I1539" s="20"/>
      <c r="J1539" s="20">
        <v>0</v>
      </c>
      <c r="K1539" s="20">
        <v>0</v>
      </c>
      <c r="L1539" s="20"/>
      <c r="M1539" s="20"/>
      <c r="N1539" s="20">
        <v>0</v>
      </c>
      <c r="O1539" s="20">
        <v>118202</v>
      </c>
      <c r="P1539" s="16" t="s">
        <v>1579</v>
      </c>
      <c r="Q1539" s="19">
        <v>118202</v>
      </c>
      <c r="R1539" s="20"/>
      <c r="S1539" s="20">
        <v>118202</v>
      </c>
      <c r="T1539" s="20"/>
      <c r="U1539" s="16">
        <v>0</v>
      </c>
      <c r="V1539" s="20"/>
      <c r="W1539" s="20"/>
      <c r="X1539" s="20"/>
      <c r="Y1539" s="20"/>
      <c r="Z1539" s="20"/>
      <c r="AA1539" s="20"/>
      <c r="AB1539" s="20"/>
      <c r="AC1539" s="16"/>
      <c r="AD1539" s="20"/>
      <c r="AE1539" s="20"/>
      <c r="AF1539" s="20"/>
      <c r="AG1539" s="25">
        <v>0</v>
      </c>
      <c r="AH1539" s="16"/>
      <c r="AI1539" s="16"/>
      <c r="AJ1539" s="20"/>
      <c r="AK1539" s="20"/>
      <c r="AL1539" s="26">
        <v>0</v>
      </c>
    </row>
    <row r="1540" spans="1:38" x14ac:dyDescent="0.25">
      <c r="A1540" s="15">
        <v>1532</v>
      </c>
      <c r="B1540" s="16"/>
      <c r="C1540" s="17" t="s">
        <v>1210</v>
      </c>
      <c r="D1540" s="17">
        <v>69597</v>
      </c>
      <c r="E1540" s="18">
        <v>44712.611111111109</v>
      </c>
      <c r="F1540" s="18">
        <v>44728</v>
      </c>
      <c r="G1540" s="19">
        <v>237068</v>
      </c>
      <c r="H1540" s="20"/>
      <c r="I1540" s="20"/>
      <c r="J1540" s="20">
        <v>0</v>
      </c>
      <c r="K1540" s="20">
        <v>0</v>
      </c>
      <c r="L1540" s="20"/>
      <c r="M1540" s="20"/>
      <c r="N1540" s="20">
        <v>0</v>
      </c>
      <c r="O1540" s="20">
        <v>237068</v>
      </c>
      <c r="P1540" s="16" t="s">
        <v>1580</v>
      </c>
      <c r="Q1540" s="19">
        <v>237068</v>
      </c>
      <c r="R1540" s="20"/>
      <c r="S1540" s="20">
        <v>237068</v>
      </c>
      <c r="T1540" s="20"/>
      <c r="U1540" s="16">
        <v>0</v>
      </c>
      <c r="V1540" s="20"/>
      <c r="W1540" s="20"/>
      <c r="X1540" s="20"/>
      <c r="Y1540" s="20"/>
      <c r="Z1540" s="20"/>
      <c r="AA1540" s="20"/>
      <c r="AB1540" s="20"/>
      <c r="AC1540" s="16"/>
      <c r="AD1540" s="20"/>
      <c r="AE1540" s="20"/>
      <c r="AF1540" s="20"/>
      <c r="AG1540" s="25">
        <v>0</v>
      </c>
      <c r="AH1540" s="16"/>
      <c r="AI1540" s="16"/>
      <c r="AJ1540" s="20"/>
      <c r="AK1540" s="20"/>
      <c r="AL1540" s="26">
        <v>0</v>
      </c>
    </row>
    <row r="1541" spans="1:38" x14ac:dyDescent="0.25">
      <c r="A1541" s="15">
        <v>1533</v>
      </c>
      <c r="B1541" s="16"/>
      <c r="C1541" s="17" t="s">
        <v>1210</v>
      </c>
      <c r="D1541" s="17">
        <v>69653</v>
      </c>
      <c r="E1541" s="18">
        <v>44713.321527777778</v>
      </c>
      <c r="F1541" s="18">
        <v>44760</v>
      </c>
      <c r="G1541" s="19">
        <v>12133369</v>
      </c>
      <c r="H1541" s="20"/>
      <c r="I1541" s="20">
        <v>475500</v>
      </c>
      <c r="J1541" s="20">
        <v>0</v>
      </c>
      <c r="K1541" s="20">
        <v>0</v>
      </c>
      <c r="L1541" s="20"/>
      <c r="M1541" s="20"/>
      <c r="N1541" s="20">
        <v>0</v>
      </c>
      <c r="O1541" s="20">
        <v>11657869</v>
      </c>
      <c r="P1541" s="16" t="s">
        <v>1581</v>
      </c>
      <c r="Q1541" s="19">
        <v>12133369</v>
      </c>
      <c r="R1541" s="20"/>
      <c r="S1541" s="20"/>
      <c r="T1541" s="20"/>
      <c r="U1541" s="16">
        <v>11657869</v>
      </c>
      <c r="V1541" s="20"/>
      <c r="W1541" s="20"/>
      <c r="X1541" s="20"/>
      <c r="Y1541" s="20"/>
      <c r="Z1541" s="20"/>
      <c r="AA1541" s="20"/>
      <c r="AB1541" s="20"/>
      <c r="AC1541" s="16"/>
      <c r="AD1541" s="20"/>
      <c r="AE1541" s="20"/>
      <c r="AF1541" s="20"/>
      <c r="AG1541" s="25">
        <v>0</v>
      </c>
      <c r="AH1541" s="16"/>
      <c r="AI1541" s="16"/>
      <c r="AJ1541" s="20"/>
      <c r="AK1541" s="20"/>
      <c r="AL1541" s="26">
        <v>0</v>
      </c>
    </row>
    <row r="1542" spans="1:38" x14ac:dyDescent="0.25">
      <c r="A1542" s="15">
        <v>1534</v>
      </c>
      <c r="B1542" s="16"/>
      <c r="C1542" s="17" t="s">
        <v>1210</v>
      </c>
      <c r="D1542" s="17">
        <v>69659</v>
      </c>
      <c r="E1542" s="18">
        <v>44713.340277777781</v>
      </c>
      <c r="F1542" s="18">
        <v>44760</v>
      </c>
      <c r="G1542" s="19">
        <v>382934</v>
      </c>
      <c r="H1542" s="20"/>
      <c r="I1542" s="20"/>
      <c r="J1542" s="20">
        <v>0</v>
      </c>
      <c r="K1542" s="20">
        <v>0</v>
      </c>
      <c r="L1542" s="20"/>
      <c r="M1542" s="20"/>
      <c r="N1542" s="20">
        <v>0</v>
      </c>
      <c r="O1542" s="20">
        <v>382934</v>
      </c>
      <c r="P1542" s="16" t="s">
        <v>1582</v>
      </c>
      <c r="Q1542" s="19">
        <v>382934</v>
      </c>
      <c r="R1542" s="20"/>
      <c r="S1542" s="20"/>
      <c r="T1542" s="20"/>
      <c r="U1542" s="16">
        <v>382934</v>
      </c>
      <c r="V1542" s="20"/>
      <c r="W1542" s="20"/>
      <c r="X1542" s="20"/>
      <c r="Y1542" s="20"/>
      <c r="Z1542" s="20"/>
      <c r="AA1542" s="20"/>
      <c r="AB1542" s="20"/>
      <c r="AC1542" s="16"/>
      <c r="AD1542" s="20"/>
      <c r="AE1542" s="20"/>
      <c r="AF1542" s="20"/>
      <c r="AG1542" s="25">
        <v>0</v>
      </c>
      <c r="AH1542" s="16"/>
      <c r="AI1542" s="16"/>
      <c r="AJ1542" s="20"/>
      <c r="AK1542" s="20"/>
      <c r="AL1542" s="26">
        <v>0</v>
      </c>
    </row>
    <row r="1543" spans="1:38" x14ac:dyDescent="0.25">
      <c r="A1543" s="15">
        <v>1535</v>
      </c>
      <c r="B1543" s="16"/>
      <c r="C1543" s="17" t="s">
        <v>1210</v>
      </c>
      <c r="D1543" s="17">
        <v>69662</v>
      </c>
      <c r="E1543" s="18">
        <v>44713.347916666666</v>
      </c>
      <c r="F1543" s="18">
        <v>44760</v>
      </c>
      <c r="G1543" s="19">
        <v>65700</v>
      </c>
      <c r="H1543" s="20"/>
      <c r="I1543" s="20"/>
      <c r="J1543" s="20">
        <v>0</v>
      </c>
      <c r="K1543" s="20">
        <v>0</v>
      </c>
      <c r="L1543" s="20"/>
      <c r="M1543" s="20"/>
      <c r="N1543" s="20">
        <v>0</v>
      </c>
      <c r="O1543" s="20">
        <v>65700</v>
      </c>
      <c r="P1543" s="16" t="s">
        <v>1583</v>
      </c>
      <c r="Q1543" s="19">
        <v>65700</v>
      </c>
      <c r="R1543" s="20"/>
      <c r="S1543" s="20"/>
      <c r="T1543" s="20"/>
      <c r="U1543" s="16">
        <v>65700</v>
      </c>
      <c r="V1543" s="20"/>
      <c r="W1543" s="20"/>
      <c r="X1543" s="20"/>
      <c r="Y1543" s="20"/>
      <c r="Z1543" s="20"/>
      <c r="AA1543" s="20"/>
      <c r="AB1543" s="20"/>
      <c r="AC1543" s="16"/>
      <c r="AD1543" s="20"/>
      <c r="AE1543" s="20"/>
      <c r="AF1543" s="20"/>
      <c r="AG1543" s="25">
        <v>0</v>
      </c>
      <c r="AH1543" s="16"/>
      <c r="AI1543" s="16"/>
      <c r="AJ1543" s="20"/>
      <c r="AK1543" s="20"/>
      <c r="AL1543" s="26">
        <v>0</v>
      </c>
    </row>
    <row r="1544" spans="1:38" x14ac:dyDescent="0.25">
      <c r="A1544" s="15">
        <v>1536</v>
      </c>
      <c r="B1544" s="16"/>
      <c r="C1544" s="17" t="s">
        <v>1210</v>
      </c>
      <c r="D1544" s="17">
        <v>69679</v>
      </c>
      <c r="E1544" s="18">
        <v>44713.395138888889</v>
      </c>
      <c r="F1544" s="18">
        <v>44760</v>
      </c>
      <c r="G1544" s="19">
        <v>7100</v>
      </c>
      <c r="H1544" s="20"/>
      <c r="I1544" s="20"/>
      <c r="J1544" s="20">
        <v>0</v>
      </c>
      <c r="K1544" s="20">
        <v>0</v>
      </c>
      <c r="L1544" s="20"/>
      <c r="M1544" s="20"/>
      <c r="N1544" s="20">
        <v>0</v>
      </c>
      <c r="O1544" s="20">
        <v>7100</v>
      </c>
      <c r="P1544" s="16" t="s">
        <v>1584</v>
      </c>
      <c r="Q1544" s="19">
        <v>7100</v>
      </c>
      <c r="R1544" s="20"/>
      <c r="S1544" s="20"/>
      <c r="T1544" s="20"/>
      <c r="U1544" s="16">
        <v>7100</v>
      </c>
      <c r="V1544" s="20"/>
      <c r="W1544" s="20"/>
      <c r="X1544" s="20"/>
      <c r="Y1544" s="20"/>
      <c r="Z1544" s="20"/>
      <c r="AA1544" s="20"/>
      <c r="AB1544" s="20"/>
      <c r="AC1544" s="16"/>
      <c r="AD1544" s="20"/>
      <c r="AE1544" s="20"/>
      <c r="AF1544" s="20"/>
      <c r="AG1544" s="25">
        <v>0</v>
      </c>
      <c r="AH1544" s="16"/>
      <c r="AI1544" s="16"/>
      <c r="AJ1544" s="20"/>
      <c r="AK1544" s="20"/>
      <c r="AL1544" s="26">
        <v>0</v>
      </c>
    </row>
    <row r="1545" spans="1:38" x14ac:dyDescent="0.25">
      <c r="A1545" s="15">
        <v>1537</v>
      </c>
      <c r="B1545" s="16"/>
      <c r="C1545" s="17" t="s">
        <v>1210</v>
      </c>
      <c r="D1545" s="17">
        <v>69701</v>
      </c>
      <c r="E1545" s="18">
        <v>44713.462500000001</v>
      </c>
      <c r="F1545" s="18">
        <v>44760</v>
      </c>
      <c r="G1545" s="19">
        <v>187414</v>
      </c>
      <c r="H1545" s="20"/>
      <c r="I1545" s="20"/>
      <c r="J1545" s="20">
        <v>0</v>
      </c>
      <c r="K1545" s="20">
        <v>0</v>
      </c>
      <c r="L1545" s="20"/>
      <c r="M1545" s="20"/>
      <c r="N1545" s="20">
        <v>0</v>
      </c>
      <c r="O1545" s="20">
        <v>187414</v>
      </c>
      <c r="P1545" s="16" t="s">
        <v>1585</v>
      </c>
      <c r="Q1545" s="19">
        <v>187414</v>
      </c>
      <c r="R1545" s="20"/>
      <c r="S1545" s="20"/>
      <c r="T1545" s="20"/>
      <c r="U1545" s="16">
        <v>187414</v>
      </c>
      <c r="V1545" s="20"/>
      <c r="W1545" s="20"/>
      <c r="X1545" s="20"/>
      <c r="Y1545" s="20"/>
      <c r="Z1545" s="20"/>
      <c r="AA1545" s="20"/>
      <c r="AB1545" s="20"/>
      <c r="AC1545" s="16"/>
      <c r="AD1545" s="20"/>
      <c r="AE1545" s="20"/>
      <c r="AF1545" s="20"/>
      <c r="AG1545" s="25">
        <v>0</v>
      </c>
      <c r="AH1545" s="16"/>
      <c r="AI1545" s="16"/>
      <c r="AJ1545" s="20"/>
      <c r="AK1545" s="20"/>
      <c r="AL1545" s="26">
        <v>0</v>
      </c>
    </row>
    <row r="1546" spans="1:38" x14ac:dyDescent="0.25">
      <c r="A1546" s="15">
        <v>1538</v>
      </c>
      <c r="B1546" s="16"/>
      <c r="C1546" s="17" t="s">
        <v>1210</v>
      </c>
      <c r="D1546" s="17">
        <v>69722</v>
      </c>
      <c r="E1546" s="18">
        <v>44713.571527777778</v>
      </c>
      <c r="F1546" s="18">
        <v>44760</v>
      </c>
      <c r="G1546" s="19">
        <v>73337</v>
      </c>
      <c r="H1546" s="20"/>
      <c r="I1546" s="20"/>
      <c r="J1546" s="20">
        <v>0</v>
      </c>
      <c r="K1546" s="20">
        <v>0</v>
      </c>
      <c r="L1546" s="20"/>
      <c r="M1546" s="20"/>
      <c r="N1546" s="20">
        <v>0</v>
      </c>
      <c r="O1546" s="20">
        <v>73337</v>
      </c>
      <c r="P1546" s="16" t="s">
        <v>1586</v>
      </c>
      <c r="Q1546" s="19">
        <v>73337</v>
      </c>
      <c r="R1546" s="20"/>
      <c r="S1546" s="20"/>
      <c r="T1546" s="20"/>
      <c r="U1546" s="16">
        <v>73337</v>
      </c>
      <c r="V1546" s="20"/>
      <c r="W1546" s="20"/>
      <c r="X1546" s="20"/>
      <c r="Y1546" s="20"/>
      <c r="Z1546" s="20"/>
      <c r="AA1546" s="20"/>
      <c r="AB1546" s="20"/>
      <c r="AC1546" s="16"/>
      <c r="AD1546" s="20"/>
      <c r="AE1546" s="20"/>
      <c r="AF1546" s="20"/>
      <c r="AG1546" s="25">
        <v>0</v>
      </c>
      <c r="AH1546" s="16"/>
      <c r="AI1546" s="16"/>
      <c r="AJ1546" s="20"/>
      <c r="AK1546" s="20"/>
      <c r="AL1546" s="26">
        <v>0</v>
      </c>
    </row>
    <row r="1547" spans="1:38" x14ac:dyDescent="0.25">
      <c r="A1547" s="15">
        <v>1539</v>
      </c>
      <c r="B1547" s="16"/>
      <c r="C1547" s="17" t="s">
        <v>1210</v>
      </c>
      <c r="D1547" s="17">
        <v>69744</v>
      </c>
      <c r="E1547" s="18">
        <v>44713.736805555556</v>
      </c>
      <c r="F1547" s="18">
        <v>44760</v>
      </c>
      <c r="G1547" s="19">
        <v>461246</v>
      </c>
      <c r="H1547" s="20"/>
      <c r="I1547" s="20"/>
      <c r="J1547" s="20">
        <v>0</v>
      </c>
      <c r="K1547" s="20">
        <v>0</v>
      </c>
      <c r="L1547" s="20"/>
      <c r="M1547" s="20"/>
      <c r="N1547" s="20">
        <v>0</v>
      </c>
      <c r="O1547" s="20">
        <v>461246</v>
      </c>
      <c r="P1547" s="16" t="s">
        <v>1587</v>
      </c>
      <c r="Q1547" s="19">
        <v>461246</v>
      </c>
      <c r="R1547" s="20"/>
      <c r="S1547" s="20"/>
      <c r="T1547" s="20"/>
      <c r="U1547" s="16">
        <v>461246</v>
      </c>
      <c r="V1547" s="20"/>
      <c r="W1547" s="20"/>
      <c r="X1547" s="20"/>
      <c r="Y1547" s="20"/>
      <c r="Z1547" s="20"/>
      <c r="AA1547" s="20"/>
      <c r="AB1547" s="20"/>
      <c r="AC1547" s="16"/>
      <c r="AD1547" s="20"/>
      <c r="AE1547" s="20"/>
      <c r="AF1547" s="20"/>
      <c r="AG1547" s="25">
        <v>0</v>
      </c>
      <c r="AH1547" s="16"/>
      <c r="AI1547" s="16"/>
      <c r="AJ1547" s="20"/>
      <c r="AK1547" s="20"/>
      <c r="AL1547" s="26">
        <v>0</v>
      </c>
    </row>
    <row r="1548" spans="1:38" x14ac:dyDescent="0.25">
      <c r="A1548" s="15">
        <v>1540</v>
      </c>
      <c r="B1548" s="16"/>
      <c r="C1548" s="17" t="s">
        <v>1210</v>
      </c>
      <c r="D1548" s="17">
        <v>69769</v>
      </c>
      <c r="E1548" s="18">
        <v>44714.022222222222</v>
      </c>
      <c r="F1548" s="18">
        <v>44760</v>
      </c>
      <c r="G1548" s="19">
        <v>1478001</v>
      </c>
      <c r="H1548" s="20"/>
      <c r="I1548" s="20"/>
      <c r="J1548" s="20">
        <v>0</v>
      </c>
      <c r="K1548" s="20">
        <v>0</v>
      </c>
      <c r="L1548" s="20"/>
      <c r="M1548" s="20"/>
      <c r="N1548" s="20">
        <v>0</v>
      </c>
      <c r="O1548" s="20">
        <v>1478001</v>
      </c>
      <c r="P1548" s="16" t="s">
        <v>1588</v>
      </c>
      <c r="Q1548" s="19">
        <v>1478001</v>
      </c>
      <c r="R1548" s="20"/>
      <c r="S1548" s="20">
        <v>1478001</v>
      </c>
      <c r="T1548" s="20"/>
      <c r="U1548" s="16">
        <v>0</v>
      </c>
      <c r="V1548" s="20"/>
      <c r="W1548" s="20"/>
      <c r="X1548" s="20"/>
      <c r="Y1548" s="20"/>
      <c r="Z1548" s="20"/>
      <c r="AA1548" s="20"/>
      <c r="AB1548" s="20"/>
      <c r="AC1548" s="16"/>
      <c r="AD1548" s="20"/>
      <c r="AE1548" s="20"/>
      <c r="AF1548" s="20"/>
      <c r="AG1548" s="25">
        <v>0</v>
      </c>
      <c r="AH1548" s="16"/>
      <c r="AI1548" s="16"/>
      <c r="AJ1548" s="20"/>
      <c r="AK1548" s="20"/>
      <c r="AL1548" s="26">
        <v>0</v>
      </c>
    </row>
    <row r="1549" spans="1:38" x14ac:dyDescent="0.25">
      <c r="A1549" s="15">
        <v>1541</v>
      </c>
      <c r="B1549" s="16"/>
      <c r="C1549" s="17" t="s">
        <v>1210</v>
      </c>
      <c r="D1549" s="17">
        <v>69771</v>
      </c>
      <c r="E1549" s="18">
        <v>44714.054861111108</v>
      </c>
      <c r="F1549" s="18">
        <v>44760</v>
      </c>
      <c r="G1549" s="19">
        <v>1423735</v>
      </c>
      <c r="H1549" s="20"/>
      <c r="I1549" s="20"/>
      <c r="J1549" s="20">
        <v>0</v>
      </c>
      <c r="K1549" s="20">
        <v>0</v>
      </c>
      <c r="L1549" s="20"/>
      <c r="M1549" s="20"/>
      <c r="N1549" s="20">
        <v>0</v>
      </c>
      <c r="O1549" s="20">
        <v>1423735</v>
      </c>
      <c r="P1549" s="16" t="s">
        <v>1589</v>
      </c>
      <c r="Q1549" s="19">
        <v>1423735</v>
      </c>
      <c r="R1549" s="20"/>
      <c r="S1549" s="20">
        <v>1423735</v>
      </c>
      <c r="T1549" s="20"/>
      <c r="U1549" s="16">
        <v>0</v>
      </c>
      <c r="V1549" s="20"/>
      <c r="W1549" s="20"/>
      <c r="X1549" s="20"/>
      <c r="Y1549" s="20"/>
      <c r="Z1549" s="20"/>
      <c r="AA1549" s="20"/>
      <c r="AB1549" s="20"/>
      <c r="AC1549" s="16"/>
      <c r="AD1549" s="20"/>
      <c r="AE1549" s="20"/>
      <c r="AF1549" s="20"/>
      <c r="AG1549" s="25">
        <v>0</v>
      </c>
      <c r="AH1549" s="16"/>
      <c r="AI1549" s="16"/>
      <c r="AJ1549" s="20"/>
      <c r="AK1549" s="20"/>
      <c r="AL1549" s="26">
        <v>0</v>
      </c>
    </row>
    <row r="1550" spans="1:38" x14ac:dyDescent="0.25">
      <c r="A1550" s="15">
        <v>1542</v>
      </c>
      <c r="B1550" s="16"/>
      <c r="C1550" s="17" t="s">
        <v>1210</v>
      </c>
      <c r="D1550" s="17">
        <v>69782</v>
      </c>
      <c r="E1550" s="18">
        <v>44714.271527777775</v>
      </c>
      <c r="F1550" s="18">
        <v>44760</v>
      </c>
      <c r="G1550" s="19">
        <v>249564</v>
      </c>
      <c r="H1550" s="20"/>
      <c r="I1550" s="20"/>
      <c r="J1550" s="20">
        <v>0</v>
      </c>
      <c r="K1550" s="20">
        <v>0</v>
      </c>
      <c r="L1550" s="20"/>
      <c r="M1550" s="20"/>
      <c r="N1550" s="20">
        <v>0</v>
      </c>
      <c r="O1550" s="20">
        <v>249564</v>
      </c>
      <c r="P1550" s="16" t="s">
        <v>1590</v>
      </c>
      <c r="Q1550" s="19">
        <v>249564</v>
      </c>
      <c r="R1550" s="20"/>
      <c r="S1550" s="20"/>
      <c r="T1550" s="20"/>
      <c r="U1550" s="16">
        <v>249564</v>
      </c>
      <c r="V1550" s="20"/>
      <c r="W1550" s="20"/>
      <c r="X1550" s="20"/>
      <c r="Y1550" s="20"/>
      <c r="Z1550" s="20"/>
      <c r="AA1550" s="20"/>
      <c r="AB1550" s="20"/>
      <c r="AC1550" s="16"/>
      <c r="AD1550" s="20"/>
      <c r="AE1550" s="20"/>
      <c r="AF1550" s="20"/>
      <c r="AG1550" s="25">
        <v>0</v>
      </c>
      <c r="AH1550" s="16"/>
      <c r="AI1550" s="16"/>
      <c r="AJ1550" s="20"/>
      <c r="AK1550" s="20"/>
      <c r="AL1550" s="26">
        <v>0</v>
      </c>
    </row>
    <row r="1551" spans="1:38" x14ac:dyDescent="0.25">
      <c r="A1551" s="15">
        <v>1543</v>
      </c>
      <c r="B1551" s="16"/>
      <c r="C1551" s="17" t="s">
        <v>1210</v>
      </c>
      <c r="D1551" s="17">
        <v>69922</v>
      </c>
      <c r="E1551" s="18">
        <v>44715.472916666666</v>
      </c>
      <c r="F1551" s="18">
        <v>44760</v>
      </c>
      <c r="G1551" s="19">
        <v>21300</v>
      </c>
      <c r="H1551" s="20"/>
      <c r="I1551" s="20"/>
      <c r="J1551" s="20">
        <v>0</v>
      </c>
      <c r="K1551" s="20">
        <v>0</v>
      </c>
      <c r="L1551" s="20"/>
      <c r="M1551" s="20"/>
      <c r="N1551" s="20">
        <v>0</v>
      </c>
      <c r="O1551" s="20">
        <v>21300</v>
      </c>
      <c r="P1551" s="16" t="s">
        <v>1591</v>
      </c>
      <c r="Q1551" s="19">
        <v>21300</v>
      </c>
      <c r="R1551" s="20"/>
      <c r="S1551" s="20"/>
      <c r="T1551" s="20"/>
      <c r="U1551" s="16">
        <v>21300</v>
      </c>
      <c r="V1551" s="20"/>
      <c r="W1551" s="20"/>
      <c r="X1551" s="20"/>
      <c r="Y1551" s="20"/>
      <c r="Z1551" s="20"/>
      <c r="AA1551" s="20"/>
      <c r="AB1551" s="20"/>
      <c r="AC1551" s="16"/>
      <c r="AD1551" s="20"/>
      <c r="AE1551" s="20"/>
      <c r="AF1551" s="20"/>
      <c r="AG1551" s="25">
        <v>0</v>
      </c>
      <c r="AH1551" s="16"/>
      <c r="AI1551" s="16"/>
      <c r="AJ1551" s="20"/>
      <c r="AK1551" s="20"/>
      <c r="AL1551" s="26">
        <v>0</v>
      </c>
    </row>
    <row r="1552" spans="1:38" x14ac:dyDescent="0.25">
      <c r="A1552" s="15">
        <v>1544</v>
      </c>
      <c r="B1552" s="16"/>
      <c r="C1552" s="17" t="s">
        <v>1210</v>
      </c>
      <c r="D1552" s="17">
        <v>69929</v>
      </c>
      <c r="E1552" s="18">
        <v>44715.569444444445</v>
      </c>
      <c r="F1552" s="18">
        <v>44760</v>
      </c>
      <c r="G1552" s="19">
        <v>574466</v>
      </c>
      <c r="H1552" s="20"/>
      <c r="I1552" s="20"/>
      <c r="J1552" s="20">
        <v>0</v>
      </c>
      <c r="K1552" s="20">
        <v>0</v>
      </c>
      <c r="L1552" s="20"/>
      <c r="M1552" s="20"/>
      <c r="N1552" s="20">
        <v>0</v>
      </c>
      <c r="O1552" s="20">
        <v>574466</v>
      </c>
      <c r="P1552" s="16" t="s">
        <v>1592</v>
      </c>
      <c r="Q1552" s="19">
        <v>574466</v>
      </c>
      <c r="R1552" s="20"/>
      <c r="S1552" s="20">
        <v>574466</v>
      </c>
      <c r="T1552" s="20"/>
      <c r="U1552" s="16">
        <v>0</v>
      </c>
      <c r="V1552" s="20"/>
      <c r="W1552" s="20"/>
      <c r="X1552" s="20"/>
      <c r="Y1552" s="20"/>
      <c r="Z1552" s="20"/>
      <c r="AA1552" s="20"/>
      <c r="AB1552" s="20"/>
      <c r="AC1552" s="16"/>
      <c r="AD1552" s="20"/>
      <c r="AE1552" s="20"/>
      <c r="AF1552" s="20"/>
      <c r="AG1552" s="25">
        <v>0</v>
      </c>
      <c r="AH1552" s="16"/>
      <c r="AI1552" s="16"/>
      <c r="AJ1552" s="20"/>
      <c r="AK1552" s="20"/>
      <c r="AL1552" s="26">
        <v>0</v>
      </c>
    </row>
    <row r="1553" spans="1:38" x14ac:dyDescent="0.25">
      <c r="A1553" s="15">
        <v>1545</v>
      </c>
      <c r="B1553" s="16"/>
      <c r="C1553" s="17" t="s">
        <v>1210</v>
      </c>
      <c r="D1553" s="17">
        <v>69935</v>
      </c>
      <c r="E1553" s="18">
        <v>44715.602777777778</v>
      </c>
      <c r="F1553" s="18">
        <v>44760</v>
      </c>
      <c r="G1553" s="19">
        <v>101499</v>
      </c>
      <c r="H1553" s="20"/>
      <c r="I1553" s="20"/>
      <c r="J1553" s="20">
        <v>0</v>
      </c>
      <c r="K1553" s="20">
        <v>0</v>
      </c>
      <c r="L1553" s="20"/>
      <c r="M1553" s="20"/>
      <c r="N1553" s="20">
        <v>0</v>
      </c>
      <c r="O1553" s="20">
        <v>101499</v>
      </c>
      <c r="P1553" s="16" t="s">
        <v>1593</v>
      </c>
      <c r="Q1553" s="19">
        <v>101499</v>
      </c>
      <c r="R1553" s="20"/>
      <c r="S1553" s="20"/>
      <c r="T1553" s="20"/>
      <c r="U1553" s="16">
        <v>101499</v>
      </c>
      <c r="V1553" s="20"/>
      <c r="W1553" s="20"/>
      <c r="X1553" s="20"/>
      <c r="Y1553" s="20"/>
      <c r="Z1553" s="20"/>
      <c r="AA1553" s="20"/>
      <c r="AB1553" s="20"/>
      <c r="AC1553" s="16"/>
      <c r="AD1553" s="20"/>
      <c r="AE1553" s="20"/>
      <c r="AF1553" s="20"/>
      <c r="AG1553" s="25">
        <v>0</v>
      </c>
      <c r="AH1553" s="16"/>
      <c r="AI1553" s="16"/>
      <c r="AJ1553" s="20"/>
      <c r="AK1553" s="20"/>
      <c r="AL1553" s="26">
        <v>0</v>
      </c>
    </row>
    <row r="1554" spans="1:38" x14ac:dyDescent="0.25">
      <c r="A1554" s="15">
        <v>1546</v>
      </c>
      <c r="B1554" s="16"/>
      <c r="C1554" s="17" t="s">
        <v>1210</v>
      </c>
      <c r="D1554" s="17">
        <v>69977</v>
      </c>
      <c r="E1554" s="18">
        <v>44715.776388888888</v>
      </c>
      <c r="F1554" s="18">
        <v>44760</v>
      </c>
      <c r="G1554" s="19">
        <v>241013</v>
      </c>
      <c r="H1554" s="20"/>
      <c r="I1554" s="20"/>
      <c r="J1554" s="20">
        <v>0</v>
      </c>
      <c r="K1554" s="20">
        <v>0</v>
      </c>
      <c r="L1554" s="20"/>
      <c r="M1554" s="20"/>
      <c r="N1554" s="20">
        <v>0</v>
      </c>
      <c r="O1554" s="20">
        <v>241013</v>
      </c>
      <c r="P1554" s="16" t="s">
        <v>1594</v>
      </c>
      <c r="Q1554" s="19">
        <v>241013</v>
      </c>
      <c r="R1554" s="20"/>
      <c r="S1554" s="20"/>
      <c r="T1554" s="20"/>
      <c r="U1554" s="16">
        <v>241013</v>
      </c>
      <c r="V1554" s="20"/>
      <c r="W1554" s="20"/>
      <c r="X1554" s="20"/>
      <c r="Y1554" s="20"/>
      <c r="Z1554" s="20"/>
      <c r="AA1554" s="20"/>
      <c r="AB1554" s="20"/>
      <c r="AC1554" s="16"/>
      <c r="AD1554" s="20"/>
      <c r="AE1554" s="20"/>
      <c r="AF1554" s="20"/>
      <c r="AG1554" s="25">
        <v>0</v>
      </c>
      <c r="AH1554" s="16"/>
      <c r="AI1554" s="16"/>
      <c r="AJ1554" s="20"/>
      <c r="AK1554" s="20"/>
      <c r="AL1554" s="26">
        <v>0</v>
      </c>
    </row>
    <row r="1555" spans="1:38" x14ac:dyDescent="0.25">
      <c r="A1555" s="15">
        <v>1547</v>
      </c>
      <c r="B1555" s="16"/>
      <c r="C1555" s="17" t="s">
        <v>1210</v>
      </c>
      <c r="D1555" s="17">
        <v>70043</v>
      </c>
      <c r="E1555" s="18">
        <v>44716.4375</v>
      </c>
      <c r="F1555" s="18">
        <v>44760</v>
      </c>
      <c r="G1555" s="19">
        <v>226614</v>
      </c>
      <c r="H1555" s="20"/>
      <c r="I1555" s="20"/>
      <c r="J1555" s="20">
        <v>0</v>
      </c>
      <c r="K1555" s="20">
        <v>0</v>
      </c>
      <c r="L1555" s="20"/>
      <c r="M1555" s="20"/>
      <c r="N1555" s="20">
        <v>0</v>
      </c>
      <c r="O1555" s="20">
        <v>226614</v>
      </c>
      <c r="P1555" s="16" t="s">
        <v>1595</v>
      </c>
      <c r="Q1555" s="19">
        <v>226614</v>
      </c>
      <c r="R1555" s="20"/>
      <c r="S1555" s="20"/>
      <c r="T1555" s="20"/>
      <c r="U1555" s="16">
        <v>226614</v>
      </c>
      <c r="V1555" s="20"/>
      <c r="W1555" s="20"/>
      <c r="X1555" s="20"/>
      <c r="Y1555" s="20"/>
      <c r="Z1555" s="20"/>
      <c r="AA1555" s="20"/>
      <c r="AB1555" s="20"/>
      <c r="AC1555" s="16"/>
      <c r="AD1555" s="20"/>
      <c r="AE1555" s="20"/>
      <c r="AF1555" s="20"/>
      <c r="AG1555" s="25">
        <v>0</v>
      </c>
      <c r="AH1555" s="16"/>
      <c r="AI1555" s="16"/>
      <c r="AJ1555" s="20"/>
      <c r="AK1555" s="20"/>
      <c r="AL1555" s="26">
        <v>0</v>
      </c>
    </row>
    <row r="1556" spans="1:38" x14ac:dyDescent="0.25">
      <c r="A1556" s="15">
        <v>1548</v>
      </c>
      <c r="B1556" s="16"/>
      <c r="C1556" s="17" t="s">
        <v>1210</v>
      </c>
      <c r="D1556" s="17">
        <v>70047</v>
      </c>
      <c r="E1556" s="18">
        <v>44716.448611111111</v>
      </c>
      <c r="F1556" s="18">
        <v>44760</v>
      </c>
      <c r="G1556" s="19">
        <v>150014</v>
      </c>
      <c r="H1556" s="20"/>
      <c r="I1556" s="20"/>
      <c r="J1556" s="20">
        <v>0</v>
      </c>
      <c r="K1556" s="20">
        <v>0</v>
      </c>
      <c r="L1556" s="20"/>
      <c r="M1556" s="20"/>
      <c r="N1556" s="20">
        <v>0</v>
      </c>
      <c r="O1556" s="20">
        <v>150014</v>
      </c>
      <c r="P1556" s="16" t="s">
        <v>1596</v>
      </c>
      <c r="Q1556" s="19">
        <v>150014</v>
      </c>
      <c r="R1556" s="20"/>
      <c r="S1556" s="20"/>
      <c r="T1556" s="20"/>
      <c r="U1556" s="16">
        <v>150014</v>
      </c>
      <c r="V1556" s="20"/>
      <c r="W1556" s="20"/>
      <c r="X1556" s="20"/>
      <c r="Y1556" s="20"/>
      <c r="Z1556" s="20"/>
      <c r="AA1556" s="20"/>
      <c r="AB1556" s="20"/>
      <c r="AC1556" s="16"/>
      <c r="AD1556" s="20"/>
      <c r="AE1556" s="20"/>
      <c r="AF1556" s="20"/>
      <c r="AG1556" s="25">
        <v>0</v>
      </c>
      <c r="AH1556" s="16"/>
      <c r="AI1556" s="16"/>
      <c r="AJ1556" s="20"/>
      <c r="AK1556" s="20"/>
      <c r="AL1556" s="26">
        <v>0</v>
      </c>
    </row>
    <row r="1557" spans="1:38" x14ac:dyDescent="0.25">
      <c r="A1557" s="15">
        <v>1549</v>
      </c>
      <c r="B1557" s="16"/>
      <c r="C1557" s="17" t="s">
        <v>1210</v>
      </c>
      <c r="D1557" s="17">
        <v>70065</v>
      </c>
      <c r="E1557" s="18">
        <v>44716.543749999997</v>
      </c>
      <c r="F1557" s="18">
        <v>44760</v>
      </c>
      <c r="G1557" s="19">
        <v>244900</v>
      </c>
      <c r="H1557" s="20"/>
      <c r="I1557" s="20"/>
      <c r="J1557" s="20">
        <v>0</v>
      </c>
      <c r="K1557" s="20">
        <v>0</v>
      </c>
      <c r="L1557" s="20"/>
      <c r="M1557" s="20"/>
      <c r="N1557" s="20">
        <v>0</v>
      </c>
      <c r="O1557" s="20">
        <v>244900</v>
      </c>
      <c r="P1557" s="16" t="s">
        <v>1597</v>
      </c>
      <c r="Q1557" s="19">
        <v>244900</v>
      </c>
      <c r="R1557" s="20"/>
      <c r="S1557" s="20"/>
      <c r="T1557" s="20"/>
      <c r="U1557" s="16">
        <v>244900</v>
      </c>
      <c r="V1557" s="20"/>
      <c r="W1557" s="20"/>
      <c r="X1557" s="20"/>
      <c r="Y1557" s="20"/>
      <c r="Z1557" s="20"/>
      <c r="AA1557" s="20"/>
      <c r="AB1557" s="20"/>
      <c r="AC1557" s="16"/>
      <c r="AD1557" s="20"/>
      <c r="AE1557" s="20"/>
      <c r="AF1557" s="20"/>
      <c r="AG1557" s="25">
        <v>0</v>
      </c>
      <c r="AH1557" s="16"/>
      <c r="AI1557" s="16"/>
      <c r="AJ1557" s="20"/>
      <c r="AK1557" s="20"/>
      <c r="AL1557" s="26">
        <v>0</v>
      </c>
    </row>
    <row r="1558" spans="1:38" x14ac:dyDescent="0.25">
      <c r="A1558" s="15">
        <v>1550</v>
      </c>
      <c r="B1558" s="16"/>
      <c r="C1558" s="17" t="s">
        <v>1210</v>
      </c>
      <c r="D1558" s="17">
        <v>70083</v>
      </c>
      <c r="E1558" s="18">
        <v>44716.68472222222</v>
      </c>
      <c r="F1558" s="18">
        <v>44760</v>
      </c>
      <c r="G1558" s="19">
        <v>119764</v>
      </c>
      <c r="H1558" s="20"/>
      <c r="I1558" s="20"/>
      <c r="J1558" s="20">
        <v>0</v>
      </c>
      <c r="K1558" s="20">
        <v>0</v>
      </c>
      <c r="L1558" s="20"/>
      <c r="M1558" s="20"/>
      <c r="N1558" s="20">
        <v>0</v>
      </c>
      <c r="O1558" s="20">
        <v>119764</v>
      </c>
      <c r="P1558" s="16" t="s">
        <v>1598</v>
      </c>
      <c r="Q1558" s="19">
        <v>119764</v>
      </c>
      <c r="R1558" s="20"/>
      <c r="S1558" s="20"/>
      <c r="T1558" s="20"/>
      <c r="U1558" s="16">
        <v>119764</v>
      </c>
      <c r="V1558" s="20"/>
      <c r="W1558" s="20"/>
      <c r="X1558" s="20"/>
      <c r="Y1558" s="20"/>
      <c r="Z1558" s="20"/>
      <c r="AA1558" s="20"/>
      <c r="AB1558" s="20"/>
      <c r="AC1558" s="16"/>
      <c r="AD1558" s="20"/>
      <c r="AE1558" s="20"/>
      <c r="AF1558" s="20"/>
      <c r="AG1558" s="25">
        <v>0</v>
      </c>
      <c r="AH1558" s="16"/>
      <c r="AI1558" s="16"/>
      <c r="AJ1558" s="20"/>
      <c r="AK1558" s="20"/>
      <c r="AL1558" s="26">
        <v>0</v>
      </c>
    </row>
    <row r="1559" spans="1:38" x14ac:dyDescent="0.25">
      <c r="A1559" s="15">
        <v>1551</v>
      </c>
      <c r="B1559" s="16"/>
      <c r="C1559" s="17" t="s">
        <v>1210</v>
      </c>
      <c r="D1559" s="17">
        <v>70091</v>
      </c>
      <c r="E1559" s="18">
        <v>44716.749305555553</v>
      </c>
      <c r="F1559" s="18">
        <v>44760</v>
      </c>
      <c r="G1559" s="19">
        <v>169374</v>
      </c>
      <c r="H1559" s="20"/>
      <c r="I1559" s="20"/>
      <c r="J1559" s="20">
        <v>0</v>
      </c>
      <c r="K1559" s="20">
        <v>0</v>
      </c>
      <c r="L1559" s="20"/>
      <c r="M1559" s="20"/>
      <c r="N1559" s="20">
        <v>0</v>
      </c>
      <c r="O1559" s="20">
        <v>169374</v>
      </c>
      <c r="P1559" s="16" t="s">
        <v>1599</v>
      </c>
      <c r="Q1559" s="19">
        <v>169374</v>
      </c>
      <c r="R1559" s="20"/>
      <c r="S1559" s="20"/>
      <c r="T1559" s="20"/>
      <c r="U1559" s="16">
        <v>169374</v>
      </c>
      <c r="V1559" s="20"/>
      <c r="W1559" s="20"/>
      <c r="X1559" s="20"/>
      <c r="Y1559" s="20"/>
      <c r="Z1559" s="20"/>
      <c r="AA1559" s="20"/>
      <c r="AB1559" s="20"/>
      <c r="AC1559" s="16"/>
      <c r="AD1559" s="20"/>
      <c r="AE1559" s="20"/>
      <c r="AF1559" s="20"/>
      <c r="AG1559" s="25">
        <v>0</v>
      </c>
      <c r="AH1559" s="16"/>
      <c r="AI1559" s="16"/>
      <c r="AJ1559" s="20"/>
      <c r="AK1559" s="20"/>
      <c r="AL1559" s="26">
        <v>0</v>
      </c>
    </row>
    <row r="1560" spans="1:38" x14ac:dyDescent="0.25">
      <c r="A1560" s="15">
        <v>1552</v>
      </c>
      <c r="B1560" s="16"/>
      <c r="C1560" s="17" t="s">
        <v>1210</v>
      </c>
      <c r="D1560" s="17">
        <v>70110</v>
      </c>
      <c r="E1560" s="18">
        <v>44717.013888888891</v>
      </c>
      <c r="F1560" s="18">
        <v>44760</v>
      </c>
      <c r="G1560" s="19">
        <v>120700</v>
      </c>
      <c r="H1560" s="20"/>
      <c r="I1560" s="20"/>
      <c r="J1560" s="20">
        <v>0</v>
      </c>
      <c r="K1560" s="20">
        <v>0</v>
      </c>
      <c r="L1560" s="20"/>
      <c r="M1560" s="20"/>
      <c r="N1560" s="20">
        <v>0</v>
      </c>
      <c r="O1560" s="20">
        <v>120700</v>
      </c>
      <c r="P1560" s="16" t="s">
        <v>1600</v>
      </c>
      <c r="Q1560" s="19">
        <v>120700</v>
      </c>
      <c r="R1560" s="20"/>
      <c r="S1560" s="20">
        <v>120700</v>
      </c>
      <c r="T1560" s="20"/>
      <c r="U1560" s="16">
        <v>0</v>
      </c>
      <c r="V1560" s="20"/>
      <c r="W1560" s="20"/>
      <c r="X1560" s="20"/>
      <c r="Y1560" s="20"/>
      <c r="Z1560" s="20"/>
      <c r="AA1560" s="20"/>
      <c r="AB1560" s="20"/>
      <c r="AC1560" s="16"/>
      <c r="AD1560" s="20"/>
      <c r="AE1560" s="20"/>
      <c r="AF1560" s="20"/>
      <c r="AG1560" s="25">
        <v>0</v>
      </c>
      <c r="AH1560" s="16"/>
      <c r="AI1560" s="16"/>
      <c r="AJ1560" s="20"/>
      <c r="AK1560" s="20"/>
      <c r="AL1560" s="26">
        <v>0</v>
      </c>
    </row>
    <row r="1561" spans="1:38" x14ac:dyDescent="0.25">
      <c r="A1561" s="15">
        <v>1553</v>
      </c>
      <c r="B1561" s="16"/>
      <c r="C1561" s="17" t="s">
        <v>1210</v>
      </c>
      <c r="D1561" s="17">
        <v>70122</v>
      </c>
      <c r="E1561" s="18">
        <v>44717.334722222222</v>
      </c>
      <c r="F1561" s="18">
        <v>44760</v>
      </c>
      <c r="G1561" s="19">
        <v>142981</v>
      </c>
      <c r="H1561" s="20"/>
      <c r="I1561" s="20"/>
      <c r="J1561" s="20">
        <v>0</v>
      </c>
      <c r="K1561" s="20">
        <v>0</v>
      </c>
      <c r="L1561" s="20"/>
      <c r="M1561" s="20"/>
      <c r="N1561" s="20">
        <v>0</v>
      </c>
      <c r="O1561" s="20">
        <v>142981</v>
      </c>
      <c r="P1561" s="16" t="s">
        <v>1601</v>
      </c>
      <c r="Q1561" s="19">
        <v>142981</v>
      </c>
      <c r="R1561" s="20"/>
      <c r="S1561" s="20"/>
      <c r="T1561" s="20"/>
      <c r="U1561" s="16">
        <v>142981</v>
      </c>
      <c r="V1561" s="20"/>
      <c r="W1561" s="20"/>
      <c r="X1561" s="20"/>
      <c r="Y1561" s="20"/>
      <c r="Z1561" s="20"/>
      <c r="AA1561" s="20"/>
      <c r="AB1561" s="20"/>
      <c r="AC1561" s="16"/>
      <c r="AD1561" s="20"/>
      <c r="AE1561" s="20"/>
      <c r="AF1561" s="20"/>
      <c r="AG1561" s="25">
        <v>0</v>
      </c>
      <c r="AH1561" s="16"/>
      <c r="AI1561" s="16"/>
      <c r="AJ1561" s="20"/>
      <c r="AK1561" s="20"/>
      <c r="AL1561" s="26">
        <v>0</v>
      </c>
    </row>
    <row r="1562" spans="1:38" x14ac:dyDescent="0.25">
      <c r="A1562" s="15">
        <v>1554</v>
      </c>
      <c r="B1562" s="16"/>
      <c r="C1562" s="17" t="s">
        <v>1210</v>
      </c>
      <c r="D1562" s="17">
        <v>70143</v>
      </c>
      <c r="E1562" s="18">
        <v>44717.751388888886</v>
      </c>
      <c r="F1562" s="18">
        <v>44760</v>
      </c>
      <c r="G1562" s="19">
        <v>280198</v>
      </c>
      <c r="H1562" s="20"/>
      <c r="I1562" s="20"/>
      <c r="J1562" s="20">
        <v>0</v>
      </c>
      <c r="K1562" s="20">
        <v>0</v>
      </c>
      <c r="L1562" s="20"/>
      <c r="M1562" s="20"/>
      <c r="N1562" s="20">
        <v>0</v>
      </c>
      <c r="O1562" s="20">
        <v>280198</v>
      </c>
      <c r="P1562" s="16" t="s">
        <v>1602</v>
      </c>
      <c r="Q1562" s="19">
        <v>280198</v>
      </c>
      <c r="R1562" s="20"/>
      <c r="S1562" s="20"/>
      <c r="T1562" s="20"/>
      <c r="U1562" s="16">
        <v>280198</v>
      </c>
      <c r="V1562" s="20"/>
      <c r="W1562" s="20"/>
      <c r="X1562" s="20"/>
      <c r="Y1562" s="20"/>
      <c r="Z1562" s="20"/>
      <c r="AA1562" s="20"/>
      <c r="AB1562" s="20"/>
      <c r="AC1562" s="16"/>
      <c r="AD1562" s="20"/>
      <c r="AE1562" s="20"/>
      <c r="AF1562" s="20"/>
      <c r="AG1562" s="25">
        <v>0</v>
      </c>
      <c r="AH1562" s="16"/>
      <c r="AI1562" s="16"/>
      <c r="AJ1562" s="20"/>
      <c r="AK1562" s="20"/>
      <c r="AL1562" s="26">
        <v>0</v>
      </c>
    </row>
    <row r="1563" spans="1:38" x14ac:dyDescent="0.25">
      <c r="A1563" s="15">
        <v>1555</v>
      </c>
      <c r="B1563" s="16"/>
      <c r="C1563" s="17" t="s">
        <v>1210</v>
      </c>
      <c r="D1563" s="17">
        <v>70147</v>
      </c>
      <c r="E1563" s="18">
        <v>44717.788888888892</v>
      </c>
      <c r="F1563" s="18">
        <v>44760</v>
      </c>
      <c r="G1563" s="19">
        <v>177014</v>
      </c>
      <c r="H1563" s="20"/>
      <c r="I1563" s="20"/>
      <c r="J1563" s="20">
        <v>0</v>
      </c>
      <c r="K1563" s="20">
        <v>0</v>
      </c>
      <c r="L1563" s="20"/>
      <c r="M1563" s="20"/>
      <c r="N1563" s="20">
        <v>0</v>
      </c>
      <c r="O1563" s="20">
        <v>177014</v>
      </c>
      <c r="P1563" s="16" t="s">
        <v>1603</v>
      </c>
      <c r="Q1563" s="19">
        <v>177014</v>
      </c>
      <c r="R1563" s="20"/>
      <c r="S1563" s="20"/>
      <c r="T1563" s="20"/>
      <c r="U1563" s="16">
        <v>177014</v>
      </c>
      <c r="V1563" s="20"/>
      <c r="W1563" s="20"/>
      <c r="X1563" s="20"/>
      <c r="Y1563" s="20"/>
      <c r="Z1563" s="20"/>
      <c r="AA1563" s="20"/>
      <c r="AB1563" s="20"/>
      <c r="AC1563" s="16"/>
      <c r="AD1563" s="20"/>
      <c r="AE1563" s="20"/>
      <c r="AF1563" s="20"/>
      <c r="AG1563" s="25">
        <v>0</v>
      </c>
      <c r="AH1563" s="16"/>
      <c r="AI1563" s="16"/>
      <c r="AJ1563" s="20"/>
      <c r="AK1563" s="20"/>
      <c r="AL1563" s="26">
        <v>0</v>
      </c>
    </row>
    <row r="1564" spans="1:38" x14ac:dyDescent="0.25">
      <c r="A1564" s="15">
        <v>1556</v>
      </c>
      <c r="B1564" s="16"/>
      <c r="C1564" s="17" t="s">
        <v>1210</v>
      </c>
      <c r="D1564" s="17">
        <v>70152</v>
      </c>
      <c r="E1564" s="18">
        <v>44717.876388888886</v>
      </c>
      <c r="F1564" s="18">
        <v>44760</v>
      </c>
      <c r="G1564" s="19">
        <v>72368</v>
      </c>
      <c r="H1564" s="20"/>
      <c r="I1564" s="20"/>
      <c r="J1564" s="20">
        <v>0</v>
      </c>
      <c r="K1564" s="20">
        <v>0</v>
      </c>
      <c r="L1564" s="20"/>
      <c r="M1564" s="20"/>
      <c r="N1564" s="20">
        <v>0</v>
      </c>
      <c r="O1564" s="20">
        <v>72368</v>
      </c>
      <c r="P1564" s="16" t="s">
        <v>1604</v>
      </c>
      <c r="Q1564" s="19">
        <v>72368</v>
      </c>
      <c r="R1564" s="20"/>
      <c r="S1564" s="20"/>
      <c r="T1564" s="20"/>
      <c r="U1564" s="16">
        <v>72368</v>
      </c>
      <c r="V1564" s="20"/>
      <c r="W1564" s="20"/>
      <c r="X1564" s="20"/>
      <c r="Y1564" s="20"/>
      <c r="Z1564" s="20"/>
      <c r="AA1564" s="20"/>
      <c r="AB1564" s="20"/>
      <c r="AC1564" s="16"/>
      <c r="AD1564" s="20"/>
      <c r="AE1564" s="20"/>
      <c r="AF1564" s="20"/>
      <c r="AG1564" s="25">
        <v>0</v>
      </c>
      <c r="AH1564" s="16"/>
      <c r="AI1564" s="16"/>
      <c r="AJ1564" s="20"/>
      <c r="AK1564" s="20"/>
      <c r="AL1564" s="26">
        <v>0</v>
      </c>
    </row>
    <row r="1565" spans="1:38" x14ac:dyDescent="0.25">
      <c r="A1565" s="15">
        <v>1557</v>
      </c>
      <c r="B1565" s="16"/>
      <c r="C1565" s="17" t="s">
        <v>1210</v>
      </c>
      <c r="D1565" s="17">
        <v>70250</v>
      </c>
      <c r="E1565" s="18">
        <v>44718.677777777775</v>
      </c>
      <c r="F1565" s="18">
        <v>44760</v>
      </c>
      <c r="G1565" s="19">
        <v>237813</v>
      </c>
      <c r="H1565" s="20"/>
      <c r="I1565" s="20"/>
      <c r="J1565" s="20">
        <v>0</v>
      </c>
      <c r="K1565" s="20">
        <v>0</v>
      </c>
      <c r="L1565" s="20"/>
      <c r="M1565" s="20"/>
      <c r="N1565" s="20">
        <v>0</v>
      </c>
      <c r="O1565" s="20">
        <v>237813</v>
      </c>
      <c r="P1565" s="16" t="s">
        <v>1605</v>
      </c>
      <c r="Q1565" s="19">
        <v>237813</v>
      </c>
      <c r="R1565" s="20"/>
      <c r="S1565" s="20"/>
      <c r="T1565" s="20"/>
      <c r="U1565" s="16">
        <v>237813</v>
      </c>
      <c r="V1565" s="20"/>
      <c r="W1565" s="20"/>
      <c r="X1565" s="20"/>
      <c r="Y1565" s="20"/>
      <c r="Z1565" s="20"/>
      <c r="AA1565" s="20"/>
      <c r="AB1565" s="20"/>
      <c r="AC1565" s="16"/>
      <c r="AD1565" s="20"/>
      <c r="AE1565" s="20"/>
      <c r="AF1565" s="20"/>
      <c r="AG1565" s="25">
        <v>0</v>
      </c>
      <c r="AH1565" s="16"/>
      <c r="AI1565" s="16"/>
      <c r="AJ1565" s="20"/>
      <c r="AK1565" s="20"/>
      <c r="AL1565" s="26">
        <v>0</v>
      </c>
    </row>
    <row r="1566" spans="1:38" x14ac:dyDescent="0.25">
      <c r="A1566" s="15">
        <v>1558</v>
      </c>
      <c r="B1566" s="16"/>
      <c r="C1566" s="17" t="s">
        <v>1210</v>
      </c>
      <c r="D1566" s="17">
        <v>70332</v>
      </c>
      <c r="E1566" s="18">
        <v>44719.453472222223</v>
      </c>
      <c r="F1566" s="18">
        <v>44760</v>
      </c>
      <c r="G1566" s="19">
        <v>72421</v>
      </c>
      <c r="H1566" s="20"/>
      <c r="I1566" s="20"/>
      <c r="J1566" s="20">
        <v>0</v>
      </c>
      <c r="K1566" s="20">
        <v>0</v>
      </c>
      <c r="L1566" s="20"/>
      <c r="M1566" s="20"/>
      <c r="N1566" s="20">
        <v>0</v>
      </c>
      <c r="O1566" s="20">
        <v>72421</v>
      </c>
      <c r="P1566" s="16" t="s">
        <v>1606</v>
      </c>
      <c r="Q1566" s="19">
        <v>72421</v>
      </c>
      <c r="R1566" s="20"/>
      <c r="S1566" s="20"/>
      <c r="T1566" s="20"/>
      <c r="U1566" s="16">
        <v>72421</v>
      </c>
      <c r="V1566" s="20"/>
      <c r="W1566" s="20"/>
      <c r="X1566" s="20"/>
      <c r="Y1566" s="20"/>
      <c r="Z1566" s="20"/>
      <c r="AA1566" s="20"/>
      <c r="AB1566" s="20"/>
      <c r="AC1566" s="16"/>
      <c r="AD1566" s="20"/>
      <c r="AE1566" s="20"/>
      <c r="AF1566" s="20"/>
      <c r="AG1566" s="25">
        <v>0</v>
      </c>
      <c r="AH1566" s="16"/>
      <c r="AI1566" s="16"/>
      <c r="AJ1566" s="20"/>
      <c r="AK1566" s="20"/>
      <c r="AL1566" s="26">
        <v>0</v>
      </c>
    </row>
    <row r="1567" spans="1:38" x14ac:dyDescent="0.25">
      <c r="A1567" s="15">
        <v>1559</v>
      </c>
      <c r="B1567" s="16"/>
      <c r="C1567" s="17" t="s">
        <v>1210</v>
      </c>
      <c r="D1567" s="17">
        <v>70383</v>
      </c>
      <c r="E1567" s="18">
        <v>44719.736805555556</v>
      </c>
      <c r="F1567" s="18">
        <v>44760</v>
      </c>
      <c r="G1567" s="19">
        <v>291956</v>
      </c>
      <c r="H1567" s="20"/>
      <c r="I1567" s="20"/>
      <c r="J1567" s="20">
        <v>0</v>
      </c>
      <c r="K1567" s="20">
        <v>0</v>
      </c>
      <c r="L1567" s="20"/>
      <c r="M1567" s="20"/>
      <c r="N1567" s="20">
        <v>0</v>
      </c>
      <c r="O1567" s="20">
        <v>291956</v>
      </c>
      <c r="P1567" s="16" t="s">
        <v>1607</v>
      </c>
      <c r="Q1567" s="19">
        <v>291956</v>
      </c>
      <c r="R1567" s="20"/>
      <c r="S1567" s="20"/>
      <c r="T1567" s="20"/>
      <c r="U1567" s="16">
        <v>291956</v>
      </c>
      <c r="V1567" s="20"/>
      <c r="W1567" s="20"/>
      <c r="X1567" s="20"/>
      <c r="Y1567" s="20"/>
      <c r="Z1567" s="20"/>
      <c r="AA1567" s="20"/>
      <c r="AB1567" s="20"/>
      <c r="AC1567" s="16"/>
      <c r="AD1567" s="20"/>
      <c r="AE1567" s="20"/>
      <c r="AF1567" s="20"/>
      <c r="AG1567" s="25">
        <v>0</v>
      </c>
      <c r="AH1567" s="16"/>
      <c r="AI1567" s="16"/>
      <c r="AJ1567" s="20"/>
      <c r="AK1567" s="20"/>
      <c r="AL1567" s="26">
        <v>0</v>
      </c>
    </row>
    <row r="1568" spans="1:38" x14ac:dyDescent="0.25">
      <c r="A1568" s="15">
        <v>1560</v>
      </c>
      <c r="B1568" s="16"/>
      <c r="C1568" s="17" t="s">
        <v>1210</v>
      </c>
      <c r="D1568" s="17">
        <v>70504</v>
      </c>
      <c r="E1568" s="18">
        <v>44720.706944444442</v>
      </c>
      <c r="F1568" s="18">
        <v>44760</v>
      </c>
      <c r="G1568" s="19">
        <v>295581</v>
      </c>
      <c r="H1568" s="20"/>
      <c r="I1568" s="20"/>
      <c r="J1568" s="20">
        <v>0</v>
      </c>
      <c r="K1568" s="20">
        <v>0</v>
      </c>
      <c r="L1568" s="20"/>
      <c r="M1568" s="20"/>
      <c r="N1568" s="20">
        <v>0</v>
      </c>
      <c r="O1568" s="20">
        <v>295581</v>
      </c>
      <c r="P1568" s="16" t="s">
        <v>1608</v>
      </c>
      <c r="Q1568" s="19">
        <v>295581</v>
      </c>
      <c r="R1568" s="20"/>
      <c r="S1568" s="20"/>
      <c r="T1568" s="20"/>
      <c r="U1568" s="16">
        <v>295581</v>
      </c>
      <c r="V1568" s="20"/>
      <c r="W1568" s="20"/>
      <c r="X1568" s="20"/>
      <c r="Y1568" s="20"/>
      <c r="Z1568" s="20"/>
      <c r="AA1568" s="20"/>
      <c r="AB1568" s="20"/>
      <c r="AC1568" s="16"/>
      <c r="AD1568" s="20"/>
      <c r="AE1568" s="20"/>
      <c r="AF1568" s="20"/>
      <c r="AG1568" s="25">
        <v>0</v>
      </c>
      <c r="AH1568" s="16"/>
      <c r="AI1568" s="16"/>
      <c r="AJ1568" s="20"/>
      <c r="AK1568" s="20"/>
      <c r="AL1568" s="26">
        <v>0</v>
      </c>
    </row>
    <row r="1569" spans="1:38" x14ac:dyDescent="0.25">
      <c r="A1569" s="15">
        <v>1561</v>
      </c>
      <c r="B1569" s="16"/>
      <c r="C1569" s="17" t="s">
        <v>1210</v>
      </c>
      <c r="D1569" s="17">
        <v>70505</v>
      </c>
      <c r="E1569" s="18">
        <v>44720.71597222222</v>
      </c>
      <c r="F1569" s="18">
        <v>44760</v>
      </c>
      <c r="G1569" s="19">
        <v>226563</v>
      </c>
      <c r="H1569" s="20"/>
      <c r="I1569" s="20"/>
      <c r="J1569" s="20">
        <v>0</v>
      </c>
      <c r="K1569" s="20">
        <v>0</v>
      </c>
      <c r="L1569" s="20"/>
      <c r="M1569" s="20"/>
      <c r="N1569" s="20">
        <v>0</v>
      </c>
      <c r="O1569" s="20">
        <v>226563</v>
      </c>
      <c r="P1569" s="16" t="s">
        <v>1609</v>
      </c>
      <c r="Q1569" s="19">
        <v>226563</v>
      </c>
      <c r="R1569" s="20"/>
      <c r="S1569" s="20"/>
      <c r="T1569" s="20"/>
      <c r="U1569" s="16">
        <v>226563</v>
      </c>
      <c r="V1569" s="20"/>
      <c r="W1569" s="20"/>
      <c r="X1569" s="20"/>
      <c r="Y1569" s="20"/>
      <c r="Z1569" s="20"/>
      <c r="AA1569" s="20"/>
      <c r="AB1569" s="20"/>
      <c r="AC1569" s="16"/>
      <c r="AD1569" s="20"/>
      <c r="AE1569" s="20"/>
      <c r="AF1569" s="20"/>
      <c r="AG1569" s="25">
        <v>0</v>
      </c>
      <c r="AH1569" s="16"/>
      <c r="AI1569" s="16"/>
      <c r="AJ1569" s="20"/>
      <c r="AK1569" s="20"/>
      <c r="AL1569" s="26">
        <v>0</v>
      </c>
    </row>
    <row r="1570" spans="1:38" x14ac:dyDescent="0.25">
      <c r="A1570" s="15">
        <v>1562</v>
      </c>
      <c r="B1570" s="16"/>
      <c r="C1570" s="17" t="s">
        <v>1210</v>
      </c>
      <c r="D1570" s="17">
        <v>70508</v>
      </c>
      <c r="E1570" s="18">
        <v>44720.737500000003</v>
      </c>
      <c r="F1570" s="18">
        <v>44760</v>
      </c>
      <c r="G1570" s="19">
        <v>843800</v>
      </c>
      <c r="H1570" s="20"/>
      <c r="I1570" s="20"/>
      <c r="J1570" s="20">
        <v>0</v>
      </c>
      <c r="K1570" s="20">
        <v>0</v>
      </c>
      <c r="L1570" s="20"/>
      <c r="M1570" s="20"/>
      <c r="N1570" s="20">
        <v>0</v>
      </c>
      <c r="O1570" s="20">
        <v>843800</v>
      </c>
      <c r="P1570" s="16" t="s">
        <v>1610</v>
      </c>
      <c r="Q1570" s="19">
        <v>843800</v>
      </c>
      <c r="R1570" s="20"/>
      <c r="S1570" s="20">
        <v>843800</v>
      </c>
      <c r="T1570" s="20"/>
      <c r="U1570" s="16">
        <v>0</v>
      </c>
      <c r="V1570" s="20"/>
      <c r="W1570" s="20"/>
      <c r="X1570" s="20"/>
      <c r="Y1570" s="20"/>
      <c r="Z1570" s="20"/>
      <c r="AA1570" s="20"/>
      <c r="AB1570" s="20"/>
      <c r="AC1570" s="16"/>
      <c r="AD1570" s="20"/>
      <c r="AE1570" s="20"/>
      <c r="AF1570" s="20"/>
      <c r="AG1570" s="25">
        <v>0</v>
      </c>
      <c r="AH1570" s="16"/>
      <c r="AI1570" s="16"/>
      <c r="AJ1570" s="20"/>
      <c r="AK1570" s="20"/>
      <c r="AL1570" s="26">
        <v>0</v>
      </c>
    </row>
    <row r="1571" spans="1:38" x14ac:dyDescent="0.25">
      <c r="A1571" s="15">
        <v>1563</v>
      </c>
      <c r="B1571" s="16"/>
      <c r="C1571" s="17" t="s">
        <v>1210</v>
      </c>
      <c r="D1571" s="17">
        <v>70512</v>
      </c>
      <c r="E1571" s="18">
        <v>44720.772916666669</v>
      </c>
      <c r="F1571" s="18">
        <v>44760</v>
      </c>
      <c r="G1571" s="19">
        <v>72920</v>
      </c>
      <c r="H1571" s="20"/>
      <c r="I1571" s="20"/>
      <c r="J1571" s="20">
        <v>0</v>
      </c>
      <c r="K1571" s="20">
        <v>0</v>
      </c>
      <c r="L1571" s="20"/>
      <c r="M1571" s="20"/>
      <c r="N1571" s="20">
        <v>0</v>
      </c>
      <c r="O1571" s="20">
        <v>72920</v>
      </c>
      <c r="P1571" s="16" t="s">
        <v>1611</v>
      </c>
      <c r="Q1571" s="19">
        <v>72920</v>
      </c>
      <c r="R1571" s="20"/>
      <c r="S1571" s="20"/>
      <c r="T1571" s="20"/>
      <c r="U1571" s="16">
        <v>72920</v>
      </c>
      <c r="V1571" s="20"/>
      <c r="W1571" s="20"/>
      <c r="X1571" s="20"/>
      <c r="Y1571" s="20"/>
      <c r="Z1571" s="20"/>
      <c r="AA1571" s="20"/>
      <c r="AB1571" s="20"/>
      <c r="AC1571" s="16"/>
      <c r="AD1571" s="20"/>
      <c r="AE1571" s="20"/>
      <c r="AF1571" s="20"/>
      <c r="AG1571" s="25">
        <v>0</v>
      </c>
      <c r="AH1571" s="16"/>
      <c r="AI1571" s="16"/>
      <c r="AJ1571" s="20"/>
      <c r="AK1571" s="20"/>
      <c r="AL1571" s="26">
        <v>0</v>
      </c>
    </row>
    <row r="1572" spans="1:38" x14ac:dyDescent="0.25">
      <c r="A1572" s="15">
        <v>1564</v>
      </c>
      <c r="B1572" s="16"/>
      <c r="C1572" s="17" t="s">
        <v>1210</v>
      </c>
      <c r="D1572" s="17">
        <v>70528</v>
      </c>
      <c r="E1572" s="18">
        <v>44721.011111111111</v>
      </c>
      <c r="F1572" s="18">
        <v>44760</v>
      </c>
      <c r="G1572" s="19">
        <v>84207</v>
      </c>
      <c r="H1572" s="20"/>
      <c r="I1572" s="20"/>
      <c r="J1572" s="20">
        <v>0</v>
      </c>
      <c r="K1572" s="20">
        <v>0</v>
      </c>
      <c r="L1572" s="20"/>
      <c r="M1572" s="20"/>
      <c r="N1572" s="20">
        <v>0</v>
      </c>
      <c r="O1572" s="20">
        <v>84207</v>
      </c>
      <c r="P1572" s="16" t="s">
        <v>1612</v>
      </c>
      <c r="Q1572" s="19">
        <v>84207</v>
      </c>
      <c r="R1572" s="20"/>
      <c r="S1572" s="20"/>
      <c r="T1572" s="20"/>
      <c r="U1572" s="16">
        <v>84207</v>
      </c>
      <c r="V1572" s="20"/>
      <c r="W1572" s="20"/>
      <c r="X1572" s="20"/>
      <c r="Y1572" s="20"/>
      <c r="Z1572" s="20"/>
      <c r="AA1572" s="20"/>
      <c r="AB1572" s="20"/>
      <c r="AC1572" s="16"/>
      <c r="AD1572" s="20"/>
      <c r="AE1572" s="20"/>
      <c r="AF1572" s="20"/>
      <c r="AG1572" s="25">
        <v>0</v>
      </c>
      <c r="AH1572" s="16"/>
      <c r="AI1572" s="16"/>
      <c r="AJ1572" s="20"/>
      <c r="AK1572" s="20"/>
      <c r="AL1572" s="26">
        <v>0</v>
      </c>
    </row>
    <row r="1573" spans="1:38" x14ac:dyDescent="0.25">
      <c r="A1573" s="15">
        <v>1565</v>
      </c>
      <c r="B1573" s="16"/>
      <c r="C1573" s="17" t="s">
        <v>1210</v>
      </c>
      <c r="D1573" s="17">
        <v>70554</v>
      </c>
      <c r="E1573" s="18">
        <v>44721.326388888891</v>
      </c>
      <c r="F1573" s="18">
        <v>44760</v>
      </c>
      <c r="G1573" s="19">
        <v>497999</v>
      </c>
      <c r="H1573" s="20"/>
      <c r="I1573" s="20"/>
      <c r="J1573" s="20">
        <v>0</v>
      </c>
      <c r="K1573" s="20">
        <v>0</v>
      </c>
      <c r="L1573" s="20"/>
      <c r="M1573" s="20"/>
      <c r="N1573" s="20">
        <v>0</v>
      </c>
      <c r="O1573" s="20">
        <v>497999</v>
      </c>
      <c r="P1573" s="16" t="s">
        <v>1613</v>
      </c>
      <c r="Q1573" s="19">
        <v>497999</v>
      </c>
      <c r="R1573" s="20"/>
      <c r="S1573" s="20"/>
      <c r="T1573" s="20"/>
      <c r="U1573" s="16">
        <v>497999</v>
      </c>
      <c r="V1573" s="20"/>
      <c r="W1573" s="20"/>
      <c r="X1573" s="20"/>
      <c r="Y1573" s="20"/>
      <c r="Z1573" s="20"/>
      <c r="AA1573" s="20"/>
      <c r="AB1573" s="20"/>
      <c r="AC1573" s="16"/>
      <c r="AD1573" s="20"/>
      <c r="AE1573" s="20"/>
      <c r="AF1573" s="20"/>
      <c r="AG1573" s="25">
        <v>0</v>
      </c>
      <c r="AH1573" s="16"/>
      <c r="AI1573" s="16"/>
      <c r="AJ1573" s="20"/>
      <c r="AK1573" s="20"/>
      <c r="AL1573" s="26">
        <v>0</v>
      </c>
    </row>
    <row r="1574" spans="1:38" x14ac:dyDescent="0.25">
      <c r="A1574" s="15">
        <v>1566</v>
      </c>
      <c r="B1574" s="16"/>
      <c r="C1574" s="17" t="s">
        <v>1210</v>
      </c>
      <c r="D1574" s="17">
        <v>70633</v>
      </c>
      <c r="E1574" s="18">
        <v>44721.656944444447</v>
      </c>
      <c r="F1574" s="18">
        <v>44760</v>
      </c>
      <c r="G1574" s="19">
        <v>74028</v>
      </c>
      <c r="H1574" s="20"/>
      <c r="I1574" s="20"/>
      <c r="J1574" s="20">
        <v>0</v>
      </c>
      <c r="K1574" s="20">
        <v>0</v>
      </c>
      <c r="L1574" s="20"/>
      <c r="M1574" s="20"/>
      <c r="N1574" s="20">
        <v>0</v>
      </c>
      <c r="O1574" s="20">
        <v>74028</v>
      </c>
      <c r="P1574" s="16" t="s">
        <v>1614</v>
      </c>
      <c r="Q1574" s="19">
        <v>74028</v>
      </c>
      <c r="R1574" s="20"/>
      <c r="S1574" s="20"/>
      <c r="T1574" s="20"/>
      <c r="U1574" s="16">
        <v>74028</v>
      </c>
      <c r="V1574" s="20"/>
      <c r="W1574" s="20"/>
      <c r="X1574" s="20"/>
      <c r="Y1574" s="20"/>
      <c r="Z1574" s="20"/>
      <c r="AA1574" s="20"/>
      <c r="AB1574" s="20"/>
      <c r="AC1574" s="16"/>
      <c r="AD1574" s="20"/>
      <c r="AE1574" s="20"/>
      <c r="AF1574" s="20"/>
      <c r="AG1574" s="25">
        <v>0</v>
      </c>
      <c r="AH1574" s="16"/>
      <c r="AI1574" s="16"/>
      <c r="AJ1574" s="20"/>
      <c r="AK1574" s="20"/>
      <c r="AL1574" s="26">
        <v>0</v>
      </c>
    </row>
    <row r="1575" spans="1:38" x14ac:dyDescent="0.25">
      <c r="A1575" s="15">
        <v>1567</v>
      </c>
      <c r="B1575" s="16"/>
      <c r="C1575" s="17" t="s">
        <v>1210</v>
      </c>
      <c r="D1575" s="17">
        <v>70639</v>
      </c>
      <c r="E1575" s="18">
        <v>44721.676388888889</v>
      </c>
      <c r="F1575" s="18">
        <v>44760</v>
      </c>
      <c r="G1575" s="19">
        <v>276262</v>
      </c>
      <c r="H1575" s="20"/>
      <c r="I1575" s="20"/>
      <c r="J1575" s="20">
        <v>0</v>
      </c>
      <c r="K1575" s="20">
        <v>0</v>
      </c>
      <c r="L1575" s="20"/>
      <c r="M1575" s="20"/>
      <c r="N1575" s="20">
        <v>0</v>
      </c>
      <c r="O1575" s="20">
        <v>276262</v>
      </c>
      <c r="P1575" s="16" t="s">
        <v>1615</v>
      </c>
      <c r="Q1575" s="19">
        <v>276262</v>
      </c>
      <c r="R1575" s="20"/>
      <c r="S1575" s="20"/>
      <c r="T1575" s="20"/>
      <c r="U1575" s="16">
        <v>276262</v>
      </c>
      <c r="V1575" s="20"/>
      <c r="W1575" s="20"/>
      <c r="X1575" s="20"/>
      <c r="Y1575" s="20"/>
      <c r="Z1575" s="20"/>
      <c r="AA1575" s="20"/>
      <c r="AB1575" s="20"/>
      <c r="AC1575" s="16"/>
      <c r="AD1575" s="20"/>
      <c r="AE1575" s="20"/>
      <c r="AF1575" s="20"/>
      <c r="AG1575" s="25">
        <v>0</v>
      </c>
      <c r="AH1575" s="16"/>
      <c r="AI1575" s="16"/>
      <c r="AJ1575" s="20"/>
      <c r="AK1575" s="20"/>
      <c r="AL1575" s="26">
        <v>0</v>
      </c>
    </row>
    <row r="1576" spans="1:38" x14ac:dyDescent="0.25">
      <c r="A1576" s="15">
        <v>1568</v>
      </c>
      <c r="B1576" s="16"/>
      <c r="C1576" s="17" t="s">
        <v>1210</v>
      </c>
      <c r="D1576" s="17">
        <v>70655</v>
      </c>
      <c r="E1576" s="18">
        <v>44721.780555555553</v>
      </c>
      <c r="F1576" s="18">
        <v>44760</v>
      </c>
      <c r="G1576" s="19">
        <v>157017</v>
      </c>
      <c r="H1576" s="20"/>
      <c r="I1576" s="20"/>
      <c r="J1576" s="20">
        <v>0</v>
      </c>
      <c r="K1576" s="20">
        <v>0</v>
      </c>
      <c r="L1576" s="20"/>
      <c r="M1576" s="20"/>
      <c r="N1576" s="20">
        <v>0</v>
      </c>
      <c r="O1576" s="20">
        <v>157017</v>
      </c>
      <c r="P1576" s="16" t="s">
        <v>1616</v>
      </c>
      <c r="Q1576" s="19">
        <v>157017</v>
      </c>
      <c r="R1576" s="20"/>
      <c r="S1576" s="20"/>
      <c r="T1576" s="20"/>
      <c r="U1576" s="16">
        <v>157017</v>
      </c>
      <c r="V1576" s="20"/>
      <c r="W1576" s="20"/>
      <c r="X1576" s="20"/>
      <c r="Y1576" s="20"/>
      <c r="Z1576" s="20"/>
      <c r="AA1576" s="20"/>
      <c r="AB1576" s="20"/>
      <c r="AC1576" s="16"/>
      <c r="AD1576" s="20"/>
      <c r="AE1576" s="20"/>
      <c r="AF1576" s="20"/>
      <c r="AG1576" s="25">
        <v>0</v>
      </c>
      <c r="AH1576" s="16"/>
      <c r="AI1576" s="16"/>
      <c r="AJ1576" s="20"/>
      <c r="AK1576" s="20"/>
      <c r="AL1576" s="26">
        <v>0</v>
      </c>
    </row>
    <row r="1577" spans="1:38" x14ac:dyDescent="0.25">
      <c r="A1577" s="15">
        <v>1569</v>
      </c>
      <c r="B1577" s="16"/>
      <c r="C1577" s="17" t="s">
        <v>1210</v>
      </c>
      <c r="D1577" s="17">
        <v>70676</v>
      </c>
      <c r="E1577" s="18">
        <v>44721.991666666669</v>
      </c>
      <c r="F1577" s="18">
        <v>44760</v>
      </c>
      <c r="G1577" s="19">
        <v>2728817</v>
      </c>
      <c r="H1577" s="20"/>
      <c r="I1577" s="20"/>
      <c r="J1577" s="20">
        <v>0</v>
      </c>
      <c r="K1577" s="20">
        <v>0</v>
      </c>
      <c r="L1577" s="20"/>
      <c r="M1577" s="20"/>
      <c r="N1577" s="20">
        <v>0</v>
      </c>
      <c r="O1577" s="20">
        <v>2728817</v>
      </c>
      <c r="P1577" s="16" t="s">
        <v>1617</v>
      </c>
      <c r="Q1577" s="19">
        <v>2728817</v>
      </c>
      <c r="R1577" s="20"/>
      <c r="S1577" s="20">
        <v>2728817</v>
      </c>
      <c r="T1577" s="20"/>
      <c r="U1577" s="16">
        <v>0</v>
      </c>
      <c r="V1577" s="20"/>
      <c r="W1577" s="20"/>
      <c r="X1577" s="20"/>
      <c r="Y1577" s="20"/>
      <c r="Z1577" s="20"/>
      <c r="AA1577" s="20"/>
      <c r="AB1577" s="20"/>
      <c r="AC1577" s="16"/>
      <c r="AD1577" s="20"/>
      <c r="AE1577" s="20"/>
      <c r="AF1577" s="20"/>
      <c r="AG1577" s="25">
        <v>0</v>
      </c>
      <c r="AH1577" s="16"/>
      <c r="AI1577" s="16"/>
      <c r="AJ1577" s="20"/>
      <c r="AK1577" s="20"/>
      <c r="AL1577" s="26">
        <v>0</v>
      </c>
    </row>
    <row r="1578" spans="1:38" x14ac:dyDescent="0.25">
      <c r="A1578" s="15">
        <v>1570</v>
      </c>
      <c r="B1578" s="16"/>
      <c r="C1578" s="17" t="s">
        <v>1210</v>
      </c>
      <c r="D1578" s="17">
        <v>70687</v>
      </c>
      <c r="E1578" s="18">
        <v>44722.089583333334</v>
      </c>
      <c r="F1578" s="18">
        <v>44760</v>
      </c>
      <c r="G1578" s="19">
        <v>314666</v>
      </c>
      <c r="H1578" s="20"/>
      <c r="I1578" s="20"/>
      <c r="J1578" s="20">
        <v>0</v>
      </c>
      <c r="K1578" s="20">
        <v>0</v>
      </c>
      <c r="L1578" s="20"/>
      <c r="M1578" s="20"/>
      <c r="N1578" s="20">
        <v>0</v>
      </c>
      <c r="O1578" s="20">
        <v>314666</v>
      </c>
      <c r="P1578" s="16" t="s">
        <v>1618</v>
      </c>
      <c r="Q1578" s="19">
        <v>314666</v>
      </c>
      <c r="R1578" s="20"/>
      <c r="S1578" s="20"/>
      <c r="T1578" s="20"/>
      <c r="U1578" s="16">
        <v>314666</v>
      </c>
      <c r="V1578" s="20"/>
      <c r="W1578" s="20"/>
      <c r="X1578" s="20"/>
      <c r="Y1578" s="20"/>
      <c r="Z1578" s="20"/>
      <c r="AA1578" s="20"/>
      <c r="AB1578" s="20"/>
      <c r="AC1578" s="16"/>
      <c r="AD1578" s="20"/>
      <c r="AE1578" s="20"/>
      <c r="AF1578" s="20"/>
      <c r="AG1578" s="25">
        <v>0</v>
      </c>
      <c r="AH1578" s="16"/>
      <c r="AI1578" s="16"/>
      <c r="AJ1578" s="20"/>
      <c r="AK1578" s="20"/>
      <c r="AL1578" s="26">
        <v>0</v>
      </c>
    </row>
    <row r="1579" spans="1:38" x14ac:dyDescent="0.25">
      <c r="A1579" s="15">
        <v>1571</v>
      </c>
      <c r="B1579" s="16"/>
      <c r="C1579" s="17" t="s">
        <v>1210</v>
      </c>
      <c r="D1579" s="17">
        <v>70689</v>
      </c>
      <c r="E1579" s="18">
        <v>44722.148611111108</v>
      </c>
      <c r="F1579" s="18">
        <v>44760</v>
      </c>
      <c r="G1579" s="19">
        <v>99781</v>
      </c>
      <c r="H1579" s="20"/>
      <c r="I1579" s="20"/>
      <c r="J1579" s="20">
        <v>0</v>
      </c>
      <c r="K1579" s="20">
        <v>0</v>
      </c>
      <c r="L1579" s="20"/>
      <c r="M1579" s="20"/>
      <c r="N1579" s="20">
        <v>0</v>
      </c>
      <c r="O1579" s="20">
        <v>99781</v>
      </c>
      <c r="P1579" s="16" t="s">
        <v>1619</v>
      </c>
      <c r="Q1579" s="19">
        <v>99781</v>
      </c>
      <c r="R1579" s="20"/>
      <c r="S1579" s="20"/>
      <c r="T1579" s="20"/>
      <c r="U1579" s="16">
        <v>99781</v>
      </c>
      <c r="V1579" s="20"/>
      <c r="W1579" s="20"/>
      <c r="X1579" s="20"/>
      <c r="Y1579" s="20"/>
      <c r="Z1579" s="20"/>
      <c r="AA1579" s="20"/>
      <c r="AB1579" s="20"/>
      <c r="AC1579" s="16"/>
      <c r="AD1579" s="20"/>
      <c r="AE1579" s="20"/>
      <c r="AF1579" s="20"/>
      <c r="AG1579" s="25">
        <v>0</v>
      </c>
      <c r="AH1579" s="16"/>
      <c r="AI1579" s="16"/>
      <c r="AJ1579" s="20"/>
      <c r="AK1579" s="20"/>
      <c r="AL1579" s="26">
        <v>0</v>
      </c>
    </row>
    <row r="1580" spans="1:38" x14ac:dyDescent="0.25">
      <c r="A1580" s="15">
        <v>1572</v>
      </c>
      <c r="B1580" s="16"/>
      <c r="C1580" s="17" t="s">
        <v>1210</v>
      </c>
      <c r="D1580" s="17">
        <v>70736</v>
      </c>
      <c r="E1580" s="18">
        <v>44722.463888888888</v>
      </c>
      <c r="F1580" s="18">
        <v>44760</v>
      </c>
      <c r="G1580" s="19">
        <v>7100</v>
      </c>
      <c r="H1580" s="20"/>
      <c r="I1580" s="20"/>
      <c r="J1580" s="20">
        <v>0</v>
      </c>
      <c r="K1580" s="20">
        <v>0</v>
      </c>
      <c r="L1580" s="20"/>
      <c r="M1580" s="20"/>
      <c r="N1580" s="20">
        <v>0</v>
      </c>
      <c r="O1580" s="20">
        <v>7100</v>
      </c>
      <c r="P1580" s="16" t="s">
        <v>1620</v>
      </c>
      <c r="Q1580" s="19">
        <v>7100</v>
      </c>
      <c r="R1580" s="20"/>
      <c r="S1580" s="20"/>
      <c r="T1580" s="20"/>
      <c r="U1580" s="16">
        <v>7100</v>
      </c>
      <c r="V1580" s="20"/>
      <c r="W1580" s="20"/>
      <c r="X1580" s="20"/>
      <c r="Y1580" s="20"/>
      <c r="Z1580" s="20"/>
      <c r="AA1580" s="20"/>
      <c r="AB1580" s="20"/>
      <c r="AC1580" s="16"/>
      <c r="AD1580" s="20"/>
      <c r="AE1580" s="20"/>
      <c r="AF1580" s="20"/>
      <c r="AG1580" s="25">
        <v>0</v>
      </c>
      <c r="AH1580" s="16"/>
      <c r="AI1580" s="16"/>
      <c r="AJ1580" s="20"/>
      <c r="AK1580" s="20"/>
      <c r="AL1580" s="26">
        <v>0</v>
      </c>
    </row>
    <row r="1581" spans="1:38" x14ac:dyDescent="0.25">
      <c r="A1581" s="15">
        <v>1573</v>
      </c>
      <c r="B1581" s="16"/>
      <c r="C1581" s="17" t="s">
        <v>1210</v>
      </c>
      <c r="D1581" s="17">
        <v>70744</v>
      </c>
      <c r="E1581" s="18">
        <v>44722.513194444444</v>
      </c>
      <c r="F1581" s="18">
        <v>44760</v>
      </c>
      <c r="G1581" s="19">
        <v>28400</v>
      </c>
      <c r="H1581" s="20"/>
      <c r="I1581" s="20"/>
      <c r="J1581" s="20">
        <v>0</v>
      </c>
      <c r="K1581" s="20">
        <v>0</v>
      </c>
      <c r="L1581" s="20"/>
      <c r="M1581" s="20"/>
      <c r="N1581" s="20">
        <v>0</v>
      </c>
      <c r="O1581" s="20">
        <v>28400</v>
      </c>
      <c r="P1581" s="16" t="s">
        <v>1621</v>
      </c>
      <c r="Q1581" s="19">
        <v>28400</v>
      </c>
      <c r="R1581" s="20"/>
      <c r="S1581" s="20"/>
      <c r="T1581" s="20"/>
      <c r="U1581" s="16">
        <v>28400</v>
      </c>
      <c r="V1581" s="20"/>
      <c r="W1581" s="20"/>
      <c r="X1581" s="20"/>
      <c r="Y1581" s="20"/>
      <c r="Z1581" s="20"/>
      <c r="AA1581" s="20"/>
      <c r="AB1581" s="20"/>
      <c r="AC1581" s="16"/>
      <c r="AD1581" s="20"/>
      <c r="AE1581" s="20"/>
      <c r="AF1581" s="20"/>
      <c r="AG1581" s="25">
        <v>0</v>
      </c>
      <c r="AH1581" s="16"/>
      <c r="AI1581" s="16"/>
      <c r="AJ1581" s="20"/>
      <c r="AK1581" s="20"/>
      <c r="AL1581" s="26">
        <v>0</v>
      </c>
    </row>
    <row r="1582" spans="1:38" x14ac:dyDescent="0.25">
      <c r="A1582" s="15">
        <v>1574</v>
      </c>
      <c r="B1582" s="16"/>
      <c r="C1582" s="17" t="s">
        <v>1210</v>
      </c>
      <c r="D1582" s="17">
        <v>70749</v>
      </c>
      <c r="E1582" s="18">
        <v>44722.560416666667</v>
      </c>
      <c r="F1582" s="18">
        <v>44760</v>
      </c>
      <c r="G1582" s="19">
        <v>718015</v>
      </c>
      <c r="H1582" s="20"/>
      <c r="I1582" s="20"/>
      <c r="J1582" s="20">
        <v>0</v>
      </c>
      <c r="K1582" s="20">
        <v>0</v>
      </c>
      <c r="L1582" s="20"/>
      <c r="M1582" s="20"/>
      <c r="N1582" s="20">
        <v>0</v>
      </c>
      <c r="O1582" s="20">
        <v>718015</v>
      </c>
      <c r="P1582" s="16" t="s">
        <v>1622</v>
      </c>
      <c r="Q1582" s="19">
        <v>718015</v>
      </c>
      <c r="R1582" s="20"/>
      <c r="S1582" s="20">
        <v>718015</v>
      </c>
      <c r="T1582" s="20"/>
      <c r="U1582" s="16">
        <v>0</v>
      </c>
      <c r="V1582" s="20"/>
      <c r="W1582" s="20"/>
      <c r="X1582" s="20"/>
      <c r="Y1582" s="20"/>
      <c r="Z1582" s="20"/>
      <c r="AA1582" s="20"/>
      <c r="AB1582" s="20"/>
      <c r="AC1582" s="16"/>
      <c r="AD1582" s="20"/>
      <c r="AE1582" s="20"/>
      <c r="AF1582" s="20"/>
      <c r="AG1582" s="25">
        <v>0</v>
      </c>
      <c r="AH1582" s="16"/>
      <c r="AI1582" s="16"/>
      <c r="AJ1582" s="20"/>
      <c r="AK1582" s="20"/>
      <c r="AL1582" s="26">
        <v>0</v>
      </c>
    </row>
    <row r="1583" spans="1:38" x14ac:dyDescent="0.25">
      <c r="A1583" s="15">
        <v>1575</v>
      </c>
      <c r="B1583" s="16"/>
      <c r="C1583" s="17" t="s">
        <v>1210</v>
      </c>
      <c r="D1583" s="17">
        <v>70793</v>
      </c>
      <c r="E1583" s="18">
        <v>44722.892361111109</v>
      </c>
      <c r="F1583" s="18">
        <v>44760</v>
      </c>
      <c r="G1583" s="19">
        <v>46000</v>
      </c>
      <c r="H1583" s="20"/>
      <c r="I1583" s="20"/>
      <c r="J1583" s="20">
        <v>0</v>
      </c>
      <c r="K1583" s="20">
        <v>0</v>
      </c>
      <c r="L1583" s="20"/>
      <c r="M1583" s="20"/>
      <c r="N1583" s="20">
        <v>0</v>
      </c>
      <c r="O1583" s="20">
        <v>46000</v>
      </c>
      <c r="P1583" s="16" t="s">
        <v>1623</v>
      </c>
      <c r="Q1583" s="19">
        <v>46000</v>
      </c>
      <c r="R1583" s="20"/>
      <c r="S1583" s="20"/>
      <c r="T1583" s="20"/>
      <c r="U1583" s="16">
        <v>46000</v>
      </c>
      <c r="V1583" s="20"/>
      <c r="W1583" s="20"/>
      <c r="X1583" s="20"/>
      <c r="Y1583" s="20"/>
      <c r="Z1583" s="20"/>
      <c r="AA1583" s="20"/>
      <c r="AB1583" s="20"/>
      <c r="AC1583" s="16"/>
      <c r="AD1583" s="20"/>
      <c r="AE1583" s="20"/>
      <c r="AF1583" s="20"/>
      <c r="AG1583" s="25">
        <v>0</v>
      </c>
      <c r="AH1583" s="16"/>
      <c r="AI1583" s="16"/>
      <c r="AJ1583" s="20"/>
      <c r="AK1583" s="20"/>
      <c r="AL1583" s="26">
        <v>0</v>
      </c>
    </row>
    <row r="1584" spans="1:38" x14ac:dyDescent="0.25">
      <c r="A1584" s="15">
        <v>1576</v>
      </c>
      <c r="B1584" s="16"/>
      <c r="C1584" s="17" t="s">
        <v>1210</v>
      </c>
      <c r="D1584" s="17">
        <v>70795</v>
      </c>
      <c r="E1584" s="18">
        <v>44722.909722222219</v>
      </c>
      <c r="F1584" s="18">
        <v>44760</v>
      </c>
      <c r="G1584" s="19">
        <v>175379</v>
      </c>
      <c r="H1584" s="20"/>
      <c r="I1584" s="20"/>
      <c r="J1584" s="20">
        <v>0</v>
      </c>
      <c r="K1584" s="20">
        <v>0</v>
      </c>
      <c r="L1584" s="20"/>
      <c r="M1584" s="20"/>
      <c r="N1584" s="20">
        <v>0</v>
      </c>
      <c r="O1584" s="20">
        <v>175379</v>
      </c>
      <c r="P1584" s="16" t="s">
        <v>1624</v>
      </c>
      <c r="Q1584" s="19">
        <v>175379</v>
      </c>
      <c r="R1584" s="20"/>
      <c r="S1584" s="20"/>
      <c r="T1584" s="20"/>
      <c r="U1584" s="16">
        <v>175379</v>
      </c>
      <c r="V1584" s="20"/>
      <c r="W1584" s="20"/>
      <c r="X1584" s="20"/>
      <c r="Y1584" s="20"/>
      <c r="Z1584" s="20"/>
      <c r="AA1584" s="20"/>
      <c r="AB1584" s="20"/>
      <c r="AC1584" s="16"/>
      <c r="AD1584" s="20"/>
      <c r="AE1584" s="20"/>
      <c r="AF1584" s="20"/>
      <c r="AG1584" s="25">
        <v>0</v>
      </c>
      <c r="AH1584" s="16"/>
      <c r="AI1584" s="16"/>
      <c r="AJ1584" s="20"/>
      <c r="AK1584" s="20"/>
      <c r="AL1584" s="26">
        <v>0</v>
      </c>
    </row>
    <row r="1585" spans="1:38" x14ac:dyDescent="0.25">
      <c r="A1585" s="15">
        <v>1577</v>
      </c>
      <c r="B1585" s="16"/>
      <c r="C1585" s="17" t="s">
        <v>1210</v>
      </c>
      <c r="D1585" s="17">
        <v>70836</v>
      </c>
      <c r="E1585" s="18">
        <v>44723.431944444441</v>
      </c>
      <c r="F1585" s="18">
        <v>44760</v>
      </c>
      <c r="G1585" s="19">
        <v>113000</v>
      </c>
      <c r="H1585" s="20"/>
      <c r="I1585" s="20"/>
      <c r="J1585" s="20">
        <v>0</v>
      </c>
      <c r="K1585" s="20">
        <v>0</v>
      </c>
      <c r="L1585" s="20"/>
      <c r="M1585" s="20"/>
      <c r="N1585" s="20">
        <v>0</v>
      </c>
      <c r="O1585" s="20">
        <v>113000</v>
      </c>
      <c r="P1585" s="16" t="s">
        <v>1625</v>
      </c>
      <c r="Q1585" s="19">
        <v>113000</v>
      </c>
      <c r="R1585" s="20"/>
      <c r="S1585" s="20"/>
      <c r="T1585" s="20"/>
      <c r="U1585" s="16">
        <v>113000</v>
      </c>
      <c r="V1585" s="20"/>
      <c r="W1585" s="20"/>
      <c r="X1585" s="20"/>
      <c r="Y1585" s="20"/>
      <c r="Z1585" s="20"/>
      <c r="AA1585" s="20"/>
      <c r="AB1585" s="20"/>
      <c r="AC1585" s="16"/>
      <c r="AD1585" s="20"/>
      <c r="AE1585" s="20"/>
      <c r="AF1585" s="20"/>
      <c r="AG1585" s="25">
        <v>0</v>
      </c>
      <c r="AH1585" s="16"/>
      <c r="AI1585" s="16"/>
      <c r="AJ1585" s="20"/>
      <c r="AK1585" s="20"/>
      <c r="AL1585" s="26">
        <v>0</v>
      </c>
    </row>
    <row r="1586" spans="1:38" x14ac:dyDescent="0.25">
      <c r="A1586" s="15">
        <v>1578</v>
      </c>
      <c r="B1586" s="16"/>
      <c r="C1586" s="17" t="s">
        <v>1210</v>
      </c>
      <c r="D1586" s="17">
        <v>70840</v>
      </c>
      <c r="E1586" s="18">
        <v>44723.452777777777</v>
      </c>
      <c r="F1586" s="18">
        <v>44760</v>
      </c>
      <c r="G1586" s="19">
        <v>51093</v>
      </c>
      <c r="H1586" s="20"/>
      <c r="I1586" s="20"/>
      <c r="J1586" s="20">
        <v>0</v>
      </c>
      <c r="K1586" s="20">
        <v>0</v>
      </c>
      <c r="L1586" s="20"/>
      <c r="M1586" s="20"/>
      <c r="N1586" s="20">
        <v>0</v>
      </c>
      <c r="O1586" s="20">
        <v>51093</v>
      </c>
      <c r="P1586" s="16" t="s">
        <v>1626</v>
      </c>
      <c r="Q1586" s="19">
        <v>51093</v>
      </c>
      <c r="R1586" s="20"/>
      <c r="S1586" s="20"/>
      <c r="T1586" s="20"/>
      <c r="U1586" s="16">
        <v>51093</v>
      </c>
      <c r="V1586" s="20"/>
      <c r="W1586" s="20"/>
      <c r="X1586" s="20"/>
      <c r="Y1586" s="20"/>
      <c r="Z1586" s="20"/>
      <c r="AA1586" s="20"/>
      <c r="AB1586" s="20"/>
      <c r="AC1586" s="16"/>
      <c r="AD1586" s="20"/>
      <c r="AE1586" s="20"/>
      <c r="AF1586" s="20"/>
      <c r="AG1586" s="25">
        <v>0</v>
      </c>
      <c r="AH1586" s="16"/>
      <c r="AI1586" s="16"/>
      <c r="AJ1586" s="20"/>
      <c r="AK1586" s="20"/>
      <c r="AL1586" s="26">
        <v>0</v>
      </c>
    </row>
    <row r="1587" spans="1:38" x14ac:dyDescent="0.25">
      <c r="A1587" s="15">
        <v>1579</v>
      </c>
      <c r="B1587" s="16"/>
      <c r="C1587" s="17" t="s">
        <v>1210</v>
      </c>
      <c r="D1587" s="17">
        <v>70877</v>
      </c>
      <c r="E1587" s="18">
        <v>44724.459722222222</v>
      </c>
      <c r="F1587" s="18">
        <v>44760</v>
      </c>
      <c r="G1587" s="19">
        <v>53220</v>
      </c>
      <c r="H1587" s="20"/>
      <c r="I1587" s="20"/>
      <c r="J1587" s="20">
        <v>0</v>
      </c>
      <c r="K1587" s="20">
        <v>0</v>
      </c>
      <c r="L1587" s="20"/>
      <c r="M1587" s="20"/>
      <c r="N1587" s="20">
        <v>0</v>
      </c>
      <c r="O1587" s="20">
        <v>53220</v>
      </c>
      <c r="P1587" s="16" t="s">
        <v>1627</v>
      </c>
      <c r="Q1587" s="19">
        <v>53220</v>
      </c>
      <c r="R1587" s="20"/>
      <c r="S1587" s="20"/>
      <c r="T1587" s="20"/>
      <c r="U1587" s="16">
        <v>53220</v>
      </c>
      <c r="V1587" s="20"/>
      <c r="W1587" s="20"/>
      <c r="X1587" s="20"/>
      <c r="Y1587" s="20"/>
      <c r="Z1587" s="20"/>
      <c r="AA1587" s="20"/>
      <c r="AB1587" s="20"/>
      <c r="AC1587" s="16"/>
      <c r="AD1587" s="20"/>
      <c r="AE1587" s="20"/>
      <c r="AF1587" s="20"/>
      <c r="AG1587" s="25">
        <v>0</v>
      </c>
      <c r="AH1587" s="16"/>
      <c r="AI1587" s="16"/>
      <c r="AJ1587" s="20"/>
      <c r="AK1587" s="20"/>
      <c r="AL1587" s="26">
        <v>0</v>
      </c>
    </row>
    <row r="1588" spans="1:38" x14ac:dyDescent="0.25">
      <c r="A1588" s="15">
        <v>1580</v>
      </c>
      <c r="B1588" s="16"/>
      <c r="C1588" s="17" t="s">
        <v>1210</v>
      </c>
      <c r="D1588" s="17">
        <v>70882</v>
      </c>
      <c r="E1588" s="18">
        <v>44724.54583333333</v>
      </c>
      <c r="F1588" s="18">
        <v>44760</v>
      </c>
      <c r="G1588" s="19">
        <v>450349</v>
      </c>
      <c r="H1588" s="20"/>
      <c r="I1588" s="20"/>
      <c r="J1588" s="20">
        <v>0</v>
      </c>
      <c r="K1588" s="20">
        <v>0</v>
      </c>
      <c r="L1588" s="20"/>
      <c r="M1588" s="20"/>
      <c r="N1588" s="20">
        <v>0</v>
      </c>
      <c r="O1588" s="20">
        <v>450349</v>
      </c>
      <c r="P1588" s="16" t="s">
        <v>1628</v>
      </c>
      <c r="Q1588" s="19">
        <v>450349</v>
      </c>
      <c r="R1588" s="20"/>
      <c r="S1588" s="20"/>
      <c r="T1588" s="20"/>
      <c r="U1588" s="16">
        <v>450349</v>
      </c>
      <c r="V1588" s="20"/>
      <c r="W1588" s="20"/>
      <c r="X1588" s="20"/>
      <c r="Y1588" s="20"/>
      <c r="Z1588" s="20"/>
      <c r="AA1588" s="20"/>
      <c r="AB1588" s="20"/>
      <c r="AC1588" s="16"/>
      <c r="AD1588" s="20"/>
      <c r="AE1588" s="20"/>
      <c r="AF1588" s="20"/>
      <c r="AG1588" s="25">
        <v>0</v>
      </c>
      <c r="AH1588" s="16"/>
      <c r="AI1588" s="16"/>
      <c r="AJ1588" s="20"/>
      <c r="AK1588" s="20"/>
      <c r="AL1588" s="26">
        <v>0</v>
      </c>
    </row>
    <row r="1589" spans="1:38" x14ac:dyDescent="0.25">
      <c r="A1589" s="15">
        <v>1581</v>
      </c>
      <c r="B1589" s="16"/>
      <c r="C1589" s="17" t="s">
        <v>1210</v>
      </c>
      <c r="D1589" s="17">
        <v>71016</v>
      </c>
      <c r="E1589" s="18">
        <v>44725.664583333331</v>
      </c>
      <c r="F1589" s="18">
        <v>44760</v>
      </c>
      <c r="G1589" s="19">
        <v>72714</v>
      </c>
      <c r="H1589" s="20"/>
      <c r="I1589" s="20"/>
      <c r="J1589" s="20">
        <v>0</v>
      </c>
      <c r="K1589" s="20">
        <v>0</v>
      </c>
      <c r="L1589" s="20"/>
      <c r="M1589" s="20"/>
      <c r="N1589" s="20">
        <v>0</v>
      </c>
      <c r="O1589" s="20">
        <v>72714</v>
      </c>
      <c r="P1589" s="16" t="s">
        <v>1629</v>
      </c>
      <c r="Q1589" s="19">
        <v>72714</v>
      </c>
      <c r="R1589" s="20"/>
      <c r="S1589" s="20"/>
      <c r="T1589" s="20"/>
      <c r="U1589" s="16">
        <v>72714</v>
      </c>
      <c r="V1589" s="20"/>
      <c r="W1589" s="20"/>
      <c r="X1589" s="20"/>
      <c r="Y1589" s="20"/>
      <c r="Z1589" s="20"/>
      <c r="AA1589" s="20"/>
      <c r="AB1589" s="20"/>
      <c r="AC1589" s="16"/>
      <c r="AD1589" s="20"/>
      <c r="AE1589" s="20"/>
      <c r="AF1589" s="20"/>
      <c r="AG1589" s="25">
        <v>0</v>
      </c>
      <c r="AH1589" s="16"/>
      <c r="AI1589" s="16"/>
      <c r="AJ1589" s="20"/>
      <c r="AK1589" s="20"/>
      <c r="AL1589" s="26">
        <v>0</v>
      </c>
    </row>
    <row r="1590" spans="1:38" x14ac:dyDescent="0.25">
      <c r="A1590" s="15">
        <v>1582</v>
      </c>
      <c r="B1590" s="16"/>
      <c r="C1590" s="17" t="s">
        <v>1210</v>
      </c>
      <c r="D1590" s="17">
        <v>71043</v>
      </c>
      <c r="E1590" s="18">
        <v>44725.757638888892</v>
      </c>
      <c r="F1590" s="18">
        <v>44760</v>
      </c>
      <c r="G1590" s="19">
        <v>46000</v>
      </c>
      <c r="H1590" s="20"/>
      <c r="I1590" s="20"/>
      <c r="J1590" s="20">
        <v>0</v>
      </c>
      <c r="K1590" s="20">
        <v>0</v>
      </c>
      <c r="L1590" s="20"/>
      <c r="M1590" s="20"/>
      <c r="N1590" s="20">
        <v>0</v>
      </c>
      <c r="O1590" s="20">
        <v>46000</v>
      </c>
      <c r="P1590" s="16" t="s">
        <v>1630</v>
      </c>
      <c r="Q1590" s="19">
        <v>46000</v>
      </c>
      <c r="R1590" s="20"/>
      <c r="S1590" s="20"/>
      <c r="T1590" s="20"/>
      <c r="U1590" s="16">
        <v>46000</v>
      </c>
      <c r="V1590" s="20"/>
      <c r="W1590" s="20"/>
      <c r="X1590" s="20"/>
      <c r="Y1590" s="20"/>
      <c r="Z1590" s="20"/>
      <c r="AA1590" s="20"/>
      <c r="AB1590" s="20"/>
      <c r="AC1590" s="16"/>
      <c r="AD1590" s="20"/>
      <c r="AE1590" s="20"/>
      <c r="AF1590" s="20"/>
      <c r="AG1590" s="25">
        <v>0</v>
      </c>
      <c r="AH1590" s="16"/>
      <c r="AI1590" s="16"/>
      <c r="AJ1590" s="20"/>
      <c r="AK1590" s="20"/>
      <c r="AL1590" s="26">
        <v>0</v>
      </c>
    </row>
    <row r="1591" spans="1:38" x14ac:dyDescent="0.25">
      <c r="A1591" s="15">
        <v>1583</v>
      </c>
      <c r="B1591" s="16"/>
      <c r="C1591" s="17" t="s">
        <v>1210</v>
      </c>
      <c r="D1591" s="17">
        <v>71063</v>
      </c>
      <c r="E1591" s="18">
        <v>44725.97152777778</v>
      </c>
      <c r="F1591" s="18">
        <v>44760</v>
      </c>
      <c r="G1591" s="19">
        <v>243287</v>
      </c>
      <c r="H1591" s="20"/>
      <c r="I1591" s="20"/>
      <c r="J1591" s="20">
        <v>0</v>
      </c>
      <c r="K1591" s="20">
        <v>0</v>
      </c>
      <c r="L1591" s="20"/>
      <c r="M1591" s="20"/>
      <c r="N1591" s="20">
        <v>0</v>
      </c>
      <c r="O1591" s="20">
        <v>243287</v>
      </c>
      <c r="P1591" s="16" t="s">
        <v>1631</v>
      </c>
      <c r="Q1591" s="19">
        <v>243287</v>
      </c>
      <c r="R1591" s="20"/>
      <c r="S1591" s="20"/>
      <c r="T1591" s="20"/>
      <c r="U1591" s="16">
        <v>243287</v>
      </c>
      <c r="V1591" s="20"/>
      <c r="W1591" s="20"/>
      <c r="X1591" s="20"/>
      <c r="Y1591" s="20"/>
      <c r="Z1591" s="20"/>
      <c r="AA1591" s="20"/>
      <c r="AB1591" s="20"/>
      <c r="AC1591" s="16"/>
      <c r="AD1591" s="20"/>
      <c r="AE1591" s="20"/>
      <c r="AF1591" s="20"/>
      <c r="AG1591" s="25">
        <v>0</v>
      </c>
      <c r="AH1591" s="16"/>
      <c r="AI1591" s="16"/>
      <c r="AJ1591" s="20"/>
      <c r="AK1591" s="20"/>
      <c r="AL1591" s="26">
        <v>0</v>
      </c>
    </row>
    <row r="1592" spans="1:38" x14ac:dyDescent="0.25">
      <c r="A1592" s="15">
        <v>1584</v>
      </c>
      <c r="B1592" s="16"/>
      <c r="C1592" s="17" t="s">
        <v>1210</v>
      </c>
      <c r="D1592" s="17">
        <v>71065</v>
      </c>
      <c r="E1592" s="18">
        <v>44725.982638888891</v>
      </c>
      <c r="F1592" s="18">
        <v>44760</v>
      </c>
      <c r="G1592" s="19">
        <v>72714</v>
      </c>
      <c r="H1592" s="20"/>
      <c r="I1592" s="20"/>
      <c r="J1592" s="20">
        <v>0</v>
      </c>
      <c r="K1592" s="20">
        <v>0</v>
      </c>
      <c r="L1592" s="20"/>
      <c r="M1592" s="20"/>
      <c r="N1592" s="20">
        <v>0</v>
      </c>
      <c r="O1592" s="20">
        <v>72714</v>
      </c>
      <c r="P1592" s="16" t="s">
        <v>1632</v>
      </c>
      <c r="Q1592" s="19">
        <v>72714</v>
      </c>
      <c r="R1592" s="20"/>
      <c r="S1592" s="20"/>
      <c r="T1592" s="20"/>
      <c r="U1592" s="16">
        <v>72714</v>
      </c>
      <c r="V1592" s="20"/>
      <c r="W1592" s="20"/>
      <c r="X1592" s="20"/>
      <c r="Y1592" s="20"/>
      <c r="Z1592" s="20"/>
      <c r="AA1592" s="20"/>
      <c r="AB1592" s="20"/>
      <c r="AC1592" s="16"/>
      <c r="AD1592" s="20"/>
      <c r="AE1592" s="20"/>
      <c r="AF1592" s="20"/>
      <c r="AG1592" s="25">
        <v>0</v>
      </c>
      <c r="AH1592" s="16"/>
      <c r="AI1592" s="16"/>
      <c r="AJ1592" s="20"/>
      <c r="AK1592" s="20"/>
      <c r="AL1592" s="26">
        <v>0</v>
      </c>
    </row>
    <row r="1593" spans="1:38" x14ac:dyDescent="0.25">
      <c r="A1593" s="15">
        <v>1585</v>
      </c>
      <c r="B1593" s="16"/>
      <c r="C1593" s="17" t="s">
        <v>1210</v>
      </c>
      <c r="D1593" s="17">
        <v>71088</v>
      </c>
      <c r="E1593" s="18">
        <v>44726.366666666669</v>
      </c>
      <c r="F1593" s="18">
        <v>44760</v>
      </c>
      <c r="G1593" s="19">
        <v>7100</v>
      </c>
      <c r="H1593" s="20"/>
      <c r="I1593" s="20"/>
      <c r="J1593" s="20">
        <v>0</v>
      </c>
      <c r="K1593" s="20">
        <v>0</v>
      </c>
      <c r="L1593" s="20"/>
      <c r="M1593" s="20"/>
      <c r="N1593" s="20">
        <v>0</v>
      </c>
      <c r="O1593" s="20">
        <v>7100</v>
      </c>
      <c r="P1593" s="16" t="s">
        <v>1633</v>
      </c>
      <c r="Q1593" s="19">
        <v>7100</v>
      </c>
      <c r="R1593" s="20"/>
      <c r="S1593" s="20"/>
      <c r="T1593" s="20"/>
      <c r="U1593" s="16">
        <v>7100</v>
      </c>
      <c r="V1593" s="20"/>
      <c r="W1593" s="20"/>
      <c r="X1593" s="20"/>
      <c r="Y1593" s="20"/>
      <c r="Z1593" s="20"/>
      <c r="AA1593" s="20"/>
      <c r="AB1593" s="20"/>
      <c r="AC1593" s="16"/>
      <c r="AD1593" s="20"/>
      <c r="AE1593" s="20"/>
      <c r="AF1593" s="20"/>
      <c r="AG1593" s="25">
        <v>0</v>
      </c>
      <c r="AH1593" s="16"/>
      <c r="AI1593" s="16"/>
      <c r="AJ1593" s="20"/>
      <c r="AK1593" s="20"/>
      <c r="AL1593" s="26">
        <v>0</v>
      </c>
    </row>
    <row r="1594" spans="1:38" x14ac:dyDescent="0.25">
      <c r="A1594" s="15">
        <v>1586</v>
      </c>
      <c r="B1594" s="16"/>
      <c r="C1594" s="17" t="s">
        <v>1210</v>
      </c>
      <c r="D1594" s="17">
        <v>71098</v>
      </c>
      <c r="E1594" s="18">
        <v>44726.401388888888</v>
      </c>
      <c r="F1594" s="18">
        <v>44760</v>
      </c>
      <c r="G1594" s="19">
        <v>7100</v>
      </c>
      <c r="H1594" s="20"/>
      <c r="I1594" s="20"/>
      <c r="J1594" s="20">
        <v>0</v>
      </c>
      <c r="K1594" s="20">
        <v>0</v>
      </c>
      <c r="L1594" s="20"/>
      <c r="M1594" s="20"/>
      <c r="N1594" s="20">
        <v>0</v>
      </c>
      <c r="O1594" s="20">
        <v>7100</v>
      </c>
      <c r="P1594" s="16" t="s">
        <v>1634</v>
      </c>
      <c r="Q1594" s="19">
        <v>7100</v>
      </c>
      <c r="R1594" s="20"/>
      <c r="S1594" s="20"/>
      <c r="T1594" s="20"/>
      <c r="U1594" s="16">
        <v>7100</v>
      </c>
      <c r="V1594" s="20"/>
      <c r="W1594" s="20"/>
      <c r="X1594" s="20"/>
      <c r="Y1594" s="20"/>
      <c r="Z1594" s="20"/>
      <c r="AA1594" s="20"/>
      <c r="AB1594" s="20"/>
      <c r="AC1594" s="16"/>
      <c r="AD1594" s="20"/>
      <c r="AE1594" s="20"/>
      <c r="AF1594" s="20"/>
      <c r="AG1594" s="25">
        <v>0</v>
      </c>
      <c r="AH1594" s="16"/>
      <c r="AI1594" s="16"/>
      <c r="AJ1594" s="20"/>
      <c r="AK1594" s="20"/>
      <c r="AL1594" s="26">
        <v>0</v>
      </c>
    </row>
    <row r="1595" spans="1:38" x14ac:dyDescent="0.25">
      <c r="A1595" s="15">
        <v>1587</v>
      </c>
      <c r="B1595" s="16"/>
      <c r="C1595" s="17" t="s">
        <v>1210</v>
      </c>
      <c r="D1595" s="17">
        <v>71102</v>
      </c>
      <c r="E1595" s="18">
        <v>44726.412499999999</v>
      </c>
      <c r="F1595" s="18">
        <v>44760</v>
      </c>
      <c r="G1595" s="19">
        <v>7100</v>
      </c>
      <c r="H1595" s="20"/>
      <c r="I1595" s="20"/>
      <c r="J1595" s="20">
        <v>0</v>
      </c>
      <c r="K1595" s="20">
        <v>0</v>
      </c>
      <c r="L1595" s="20"/>
      <c r="M1595" s="20"/>
      <c r="N1595" s="20">
        <v>0</v>
      </c>
      <c r="O1595" s="20">
        <v>7100</v>
      </c>
      <c r="P1595" s="16" t="s">
        <v>1635</v>
      </c>
      <c r="Q1595" s="19">
        <v>7100</v>
      </c>
      <c r="R1595" s="20"/>
      <c r="S1595" s="20"/>
      <c r="T1595" s="20"/>
      <c r="U1595" s="16">
        <v>7100</v>
      </c>
      <c r="V1595" s="20"/>
      <c r="W1595" s="20"/>
      <c r="X1595" s="20"/>
      <c r="Y1595" s="20"/>
      <c r="Z1595" s="20"/>
      <c r="AA1595" s="20"/>
      <c r="AB1595" s="20"/>
      <c r="AC1595" s="16"/>
      <c r="AD1595" s="20"/>
      <c r="AE1595" s="20"/>
      <c r="AF1595" s="20"/>
      <c r="AG1595" s="25">
        <v>0</v>
      </c>
      <c r="AH1595" s="16"/>
      <c r="AI1595" s="16"/>
      <c r="AJ1595" s="20"/>
      <c r="AK1595" s="20"/>
      <c r="AL1595" s="26">
        <v>0</v>
      </c>
    </row>
    <row r="1596" spans="1:38" x14ac:dyDescent="0.25">
      <c r="A1596" s="15">
        <v>1588</v>
      </c>
      <c r="B1596" s="16"/>
      <c r="C1596" s="17" t="s">
        <v>1210</v>
      </c>
      <c r="D1596" s="17">
        <v>71119</v>
      </c>
      <c r="E1596" s="18">
        <v>44726.453472222223</v>
      </c>
      <c r="F1596" s="18">
        <v>44760</v>
      </c>
      <c r="G1596" s="19">
        <v>326520</v>
      </c>
      <c r="H1596" s="20"/>
      <c r="I1596" s="20"/>
      <c r="J1596" s="20">
        <v>0</v>
      </c>
      <c r="K1596" s="20">
        <v>0</v>
      </c>
      <c r="L1596" s="20"/>
      <c r="M1596" s="20"/>
      <c r="N1596" s="20">
        <v>0</v>
      </c>
      <c r="O1596" s="20">
        <v>326520</v>
      </c>
      <c r="P1596" s="16" t="s">
        <v>1636</v>
      </c>
      <c r="Q1596" s="19">
        <v>326520</v>
      </c>
      <c r="R1596" s="20"/>
      <c r="S1596" s="20"/>
      <c r="T1596" s="20"/>
      <c r="U1596" s="16">
        <v>326520</v>
      </c>
      <c r="V1596" s="20"/>
      <c r="W1596" s="20"/>
      <c r="X1596" s="20"/>
      <c r="Y1596" s="20"/>
      <c r="Z1596" s="20"/>
      <c r="AA1596" s="20"/>
      <c r="AB1596" s="20"/>
      <c r="AC1596" s="16"/>
      <c r="AD1596" s="20"/>
      <c r="AE1596" s="20"/>
      <c r="AF1596" s="20"/>
      <c r="AG1596" s="25">
        <v>0</v>
      </c>
      <c r="AH1596" s="16"/>
      <c r="AI1596" s="16"/>
      <c r="AJ1596" s="20"/>
      <c r="AK1596" s="20"/>
      <c r="AL1596" s="26">
        <v>0</v>
      </c>
    </row>
    <row r="1597" spans="1:38" x14ac:dyDescent="0.25">
      <c r="A1597" s="15">
        <v>1589</v>
      </c>
      <c r="B1597" s="16"/>
      <c r="C1597" s="17" t="s">
        <v>1210</v>
      </c>
      <c r="D1597" s="17">
        <v>71126</v>
      </c>
      <c r="E1597" s="18">
        <v>44726.464583333334</v>
      </c>
      <c r="F1597" s="18">
        <v>44760</v>
      </c>
      <c r="G1597" s="19">
        <v>7200</v>
      </c>
      <c r="H1597" s="20"/>
      <c r="I1597" s="20"/>
      <c r="J1597" s="20">
        <v>0</v>
      </c>
      <c r="K1597" s="20">
        <v>0</v>
      </c>
      <c r="L1597" s="20"/>
      <c r="M1597" s="20"/>
      <c r="N1597" s="20">
        <v>0</v>
      </c>
      <c r="O1597" s="20">
        <v>7200</v>
      </c>
      <c r="P1597" s="16" t="s">
        <v>1637</v>
      </c>
      <c r="Q1597" s="19">
        <v>7200</v>
      </c>
      <c r="R1597" s="20"/>
      <c r="S1597" s="20"/>
      <c r="T1597" s="20"/>
      <c r="U1597" s="16">
        <v>7200</v>
      </c>
      <c r="V1597" s="20"/>
      <c r="W1597" s="20"/>
      <c r="X1597" s="20"/>
      <c r="Y1597" s="20"/>
      <c r="Z1597" s="20"/>
      <c r="AA1597" s="20"/>
      <c r="AB1597" s="20"/>
      <c r="AC1597" s="16"/>
      <c r="AD1597" s="20"/>
      <c r="AE1597" s="20"/>
      <c r="AF1597" s="20"/>
      <c r="AG1597" s="25">
        <v>0</v>
      </c>
      <c r="AH1597" s="16"/>
      <c r="AI1597" s="16"/>
      <c r="AJ1597" s="20"/>
      <c r="AK1597" s="20"/>
      <c r="AL1597" s="26">
        <v>0</v>
      </c>
    </row>
    <row r="1598" spans="1:38" x14ac:dyDescent="0.25">
      <c r="A1598" s="15">
        <v>1590</v>
      </c>
      <c r="B1598" s="16"/>
      <c r="C1598" s="17" t="s">
        <v>1210</v>
      </c>
      <c r="D1598" s="17">
        <v>71138</v>
      </c>
      <c r="E1598" s="18">
        <v>44726.527083333334</v>
      </c>
      <c r="F1598" s="18">
        <v>44760</v>
      </c>
      <c r="G1598" s="19">
        <v>7100</v>
      </c>
      <c r="H1598" s="20"/>
      <c r="I1598" s="20"/>
      <c r="J1598" s="20">
        <v>0</v>
      </c>
      <c r="K1598" s="20">
        <v>0</v>
      </c>
      <c r="L1598" s="20"/>
      <c r="M1598" s="20"/>
      <c r="N1598" s="20">
        <v>0</v>
      </c>
      <c r="O1598" s="20">
        <v>7100</v>
      </c>
      <c r="P1598" s="16" t="s">
        <v>1638</v>
      </c>
      <c r="Q1598" s="19">
        <v>7100</v>
      </c>
      <c r="R1598" s="20"/>
      <c r="S1598" s="20"/>
      <c r="T1598" s="20"/>
      <c r="U1598" s="16">
        <v>7100</v>
      </c>
      <c r="V1598" s="20"/>
      <c r="W1598" s="20"/>
      <c r="X1598" s="20"/>
      <c r="Y1598" s="20"/>
      <c r="Z1598" s="20"/>
      <c r="AA1598" s="20"/>
      <c r="AB1598" s="20"/>
      <c r="AC1598" s="16"/>
      <c r="AD1598" s="20"/>
      <c r="AE1598" s="20"/>
      <c r="AF1598" s="20"/>
      <c r="AG1598" s="25">
        <v>0</v>
      </c>
      <c r="AH1598" s="16"/>
      <c r="AI1598" s="16"/>
      <c r="AJ1598" s="20"/>
      <c r="AK1598" s="20"/>
      <c r="AL1598" s="26">
        <v>0</v>
      </c>
    </row>
    <row r="1599" spans="1:38" x14ac:dyDescent="0.25">
      <c r="A1599" s="15">
        <v>1591</v>
      </c>
      <c r="B1599" s="16"/>
      <c r="C1599" s="17" t="s">
        <v>1210</v>
      </c>
      <c r="D1599" s="17">
        <v>71139</v>
      </c>
      <c r="E1599" s="18">
        <v>44726.531944444447</v>
      </c>
      <c r="F1599" s="18">
        <v>44760</v>
      </c>
      <c r="G1599" s="19">
        <v>28400</v>
      </c>
      <c r="H1599" s="20"/>
      <c r="I1599" s="20"/>
      <c r="J1599" s="20">
        <v>0</v>
      </c>
      <c r="K1599" s="20">
        <v>0</v>
      </c>
      <c r="L1599" s="20"/>
      <c r="M1599" s="20"/>
      <c r="N1599" s="20">
        <v>0</v>
      </c>
      <c r="O1599" s="20">
        <v>28400</v>
      </c>
      <c r="P1599" s="16" t="s">
        <v>1639</v>
      </c>
      <c r="Q1599" s="19">
        <v>28400</v>
      </c>
      <c r="R1599" s="20"/>
      <c r="S1599" s="20"/>
      <c r="T1599" s="20"/>
      <c r="U1599" s="16">
        <v>28400</v>
      </c>
      <c r="V1599" s="20"/>
      <c r="W1599" s="20"/>
      <c r="X1599" s="20"/>
      <c r="Y1599" s="20"/>
      <c r="Z1599" s="20"/>
      <c r="AA1599" s="20"/>
      <c r="AB1599" s="20"/>
      <c r="AC1599" s="16"/>
      <c r="AD1599" s="20"/>
      <c r="AE1599" s="20"/>
      <c r="AF1599" s="20"/>
      <c r="AG1599" s="25">
        <v>0</v>
      </c>
      <c r="AH1599" s="16"/>
      <c r="AI1599" s="16"/>
      <c r="AJ1599" s="20"/>
      <c r="AK1599" s="20"/>
      <c r="AL1599" s="26">
        <v>0</v>
      </c>
    </row>
    <row r="1600" spans="1:38" x14ac:dyDescent="0.25">
      <c r="A1600" s="15">
        <v>1592</v>
      </c>
      <c r="B1600" s="16"/>
      <c r="C1600" s="17" t="s">
        <v>1210</v>
      </c>
      <c r="D1600" s="17">
        <v>71140</v>
      </c>
      <c r="E1600" s="18">
        <v>44726.533333333333</v>
      </c>
      <c r="F1600" s="18">
        <v>44760</v>
      </c>
      <c r="G1600" s="19">
        <v>7100</v>
      </c>
      <c r="H1600" s="20"/>
      <c r="I1600" s="20"/>
      <c r="J1600" s="20">
        <v>0</v>
      </c>
      <c r="K1600" s="20">
        <v>0</v>
      </c>
      <c r="L1600" s="20"/>
      <c r="M1600" s="20"/>
      <c r="N1600" s="20">
        <v>0</v>
      </c>
      <c r="O1600" s="20">
        <v>7100</v>
      </c>
      <c r="P1600" s="16" t="s">
        <v>1640</v>
      </c>
      <c r="Q1600" s="19">
        <v>7100</v>
      </c>
      <c r="R1600" s="20"/>
      <c r="S1600" s="20"/>
      <c r="T1600" s="20"/>
      <c r="U1600" s="16">
        <v>7100</v>
      </c>
      <c r="V1600" s="20"/>
      <c r="W1600" s="20"/>
      <c r="X1600" s="20"/>
      <c r="Y1600" s="20"/>
      <c r="Z1600" s="20"/>
      <c r="AA1600" s="20"/>
      <c r="AB1600" s="20"/>
      <c r="AC1600" s="16"/>
      <c r="AD1600" s="20"/>
      <c r="AE1600" s="20"/>
      <c r="AF1600" s="20"/>
      <c r="AG1600" s="25">
        <v>0</v>
      </c>
      <c r="AH1600" s="16"/>
      <c r="AI1600" s="16"/>
      <c r="AJ1600" s="20"/>
      <c r="AK1600" s="20"/>
      <c r="AL1600" s="26">
        <v>0</v>
      </c>
    </row>
    <row r="1601" spans="1:39" x14ac:dyDescent="0.25">
      <c r="A1601" s="15">
        <v>1593</v>
      </c>
      <c r="B1601" s="16"/>
      <c r="C1601" s="17" t="s">
        <v>1210</v>
      </c>
      <c r="D1601" s="17">
        <v>71223</v>
      </c>
      <c r="E1601" s="18">
        <v>44726.981249999997</v>
      </c>
      <c r="F1601" s="18">
        <v>44760</v>
      </c>
      <c r="G1601" s="19">
        <v>147205</v>
      </c>
      <c r="H1601" s="20"/>
      <c r="I1601" s="20"/>
      <c r="J1601" s="20">
        <v>0</v>
      </c>
      <c r="K1601" s="20">
        <v>0</v>
      </c>
      <c r="L1601" s="20"/>
      <c r="M1601" s="20"/>
      <c r="N1601" s="20">
        <v>0</v>
      </c>
      <c r="O1601" s="20">
        <v>147205</v>
      </c>
      <c r="P1601" s="16" t="s">
        <v>1641</v>
      </c>
      <c r="Q1601" s="19">
        <v>147205</v>
      </c>
      <c r="R1601" s="20"/>
      <c r="S1601" s="20"/>
      <c r="T1601" s="20"/>
      <c r="U1601" s="16">
        <v>147205</v>
      </c>
      <c r="V1601" s="20"/>
      <c r="W1601" s="20"/>
      <c r="X1601" s="20"/>
      <c r="Y1601" s="20"/>
      <c r="Z1601" s="20"/>
      <c r="AA1601" s="20"/>
      <c r="AB1601" s="20"/>
      <c r="AC1601" s="16"/>
      <c r="AD1601" s="20"/>
      <c r="AE1601" s="20"/>
      <c r="AF1601" s="20"/>
      <c r="AG1601" s="25">
        <v>0</v>
      </c>
      <c r="AH1601" s="16"/>
      <c r="AI1601" s="16"/>
      <c r="AJ1601" s="20"/>
      <c r="AK1601" s="20"/>
      <c r="AL1601" s="26">
        <v>0</v>
      </c>
    </row>
    <row r="1602" spans="1:39" x14ac:dyDescent="0.25">
      <c r="A1602" s="15">
        <v>1594</v>
      </c>
      <c r="B1602" s="16"/>
      <c r="C1602" s="17" t="s">
        <v>1210</v>
      </c>
      <c r="D1602" s="17">
        <v>71263</v>
      </c>
      <c r="E1602" s="18">
        <v>44727.435416666667</v>
      </c>
      <c r="F1602" s="18">
        <v>44760</v>
      </c>
      <c r="G1602" s="19">
        <v>7100</v>
      </c>
      <c r="H1602" s="20"/>
      <c r="I1602" s="20"/>
      <c r="J1602" s="20">
        <v>0</v>
      </c>
      <c r="K1602" s="20">
        <v>0</v>
      </c>
      <c r="L1602" s="20"/>
      <c r="M1602" s="20"/>
      <c r="N1602" s="20">
        <v>0</v>
      </c>
      <c r="O1602" s="20">
        <v>7100</v>
      </c>
      <c r="P1602" s="16" t="s">
        <v>1642</v>
      </c>
      <c r="Q1602" s="19">
        <v>7100</v>
      </c>
      <c r="R1602" s="20"/>
      <c r="S1602" s="20"/>
      <c r="T1602" s="20"/>
      <c r="U1602" s="16">
        <v>7100</v>
      </c>
      <c r="V1602" s="20"/>
      <c r="W1602" s="20"/>
      <c r="X1602" s="20"/>
      <c r="Y1602" s="20"/>
      <c r="Z1602" s="20"/>
      <c r="AA1602" s="20"/>
      <c r="AB1602" s="20"/>
      <c r="AC1602" s="16"/>
      <c r="AD1602" s="20"/>
      <c r="AE1602" s="20"/>
      <c r="AF1602" s="20"/>
      <c r="AG1602" s="25">
        <v>0</v>
      </c>
      <c r="AH1602" s="16"/>
      <c r="AI1602" s="16"/>
      <c r="AJ1602" s="20"/>
      <c r="AK1602" s="20"/>
      <c r="AL1602" s="26">
        <v>0</v>
      </c>
    </row>
    <row r="1603" spans="1:39" x14ac:dyDescent="0.25">
      <c r="A1603" s="15">
        <v>1595</v>
      </c>
      <c r="B1603" s="16"/>
      <c r="C1603" s="17" t="s">
        <v>1210</v>
      </c>
      <c r="D1603" s="17">
        <v>71314</v>
      </c>
      <c r="E1603" s="18">
        <v>44727.636805555558</v>
      </c>
      <c r="F1603" s="18">
        <v>44760</v>
      </c>
      <c r="G1603" s="19">
        <v>51942</v>
      </c>
      <c r="H1603" s="20"/>
      <c r="I1603" s="20"/>
      <c r="J1603" s="20">
        <v>0</v>
      </c>
      <c r="K1603" s="20">
        <v>0</v>
      </c>
      <c r="L1603" s="20"/>
      <c r="M1603" s="20"/>
      <c r="N1603" s="20">
        <v>0</v>
      </c>
      <c r="O1603" s="20">
        <v>51942</v>
      </c>
      <c r="P1603" s="16" t="s">
        <v>1643</v>
      </c>
      <c r="Q1603" s="19">
        <v>51942</v>
      </c>
      <c r="R1603" s="20"/>
      <c r="S1603" s="20"/>
      <c r="T1603" s="20"/>
      <c r="U1603" s="16">
        <v>51942</v>
      </c>
      <c r="V1603" s="20"/>
      <c r="W1603" s="20"/>
      <c r="X1603" s="20"/>
      <c r="Y1603" s="20"/>
      <c r="Z1603" s="20"/>
      <c r="AA1603" s="20"/>
      <c r="AB1603" s="20"/>
      <c r="AC1603" s="16"/>
      <c r="AD1603" s="20"/>
      <c r="AE1603" s="20"/>
      <c r="AF1603" s="20"/>
      <c r="AG1603" s="25">
        <v>0</v>
      </c>
      <c r="AH1603" s="16"/>
      <c r="AI1603" s="16"/>
      <c r="AJ1603" s="20"/>
      <c r="AK1603" s="20"/>
      <c r="AL1603" s="26">
        <v>0</v>
      </c>
    </row>
    <row r="1604" spans="1:39" x14ac:dyDescent="0.25">
      <c r="A1604" s="15">
        <v>1596</v>
      </c>
      <c r="B1604" s="16"/>
      <c r="C1604" s="17" t="s">
        <v>1210</v>
      </c>
      <c r="D1604" s="17">
        <v>71336</v>
      </c>
      <c r="E1604" s="18">
        <v>44727.693749999999</v>
      </c>
      <c r="F1604" s="18">
        <v>44760</v>
      </c>
      <c r="G1604" s="19">
        <v>50464</v>
      </c>
      <c r="H1604" s="20"/>
      <c r="I1604" s="20"/>
      <c r="J1604" s="20">
        <v>0</v>
      </c>
      <c r="K1604" s="20">
        <v>0</v>
      </c>
      <c r="L1604" s="20"/>
      <c r="M1604" s="20"/>
      <c r="N1604" s="20">
        <v>0</v>
      </c>
      <c r="O1604" s="20">
        <v>50464</v>
      </c>
      <c r="P1604" s="16" t="s">
        <v>1644</v>
      </c>
      <c r="Q1604" s="19">
        <v>50464</v>
      </c>
      <c r="R1604" s="20"/>
      <c r="S1604" s="20"/>
      <c r="T1604" s="20"/>
      <c r="U1604" s="16">
        <v>50464</v>
      </c>
      <c r="V1604" s="20"/>
      <c r="W1604" s="20"/>
      <c r="X1604" s="20"/>
      <c r="Y1604" s="20"/>
      <c r="Z1604" s="20"/>
      <c r="AA1604" s="20"/>
      <c r="AB1604" s="20"/>
      <c r="AC1604" s="16"/>
      <c r="AD1604" s="20"/>
      <c r="AE1604" s="20"/>
      <c r="AF1604" s="20"/>
      <c r="AG1604" s="25">
        <v>0</v>
      </c>
      <c r="AH1604" s="16"/>
      <c r="AI1604" s="16"/>
      <c r="AJ1604" s="20"/>
      <c r="AK1604" s="20"/>
      <c r="AL1604" s="26">
        <v>0</v>
      </c>
    </row>
    <row r="1605" spans="1:39" x14ac:dyDescent="0.25">
      <c r="A1605" s="15">
        <v>1597</v>
      </c>
      <c r="B1605" s="16"/>
      <c r="C1605" s="17" t="s">
        <v>1210</v>
      </c>
      <c r="D1605" s="17">
        <v>71343</v>
      </c>
      <c r="E1605" s="18">
        <v>44727.756249999999</v>
      </c>
      <c r="F1605" s="18">
        <v>44760</v>
      </c>
      <c r="G1605" s="19">
        <v>91734</v>
      </c>
      <c r="H1605" s="20"/>
      <c r="I1605" s="20"/>
      <c r="J1605" s="20">
        <v>0</v>
      </c>
      <c r="K1605" s="20">
        <v>0</v>
      </c>
      <c r="L1605" s="20"/>
      <c r="M1605" s="20"/>
      <c r="N1605" s="20">
        <v>0</v>
      </c>
      <c r="O1605" s="20">
        <v>91734</v>
      </c>
      <c r="P1605" s="16" t="s">
        <v>1645</v>
      </c>
      <c r="Q1605" s="19">
        <v>91734</v>
      </c>
      <c r="R1605" s="20"/>
      <c r="S1605" s="20"/>
      <c r="T1605" s="20"/>
      <c r="U1605" s="16">
        <v>91734</v>
      </c>
      <c r="V1605" s="20"/>
      <c r="W1605" s="20"/>
      <c r="X1605" s="20"/>
      <c r="Y1605" s="20"/>
      <c r="Z1605" s="20"/>
      <c r="AA1605" s="20"/>
      <c r="AB1605" s="20"/>
      <c r="AC1605" s="16"/>
      <c r="AD1605" s="20"/>
      <c r="AE1605" s="20"/>
      <c r="AF1605" s="20"/>
      <c r="AG1605" s="25">
        <v>0</v>
      </c>
      <c r="AH1605" s="16"/>
      <c r="AI1605" s="16"/>
      <c r="AJ1605" s="20"/>
      <c r="AK1605" s="20"/>
      <c r="AL1605" s="26">
        <v>0</v>
      </c>
    </row>
    <row r="1606" spans="1:39" x14ac:dyDescent="0.25">
      <c r="A1606" s="15">
        <v>1598</v>
      </c>
      <c r="B1606" s="16"/>
      <c r="C1606" s="17" t="s">
        <v>1210</v>
      </c>
      <c r="D1606" s="17">
        <v>71358</v>
      </c>
      <c r="E1606" s="18">
        <v>44728.01666666667</v>
      </c>
      <c r="F1606" s="18">
        <v>44760</v>
      </c>
      <c r="G1606" s="19">
        <v>326087</v>
      </c>
      <c r="H1606" s="20"/>
      <c r="I1606" s="20"/>
      <c r="J1606" s="20">
        <v>0</v>
      </c>
      <c r="K1606" s="20">
        <v>0</v>
      </c>
      <c r="L1606" s="20"/>
      <c r="M1606" s="20"/>
      <c r="N1606" s="20">
        <v>0</v>
      </c>
      <c r="O1606" s="20">
        <v>326087</v>
      </c>
      <c r="P1606" s="16" t="s">
        <v>1646</v>
      </c>
      <c r="Q1606" s="19">
        <v>326087</v>
      </c>
      <c r="R1606" s="20"/>
      <c r="S1606" s="20"/>
      <c r="T1606" s="20"/>
      <c r="U1606" s="16">
        <v>326087</v>
      </c>
      <c r="V1606" s="20"/>
      <c r="W1606" s="20"/>
      <c r="X1606" s="20"/>
      <c r="Y1606" s="20"/>
      <c r="Z1606" s="20"/>
      <c r="AA1606" s="20"/>
      <c r="AB1606" s="20"/>
      <c r="AC1606" s="16"/>
      <c r="AD1606" s="20"/>
      <c r="AE1606" s="20"/>
      <c r="AF1606" s="20"/>
      <c r="AG1606" s="25">
        <v>0</v>
      </c>
      <c r="AH1606" s="16"/>
      <c r="AI1606" s="16"/>
      <c r="AJ1606" s="20"/>
      <c r="AK1606" s="20"/>
      <c r="AL1606" s="26">
        <v>0</v>
      </c>
    </row>
    <row r="1607" spans="1:39" x14ac:dyDescent="0.25">
      <c r="A1607" s="15">
        <v>1599</v>
      </c>
      <c r="B1607" s="16"/>
      <c r="C1607" s="17" t="s">
        <v>1210</v>
      </c>
      <c r="D1607" s="17">
        <v>71469</v>
      </c>
      <c r="E1607" s="18">
        <v>44728.697222222225</v>
      </c>
      <c r="F1607" s="18">
        <v>44760</v>
      </c>
      <c r="G1607" s="19">
        <v>82836</v>
      </c>
      <c r="H1607" s="20"/>
      <c r="I1607" s="20"/>
      <c r="J1607" s="20">
        <v>0</v>
      </c>
      <c r="K1607" s="20">
        <v>0</v>
      </c>
      <c r="L1607" s="20"/>
      <c r="M1607" s="20"/>
      <c r="N1607" s="20">
        <v>0</v>
      </c>
      <c r="O1607" s="20">
        <v>82836</v>
      </c>
      <c r="P1607" s="16" t="s">
        <v>1647</v>
      </c>
      <c r="Q1607" s="19">
        <v>82836</v>
      </c>
      <c r="R1607" s="20"/>
      <c r="S1607" s="20"/>
      <c r="T1607" s="20"/>
      <c r="U1607" s="16">
        <v>82836</v>
      </c>
      <c r="V1607" s="20"/>
      <c r="W1607" s="20"/>
      <c r="X1607" s="20"/>
      <c r="Y1607" s="20"/>
      <c r="Z1607" s="20"/>
      <c r="AA1607" s="20"/>
      <c r="AB1607" s="20"/>
      <c r="AC1607" s="16"/>
      <c r="AD1607" s="20"/>
      <c r="AE1607" s="20"/>
      <c r="AF1607" s="20"/>
      <c r="AG1607" s="25">
        <v>0</v>
      </c>
      <c r="AH1607" s="16"/>
      <c r="AI1607" s="16"/>
      <c r="AJ1607" s="20"/>
      <c r="AK1607" s="20"/>
      <c r="AL1607" s="26">
        <v>0</v>
      </c>
    </row>
    <row r="1608" spans="1:39" x14ac:dyDescent="0.25">
      <c r="A1608" s="15">
        <v>1600</v>
      </c>
      <c r="B1608" s="16"/>
      <c r="C1608" s="17" t="s">
        <v>1210</v>
      </c>
      <c r="D1608" s="17">
        <v>71474</v>
      </c>
      <c r="E1608" s="18">
        <v>44728.72152777778</v>
      </c>
      <c r="F1608" s="18">
        <v>44760</v>
      </c>
      <c r="G1608" s="19">
        <v>55402</v>
      </c>
      <c r="H1608" s="20"/>
      <c r="I1608" s="20"/>
      <c r="J1608" s="20">
        <v>0</v>
      </c>
      <c r="K1608" s="20">
        <v>0</v>
      </c>
      <c r="L1608" s="20"/>
      <c r="M1608" s="20"/>
      <c r="N1608" s="20">
        <v>0</v>
      </c>
      <c r="O1608" s="20">
        <v>55402</v>
      </c>
      <c r="P1608" s="16" t="s">
        <v>1648</v>
      </c>
      <c r="Q1608" s="19">
        <v>55402</v>
      </c>
      <c r="R1608" s="20"/>
      <c r="S1608" s="20"/>
      <c r="T1608" s="20"/>
      <c r="U1608" s="16">
        <v>55402</v>
      </c>
      <c r="V1608" s="20"/>
      <c r="W1608" s="20"/>
      <c r="X1608" s="20"/>
      <c r="Y1608" s="20"/>
      <c r="Z1608" s="20"/>
      <c r="AA1608" s="20"/>
      <c r="AB1608" s="20"/>
      <c r="AC1608" s="16"/>
      <c r="AD1608" s="20"/>
      <c r="AE1608" s="20"/>
      <c r="AF1608" s="20"/>
      <c r="AG1608" s="25">
        <v>0</v>
      </c>
      <c r="AH1608" s="16"/>
      <c r="AI1608" s="16"/>
      <c r="AJ1608" s="20"/>
      <c r="AK1608" s="20"/>
      <c r="AL1608" s="26">
        <v>0</v>
      </c>
    </row>
    <row r="1609" spans="1:39" x14ac:dyDescent="0.25">
      <c r="A1609" s="15">
        <v>1601</v>
      </c>
      <c r="B1609" s="16"/>
      <c r="C1609" s="17" t="s">
        <v>1210</v>
      </c>
      <c r="D1609" s="17">
        <v>71481</v>
      </c>
      <c r="E1609" s="18">
        <v>44728.78125</v>
      </c>
      <c r="F1609" s="18">
        <v>44760</v>
      </c>
      <c r="G1609" s="19">
        <v>1915064</v>
      </c>
      <c r="H1609" s="20"/>
      <c r="I1609" s="20"/>
      <c r="J1609" s="20">
        <v>0</v>
      </c>
      <c r="K1609" s="20">
        <v>0</v>
      </c>
      <c r="L1609" s="20"/>
      <c r="M1609" s="20"/>
      <c r="N1609" s="20">
        <v>0</v>
      </c>
      <c r="O1609" s="20">
        <v>1915064</v>
      </c>
      <c r="P1609" s="16" t="s">
        <v>1649</v>
      </c>
      <c r="Q1609" s="19">
        <v>1915064</v>
      </c>
      <c r="R1609" s="20"/>
      <c r="S1609" s="20">
        <v>1915064</v>
      </c>
      <c r="T1609" s="20"/>
      <c r="U1609" s="16">
        <v>0</v>
      </c>
      <c r="V1609" s="20"/>
      <c r="W1609" s="20"/>
      <c r="X1609" s="20"/>
      <c r="Y1609" s="20"/>
      <c r="Z1609" s="20"/>
      <c r="AA1609" s="20"/>
      <c r="AB1609" s="20"/>
      <c r="AC1609" s="16"/>
      <c r="AD1609" s="20"/>
      <c r="AE1609" s="20"/>
      <c r="AF1609" s="20"/>
      <c r="AG1609" s="25">
        <v>0</v>
      </c>
      <c r="AH1609" s="16"/>
      <c r="AI1609" s="16"/>
      <c r="AJ1609" s="20"/>
      <c r="AK1609" s="20"/>
      <c r="AL1609" s="26">
        <v>0</v>
      </c>
    </row>
    <row r="1610" spans="1:39" x14ac:dyDescent="0.25">
      <c r="A1610" s="15">
        <v>1602</v>
      </c>
      <c r="B1610" s="16"/>
      <c r="C1610" s="17" t="s">
        <v>1210</v>
      </c>
      <c r="D1610" s="17">
        <v>71484</v>
      </c>
      <c r="E1610" s="18">
        <v>44728.865972222222</v>
      </c>
      <c r="F1610" s="18">
        <v>44760</v>
      </c>
      <c r="G1610" s="19">
        <v>4940085</v>
      </c>
      <c r="H1610" s="20"/>
      <c r="I1610" s="20"/>
      <c r="J1610" s="20">
        <v>0</v>
      </c>
      <c r="K1610" s="20">
        <v>0</v>
      </c>
      <c r="L1610" s="20"/>
      <c r="M1610" s="20"/>
      <c r="N1610" s="20">
        <v>0</v>
      </c>
      <c r="O1610" s="20">
        <v>4940085</v>
      </c>
      <c r="P1610" s="16" t="s">
        <v>1650</v>
      </c>
      <c r="Q1610" s="19">
        <v>4940085</v>
      </c>
      <c r="R1610" s="20"/>
      <c r="S1610" s="20">
        <v>4940085</v>
      </c>
      <c r="T1610" s="20"/>
      <c r="U1610" s="16">
        <v>0</v>
      </c>
      <c r="V1610" s="20"/>
      <c r="W1610" s="20"/>
      <c r="X1610" s="20"/>
      <c r="Y1610" s="20"/>
      <c r="Z1610" s="20"/>
      <c r="AA1610" s="20"/>
      <c r="AB1610" s="20"/>
      <c r="AC1610" s="16"/>
      <c r="AD1610" s="20"/>
      <c r="AE1610" s="20"/>
      <c r="AF1610" s="20"/>
      <c r="AG1610" s="25">
        <v>0</v>
      </c>
      <c r="AH1610" s="16"/>
      <c r="AI1610" s="16"/>
      <c r="AJ1610" s="20"/>
      <c r="AK1610" s="20"/>
      <c r="AL1610" s="26">
        <v>0</v>
      </c>
    </row>
    <row r="1611" spans="1:39" x14ac:dyDescent="0.25">
      <c r="A1611" s="15">
        <v>1603</v>
      </c>
      <c r="B1611" s="16"/>
      <c r="C1611" s="17" t="s">
        <v>1210</v>
      </c>
      <c r="D1611" s="17">
        <v>71491</v>
      </c>
      <c r="E1611" s="18">
        <v>44728.951388888891</v>
      </c>
      <c r="F1611" s="18">
        <v>44760</v>
      </c>
      <c r="G1611" s="19">
        <v>101714</v>
      </c>
      <c r="H1611" s="20"/>
      <c r="I1611" s="20"/>
      <c r="J1611" s="20">
        <v>0</v>
      </c>
      <c r="K1611" s="20">
        <v>0</v>
      </c>
      <c r="L1611" s="20"/>
      <c r="M1611" s="20"/>
      <c r="N1611" s="20">
        <v>0</v>
      </c>
      <c r="O1611" s="20">
        <v>101714</v>
      </c>
      <c r="P1611" s="16" t="s">
        <v>1651</v>
      </c>
      <c r="Q1611" s="19">
        <v>101714</v>
      </c>
      <c r="R1611" s="20"/>
      <c r="S1611" s="20"/>
      <c r="T1611" s="20"/>
      <c r="U1611" s="16">
        <v>101714</v>
      </c>
      <c r="V1611" s="20"/>
      <c r="W1611" s="20"/>
      <c r="X1611" s="20"/>
      <c r="Y1611" s="20"/>
      <c r="Z1611" s="20"/>
      <c r="AA1611" s="20"/>
      <c r="AB1611" s="20"/>
      <c r="AC1611" s="16"/>
      <c r="AD1611" s="20"/>
      <c r="AE1611" s="20"/>
      <c r="AF1611" s="20"/>
      <c r="AG1611" s="25">
        <v>0</v>
      </c>
      <c r="AH1611" s="16"/>
      <c r="AI1611" s="16"/>
      <c r="AJ1611" s="20"/>
      <c r="AK1611" s="20"/>
      <c r="AL1611" s="26">
        <v>0</v>
      </c>
    </row>
    <row r="1612" spans="1:39" x14ac:dyDescent="0.25">
      <c r="A1612" s="15">
        <v>1604</v>
      </c>
      <c r="B1612" s="16"/>
      <c r="C1612" s="17" t="s">
        <v>1210</v>
      </c>
      <c r="D1612" s="17">
        <v>71493</v>
      </c>
      <c r="E1612" s="18">
        <v>44728.965277777781</v>
      </c>
      <c r="F1612" s="18">
        <v>44760</v>
      </c>
      <c r="G1612" s="19">
        <v>76952</v>
      </c>
      <c r="H1612" s="20"/>
      <c r="I1612" s="20"/>
      <c r="J1612" s="20">
        <v>0</v>
      </c>
      <c r="K1612" s="20">
        <v>0</v>
      </c>
      <c r="L1612" s="20"/>
      <c r="M1612" s="20"/>
      <c r="N1612" s="20">
        <v>0</v>
      </c>
      <c r="O1612" s="20">
        <v>76952</v>
      </c>
      <c r="P1612" s="16" t="s">
        <v>1652</v>
      </c>
      <c r="Q1612" s="19">
        <v>76952</v>
      </c>
      <c r="R1612" s="20"/>
      <c r="S1612" s="20"/>
      <c r="T1612" s="20"/>
      <c r="U1612" s="16">
        <v>76952</v>
      </c>
      <c r="V1612" s="20"/>
      <c r="W1612" s="20"/>
      <c r="X1612" s="20"/>
      <c r="Y1612" s="20"/>
      <c r="Z1612" s="20"/>
      <c r="AA1612" s="20"/>
      <c r="AB1612" s="20"/>
      <c r="AC1612" s="16"/>
      <c r="AD1612" s="20"/>
      <c r="AE1612" s="20"/>
      <c r="AF1612" s="20"/>
      <c r="AG1612" s="25">
        <v>0</v>
      </c>
      <c r="AH1612" s="16"/>
      <c r="AI1612" s="16"/>
      <c r="AJ1612" s="20"/>
      <c r="AK1612" s="20"/>
      <c r="AL1612" s="26">
        <v>0</v>
      </c>
    </row>
    <row r="1613" spans="1:39" x14ac:dyDescent="0.25">
      <c r="A1613" s="15">
        <v>1605</v>
      </c>
      <c r="B1613" s="16"/>
      <c r="C1613" s="17" t="s">
        <v>1210</v>
      </c>
      <c r="D1613" s="17">
        <v>71521</v>
      </c>
      <c r="E1613" s="18">
        <v>44729.359027777777</v>
      </c>
      <c r="F1613" s="18">
        <v>44760</v>
      </c>
      <c r="G1613" s="19">
        <v>4698052</v>
      </c>
      <c r="H1613" s="20"/>
      <c r="I1613" s="20"/>
      <c r="J1613" s="20">
        <v>0</v>
      </c>
      <c r="K1613" s="20">
        <v>0</v>
      </c>
      <c r="L1613" s="20"/>
      <c r="M1613" s="20"/>
      <c r="N1613" s="20">
        <v>0</v>
      </c>
      <c r="O1613" s="20">
        <v>4698052</v>
      </c>
      <c r="P1613" s="16" t="s">
        <v>1653</v>
      </c>
      <c r="Q1613" s="19">
        <v>4698052</v>
      </c>
      <c r="R1613" s="20"/>
      <c r="S1613" s="20">
        <v>4698052</v>
      </c>
      <c r="T1613" s="20"/>
      <c r="U1613" s="16">
        <v>0</v>
      </c>
      <c r="V1613" s="20"/>
      <c r="W1613" s="20"/>
      <c r="X1613" s="20"/>
      <c r="Y1613" s="20"/>
      <c r="Z1613" s="20"/>
      <c r="AA1613" s="20"/>
      <c r="AB1613" s="20"/>
      <c r="AC1613" s="16"/>
      <c r="AD1613" s="20"/>
      <c r="AE1613" s="20"/>
      <c r="AF1613" s="20"/>
      <c r="AG1613" s="25">
        <v>0</v>
      </c>
      <c r="AH1613" s="16"/>
      <c r="AI1613" s="16"/>
      <c r="AJ1613" s="20"/>
      <c r="AK1613" s="20"/>
      <c r="AL1613" s="26">
        <v>0</v>
      </c>
    </row>
    <row r="1614" spans="1:39" x14ac:dyDescent="0.25">
      <c r="A1614" s="15">
        <v>1606</v>
      </c>
      <c r="B1614" s="16"/>
      <c r="C1614" s="17" t="s">
        <v>1210</v>
      </c>
      <c r="D1614" s="17">
        <v>71637</v>
      </c>
      <c r="E1614" s="18">
        <v>44730.393055555556</v>
      </c>
      <c r="F1614" s="18">
        <v>44760</v>
      </c>
      <c r="G1614" s="19">
        <v>93180</v>
      </c>
      <c r="H1614" s="20"/>
      <c r="I1614" s="20"/>
      <c r="J1614" s="20">
        <v>0</v>
      </c>
      <c r="K1614" s="20">
        <v>0</v>
      </c>
      <c r="L1614" s="20"/>
      <c r="M1614" s="20"/>
      <c r="N1614" s="20">
        <v>0</v>
      </c>
      <c r="O1614" s="20">
        <v>93180</v>
      </c>
      <c r="P1614" s="16" t="s">
        <v>1654</v>
      </c>
      <c r="Q1614" s="19">
        <v>93180</v>
      </c>
      <c r="R1614" s="20"/>
      <c r="S1614" s="20"/>
      <c r="T1614" s="20"/>
      <c r="U1614" s="16">
        <v>93180</v>
      </c>
      <c r="V1614" s="20"/>
      <c r="W1614" s="20"/>
      <c r="X1614" s="20"/>
      <c r="Y1614" s="20"/>
      <c r="Z1614" s="20"/>
      <c r="AA1614" s="20"/>
      <c r="AB1614" s="20"/>
      <c r="AC1614" s="16"/>
      <c r="AD1614" s="20"/>
      <c r="AE1614" s="20"/>
      <c r="AF1614" s="20"/>
      <c r="AG1614" s="25">
        <v>0</v>
      </c>
      <c r="AH1614" s="16"/>
      <c r="AI1614" s="16"/>
      <c r="AJ1614" s="20"/>
      <c r="AK1614" s="20"/>
      <c r="AL1614" s="26">
        <v>0</v>
      </c>
    </row>
    <row r="1615" spans="1:39" x14ac:dyDescent="0.25">
      <c r="A1615" s="15">
        <v>1607</v>
      </c>
      <c r="B1615" s="16"/>
      <c r="C1615" s="17" t="s">
        <v>1210</v>
      </c>
      <c r="D1615" s="17">
        <v>71654</v>
      </c>
      <c r="E1615" s="18">
        <v>44730.482638888891</v>
      </c>
      <c r="F1615" s="17"/>
      <c r="G1615" s="19">
        <v>40000</v>
      </c>
      <c r="H1615" s="20"/>
      <c r="I1615" s="20"/>
      <c r="J1615" s="20">
        <v>0</v>
      </c>
      <c r="K1615" s="20">
        <v>0</v>
      </c>
      <c r="L1615" s="20"/>
      <c r="M1615" s="20"/>
      <c r="N1615" s="20">
        <v>0</v>
      </c>
      <c r="O1615" s="20">
        <v>40000</v>
      </c>
      <c r="P1615" s="16" t="s">
        <v>1655</v>
      </c>
      <c r="Q1615" s="19">
        <v>40000</v>
      </c>
      <c r="R1615" s="20"/>
      <c r="S1615" s="20"/>
      <c r="T1615" s="20"/>
      <c r="U1615" s="16">
        <v>0</v>
      </c>
      <c r="V1615" s="20"/>
      <c r="W1615" s="20"/>
      <c r="X1615" s="20"/>
      <c r="Y1615" s="20"/>
      <c r="Z1615" s="20"/>
      <c r="AA1615" s="20"/>
      <c r="AB1615" s="20"/>
      <c r="AC1615" s="16"/>
      <c r="AD1615" s="20"/>
      <c r="AE1615" s="20"/>
      <c r="AF1615" s="20"/>
      <c r="AG1615" s="25">
        <v>0</v>
      </c>
      <c r="AH1615" s="16"/>
      <c r="AI1615" s="16" t="s">
        <v>7585</v>
      </c>
      <c r="AJ1615" s="20"/>
      <c r="AK1615" s="20"/>
      <c r="AL1615" s="26">
        <v>0</v>
      </c>
      <c r="AM1615">
        <v>40000</v>
      </c>
    </row>
    <row r="1616" spans="1:39" x14ac:dyDescent="0.25">
      <c r="A1616" s="15">
        <v>1608</v>
      </c>
      <c r="B1616" s="16"/>
      <c r="C1616" s="17" t="s">
        <v>1210</v>
      </c>
      <c r="D1616" s="17">
        <v>71678</v>
      </c>
      <c r="E1616" s="18">
        <v>44730.743055555555</v>
      </c>
      <c r="F1616" s="18">
        <v>44760</v>
      </c>
      <c r="G1616" s="19">
        <v>273036</v>
      </c>
      <c r="H1616" s="20"/>
      <c r="I1616" s="20"/>
      <c r="J1616" s="20">
        <v>0</v>
      </c>
      <c r="K1616" s="20">
        <v>0</v>
      </c>
      <c r="L1616" s="20"/>
      <c r="M1616" s="20"/>
      <c r="N1616" s="20">
        <v>0</v>
      </c>
      <c r="O1616" s="20">
        <v>273036</v>
      </c>
      <c r="P1616" s="16" t="s">
        <v>1656</v>
      </c>
      <c r="Q1616" s="19">
        <v>273036</v>
      </c>
      <c r="R1616" s="20"/>
      <c r="S1616" s="20"/>
      <c r="T1616" s="20"/>
      <c r="U1616" s="16">
        <v>273036</v>
      </c>
      <c r="V1616" s="20"/>
      <c r="W1616" s="20"/>
      <c r="X1616" s="20"/>
      <c r="Y1616" s="20"/>
      <c r="Z1616" s="20"/>
      <c r="AA1616" s="20"/>
      <c r="AB1616" s="20"/>
      <c r="AC1616" s="16"/>
      <c r="AD1616" s="20"/>
      <c r="AE1616" s="20"/>
      <c r="AF1616" s="20"/>
      <c r="AG1616" s="25">
        <v>0</v>
      </c>
      <c r="AH1616" s="16"/>
      <c r="AI1616" s="16"/>
      <c r="AJ1616" s="20"/>
      <c r="AK1616" s="20"/>
      <c r="AL1616" s="26">
        <v>0</v>
      </c>
    </row>
    <row r="1617" spans="1:38" x14ac:dyDescent="0.25">
      <c r="A1617" s="15">
        <v>1609</v>
      </c>
      <c r="B1617" s="16"/>
      <c r="C1617" s="17" t="s">
        <v>1210</v>
      </c>
      <c r="D1617" s="17">
        <v>71692</v>
      </c>
      <c r="E1617" s="18">
        <v>44730.910416666666</v>
      </c>
      <c r="F1617" s="18">
        <v>44760</v>
      </c>
      <c r="G1617" s="19">
        <v>1190246</v>
      </c>
      <c r="H1617" s="20"/>
      <c r="I1617" s="20"/>
      <c r="J1617" s="20">
        <v>0</v>
      </c>
      <c r="K1617" s="20">
        <v>0</v>
      </c>
      <c r="L1617" s="20"/>
      <c r="M1617" s="20"/>
      <c r="N1617" s="20">
        <v>0</v>
      </c>
      <c r="O1617" s="20">
        <v>1190246</v>
      </c>
      <c r="P1617" s="16" t="s">
        <v>1657</v>
      </c>
      <c r="Q1617" s="19">
        <v>1190246</v>
      </c>
      <c r="R1617" s="20"/>
      <c r="S1617" s="20">
        <v>1190246</v>
      </c>
      <c r="T1617" s="20"/>
      <c r="U1617" s="16">
        <v>0</v>
      </c>
      <c r="V1617" s="20"/>
      <c r="W1617" s="20"/>
      <c r="X1617" s="20"/>
      <c r="Y1617" s="20"/>
      <c r="Z1617" s="20"/>
      <c r="AA1617" s="20"/>
      <c r="AB1617" s="20"/>
      <c r="AC1617" s="16"/>
      <c r="AD1617" s="20"/>
      <c r="AE1617" s="20"/>
      <c r="AF1617" s="20"/>
      <c r="AG1617" s="25">
        <v>0</v>
      </c>
      <c r="AH1617" s="16"/>
      <c r="AI1617" s="16"/>
      <c r="AJ1617" s="20"/>
      <c r="AK1617" s="20"/>
      <c r="AL1617" s="26">
        <v>0</v>
      </c>
    </row>
    <row r="1618" spans="1:38" x14ac:dyDescent="0.25">
      <c r="A1618" s="15">
        <v>1610</v>
      </c>
      <c r="B1618" s="16"/>
      <c r="C1618" s="17" t="s">
        <v>1210</v>
      </c>
      <c r="D1618" s="17">
        <v>71693</v>
      </c>
      <c r="E1618" s="18">
        <v>44730.911805555559</v>
      </c>
      <c r="F1618" s="18">
        <v>44760</v>
      </c>
      <c r="G1618" s="19">
        <v>56600</v>
      </c>
      <c r="H1618" s="20"/>
      <c r="I1618" s="20"/>
      <c r="J1618" s="20">
        <v>0</v>
      </c>
      <c r="K1618" s="20">
        <v>0</v>
      </c>
      <c r="L1618" s="20"/>
      <c r="M1618" s="20"/>
      <c r="N1618" s="20">
        <v>0</v>
      </c>
      <c r="O1618" s="20">
        <v>56600</v>
      </c>
      <c r="P1618" s="16" t="s">
        <v>1658</v>
      </c>
      <c r="Q1618" s="19">
        <v>56600</v>
      </c>
      <c r="R1618" s="20"/>
      <c r="S1618" s="20">
        <v>56600</v>
      </c>
      <c r="T1618" s="20"/>
      <c r="U1618" s="16">
        <v>0</v>
      </c>
      <c r="V1618" s="20"/>
      <c r="W1618" s="20"/>
      <c r="X1618" s="20"/>
      <c r="Y1618" s="20"/>
      <c r="Z1618" s="20"/>
      <c r="AA1618" s="20"/>
      <c r="AB1618" s="20"/>
      <c r="AC1618" s="16"/>
      <c r="AD1618" s="20"/>
      <c r="AE1618" s="20"/>
      <c r="AF1618" s="20"/>
      <c r="AG1618" s="25">
        <v>0</v>
      </c>
      <c r="AH1618" s="16"/>
      <c r="AI1618" s="16"/>
      <c r="AJ1618" s="20"/>
      <c r="AK1618" s="20"/>
      <c r="AL1618" s="26">
        <v>0</v>
      </c>
    </row>
    <row r="1619" spans="1:38" x14ac:dyDescent="0.25">
      <c r="A1619" s="15">
        <v>1611</v>
      </c>
      <c r="B1619" s="16"/>
      <c r="C1619" s="17" t="s">
        <v>1210</v>
      </c>
      <c r="D1619" s="17">
        <v>71702</v>
      </c>
      <c r="E1619" s="18">
        <v>44730.977777777778</v>
      </c>
      <c r="F1619" s="18">
        <v>44760</v>
      </c>
      <c r="G1619" s="19">
        <v>129569</v>
      </c>
      <c r="H1619" s="20"/>
      <c r="I1619" s="20"/>
      <c r="J1619" s="20">
        <v>0</v>
      </c>
      <c r="K1619" s="20">
        <v>0</v>
      </c>
      <c r="L1619" s="20"/>
      <c r="M1619" s="20"/>
      <c r="N1619" s="20">
        <v>0</v>
      </c>
      <c r="O1619" s="20">
        <v>129569</v>
      </c>
      <c r="P1619" s="16" t="s">
        <v>1659</v>
      </c>
      <c r="Q1619" s="19">
        <v>129569</v>
      </c>
      <c r="R1619" s="20"/>
      <c r="S1619" s="20"/>
      <c r="T1619" s="20"/>
      <c r="U1619" s="16">
        <v>129569</v>
      </c>
      <c r="V1619" s="20"/>
      <c r="W1619" s="20"/>
      <c r="X1619" s="20"/>
      <c r="Y1619" s="20"/>
      <c r="Z1619" s="20"/>
      <c r="AA1619" s="20"/>
      <c r="AB1619" s="20"/>
      <c r="AC1619" s="16"/>
      <c r="AD1619" s="20"/>
      <c r="AE1619" s="20"/>
      <c r="AF1619" s="20"/>
      <c r="AG1619" s="25">
        <v>0</v>
      </c>
      <c r="AH1619" s="16"/>
      <c r="AI1619" s="16"/>
      <c r="AJ1619" s="20"/>
      <c r="AK1619" s="20"/>
      <c r="AL1619" s="26">
        <v>0</v>
      </c>
    </row>
    <row r="1620" spans="1:38" x14ac:dyDescent="0.25">
      <c r="A1620" s="15">
        <v>1612</v>
      </c>
      <c r="B1620" s="16"/>
      <c r="C1620" s="17" t="s">
        <v>1210</v>
      </c>
      <c r="D1620" s="17">
        <v>71749</v>
      </c>
      <c r="E1620" s="18">
        <v>44732.429166666669</v>
      </c>
      <c r="F1620" s="18">
        <v>44760</v>
      </c>
      <c r="G1620" s="19">
        <v>65804</v>
      </c>
      <c r="H1620" s="20"/>
      <c r="I1620" s="20"/>
      <c r="J1620" s="20">
        <v>0</v>
      </c>
      <c r="K1620" s="20">
        <v>0</v>
      </c>
      <c r="L1620" s="20"/>
      <c r="M1620" s="20"/>
      <c r="N1620" s="20">
        <v>0</v>
      </c>
      <c r="O1620" s="20">
        <v>65804</v>
      </c>
      <c r="P1620" s="16" t="s">
        <v>1660</v>
      </c>
      <c r="Q1620" s="19">
        <v>65804</v>
      </c>
      <c r="R1620" s="20"/>
      <c r="S1620" s="20"/>
      <c r="T1620" s="20"/>
      <c r="U1620" s="16">
        <v>65804</v>
      </c>
      <c r="V1620" s="20"/>
      <c r="W1620" s="20"/>
      <c r="X1620" s="20"/>
      <c r="Y1620" s="20"/>
      <c r="Z1620" s="20"/>
      <c r="AA1620" s="20"/>
      <c r="AB1620" s="20"/>
      <c r="AC1620" s="16"/>
      <c r="AD1620" s="20"/>
      <c r="AE1620" s="20"/>
      <c r="AF1620" s="20"/>
      <c r="AG1620" s="25">
        <v>0</v>
      </c>
      <c r="AH1620" s="16"/>
      <c r="AI1620" s="16"/>
      <c r="AJ1620" s="20"/>
      <c r="AK1620" s="20"/>
      <c r="AL1620" s="26">
        <v>0</v>
      </c>
    </row>
    <row r="1621" spans="1:38" x14ac:dyDescent="0.25">
      <c r="A1621" s="15">
        <v>1613</v>
      </c>
      <c r="B1621" s="16"/>
      <c r="C1621" s="17" t="s">
        <v>1210</v>
      </c>
      <c r="D1621" s="17">
        <v>71816</v>
      </c>
      <c r="E1621" s="18">
        <v>44733.356944444444</v>
      </c>
      <c r="F1621" s="18">
        <v>44760</v>
      </c>
      <c r="G1621" s="19">
        <v>340700</v>
      </c>
      <c r="H1621" s="20"/>
      <c r="I1621" s="20"/>
      <c r="J1621" s="20">
        <v>0</v>
      </c>
      <c r="K1621" s="20">
        <v>0</v>
      </c>
      <c r="L1621" s="20"/>
      <c r="M1621" s="20"/>
      <c r="N1621" s="20">
        <v>0</v>
      </c>
      <c r="O1621" s="20">
        <v>340700</v>
      </c>
      <c r="P1621" s="16" t="s">
        <v>1661</v>
      </c>
      <c r="Q1621" s="19">
        <v>340700</v>
      </c>
      <c r="R1621" s="20"/>
      <c r="S1621" s="20"/>
      <c r="T1621" s="20"/>
      <c r="U1621" s="16">
        <v>340700</v>
      </c>
      <c r="V1621" s="20"/>
      <c r="W1621" s="20"/>
      <c r="X1621" s="20"/>
      <c r="Y1621" s="20"/>
      <c r="Z1621" s="20"/>
      <c r="AA1621" s="20"/>
      <c r="AB1621" s="20"/>
      <c r="AC1621" s="16"/>
      <c r="AD1621" s="20"/>
      <c r="AE1621" s="20"/>
      <c r="AF1621" s="20"/>
      <c r="AG1621" s="25">
        <v>0</v>
      </c>
      <c r="AH1621" s="16"/>
      <c r="AI1621" s="16"/>
      <c r="AJ1621" s="20"/>
      <c r="AK1621" s="20"/>
      <c r="AL1621" s="26">
        <v>0</v>
      </c>
    </row>
    <row r="1622" spans="1:38" x14ac:dyDescent="0.25">
      <c r="A1622" s="15">
        <v>1614</v>
      </c>
      <c r="B1622" s="16"/>
      <c r="C1622" s="17" t="s">
        <v>1210</v>
      </c>
      <c r="D1622" s="17">
        <v>71864</v>
      </c>
      <c r="E1622" s="18">
        <v>44733.479166666664</v>
      </c>
      <c r="F1622" s="18">
        <v>44760</v>
      </c>
      <c r="G1622" s="19">
        <v>215105</v>
      </c>
      <c r="H1622" s="20"/>
      <c r="I1622" s="20"/>
      <c r="J1622" s="20">
        <v>0</v>
      </c>
      <c r="K1622" s="20">
        <v>0</v>
      </c>
      <c r="L1622" s="20"/>
      <c r="M1622" s="20"/>
      <c r="N1622" s="20">
        <v>0</v>
      </c>
      <c r="O1622" s="20">
        <v>215105</v>
      </c>
      <c r="P1622" s="16" t="s">
        <v>1662</v>
      </c>
      <c r="Q1622" s="19">
        <v>215105</v>
      </c>
      <c r="R1622" s="20"/>
      <c r="S1622" s="20"/>
      <c r="T1622" s="20"/>
      <c r="U1622" s="16">
        <v>215105</v>
      </c>
      <c r="V1622" s="20"/>
      <c r="W1622" s="20"/>
      <c r="X1622" s="20"/>
      <c r="Y1622" s="20"/>
      <c r="Z1622" s="20"/>
      <c r="AA1622" s="20"/>
      <c r="AB1622" s="20"/>
      <c r="AC1622" s="16"/>
      <c r="AD1622" s="20"/>
      <c r="AE1622" s="20"/>
      <c r="AF1622" s="20"/>
      <c r="AG1622" s="25">
        <v>0</v>
      </c>
      <c r="AH1622" s="16"/>
      <c r="AI1622" s="16"/>
      <c r="AJ1622" s="20"/>
      <c r="AK1622" s="20"/>
      <c r="AL1622" s="26">
        <v>0</v>
      </c>
    </row>
    <row r="1623" spans="1:38" x14ac:dyDescent="0.25">
      <c r="A1623" s="15">
        <v>1615</v>
      </c>
      <c r="B1623" s="16"/>
      <c r="C1623" s="17" t="s">
        <v>1210</v>
      </c>
      <c r="D1623" s="17">
        <v>71874</v>
      </c>
      <c r="E1623" s="18">
        <v>44733.543055555558</v>
      </c>
      <c r="F1623" s="18">
        <v>44760</v>
      </c>
      <c r="G1623" s="19">
        <v>28400</v>
      </c>
      <c r="H1623" s="20"/>
      <c r="I1623" s="20"/>
      <c r="J1623" s="20">
        <v>0</v>
      </c>
      <c r="K1623" s="20">
        <v>0</v>
      </c>
      <c r="L1623" s="20"/>
      <c r="M1623" s="20"/>
      <c r="N1623" s="20">
        <v>0</v>
      </c>
      <c r="O1623" s="20">
        <v>28400</v>
      </c>
      <c r="P1623" s="16" t="s">
        <v>1663</v>
      </c>
      <c r="Q1623" s="19">
        <v>28400</v>
      </c>
      <c r="R1623" s="20"/>
      <c r="S1623" s="20"/>
      <c r="T1623" s="20"/>
      <c r="U1623" s="16">
        <v>28400</v>
      </c>
      <c r="V1623" s="20"/>
      <c r="W1623" s="20"/>
      <c r="X1623" s="20"/>
      <c r="Y1623" s="20"/>
      <c r="Z1623" s="20"/>
      <c r="AA1623" s="20"/>
      <c r="AB1623" s="20"/>
      <c r="AC1623" s="16"/>
      <c r="AD1623" s="20"/>
      <c r="AE1623" s="20"/>
      <c r="AF1623" s="20"/>
      <c r="AG1623" s="25">
        <v>0</v>
      </c>
      <c r="AH1623" s="16"/>
      <c r="AI1623" s="16"/>
      <c r="AJ1623" s="20"/>
      <c r="AK1623" s="20"/>
      <c r="AL1623" s="26">
        <v>0</v>
      </c>
    </row>
    <row r="1624" spans="1:38" x14ac:dyDescent="0.25">
      <c r="A1624" s="15">
        <v>1616</v>
      </c>
      <c r="B1624" s="16"/>
      <c r="C1624" s="17" t="s">
        <v>1210</v>
      </c>
      <c r="D1624" s="17">
        <v>71922</v>
      </c>
      <c r="E1624" s="18">
        <v>44733.67083333333</v>
      </c>
      <c r="F1624" s="18">
        <v>44760</v>
      </c>
      <c r="G1624" s="19">
        <v>21300</v>
      </c>
      <c r="H1624" s="20"/>
      <c r="I1624" s="20"/>
      <c r="J1624" s="20">
        <v>0</v>
      </c>
      <c r="K1624" s="20">
        <v>0</v>
      </c>
      <c r="L1624" s="20"/>
      <c r="M1624" s="20"/>
      <c r="N1624" s="20">
        <v>0</v>
      </c>
      <c r="O1624" s="20">
        <v>21300</v>
      </c>
      <c r="P1624" s="16" t="s">
        <v>1664</v>
      </c>
      <c r="Q1624" s="19">
        <v>21300</v>
      </c>
      <c r="R1624" s="20"/>
      <c r="S1624" s="20"/>
      <c r="T1624" s="20"/>
      <c r="U1624" s="16">
        <v>21300</v>
      </c>
      <c r="V1624" s="20"/>
      <c r="W1624" s="20"/>
      <c r="X1624" s="20"/>
      <c r="Y1624" s="20"/>
      <c r="Z1624" s="20"/>
      <c r="AA1624" s="20"/>
      <c r="AB1624" s="20"/>
      <c r="AC1624" s="16"/>
      <c r="AD1624" s="20"/>
      <c r="AE1624" s="20"/>
      <c r="AF1624" s="20"/>
      <c r="AG1624" s="25">
        <v>0</v>
      </c>
      <c r="AH1624" s="16"/>
      <c r="AI1624" s="16"/>
      <c r="AJ1624" s="20"/>
      <c r="AK1624" s="20"/>
      <c r="AL1624" s="26">
        <v>0</v>
      </c>
    </row>
    <row r="1625" spans="1:38" x14ac:dyDescent="0.25">
      <c r="A1625" s="15">
        <v>1617</v>
      </c>
      <c r="B1625" s="16"/>
      <c r="C1625" s="17" t="s">
        <v>1210</v>
      </c>
      <c r="D1625" s="17">
        <v>71927</v>
      </c>
      <c r="E1625" s="18">
        <v>44733.686111111114</v>
      </c>
      <c r="F1625" s="18">
        <v>44760</v>
      </c>
      <c r="G1625" s="19">
        <v>112614</v>
      </c>
      <c r="H1625" s="20"/>
      <c r="I1625" s="20"/>
      <c r="J1625" s="20">
        <v>0</v>
      </c>
      <c r="K1625" s="20">
        <v>0</v>
      </c>
      <c r="L1625" s="20"/>
      <c r="M1625" s="20"/>
      <c r="N1625" s="20">
        <v>0</v>
      </c>
      <c r="O1625" s="20">
        <v>112614</v>
      </c>
      <c r="P1625" s="16" t="s">
        <v>1665</v>
      </c>
      <c r="Q1625" s="19">
        <v>112614</v>
      </c>
      <c r="R1625" s="20"/>
      <c r="S1625" s="20"/>
      <c r="T1625" s="20"/>
      <c r="U1625" s="16">
        <v>112614</v>
      </c>
      <c r="V1625" s="20"/>
      <c r="W1625" s="20"/>
      <c r="X1625" s="20"/>
      <c r="Y1625" s="20"/>
      <c r="Z1625" s="20"/>
      <c r="AA1625" s="20"/>
      <c r="AB1625" s="20"/>
      <c r="AC1625" s="16"/>
      <c r="AD1625" s="20"/>
      <c r="AE1625" s="20"/>
      <c r="AF1625" s="20"/>
      <c r="AG1625" s="25">
        <v>0</v>
      </c>
      <c r="AH1625" s="16"/>
      <c r="AI1625" s="16"/>
      <c r="AJ1625" s="20"/>
      <c r="AK1625" s="20"/>
      <c r="AL1625" s="26">
        <v>0</v>
      </c>
    </row>
    <row r="1626" spans="1:38" x14ac:dyDescent="0.25">
      <c r="A1626" s="15">
        <v>1618</v>
      </c>
      <c r="B1626" s="16"/>
      <c r="C1626" s="17" t="s">
        <v>1210</v>
      </c>
      <c r="D1626" s="17">
        <v>71943</v>
      </c>
      <c r="E1626" s="18">
        <v>44733.85</v>
      </c>
      <c r="F1626" s="18">
        <v>44760</v>
      </c>
      <c r="G1626" s="19">
        <v>102174</v>
      </c>
      <c r="H1626" s="20"/>
      <c r="I1626" s="20"/>
      <c r="J1626" s="20">
        <v>0</v>
      </c>
      <c r="K1626" s="20">
        <v>0</v>
      </c>
      <c r="L1626" s="20"/>
      <c r="M1626" s="20"/>
      <c r="N1626" s="20">
        <v>0</v>
      </c>
      <c r="O1626" s="20">
        <v>102174</v>
      </c>
      <c r="P1626" s="16" t="s">
        <v>1666</v>
      </c>
      <c r="Q1626" s="19">
        <v>102174</v>
      </c>
      <c r="R1626" s="20"/>
      <c r="S1626" s="20"/>
      <c r="T1626" s="20"/>
      <c r="U1626" s="16">
        <v>102174</v>
      </c>
      <c r="V1626" s="20"/>
      <c r="W1626" s="20"/>
      <c r="X1626" s="20"/>
      <c r="Y1626" s="20"/>
      <c r="Z1626" s="20"/>
      <c r="AA1626" s="20"/>
      <c r="AB1626" s="20"/>
      <c r="AC1626" s="16"/>
      <c r="AD1626" s="20"/>
      <c r="AE1626" s="20"/>
      <c r="AF1626" s="20"/>
      <c r="AG1626" s="25">
        <v>0</v>
      </c>
      <c r="AH1626" s="16"/>
      <c r="AI1626" s="16"/>
      <c r="AJ1626" s="20"/>
      <c r="AK1626" s="20"/>
      <c r="AL1626" s="26">
        <v>0</v>
      </c>
    </row>
    <row r="1627" spans="1:38" x14ac:dyDescent="0.25">
      <c r="A1627" s="15">
        <v>1619</v>
      </c>
      <c r="B1627" s="16"/>
      <c r="C1627" s="17" t="s">
        <v>1210</v>
      </c>
      <c r="D1627" s="17">
        <v>71947</v>
      </c>
      <c r="E1627" s="18">
        <v>44733.911805555559</v>
      </c>
      <c r="F1627" s="18">
        <v>44760</v>
      </c>
      <c r="G1627" s="19">
        <v>190590</v>
      </c>
      <c r="H1627" s="20"/>
      <c r="I1627" s="20"/>
      <c r="J1627" s="20">
        <v>0</v>
      </c>
      <c r="K1627" s="20">
        <v>0</v>
      </c>
      <c r="L1627" s="20"/>
      <c r="M1627" s="20"/>
      <c r="N1627" s="20">
        <v>0</v>
      </c>
      <c r="O1627" s="20">
        <v>190590</v>
      </c>
      <c r="P1627" s="16" t="s">
        <v>1667</v>
      </c>
      <c r="Q1627" s="19">
        <v>190590</v>
      </c>
      <c r="R1627" s="20"/>
      <c r="S1627" s="20"/>
      <c r="T1627" s="20"/>
      <c r="U1627" s="16">
        <v>190590</v>
      </c>
      <c r="V1627" s="20"/>
      <c r="W1627" s="20"/>
      <c r="X1627" s="20"/>
      <c r="Y1627" s="20"/>
      <c r="Z1627" s="20"/>
      <c r="AA1627" s="20"/>
      <c r="AB1627" s="20"/>
      <c r="AC1627" s="16"/>
      <c r="AD1627" s="20"/>
      <c r="AE1627" s="20"/>
      <c r="AF1627" s="20"/>
      <c r="AG1627" s="25">
        <v>0</v>
      </c>
      <c r="AH1627" s="16"/>
      <c r="AI1627" s="16"/>
      <c r="AJ1627" s="20"/>
      <c r="AK1627" s="20"/>
      <c r="AL1627" s="26">
        <v>0</v>
      </c>
    </row>
    <row r="1628" spans="1:38" x14ac:dyDescent="0.25">
      <c r="A1628" s="15">
        <v>1620</v>
      </c>
      <c r="B1628" s="16"/>
      <c r="C1628" s="17" t="s">
        <v>1210</v>
      </c>
      <c r="D1628" s="17">
        <v>71950</v>
      </c>
      <c r="E1628" s="18">
        <v>44733.980555555558</v>
      </c>
      <c r="F1628" s="18">
        <v>44760</v>
      </c>
      <c r="G1628" s="19">
        <v>240089</v>
      </c>
      <c r="H1628" s="20"/>
      <c r="I1628" s="20"/>
      <c r="J1628" s="20">
        <v>0</v>
      </c>
      <c r="K1628" s="20">
        <v>0</v>
      </c>
      <c r="L1628" s="20"/>
      <c r="M1628" s="20"/>
      <c r="N1628" s="20">
        <v>0</v>
      </c>
      <c r="O1628" s="20">
        <v>240089</v>
      </c>
      <c r="P1628" s="16" t="s">
        <v>1668</v>
      </c>
      <c r="Q1628" s="19">
        <v>240089</v>
      </c>
      <c r="R1628" s="20"/>
      <c r="S1628" s="20"/>
      <c r="T1628" s="20"/>
      <c r="U1628" s="16">
        <v>240089</v>
      </c>
      <c r="V1628" s="20"/>
      <c r="W1628" s="20"/>
      <c r="X1628" s="20"/>
      <c r="Y1628" s="20"/>
      <c r="Z1628" s="20"/>
      <c r="AA1628" s="20"/>
      <c r="AB1628" s="20"/>
      <c r="AC1628" s="16"/>
      <c r="AD1628" s="20"/>
      <c r="AE1628" s="20"/>
      <c r="AF1628" s="20"/>
      <c r="AG1628" s="25">
        <v>0</v>
      </c>
      <c r="AH1628" s="16"/>
      <c r="AI1628" s="16"/>
      <c r="AJ1628" s="20"/>
      <c r="AK1628" s="20"/>
      <c r="AL1628" s="26">
        <v>0</v>
      </c>
    </row>
    <row r="1629" spans="1:38" x14ac:dyDescent="0.25">
      <c r="A1629" s="15">
        <v>1621</v>
      </c>
      <c r="B1629" s="16"/>
      <c r="C1629" s="17" t="s">
        <v>1210</v>
      </c>
      <c r="D1629" s="17">
        <v>71978</v>
      </c>
      <c r="E1629" s="18">
        <v>44734.356249999997</v>
      </c>
      <c r="F1629" s="18">
        <v>44760</v>
      </c>
      <c r="G1629" s="19">
        <v>14300</v>
      </c>
      <c r="H1629" s="20"/>
      <c r="I1629" s="20"/>
      <c r="J1629" s="20">
        <v>0</v>
      </c>
      <c r="K1629" s="20">
        <v>0</v>
      </c>
      <c r="L1629" s="20"/>
      <c r="M1629" s="20"/>
      <c r="N1629" s="20">
        <v>0</v>
      </c>
      <c r="O1629" s="20">
        <v>14300</v>
      </c>
      <c r="P1629" s="16" t="s">
        <v>1669</v>
      </c>
      <c r="Q1629" s="19">
        <v>14300</v>
      </c>
      <c r="R1629" s="20"/>
      <c r="S1629" s="20"/>
      <c r="T1629" s="20"/>
      <c r="U1629" s="16">
        <v>14300</v>
      </c>
      <c r="V1629" s="20"/>
      <c r="W1629" s="20"/>
      <c r="X1629" s="20"/>
      <c r="Y1629" s="20"/>
      <c r="Z1629" s="20"/>
      <c r="AA1629" s="20"/>
      <c r="AB1629" s="20"/>
      <c r="AC1629" s="16"/>
      <c r="AD1629" s="20"/>
      <c r="AE1629" s="20"/>
      <c r="AF1629" s="20"/>
      <c r="AG1629" s="25">
        <v>0</v>
      </c>
      <c r="AH1629" s="16"/>
      <c r="AI1629" s="16"/>
      <c r="AJ1629" s="20"/>
      <c r="AK1629" s="20"/>
      <c r="AL1629" s="26">
        <v>0</v>
      </c>
    </row>
    <row r="1630" spans="1:38" x14ac:dyDescent="0.25">
      <c r="A1630" s="15">
        <v>1622</v>
      </c>
      <c r="B1630" s="16"/>
      <c r="C1630" s="17" t="s">
        <v>1210</v>
      </c>
      <c r="D1630" s="17">
        <v>72021</v>
      </c>
      <c r="E1630" s="18">
        <v>44734.491666666669</v>
      </c>
      <c r="F1630" s="18">
        <v>44760</v>
      </c>
      <c r="G1630" s="19">
        <v>2165030</v>
      </c>
      <c r="H1630" s="20"/>
      <c r="I1630" s="20"/>
      <c r="J1630" s="20">
        <v>0</v>
      </c>
      <c r="K1630" s="20">
        <v>0</v>
      </c>
      <c r="L1630" s="20"/>
      <c r="M1630" s="20"/>
      <c r="N1630" s="20">
        <v>0</v>
      </c>
      <c r="O1630" s="20">
        <v>2165030</v>
      </c>
      <c r="P1630" s="16" t="s">
        <v>1670</v>
      </c>
      <c r="Q1630" s="19">
        <v>2165030</v>
      </c>
      <c r="R1630" s="20"/>
      <c r="S1630" s="20">
        <v>2165030</v>
      </c>
      <c r="T1630" s="20"/>
      <c r="U1630" s="16">
        <v>0</v>
      </c>
      <c r="V1630" s="20"/>
      <c r="W1630" s="20"/>
      <c r="X1630" s="20"/>
      <c r="Y1630" s="20"/>
      <c r="Z1630" s="20"/>
      <c r="AA1630" s="20"/>
      <c r="AB1630" s="20"/>
      <c r="AC1630" s="16"/>
      <c r="AD1630" s="20"/>
      <c r="AE1630" s="20"/>
      <c r="AF1630" s="20"/>
      <c r="AG1630" s="25">
        <v>0</v>
      </c>
      <c r="AH1630" s="16"/>
      <c r="AI1630" s="16"/>
      <c r="AJ1630" s="20"/>
      <c r="AK1630" s="20"/>
      <c r="AL1630" s="26">
        <v>0</v>
      </c>
    </row>
    <row r="1631" spans="1:38" x14ac:dyDescent="0.25">
      <c r="A1631" s="15">
        <v>1623</v>
      </c>
      <c r="B1631" s="16"/>
      <c r="C1631" s="17" t="s">
        <v>1210</v>
      </c>
      <c r="D1631" s="17">
        <v>72073</v>
      </c>
      <c r="E1631" s="18">
        <v>44734.678472222222</v>
      </c>
      <c r="F1631" s="18">
        <v>44760</v>
      </c>
      <c r="G1631" s="19">
        <v>119122</v>
      </c>
      <c r="H1631" s="20"/>
      <c r="I1631" s="20"/>
      <c r="J1631" s="20">
        <v>0</v>
      </c>
      <c r="K1631" s="20">
        <v>0</v>
      </c>
      <c r="L1631" s="20"/>
      <c r="M1631" s="20"/>
      <c r="N1631" s="20">
        <v>0</v>
      </c>
      <c r="O1631" s="20">
        <v>119122</v>
      </c>
      <c r="P1631" s="16" t="s">
        <v>1671</v>
      </c>
      <c r="Q1631" s="19">
        <v>119122</v>
      </c>
      <c r="R1631" s="20"/>
      <c r="S1631" s="20"/>
      <c r="T1631" s="20"/>
      <c r="U1631" s="16">
        <v>119122</v>
      </c>
      <c r="V1631" s="20"/>
      <c r="W1631" s="20"/>
      <c r="X1631" s="20"/>
      <c r="Y1631" s="20"/>
      <c r="Z1631" s="20"/>
      <c r="AA1631" s="20"/>
      <c r="AB1631" s="20"/>
      <c r="AC1631" s="16"/>
      <c r="AD1631" s="20"/>
      <c r="AE1631" s="20"/>
      <c r="AF1631" s="20"/>
      <c r="AG1631" s="25">
        <v>0</v>
      </c>
      <c r="AH1631" s="16"/>
      <c r="AI1631" s="16"/>
      <c r="AJ1631" s="20"/>
      <c r="AK1631" s="20"/>
      <c r="AL1631" s="26">
        <v>0</v>
      </c>
    </row>
    <row r="1632" spans="1:38" x14ac:dyDescent="0.25">
      <c r="A1632" s="15">
        <v>1624</v>
      </c>
      <c r="B1632" s="16"/>
      <c r="C1632" s="17" t="s">
        <v>1210</v>
      </c>
      <c r="D1632" s="17">
        <v>72079</v>
      </c>
      <c r="E1632" s="18">
        <v>44734.708333333336</v>
      </c>
      <c r="F1632" s="18">
        <v>44760</v>
      </c>
      <c r="G1632" s="19">
        <v>1135071</v>
      </c>
      <c r="H1632" s="20"/>
      <c r="I1632" s="20"/>
      <c r="J1632" s="20">
        <v>0</v>
      </c>
      <c r="K1632" s="20">
        <v>0</v>
      </c>
      <c r="L1632" s="20"/>
      <c r="M1632" s="20"/>
      <c r="N1632" s="20">
        <v>0</v>
      </c>
      <c r="O1632" s="20">
        <v>1135071</v>
      </c>
      <c r="P1632" s="16" t="s">
        <v>1672</v>
      </c>
      <c r="Q1632" s="19">
        <v>1135071</v>
      </c>
      <c r="R1632" s="20"/>
      <c r="S1632" s="20">
        <v>1135071</v>
      </c>
      <c r="T1632" s="20"/>
      <c r="U1632" s="16">
        <v>0</v>
      </c>
      <c r="V1632" s="20"/>
      <c r="W1632" s="20"/>
      <c r="X1632" s="20"/>
      <c r="Y1632" s="20"/>
      <c r="Z1632" s="20"/>
      <c r="AA1632" s="20"/>
      <c r="AB1632" s="20"/>
      <c r="AC1632" s="16"/>
      <c r="AD1632" s="20"/>
      <c r="AE1632" s="20"/>
      <c r="AF1632" s="20"/>
      <c r="AG1632" s="25">
        <v>0</v>
      </c>
      <c r="AH1632" s="16"/>
      <c r="AI1632" s="16"/>
      <c r="AJ1632" s="20"/>
      <c r="AK1632" s="20"/>
      <c r="AL1632" s="26">
        <v>0</v>
      </c>
    </row>
    <row r="1633" spans="1:38" x14ac:dyDescent="0.25">
      <c r="A1633" s="15">
        <v>1625</v>
      </c>
      <c r="B1633" s="16"/>
      <c r="C1633" s="17" t="s">
        <v>1210</v>
      </c>
      <c r="D1633" s="17">
        <v>72100</v>
      </c>
      <c r="E1633" s="18">
        <v>44734.923611111109</v>
      </c>
      <c r="F1633" s="18">
        <v>44760</v>
      </c>
      <c r="G1633" s="19">
        <v>92615</v>
      </c>
      <c r="H1633" s="20"/>
      <c r="I1633" s="20"/>
      <c r="J1633" s="20">
        <v>0</v>
      </c>
      <c r="K1633" s="20">
        <v>0</v>
      </c>
      <c r="L1633" s="20"/>
      <c r="M1633" s="20"/>
      <c r="N1633" s="20">
        <v>0</v>
      </c>
      <c r="O1633" s="20">
        <v>92615</v>
      </c>
      <c r="P1633" s="16" t="s">
        <v>1673</v>
      </c>
      <c r="Q1633" s="19">
        <v>92615</v>
      </c>
      <c r="R1633" s="20"/>
      <c r="S1633" s="20"/>
      <c r="T1633" s="20"/>
      <c r="U1633" s="16">
        <v>92615</v>
      </c>
      <c r="V1633" s="20"/>
      <c r="W1633" s="20"/>
      <c r="X1633" s="20"/>
      <c r="Y1633" s="20"/>
      <c r="Z1633" s="20"/>
      <c r="AA1633" s="20"/>
      <c r="AB1633" s="20"/>
      <c r="AC1633" s="16"/>
      <c r="AD1633" s="20"/>
      <c r="AE1633" s="20"/>
      <c r="AF1633" s="20"/>
      <c r="AG1633" s="25">
        <v>0</v>
      </c>
      <c r="AH1633" s="16"/>
      <c r="AI1633" s="16"/>
      <c r="AJ1633" s="20"/>
      <c r="AK1633" s="20"/>
      <c r="AL1633" s="26">
        <v>0</v>
      </c>
    </row>
    <row r="1634" spans="1:38" x14ac:dyDescent="0.25">
      <c r="A1634" s="15">
        <v>1626</v>
      </c>
      <c r="B1634" s="16"/>
      <c r="C1634" s="17" t="s">
        <v>1210</v>
      </c>
      <c r="D1634" s="17">
        <v>72123</v>
      </c>
      <c r="E1634" s="18">
        <v>44735.362500000003</v>
      </c>
      <c r="F1634" s="18">
        <v>44760</v>
      </c>
      <c r="G1634" s="19">
        <v>35500</v>
      </c>
      <c r="H1634" s="20"/>
      <c r="I1634" s="20"/>
      <c r="J1634" s="20">
        <v>0</v>
      </c>
      <c r="K1634" s="20">
        <v>0</v>
      </c>
      <c r="L1634" s="20"/>
      <c r="M1634" s="20"/>
      <c r="N1634" s="20">
        <v>0</v>
      </c>
      <c r="O1634" s="20">
        <v>35500</v>
      </c>
      <c r="P1634" s="16" t="s">
        <v>1674</v>
      </c>
      <c r="Q1634" s="19">
        <v>35500</v>
      </c>
      <c r="R1634" s="20"/>
      <c r="S1634" s="20"/>
      <c r="T1634" s="20"/>
      <c r="U1634" s="16">
        <v>35500</v>
      </c>
      <c r="V1634" s="20"/>
      <c r="W1634" s="20"/>
      <c r="X1634" s="20"/>
      <c r="Y1634" s="20"/>
      <c r="Z1634" s="20"/>
      <c r="AA1634" s="20"/>
      <c r="AB1634" s="20"/>
      <c r="AC1634" s="16"/>
      <c r="AD1634" s="20"/>
      <c r="AE1634" s="20"/>
      <c r="AF1634" s="20"/>
      <c r="AG1634" s="25">
        <v>0</v>
      </c>
      <c r="AH1634" s="16"/>
      <c r="AI1634" s="16"/>
      <c r="AJ1634" s="20"/>
      <c r="AK1634" s="20"/>
      <c r="AL1634" s="26">
        <v>0</v>
      </c>
    </row>
    <row r="1635" spans="1:38" x14ac:dyDescent="0.25">
      <c r="A1635" s="15">
        <v>1627</v>
      </c>
      <c r="B1635" s="16"/>
      <c r="C1635" s="17" t="s">
        <v>1210</v>
      </c>
      <c r="D1635" s="17">
        <v>72124</v>
      </c>
      <c r="E1635" s="18">
        <v>44735.365277777775</v>
      </c>
      <c r="F1635" s="18">
        <v>44760</v>
      </c>
      <c r="G1635" s="19">
        <v>35500</v>
      </c>
      <c r="H1635" s="20"/>
      <c r="I1635" s="20"/>
      <c r="J1635" s="20">
        <v>0</v>
      </c>
      <c r="K1635" s="20">
        <v>0</v>
      </c>
      <c r="L1635" s="20"/>
      <c r="M1635" s="20"/>
      <c r="N1635" s="20">
        <v>0</v>
      </c>
      <c r="O1635" s="20">
        <v>35500</v>
      </c>
      <c r="P1635" s="16" t="s">
        <v>1675</v>
      </c>
      <c r="Q1635" s="19">
        <v>35500</v>
      </c>
      <c r="R1635" s="20"/>
      <c r="S1635" s="20"/>
      <c r="T1635" s="20"/>
      <c r="U1635" s="16">
        <v>35500</v>
      </c>
      <c r="V1635" s="20"/>
      <c r="W1635" s="20"/>
      <c r="X1635" s="20"/>
      <c r="Y1635" s="20"/>
      <c r="Z1635" s="20"/>
      <c r="AA1635" s="20"/>
      <c r="AB1635" s="20"/>
      <c r="AC1635" s="16"/>
      <c r="AD1635" s="20"/>
      <c r="AE1635" s="20"/>
      <c r="AF1635" s="20"/>
      <c r="AG1635" s="25">
        <v>0</v>
      </c>
      <c r="AH1635" s="16"/>
      <c r="AI1635" s="16"/>
      <c r="AJ1635" s="20"/>
      <c r="AK1635" s="20"/>
      <c r="AL1635" s="26">
        <v>0</v>
      </c>
    </row>
    <row r="1636" spans="1:38" x14ac:dyDescent="0.25">
      <c r="A1636" s="15">
        <v>1628</v>
      </c>
      <c r="B1636" s="16"/>
      <c r="C1636" s="17" t="s">
        <v>1210</v>
      </c>
      <c r="D1636" s="17">
        <v>72195</v>
      </c>
      <c r="E1636" s="18">
        <v>44735.757638888892</v>
      </c>
      <c r="F1636" s="18">
        <v>44760</v>
      </c>
      <c r="G1636" s="19">
        <v>132988</v>
      </c>
      <c r="H1636" s="20"/>
      <c r="I1636" s="20"/>
      <c r="J1636" s="20">
        <v>0</v>
      </c>
      <c r="K1636" s="20">
        <v>0</v>
      </c>
      <c r="L1636" s="20"/>
      <c r="M1636" s="20"/>
      <c r="N1636" s="20">
        <v>0</v>
      </c>
      <c r="O1636" s="20">
        <v>132988</v>
      </c>
      <c r="P1636" s="16" t="s">
        <v>1676</v>
      </c>
      <c r="Q1636" s="19">
        <v>132988</v>
      </c>
      <c r="R1636" s="20"/>
      <c r="S1636" s="20">
        <v>132988</v>
      </c>
      <c r="T1636" s="20"/>
      <c r="U1636" s="16">
        <v>0</v>
      </c>
      <c r="V1636" s="20"/>
      <c r="W1636" s="20"/>
      <c r="X1636" s="20"/>
      <c r="Y1636" s="20"/>
      <c r="Z1636" s="20"/>
      <c r="AA1636" s="20"/>
      <c r="AB1636" s="20"/>
      <c r="AC1636" s="16"/>
      <c r="AD1636" s="20"/>
      <c r="AE1636" s="20"/>
      <c r="AF1636" s="20"/>
      <c r="AG1636" s="25">
        <v>0</v>
      </c>
      <c r="AH1636" s="16"/>
      <c r="AI1636" s="16"/>
      <c r="AJ1636" s="20"/>
      <c r="AK1636" s="20"/>
      <c r="AL1636" s="26">
        <v>0</v>
      </c>
    </row>
    <row r="1637" spans="1:38" x14ac:dyDescent="0.25">
      <c r="A1637" s="15">
        <v>1629</v>
      </c>
      <c r="B1637" s="16"/>
      <c r="C1637" s="17" t="s">
        <v>1210</v>
      </c>
      <c r="D1637" s="17">
        <v>72202</v>
      </c>
      <c r="E1637" s="18">
        <v>44735.855555555558</v>
      </c>
      <c r="F1637" s="18">
        <v>44760</v>
      </c>
      <c r="G1637" s="19">
        <v>50533</v>
      </c>
      <c r="H1637" s="20"/>
      <c r="I1637" s="20"/>
      <c r="J1637" s="20">
        <v>0</v>
      </c>
      <c r="K1637" s="20">
        <v>0</v>
      </c>
      <c r="L1637" s="20"/>
      <c r="M1637" s="20"/>
      <c r="N1637" s="20">
        <v>0</v>
      </c>
      <c r="O1637" s="20">
        <v>50533</v>
      </c>
      <c r="P1637" s="16" t="s">
        <v>1677</v>
      </c>
      <c r="Q1637" s="19">
        <v>50533</v>
      </c>
      <c r="R1637" s="20"/>
      <c r="S1637" s="20"/>
      <c r="T1637" s="20"/>
      <c r="U1637" s="16">
        <v>50533</v>
      </c>
      <c r="V1637" s="20"/>
      <c r="W1637" s="20"/>
      <c r="X1637" s="20"/>
      <c r="Y1637" s="20"/>
      <c r="Z1637" s="20"/>
      <c r="AA1637" s="20"/>
      <c r="AB1637" s="20"/>
      <c r="AC1637" s="16"/>
      <c r="AD1637" s="20"/>
      <c r="AE1637" s="20"/>
      <c r="AF1637" s="20"/>
      <c r="AG1637" s="25">
        <v>0</v>
      </c>
      <c r="AH1637" s="16"/>
      <c r="AI1637" s="16"/>
      <c r="AJ1637" s="20"/>
      <c r="AK1637" s="20"/>
      <c r="AL1637" s="26">
        <v>0</v>
      </c>
    </row>
    <row r="1638" spans="1:38" x14ac:dyDescent="0.25">
      <c r="A1638" s="15">
        <v>1630</v>
      </c>
      <c r="B1638" s="16"/>
      <c r="C1638" s="17" t="s">
        <v>1210</v>
      </c>
      <c r="D1638" s="17">
        <v>72205</v>
      </c>
      <c r="E1638" s="18">
        <v>44735.894444444442</v>
      </c>
      <c r="F1638" s="18">
        <v>44760</v>
      </c>
      <c r="G1638" s="19">
        <v>281309</v>
      </c>
      <c r="H1638" s="20"/>
      <c r="I1638" s="20"/>
      <c r="J1638" s="20">
        <v>0</v>
      </c>
      <c r="K1638" s="20">
        <v>0</v>
      </c>
      <c r="L1638" s="20"/>
      <c r="M1638" s="20"/>
      <c r="N1638" s="20">
        <v>0</v>
      </c>
      <c r="O1638" s="20">
        <v>281309</v>
      </c>
      <c r="P1638" s="16" t="s">
        <v>1678</v>
      </c>
      <c r="Q1638" s="19">
        <v>281309</v>
      </c>
      <c r="R1638" s="20"/>
      <c r="S1638" s="20"/>
      <c r="T1638" s="20"/>
      <c r="U1638" s="16">
        <v>281309</v>
      </c>
      <c r="V1638" s="20"/>
      <c r="W1638" s="20"/>
      <c r="X1638" s="20"/>
      <c r="Y1638" s="20"/>
      <c r="Z1638" s="20"/>
      <c r="AA1638" s="20"/>
      <c r="AB1638" s="20"/>
      <c r="AC1638" s="16"/>
      <c r="AD1638" s="20"/>
      <c r="AE1638" s="20"/>
      <c r="AF1638" s="20"/>
      <c r="AG1638" s="25">
        <v>0</v>
      </c>
      <c r="AH1638" s="16"/>
      <c r="AI1638" s="16"/>
      <c r="AJ1638" s="20"/>
      <c r="AK1638" s="20"/>
      <c r="AL1638" s="26">
        <v>0</v>
      </c>
    </row>
    <row r="1639" spans="1:38" x14ac:dyDescent="0.25">
      <c r="A1639" s="15">
        <v>1631</v>
      </c>
      <c r="B1639" s="16"/>
      <c r="C1639" s="17" t="s">
        <v>1210</v>
      </c>
      <c r="D1639" s="17">
        <v>72251</v>
      </c>
      <c r="E1639" s="18">
        <v>44736.394444444442</v>
      </c>
      <c r="F1639" s="18">
        <v>44760</v>
      </c>
      <c r="G1639" s="19">
        <v>35500</v>
      </c>
      <c r="H1639" s="20"/>
      <c r="I1639" s="20"/>
      <c r="J1639" s="20">
        <v>0</v>
      </c>
      <c r="K1639" s="20">
        <v>0</v>
      </c>
      <c r="L1639" s="20"/>
      <c r="M1639" s="20"/>
      <c r="N1639" s="20">
        <v>0</v>
      </c>
      <c r="O1639" s="20">
        <v>35500</v>
      </c>
      <c r="P1639" s="16" t="s">
        <v>1679</v>
      </c>
      <c r="Q1639" s="19">
        <v>35500</v>
      </c>
      <c r="R1639" s="20"/>
      <c r="S1639" s="20"/>
      <c r="T1639" s="20"/>
      <c r="U1639" s="16">
        <v>35500</v>
      </c>
      <c r="V1639" s="20"/>
      <c r="W1639" s="20"/>
      <c r="X1639" s="20"/>
      <c r="Y1639" s="20"/>
      <c r="Z1639" s="20"/>
      <c r="AA1639" s="20"/>
      <c r="AB1639" s="20"/>
      <c r="AC1639" s="16"/>
      <c r="AD1639" s="20"/>
      <c r="AE1639" s="20"/>
      <c r="AF1639" s="20"/>
      <c r="AG1639" s="25">
        <v>0</v>
      </c>
      <c r="AH1639" s="16"/>
      <c r="AI1639" s="16"/>
      <c r="AJ1639" s="20"/>
      <c r="AK1639" s="20"/>
      <c r="AL1639" s="26">
        <v>0</v>
      </c>
    </row>
    <row r="1640" spans="1:38" x14ac:dyDescent="0.25">
      <c r="A1640" s="15">
        <v>1632</v>
      </c>
      <c r="B1640" s="16"/>
      <c r="C1640" s="17" t="s">
        <v>1210</v>
      </c>
      <c r="D1640" s="17">
        <v>72327</v>
      </c>
      <c r="E1640" s="18">
        <v>44736.849305555559</v>
      </c>
      <c r="F1640" s="18">
        <v>44760</v>
      </c>
      <c r="G1640" s="19">
        <v>99839</v>
      </c>
      <c r="H1640" s="20"/>
      <c r="I1640" s="20"/>
      <c r="J1640" s="20">
        <v>0</v>
      </c>
      <c r="K1640" s="20">
        <v>0</v>
      </c>
      <c r="L1640" s="20"/>
      <c r="M1640" s="20"/>
      <c r="N1640" s="20">
        <v>0</v>
      </c>
      <c r="O1640" s="20">
        <v>99839</v>
      </c>
      <c r="P1640" s="16" t="s">
        <v>1680</v>
      </c>
      <c r="Q1640" s="19">
        <v>99839</v>
      </c>
      <c r="R1640" s="20"/>
      <c r="S1640" s="20"/>
      <c r="T1640" s="20"/>
      <c r="U1640" s="16">
        <v>99839</v>
      </c>
      <c r="V1640" s="20"/>
      <c r="W1640" s="20"/>
      <c r="X1640" s="20"/>
      <c r="Y1640" s="20"/>
      <c r="Z1640" s="20"/>
      <c r="AA1640" s="20"/>
      <c r="AB1640" s="20"/>
      <c r="AC1640" s="16"/>
      <c r="AD1640" s="20"/>
      <c r="AE1640" s="20"/>
      <c r="AF1640" s="20"/>
      <c r="AG1640" s="25">
        <v>0</v>
      </c>
      <c r="AH1640" s="16"/>
      <c r="AI1640" s="16"/>
      <c r="AJ1640" s="20"/>
      <c r="AK1640" s="20"/>
      <c r="AL1640" s="26">
        <v>0</v>
      </c>
    </row>
    <row r="1641" spans="1:38" x14ac:dyDescent="0.25">
      <c r="A1641" s="15">
        <v>1633</v>
      </c>
      <c r="B1641" s="16"/>
      <c r="C1641" s="17" t="s">
        <v>1210</v>
      </c>
      <c r="D1641" s="17">
        <v>72328</v>
      </c>
      <c r="E1641" s="18">
        <v>44736.872916666667</v>
      </c>
      <c r="F1641" s="18">
        <v>44760</v>
      </c>
      <c r="G1641" s="19">
        <v>84500</v>
      </c>
      <c r="H1641" s="20"/>
      <c r="I1641" s="20"/>
      <c r="J1641" s="20">
        <v>0</v>
      </c>
      <c r="K1641" s="20">
        <v>0</v>
      </c>
      <c r="L1641" s="20"/>
      <c r="M1641" s="20"/>
      <c r="N1641" s="20">
        <v>0</v>
      </c>
      <c r="O1641" s="20">
        <v>84500</v>
      </c>
      <c r="P1641" s="16" t="s">
        <v>1681</v>
      </c>
      <c r="Q1641" s="19">
        <v>84500</v>
      </c>
      <c r="R1641" s="20"/>
      <c r="S1641" s="20"/>
      <c r="T1641" s="20"/>
      <c r="U1641" s="16">
        <v>84500</v>
      </c>
      <c r="V1641" s="20"/>
      <c r="W1641" s="20"/>
      <c r="X1641" s="20"/>
      <c r="Y1641" s="20"/>
      <c r="Z1641" s="20"/>
      <c r="AA1641" s="20"/>
      <c r="AB1641" s="20"/>
      <c r="AC1641" s="16"/>
      <c r="AD1641" s="20"/>
      <c r="AE1641" s="20"/>
      <c r="AF1641" s="20"/>
      <c r="AG1641" s="25">
        <v>0</v>
      </c>
      <c r="AH1641" s="16"/>
      <c r="AI1641" s="16"/>
      <c r="AJ1641" s="20"/>
      <c r="AK1641" s="20"/>
      <c r="AL1641" s="26">
        <v>0</v>
      </c>
    </row>
    <row r="1642" spans="1:38" x14ac:dyDescent="0.25">
      <c r="A1642" s="15">
        <v>1634</v>
      </c>
      <c r="B1642" s="16"/>
      <c r="C1642" s="17" t="s">
        <v>1210</v>
      </c>
      <c r="D1642" s="17">
        <v>72341</v>
      </c>
      <c r="E1642" s="18">
        <v>44737.304861111108</v>
      </c>
      <c r="F1642" s="18">
        <v>44760</v>
      </c>
      <c r="G1642" s="19">
        <v>118365</v>
      </c>
      <c r="H1642" s="20"/>
      <c r="I1642" s="20"/>
      <c r="J1642" s="20">
        <v>0</v>
      </c>
      <c r="K1642" s="20">
        <v>0</v>
      </c>
      <c r="L1642" s="20"/>
      <c r="M1642" s="20"/>
      <c r="N1642" s="20">
        <v>0</v>
      </c>
      <c r="O1642" s="20">
        <v>118365</v>
      </c>
      <c r="P1642" s="16" t="s">
        <v>1682</v>
      </c>
      <c r="Q1642" s="19">
        <v>118365</v>
      </c>
      <c r="R1642" s="20"/>
      <c r="S1642" s="20"/>
      <c r="T1642" s="20"/>
      <c r="U1642" s="16">
        <v>118365</v>
      </c>
      <c r="V1642" s="20"/>
      <c r="W1642" s="20"/>
      <c r="X1642" s="20"/>
      <c r="Y1642" s="20"/>
      <c r="Z1642" s="20"/>
      <c r="AA1642" s="20"/>
      <c r="AB1642" s="20"/>
      <c r="AC1642" s="16"/>
      <c r="AD1642" s="20"/>
      <c r="AE1642" s="20"/>
      <c r="AF1642" s="20"/>
      <c r="AG1642" s="25">
        <v>0</v>
      </c>
      <c r="AH1642" s="16"/>
      <c r="AI1642" s="16"/>
      <c r="AJ1642" s="20"/>
      <c r="AK1642" s="20"/>
      <c r="AL1642" s="26">
        <v>0</v>
      </c>
    </row>
    <row r="1643" spans="1:38" x14ac:dyDescent="0.25">
      <c r="A1643" s="15">
        <v>1635</v>
      </c>
      <c r="B1643" s="16"/>
      <c r="C1643" s="17" t="s">
        <v>1210</v>
      </c>
      <c r="D1643" s="17">
        <v>72363</v>
      </c>
      <c r="E1643" s="18">
        <v>44737.459722222222</v>
      </c>
      <c r="F1643" s="18">
        <v>44760</v>
      </c>
      <c r="G1643" s="19">
        <v>136465</v>
      </c>
      <c r="H1643" s="20"/>
      <c r="I1643" s="20"/>
      <c r="J1643" s="20">
        <v>0</v>
      </c>
      <c r="K1643" s="20">
        <v>0</v>
      </c>
      <c r="L1643" s="20"/>
      <c r="M1643" s="20"/>
      <c r="N1643" s="20">
        <v>0</v>
      </c>
      <c r="O1643" s="20">
        <v>136465</v>
      </c>
      <c r="P1643" s="16" t="s">
        <v>1683</v>
      </c>
      <c r="Q1643" s="19">
        <v>136465</v>
      </c>
      <c r="R1643" s="20"/>
      <c r="S1643" s="20"/>
      <c r="T1643" s="20"/>
      <c r="U1643" s="16">
        <v>136465</v>
      </c>
      <c r="V1643" s="20"/>
      <c r="W1643" s="20"/>
      <c r="X1643" s="20"/>
      <c r="Y1643" s="20"/>
      <c r="Z1643" s="20"/>
      <c r="AA1643" s="20"/>
      <c r="AB1643" s="20"/>
      <c r="AC1643" s="16"/>
      <c r="AD1643" s="20"/>
      <c r="AE1643" s="20"/>
      <c r="AF1643" s="20"/>
      <c r="AG1643" s="25">
        <v>0</v>
      </c>
      <c r="AH1643" s="16"/>
      <c r="AI1643" s="16"/>
      <c r="AJ1643" s="20"/>
      <c r="AK1643" s="20"/>
      <c r="AL1643" s="26">
        <v>0</v>
      </c>
    </row>
    <row r="1644" spans="1:38" x14ac:dyDescent="0.25">
      <c r="A1644" s="15">
        <v>1636</v>
      </c>
      <c r="B1644" s="16"/>
      <c r="C1644" s="17" t="s">
        <v>1210</v>
      </c>
      <c r="D1644" s="17">
        <v>72388</v>
      </c>
      <c r="E1644" s="18">
        <v>44737.713194444441</v>
      </c>
      <c r="F1644" s="18">
        <v>44760</v>
      </c>
      <c r="G1644" s="19">
        <v>54880</v>
      </c>
      <c r="H1644" s="20"/>
      <c r="I1644" s="20"/>
      <c r="J1644" s="20">
        <v>0</v>
      </c>
      <c r="K1644" s="20">
        <v>0</v>
      </c>
      <c r="L1644" s="20"/>
      <c r="M1644" s="20"/>
      <c r="N1644" s="20">
        <v>0</v>
      </c>
      <c r="O1644" s="20">
        <v>54880</v>
      </c>
      <c r="P1644" s="16" t="s">
        <v>1684</v>
      </c>
      <c r="Q1644" s="19">
        <v>54880</v>
      </c>
      <c r="R1644" s="20"/>
      <c r="S1644" s="20"/>
      <c r="T1644" s="20"/>
      <c r="U1644" s="16">
        <v>54880</v>
      </c>
      <c r="V1644" s="20"/>
      <c r="W1644" s="20"/>
      <c r="X1644" s="20"/>
      <c r="Y1644" s="20"/>
      <c r="Z1644" s="20"/>
      <c r="AA1644" s="20"/>
      <c r="AB1644" s="20"/>
      <c r="AC1644" s="16"/>
      <c r="AD1644" s="20"/>
      <c r="AE1644" s="20"/>
      <c r="AF1644" s="20"/>
      <c r="AG1644" s="25">
        <v>0</v>
      </c>
      <c r="AH1644" s="16"/>
      <c r="AI1644" s="16"/>
      <c r="AJ1644" s="20"/>
      <c r="AK1644" s="20"/>
      <c r="AL1644" s="26">
        <v>0</v>
      </c>
    </row>
    <row r="1645" spans="1:38" x14ac:dyDescent="0.25">
      <c r="A1645" s="15">
        <v>1637</v>
      </c>
      <c r="B1645" s="16"/>
      <c r="C1645" s="17" t="s">
        <v>1210</v>
      </c>
      <c r="D1645" s="17">
        <v>72389</v>
      </c>
      <c r="E1645" s="18">
        <v>44737.716666666667</v>
      </c>
      <c r="F1645" s="18">
        <v>44760</v>
      </c>
      <c r="G1645" s="19">
        <v>101414</v>
      </c>
      <c r="H1645" s="20"/>
      <c r="I1645" s="20"/>
      <c r="J1645" s="20">
        <v>0</v>
      </c>
      <c r="K1645" s="20">
        <v>0</v>
      </c>
      <c r="L1645" s="20"/>
      <c r="M1645" s="20"/>
      <c r="N1645" s="20">
        <v>0</v>
      </c>
      <c r="O1645" s="20">
        <v>101414</v>
      </c>
      <c r="P1645" s="16" t="s">
        <v>1685</v>
      </c>
      <c r="Q1645" s="19">
        <v>101414</v>
      </c>
      <c r="R1645" s="20"/>
      <c r="S1645" s="20"/>
      <c r="T1645" s="20"/>
      <c r="U1645" s="16">
        <v>101414</v>
      </c>
      <c r="V1645" s="20"/>
      <c r="W1645" s="20"/>
      <c r="X1645" s="20"/>
      <c r="Y1645" s="20"/>
      <c r="Z1645" s="20"/>
      <c r="AA1645" s="20"/>
      <c r="AB1645" s="20"/>
      <c r="AC1645" s="16"/>
      <c r="AD1645" s="20"/>
      <c r="AE1645" s="20"/>
      <c r="AF1645" s="20"/>
      <c r="AG1645" s="25">
        <v>0</v>
      </c>
      <c r="AH1645" s="16"/>
      <c r="AI1645" s="16"/>
      <c r="AJ1645" s="20"/>
      <c r="AK1645" s="20"/>
      <c r="AL1645" s="26">
        <v>0</v>
      </c>
    </row>
    <row r="1646" spans="1:38" x14ac:dyDescent="0.25">
      <c r="A1646" s="15">
        <v>1638</v>
      </c>
      <c r="B1646" s="16"/>
      <c r="C1646" s="17" t="s">
        <v>1210</v>
      </c>
      <c r="D1646" s="17">
        <v>72432</v>
      </c>
      <c r="E1646" s="18">
        <v>44738.46597222222</v>
      </c>
      <c r="F1646" s="18">
        <v>44760</v>
      </c>
      <c r="G1646" s="19">
        <v>425620</v>
      </c>
      <c r="H1646" s="20"/>
      <c r="I1646" s="20"/>
      <c r="J1646" s="20">
        <v>0</v>
      </c>
      <c r="K1646" s="20">
        <v>0</v>
      </c>
      <c r="L1646" s="20"/>
      <c r="M1646" s="20"/>
      <c r="N1646" s="20">
        <v>0</v>
      </c>
      <c r="O1646" s="20">
        <v>425620</v>
      </c>
      <c r="P1646" s="16" t="s">
        <v>1686</v>
      </c>
      <c r="Q1646" s="19">
        <v>425620</v>
      </c>
      <c r="R1646" s="20"/>
      <c r="S1646" s="20"/>
      <c r="T1646" s="20"/>
      <c r="U1646" s="16">
        <v>425620</v>
      </c>
      <c r="V1646" s="20"/>
      <c r="W1646" s="20"/>
      <c r="X1646" s="20"/>
      <c r="Y1646" s="20"/>
      <c r="Z1646" s="20"/>
      <c r="AA1646" s="20"/>
      <c r="AB1646" s="20"/>
      <c r="AC1646" s="16"/>
      <c r="AD1646" s="20"/>
      <c r="AE1646" s="20"/>
      <c r="AF1646" s="20"/>
      <c r="AG1646" s="25">
        <v>0</v>
      </c>
      <c r="AH1646" s="16"/>
      <c r="AI1646" s="16"/>
      <c r="AJ1646" s="20"/>
      <c r="AK1646" s="20"/>
      <c r="AL1646" s="26">
        <v>0</v>
      </c>
    </row>
    <row r="1647" spans="1:38" x14ac:dyDescent="0.25">
      <c r="A1647" s="15">
        <v>1639</v>
      </c>
      <c r="B1647" s="16"/>
      <c r="C1647" s="17" t="s">
        <v>1210</v>
      </c>
      <c r="D1647" s="17">
        <v>72483</v>
      </c>
      <c r="E1647" s="18">
        <v>44739.477777777778</v>
      </c>
      <c r="F1647" s="18">
        <v>44760</v>
      </c>
      <c r="G1647" s="19">
        <v>249500</v>
      </c>
      <c r="H1647" s="20"/>
      <c r="I1647" s="20"/>
      <c r="J1647" s="20">
        <v>0</v>
      </c>
      <c r="K1647" s="20">
        <v>0</v>
      </c>
      <c r="L1647" s="20"/>
      <c r="M1647" s="20"/>
      <c r="N1647" s="20">
        <v>0</v>
      </c>
      <c r="O1647" s="20">
        <v>249500</v>
      </c>
      <c r="P1647" s="16" t="s">
        <v>1687</v>
      </c>
      <c r="Q1647" s="19">
        <v>249500</v>
      </c>
      <c r="R1647" s="20"/>
      <c r="S1647" s="20"/>
      <c r="T1647" s="20"/>
      <c r="U1647" s="16">
        <v>249500</v>
      </c>
      <c r="V1647" s="20"/>
      <c r="W1647" s="20"/>
      <c r="X1647" s="20"/>
      <c r="Y1647" s="20"/>
      <c r="Z1647" s="20"/>
      <c r="AA1647" s="20"/>
      <c r="AB1647" s="20"/>
      <c r="AC1647" s="16"/>
      <c r="AD1647" s="20"/>
      <c r="AE1647" s="20"/>
      <c r="AF1647" s="20"/>
      <c r="AG1647" s="25">
        <v>0</v>
      </c>
      <c r="AH1647" s="16"/>
      <c r="AI1647" s="16"/>
      <c r="AJ1647" s="20"/>
      <c r="AK1647" s="20"/>
      <c r="AL1647" s="26">
        <v>0</v>
      </c>
    </row>
    <row r="1648" spans="1:38" x14ac:dyDescent="0.25">
      <c r="A1648" s="15">
        <v>1640</v>
      </c>
      <c r="B1648" s="16"/>
      <c r="C1648" s="17" t="s">
        <v>1210</v>
      </c>
      <c r="D1648" s="17">
        <v>72510</v>
      </c>
      <c r="E1648" s="18">
        <v>44739.788888888892</v>
      </c>
      <c r="F1648" s="18">
        <v>44760</v>
      </c>
      <c r="G1648" s="19">
        <v>205349</v>
      </c>
      <c r="H1648" s="20"/>
      <c r="I1648" s="20"/>
      <c r="J1648" s="20">
        <v>0</v>
      </c>
      <c r="K1648" s="20">
        <v>0</v>
      </c>
      <c r="L1648" s="20"/>
      <c r="M1648" s="20"/>
      <c r="N1648" s="20">
        <v>0</v>
      </c>
      <c r="O1648" s="20">
        <v>205349</v>
      </c>
      <c r="P1648" s="16" t="s">
        <v>1688</v>
      </c>
      <c r="Q1648" s="19">
        <v>205349</v>
      </c>
      <c r="R1648" s="20"/>
      <c r="S1648" s="20"/>
      <c r="T1648" s="20"/>
      <c r="U1648" s="16">
        <v>205349</v>
      </c>
      <c r="V1648" s="20"/>
      <c r="W1648" s="20"/>
      <c r="X1648" s="20"/>
      <c r="Y1648" s="20"/>
      <c r="Z1648" s="20"/>
      <c r="AA1648" s="20"/>
      <c r="AB1648" s="20"/>
      <c r="AC1648" s="16"/>
      <c r="AD1648" s="20"/>
      <c r="AE1648" s="20"/>
      <c r="AF1648" s="20"/>
      <c r="AG1648" s="25">
        <v>0</v>
      </c>
      <c r="AH1648" s="16"/>
      <c r="AI1648" s="16"/>
      <c r="AJ1648" s="20"/>
      <c r="AK1648" s="20"/>
      <c r="AL1648" s="26">
        <v>0</v>
      </c>
    </row>
    <row r="1649" spans="1:38" x14ac:dyDescent="0.25">
      <c r="A1649" s="15">
        <v>1641</v>
      </c>
      <c r="B1649" s="16"/>
      <c r="C1649" s="17" t="s">
        <v>1210</v>
      </c>
      <c r="D1649" s="17">
        <v>72563</v>
      </c>
      <c r="E1649" s="18">
        <v>44740.392361111109</v>
      </c>
      <c r="F1649" s="18">
        <v>44760</v>
      </c>
      <c r="G1649" s="19">
        <v>100153</v>
      </c>
      <c r="H1649" s="20"/>
      <c r="I1649" s="20"/>
      <c r="J1649" s="20">
        <v>0</v>
      </c>
      <c r="K1649" s="20">
        <v>0</v>
      </c>
      <c r="L1649" s="20"/>
      <c r="M1649" s="20"/>
      <c r="N1649" s="20">
        <v>0</v>
      </c>
      <c r="O1649" s="20">
        <v>100153</v>
      </c>
      <c r="P1649" s="16" t="s">
        <v>1689</v>
      </c>
      <c r="Q1649" s="19">
        <v>100153</v>
      </c>
      <c r="R1649" s="20"/>
      <c r="S1649" s="20"/>
      <c r="T1649" s="20"/>
      <c r="U1649" s="16">
        <v>100153</v>
      </c>
      <c r="V1649" s="20"/>
      <c r="W1649" s="20"/>
      <c r="X1649" s="20"/>
      <c r="Y1649" s="20"/>
      <c r="Z1649" s="20"/>
      <c r="AA1649" s="20"/>
      <c r="AB1649" s="20"/>
      <c r="AC1649" s="16"/>
      <c r="AD1649" s="20"/>
      <c r="AE1649" s="20"/>
      <c r="AF1649" s="20"/>
      <c r="AG1649" s="25">
        <v>0</v>
      </c>
      <c r="AH1649" s="16"/>
      <c r="AI1649" s="16"/>
      <c r="AJ1649" s="20"/>
      <c r="AK1649" s="20"/>
      <c r="AL1649" s="26">
        <v>0</v>
      </c>
    </row>
    <row r="1650" spans="1:38" x14ac:dyDescent="0.25">
      <c r="A1650" s="15">
        <v>1642</v>
      </c>
      <c r="B1650" s="16"/>
      <c r="C1650" s="17" t="s">
        <v>1210</v>
      </c>
      <c r="D1650" s="17">
        <v>72583</v>
      </c>
      <c r="E1650" s="18">
        <v>44740.44027777778</v>
      </c>
      <c r="F1650" s="18">
        <v>44760</v>
      </c>
      <c r="G1650" s="19">
        <v>2789866</v>
      </c>
      <c r="H1650" s="20"/>
      <c r="I1650" s="20"/>
      <c r="J1650" s="20">
        <v>0</v>
      </c>
      <c r="K1650" s="20">
        <v>0</v>
      </c>
      <c r="L1650" s="20"/>
      <c r="M1650" s="20"/>
      <c r="N1650" s="20">
        <v>0</v>
      </c>
      <c r="O1650" s="20">
        <v>2789866</v>
      </c>
      <c r="P1650" s="16" t="s">
        <v>1690</v>
      </c>
      <c r="Q1650" s="19">
        <v>2789866</v>
      </c>
      <c r="R1650" s="20"/>
      <c r="S1650" s="20">
        <v>2789866</v>
      </c>
      <c r="T1650" s="20"/>
      <c r="U1650" s="16">
        <v>0</v>
      </c>
      <c r="V1650" s="20"/>
      <c r="W1650" s="20"/>
      <c r="X1650" s="20"/>
      <c r="Y1650" s="20"/>
      <c r="Z1650" s="20"/>
      <c r="AA1650" s="20"/>
      <c r="AB1650" s="20"/>
      <c r="AC1650" s="16"/>
      <c r="AD1650" s="20"/>
      <c r="AE1650" s="20"/>
      <c r="AF1650" s="20"/>
      <c r="AG1650" s="25">
        <v>0</v>
      </c>
      <c r="AH1650" s="16"/>
      <c r="AI1650" s="16"/>
      <c r="AJ1650" s="20"/>
      <c r="AK1650" s="20"/>
      <c r="AL1650" s="26">
        <v>0</v>
      </c>
    </row>
    <row r="1651" spans="1:38" x14ac:dyDescent="0.25">
      <c r="A1651" s="15">
        <v>1643</v>
      </c>
      <c r="B1651" s="16"/>
      <c r="C1651" s="17" t="s">
        <v>1210</v>
      </c>
      <c r="D1651" s="17">
        <v>72588</v>
      </c>
      <c r="E1651" s="18">
        <v>44740.45416666667</v>
      </c>
      <c r="F1651" s="18">
        <v>44760</v>
      </c>
      <c r="G1651" s="19">
        <v>21300</v>
      </c>
      <c r="H1651" s="20"/>
      <c r="I1651" s="20"/>
      <c r="J1651" s="20">
        <v>0</v>
      </c>
      <c r="K1651" s="20">
        <v>0</v>
      </c>
      <c r="L1651" s="20"/>
      <c r="M1651" s="20"/>
      <c r="N1651" s="20">
        <v>0</v>
      </c>
      <c r="O1651" s="20">
        <v>21300</v>
      </c>
      <c r="P1651" s="16" t="s">
        <v>1691</v>
      </c>
      <c r="Q1651" s="19">
        <v>21300</v>
      </c>
      <c r="R1651" s="20"/>
      <c r="S1651" s="20"/>
      <c r="T1651" s="20"/>
      <c r="U1651" s="16">
        <v>21300</v>
      </c>
      <c r="V1651" s="20"/>
      <c r="W1651" s="20"/>
      <c r="X1651" s="20"/>
      <c r="Y1651" s="20"/>
      <c r="Z1651" s="20"/>
      <c r="AA1651" s="20"/>
      <c r="AB1651" s="20"/>
      <c r="AC1651" s="16"/>
      <c r="AD1651" s="20"/>
      <c r="AE1651" s="20"/>
      <c r="AF1651" s="20"/>
      <c r="AG1651" s="25">
        <v>0</v>
      </c>
      <c r="AH1651" s="16"/>
      <c r="AI1651" s="16"/>
      <c r="AJ1651" s="20"/>
      <c r="AK1651" s="20"/>
      <c r="AL1651" s="26">
        <v>0</v>
      </c>
    </row>
    <row r="1652" spans="1:38" x14ac:dyDescent="0.25">
      <c r="A1652" s="15">
        <v>1644</v>
      </c>
      <c r="B1652" s="16"/>
      <c r="C1652" s="17" t="s">
        <v>1210</v>
      </c>
      <c r="D1652" s="17">
        <v>72589</v>
      </c>
      <c r="E1652" s="18">
        <v>44740.454861111109</v>
      </c>
      <c r="F1652" s="18">
        <v>44760</v>
      </c>
      <c r="G1652" s="19">
        <v>56600</v>
      </c>
      <c r="H1652" s="20"/>
      <c r="I1652" s="20"/>
      <c r="J1652" s="20">
        <v>0</v>
      </c>
      <c r="K1652" s="20">
        <v>0</v>
      </c>
      <c r="L1652" s="20"/>
      <c r="M1652" s="20"/>
      <c r="N1652" s="20">
        <v>0</v>
      </c>
      <c r="O1652" s="20">
        <v>56600</v>
      </c>
      <c r="P1652" s="16" t="s">
        <v>1692</v>
      </c>
      <c r="Q1652" s="19">
        <v>56600</v>
      </c>
      <c r="R1652" s="20"/>
      <c r="S1652" s="20">
        <v>56600</v>
      </c>
      <c r="T1652" s="20"/>
      <c r="U1652" s="16">
        <v>0</v>
      </c>
      <c r="V1652" s="20"/>
      <c r="W1652" s="20"/>
      <c r="X1652" s="20"/>
      <c r="Y1652" s="20"/>
      <c r="Z1652" s="20"/>
      <c r="AA1652" s="20"/>
      <c r="AB1652" s="20"/>
      <c r="AC1652" s="16"/>
      <c r="AD1652" s="20"/>
      <c r="AE1652" s="20"/>
      <c r="AF1652" s="20"/>
      <c r="AG1652" s="25">
        <v>0</v>
      </c>
      <c r="AH1652" s="16"/>
      <c r="AI1652" s="16"/>
      <c r="AJ1652" s="20"/>
      <c r="AK1652" s="20"/>
      <c r="AL1652" s="26">
        <v>0</v>
      </c>
    </row>
    <row r="1653" spans="1:38" x14ac:dyDescent="0.25">
      <c r="A1653" s="15">
        <v>1645</v>
      </c>
      <c r="B1653" s="16"/>
      <c r="C1653" s="17" t="s">
        <v>1210</v>
      </c>
      <c r="D1653" s="17">
        <v>72594</v>
      </c>
      <c r="E1653" s="18">
        <v>44740.470833333333</v>
      </c>
      <c r="F1653" s="18">
        <v>44760</v>
      </c>
      <c r="G1653" s="19">
        <v>7100</v>
      </c>
      <c r="H1653" s="20"/>
      <c r="I1653" s="20"/>
      <c r="J1653" s="20">
        <v>0</v>
      </c>
      <c r="K1653" s="20">
        <v>0</v>
      </c>
      <c r="L1653" s="20"/>
      <c r="M1653" s="20"/>
      <c r="N1653" s="20">
        <v>0</v>
      </c>
      <c r="O1653" s="20">
        <v>7100</v>
      </c>
      <c r="P1653" s="16" t="s">
        <v>1693</v>
      </c>
      <c r="Q1653" s="19">
        <v>7100</v>
      </c>
      <c r="R1653" s="20"/>
      <c r="S1653" s="20"/>
      <c r="T1653" s="20"/>
      <c r="U1653" s="16">
        <v>7100</v>
      </c>
      <c r="V1653" s="20"/>
      <c r="W1653" s="20"/>
      <c r="X1653" s="20"/>
      <c r="Y1653" s="20"/>
      <c r="Z1653" s="20"/>
      <c r="AA1653" s="20"/>
      <c r="AB1653" s="20"/>
      <c r="AC1653" s="16"/>
      <c r="AD1653" s="20"/>
      <c r="AE1653" s="20"/>
      <c r="AF1653" s="20"/>
      <c r="AG1653" s="25">
        <v>0</v>
      </c>
      <c r="AH1653" s="16"/>
      <c r="AI1653" s="16"/>
      <c r="AJ1653" s="20"/>
      <c r="AK1653" s="20"/>
      <c r="AL1653" s="26">
        <v>0</v>
      </c>
    </row>
    <row r="1654" spans="1:38" x14ac:dyDescent="0.25">
      <c r="A1654" s="15">
        <v>1646</v>
      </c>
      <c r="B1654" s="16"/>
      <c r="C1654" s="17" t="s">
        <v>1210</v>
      </c>
      <c r="D1654" s="17">
        <v>72627</v>
      </c>
      <c r="E1654" s="18">
        <v>44740.618750000001</v>
      </c>
      <c r="F1654" s="18">
        <v>44760</v>
      </c>
      <c r="G1654" s="19">
        <v>35500</v>
      </c>
      <c r="H1654" s="20"/>
      <c r="I1654" s="20"/>
      <c r="J1654" s="20">
        <v>0</v>
      </c>
      <c r="K1654" s="20">
        <v>0</v>
      </c>
      <c r="L1654" s="20"/>
      <c r="M1654" s="20"/>
      <c r="N1654" s="20">
        <v>0</v>
      </c>
      <c r="O1654" s="20">
        <v>35500</v>
      </c>
      <c r="P1654" s="16" t="s">
        <v>1694</v>
      </c>
      <c r="Q1654" s="19">
        <v>35500</v>
      </c>
      <c r="R1654" s="20"/>
      <c r="S1654" s="20"/>
      <c r="T1654" s="20"/>
      <c r="U1654" s="16">
        <v>35500</v>
      </c>
      <c r="V1654" s="20"/>
      <c r="W1654" s="20"/>
      <c r="X1654" s="20"/>
      <c r="Y1654" s="20"/>
      <c r="Z1654" s="20"/>
      <c r="AA1654" s="20"/>
      <c r="AB1654" s="20"/>
      <c r="AC1654" s="16"/>
      <c r="AD1654" s="20"/>
      <c r="AE1654" s="20"/>
      <c r="AF1654" s="20"/>
      <c r="AG1654" s="25">
        <v>0</v>
      </c>
      <c r="AH1654" s="16"/>
      <c r="AI1654" s="16"/>
      <c r="AJ1654" s="20"/>
      <c r="AK1654" s="20"/>
      <c r="AL1654" s="26">
        <v>0</v>
      </c>
    </row>
    <row r="1655" spans="1:38" x14ac:dyDescent="0.25">
      <c r="A1655" s="15">
        <v>1647</v>
      </c>
      <c r="B1655" s="16"/>
      <c r="C1655" s="17" t="s">
        <v>1210</v>
      </c>
      <c r="D1655" s="17">
        <v>72663</v>
      </c>
      <c r="E1655" s="18">
        <v>44740.9</v>
      </c>
      <c r="F1655" s="18">
        <v>44760</v>
      </c>
      <c r="G1655" s="19">
        <v>232093</v>
      </c>
      <c r="H1655" s="20"/>
      <c r="I1655" s="20"/>
      <c r="J1655" s="20">
        <v>0</v>
      </c>
      <c r="K1655" s="20">
        <v>0</v>
      </c>
      <c r="L1655" s="20"/>
      <c r="M1655" s="20"/>
      <c r="N1655" s="20">
        <v>0</v>
      </c>
      <c r="O1655" s="20">
        <v>232093</v>
      </c>
      <c r="P1655" s="16" t="s">
        <v>1695</v>
      </c>
      <c r="Q1655" s="19">
        <v>232093</v>
      </c>
      <c r="R1655" s="20"/>
      <c r="S1655" s="20"/>
      <c r="T1655" s="20"/>
      <c r="U1655" s="16">
        <v>232093</v>
      </c>
      <c r="V1655" s="20"/>
      <c r="W1655" s="20"/>
      <c r="X1655" s="20"/>
      <c r="Y1655" s="20"/>
      <c r="Z1655" s="20"/>
      <c r="AA1655" s="20"/>
      <c r="AB1655" s="20"/>
      <c r="AC1655" s="16"/>
      <c r="AD1655" s="20"/>
      <c r="AE1655" s="20"/>
      <c r="AF1655" s="20"/>
      <c r="AG1655" s="25">
        <v>0</v>
      </c>
      <c r="AH1655" s="16"/>
      <c r="AI1655" s="16"/>
      <c r="AJ1655" s="20"/>
      <c r="AK1655" s="20"/>
      <c r="AL1655" s="26">
        <v>0</v>
      </c>
    </row>
    <row r="1656" spans="1:38" x14ac:dyDescent="0.25">
      <c r="A1656" s="15">
        <v>1648</v>
      </c>
      <c r="B1656" s="16"/>
      <c r="C1656" s="17" t="s">
        <v>1210</v>
      </c>
      <c r="D1656" s="17">
        <v>72679</v>
      </c>
      <c r="E1656" s="18">
        <v>44741.282638888886</v>
      </c>
      <c r="F1656" s="18">
        <v>44760</v>
      </c>
      <c r="G1656" s="19">
        <v>145439</v>
      </c>
      <c r="H1656" s="20"/>
      <c r="I1656" s="20"/>
      <c r="J1656" s="20">
        <v>0</v>
      </c>
      <c r="K1656" s="20">
        <v>0</v>
      </c>
      <c r="L1656" s="20"/>
      <c r="M1656" s="20"/>
      <c r="N1656" s="20">
        <v>0</v>
      </c>
      <c r="O1656" s="20">
        <v>145439</v>
      </c>
      <c r="P1656" s="16" t="s">
        <v>1696</v>
      </c>
      <c r="Q1656" s="19">
        <v>145439</v>
      </c>
      <c r="R1656" s="20"/>
      <c r="S1656" s="20"/>
      <c r="T1656" s="20"/>
      <c r="U1656" s="16">
        <v>145439</v>
      </c>
      <c r="V1656" s="20"/>
      <c r="W1656" s="20"/>
      <c r="X1656" s="20"/>
      <c r="Y1656" s="20"/>
      <c r="Z1656" s="20"/>
      <c r="AA1656" s="20"/>
      <c r="AB1656" s="20"/>
      <c r="AC1656" s="16"/>
      <c r="AD1656" s="20"/>
      <c r="AE1656" s="20"/>
      <c r="AF1656" s="20"/>
      <c r="AG1656" s="25">
        <v>0</v>
      </c>
      <c r="AH1656" s="16"/>
      <c r="AI1656" s="16"/>
      <c r="AJ1656" s="20"/>
      <c r="AK1656" s="20"/>
      <c r="AL1656" s="26">
        <v>0</v>
      </c>
    </row>
    <row r="1657" spans="1:38" x14ac:dyDescent="0.25">
      <c r="A1657" s="15">
        <v>1649</v>
      </c>
      <c r="B1657" s="16"/>
      <c r="C1657" s="17" t="s">
        <v>1210</v>
      </c>
      <c r="D1657" s="17">
        <v>72749</v>
      </c>
      <c r="E1657" s="18">
        <v>44741.465277777781</v>
      </c>
      <c r="F1657" s="18">
        <v>44760</v>
      </c>
      <c r="G1657" s="19">
        <v>75116</v>
      </c>
      <c r="H1657" s="20"/>
      <c r="I1657" s="20"/>
      <c r="J1657" s="20">
        <v>0</v>
      </c>
      <c r="K1657" s="20">
        <v>0</v>
      </c>
      <c r="L1657" s="20"/>
      <c r="M1657" s="20"/>
      <c r="N1657" s="20">
        <v>0</v>
      </c>
      <c r="O1657" s="20">
        <v>75116</v>
      </c>
      <c r="P1657" s="16" t="s">
        <v>1697</v>
      </c>
      <c r="Q1657" s="19">
        <v>75116</v>
      </c>
      <c r="R1657" s="20"/>
      <c r="S1657" s="20"/>
      <c r="T1657" s="20"/>
      <c r="U1657" s="16">
        <v>75116</v>
      </c>
      <c r="V1657" s="20"/>
      <c r="W1657" s="20"/>
      <c r="X1657" s="20"/>
      <c r="Y1657" s="20"/>
      <c r="Z1657" s="20"/>
      <c r="AA1657" s="20"/>
      <c r="AB1657" s="20"/>
      <c r="AC1657" s="16"/>
      <c r="AD1657" s="20"/>
      <c r="AE1657" s="20"/>
      <c r="AF1657" s="20"/>
      <c r="AG1657" s="25">
        <v>0</v>
      </c>
      <c r="AH1657" s="16"/>
      <c r="AI1657" s="16"/>
      <c r="AJ1657" s="20"/>
      <c r="AK1657" s="20"/>
      <c r="AL1657" s="26">
        <v>0</v>
      </c>
    </row>
    <row r="1658" spans="1:38" x14ac:dyDescent="0.25">
      <c r="A1658" s="15">
        <v>1650</v>
      </c>
      <c r="B1658" s="16"/>
      <c r="C1658" s="17" t="s">
        <v>1210</v>
      </c>
      <c r="D1658" s="17">
        <v>72754</v>
      </c>
      <c r="E1658" s="18">
        <v>44741.5</v>
      </c>
      <c r="F1658" s="18">
        <v>44760</v>
      </c>
      <c r="G1658" s="19">
        <v>306936</v>
      </c>
      <c r="H1658" s="20"/>
      <c r="I1658" s="20"/>
      <c r="J1658" s="20">
        <v>0</v>
      </c>
      <c r="K1658" s="20">
        <v>0</v>
      </c>
      <c r="L1658" s="20"/>
      <c r="M1658" s="20"/>
      <c r="N1658" s="20">
        <v>0</v>
      </c>
      <c r="O1658" s="20">
        <v>306936</v>
      </c>
      <c r="P1658" s="16" t="s">
        <v>1698</v>
      </c>
      <c r="Q1658" s="19">
        <v>306936</v>
      </c>
      <c r="R1658" s="20"/>
      <c r="S1658" s="20"/>
      <c r="T1658" s="20"/>
      <c r="U1658" s="16">
        <v>306936</v>
      </c>
      <c r="V1658" s="20"/>
      <c r="W1658" s="20"/>
      <c r="X1658" s="20"/>
      <c r="Y1658" s="20"/>
      <c r="Z1658" s="20"/>
      <c r="AA1658" s="20"/>
      <c r="AB1658" s="20"/>
      <c r="AC1658" s="16"/>
      <c r="AD1658" s="20"/>
      <c r="AE1658" s="20"/>
      <c r="AF1658" s="20"/>
      <c r="AG1658" s="25">
        <v>0</v>
      </c>
      <c r="AH1658" s="16"/>
      <c r="AI1658" s="16"/>
      <c r="AJ1658" s="20"/>
      <c r="AK1658" s="20"/>
      <c r="AL1658" s="26">
        <v>0</v>
      </c>
    </row>
    <row r="1659" spans="1:38" x14ac:dyDescent="0.25">
      <c r="A1659" s="15">
        <v>1651</v>
      </c>
      <c r="B1659" s="16"/>
      <c r="C1659" s="17" t="s">
        <v>1210</v>
      </c>
      <c r="D1659" s="17">
        <v>72872</v>
      </c>
      <c r="E1659" s="18">
        <v>44742.321527777778</v>
      </c>
      <c r="F1659" s="18">
        <v>44760</v>
      </c>
      <c r="G1659" s="19">
        <v>362269</v>
      </c>
      <c r="H1659" s="20"/>
      <c r="I1659" s="20"/>
      <c r="J1659" s="20">
        <v>0</v>
      </c>
      <c r="K1659" s="20">
        <v>0</v>
      </c>
      <c r="L1659" s="20"/>
      <c r="M1659" s="20"/>
      <c r="N1659" s="20">
        <v>0</v>
      </c>
      <c r="O1659" s="20">
        <v>362269</v>
      </c>
      <c r="P1659" s="16" t="s">
        <v>1699</v>
      </c>
      <c r="Q1659" s="19">
        <v>362269</v>
      </c>
      <c r="R1659" s="20"/>
      <c r="S1659" s="20"/>
      <c r="T1659" s="20"/>
      <c r="U1659" s="16">
        <v>362269</v>
      </c>
      <c r="V1659" s="20"/>
      <c r="W1659" s="20"/>
      <c r="X1659" s="20"/>
      <c r="Y1659" s="20"/>
      <c r="Z1659" s="20"/>
      <c r="AA1659" s="20"/>
      <c r="AB1659" s="20"/>
      <c r="AC1659" s="16"/>
      <c r="AD1659" s="20"/>
      <c r="AE1659" s="20"/>
      <c r="AF1659" s="20"/>
      <c r="AG1659" s="25">
        <v>0</v>
      </c>
      <c r="AH1659" s="16"/>
      <c r="AI1659" s="16"/>
      <c r="AJ1659" s="20"/>
      <c r="AK1659" s="20"/>
      <c r="AL1659" s="26">
        <v>0</v>
      </c>
    </row>
    <row r="1660" spans="1:38" x14ac:dyDescent="0.25">
      <c r="A1660" s="15">
        <v>1652</v>
      </c>
      <c r="B1660" s="16"/>
      <c r="C1660" s="17" t="s">
        <v>1210</v>
      </c>
      <c r="D1660" s="17">
        <v>72954</v>
      </c>
      <c r="E1660" s="18">
        <v>44742.59375</v>
      </c>
      <c r="F1660" s="18">
        <v>44760</v>
      </c>
      <c r="G1660" s="19">
        <v>7100</v>
      </c>
      <c r="H1660" s="20"/>
      <c r="I1660" s="20"/>
      <c r="J1660" s="20">
        <v>0</v>
      </c>
      <c r="K1660" s="20">
        <v>0</v>
      </c>
      <c r="L1660" s="20"/>
      <c r="M1660" s="20"/>
      <c r="N1660" s="20">
        <v>0</v>
      </c>
      <c r="O1660" s="20">
        <v>7100</v>
      </c>
      <c r="P1660" s="16" t="s">
        <v>1700</v>
      </c>
      <c r="Q1660" s="19">
        <v>7100</v>
      </c>
      <c r="R1660" s="20"/>
      <c r="S1660" s="20"/>
      <c r="T1660" s="20"/>
      <c r="U1660" s="16">
        <v>7100</v>
      </c>
      <c r="V1660" s="20"/>
      <c r="W1660" s="20"/>
      <c r="X1660" s="20"/>
      <c r="Y1660" s="20"/>
      <c r="Z1660" s="20"/>
      <c r="AA1660" s="20"/>
      <c r="AB1660" s="20"/>
      <c r="AC1660" s="16"/>
      <c r="AD1660" s="20"/>
      <c r="AE1660" s="20"/>
      <c r="AF1660" s="20"/>
      <c r="AG1660" s="25">
        <v>0</v>
      </c>
      <c r="AH1660" s="16"/>
      <c r="AI1660" s="16"/>
      <c r="AJ1660" s="20"/>
      <c r="AK1660" s="20"/>
      <c r="AL1660" s="26">
        <v>0</v>
      </c>
    </row>
    <row r="1661" spans="1:38" x14ac:dyDescent="0.25">
      <c r="A1661" s="15">
        <v>1653</v>
      </c>
      <c r="B1661" s="16"/>
      <c r="C1661" s="17" t="s">
        <v>1210</v>
      </c>
      <c r="D1661" s="17">
        <v>72980</v>
      </c>
      <c r="E1661" s="18">
        <v>44742.722916666666</v>
      </c>
      <c r="F1661" s="18">
        <v>44760</v>
      </c>
      <c r="G1661" s="19">
        <v>98756</v>
      </c>
      <c r="H1661" s="20"/>
      <c r="I1661" s="20"/>
      <c r="J1661" s="20">
        <v>0</v>
      </c>
      <c r="K1661" s="20">
        <v>0</v>
      </c>
      <c r="L1661" s="20"/>
      <c r="M1661" s="20"/>
      <c r="N1661" s="20">
        <v>0</v>
      </c>
      <c r="O1661" s="20">
        <v>98756</v>
      </c>
      <c r="P1661" s="16" t="s">
        <v>1701</v>
      </c>
      <c r="Q1661" s="19">
        <v>98756</v>
      </c>
      <c r="R1661" s="20"/>
      <c r="S1661" s="20"/>
      <c r="T1661" s="20"/>
      <c r="U1661" s="16">
        <v>98756</v>
      </c>
      <c r="V1661" s="20"/>
      <c r="W1661" s="20"/>
      <c r="X1661" s="20"/>
      <c r="Y1661" s="20"/>
      <c r="Z1661" s="20"/>
      <c r="AA1661" s="20"/>
      <c r="AB1661" s="20"/>
      <c r="AC1661" s="16"/>
      <c r="AD1661" s="20"/>
      <c r="AE1661" s="20"/>
      <c r="AF1661" s="20"/>
      <c r="AG1661" s="25">
        <v>0</v>
      </c>
      <c r="AH1661" s="16"/>
      <c r="AI1661" s="16"/>
      <c r="AJ1661" s="20"/>
      <c r="AK1661" s="20"/>
      <c r="AL1661" s="26">
        <v>0</v>
      </c>
    </row>
    <row r="1662" spans="1:38" x14ac:dyDescent="0.25">
      <c r="A1662" s="15">
        <v>1654</v>
      </c>
      <c r="B1662" s="16"/>
      <c r="C1662" s="17" t="s">
        <v>1210</v>
      </c>
      <c r="D1662" s="17">
        <v>73005</v>
      </c>
      <c r="E1662" s="18">
        <v>44742.831250000003</v>
      </c>
      <c r="F1662" s="18">
        <v>44760</v>
      </c>
      <c r="G1662" s="19">
        <v>125158</v>
      </c>
      <c r="H1662" s="20"/>
      <c r="I1662" s="20"/>
      <c r="J1662" s="20">
        <v>0</v>
      </c>
      <c r="K1662" s="20">
        <v>0</v>
      </c>
      <c r="L1662" s="20"/>
      <c r="M1662" s="20"/>
      <c r="N1662" s="20">
        <v>0</v>
      </c>
      <c r="O1662" s="20">
        <v>125158</v>
      </c>
      <c r="P1662" s="16" t="s">
        <v>1702</v>
      </c>
      <c r="Q1662" s="19">
        <v>125158</v>
      </c>
      <c r="R1662" s="20"/>
      <c r="S1662" s="20"/>
      <c r="T1662" s="20"/>
      <c r="U1662" s="16">
        <v>125158</v>
      </c>
      <c r="V1662" s="20"/>
      <c r="W1662" s="20"/>
      <c r="X1662" s="20"/>
      <c r="Y1662" s="20"/>
      <c r="Z1662" s="20"/>
      <c r="AA1662" s="20"/>
      <c r="AB1662" s="20"/>
      <c r="AC1662" s="16"/>
      <c r="AD1662" s="20"/>
      <c r="AE1662" s="20"/>
      <c r="AF1662" s="20"/>
      <c r="AG1662" s="25">
        <v>0</v>
      </c>
      <c r="AH1662" s="16"/>
      <c r="AI1662" s="16"/>
      <c r="AJ1662" s="20"/>
      <c r="AK1662" s="20"/>
      <c r="AL1662" s="26">
        <v>0</v>
      </c>
    </row>
    <row r="1663" spans="1:38" x14ac:dyDescent="0.25">
      <c r="A1663" s="15">
        <v>1655</v>
      </c>
      <c r="B1663" s="16"/>
      <c r="C1663" s="17" t="s">
        <v>1210</v>
      </c>
      <c r="D1663" s="17">
        <v>73049</v>
      </c>
      <c r="E1663" s="18">
        <v>44743.388194444444</v>
      </c>
      <c r="F1663" s="18">
        <v>44791</v>
      </c>
      <c r="G1663" s="19">
        <v>187714</v>
      </c>
      <c r="H1663" s="20"/>
      <c r="I1663" s="20"/>
      <c r="J1663" s="20">
        <v>0</v>
      </c>
      <c r="K1663" s="20">
        <v>0</v>
      </c>
      <c r="L1663" s="20"/>
      <c r="M1663" s="20"/>
      <c r="N1663" s="20">
        <v>0</v>
      </c>
      <c r="O1663" s="20">
        <v>187714</v>
      </c>
      <c r="P1663" s="16" t="s">
        <v>1703</v>
      </c>
      <c r="Q1663" s="19">
        <v>187714</v>
      </c>
      <c r="R1663" s="20"/>
      <c r="S1663" s="20"/>
      <c r="T1663" s="20"/>
      <c r="U1663" s="16">
        <v>0</v>
      </c>
      <c r="V1663" s="20"/>
      <c r="W1663" s="20"/>
      <c r="X1663" s="20"/>
      <c r="Y1663" s="20"/>
      <c r="Z1663" s="20"/>
      <c r="AA1663" s="20"/>
      <c r="AB1663" s="20"/>
      <c r="AC1663" s="16"/>
      <c r="AD1663" s="20"/>
      <c r="AE1663" s="20">
        <v>0</v>
      </c>
      <c r="AF1663" s="20"/>
      <c r="AG1663" s="25">
        <v>187714</v>
      </c>
      <c r="AH1663" s="16"/>
      <c r="AI1663" s="16"/>
      <c r="AJ1663" s="20">
        <v>187714</v>
      </c>
      <c r="AK1663" s="20"/>
      <c r="AL1663" s="26">
        <v>0</v>
      </c>
    </row>
    <row r="1664" spans="1:38" x14ac:dyDescent="0.25">
      <c r="A1664" s="15">
        <v>1656</v>
      </c>
      <c r="B1664" s="16"/>
      <c r="C1664" s="17" t="s">
        <v>1210</v>
      </c>
      <c r="D1664" s="17">
        <v>73063</v>
      </c>
      <c r="E1664" s="18">
        <v>44743.429861111108</v>
      </c>
      <c r="F1664" s="18">
        <v>44791</v>
      </c>
      <c r="G1664" s="19">
        <v>7100</v>
      </c>
      <c r="H1664" s="20"/>
      <c r="I1664" s="20"/>
      <c r="J1664" s="20">
        <v>0</v>
      </c>
      <c r="K1664" s="20">
        <v>0</v>
      </c>
      <c r="L1664" s="20"/>
      <c r="M1664" s="20"/>
      <c r="N1664" s="20">
        <v>0</v>
      </c>
      <c r="O1664" s="20">
        <v>7100</v>
      </c>
      <c r="P1664" s="16" t="s">
        <v>1704</v>
      </c>
      <c r="Q1664" s="19">
        <v>7100</v>
      </c>
      <c r="R1664" s="20"/>
      <c r="S1664" s="20"/>
      <c r="T1664" s="20"/>
      <c r="U1664" s="16">
        <v>0</v>
      </c>
      <c r="V1664" s="20"/>
      <c r="W1664" s="20"/>
      <c r="X1664" s="20"/>
      <c r="Y1664" s="20"/>
      <c r="Z1664" s="20"/>
      <c r="AA1664" s="20"/>
      <c r="AB1664" s="20"/>
      <c r="AC1664" s="16"/>
      <c r="AD1664" s="20"/>
      <c r="AE1664" s="20">
        <v>0</v>
      </c>
      <c r="AF1664" s="20"/>
      <c r="AG1664" s="25">
        <v>7100</v>
      </c>
      <c r="AH1664" s="16"/>
      <c r="AI1664" s="16"/>
      <c r="AJ1664" s="20">
        <v>7100</v>
      </c>
      <c r="AK1664" s="20"/>
      <c r="AL1664" s="26">
        <v>0</v>
      </c>
    </row>
    <row r="1665" spans="1:38" x14ac:dyDescent="0.25">
      <c r="A1665" s="15">
        <v>1657</v>
      </c>
      <c r="B1665" s="16"/>
      <c r="C1665" s="17" t="s">
        <v>1210</v>
      </c>
      <c r="D1665" s="17">
        <v>73081</v>
      </c>
      <c r="E1665" s="18">
        <v>44743.574999999997</v>
      </c>
      <c r="F1665" s="18">
        <v>44791</v>
      </c>
      <c r="G1665" s="19">
        <v>98723</v>
      </c>
      <c r="H1665" s="20"/>
      <c r="I1665" s="20"/>
      <c r="J1665" s="20">
        <v>0</v>
      </c>
      <c r="K1665" s="20">
        <v>0</v>
      </c>
      <c r="L1665" s="20"/>
      <c r="M1665" s="20"/>
      <c r="N1665" s="20">
        <v>0</v>
      </c>
      <c r="O1665" s="20">
        <v>98723</v>
      </c>
      <c r="P1665" s="16" t="s">
        <v>1705</v>
      </c>
      <c r="Q1665" s="19">
        <v>98723</v>
      </c>
      <c r="R1665" s="20"/>
      <c r="S1665" s="20"/>
      <c r="T1665" s="20"/>
      <c r="U1665" s="16">
        <v>0</v>
      </c>
      <c r="V1665" s="20"/>
      <c r="W1665" s="20"/>
      <c r="X1665" s="20"/>
      <c r="Y1665" s="20"/>
      <c r="Z1665" s="20"/>
      <c r="AA1665" s="20"/>
      <c r="AB1665" s="20"/>
      <c r="AC1665" s="16"/>
      <c r="AD1665" s="20"/>
      <c r="AE1665" s="20">
        <v>0</v>
      </c>
      <c r="AF1665" s="20"/>
      <c r="AG1665" s="25">
        <v>98723</v>
      </c>
      <c r="AH1665" s="16"/>
      <c r="AI1665" s="16"/>
      <c r="AJ1665" s="20">
        <v>98723</v>
      </c>
      <c r="AK1665" s="20"/>
      <c r="AL1665" s="26">
        <v>0</v>
      </c>
    </row>
    <row r="1666" spans="1:38" x14ac:dyDescent="0.25">
      <c r="A1666" s="15">
        <v>1658</v>
      </c>
      <c r="B1666" s="16"/>
      <c r="C1666" s="17" t="s">
        <v>1210</v>
      </c>
      <c r="D1666" s="17">
        <v>73124</v>
      </c>
      <c r="E1666" s="18">
        <v>44743.836805555555</v>
      </c>
      <c r="F1666" s="18">
        <v>44791</v>
      </c>
      <c r="G1666" s="19">
        <v>463608</v>
      </c>
      <c r="H1666" s="20"/>
      <c r="I1666" s="20"/>
      <c r="J1666" s="20">
        <v>0</v>
      </c>
      <c r="K1666" s="20">
        <v>0</v>
      </c>
      <c r="L1666" s="20"/>
      <c r="M1666" s="20"/>
      <c r="N1666" s="20">
        <v>0</v>
      </c>
      <c r="O1666" s="20">
        <v>463608</v>
      </c>
      <c r="P1666" s="16" t="s">
        <v>1706</v>
      </c>
      <c r="Q1666" s="19">
        <v>463608</v>
      </c>
      <c r="R1666" s="20"/>
      <c r="S1666" s="20"/>
      <c r="T1666" s="20"/>
      <c r="U1666" s="16">
        <v>0</v>
      </c>
      <c r="V1666" s="20"/>
      <c r="W1666" s="20"/>
      <c r="X1666" s="20"/>
      <c r="Y1666" s="20"/>
      <c r="Z1666" s="20"/>
      <c r="AA1666" s="20"/>
      <c r="AB1666" s="20"/>
      <c r="AC1666" s="16"/>
      <c r="AD1666" s="20"/>
      <c r="AE1666" s="20">
        <v>0</v>
      </c>
      <c r="AF1666" s="20"/>
      <c r="AG1666" s="25">
        <v>463608</v>
      </c>
      <c r="AH1666" s="16"/>
      <c r="AI1666" s="16"/>
      <c r="AJ1666" s="20">
        <v>463608</v>
      </c>
      <c r="AK1666" s="20"/>
      <c r="AL1666" s="26">
        <v>0</v>
      </c>
    </row>
    <row r="1667" spans="1:38" x14ac:dyDescent="0.25">
      <c r="A1667" s="15">
        <v>1659</v>
      </c>
      <c r="B1667" s="16"/>
      <c r="C1667" s="17" t="s">
        <v>1210</v>
      </c>
      <c r="D1667" s="17">
        <v>73126</v>
      </c>
      <c r="E1667" s="18">
        <v>44743.86041666667</v>
      </c>
      <c r="F1667" s="18">
        <v>44791</v>
      </c>
      <c r="G1667" s="19">
        <v>302326</v>
      </c>
      <c r="H1667" s="20"/>
      <c r="I1667" s="20"/>
      <c r="J1667" s="20">
        <v>0</v>
      </c>
      <c r="K1667" s="20">
        <v>0</v>
      </c>
      <c r="L1667" s="20"/>
      <c r="M1667" s="20"/>
      <c r="N1667" s="20">
        <v>0</v>
      </c>
      <c r="O1667" s="20">
        <v>302326</v>
      </c>
      <c r="P1667" s="16" t="s">
        <v>1707</v>
      </c>
      <c r="Q1667" s="19">
        <v>302326</v>
      </c>
      <c r="R1667" s="20"/>
      <c r="S1667" s="20"/>
      <c r="T1667" s="20"/>
      <c r="U1667" s="16">
        <v>0</v>
      </c>
      <c r="V1667" s="20"/>
      <c r="W1667" s="20"/>
      <c r="X1667" s="20"/>
      <c r="Y1667" s="20"/>
      <c r="Z1667" s="20"/>
      <c r="AA1667" s="20"/>
      <c r="AB1667" s="20"/>
      <c r="AC1667" s="16"/>
      <c r="AD1667" s="20"/>
      <c r="AE1667" s="20">
        <v>0</v>
      </c>
      <c r="AF1667" s="20"/>
      <c r="AG1667" s="25">
        <v>302326</v>
      </c>
      <c r="AH1667" s="16"/>
      <c r="AI1667" s="16"/>
      <c r="AJ1667" s="20">
        <v>302326</v>
      </c>
      <c r="AK1667" s="20"/>
      <c r="AL1667" s="26">
        <v>0</v>
      </c>
    </row>
    <row r="1668" spans="1:38" x14ac:dyDescent="0.25">
      <c r="A1668" s="15">
        <v>1660</v>
      </c>
      <c r="B1668" s="16"/>
      <c r="C1668" s="17" t="s">
        <v>1210</v>
      </c>
      <c r="D1668" s="17">
        <v>73129</v>
      </c>
      <c r="E1668" s="18">
        <v>44743.870833333334</v>
      </c>
      <c r="F1668" s="18">
        <v>44791</v>
      </c>
      <c r="G1668" s="19">
        <v>80800</v>
      </c>
      <c r="H1668" s="20"/>
      <c r="I1668" s="20"/>
      <c r="J1668" s="20">
        <v>0</v>
      </c>
      <c r="K1668" s="20">
        <v>0</v>
      </c>
      <c r="L1668" s="20"/>
      <c r="M1668" s="20"/>
      <c r="N1668" s="20">
        <v>0</v>
      </c>
      <c r="O1668" s="20">
        <v>80800</v>
      </c>
      <c r="P1668" s="16" t="s">
        <v>1708</v>
      </c>
      <c r="Q1668" s="19">
        <v>80800</v>
      </c>
      <c r="R1668" s="20"/>
      <c r="S1668" s="20">
        <v>80800</v>
      </c>
      <c r="T1668" s="20"/>
      <c r="U1668" s="16">
        <v>0</v>
      </c>
      <c r="V1668" s="20"/>
      <c r="W1668" s="20"/>
      <c r="X1668" s="20"/>
      <c r="Y1668" s="20"/>
      <c r="Z1668" s="20"/>
      <c r="AA1668" s="20"/>
      <c r="AB1668" s="20"/>
      <c r="AC1668" s="16"/>
      <c r="AD1668" s="20"/>
      <c r="AE1668" s="20"/>
      <c r="AF1668" s="20"/>
      <c r="AG1668" s="25">
        <v>0</v>
      </c>
      <c r="AH1668" s="16"/>
      <c r="AI1668" s="16"/>
      <c r="AJ1668" s="20"/>
      <c r="AK1668" s="20"/>
      <c r="AL1668" s="26">
        <v>0</v>
      </c>
    </row>
    <row r="1669" spans="1:38" x14ac:dyDescent="0.25">
      <c r="A1669" s="15">
        <v>1661</v>
      </c>
      <c r="B1669" s="16"/>
      <c r="C1669" s="17" t="s">
        <v>1210</v>
      </c>
      <c r="D1669" s="17">
        <v>73146</v>
      </c>
      <c r="E1669" s="18">
        <v>44744.368750000001</v>
      </c>
      <c r="F1669" s="18">
        <v>44791</v>
      </c>
      <c r="G1669" s="19">
        <v>28400</v>
      </c>
      <c r="H1669" s="20"/>
      <c r="I1669" s="20"/>
      <c r="J1669" s="20">
        <v>0</v>
      </c>
      <c r="K1669" s="20">
        <v>0</v>
      </c>
      <c r="L1669" s="20"/>
      <c r="M1669" s="20"/>
      <c r="N1669" s="20">
        <v>0</v>
      </c>
      <c r="O1669" s="20">
        <v>28400</v>
      </c>
      <c r="P1669" s="16" t="s">
        <v>1709</v>
      </c>
      <c r="Q1669" s="19">
        <v>28400</v>
      </c>
      <c r="R1669" s="20"/>
      <c r="S1669" s="20"/>
      <c r="T1669" s="20"/>
      <c r="U1669" s="16">
        <v>0</v>
      </c>
      <c r="V1669" s="20"/>
      <c r="W1669" s="20"/>
      <c r="X1669" s="20"/>
      <c r="Y1669" s="20"/>
      <c r="Z1669" s="20"/>
      <c r="AA1669" s="20"/>
      <c r="AB1669" s="20"/>
      <c r="AC1669" s="16"/>
      <c r="AD1669" s="20"/>
      <c r="AE1669" s="20">
        <v>0</v>
      </c>
      <c r="AF1669" s="20"/>
      <c r="AG1669" s="25">
        <v>28400</v>
      </c>
      <c r="AH1669" s="16"/>
      <c r="AI1669" s="16"/>
      <c r="AJ1669" s="20">
        <v>28400</v>
      </c>
      <c r="AK1669" s="20"/>
      <c r="AL1669" s="26">
        <v>0</v>
      </c>
    </row>
    <row r="1670" spans="1:38" x14ac:dyDescent="0.25">
      <c r="A1670" s="15">
        <v>1662</v>
      </c>
      <c r="B1670" s="16"/>
      <c r="C1670" s="17" t="s">
        <v>1210</v>
      </c>
      <c r="D1670" s="17">
        <v>73155</v>
      </c>
      <c r="E1670" s="18">
        <v>44744.407638888886</v>
      </c>
      <c r="F1670" s="18">
        <v>44791</v>
      </c>
      <c r="G1670" s="19">
        <v>7100</v>
      </c>
      <c r="H1670" s="20"/>
      <c r="I1670" s="20"/>
      <c r="J1670" s="20">
        <v>0</v>
      </c>
      <c r="K1670" s="20">
        <v>0</v>
      </c>
      <c r="L1670" s="20"/>
      <c r="M1670" s="20"/>
      <c r="N1670" s="20">
        <v>0</v>
      </c>
      <c r="O1670" s="20">
        <v>7100</v>
      </c>
      <c r="P1670" s="16" t="s">
        <v>1710</v>
      </c>
      <c r="Q1670" s="19">
        <v>7100</v>
      </c>
      <c r="R1670" s="20"/>
      <c r="S1670" s="20"/>
      <c r="T1670" s="20"/>
      <c r="U1670" s="16">
        <v>0</v>
      </c>
      <c r="V1670" s="20"/>
      <c r="W1670" s="20"/>
      <c r="X1670" s="20"/>
      <c r="Y1670" s="20"/>
      <c r="Z1670" s="20"/>
      <c r="AA1670" s="20"/>
      <c r="AB1670" s="20"/>
      <c r="AC1670" s="16"/>
      <c r="AD1670" s="20"/>
      <c r="AE1670" s="20">
        <v>0</v>
      </c>
      <c r="AF1670" s="20"/>
      <c r="AG1670" s="25">
        <v>7100</v>
      </c>
      <c r="AH1670" s="16"/>
      <c r="AI1670" s="16"/>
      <c r="AJ1670" s="20">
        <v>7100</v>
      </c>
      <c r="AK1670" s="20"/>
      <c r="AL1670" s="26">
        <v>0</v>
      </c>
    </row>
    <row r="1671" spans="1:38" x14ac:dyDescent="0.25">
      <c r="A1671" s="15">
        <v>1663</v>
      </c>
      <c r="B1671" s="16"/>
      <c r="C1671" s="17" t="s">
        <v>1210</v>
      </c>
      <c r="D1671" s="17">
        <v>73160</v>
      </c>
      <c r="E1671" s="18">
        <v>44744.454861111109</v>
      </c>
      <c r="F1671" s="18">
        <v>44791</v>
      </c>
      <c r="G1671" s="19">
        <v>7100</v>
      </c>
      <c r="H1671" s="20"/>
      <c r="I1671" s="20"/>
      <c r="J1671" s="20">
        <v>0</v>
      </c>
      <c r="K1671" s="20">
        <v>0</v>
      </c>
      <c r="L1671" s="20"/>
      <c r="M1671" s="20"/>
      <c r="N1671" s="20">
        <v>0</v>
      </c>
      <c r="O1671" s="20">
        <v>7100</v>
      </c>
      <c r="P1671" s="16" t="s">
        <v>1711</v>
      </c>
      <c r="Q1671" s="19">
        <v>7100</v>
      </c>
      <c r="R1671" s="20"/>
      <c r="S1671" s="20"/>
      <c r="T1671" s="20"/>
      <c r="U1671" s="16">
        <v>0</v>
      </c>
      <c r="V1671" s="20"/>
      <c r="W1671" s="20"/>
      <c r="X1671" s="20"/>
      <c r="Y1671" s="20"/>
      <c r="Z1671" s="20"/>
      <c r="AA1671" s="20"/>
      <c r="AB1671" s="20"/>
      <c r="AC1671" s="16"/>
      <c r="AD1671" s="20"/>
      <c r="AE1671" s="20">
        <v>0</v>
      </c>
      <c r="AF1671" s="20"/>
      <c r="AG1671" s="25">
        <v>7100</v>
      </c>
      <c r="AH1671" s="16"/>
      <c r="AI1671" s="16"/>
      <c r="AJ1671" s="20">
        <v>7100</v>
      </c>
      <c r="AK1671" s="20"/>
      <c r="AL1671" s="26">
        <v>0</v>
      </c>
    </row>
    <row r="1672" spans="1:38" x14ac:dyDescent="0.25">
      <c r="A1672" s="15">
        <v>1664</v>
      </c>
      <c r="B1672" s="16"/>
      <c r="C1672" s="17" t="s">
        <v>1210</v>
      </c>
      <c r="D1672" s="17">
        <v>73193</v>
      </c>
      <c r="E1672" s="18">
        <v>44744.747916666667</v>
      </c>
      <c r="F1672" s="18">
        <v>44791</v>
      </c>
      <c r="G1672" s="19">
        <v>60500</v>
      </c>
      <c r="H1672" s="20"/>
      <c r="I1672" s="20"/>
      <c r="J1672" s="20">
        <v>0</v>
      </c>
      <c r="K1672" s="20">
        <v>0</v>
      </c>
      <c r="L1672" s="20"/>
      <c r="M1672" s="20"/>
      <c r="N1672" s="20">
        <v>0</v>
      </c>
      <c r="O1672" s="20">
        <v>60500</v>
      </c>
      <c r="P1672" s="16" t="s">
        <v>1712</v>
      </c>
      <c r="Q1672" s="19">
        <v>60500</v>
      </c>
      <c r="R1672" s="20"/>
      <c r="S1672" s="20"/>
      <c r="T1672" s="20"/>
      <c r="U1672" s="16">
        <v>0</v>
      </c>
      <c r="V1672" s="20"/>
      <c r="W1672" s="20"/>
      <c r="X1672" s="20"/>
      <c r="Y1672" s="20"/>
      <c r="Z1672" s="20"/>
      <c r="AA1672" s="20"/>
      <c r="AB1672" s="20"/>
      <c r="AC1672" s="16"/>
      <c r="AD1672" s="20"/>
      <c r="AE1672" s="20">
        <v>0</v>
      </c>
      <c r="AF1672" s="20"/>
      <c r="AG1672" s="25">
        <v>60500</v>
      </c>
      <c r="AH1672" s="16"/>
      <c r="AI1672" s="16"/>
      <c r="AJ1672" s="20">
        <v>60500</v>
      </c>
      <c r="AK1672" s="20"/>
      <c r="AL1672" s="26">
        <v>0</v>
      </c>
    </row>
    <row r="1673" spans="1:38" x14ac:dyDescent="0.25">
      <c r="A1673" s="15">
        <v>1665</v>
      </c>
      <c r="B1673" s="16"/>
      <c r="C1673" s="17" t="s">
        <v>1210</v>
      </c>
      <c r="D1673" s="17">
        <v>73194</v>
      </c>
      <c r="E1673" s="18">
        <v>44744.774305555555</v>
      </c>
      <c r="F1673" s="18">
        <v>44791</v>
      </c>
      <c r="G1673" s="19">
        <v>100257</v>
      </c>
      <c r="H1673" s="20"/>
      <c r="I1673" s="20"/>
      <c r="J1673" s="20">
        <v>0</v>
      </c>
      <c r="K1673" s="20">
        <v>0</v>
      </c>
      <c r="L1673" s="20"/>
      <c r="M1673" s="20"/>
      <c r="N1673" s="20">
        <v>0</v>
      </c>
      <c r="O1673" s="20">
        <v>100257</v>
      </c>
      <c r="P1673" s="16" t="s">
        <v>1713</v>
      </c>
      <c r="Q1673" s="19">
        <v>100257</v>
      </c>
      <c r="R1673" s="20"/>
      <c r="S1673" s="20"/>
      <c r="T1673" s="20"/>
      <c r="U1673" s="16">
        <v>0</v>
      </c>
      <c r="V1673" s="20"/>
      <c r="W1673" s="20"/>
      <c r="X1673" s="20"/>
      <c r="Y1673" s="20"/>
      <c r="Z1673" s="20"/>
      <c r="AA1673" s="20"/>
      <c r="AB1673" s="20"/>
      <c r="AC1673" s="16"/>
      <c r="AD1673" s="20"/>
      <c r="AE1673" s="20">
        <v>0</v>
      </c>
      <c r="AF1673" s="20"/>
      <c r="AG1673" s="25">
        <v>100257</v>
      </c>
      <c r="AH1673" s="16"/>
      <c r="AI1673" s="16"/>
      <c r="AJ1673" s="20">
        <v>100257</v>
      </c>
      <c r="AK1673" s="20"/>
      <c r="AL1673" s="26">
        <v>0</v>
      </c>
    </row>
    <row r="1674" spans="1:38" x14ac:dyDescent="0.25">
      <c r="A1674" s="15">
        <v>1666</v>
      </c>
      <c r="B1674" s="16"/>
      <c r="C1674" s="17" t="s">
        <v>1210</v>
      </c>
      <c r="D1674" s="17">
        <v>73198</v>
      </c>
      <c r="E1674" s="18">
        <v>44744.866666666669</v>
      </c>
      <c r="F1674" s="18">
        <v>44791</v>
      </c>
      <c r="G1674" s="19">
        <v>84436</v>
      </c>
      <c r="H1674" s="20"/>
      <c r="I1674" s="20"/>
      <c r="J1674" s="20">
        <v>0</v>
      </c>
      <c r="K1674" s="20">
        <v>0</v>
      </c>
      <c r="L1674" s="20"/>
      <c r="M1674" s="20"/>
      <c r="N1674" s="20">
        <v>0</v>
      </c>
      <c r="O1674" s="20">
        <v>84436</v>
      </c>
      <c r="P1674" s="16" t="s">
        <v>1714</v>
      </c>
      <c r="Q1674" s="19">
        <v>84436</v>
      </c>
      <c r="R1674" s="20"/>
      <c r="S1674" s="20"/>
      <c r="T1674" s="20"/>
      <c r="U1674" s="16">
        <v>0</v>
      </c>
      <c r="V1674" s="20"/>
      <c r="W1674" s="20"/>
      <c r="X1674" s="20"/>
      <c r="Y1674" s="20"/>
      <c r="Z1674" s="20"/>
      <c r="AA1674" s="20"/>
      <c r="AB1674" s="20"/>
      <c r="AC1674" s="16"/>
      <c r="AD1674" s="20"/>
      <c r="AE1674" s="20">
        <v>0</v>
      </c>
      <c r="AF1674" s="20"/>
      <c r="AG1674" s="25">
        <v>84436</v>
      </c>
      <c r="AH1674" s="16"/>
      <c r="AI1674" s="16"/>
      <c r="AJ1674" s="20">
        <v>84436</v>
      </c>
      <c r="AK1674" s="20"/>
      <c r="AL1674" s="26">
        <v>0</v>
      </c>
    </row>
    <row r="1675" spans="1:38" x14ac:dyDescent="0.25">
      <c r="A1675" s="15">
        <v>1667</v>
      </c>
      <c r="B1675" s="16"/>
      <c r="C1675" s="17" t="s">
        <v>1210</v>
      </c>
      <c r="D1675" s="17">
        <v>73233</v>
      </c>
      <c r="E1675" s="18">
        <v>44745.570833333331</v>
      </c>
      <c r="F1675" s="18">
        <v>44791</v>
      </c>
      <c r="G1675" s="19">
        <v>126344</v>
      </c>
      <c r="H1675" s="20"/>
      <c r="I1675" s="20"/>
      <c r="J1675" s="20">
        <v>0</v>
      </c>
      <c r="K1675" s="20">
        <v>0</v>
      </c>
      <c r="L1675" s="20"/>
      <c r="M1675" s="20"/>
      <c r="N1675" s="20">
        <v>0</v>
      </c>
      <c r="O1675" s="20">
        <v>126344</v>
      </c>
      <c r="P1675" s="16" t="s">
        <v>1715</v>
      </c>
      <c r="Q1675" s="19">
        <v>126344</v>
      </c>
      <c r="R1675" s="20"/>
      <c r="S1675" s="20"/>
      <c r="T1675" s="20"/>
      <c r="U1675" s="16">
        <v>0</v>
      </c>
      <c r="V1675" s="20"/>
      <c r="W1675" s="20"/>
      <c r="X1675" s="20"/>
      <c r="Y1675" s="20"/>
      <c r="Z1675" s="20"/>
      <c r="AA1675" s="20"/>
      <c r="AB1675" s="20"/>
      <c r="AC1675" s="16"/>
      <c r="AD1675" s="20"/>
      <c r="AE1675" s="20">
        <v>0</v>
      </c>
      <c r="AF1675" s="20"/>
      <c r="AG1675" s="25">
        <v>126344</v>
      </c>
      <c r="AH1675" s="16"/>
      <c r="AI1675" s="16"/>
      <c r="AJ1675" s="20">
        <v>126344</v>
      </c>
      <c r="AK1675" s="20"/>
      <c r="AL1675" s="26">
        <v>0</v>
      </c>
    </row>
    <row r="1676" spans="1:38" x14ac:dyDescent="0.25">
      <c r="A1676" s="15">
        <v>1668</v>
      </c>
      <c r="B1676" s="16"/>
      <c r="C1676" s="17" t="s">
        <v>1210</v>
      </c>
      <c r="D1676" s="17">
        <v>73240</v>
      </c>
      <c r="E1676" s="18">
        <v>44745.770138888889</v>
      </c>
      <c r="F1676" s="18">
        <v>44791</v>
      </c>
      <c r="G1676" s="19">
        <v>93330</v>
      </c>
      <c r="H1676" s="20"/>
      <c r="I1676" s="20"/>
      <c r="J1676" s="20">
        <v>0</v>
      </c>
      <c r="K1676" s="20">
        <v>0</v>
      </c>
      <c r="L1676" s="20"/>
      <c r="M1676" s="20"/>
      <c r="N1676" s="20">
        <v>0</v>
      </c>
      <c r="O1676" s="20">
        <v>93330</v>
      </c>
      <c r="P1676" s="16" t="s">
        <v>1716</v>
      </c>
      <c r="Q1676" s="19">
        <v>93330</v>
      </c>
      <c r="R1676" s="20"/>
      <c r="S1676" s="20"/>
      <c r="T1676" s="20"/>
      <c r="U1676" s="16">
        <v>0</v>
      </c>
      <c r="V1676" s="20"/>
      <c r="W1676" s="20"/>
      <c r="X1676" s="20"/>
      <c r="Y1676" s="20"/>
      <c r="Z1676" s="20"/>
      <c r="AA1676" s="20"/>
      <c r="AB1676" s="20"/>
      <c r="AC1676" s="16"/>
      <c r="AD1676" s="20"/>
      <c r="AE1676" s="20">
        <v>0</v>
      </c>
      <c r="AF1676" s="20"/>
      <c r="AG1676" s="25">
        <v>93330</v>
      </c>
      <c r="AH1676" s="16"/>
      <c r="AI1676" s="16"/>
      <c r="AJ1676" s="20">
        <v>93330</v>
      </c>
      <c r="AK1676" s="20"/>
      <c r="AL1676" s="26">
        <v>0</v>
      </c>
    </row>
    <row r="1677" spans="1:38" x14ac:dyDescent="0.25">
      <c r="A1677" s="15">
        <v>1669</v>
      </c>
      <c r="B1677" s="16"/>
      <c r="C1677" s="17" t="s">
        <v>1210</v>
      </c>
      <c r="D1677" s="17">
        <v>73255</v>
      </c>
      <c r="E1677" s="18">
        <v>44745.96597222222</v>
      </c>
      <c r="F1677" s="18">
        <v>44791</v>
      </c>
      <c r="G1677" s="19">
        <v>84500</v>
      </c>
      <c r="H1677" s="20"/>
      <c r="I1677" s="20"/>
      <c r="J1677" s="20">
        <v>0</v>
      </c>
      <c r="K1677" s="20">
        <v>0</v>
      </c>
      <c r="L1677" s="20"/>
      <c r="M1677" s="20"/>
      <c r="N1677" s="20">
        <v>0</v>
      </c>
      <c r="O1677" s="20">
        <v>84500</v>
      </c>
      <c r="P1677" s="16" t="s">
        <v>1717</v>
      </c>
      <c r="Q1677" s="19">
        <v>84500</v>
      </c>
      <c r="R1677" s="20"/>
      <c r="S1677" s="20"/>
      <c r="T1677" s="20"/>
      <c r="U1677" s="16">
        <v>0</v>
      </c>
      <c r="V1677" s="20"/>
      <c r="W1677" s="20"/>
      <c r="X1677" s="20"/>
      <c r="Y1677" s="20"/>
      <c r="Z1677" s="20"/>
      <c r="AA1677" s="20"/>
      <c r="AB1677" s="20"/>
      <c r="AC1677" s="16"/>
      <c r="AD1677" s="20"/>
      <c r="AE1677" s="20">
        <v>0</v>
      </c>
      <c r="AF1677" s="20"/>
      <c r="AG1677" s="25">
        <v>84500</v>
      </c>
      <c r="AH1677" s="16"/>
      <c r="AI1677" s="16"/>
      <c r="AJ1677" s="20">
        <v>84500</v>
      </c>
      <c r="AK1677" s="20"/>
      <c r="AL1677" s="26">
        <v>0</v>
      </c>
    </row>
    <row r="1678" spans="1:38" x14ac:dyDescent="0.25">
      <c r="A1678" s="15">
        <v>1670</v>
      </c>
      <c r="B1678" s="16"/>
      <c r="C1678" s="17" t="s">
        <v>1210</v>
      </c>
      <c r="D1678" s="17">
        <v>73292</v>
      </c>
      <c r="E1678" s="18">
        <v>44746.868055555555</v>
      </c>
      <c r="F1678" s="18">
        <v>44791</v>
      </c>
      <c r="G1678" s="19">
        <v>162625</v>
      </c>
      <c r="H1678" s="20"/>
      <c r="I1678" s="20"/>
      <c r="J1678" s="20">
        <v>0</v>
      </c>
      <c r="K1678" s="20">
        <v>0</v>
      </c>
      <c r="L1678" s="20"/>
      <c r="M1678" s="20"/>
      <c r="N1678" s="20">
        <v>0</v>
      </c>
      <c r="O1678" s="20">
        <v>162625</v>
      </c>
      <c r="P1678" s="16" t="s">
        <v>1718</v>
      </c>
      <c r="Q1678" s="19">
        <v>162625</v>
      </c>
      <c r="R1678" s="20"/>
      <c r="S1678" s="20"/>
      <c r="T1678" s="20"/>
      <c r="U1678" s="16">
        <v>0</v>
      </c>
      <c r="V1678" s="20"/>
      <c r="W1678" s="20"/>
      <c r="X1678" s="20"/>
      <c r="Y1678" s="20"/>
      <c r="Z1678" s="20"/>
      <c r="AA1678" s="20"/>
      <c r="AB1678" s="20"/>
      <c r="AC1678" s="16"/>
      <c r="AD1678" s="20"/>
      <c r="AE1678" s="20">
        <v>0</v>
      </c>
      <c r="AF1678" s="20"/>
      <c r="AG1678" s="25">
        <v>162625</v>
      </c>
      <c r="AH1678" s="16"/>
      <c r="AI1678" s="16"/>
      <c r="AJ1678" s="20">
        <v>162625</v>
      </c>
      <c r="AK1678" s="20"/>
      <c r="AL1678" s="26">
        <v>0</v>
      </c>
    </row>
    <row r="1679" spans="1:38" x14ac:dyDescent="0.25">
      <c r="A1679" s="15">
        <v>1671</v>
      </c>
      <c r="B1679" s="16"/>
      <c r="C1679" s="17" t="s">
        <v>1210</v>
      </c>
      <c r="D1679" s="17">
        <v>73408</v>
      </c>
      <c r="E1679" s="18">
        <v>44747.629861111112</v>
      </c>
      <c r="F1679" s="18">
        <v>44791</v>
      </c>
      <c r="G1679" s="19">
        <v>7100</v>
      </c>
      <c r="H1679" s="20"/>
      <c r="I1679" s="20"/>
      <c r="J1679" s="20">
        <v>0</v>
      </c>
      <c r="K1679" s="20">
        <v>0</v>
      </c>
      <c r="L1679" s="20"/>
      <c r="M1679" s="20"/>
      <c r="N1679" s="20">
        <v>0</v>
      </c>
      <c r="O1679" s="20">
        <v>7100</v>
      </c>
      <c r="P1679" s="16" t="s">
        <v>1719</v>
      </c>
      <c r="Q1679" s="19">
        <v>7100</v>
      </c>
      <c r="R1679" s="20"/>
      <c r="S1679" s="20"/>
      <c r="T1679" s="20"/>
      <c r="U1679" s="16">
        <v>0</v>
      </c>
      <c r="V1679" s="20"/>
      <c r="W1679" s="20"/>
      <c r="X1679" s="20"/>
      <c r="Y1679" s="20"/>
      <c r="Z1679" s="20"/>
      <c r="AA1679" s="20"/>
      <c r="AB1679" s="20"/>
      <c r="AC1679" s="16"/>
      <c r="AD1679" s="20"/>
      <c r="AE1679" s="20">
        <v>0</v>
      </c>
      <c r="AF1679" s="20"/>
      <c r="AG1679" s="25">
        <v>7100</v>
      </c>
      <c r="AH1679" s="16"/>
      <c r="AI1679" s="16"/>
      <c r="AJ1679" s="20">
        <v>7100</v>
      </c>
      <c r="AK1679" s="20"/>
      <c r="AL1679" s="26">
        <v>0</v>
      </c>
    </row>
    <row r="1680" spans="1:38" x14ac:dyDescent="0.25">
      <c r="A1680" s="15">
        <v>1672</v>
      </c>
      <c r="B1680" s="16"/>
      <c r="C1680" s="17" t="s">
        <v>1210</v>
      </c>
      <c r="D1680" s="17">
        <v>73447</v>
      </c>
      <c r="E1680" s="18">
        <v>44747.875</v>
      </c>
      <c r="F1680" s="18">
        <v>44791</v>
      </c>
      <c r="G1680" s="19">
        <v>283284</v>
      </c>
      <c r="H1680" s="20"/>
      <c r="I1680" s="20"/>
      <c r="J1680" s="20">
        <v>0</v>
      </c>
      <c r="K1680" s="20">
        <v>0</v>
      </c>
      <c r="L1680" s="20"/>
      <c r="M1680" s="20"/>
      <c r="N1680" s="20">
        <v>0</v>
      </c>
      <c r="O1680" s="20">
        <v>283284</v>
      </c>
      <c r="P1680" s="16" t="s">
        <v>1720</v>
      </c>
      <c r="Q1680" s="19">
        <v>283284</v>
      </c>
      <c r="R1680" s="20"/>
      <c r="S1680" s="20"/>
      <c r="T1680" s="20"/>
      <c r="U1680" s="16">
        <v>0</v>
      </c>
      <c r="V1680" s="20"/>
      <c r="W1680" s="20"/>
      <c r="X1680" s="20"/>
      <c r="Y1680" s="20"/>
      <c r="Z1680" s="20"/>
      <c r="AA1680" s="20"/>
      <c r="AB1680" s="20"/>
      <c r="AC1680" s="16"/>
      <c r="AD1680" s="20"/>
      <c r="AE1680" s="20">
        <v>0</v>
      </c>
      <c r="AF1680" s="20"/>
      <c r="AG1680" s="25">
        <v>283284</v>
      </c>
      <c r="AH1680" s="16"/>
      <c r="AI1680" s="16"/>
      <c r="AJ1680" s="20">
        <v>283284</v>
      </c>
      <c r="AK1680" s="20"/>
      <c r="AL1680" s="26">
        <v>0</v>
      </c>
    </row>
    <row r="1681" spans="1:38" x14ac:dyDescent="0.25">
      <c r="A1681" s="15">
        <v>1673</v>
      </c>
      <c r="B1681" s="16"/>
      <c r="C1681" s="17" t="s">
        <v>1210</v>
      </c>
      <c r="D1681" s="17">
        <v>73455</v>
      </c>
      <c r="E1681" s="18">
        <v>44747.97152777778</v>
      </c>
      <c r="F1681" s="18">
        <v>44791</v>
      </c>
      <c r="G1681" s="19">
        <v>156314</v>
      </c>
      <c r="H1681" s="20"/>
      <c r="I1681" s="20"/>
      <c r="J1681" s="20">
        <v>0</v>
      </c>
      <c r="K1681" s="20">
        <v>0</v>
      </c>
      <c r="L1681" s="20"/>
      <c r="M1681" s="20"/>
      <c r="N1681" s="20">
        <v>0</v>
      </c>
      <c r="O1681" s="20">
        <v>156314</v>
      </c>
      <c r="P1681" s="16" t="s">
        <v>1721</v>
      </c>
      <c r="Q1681" s="19">
        <v>156314</v>
      </c>
      <c r="R1681" s="20"/>
      <c r="S1681" s="20"/>
      <c r="T1681" s="20"/>
      <c r="U1681" s="16">
        <v>0</v>
      </c>
      <c r="V1681" s="20"/>
      <c r="W1681" s="20"/>
      <c r="X1681" s="20"/>
      <c r="Y1681" s="20"/>
      <c r="Z1681" s="20"/>
      <c r="AA1681" s="20"/>
      <c r="AB1681" s="20"/>
      <c r="AC1681" s="16"/>
      <c r="AD1681" s="20"/>
      <c r="AE1681" s="20">
        <v>0</v>
      </c>
      <c r="AF1681" s="20"/>
      <c r="AG1681" s="25">
        <v>156314</v>
      </c>
      <c r="AH1681" s="16"/>
      <c r="AI1681" s="16"/>
      <c r="AJ1681" s="20">
        <v>156314</v>
      </c>
      <c r="AK1681" s="20"/>
      <c r="AL1681" s="26">
        <v>0</v>
      </c>
    </row>
    <row r="1682" spans="1:38" x14ac:dyDescent="0.25">
      <c r="A1682" s="15">
        <v>1674</v>
      </c>
      <c r="B1682" s="16"/>
      <c r="C1682" s="17" t="s">
        <v>1210</v>
      </c>
      <c r="D1682" s="17">
        <v>73457</v>
      </c>
      <c r="E1682" s="18">
        <v>44747.981944444444</v>
      </c>
      <c r="F1682" s="18">
        <v>44791</v>
      </c>
      <c r="G1682" s="19">
        <v>80800</v>
      </c>
      <c r="H1682" s="20"/>
      <c r="I1682" s="20"/>
      <c r="J1682" s="20">
        <v>0</v>
      </c>
      <c r="K1682" s="20">
        <v>0</v>
      </c>
      <c r="L1682" s="20"/>
      <c r="M1682" s="20"/>
      <c r="N1682" s="20">
        <v>0</v>
      </c>
      <c r="O1682" s="20">
        <v>80800</v>
      </c>
      <c r="P1682" s="16" t="s">
        <v>1722</v>
      </c>
      <c r="Q1682" s="19">
        <v>80800</v>
      </c>
      <c r="R1682" s="20"/>
      <c r="S1682" s="20">
        <v>80800</v>
      </c>
      <c r="T1682" s="20"/>
      <c r="U1682" s="16">
        <v>0</v>
      </c>
      <c r="V1682" s="20"/>
      <c r="W1682" s="20"/>
      <c r="X1682" s="20"/>
      <c r="Y1682" s="20"/>
      <c r="Z1682" s="20"/>
      <c r="AA1682" s="20"/>
      <c r="AB1682" s="20"/>
      <c r="AC1682" s="16"/>
      <c r="AD1682" s="20"/>
      <c r="AE1682" s="20"/>
      <c r="AF1682" s="20"/>
      <c r="AG1682" s="25">
        <v>0</v>
      </c>
      <c r="AH1682" s="16"/>
      <c r="AI1682" s="16"/>
      <c r="AJ1682" s="20"/>
      <c r="AK1682" s="20"/>
      <c r="AL1682" s="26">
        <v>0</v>
      </c>
    </row>
    <row r="1683" spans="1:38" x14ac:dyDescent="0.25">
      <c r="A1683" s="15">
        <v>1675</v>
      </c>
      <c r="B1683" s="16"/>
      <c r="C1683" s="17" t="s">
        <v>1210</v>
      </c>
      <c r="D1683" s="17">
        <v>73517</v>
      </c>
      <c r="E1683" s="18">
        <v>44748.530555555553</v>
      </c>
      <c r="F1683" s="18">
        <v>44791</v>
      </c>
      <c r="G1683" s="19">
        <v>206663</v>
      </c>
      <c r="H1683" s="20"/>
      <c r="I1683" s="20"/>
      <c r="J1683" s="20">
        <v>0</v>
      </c>
      <c r="K1683" s="20">
        <v>0</v>
      </c>
      <c r="L1683" s="20"/>
      <c r="M1683" s="20"/>
      <c r="N1683" s="20">
        <v>0</v>
      </c>
      <c r="O1683" s="20">
        <v>206663</v>
      </c>
      <c r="P1683" s="16" t="s">
        <v>1723</v>
      </c>
      <c r="Q1683" s="19">
        <v>206663</v>
      </c>
      <c r="R1683" s="20"/>
      <c r="S1683" s="20"/>
      <c r="T1683" s="20"/>
      <c r="U1683" s="16">
        <v>0</v>
      </c>
      <c r="V1683" s="20"/>
      <c r="W1683" s="20"/>
      <c r="X1683" s="20"/>
      <c r="Y1683" s="20"/>
      <c r="Z1683" s="20"/>
      <c r="AA1683" s="20"/>
      <c r="AB1683" s="20"/>
      <c r="AC1683" s="16"/>
      <c r="AD1683" s="20"/>
      <c r="AE1683" s="20">
        <v>0</v>
      </c>
      <c r="AF1683" s="20"/>
      <c r="AG1683" s="25">
        <v>206663</v>
      </c>
      <c r="AH1683" s="16"/>
      <c r="AI1683" s="16"/>
      <c r="AJ1683" s="20">
        <v>206663</v>
      </c>
      <c r="AK1683" s="20"/>
      <c r="AL1683" s="26">
        <v>0</v>
      </c>
    </row>
    <row r="1684" spans="1:38" x14ac:dyDescent="0.25">
      <c r="A1684" s="15">
        <v>1676</v>
      </c>
      <c r="B1684" s="16"/>
      <c r="C1684" s="17" t="s">
        <v>1210</v>
      </c>
      <c r="D1684" s="17">
        <v>73542</v>
      </c>
      <c r="E1684" s="18">
        <v>44748.648611111108</v>
      </c>
      <c r="F1684" s="18">
        <v>44791</v>
      </c>
      <c r="G1684" s="19">
        <v>28400</v>
      </c>
      <c r="H1684" s="20"/>
      <c r="I1684" s="20"/>
      <c r="J1684" s="20">
        <v>0</v>
      </c>
      <c r="K1684" s="20">
        <v>0</v>
      </c>
      <c r="L1684" s="20"/>
      <c r="M1684" s="20"/>
      <c r="N1684" s="20">
        <v>0</v>
      </c>
      <c r="O1684" s="20">
        <v>28400</v>
      </c>
      <c r="P1684" s="16" t="s">
        <v>1724</v>
      </c>
      <c r="Q1684" s="19">
        <v>28400</v>
      </c>
      <c r="R1684" s="20"/>
      <c r="S1684" s="20"/>
      <c r="T1684" s="20"/>
      <c r="U1684" s="16">
        <v>0</v>
      </c>
      <c r="V1684" s="20"/>
      <c r="W1684" s="20"/>
      <c r="X1684" s="20"/>
      <c r="Y1684" s="20"/>
      <c r="Z1684" s="20"/>
      <c r="AA1684" s="20"/>
      <c r="AB1684" s="20"/>
      <c r="AC1684" s="16"/>
      <c r="AD1684" s="20"/>
      <c r="AE1684" s="20">
        <v>0</v>
      </c>
      <c r="AF1684" s="20"/>
      <c r="AG1684" s="25">
        <v>28400</v>
      </c>
      <c r="AH1684" s="16"/>
      <c r="AI1684" s="16"/>
      <c r="AJ1684" s="20">
        <v>28400</v>
      </c>
      <c r="AK1684" s="20"/>
      <c r="AL1684" s="26">
        <v>0</v>
      </c>
    </row>
    <row r="1685" spans="1:38" x14ac:dyDescent="0.25">
      <c r="A1685" s="15">
        <v>1677</v>
      </c>
      <c r="B1685" s="16"/>
      <c r="C1685" s="17" t="s">
        <v>1210</v>
      </c>
      <c r="D1685" s="17">
        <v>73596</v>
      </c>
      <c r="E1685" s="18">
        <v>44749.1</v>
      </c>
      <c r="F1685" s="18">
        <v>44791</v>
      </c>
      <c r="G1685" s="19">
        <v>50284</v>
      </c>
      <c r="H1685" s="20"/>
      <c r="I1685" s="20"/>
      <c r="J1685" s="20">
        <v>0</v>
      </c>
      <c r="K1685" s="20">
        <v>0</v>
      </c>
      <c r="L1685" s="20"/>
      <c r="M1685" s="20"/>
      <c r="N1685" s="20">
        <v>0</v>
      </c>
      <c r="O1685" s="20">
        <v>50284</v>
      </c>
      <c r="P1685" s="16" t="s">
        <v>1725</v>
      </c>
      <c r="Q1685" s="19">
        <v>50284</v>
      </c>
      <c r="R1685" s="20"/>
      <c r="S1685" s="20"/>
      <c r="T1685" s="20"/>
      <c r="U1685" s="16">
        <v>0</v>
      </c>
      <c r="V1685" s="20"/>
      <c r="W1685" s="20"/>
      <c r="X1685" s="20"/>
      <c r="Y1685" s="20"/>
      <c r="Z1685" s="20"/>
      <c r="AA1685" s="20"/>
      <c r="AB1685" s="20"/>
      <c r="AC1685" s="16"/>
      <c r="AD1685" s="20"/>
      <c r="AE1685" s="20">
        <v>0</v>
      </c>
      <c r="AF1685" s="20"/>
      <c r="AG1685" s="25">
        <v>50284</v>
      </c>
      <c r="AH1685" s="16"/>
      <c r="AI1685" s="16"/>
      <c r="AJ1685" s="20">
        <v>50284</v>
      </c>
      <c r="AK1685" s="20"/>
      <c r="AL1685" s="26">
        <v>0</v>
      </c>
    </row>
    <row r="1686" spans="1:38" x14ac:dyDescent="0.25">
      <c r="A1686" s="15">
        <v>1678</v>
      </c>
      <c r="B1686" s="16"/>
      <c r="C1686" s="17" t="s">
        <v>1210</v>
      </c>
      <c r="D1686" s="17">
        <v>73714</v>
      </c>
      <c r="E1686" s="18">
        <v>44749.819444444445</v>
      </c>
      <c r="F1686" s="18">
        <v>44791</v>
      </c>
      <c r="G1686" s="19">
        <v>187714</v>
      </c>
      <c r="H1686" s="20"/>
      <c r="I1686" s="20"/>
      <c r="J1686" s="20">
        <v>0</v>
      </c>
      <c r="K1686" s="20">
        <v>0</v>
      </c>
      <c r="L1686" s="20"/>
      <c r="M1686" s="20"/>
      <c r="N1686" s="20">
        <v>0</v>
      </c>
      <c r="O1686" s="20">
        <v>187714</v>
      </c>
      <c r="P1686" s="16" t="s">
        <v>1726</v>
      </c>
      <c r="Q1686" s="19">
        <v>187714</v>
      </c>
      <c r="R1686" s="20"/>
      <c r="S1686" s="20"/>
      <c r="T1686" s="20"/>
      <c r="U1686" s="16">
        <v>0</v>
      </c>
      <c r="V1686" s="20"/>
      <c r="W1686" s="20"/>
      <c r="X1686" s="20"/>
      <c r="Y1686" s="20"/>
      <c r="Z1686" s="20"/>
      <c r="AA1686" s="20"/>
      <c r="AB1686" s="20"/>
      <c r="AC1686" s="16"/>
      <c r="AD1686" s="20"/>
      <c r="AE1686" s="20">
        <v>0</v>
      </c>
      <c r="AF1686" s="20"/>
      <c r="AG1686" s="25">
        <v>187714</v>
      </c>
      <c r="AH1686" s="16"/>
      <c r="AI1686" s="16"/>
      <c r="AJ1686" s="20">
        <v>187714</v>
      </c>
      <c r="AK1686" s="20"/>
      <c r="AL1686" s="26">
        <v>0</v>
      </c>
    </row>
    <row r="1687" spans="1:38" x14ac:dyDescent="0.25">
      <c r="A1687" s="15">
        <v>1679</v>
      </c>
      <c r="B1687" s="16"/>
      <c r="C1687" s="17" t="s">
        <v>1210</v>
      </c>
      <c r="D1687" s="17">
        <v>73730</v>
      </c>
      <c r="E1687" s="18">
        <v>44750.027777777781</v>
      </c>
      <c r="F1687" s="18">
        <v>44791</v>
      </c>
      <c r="G1687" s="19">
        <v>152737</v>
      </c>
      <c r="H1687" s="20"/>
      <c r="I1687" s="20"/>
      <c r="J1687" s="20">
        <v>0</v>
      </c>
      <c r="K1687" s="20">
        <v>0</v>
      </c>
      <c r="L1687" s="20"/>
      <c r="M1687" s="20"/>
      <c r="N1687" s="20">
        <v>0</v>
      </c>
      <c r="O1687" s="20">
        <v>152737</v>
      </c>
      <c r="P1687" s="16" t="s">
        <v>1727</v>
      </c>
      <c r="Q1687" s="19">
        <v>152737</v>
      </c>
      <c r="R1687" s="20"/>
      <c r="S1687" s="20"/>
      <c r="T1687" s="20"/>
      <c r="U1687" s="16">
        <v>0</v>
      </c>
      <c r="V1687" s="20"/>
      <c r="W1687" s="20"/>
      <c r="X1687" s="20"/>
      <c r="Y1687" s="20"/>
      <c r="Z1687" s="20"/>
      <c r="AA1687" s="20"/>
      <c r="AB1687" s="20"/>
      <c r="AC1687" s="16"/>
      <c r="AD1687" s="20"/>
      <c r="AE1687" s="20">
        <v>0</v>
      </c>
      <c r="AF1687" s="20"/>
      <c r="AG1687" s="25">
        <v>152737</v>
      </c>
      <c r="AH1687" s="16"/>
      <c r="AI1687" s="16"/>
      <c r="AJ1687" s="20">
        <v>152737</v>
      </c>
      <c r="AK1687" s="20"/>
      <c r="AL1687" s="26">
        <v>0</v>
      </c>
    </row>
    <row r="1688" spans="1:38" x14ac:dyDescent="0.25">
      <c r="A1688" s="15">
        <v>1680</v>
      </c>
      <c r="B1688" s="16"/>
      <c r="C1688" s="17" t="s">
        <v>1210</v>
      </c>
      <c r="D1688" s="17">
        <v>73777</v>
      </c>
      <c r="E1688" s="18">
        <v>44750.406944444447</v>
      </c>
      <c r="F1688" s="18">
        <v>44791</v>
      </c>
      <c r="G1688" s="19">
        <v>986353</v>
      </c>
      <c r="H1688" s="20"/>
      <c r="I1688" s="20"/>
      <c r="J1688" s="20">
        <v>0</v>
      </c>
      <c r="K1688" s="20">
        <v>0</v>
      </c>
      <c r="L1688" s="20"/>
      <c r="M1688" s="20"/>
      <c r="N1688" s="20">
        <v>0</v>
      </c>
      <c r="O1688" s="20">
        <v>986353</v>
      </c>
      <c r="P1688" s="16" t="s">
        <v>1728</v>
      </c>
      <c r="Q1688" s="19">
        <v>986353</v>
      </c>
      <c r="R1688" s="20"/>
      <c r="S1688" s="20"/>
      <c r="T1688" s="20"/>
      <c r="U1688" s="16">
        <v>0</v>
      </c>
      <c r="V1688" s="20"/>
      <c r="W1688" s="20"/>
      <c r="X1688" s="20"/>
      <c r="Y1688" s="20"/>
      <c r="Z1688" s="20"/>
      <c r="AA1688" s="20"/>
      <c r="AB1688" s="20"/>
      <c r="AC1688" s="16"/>
      <c r="AD1688" s="20"/>
      <c r="AE1688" s="20">
        <v>0</v>
      </c>
      <c r="AF1688" s="20"/>
      <c r="AG1688" s="25">
        <v>986353</v>
      </c>
      <c r="AH1688" s="16"/>
      <c r="AI1688" s="16"/>
      <c r="AJ1688" s="20">
        <v>986353</v>
      </c>
      <c r="AK1688" s="20"/>
      <c r="AL1688" s="26">
        <v>0</v>
      </c>
    </row>
    <row r="1689" spans="1:38" x14ac:dyDescent="0.25">
      <c r="A1689" s="15">
        <v>1681</v>
      </c>
      <c r="B1689" s="16"/>
      <c r="C1689" s="17" t="s">
        <v>1210</v>
      </c>
      <c r="D1689" s="17">
        <v>73786</v>
      </c>
      <c r="E1689" s="18">
        <v>44750.447222222225</v>
      </c>
      <c r="F1689" s="18">
        <v>44791</v>
      </c>
      <c r="G1689" s="19">
        <v>1141645</v>
      </c>
      <c r="H1689" s="20"/>
      <c r="I1689" s="20"/>
      <c r="J1689" s="20">
        <v>0</v>
      </c>
      <c r="K1689" s="20">
        <v>0</v>
      </c>
      <c r="L1689" s="20"/>
      <c r="M1689" s="20"/>
      <c r="N1689" s="20">
        <v>0</v>
      </c>
      <c r="O1689" s="20">
        <v>1141645</v>
      </c>
      <c r="P1689" s="16" t="s">
        <v>1729</v>
      </c>
      <c r="Q1689" s="19">
        <v>1141645</v>
      </c>
      <c r="R1689" s="20"/>
      <c r="S1689" s="20"/>
      <c r="T1689" s="20"/>
      <c r="U1689" s="16">
        <v>0</v>
      </c>
      <c r="V1689" s="20"/>
      <c r="W1689" s="20"/>
      <c r="X1689" s="20"/>
      <c r="Y1689" s="20"/>
      <c r="Z1689" s="20"/>
      <c r="AA1689" s="20"/>
      <c r="AB1689" s="20"/>
      <c r="AC1689" s="16"/>
      <c r="AD1689" s="20"/>
      <c r="AE1689" s="20">
        <v>0</v>
      </c>
      <c r="AF1689" s="20"/>
      <c r="AG1689" s="25">
        <v>1141645</v>
      </c>
      <c r="AH1689" s="16"/>
      <c r="AI1689" s="16"/>
      <c r="AJ1689" s="20">
        <v>1141645</v>
      </c>
      <c r="AK1689" s="20"/>
      <c r="AL1689" s="26">
        <v>0</v>
      </c>
    </row>
    <row r="1690" spans="1:38" x14ac:dyDescent="0.25">
      <c r="A1690" s="15">
        <v>1682</v>
      </c>
      <c r="B1690" s="16"/>
      <c r="C1690" s="17" t="s">
        <v>1210</v>
      </c>
      <c r="D1690" s="17">
        <v>73793</v>
      </c>
      <c r="E1690" s="18">
        <v>44750.493055555555</v>
      </c>
      <c r="F1690" s="18">
        <v>44791</v>
      </c>
      <c r="G1690" s="19">
        <v>3524489</v>
      </c>
      <c r="H1690" s="20"/>
      <c r="I1690" s="20"/>
      <c r="J1690" s="20">
        <v>0</v>
      </c>
      <c r="K1690" s="20">
        <v>0</v>
      </c>
      <c r="L1690" s="20"/>
      <c r="M1690" s="20"/>
      <c r="N1690" s="20">
        <v>0</v>
      </c>
      <c r="O1690" s="20">
        <v>3524489</v>
      </c>
      <c r="P1690" s="16" t="s">
        <v>1730</v>
      </c>
      <c r="Q1690" s="19">
        <v>3524489</v>
      </c>
      <c r="R1690" s="20"/>
      <c r="S1690" s="20"/>
      <c r="T1690" s="20"/>
      <c r="U1690" s="16">
        <v>0</v>
      </c>
      <c r="V1690" s="20"/>
      <c r="W1690" s="20"/>
      <c r="X1690" s="20"/>
      <c r="Y1690" s="20"/>
      <c r="Z1690" s="20"/>
      <c r="AA1690" s="20"/>
      <c r="AB1690" s="20"/>
      <c r="AC1690" s="16"/>
      <c r="AD1690" s="20"/>
      <c r="AE1690" s="20">
        <v>861600</v>
      </c>
      <c r="AF1690" s="20"/>
      <c r="AG1690" s="25">
        <v>2662889</v>
      </c>
      <c r="AH1690" s="16"/>
      <c r="AI1690" s="16"/>
      <c r="AJ1690" s="20">
        <v>2662889</v>
      </c>
      <c r="AK1690" s="20"/>
      <c r="AL1690" s="26">
        <v>0</v>
      </c>
    </row>
    <row r="1691" spans="1:38" x14ac:dyDescent="0.25">
      <c r="A1691" s="15">
        <v>1683</v>
      </c>
      <c r="B1691" s="16"/>
      <c r="C1691" s="17" t="s">
        <v>1210</v>
      </c>
      <c r="D1691" s="17">
        <v>73845</v>
      </c>
      <c r="E1691" s="18">
        <v>44750.667361111111</v>
      </c>
      <c r="F1691" s="18">
        <v>44791</v>
      </c>
      <c r="G1691" s="19">
        <v>14200</v>
      </c>
      <c r="H1691" s="20"/>
      <c r="I1691" s="20"/>
      <c r="J1691" s="20">
        <v>0</v>
      </c>
      <c r="K1691" s="20">
        <v>0</v>
      </c>
      <c r="L1691" s="20"/>
      <c r="M1691" s="20"/>
      <c r="N1691" s="20">
        <v>0</v>
      </c>
      <c r="O1691" s="20">
        <v>14200</v>
      </c>
      <c r="P1691" s="16" t="s">
        <v>1731</v>
      </c>
      <c r="Q1691" s="19">
        <v>14200</v>
      </c>
      <c r="R1691" s="20"/>
      <c r="S1691" s="20"/>
      <c r="T1691" s="20"/>
      <c r="U1691" s="16">
        <v>0</v>
      </c>
      <c r="V1691" s="20"/>
      <c r="W1691" s="20"/>
      <c r="X1691" s="20"/>
      <c r="Y1691" s="20"/>
      <c r="Z1691" s="20"/>
      <c r="AA1691" s="20"/>
      <c r="AB1691" s="20"/>
      <c r="AC1691" s="16"/>
      <c r="AD1691" s="20"/>
      <c r="AE1691" s="20">
        <v>0</v>
      </c>
      <c r="AF1691" s="20"/>
      <c r="AG1691" s="25">
        <v>14200</v>
      </c>
      <c r="AH1691" s="16"/>
      <c r="AI1691" s="16"/>
      <c r="AJ1691" s="20">
        <v>14200</v>
      </c>
      <c r="AK1691" s="20"/>
      <c r="AL1691" s="26">
        <v>0</v>
      </c>
    </row>
    <row r="1692" spans="1:38" x14ac:dyDescent="0.25">
      <c r="A1692" s="15">
        <v>1684</v>
      </c>
      <c r="B1692" s="16"/>
      <c r="C1692" s="17" t="s">
        <v>1210</v>
      </c>
      <c r="D1692" s="17">
        <v>73853</v>
      </c>
      <c r="E1692" s="18">
        <v>44750.688194444447</v>
      </c>
      <c r="F1692" s="18">
        <v>44791</v>
      </c>
      <c r="G1692" s="19">
        <v>7100</v>
      </c>
      <c r="H1692" s="20"/>
      <c r="I1692" s="20"/>
      <c r="J1692" s="20">
        <v>0</v>
      </c>
      <c r="K1692" s="20">
        <v>0</v>
      </c>
      <c r="L1692" s="20"/>
      <c r="M1692" s="20"/>
      <c r="N1692" s="20">
        <v>0</v>
      </c>
      <c r="O1692" s="20">
        <v>7100</v>
      </c>
      <c r="P1692" s="16" t="s">
        <v>1732</v>
      </c>
      <c r="Q1692" s="19">
        <v>7100</v>
      </c>
      <c r="R1692" s="20"/>
      <c r="S1692" s="20"/>
      <c r="T1692" s="20"/>
      <c r="U1692" s="16">
        <v>0</v>
      </c>
      <c r="V1692" s="20"/>
      <c r="W1692" s="20"/>
      <c r="X1692" s="20"/>
      <c r="Y1692" s="20"/>
      <c r="Z1692" s="20"/>
      <c r="AA1692" s="20"/>
      <c r="AB1692" s="20"/>
      <c r="AC1692" s="16"/>
      <c r="AD1692" s="20"/>
      <c r="AE1692" s="20">
        <v>0</v>
      </c>
      <c r="AF1692" s="20"/>
      <c r="AG1692" s="25">
        <v>7100</v>
      </c>
      <c r="AH1692" s="16"/>
      <c r="AI1692" s="16"/>
      <c r="AJ1692" s="20">
        <v>7100</v>
      </c>
      <c r="AK1692" s="20"/>
      <c r="AL1692" s="26">
        <v>0</v>
      </c>
    </row>
    <row r="1693" spans="1:38" x14ac:dyDescent="0.25">
      <c r="A1693" s="15">
        <v>1685</v>
      </c>
      <c r="B1693" s="16"/>
      <c r="C1693" s="17" t="s">
        <v>1210</v>
      </c>
      <c r="D1693" s="17">
        <v>73869</v>
      </c>
      <c r="E1693" s="18">
        <v>44750.811111111114</v>
      </c>
      <c r="F1693" s="18">
        <v>44791</v>
      </c>
      <c r="G1693" s="19">
        <v>378632</v>
      </c>
      <c r="H1693" s="20"/>
      <c r="I1693" s="20"/>
      <c r="J1693" s="20">
        <v>0</v>
      </c>
      <c r="K1693" s="20">
        <v>0</v>
      </c>
      <c r="L1693" s="20"/>
      <c r="M1693" s="20"/>
      <c r="N1693" s="20">
        <v>0</v>
      </c>
      <c r="O1693" s="20">
        <v>378632</v>
      </c>
      <c r="P1693" s="16" t="s">
        <v>1733</v>
      </c>
      <c r="Q1693" s="19">
        <v>378632</v>
      </c>
      <c r="R1693" s="20"/>
      <c r="S1693" s="20"/>
      <c r="T1693" s="20"/>
      <c r="U1693" s="16">
        <v>0</v>
      </c>
      <c r="V1693" s="20"/>
      <c r="W1693" s="20"/>
      <c r="X1693" s="20"/>
      <c r="Y1693" s="20"/>
      <c r="Z1693" s="20"/>
      <c r="AA1693" s="20"/>
      <c r="AB1693" s="20"/>
      <c r="AC1693" s="16"/>
      <c r="AD1693" s="20"/>
      <c r="AE1693" s="20">
        <v>0</v>
      </c>
      <c r="AF1693" s="20"/>
      <c r="AG1693" s="25">
        <v>378632</v>
      </c>
      <c r="AH1693" s="16"/>
      <c r="AI1693" s="16"/>
      <c r="AJ1693" s="20">
        <v>378632</v>
      </c>
      <c r="AK1693" s="20"/>
      <c r="AL1693" s="26">
        <v>0</v>
      </c>
    </row>
    <row r="1694" spans="1:38" x14ac:dyDescent="0.25">
      <c r="A1694" s="15">
        <v>1686</v>
      </c>
      <c r="B1694" s="16"/>
      <c r="C1694" s="17" t="s">
        <v>1210</v>
      </c>
      <c r="D1694" s="17">
        <v>73884</v>
      </c>
      <c r="E1694" s="18">
        <v>44751.323611111111</v>
      </c>
      <c r="F1694" s="18">
        <v>44791</v>
      </c>
      <c r="G1694" s="19">
        <v>1922281</v>
      </c>
      <c r="H1694" s="20"/>
      <c r="I1694" s="20"/>
      <c r="J1694" s="20">
        <v>0</v>
      </c>
      <c r="K1694" s="20">
        <v>0</v>
      </c>
      <c r="L1694" s="20"/>
      <c r="M1694" s="20"/>
      <c r="N1694" s="20">
        <v>0</v>
      </c>
      <c r="O1694" s="20">
        <v>1922281</v>
      </c>
      <c r="P1694" s="16" t="s">
        <v>1734</v>
      </c>
      <c r="Q1694" s="19">
        <v>1922281</v>
      </c>
      <c r="R1694" s="20"/>
      <c r="S1694" s="20"/>
      <c r="T1694" s="20"/>
      <c r="U1694" s="16">
        <v>0</v>
      </c>
      <c r="V1694" s="20"/>
      <c r="W1694" s="20"/>
      <c r="X1694" s="20"/>
      <c r="Y1694" s="20"/>
      <c r="Z1694" s="20"/>
      <c r="AA1694" s="20"/>
      <c r="AB1694" s="20"/>
      <c r="AC1694" s="16"/>
      <c r="AD1694" s="20"/>
      <c r="AE1694" s="20">
        <v>0</v>
      </c>
      <c r="AF1694" s="20"/>
      <c r="AG1694" s="25">
        <v>1922281</v>
      </c>
      <c r="AH1694" s="16"/>
      <c r="AI1694" s="16"/>
      <c r="AJ1694" s="20">
        <v>1922281</v>
      </c>
      <c r="AK1694" s="20"/>
      <c r="AL1694" s="26">
        <v>0</v>
      </c>
    </row>
    <row r="1695" spans="1:38" x14ac:dyDescent="0.25">
      <c r="A1695" s="15">
        <v>1687</v>
      </c>
      <c r="B1695" s="16"/>
      <c r="C1695" s="17" t="s">
        <v>1210</v>
      </c>
      <c r="D1695" s="17">
        <v>73936</v>
      </c>
      <c r="E1695" s="18">
        <v>44751.743055555555</v>
      </c>
      <c r="F1695" s="18">
        <v>44791</v>
      </c>
      <c r="G1695" s="19">
        <v>46000</v>
      </c>
      <c r="H1695" s="20"/>
      <c r="I1695" s="20"/>
      <c r="J1695" s="20">
        <v>0</v>
      </c>
      <c r="K1695" s="20">
        <v>0</v>
      </c>
      <c r="L1695" s="20"/>
      <c r="M1695" s="20"/>
      <c r="N1695" s="20">
        <v>0</v>
      </c>
      <c r="O1695" s="20">
        <v>46000</v>
      </c>
      <c r="P1695" s="16" t="s">
        <v>1735</v>
      </c>
      <c r="Q1695" s="19">
        <v>46000</v>
      </c>
      <c r="R1695" s="20"/>
      <c r="S1695" s="20"/>
      <c r="T1695" s="20"/>
      <c r="U1695" s="16">
        <v>0</v>
      </c>
      <c r="V1695" s="20"/>
      <c r="W1695" s="20"/>
      <c r="X1695" s="20"/>
      <c r="Y1695" s="20"/>
      <c r="Z1695" s="20"/>
      <c r="AA1695" s="20"/>
      <c r="AB1695" s="20"/>
      <c r="AC1695" s="16"/>
      <c r="AD1695" s="20"/>
      <c r="AE1695" s="20">
        <v>0</v>
      </c>
      <c r="AF1695" s="20"/>
      <c r="AG1695" s="25">
        <v>46000</v>
      </c>
      <c r="AH1695" s="16"/>
      <c r="AI1695" s="16"/>
      <c r="AJ1695" s="20">
        <v>46000</v>
      </c>
      <c r="AK1695" s="20"/>
      <c r="AL1695" s="26">
        <v>0</v>
      </c>
    </row>
    <row r="1696" spans="1:38" x14ac:dyDescent="0.25">
      <c r="A1696" s="15">
        <v>1688</v>
      </c>
      <c r="B1696" s="16"/>
      <c r="C1696" s="17" t="s">
        <v>1210</v>
      </c>
      <c r="D1696" s="17">
        <v>73938</v>
      </c>
      <c r="E1696" s="18">
        <v>44751.810416666667</v>
      </c>
      <c r="F1696" s="18">
        <v>44791</v>
      </c>
      <c r="G1696" s="19">
        <v>140342</v>
      </c>
      <c r="H1696" s="20"/>
      <c r="I1696" s="20"/>
      <c r="J1696" s="20">
        <v>0</v>
      </c>
      <c r="K1696" s="20">
        <v>0</v>
      </c>
      <c r="L1696" s="20"/>
      <c r="M1696" s="20"/>
      <c r="N1696" s="20">
        <v>0</v>
      </c>
      <c r="O1696" s="20">
        <v>140342</v>
      </c>
      <c r="P1696" s="16" t="s">
        <v>1736</v>
      </c>
      <c r="Q1696" s="19">
        <v>140342</v>
      </c>
      <c r="R1696" s="20"/>
      <c r="S1696" s="20"/>
      <c r="T1696" s="20"/>
      <c r="U1696" s="16">
        <v>0</v>
      </c>
      <c r="V1696" s="20"/>
      <c r="W1696" s="20"/>
      <c r="X1696" s="20"/>
      <c r="Y1696" s="20"/>
      <c r="Z1696" s="20"/>
      <c r="AA1696" s="20"/>
      <c r="AB1696" s="20"/>
      <c r="AC1696" s="16"/>
      <c r="AD1696" s="20"/>
      <c r="AE1696" s="20">
        <v>0</v>
      </c>
      <c r="AF1696" s="20"/>
      <c r="AG1696" s="25">
        <v>140342</v>
      </c>
      <c r="AH1696" s="16"/>
      <c r="AI1696" s="16"/>
      <c r="AJ1696" s="20">
        <v>140342</v>
      </c>
      <c r="AK1696" s="20"/>
      <c r="AL1696" s="26">
        <v>0</v>
      </c>
    </row>
    <row r="1697" spans="1:38" x14ac:dyDescent="0.25">
      <c r="A1697" s="15">
        <v>1689</v>
      </c>
      <c r="B1697" s="16"/>
      <c r="C1697" s="17" t="s">
        <v>1210</v>
      </c>
      <c r="D1697" s="17">
        <v>73966</v>
      </c>
      <c r="E1697" s="18">
        <v>44752.240972222222</v>
      </c>
      <c r="F1697" s="18">
        <v>44791</v>
      </c>
      <c r="G1697" s="19">
        <v>80800</v>
      </c>
      <c r="H1697" s="20"/>
      <c r="I1697" s="20"/>
      <c r="J1697" s="20">
        <v>0</v>
      </c>
      <c r="K1697" s="20">
        <v>0</v>
      </c>
      <c r="L1697" s="20"/>
      <c r="M1697" s="20"/>
      <c r="N1697" s="20">
        <v>0</v>
      </c>
      <c r="O1697" s="20">
        <v>80800</v>
      </c>
      <c r="P1697" s="16" t="s">
        <v>1737</v>
      </c>
      <c r="Q1697" s="19">
        <v>80800</v>
      </c>
      <c r="R1697" s="20"/>
      <c r="S1697" s="20">
        <v>80800</v>
      </c>
      <c r="T1697" s="20"/>
      <c r="U1697" s="16">
        <v>0</v>
      </c>
      <c r="V1697" s="20"/>
      <c r="W1697" s="20"/>
      <c r="X1697" s="20"/>
      <c r="Y1697" s="20"/>
      <c r="Z1697" s="20"/>
      <c r="AA1697" s="20"/>
      <c r="AB1697" s="20"/>
      <c r="AC1697" s="16"/>
      <c r="AD1697" s="20"/>
      <c r="AE1697" s="20"/>
      <c r="AF1697" s="20"/>
      <c r="AG1697" s="25">
        <v>0</v>
      </c>
      <c r="AH1697" s="16"/>
      <c r="AI1697" s="16"/>
      <c r="AJ1697" s="20"/>
      <c r="AK1697" s="20"/>
      <c r="AL1697" s="26">
        <v>0</v>
      </c>
    </row>
    <row r="1698" spans="1:38" x14ac:dyDescent="0.25">
      <c r="A1698" s="15">
        <v>1690</v>
      </c>
      <c r="B1698" s="16"/>
      <c r="C1698" s="17" t="s">
        <v>1210</v>
      </c>
      <c r="D1698" s="17">
        <v>73992</v>
      </c>
      <c r="E1698" s="18">
        <v>44752.709027777775</v>
      </c>
      <c r="F1698" s="18">
        <v>44791</v>
      </c>
      <c r="G1698" s="19">
        <v>261032</v>
      </c>
      <c r="H1698" s="20"/>
      <c r="I1698" s="20"/>
      <c r="J1698" s="20">
        <v>0</v>
      </c>
      <c r="K1698" s="20">
        <v>0</v>
      </c>
      <c r="L1698" s="20"/>
      <c r="M1698" s="20"/>
      <c r="N1698" s="20">
        <v>0</v>
      </c>
      <c r="O1698" s="20">
        <v>261032</v>
      </c>
      <c r="P1698" s="16" t="s">
        <v>1738</v>
      </c>
      <c r="Q1698" s="19">
        <v>261032</v>
      </c>
      <c r="R1698" s="20"/>
      <c r="S1698" s="20"/>
      <c r="T1698" s="20"/>
      <c r="U1698" s="16">
        <v>0</v>
      </c>
      <c r="V1698" s="20"/>
      <c r="W1698" s="20"/>
      <c r="X1698" s="20"/>
      <c r="Y1698" s="20"/>
      <c r="Z1698" s="20"/>
      <c r="AA1698" s="20"/>
      <c r="AB1698" s="20"/>
      <c r="AC1698" s="16"/>
      <c r="AD1698" s="20"/>
      <c r="AE1698" s="20">
        <v>0</v>
      </c>
      <c r="AF1698" s="20"/>
      <c r="AG1698" s="25">
        <v>261032</v>
      </c>
      <c r="AH1698" s="16"/>
      <c r="AI1698" s="16"/>
      <c r="AJ1698" s="20">
        <v>261032</v>
      </c>
      <c r="AK1698" s="20"/>
      <c r="AL1698" s="26">
        <v>0</v>
      </c>
    </row>
    <row r="1699" spans="1:38" x14ac:dyDescent="0.25">
      <c r="A1699" s="15">
        <v>1691</v>
      </c>
      <c r="B1699" s="16"/>
      <c r="C1699" s="17" t="s">
        <v>1210</v>
      </c>
      <c r="D1699" s="17">
        <v>74026</v>
      </c>
      <c r="E1699" s="18">
        <v>44753.394444444442</v>
      </c>
      <c r="F1699" s="18">
        <v>44791</v>
      </c>
      <c r="G1699" s="19">
        <v>28400</v>
      </c>
      <c r="H1699" s="20"/>
      <c r="I1699" s="20"/>
      <c r="J1699" s="20">
        <v>0</v>
      </c>
      <c r="K1699" s="20">
        <v>0</v>
      </c>
      <c r="L1699" s="20"/>
      <c r="M1699" s="20"/>
      <c r="N1699" s="20">
        <v>0</v>
      </c>
      <c r="O1699" s="20">
        <v>28400</v>
      </c>
      <c r="P1699" s="16" t="s">
        <v>1739</v>
      </c>
      <c r="Q1699" s="19">
        <v>28400</v>
      </c>
      <c r="R1699" s="20"/>
      <c r="S1699" s="20"/>
      <c r="T1699" s="20"/>
      <c r="U1699" s="16">
        <v>0</v>
      </c>
      <c r="V1699" s="20"/>
      <c r="W1699" s="20"/>
      <c r="X1699" s="20"/>
      <c r="Y1699" s="20"/>
      <c r="Z1699" s="20"/>
      <c r="AA1699" s="20"/>
      <c r="AB1699" s="20"/>
      <c r="AC1699" s="16"/>
      <c r="AD1699" s="20"/>
      <c r="AE1699" s="20">
        <v>0</v>
      </c>
      <c r="AF1699" s="20"/>
      <c r="AG1699" s="25">
        <v>28400</v>
      </c>
      <c r="AH1699" s="16"/>
      <c r="AI1699" s="16"/>
      <c r="AJ1699" s="20">
        <v>28400</v>
      </c>
      <c r="AK1699" s="20"/>
      <c r="AL1699" s="26">
        <v>0</v>
      </c>
    </row>
    <row r="1700" spans="1:38" x14ac:dyDescent="0.25">
      <c r="A1700" s="15">
        <v>1692</v>
      </c>
      <c r="B1700" s="16"/>
      <c r="C1700" s="17" t="s">
        <v>1210</v>
      </c>
      <c r="D1700" s="17">
        <v>74038</v>
      </c>
      <c r="E1700" s="18">
        <v>44753.427083333336</v>
      </c>
      <c r="F1700" s="18">
        <v>44791</v>
      </c>
      <c r="G1700" s="19">
        <v>35500</v>
      </c>
      <c r="H1700" s="20"/>
      <c r="I1700" s="20"/>
      <c r="J1700" s="20">
        <v>0</v>
      </c>
      <c r="K1700" s="20">
        <v>0</v>
      </c>
      <c r="L1700" s="20"/>
      <c r="M1700" s="20"/>
      <c r="N1700" s="20">
        <v>0</v>
      </c>
      <c r="O1700" s="20">
        <v>35500</v>
      </c>
      <c r="P1700" s="16" t="s">
        <v>1740</v>
      </c>
      <c r="Q1700" s="19">
        <v>35500</v>
      </c>
      <c r="R1700" s="20"/>
      <c r="S1700" s="20"/>
      <c r="T1700" s="20"/>
      <c r="U1700" s="16">
        <v>0</v>
      </c>
      <c r="V1700" s="20"/>
      <c r="W1700" s="20"/>
      <c r="X1700" s="20"/>
      <c r="Y1700" s="20"/>
      <c r="Z1700" s="20"/>
      <c r="AA1700" s="20"/>
      <c r="AB1700" s="20"/>
      <c r="AC1700" s="16"/>
      <c r="AD1700" s="20"/>
      <c r="AE1700" s="20">
        <v>0</v>
      </c>
      <c r="AF1700" s="20"/>
      <c r="AG1700" s="25">
        <v>35500</v>
      </c>
      <c r="AH1700" s="16"/>
      <c r="AI1700" s="16"/>
      <c r="AJ1700" s="20">
        <v>35500</v>
      </c>
      <c r="AK1700" s="20"/>
      <c r="AL1700" s="26">
        <v>0</v>
      </c>
    </row>
    <row r="1701" spans="1:38" x14ac:dyDescent="0.25">
      <c r="A1701" s="15">
        <v>1693</v>
      </c>
      <c r="B1701" s="16"/>
      <c r="C1701" s="17" t="s">
        <v>1210</v>
      </c>
      <c r="D1701" s="17">
        <v>74104</v>
      </c>
      <c r="E1701" s="18">
        <v>44753.711111111108</v>
      </c>
      <c r="F1701" s="18">
        <v>44791</v>
      </c>
      <c r="G1701" s="19">
        <v>342061</v>
      </c>
      <c r="H1701" s="20"/>
      <c r="I1701" s="20"/>
      <c r="J1701" s="20">
        <v>0</v>
      </c>
      <c r="K1701" s="20">
        <v>0</v>
      </c>
      <c r="L1701" s="20"/>
      <c r="M1701" s="20"/>
      <c r="N1701" s="20">
        <v>0</v>
      </c>
      <c r="O1701" s="20">
        <v>342061</v>
      </c>
      <c r="P1701" s="16" t="s">
        <v>1741</v>
      </c>
      <c r="Q1701" s="19">
        <v>342061</v>
      </c>
      <c r="R1701" s="20"/>
      <c r="S1701" s="20"/>
      <c r="T1701" s="20"/>
      <c r="U1701" s="16">
        <v>0</v>
      </c>
      <c r="V1701" s="20"/>
      <c r="W1701" s="20"/>
      <c r="X1701" s="20"/>
      <c r="Y1701" s="20"/>
      <c r="Z1701" s="20"/>
      <c r="AA1701" s="20"/>
      <c r="AB1701" s="20"/>
      <c r="AC1701" s="16"/>
      <c r="AD1701" s="20"/>
      <c r="AE1701" s="20">
        <v>0</v>
      </c>
      <c r="AF1701" s="20"/>
      <c r="AG1701" s="25">
        <v>342061</v>
      </c>
      <c r="AH1701" s="16"/>
      <c r="AI1701" s="16"/>
      <c r="AJ1701" s="20">
        <v>342061</v>
      </c>
      <c r="AK1701" s="20"/>
      <c r="AL1701" s="26">
        <v>0</v>
      </c>
    </row>
    <row r="1702" spans="1:38" x14ac:dyDescent="0.25">
      <c r="A1702" s="15">
        <v>1694</v>
      </c>
      <c r="B1702" s="16"/>
      <c r="C1702" s="17" t="s">
        <v>1210</v>
      </c>
      <c r="D1702" s="17">
        <v>74105</v>
      </c>
      <c r="E1702" s="18">
        <v>44753.711805555555</v>
      </c>
      <c r="F1702" s="18">
        <v>44791</v>
      </c>
      <c r="G1702" s="19">
        <v>80800</v>
      </c>
      <c r="H1702" s="20"/>
      <c r="I1702" s="20"/>
      <c r="J1702" s="20">
        <v>0</v>
      </c>
      <c r="K1702" s="20">
        <v>0</v>
      </c>
      <c r="L1702" s="20"/>
      <c r="M1702" s="20"/>
      <c r="N1702" s="20">
        <v>0</v>
      </c>
      <c r="O1702" s="20">
        <v>80800</v>
      </c>
      <c r="P1702" s="16" t="s">
        <v>1742</v>
      </c>
      <c r="Q1702" s="19">
        <v>80800</v>
      </c>
      <c r="R1702" s="20"/>
      <c r="S1702" s="20">
        <v>80800</v>
      </c>
      <c r="T1702" s="20"/>
      <c r="U1702" s="16">
        <v>0</v>
      </c>
      <c r="V1702" s="20"/>
      <c r="W1702" s="20"/>
      <c r="X1702" s="20"/>
      <c r="Y1702" s="20"/>
      <c r="Z1702" s="20"/>
      <c r="AA1702" s="20"/>
      <c r="AB1702" s="20"/>
      <c r="AC1702" s="16"/>
      <c r="AD1702" s="20"/>
      <c r="AE1702" s="20"/>
      <c r="AF1702" s="20"/>
      <c r="AG1702" s="25">
        <v>0</v>
      </c>
      <c r="AH1702" s="16"/>
      <c r="AI1702" s="16"/>
      <c r="AJ1702" s="20"/>
      <c r="AK1702" s="20"/>
      <c r="AL1702" s="26">
        <v>0</v>
      </c>
    </row>
    <row r="1703" spans="1:38" x14ac:dyDescent="0.25">
      <c r="A1703" s="15">
        <v>1695</v>
      </c>
      <c r="B1703" s="16"/>
      <c r="C1703" s="17" t="s">
        <v>1210</v>
      </c>
      <c r="D1703" s="17">
        <v>74192</v>
      </c>
      <c r="E1703" s="18">
        <v>44754.537499999999</v>
      </c>
      <c r="F1703" s="18">
        <v>44791</v>
      </c>
      <c r="G1703" s="19">
        <v>92893</v>
      </c>
      <c r="H1703" s="20"/>
      <c r="I1703" s="20"/>
      <c r="J1703" s="20">
        <v>0</v>
      </c>
      <c r="K1703" s="20">
        <v>0</v>
      </c>
      <c r="L1703" s="20"/>
      <c r="M1703" s="20"/>
      <c r="N1703" s="20">
        <v>0</v>
      </c>
      <c r="O1703" s="20">
        <v>92893</v>
      </c>
      <c r="P1703" s="16" t="s">
        <v>1743</v>
      </c>
      <c r="Q1703" s="19">
        <v>92893</v>
      </c>
      <c r="R1703" s="20"/>
      <c r="S1703" s="20"/>
      <c r="T1703" s="20"/>
      <c r="U1703" s="16">
        <v>0</v>
      </c>
      <c r="V1703" s="20"/>
      <c r="W1703" s="20"/>
      <c r="X1703" s="20"/>
      <c r="Y1703" s="20"/>
      <c r="Z1703" s="20"/>
      <c r="AA1703" s="20"/>
      <c r="AB1703" s="20"/>
      <c r="AC1703" s="16"/>
      <c r="AD1703" s="20"/>
      <c r="AE1703" s="20">
        <v>0</v>
      </c>
      <c r="AF1703" s="20"/>
      <c r="AG1703" s="25">
        <v>92893</v>
      </c>
      <c r="AH1703" s="16"/>
      <c r="AI1703" s="16"/>
      <c r="AJ1703" s="20">
        <v>92893</v>
      </c>
      <c r="AK1703" s="20"/>
      <c r="AL1703" s="26">
        <v>0</v>
      </c>
    </row>
    <row r="1704" spans="1:38" x14ac:dyDescent="0.25">
      <c r="A1704" s="15">
        <v>1696</v>
      </c>
      <c r="B1704" s="16"/>
      <c r="C1704" s="17" t="s">
        <v>1210</v>
      </c>
      <c r="D1704" s="17">
        <v>74236</v>
      </c>
      <c r="E1704" s="18">
        <v>44754.713888888888</v>
      </c>
      <c r="F1704" s="18">
        <v>44791</v>
      </c>
      <c r="G1704" s="19">
        <v>144296</v>
      </c>
      <c r="H1704" s="20"/>
      <c r="I1704" s="20"/>
      <c r="J1704" s="20">
        <v>0</v>
      </c>
      <c r="K1704" s="20">
        <v>0</v>
      </c>
      <c r="L1704" s="20"/>
      <c r="M1704" s="20"/>
      <c r="N1704" s="20">
        <v>0</v>
      </c>
      <c r="O1704" s="20">
        <v>144296</v>
      </c>
      <c r="P1704" s="16" t="s">
        <v>1744</v>
      </c>
      <c r="Q1704" s="19">
        <v>144296</v>
      </c>
      <c r="R1704" s="20"/>
      <c r="S1704" s="20"/>
      <c r="T1704" s="20"/>
      <c r="U1704" s="16">
        <v>0</v>
      </c>
      <c r="V1704" s="20"/>
      <c r="W1704" s="20"/>
      <c r="X1704" s="20"/>
      <c r="Y1704" s="20"/>
      <c r="Z1704" s="20"/>
      <c r="AA1704" s="20"/>
      <c r="AB1704" s="20"/>
      <c r="AC1704" s="16"/>
      <c r="AD1704" s="20"/>
      <c r="AE1704" s="20">
        <v>0</v>
      </c>
      <c r="AF1704" s="20"/>
      <c r="AG1704" s="25">
        <v>144296</v>
      </c>
      <c r="AH1704" s="16"/>
      <c r="AI1704" s="16"/>
      <c r="AJ1704" s="20">
        <v>144296</v>
      </c>
      <c r="AK1704" s="20"/>
      <c r="AL1704" s="26">
        <v>0</v>
      </c>
    </row>
    <row r="1705" spans="1:38" x14ac:dyDescent="0.25">
      <c r="A1705" s="15">
        <v>1697</v>
      </c>
      <c r="B1705" s="16"/>
      <c r="C1705" s="17" t="s">
        <v>1210</v>
      </c>
      <c r="D1705" s="17">
        <v>74284</v>
      </c>
      <c r="E1705" s="18">
        <v>44755.329861111109</v>
      </c>
      <c r="F1705" s="18">
        <v>44791</v>
      </c>
      <c r="G1705" s="19">
        <v>84500</v>
      </c>
      <c r="H1705" s="20"/>
      <c r="I1705" s="20"/>
      <c r="J1705" s="20">
        <v>0</v>
      </c>
      <c r="K1705" s="20">
        <v>0</v>
      </c>
      <c r="L1705" s="20"/>
      <c r="M1705" s="20"/>
      <c r="N1705" s="20">
        <v>0</v>
      </c>
      <c r="O1705" s="20">
        <v>84500</v>
      </c>
      <c r="P1705" s="16" t="s">
        <v>1745</v>
      </c>
      <c r="Q1705" s="19">
        <v>84500</v>
      </c>
      <c r="R1705" s="20"/>
      <c r="S1705" s="20"/>
      <c r="T1705" s="20"/>
      <c r="U1705" s="16">
        <v>0</v>
      </c>
      <c r="V1705" s="20"/>
      <c r="W1705" s="20"/>
      <c r="X1705" s="20"/>
      <c r="Y1705" s="20"/>
      <c r="Z1705" s="20"/>
      <c r="AA1705" s="20"/>
      <c r="AB1705" s="20"/>
      <c r="AC1705" s="16"/>
      <c r="AD1705" s="20"/>
      <c r="AE1705" s="20">
        <v>0</v>
      </c>
      <c r="AF1705" s="20"/>
      <c r="AG1705" s="25">
        <v>84500</v>
      </c>
      <c r="AH1705" s="16"/>
      <c r="AI1705" s="16"/>
      <c r="AJ1705" s="20">
        <v>84500</v>
      </c>
      <c r="AK1705" s="20"/>
      <c r="AL1705" s="26">
        <v>0</v>
      </c>
    </row>
    <row r="1706" spans="1:38" x14ac:dyDescent="0.25">
      <c r="A1706" s="15">
        <v>1698</v>
      </c>
      <c r="B1706" s="16"/>
      <c r="C1706" s="17" t="s">
        <v>1210</v>
      </c>
      <c r="D1706" s="17">
        <v>74332</v>
      </c>
      <c r="E1706" s="18">
        <v>44755.556250000001</v>
      </c>
      <c r="F1706" s="18">
        <v>44791</v>
      </c>
      <c r="G1706" s="19">
        <v>881380</v>
      </c>
      <c r="H1706" s="20"/>
      <c r="I1706" s="20"/>
      <c r="J1706" s="20">
        <v>0</v>
      </c>
      <c r="K1706" s="20">
        <v>0</v>
      </c>
      <c r="L1706" s="20"/>
      <c r="M1706" s="20"/>
      <c r="N1706" s="20">
        <v>0</v>
      </c>
      <c r="O1706" s="20">
        <v>881380</v>
      </c>
      <c r="P1706" s="16" t="s">
        <v>1746</v>
      </c>
      <c r="Q1706" s="19">
        <v>881380</v>
      </c>
      <c r="R1706" s="20"/>
      <c r="S1706" s="20"/>
      <c r="T1706" s="20"/>
      <c r="U1706" s="16">
        <v>0</v>
      </c>
      <c r="V1706" s="20"/>
      <c r="W1706" s="20"/>
      <c r="X1706" s="20"/>
      <c r="Y1706" s="20"/>
      <c r="Z1706" s="20"/>
      <c r="AA1706" s="20"/>
      <c r="AB1706" s="20"/>
      <c r="AC1706" s="16"/>
      <c r="AD1706" s="20"/>
      <c r="AE1706" s="20">
        <v>0</v>
      </c>
      <c r="AF1706" s="20"/>
      <c r="AG1706" s="25">
        <v>881380</v>
      </c>
      <c r="AH1706" s="16"/>
      <c r="AI1706" s="16"/>
      <c r="AJ1706" s="20">
        <v>881380</v>
      </c>
      <c r="AK1706" s="20"/>
      <c r="AL1706" s="26">
        <v>0</v>
      </c>
    </row>
    <row r="1707" spans="1:38" x14ac:dyDescent="0.25">
      <c r="A1707" s="15">
        <v>1699</v>
      </c>
      <c r="B1707" s="16"/>
      <c r="C1707" s="17" t="s">
        <v>1210</v>
      </c>
      <c r="D1707" s="17">
        <v>74390</v>
      </c>
      <c r="E1707" s="18">
        <v>44755.754861111112</v>
      </c>
      <c r="F1707" s="18">
        <v>44791</v>
      </c>
      <c r="G1707" s="19">
        <v>140986</v>
      </c>
      <c r="H1707" s="20"/>
      <c r="I1707" s="20"/>
      <c r="J1707" s="20">
        <v>0</v>
      </c>
      <c r="K1707" s="20">
        <v>0</v>
      </c>
      <c r="L1707" s="20"/>
      <c r="M1707" s="20"/>
      <c r="N1707" s="20">
        <v>0</v>
      </c>
      <c r="O1707" s="20">
        <v>140986</v>
      </c>
      <c r="P1707" s="16" t="s">
        <v>1747</v>
      </c>
      <c r="Q1707" s="19">
        <v>140986</v>
      </c>
      <c r="R1707" s="20"/>
      <c r="S1707" s="20"/>
      <c r="T1707" s="20"/>
      <c r="U1707" s="16">
        <v>0</v>
      </c>
      <c r="V1707" s="20"/>
      <c r="W1707" s="20"/>
      <c r="X1707" s="20"/>
      <c r="Y1707" s="20"/>
      <c r="Z1707" s="20"/>
      <c r="AA1707" s="20"/>
      <c r="AB1707" s="20"/>
      <c r="AC1707" s="16"/>
      <c r="AD1707" s="20"/>
      <c r="AE1707" s="20">
        <v>0</v>
      </c>
      <c r="AF1707" s="20"/>
      <c r="AG1707" s="25">
        <v>140986</v>
      </c>
      <c r="AH1707" s="16"/>
      <c r="AI1707" s="16"/>
      <c r="AJ1707" s="20">
        <v>140986</v>
      </c>
      <c r="AK1707" s="20"/>
      <c r="AL1707" s="26">
        <v>0</v>
      </c>
    </row>
    <row r="1708" spans="1:38" x14ac:dyDescent="0.25">
      <c r="A1708" s="15">
        <v>1700</v>
      </c>
      <c r="B1708" s="16"/>
      <c r="C1708" s="17" t="s">
        <v>1210</v>
      </c>
      <c r="D1708" s="17">
        <v>74398</v>
      </c>
      <c r="E1708" s="18">
        <v>44755.794444444444</v>
      </c>
      <c r="F1708" s="18">
        <v>44791</v>
      </c>
      <c r="G1708" s="19">
        <v>168118</v>
      </c>
      <c r="H1708" s="20"/>
      <c r="I1708" s="20"/>
      <c r="J1708" s="20">
        <v>0</v>
      </c>
      <c r="K1708" s="20">
        <v>0</v>
      </c>
      <c r="L1708" s="20"/>
      <c r="M1708" s="20"/>
      <c r="N1708" s="20">
        <v>0</v>
      </c>
      <c r="O1708" s="20">
        <v>168118</v>
      </c>
      <c r="P1708" s="16" t="s">
        <v>1748</v>
      </c>
      <c r="Q1708" s="19">
        <v>168118</v>
      </c>
      <c r="R1708" s="20"/>
      <c r="S1708" s="20"/>
      <c r="T1708" s="20"/>
      <c r="U1708" s="16">
        <v>0</v>
      </c>
      <c r="V1708" s="20"/>
      <c r="W1708" s="20"/>
      <c r="X1708" s="20"/>
      <c r="Y1708" s="20"/>
      <c r="Z1708" s="20"/>
      <c r="AA1708" s="20"/>
      <c r="AB1708" s="20"/>
      <c r="AC1708" s="16"/>
      <c r="AD1708" s="20"/>
      <c r="AE1708" s="20">
        <v>0</v>
      </c>
      <c r="AF1708" s="20"/>
      <c r="AG1708" s="25">
        <v>168118</v>
      </c>
      <c r="AH1708" s="16"/>
      <c r="AI1708" s="16"/>
      <c r="AJ1708" s="20">
        <v>168118</v>
      </c>
      <c r="AK1708" s="20"/>
      <c r="AL1708" s="26">
        <v>0</v>
      </c>
    </row>
    <row r="1709" spans="1:38" x14ac:dyDescent="0.25">
      <c r="A1709" s="15">
        <v>1701</v>
      </c>
      <c r="B1709" s="16"/>
      <c r="C1709" s="17" t="s">
        <v>1210</v>
      </c>
      <c r="D1709" s="17">
        <v>74413</v>
      </c>
      <c r="E1709" s="18">
        <v>44756.015972222223</v>
      </c>
      <c r="F1709" s="18">
        <v>44791</v>
      </c>
      <c r="G1709" s="19">
        <v>324849</v>
      </c>
      <c r="H1709" s="20"/>
      <c r="I1709" s="20"/>
      <c r="J1709" s="20">
        <v>0</v>
      </c>
      <c r="K1709" s="20">
        <v>0</v>
      </c>
      <c r="L1709" s="20"/>
      <c r="M1709" s="20"/>
      <c r="N1709" s="20">
        <v>0</v>
      </c>
      <c r="O1709" s="20">
        <v>324849</v>
      </c>
      <c r="P1709" s="16" t="s">
        <v>1749</v>
      </c>
      <c r="Q1709" s="19">
        <v>324849</v>
      </c>
      <c r="R1709" s="20"/>
      <c r="S1709" s="20"/>
      <c r="T1709" s="20"/>
      <c r="U1709" s="16">
        <v>0</v>
      </c>
      <c r="V1709" s="20"/>
      <c r="W1709" s="20"/>
      <c r="X1709" s="20"/>
      <c r="Y1709" s="20"/>
      <c r="Z1709" s="20"/>
      <c r="AA1709" s="20"/>
      <c r="AB1709" s="20"/>
      <c r="AC1709" s="16"/>
      <c r="AD1709" s="20"/>
      <c r="AE1709" s="20">
        <v>0</v>
      </c>
      <c r="AF1709" s="20"/>
      <c r="AG1709" s="25">
        <v>324849</v>
      </c>
      <c r="AH1709" s="16"/>
      <c r="AI1709" s="16"/>
      <c r="AJ1709" s="20">
        <v>324849</v>
      </c>
      <c r="AK1709" s="20"/>
      <c r="AL1709" s="26">
        <v>0</v>
      </c>
    </row>
    <row r="1710" spans="1:38" x14ac:dyDescent="0.25">
      <c r="A1710" s="15">
        <v>1702</v>
      </c>
      <c r="B1710" s="16"/>
      <c r="C1710" s="17" t="s">
        <v>1210</v>
      </c>
      <c r="D1710" s="17">
        <v>74414</v>
      </c>
      <c r="E1710" s="18">
        <v>44756.01666666667</v>
      </c>
      <c r="F1710" s="18">
        <v>44791</v>
      </c>
      <c r="G1710" s="19">
        <v>80800</v>
      </c>
      <c r="H1710" s="20"/>
      <c r="I1710" s="20"/>
      <c r="J1710" s="20">
        <v>0</v>
      </c>
      <c r="K1710" s="20">
        <v>0</v>
      </c>
      <c r="L1710" s="20"/>
      <c r="M1710" s="20"/>
      <c r="N1710" s="20">
        <v>0</v>
      </c>
      <c r="O1710" s="20">
        <v>80800</v>
      </c>
      <c r="P1710" s="16" t="s">
        <v>1750</v>
      </c>
      <c r="Q1710" s="19">
        <v>80800</v>
      </c>
      <c r="R1710" s="20"/>
      <c r="S1710" s="20">
        <v>80800</v>
      </c>
      <c r="T1710" s="20"/>
      <c r="U1710" s="16">
        <v>0</v>
      </c>
      <c r="V1710" s="20"/>
      <c r="W1710" s="20"/>
      <c r="X1710" s="20"/>
      <c r="Y1710" s="20"/>
      <c r="Z1710" s="20"/>
      <c r="AA1710" s="20"/>
      <c r="AB1710" s="20"/>
      <c r="AC1710" s="16"/>
      <c r="AD1710" s="20"/>
      <c r="AE1710" s="20"/>
      <c r="AF1710" s="20"/>
      <c r="AG1710" s="25">
        <v>0</v>
      </c>
      <c r="AH1710" s="16"/>
      <c r="AI1710" s="16"/>
      <c r="AJ1710" s="20"/>
      <c r="AK1710" s="20"/>
      <c r="AL1710" s="26">
        <v>0</v>
      </c>
    </row>
    <row r="1711" spans="1:38" x14ac:dyDescent="0.25">
      <c r="A1711" s="15">
        <v>1703</v>
      </c>
      <c r="B1711" s="16"/>
      <c r="C1711" s="17" t="s">
        <v>1210</v>
      </c>
      <c r="D1711" s="17">
        <v>74423</v>
      </c>
      <c r="E1711" s="18">
        <v>44756.333333333336</v>
      </c>
      <c r="F1711" s="18">
        <v>44791</v>
      </c>
      <c r="G1711" s="19">
        <v>46000</v>
      </c>
      <c r="H1711" s="20"/>
      <c r="I1711" s="20"/>
      <c r="J1711" s="20">
        <v>0</v>
      </c>
      <c r="K1711" s="20">
        <v>0</v>
      </c>
      <c r="L1711" s="20"/>
      <c r="M1711" s="20"/>
      <c r="N1711" s="20">
        <v>0</v>
      </c>
      <c r="O1711" s="20">
        <v>46000</v>
      </c>
      <c r="P1711" s="16" t="s">
        <v>1751</v>
      </c>
      <c r="Q1711" s="19">
        <v>46000</v>
      </c>
      <c r="R1711" s="20"/>
      <c r="S1711" s="20"/>
      <c r="T1711" s="20"/>
      <c r="U1711" s="16">
        <v>0</v>
      </c>
      <c r="V1711" s="20"/>
      <c r="W1711" s="20"/>
      <c r="X1711" s="20"/>
      <c r="Y1711" s="20"/>
      <c r="Z1711" s="20"/>
      <c r="AA1711" s="20"/>
      <c r="AB1711" s="20"/>
      <c r="AC1711" s="16"/>
      <c r="AD1711" s="20"/>
      <c r="AE1711" s="20">
        <v>0</v>
      </c>
      <c r="AF1711" s="20"/>
      <c r="AG1711" s="25">
        <v>46000</v>
      </c>
      <c r="AH1711" s="16"/>
      <c r="AI1711" s="16"/>
      <c r="AJ1711" s="20">
        <v>46000</v>
      </c>
      <c r="AK1711" s="20"/>
      <c r="AL1711" s="26">
        <v>0</v>
      </c>
    </row>
    <row r="1712" spans="1:38" x14ac:dyDescent="0.25">
      <c r="A1712" s="15">
        <v>1704</v>
      </c>
      <c r="B1712" s="16"/>
      <c r="C1712" s="17" t="s">
        <v>1210</v>
      </c>
      <c r="D1712" s="17">
        <v>74504</v>
      </c>
      <c r="E1712" s="18">
        <v>44756.6875</v>
      </c>
      <c r="F1712" s="18">
        <v>44791</v>
      </c>
      <c r="G1712" s="19">
        <v>1619793</v>
      </c>
      <c r="H1712" s="20"/>
      <c r="I1712" s="20"/>
      <c r="J1712" s="20">
        <v>0</v>
      </c>
      <c r="K1712" s="20">
        <v>0</v>
      </c>
      <c r="L1712" s="20"/>
      <c r="M1712" s="20"/>
      <c r="N1712" s="20">
        <v>0</v>
      </c>
      <c r="O1712" s="20">
        <v>1619793</v>
      </c>
      <c r="P1712" s="16" t="s">
        <v>1752</v>
      </c>
      <c r="Q1712" s="19">
        <v>1619793</v>
      </c>
      <c r="R1712" s="20"/>
      <c r="S1712" s="20"/>
      <c r="T1712" s="20"/>
      <c r="U1712" s="16">
        <v>0</v>
      </c>
      <c r="V1712" s="20"/>
      <c r="W1712" s="20"/>
      <c r="X1712" s="20"/>
      <c r="Y1712" s="20"/>
      <c r="Z1712" s="20"/>
      <c r="AA1712" s="20"/>
      <c r="AB1712" s="20"/>
      <c r="AC1712" s="16"/>
      <c r="AD1712" s="20"/>
      <c r="AE1712" s="20">
        <v>0</v>
      </c>
      <c r="AF1712" s="20"/>
      <c r="AG1712" s="25">
        <v>1619793</v>
      </c>
      <c r="AH1712" s="16"/>
      <c r="AI1712" s="16"/>
      <c r="AJ1712" s="20">
        <v>1619793</v>
      </c>
      <c r="AK1712" s="20"/>
      <c r="AL1712" s="26">
        <v>0</v>
      </c>
    </row>
    <row r="1713" spans="1:38" x14ac:dyDescent="0.25">
      <c r="A1713" s="15">
        <v>1705</v>
      </c>
      <c r="B1713" s="16"/>
      <c r="C1713" s="17" t="s">
        <v>1210</v>
      </c>
      <c r="D1713" s="17">
        <v>74527</v>
      </c>
      <c r="E1713" s="18">
        <v>44756.92083333333</v>
      </c>
      <c r="F1713" s="18">
        <v>44791</v>
      </c>
      <c r="G1713" s="19">
        <v>103630</v>
      </c>
      <c r="H1713" s="20"/>
      <c r="I1713" s="20"/>
      <c r="J1713" s="20">
        <v>0</v>
      </c>
      <c r="K1713" s="20">
        <v>0</v>
      </c>
      <c r="L1713" s="20"/>
      <c r="M1713" s="20"/>
      <c r="N1713" s="20">
        <v>0</v>
      </c>
      <c r="O1713" s="20">
        <v>103630</v>
      </c>
      <c r="P1713" s="16" t="s">
        <v>1753</v>
      </c>
      <c r="Q1713" s="19">
        <v>103630</v>
      </c>
      <c r="R1713" s="20"/>
      <c r="S1713" s="20"/>
      <c r="T1713" s="20"/>
      <c r="U1713" s="16">
        <v>0</v>
      </c>
      <c r="V1713" s="20"/>
      <c r="W1713" s="20"/>
      <c r="X1713" s="20"/>
      <c r="Y1713" s="20"/>
      <c r="Z1713" s="20"/>
      <c r="AA1713" s="20"/>
      <c r="AB1713" s="20"/>
      <c r="AC1713" s="16"/>
      <c r="AD1713" s="20"/>
      <c r="AE1713" s="20">
        <v>0</v>
      </c>
      <c r="AF1713" s="20"/>
      <c r="AG1713" s="25">
        <v>103630</v>
      </c>
      <c r="AH1713" s="16"/>
      <c r="AI1713" s="16"/>
      <c r="AJ1713" s="20">
        <v>103630</v>
      </c>
      <c r="AK1713" s="20"/>
      <c r="AL1713" s="26">
        <v>0</v>
      </c>
    </row>
    <row r="1714" spans="1:38" x14ac:dyDescent="0.25">
      <c r="A1714" s="15">
        <v>1706</v>
      </c>
      <c r="B1714" s="16"/>
      <c r="C1714" s="17" t="s">
        <v>1210</v>
      </c>
      <c r="D1714" s="17">
        <v>74536</v>
      </c>
      <c r="E1714" s="18">
        <v>44757.03402777778</v>
      </c>
      <c r="F1714" s="18">
        <v>44791</v>
      </c>
      <c r="G1714" s="19">
        <v>46000</v>
      </c>
      <c r="H1714" s="20"/>
      <c r="I1714" s="20"/>
      <c r="J1714" s="20">
        <v>0</v>
      </c>
      <c r="K1714" s="20">
        <v>0</v>
      </c>
      <c r="L1714" s="20"/>
      <c r="M1714" s="20"/>
      <c r="N1714" s="20">
        <v>0</v>
      </c>
      <c r="O1714" s="20">
        <v>46000</v>
      </c>
      <c r="P1714" s="16" t="s">
        <v>1754</v>
      </c>
      <c r="Q1714" s="19">
        <v>46000</v>
      </c>
      <c r="R1714" s="20"/>
      <c r="S1714" s="20"/>
      <c r="T1714" s="20"/>
      <c r="U1714" s="16">
        <v>0</v>
      </c>
      <c r="V1714" s="20"/>
      <c r="W1714" s="20"/>
      <c r="X1714" s="20"/>
      <c r="Y1714" s="20"/>
      <c r="Z1714" s="20"/>
      <c r="AA1714" s="20"/>
      <c r="AB1714" s="20"/>
      <c r="AC1714" s="16"/>
      <c r="AD1714" s="20"/>
      <c r="AE1714" s="20">
        <v>0</v>
      </c>
      <c r="AF1714" s="20"/>
      <c r="AG1714" s="25">
        <v>46000</v>
      </c>
      <c r="AH1714" s="16"/>
      <c r="AI1714" s="16"/>
      <c r="AJ1714" s="20">
        <v>46000</v>
      </c>
      <c r="AK1714" s="20"/>
      <c r="AL1714" s="26">
        <v>0</v>
      </c>
    </row>
    <row r="1715" spans="1:38" x14ac:dyDescent="0.25">
      <c r="A1715" s="15">
        <v>1707</v>
      </c>
      <c r="B1715" s="16"/>
      <c r="C1715" s="17" t="s">
        <v>1210</v>
      </c>
      <c r="D1715" s="17">
        <v>74588</v>
      </c>
      <c r="E1715" s="18">
        <v>44757.464583333334</v>
      </c>
      <c r="F1715" s="18">
        <v>44791</v>
      </c>
      <c r="G1715" s="19">
        <v>28400</v>
      </c>
      <c r="H1715" s="20"/>
      <c r="I1715" s="20"/>
      <c r="J1715" s="20">
        <v>0</v>
      </c>
      <c r="K1715" s="20">
        <v>0</v>
      </c>
      <c r="L1715" s="20"/>
      <c r="M1715" s="20"/>
      <c r="N1715" s="20">
        <v>0</v>
      </c>
      <c r="O1715" s="20">
        <v>28400</v>
      </c>
      <c r="P1715" s="16" t="s">
        <v>1755</v>
      </c>
      <c r="Q1715" s="19">
        <v>28400</v>
      </c>
      <c r="R1715" s="20"/>
      <c r="S1715" s="20"/>
      <c r="T1715" s="20"/>
      <c r="U1715" s="16">
        <v>0</v>
      </c>
      <c r="V1715" s="20"/>
      <c r="W1715" s="20"/>
      <c r="X1715" s="20"/>
      <c r="Y1715" s="20"/>
      <c r="Z1715" s="20"/>
      <c r="AA1715" s="20"/>
      <c r="AB1715" s="20"/>
      <c r="AC1715" s="16"/>
      <c r="AD1715" s="20"/>
      <c r="AE1715" s="20">
        <v>0</v>
      </c>
      <c r="AF1715" s="20"/>
      <c r="AG1715" s="25">
        <v>28400</v>
      </c>
      <c r="AH1715" s="16"/>
      <c r="AI1715" s="16"/>
      <c r="AJ1715" s="20">
        <v>28400</v>
      </c>
      <c r="AK1715" s="20"/>
      <c r="AL1715" s="26">
        <v>0</v>
      </c>
    </row>
    <row r="1716" spans="1:38" x14ac:dyDescent="0.25">
      <c r="A1716" s="15">
        <v>1708</v>
      </c>
      <c r="B1716" s="16"/>
      <c r="C1716" s="17" t="s">
        <v>1210</v>
      </c>
      <c r="D1716" s="17">
        <v>74641</v>
      </c>
      <c r="E1716" s="18">
        <v>44757.793055555558</v>
      </c>
      <c r="F1716" s="18">
        <v>44791</v>
      </c>
      <c r="G1716" s="19">
        <v>109952</v>
      </c>
      <c r="H1716" s="20"/>
      <c r="I1716" s="20"/>
      <c r="J1716" s="20">
        <v>0</v>
      </c>
      <c r="K1716" s="20">
        <v>0</v>
      </c>
      <c r="L1716" s="20"/>
      <c r="M1716" s="20"/>
      <c r="N1716" s="20">
        <v>0</v>
      </c>
      <c r="O1716" s="20">
        <v>109952</v>
      </c>
      <c r="P1716" s="16" t="s">
        <v>1756</v>
      </c>
      <c r="Q1716" s="19">
        <v>109952</v>
      </c>
      <c r="R1716" s="20"/>
      <c r="S1716" s="20"/>
      <c r="T1716" s="20"/>
      <c r="U1716" s="16">
        <v>0</v>
      </c>
      <c r="V1716" s="20"/>
      <c r="W1716" s="20"/>
      <c r="X1716" s="20"/>
      <c r="Y1716" s="20"/>
      <c r="Z1716" s="20"/>
      <c r="AA1716" s="20"/>
      <c r="AB1716" s="20"/>
      <c r="AC1716" s="16"/>
      <c r="AD1716" s="20"/>
      <c r="AE1716" s="20">
        <v>0</v>
      </c>
      <c r="AF1716" s="20"/>
      <c r="AG1716" s="25">
        <v>109952</v>
      </c>
      <c r="AH1716" s="16"/>
      <c r="AI1716" s="16"/>
      <c r="AJ1716" s="20">
        <v>109952</v>
      </c>
      <c r="AK1716" s="20"/>
      <c r="AL1716" s="26">
        <v>0</v>
      </c>
    </row>
    <row r="1717" spans="1:38" x14ac:dyDescent="0.25">
      <c r="A1717" s="15">
        <v>1709</v>
      </c>
      <c r="B1717" s="16"/>
      <c r="C1717" s="17" t="s">
        <v>1210</v>
      </c>
      <c r="D1717" s="17">
        <v>74670</v>
      </c>
      <c r="E1717" s="18">
        <v>44758.043749999997</v>
      </c>
      <c r="F1717" s="18">
        <v>44791</v>
      </c>
      <c r="G1717" s="19">
        <v>191297</v>
      </c>
      <c r="H1717" s="20"/>
      <c r="I1717" s="20"/>
      <c r="J1717" s="20">
        <v>0</v>
      </c>
      <c r="K1717" s="20">
        <v>0</v>
      </c>
      <c r="L1717" s="20"/>
      <c r="M1717" s="20"/>
      <c r="N1717" s="20">
        <v>0</v>
      </c>
      <c r="O1717" s="20">
        <v>191297</v>
      </c>
      <c r="P1717" s="16" t="s">
        <v>1757</v>
      </c>
      <c r="Q1717" s="19">
        <v>191297</v>
      </c>
      <c r="R1717" s="20"/>
      <c r="S1717" s="20"/>
      <c r="T1717" s="20"/>
      <c r="U1717" s="16">
        <v>0</v>
      </c>
      <c r="V1717" s="20"/>
      <c r="W1717" s="20"/>
      <c r="X1717" s="20"/>
      <c r="Y1717" s="20"/>
      <c r="Z1717" s="20"/>
      <c r="AA1717" s="20"/>
      <c r="AB1717" s="20"/>
      <c r="AC1717" s="16"/>
      <c r="AD1717" s="20"/>
      <c r="AE1717" s="20">
        <v>0</v>
      </c>
      <c r="AF1717" s="20"/>
      <c r="AG1717" s="25">
        <v>191297</v>
      </c>
      <c r="AH1717" s="16"/>
      <c r="AI1717" s="16"/>
      <c r="AJ1717" s="20">
        <v>191297</v>
      </c>
      <c r="AK1717" s="20"/>
      <c r="AL1717" s="26">
        <v>0</v>
      </c>
    </row>
    <row r="1718" spans="1:38" x14ac:dyDescent="0.25">
      <c r="A1718" s="15">
        <v>1710</v>
      </c>
      <c r="B1718" s="16"/>
      <c r="C1718" s="17" t="s">
        <v>1210</v>
      </c>
      <c r="D1718" s="17">
        <v>74720</v>
      </c>
      <c r="E1718" s="18">
        <v>44758.600694444445</v>
      </c>
      <c r="F1718" s="18">
        <v>44791</v>
      </c>
      <c r="G1718" s="19">
        <v>132276</v>
      </c>
      <c r="H1718" s="20"/>
      <c r="I1718" s="20"/>
      <c r="J1718" s="20">
        <v>0</v>
      </c>
      <c r="K1718" s="20">
        <v>0</v>
      </c>
      <c r="L1718" s="20"/>
      <c r="M1718" s="20"/>
      <c r="N1718" s="20">
        <v>0</v>
      </c>
      <c r="O1718" s="20">
        <v>132276</v>
      </c>
      <c r="P1718" s="16" t="s">
        <v>1758</v>
      </c>
      <c r="Q1718" s="19">
        <v>132276</v>
      </c>
      <c r="R1718" s="20"/>
      <c r="S1718" s="20"/>
      <c r="T1718" s="20"/>
      <c r="U1718" s="16">
        <v>0</v>
      </c>
      <c r="V1718" s="20"/>
      <c r="W1718" s="20"/>
      <c r="X1718" s="20"/>
      <c r="Y1718" s="20"/>
      <c r="Z1718" s="20"/>
      <c r="AA1718" s="20"/>
      <c r="AB1718" s="20"/>
      <c r="AC1718" s="16"/>
      <c r="AD1718" s="20"/>
      <c r="AE1718" s="20">
        <v>0</v>
      </c>
      <c r="AF1718" s="20"/>
      <c r="AG1718" s="25">
        <v>132276</v>
      </c>
      <c r="AH1718" s="16"/>
      <c r="AI1718" s="16"/>
      <c r="AJ1718" s="20">
        <v>132276</v>
      </c>
      <c r="AK1718" s="20"/>
      <c r="AL1718" s="26">
        <v>0</v>
      </c>
    </row>
    <row r="1719" spans="1:38" x14ac:dyDescent="0.25">
      <c r="A1719" s="15">
        <v>1711</v>
      </c>
      <c r="B1719" s="16"/>
      <c r="C1719" s="17" t="s">
        <v>1210</v>
      </c>
      <c r="D1719" s="17">
        <v>74761</v>
      </c>
      <c r="E1719" s="18">
        <v>44759.104166666664</v>
      </c>
      <c r="F1719" s="18">
        <v>44791</v>
      </c>
      <c r="G1719" s="19">
        <v>46000</v>
      </c>
      <c r="H1719" s="20"/>
      <c r="I1719" s="20"/>
      <c r="J1719" s="20">
        <v>0</v>
      </c>
      <c r="K1719" s="20">
        <v>0</v>
      </c>
      <c r="L1719" s="20"/>
      <c r="M1719" s="20"/>
      <c r="N1719" s="20">
        <v>0</v>
      </c>
      <c r="O1719" s="20">
        <v>46000</v>
      </c>
      <c r="P1719" s="16" t="s">
        <v>1759</v>
      </c>
      <c r="Q1719" s="19">
        <v>46000</v>
      </c>
      <c r="R1719" s="20"/>
      <c r="S1719" s="20"/>
      <c r="T1719" s="20"/>
      <c r="U1719" s="16">
        <v>0</v>
      </c>
      <c r="V1719" s="20"/>
      <c r="W1719" s="20"/>
      <c r="X1719" s="20"/>
      <c r="Y1719" s="20"/>
      <c r="Z1719" s="20"/>
      <c r="AA1719" s="20"/>
      <c r="AB1719" s="20"/>
      <c r="AC1719" s="16"/>
      <c r="AD1719" s="20"/>
      <c r="AE1719" s="20">
        <v>0</v>
      </c>
      <c r="AF1719" s="20"/>
      <c r="AG1719" s="25">
        <v>46000</v>
      </c>
      <c r="AH1719" s="16"/>
      <c r="AI1719" s="16"/>
      <c r="AJ1719" s="20">
        <v>46000</v>
      </c>
      <c r="AK1719" s="20"/>
      <c r="AL1719" s="26">
        <v>0</v>
      </c>
    </row>
    <row r="1720" spans="1:38" x14ac:dyDescent="0.25">
      <c r="A1720" s="15">
        <v>1712</v>
      </c>
      <c r="B1720" s="16"/>
      <c r="C1720" s="17" t="s">
        <v>1210</v>
      </c>
      <c r="D1720" s="17">
        <v>74778</v>
      </c>
      <c r="E1720" s="18">
        <v>44759.59097222222</v>
      </c>
      <c r="F1720" s="18">
        <v>44791</v>
      </c>
      <c r="G1720" s="19">
        <v>424075</v>
      </c>
      <c r="H1720" s="20"/>
      <c r="I1720" s="20"/>
      <c r="J1720" s="20">
        <v>0</v>
      </c>
      <c r="K1720" s="20">
        <v>0</v>
      </c>
      <c r="L1720" s="20"/>
      <c r="M1720" s="20"/>
      <c r="N1720" s="20">
        <v>0</v>
      </c>
      <c r="O1720" s="20">
        <v>424075</v>
      </c>
      <c r="P1720" s="16" t="s">
        <v>1760</v>
      </c>
      <c r="Q1720" s="19">
        <v>424075</v>
      </c>
      <c r="R1720" s="20"/>
      <c r="S1720" s="20"/>
      <c r="T1720" s="20"/>
      <c r="U1720" s="16">
        <v>0</v>
      </c>
      <c r="V1720" s="20"/>
      <c r="W1720" s="20"/>
      <c r="X1720" s="20"/>
      <c r="Y1720" s="20"/>
      <c r="Z1720" s="20"/>
      <c r="AA1720" s="20"/>
      <c r="AB1720" s="20"/>
      <c r="AC1720" s="16"/>
      <c r="AD1720" s="20"/>
      <c r="AE1720" s="20">
        <v>0</v>
      </c>
      <c r="AF1720" s="20"/>
      <c r="AG1720" s="25">
        <v>424075</v>
      </c>
      <c r="AH1720" s="16"/>
      <c r="AI1720" s="16"/>
      <c r="AJ1720" s="20">
        <v>424075</v>
      </c>
      <c r="AK1720" s="20"/>
      <c r="AL1720" s="26">
        <v>0</v>
      </c>
    </row>
    <row r="1721" spans="1:38" x14ac:dyDescent="0.25">
      <c r="A1721" s="15">
        <v>1713</v>
      </c>
      <c r="B1721" s="16"/>
      <c r="C1721" s="17" t="s">
        <v>1210</v>
      </c>
      <c r="D1721" s="17">
        <v>74781</v>
      </c>
      <c r="E1721" s="18">
        <v>44759.602777777778</v>
      </c>
      <c r="F1721" s="18">
        <v>44791</v>
      </c>
      <c r="G1721" s="19">
        <v>109900</v>
      </c>
      <c r="H1721" s="20"/>
      <c r="I1721" s="20"/>
      <c r="J1721" s="20">
        <v>0</v>
      </c>
      <c r="K1721" s="20">
        <v>0</v>
      </c>
      <c r="L1721" s="20"/>
      <c r="M1721" s="20"/>
      <c r="N1721" s="20">
        <v>0</v>
      </c>
      <c r="O1721" s="20">
        <v>109900</v>
      </c>
      <c r="P1721" s="16" t="s">
        <v>1761</v>
      </c>
      <c r="Q1721" s="19">
        <v>109900</v>
      </c>
      <c r="R1721" s="20"/>
      <c r="S1721" s="20"/>
      <c r="T1721" s="20"/>
      <c r="U1721" s="16">
        <v>0</v>
      </c>
      <c r="V1721" s="20"/>
      <c r="W1721" s="20"/>
      <c r="X1721" s="20"/>
      <c r="Y1721" s="20"/>
      <c r="Z1721" s="20"/>
      <c r="AA1721" s="20"/>
      <c r="AB1721" s="20"/>
      <c r="AC1721" s="16"/>
      <c r="AD1721" s="20"/>
      <c r="AE1721" s="20">
        <v>0</v>
      </c>
      <c r="AF1721" s="20"/>
      <c r="AG1721" s="25">
        <v>109900</v>
      </c>
      <c r="AH1721" s="16"/>
      <c r="AI1721" s="16"/>
      <c r="AJ1721" s="20">
        <v>109900</v>
      </c>
      <c r="AK1721" s="20"/>
      <c r="AL1721" s="26">
        <v>0</v>
      </c>
    </row>
    <row r="1722" spans="1:38" x14ac:dyDescent="0.25">
      <c r="A1722" s="15">
        <v>1714</v>
      </c>
      <c r="B1722" s="16"/>
      <c r="C1722" s="17" t="s">
        <v>1210</v>
      </c>
      <c r="D1722" s="17">
        <v>74785</v>
      </c>
      <c r="E1722" s="18">
        <v>44759.647916666669</v>
      </c>
      <c r="F1722" s="18">
        <v>44791</v>
      </c>
      <c r="G1722" s="19">
        <v>310805</v>
      </c>
      <c r="H1722" s="20"/>
      <c r="I1722" s="20"/>
      <c r="J1722" s="20">
        <v>0</v>
      </c>
      <c r="K1722" s="20">
        <v>0</v>
      </c>
      <c r="L1722" s="20"/>
      <c r="M1722" s="20"/>
      <c r="N1722" s="20">
        <v>0</v>
      </c>
      <c r="O1722" s="20">
        <v>310805</v>
      </c>
      <c r="P1722" s="16" t="s">
        <v>1762</v>
      </c>
      <c r="Q1722" s="19">
        <v>310805</v>
      </c>
      <c r="R1722" s="20"/>
      <c r="S1722" s="20"/>
      <c r="T1722" s="20"/>
      <c r="U1722" s="16">
        <v>0</v>
      </c>
      <c r="V1722" s="20"/>
      <c r="W1722" s="20"/>
      <c r="X1722" s="20"/>
      <c r="Y1722" s="20"/>
      <c r="Z1722" s="20"/>
      <c r="AA1722" s="20"/>
      <c r="AB1722" s="20"/>
      <c r="AC1722" s="16"/>
      <c r="AD1722" s="20"/>
      <c r="AE1722" s="20">
        <v>0</v>
      </c>
      <c r="AF1722" s="20"/>
      <c r="AG1722" s="25">
        <v>310805</v>
      </c>
      <c r="AH1722" s="16"/>
      <c r="AI1722" s="16"/>
      <c r="AJ1722" s="20">
        <v>310805</v>
      </c>
      <c r="AK1722" s="20"/>
      <c r="AL1722" s="26">
        <v>0</v>
      </c>
    </row>
    <row r="1723" spans="1:38" x14ac:dyDescent="0.25">
      <c r="A1723" s="15">
        <v>1715</v>
      </c>
      <c r="B1723" s="16"/>
      <c r="C1723" s="17" t="s">
        <v>1210</v>
      </c>
      <c r="D1723" s="17">
        <v>74796</v>
      </c>
      <c r="E1723" s="18">
        <v>44759.822916666664</v>
      </c>
      <c r="F1723" s="18">
        <v>44791</v>
      </c>
      <c r="G1723" s="19">
        <v>86956</v>
      </c>
      <c r="H1723" s="20"/>
      <c r="I1723" s="20"/>
      <c r="J1723" s="20">
        <v>0</v>
      </c>
      <c r="K1723" s="20">
        <v>0</v>
      </c>
      <c r="L1723" s="20"/>
      <c r="M1723" s="20"/>
      <c r="N1723" s="20">
        <v>0</v>
      </c>
      <c r="O1723" s="20">
        <v>86956</v>
      </c>
      <c r="P1723" s="16" t="s">
        <v>1763</v>
      </c>
      <c r="Q1723" s="19">
        <v>86956</v>
      </c>
      <c r="R1723" s="20"/>
      <c r="S1723" s="20"/>
      <c r="T1723" s="20"/>
      <c r="U1723" s="16">
        <v>0</v>
      </c>
      <c r="V1723" s="20"/>
      <c r="W1723" s="20"/>
      <c r="X1723" s="20"/>
      <c r="Y1723" s="20"/>
      <c r="Z1723" s="20"/>
      <c r="AA1723" s="20"/>
      <c r="AB1723" s="20"/>
      <c r="AC1723" s="16"/>
      <c r="AD1723" s="20"/>
      <c r="AE1723" s="20">
        <v>0</v>
      </c>
      <c r="AF1723" s="20"/>
      <c r="AG1723" s="25">
        <v>86956</v>
      </c>
      <c r="AH1723" s="16"/>
      <c r="AI1723" s="16"/>
      <c r="AJ1723" s="20">
        <v>86956</v>
      </c>
      <c r="AK1723" s="20"/>
      <c r="AL1723" s="26">
        <v>0</v>
      </c>
    </row>
    <row r="1724" spans="1:38" x14ac:dyDescent="0.25">
      <c r="A1724" s="15">
        <v>1716</v>
      </c>
      <c r="B1724" s="16"/>
      <c r="C1724" s="17" t="s">
        <v>1210</v>
      </c>
      <c r="D1724" s="17">
        <v>74820</v>
      </c>
      <c r="E1724" s="18">
        <v>44760.356249999997</v>
      </c>
      <c r="F1724" s="18">
        <v>44791</v>
      </c>
      <c r="G1724" s="19">
        <v>80800</v>
      </c>
      <c r="H1724" s="20"/>
      <c r="I1724" s="20"/>
      <c r="J1724" s="20">
        <v>0</v>
      </c>
      <c r="K1724" s="20">
        <v>0</v>
      </c>
      <c r="L1724" s="20"/>
      <c r="M1724" s="20"/>
      <c r="N1724" s="20">
        <v>0</v>
      </c>
      <c r="O1724" s="20">
        <v>80800</v>
      </c>
      <c r="P1724" s="16" t="s">
        <v>1764</v>
      </c>
      <c r="Q1724" s="19">
        <v>80800</v>
      </c>
      <c r="R1724" s="20"/>
      <c r="S1724" s="20">
        <v>80800</v>
      </c>
      <c r="T1724" s="20"/>
      <c r="U1724" s="16">
        <v>0</v>
      </c>
      <c r="V1724" s="20"/>
      <c r="W1724" s="20"/>
      <c r="X1724" s="20"/>
      <c r="Y1724" s="20"/>
      <c r="Z1724" s="20"/>
      <c r="AA1724" s="20"/>
      <c r="AB1724" s="20"/>
      <c r="AC1724" s="16"/>
      <c r="AD1724" s="20"/>
      <c r="AE1724" s="20"/>
      <c r="AF1724" s="20"/>
      <c r="AG1724" s="25">
        <v>0</v>
      </c>
      <c r="AH1724" s="16"/>
      <c r="AI1724" s="16"/>
      <c r="AJ1724" s="20"/>
      <c r="AK1724" s="20"/>
      <c r="AL1724" s="26">
        <v>0</v>
      </c>
    </row>
    <row r="1725" spans="1:38" x14ac:dyDescent="0.25">
      <c r="A1725" s="15">
        <v>1717</v>
      </c>
      <c r="B1725" s="16"/>
      <c r="C1725" s="17" t="s">
        <v>1210</v>
      </c>
      <c r="D1725" s="17">
        <v>74835</v>
      </c>
      <c r="E1725" s="18">
        <v>44760.422222222223</v>
      </c>
      <c r="F1725" s="18">
        <v>44791</v>
      </c>
      <c r="G1725" s="19">
        <v>102493</v>
      </c>
      <c r="H1725" s="20"/>
      <c r="I1725" s="20"/>
      <c r="J1725" s="20">
        <v>0</v>
      </c>
      <c r="K1725" s="20">
        <v>0</v>
      </c>
      <c r="L1725" s="20"/>
      <c r="M1725" s="20"/>
      <c r="N1725" s="20">
        <v>0</v>
      </c>
      <c r="O1725" s="20">
        <v>102493</v>
      </c>
      <c r="P1725" s="16" t="s">
        <v>1765</v>
      </c>
      <c r="Q1725" s="19">
        <v>102493</v>
      </c>
      <c r="R1725" s="20"/>
      <c r="S1725" s="20"/>
      <c r="T1725" s="20"/>
      <c r="U1725" s="16">
        <v>0</v>
      </c>
      <c r="V1725" s="20"/>
      <c r="W1725" s="20"/>
      <c r="X1725" s="20"/>
      <c r="Y1725" s="20"/>
      <c r="Z1725" s="20"/>
      <c r="AA1725" s="20"/>
      <c r="AB1725" s="20"/>
      <c r="AC1725" s="16"/>
      <c r="AD1725" s="20"/>
      <c r="AE1725" s="20">
        <v>0</v>
      </c>
      <c r="AF1725" s="20"/>
      <c r="AG1725" s="25">
        <v>102493</v>
      </c>
      <c r="AH1725" s="16"/>
      <c r="AI1725" s="16"/>
      <c r="AJ1725" s="20">
        <v>102493</v>
      </c>
      <c r="AK1725" s="20"/>
      <c r="AL1725" s="26">
        <v>0</v>
      </c>
    </row>
    <row r="1726" spans="1:38" x14ac:dyDescent="0.25">
      <c r="A1726" s="15">
        <v>1718</v>
      </c>
      <c r="B1726" s="16"/>
      <c r="C1726" s="17" t="s">
        <v>1210</v>
      </c>
      <c r="D1726" s="17">
        <v>74856</v>
      </c>
      <c r="E1726" s="18">
        <v>44760.46875</v>
      </c>
      <c r="F1726" s="18">
        <v>44791</v>
      </c>
      <c r="G1726" s="19">
        <v>7100</v>
      </c>
      <c r="H1726" s="20"/>
      <c r="I1726" s="20"/>
      <c r="J1726" s="20">
        <v>0</v>
      </c>
      <c r="K1726" s="20">
        <v>0</v>
      </c>
      <c r="L1726" s="20"/>
      <c r="M1726" s="20"/>
      <c r="N1726" s="20">
        <v>0</v>
      </c>
      <c r="O1726" s="20">
        <v>7100</v>
      </c>
      <c r="P1726" s="16" t="s">
        <v>1766</v>
      </c>
      <c r="Q1726" s="19">
        <v>7100</v>
      </c>
      <c r="R1726" s="20"/>
      <c r="S1726" s="20"/>
      <c r="T1726" s="20"/>
      <c r="U1726" s="16">
        <v>0</v>
      </c>
      <c r="V1726" s="20"/>
      <c r="W1726" s="20"/>
      <c r="X1726" s="20"/>
      <c r="Y1726" s="20"/>
      <c r="Z1726" s="20"/>
      <c r="AA1726" s="20"/>
      <c r="AB1726" s="20"/>
      <c r="AC1726" s="16"/>
      <c r="AD1726" s="20"/>
      <c r="AE1726" s="20">
        <v>0</v>
      </c>
      <c r="AF1726" s="20"/>
      <c r="AG1726" s="25">
        <v>7100</v>
      </c>
      <c r="AH1726" s="16"/>
      <c r="AI1726" s="16"/>
      <c r="AJ1726" s="20">
        <v>7100</v>
      </c>
      <c r="AK1726" s="20"/>
      <c r="AL1726" s="26">
        <v>0</v>
      </c>
    </row>
    <row r="1727" spans="1:38" x14ac:dyDescent="0.25">
      <c r="A1727" s="15">
        <v>1719</v>
      </c>
      <c r="B1727" s="16"/>
      <c r="C1727" s="17" t="s">
        <v>1210</v>
      </c>
      <c r="D1727" s="17">
        <v>74857</v>
      </c>
      <c r="E1727" s="18">
        <v>44760.470833333333</v>
      </c>
      <c r="F1727" s="18">
        <v>44791</v>
      </c>
      <c r="G1727" s="19">
        <v>55002</v>
      </c>
      <c r="H1727" s="20"/>
      <c r="I1727" s="20"/>
      <c r="J1727" s="20">
        <v>0</v>
      </c>
      <c r="K1727" s="20">
        <v>0</v>
      </c>
      <c r="L1727" s="20"/>
      <c r="M1727" s="20"/>
      <c r="N1727" s="20">
        <v>0</v>
      </c>
      <c r="O1727" s="20">
        <v>55002</v>
      </c>
      <c r="P1727" s="16" t="s">
        <v>1767</v>
      </c>
      <c r="Q1727" s="19">
        <v>55002</v>
      </c>
      <c r="R1727" s="20"/>
      <c r="S1727" s="20"/>
      <c r="T1727" s="20"/>
      <c r="U1727" s="16">
        <v>0</v>
      </c>
      <c r="V1727" s="20"/>
      <c r="W1727" s="20"/>
      <c r="X1727" s="20"/>
      <c r="Y1727" s="20"/>
      <c r="Z1727" s="20"/>
      <c r="AA1727" s="20"/>
      <c r="AB1727" s="20"/>
      <c r="AC1727" s="16"/>
      <c r="AD1727" s="20"/>
      <c r="AE1727" s="20">
        <v>0</v>
      </c>
      <c r="AF1727" s="20"/>
      <c r="AG1727" s="25">
        <v>55002</v>
      </c>
      <c r="AH1727" s="16"/>
      <c r="AI1727" s="16"/>
      <c r="AJ1727" s="20">
        <v>55002</v>
      </c>
      <c r="AK1727" s="20"/>
      <c r="AL1727" s="26">
        <v>0</v>
      </c>
    </row>
    <row r="1728" spans="1:38" x14ac:dyDescent="0.25">
      <c r="A1728" s="15">
        <v>1720</v>
      </c>
      <c r="B1728" s="16"/>
      <c r="C1728" s="17" t="s">
        <v>1210</v>
      </c>
      <c r="D1728" s="17">
        <v>74858</v>
      </c>
      <c r="E1728" s="18">
        <v>44760.478472222225</v>
      </c>
      <c r="F1728" s="18">
        <v>44791</v>
      </c>
      <c r="G1728" s="19">
        <v>51942</v>
      </c>
      <c r="H1728" s="20"/>
      <c r="I1728" s="20"/>
      <c r="J1728" s="20">
        <v>0</v>
      </c>
      <c r="K1728" s="20">
        <v>0</v>
      </c>
      <c r="L1728" s="20"/>
      <c r="M1728" s="20"/>
      <c r="N1728" s="20">
        <v>0</v>
      </c>
      <c r="O1728" s="20">
        <v>51942</v>
      </c>
      <c r="P1728" s="16" t="s">
        <v>1768</v>
      </c>
      <c r="Q1728" s="19">
        <v>51942</v>
      </c>
      <c r="R1728" s="20"/>
      <c r="S1728" s="20"/>
      <c r="T1728" s="20"/>
      <c r="U1728" s="16">
        <v>0</v>
      </c>
      <c r="V1728" s="20"/>
      <c r="W1728" s="20"/>
      <c r="X1728" s="20"/>
      <c r="Y1728" s="20"/>
      <c r="Z1728" s="20"/>
      <c r="AA1728" s="20"/>
      <c r="AB1728" s="20"/>
      <c r="AC1728" s="16"/>
      <c r="AD1728" s="20"/>
      <c r="AE1728" s="20">
        <v>0</v>
      </c>
      <c r="AF1728" s="20"/>
      <c r="AG1728" s="25">
        <v>51942</v>
      </c>
      <c r="AH1728" s="16"/>
      <c r="AI1728" s="16"/>
      <c r="AJ1728" s="20">
        <v>51942</v>
      </c>
      <c r="AK1728" s="20"/>
      <c r="AL1728" s="26">
        <v>0</v>
      </c>
    </row>
    <row r="1729" spans="1:38" x14ac:dyDescent="0.25">
      <c r="A1729" s="15">
        <v>1721</v>
      </c>
      <c r="B1729" s="16"/>
      <c r="C1729" s="17" t="s">
        <v>1210</v>
      </c>
      <c r="D1729" s="17">
        <v>74860</v>
      </c>
      <c r="E1729" s="18">
        <v>44760.491666666669</v>
      </c>
      <c r="F1729" s="18">
        <v>44791</v>
      </c>
      <c r="G1729" s="19">
        <v>21300</v>
      </c>
      <c r="H1729" s="20"/>
      <c r="I1729" s="20"/>
      <c r="J1729" s="20">
        <v>0</v>
      </c>
      <c r="K1729" s="20">
        <v>0</v>
      </c>
      <c r="L1729" s="20"/>
      <c r="M1729" s="20"/>
      <c r="N1729" s="20">
        <v>0</v>
      </c>
      <c r="O1729" s="20">
        <v>21300</v>
      </c>
      <c r="P1729" s="16" t="s">
        <v>1769</v>
      </c>
      <c r="Q1729" s="19">
        <v>21300</v>
      </c>
      <c r="R1729" s="20"/>
      <c r="S1729" s="20"/>
      <c r="T1729" s="20"/>
      <c r="U1729" s="16">
        <v>0</v>
      </c>
      <c r="V1729" s="20"/>
      <c r="W1729" s="20"/>
      <c r="X1729" s="20"/>
      <c r="Y1729" s="20"/>
      <c r="Z1729" s="20"/>
      <c r="AA1729" s="20"/>
      <c r="AB1729" s="20"/>
      <c r="AC1729" s="16"/>
      <c r="AD1729" s="20"/>
      <c r="AE1729" s="20">
        <v>0</v>
      </c>
      <c r="AF1729" s="20"/>
      <c r="AG1729" s="25">
        <v>21300</v>
      </c>
      <c r="AH1729" s="16"/>
      <c r="AI1729" s="16"/>
      <c r="AJ1729" s="20">
        <v>21300</v>
      </c>
      <c r="AK1729" s="20"/>
      <c r="AL1729" s="26">
        <v>0</v>
      </c>
    </row>
    <row r="1730" spans="1:38" x14ac:dyDescent="0.25">
      <c r="A1730" s="15">
        <v>1722</v>
      </c>
      <c r="B1730" s="16"/>
      <c r="C1730" s="17" t="s">
        <v>1210</v>
      </c>
      <c r="D1730" s="17">
        <v>74910</v>
      </c>
      <c r="E1730" s="18">
        <v>44760.74722222222</v>
      </c>
      <c r="F1730" s="18">
        <v>44791</v>
      </c>
      <c r="G1730" s="19">
        <v>310214</v>
      </c>
      <c r="H1730" s="20"/>
      <c r="I1730" s="20"/>
      <c r="J1730" s="20">
        <v>0</v>
      </c>
      <c r="K1730" s="20">
        <v>0</v>
      </c>
      <c r="L1730" s="20"/>
      <c r="M1730" s="20"/>
      <c r="N1730" s="20">
        <v>0</v>
      </c>
      <c r="O1730" s="20">
        <v>310214</v>
      </c>
      <c r="P1730" s="16" t="s">
        <v>1770</v>
      </c>
      <c r="Q1730" s="19">
        <v>310214</v>
      </c>
      <c r="R1730" s="20"/>
      <c r="S1730" s="20"/>
      <c r="T1730" s="20"/>
      <c r="U1730" s="16">
        <v>0</v>
      </c>
      <c r="V1730" s="20"/>
      <c r="W1730" s="20"/>
      <c r="X1730" s="20"/>
      <c r="Y1730" s="20"/>
      <c r="Z1730" s="20"/>
      <c r="AA1730" s="20"/>
      <c r="AB1730" s="20"/>
      <c r="AC1730" s="16"/>
      <c r="AD1730" s="20"/>
      <c r="AE1730" s="20">
        <v>0</v>
      </c>
      <c r="AF1730" s="20"/>
      <c r="AG1730" s="25">
        <v>310214</v>
      </c>
      <c r="AH1730" s="16"/>
      <c r="AI1730" s="16"/>
      <c r="AJ1730" s="20">
        <v>310214</v>
      </c>
      <c r="AK1730" s="20"/>
      <c r="AL1730" s="26">
        <v>0</v>
      </c>
    </row>
    <row r="1731" spans="1:38" x14ac:dyDescent="0.25">
      <c r="A1731" s="15">
        <v>1723</v>
      </c>
      <c r="B1731" s="16"/>
      <c r="C1731" s="17" t="s">
        <v>1210</v>
      </c>
      <c r="D1731" s="17">
        <v>74912</v>
      </c>
      <c r="E1731" s="18">
        <v>44760.759027777778</v>
      </c>
      <c r="F1731" s="18">
        <v>44791</v>
      </c>
      <c r="G1731" s="19">
        <v>515066</v>
      </c>
      <c r="H1731" s="20"/>
      <c r="I1731" s="20"/>
      <c r="J1731" s="20">
        <v>0</v>
      </c>
      <c r="K1731" s="20">
        <v>0</v>
      </c>
      <c r="L1731" s="20"/>
      <c r="M1731" s="20"/>
      <c r="N1731" s="20">
        <v>0</v>
      </c>
      <c r="O1731" s="20">
        <v>515066</v>
      </c>
      <c r="P1731" s="16" t="s">
        <v>1771</v>
      </c>
      <c r="Q1731" s="19">
        <v>515066</v>
      </c>
      <c r="R1731" s="20"/>
      <c r="S1731" s="20"/>
      <c r="T1731" s="20"/>
      <c r="U1731" s="16">
        <v>0</v>
      </c>
      <c r="V1731" s="20"/>
      <c r="W1731" s="20"/>
      <c r="X1731" s="20"/>
      <c r="Y1731" s="20"/>
      <c r="Z1731" s="20"/>
      <c r="AA1731" s="20"/>
      <c r="AB1731" s="20"/>
      <c r="AC1731" s="16"/>
      <c r="AD1731" s="20"/>
      <c r="AE1731" s="20">
        <v>0</v>
      </c>
      <c r="AF1731" s="20"/>
      <c r="AG1731" s="25">
        <v>515066</v>
      </c>
      <c r="AH1731" s="16"/>
      <c r="AI1731" s="16"/>
      <c r="AJ1731" s="20">
        <v>515066</v>
      </c>
      <c r="AK1731" s="20"/>
      <c r="AL1731" s="26">
        <v>0</v>
      </c>
    </row>
    <row r="1732" spans="1:38" x14ac:dyDescent="0.25">
      <c r="A1732" s="15">
        <v>1724</v>
      </c>
      <c r="B1732" s="16"/>
      <c r="C1732" s="17" t="s">
        <v>1210</v>
      </c>
      <c r="D1732" s="17">
        <v>74918</v>
      </c>
      <c r="E1732" s="18">
        <v>44760.806944444441</v>
      </c>
      <c r="F1732" s="18">
        <v>44791</v>
      </c>
      <c r="G1732" s="19">
        <v>1515651</v>
      </c>
      <c r="H1732" s="20"/>
      <c r="I1732" s="20"/>
      <c r="J1732" s="20">
        <v>0</v>
      </c>
      <c r="K1732" s="20">
        <v>0</v>
      </c>
      <c r="L1732" s="20"/>
      <c r="M1732" s="20"/>
      <c r="N1732" s="20">
        <v>0</v>
      </c>
      <c r="O1732" s="20">
        <v>1515651</v>
      </c>
      <c r="P1732" s="16" t="s">
        <v>1772</v>
      </c>
      <c r="Q1732" s="19">
        <v>1515651</v>
      </c>
      <c r="R1732" s="20"/>
      <c r="S1732" s="20"/>
      <c r="T1732" s="20"/>
      <c r="U1732" s="16">
        <v>0</v>
      </c>
      <c r="V1732" s="20"/>
      <c r="W1732" s="20"/>
      <c r="X1732" s="20"/>
      <c r="Y1732" s="20"/>
      <c r="Z1732" s="20"/>
      <c r="AA1732" s="20"/>
      <c r="AB1732" s="20"/>
      <c r="AC1732" s="16"/>
      <c r="AD1732" s="20"/>
      <c r="AE1732" s="20">
        <v>0</v>
      </c>
      <c r="AF1732" s="20"/>
      <c r="AG1732" s="25">
        <v>1515651</v>
      </c>
      <c r="AH1732" s="16"/>
      <c r="AI1732" s="16"/>
      <c r="AJ1732" s="20">
        <v>1515651</v>
      </c>
      <c r="AK1732" s="20"/>
      <c r="AL1732" s="26">
        <v>0</v>
      </c>
    </row>
    <row r="1733" spans="1:38" x14ac:dyDescent="0.25">
      <c r="A1733" s="15">
        <v>1725</v>
      </c>
      <c r="B1733" s="16"/>
      <c r="C1733" s="17" t="s">
        <v>1210</v>
      </c>
      <c r="D1733" s="17">
        <v>74969</v>
      </c>
      <c r="E1733" s="18">
        <v>44761.369444444441</v>
      </c>
      <c r="F1733" s="18">
        <v>44791</v>
      </c>
      <c r="G1733" s="19">
        <v>5272390</v>
      </c>
      <c r="H1733" s="20"/>
      <c r="I1733" s="20">
        <v>400000</v>
      </c>
      <c r="J1733" s="20">
        <v>0</v>
      </c>
      <c r="K1733" s="20">
        <v>0</v>
      </c>
      <c r="L1733" s="20"/>
      <c r="M1733" s="20"/>
      <c r="N1733" s="20">
        <v>0</v>
      </c>
      <c r="O1733" s="20">
        <v>4872390</v>
      </c>
      <c r="P1733" s="16" t="s">
        <v>1773</v>
      </c>
      <c r="Q1733" s="19">
        <v>5272390</v>
      </c>
      <c r="R1733" s="20"/>
      <c r="S1733" s="20"/>
      <c r="T1733" s="20"/>
      <c r="U1733" s="16">
        <v>0</v>
      </c>
      <c r="V1733" s="20"/>
      <c r="W1733" s="20"/>
      <c r="X1733" s="20"/>
      <c r="Y1733" s="20"/>
      <c r="Z1733" s="20"/>
      <c r="AA1733" s="20"/>
      <c r="AB1733" s="20"/>
      <c r="AC1733" s="16"/>
      <c r="AD1733" s="20"/>
      <c r="AE1733" s="20">
        <v>754594</v>
      </c>
      <c r="AF1733" s="20"/>
      <c r="AG1733" s="25">
        <v>4117796</v>
      </c>
      <c r="AH1733" s="16"/>
      <c r="AI1733" s="16"/>
      <c r="AJ1733" s="20">
        <v>4117796</v>
      </c>
      <c r="AK1733" s="20"/>
      <c r="AL1733" s="26">
        <v>0</v>
      </c>
    </row>
    <row r="1734" spans="1:38" x14ac:dyDescent="0.25">
      <c r="A1734" s="15">
        <v>1726</v>
      </c>
      <c r="B1734" s="16"/>
      <c r="C1734" s="17" t="s">
        <v>1210</v>
      </c>
      <c r="D1734" s="17">
        <v>74984</v>
      </c>
      <c r="E1734" s="18">
        <v>44761.444444444445</v>
      </c>
      <c r="F1734" s="18">
        <v>44791</v>
      </c>
      <c r="G1734" s="19">
        <v>2344846</v>
      </c>
      <c r="H1734" s="20"/>
      <c r="I1734" s="20"/>
      <c r="J1734" s="20">
        <v>0</v>
      </c>
      <c r="K1734" s="20">
        <v>0</v>
      </c>
      <c r="L1734" s="20"/>
      <c r="M1734" s="20"/>
      <c r="N1734" s="20">
        <v>0</v>
      </c>
      <c r="O1734" s="20">
        <v>2344846</v>
      </c>
      <c r="P1734" s="16" t="s">
        <v>1774</v>
      </c>
      <c r="Q1734" s="19">
        <v>2344846</v>
      </c>
      <c r="R1734" s="20"/>
      <c r="S1734" s="20"/>
      <c r="T1734" s="20"/>
      <c r="U1734" s="16">
        <v>0</v>
      </c>
      <c r="V1734" s="20"/>
      <c r="W1734" s="20"/>
      <c r="X1734" s="20"/>
      <c r="Y1734" s="20"/>
      <c r="Z1734" s="20"/>
      <c r="AA1734" s="20"/>
      <c r="AB1734" s="20"/>
      <c r="AC1734" s="16"/>
      <c r="AD1734" s="20"/>
      <c r="AE1734" s="20">
        <v>0</v>
      </c>
      <c r="AF1734" s="20"/>
      <c r="AG1734" s="25">
        <v>2344846</v>
      </c>
      <c r="AH1734" s="16"/>
      <c r="AI1734" s="16"/>
      <c r="AJ1734" s="20">
        <v>2344846</v>
      </c>
      <c r="AK1734" s="20"/>
      <c r="AL1734" s="26">
        <v>0</v>
      </c>
    </row>
    <row r="1735" spans="1:38" x14ac:dyDescent="0.25">
      <c r="A1735" s="15">
        <v>1727</v>
      </c>
      <c r="B1735" s="16"/>
      <c r="C1735" s="17" t="s">
        <v>1210</v>
      </c>
      <c r="D1735" s="17">
        <v>75014</v>
      </c>
      <c r="E1735" s="18">
        <v>44761.601388888892</v>
      </c>
      <c r="F1735" s="18">
        <v>44791</v>
      </c>
      <c r="G1735" s="19">
        <v>56028</v>
      </c>
      <c r="H1735" s="20"/>
      <c r="I1735" s="20"/>
      <c r="J1735" s="20">
        <v>0</v>
      </c>
      <c r="K1735" s="20">
        <v>0</v>
      </c>
      <c r="L1735" s="20"/>
      <c r="M1735" s="20"/>
      <c r="N1735" s="20">
        <v>0</v>
      </c>
      <c r="O1735" s="20">
        <v>56028</v>
      </c>
      <c r="P1735" s="16" t="s">
        <v>1775</v>
      </c>
      <c r="Q1735" s="19">
        <v>56028</v>
      </c>
      <c r="R1735" s="20"/>
      <c r="S1735" s="20"/>
      <c r="T1735" s="20"/>
      <c r="U1735" s="16">
        <v>0</v>
      </c>
      <c r="V1735" s="20"/>
      <c r="W1735" s="20"/>
      <c r="X1735" s="20"/>
      <c r="Y1735" s="20"/>
      <c r="Z1735" s="20"/>
      <c r="AA1735" s="20"/>
      <c r="AB1735" s="20"/>
      <c r="AC1735" s="16"/>
      <c r="AD1735" s="20"/>
      <c r="AE1735" s="20">
        <v>0</v>
      </c>
      <c r="AF1735" s="20"/>
      <c r="AG1735" s="25">
        <v>56028</v>
      </c>
      <c r="AH1735" s="16"/>
      <c r="AI1735" s="16"/>
      <c r="AJ1735" s="20">
        <v>56028</v>
      </c>
      <c r="AK1735" s="20"/>
      <c r="AL1735" s="26">
        <v>0</v>
      </c>
    </row>
    <row r="1736" spans="1:38" x14ac:dyDescent="0.25">
      <c r="A1736" s="15">
        <v>1728</v>
      </c>
      <c r="B1736" s="16"/>
      <c r="C1736" s="17" t="s">
        <v>1210</v>
      </c>
      <c r="D1736" s="17">
        <v>75022</v>
      </c>
      <c r="E1736" s="18">
        <v>44761.640972222223</v>
      </c>
      <c r="F1736" s="18">
        <v>44791</v>
      </c>
      <c r="G1736" s="19">
        <v>7100</v>
      </c>
      <c r="H1736" s="20"/>
      <c r="I1736" s="20"/>
      <c r="J1736" s="20">
        <v>0</v>
      </c>
      <c r="K1736" s="20">
        <v>0</v>
      </c>
      <c r="L1736" s="20"/>
      <c r="M1736" s="20"/>
      <c r="N1736" s="20">
        <v>0</v>
      </c>
      <c r="O1736" s="20">
        <v>7100</v>
      </c>
      <c r="P1736" s="16" t="s">
        <v>1776</v>
      </c>
      <c r="Q1736" s="19">
        <v>7100</v>
      </c>
      <c r="R1736" s="20"/>
      <c r="S1736" s="20"/>
      <c r="T1736" s="20"/>
      <c r="U1736" s="16">
        <v>0</v>
      </c>
      <c r="V1736" s="20"/>
      <c r="W1736" s="20"/>
      <c r="X1736" s="20"/>
      <c r="Y1736" s="20"/>
      <c r="Z1736" s="20"/>
      <c r="AA1736" s="20"/>
      <c r="AB1736" s="20"/>
      <c r="AC1736" s="16"/>
      <c r="AD1736" s="20"/>
      <c r="AE1736" s="20">
        <v>0</v>
      </c>
      <c r="AF1736" s="20"/>
      <c r="AG1736" s="25">
        <v>7100</v>
      </c>
      <c r="AH1736" s="16"/>
      <c r="AI1736" s="16"/>
      <c r="AJ1736" s="20">
        <v>7100</v>
      </c>
      <c r="AK1736" s="20"/>
      <c r="AL1736" s="26">
        <v>0</v>
      </c>
    </row>
    <row r="1737" spans="1:38" x14ac:dyDescent="0.25">
      <c r="A1737" s="15">
        <v>1729</v>
      </c>
      <c r="B1737" s="16"/>
      <c r="C1737" s="17" t="s">
        <v>1210</v>
      </c>
      <c r="D1737" s="17">
        <v>75023</v>
      </c>
      <c r="E1737" s="18">
        <v>44761.640972222223</v>
      </c>
      <c r="F1737" s="18">
        <v>44791</v>
      </c>
      <c r="G1737" s="19">
        <v>46000</v>
      </c>
      <c r="H1737" s="20"/>
      <c r="I1737" s="20"/>
      <c r="J1737" s="20">
        <v>0</v>
      </c>
      <c r="K1737" s="20">
        <v>0</v>
      </c>
      <c r="L1737" s="20"/>
      <c r="M1737" s="20"/>
      <c r="N1737" s="20">
        <v>0</v>
      </c>
      <c r="O1737" s="20">
        <v>46000</v>
      </c>
      <c r="P1737" s="16" t="s">
        <v>1777</v>
      </c>
      <c r="Q1737" s="19">
        <v>46000</v>
      </c>
      <c r="R1737" s="20"/>
      <c r="S1737" s="20"/>
      <c r="T1737" s="20"/>
      <c r="U1737" s="16">
        <v>0</v>
      </c>
      <c r="V1737" s="20"/>
      <c r="W1737" s="20"/>
      <c r="X1737" s="20"/>
      <c r="Y1737" s="20"/>
      <c r="Z1737" s="20"/>
      <c r="AA1737" s="20"/>
      <c r="AB1737" s="20"/>
      <c r="AC1737" s="16"/>
      <c r="AD1737" s="20"/>
      <c r="AE1737" s="20">
        <v>0</v>
      </c>
      <c r="AF1737" s="20"/>
      <c r="AG1737" s="25">
        <v>46000</v>
      </c>
      <c r="AH1737" s="16"/>
      <c r="AI1737" s="16"/>
      <c r="AJ1737" s="20">
        <v>46000</v>
      </c>
      <c r="AK1737" s="20"/>
      <c r="AL1737" s="26">
        <v>0</v>
      </c>
    </row>
    <row r="1738" spans="1:38" x14ac:dyDescent="0.25">
      <c r="A1738" s="15">
        <v>1730</v>
      </c>
      <c r="B1738" s="16"/>
      <c r="C1738" s="17" t="s">
        <v>1210</v>
      </c>
      <c r="D1738" s="17">
        <v>75056</v>
      </c>
      <c r="E1738" s="18">
        <v>44761.867361111108</v>
      </c>
      <c r="F1738" s="18">
        <v>44791</v>
      </c>
      <c r="G1738" s="19">
        <v>160873</v>
      </c>
      <c r="H1738" s="20"/>
      <c r="I1738" s="20"/>
      <c r="J1738" s="20">
        <v>0</v>
      </c>
      <c r="K1738" s="20">
        <v>0</v>
      </c>
      <c r="L1738" s="20"/>
      <c r="M1738" s="20"/>
      <c r="N1738" s="20">
        <v>0</v>
      </c>
      <c r="O1738" s="20">
        <v>160873</v>
      </c>
      <c r="P1738" s="16" t="s">
        <v>1778</v>
      </c>
      <c r="Q1738" s="19">
        <v>160873</v>
      </c>
      <c r="R1738" s="20"/>
      <c r="S1738" s="20"/>
      <c r="T1738" s="20"/>
      <c r="U1738" s="16">
        <v>0</v>
      </c>
      <c r="V1738" s="20"/>
      <c r="W1738" s="20"/>
      <c r="X1738" s="20"/>
      <c r="Y1738" s="20"/>
      <c r="Z1738" s="20"/>
      <c r="AA1738" s="20"/>
      <c r="AB1738" s="20"/>
      <c r="AC1738" s="16"/>
      <c r="AD1738" s="20"/>
      <c r="AE1738" s="20">
        <v>0</v>
      </c>
      <c r="AF1738" s="20"/>
      <c r="AG1738" s="25">
        <v>160873</v>
      </c>
      <c r="AH1738" s="16"/>
      <c r="AI1738" s="16"/>
      <c r="AJ1738" s="20">
        <v>160873</v>
      </c>
      <c r="AK1738" s="20"/>
      <c r="AL1738" s="26">
        <v>0</v>
      </c>
    </row>
    <row r="1739" spans="1:38" x14ac:dyDescent="0.25">
      <c r="A1739" s="15">
        <v>1731</v>
      </c>
      <c r="B1739" s="16"/>
      <c r="C1739" s="17" t="s">
        <v>1210</v>
      </c>
      <c r="D1739" s="17">
        <v>75062</v>
      </c>
      <c r="E1739" s="18">
        <v>44762.023611111108</v>
      </c>
      <c r="F1739" s="18">
        <v>44791</v>
      </c>
      <c r="G1739" s="19">
        <v>98832</v>
      </c>
      <c r="H1739" s="20"/>
      <c r="I1739" s="20"/>
      <c r="J1739" s="20">
        <v>0</v>
      </c>
      <c r="K1739" s="20">
        <v>0</v>
      </c>
      <c r="L1739" s="20"/>
      <c r="M1739" s="20"/>
      <c r="N1739" s="20">
        <v>0</v>
      </c>
      <c r="O1739" s="20">
        <v>98832</v>
      </c>
      <c r="P1739" s="16" t="s">
        <v>1779</v>
      </c>
      <c r="Q1739" s="19">
        <v>98832</v>
      </c>
      <c r="R1739" s="20"/>
      <c r="S1739" s="20"/>
      <c r="T1739" s="20"/>
      <c r="U1739" s="16">
        <v>0</v>
      </c>
      <c r="V1739" s="20"/>
      <c r="W1739" s="20"/>
      <c r="X1739" s="20"/>
      <c r="Y1739" s="20"/>
      <c r="Z1739" s="20"/>
      <c r="AA1739" s="20"/>
      <c r="AB1739" s="20"/>
      <c r="AC1739" s="16"/>
      <c r="AD1739" s="20"/>
      <c r="AE1739" s="20">
        <v>0</v>
      </c>
      <c r="AF1739" s="20"/>
      <c r="AG1739" s="25">
        <v>98832</v>
      </c>
      <c r="AH1739" s="16"/>
      <c r="AI1739" s="16"/>
      <c r="AJ1739" s="20">
        <v>98832</v>
      </c>
      <c r="AK1739" s="20"/>
      <c r="AL1739" s="26">
        <v>0</v>
      </c>
    </row>
    <row r="1740" spans="1:38" x14ac:dyDescent="0.25">
      <c r="A1740" s="15">
        <v>1732</v>
      </c>
      <c r="B1740" s="16"/>
      <c r="C1740" s="17" t="s">
        <v>1210</v>
      </c>
      <c r="D1740" s="17">
        <v>75077</v>
      </c>
      <c r="E1740" s="18">
        <v>44762.453472222223</v>
      </c>
      <c r="F1740" s="18">
        <v>44791</v>
      </c>
      <c r="G1740" s="19">
        <v>317864</v>
      </c>
      <c r="H1740" s="20"/>
      <c r="I1740" s="20"/>
      <c r="J1740" s="20">
        <v>0</v>
      </c>
      <c r="K1740" s="20">
        <v>0</v>
      </c>
      <c r="L1740" s="20"/>
      <c r="M1740" s="20"/>
      <c r="N1740" s="20">
        <v>0</v>
      </c>
      <c r="O1740" s="20">
        <v>317864</v>
      </c>
      <c r="P1740" s="16" t="s">
        <v>1780</v>
      </c>
      <c r="Q1740" s="19">
        <v>317864</v>
      </c>
      <c r="R1740" s="20"/>
      <c r="S1740" s="20"/>
      <c r="T1740" s="20"/>
      <c r="U1740" s="16">
        <v>0</v>
      </c>
      <c r="V1740" s="20"/>
      <c r="W1740" s="20"/>
      <c r="X1740" s="20"/>
      <c r="Y1740" s="20"/>
      <c r="Z1740" s="20"/>
      <c r="AA1740" s="20"/>
      <c r="AB1740" s="20"/>
      <c r="AC1740" s="16"/>
      <c r="AD1740" s="20"/>
      <c r="AE1740" s="20">
        <v>0</v>
      </c>
      <c r="AF1740" s="20"/>
      <c r="AG1740" s="25">
        <v>317864</v>
      </c>
      <c r="AH1740" s="16"/>
      <c r="AI1740" s="16"/>
      <c r="AJ1740" s="20">
        <v>317864</v>
      </c>
      <c r="AK1740" s="20"/>
      <c r="AL1740" s="26">
        <v>0</v>
      </c>
    </row>
    <row r="1741" spans="1:38" x14ac:dyDescent="0.25">
      <c r="A1741" s="15">
        <v>1733</v>
      </c>
      <c r="B1741" s="16"/>
      <c r="C1741" s="17" t="s">
        <v>1210</v>
      </c>
      <c r="D1741" s="17">
        <v>75094</v>
      </c>
      <c r="E1741" s="18">
        <v>44762.794444444444</v>
      </c>
      <c r="F1741" s="18">
        <v>44791</v>
      </c>
      <c r="G1741" s="19">
        <v>45314</v>
      </c>
      <c r="H1741" s="20"/>
      <c r="I1741" s="20"/>
      <c r="J1741" s="20">
        <v>0</v>
      </c>
      <c r="K1741" s="20">
        <v>0</v>
      </c>
      <c r="L1741" s="20"/>
      <c r="M1741" s="20"/>
      <c r="N1741" s="20">
        <v>0</v>
      </c>
      <c r="O1741" s="20">
        <v>45314</v>
      </c>
      <c r="P1741" s="16" t="s">
        <v>1781</v>
      </c>
      <c r="Q1741" s="19">
        <v>45314</v>
      </c>
      <c r="R1741" s="20"/>
      <c r="S1741" s="20"/>
      <c r="T1741" s="20"/>
      <c r="U1741" s="16">
        <v>0</v>
      </c>
      <c r="V1741" s="20"/>
      <c r="W1741" s="20"/>
      <c r="X1741" s="20"/>
      <c r="Y1741" s="20"/>
      <c r="Z1741" s="20"/>
      <c r="AA1741" s="20"/>
      <c r="AB1741" s="20"/>
      <c r="AC1741" s="16"/>
      <c r="AD1741" s="20"/>
      <c r="AE1741" s="20">
        <v>0</v>
      </c>
      <c r="AF1741" s="20"/>
      <c r="AG1741" s="25">
        <v>45314</v>
      </c>
      <c r="AH1741" s="16"/>
      <c r="AI1741" s="16"/>
      <c r="AJ1741" s="20">
        <v>45314</v>
      </c>
      <c r="AK1741" s="20"/>
      <c r="AL1741" s="26">
        <v>0</v>
      </c>
    </row>
    <row r="1742" spans="1:38" x14ac:dyDescent="0.25">
      <c r="A1742" s="15">
        <v>1734</v>
      </c>
      <c r="B1742" s="16"/>
      <c r="C1742" s="17" t="s">
        <v>1210</v>
      </c>
      <c r="D1742" s="17">
        <v>75102</v>
      </c>
      <c r="E1742" s="18">
        <v>44762.961805555555</v>
      </c>
      <c r="F1742" s="18">
        <v>44791</v>
      </c>
      <c r="G1742" s="19">
        <v>181907</v>
      </c>
      <c r="H1742" s="20"/>
      <c r="I1742" s="20"/>
      <c r="J1742" s="20">
        <v>0</v>
      </c>
      <c r="K1742" s="20">
        <v>0</v>
      </c>
      <c r="L1742" s="20"/>
      <c r="M1742" s="20"/>
      <c r="N1742" s="20">
        <v>0</v>
      </c>
      <c r="O1742" s="20">
        <v>181907</v>
      </c>
      <c r="P1742" s="16" t="s">
        <v>1782</v>
      </c>
      <c r="Q1742" s="19">
        <v>181907</v>
      </c>
      <c r="R1742" s="20"/>
      <c r="S1742" s="20"/>
      <c r="T1742" s="20"/>
      <c r="U1742" s="16">
        <v>0</v>
      </c>
      <c r="V1742" s="20"/>
      <c r="W1742" s="20"/>
      <c r="X1742" s="20"/>
      <c r="Y1742" s="20"/>
      <c r="Z1742" s="20"/>
      <c r="AA1742" s="20"/>
      <c r="AB1742" s="20"/>
      <c r="AC1742" s="16"/>
      <c r="AD1742" s="20"/>
      <c r="AE1742" s="20">
        <v>0</v>
      </c>
      <c r="AF1742" s="20"/>
      <c r="AG1742" s="25">
        <v>181907</v>
      </c>
      <c r="AH1742" s="16"/>
      <c r="AI1742" s="16"/>
      <c r="AJ1742" s="20">
        <v>181907</v>
      </c>
      <c r="AK1742" s="20"/>
      <c r="AL1742" s="26">
        <v>0</v>
      </c>
    </row>
    <row r="1743" spans="1:38" x14ac:dyDescent="0.25">
      <c r="A1743" s="15">
        <v>1735</v>
      </c>
      <c r="B1743" s="16"/>
      <c r="C1743" s="17" t="s">
        <v>1210</v>
      </c>
      <c r="D1743" s="17">
        <v>75300</v>
      </c>
      <c r="E1743" s="18">
        <v>44764.573611111111</v>
      </c>
      <c r="F1743" s="18">
        <v>44791</v>
      </c>
      <c r="G1743" s="19">
        <v>7100</v>
      </c>
      <c r="H1743" s="20"/>
      <c r="I1743" s="20"/>
      <c r="J1743" s="20">
        <v>0</v>
      </c>
      <c r="K1743" s="20">
        <v>0</v>
      </c>
      <c r="L1743" s="20"/>
      <c r="M1743" s="20"/>
      <c r="N1743" s="20">
        <v>0</v>
      </c>
      <c r="O1743" s="20">
        <v>7100</v>
      </c>
      <c r="P1743" s="16" t="s">
        <v>1783</v>
      </c>
      <c r="Q1743" s="19">
        <v>7100</v>
      </c>
      <c r="R1743" s="20"/>
      <c r="S1743" s="20"/>
      <c r="T1743" s="20"/>
      <c r="U1743" s="16">
        <v>0</v>
      </c>
      <c r="V1743" s="20"/>
      <c r="W1743" s="20"/>
      <c r="X1743" s="20"/>
      <c r="Y1743" s="20"/>
      <c r="Z1743" s="20"/>
      <c r="AA1743" s="20"/>
      <c r="AB1743" s="20"/>
      <c r="AC1743" s="16"/>
      <c r="AD1743" s="20"/>
      <c r="AE1743" s="20">
        <v>0</v>
      </c>
      <c r="AF1743" s="20"/>
      <c r="AG1743" s="25">
        <v>7100</v>
      </c>
      <c r="AH1743" s="16"/>
      <c r="AI1743" s="16"/>
      <c r="AJ1743" s="20">
        <v>7100</v>
      </c>
      <c r="AK1743" s="20"/>
      <c r="AL1743" s="26">
        <v>0</v>
      </c>
    </row>
    <row r="1744" spans="1:38" x14ac:dyDescent="0.25">
      <c r="A1744" s="15">
        <v>1736</v>
      </c>
      <c r="B1744" s="16"/>
      <c r="C1744" s="17" t="s">
        <v>1210</v>
      </c>
      <c r="D1744" s="17">
        <v>75312</v>
      </c>
      <c r="E1744" s="18">
        <v>44764.602777777778</v>
      </c>
      <c r="F1744" s="18">
        <v>44791</v>
      </c>
      <c r="G1744" s="19">
        <v>216600</v>
      </c>
      <c r="H1744" s="20"/>
      <c r="I1744" s="20"/>
      <c r="J1744" s="20">
        <v>0</v>
      </c>
      <c r="K1744" s="20">
        <v>0</v>
      </c>
      <c r="L1744" s="20"/>
      <c r="M1744" s="20"/>
      <c r="N1744" s="20">
        <v>0</v>
      </c>
      <c r="O1744" s="20">
        <v>216600</v>
      </c>
      <c r="P1744" s="16" t="s">
        <v>1784</v>
      </c>
      <c r="Q1744" s="19">
        <v>216600</v>
      </c>
      <c r="R1744" s="20"/>
      <c r="S1744" s="20"/>
      <c r="T1744" s="20"/>
      <c r="U1744" s="16">
        <v>0</v>
      </c>
      <c r="V1744" s="20"/>
      <c r="W1744" s="20"/>
      <c r="X1744" s="20"/>
      <c r="Y1744" s="20"/>
      <c r="Z1744" s="20"/>
      <c r="AA1744" s="20"/>
      <c r="AB1744" s="20"/>
      <c r="AC1744" s="16"/>
      <c r="AD1744" s="20"/>
      <c r="AE1744" s="20">
        <v>0</v>
      </c>
      <c r="AF1744" s="20"/>
      <c r="AG1744" s="25">
        <v>216600</v>
      </c>
      <c r="AH1744" s="16"/>
      <c r="AI1744" s="16"/>
      <c r="AJ1744" s="20">
        <v>216600</v>
      </c>
      <c r="AK1744" s="20"/>
      <c r="AL1744" s="26">
        <v>0</v>
      </c>
    </row>
    <row r="1745" spans="1:38" x14ac:dyDescent="0.25">
      <c r="A1745" s="15">
        <v>1737</v>
      </c>
      <c r="B1745" s="16"/>
      <c r="C1745" s="17" t="s">
        <v>1210</v>
      </c>
      <c r="D1745" s="17">
        <v>75359</v>
      </c>
      <c r="E1745" s="18">
        <v>44764.96875</v>
      </c>
      <c r="F1745" s="18">
        <v>44791</v>
      </c>
      <c r="G1745" s="19">
        <v>8070997</v>
      </c>
      <c r="H1745" s="20"/>
      <c r="I1745" s="20"/>
      <c r="J1745" s="20">
        <v>0</v>
      </c>
      <c r="K1745" s="20">
        <v>0</v>
      </c>
      <c r="L1745" s="20"/>
      <c r="M1745" s="20"/>
      <c r="N1745" s="20">
        <v>0</v>
      </c>
      <c r="O1745" s="20">
        <v>8070997</v>
      </c>
      <c r="P1745" s="16" t="s">
        <v>1785</v>
      </c>
      <c r="Q1745" s="19">
        <v>8070997</v>
      </c>
      <c r="R1745" s="20"/>
      <c r="S1745" s="20"/>
      <c r="T1745" s="20"/>
      <c r="U1745" s="16">
        <v>0</v>
      </c>
      <c r="V1745" s="20"/>
      <c r="W1745" s="20"/>
      <c r="X1745" s="20"/>
      <c r="Y1745" s="20"/>
      <c r="Z1745" s="20"/>
      <c r="AA1745" s="20"/>
      <c r="AB1745" s="20"/>
      <c r="AC1745" s="16"/>
      <c r="AD1745" s="20"/>
      <c r="AE1745" s="20">
        <v>0</v>
      </c>
      <c r="AF1745" s="20"/>
      <c r="AG1745" s="25">
        <v>8070997</v>
      </c>
      <c r="AH1745" s="16"/>
      <c r="AI1745" s="16"/>
      <c r="AJ1745" s="20">
        <v>8070997</v>
      </c>
      <c r="AK1745" s="20"/>
      <c r="AL1745" s="26">
        <v>0</v>
      </c>
    </row>
    <row r="1746" spans="1:38" x14ac:dyDescent="0.25">
      <c r="A1746" s="15">
        <v>1738</v>
      </c>
      <c r="B1746" s="16"/>
      <c r="C1746" s="17" t="s">
        <v>1210</v>
      </c>
      <c r="D1746" s="17">
        <v>75394</v>
      </c>
      <c r="E1746" s="18">
        <v>44765.401388888888</v>
      </c>
      <c r="F1746" s="18">
        <v>44791</v>
      </c>
      <c r="G1746" s="19">
        <v>7100</v>
      </c>
      <c r="H1746" s="20"/>
      <c r="I1746" s="20"/>
      <c r="J1746" s="20">
        <v>0</v>
      </c>
      <c r="K1746" s="20">
        <v>0</v>
      </c>
      <c r="L1746" s="20"/>
      <c r="M1746" s="20"/>
      <c r="N1746" s="20">
        <v>0</v>
      </c>
      <c r="O1746" s="20">
        <v>7100</v>
      </c>
      <c r="P1746" s="16" t="s">
        <v>1786</v>
      </c>
      <c r="Q1746" s="19">
        <v>7100</v>
      </c>
      <c r="R1746" s="20"/>
      <c r="S1746" s="20"/>
      <c r="T1746" s="20"/>
      <c r="U1746" s="16">
        <v>0</v>
      </c>
      <c r="V1746" s="20"/>
      <c r="W1746" s="20"/>
      <c r="X1746" s="20"/>
      <c r="Y1746" s="20"/>
      <c r="Z1746" s="20"/>
      <c r="AA1746" s="20"/>
      <c r="AB1746" s="20"/>
      <c r="AC1746" s="16"/>
      <c r="AD1746" s="20"/>
      <c r="AE1746" s="20">
        <v>0</v>
      </c>
      <c r="AF1746" s="20"/>
      <c r="AG1746" s="25">
        <v>7100</v>
      </c>
      <c r="AH1746" s="16"/>
      <c r="AI1746" s="16"/>
      <c r="AJ1746" s="20">
        <v>7100</v>
      </c>
      <c r="AK1746" s="20"/>
      <c r="AL1746" s="26">
        <v>0</v>
      </c>
    </row>
    <row r="1747" spans="1:38" x14ac:dyDescent="0.25">
      <c r="A1747" s="15">
        <v>1739</v>
      </c>
      <c r="B1747" s="16"/>
      <c r="C1747" s="17" t="s">
        <v>1210</v>
      </c>
      <c r="D1747" s="17">
        <v>75395</v>
      </c>
      <c r="E1747" s="18">
        <v>44765.402777777781</v>
      </c>
      <c r="F1747" s="18">
        <v>44791</v>
      </c>
      <c r="G1747" s="19">
        <v>7100</v>
      </c>
      <c r="H1747" s="20"/>
      <c r="I1747" s="20"/>
      <c r="J1747" s="20">
        <v>0</v>
      </c>
      <c r="K1747" s="20">
        <v>0</v>
      </c>
      <c r="L1747" s="20"/>
      <c r="M1747" s="20"/>
      <c r="N1747" s="20">
        <v>0</v>
      </c>
      <c r="O1747" s="20">
        <v>7100</v>
      </c>
      <c r="P1747" s="16" t="s">
        <v>1787</v>
      </c>
      <c r="Q1747" s="19">
        <v>7100</v>
      </c>
      <c r="R1747" s="20"/>
      <c r="S1747" s="20"/>
      <c r="T1747" s="20"/>
      <c r="U1747" s="16">
        <v>0</v>
      </c>
      <c r="V1747" s="20"/>
      <c r="W1747" s="20"/>
      <c r="X1747" s="20"/>
      <c r="Y1747" s="20"/>
      <c r="Z1747" s="20"/>
      <c r="AA1747" s="20"/>
      <c r="AB1747" s="20"/>
      <c r="AC1747" s="16"/>
      <c r="AD1747" s="20"/>
      <c r="AE1747" s="20">
        <v>0</v>
      </c>
      <c r="AF1747" s="20"/>
      <c r="AG1747" s="25">
        <v>7100</v>
      </c>
      <c r="AH1747" s="16"/>
      <c r="AI1747" s="16"/>
      <c r="AJ1747" s="20">
        <v>7100</v>
      </c>
      <c r="AK1747" s="20"/>
      <c r="AL1747" s="26">
        <v>0</v>
      </c>
    </row>
    <row r="1748" spans="1:38" x14ac:dyDescent="0.25">
      <c r="A1748" s="15">
        <v>1740</v>
      </c>
      <c r="B1748" s="16"/>
      <c r="C1748" s="17" t="s">
        <v>1210</v>
      </c>
      <c r="D1748" s="17">
        <v>75407</v>
      </c>
      <c r="E1748" s="18">
        <v>44765.425000000003</v>
      </c>
      <c r="F1748" s="18">
        <v>44791</v>
      </c>
      <c r="G1748" s="19">
        <v>46000</v>
      </c>
      <c r="H1748" s="20"/>
      <c r="I1748" s="20"/>
      <c r="J1748" s="20">
        <v>0</v>
      </c>
      <c r="K1748" s="20">
        <v>0</v>
      </c>
      <c r="L1748" s="20"/>
      <c r="M1748" s="20"/>
      <c r="N1748" s="20">
        <v>0</v>
      </c>
      <c r="O1748" s="20">
        <v>46000</v>
      </c>
      <c r="P1748" s="16" t="s">
        <v>1788</v>
      </c>
      <c r="Q1748" s="19">
        <v>46000</v>
      </c>
      <c r="R1748" s="20"/>
      <c r="S1748" s="20"/>
      <c r="T1748" s="20"/>
      <c r="U1748" s="16">
        <v>0</v>
      </c>
      <c r="V1748" s="20"/>
      <c r="W1748" s="20"/>
      <c r="X1748" s="20"/>
      <c r="Y1748" s="20"/>
      <c r="Z1748" s="20"/>
      <c r="AA1748" s="20"/>
      <c r="AB1748" s="20"/>
      <c r="AC1748" s="16"/>
      <c r="AD1748" s="20"/>
      <c r="AE1748" s="20">
        <v>0</v>
      </c>
      <c r="AF1748" s="20"/>
      <c r="AG1748" s="25">
        <v>46000</v>
      </c>
      <c r="AH1748" s="16"/>
      <c r="AI1748" s="16"/>
      <c r="AJ1748" s="20">
        <v>46000</v>
      </c>
      <c r="AK1748" s="20"/>
      <c r="AL1748" s="26">
        <v>0</v>
      </c>
    </row>
    <row r="1749" spans="1:38" x14ac:dyDescent="0.25">
      <c r="A1749" s="15">
        <v>1741</v>
      </c>
      <c r="B1749" s="16"/>
      <c r="C1749" s="17" t="s">
        <v>1210</v>
      </c>
      <c r="D1749" s="17">
        <v>75424</v>
      </c>
      <c r="E1749" s="18">
        <v>44765.469444444447</v>
      </c>
      <c r="F1749" s="18">
        <v>44791</v>
      </c>
      <c r="G1749" s="19">
        <v>7100</v>
      </c>
      <c r="H1749" s="20"/>
      <c r="I1749" s="20"/>
      <c r="J1749" s="20">
        <v>0</v>
      </c>
      <c r="K1749" s="20">
        <v>0</v>
      </c>
      <c r="L1749" s="20"/>
      <c r="M1749" s="20"/>
      <c r="N1749" s="20">
        <v>0</v>
      </c>
      <c r="O1749" s="20">
        <v>7100</v>
      </c>
      <c r="P1749" s="16" t="s">
        <v>1789</v>
      </c>
      <c r="Q1749" s="19">
        <v>7100</v>
      </c>
      <c r="R1749" s="20"/>
      <c r="S1749" s="20"/>
      <c r="T1749" s="20"/>
      <c r="U1749" s="16">
        <v>0</v>
      </c>
      <c r="V1749" s="20"/>
      <c r="W1749" s="20"/>
      <c r="X1749" s="20"/>
      <c r="Y1749" s="20"/>
      <c r="Z1749" s="20"/>
      <c r="AA1749" s="20"/>
      <c r="AB1749" s="20"/>
      <c r="AC1749" s="16"/>
      <c r="AD1749" s="20"/>
      <c r="AE1749" s="20">
        <v>0</v>
      </c>
      <c r="AF1749" s="20"/>
      <c r="AG1749" s="25">
        <v>7100</v>
      </c>
      <c r="AH1749" s="16"/>
      <c r="AI1749" s="16"/>
      <c r="AJ1749" s="20">
        <v>7100</v>
      </c>
      <c r="AK1749" s="20"/>
      <c r="AL1749" s="26">
        <v>0</v>
      </c>
    </row>
    <row r="1750" spans="1:38" x14ac:dyDescent="0.25">
      <c r="A1750" s="15">
        <v>1742</v>
      </c>
      <c r="B1750" s="16"/>
      <c r="C1750" s="17" t="s">
        <v>1210</v>
      </c>
      <c r="D1750" s="17">
        <v>75434</v>
      </c>
      <c r="E1750" s="18">
        <v>44765.509722222225</v>
      </c>
      <c r="F1750" s="18">
        <v>44791</v>
      </c>
      <c r="G1750" s="19">
        <v>218093</v>
      </c>
      <c r="H1750" s="20"/>
      <c r="I1750" s="20"/>
      <c r="J1750" s="20">
        <v>0</v>
      </c>
      <c r="K1750" s="20">
        <v>0</v>
      </c>
      <c r="L1750" s="20"/>
      <c r="M1750" s="20"/>
      <c r="N1750" s="20">
        <v>0</v>
      </c>
      <c r="O1750" s="20">
        <v>218093</v>
      </c>
      <c r="P1750" s="16" t="s">
        <v>1790</v>
      </c>
      <c r="Q1750" s="19">
        <v>218093</v>
      </c>
      <c r="R1750" s="20"/>
      <c r="S1750" s="20"/>
      <c r="T1750" s="20"/>
      <c r="U1750" s="16">
        <v>0</v>
      </c>
      <c r="V1750" s="20"/>
      <c r="W1750" s="20"/>
      <c r="X1750" s="20"/>
      <c r="Y1750" s="20"/>
      <c r="Z1750" s="20"/>
      <c r="AA1750" s="20"/>
      <c r="AB1750" s="20"/>
      <c r="AC1750" s="16"/>
      <c r="AD1750" s="20"/>
      <c r="AE1750" s="20">
        <v>0</v>
      </c>
      <c r="AF1750" s="20"/>
      <c r="AG1750" s="25">
        <v>218093</v>
      </c>
      <c r="AH1750" s="16"/>
      <c r="AI1750" s="16"/>
      <c r="AJ1750" s="20">
        <v>218093</v>
      </c>
      <c r="AK1750" s="20"/>
      <c r="AL1750" s="26">
        <v>0</v>
      </c>
    </row>
    <row r="1751" spans="1:38" x14ac:dyDescent="0.25">
      <c r="A1751" s="15">
        <v>1743</v>
      </c>
      <c r="B1751" s="16"/>
      <c r="C1751" s="17" t="s">
        <v>1210</v>
      </c>
      <c r="D1751" s="17">
        <v>75455</v>
      </c>
      <c r="E1751" s="18">
        <v>44765.831250000003</v>
      </c>
      <c r="F1751" s="18">
        <v>44791</v>
      </c>
      <c r="G1751" s="19">
        <v>46000</v>
      </c>
      <c r="H1751" s="20"/>
      <c r="I1751" s="20"/>
      <c r="J1751" s="20">
        <v>0</v>
      </c>
      <c r="K1751" s="20">
        <v>0</v>
      </c>
      <c r="L1751" s="20"/>
      <c r="M1751" s="20"/>
      <c r="N1751" s="20">
        <v>0</v>
      </c>
      <c r="O1751" s="20">
        <v>46000</v>
      </c>
      <c r="P1751" s="16" t="s">
        <v>1791</v>
      </c>
      <c r="Q1751" s="19">
        <v>46000</v>
      </c>
      <c r="R1751" s="20"/>
      <c r="S1751" s="20"/>
      <c r="T1751" s="20"/>
      <c r="U1751" s="16">
        <v>0</v>
      </c>
      <c r="V1751" s="20"/>
      <c r="W1751" s="20"/>
      <c r="X1751" s="20"/>
      <c r="Y1751" s="20"/>
      <c r="Z1751" s="20"/>
      <c r="AA1751" s="20"/>
      <c r="AB1751" s="20"/>
      <c r="AC1751" s="16"/>
      <c r="AD1751" s="20"/>
      <c r="AE1751" s="20">
        <v>0</v>
      </c>
      <c r="AF1751" s="20"/>
      <c r="AG1751" s="25">
        <v>46000</v>
      </c>
      <c r="AH1751" s="16"/>
      <c r="AI1751" s="16"/>
      <c r="AJ1751" s="20">
        <v>46000</v>
      </c>
      <c r="AK1751" s="20"/>
      <c r="AL1751" s="26">
        <v>0</v>
      </c>
    </row>
    <row r="1752" spans="1:38" x14ac:dyDescent="0.25">
      <c r="A1752" s="15">
        <v>1744</v>
      </c>
      <c r="B1752" s="16"/>
      <c r="C1752" s="17" t="s">
        <v>1210</v>
      </c>
      <c r="D1752" s="17">
        <v>75461</v>
      </c>
      <c r="E1752" s="18">
        <v>44765.879861111112</v>
      </c>
      <c r="F1752" s="18">
        <v>44791</v>
      </c>
      <c r="G1752" s="19">
        <v>165916</v>
      </c>
      <c r="H1752" s="20"/>
      <c r="I1752" s="20"/>
      <c r="J1752" s="20">
        <v>0</v>
      </c>
      <c r="K1752" s="20">
        <v>0</v>
      </c>
      <c r="L1752" s="20"/>
      <c r="M1752" s="20"/>
      <c r="N1752" s="20">
        <v>0</v>
      </c>
      <c r="O1752" s="20">
        <v>165916</v>
      </c>
      <c r="P1752" s="16" t="s">
        <v>1792</v>
      </c>
      <c r="Q1752" s="19">
        <v>165916</v>
      </c>
      <c r="R1752" s="20"/>
      <c r="S1752" s="20"/>
      <c r="T1752" s="20"/>
      <c r="U1752" s="16">
        <v>0</v>
      </c>
      <c r="V1752" s="20"/>
      <c r="W1752" s="20"/>
      <c r="X1752" s="20"/>
      <c r="Y1752" s="20"/>
      <c r="Z1752" s="20"/>
      <c r="AA1752" s="20"/>
      <c r="AB1752" s="20"/>
      <c r="AC1752" s="16"/>
      <c r="AD1752" s="20"/>
      <c r="AE1752" s="20">
        <v>0</v>
      </c>
      <c r="AF1752" s="20"/>
      <c r="AG1752" s="25">
        <v>165916</v>
      </c>
      <c r="AH1752" s="16"/>
      <c r="AI1752" s="16"/>
      <c r="AJ1752" s="20">
        <v>165916</v>
      </c>
      <c r="AK1752" s="20"/>
      <c r="AL1752" s="26">
        <v>0</v>
      </c>
    </row>
    <row r="1753" spans="1:38" x14ac:dyDescent="0.25">
      <c r="A1753" s="15">
        <v>1745</v>
      </c>
      <c r="B1753" s="16"/>
      <c r="C1753" s="17" t="s">
        <v>1210</v>
      </c>
      <c r="D1753" s="17">
        <v>75462</v>
      </c>
      <c r="E1753" s="18">
        <v>44765.887499999997</v>
      </c>
      <c r="F1753" s="18">
        <v>44791</v>
      </c>
      <c r="G1753" s="19">
        <v>236259</v>
      </c>
      <c r="H1753" s="20"/>
      <c r="I1753" s="20"/>
      <c r="J1753" s="20">
        <v>0</v>
      </c>
      <c r="K1753" s="20">
        <v>0</v>
      </c>
      <c r="L1753" s="20"/>
      <c r="M1753" s="20"/>
      <c r="N1753" s="20">
        <v>0</v>
      </c>
      <c r="O1753" s="20">
        <v>236259</v>
      </c>
      <c r="P1753" s="16" t="s">
        <v>1793</v>
      </c>
      <c r="Q1753" s="19">
        <v>236259</v>
      </c>
      <c r="R1753" s="20"/>
      <c r="S1753" s="20"/>
      <c r="T1753" s="20"/>
      <c r="U1753" s="16">
        <v>0</v>
      </c>
      <c r="V1753" s="20"/>
      <c r="W1753" s="20"/>
      <c r="X1753" s="20"/>
      <c r="Y1753" s="20"/>
      <c r="Z1753" s="20"/>
      <c r="AA1753" s="20"/>
      <c r="AB1753" s="20"/>
      <c r="AC1753" s="16"/>
      <c r="AD1753" s="20"/>
      <c r="AE1753" s="20">
        <v>0</v>
      </c>
      <c r="AF1753" s="20"/>
      <c r="AG1753" s="25">
        <v>236259</v>
      </c>
      <c r="AH1753" s="16"/>
      <c r="AI1753" s="16"/>
      <c r="AJ1753" s="20">
        <v>236259</v>
      </c>
      <c r="AK1753" s="20"/>
      <c r="AL1753" s="26">
        <v>0</v>
      </c>
    </row>
    <row r="1754" spans="1:38" x14ac:dyDescent="0.25">
      <c r="A1754" s="15">
        <v>1746</v>
      </c>
      <c r="B1754" s="16"/>
      <c r="C1754" s="17" t="s">
        <v>1210</v>
      </c>
      <c r="D1754" s="17">
        <v>75467</v>
      </c>
      <c r="E1754" s="18">
        <v>44765.92291666667</v>
      </c>
      <c r="F1754" s="18">
        <v>44791</v>
      </c>
      <c r="G1754" s="19">
        <v>296756</v>
      </c>
      <c r="H1754" s="20"/>
      <c r="I1754" s="20"/>
      <c r="J1754" s="20">
        <v>0</v>
      </c>
      <c r="K1754" s="20">
        <v>0</v>
      </c>
      <c r="L1754" s="20"/>
      <c r="M1754" s="20"/>
      <c r="N1754" s="20">
        <v>0</v>
      </c>
      <c r="O1754" s="20">
        <v>296756</v>
      </c>
      <c r="P1754" s="16" t="s">
        <v>1794</v>
      </c>
      <c r="Q1754" s="19">
        <v>296756</v>
      </c>
      <c r="R1754" s="20"/>
      <c r="S1754" s="20"/>
      <c r="T1754" s="20"/>
      <c r="U1754" s="16">
        <v>0</v>
      </c>
      <c r="V1754" s="20"/>
      <c r="W1754" s="20"/>
      <c r="X1754" s="20"/>
      <c r="Y1754" s="20"/>
      <c r="Z1754" s="20"/>
      <c r="AA1754" s="20"/>
      <c r="AB1754" s="20"/>
      <c r="AC1754" s="16"/>
      <c r="AD1754" s="20"/>
      <c r="AE1754" s="20">
        <v>0</v>
      </c>
      <c r="AF1754" s="20"/>
      <c r="AG1754" s="25">
        <v>296756</v>
      </c>
      <c r="AH1754" s="16"/>
      <c r="AI1754" s="16"/>
      <c r="AJ1754" s="20">
        <v>296756</v>
      </c>
      <c r="AK1754" s="20"/>
      <c r="AL1754" s="26">
        <v>0</v>
      </c>
    </row>
    <row r="1755" spans="1:38" x14ac:dyDescent="0.25">
      <c r="A1755" s="15">
        <v>1747</v>
      </c>
      <c r="B1755" s="16"/>
      <c r="C1755" s="17" t="s">
        <v>1210</v>
      </c>
      <c r="D1755" s="17">
        <v>75468</v>
      </c>
      <c r="E1755" s="18">
        <v>44765.926388888889</v>
      </c>
      <c r="F1755" s="18">
        <v>44791</v>
      </c>
      <c r="G1755" s="19">
        <v>80800</v>
      </c>
      <c r="H1755" s="20"/>
      <c r="I1755" s="20"/>
      <c r="J1755" s="20">
        <v>0</v>
      </c>
      <c r="K1755" s="20">
        <v>0</v>
      </c>
      <c r="L1755" s="20"/>
      <c r="M1755" s="20"/>
      <c r="N1755" s="20">
        <v>0</v>
      </c>
      <c r="O1755" s="20">
        <v>80800</v>
      </c>
      <c r="P1755" s="16" t="s">
        <v>1795</v>
      </c>
      <c r="Q1755" s="19">
        <v>80800</v>
      </c>
      <c r="R1755" s="20"/>
      <c r="S1755" s="20">
        <v>80800</v>
      </c>
      <c r="T1755" s="20"/>
      <c r="U1755" s="16">
        <v>0</v>
      </c>
      <c r="V1755" s="20"/>
      <c r="W1755" s="20"/>
      <c r="X1755" s="20"/>
      <c r="Y1755" s="20"/>
      <c r="Z1755" s="20"/>
      <c r="AA1755" s="20"/>
      <c r="AB1755" s="20"/>
      <c r="AC1755" s="16"/>
      <c r="AD1755" s="20"/>
      <c r="AE1755" s="20"/>
      <c r="AF1755" s="20"/>
      <c r="AG1755" s="25">
        <v>0</v>
      </c>
      <c r="AH1755" s="16"/>
      <c r="AI1755" s="16"/>
      <c r="AJ1755" s="20"/>
      <c r="AK1755" s="20"/>
      <c r="AL1755" s="26">
        <v>0</v>
      </c>
    </row>
    <row r="1756" spans="1:38" x14ac:dyDescent="0.25">
      <c r="A1756" s="15">
        <v>1748</v>
      </c>
      <c r="B1756" s="16"/>
      <c r="C1756" s="17" t="s">
        <v>1210</v>
      </c>
      <c r="D1756" s="17">
        <v>75659</v>
      </c>
      <c r="E1756" s="18">
        <v>44767.654861111114</v>
      </c>
      <c r="F1756" s="18">
        <v>44791</v>
      </c>
      <c r="G1756" s="19">
        <v>7100</v>
      </c>
      <c r="H1756" s="20"/>
      <c r="I1756" s="20"/>
      <c r="J1756" s="20">
        <v>0</v>
      </c>
      <c r="K1756" s="20">
        <v>0</v>
      </c>
      <c r="L1756" s="20"/>
      <c r="M1756" s="20"/>
      <c r="N1756" s="20">
        <v>0</v>
      </c>
      <c r="O1756" s="20">
        <v>7100</v>
      </c>
      <c r="P1756" s="16" t="s">
        <v>1796</v>
      </c>
      <c r="Q1756" s="19">
        <v>7100</v>
      </c>
      <c r="R1756" s="20"/>
      <c r="S1756" s="20"/>
      <c r="T1756" s="20"/>
      <c r="U1756" s="16">
        <v>0</v>
      </c>
      <c r="V1756" s="20"/>
      <c r="W1756" s="20"/>
      <c r="X1756" s="20"/>
      <c r="Y1756" s="20"/>
      <c r="Z1756" s="20"/>
      <c r="AA1756" s="20"/>
      <c r="AB1756" s="20"/>
      <c r="AC1756" s="16"/>
      <c r="AD1756" s="20"/>
      <c r="AE1756" s="20">
        <v>0</v>
      </c>
      <c r="AF1756" s="20"/>
      <c r="AG1756" s="25">
        <v>7100</v>
      </c>
      <c r="AH1756" s="16"/>
      <c r="AI1756" s="16"/>
      <c r="AJ1756" s="20">
        <v>7100</v>
      </c>
      <c r="AK1756" s="20"/>
      <c r="AL1756" s="26">
        <v>0</v>
      </c>
    </row>
    <row r="1757" spans="1:38" x14ac:dyDescent="0.25">
      <c r="A1757" s="15">
        <v>1749</v>
      </c>
      <c r="B1757" s="16"/>
      <c r="C1757" s="17" t="s">
        <v>1210</v>
      </c>
      <c r="D1757" s="17">
        <v>75689</v>
      </c>
      <c r="E1757" s="18">
        <v>44767.809027777781</v>
      </c>
      <c r="F1757" s="18">
        <v>44791</v>
      </c>
      <c r="G1757" s="19">
        <v>1063080</v>
      </c>
      <c r="H1757" s="20"/>
      <c r="I1757" s="20"/>
      <c r="J1757" s="20">
        <v>0</v>
      </c>
      <c r="K1757" s="20">
        <v>0</v>
      </c>
      <c r="L1757" s="20"/>
      <c r="M1757" s="20"/>
      <c r="N1757" s="20">
        <v>0</v>
      </c>
      <c r="O1757" s="20">
        <v>1063080</v>
      </c>
      <c r="P1757" s="16" t="s">
        <v>1797</v>
      </c>
      <c r="Q1757" s="19">
        <v>1063080</v>
      </c>
      <c r="R1757" s="20"/>
      <c r="S1757" s="20"/>
      <c r="T1757" s="20"/>
      <c r="U1757" s="16">
        <v>0</v>
      </c>
      <c r="V1757" s="20"/>
      <c r="W1757" s="20"/>
      <c r="X1757" s="20"/>
      <c r="Y1757" s="20"/>
      <c r="Z1757" s="20"/>
      <c r="AA1757" s="20"/>
      <c r="AB1757" s="20"/>
      <c r="AC1757" s="16"/>
      <c r="AD1757" s="20"/>
      <c r="AE1757" s="20">
        <v>0</v>
      </c>
      <c r="AF1757" s="20"/>
      <c r="AG1757" s="25">
        <v>1063080</v>
      </c>
      <c r="AH1757" s="16"/>
      <c r="AI1757" s="16"/>
      <c r="AJ1757" s="20">
        <v>1063080</v>
      </c>
      <c r="AK1757" s="20"/>
      <c r="AL1757" s="26">
        <v>0</v>
      </c>
    </row>
    <row r="1758" spans="1:38" x14ac:dyDescent="0.25">
      <c r="A1758" s="15">
        <v>1750</v>
      </c>
      <c r="B1758" s="16"/>
      <c r="C1758" s="17" t="s">
        <v>1210</v>
      </c>
      <c r="D1758" s="17">
        <v>75733</v>
      </c>
      <c r="E1758" s="18">
        <v>44768.356944444444</v>
      </c>
      <c r="F1758" s="18">
        <v>44791</v>
      </c>
      <c r="G1758" s="19">
        <v>84500</v>
      </c>
      <c r="H1758" s="20"/>
      <c r="I1758" s="20"/>
      <c r="J1758" s="20">
        <v>0</v>
      </c>
      <c r="K1758" s="20">
        <v>0</v>
      </c>
      <c r="L1758" s="20"/>
      <c r="M1758" s="20"/>
      <c r="N1758" s="20">
        <v>0</v>
      </c>
      <c r="O1758" s="20">
        <v>84500</v>
      </c>
      <c r="P1758" s="16" t="s">
        <v>1798</v>
      </c>
      <c r="Q1758" s="19">
        <v>84500</v>
      </c>
      <c r="R1758" s="20"/>
      <c r="S1758" s="20"/>
      <c r="T1758" s="20"/>
      <c r="U1758" s="16">
        <v>0</v>
      </c>
      <c r="V1758" s="20"/>
      <c r="W1758" s="20"/>
      <c r="X1758" s="20"/>
      <c r="Y1758" s="20"/>
      <c r="Z1758" s="20"/>
      <c r="AA1758" s="20"/>
      <c r="AB1758" s="20"/>
      <c r="AC1758" s="16"/>
      <c r="AD1758" s="20"/>
      <c r="AE1758" s="20">
        <v>0</v>
      </c>
      <c r="AF1758" s="20"/>
      <c r="AG1758" s="25">
        <v>84500</v>
      </c>
      <c r="AH1758" s="16"/>
      <c r="AI1758" s="16"/>
      <c r="AJ1758" s="20">
        <v>84500</v>
      </c>
      <c r="AK1758" s="20"/>
      <c r="AL1758" s="26">
        <v>0</v>
      </c>
    </row>
    <row r="1759" spans="1:38" x14ac:dyDescent="0.25">
      <c r="A1759" s="15">
        <v>1751</v>
      </c>
      <c r="B1759" s="16"/>
      <c r="C1759" s="17" t="s">
        <v>1210</v>
      </c>
      <c r="D1759" s="17">
        <v>75734</v>
      </c>
      <c r="E1759" s="18">
        <v>44768.36041666667</v>
      </c>
      <c r="F1759" s="18">
        <v>44791</v>
      </c>
      <c r="G1759" s="19">
        <v>94481</v>
      </c>
      <c r="H1759" s="20"/>
      <c r="I1759" s="20"/>
      <c r="J1759" s="20">
        <v>0</v>
      </c>
      <c r="K1759" s="20">
        <v>0</v>
      </c>
      <c r="L1759" s="20"/>
      <c r="M1759" s="20"/>
      <c r="N1759" s="20">
        <v>0</v>
      </c>
      <c r="O1759" s="20">
        <v>94481</v>
      </c>
      <c r="P1759" s="16" t="s">
        <v>1799</v>
      </c>
      <c r="Q1759" s="19">
        <v>94481</v>
      </c>
      <c r="R1759" s="20"/>
      <c r="S1759" s="20"/>
      <c r="T1759" s="20"/>
      <c r="U1759" s="16">
        <v>0</v>
      </c>
      <c r="V1759" s="20"/>
      <c r="W1759" s="20"/>
      <c r="X1759" s="20"/>
      <c r="Y1759" s="20"/>
      <c r="Z1759" s="20"/>
      <c r="AA1759" s="20"/>
      <c r="AB1759" s="20"/>
      <c r="AC1759" s="16"/>
      <c r="AD1759" s="20"/>
      <c r="AE1759" s="20">
        <v>0</v>
      </c>
      <c r="AF1759" s="20"/>
      <c r="AG1759" s="25">
        <v>94481</v>
      </c>
      <c r="AH1759" s="16"/>
      <c r="AI1759" s="16"/>
      <c r="AJ1759" s="20">
        <v>94481</v>
      </c>
      <c r="AK1759" s="20"/>
      <c r="AL1759" s="26">
        <v>0</v>
      </c>
    </row>
    <row r="1760" spans="1:38" x14ac:dyDescent="0.25">
      <c r="A1760" s="15">
        <v>1752</v>
      </c>
      <c r="B1760" s="16"/>
      <c r="C1760" s="17" t="s">
        <v>1210</v>
      </c>
      <c r="D1760" s="17">
        <v>75755</v>
      </c>
      <c r="E1760" s="18">
        <v>44768.429861111108</v>
      </c>
      <c r="F1760" s="18">
        <v>44791</v>
      </c>
      <c r="G1760" s="19">
        <v>261032</v>
      </c>
      <c r="H1760" s="20"/>
      <c r="I1760" s="20"/>
      <c r="J1760" s="20">
        <v>0</v>
      </c>
      <c r="K1760" s="20">
        <v>0</v>
      </c>
      <c r="L1760" s="20"/>
      <c r="M1760" s="20"/>
      <c r="N1760" s="20">
        <v>0</v>
      </c>
      <c r="O1760" s="20">
        <v>261032</v>
      </c>
      <c r="P1760" s="16" t="s">
        <v>1800</v>
      </c>
      <c r="Q1760" s="19">
        <v>261032</v>
      </c>
      <c r="R1760" s="20"/>
      <c r="S1760" s="20"/>
      <c r="T1760" s="20"/>
      <c r="U1760" s="16">
        <v>0</v>
      </c>
      <c r="V1760" s="20"/>
      <c r="W1760" s="20"/>
      <c r="X1760" s="20"/>
      <c r="Y1760" s="20"/>
      <c r="Z1760" s="20"/>
      <c r="AA1760" s="20"/>
      <c r="AB1760" s="20"/>
      <c r="AC1760" s="16"/>
      <c r="AD1760" s="20"/>
      <c r="AE1760" s="20">
        <v>0</v>
      </c>
      <c r="AF1760" s="20"/>
      <c r="AG1760" s="25">
        <v>261032</v>
      </c>
      <c r="AH1760" s="16"/>
      <c r="AI1760" s="16"/>
      <c r="AJ1760" s="20">
        <v>261032</v>
      </c>
      <c r="AK1760" s="20"/>
      <c r="AL1760" s="26">
        <v>0</v>
      </c>
    </row>
    <row r="1761" spans="1:38" x14ac:dyDescent="0.25">
      <c r="A1761" s="15">
        <v>1753</v>
      </c>
      <c r="B1761" s="16"/>
      <c r="C1761" s="17" t="s">
        <v>1210</v>
      </c>
      <c r="D1761" s="17">
        <v>75780</v>
      </c>
      <c r="E1761" s="18">
        <v>44768.532638888886</v>
      </c>
      <c r="F1761" s="18">
        <v>44791</v>
      </c>
      <c r="G1761" s="19">
        <v>169203</v>
      </c>
      <c r="H1761" s="20"/>
      <c r="I1761" s="20"/>
      <c r="J1761" s="20">
        <v>0</v>
      </c>
      <c r="K1761" s="20">
        <v>0</v>
      </c>
      <c r="L1761" s="20"/>
      <c r="M1761" s="20"/>
      <c r="N1761" s="20">
        <v>0</v>
      </c>
      <c r="O1761" s="20">
        <v>169203</v>
      </c>
      <c r="P1761" s="16" t="s">
        <v>1801</v>
      </c>
      <c r="Q1761" s="19">
        <v>169203</v>
      </c>
      <c r="R1761" s="20"/>
      <c r="S1761" s="20"/>
      <c r="T1761" s="20"/>
      <c r="U1761" s="16">
        <v>0</v>
      </c>
      <c r="V1761" s="20"/>
      <c r="W1761" s="20"/>
      <c r="X1761" s="20"/>
      <c r="Y1761" s="20"/>
      <c r="Z1761" s="20"/>
      <c r="AA1761" s="20"/>
      <c r="AB1761" s="20"/>
      <c r="AC1761" s="16"/>
      <c r="AD1761" s="20"/>
      <c r="AE1761" s="20">
        <v>0</v>
      </c>
      <c r="AF1761" s="20"/>
      <c r="AG1761" s="25">
        <v>169203</v>
      </c>
      <c r="AH1761" s="16"/>
      <c r="AI1761" s="16"/>
      <c r="AJ1761" s="20">
        <v>169203</v>
      </c>
      <c r="AK1761" s="20"/>
      <c r="AL1761" s="26">
        <v>0</v>
      </c>
    </row>
    <row r="1762" spans="1:38" x14ac:dyDescent="0.25">
      <c r="A1762" s="15">
        <v>1754</v>
      </c>
      <c r="B1762" s="16"/>
      <c r="C1762" s="17" t="s">
        <v>1210</v>
      </c>
      <c r="D1762" s="17">
        <v>75797</v>
      </c>
      <c r="E1762" s="18">
        <v>44768.597916666666</v>
      </c>
      <c r="F1762" s="18">
        <v>44791</v>
      </c>
      <c r="G1762" s="19">
        <v>7100</v>
      </c>
      <c r="H1762" s="20"/>
      <c r="I1762" s="20"/>
      <c r="J1762" s="20">
        <v>0</v>
      </c>
      <c r="K1762" s="20">
        <v>0</v>
      </c>
      <c r="L1762" s="20"/>
      <c r="M1762" s="20"/>
      <c r="N1762" s="20">
        <v>0</v>
      </c>
      <c r="O1762" s="20">
        <v>7100</v>
      </c>
      <c r="P1762" s="16" t="s">
        <v>1802</v>
      </c>
      <c r="Q1762" s="19">
        <v>7100</v>
      </c>
      <c r="R1762" s="20"/>
      <c r="S1762" s="20"/>
      <c r="T1762" s="20"/>
      <c r="U1762" s="16">
        <v>0</v>
      </c>
      <c r="V1762" s="20"/>
      <c r="W1762" s="20"/>
      <c r="X1762" s="20"/>
      <c r="Y1762" s="20"/>
      <c r="Z1762" s="20"/>
      <c r="AA1762" s="20"/>
      <c r="AB1762" s="20"/>
      <c r="AC1762" s="16"/>
      <c r="AD1762" s="20"/>
      <c r="AE1762" s="20">
        <v>0</v>
      </c>
      <c r="AF1762" s="20"/>
      <c r="AG1762" s="25">
        <v>7100</v>
      </c>
      <c r="AH1762" s="16"/>
      <c r="AI1762" s="16"/>
      <c r="AJ1762" s="20">
        <v>7100</v>
      </c>
      <c r="AK1762" s="20"/>
      <c r="AL1762" s="26">
        <v>0</v>
      </c>
    </row>
    <row r="1763" spans="1:38" x14ac:dyDescent="0.25">
      <c r="A1763" s="15">
        <v>1755</v>
      </c>
      <c r="B1763" s="16"/>
      <c r="C1763" s="17" t="s">
        <v>1210</v>
      </c>
      <c r="D1763" s="17">
        <v>75802</v>
      </c>
      <c r="E1763" s="18">
        <v>44768.622916666667</v>
      </c>
      <c r="F1763" s="18">
        <v>44791</v>
      </c>
      <c r="G1763" s="19">
        <v>51431</v>
      </c>
      <c r="H1763" s="20"/>
      <c r="I1763" s="20"/>
      <c r="J1763" s="20">
        <v>0</v>
      </c>
      <c r="K1763" s="20">
        <v>0</v>
      </c>
      <c r="L1763" s="20"/>
      <c r="M1763" s="20"/>
      <c r="N1763" s="20">
        <v>0</v>
      </c>
      <c r="O1763" s="20">
        <v>51431</v>
      </c>
      <c r="P1763" s="16" t="s">
        <v>1803</v>
      </c>
      <c r="Q1763" s="19">
        <v>51431</v>
      </c>
      <c r="R1763" s="20"/>
      <c r="S1763" s="20"/>
      <c r="T1763" s="20"/>
      <c r="U1763" s="16">
        <v>0</v>
      </c>
      <c r="V1763" s="20"/>
      <c r="W1763" s="20"/>
      <c r="X1763" s="20"/>
      <c r="Y1763" s="20"/>
      <c r="Z1763" s="20"/>
      <c r="AA1763" s="20"/>
      <c r="AB1763" s="20"/>
      <c r="AC1763" s="16"/>
      <c r="AD1763" s="20"/>
      <c r="AE1763" s="20">
        <v>0</v>
      </c>
      <c r="AF1763" s="20"/>
      <c r="AG1763" s="25">
        <v>51431</v>
      </c>
      <c r="AH1763" s="16"/>
      <c r="AI1763" s="16"/>
      <c r="AJ1763" s="20">
        <v>51431</v>
      </c>
      <c r="AK1763" s="20"/>
      <c r="AL1763" s="26">
        <v>0</v>
      </c>
    </row>
    <row r="1764" spans="1:38" x14ac:dyDescent="0.25">
      <c r="A1764" s="15">
        <v>1756</v>
      </c>
      <c r="B1764" s="16"/>
      <c r="C1764" s="17" t="s">
        <v>1210</v>
      </c>
      <c r="D1764" s="17">
        <v>75803</v>
      </c>
      <c r="E1764" s="18">
        <v>44768.627083333333</v>
      </c>
      <c r="F1764" s="18">
        <v>44791</v>
      </c>
      <c r="G1764" s="19">
        <v>90134</v>
      </c>
      <c r="H1764" s="20"/>
      <c r="I1764" s="20"/>
      <c r="J1764" s="20">
        <v>0</v>
      </c>
      <c r="K1764" s="20">
        <v>0</v>
      </c>
      <c r="L1764" s="20"/>
      <c r="M1764" s="20"/>
      <c r="N1764" s="20">
        <v>0</v>
      </c>
      <c r="O1764" s="20">
        <v>90134</v>
      </c>
      <c r="P1764" s="16" t="s">
        <v>1804</v>
      </c>
      <c r="Q1764" s="19">
        <v>90134</v>
      </c>
      <c r="R1764" s="20"/>
      <c r="S1764" s="20"/>
      <c r="T1764" s="20"/>
      <c r="U1764" s="16">
        <v>0</v>
      </c>
      <c r="V1764" s="20"/>
      <c r="W1764" s="20"/>
      <c r="X1764" s="20"/>
      <c r="Y1764" s="20"/>
      <c r="Z1764" s="20"/>
      <c r="AA1764" s="20"/>
      <c r="AB1764" s="20"/>
      <c r="AC1764" s="16"/>
      <c r="AD1764" s="20"/>
      <c r="AE1764" s="20">
        <v>0</v>
      </c>
      <c r="AF1764" s="20"/>
      <c r="AG1764" s="25">
        <v>90134</v>
      </c>
      <c r="AH1764" s="16"/>
      <c r="AI1764" s="16"/>
      <c r="AJ1764" s="20">
        <v>90134</v>
      </c>
      <c r="AK1764" s="20"/>
      <c r="AL1764" s="26">
        <v>0</v>
      </c>
    </row>
    <row r="1765" spans="1:38" x14ac:dyDescent="0.25">
      <c r="A1765" s="15">
        <v>1757</v>
      </c>
      <c r="B1765" s="16"/>
      <c r="C1765" s="17" t="s">
        <v>1210</v>
      </c>
      <c r="D1765" s="17">
        <v>75858</v>
      </c>
      <c r="E1765" s="18">
        <v>44769.037499999999</v>
      </c>
      <c r="F1765" s="18">
        <v>44791</v>
      </c>
      <c r="G1765" s="19">
        <v>129114</v>
      </c>
      <c r="H1765" s="20"/>
      <c r="I1765" s="20"/>
      <c r="J1765" s="20">
        <v>0</v>
      </c>
      <c r="K1765" s="20">
        <v>0</v>
      </c>
      <c r="L1765" s="20"/>
      <c r="M1765" s="20"/>
      <c r="N1765" s="20">
        <v>0</v>
      </c>
      <c r="O1765" s="20">
        <v>129114</v>
      </c>
      <c r="P1765" s="16" t="s">
        <v>1805</v>
      </c>
      <c r="Q1765" s="19">
        <v>129114</v>
      </c>
      <c r="R1765" s="20"/>
      <c r="S1765" s="20"/>
      <c r="T1765" s="20"/>
      <c r="U1765" s="16">
        <v>0</v>
      </c>
      <c r="V1765" s="20"/>
      <c r="W1765" s="20"/>
      <c r="X1765" s="20"/>
      <c r="Y1765" s="20"/>
      <c r="Z1765" s="20"/>
      <c r="AA1765" s="20"/>
      <c r="AB1765" s="20"/>
      <c r="AC1765" s="16"/>
      <c r="AD1765" s="20"/>
      <c r="AE1765" s="20">
        <v>0</v>
      </c>
      <c r="AF1765" s="20"/>
      <c r="AG1765" s="25">
        <v>129114</v>
      </c>
      <c r="AH1765" s="16"/>
      <c r="AI1765" s="16"/>
      <c r="AJ1765" s="20">
        <v>129114</v>
      </c>
      <c r="AK1765" s="20"/>
      <c r="AL1765" s="26">
        <v>0</v>
      </c>
    </row>
    <row r="1766" spans="1:38" x14ac:dyDescent="0.25">
      <c r="A1766" s="15">
        <v>1758</v>
      </c>
      <c r="B1766" s="16"/>
      <c r="C1766" s="17" t="s">
        <v>1210</v>
      </c>
      <c r="D1766" s="17">
        <v>75933</v>
      </c>
      <c r="E1766" s="18">
        <v>44769.597222222219</v>
      </c>
      <c r="F1766" s="18">
        <v>44791</v>
      </c>
      <c r="G1766" s="19">
        <v>3573318</v>
      </c>
      <c r="H1766" s="20"/>
      <c r="I1766" s="20"/>
      <c r="J1766" s="20">
        <v>0</v>
      </c>
      <c r="K1766" s="20">
        <v>0</v>
      </c>
      <c r="L1766" s="20"/>
      <c r="M1766" s="20"/>
      <c r="N1766" s="20">
        <v>0</v>
      </c>
      <c r="O1766" s="20">
        <v>3573318</v>
      </c>
      <c r="P1766" s="16" t="s">
        <v>1806</v>
      </c>
      <c r="Q1766" s="19">
        <v>3573318</v>
      </c>
      <c r="R1766" s="20"/>
      <c r="S1766" s="20"/>
      <c r="T1766" s="20"/>
      <c r="U1766" s="16">
        <v>0</v>
      </c>
      <c r="V1766" s="20"/>
      <c r="W1766" s="20"/>
      <c r="X1766" s="20"/>
      <c r="Y1766" s="20"/>
      <c r="Z1766" s="20"/>
      <c r="AA1766" s="20"/>
      <c r="AB1766" s="20"/>
      <c r="AC1766" s="16"/>
      <c r="AD1766" s="20"/>
      <c r="AE1766" s="20">
        <v>0</v>
      </c>
      <c r="AF1766" s="20"/>
      <c r="AG1766" s="25">
        <v>3573318</v>
      </c>
      <c r="AH1766" s="16"/>
      <c r="AI1766" s="16"/>
      <c r="AJ1766" s="20">
        <v>3573318</v>
      </c>
      <c r="AK1766" s="20"/>
      <c r="AL1766" s="26">
        <v>0</v>
      </c>
    </row>
    <row r="1767" spans="1:38" x14ac:dyDescent="0.25">
      <c r="A1767" s="15">
        <v>1759</v>
      </c>
      <c r="B1767" s="16"/>
      <c r="C1767" s="17" t="s">
        <v>1210</v>
      </c>
      <c r="D1767" s="17">
        <v>75934</v>
      </c>
      <c r="E1767" s="18">
        <v>44769.598611111112</v>
      </c>
      <c r="F1767" s="18">
        <v>44791</v>
      </c>
      <c r="G1767" s="19">
        <v>80800</v>
      </c>
      <c r="H1767" s="20"/>
      <c r="I1767" s="20"/>
      <c r="J1767" s="20">
        <v>0</v>
      </c>
      <c r="K1767" s="20">
        <v>0</v>
      </c>
      <c r="L1767" s="20"/>
      <c r="M1767" s="20"/>
      <c r="N1767" s="20">
        <v>0</v>
      </c>
      <c r="O1767" s="20">
        <v>80800</v>
      </c>
      <c r="P1767" s="16" t="s">
        <v>1807</v>
      </c>
      <c r="Q1767" s="19">
        <v>80800</v>
      </c>
      <c r="R1767" s="20"/>
      <c r="S1767" s="20">
        <v>80800</v>
      </c>
      <c r="T1767" s="20"/>
      <c r="U1767" s="16">
        <v>0</v>
      </c>
      <c r="V1767" s="20"/>
      <c r="W1767" s="20"/>
      <c r="X1767" s="20"/>
      <c r="Y1767" s="20"/>
      <c r="Z1767" s="20"/>
      <c r="AA1767" s="20"/>
      <c r="AB1767" s="20"/>
      <c r="AC1767" s="16"/>
      <c r="AD1767" s="20"/>
      <c r="AE1767" s="20"/>
      <c r="AF1767" s="20"/>
      <c r="AG1767" s="25">
        <v>0</v>
      </c>
      <c r="AH1767" s="16"/>
      <c r="AI1767" s="16"/>
      <c r="AJ1767" s="20"/>
      <c r="AK1767" s="20"/>
      <c r="AL1767" s="26">
        <v>0</v>
      </c>
    </row>
    <row r="1768" spans="1:38" x14ac:dyDescent="0.25">
      <c r="A1768" s="15">
        <v>1760</v>
      </c>
      <c r="B1768" s="16"/>
      <c r="C1768" s="17" t="s">
        <v>1210</v>
      </c>
      <c r="D1768" s="17">
        <v>75953</v>
      </c>
      <c r="E1768" s="18">
        <v>44769.674305555556</v>
      </c>
      <c r="F1768" s="18">
        <v>44791</v>
      </c>
      <c r="G1768" s="19">
        <v>397714</v>
      </c>
      <c r="H1768" s="20"/>
      <c r="I1768" s="20"/>
      <c r="J1768" s="20">
        <v>0</v>
      </c>
      <c r="K1768" s="20">
        <v>0</v>
      </c>
      <c r="L1768" s="20"/>
      <c r="M1768" s="20"/>
      <c r="N1768" s="20">
        <v>0</v>
      </c>
      <c r="O1768" s="20">
        <v>397714</v>
      </c>
      <c r="P1768" s="16" t="s">
        <v>1808</v>
      </c>
      <c r="Q1768" s="19">
        <v>397714</v>
      </c>
      <c r="R1768" s="20"/>
      <c r="S1768" s="20"/>
      <c r="T1768" s="20"/>
      <c r="U1768" s="16">
        <v>0</v>
      </c>
      <c r="V1768" s="20"/>
      <c r="W1768" s="20"/>
      <c r="X1768" s="20"/>
      <c r="Y1768" s="20"/>
      <c r="Z1768" s="20"/>
      <c r="AA1768" s="20"/>
      <c r="AB1768" s="20"/>
      <c r="AC1768" s="16"/>
      <c r="AD1768" s="20"/>
      <c r="AE1768" s="20">
        <v>0</v>
      </c>
      <c r="AF1768" s="20"/>
      <c r="AG1768" s="25">
        <v>397714</v>
      </c>
      <c r="AH1768" s="16"/>
      <c r="AI1768" s="16"/>
      <c r="AJ1768" s="20">
        <v>397714</v>
      </c>
      <c r="AK1768" s="20"/>
      <c r="AL1768" s="26">
        <v>0</v>
      </c>
    </row>
    <row r="1769" spans="1:38" x14ac:dyDescent="0.25">
      <c r="A1769" s="15">
        <v>1761</v>
      </c>
      <c r="B1769" s="16"/>
      <c r="C1769" s="17" t="s">
        <v>1210</v>
      </c>
      <c r="D1769" s="17">
        <v>75970</v>
      </c>
      <c r="E1769" s="18">
        <v>44769.84652777778</v>
      </c>
      <c r="F1769" s="18">
        <v>44791</v>
      </c>
      <c r="G1769" s="19">
        <v>162385</v>
      </c>
      <c r="H1769" s="20"/>
      <c r="I1769" s="20"/>
      <c r="J1769" s="20">
        <v>0</v>
      </c>
      <c r="K1769" s="20">
        <v>0</v>
      </c>
      <c r="L1769" s="20"/>
      <c r="M1769" s="20"/>
      <c r="N1769" s="20">
        <v>0</v>
      </c>
      <c r="O1769" s="20">
        <v>162385</v>
      </c>
      <c r="P1769" s="16" t="s">
        <v>1809</v>
      </c>
      <c r="Q1769" s="19">
        <v>162385</v>
      </c>
      <c r="R1769" s="20"/>
      <c r="S1769" s="20"/>
      <c r="T1769" s="20"/>
      <c r="U1769" s="16">
        <v>0</v>
      </c>
      <c r="V1769" s="20"/>
      <c r="W1769" s="20"/>
      <c r="X1769" s="20"/>
      <c r="Y1769" s="20"/>
      <c r="Z1769" s="20"/>
      <c r="AA1769" s="20"/>
      <c r="AB1769" s="20"/>
      <c r="AC1769" s="16"/>
      <c r="AD1769" s="20"/>
      <c r="AE1769" s="20">
        <v>0</v>
      </c>
      <c r="AF1769" s="20"/>
      <c r="AG1769" s="25">
        <v>162385</v>
      </c>
      <c r="AH1769" s="16"/>
      <c r="AI1769" s="16"/>
      <c r="AJ1769" s="20">
        <v>162385</v>
      </c>
      <c r="AK1769" s="20"/>
      <c r="AL1769" s="26">
        <v>0</v>
      </c>
    </row>
    <row r="1770" spans="1:38" x14ac:dyDescent="0.25">
      <c r="A1770" s="15">
        <v>1762</v>
      </c>
      <c r="B1770" s="16"/>
      <c r="C1770" s="17" t="s">
        <v>1210</v>
      </c>
      <c r="D1770" s="17">
        <v>76007</v>
      </c>
      <c r="E1770" s="18">
        <v>44770.40347222222</v>
      </c>
      <c r="F1770" s="18">
        <v>44791</v>
      </c>
      <c r="G1770" s="19">
        <v>7100</v>
      </c>
      <c r="H1770" s="20"/>
      <c r="I1770" s="20"/>
      <c r="J1770" s="20">
        <v>0</v>
      </c>
      <c r="K1770" s="20">
        <v>0</v>
      </c>
      <c r="L1770" s="20"/>
      <c r="M1770" s="20"/>
      <c r="N1770" s="20">
        <v>0</v>
      </c>
      <c r="O1770" s="20">
        <v>7100</v>
      </c>
      <c r="P1770" s="16" t="s">
        <v>1810</v>
      </c>
      <c r="Q1770" s="19">
        <v>7100</v>
      </c>
      <c r="R1770" s="20"/>
      <c r="S1770" s="20"/>
      <c r="T1770" s="20"/>
      <c r="U1770" s="16">
        <v>0</v>
      </c>
      <c r="V1770" s="20"/>
      <c r="W1770" s="20"/>
      <c r="X1770" s="20"/>
      <c r="Y1770" s="20"/>
      <c r="Z1770" s="20"/>
      <c r="AA1770" s="20"/>
      <c r="AB1770" s="20"/>
      <c r="AC1770" s="16"/>
      <c r="AD1770" s="20"/>
      <c r="AE1770" s="20">
        <v>0</v>
      </c>
      <c r="AF1770" s="20"/>
      <c r="AG1770" s="25">
        <v>7100</v>
      </c>
      <c r="AH1770" s="16"/>
      <c r="AI1770" s="16"/>
      <c r="AJ1770" s="20">
        <v>7100</v>
      </c>
      <c r="AK1770" s="20"/>
      <c r="AL1770" s="26">
        <v>0</v>
      </c>
    </row>
    <row r="1771" spans="1:38" x14ac:dyDescent="0.25">
      <c r="A1771" s="15">
        <v>1763</v>
      </c>
      <c r="B1771" s="16"/>
      <c r="C1771" s="17" t="s">
        <v>1210</v>
      </c>
      <c r="D1771" s="17">
        <v>76011</v>
      </c>
      <c r="E1771" s="18">
        <v>44770.40625</v>
      </c>
      <c r="F1771" s="18">
        <v>44791</v>
      </c>
      <c r="G1771" s="19">
        <v>28400</v>
      </c>
      <c r="H1771" s="20"/>
      <c r="I1771" s="20"/>
      <c r="J1771" s="20">
        <v>0</v>
      </c>
      <c r="K1771" s="20">
        <v>0</v>
      </c>
      <c r="L1771" s="20"/>
      <c r="M1771" s="20"/>
      <c r="N1771" s="20">
        <v>0</v>
      </c>
      <c r="O1771" s="20">
        <v>28400</v>
      </c>
      <c r="P1771" s="16" t="s">
        <v>1811</v>
      </c>
      <c r="Q1771" s="19">
        <v>28400</v>
      </c>
      <c r="R1771" s="20"/>
      <c r="S1771" s="20">
        <v>28400</v>
      </c>
      <c r="T1771" s="20"/>
      <c r="U1771" s="16">
        <v>0</v>
      </c>
      <c r="V1771" s="20"/>
      <c r="W1771" s="20"/>
      <c r="X1771" s="20"/>
      <c r="Y1771" s="20"/>
      <c r="Z1771" s="20"/>
      <c r="AA1771" s="20"/>
      <c r="AB1771" s="20"/>
      <c r="AC1771" s="16"/>
      <c r="AD1771" s="20"/>
      <c r="AE1771" s="20"/>
      <c r="AF1771" s="20"/>
      <c r="AG1771" s="25">
        <v>0</v>
      </c>
      <c r="AH1771" s="16"/>
      <c r="AI1771" s="16"/>
      <c r="AJ1771" s="20"/>
      <c r="AK1771" s="20"/>
      <c r="AL1771" s="26">
        <v>0</v>
      </c>
    </row>
    <row r="1772" spans="1:38" x14ac:dyDescent="0.25">
      <c r="A1772" s="15">
        <v>1764</v>
      </c>
      <c r="B1772" s="16"/>
      <c r="C1772" s="17" t="s">
        <v>1210</v>
      </c>
      <c r="D1772" s="17">
        <v>76016</v>
      </c>
      <c r="E1772" s="18">
        <v>44770.416666666664</v>
      </c>
      <c r="F1772" s="18">
        <v>44791</v>
      </c>
      <c r="G1772" s="19">
        <v>7100</v>
      </c>
      <c r="H1772" s="20"/>
      <c r="I1772" s="20"/>
      <c r="J1772" s="20">
        <v>0</v>
      </c>
      <c r="K1772" s="20">
        <v>0</v>
      </c>
      <c r="L1772" s="20"/>
      <c r="M1772" s="20"/>
      <c r="N1772" s="20">
        <v>0</v>
      </c>
      <c r="O1772" s="20">
        <v>7100</v>
      </c>
      <c r="P1772" s="16" t="s">
        <v>1812</v>
      </c>
      <c r="Q1772" s="19">
        <v>7100</v>
      </c>
      <c r="R1772" s="20"/>
      <c r="S1772" s="20"/>
      <c r="T1772" s="20"/>
      <c r="U1772" s="16">
        <v>0</v>
      </c>
      <c r="V1772" s="20"/>
      <c r="W1772" s="20"/>
      <c r="X1772" s="20"/>
      <c r="Y1772" s="20"/>
      <c r="Z1772" s="20"/>
      <c r="AA1772" s="20"/>
      <c r="AB1772" s="20"/>
      <c r="AC1772" s="16"/>
      <c r="AD1772" s="20"/>
      <c r="AE1772" s="20">
        <v>0</v>
      </c>
      <c r="AF1772" s="20"/>
      <c r="AG1772" s="25">
        <v>7100</v>
      </c>
      <c r="AH1772" s="16"/>
      <c r="AI1772" s="16"/>
      <c r="AJ1772" s="20">
        <v>7100</v>
      </c>
      <c r="AK1772" s="20"/>
      <c r="AL1772" s="26">
        <v>0</v>
      </c>
    </row>
    <row r="1773" spans="1:38" x14ac:dyDescent="0.25">
      <c r="A1773" s="15">
        <v>1765</v>
      </c>
      <c r="B1773" s="16"/>
      <c r="C1773" s="17" t="s">
        <v>1210</v>
      </c>
      <c r="D1773" s="17">
        <v>76058</v>
      </c>
      <c r="E1773" s="18">
        <v>44770.609722222223</v>
      </c>
      <c r="F1773" s="18">
        <v>44791</v>
      </c>
      <c r="G1773" s="19">
        <v>7100</v>
      </c>
      <c r="H1773" s="20"/>
      <c r="I1773" s="20"/>
      <c r="J1773" s="20">
        <v>0</v>
      </c>
      <c r="K1773" s="20">
        <v>0</v>
      </c>
      <c r="L1773" s="20"/>
      <c r="M1773" s="20"/>
      <c r="N1773" s="20">
        <v>0</v>
      </c>
      <c r="O1773" s="20">
        <v>7100</v>
      </c>
      <c r="P1773" s="16" t="s">
        <v>1813</v>
      </c>
      <c r="Q1773" s="19">
        <v>7100</v>
      </c>
      <c r="R1773" s="20"/>
      <c r="S1773" s="20"/>
      <c r="T1773" s="20"/>
      <c r="U1773" s="16">
        <v>0</v>
      </c>
      <c r="V1773" s="20"/>
      <c r="W1773" s="20"/>
      <c r="X1773" s="20"/>
      <c r="Y1773" s="20"/>
      <c r="Z1773" s="20"/>
      <c r="AA1773" s="20"/>
      <c r="AB1773" s="20"/>
      <c r="AC1773" s="16"/>
      <c r="AD1773" s="20"/>
      <c r="AE1773" s="20">
        <v>0</v>
      </c>
      <c r="AF1773" s="20"/>
      <c r="AG1773" s="25">
        <v>7100</v>
      </c>
      <c r="AH1773" s="16"/>
      <c r="AI1773" s="16"/>
      <c r="AJ1773" s="20">
        <v>7100</v>
      </c>
      <c r="AK1773" s="20"/>
      <c r="AL1773" s="26">
        <v>0</v>
      </c>
    </row>
    <row r="1774" spans="1:38" x14ac:dyDescent="0.25">
      <c r="A1774" s="15">
        <v>1766</v>
      </c>
      <c r="B1774" s="16"/>
      <c r="C1774" s="17" t="s">
        <v>1210</v>
      </c>
      <c r="D1774" s="17">
        <v>76085</v>
      </c>
      <c r="E1774" s="18">
        <v>44770.680555555555</v>
      </c>
      <c r="F1774" s="18">
        <v>44791</v>
      </c>
      <c r="G1774" s="19">
        <v>415400</v>
      </c>
      <c r="H1774" s="20"/>
      <c r="I1774" s="20"/>
      <c r="J1774" s="20">
        <v>0</v>
      </c>
      <c r="K1774" s="20">
        <v>0</v>
      </c>
      <c r="L1774" s="20"/>
      <c r="M1774" s="20"/>
      <c r="N1774" s="20">
        <v>0</v>
      </c>
      <c r="O1774" s="20">
        <v>415400</v>
      </c>
      <c r="P1774" s="16" t="s">
        <v>1814</v>
      </c>
      <c r="Q1774" s="19">
        <v>415400</v>
      </c>
      <c r="R1774" s="20"/>
      <c r="S1774" s="20"/>
      <c r="T1774" s="20"/>
      <c r="U1774" s="16">
        <v>0</v>
      </c>
      <c r="V1774" s="20"/>
      <c r="W1774" s="20"/>
      <c r="X1774" s="20"/>
      <c r="Y1774" s="20"/>
      <c r="Z1774" s="20"/>
      <c r="AA1774" s="20"/>
      <c r="AB1774" s="20"/>
      <c r="AC1774" s="16"/>
      <c r="AD1774" s="20"/>
      <c r="AE1774" s="20">
        <v>0</v>
      </c>
      <c r="AF1774" s="20"/>
      <c r="AG1774" s="25">
        <v>415400</v>
      </c>
      <c r="AH1774" s="16"/>
      <c r="AI1774" s="16"/>
      <c r="AJ1774" s="20">
        <v>415400</v>
      </c>
      <c r="AK1774" s="20"/>
      <c r="AL1774" s="26">
        <v>0</v>
      </c>
    </row>
    <row r="1775" spans="1:38" x14ac:dyDescent="0.25">
      <c r="A1775" s="15">
        <v>1767</v>
      </c>
      <c r="B1775" s="16"/>
      <c r="C1775" s="17" t="s">
        <v>1210</v>
      </c>
      <c r="D1775" s="17">
        <v>76087</v>
      </c>
      <c r="E1775" s="18">
        <v>44770.683333333334</v>
      </c>
      <c r="F1775" s="18">
        <v>44791</v>
      </c>
      <c r="G1775" s="19">
        <v>80800</v>
      </c>
      <c r="H1775" s="20"/>
      <c r="I1775" s="20"/>
      <c r="J1775" s="20">
        <v>0</v>
      </c>
      <c r="K1775" s="20">
        <v>0</v>
      </c>
      <c r="L1775" s="20"/>
      <c r="M1775" s="20"/>
      <c r="N1775" s="20">
        <v>0</v>
      </c>
      <c r="O1775" s="20">
        <v>80800</v>
      </c>
      <c r="P1775" s="16" t="s">
        <v>1815</v>
      </c>
      <c r="Q1775" s="19">
        <v>80800</v>
      </c>
      <c r="R1775" s="20"/>
      <c r="S1775" s="20">
        <v>80800</v>
      </c>
      <c r="T1775" s="20"/>
      <c r="U1775" s="16">
        <v>0</v>
      </c>
      <c r="V1775" s="20"/>
      <c r="W1775" s="20"/>
      <c r="X1775" s="20"/>
      <c r="Y1775" s="20"/>
      <c r="Z1775" s="20"/>
      <c r="AA1775" s="20"/>
      <c r="AB1775" s="20"/>
      <c r="AC1775" s="16"/>
      <c r="AD1775" s="20"/>
      <c r="AE1775" s="20"/>
      <c r="AF1775" s="20"/>
      <c r="AG1775" s="25">
        <v>0</v>
      </c>
      <c r="AH1775" s="16"/>
      <c r="AI1775" s="16"/>
      <c r="AJ1775" s="20"/>
      <c r="AK1775" s="20"/>
      <c r="AL1775" s="26">
        <v>0</v>
      </c>
    </row>
    <row r="1776" spans="1:38" x14ac:dyDescent="0.25">
      <c r="A1776" s="15">
        <v>1768</v>
      </c>
      <c r="B1776" s="16"/>
      <c r="C1776" s="17" t="s">
        <v>1210</v>
      </c>
      <c r="D1776" s="17">
        <v>76100</v>
      </c>
      <c r="E1776" s="18">
        <v>44770.822916666664</v>
      </c>
      <c r="F1776" s="18">
        <v>44791</v>
      </c>
      <c r="G1776" s="19">
        <v>397171</v>
      </c>
      <c r="H1776" s="20"/>
      <c r="I1776" s="20"/>
      <c r="J1776" s="20">
        <v>0</v>
      </c>
      <c r="K1776" s="20">
        <v>0</v>
      </c>
      <c r="L1776" s="20"/>
      <c r="M1776" s="20"/>
      <c r="N1776" s="20">
        <v>0</v>
      </c>
      <c r="O1776" s="20">
        <v>397171</v>
      </c>
      <c r="P1776" s="16" t="s">
        <v>1816</v>
      </c>
      <c r="Q1776" s="19">
        <v>397171</v>
      </c>
      <c r="R1776" s="20"/>
      <c r="S1776" s="20"/>
      <c r="T1776" s="20"/>
      <c r="U1776" s="16">
        <v>0</v>
      </c>
      <c r="V1776" s="20"/>
      <c r="W1776" s="20"/>
      <c r="X1776" s="20"/>
      <c r="Y1776" s="20"/>
      <c r="Z1776" s="20"/>
      <c r="AA1776" s="20"/>
      <c r="AB1776" s="20"/>
      <c r="AC1776" s="16"/>
      <c r="AD1776" s="20"/>
      <c r="AE1776" s="20">
        <v>0</v>
      </c>
      <c r="AF1776" s="20"/>
      <c r="AG1776" s="25">
        <v>397171</v>
      </c>
      <c r="AH1776" s="16"/>
      <c r="AI1776" s="16"/>
      <c r="AJ1776" s="20">
        <v>397171</v>
      </c>
      <c r="AK1776" s="20"/>
      <c r="AL1776" s="26">
        <v>0</v>
      </c>
    </row>
    <row r="1777" spans="1:38" x14ac:dyDescent="0.25">
      <c r="A1777" s="15">
        <v>1769</v>
      </c>
      <c r="B1777" s="16"/>
      <c r="C1777" s="17" t="s">
        <v>1210</v>
      </c>
      <c r="D1777" s="17">
        <v>76280</v>
      </c>
      <c r="E1777" s="18">
        <v>44772.405555555553</v>
      </c>
      <c r="F1777" s="18">
        <v>44791</v>
      </c>
      <c r="G1777" s="19">
        <v>14200</v>
      </c>
      <c r="H1777" s="20"/>
      <c r="I1777" s="20"/>
      <c r="J1777" s="20">
        <v>0</v>
      </c>
      <c r="K1777" s="20">
        <v>0</v>
      </c>
      <c r="L1777" s="20"/>
      <c r="M1777" s="20"/>
      <c r="N1777" s="20">
        <v>0</v>
      </c>
      <c r="O1777" s="20">
        <v>14200</v>
      </c>
      <c r="P1777" s="16" t="s">
        <v>1817</v>
      </c>
      <c r="Q1777" s="19">
        <v>14200</v>
      </c>
      <c r="R1777" s="20"/>
      <c r="S1777" s="20"/>
      <c r="T1777" s="20"/>
      <c r="U1777" s="16">
        <v>0</v>
      </c>
      <c r="V1777" s="20"/>
      <c r="W1777" s="20"/>
      <c r="X1777" s="20"/>
      <c r="Y1777" s="20"/>
      <c r="Z1777" s="20"/>
      <c r="AA1777" s="20"/>
      <c r="AB1777" s="20"/>
      <c r="AC1777" s="16"/>
      <c r="AD1777" s="20"/>
      <c r="AE1777" s="20">
        <v>0</v>
      </c>
      <c r="AF1777" s="20"/>
      <c r="AG1777" s="25">
        <v>14200</v>
      </c>
      <c r="AH1777" s="16"/>
      <c r="AI1777" s="16"/>
      <c r="AJ1777" s="20">
        <v>14200</v>
      </c>
      <c r="AK1777" s="20"/>
      <c r="AL1777" s="26">
        <v>0</v>
      </c>
    </row>
    <row r="1778" spans="1:38" x14ac:dyDescent="0.25">
      <c r="A1778" s="15">
        <v>1770</v>
      </c>
      <c r="B1778" s="16"/>
      <c r="C1778" s="17" t="s">
        <v>1210</v>
      </c>
      <c r="D1778" s="17">
        <v>76287</v>
      </c>
      <c r="E1778" s="18">
        <v>44772.421527777777</v>
      </c>
      <c r="F1778" s="18">
        <v>44791</v>
      </c>
      <c r="G1778" s="19">
        <v>7100</v>
      </c>
      <c r="H1778" s="20"/>
      <c r="I1778" s="20"/>
      <c r="J1778" s="20">
        <v>0</v>
      </c>
      <c r="K1778" s="20">
        <v>0</v>
      </c>
      <c r="L1778" s="20"/>
      <c r="M1778" s="20"/>
      <c r="N1778" s="20">
        <v>0</v>
      </c>
      <c r="O1778" s="20">
        <v>7100</v>
      </c>
      <c r="P1778" s="16" t="s">
        <v>1818</v>
      </c>
      <c r="Q1778" s="19">
        <v>7100</v>
      </c>
      <c r="R1778" s="20"/>
      <c r="S1778" s="20"/>
      <c r="T1778" s="20"/>
      <c r="U1778" s="16">
        <v>0</v>
      </c>
      <c r="V1778" s="20"/>
      <c r="W1778" s="20"/>
      <c r="X1778" s="20"/>
      <c r="Y1778" s="20"/>
      <c r="Z1778" s="20"/>
      <c r="AA1778" s="20"/>
      <c r="AB1778" s="20"/>
      <c r="AC1778" s="16"/>
      <c r="AD1778" s="20"/>
      <c r="AE1778" s="20">
        <v>0</v>
      </c>
      <c r="AF1778" s="20"/>
      <c r="AG1778" s="25">
        <v>7100</v>
      </c>
      <c r="AH1778" s="16"/>
      <c r="AI1778" s="16"/>
      <c r="AJ1778" s="20">
        <v>7100</v>
      </c>
      <c r="AK1778" s="20"/>
      <c r="AL1778" s="26">
        <v>0</v>
      </c>
    </row>
    <row r="1779" spans="1:38" x14ac:dyDescent="0.25">
      <c r="A1779" s="15">
        <v>1771</v>
      </c>
      <c r="B1779" s="16"/>
      <c r="C1779" s="17" t="s">
        <v>1210</v>
      </c>
      <c r="D1779" s="17">
        <v>76308</v>
      </c>
      <c r="E1779" s="18">
        <v>44772.470138888886</v>
      </c>
      <c r="F1779" s="18">
        <v>44791</v>
      </c>
      <c r="G1779" s="19">
        <v>7100</v>
      </c>
      <c r="H1779" s="20"/>
      <c r="I1779" s="20"/>
      <c r="J1779" s="20">
        <v>0</v>
      </c>
      <c r="K1779" s="20">
        <v>0</v>
      </c>
      <c r="L1779" s="20"/>
      <c r="M1779" s="20"/>
      <c r="N1779" s="20">
        <v>0</v>
      </c>
      <c r="O1779" s="20">
        <v>7100</v>
      </c>
      <c r="P1779" s="16" t="s">
        <v>1819</v>
      </c>
      <c r="Q1779" s="19">
        <v>7100</v>
      </c>
      <c r="R1779" s="20"/>
      <c r="S1779" s="20"/>
      <c r="T1779" s="20"/>
      <c r="U1779" s="16">
        <v>0</v>
      </c>
      <c r="V1779" s="20"/>
      <c r="W1779" s="20"/>
      <c r="X1779" s="20"/>
      <c r="Y1779" s="20"/>
      <c r="Z1779" s="20"/>
      <c r="AA1779" s="20"/>
      <c r="AB1779" s="20"/>
      <c r="AC1779" s="16"/>
      <c r="AD1779" s="20"/>
      <c r="AE1779" s="20">
        <v>0</v>
      </c>
      <c r="AF1779" s="20"/>
      <c r="AG1779" s="25">
        <v>7100</v>
      </c>
      <c r="AH1779" s="16"/>
      <c r="AI1779" s="16"/>
      <c r="AJ1779" s="20">
        <v>7100</v>
      </c>
      <c r="AK1779" s="20"/>
      <c r="AL1779" s="26">
        <v>0</v>
      </c>
    </row>
    <row r="1780" spans="1:38" x14ac:dyDescent="0.25">
      <c r="A1780" s="15">
        <v>1772</v>
      </c>
      <c r="B1780" s="16"/>
      <c r="C1780" s="17" t="s">
        <v>1210</v>
      </c>
      <c r="D1780" s="17">
        <v>76445</v>
      </c>
      <c r="E1780" s="18">
        <v>44773.529166666667</v>
      </c>
      <c r="F1780" s="18">
        <v>44791</v>
      </c>
      <c r="G1780" s="19">
        <v>2306409</v>
      </c>
      <c r="H1780" s="20"/>
      <c r="I1780" s="20">
        <v>265200</v>
      </c>
      <c r="J1780" s="20">
        <v>0</v>
      </c>
      <c r="K1780" s="20">
        <v>0</v>
      </c>
      <c r="L1780" s="20"/>
      <c r="M1780" s="20"/>
      <c r="N1780" s="20">
        <v>0</v>
      </c>
      <c r="O1780" s="20">
        <v>2041209</v>
      </c>
      <c r="P1780" s="16" t="s">
        <v>1820</v>
      </c>
      <c r="Q1780" s="19">
        <v>2306409</v>
      </c>
      <c r="R1780" s="20"/>
      <c r="S1780" s="20">
        <v>2041209</v>
      </c>
      <c r="T1780" s="20"/>
      <c r="U1780" s="16">
        <v>0</v>
      </c>
      <c r="V1780" s="20"/>
      <c r="W1780" s="20"/>
      <c r="X1780" s="20"/>
      <c r="Y1780" s="20"/>
      <c r="Z1780" s="20"/>
      <c r="AA1780" s="20"/>
      <c r="AB1780" s="20"/>
      <c r="AC1780" s="16"/>
      <c r="AD1780" s="20"/>
      <c r="AE1780" s="20"/>
      <c r="AF1780" s="20"/>
      <c r="AG1780" s="25">
        <v>0</v>
      </c>
      <c r="AH1780" s="16"/>
      <c r="AI1780" s="16"/>
      <c r="AJ1780" s="20"/>
      <c r="AK1780" s="20"/>
      <c r="AL1780" s="26">
        <v>0</v>
      </c>
    </row>
    <row r="1781" spans="1:38" x14ac:dyDescent="0.25">
      <c r="A1781" s="15">
        <v>1773</v>
      </c>
      <c r="B1781" s="16"/>
      <c r="C1781" s="17" t="s">
        <v>1210</v>
      </c>
      <c r="D1781" s="17">
        <v>76460</v>
      </c>
      <c r="E1781" s="18">
        <v>44773.701388888891</v>
      </c>
      <c r="F1781" s="18">
        <v>44791</v>
      </c>
      <c r="G1781" s="19">
        <v>98196</v>
      </c>
      <c r="H1781" s="20"/>
      <c r="I1781" s="20"/>
      <c r="J1781" s="20">
        <v>0</v>
      </c>
      <c r="K1781" s="20">
        <v>0</v>
      </c>
      <c r="L1781" s="20"/>
      <c r="M1781" s="20"/>
      <c r="N1781" s="20">
        <v>0</v>
      </c>
      <c r="O1781" s="20">
        <v>98196</v>
      </c>
      <c r="P1781" s="16" t="s">
        <v>1821</v>
      </c>
      <c r="Q1781" s="19">
        <v>98196</v>
      </c>
      <c r="R1781" s="20"/>
      <c r="S1781" s="20"/>
      <c r="T1781" s="20"/>
      <c r="U1781" s="16">
        <v>0</v>
      </c>
      <c r="V1781" s="20"/>
      <c r="W1781" s="20"/>
      <c r="X1781" s="20"/>
      <c r="Y1781" s="20"/>
      <c r="Z1781" s="20"/>
      <c r="AA1781" s="20"/>
      <c r="AB1781" s="20"/>
      <c r="AC1781" s="16"/>
      <c r="AD1781" s="20"/>
      <c r="AE1781" s="20">
        <v>0</v>
      </c>
      <c r="AF1781" s="20"/>
      <c r="AG1781" s="25">
        <v>98196</v>
      </c>
      <c r="AH1781" s="16"/>
      <c r="AI1781" s="16"/>
      <c r="AJ1781" s="20">
        <v>98196</v>
      </c>
      <c r="AK1781" s="20"/>
      <c r="AL1781" s="26">
        <v>0</v>
      </c>
    </row>
    <row r="1782" spans="1:38" x14ac:dyDescent="0.25">
      <c r="A1782" s="15">
        <v>1774</v>
      </c>
      <c r="B1782" s="16"/>
      <c r="C1782" s="17" t="s">
        <v>1210</v>
      </c>
      <c r="D1782" s="17">
        <v>76462</v>
      </c>
      <c r="E1782" s="18">
        <v>44773.703472222223</v>
      </c>
      <c r="F1782" s="18">
        <v>44791</v>
      </c>
      <c r="G1782" s="19">
        <v>100396</v>
      </c>
      <c r="H1782" s="20"/>
      <c r="I1782" s="20"/>
      <c r="J1782" s="20">
        <v>0</v>
      </c>
      <c r="K1782" s="20">
        <v>0</v>
      </c>
      <c r="L1782" s="20"/>
      <c r="M1782" s="20"/>
      <c r="N1782" s="20">
        <v>0</v>
      </c>
      <c r="O1782" s="20">
        <v>100396</v>
      </c>
      <c r="P1782" s="16" t="s">
        <v>1822</v>
      </c>
      <c r="Q1782" s="19">
        <v>100396</v>
      </c>
      <c r="R1782" s="20"/>
      <c r="S1782" s="20"/>
      <c r="T1782" s="20"/>
      <c r="U1782" s="16">
        <v>0</v>
      </c>
      <c r="V1782" s="20"/>
      <c r="W1782" s="20"/>
      <c r="X1782" s="20"/>
      <c r="Y1782" s="20"/>
      <c r="Z1782" s="20"/>
      <c r="AA1782" s="20"/>
      <c r="AB1782" s="20"/>
      <c r="AC1782" s="16"/>
      <c r="AD1782" s="20"/>
      <c r="AE1782" s="20">
        <v>0</v>
      </c>
      <c r="AF1782" s="20"/>
      <c r="AG1782" s="25">
        <v>100396</v>
      </c>
      <c r="AH1782" s="16"/>
      <c r="AI1782" s="16"/>
      <c r="AJ1782" s="20">
        <v>100396</v>
      </c>
      <c r="AK1782" s="20"/>
      <c r="AL1782" s="26">
        <v>0</v>
      </c>
    </row>
    <row r="1783" spans="1:38" x14ac:dyDescent="0.25">
      <c r="A1783" s="15">
        <v>1775</v>
      </c>
      <c r="B1783" s="16"/>
      <c r="C1783" s="17" t="s">
        <v>1210</v>
      </c>
      <c r="D1783" s="17">
        <v>76473</v>
      </c>
      <c r="E1783" s="18">
        <v>44773.957638888889</v>
      </c>
      <c r="F1783" s="18">
        <v>44791</v>
      </c>
      <c r="G1783" s="19">
        <v>89714</v>
      </c>
      <c r="H1783" s="20"/>
      <c r="I1783" s="20"/>
      <c r="J1783" s="20">
        <v>0</v>
      </c>
      <c r="K1783" s="20">
        <v>0</v>
      </c>
      <c r="L1783" s="20"/>
      <c r="M1783" s="20"/>
      <c r="N1783" s="20">
        <v>0</v>
      </c>
      <c r="O1783" s="20">
        <v>89714</v>
      </c>
      <c r="P1783" s="16" t="s">
        <v>1823</v>
      </c>
      <c r="Q1783" s="19">
        <v>89714</v>
      </c>
      <c r="R1783" s="20"/>
      <c r="S1783" s="20"/>
      <c r="T1783" s="20"/>
      <c r="U1783" s="16">
        <v>0</v>
      </c>
      <c r="V1783" s="20"/>
      <c r="W1783" s="20"/>
      <c r="X1783" s="20"/>
      <c r="Y1783" s="20"/>
      <c r="Z1783" s="20"/>
      <c r="AA1783" s="20"/>
      <c r="AB1783" s="20"/>
      <c r="AC1783" s="16"/>
      <c r="AD1783" s="20"/>
      <c r="AE1783" s="20">
        <v>0</v>
      </c>
      <c r="AF1783" s="20"/>
      <c r="AG1783" s="25">
        <v>89714</v>
      </c>
      <c r="AH1783" s="16"/>
      <c r="AI1783" s="16"/>
      <c r="AJ1783" s="20">
        <v>89714</v>
      </c>
      <c r="AK1783" s="20"/>
      <c r="AL1783" s="26">
        <v>0</v>
      </c>
    </row>
    <row r="1784" spans="1:38" x14ac:dyDescent="0.25">
      <c r="A1784" s="15">
        <v>1776</v>
      </c>
      <c r="B1784" s="16"/>
      <c r="C1784" s="17" t="s">
        <v>1210</v>
      </c>
      <c r="D1784" s="17">
        <v>76474</v>
      </c>
      <c r="E1784" s="18">
        <v>44773.965277777781</v>
      </c>
      <c r="F1784" s="18">
        <v>44791</v>
      </c>
      <c r="G1784" s="19">
        <v>2079813</v>
      </c>
      <c r="H1784" s="20"/>
      <c r="I1784" s="20"/>
      <c r="J1784" s="20">
        <v>0</v>
      </c>
      <c r="K1784" s="20">
        <v>0</v>
      </c>
      <c r="L1784" s="20"/>
      <c r="M1784" s="20"/>
      <c r="N1784" s="20">
        <v>0</v>
      </c>
      <c r="O1784" s="20">
        <v>2079813</v>
      </c>
      <c r="P1784" s="16" t="s">
        <v>1824</v>
      </c>
      <c r="Q1784" s="19">
        <v>2079813</v>
      </c>
      <c r="R1784" s="20"/>
      <c r="S1784" s="20"/>
      <c r="T1784" s="20"/>
      <c r="U1784" s="16">
        <v>0</v>
      </c>
      <c r="V1784" s="20"/>
      <c r="W1784" s="20"/>
      <c r="X1784" s="20"/>
      <c r="Y1784" s="20"/>
      <c r="Z1784" s="20"/>
      <c r="AA1784" s="20"/>
      <c r="AB1784" s="20"/>
      <c r="AC1784" s="16"/>
      <c r="AD1784" s="20"/>
      <c r="AE1784" s="20">
        <v>0</v>
      </c>
      <c r="AF1784" s="20"/>
      <c r="AG1784" s="25">
        <v>2079813</v>
      </c>
      <c r="AH1784" s="16"/>
      <c r="AI1784" s="16"/>
      <c r="AJ1784" s="20">
        <v>2079813</v>
      </c>
      <c r="AK1784" s="20"/>
      <c r="AL1784" s="26">
        <v>0</v>
      </c>
    </row>
    <row r="1785" spans="1:38" x14ac:dyDescent="0.25">
      <c r="A1785" s="15">
        <v>1777</v>
      </c>
      <c r="B1785" s="16"/>
      <c r="C1785" s="17" t="s">
        <v>1210</v>
      </c>
      <c r="D1785" s="17">
        <v>76481</v>
      </c>
      <c r="E1785" s="18">
        <v>44774.479861111111</v>
      </c>
      <c r="F1785" s="18">
        <v>44824</v>
      </c>
      <c r="G1785" s="19">
        <v>28400</v>
      </c>
      <c r="H1785" s="20"/>
      <c r="I1785" s="20"/>
      <c r="J1785" s="20">
        <v>0</v>
      </c>
      <c r="K1785" s="20">
        <v>0</v>
      </c>
      <c r="L1785" s="20"/>
      <c r="M1785" s="20"/>
      <c r="N1785" s="20">
        <v>0</v>
      </c>
      <c r="O1785" s="20">
        <v>28400</v>
      </c>
      <c r="P1785" s="16" t="s">
        <v>1825</v>
      </c>
      <c r="Q1785" s="19">
        <v>28400</v>
      </c>
      <c r="R1785" s="20"/>
      <c r="S1785" s="20"/>
      <c r="T1785" s="20"/>
      <c r="U1785" s="16">
        <v>28400</v>
      </c>
      <c r="V1785" s="20"/>
      <c r="W1785" s="20"/>
      <c r="X1785" s="20"/>
      <c r="Y1785" s="20"/>
      <c r="Z1785" s="20"/>
      <c r="AA1785" s="20"/>
      <c r="AB1785" s="20"/>
      <c r="AC1785" s="16"/>
      <c r="AD1785" s="20"/>
      <c r="AE1785" s="20"/>
      <c r="AF1785" s="20"/>
      <c r="AG1785" s="25">
        <v>0</v>
      </c>
      <c r="AH1785" s="16"/>
      <c r="AI1785" s="16"/>
      <c r="AJ1785" s="20"/>
      <c r="AK1785" s="20"/>
      <c r="AL1785" s="26">
        <v>0</v>
      </c>
    </row>
    <row r="1786" spans="1:38" x14ac:dyDescent="0.25">
      <c r="A1786" s="15">
        <v>1778</v>
      </c>
      <c r="B1786" s="16"/>
      <c r="C1786" s="17" t="s">
        <v>1210</v>
      </c>
      <c r="D1786" s="17">
        <v>76519</v>
      </c>
      <c r="E1786" s="18">
        <v>44774.595833333333</v>
      </c>
      <c r="F1786" s="18">
        <v>44824</v>
      </c>
      <c r="G1786" s="19">
        <v>83315</v>
      </c>
      <c r="H1786" s="20"/>
      <c r="I1786" s="20"/>
      <c r="J1786" s="20">
        <v>0</v>
      </c>
      <c r="K1786" s="20">
        <v>0</v>
      </c>
      <c r="L1786" s="20"/>
      <c r="M1786" s="20"/>
      <c r="N1786" s="20">
        <v>0</v>
      </c>
      <c r="O1786" s="20">
        <v>83315</v>
      </c>
      <c r="P1786" s="16" t="s">
        <v>1826</v>
      </c>
      <c r="Q1786" s="19">
        <v>83315</v>
      </c>
      <c r="R1786" s="20"/>
      <c r="S1786" s="20"/>
      <c r="T1786" s="20"/>
      <c r="U1786" s="16">
        <v>83315</v>
      </c>
      <c r="V1786" s="20"/>
      <c r="W1786" s="20"/>
      <c r="X1786" s="20"/>
      <c r="Y1786" s="20"/>
      <c r="Z1786" s="20"/>
      <c r="AA1786" s="20"/>
      <c r="AB1786" s="20"/>
      <c r="AC1786" s="16"/>
      <c r="AD1786" s="20"/>
      <c r="AE1786" s="20"/>
      <c r="AF1786" s="20"/>
      <c r="AG1786" s="25">
        <v>0</v>
      </c>
      <c r="AH1786" s="16"/>
      <c r="AI1786" s="16"/>
      <c r="AJ1786" s="20"/>
      <c r="AK1786" s="20"/>
      <c r="AL1786" s="26">
        <v>0</v>
      </c>
    </row>
    <row r="1787" spans="1:38" x14ac:dyDescent="0.25">
      <c r="A1787" s="15">
        <v>1779</v>
      </c>
      <c r="B1787" s="16"/>
      <c r="C1787" s="17" t="s">
        <v>1210</v>
      </c>
      <c r="D1787" s="17">
        <v>76549</v>
      </c>
      <c r="E1787" s="18">
        <v>44774.67291666667</v>
      </c>
      <c r="F1787" s="18">
        <v>44824</v>
      </c>
      <c r="G1787" s="19">
        <v>98000</v>
      </c>
      <c r="H1787" s="20"/>
      <c r="I1787" s="20"/>
      <c r="J1787" s="20">
        <v>0</v>
      </c>
      <c r="K1787" s="20">
        <v>0</v>
      </c>
      <c r="L1787" s="20"/>
      <c r="M1787" s="20"/>
      <c r="N1787" s="20">
        <v>0</v>
      </c>
      <c r="O1787" s="20">
        <v>98000</v>
      </c>
      <c r="P1787" s="16" t="s">
        <v>1827</v>
      </c>
      <c r="Q1787" s="19">
        <v>98000</v>
      </c>
      <c r="R1787" s="20"/>
      <c r="S1787" s="20"/>
      <c r="T1787" s="20"/>
      <c r="U1787" s="16">
        <v>98000</v>
      </c>
      <c r="V1787" s="20"/>
      <c r="W1787" s="20"/>
      <c r="X1787" s="20"/>
      <c r="Y1787" s="20"/>
      <c r="Z1787" s="20"/>
      <c r="AA1787" s="20"/>
      <c r="AB1787" s="20"/>
      <c r="AC1787" s="16"/>
      <c r="AD1787" s="20"/>
      <c r="AE1787" s="20"/>
      <c r="AF1787" s="20"/>
      <c r="AG1787" s="25">
        <v>0</v>
      </c>
      <c r="AH1787" s="16"/>
      <c r="AI1787" s="16"/>
      <c r="AJ1787" s="20"/>
      <c r="AK1787" s="20"/>
      <c r="AL1787" s="26">
        <v>0</v>
      </c>
    </row>
    <row r="1788" spans="1:38" x14ac:dyDescent="0.25">
      <c r="A1788" s="15">
        <v>1780</v>
      </c>
      <c r="B1788" s="16"/>
      <c r="C1788" s="17" t="s">
        <v>1210</v>
      </c>
      <c r="D1788" s="17">
        <v>76554</v>
      </c>
      <c r="E1788" s="18">
        <v>44774.688888888886</v>
      </c>
      <c r="F1788" s="18">
        <v>44824</v>
      </c>
      <c r="G1788" s="19">
        <v>190197</v>
      </c>
      <c r="H1788" s="20"/>
      <c r="I1788" s="20"/>
      <c r="J1788" s="20">
        <v>0</v>
      </c>
      <c r="K1788" s="20">
        <v>0</v>
      </c>
      <c r="L1788" s="20"/>
      <c r="M1788" s="20"/>
      <c r="N1788" s="20">
        <v>0</v>
      </c>
      <c r="O1788" s="20">
        <v>190197</v>
      </c>
      <c r="P1788" s="16" t="s">
        <v>1828</v>
      </c>
      <c r="Q1788" s="19">
        <v>190197</v>
      </c>
      <c r="R1788" s="20"/>
      <c r="S1788" s="20"/>
      <c r="T1788" s="20"/>
      <c r="U1788" s="16">
        <v>190197</v>
      </c>
      <c r="V1788" s="20"/>
      <c r="W1788" s="20"/>
      <c r="X1788" s="20"/>
      <c r="Y1788" s="20"/>
      <c r="Z1788" s="20"/>
      <c r="AA1788" s="20"/>
      <c r="AB1788" s="20"/>
      <c r="AC1788" s="16"/>
      <c r="AD1788" s="20"/>
      <c r="AE1788" s="20"/>
      <c r="AF1788" s="20"/>
      <c r="AG1788" s="25">
        <v>0</v>
      </c>
      <c r="AH1788" s="16"/>
      <c r="AI1788" s="16"/>
      <c r="AJ1788" s="20"/>
      <c r="AK1788" s="20"/>
      <c r="AL1788" s="26">
        <v>0</v>
      </c>
    </row>
    <row r="1789" spans="1:38" x14ac:dyDescent="0.25">
      <c r="A1789" s="15">
        <v>1781</v>
      </c>
      <c r="B1789" s="16"/>
      <c r="C1789" s="17" t="s">
        <v>1210</v>
      </c>
      <c r="D1789" s="17">
        <v>76617</v>
      </c>
      <c r="E1789" s="18">
        <v>44775.359722222223</v>
      </c>
      <c r="F1789" s="18">
        <v>44824</v>
      </c>
      <c r="G1789" s="19">
        <v>7100</v>
      </c>
      <c r="H1789" s="20"/>
      <c r="I1789" s="20"/>
      <c r="J1789" s="20">
        <v>0</v>
      </c>
      <c r="K1789" s="20">
        <v>0</v>
      </c>
      <c r="L1789" s="20"/>
      <c r="M1789" s="20"/>
      <c r="N1789" s="20">
        <v>0</v>
      </c>
      <c r="O1789" s="20">
        <v>7100</v>
      </c>
      <c r="P1789" s="16" t="s">
        <v>1829</v>
      </c>
      <c r="Q1789" s="19">
        <v>7100</v>
      </c>
      <c r="R1789" s="20"/>
      <c r="S1789" s="20"/>
      <c r="T1789" s="20"/>
      <c r="U1789" s="16">
        <v>7100</v>
      </c>
      <c r="V1789" s="20"/>
      <c r="W1789" s="20"/>
      <c r="X1789" s="20"/>
      <c r="Y1789" s="20"/>
      <c r="Z1789" s="20"/>
      <c r="AA1789" s="20"/>
      <c r="AB1789" s="20"/>
      <c r="AC1789" s="16"/>
      <c r="AD1789" s="20"/>
      <c r="AE1789" s="20"/>
      <c r="AF1789" s="20"/>
      <c r="AG1789" s="25">
        <v>0</v>
      </c>
      <c r="AH1789" s="16"/>
      <c r="AI1789" s="16"/>
      <c r="AJ1789" s="20"/>
      <c r="AK1789" s="20"/>
      <c r="AL1789" s="26">
        <v>0</v>
      </c>
    </row>
    <row r="1790" spans="1:38" x14ac:dyDescent="0.25">
      <c r="A1790" s="15">
        <v>1782</v>
      </c>
      <c r="B1790" s="16"/>
      <c r="C1790" s="17" t="s">
        <v>1210</v>
      </c>
      <c r="D1790" s="17">
        <v>76629</v>
      </c>
      <c r="E1790" s="18">
        <v>44775.40347222222</v>
      </c>
      <c r="F1790" s="18">
        <v>44824</v>
      </c>
      <c r="G1790" s="19">
        <v>1603268</v>
      </c>
      <c r="H1790" s="20"/>
      <c r="I1790" s="20"/>
      <c r="J1790" s="20">
        <v>0</v>
      </c>
      <c r="K1790" s="20">
        <v>0</v>
      </c>
      <c r="L1790" s="20"/>
      <c r="M1790" s="20"/>
      <c r="N1790" s="20">
        <v>0</v>
      </c>
      <c r="O1790" s="20">
        <v>1603268</v>
      </c>
      <c r="P1790" s="16" t="s">
        <v>1830</v>
      </c>
      <c r="Q1790" s="19">
        <v>1603268</v>
      </c>
      <c r="R1790" s="20"/>
      <c r="S1790" s="20"/>
      <c r="T1790" s="20"/>
      <c r="U1790" s="16">
        <v>1603268</v>
      </c>
      <c r="V1790" s="20"/>
      <c r="W1790" s="20"/>
      <c r="X1790" s="20"/>
      <c r="Y1790" s="20"/>
      <c r="Z1790" s="20"/>
      <c r="AA1790" s="20"/>
      <c r="AB1790" s="20"/>
      <c r="AC1790" s="16"/>
      <c r="AD1790" s="20"/>
      <c r="AE1790" s="20"/>
      <c r="AF1790" s="20"/>
      <c r="AG1790" s="25">
        <v>0</v>
      </c>
      <c r="AH1790" s="16"/>
      <c r="AI1790" s="16"/>
      <c r="AJ1790" s="20"/>
      <c r="AK1790" s="20"/>
      <c r="AL1790" s="26">
        <v>0</v>
      </c>
    </row>
    <row r="1791" spans="1:38" x14ac:dyDescent="0.25">
      <c r="A1791" s="15">
        <v>1783</v>
      </c>
      <c r="B1791" s="16"/>
      <c r="C1791" s="17" t="s">
        <v>1210</v>
      </c>
      <c r="D1791" s="17">
        <v>76663</v>
      </c>
      <c r="E1791" s="18">
        <v>44775.526388888888</v>
      </c>
      <c r="F1791" s="18">
        <v>44824</v>
      </c>
      <c r="G1791" s="19">
        <v>89428</v>
      </c>
      <c r="H1791" s="20"/>
      <c r="I1791" s="20"/>
      <c r="J1791" s="20">
        <v>0</v>
      </c>
      <c r="K1791" s="20">
        <v>0</v>
      </c>
      <c r="L1791" s="20"/>
      <c r="M1791" s="20"/>
      <c r="N1791" s="20">
        <v>0</v>
      </c>
      <c r="O1791" s="20">
        <v>89428</v>
      </c>
      <c r="P1791" s="16" t="s">
        <v>1831</v>
      </c>
      <c r="Q1791" s="19">
        <v>89428</v>
      </c>
      <c r="R1791" s="20"/>
      <c r="S1791" s="20"/>
      <c r="T1791" s="20"/>
      <c r="U1791" s="16">
        <v>89428</v>
      </c>
      <c r="V1791" s="20"/>
      <c r="W1791" s="20"/>
      <c r="X1791" s="20"/>
      <c r="Y1791" s="20"/>
      <c r="Z1791" s="20"/>
      <c r="AA1791" s="20"/>
      <c r="AB1791" s="20"/>
      <c r="AC1791" s="16"/>
      <c r="AD1791" s="20"/>
      <c r="AE1791" s="20"/>
      <c r="AF1791" s="20"/>
      <c r="AG1791" s="25">
        <v>0</v>
      </c>
      <c r="AH1791" s="16"/>
      <c r="AI1791" s="16"/>
      <c r="AJ1791" s="20"/>
      <c r="AK1791" s="20"/>
      <c r="AL1791" s="26">
        <v>0</v>
      </c>
    </row>
    <row r="1792" spans="1:38" x14ac:dyDescent="0.25">
      <c r="A1792" s="15">
        <v>1784</v>
      </c>
      <c r="B1792" s="16"/>
      <c r="C1792" s="17" t="s">
        <v>1210</v>
      </c>
      <c r="D1792" s="17">
        <v>76667</v>
      </c>
      <c r="E1792" s="18">
        <v>44775.544444444444</v>
      </c>
      <c r="F1792" s="18">
        <v>44824</v>
      </c>
      <c r="G1792" s="19">
        <v>7100</v>
      </c>
      <c r="H1792" s="20"/>
      <c r="I1792" s="20"/>
      <c r="J1792" s="20">
        <v>0</v>
      </c>
      <c r="K1792" s="20">
        <v>0</v>
      </c>
      <c r="L1792" s="20"/>
      <c r="M1792" s="20"/>
      <c r="N1792" s="20">
        <v>0</v>
      </c>
      <c r="O1792" s="20">
        <v>7100</v>
      </c>
      <c r="P1792" s="16" t="s">
        <v>1832</v>
      </c>
      <c r="Q1792" s="19">
        <v>7100</v>
      </c>
      <c r="R1792" s="20"/>
      <c r="S1792" s="20"/>
      <c r="T1792" s="20"/>
      <c r="U1792" s="16">
        <v>7100</v>
      </c>
      <c r="V1792" s="20"/>
      <c r="W1792" s="20"/>
      <c r="X1792" s="20"/>
      <c r="Y1792" s="20"/>
      <c r="Z1792" s="20"/>
      <c r="AA1792" s="20"/>
      <c r="AB1792" s="20"/>
      <c r="AC1792" s="16"/>
      <c r="AD1792" s="20"/>
      <c r="AE1792" s="20"/>
      <c r="AF1792" s="20"/>
      <c r="AG1792" s="25">
        <v>0</v>
      </c>
      <c r="AH1792" s="16"/>
      <c r="AI1792" s="16"/>
      <c r="AJ1792" s="20"/>
      <c r="AK1792" s="20"/>
      <c r="AL1792" s="26">
        <v>0</v>
      </c>
    </row>
    <row r="1793" spans="1:39" x14ac:dyDescent="0.25">
      <c r="A1793" s="15">
        <v>1785</v>
      </c>
      <c r="B1793" s="16"/>
      <c r="C1793" s="17" t="s">
        <v>1210</v>
      </c>
      <c r="D1793" s="17">
        <v>76713</v>
      </c>
      <c r="E1793" s="18">
        <v>44775.714583333334</v>
      </c>
      <c r="F1793" s="18">
        <v>44824</v>
      </c>
      <c r="G1793" s="19">
        <v>139300</v>
      </c>
      <c r="H1793" s="20"/>
      <c r="I1793" s="20"/>
      <c r="J1793" s="20">
        <v>0</v>
      </c>
      <c r="K1793" s="20">
        <v>0</v>
      </c>
      <c r="L1793" s="20"/>
      <c r="M1793" s="20"/>
      <c r="N1793" s="20">
        <v>0</v>
      </c>
      <c r="O1793" s="20">
        <v>139300</v>
      </c>
      <c r="P1793" s="16" t="s">
        <v>1833</v>
      </c>
      <c r="Q1793" s="19">
        <v>139300</v>
      </c>
      <c r="R1793" s="20"/>
      <c r="S1793" s="20"/>
      <c r="T1793" s="20"/>
      <c r="U1793" s="16">
        <v>139300</v>
      </c>
      <c r="V1793" s="20"/>
      <c r="W1793" s="20"/>
      <c r="X1793" s="20"/>
      <c r="Y1793" s="20"/>
      <c r="Z1793" s="20"/>
      <c r="AA1793" s="20"/>
      <c r="AB1793" s="20"/>
      <c r="AC1793" s="16"/>
      <c r="AD1793" s="20"/>
      <c r="AE1793" s="20"/>
      <c r="AF1793" s="20"/>
      <c r="AG1793" s="25">
        <v>0</v>
      </c>
      <c r="AH1793" s="16"/>
      <c r="AI1793" s="16"/>
      <c r="AJ1793" s="20"/>
      <c r="AK1793" s="20"/>
      <c r="AL1793" s="26">
        <v>0</v>
      </c>
    </row>
    <row r="1794" spans="1:39" x14ac:dyDescent="0.25">
      <c r="A1794" s="15">
        <v>1786</v>
      </c>
      <c r="B1794" s="16"/>
      <c r="C1794" s="17" t="s">
        <v>1210</v>
      </c>
      <c r="D1794" s="17">
        <v>76858</v>
      </c>
      <c r="E1794" s="18">
        <v>44776.702777777777</v>
      </c>
      <c r="F1794" s="18">
        <v>44824</v>
      </c>
      <c r="G1794" s="19">
        <v>100813</v>
      </c>
      <c r="H1794" s="20"/>
      <c r="I1794" s="20"/>
      <c r="J1794" s="20">
        <v>0</v>
      </c>
      <c r="K1794" s="20">
        <v>0</v>
      </c>
      <c r="L1794" s="20"/>
      <c r="M1794" s="20"/>
      <c r="N1794" s="20">
        <v>0</v>
      </c>
      <c r="O1794" s="20">
        <v>100813</v>
      </c>
      <c r="P1794" s="16" t="s">
        <v>1834</v>
      </c>
      <c r="Q1794" s="19">
        <v>100813</v>
      </c>
      <c r="R1794" s="20"/>
      <c r="S1794" s="20"/>
      <c r="T1794" s="20"/>
      <c r="U1794" s="16">
        <v>100813</v>
      </c>
      <c r="V1794" s="20"/>
      <c r="W1794" s="20"/>
      <c r="X1794" s="20"/>
      <c r="Y1794" s="20"/>
      <c r="Z1794" s="20"/>
      <c r="AA1794" s="20"/>
      <c r="AB1794" s="20"/>
      <c r="AC1794" s="16"/>
      <c r="AD1794" s="20"/>
      <c r="AE1794" s="20"/>
      <c r="AF1794" s="20"/>
      <c r="AG1794" s="25">
        <v>0</v>
      </c>
      <c r="AH1794" s="16"/>
      <c r="AI1794" s="16"/>
      <c r="AJ1794" s="20"/>
      <c r="AK1794" s="20"/>
      <c r="AL1794" s="26">
        <v>0</v>
      </c>
    </row>
    <row r="1795" spans="1:39" x14ac:dyDescent="0.25">
      <c r="A1795" s="15">
        <v>1787</v>
      </c>
      <c r="B1795" s="16"/>
      <c r="C1795" s="17" t="s">
        <v>1210</v>
      </c>
      <c r="D1795" s="17">
        <v>76887</v>
      </c>
      <c r="E1795" s="18">
        <v>44776.881944444445</v>
      </c>
      <c r="F1795" s="18">
        <v>44824</v>
      </c>
      <c r="G1795" s="19">
        <v>124928</v>
      </c>
      <c r="H1795" s="20"/>
      <c r="I1795" s="20"/>
      <c r="J1795" s="20">
        <v>0</v>
      </c>
      <c r="K1795" s="20">
        <v>0</v>
      </c>
      <c r="L1795" s="20"/>
      <c r="M1795" s="20"/>
      <c r="N1795" s="20">
        <v>0</v>
      </c>
      <c r="O1795" s="20">
        <v>124928</v>
      </c>
      <c r="P1795" s="16" t="s">
        <v>1835</v>
      </c>
      <c r="Q1795" s="19">
        <v>124928</v>
      </c>
      <c r="R1795" s="20"/>
      <c r="S1795" s="20"/>
      <c r="T1795" s="20"/>
      <c r="U1795" s="16">
        <v>124928</v>
      </c>
      <c r="V1795" s="20"/>
      <c r="W1795" s="20"/>
      <c r="X1795" s="20"/>
      <c r="Y1795" s="20"/>
      <c r="Z1795" s="20"/>
      <c r="AA1795" s="20"/>
      <c r="AB1795" s="20"/>
      <c r="AC1795" s="16"/>
      <c r="AD1795" s="20"/>
      <c r="AE1795" s="20"/>
      <c r="AF1795" s="20"/>
      <c r="AG1795" s="25">
        <v>0</v>
      </c>
      <c r="AH1795" s="16"/>
      <c r="AI1795" s="16"/>
      <c r="AJ1795" s="20"/>
      <c r="AK1795" s="20"/>
      <c r="AL1795" s="26">
        <v>0</v>
      </c>
    </row>
    <row r="1796" spans="1:39" x14ac:dyDescent="0.25">
      <c r="A1796" s="15">
        <v>1788</v>
      </c>
      <c r="B1796" s="16"/>
      <c r="C1796" s="17" t="s">
        <v>1210</v>
      </c>
      <c r="D1796" s="17">
        <v>76915</v>
      </c>
      <c r="E1796" s="18">
        <v>44777.347916666666</v>
      </c>
      <c r="F1796" s="18">
        <v>44824</v>
      </c>
      <c r="G1796" s="19">
        <v>561659</v>
      </c>
      <c r="H1796" s="20"/>
      <c r="I1796" s="20"/>
      <c r="J1796" s="20">
        <v>0</v>
      </c>
      <c r="K1796" s="20">
        <v>0</v>
      </c>
      <c r="L1796" s="20"/>
      <c r="M1796" s="20"/>
      <c r="N1796" s="20">
        <v>0</v>
      </c>
      <c r="O1796" s="20">
        <v>561659</v>
      </c>
      <c r="P1796" s="16" t="s">
        <v>1836</v>
      </c>
      <c r="Q1796" s="19">
        <v>561659</v>
      </c>
      <c r="R1796" s="20"/>
      <c r="S1796" s="20"/>
      <c r="T1796" s="20"/>
      <c r="U1796" s="16">
        <v>561659</v>
      </c>
      <c r="V1796" s="20"/>
      <c r="W1796" s="20"/>
      <c r="X1796" s="20"/>
      <c r="Y1796" s="20"/>
      <c r="Z1796" s="20"/>
      <c r="AA1796" s="20"/>
      <c r="AB1796" s="20"/>
      <c r="AC1796" s="16"/>
      <c r="AD1796" s="20"/>
      <c r="AE1796" s="20"/>
      <c r="AF1796" s="20"/>
      <c r="AG1796" s="25">
        <v>0</v>
      </c>
      <c r="AH1796" s="16"/>
      <c r="AI1796" s="16"/>
      <c r="AJ1796" s="20"/>
      <c r="AK1796" s="20"/>
      <c r="AL1796" s="26">
        <v>0</v>
      </c>
    </row>
    <row r="1797" spans="1:39" x14ac:dyDescent="0.25">
      <c r="A1797" s="15">
        <v>1789</v>
      </c>
      <c r="B1797" s="16"/>
      <c r="C1797" s="17" t="s">
        <v>1210</v>
      </c>
      <c r="D1797" s="17">
        <v>76920</v>
      </c>
      <c r="E1797" s="18">
        <v>44777.369444444441</v>
      </c>
      <c r="F1797" s="18">
        <v>44824</v>
      </c>
      <c r="G1797" s="19">
        <v>7100</v>
      </c>
      <c r="H1797" s="20"/>
      <c r="I1797" s="20"/>
      <c r="J1797" s="20">
        <v>0</v>
      </c>
      <c r="K1797" s="20">
        <v>0</v>
      </c>
      <c r="L1797" s="20"/>
      <c r="M1797" s="20"/>
      <c r="N1797" s="20">
        <v>0</v>
      </c>
      <c r="O1797" s="20">
        <v>7100</v>
      </c>
      <c r="P1797" s="16" t="s">
        <v>1837</v>
      </c>
      <c r="Q1797" s="19">
        <v>7100</v>
      </c>
      <c r="R1797" s="20"/>
      <c r="S1797" s="20"/>
      <c r="T1797" s="20"/>
      <c r="U1797" s="16">
        <v>7100</v>
      </c>
      <c r="V1797" s="20"/>
      <c r="W1797" s="20"/>
      <c r="X1797" s="20"/>
      <c r="Y1797" s="20"/>
      <c r="Z1797" s="20"/>
      <c r="AA1797" s="20"/>
      <c r="AB1797" s="20"/>
      <c r="AC1797" s="16"/>
      <c r="AD1797" s="20"/>
      <c r="AE1797" s="20"/>
      <c r="AF1797" s="20"/>
      <c r="AG1797" s="25">
        <v>0</v>
      </c>
      <c r="AH1797" s="16"/>
      <c r="AI1797" s="16"/>
      <c r="AJ1797" s="20"/>
      <c r="AK1797" s="20"/>
      <c r="AL1797" s="26">
        <v>0</v>
      </c>
    </row>
    <row r="1798" spans="1:39" x14ac:dyDescent="0.25">
      <c r="A1798" s="15">
        <v>1790</v>
      </c>
      <c r="B1798" s="16"/>
      <c r="C1798" s="17" t="s">
        <v>1210</v>
      </c>
      <c r="D1798" s="17">
        <v>77017</v>
      </c>
      <c r="E1798" s="18">
        <v>44777.821527777778</v>
      </c>
      <c r="F1798" s="18">
        <v>44824</v>
      </c>
      <c r="G1798" s="19">
        <v>420382</v>
      </c>
      <c r="H1798" s="20"/>
      <c r="I1798" s="20"/>
      <c r="J1798" s="20">
        <v>0</v>
      </c>
      <c r="K1798" s="20">
        <v>0</v>
      </c>
      <c r="L1798" s="20"/>
      <c r="M1798" s="20"/>
      <c r="N1798" s="20">
        <v>0</v>
      </c>
      <c r="O1798" s="20">
        <v>420382</v>
      </c>
      <c r="P1798" s="16" t="s">
        <v>1838</v>
      </c>
      <c r="Q1798" s="19">
        <v>420382</v>
      </c>
      <c r="R1798" s="20"/>
      <c r="S1798" s="20"/>
      <c r="T1798" s="20"/>
      <c r="U1798" s="16">
        <v>420382</v>
      </c>
      <c r="V1798" s="20"/>
      <c r="W1798" s="20"/>
      <c r="X1798" s="20"/>
      <c r="Y1798" s="20"/>
      <c r="Z1798" s="20"/>
      <c r="AA1798" s="20"/>
      <c r="AB1798" s="20"/>
      <c r="AC1798" s="16"/>
      <c r="AD1798" s="20"/>
      <c r="AE1798" s="20"/>
      <c r="AF1798" s="20"/>
      <c r="AG1798" s="25">
        <v>0</v>
      </c>
      <c r="AH1798" s="16"/>
      <c r="AI1798" s="16"/>
      <c r="AJ1798" s="20"/>
      <c r="AK1798" s="20"/>
      <c r="AL1798" s="26">
        <v>0</v>
      </c>
    </row>
    <row r="1799" spans="1:39" x14ac:dyDescent="0.25">
      <c r="A1799" s="15">
        <v>1791</v>
      </c>
      <c r="B1799" s="16"/>
      <c r="C1799" s="17" t="s">
        <v>1210</v>
      </c>
      <c r="D1799" s="17">
        <v>77025</v>
      </c>
      <c r="E1799" s="18">
        <v>44777.947222222225</v>
      </c>
      <c r="F1799" s="18">
        <v>44824</v>
      </c>
      <c r="G1799" s="19">
        <v>70422</v>
      </c>
      <c r="H1799" s="20"/>
      <c r="I1799" s="20"/>
      <c r="J1799" s="20">
        <v>0</v>
      </c>
      <c r="K1799" s="20">
        <v>0</v>
      </c>
      <c r="L1799" s="20"/>
      <c r="M1799" s="20"/>
      <c r="N1799" s="20">
        <v>0</v>
      </c>
      <c r="O1799" s="20">
        <v>70422</v>
      </c>
      <c r="P1799" s="16" t="s">
        <v>1839</v>
      </c>
      <c r="Q1799" s="19">
        <v>70422</v>
      </c>
      <c r="R1799" s="20"/>
      <c r="S1799" s="20"/>
      <c r="T1799" s="20"/>
      <c r="U1799" s="16">
        <v>70422</v>
      </c>
      <c r="V1799" s="20"/>
      <c r="W1799" s="20"/>
      <c r="X1799" s="20"/>
      <c r="Y1799" s="20"/>
      <c r="Z1799" s="20"/>
      <c r="AA1799" s="20"/>
      <c r="AB1799" s="20"/>
      <c r="AC1799" s="16"/>
      <c r="AD1799" s="20"/>
      <c r="AE1799" s="20"/>
      <c r="AF1799" s="20"/>
      <c r="AG1799" s="25">
        <v>0</v>
      </c>
      <c r="AH1799" s="16"/>
      <c r="AI1799" s="16"/>
      <c r="AJ1799" s="20"/>
      <c r="AK1799" s="20"/>
      <c r="AL1799" s="26">
        <v>0</v>
      </c>
    </row>
    <row r="1800" spans="1:39" x14ac:dyDescent="0.25">
      <c r="A1800" s="15">
        <v>1792</v>
      </c>
      <c r="B1800" s="16"/>
      <c r="C1800" s="17" t="s">
        <v>1210</v>
      </c>
      <c r="D1800" s="17">
        <v>77026</v>
      </c>
      <c r="E1800" s="18">
        <v>44777.958333333336</v>
      </c>
      <c r="F1800" s="18">
        <v>44824</v>
      </c>
      <c r="G1800" s="19">
        <v>162283</v>
      </c>
      <c r="H1800" s="20"/>
      <c r="I1800" s="20"/>
      <c r="J1800" s="20">
        <v>0</v>
      </c>
      <c r="K1800" s="20">
        <v>0</v>
      </c>
      <c r="L1800" s="20"/>
      <c r="M1800" s="20"/>
      <c r="N1800" s="20">
        <v>0</v>
      </c>
      <c r="O1800" s="20">
        <v>162283</v>
      </c>
      <c r="P1800" s="16" t="s">
        <v>1840</v>
      </c>
      <c r="Q1800" s="19">
        <v>162283</v>
      </c>
      <c r="R1800" s="20"/>
      <c r="S1800" s="20"/>
      <c r="T1800" s="20"/>
      <c r="U1800" s="16">
        <v>162283</v>
      </c>
      <c r="V1800" s="20"/>
      <c r="W1800" s="20"/>
      <c r="X1800" s="20"/>
      <c r="Y1800" s="20"/>
      <c r="Z1800" s="20"/>
      <c r="AA1800" s="20"/>
      <c r="AB1800" s="20"/>
      <c r="AC1800" s="16"/>
      <c r="AD1800" s="20"/>
      <c r="AE1800" s="20"/>
      <c r="AF1800" s="20"/>
      <c r="AG1800" s="25">
        <v>0</v>
      </c>
      <c r="AH1800" s="16"/>
      <c r="AI1800" s="16"/>
      <c r="AJ1800" s="20"/>
      <c r="AK1800" s="20"/>
      <c r="AL1800" s="26">
        <v>0</v>
      </c>
    </row>
    <row r="1801" spans="1:39" x14ac:dyDescent="0.25">
      <c r="A1801" s="15">
        <v>1793</v>
      </c>
      <c r="B1801" s="16"/>
      <c r="C1801" s="17" t="s">
        <v>1210</v>
      </c>
      <c r="D1801" s="17">
        <v>77060</v>
      </c>
      <c r="E1801" s="18">
        <v>44778.388194444444</v>
      </c>
      <c r="F1801" s="18">
        <v>44824</v>
      </c>
      <c r="G1801" s="19">
        <v>14200</v>
      </c>
      <c r="H1801" s="20"/>
      <c r="I1801" s="20"/>
      <c r="J1801" s="20">
        <v>0</v>
      </c>
      <c r="K1801" s="20">
        <v>0</v>
      </c>
      <c r="L1801" s="20"/>
      <c r="M1801" s="20"/>
      <c r="N1801" s="20">
        <v>0</v>
      </c>
      <c r="O1801" s="20">
        <v>14200</v>
      </c>
      <c r="P1801" s="16" t="s">
        <v>1841</v>
      </c>
      <c r="Q1801" s="19">
        <v>14200</v>
      </c>
      <c r="R1801" s="20"/>
      <c r="S1801" s="20"/>
      <c r="T1801" s="20"/>
      <c r="U1801" s="16">
        <v>14200</v>
      </c>
      <c r="V1801" s="20"/>
      <c r="W1801" s="20"/>
      <c r="X1801" s="20"/>
      <c r="Y1801" s="20"/>
      <c r="Z1801" s="20"/>
      <c r="AA1801" s="20"/>
      <c r="AB1801" s="20"/>
      <c r="AC1801" s="16"/>
      <c r="AD1801" s="20"/>
      <c r="AE1801" s="20"/>
      <c r="AF1801" s="20"/>
      <c r="AG1801" s="25">
        <v>0</v>
      </c>
      <c r="AH1801" s="16"/>
      <c r="AI1801" s="16"/>
      <c r="AJ1801" s="20"/>
      <c r="AK1801" s="20"/>
      <c r="AL1801" s="26">
        <v>0</v>
      </c>
    </row>
    <row r="1802" spans="1:39" x14ac:dyDescent="0.25">
      <c r="A1802" s="15">
        <v>1794</v>
      </c>
      <c r="B1802" s="16"/>
      <c r="C1802" s="17" t="s">
        <v>1210</v>
      </c>
      <c r="D1802" s="17">
        <v>77071</v>
      </c>
      <c r="E1802" s="18">
        <v>44778.417361111111</v>
      </c>
      <c r="F1802" s="18">
        <v>44824</v>
      </c>
      <c r="G1802" s="19">
        <v>1049196</v>
      </c>
      <c r="H1802" s="20"/>
      <c r="I1802" s="20"/>
      <c r="J1802" s="20">
        <v>0</v>
      </c>
      <c r="K1802" s="20">
        <v>0</v>
      </c>
      <c r="L1802" s="20"/>
      <c r="M1802" s="20"/>
      <c r="N1802" s="20">
        <v>0</v>
      </c>
      <c r="O1802" s="20">
        <v>1049196</v>
      </c>
      <c r="P1802" s="16" t="s">
        <v>1842</v>
      </c>
      <c r="Q1802" s="19">
        <v>1049196</v>
      </c>
      <c r="R1802" s="20"/>
      <c r="S1802" s="20"/>
      <c r="T1802" s="20"/>
      <c r="U1802" s="16">
        <v>1049196</v>
      </c>
      <c r="V1802" s="20"/>
      <c r="W1802" s="20"/>
      <c r="X1802" s="20"/>
      <c r="Y1802" s="20"/>
      <c r="Z1802" s="20"/>
      <c r="AA1802" s="20"/>
      <c r="AB1802" s="20"/>
      <c r="AC1802" s="16"/>
      <c r="AD1802" s="20"/>
      <c r="AE1802" s="20"/>
      <c r="AF1802" s="20"/>
      <c r="AG1802" s="25">
        <v>0</v>
      </c>
      <c r="AH1802" s="16"/>
      <c r="AI1802" s="16"/>
      <c r="AJ1802" s="20"/>
      <c r="AK1802" s="20"/>
      <c r="AL1802" s="26">
        <v>0</v>
      </c>
    </row>
    <row r="1803" spans="1:39" x14ac:dyDescent="0.25">
      <c r="A1803" s="15">
        <v>1795</v>
      </c>
      <c r="B1803" s="16"/>
      <c r="C1803" s="17" t="s">
        <v>1210</v>
      </c>
      <c r="D1803" s="17">
        <v>77082</v>
      </c>
      <c r="E1803" s="18">
        <v>44778.460416666669</v>
      </c>
      <c r="F1803" s="18">
        <v>44824</v>
      </c>
      <c r="G1803" s="19">
        <v>70802</v>
      </c>
      <c r="H1803" s="20"/>
      <c r="I1803" s="20"/>
      <c r="J1803" s="20">
        <v>0</v>
      </c>
      <c r="K1803" s="20">
        <v>0</v>
      </c>
      <c r="L1803" s="20"/>
      <c r="M1803" s="20"/>
      <c r="N1803" s="20">
        <v>0</v>
      </c>
      <c r="O1803" s="20">
        <v>70802</v>
      </c>
      <c r="P1803" s="16" t="s">
        <v>1843</v>
      </c>
      <c r="Q1803" s="19">
        <v>70802</v>
      </c>
      <c r="R1803" s="20"/>
      <c r="S1803" s="20"/>
      <c r="T1803" s="20"/>
      <c r="U1803" s="16">
        <v>70802</v>
      </c>
      <c r="V1803" s="20"/>
      <c r="W1803" s="20"/>
      <c r="X1803" s="20"/>
      <c r="Y1803" s="20"/>
      <c r="Z1803" s="20"/>
      <c r="AA1803" s="20"/>
      <c r="AB1803" s="20"/>
      <c r="AC1803" s="16"/>
      <c r="AD1803" s="20"/>
      <c r="AE1803" s="20"/>
      <c r="AF1803" s="20"/>
      <c r="AG1803" s="25">
        <v>0</v>
      </c>
      <c r="AH1803" s="16"/>
      <c r="AI1803" s="16"/>
      <c r="AJ1803" s="20"/>
      <c r="AK1803" s="20"/>
      <c r="AL1803" s="26">
        <v>0</v>
      </c>
    </row>
    <row r="1804" spans="1:39" x14ac:dyDescent="0.25">
      <c r="A1804" s="15">
        <v>1796</v>
      </c>
      <c r="B1804" s="16"/>
      <c r="C1804" s="17" t="s">
        <v>1210</v>
      </c>
      <c r="D1804" s="17">
        <v>77096</v>
      </c>
      <c r="E1804" s="18">
        <v>44778.548611111109</v>
      </c>
      <c r="F1804" s="18">
        <v>44824</v>
      </c>
      <c r="G1804" s="19">
        <v>135707</v>
      </c>
      <c r="H1804" s="20"/>
      <c r="I1804" s="20"/>
      <c r="J1804" s="20">
        <v>0</v>
      </c>
      <c r="K1804" s="20">
        <v>0</v>
      </c>
      <c r="L1804" s="20"/>
      <c r="M1804" s="20"/>
      <c r="N1804" s="20">
        <v>0</v>
      </c>
      <c r="O1804" s="20">
        <v>135707</v>
      </c>
      <c r="P1804" s="16" t="s">
        <v>1844</v>
      </c>
      <c r="Q1804" s="19">
        <v>135707</v>
      </c>
      <c r="R1804" s="20"/>
      <c r="S1804" s="20"/>
      <c r="T1804" s="20"/>
      <c r="U1804" s="16">
        <v>135707</v>
      </c>
      <c r="V1804" s="20"/>
      <c r="W1804" s="20"/>
      <c r="X1804" s="20"/>
      <c r="Y1804" s="20"/>
      <c r="Z1804" s="20"/>
      <c r="AA1804" s="20"/>
      <c r="AB1804" s="20"/>
      <c r="AC1804" s="16"/>
      <c r="AD1804" s="20"/>
      <c r="AE1804" s="20"/>
      <c r="AF1804" s="20"/>
      <c r="AG1804" s="25">
        <v>0</v>
      </c>
      <c r="AH1804" s="16"/>
      <c r="AI1804" s="16"/>
      <c r="AJ1804" s="20"/>
      <c r="AK1804" s="20"/>
      <c r="AL1804" s="26">
        <v>0</v>
      </c>
    </row>
    <row r="1805" spans="1:39" x14ac:dyDescent="0.25">
      <c r="A1805" s="15">
        <v>1797</v>
      </c>
      <c r="B1805" s="16"/>
      <c r="C1805" s="17" t="s">
        <v>1210</v>
      </c>
      <c r="D1805" s="17">
        <v>77154</v>
      </c>
      <c r="E1805" s="18">
        <v>44778.709027777775</v>
      </c>
      <c r="F1805" s="17"/>
      <c r="G1805" s="19">
        <v>8600</v>
      </c>
      <c r="H1805" s="20"/>
      <c r="I1805" s="20"/>
      <c r="J1805" s="20">
        <v>0</v>
      </c>
      <c r="K1805" s="20">
        <v>0</v>
      </c>
      <c r="L1805" s="20"/>
      <c r="M1805" s="20"/>
      <c r="N1805" s="20">
        <v>0</v>
      </c>
      <c r="O1805" s="20">
        <v>8600</v>
      </c>
      <c r="P1805" s="16" t="s">
        <v>1845</v>
      </c>
      <c r="Q1805" s="19">
        <v>8600</v>
      </c>
      <c r="R1805" s="20"/>
      <c r="S1805" s="20"/>
      <c r="T1805" s="20"/>
      <c r="U1805" s="16">
        <v>0</v>
      </c>
      <c r="V1805" s="20"/>
      <c r="W1805" s="20"/>
      <c r="X1805" s="20"/>
      <c r="Y1805" s="20"/>
      <c r="Z1805" s="20"/>
      <c r="AA1805" s="20"/>
      <c r="AB1805" s="20"/>
      <c r="AC1805" s="16"/>
      <c r="AD1805" s="20"/>
      <c r="AE1805" s="20"/>
      <c r="AF1805" s="20"/>
      <c r="AG1805" s="25">
        <v>0</v>
      </c>
      <c r="AH1805" s="16"/>
      <c r="AI1805" s="16" t="s">
        <v>7585</v>
      </c>
      <c r="AJ1805" s="20"/>
      <c r="AK1805" s="20"/>
      <c r="AL1805" s="26">
        <v>0</v>
      </c>
      <c r="AM1805">
        <v>8600</v>
      </c>
    </row>
    <row r="1806" spans="1:39" x14ac:dyDescent="0.25">
      <c r="A1806" s="15">
        <v>1798</v>
      </c>
      <c r="B1806" s="16"/>
      <c r="C1806" s="17" t="s">
        <v>1210</v>
      </c>
      <c r="D1806" s="17">
        <v>77162</v>
      </c>
      <c r="E1806" s="18">
        <v>44778.824305555558</v>
      </c>
      <c r="F1806" s="18">
        <v>44824</v>
      </c>
      <c r="G1806" s="19">
        <v>84500</v>
      </c>
      <c r="H1806" s="20"/>
      <c r="I1806" s="20"/>
      <c r="J1806" s="20">
        <v>0</v>
      </c>
      <c r="K1806" s="20">
        <v>0</v>
      </c>
      <c r="L1806" s="20"/>
      <c r="M1806" s="20"/>
      <c r="N1806" s="20">
        <v>0</v>
      </c>
      <c r="O1806" s="20">
        <v>84500</v>
      </c>
      <c r="P1806" s="16" t="s">
        <v>1846</v>
      </c>
      <c r="Q1806" s="19">
        <v>84500</v>
      </c>
      <c r="R1806" s="20"/>
      <c r="S1806" s="20"/>
      <c r="T1806" s="20"/>
      <c r="U1806" s="16">
        <v>84500</v>
      </c>
      <c r="V1806" s="20"/>
      <c r="W1806" s="20"/>
      <c r="X1806" s="20"/>
      <c r="Y1806" s="20"/>
      <c r="Z1806" s="20"/>
      <c r="AA1806" s="20"/>
      <c r="AB1806" s="20"/>
      <c r="AC1806" s="16"/>
      <c r="AD1806" s="20"/>
      <c r="AE1806" s="20"/>
      <c r="AF1806" s="20"/>
      <c r="AG1806" s="25">
        <v>0</v>
      </c>
      <c r="AH1806" s="16"/>
      <c r="AI1806" s="16"/>
      <c r="AJ1806" s="20"/>
      <c r="AK1806" s="20"/>
      <c r="AL1806" s="26">
        <v>0</v>
      </c>
    </row>
    <row r="1807" spans="1:39" x14ac:dyDescent="0.25">
      <c r="A1807" s="15">
        <v>1799</v>
      </c>
      <c r="B1807" s="16"/>
      <c r="C1807" s="17" t="s">
        <v>1210</v>
      </c>
      <c r="D1807" s="17">
        <v>77180</v>
      </c>
      <c r="E1807" s="18">
        <v>44779.314583333333</v>
      </c>
      <c r="F1807" s="18">
        <v>44824</v>
      </c>
      <c r="G1807" s="19">
        <v>921193</v>
      </c>
      <c r="H1807" s="20"/>
      <c r="I1807" s="20"/>
      <c r="J1807" s="20">
        <v>0</v>
      </c>
      <c r="K1807" s="20">
        <v>0</v>
      </c>
      <c r="L1807" s="20"/>
      <c r="M1807" s="20"/>
      <c r="N1807" s="20">
        <v>0</v>
      </c>
      <c r="O1807" s="20">
        <v>921193</v>
      </c>
      <c r="P1807" s="16" t="s">
        <v>1847</v>
      </c>
      <c r="Q1807" s="19">
        <v>921193</v>
      </c>
      <c r="R1807" s="20"/>
      <c r="S1807" s="20"/>
      <c r="T1807" s="20"/>
      <c r="U1807" s="16">
        <v>921193</v>
      </c>
      <c r="V1807" s="20"/>
      <c r="W1807" s="20"/>
      <c r="X1807" s="20"/>
      <c r="Y1807" s="20"/>
      <c r="Z1807" s="20"/>
      <c r="AA1807" s="20"/>
      <c r="AB1807" s="20"/>
      <c r="AC1807" s="16"/>
      <c r="AD1807" s="20"/>
      <c r="AE1807" s="20"/>
      <c r="AF1807" s="20"/>
      <c r="AG1807" s="25">
        <v>0</v>
      </c>
      <c r="AH1807" s="16"/>
      <c r="AI1807" s="16"/>
      <c r="AJ1807" s="20"/>
      <c r="AK1807" s="20"/>
      <c r="AL1807" s="26">
        <v>0</v>
      </c>
    </row>
    <row r="1808" spans="1:39" x14ac:dyDescent="0.25">
      <c r="A1808" s="15">
        <v>1800</v>
      </c>
      <c r="B1808" s="16"/>
      <c r="C1808" s="17" t="s">
        <v>1210</v>
      </c>
      <c r="D1808" s="17">
        <v>77186</v>
      </c>
      <c r="E1808" s="18">
        <v>44779.362500000003</v>
      </c>
      <c r="F1808" s="18">
        <v>44824</v>
      </c>
      <c r="G1808" s="19">
        <v>2463705</v>
      </c>
      <c r="H1808" s="20"/>
      <c r="I1808" s="20"/>
      <c r="J1808" s="20">
        <v>0</v>
      </c>
      <c r="K1808" s="20">
        <v>0</v>
      </c>
      <c r="L1808" s="20"/>
      <c r="M1808" s="20"/>
      <c r="N1808" s="20">
        <v>0</v>
      </c>
      <c r="O1808" s="20">
        <v>2463705</v>
      </c>
      <c r="P1808" s="16" t="s">
        <v>1848</v>
      </c>
      <c r="Q1808" s="19">
        <v>2463705</v>
      </c>
      <c r="R1808" s="20"/>
      <c r="S1808" s="20"/>
      <c r="T1808" s="20"/>
      <c r="U1808" s="16">
        <v>2463705</v>
      </c>
      <c r="V1808" s="20"/>
      <c r="W1808" s="20"/>
      <c r="X1808" s="20"/>
      <c r="Y1808" s="20"/>
      <c r="Z1808" s="20"/>
      <c r="AA1808" s="20"/>
      <c r="AB1808" s="20"/>
      <c r="AC1808" s="16"/>
      <c r="AD1808" s="20"/>
      <c r="AE1808" s="20"/>
      <c r="AF1808" s="20"/>
      <c r="AG1808" s="25">
        <v>0</v>
      </c>
      <c r="AH1808" s="16"/>
      <c r="AI1808" s="16"/>
      <c r="AJ1808" s="20"/>
      <c r="AK1808" s="20"/>
      <c r="AL1808" s="26">
        <v>0</v>
      </c>
    </row>
    <row r="1809" spans="1:38" x14ac:dyDescent="0.25">
      <c r="A1809" s="15">
        <v>1801</v>
      </c>
      <c r="B1809" s="16"/>
      <c r="C1809" s="17" t="s">
        <v>1210</v>
      </c>
      <c r="D1809" s="17">
        <v>77210</v>
      </c>
      <c r="E1809" s="18">
        <v>44779.538888888892</v>
      </c>
      <c r="F1809" s="18">
        <v>44824</v>
      </c>
      <c r="G1809" s="19">
        <v>213204</v>
      </c>
      <c r="H1809" s="20"/>
      <c r="I1809" s="20"/>
      <c r="J1809" s="20">
        <v>0</v>
      </c>
      <c r="K1809" s="20">
        <v>0</v>
      </c>
      <c r="L1809" s="20"/>
      <c r="M1809" s="20"/>
      <c r="N1809" s="20">
        <v>0</v>
      </c>
      <c r="O1809" s="20">
        <v>213204</v>
      </c>
      <c r="P1809" s="16" t="s">
        <v>1849</v>
      </c>
      <c r="Q1809" s="19">
        <v>213204</v>
      </c>
      <c r="R1809" s="20"/>
      <c r="S1809" s="20"/>
      <c r="T1809" s="20"/>
      <c r="U1809" s="16">
        <v>213204</v>
      </c>
      <c r="V1809" s="20"/>
      <c r="W1809" s="20"/>
      <c r="X1809" s="20"/>
      <c r="Y1809" s="20"/>
      <c r="Z1809" s="20"/>
      <c r="AA1809" s="20"/>
      <c r="AB1809" s="20"/>
      <c r="AC1809" s="16"/>
      <c r="AD1809" s="20"/>
      <c r="AE1809" s="20"/>
      <c r="AF1809" s="20"/>
      <c r="AG1809" s="25">
        <v>0</v>
      </c>
      <c r="AH1809" s="16"/>
      <c r="AI1809" s="16"/>
      <c r="AJ1809" s="20"/>
      <c r="AK1809" s="20"/>
      <c r="AL1809" s="26">
        <v>0</v>
      </c>
    </row>
    <row r="1810" spans="1:38" x14ac:dyDescent="0.25">
      <c r="A1810" s="15">
        <v>1802</v>
      </c>
      <c r="B1810" s="16"/>
      <c r="C1810" s="17" t="s">
        <v>1210</v>
      </c>
      <c r="D1810" s="17">
        <v>77244</v>
      </c>
      <c r="E1810" s="18">
        <v>44779.966666666667</v>
      </c>
      <c r="F1810" s="18">
        <v>44824</v>
      </c>
      <c r="G1810" s="19">
        <v>375297</v>
      </c>
      <c r="H1810" s="20"/>
      <c r="I1810" s="20"/>
      <c r="J1810" s="20">
        <v>0</v>
      </c>
      <c r="K1810" s="20">
        <v>0</v>
      </c>
      <c r="L1810" s="20"/>
      <c r="M1810" s="20"/>
      <c r="N1810" s="20">
        <v>0</v>
      </c>
      <c r="O1810" s="20">
        <v>375297</v>
      </c>
      <c r="P1810" s="16" t="s">
        <v>1850</v>
      </c>
      <c r="Q1810" s="19">
        <v>375297</v>
      </c>
      <c r="R1810" s="20"/>
      <c r="S1810" s="20"/>
      <c r="T1810" s="20"/>
      <c r="U1810" s="16">
        <v>375297</v>
      </c>
      <c r="V1810" s="20"/>
      <c r="W1810" s="20"/>
      <c r="X1810" s="20"/>
      <c r="Y1810" s="20"/>
      <c r="Z1810" s="20"/>
      <c r="AA1810" s="20"/>
      <c r="AB1810" s="20"/>
      <c r="AC1810" s="16"/>
      <c r="AD1810" s="20"/>
      <c r="AE1810" s="20"/>
      <c r="AF1810" s="20"/>
      <c r="AG1810" s="25">
        <v>0</v>
      </c>
      <c r="AH1810" s="16"/>
      <c r="AI1810" s="16"/>
      <c r="AJ1810" s="20"/>
      <c r="AK1810" s="20"/>
      <c r="AL1810" s="26">
        <v>0</v>
      </c>
    </row>
    <row r="1811" spans="1:38" x14ac:dyDescent="0.25">
      <c r="A1811" s="15">
        <v>1803</v>
      </c>
      <c r="B1811" s="16"/>
      <c r="C1811" s="17" t="s">
        <v>1210</v>
      </c>
      <c r="D1811" s="17">
        <v>77248</v>
      </c>
      <c r="E1811" s="18">
        <v>44779.997916666667</v>
      </c>
      <c r="F1811" s="18">
        <v>44824</v>
      </c>
      <c r="G1811" s="19">
        <v>384687</v>
      </c>
      <c r="H1811" s="20"/>
      <c r="I1811" s="20"/>
      <c r="J1811" s="20">
        <v>0</v>
      </c>
      <c r="K1811" s="20">
        <v>0</v>
      </c>
      <c r="L1811" s="20"/>
      <c r="M1811" s="20"/>
      <c r="N1811" s="20">
        <v>0</v>
      </c>
      <c r="O1811" s="20">
        <v>384687</v>
      </c>
      <c r="P1811" s="16" t="s">
        <v>1851</v>
      </c>
      <c r="Q1811" s="19">
        <v>384687</v>
      </c>
      <c r="R1811" s="20"/>
      <c r="S1811" s="20"/>
      <c r="T1811" s="20"/>
      <c r="U1811" s="16">
        <v>384687</v>
      </c>
      <c r="V1811" s="20"/>
      <c r="W1811" s="20"/>
      <c r="X1811" s="20"/>
      <c r="Y1811" s="20"/>
      <c r="Z1811" s="20"/>
      <c r="AA1811" s="20"/>
      <c r="AB1811" s="20"/>
      <c r="AC1811" s="16"/>
      <c r="AD1811" s="20"/>
      <c r="AE1811" s="20"/>
      <c r="AF1811" s="20"/>
      <c r="AG1811" s="25">
        <v>0</v>
      </c>
      <c r="AH1811" s="16"/>
      <c r="AI1811" s="16"/>
      <c r="AJ1811" s="20"/>
      <c r="AK1811" s="20"/>
      <c r="AL1811" s="26">
        <v>0</v>
      </c>
    </row>
    <row r="1812" spans="1:38" x14ac:dyDescent="0.25">
      <c r="A1812" s="15">
        <v>1804</v>
      </c>
      <c r="B1812" s="16"/>
      <c r="C1812" s="17" t="s">
        <v>1210</v>
      </c>
      <c r="D1812" s="17">
        <v>77273</v>
      </c>
      <c r="E1812" s="18">
        <v>44780.481249999997</v>
      </c>
      <c r="F1812" s="18">
        <v>44824</v>
      </c>
      <c r="G1812" s="19">
        <v>158063</v>
      </c>
      <c r="H1812" s="20"/>
      <c r="I1812" s="20"/>
      <c r="J1812" s="20">
        <v>0</v>
      </c>
      <c r="K1812" s="20">
        <v>0</v>
      </c>
      <c r="L1812" s="20"/>
      <c r="M1812" s="20"/>
      <c r="N1812" s="20">
        <v>0</v>
      </c>
      <c r="O1812" s="20">
        <v>158063</v>
      </c>
      <c r="P1812" s="16" t="s">
        <v>1852</v>
      </c>
      <c r="Q1812" s="19">
        <v>158063</v>
      </c>
      <c r="R1812" s="20"/>
      <c r="S1812" s="20"/>
      <c r="T1812" s="20"/>
      <c r="U1812" s="16">
        <v>158063</v>
      </c>
      <c r="V1812" s="20"/>
      <c r="W1812" s="20"/>
      <c r="X1812" s="20"/>
      <c r="Y1812" s="20"/>
      <c r="Z1812" s="20"/>
      <c r="AA1812" s="20"/>
      <c r="AB1812" s="20"/>
      <c r="AC1812" s="16"/>
      <c r="AD1812" s="20"/>
      <c r="AE1812" s="20"/>
      <c r="AF1812" s="20"/>
      <c r="AG1812" s="25">
        <v>0</v>
      </c>
      <c r="AH1812" s="16"/>
      <c r="AI1812" s="16"/>
      <c r="AJ1812" s="20"/>
      <c r="AK1812" s="20"/>
      <c r="AL1812" s="26">
        <v>0</v>
      </c>
    </row>
    <row r="1813" spans="1:38" x14ac:dyDescent="0.25">
      <c r="A1813" s="15">
        <v>1805</v>
      </c>
      <c r="B1813" s="16"/>
      <c r="C1813" s="17" t="s">
        <v>1210</v>
      </c>
      <c r="D1813" s="17">
        <v>77275</v>
      </c>
      <c r="E1813" s="18">
        <v>44780.491666666669</v>
      </c>
      <c r="F1813" s="18">
        <v>44824</v>
      </c>
      <c r="G1813" s="19">
        <v>7722162</v>
      </c>
      <c r="H1813" s="20"/>
      <c r="I1813" s="20"/>
      <c r="J1813" s="20">
        <v>0</v>
      </c>
      <c r="K1813" s="20">
        <v>0</v>
      </c>
      <c r="L1813" s="20"/>
      <c r="M1813" s="20"/>
      <c r="N1813" s="20">
        <v>0</v>
      </c>
      <c r="O1813" s="20">
        <v>7722162</v>
      </c>
      <c r="P1813" s="16" t="s">
        <v>1853</v>
      </c>
      <c r="Q1813" s="19">
        <v>7722162</v>
      </c>
      <c r="R1813" s="20"/>
      <c r="S1813" s="20"/>
      <c r="T1813" s="20"/>
      <c r="U1813" s="16">
        <v>7722162</v>
      </c>
      <c r="V1813" s="20"/>
      <c r="W1813" s="20"/>
      <c r="X1813" s="20"/>
      <c r="Y1813" s="20"/>
      <c r="Z1813" s="20"/>
      <c r="AA1813" s="20"/>
      <c r="AB1813" s="20"/>
      <c r="AC1813" s="16"/>
      <c r="AD1813" s="20"/>
      <c r="AE1813" s="20"/>
      <c r="AF1813" s="20"/>
      <c r="AG1813" s="25">
        <v>0</v>
      </c>
      <c r="AH1813" s="16"/>
      <c r="AI1813" s="16"/>
      <c r="AJ1813" s="20"/>
      <c r="AK1813" s="20"/>
      <c r="AL1813" s="26">
        <v>0</v>
      </c>
    </row>
    <row r="1814" spans="1:38" x14ac:dyDescent="0.25">
      <c r="A1814" s="15">
        <v>1806</v>
      </c>
      <c r="B1814" s="16"/>
      <c r="C1814" s="17" t="s">
        <v>1210</v>
      </c>
      <c r="D1814" s="17">
        <v>77347</v>
      </c>
      <c r="E1814" s="18">
        <v>44781.470138888886</v>
      </c>
      <c r="F1814" s="18">
        <v>44824</v>
      </c>
      <c r="G1814" s="19">
        <v>53002</v>
      </c>
      <c r="H1814" s="20"/>
      <c r="I1814" s="20"/>
      <c r="J1814" s="20">
        <v>0</v>
      </c>
      <c r="K1814" s="20">
        <v>0</v>
      </c>
      <c r="L1814" s="20"/>
      <c r="M1814" s="20"/>
      <c r="N1814" s="20">
        <v>0</v>
      </c>
      <c r="O1814" s="20">
        <v>53002</v>
      </c>
      <c r="P1814" s="16" t="s">
        <v>1854</v>
      </c>
      <c r="Q1814" s="19">
        <v>53002</v>
      </c>
      <c r="R1814" s="20"/>
      <c r="S1814" s="20"/>
      <c r="T1814" s="20"/>
      <c r="U1814" s="16">
        <v>53002</v>
      </c>
      <c r="V1814" s="20"/>
      <c r="W1814" s="20"/>
      <c r="X1814" s="20"/>
      <c r="Y1814" s="20"/>
      <c r="Z1814" s="20"/>
      <c r="AA1814" s="20"/>
      <c r="AB1814" s="20"/>
      <c r="AC1814" s="16"/>
      <c r="AD1814" s="20"/>
      <c r="AE1814" s="20"/>
      <c r="AF1814" s="20"/>
      <c r="AG1814" s="25">
        <v>0</v>
      </c>
      <c r="AH1814" s="16"/>
      <c r="AI1814" s="16"/>
      <c r="AJ1814" s="20"/>
      <c r="AK1814" s="20"/>
      <c r="AL1814" s="26">
        <v>0</v>
      </c>
    </row>
    <row r="1815" spans="1:38" x14ac:dyDescent="0.25">
      <c r="A1815" s="15">
        <v>1807</v>
      </c>
      <c r="B1815" s="16"/>
      <c r="C1815" s="17" t="s">
        <v>1210</v>
      </c>
      <c r="D1815" s="17">
        <v>77358</v>
      </c>
      <c r="E1815" s="18">
        <v>44781.530555555553</v>
      </c>
      <c r="F1815" s="18">
        <v>44824</v>
      </c>
      <c r="G1815" s="19">
        <v>46000</v>
      </c>
      <c r="H1815" s="20"/>
      <c r="I1815" s="20"/>
      <c r="J1815" s="20">
        <v>0</v>
      </c>
      <c r="K1815" s="20">
        <v>0</v>
      </c>
      <c r="L1815" s="20"/>
      <c r="M1815" s="20"/>
      <c r="N1815" s="20">
        <v>0</v>
      </c>
      <c r="O1815" s="20">
        <v>46000</v>
      </c>
      <c r="P1815" s="16" t="s">
        <v>1855</v>
      </c>
      <c r="Q1815" s="19">
        <v>46000</v>
      </c>
      <c r="R1815" s="20"/>
      <c r="S1815" s="20"/>
      <c r="T1815" s="20"/>
      <c r="U1815" s="16">
        <v>46000</v>
      </c>
      <c r="V1815" s="20"/>
      <c r="W1815" s="20"/>
      <c r="X1815" s="20"/>
      <c r="Y1815" s="20"/>
      <c r="Z1815" s="20"/>
      <c r="AA1815" s="20"/>
      <c r="AB1815" s="20"/>
      <c r="AC1815" s="16"/>
      <c r="AD1815" s="20"/>
      <c r="AE1815" s="20"/>
      <c r="AF1815" s="20"/>
      <c r="AG1815" s="25">
        <v>0</v>
      </c>
      <c r="AH1815" s="16"/>
      <c r="AI1815" s="16"/>
      <c r="AJ1815" s="20"/>
      <c r="AK1815" s="20"/>
      <c r="AL1815" s="26">
        <v>0</v>
      </c>
    </row>
    <row r="1816" spans="1:38" x14ac:dyDescent="0.25">
      <c r="A1816" s="15">
        <v>1808</v>
      </c>
      <c r="B1816" s="16"/>
      <c r="C1816" s="17" t="s">
        <v>1210</v>
      </c>
      <c r="D1816" s="17">
        <v>77370</v>
      </c>
      <c r="E1816" s="18">
        <v>44781.586805555555</v>
      </c>
      <c r="F1816" s="18">
        <v>44824</v>
      </c>
      <c r="G1816" s="19">
        <v>375588</v>
      </c>
      <c r="H1816" s="20"/>
      <c r="I1816" s="20"/>
      <c r="J1816" s="20">
        <v>0</v>
      </c>
      <c r="K1816" s="20">
        <v>0</v>
      </c>
      <c r="L1816" s="20"/>
      <c r="M1816" s="20"/>
      <c r="N1816" s="20">
        <v>0</v>
      </c>
      <c r="O1816" s="20">
        <v>375588</v>
      </c>
      <c r="P1816" s="16" t="s">
        <v>1856</v>
      </c>
      <c r="Q1816" s="19">
        <v>375588</v>
      </c>
      <c r="R1816" s="20"/>
      <c r="S1816" s="20"/>
      <c r="T1816" s="20"/>
      <c r="U1816" s="16">
        <v>375588</v>
      </c>
      <c r="V1816" s="20"/>
      <c r="W1816" s="20"/>
      <c r="X1816" s="20"/>
      <c r="Y1816" s="20"/>
      <c r="Z1816" s="20"/>
      <c r="AA1816" s="20"/>
      <c r="AB1816" s="20"/>
      <c r="AC1816" s="16"/>
      <c r="AD1816" s="20"/>
      <c r="AE1816" s="20"/>
      <c r="AF1816" s="20"/>
      <c r="AG1816" s="25">
        <v>0</v>
      </c>
      <c r="AH1816" s="16"/>
      <c r="AI1816" s="16"/>
      <c r="AJ1816" s="20"/>
      <c r="AK1816" s="20"/>
      <c r="AL1816" s="26">
        <v>0</v>
      </c>
    </row>
    <row r="1817" spans="1:38" x14ac:dyDescent="0.25">
      <c r="A1817" s="15">
        <v>1809</v>
      </c>
      <c r="B1817" s="16"/>
      <c r="C1817" s="17" t="s">
        <v>1210</v>
      </c>
      <c r="D1817" s="17">
        <v>77414</v>
      </c>
      <c r="E1817" s="18">
        <v>44781.720833333333</v>
      </c>
      <c r="F1817" s="18">
        <v>44824</v>
      </c>
      <c r="G1817" s="19">
        <v>723275</v>
      </c>
      <c r="H1817" s="20"/>
      <c r="I1817" s="20"/>
      <c r="J1817" s="20">
        <v>0</v>
      </c>
      <c r="K1817" s="20">
        <v>0</v>
      </c>
      <c r="L1817" s="20"/>
      <c r="M1817" s="20"/>
      <c r="N1817" s="20">
        <v>0</v>
      </c>
      <c r="O1817" s="20">
        <v>723275</v>
      </c>
      <c r="P1817" s="16" t="s">
        <v>1857</v>
      </c>
      <c r="Q1817" s="19">
        <v>723275</v>
      </c>
      <c r="R1817" s="20"/>
      <c r="S1817" s="20"/>
      <c r="T1817" s="20"/>
      <c r="U1817" s="16">
        <v>723275</v>
      </c>
      <c r="V1817" s="20"/>
      <c r="W1817" s="20"/>
      <c r="X1817" s="20"/>
      <c r="Y1817" s="20"/>
      <c r="Z1817" s="20"/>
      <c r="AA1817" s="20"/>
      <c r="AB1817" s="20"/>
      <c r="AC1817" s="16"/>
      <c r="AD1817" s="20"/>
      <c r="AE1817" s="20"/>
      <c r="AF1817" s="20"/>
      <c r="AG1817" s="25">
        <v>0</v>
      </c>
      <c r="AH1817" s="16"/>
      <c r="AI1817" s="16"/>
      <c r="AJ1817" s="20"/>
      <c r="AK1817" s="20"/>
      <c r="AL1817" s="26">
        <v>0</v>
      </c>
    </row>
    <row r="1818" spans="1:38" x14ac:dyDescent="0.25">
      <c r="A1818" s="15">
        <v>1810</v>
      </c>
      <c r="B1818" s="16"/>
      <c r="C1818" s="17" t="s">
        <v>1210</v>
      </c>
      <c r="D1818" s="17">
        <v>77425</v>
      </c>
      <c r="E1818" s="18">
        <v>44781.888888888891</v>
      </c>
      <c r="F1818" s="18">
        <v>44824</v>
      </c>
      <c r="G1818" s="19">
        <v>46000</v>
      </c>
      <c r="H1818" s="20"/>
      <c r="I1818" s="20"/>
      <c r="J1818" s="20">
        <v>0</v>
      </c>
      <c r="K1818" s="20">
        <v>0</v>
      </c>
      <c r="L1818" s="20"/>
      <c r="M1818" s="20"/>
      <c r="N1818" s="20">
        <v>0</v>
      </c>
      <c r="O1818" s="20">
        <v>46000</v>
      </c>
      <c r="P1818" s="16" t="s">
        <v>1858</v>
      </c>
      <c r="Q1818" s="19">
        <v>46000</v>
      </c>
      <c r="R1818" s="20"/>
      <c r="S1818" s="20"/>
      <c r="T1818" s="20"/>
      <c r="U1818" s="16">
        <v>46000</v>
      </c>
      <c r="V1818" s="20"/>
      <c r="W1818" s="20"/>
      <c r="X1818" s="20"/>
      <c r="Y1818" s="20"/>
      <c r="Z1818" s="20"/>
      <c r="AA1818" s="20"/>
      <c r="AB1818" s="20"/>
      <c r="AC1818" s="16"/>
      <c r="AD1818" s="20"/>
      <c r="AE1818" s="20"/>
      <c r="AF1818" s="20"/>
      <c r="AG1818" s="25">
        <v>0</v>
      </c>
      <c r="AH1818" s="16"/>
      <c r="AI1818" s="16"/>
      <c r="AJ1818" s="20"/>
      <c r="AK1818" s="20"/>
      <c r="AL1818" s="26">
        <v>0</v>
      </c>
    </row>
    <row r="1819" spans="1:38" x14ac:dyDescent="0.25">
      <c r="A1819" s="15">
        <v>1811</v>
      </c>
      <c r="B1819" s="16"/>
      <c r="C1819" s="17" t="s">
        <v>1210</v>
      </c>
      <c r="D1819" s="17">
        <v>77426</v>
      </c>
      <c r="E1819" s="18">
        <v>44781.915972222225</v>
      </c>
      <c r="F1819" s="18">
        <v>44824</v>
      </c>
      <c r="G1819" s="19">
        <v>51942</v>
      </c>
      <c r="H1819" s="20"/>
      <c r="I1819" s="20"/>
      <c r="J1819" s="20">
        <v>0</v>
      </c>
      <c r="K1819" s="20">
        <v>0</v>
      </c>
      <c r="L1819" s="20"/>
      <c r="M1819" s="20"/>
      <c r="N1819" s="20">
        <v>0</v>
      </c>
      <c r="O1819" s="20">
        <v>51942</v>
      </c>
      <c r="P1819" s="16" t="s">
        <v>1859</v>
      </c>
      <c r="Q1819" s="19">
        <v>51942</v>
      </c>
      <c r="R1819" s="20"/>
      <c r="S1819" s="20"/>
      <c r="T1819" s="20"/>
      <c r="U1819" s="16">
        <v>51942</v>
      </c>
      <c r="V1819" s="20"/>
      <c r="W1819" s="20"/>
      <c r="X1819" s="20"/>
      <c r="Y1819" s="20"/>
      <c r="Z1819" s="20"/>
      <c r="AA1819" s="20"/>
      <c r="AB1819" s="20"/>
      <c r="AC1819" s="16"/>
      <c r="AD1819" s="20"/>
      <c r="AE1819" s="20"/>
      <c r="AF1819" s="20"/>
      <c r="AG1819" s="25">
        <v>0</v>
      </c>
      <c r="AH1819" s="16"/>
      <c r="AI1819" s="16"/>
      <c r="AJ1819" s="20"/>
      <c r="AK1819" s="20"/>
      <c r="AL1819" s="26">
        <v>0</v>
      </c>
    </row>
    <row r="1820" spans="1:38" x14ac:dyDescent="0.25">
      <c r="A1820" s="15">
        <v>1812</v>
      </c>
      <c r="B1820" s="16"/>
      <c r="C1820" s="17" t="s">
        <v>1210</v>
      </c>
      <c r="D1820" s="17">
        <v>77435</v>
      </c>
      <c r="E1820" s="18">
        <v>44782.26458333333</v>
      </c>
      <c r="F1820" s="18">
        <v>44824</v>
      </c>
      <c r="G1820" s="19">
        <v>84500</v>
      </c>
      <c r="H1820" s="20"/>
      <c r="I1820" s="20"/>
      <c r="J1820" s="20">
        <v>0</v>
      </c>
      <c r="K1820" s="20">
        <v>0</v>
      </c>
      <c r="L1820" s="20"/>
      <c r="M1820" s="20"/>
      <c r="N1820" s="20">
        <v>0</v>
      </c>
      <c r="O1820" s="20">
        <v>84500</v>
      </c>
      <c r="P1820" s="16" t="s">
        <v>1860</v>
      </c>
      <c r="Q1820" s="19">
        <v>84500</v>
      </c>
      <c r="R1820" s="20"/>
      <c r="S1820" s="20"/>
      <c r="T1820" s="20"/>
      <c r="U1820" s="16">
        <v>84500</v>
      </c>
      <c r="V1820" s="20"/>
      <c r="W1820" s="20"/>
      <c r="X1820" s="20"/>
      <c r="Y1820" s="20"/>
      <c r="Z1820" s="20"/>
      <c r="AA1820" s="20"/>
      <c r="AB1820" s="20"/>
      <c r="AC1820" s="16"/>
      <c r="AD1820" s="20"/>
      <c r="AE1820" s="20"/>
      <c r="AF1820" s="20"/>
      <c r="AG1820" s="25">
        <v>0</v>
      </c>
      <c r="AH1820" s="16"/>
      <c r="AI1820" s="16"/>
      <c r="AJ1820" s="20"/>
      <c r="AK1820" s="20"/>
      <c r="AL1820" s="26">
        <v>0</v>
      </c>
    </row>
    <row r="1821" spans="1:38" x14ac:dyDescent="0.25">
      <c r="A1821" s="15">
        <v>1813</v>
      </c>
      <c r="B1821" s="16"/>
      <c r="C1821" s="17" t="s">
        <v>1210</v>
      </c>
      <c r="D1821" s="17">
        <v>77444</v>
      </c>
      <c r="E1821" s="18">
        <v>44782.359722222223</v>
      </c>
      <c r="F1821" s="18">
        <v>44824</v>
      </c>
      <c r="G1821" s="19">
        <v>46000</v>
      </c>
      <c r="H1821" s="20"/>
      <c r="I1821" s="20"/>
      <c r="J1821" s="20">
        <v>0</v>
      </c>
      <c r="K1821" s="20">
        <v>0</v>
      </c>
      <c r="L1821" s="20"/>
      <c r="M1821" s="20"/>
      <c r="N1821" s="20">
        <v>0</v>
      </c>
      <c r="O1821" s="20">
        <v>46000</v>
      </c>
      <c r="P1821" s="16" t="s">
        <v>1861</v>
      </c>
      <c r="Q1821" s="19">
        <v>46000</v>
      </c>
      <c r="R1821" s="20"/>
      <c r="S1821" s="20"/>
      <c r="T1821" s="20"/>
      <c r="U1821" s="16">
        <v>46000</v>
      </c>
      <c r="V1821" s="20"/>
      <c r="W1821" s="20"/>
      <c r="X1821" s="20"/>
      <c r="Y1821" s="20"/>
      <c r="Z1821" s="20"/>
      <c r="AA1821" s="20"/>
      <c r="AB1821" s="20"/>
      <c r="AC1821" s="16"/>
      <c r="AD1821" s="20"/>
      <c r="AE1821" s="20"/>
      <c r="AF1821" s="20"/>
      <c r="AG1821" s="25">
        <v>0</v>
      </c>
      <c r="AH1821" s="16"/>
      <c r="AI1821" s="16"/>
      <c r="AJ1821" s="20"/>
      <c r="AK1821" s="20"/>
      <c r="AL1821" s="26">
        <v>0</v>
      </c>
    </row>
    <row r="1822" spans="1:38" x14ac:dyDescent="0.25">
      <c r="A1822" s="15">
        <v>1814</v>
      </c>
      <c r="B1822" s="16"/>
      <c r="C1822" s="17" t="s">
        <v>1210</v>
      </c>
      <c r="D1822" s="17">
        <v>77471</v>
      </c>
      <c r="E1822" s="18">
        <v>44782.456250000003</v>
      </c>
      <c r="F1822" s="18">
        <v>44824</v>
      </c>
      <c r="G1822" s="19">
        <v>101633</v>
      </c>
      <c r="H1822" s="20"/>
      <c r="I1822" s="20"/>
      <c r="J1822" s="20">
        <v>0</v>
      </c>
      <c r="K1822" s="20">
        <v>0</v>
      </c>
      <c r="L1822" s="20"/>
      <c r="M1822" s="20"/>
      <c r="N1822" s="20">
        <v>0</v>
      </c>
      <c r="O1822" s="20">
        <v>101633</v>
      </c>
      <c r="P1822" s="16" t="s">
        <v>1862</v>
      </c>
      <c r="Q1822" s="19">
        <v>101633</v>
      </c>
      <c r="R1822" s="20"/>
      <c r="S1822" s="20"/>
      <c r="T1822" s="20"/>
      <c r="U1822" s="16">
        <v>101633</v>
      </c>
      <c r="V1822" s="20"/>
      <c r="W1822" s="20"/>
      <c r="X1822" s="20"/>
      <c r="Y1822" s="20"/>
      <c r="Z1822" s="20"/>
      <c r="AA1822" s="20"/>
      <c r="AB1822" s="20"/>
      <c r="AC1822" s="16"/>
      <c r="AD1822" s="20"/>
      <c r="AE1822" s="20"/>
      <c r="AF1822" s="20"/>
      <c r="AG1822" s="25">
        <v>0</v>
      </c>
      <c r="AH1822" s="16"/>
      <c r="AI1822" s="16"/>
      <c r="AJ1822" s="20"/>
      <c r="AK1822" s="20"/>
      <c r="AL1822" s="26">
        <v>0</v>
      </c>
    </row>
    <row r="1823" spans="1:38" x14ac:dyDescent="0.25">
      <c r="A1823" s="15">
        <v>1815</v>
      </c>
      <c r="B1823" s="16"/>
      <c r="C1823" s="17" t="s">
        <v>1210</v>
      </c>
      <c r="D1823" s="17">
        <v>77479</v>
      </c>
      <c r="E1823" s="18">
        <v>44782.508333333331</v>
      </c>
      <c r="F1823" s="18">
        <v>44824</v>
      </c>
      <c r="G1823" s="19">
        <v>46000</v>
      </c>
      <c r="H1823" s="20"/>
      <c r="I1823" s="20"/>
      <c r="J1823" s="20">
        <v>0</v>
      </c>
      <c r="K1823" s="20">
        <v>0</v>
      </c>
      <c r="L1823" s="20"/>
      <c r="M1823" s="20"/>
      <c r="N1823" s="20">
        <v>0</v>
      </c>
      <c r="O1823" s="20">
        <v>46000</v>
      </c>
      <c r="P1823" s="16" t="s">
        <v>1863</v>
      </c>
      <c r="Q1823" s="19">
        <v>46000</v>
      </c>
      <c r="R1823" s="20"/>
      <c r="S1823" s="20"/>
      <c r="T1823" s="20"/>
      <c r="U1823" s="16">
        <v>46000</v>
      </c>
      <c r="V1823" s="20"/>
      <c r="W1823" s="20"/>
      <c r="X1823" s="20"/>
      <c r="Y1823" s="20"/>
      <c r="Z1823" s="20"/>
      <c r="AA1823" s="20"/>
      <c r="AB1823" s="20"/>
      <c r="AC1823" s="16"/>
      <c r="AD1823" s="20"/>
      <c r="AE1823" s="20"/>
      <c r="AF1823" s="20"/>
      <c r="AG1823" s="25">
        <v>0</v>
      </c>
      <c r="AH1823" s="16"/>
      <c r="AI1823" s="16"/>
      <c r="AJ1823" s="20"/>
      <c r="AK1823" s="20"/>
      <c r="AL1823" s="26">
        <v>0</v>
      </c>
    </row>
    <row r="1824" spans="1:38" x14ac:dyDescent="0.25">
      <c r="A1824" s="15">
        <v>1816</v>
      </c>
      <c r="B1824" s="16"/>
      <c r="C1824" s="17" t="s">
        <v>1210</v>
      </c>
      <c r="D1824" s="17">
        <v>77480</v>
      </c>
      <c r="E1824" s="18">
        <v>44782.517361111109</v>
      </c>
      <c r="F1824" s="18">
        <v>44824</v>
      </c>
      <c r="G1824" s="19">
        <v>180908</v>
      </c>
      <c r="H1824" s="20"/>
      <c r="I1824" s="20"/>
      <c r="J1824" s="20">
        <v>0</v>
      </c>
      <c r="K1824" s="20">
        <v>0</v>
      </c>
      <c r="L1824" s="20"/>
      <c r="M1824" s="20"/>
      <c r="N1824" s="20">
        <v>0</v>
      </c>
      <c r="O1824" s="20">
        <v>180908</v>
      </c>
      <c r="P1824" s="16" t="s">
        <v>1864</v>
      </c>
      <c r="Q1824" s="19">
        <v>180908</v>
      </c>
      <c r="R1824" s="20"/>
      <c r="S1824" s="20"/>
      <c r="T1824" s="20"/>
      <c r="U1824" s="16">
        <v>180908</v>
      </c>
      <c r="V1824" s="20"/>
      <c r="W1824" s="20"/>
      <c r="X1824" s="20"/>
      <c r="Y1824" s="20"/>
      <c r="Z1824" s="20"/>
      <c r="AA1824" s="20"/>
      <c r="AB1824" s="20"/>
      <c r="AC1824" s="16"/>
      <c r="AD1824" s="20"/>
      <c r="AE1824" s="20"/>
      <c r="AF1824" s="20"/>
      <c r="AG1824" s="25">
        <v>0</v>
      </c>
      <c r="AH1824" s="16"/>
      <c r="AI1824" s="16"/>
      <c r="AJ1824" s="20"/>
      <c r="AK1824" s="20"/>
      <c r="AL1824" s="26">
        <v>0</v>
      </c>
    </row>
    <row r="1825" spans="1:38" x14ac:dyDescent="0.25">
      <c r="A1825" s="15">
        <v>1817</v>
      </c>
      <c r="B1825" s="16"/>
      <c r="C1825" s="17" t="s">
        <v>1210</v>
      </c>
      <c r="D1825" s="17">
        <v>77532</v>
      </c>
      <c r="E1825" s="18">
        <v>44782.675694444442</v>
      </c>
      <c r="F1825" s="18">
        <v>44824</v>
      </c>
      <c r="G1825" s="19">
        <v>28400</v>
      </c>
      <c r="H1825" s="20"/>
      <c r="I1825" s="20"/>
      <c r="J1825" s="20">
        <v>0</v>
      </c>
      <c r="K1825" s="20">
        <v>0</v>
      </c>
      <c r="L1825" s="20"/>
      <c r="M1825" s="20"/>
      <c r="N1825" s="20">
        <v>0</v>
      </c>
      <c r="O1825" s="20">
        <v>28400</v>
      </c>
      <c r="P1825" s="16" t="s">
        <v>1865</v>
      </c>
      <c r="Q1825" s="19">
        <v>28400</v>
      </c>
      <c r="R1825" s="20"/>
      <c r="S1825" s="20"/>
      <c r="T1825" s="20"/>
      <c r="U1825" s="16">
        <v>28400</v>
      </c>
      <c r="V1825" s="20"/>
      <c r="W1825" s="20"/>
      <c r="X1825" s="20"/>
      <c r="Y1825" s="20"/>
      <c r="Z1825" s="20"/>
      <c r="AA1825" s="20"/>
      <c r="AB1825" s="20"/>
      <c r="AC1825" s="16"/>
      <c r="AD1825" s="20"/>
      <c r="AE1825" s="20"/>
      <c r="AF1825" s="20"/>
      <c r="AG1825" s="25">
        <v>0</v>
      </c>
      <c r="AH1825" s="16"/>
      <c r="AI1825" s="16"/>
      <c r="AJ1825" s="20"/>
      <c r="AK1825" s="20"/>
      <c r="AL1825" s="26">
        <v>0</v>
      </c>
    </row>
    <row r="1826" spans="1:38" x14ac:dyDescent="0.25">
      <c r="A1826" s="15">
        <v>1818</v>
      </c>
      <c r="B1826" s="16"/>
      <c r="C1826" s="17" t="s">
        <v>1210</v>
      </c>
      <c r="D1826" s="17">
        <v>77543</v>
      </c>
      <c r="E1826" s="18">
        <v>44782.714583333334</v>
      </c>
      <c r="F1826" s="18">
        <v>44824</v>
      </c>
      <c r="G1826" s="19">
        <v>300294</v>
      </c>
      <c r="H1826" s="20"/>
      <c r="I1826" s="20"/>
      <c r="J1826" s="20">
        <v>0</v>
      </c>
      <c r="K1826" s="20">
        <v>0</v>
      </c>
      <c r="L1826" s="20"/>
      <c r="M1826" s="20"/>
      <c r="N1826" s="20">
        <v>0</v>
      </c>
      <c r="O1826" s="20">
        <v>300294</v>
      </c>
      <c r="P1826" s="16" t="s">
        <v>1866</v>
      </c>
      <c r="Q1826" s="19">
        <v>300294</v>
      </c>
      <c r="R1826" s="20"/>
      <c r="S1826" s="20"/>
      <c r="T1826" s="20"/>
      <c r="U1826" s="16">
        <v>300294</v>
      </c>
      <c r="V1826" s="20"/>
      <c r="W1826" s="20"/>
      <c r="X1826" s="20"/>
      <c r="Y1826" s="20"/>
      <c r="Z1826" s="20"/>
      <c r="AA1826" s="20"/>
      <c r="AB1826" s="20"/>
      <c r="AC1826" s="16"/>
      <c r="AD1826" s="20"/>
      <c r="AE1826" s="20"/>
      <c r="AF1826" s="20"/>
      <c r="AG1826" s="25">
        <v>0</v>
      </c>
      <c r="AH1826" s="16"/>
      <c r="AI1826" s="16"/>
      <c r="AJ1826" s="20"/>
      <c r="AK1826" s="20"/>
      <c r="AL1826" s="26">
        <v>0</v>
      </c>
    </row>
    <row r="1827" spans="1:38" x14ac:dyDescent="0.25">
      <c r="A1827" s="15">
        <v>1819</v>
      </c>
      <c r="B1827" s="16"/>
      <c r="C1827" s="17" t="s">
        <v>1210</v>
      </c>
      <c r="D1827" s="17">
        <v>77550</v>
      </c>
      <c r="E1827" s="18">
        <v>44782.75</v>
      </c>
      <c r="F1827" s="18">
        <v>44824</v>
      </c>
      <c r="G1827" s="19">
        <v>85716</v>
      </c>
      <c r="H1827" s="20"/>
      <c r="I1827" s="20"/>
      <c r="J1827" s="20">
        <v>0</v>
      </c>
      <c r="K1827" s="20">
        <v>0</v>
      </c>
      <c r="L1827" s="20"/>
      <c r="M1827" s="20"/>
      <c r="N1827" s="20">
        <v>0</v>
      </c>
      <c r="O1827" s="20">
        <v>85716</v>
      </c>
      <c r="P1827" s="16" t="s">
        <v>1867</v>
      </c>
      <c r="Q1827" s="19">
        <v>85716</v>
      </c>
      <c r="R1827" s="20"/>
      <c r="S1827" s="20"/>
      <c r="T1827" s="20"/>
      <c r="U1827" s="16">
        <v>85716</v>
      </c>
      <c r="V1827" s="20"/>
      <c r="W1827" s="20"/>
      <c r="X1827" s="20"/>
      <c r="Y1827" s="20"/>
      <c r="Z1827" s="20"/>
      <c r="AA1827" s="20"/>
      <c r="AB1827" s="20"/>
      <c r="AC1827" s="16"/>
      <c r="AD1827" s="20"/>
      <c r="AE1827" s="20"/>
      <c r="AF1827" s="20"/>
      <c r="AG1827" s="25">
        <v>0</v>
      </c>
      <c r="AH1827" s="16"/>
      <c r="AI1827" s="16"/>
      <c r="AJ1827" s="20"/>
      <c r="AK1827" s="20"/>
      <c r="AL1827" s="26">
        <v>0</v>
      </c>
    </row>
    <row r="1828" spans="1:38" x14ac:dyDescent="0.25">
      <c r="A1828" s="15">
        <v>1820</v>
      </c>
      <c r="B1828" s="16"/>
      <c r="C1828" s="17" t="s">
        <v>1210</v>
      </c>
      <c r="D1828" s="17">
        <v>77580</v>
      </c>
      <c r="E1828" s="18">
        <v>44783.336805555555</v>
      </c>
      <c r="F1828" s="18">
        <v>44824</v>
      </c>
      <c r="G1828" s="19">
        <v>7100</v>
      </c>
      <c r="H1828" s="20"/>
      <c r="I1828" s="20"/>
      <c r="J1828" s="20">
        <v>0</v>
      </c>
      <c r="K1828" s="20">
        <v>0</v>
      </c>
      <c r="L1828" s="20"/>
      <c r="M1828" s="20"/>
      <c r="N1828" s="20">
        <v>0</v>
      </c>
      <c r="O1828" s="20">
        <v>7100</v>
      </c>
      <c r="P1828" s="16" t="s">
        <v>1868</v>
      </c>
      <c r="Q1828" s="19">
        <v>7100</v>
      </c>
      <c r="R1828" s="20"/>
      <c r="S1828" s="20"/>
      <c r="T1828" s="20"/>
      <c r="U1828" s="16">
        <v>7100</v>
      </c>
      <c r="V1828" s="20"/>
      <c r="W1828" s="20"/>
      <c r="X1828" s="20"/>
      <c r="Y1828" s="20"/>
      <c r="Z1828" s="20"/>
      <c r="AA1828" s="20"/>
      <c r="AB1828" s="20"/>
      <c r="AC1828" s="16"/>
      <c r="AD1828" s="20"/>
      <c r="AE1828" s="20"/>
      <c r="AF1828" s="20"/>
      <c r="AG1828" s="25">
        <v>0</v>
      </c>
      <c r="AH1828" s="16"/>
      <c r="AI1828" s="16"/>
      <c r="AJ1828" s="20"/>
      <c r="AK1828" s="20"/>
      <c r="AL1828" s="26">
        <v>0</v>
      </c>
    </row>
    <row r="1829" spans="1:38" x14ac:dyDescent="0.25">
      <c r="A1829" s="15">
        <v>1821</v>
      </c>
      <c r="B1829" s="16"/>
      <c r="C1829" s="17" t="s">
        <v>1210</v>
      </c>
      <c r="D1829" s="17">
        <v>77654</v>
      </c>
      <c r="E1829" s="18">
        <v>44783.629861111112</v>
      </c>
      <c r="F1829" s="18">
        <v>44824</v>
      </c>
      <c r="G1829" s="19">
        <v>7100</v>
      </c>
      <c r="H1829" s="20"/>
      <c r="I1829" s="20"/>
      <c r="J1829" s="20">
        <v>0</v>
      </c>
      <c r="K1829" s="20">
        <v>0</v>
      </c>
      <c r="L1829" s="20"/>
      <c r="M1829" s="20"/>
      <c r="N1829" s="20">
        <v>0</v>
      </c>
      <c r="O1829" s="20">
        <v>7100</v>
      </c>
      <c r="P1829" s="16" t="s">
        <v>1869</v>
      </c>
      <c r="Q1829" s="19">
        <v>7100</v>
      </c>
      <c r="R1829" s="20"/>
      <c r="S1829" s="20"/>
      <c r="T1829" s="20"/>
      <c r="U1829" s="16">
        <v>7100</v>
      </c>
      <c r="V1829" s="20"/>
      <c r="W1829" s="20"/>
      <c r="X1829" s="20"/>
      <c r="Y1829" s="20"/>
      <c r="Z1829" s="20"/>
      <c r="AA1829" s="20"/>
      <c r="AB1829" s="20"/>
      <c r="AC1829" s="16"/>
      <c r="AD1829" s="20"/>
      <c r="AE1829" s="20"/>
      <c r="AF1829" s="20"/>
      <c r="AG1829" s="25">
        <v>0</v>
      </c>
      <c r="AH1829" s="16"/>
      <c r="AI1829" s="16"/>
      <c r="AJ1829" s="20"/>
      <c r="AK1829" s="20"/>
      <c r="AL1829" s="26">
        <v>0</v>
      </c>
    </row>
    <row r="1830" spans="1:38" x14ac:dyDescent="0.25">
      <c r="A1830" s="15">
        <v>1822</v>
      </c>
      <c r="B1830" s="16"/>
      <c r="C1830" s="17" t="s">
        <v>1210</v>
      </c>
      <c r="D1830" s="17">
        <v>77685</v>
      </c>
      <c r="E1830" s="18">
        <v>44783.697916666664</v>
      </c>
      <c r="F1830" s="18">
        <v>44824</v>
      </c>
      <c r="G1830" s="19">
        <v>7100</v>
      </c>
      <c r="H1830" s="20"/>
      <c r="I1830" s="20"/>
      <c r="J1830" s="20">
        <v>0</v>
      </c>
      <c r="K1830" s="20">
        <v>0</v>
      </c>
      <c r="L1830" s="20"/>
      <c r="M1830" s="20"/>
      <c r="N1830" s="20">
        <v>0</v>
      </c>
      <c r="O1830" s="20">
        <v>7100</v>
      </c>
      <c r="P1830" s="16" t="s">
        <v>1870</v>
      </c>
      <c r="Q1830" s="19">
        <v>7100</v>
      </c>
      <c r="R1830" s="20"/>
      <c r="S1830" s="20"/>
      <c r="T1830" s="20"/>
      <c r="U1830" s="16">
        <v>7100</v>
      </c>
      <c r="V1830" s="20"/>
      <c r="W1830" s="20"/>
      <c r="X1830" s="20"/>
      <c r="Y1830" s="20"/>
      <c r="Z1830" s="20"/>
      <c r="AA1830" s="20"/>
      <c r="AB1830" s="20"/>
      <c r="AC1830" s="16"/>
      <c r="AD1830" s="20"/>
      <c r="AE1830" s="20"/>
      <c r="AF1830" s="20"/>
      <c r="AG1830" s="25">
        <v>0</v>
      </c>
      <c r="AH1830" s="16"/>
      <c r="AI1830" s="16"/>
      <c r="AJ1830" s="20"/>
      <c r="AK1830" s="20"/>
      <c r="AL1830" s="26">
        <v>0</v>
      </c>
    </row>
    <row r="1831" spans="1:38" x14ac:dyDescent="0.25">
      <c r="A1831" s="15">
        <v>1823</v>
      </c>
      <c r="B1831" s="16"/>
      <c r="C1831" s="17" t="s">
        <v>1210</v>
      </c>
      <c r="D1831" s="17">
        <v>77696</v>
      </c>
      <c r="E1831" s="18">
        <v>44783.79791666667</v>
      </c>
      <c r="F1831" s="18">
        <v>44824</v>
      </c>
      <c r="G1831" s="19">
        <v>71581</v>
      </c>
      <c r="H1831" s="20"/>
      <c r="I1831" s="20"/>
      <c r="J1831" s="20">
        <v>0</v>
      </c>
      <c r="K1831" s="20">
        <v>0</v>
      </c>
      <c r="L1831" s="20"/>
      <c r="M1831" s="20"/>
      <c r="N1831" s="20">
        <v>0</v>
      </c>
      <c r="O1831" s="20">
        <v>71581</v>
      </c>
      <c r="P1831" s="16" t="s">
        <v>1871</v>
      </c>
      <c r="Q1831" s="19">
        <v>71581</v>
      </c>
      <c r="R1831" s="20"/>
      <c r="S1831" s="20"/>
      <c r="T1831" s="20"/>
      <c r="U1831" s="16">
        <v>71581</v>
      </c>
      <c r="V1831" s="20"/>
      <c r="W1831" s="20"/>
      <c r="X1831" s="20"/>
      <c r="Y1831" s="20"/>
      <c r="Z1831" s="20"/>
      <c r="AA1831" s="20"/>
      <c r="AB1831" s="20"/>
      <c r="AC1831" s="16"/>
      <c r="AD1831" s="20"/>
      <c r="AE1831" s="20"/>
      <c r="AF1831" s="20"/>
      <c r="AG1831" s="25">
        <v>0</v>
      </c>
      <c r="AH1831" s="16"/>
      <c r="AI1831" s="16"/>
      <c r="AJ1831" s="20"/>
      <c r="AK1831" s="20"/>
      <c r="AL1831" s="26">
        <v>0</v>
      </c>
    </row>
    <row r="1832" spans="1:38" x14ac:dyDescent="0.25">
      <c r="A1832" s="15">
        <v>1824</v>
      </c>
      <c r="B1832" s="16"/>
      <c r="C1832" s="17" t="s">
        <v>1210</v>
      </c>
      <c r="D1832" s="17">
        <v>77705</v>
      </c>
      <c r="E1832" s="18">
        <v>44783.911805555559</v>
      </c>
      <c r="F1832" s="18">
        <v>44824</v>
      </c>
      <c r="G1832" s="19">
        <v>100207</v>
      </c>
      <c r="H1832" s="20"/>
      <c r="I1832" s="20"/>
      <c r="J1832" s="20">
        <v>0</v>
      </c>
      <c r="K1832" s="20">
        <v>0</v>
      </c>
      <c r="L1832" s="20"/>
      <c r="M1832" s="20"/>
      <c r="N1832" s="20">
        <v>0</v>
      </c>
      <c r="O1832" s="20">
        <v>100207</v>
      </c>
      <c r="P1832" s="16" t="s">
        <v>1872</v>
      </c>
      <c r="Q1832" s="19">
        <v>100207</v>
      </c>
      <c r="R1832" s="20"/>
      <c r="S1832" s="20"/>
      <c r="T1832" s="20"/>
      <c r="U1832" s="16">
        <v>100207</v>
      </c>
      <c r="V1832" s="20"/>
      <c r="W1832" s="20"/>
      <c r="X1832" s="20"/>
      <c r="Y1832" s="20"/>
      <c r="Z1832" s="20"/>
      <c r="AA1832" s="20"/>
      <c r="AB1832" s="20"/>
      <c r="AC1832" s="16"/>
      <c r="AD1832" s="20"/>
      <c r="AE1832" s="20"/>
      <c r="AF1832" s="20"/>
      <c r="AG1832" s="25">
        <v>0</v>
      </c>
      <c r="AH1832" s="16"/>
      <c r="AI1832" s="16"/>
      <c r="AJ1832" s="20"/>
      <c r="AK1832" s="20"/>
      <c r="AL1832" s="26">
        <v>0</v>
      </c>
    </row>
    <row r="1833" spans="1:38" x14ac:dyDescent="0.25">
      <c r="A1833" s="15">
        <v>1825</v>
      </c>
      <c r="B1833" s="16"/>
      <c r="C1833" s="17" t="s">
        <v>1210</v>
      </c>
      <c r="D1833" s="17">
        <v>77715</v>
      </c>
      <c r="E1833" s="18">
        <v>44784.120833333334</v>
      </c>
      <c r="F1833" s="18">
        <v>44824</v>
      </c>
      <c r="G1833" s="19">
        <v>10162962</v>
      </c>
      <c r="H1833" s="20"/>
      <c r="I1833" s="20"/>
      <c r="J1833" s="20">
        <v>0</v>
      </c>
      <c r="K1833" s="20">
        <v>0</v>
      </c>
      <c r="L1833" s="20"/>
      <c r="M1833" s="20"/>
      <c r="N1833" s="20">
        <v>0</v>
      </c>
      <c r="O1833" s="20">
        <v>10162962</v>
      </c>
      <c r="P1833" s="16" t="s">
        <v>1873</v>
      </c>
      <c r="Q1833" s="19">
        <v>10162962</v>
      </c>
      <c r="R1833" s="20"/>
      <c r="S1833" s="20"/>
      <c r="T1833" s="20"/>
      <c r="U1833" s="16">
        <v>10162962</v>
      </c>
      <c r="V1833" s="20"/>
      <c r="W1833" s="20"/>
      <c r="X1833" s="20"/>
      <c r="Y1833" s="20"/>
      <c r="Z1833" s="20"/>
      <c r="AA1833" s="20"/>
      <c r="AB1833" s="20"/>
      <c r="AC1833" s="16"/>
      <c r="AD1833" s="20"/>
      <c r="AE1833" s="20"/>
      <c r="AF1833" s="20"/>
      <c r="AG1833" s="25">
        <v>0</v>
      </c>
      <c r="AH1833" s="16"/>
      <c r="AI1833" s="16"/>
      <c r="AJ1833" s="20"/>
      <c r="AK1833" s="20"/>
      <c r="AL1833" s="26">
        <v>0</v>
      </c>
    </row>
    <row r="1834" spans="1:38" x14ac:dyDescent="0.25">
      <c r="A1834" s="15">
        <v>1826</v>
      </c>
      <c r="B1834" s="16"/>
      <c r="C1834" s="17" t="s">
        <v>1210</v>
      </c>
      <c r="D1834" s="17">
        <v>77730</v>
      </c>
      <c r="E1834" s="18">
        <v>44784.359027777777</v>
      </c>
      <c r="F1834" s="18">
        <v>44824</v>
      </c>
      <c r="G1834" s="19">
        <v>3274635</v>
      </c>
      <c r="H1834" s="20"/>
      <c r="I1834" s="20"/>
      <c r="J1834" s="20">
        <v>0</v>
      </c>
      <c r="K1834" s="20">
        <v>0</v>
      </c>
      <c r="L1834" s="20"/>
      <c r="M1834" s="20"/>
      <c r="N1834" s="20">
        <v>0</v>
      </c>
      <c r="O1834" s="20">
        <v>3274635</v>
      </c>
      <c r="P1834" s="16" t="s">
        <v>1874</v>
      </c>
      <c r="Q1834" s="19">
        <v>3274635</v>
      </c>
      <c r="R1834" s="20"/>
      <c r="S1834" s="20"/>
      <c r="T1834" s="20"/>
      <c r="U1834" s="16">
        <v>3274635</v>
      </c>
      <c r="V1834" s="20"/>
      <c r="W1834" s="20"/>
      <c r="X1834" s="20"/>
      <c r="Y1834" s="20"/>
      <c r="Z1834" s="20"/>
      <c r="AA1834" s="20"/>
      <c r="AB1834" s="20"/>
      <c r="AC1834" s="16"/>
      <c r="AD1834" s="20"/>
      <c r="AE1834" s="20"/>
      <c r="AF1834" s="20"/>
      <c r="AG1834" s="25">
        <v>0</v>
      </c>
      <c r="AH1834" s="16"/>
      <c r="AI1834" s="16"/>
      <c r="AJ1834" s="20"/>
      <c r="AK1834" s="20"/>
      <c r="AL1834" s="26">
        <v>0</v>
      </c>
    </row>
    <row r="1835" spans="1:38" x14ac:dyDescent="0.25">
      <c r="A1835" s="15">
        <v>1827</v>
      </c>
      <c r="B1835" s="16"/>
      <c r="C1835" s="17" t="s">
        <v>1210</v>
      </c>
      <c r="D1835" s="17">
        <v>77732</v>
      </c>
      <c r="E1835" s="18">
        <v>44784.361805555556</v>
      </c>
      <c r="F1835" s="18">
        <v>44824</v>
      </c>
      <c r="G1835" s="19">
        <v>5335977</v>
      </c>
      <c r="H1835" s="20"/>
      <c r="I1835" s="20"/>
      <c r="J1835" s="20">
        <v>0</v>
      </c>
      <c r="K1835" s="20">
        <v>0</v>
      </c>
      <c r="L1835" s="20"/>
      <c r="M1835" s="20"/>
      <c r="N1835" s="20">
        <v>0</v>
      </c>
      <c r="O1835" s="20">
        <v>5335977</v>
      </c>
      <c r="P1835" s="16" t="s">
        <v>1875</v>
      </c>
      <c r="Q1835" s="19">
        <v>5335977</v>
      </c>
      <c r="R1835" s="20"/>
      <c r="S1835" s="20"/>
      <c r="T1835" s="20"/>
      <c r="U1835" s="16">
        <v>5335977</v>
      </c>
      <c r="V1835" s="20"/>
      <c r="W1835" s="20"/>
      <c r="X1835" s="20"/>
      <c r="Y1835" s="20"/>
      <c r="Z1835" s="20"/>
      <c r="AA1835" s="20"/>
      <c r="AB1835" s="20"/>
      <c r="AC1835" s="16"/>
      <c r="AD1835" s="20"/>
      <c r="AE1835" s="20"/>
      <c r="AF1835" s="20"/>
      <c r="AG1835" s="25">
        <v>0</v>
      </c>
      <c r="AH1835" s="16"/>
      <c r="AI1835" s="16"/>
      <c r="AJ1835" s="20"/>
      <c r="AK1835" s="20"/>
      <c r="AL1835" s="26">
        <v>0</v>
      </c>
    </row>
    <row r="1836" spans="1:38" x14ac:dyDescent="0.25">
      <c r="A1836" s="15">
        <v>1828</v>
      </c>
      <c r="B1836" s="16"/>
      <c r="C1836" s="17" t="s">
        <v>1210</v>
      </c>
      <c r="D1836" s="17">
        <v>77737</v>
      </c>
      <c r="E1836" s="18">
        <v>44784.376388888886</v>
      </c>
      <c r="F1836" s="18">
        <v>44824</v>
      </c>
      <c r="G1836" s="19">
        <v>6505834</v>
      </c>
      <c r="H1836" s="20"/>
      <c r="I1836" s="20"/>
      <c r="J1836" s="20">
        <v>0</v>
      </c>
      <c r="K1836" s="20">
        <v>0</v>
      </c>
      <c r="L1836" s="20"/>
      <c r="M1836" s="20"/>
      <c r="N1836" s="20">
        <v>0</v>
      </c>
      <c r="O1836" s="20">
        <v>6505834</v>
      </c>
      <c r="P1836" s="16" t="s">
        <v>1876</v>
      </c>
      <c r="Q1836" s="19">
        <v>6505834</v>
      </c>
      <c r="R1836" s="20"/>
      <c r="S1836" s="20"/>
      <c r="T1836" s="20"/>
      <c r="U1836" s="16">
        <v>6505834</v>
      </c>
      <c r="V1836" s="20"/>
      <c r="W1836" s="20"/>
      <c r="X1836" s="20"/>
      <c r="Y1836" s="20"/>
      <c r="Z1836" s="20"/>
      <c r="AA1836" s="20"/>
      <c r="AB1836" s="20"/>
      <c r="AC1836" s="16"/>
      <c r="AD1836" s="20"/>
      <c r="AE1836" s="20"/>
      <c r="AF1836" s="20"/>
      <c r="AG1836" s="25">
        <v>0</v>
      </c>
      <c r="AH1836" s="16"/>
      <c r="AI1836" s="16"/>
      <c r="AJ1836" s="20"/>
      <c r="AK1836" s="20"/>
      <c r="AL1836" s="26">
        <v>0</v>
      </c>
    </row>
    <row r="1837" spans="1:38" x14ac:dyDescent="0.25">
      <c r="A1837" s="15">
        <v>1829</v>
      </c>
      <c r="B1837" s="16"/>
      <c r="C1837" s="17" t="s">
        <v>1210</v>
      </c>
      <c r="D1837" s="17">
        <v>77738</v>
      </c>
      <c r="E1837" s="18">
        <v>44784.38958333333</v>
      </c>
      <c r="F1837" s="18">
        <v>44824</v>
      </c>
      <c r="G1837" s="19">
        <v>46000</v>
      </c>
      <c r="H1837" s="20"/>
      <c r="I1837" s="20"/>
      <c r="J1837" s="20">
        <v>0</v>
      </c>
      <c r="K1837" s="20">
        <v>0</v>
      </c>
      <c r="L1837" s="20"/>
      <c r="M1837" s="20"/>
      <c r="N1837" s="20">
        <v>0</v>
      </c>
      <c r="O1837" s="20">
        <v>46000</v>
      </c>
      <c r="P1837" s="16" t="s">
        <v>1877</v>
      </c>
      <c r="Q1837" s="19">
        <v>46000</v>
      </c>
      <c r="R1837" s="20"/>
      <c r="S1837" s="20"/>
      <c r="T1837" s="20"/>
      <c r="U1837" s="16">
        <v>46000</v>
      </c>
      <c r="V1837" s="20"/>
      <c r="W1837" s="20"/>
      <c r="X1837" s="20"/>
      <c r="Y1837" s="20"/>
      <c r="Z1837" s="20"/>
      <c r="AA1837" s="20"/>
      <c r="AB1837" s="20"/>
      <c r="AC1837" s="16"/>
      <c r="AD1837" s="20"/>
      <c r="AE1837" s="20"/>
      <c r="AF1837" s="20"/>
      <c r="AG1837" s="25">
        <v>0</v>
      </c>
      <c r="AH1837" s="16"/>
      <c r="AI1837" s="16"/>
      <c r="AJ1837" s="20"/>
      <c r="AK1837" s="20"/>
      <c r="AL1837" s="26">
        <v>0</v>
      </c>
    </row>
    <row r="1838" spans="1:38" x14ac:dyDescent="0.25">
      <c r="A1838" s="15">
        <v>1830</v>
      </c>
      <c r="B1838" s="16"/>
      <c r="C1838" s="17" t="s">
        <v>1210</v>
      </c>
      <c r="D1838" s="17">
        <v>77761</v>
      </c>
      <c r="E1838" s="18">
        <v>44784.462500000001</v>
      </c>
      <c r="F1838" s="18">
        <v>44824</v>
      </c>
      <c r="G1838" s="19">
        <v>202124</v>
      </c>
      <c r="H1838" s="20"/>
      <c r="I1838" s="20"/>
      <c r="J1838" s="20">
        <v>0</v>
      </c>
      <c r="K1838" s="20">
        <v>0</v>
      </c>
      <c r="L1838" s="20"/>
      <c r="M1838" s="20"/>
      <c r="N1838" s="20">
        <v>0</v>
      </c>
      <c r="O1838" s="20">
        <v>202124</v>
      </c>
      <c r="P1838" s="16" t="s">
        <v>1878</v>
      </c>
      <c r="Q1838" s="19">
        <v>202124</v>
      </c>
      <c r="R1838" s="20"/>
      <c r="S1838" s="20"/>
      <c r="T1838" s="20"/>
      <c r="U1838" s="16">
        <v>202124</v>
      </c>
      <c r="V1838" s="20"/>
      <c r="W1838" s="20"/>
      <c r="X1838" s="20"/>
      <c r="Y1838" s="20"/>
      <c r="Z1838" s="20"/>
      <c r="AA1838" s="20"/>
      <c r="AB1838" s="20"/>
      <c r="AC1838" s="16"/>
      <c r="AD1838" s="20"/>
      <c r="AE1838" s="20"/>
      <c r="AF1838" s="20"/>
      <c r="AG1838" s="25">
        <v>0</v>
      </c>
      <c r="AH1838" s="16"/>
      <c r="AI1838" s="16"/>
      <c r="AJ1838" s="20"/>
      <c r="AK1838" s="20"/>
      <c r="AL1838" s="26">
        <v>0</v>
      </c>
    </row>
    <row r="1839" spans="1:38" x14ac:dyDescent="0.25">
      <c r="A1839" s="15">
        <v>1831</v>
      </c>
      <c r="B1839" s="16"/>
      <c r="C1839" s="17" t="s">
        <v>1210</v>
      </c>
      <c r="D1839" s="17">
        <v>77849</v>
      </c>
      <c r="E1839" s="18">
        <v>44785.040972222225</v>
      </c>
      <c r="F1839" s="18">
        <v>44824</v>
      </c>
      <c r="G1839" s="19">
        <v>571890</v>
      </c>
      <c r="H1839" s="20"/>
      <c r="I1839" s="20"/>
      <c r="J1839" s="20">
        <v>0</v>
      </c>
      <c r="K1839" s="20">
        <v>0</v>
      </c>
      <c r="L1839" s="20"/>
      <c r="M1839" s="20"/>
      <c r="N1839" s="20">
        <v>0</v>
      </c>
      <c r="O1839" s="20">
        <v>571890</v>
      </c>
      <c r="P1839" s="16" t="s">
        <v>1879</v>
      </c>
      <c r="Q1839" s="19">
        <v>571890</v>
      </c>
      <c r="R1839" s="20"/>
      <c r="S1839" s="20"/>
      <c r="T1839" s="20"/>
      <c r="U1839" s="16">
        <v>571890</v>
      </c>
      <c r="V1839" s="20"/>
      <c r="W1839" s="20"/>
      <c r="X1839" s="20"/>
      <c r="Y1839" s="20"/>
      <c r="Z1839" s="20"/>
      <c r="AA1839" s="20"/>
      <c r="AB1839" s="20"/>
      <c r="AC1839" s="16"/>
      <c r="AD1839" s="20"/>
      <c r="AE1839" s="20"/>
      <c r="AF1839" s="20"/>
      <c r="AG1839" s="25">
        <v>0</v>
      </c>
      <c r="AH1839" s="16"/>
      <c r="AI1839" s="16"/>
      <c r="AJ1839" s="20"/>
      <c r="AK1839" s="20"/>
      <c r="AL1839" s="26">
        <v>0</v>
      </c>
    </row>
    <row r="1840" spans="1:38" x14ac:dyDescent="0.25">
      <c r="A1840" s="15">
        <v>1832</v>
      </c>
      <c r="B1840" s="16"/>
      <c r="C1840" s="17" t="s">
        <v>1210</v>
      </c>
      <c r="D1840" s="17">
        <v>77958</v>
      </c>
      <c r="E1840" s="18">
        <v>44785.75</v>
      </c>
      <c r="F1840" s="18">
        <v>44824</v>
      </c>
      <c r="G1840" s="19">
        <v>429166</v>
      </c>
      <c r="H1840" s="20"/>
      <c r="I1840" s="20"/>
      <c r="J1840" s="20">
        <v>0</v>
      </c>
      <c r="K1840" s="20">
        <v>0</v>
      </c>
      <c r="L1840" s="20"/>
      <c r="M1840" s="20"/>
      <c r="N1840" s="20">
        <v>0</v>
      </c>
      <c r="O1840" s="20">
        <v>429166</v>
      </c>
      <c r="P1840" s="16" t="s">
        <v>1880</v>
      </c>
      <c r="Q1840" s="19">
        <v>429166</v>
      </c>
      <c r="R1840" s="20"/>
      <c r="S1840" s="20"/>
      <c r="T1840" s="20"/>
      <c r="U1840" s="16">
        <v>429166</v>
      </c>
      <c r="V1840" s="20"/>
      <c r="W1840" s="20"/>
      <c r="X1840" s="20"/>
      <c r="Y1840" s="20"/>
      <c r="Z1840" s="20"/>
      <c r="AA1840" s="20"/>
      <c r="AB1840" s="20"/>
      <c r="AC1840" s="16"/>
      <c r="AD1840" s="20"/>
      <c r="AE1840" s="20"/>
      <c r="AF1840" s="20"/>
      <c r="AG1840" s="25">
        <v>0</v>
      </c>
      <c r="AH1840" s="16"/>
      <c r="AI1840" s="16"/>
      <c r="AJ1840" s="20"/>
      <c r="AK1840" s="20"/>
      <c r="AL1840" s="26">
        <v>0</v>
      </c>
    </row>
    <row r="1841" spans="1:38" x14ac:dyDescent="0.25">
      <c r="A1841" s="15">
        <v>1833</v>
      </c>
      <c r="B1841" s="16"/>
      <c r="C1841" s="17" t="s">
        <v>1210</v>
      </c>
      <c r="D1841" s="17">
        <v>77962</v>
      </c>
      <c r="E1841" s="18">
        <v>44785.76458333333</v>
      </c>
      <c r="F1841" s="18">
        <v>44824</v>
      </c>
      <c r="G1841" s="19">
        <v>139300</v>
      </c>
      <c r="H1841" s="20"/>
      <c r="I1841" s="20"/>
      <c r="J1841" s="20">
        <v>0</v>
      </c>
      <c r="K1841" s="20">
        <v>0</v>
      </c>
      <c r="L1841" s="20"/>
      <c r="M1841" s="20"/>
      <c r="N1841" s="20">
        <v>0</v>
      </c>
      <c r="O1841" s="20">
        <v>139300</v>
      </c>
      <c r="P1841" s="16" t="s">
        <v>1881</v>
      </c>
      <c r="Q1841" s="19">
        <v>139300</v>
      </c>
      <c r="R1841" s="20"/>
      <c r="S1841" s="20"/>
      <c r="T1841" s="20"/>
      <c r="U1841" s="16">
        <v>139300</v>
      </c>
      <c r="V1841" s="20"/>
      <c r="W1841" s="20"/>
      <c r="X1841" s="20"/>
      <c r="Y1841" s="20"/>
      <c r="Z1841" s="20"/>
      <c r="AA1841" s="20"/>
      <c r="AB1841" s="20"/>
      <c r="AC1841" s="16"/>
      <c r="AD1841" s="20"/>
      <c r="AE1841" s="20"/>
      <c r="AF1841" s="20"/>
      <c r="AG1841" s="25">
        <v>0</v>
      </c>
      <c r="AH1841" s="16"/>
      <c r="AI1841" s="16"/>
      <c r="AJ1841" s="20"/>
      <c r="AK1841" s="20"/>
      <c r="AL1841" s="26">
        <v>0</v>
      </c>
    </row>
    <row r="1842" spans="1:38" x14ac:dyDescent="0.25">
      <c r="A1842" s="15">
        <v>1834</v>
      </c>
      <c r="B1842" s="16"/>
      <c r="C1842" s="17" t="s">
        <v>1210</v>
      </c>
      <c r="D1842" s="17">
        <v>77966</v>
      </c>
      <c r="E1842" s="18">
        <v>44785.811111111114</v>
      </c>
      <c r="F1842" s="18">
        <v>44824</v>
      </c>
      <c r="G1842" s="19">
        <v>554096</v>
      </c>
      <c r="H1842" s="20"/>
      <c r="I1842" s="20"/>
      <c r="J1842" s="20">
        <v>0</v>
      </c>
      <c r="K1842" s="20">
        <v>0</v>
      </c>
      <c r="L1842" s="20"/>
      <c r="M1842" s="20"/>
      <c r="N1842" s="20">
        <v>0</v>
      </c>
      <c r="O1842" s="20">
        <v>554096</v>
      </c>
      <c r="P1842" s="16" t="s">
        <v>1882</v>
      </c>
      <c r="Q1842" s="19">
        <v>554096</v>
      </c>
      <c r="R1842" s="20"/>
      <c r="S1842" s="20"/>
      <c r="T1842" s="20"/>
      <c r="U1842" s="16">
        <v>554096</v>
      </c>
      <c r="V1842" s="20"/>
      <c r="W1842" s="20"/>
      <c r="X1842" s="20"/>
      <c r="Y1842" s="20"/>
      <c r="Z1842" s="20"/>
      <c r="AA1842" s="20"/>
      <c r="AB1842" s="20"/>
      <c r="AC1842" s="16"/>
      <c r="AD1842" s="20"/>
      <c r="AE1842" s="20"/>
      <c r="AF1842" s="20"/>
      <c r="AG1842" s="25">
        <v>0</v>
      </c>
      <c r="AH1842" s="16"/>
      <c r="AI1842" s="16"/>
      <c r="AJ1842" s="20"/>
      <c r="AK1842" s="20"/>
      <c r="AL1842" s="26">
        <v>0</v>
      </c>
    </row>
    <row r="1843" spans="1:38" x14ac:dyDescent="0.25">
      <c r="A1843" s="15">
        <v>1835</v>
      </c>
      <c r="B1843" s="16"/>
      <c r="C1843" s="17" t="s">
        <v>1210</v>
      </c>
      <c r="D1843" s="17">
        <v>77986</v>
      </c>
      <c r="E1843" s="18">
        <v>44785.949305555558</v>
      </c>
      <c r="F1843" s="18">
        <v>44824</v>
      </c>
      <c r="G1843" s="19">
        <v>137560</v>
      </c>
      <c r="H1843" s="20"/>
      <c r="I1843" s="20"/>
      <c r="J1843" s="20">
        <v>0</v>
      </c>
      <c r="K1843" s="20">
        <v>0</v>
      </c>
      <c r="L1843" s="20"/>
      <c r="M1843" s="20"/>
      <c r="N1843" s="20">
        <v>0</v>
      </c>
      <c r="O1843" s="20">
        <v>137560</v>
      </c>
      <c r="P1843" s="16" t="s">
        <v>1883</v>
      </c>
      <c r="Q1843" s="19">
        <v>137560</v>
      </c>
      <c r="R1843" s="20"/>
      <c r="S1843" s="20"/>
      <c r="T1843" s="20"/>
      <c r="U1843" s="16">
        <v>137560</v>
      </c>
      <c r="V1843" s="20"/>
      <c r="W1843" s="20"/>
      <c r="X1843" s="20"/>
      <c r="Y1843" s="20"/>
      <c r="Z1843" s="20"/>
      <c r="AA1843" s="20"/>
      <c r="AB1843" s="20"/>
      <c r="AC1843" s="16"/>
      <c r="AD1843" s="20"/>
      <c r="AE1843" s="20"/>
      <c r="AF1843" s="20"/>
      <c r="AG1843" s="25">
        <v>0</v>
      </c>
      <c r="AH1843" s="16"/>
      <c r="AI1843" s="16"/>
      <c r="AJ1843" s="20"/>
      <c r="AK1843" s="20"/>
      <c r="AL1843" s="26">
        <v>0</v>
      </c>
    </row>
    <row r="1844" spans="1:38" x14ac:dyDescent="0.25">
      <c r="A1844" s="15">
        <v>1836</v>
      </c>
      <c r="B1844" s="16"/>
      <c r="C1844" s="17" t="s">
        <v>1210</v>
      </c>
      <c r="D1844" s="17">
        <v>78004</v>
      </c>
      <c r="E1844" s="18">
        <v>44786.277083333334</v>
      </c>
      <c r="F1844" s="18">
        <v>44824</v>
      </c>
      <c r="G1844" s="19">
        <v>216600</v>
      </c>
      <c r="H1844" s="20"/>
      <c r="I1844" s="20"/>
      <c r="J1844" s="20">
        <v>0</v>
      </c>
      <c r="K1844" s="20">
        <v>0</v>
      </c>
      <c r="L1844" s="20"/>
      <c r="M1844" s="20"/>
      <c r="N1844" s="20">
        <v>0</v>
      </c>
      <c r="O1844" s="20">
        <v>216600</v>
      </c>
      <c r="P1844" s="16" t="s">
        <v>1884</v>
      </c>
      <c r="Q1844" s="19">
        <v>216600</v>
      </c>
      <c r="R1844" s="20"/>
      <c r="S1844" s="20"/>
      <c r="T1844" s="20"/>
      <c r="U1844" s="16">
        <v>216600</v>
      </c>
      <c r="V1844" s="20"/>
      <c r="W1844" s="20"/>
      <c r="X1844" s="20"/>
      <c r="Y1844" s="20"/>
      <c r="Z1844" s="20"/>
      <c r="AA1844" s="20"/>
      <c r="AB1844" s="20"/>
      <c r="AC1844" s="16"/>
      <c r="AD1844" s="20"/>
      <c r="AE1844" s="20"/>
      <c r="AF1844" s="20"/>
      <c r="AG1844" s="25">
        <v>0</v>
      </c>
      <c r="AH1844" s="16"/>
      <c r="AI1844" s="16"/>
      <c r="AJ1844" s="20"/>
      <c r="AK1844" s="20"/>
      <c r="AL1844" s="26">
        <v>0</v>
      </c>
    </row>
    <row r="1845" spans="1:38" x14ac:dyDescent="0.25">
      <c r="A1845" s="15">
        <v>1837</v>
      </c>
      <c r="B1845" s="16"/>
      <c r="C1845" s="17" t="s">
        <v>1210</v>
      </c>
      <c r="D1845" s="17">
        <v>78005</v>
      </c>
      <c r="E1845" s="18">
        <v>44786.277777777781</v>
      </c>
      <c r="F1845" s="18">
        <v>44824</v>
      </c>
      <c r="G1845" s="19">
        <v>80800</v>
      </c>
      <c r="H1845" s="20"/>
      <c r="I1845" s="20"/>
      <c r="J1845" s="20">
        <v>0</v>
      </c>
      <c r="K1845" s="20">
        <v>0</v>
      </c>
      <c r="L1845" s="20"/>
      <c r="M1845" s="20"/>
      <c r="N1845" s="20">
        <v>0</v>
      </c>
      <c r="O1845" s="20">
        <v>80800</v>
      </c>
      <c r="P1845" s="16" t="s">
        <v>1885</v>
      </c>
      <c r="Q1845" s="19">
        <v>80800</v>
      </c>
      <c r="R1845" s="20"/>
      <c r="S1845" s="20"/>
      <c r="T1845" s="20"/>
      <c r="U1845" s="16">
        <v>80800</v>
      </c>
      <c r="V1845" s="20"/>
      <c r="W1845" s="20"/>
      <c r="X1845" s="20"/>
      <c r="Y1845" s="20"/>
      <c r="Z1845" s="20"/>
      <c r="AA1845" s="20"/>
      <c r="AB1845" s="20"/>
      <c r="AC1845" s="16"/>
      <c r="AD1845" s="20"/>
      <c r="AE1845" s="20"/>
      <c r="AF1845" s="20"/>
      <c r="AG1845" s="25">
        <v>0</v>
      </c>
      <c r="AH1845" s="16"/>
      <c r="AI1845" s="16"/>
      <c r="AJ1845" s="20"/>
      <c r="AK1845" s="20"/>
      <c r="AL1845" s="26">
        <v>0</v>
      </c>
    </row>
    <row r="1846" spans="1:38" x14ac:dyDescent="0.25">
      <c r="A1846" s="15">
        <v>1838</v>
      </c>
      <c r="B1846" s="16"/>
      <c r="C1846" s="17" t="s">
        <v>1210</v>
      </c>
      <c r="D1846" s="17">
        <v>78015</v>
      </c>
      <c r="E1846" s="18">
        <v>44786.44027777778</v>
      </c>
      <c r="F1846" s="18">
        <v>44824</v>
      </c>
      <c r="G1846" s="19">
        <v>898653</v>
      </c>
      <c r="H1846" s="20"/>
      <c r="I1846" s="20"/>
      <c r="J1846" s="20">
        <v>0</v>
      </c>
      <c r="K1846" s="20">
        <v>0</v>
      </c>
      <c r="L1846" s="20"/>
      <c r="M1846" s="20"/>
      <c r="N1846" s="20">
        <v>0</v>
      </c>
      <c r="O1846" s="20">
        <v>898653</v>
      </c>
      <c r="P1846" s="16" t="s">
        <v>1886</v>
      </c>
      <c r="Q1846" s="19">
        <v>898653</v>
      </c>
      <c r="R1846" s="20"/>
      <c r="S1846" s="20"/>
      <c r="T1846" s="20"/>
      <c r="U1846" s="16">
        <v>898653</v>
      </c>
      <c r="V1846" s="20"/>
      <c r="W1846" s="20"/>
      <c r="X1846" s="20"/>
      <c r="Y1846" s="20"/>
      <c r="Z1846" s="20"/>
      <c r="AA1846" s="20"/>
      <c r="AB1846" s="20"/>
      <c r="AC1846" s="16"/>
      <c r="AD1846" s="20"/>
      <c r="AE1846" s="20"/>
      <c r="AF1846" s="20"/>
      <c r="AG1846" s="25">
        <v>0</v>
      </c>
      <c r="AH1846" s="16"/>
      <c r="AI1846" s="16"/>
      <c r="AJ1846" s="20"/>
      <c r="AK1846" s="20"/>
      <c r="AL1846" s="26">
        <v>0</v>
      </c>
    </row>
    <row r="1847" spans="1:38" x14ac:dyDescent="0.25">
      <c r="A1847" s="15">
        <v>1839</v>
      </c>
      <c r="B1847" s="16"/>
      <c r="C1847" s="17" t="s">
        <v>1210</v>
      </c>
      <c r="D1847" s="17">
        <v>78064</v>
      </c>
      <c r="E1847" s="18">
        <v>44787.417361111111</v>
      </c>
      <c r="F1847" s="18">
        <v>44824</v>
      </c>
      <c r="G1847" s="19">
        <v>265138</v>
      </c>
      <c r="H1847" s="20"/>
      <c r="I1847" s="20"/>
      <c r="J1847" s="20">
        <v>0</v>
      </c>
      <c r="K1847" s="20">
        <v>0</v>
      </c>
      <c r="L1847" s="20"/>
      <c r="M1847" s="20"/>
      <c r="N1847" s="20">
        <v>0</v>
      </c>
      <c r="O1847" s="20">
        <v>265138</v>
      </c>
      <c r="P1847" s="16" t="s">
        <v>1887</v>
      </c>
      <c r="Q1847" s="19">
        <v>265138</v>
      </c>
      <c r="R1847" s="20"/>
      <c r="S1847" s="20"/>
      <c r="T1847" s="20"/>
      <c r="U1847" s="16">
        <v>265138</v>
      </c>
      <c r="V1847" s="20"/>
      <c r="W1847" s="20"/>
      <c r="X1847" s="20"/>
      <c r="Y1847" s="20"/>
      <c r="Z1847" s="20"/>
      <c r="AA1847" s="20"/>
      <c r="AB1847" s="20"/>
      <c r="AC1847" s="16"/>
      <c r="AD1847" s="20"/>
      <c r="AE1847" s="20"/>
      <c r="AF1847" s="20"/>
      <c r="AG1847" s="25">
        <v>0</v>
      </c>
      <c r="AH1847" s="16"/>
      <c r="AI1847" s="16"/>
      <c r="AJ1847" s="20"/>
      <c r="AK1847" s="20"/>
      <c r="AL1847" s="26">
        <v>0</v>
      </c>
    </row>
    <row r="1848" spans="1:38" x14ac:dyDescent="0.25">
      <c r="A1848" s="15">
        <v>1840</v>
      </c>
      <c r="B1848" s="16"/>
      <c r="C1848" s="17" t="s">
        <v>1210</v>
      </c>
      <c r="D1848" s="17">
        <v>78069</v>
      </c>
      <c r="E1848" s="18">
        <v>44787.570833333331</v>
      </c>
      <c r="F1848" s="18">
        <v>44824</v>
      </c>
      <c r="G1848" s="19">
        <v>2939122</v>
      </c>
      <c r="H1848" s="20"/>
      <c r="I1848" s="20"/>
      <c r="J1848" s="20">
        <v>0</v>
      </c>
      <c r="K1848" s="20">
        <v>0</v>
      </c>
      <c r="L1848" s="20"/>
      <c r="M1848" s="20"/>
      <c r="N1848" s="20">
        <v>0</v>
      </c>
      <c r="O1848" s="20">
        <v>2939122</v>
      </c>
      <c r="P1848" s="16" t="s">
        <v>1888</v>
      </c>
      <c r="Q1848" s="19">
        <v>2939122</v>
      </c>
      <c r="R1848" s="20"/>
      <c r="S1848" s="20"/>
      <c r="T1848" s="20"/>
      <c r="U1848" s="16">
        <v>2939122</v>
      </c>
      <c r="V1848" s="20"/>
      <c r="W1848" s="20"/>
      <c r="X1848" s="20"/>
      <c r="Y1848" s="20"/>
      <c r="Z1848" s="20"/>
      <c r="AA1848" s="20"/>
      <c r="AB1848" s="20"/>
      <c r="AC1848" s="16"/>
      <c r="AD1848" s="20"/>
      <c r="AE1848" s="20"/>
      <c r="AF1848" s="20"/>
      <c r="AG1848" s="25">
        <v>0</v>
      </c>
      <c r="AH1848" s="16"/>
      <c r="AI1848" s="16"/>
      <c r="AJ1848" s="20"/>
      <c r="AK1848" s="20"/>
      <c r="AL1848" s="26">
        <v>0</v>
      </c>
    </row>
    <row r="1849" spans="1:38" x14ac:dyDescent="0.25">
      <c r="A1849" s="15">
        <v>1841</v>
      </c>
      <c r="B1849" s="16"/>
      <c r="C1849" s="17" t="s">
        <v>1210</v>
      </c>
      <c r="D1849" s="17">
        <v>78076</v>
      </c>
      <c r="E1849" s="18">
        <v>44787.679166666669</v>
      </c>
      <c r="F1849" s="18">
        <v>44824</v>
      </c>
      <c r="G1849" s="19">
        <v>103700</v>
      </c>
      <c r="H1849" s="20"/>
      <c r="I1849" s="20"/>
      <c r="J1849" s="20">
        <v>0</v>
      </c>
      <c r="K1849" s="20">
        <v>0</v>
      </c>
      <c r="L1849" s="20"/>
      <c r="M1849" s="20"/>
      <c r="N1849" s="20">
        <v>0</v>
      </c>
      <c r="O1849" s="20">
        <v>103700</v>
      </c>
      <c r="P1849" s="16" t="s">
        <v>1889</v>
      </c>
      <c r="Q1849" s="19">
        <v>103700</v>
      </c>
      <c r="R1849" s="20"/>
      <c r="S1849" s="20"/>
      <c r="T1849" s="20"/>
      <c r="U1849" s="16">
        <v>103700</v>
      </c>
      <c r="V1849" s="20"/>
      <c r="W1849" s="20"/>
      <c r="X1849" s="20"/>
      <c r="Y1849" s="20"/>
      <c r="Z1849" s="20"/>
      <c r="AA1849" s="20"/>
      <c r="AB1849" s="20"/>
      <c r="AC1849" s="16"/>
      <c r="AD1849" s="20"/>
      <c r="AE1849" s="20"/>
      <c r="AF1849" s="20"/>
      <c r="AG1849" s="25">
        <v>0</v>
      </c>
      <c r="AH1849" s="16"/>
      <c r="AI1849" s="16"/>
      <c r="AJ1849" s="20"/>
      <c r="AK1849" s="20"/>
      <c r="AL1849" s="26">
        <v>0</v>
      </c>
    </row>
    <row r="1850" spans="1:38" x14ac:dyDescent="0.25">
      <c r="A1850" s="15">
        <v>1842</v>
      </c>
      <c r="B1850" s="16"/>
      <c r="C1850" s="17" t="s">
        <v>1210</v>
      </c>
      <c r="D1850" s="17">
        <v>78088</v>
      </c>
      <c r="E1850" s="18">
        <v>44787.911805555559</v>
      </c>
      <c r="F1850" s="18">
        <v>44824</v>
      </c>
      <c r="G1850" s="19">
        <v>13526861</v>
      </c>
      <c r="H1850" s="20"/>
      <c r="I1850" s="20"/>
      <c r="J1850" s="20">
        <v>0</v>
      </c>
      <c r="K1850" s="20">
        <v>0</v>
      </c>
      <c r="L1850" s="20"/>
      <c r="M1850" s="20"/>
      <c r="N1850" s="20">
        <v>0</v>
      </c>
      <c r="O1850" s="20">
        <v>13526861</v>
      </c>
      <c r="P1850" s="16" t="s">
        <v>1890</v>
      </c>
      <c r="Q1850" s="19">
        <v>13526861</v>
      </c>
      <c r="R1850" s="20"/>
      <c r="S1850" s="20"/>
      <c r="T1850" s="20"/>
      <c r="U1850" s="16">
        <v>13526861</v>
      </c>
      <c r="V1850" s="20"/>
      <c r="W1850" s="20"/>
      <c r="X1850" s="20"/>
      <c r="Y1850" s="20"/>
      <c r="Z1850" s="20"/>
      <c r="AA1850" s="20"/>
      <c r="AB1850" s="20"/>
      <c r="AC1850" s="16"/>
      <c r="AD1850" s="20"/>
      <c r="AE1850" s="20"/>
      <c r="AF1850" s="20"/>
      <c r="AG1850" s="25">
        <v>0</v>
      </c>
      <c r="AH1850" s="16"/>
      <c r="AI1850" s="16"/>
      <c r="AJ1850" s="20"/>
      <c r="AK1850" s="20"/>
      <c r="AL1850" s="26">
        <v>0</v>
      </c>
    </row>
    <row r="1851" spans="1:38" x14ac:dyDescent="0.25">
      <c r="A1851" s="15">
        <v>1843</v>
      </c>
      <c r="B1851" s="16"/>
      <c r="C1851" s="17" t="s">
        <v>1210</v>
      </c>
      <c r="D1851" s="17">
        <v>78089</v>
      </c>
      <c r="E1851" s="18">
        <v>44787.923611111109</v>
      </c>
      <c r="F1851" s="18">
        <v>44824</v>
      </c>
      <c r="G1851" s="19">
        <v>46000</v>
      </c>
      <c r="H1851" s="20"/>
      <c r="I1851" s="20"/>
      <c r="J1851" s="20">
        <v>0</v>
      </c>
      <c r="K1851" s="20">
        <v>0</v>
      </c>
      <c r="L1851" s="20"/>
      <c r="M1851" s="20"/>
      <c r="N1851" s="20">
        <v>0</v>
      </c>
      <c r="O1851" s="20">
        <v>46000</v>
      </c>
      <c r="P1851" s="16" t="s">
        <v>1891</v>
      </c>
      <c r="Q1851" s="19">
        <v>46000</v>
      </c>
      <c r="R1851" s="20"/>
      <c r="S1851" s="20"/>
      <c r="T1851" s="20"/>
      <c r="U1851" s="16">
        <v>46000</v>
      </c>
      <c r="V1851" s="20"/>
      <c r="W1851" s="20"/>
      <c r="X1851" s="20"/>
      <c r="Y1851" s="20"/>
      <c r="Z1851" s="20"/>
      <c r="AA1851" s="20"/>
      <c r="AB1851" s="20"/>
      <c r="AC1851" s="16"/>
      <c r="AD1851" s="20"/>
      <c r="AE1851" s="20"/>
      <c r="AF1851" s="20"/>
      <c r="AG1851" s="25">
        <v>0</v>
      </c>
      <c r="AH1851" s="16"/>
      <c r="AI1851" s="16"/>
      <c r="AJ1851" s="20"/>
      <c r="AK1851" s="20"/>
      <c r="AL1851" s="26">
        <v>0</v>
      </c>
    </row>
    <row r="1852" spans="1:38" x14ac:dyDescent="0.25">
      <c r="A1852" s="15">
        <v>1844</v>
      </c>
      <c r="B1852" s="16"/>
      <c r="C1852" s="17" t="s">
        <v>1210</v>
      </c>
      <c r="D1852" s="17">
        <v>78097</v>
      </c>
      <c r="E1852" s="18">
        <v>44788.04791666667</v>
      </c>
      <c r="F1852" s="18">
        <v>44824</v>
      </c>
      <c r="G1852" s="19">
        <v>217642</v>
      </c>
      <c r="H1852" s="20"/>
      <c r="I1852" s="20"/>
      <c r="J1852" s="20">
        <v>0</v>
      </c>
      <c r="K1852" s="20">
        <v>0</v>
      </c>
      <c r="L1852" s="20"/>
      <c r="M1852" s="20"/>
      <c r="N1852" s="20">
        <v>0</v>
      </c>
      <c r="O1852" s="20">
        <v>217642</v>
      </c>
      <c r="P1852" s="16" t="s">
        <v>1892</v>
      </c>
      <c r="Q1852" s="19">
        <v>217642</v>
      </c>
      <c r="R1852" s="20"/>
      <c r="S1852" s="20"/>
      <c r="T1852" s="20"/>
      <c r="U1852" s="16">
        <v>217642</v>
      </c>
      <c r="V1852" s="20"/>
      <c r="W1852" s="20"/>
      <c r="X1852" s="20"/>
      <c r="Y1852" s="20"/>
      <c r="Z1852" s="20"/>
      <c r="AA1852" s="20"/>
      <c r="AB1852" s="20"/>
      <c r="AC1852" s="16"/>
      <c r="AD1852" s="20"/>
      <c r="AE1852" s="20"/>
      <c r="AF1852" s="20"/>
      <c r="AG1852" s="25">
        <v>0</v>
      </c>
      <c r="AH1852" s="16"/>
      <c r="AI1852" s="16"/>
      <c r="AJ1852" s="20"/>
      <c r="AK1852" s="20"/>
      <c r="AL1852" s="26">
        <v>0</v>
      </c>
    </row>
    <row r="1853" spans="1:38" x14ac:dyDescent="0.25">
      <c r="A1853" s="15">
        <v>1845</v>
      </c>
      <c r="B1853" s="16"/>
      <c r="C1853" s="17" t="s">
        <v>1210</v>
      </c>
      <c r="D1853" s="17">
        <v>78131</v>
      </c>
      <c r="E1853" s="18">
        <v>44788.761111111111</v>
      </c>
      <c r="F1853" s="18">
        <v>44824</v>
      </c>
      <c r="G1853" s="19">
        <v>182227</v>
      </c>
      <c r="H1853" s="20"/>
      <c r="I1853" s="20"/>
      <c r="J1853" s="20">
        <v>0</v>
      </c>
      <c r="K1853" s="20">
        <v>0</v>
      </c>
      <c r="L1853" s="20"/>
      <c r="M1853" s="20"/>
      <c r="N1853" s="20">
        <v>0</v>
      </c>
      <c r="O1853" s="20">
        <v>182227</v>
      </c>
      <c r="P1853" s="16" t="s">
        <v>1893</v>
      </c>
      <c r="Q1853" s="19">
        <v>182227</v>
      </c>
      <c r="R1853" s="20"/>
      <c r="S1853" s="20"/>
      <c r="T1853" s="20"/>
      <c r="U1853" s="16">
        <v>182227</v>
      </c>
      <c r="V1853" s="20"/>
      <c r="W1853" s="20"/>
      <c r="X1853" s="20"/>
      <c r="Y1853" s="20"/>
      <c r="Z1853" s="20"/>
      <c r="AA1853" s="20"/>
      <c r="AB1853" s="20"/>
      <c r="AC1853" s="16"/>
      <c r="AD1853" s="20"/>
      <c r="AE1853" s="20"/>
      <c r="AF1853" s="20"/>
      <c r="AG1853" s="25">
        <v>0</v>
      </c>
      <c r="AH1853" s="16"/>
      <c r="AI1853" s="16"/>
      <c r="AJ1853" s="20"/>
      <c r="AK1853" s="20"/>
      <c r="AL1853" s="26">
        <v>0</v>
      </c>
    </row>
    <row r="1854" spans="1:38" x14ac:dyDescent="0.25">
      <c r="A1854" s="15">
        <v>1846</v>
      </c>
      <c r="B1854" s="16"/>
      <c r="C1854" s="17" t="s">
        <v>1210</v>
      </c>
      <c r="D1854" s="17">
        <v>78132</v>
      </c>
      <c r="E1854" s="18">
        <v>44788.761805555558</v>
      </c>
      <c r="F1854" s="18">
        <v>44824</v>
      </c>
      <c r="G1854" s="19">
        <v>80800</v>
      </c>
      <c r="H1854" s="20"/>
      <c r="I1854" s="20"/>
      <c r="J1854" s="20">
        <v>0</v>
      </c>
      <c r="K1854" s="20">
        <v>0</v>
      </c>
      <c r="L1854" s="20"/>
      <c r="M1854" s="20"/>
      <c r="N1854" s="20">
        <v>0</v>
      </c>
      <c r="O1854" s="20">
        <v>80800</v>
      </c>
      <c r="P1854" s="16" t="s">
        <v>1894</v>
      </c>
      <c r="Q1854" s="19">
        <v>80800</v>
      </c>
      <c r="R1854" s="20"/>
      <c r="S1854" s="20"/>
      <c r="T1854" s="20"/>
      <c r="U1854" s="16">
        <v>80800</v>
      </c>
      <c r="V1854" s="20"/>
      <c r="W1854" s="20"/>
      <c r="X1854" s="20"/>
      <c r="Y1854" s="20"/>
      <c r="Z1854" s="20"/>
      <c r="AA1854" s="20"/>
      <c r="AB1854" s="20"/>
      <c r="AC1854" s="16"/>
      <c r="AD1854" s="20"/>
      <c r="AE1854" s="20"/>
      <c r="AF1854" s="20"/>
      <c r="AG1854" s="25">
        <v>0</v>
      </c>
      <c r="AH1854" s="16"/>
      <c r="AI1854" s="16"/>
      <c r="AJ1854" s="20"/>
      <c r="AK1854" s="20"/>
      <c r="AL1854" s="26">
        <v>0</v>
      </c>
    </row>
    <row r="1855" spans="1:38" x14ac:dyDescent="0.25">
      <c r="A1855" s="15">
        <v>1847</v>
      </c>
      <c r="B1855" s="16"/>
      <c r="C1855" s="17" t="s">
        <v>1210</v>
      </c>
      <c r="D1855" s="17">
        <v>78143</v>
      </c>
      <c r="E1855" s="18">
        <v>44789.307638888888</v>
      </c>
      <c r="F1855" s="18">
        <v>44824</v>
      </c>
      <c r="G1855" s="19">
        <v>433400</v>
      </c>
      <c r="H1855" s="20"/>
      <c r="I1855" s="20"/>
      <c r="J1855" s="20">
        <v>0</v>
      </c>
      <c r="K1855" s="20">
        <v>0</v>
      </c>
      <c r="L1855" s="20"/>
      <c r="M1855" s="20"/>
      <c r="N1855" s="20">
        <v>0</v>
      </c>
      <c r="O1855" s="20">
        <v>433400</v>
      </c>
      <c r="P1855" s="16" t="s">
        <v>1895</v>
      </c>
      <c r="Q1855" s="19">
        <v>433400</v>
      </c>
      <c r="R1855" s="20"/>
      <c r="S1855" s="20"/>
      <c r="T1855" s="20"/>
      <c r="U1855" s="16">
        <v>433400</v>
      </c>
      <c r="V1855" s="20"/>
      <c r="W1855" s="20"/>
      <c r="X1855" s="20"/>
      <c r="Y1855" s="20"/>
      <c r="Z1855" s="20"/>
      <c r="AA1855" s="20"/>
      <c r="AB1855" s="20"/>
      <c r="AC1855" s="16"/>
      <c r="AD1855" s="20"/>
      <c r="AE1855" s="20"/>
      <c r="AF1855" s="20"/>
      <c r="AG1855" s="25">
        <v>0</v>
      </c>
      <c r="AH1855" s="16"/>
      <c r="AI1855" s="16"/>
      <c r="AJ1855" s="20"/>
      <c r="AK1855" s="20"/>
      <c r="AL1855" s="26">
        <v>0</v>
      </c>
    </row>
    <row r="1856" spans="1:38" x14ac:dyDescent="0.25">
      <c r="A1856" s="15">
        <v>1848</v>
      </c>
      <c r="B1856" s="16"/>
      <c r="C1856" s="17" t="s">
        <v>1210</v>
      </c>
      <c r="D1856" s="17">
        <v>78144</v>
      </c>
      <c r="E1856" s="18">
        <v>44789.308333333334</v>
      </c>
      <c r="F1856" s="18">
        <v>44824</v>
      </c>
      <c r="G1856" s="19">
        <v>80800</v>
      </c>
      <c r="H1856" s="20"/>
      <c r="I1856" s="20"/>
      <c r="J1856" s="20">
        <v>0</v>
      </c>
      <c r="K1856" s="20">
        <v>0</v>
      </c>
      <c r="L1856" s="20"/>
      <c r="M1856" s="20"/>
      <c r="N1856" s="20">
        <v>0</v>
      </c>
      <c r="O1856" s="20">
        <v>80800</v>
      </c>
      <c r="P1856" s="16" t="s">
        <v>1896</v>
      </c>
      <c r="Q1856" s="19">
        <v>80800</v>
      </c>
      <c r="R1856" s="20"/>
      <c r="S1856" s="20"/>
      <c r="T1856" s="20"/>
      <c r="U1856" s="16">
        <v>80800</v>
      </c>
      <c r="V1856" s="20"/>
      <c r="W1856" s="20"/>
      <c r="X1856" s="20"/>
      <c r="Y1856" s="20"/>
      <c r="Z1856" s="20"/>
      <c r="AA1856" s="20"/>
      <c r="AB1856" s="20"/>
      <c r="AC1856" s="16"/>
      <c r="AD1856" s="20"/>
      <c r="AE1856" s="20"/>
      <c r="AF1856" s="20"/>
      <c r="AG1856" s="25">
        <v>0</v>
      </c>
      <c r="AH1856" s="16"/>
      <c r="AI1856" s="16"/>
      <c r="AJ1856" s="20"/>
      <c r="AK1856" s="20"/>
      <c r="AL1856" s="26">
        <v>0</v>
      </c>
    </row>
    <row r="1857" spans="1:38" x14ac:dyDescent="0.25">
      <c r="A1857" s="15">
        <v>1849</v>
      </c>
      <c r="B1857" s="16"/>
      <c r="C1857" s="17" t="s">
        <v>1210</v>
      </c>
      <c r="D1857" s="17">
        <v>78154</v>
      </c>
      <c r="E1857" s="18">
        <v>44789.356249999997</v>
      </c>
      <c r="F1857" s="18">
        <v>44824</v>
      </c>
      <c r="G1857" s="19">
        <v>88729</v>
      </c>
      <c r="H1857" s="20"/>
      <c r="I1857" s="20"/>
      <c r="J1857" s="20">
        <v>0</v>
      </c>
      <c r="K1857" s="20">
        <v>0</v>
      </c>
      <c r="L1857" s="20"/>
      <c r="M1857" s="20"/>
      <c r="N1857" s="20">
        <v>0</v>
      </c>
      <c r="O1857" s="20">
        <v>88729</v>
      </c>
      <c r="P1857" s="16" t="s">
        <v>1897</v>
      </c>
      <c r="Q1857" s="19">
        <v>88729</v>
      </c>
      <c r="R1857" s="20"/>
      <c r="S1857" s="20"/>
      <c r="T1857" s="20"/>
      <c r="U1857" s="16">
        <v>88729</v>
      </c>
      <c r="V1857" s="20"/>
      <c r="W1857" s="20"/>
      <c r="X1857" s="20"/>
      <c r="Y1857" s="20"/>
      <c r="Z1857" s="20"/>
      <c r="AA1857" s="20"/>
      <c r="AB1857" s="20"/>
      <c r="AC1857" s="16"/>
      <c r="AD1857" s="20"/>
      <c r="AE1857" s="20"/>
      <c r="AF1857" s="20"/>
      <c r="AG1857" s="25">
        <v>0</v>
      </c>
      <c r="AH1857" s="16"/>
      <c r="AI1857" s="16"/>
      <c r="AJ1857" s="20"/>
      <c r="AK1857" s="20"/>
      <c r="AL1857" s="26">
        <v>0</v>
      </c>
    </row>
    <row r="1858" spans="1:38" x14ac:dyDescent="0.25">
      <c r="A1858" s="15">
        <v>1850</v>
      </c>
      <c r="B1858" s="16"/>
      <c r="C1858" s="17" t="s">
        <v>1210</v>
      </c>
      <c r="D1858" s="17">
        <v>78248</v>
      </c>
      <c r="E1858" s="18">
        <v>44789.709027777775</v>
      </c>
      <c r="F1858" s="18">
        <v>44824</v>
      </c>
      <c r="G1858" s="19">
        <v>85913</v>
      </c>
      <c r="H1858" s="20"/>
      <c r="I1858" s="20"/>
      <c r="J1858" s="20">
        <v>0</v>
      </c>
      <c r="K1858" s="20">
        <v>0</v>
      </c>
      <c r="L1858" s="20"/>
      <c r="M1858" s="20"/>
      <c r="N1858" s="20">
        <v>0</v>
      </c>
      <c r="O1858" s="20">
        <v>85913</v>
      </c>
      <c r="P1858" s="16" t="s">
        <v>1898</v>
      </c>
      <c r="Q1858" s="19">
        <v>85913</v>
      </c>
      <c r="R1858" s="20"/>
      <c r="S1858" s="20"/>
      <c r="T1858" s="20"/>
      <c r="U1858" s="16">
        <v>85913</v>
      </c>
      <c r="V1858" s="20"/>
      <c r="W1858" s="20"/>
      <c r="X1858" s="20"/>
      <c r="Y1858" s="20"/>
      <c r="Z1858" s="20"/>
      <c r="AA1858" s="20"/>
      <c r="AB1858" s="20"/>
      <c r="AC1858" s="16"/>
      <c r="AD1858" s="20"/>
      <c r="AE1858" s="20"/>
      <c r="AF1858" s="20"/>
      <c r="AG1858" s="25">
        <v>0</v>
      </c>
      <c r="AH1858" s="16"/>
      <c r="AI1858" s="16"/>
      <c r="AJ1858" s="20"/>
      <c r="AK1858" s="20"/>
      <c r="AL1858" s="26">
        <v>0</v>
      </c>
    </row>
    <row r="1859" spans="1:38" x14ac:dyDescent="0.25">
      <c r="A1859" s="15">
        <v>1851</v>
      </c>
      <c r="B1859" s="16"/>
      <c r="C1859" s="17" t="s">
        <v>1210</v>
      </c>
      <c r="D1859" s="17">
        <v>78253</v>
      </c>
      <c r="E1859" s="18">
        <v>44789.75</v>
      </c>
      <c r="F1859" s="18">
        <v>44824</v>
      </c>
      <c r="G1859" s="19">
        <v>75116</v>
      </c>
      <c r="H1859" s="20"/>
      <c r="I1859" s="20"/>
      <c r="J1859" s="20">
        <v>0</v>
      </c>
      <c r="K1859" s="20">
        <v>0</v>
      </c>
      <c r="L1859" s="20"/>
      <c r="M1859" s="20"/>
      <c r="N1859" s="20">
        <v>0</v>
      </c>
      <c r="O1859" s="20">
        <v>75116</v>
      </c>
      <c r="P1859" s="16" t="s">
        <v>1899</v>
      </c>
      <c r="Q1859" s="19">
        <v>75116</v>
      </c>
      <c r="R1859" s="20"/>
      <c r="S1859" s="20"/>
      <c r="T1859" s="20"/>
      <c r="U1859" s="16">
        <v>75116</v>
      </c>
      <c r="V1859" s="20"/>
      <c r="W1859" s="20"/>
      <c r="X1859" s="20"/>
      <c r="Y1859" s="20"/>
      <c r="Z1859" s="20"/>
      <c r="AA1859" s="20"/>
      <c r="AB1859" s="20"/>
      <c r="AC1859" s="16"/>
      <c r="AD1859" s="20"/>
      <c r="AE1859" s="20"/>
      <c r="AF1859" s="20"/>
      <c r="AG1859" s="25">
        <v>0</v>
      </c>
      <c r="AH1859" s="16"/>
      <c r="AI1859" s="16"/>
      <c r="AJ1859" s="20"/>
      <c r="AK1859" s="20"/>
      <c r="AL1859" s="26">
        <v>0</v>
      </c>
    </row>
    <row r="1860" spans="1:38" x14ac:dyDescent="0.25">
      <c r="A1860" s="15">
        <v>1852</v>
      </c>
      <c r="B1860" s="16"/>
      <c r="C1860" s="17" t="s">
        <v>1210</v>
      </c>
      <c r="D1860" s="17">
        <v>78259</v>
      </c>
      <c r="E1860" s="18">
        <v>44789.77847222222</v>
      </c>
      <c r="F1860" s="18">
        <v>44824</v>
      </c>
      <c r="G1860" s="19">
        <v>73875</v>
      </c>
      <c r="H1860" s="20"/>
      <c r="I1860" s="20"/>
      <c r="J1860" s="20">
        <v>0</v>
      </c>
      <c r="K1860" s="20">
        <v>0</v>
      </c>
      <c r="L1860" s="20"/>
      <c r="M1860" s="20"/>
      <c r="N1860" s="20">
        <v>0</v>
      </c>
      <c r="O1860" s="20">
        <v>73875</v>
      </c>
      <c r="P1860" s="16" t="s">
        <v>1900</v>
      </c>
      <c r="Q1860" s="19">
        <v>73875</v>
      </c>
      <c r="R1860" s="20"/>
      <c r="S1860" s="20"/>
      <c r="T1860" s="20"/>
      <c r="U1860" s="16">
        <v>73875</v>
      </c>
      <c r="V1860" s="20"/>
      <c r="W1860" s="20"/>
      <c r="X1860" s="20"/>
      <c r="Y1860" s="20"/>
      <c r="Z1860" s="20"/>
      <c r="AA1860" s="20"/>
      <c r="AB1860" s="20"/>
      <c r="AC1860" s="16"/>
      <c r="AD1860" s="20"/>
      <c r="AE1860" s="20"/>
      <c r="AF1860" s="20"/>
      <c r="AG1860" s="25">
        <v>0</v>
      </c>
      <c r="AH1860" s="16"/>
      <c r="AI1860" s="16"/>
      <c r="AJ1860" s="20"/>
      <c r="AK1860" s="20"/>
      <c r="AL1860" s="26">
        <v>0</v>
      </c>
    </row>
    <row r="1861" spans="1:38" x14ac:dyDescent="0.25">
      <c r="A1861" s="15">
        <v>1853</v>
      </c>
      <c r="B1861" s="16"/>
      <c r="C1861" s="17" t="s">
        <v>1210</v>
      </c>
      <c r="D1861" s="17">
        <v>78261</v>
      </c>
      <c r="E1861" s="18">
        <v>44789.819444444445</v>
      </c>
      <c r="F1861" s="18">
        <v>44824</v>
      </c>
      <c r="G1861" s="19">
        <v>166898</v>
      </c>
      <c r="H1861" s="20"/>
      <c r="I1861" s="20"/>
      <c r="J1861" s="20">
        <v>0</v>
      </c>
      <c r="K1861" s="20">
        <v>0</v>
      </c>
      <c r="L1861" s="20"/>
      <c r="M1861" s="20"/>
      <c r="N1861" s="20">
        <v>0</v>
      </c>
      <c r="O1861" s="20">
        <v>166898</v>
      </c>
      <c r="P1861" s="16" t="s">
        <v>1901</v>
      </c>
      <c r="Q1861" s="19">
        <v>166898</v>
      </c>
      <c r="R1861" s="20"/>
      <c r="S1861" s="20"/>
      <c r="T1861" s="20"/>
      <c r="U1861" s="16">
        <v>166898</v>
      </c>
      <c r="V1861" s="20"/>
      <c r="W1861" s="20"/>
      <c r="X1861" s="20"/>
      <c r="Y1861" s="20"/>
      <c r="Z1861" s="20"/>
      <c r="AA1861" s="20"/>
      <c r="AB1861" s="20"/>
      <c r="AC1861" s="16"/>
      <c r="AD1861" s="20"/>
      <c r="AE1861" s="20"/>
      <c r="AF1861" s="20"/>
      <c r="AG1861" s="25">
        <v>0</v>
      </c>
      <c r="AH1861" s="16"/>
      <c r="AI1861" s="16"/>
      <c r="AJ1861" s="20"/>
      <c r="AK1861" s="20"/>
      <c r="AL1861" s="26">
        <v>0</v>
      </c>
    </row>
    <row r="1862" spans="1:38" x14ac:dyDescent="0.25">
      <c r="A1862" s="15">
        <v>1854</v>
      </c>
      <c r="B1862" s="16"/>
      <c r="C1862" s="17" t="s">
        <v>1210</v>
      </c>
      <c r="D1862" s="17">
        <v>78318</v>
      </c>
      <c r="E1862" s="18">
        <v>44790.376388888886</v>
      </c>
      <c r="F1862" s="18">
        <v>44824</v>
      </c>
      <c r="G1862" s="19">
        <v>529851</v>
      </c>
      <c r="H1862" s="20"/>
      <c r="I1862" s="20"/>
      <c r="J1862" s="20">
        <v>0</v>
      </c>
      <c r="K1862" s="20">
        <v>0</v>
      </c>
      <c r="L1862" s="20"/>
      <c r="M1862" s="20"/>
      <c r="N1862" s="20">
        <v>0</v>
      </c>
      <c r="O1862" s="20">
        <v>529851</v>
      </c>
      <c r="P1862" s="16" t="s">
        <v>1902</v>
      </c>
      <c r="Q1862" s="19">
        <v>529851</v>
      </c>
      <c r="R1862" s="20"/>
      <c r="S1862" s="20"/>
      <c r="T1862" s="20"/>
      <c r="U1862" s="16">
        <v>529851</v>
      </c>
      <c r="V1862" s="20"/>
      <c r="W1862" s="20"/>
      <c r="X1862" s="20"/>
      <c r="Y1862" s="20"/>
      <c r="Z1862" s="20"/>
      <c r="AA1862" s="20"/>
      <c r="AB1862" s="20"/>
      <c r="AC1862" s="16"/>
      <c r="AD1862" s="20"/>
      <c r="AE1862" s="20"/>
      <c r="AF1862" s="20"/>
      <c r="AG1862" s="25">
        <v>0</v>
      </c>
      <c r="AH1862" s="16"/>
      <c r="AI1862" s="16"/>
      <c r="AJ1862" s="20"/>
      <c r="AK1862" s="20"/>
      <c r="AL1862" s="26">
        <v>0</v>
      </c>
    </row>
    <row r="1863" spans="1:38" x14ac:dyDescent="0.25">
      <c r="A1863" s="15">
        <v>1855</v>
      </c>
      <c r="B1863" s="16"/>
      <c r="C1863" s="17" t="s">
        <v>1210</v>
      </c>
      <c r="D1863" s="17">
        <v>78344</v>
      </c>
      <c r="E1863" s="18">
        <v>44790.482638888891</v>
      </c>
      <c r="F1863" s="18">
        <v>44824</v>
      </c>
      <c r="G1863" s="19">
        <v>567865</v>
      </c>
      <c r="H1863" s="20"/>
      <c r="I1863" s="20"/>
      <c r="J1863" s="20">
        <v>0</v>
      </c>
      <c r="K1863" s="20">
        <v>0</v>
      </c>
      <c r="L1863" s="20"/>
      <c r="M1863" s="20"/>
      <c r="N1863" s="20">
        <v>0</v>
      </c>
      <c r="O1863" s="20">
        <v>567865</v>
      </c>
      <c r="P1863" s="16" t="s">
        <v>1903</v>
      </c>
      <c r="Q1863" s="19">
        <v>567865</v>
      </c>
      <c r="R1863" s="20"/>
      <c r="S1863" s="20"/>
      <c r="T1863" s="20"/>
      <c r="U1863" s="16">
        <v>567865</v>
      </c>
      <c r="V1863" s="20"/>
      <c r="W1863" s="20"/>
      <c r="X1863" s="20"/>
      <c r="Y1863" s="20"/>
      <c r="Z1863" s="20"/>
      <c r="AA1863" s="20"/>
      <c r="AB1863" s="20"/>
      <c r="AC1863" s="16"/>
      <c r="AD1863" s="20"/>
      <c r="AE1863" s="20"/>
      <c r="AF1863" s="20"/>
      <c r="AG1863" s="25">
        <v>0</v>
      </c>
      <c r="AH1863" s="16"/>
      <c r="AI1863" s="16"/>
      <c r="AJ1863" s="20"/>
      <c r="AK1863" s="20"/>
      <c r="AL1863" s="26">
        <v>0</v>
      </c>
    </row>
    <row r="1864" spans="1:38" x14ac:dyDescent="0.25">
      <c r="A1864" s="15">
        <v>1856</v>
      </c>
      <c r="B1864" s="16"/>
      <c r="C1864" s="17" t="s">
        <v>1210</v>
      </c>
      <c r="D1864" s="17">
        <v>78425</v>
      </c>
      <c r="E1864" s="18">
        <v>44790.771527777775</v>
      </c>
      <c r="F1864" s="18">
        <v>44824</v>
      </c>
      <c r="G1864" s="19">
        <v>70769</v>
      </c>
      <c r="H1864" s="20"/>
      <c r="I1864" s="20"/>
      <c r="J1864" s="20">
        <v>0</v>
      </c>
      <c r="K1864" s="20">
        <v>0</v>
      </c>
      <c r="L1864" s="20"/>
      <c r="M1864" s="20"/>
      <c r="N1864" s="20">
        <v>0</v>
      </c>
      <c r="O1864" s="20">
        <v>70769</v>
      </c>
      <c r="P1864" s="16" t="s">
        <v>1904</v>
      </c>
      <c r="Q1864" s="19">
        <v>70769</v>
      </c>
      <c r="R1864" s="20"/>
      <c r="S1864" s="20"/>
      <c r="T1864" s="20"/>
      <c r="U1864" s="16">
        <v>70769</v>
      </c>
      <c r="V1864" s="20"/>
      <c r="W1864" s="20"/>
      <c r="X1864" s="20"/>
      <c r="Y1864" s="20"/>
      <c r="Z1864" s="20"/>
      <c r="AA1864" s="20"/>
      <c r="AB1864" s="20"/>
      <c r="AC1864" s="16"/>
      <c r="AD1864" s="20"/>
      <c r="AE1864" s="20"/>
      <c r="AF1864" s="20"/>
      <c r="AG1864" s="25">
        <v>0</v>
      </c>
      <c r="AH1864" s="16"/>
      <c r="AI1864" s="16"/>
      <c r="AJ1864" s="20"/>
      <c r="AK1864" s="20"/>
      <c r="AL1864" s="26">
        <v>0</v>
      </c>
    </row>
    <row r="1865" spans="1:38" x14ac:dyDescent="0.25">
      <c r="A1865" s="15">
        <v>1857</v>
      </c>
      <c r="B1865" s="16"/>
      <c r="C1865" s="17" t="s">
        <v>1210</v>
      </c>
      <c r="D1865" s="17">
        <v>78437</v>
      </c>
      <c r="E1865" s="18">
        <v>44791.073611111111</v>
      </c>
      <c r="F1865" s="18">
        <v>44824</v>
      </c>
      <c r="G1865" s="19">
        <v>220424</v>
      </c>
      <c r="H1865" s="20"/>
      <c r="I1865" s="20"/>
      <c r="J1865" s="20">
        <v>0</v>
      </c>
      <c r="K1865" s="20">
        <v>0</v>
      </c>
      <c r="L1865" s="20"/>
      <c r="M1865" s="20"/>
      <c r="N1865" s="20">
        <v>0</v>
      </c>
      <c r="O1865" s="20">
        <v>220424</v>
      </c>
      <c r="P1865" s="16" t="s">
        <v>1905</v>
      </c>
      <c r="Q1865" s="19">
        <v>220424</v>
      </c>
      <c r="R1865" s="20"/>
      <c r="S1865" s="20"/>
      <c r="T1865" s="20"/>
      <c r="U1865" s="16">
        <v>220424</v>
      </c>
      <c r="V1865" s="20"/>
      <c r="W1865" s="20"/>
      <c r="X1865" s="20"/>
      <c r="Y1865" s="20"/>
      <c r="Z1865" s="20"/>
      <c r="AA1865" s="20"/>
      <c r="AB1865" s="20"/>
      <c r="AC1865" s="16"/>
      <c r="AD1865" s="20"/>
      <c r="AE1865" s="20"/>
      <c r="AF1865" s="20"/>
      <c r="AG1865" s="25">
        <v>0</v>
      </c>
      <c r="AH1865" s="16"/>
      <c r="AI1865" s="16"/>
      <c r="AJ1865" s="20"/>
      <c r="AK1865" s="20"/>
      <c r="AL1865" s="26">
        <v>0</v>
      </c>
    </row>
    <row r="1866" spans="1:38" x14ac:dyDescent="0.25">
      <c r="A1866" s="15">
        <v>1858</v>
      </c>
      <c r="B1866" s="16"/>
      <c r="C1866" s="17" t="s">
        <v>1210</v>
      </c>
      <c r="D1866" s="17">
        <v>78551</v>
      </c>
      <c r="E1866" s="18">
        <v>44791.65347222222</v>
      </c>
      <c r="F1866" s="18">
        <v>44824</v>
      </c>
      <c r="G1866" s="19">
        <v>7100</v>
      </c>
      <c r="H1866" s="20"/>
      <c r="I1866" s="20"/>
      <c r="J1866" s="20">
        <v>0</v>
      </c>
      <c r="K1866" s="20">
        <v>0</v>
      </c>
      <c r="L1866" s="20"/>
      <c r="M1866" s="20"/>
      <c r="N1866" s="20">
        <v>0</v>
      </c>
      <c r="O1866" s="20">
        <v>7100</v>
      </c>
      <c r="P1866" s="16" t="s">
        <v>1906</v>
      </c>
      <c r="Q1866" s="19">
        <v>7100</v>
      </c>
      <c r="R1866" s="20"/>
      <c r="S1866" s="20"/>
      <c r="T1866" s="20"/>
      <c r="U1866" s="16">
        <v>7100</v>
      </c>
      <c r="V1866" s="20"/>
      <c r="W1866" s="20"/>
      <c r="X1866" s="20"/>
      <c r="Y1866" s="20"/>
      <c r="Z1866" s="20"/>
      <c r="AA1866" s="20"/>
      <c r="AB1866" s="20"/>
      <c r="AC1866" s="16"/>
      <c r="AD1866" s="20"/>
      <c r="AE1866" s="20"/>
      <c r="AF1866" s="20"/>
      <c r="AG1866" s="25">
        <v>0</v>
      </c>
      <c r="AH1866" s="16"/>
      <c r="AI1866" s="16"/>
      <c r="AJ1866" s="20"/>
      <c r="AK1866" s="20"/>
      <c r="AL1866" s="26">
        <v>0</v>
      </c>
    </row>
    <row r="1867" spans="1:38" x14ac:dyDescent="0.25">
      <c r="A1867" s="15">
        <v>1859</v>
      </c>
      <c r="B1867" s="16"/>
      <c r="C1867" s="17" t="s">
        <v>1210</v>
      </c>
      <c r="D1867" s="17">
        <v>78558</v>
      </c>
      <c r="E1867" s="18">
        <v>44791.683333333334</v>
      </c>
      <c r="F1867" s="18">
        <v>44824</v>
      </c>
      <c r="G1867" s="19">
        <v>46000</v>
      </c>
      <c r="H1867" s="20"/>
      <c r="I1867" s="20"/>
      <c r="J1867" s="20">
        <v>0</v>
      </c>
      <c r="K1867" s="20">
        <v>0</v>
      </c>
      <c r="L1867" s="20"/>
      <c r="M1867" s="20"/>
      <c r="N1867" s="20">
        <v>0</v>
      </c>
      <c r="O1867" s="20">
        <v>46000</v>
      </c>
      <c r="P1867" s="16" t="s">
        <v>1907</v>
      </c>
      <c r="Q1867" s="19">
        <v>46000</v>
      </c>
      <c r="R1867" s="20"/>
      <c r="S1867" s="20"/>
      <c r="T1867" s="20"/>
      <c r="U1867" s="16">
        <v>46000</v>
      </c>
      <c r="V1867" s="20"/>
      <c r="W1867" s="20"/>
      <c r="X1867" s="20"/>
      <c r="Y1867" s="20"/>
      <c r="Z1867" s="20"/>
      <c r="AA1867" s="20"/>
      <c r="AB1867" s="20"/>
      <c r="AC1867" s="16"/>
      <c r="AD1867" s="20"/>
      <c r="AE1867" s="20"/>
      <c r="AF1867" s="20"/>
      <c r="AG1867" s="25">
        <v>0</v>
      </c>
      <c r="AH1867" s="16"/>
      <c r="AI1867" s="16"/>
      <c r="AJ1867" s="20"/>
      <c r="AK1867" s="20"/>
      <c r="AL1867" s="26">
        <v>0</v>
      </c>
    </row>
    <row r="1868" spans="1:38" x14ac:dyDescent="0.25">
      <c r="A1868" s="15">
        <v>1860</v>
      </c>
      <c r="B1868" s="16"/>
      <c r="C1868" s="17" t="s">
        <v>1210</v>
      </c>
      <c r="D1868" s="17">
        <v>78570</v>
      </c>
      <c r="E1868" s="18">
        <v>44791.78125</v>
      </c>
      <c r="F1868" s="18">
        <v>44824</v>
      </c>
      <c r="G1868" s="19">
        <v>304005</v>
      </c>
      <c r="H1868" s="20"/>
      <c r="I1868" s="20"/>
      <c r="J1868" s="20">
        <v>0</v>
      </c>
      <c r="K1868" s="20">
        <v>0</v>
      </c>
      <c r="L1868" s="20"/>
      <c r="M1868" s="20"/>
      <c r="N1868" s="20">
        <v>0</v>
      </c>
      <c r="O1868" s="20">
        <v>304005</v>
      </c>
      <c r="P1868" s="16" t="s">
        <v>1908</v>
      </c>
      <c r="Q1868" s="19">
        <v>304005</v>
      </c>
      <c r="R1868" s="20"/>
      <c r="S1868" s="20"/>
      <c r="T1868" s="20"/>
      <c r="U1868" s="16">
        <v>304005</v>
      </c>
      <c r="V1868" s="20"/>
      <c r="W1868" s="20"/>
      <c r="X1868" s="20"/>
      <c r="Y1868" s="20"/>
      <c r="Z1868" s="20"/>
      <c r="AA1868" s="20"/>
      <c r="AB1868" s="20"/>
      <c r="AC1868" s="16"/>
      <c r="AD1868" s="20"/>
      <c r="AE1868" s="20"/>
      <c r="AF1868" s="20"/>
      <c r="AG1868" s="25">
        <v>0</v>
      </c>
      <c r="AH1868" s="16"/>
      <c r="AI1868" s="16"/>
      <c r="AJ1868" s="20"/>
      <c r="AK1868" s="20"/>
      <c r="AL1868" s="26">
        <v>0</v>
      </c>
    </row>
    <row r="1869" spans="1:38" x14ac:dyDescent="0.25">
      <c r="A1869" s="15">
        <v>1861</v>
      </c>
      <c r="B1869" s="16"/>
      <c r="C1869" s="17" t="s">
        <v>1210</v>
      </c>
      <c r="D1869" s="17">
        <v>78571</v>
      </c>
      <c r="E1869" s="18">
        <v>44791.788888888892</v>
      </c>
      <c r="F1869" s="18">
        <v>44824</v>
      </c>
      <c r="G1869" s="19">
        <v>328956</v>
      </c>
      <c r="H1869" s="20"/>
      <c r="I1869" s="20"/>
      <c r="J1869" s="20">
        <v>0</v>
      </c>
      <c r="K1869" s="20">
        <v>0</v>
      </c>
      <c r="L1869" s="20"/>
      <c r="M1869" s="20"/>
      <c r="N1869" s="20">
        <v>0</v>
      </c>
      <c r="O1869" s="20">
        <v>328956</v>
      </c>
      <c r="P1869" s="16" t="s">
        <v>1909</v>
      </c>
      <c r="Q1869" s="19">
        <v>328956</v>
      </c>
      <c r="R1869" s="20"/>
      <c r="S1869" s="20"/>
      <c r="T1869" s="20"/>
      <c r="U1869" s="16">
        <v>328956</v>
      </c>
      <c r="V1869" s="20"/>
      <c r="W1869" s="20"/>
      <c r="X1869" s="20"/>
      <c r="Y1869" s="20"/>
      <c r="Z1869" s="20"/>
      <c r="AA1869" s="20"/>
      <c r="AB1869" s="20"/>
      <c r="AC1869" s="16"/>
      <c r="AD1869" s="20"/>
      <c r="AE1869" s="20"/>
      <c r="AF1869" s="20"/>
      <c r="AG1869" s="25">
        <v>0</v>
      </c>
      <c r="AH1869" s="16"/>
      <c r="AI1869" s="16"/>
      <c r="AJ1869" s="20"/>
      <c r="AK1869" s="20"/>
      <c r="AL1869" s="26">
        <v>0</v>
      </c>
    </row>
    <row r="1870" spans="1:38" x14ac:dyDescent="0.25">
      <c r="A1870" s="15">
        <v>1862</v>
      </c>
      <c r="B1870" s="16"/>
      <c r="C1870" s="17" t="s">
        <v>1210</v>
      </c>
      <c r="D1870" s="17">
        <v>78607</v>
      </c>
      <c r="E1870" s="18">
        <v>44792.341666666667</v>
      </c>
      <c r="F1870" s="18">
        <v>44824</v>
      </c>
      <c r="G1870" s="19">
        <v>14200</v>
      </c>
      <c r="H1870" s="20"/>
      <c r="I1870" s="20"/>
      <c r="J1870" s="20">
        <v>0</v>
      </c>
      <c r="K1870" s="20">
        <v>0</v>
      </c>
      <c r="L1870" s="20"/>
      <c r="M1870" s="20"/>
      <c r="N1870" s="20">
        <v>0</v>
      </c>
      <c r="O1870" s="20">
        <v>14200</v>
      </c>
      <c r="P1870" s="16" t="s">
        <v>1910</v>
      </c>
      <c r="Q1870" s="19">
        <v>14200</v>
      </c>
      <c r="R1870" s="20"/>
      <c r="S1870" s="20"/>
      <c r="T1870" s="20"/>
      <c r="U1870" s="16">
        <v>14200</v>
      </c>
      <c r="V1870" s="20"/>
      <c r="W1870" s="20"/>
      <c r="X1870" s="20"/>
      <c r="Y1870" s="20"/>
      <c r="Z1870" s="20"/>
      <c r="AA1870" s="20"/>
      <c r="AB1870" s="20"/>
      <c r="AC1870" s="16"/>
      <c r="AD1870" s="20"/>
      <c r="AE1870" s="20"/>
      <c r="AF1870" s="20"/>
      <c r="AG1870" s="25">
        <v>0</v>
      </c>
      <c r="AH1870" s="16"/>
      <c r="AI1870" s="16"/>
      <c r="AJ1870" s="20"/>
      <c r="AK1870" s="20"/>
      <c r="AL1870" s="26">
        <v>0</v>
      </c>
    </row>
    <row r="1871" spans="1:38" x14ac:dyDescent="0.25">
      <c r="A1871" s="15">
        <v>1863</v>
      </c>
      <c r="B1871" s="16"/>
      <c r="C1871" s="17" t="s">
        <v>1210</v>
      </c>
      <c r="D1871" s="17">
        <v>78632</v>
      </c>
      <c r="E1871" s="18">
        <v>44792.532638888886</v>
      </c>
      <c r="F1871" s="18">
        <v>44824</v>
      </c>
      <c r="G1871" s="19">
        <v>158350</v>
      </c>
      <c r="H1871" s="20"/>
      <c r="I1871" s="20"/>
      <c r="J1871" s="20">
        <v>0</v>
      </c>
      <c r="K1871" s="20">
        <v>0</v>
      </c>
      <c r="L1871" s="20"/>
      <c r="M1871" s="20"/>
      <c r="N1871" s="20">
        <v>0</v>
      </c>
      <c r="O1871" s="20">
        <v>158350</v>
      </c>
      <c r="P1871" s="16" t="s">
        <v>1911</v>
      </c>
      <c r="Q1871" s="19">
        <v>158350</v>
      </c>
      <c r="R1871" s="20"/>
      <c r="S1871" s="20"/>
      <c r="T1871" s="20"/>
      <c r="U1871" s="16">
        <v>158350</v>
      </c>
      <c r="V1871" s="20"/>
      <c r="W1871" s="20"/>
      <c r="X1871" s="20"/>
      <c r="Y1871" s="20"/>
      <c r="Z1871" s="20"/>
      <c r="AA1871" s="20"/>
      <c r="AB1871" s="20"/>
      <c r="AC1871" s="16"/>
      <c r="AD1871" s="20"/>
      <c r="AE1871" s="20"/>
      <c r="AF1871" s="20"/>
      <c r="AG1871" s="25">
        <v>0</v>
      </c>
      <c r="AH1871" s="16"/>
      <c r="AI1871" s="16"/>
      <c r="AJ1871" s="20"/>
      <c r="AK1871" s="20"/>
      <c r="AL1871" s="26">
        <v>0</v>
      </c>
    </row>
    <row r="1872" spans="1:38" x14ac:dyDescent="0.25">
      <c r="A1872" s="15">
        <v>1864</v>
      </c>
      <c r="B1872" s="16"/>
      <c r="C1872" s="17" t="s">
        <v>1210</v>
      </c>
      <c r="D1872" s="17">
        <v>78680</v>
      </c>
      <c r="E1872" s="18">
        <v>44792.6875</v>
      </c>
      <c r="F1872" s="18">
        <v>44824</v>
      </c>
      <c r="G1872" s="19">
        <v>223942</v>
      </c>
      <c r="H1872" s="20"/>
      <c r="I1872" s="20"/>
      <c r="J1872" s="20">
        <v>0</v>
      </c>
      <c r="K1872" s="20">
        <v>0</v>
      </c>
      <c r="L1872" s="20"/>
      <c r="M1872" s="20"/>
      <c r="N1872" s="20">
        <v>0</v>
      </c>
      <c r="O1872" s="20">
        <v>223942</v>
      </c>
      <c r="P1872" s="16" t="s">
        <v>1912</v>
      </c>
      <c r="Q1872" s="19">
        <v>223942</v>
      </c>
      <c r="R1872" s="20"/>
      <c r="S1872" s="20"/>
      <c r="T1872" s="20"/>
      <c r="U1872" s="16">
        <v>223942</v>
      </c>
      <c r="V1872" s="20"/>
      <c r="W1872" s="20"/>
      <c r="X1872" s="20"/>
      <c r="Y1872" s="20"/>
      <c r="Z1872" s="20"/>
      <c r="AA1872" s="20"/>
      <c r="AB1872" s="20"/>
      <c r="AC1872" s="16"/>
      <c r="AD1872" s="20"/>
      <c r="AE1872" s="20"/>
      <c r="AF1872" s="20"/>
      <c r="AG1872" s="25">
        <v>0</v>
      </c>
      <c r="AH1872" s="16"/>
      <c r="AI1872" s="16"/>
      <c r="AJ1872" s="20"/>
      <c r="AK1872" s="20"/>
      <c r="AL1872" s="26">
        <v>0</v>
      </c>
    </row>
    <row r="1873" spans="1:38" x14ac:dyDescent="0.25">
      <c r="A1873" s="15">
        <v>1865</v>
      </c>
      <c r="B1873" s="16"/>
      <c r="C1873" s="17" t="s">
        <v>1210</v>
      </c>
      <c r="D1873" s="17">
        <v>78709</v>
      </c>
      <c r="E1873" s="18">
        <v>44793.186111111114</v>
      </c>
      <c r="F1873" s="18">
        <v>44824</v>
      </c>
      <c r="G1873" s="19">
        <v>4126913</v>
      </c>
      <c r="H1873" s="20"/>
      <c r="I1873" s="20"/>
      <c r="J1873" s="20">
        <v>0</v>
      </c>
      <c r="K1873" s="20">
        <v>0</v>
      </c>
      <c r="L1873" s="20"/>
      <c r="M1873" s="20"/>
      <c r="N1873" s="20">
        <v>0</v>
      </c>
      <c r="O1873" s="20">
        <v>4126913</v>
      </c>
      <c r="P1873" s="16" t="s">
        <v>1913</v>
      </c>
      <c r="Q1873" s="19">
        <v>4126913</v>
      </c>
      <c r="R1873" s="20"/>
      <c r="S1873" s="20"/>
      <c r="T1873" s="20"/>
      <c r="U1873" s="16">
        <v>4126913</v>
      </c>
      <c r="V1873" s="20"/>
      <c r="W1873" s="20"/>
      <c r="X1873" s="20"/>
      <c r="Y1873" s="20"/>
      <c r="Z1873" s="20"/>
      <c r="AA1873" s="20"/>
      <c r="AB1873" s="20"/>
      <c r="AC1873" s="16"/>
      <c r="AD1873" s="20"/>
      <c r="AE1873" s="20"/>
      <c r="AF1873" s="20"/>
      <c r="AG1873" s="25">
        <v>0</v>
      </c>
      <c r="AH1873" s="16"/>
      <c r="AI1873" s="16"/>
      <c r="AJ1873" s="20"/>
      <c r="AK1873" s="20"/>
      <c r="AL1873" s="26">
        <v>0</v>
      </c>
    </row>
    <row r="1874" spans="1:38" x14ac:dyDescent="0.25">
      <c r="A1874" s="15">
        <v>1866</v>
      </c>
      <c r="B1874" s="16"/>
      <c r="C1874" s="17" t="s">
        <v>1210</v>
      </c>
      <c r="D1874" s="17">
        <v>78766</v>
      </c>
      <c r="E1874" s="18">
        <v>44793.507638888892</v>
      </c>
      <c r="F1874" s="18">
        <v>44824</v>
      </c>
      <c r="G1874" s="19">
        <v>495782</v>
      </c>
      <c r="H1874" s="20"/>
      <c r="I1874" s="20"/>
      <c r="J1874" s="20">
        <v>0</v>
      </c>
      <c r="K1874" s="20">
        <v>0</v>
      </c>
      <c r="L1874" s="20"/>
      <c r="M1874" s="20"/>
      <c r="N1874" s="20">
        <v>0</v>
      </c>
      <c r="O1874" s="20">
        <v>495782</v>
      </c>
      <c r="P1874" s="16" t="s">
        <v>1914</v>
      </c>
      <c r="Q1874" s="19">
        <v>495782</v>
      </c>
      <c r="R1874" s="20"/>
      <c r="S1874" s="20"/>
      <c r="T1874" s="20"/>
      <c r="U1874" s="16">
        <v>495782</v>
      </c>
      <c r="V1874" s="20"/>
      <c r="W1874" s="20"/>
      <c r="X1874" s="20"/>
      <c r="Y1874" s="20"/>
      <c r="Z1874" s="20"/>
      <c r="AA1874" s="20"/>
      <c r="AB1874" s="20"/>
      <c r="AC1874" s="16"/>
      <c r="AD1874" s="20"/>
      <c r="AE1874" s="20"/>
      <c r="AF1874" s="20"/>
      <c r="AG1874" s="25">
        <v>0</v>
      </c>
      <c r="AH1874" s="16"/>
      <c r="AI1874" s="16"/>
      <c r="AJ1874" s="20"/>
      <c r="AK1874" s="20"/>
      <c r="AL1874" s="26">
        <v>0</v>
      </c>
    </row>
    <row r="1875" spans="1:38" x14ac:dyDescent="0.25">
      <c r="A1875" s="15">
        <v>1867</v>
      </c>
      <c r="B1875" s="16"/>
      <c r="C1875" s="17" t="s">
        <v>1210</v>
      </c>
      <c r="D1875" s="17">
        <v>78770</v>
      </c>
      <c r="E1875" s="18">
        <v>44793.564583333333</v>
      </c>
      <c r="F1875" s="18">
        <v>44824</v>
      </c>
      <c r="G1875" s="19">
        <v>904536</v>
      </c>
      <c r="H1875" s="20"/>
      <c r="I1875" s="20">
        <v>90500</v>
      </c>
      <c r="J1875" s="20">
        <v>0</v>
      </c>
      <c r="K1875" s="20">
        <v>0</v>
      </c>
      <c r="L1875" s="20"/>
      <c r="M1875" s="20"/>
      <c r="N1875" s="20">
        <v>0</v>
      </c>
      <c r="O1875" s="20">
        <v>814036</v>
      </c>
      <c r="P1875" s="16" t="s">
        <v>1915</v>
      </c>
      <c r="Q1875" s="19">
        <v>904536</v>
      </c>
      <c r="R1875" s="20"/>
      <c r="S1875" s="20"/>
      <c r="T1875" s="20"/>
      <c r="U1875" s="16">
        <v>814036</v>
      </c>
      <c r="V1875" s="20"/>
      <c r="W1875" s="20"/>
      <c r="X1875" s="20"/>
      <c r="Y1875" s="20"/>
      <c r="Z1875" s="20"/>
      <c r="AA1875" s="20"/>
      <c r="AB1875" s="20"/>
      <c r="AC1875" s="16"/>
      <c r="AD1875" s="20"/>
      <c r="AE1875" s="20"/>
      <c r="AF1875" s="20"/>
      <c r="AG1875" s="25">
        <v>0</v>
      </c>
      <c r="AH1875" s="16"/>
      <c r="AI1875" s="16"/>
      <c r="AJ1875" s="20"/>
      <c r="AK1875" s="20"/>
      <c r="AL1875" s="26">
        <v>0</v>
      </c>
    </row>
    <row r="1876" spans="1:38" x14ac:dyDescent="0.25">
      <c r="A1876" s="15">
        <v>1868</v>
      </c>
      <c r="B1876" s="16"/>
      <c r="C1876" s="17" t="s">
        <v>1210</v>
      </c>
      <c r="D1876" s="17">
        <v>78800</v>
      </c>
      <c r="E1876" s="18">
        <v>44794.079861111109</v>
      </c>
      <c r="F1876" s="18">
        <v>44824</v>
      </c>
      <c r="G1876" s="19">
        <v>121547</v>
      </c>
      <c r="H1876" s="20"/>
      <c r="I1876" s="20"/>
      <c r="J1876" s="20">
        <v>0</v>
      </c>
      <c r="K1876" s="20">
        <v>0</v>
      </c>
      <c r="L1876" s="20"/>
      <c r="M1876" s="20"/>
      <c r="N1876" s="20">
        <v>0</v>
      </c>
      <c r="O1876" s="20">
        <v>121547</v>
      </c>
      <c r="P1876" s="16" t="s">
        <v>1916</v>
      </c>
      <c r="Q1876" s="19">
        <v>121547</v>
      </c>
      <c r="R1876" s="20"/>
      <c r="S1876" s="20"/>
      <c r="T1876" s="20"/>
      <c r="U1876" s="16">
        <v>121547</v>
      </c>
      <c r="V1876" s="20"/>
      <c r="W1876" s="20"/>
      <c r="X1876" s="20"/>
      <c r="Y1876" s="20"/>
      <c r="Z1876" s="20"/>
      <c r="AA1876" s="20"/>
      <c r="AB1876" s="20"/>
      <c r="AC1876" s="16"/>
      <c r="AD1876" s="20"/>
      <c r="AE1876" s="20"/>
      <c r="AF1876" s="20"/>
      <c r="AG1876" s="25">
        <v>0</v>
      </c>
      <c r="AH1876" s="16"/>
      <c r="AI1876" s="16"/>
      <c r="AJ1876" s="20"/>
      <c r="AK1876" s="20"/>
      <c r="AL1876" s="26">
        <v>0</v>
      </c>
    </row>
    <row r="1877" spans="1:38" x14ac:dyDescent="0.25">
      <c r="A1877" s="15">
        <v>1869</v>
      </c>
      <c r="B1877" s="16"/>
      <c r="C1877" s="17" t="s">
        <v>1210</v>
      </c>
      <c r="D1877" s="17">
        <v>78805</v>
      </c>
      <c r="E1877" s="18">
        <v>44794.325694444444</v>
      </c>
      <c r="F1877" s="18">
        <v>44824</v>
      </c>
      <c r="G1877" s="19">
        <v>132722</v>
      </c>
      <c r="H1877" s="20"/>
      <c r="I1877" s="20"/>
      <c r="J1877" s="20">
        <v>0</v>
      </c>
      <c r="K1877" s="20">
        <v>0</v>
      </c>
      <c r="L1877" s="20"/>
      <c r="M1877" s="20"/>
      <c r="N1877" s="20">
        <v>0</v>
      </c>
      <c r="O1877" s="20">
        <v>132722</v>
      </c>
      <c r="P1877" s="16" t="s">
        <v>1917</v>
      </c>
      <c r="Q1877" s="19">
        <v>132722</v>
      </c>
      <c r="R1877" s="20"/>
      <c r="S1877" s="20"/>
      <c r="T1877" s="20"/>
      <c r="U1877" s="16">
        <v>132722</v>
      </c>
      <c r="V1877" s="20"/>
      <c r="W1877" s="20"/>
      <c r="X1877" s="20"/>
      <c r="Y1877" s="20"/>
      <c r="Z1877" s="20"/>
      <c r="AA1877" s="20"/>
      <c r="AB1877" s="20"/>
      <c r="AC1877" s="16"/>
      <c r="AD1877" s="20"/>
      <c r="AE1877" s="20"/>
      <c r="AF1877" s="20"/>
      <c r="AG1877" s="25">
        <v>0</v>
      </c>
      <c r="AH1877" s="16"/>
      <c r="AI1877" s="16"/>
      <c r="AJ1877" s="20"/>
      <c r="AK1877" s="20"/>
      <c r="AL1877" s="26">
        <v>0</v>
      </c>
    </row>
    <row r="1878" spans="1:38" x14ac:dyDescent="0.25">
      <c r="A1878" s="15">
        <v>1870</v>
      </c>
      <c r="B1878" s="16"/>
      <c r="C1878" s="17" t="s">
        <v>1210</v>
      </c>
      <c r="D1878" s="17">
        <v>78806</v>
      </c>
      <c r="E1878" s="18">
        <v>44794.340277777781</v>
      </c>
      <c r="F1878" s="18">
        <v>44824</v>
      </c>
      <c r="G1878" s="19">
        <v>1968135</v>
      </c>
      <c r="H1878" s="20"/>
      <c r="I1878" s="20"/>
      <c r="J1878" s="20">
        <v>0</v>
      </c>
      <c r="K1878" s="20">
        <v>0</v>
      </c>
      <c r="L1878" s="20"/>
      <c r="M1878" s="20"/>
      <c r="N1878" s="20">
        <v>0</v>
      </c>
      <c r="O1878" s="20">
        <v>1968135</v>
      </c>
      <c r="P1878" s="16" t="s">
        <v>1918</v>
      </c>
      <c r="Q1878" s="19">
        <v>1968135</v>
      </c>
      <c r="R1878" s="20"/>
      <c r="S1878" s="20"/>
      <c r="T1878" s="20"/>
      <c r="U1878" s="16">
        <v>1968135</v>
      </c>
      <c r="V1878" s="20"/>
      <c r="W1878" s="20"/>
      <c r="X1878" s="20"/>
      <c r="Y1878" s="20"/>
      <c r="Z1878" s="20"/>
      <c r="AA1878" s="20"/>
      <c r="AB1878" s="20"/>
      <c r="AC1878" s="16"/>
      <c r="AD1878" s="20"/>
      <c r="AE1878" s="20"/>
      <c r="AF1878" s="20"/>
      <c r="AG1878" s="25">
        <v>0</v>
      </c>
      <c r="AH1878" s="16"/>
      <c r="AI1878" s="16"/>
      <c r="AJ1878" s="20"/>
      <c r="AK1878" s="20"/>
      <c r="AL1878" s="26">
        <v>0</v>
      </c>
    </row>
    <row r="1879" spans="1:38" x14ac:dyDescent="0.25">
      <c r="A1879" s="15">
        <v>1871</v>
      </c>
      <c r="B1879" s="16"/>
      <c r="C1879" s="17" t="s">
        <v>1210</v>
      </c>
      <c r="D1879" s="17">
        <v>78814</v>
      </c>
      <c r="E1879" s="18">
        <v>44794.411805555559</v>
      </c>
      <c r="F1879" s="18">
        <v>44824</v>
      </c>
      <c r="G1879" s="19">
        <v>927531</v>
      </c>
      <c r="H1879" s="20"/>
      <c r="I1879" s="20"/>
      <c r="J1879" s="20">
        <v>0</v>
      </c>
      <c r="K1879" s="20">
        <v>0</v>
      </c>
      <c r="L1879" s="20"/>
      <c r="M1879" s="20"/>
      <c r="N1879" s="20">
        <v>0</v>
      </c>
      <c r="O1879" s="20">
        <v>927531</v>
      </c>
      <c r="P1879" s="16" t="s">
        <v>1919</v>
      </c>
      <c r="Q1879" s="19">
        <v>927531</v>
      </c>
      <c r="R1879" s="20"/>
      <c r="S1879" s="20"/>
      <c r="T1879" s="20"/>
      <c r="U1879" s="16">
        <v>927531</v>
      </c>
      <c r="V1879" s="20"/>
      <c r="W1879" s="20"/>
      <c r="X1879" s="20"/>
      <c r="Y1879" s="20"/>
      <c r="Z1879" s="20"/>
      <c r="AA1879" s="20"/>
      <c r="AB1879" s="20"/>
      <c r="AC1879" s="16"/>
      <c r="AD1879" s="20"/>
      <c r="AE1879" s="20"/>
      <c r="AF1879" s="20"/>
      <c r="AG1879" s="25">
        <v>0</v>
      </c>
      <c r="AH1879" s="16"/>
      <c r="AI1879" s="16"/>
      <c r="AJ1879" s="20"/>
      <c r="AK1879" s="20"/>
      <c r="AL1879" s="26">
        <v>0</v>
      </c>
    </row>
    <row r="1880" spans="1:38" x14ac:dyDescent="0.25">
      <c r="A1880" s="15">
        <v>1872</v>
      </c>
      <c r="B1880" s="16"/>
      <c r="C1880" s="17" t="s">
        <v>1210</v>
      </c>
      <c r="D1880" s="17">
        <v>78829</v>
      </c>
      <c r="E1880" s="18">
        <v>44794.703472222223</v>
      </c>
      <c r="F1880" s="18">
        <v>44824</v>
      </c>
      <c r="G1880" s="19">
        <v>685802</v>
      </c>
      <c r="H1880" s="20"/>
      <c r="I1880" s="20"/>
      <c r="J1880" s="20">
        <v>0</v>
      </c>
      <c r="K1880" s="20">
        <v>0</v>
      </c>
      <c r="L1880" s="20"/>
      <c r="M1880" s="20"/>
      <c r="N1880" s="20">
        <v>0</v>
      </c>
      <c r="O1880" s="20">
        <v>685802</v>
      </c>
      <c r="P1880" s="16" t="s">
        <v>1920</v>
      </c>
      <c r="Q1880" s="19">
        <v>685802</v>
      </c>
      <c r="R1880" s="20"/>
      <c r="S1880" s="20"/>
      <c r="T1880" s="20"/>
      <c r="U1880" s="16">
        <v>685802</v>
      </c>
      <c r="V1880" s="20"/>
      <c r="W1880" s="20"/>
      <c r="X1880" s="20"/>
      <c r="Y1880" s="20"/>
      <c r="Z1880" s="20"/>
      <c r="AA1880" s="20"/>
      <c r="AB1880" s="20"/>
      <c r="AC1880" s="16"/>
      <c r="AD1880" s="20"/>
      <c r="AE1880" s="20"/>
      <c r="AF1880" s="20"/>
      <c r="AG1880" s="25">
        <v>0</v>
      </c>
      <c r="AH1880" s="16"/>
      <c r="AI1880" s="16"/>
      <c r="AJ1880" s="20"/>
      <c r="AK1880" s="20"/>
      <c r="AL1880" s="26">
        <v>0</v>
      </c>
    </row>
    <row r="1881" spans="1:38" x14ac:dyDescent="0.25">
      <c r="A1881" s="15">
        <v>1873</v>
      </c>
      <c r="B1881" s="16"/>
      <c r="C1881" s="17" t="s">
        <v>1210</v>
      </c>
      <c r="D1881" s="17">
        <v>78847</v>
      </c>
      <c r="E1881" s="18">
        <v>44794.87222222222</v>
      </c>
      <c r="F1881" s="18">
        <v>44824</v>
      </c>
      <c r="G1881" s="19">
        <v>84300</v>
      </c>
      <c r="H1881" s="20"/>
      <c r="I1881" s="20"/>
      <c r="J1881" s="20">
        <v>0</v>
      </c>
      <c r="K1881" s="20">
        <v>0</v>
      </c>
      <c r="L1881" s="20"/>
      <c r="M1881" s="20"/>
      <c r="N1881" s="20">
        <v>0</v>
      </c>
      <c r="O1881" s="20">
        <v>84300</v>
      </c>
      <c r="P1881" s="16" t="s">
        <v>1921</v>
      </c>
      <c r="Q1881" s="19">
        <v>84300</v>
      </c>
      <c r="R1881" s="20"/>
      <c r="S1881" s="20"/>
      <c r="T1881" s="20"/>
      <c r="U1881" s="16">
        <v>84300</v>
      </c>
      <c r="V1881" s="20"/>
      <c r="W1881" s="20"/>
      <c r="X1881" s="20"/>
      <c r="Y1881" s="20"/>
      <c r="Z1881" s="20"/>
      <c r="AA1881" s="20"/>
      <c r="AB1881" s="20"/>
      <c r="AC1881" s="16"/>
      <c r="AD1881" s="20"/>
      <c r="AE1881" s="20"/>
      <c r="AF1881" s="20"/>
      <c r="AG1881" s="25">
        <v>0</v>
      </c>
      <c r="AH1881" s="16"/>
      <c r="AI1881" s="16"/>
      <c r="AJ1881" s="20"/>
      <c r="AK1881" s="20"/>
      <c r="AL1881" s="26">
        <v>0</v>
      </c>
    </row>
    <row r="1882" spans="1:38" x14ac:dyDescent="0.25">
      <c r="A1882" s="15">
        <v>1874</v>
      </c>
      <c r="B1882" s="16"/>
      <c r="C1882" s="17" t="s">
        <v>1210</v>
      </c>
      <c r="D1882" s="17">
        <v>78851</v>
      </c>
      <c r="E1882" s="18">
        <v>44794.897916666669</v>
      </c>
      <c r="F1882" s="18">
        <v>44824</v>
      </c>
      <c r="G1882" s="19">
        <v>168600</v>
      </c>
      <c r="H1882" s="20"/>
      <c r="I1882" s="20"/>
      <c r="J1882" s="20">
        <v>0</v>
      </c>
      <c r="K1882" s="20">
        <v>0</v>
      </c>
      <c r="L1882" s="20"/>
      <c r="M1882" s="20"/>
      <c r="N1882" s="20">
        <v>0</v>
      </c>
      <c r="O1882" s="20">
        <v>168600</v>
      </c>
      <c r="P1882" s="16" t="s">
        <v>1922</v>
      </c>
      <c r="Q1882" s="19">
        <v>168600</v>
      </c>
      <c r="R1882" s="20"/>
      <c r="S1882" s="20"/>
      <c r="T1882" s="20"/>
      <c r="U1882" s="16">
        <v>168600</v>
      </c>
      <c r="V1882" s="20"/>
      <c r="W1882" s="20"/>
      <c r="X1882" s="20"/>
      <c r="Y1882" s="20"/>
      <c r="Z1882" s="20"/>
      <c r="AA1882" s="20"/>
      <c r="AB1882" s="20"/>
      <c r="AC1882" s="16"/>
      <c r="AD1882" s="20"/>
      <c r="AE1882" s="20"/>
      <c r="AF1882" s="20"/>
      <c r="AG1882" s="25">
        <v>0</v>
      </c>
      <c r="AH1882" s="16"/>
      <c r="AI1882" s="16"/>
      <c r="AJ1882" s="20"/>
      <c r="AK1882" s="20"/>
      <c r="AL1882" s="26">
        <v>0</v>
      </c>
    </row>
    <row r="1883" spans="1:38" x14ac:dyDescent="0.25">
      <c r="A1883" s="15">
        <v>1875</v>
      </c>
      <c r="B1883" s="16"/>
      <c r="C1883" s="17" t="s">
        <v>1210</v>
      </c>
      <c r="D1883" s="17">
        <v>78853</v>
      </c>
      <c r="E1883" s="18">
        <v>44794.916666666664</v>
      </c>
      <c r="F1883" s="18">
        <v>44824</v>
      </c>
      <c r="G1883" s="19">
        <v>62755</v>
      </c>
      <c r="H1883" s="20"/>
      <c r="I1883" s="20"/>
      <c r="J1883" s="20">
        <v>0</v>
      </c>
      <c r="K1883" s="20">
        <v>0</v>
      </c>
      <c r="L1883" s="20"/>
      <c r="M1883" s="20"/>
      <c r="N1883" s="20">
        <v>0</v>
      </c>
      <c r="O1883" s="20">
        <v>62755</v>
      </c>
      <c r="P1883" s="16" t="s">
        <v>1923</v>
      </c>
      <c r="Q1883" s="19">
        <v>62755</v>
      </c>
      <c r="R1883" s="20"/>
      <c r="S1883" s="20"/>
      <c r="T1883" s="20"/>
      <c r="U1883" s="16">
        <v>62755</v>
      </c>
      <c r="V1883" s="20"/>
      <c r="W1883" s="20"/>
      <c r="X1883" s="20"/>
      <c r="Y1883" s="20"/>
      <c r="Z1883" s="20"/>
      <c r="AA1883" s="20"/>
      <c r="AB1883" s="20"/>
      <c r="AC1883" s="16"/>
      <c r="AD1883" s="20"/>
      <c r="AE1883" s="20"/>
      <c r="AF1883" s="20"/>
      <c r="AG1883" s="25">
        <v>0</v>
      </c>
      <c r="AH1883" s="16"/>
      <c r="AI1883" s="16"/>
      <c r="AJ1883" s="20"/>
      <c r="AK1883" s="20"/>
      <c r="AL1883" s="26">
        <v>0</v>
      </c>
    </row>
    <row r="1884" spans="1:38" x14ac:dyDescent="0.25">
      <c r="A1884" s="15">
        <v>1876</v>
      </c>
      <c r="B1884" s="16"/>
      <c r="C1884" s="17" t="s">
        <v>1210</v>
      </c>
      <c r="D1884" s="17">
        <v>78854</v>
      </c>
      <c r="E1884" s="18">
        <v>44794.933333333334</v>
      </c>
      <c r="F1884" s="18">
        <v>44824</v>
      </c>
      <c r="G1884" s="19">
        <v>2318677</v>
      </c>
      <c r="H1884" s="20"/>
      <c r="I1884" s="20"/>
      <c r="J1884" s="20">
        <v>0</v>
      </c>
      <c r="K1884" s="20">
        <v>0</v>
      </c>
      <c r="L1884" s="20"/>
      <c r="M1884" s="20"/>
      <c r="N1884" s="20">
        <v>0</v>
      </c>
      <c r="O1884" s="20">
        <v>2318677</v>
      </c>
      <c r="P1884" s="16" t="s">
        <v>1924</v>
      </c>
      <c r="Q1884" s="19">
        <v>2318677</v>
      </c>
      <c r="R1884" s="20"/>
      <c r="S1884" s="20"/>
      <c r="T1884" s="20"/>
      <c r="U1884" s="16">
        <v>2318677</v>
      </c>
      <c r="V1884" s="20"/>
      <c r="W1884" s="20"/>
      <c r="X1884" s="20"/>
      <c r="Y1884" s="20"/>
      <c r="Z1884" s="20"/>
      <c r="AA1884" s="20"/>
      <c r="AB1884" s="20"/>
      <c r="AC1884" s="16"/>
      <c r="AD1884" s="20"/>
      <c r="AE1884" s="20"/>
      <c r="AF1884" s="20"/>
      <c r="AG1884" s="25">
        <v>0</v>
      </c>
      <c r="AH1884" s="16"/>
      <c r="AI1884" s="16"/>
      <c r="AJ1884" s="20"/>
      <c r="AK1884" s="20"/>
      <c r="AL1884" s="26">
        <v>0</v>
      </c>
    </row>
    <row r="1885" spans="1:38" x14ac:dyDescent="0.25">
      <c r="A1885" s="15">
        <v>1877</v>
      </c>
      <c r="B1885" s="16"/>
      <c r="C1885" s="17" t="s">
        <v>1210</v>
      </c>
      <c r="D1885" s="17">
        <v>78921</v>
      </c>
      <c r="E1885" s="18">
        <v>44795.617361111108</v>
      </c>
      <c r="F1885" s="18">
        <v>44824</v>
      </c>
      <c r="G1885" s="19">
        <v>28400</v>
      </c>
      <c r="H1885" s="20"/>
      <c r="I1885" s="20"/>
      <c r="J1885" s="20">
        <v>0</v>
      </c>
      <c r="K1885" s="20">
        <v>0</v>
      </c>
      <c r="L1885" s="20"/>
      <c r="M1885" s="20"/>
      <c r="N1885" s="20">
        <v>0</v>
      </c>
      <c r="O1885" s="20">
        <v>28400</v>
      </c>
      <c r="P1885" s="16" t="s">
        <v>1925</v>
      </c>
      <c r="Q1885" s="19">
        <v>28400</v>
      </c>
      <c r="R1885" s="20"/>
      <c r="S1885" s="20"/>
      <c r="T1885" s="20"/>
      <c r="U1885" s="16">
        <v>28400</v>
      </c>
      <c r="V1885" s="20"/>
      <c r="W1885" s="20"/>
      <c r="X1885" s="20"/>
      <c r="Y1885" s="20"/>
      <c r="Z1885" s="20"/>
      <c r="AA1885" s="20"/>
      <c r="AB1885" s="20"/>
      <c r="AC1885" s="16"/>
      <c r="AD1885" s="20"/>
      <c r="AE1885" s="20"/>
      <c r="AF1885" s="20"/>
      <c r="AG1885" s="25">
        <v>0</v>
      </c>
      <c r="AH1885" s="16"/>
      <c r="AI1885" s="16"/>
      <c r="AJ1885" s="20"/>
      <c r="AK1885" s="20"/>
      <c r="AL1885" s="26">
        <v>0</v>
      </c>
    </row>
    <row r="1886" spans="1:38" x14ac:dyDescent="0.25">
      <c r="A1886" s="15">
        <v>1878</v>
      </c>
      <c r="B1886" s="16"/>
      <c r="C1886" s="17" t="s">
        <v>1210</v>
      </c>
      <c r="D1886" s="17">
        <v>78943</v>
      </c>
      <c r="E1886" s="18">
        <v>44795.658333333333</v>
      </c>
      <c r="F1886" s="18">
        <v>44824</v>
      </c>
      <c r="G1886" s="19">
        <v>98000</v>
      </c>
      <c r="H1886" s="20"/>
      <c r="I1886" s="20"/>
      <c r="J1886" s="20">
        <v>0</v>
      </c>
      <c r="K1886" s="20">
        <v>0</v>
      </c>
      <c r="L1886" s="20"/>
      <c r="M1886" s="20"/>
      <c r="N1886" s="20">
        <v>0</v>
      </c>
      <c r="O1886" s="20">
        <v>98000</v>
      </c>
      <c r="P1886" s="16" t="s">
        <v>1926</v>
      </c>
      <c r="Q1886" s="19">
        <v>98000</v>
      </c>
      <c r="R1886" s="20"/>
      <c r="S1886" s="20"/>
      <c r="T1886" s="20"/>
      <c r="U1886" s="16">
        <v>98000</v>
      </c>
      <c r="V1886" s="20"/>
      <c r="W1886" s="20"/>
      <c r="X1886" s="20"/>
      <c r="Y1886" s="20"/>
      <c r="Z1886" s="20"/>
      <c r="AA1886" s="20"/>
      <c r="AB1886" s="20"/>
      <c r="AC1886" s="16"/>
      <c r="AD1886" s="20"/>
      <c r="AE1886" s="20"/>
      <c r="AF1886" s="20"/>
      <c r="AG1886" s="25">
        <v>0</v>
      </c>
      <c r="AH1886" s="16"/>
      <c r="AI1886" s="16"/>
      <c r="AJ1886" s="20"/>
      <c r="AK1886" s="20"/>
      <c r="AL1886" s="26">
        <v>0</v>
      </c>
    </row>
    <row r="1887" spans="1:38" x14ac:dyDescent="0.25">
      <c r="A1887" s="15">
        <v>1879</v>
      </c>
      <c r="B1887" s="16"/>
      <c r="C1887" s="17" t="s">
        <v>1210</v>
      </c>
      <c r="D1887" s="17">
        <v>78974</v>
      </c>
      <c r="E1887" s="18">
        <v>44795.857638888891</v>
      </c>
      <c r="F1887" s="18">
        <v>44824</v>
      </c>
      <c r="G1887" s="19">
        <v>120465</v>
      </c>
      <c r="H1887" s="20"/>
      <c r="I1887" s="20"/>
      <c r="J1887" s="20">
        <v>0</v>
      </c>
      <c r="K1887" s="20">
        <v>0</v>
      </c>
      <c r="L1887" s="20"/>
      <c r="M1887" s="20"/>
      <c r="N1887" s="20">
        <v>0</v>
      </c>
      <c r="O1887" s="20">
        <v>120465</v>
      </c>
      <c r="P1887" s="16" t="s">
        <v>1927</v>
      </c>
      <c r="Q1887" s="19">
        <v>120465</v>
      </c>
      <c r="R1887" s="20"/>
      <c r="S1887" s="20"/>
      <c r="T1887" s="20"/>
      <c r="U1887" s="16">
        <v>120465</v>
      </c>
      <c r="V1887" s="20"/>
      <c r="W1887" s="20"/>
      <c r="X1887" s="20"/>
      <c r="Y1887" s="20"/>
      <c r="Z1887" s="20"/>
      <c r="AA1887" s="20"/>
      <c r="AB1887" s="20"/>
      <c r="AC1887" s="16"/>
      <c r="AD1887" s="20"/>
      <c r="AE1887" s="20"/>
      <c r="AF1887" s="20"/>
      <c r="AG1887" s="25">
        <v>0</v>
      </c>
      <c r="AH1887" s="16"/>
      <c r="AI1887" s="16"/>
      <c r="AJ1887" s="20"/>
      <c r="AK1887" s="20"/>
      <c r="AL1887" s="26">
        <v>0</v>
      </c>
    </row>
    <row r="1888" spans="1:38" x14ac:dyDescent="0.25">
      <c r="A1888" s="15">
        <v>1880</v>
      </c>
      <c r="B1888" s="16"/>
      <c r="C1888" s="17" t="s">
        <v>1210</v>
      </c>
      <c r="D1888" s="17">
        <v>79006</v>
      </c>
      <c r="E1888" s="18">
        <v>44796.409722222219</v>
      </c>
      <c r="F1888" s="18">
        <v>44824</v>
      </c>
      <c r="G1888" s="19">
        <v>7100</v>
      </c>
      <c r="H1888" s="20"/>
      <c r="I1888" s="20"/>
      <c r="J1888" s="20">
        <v>0</v>
      </c>
      <c r="K1888" s="20">
        <v>0</v>
      </c>
      <c r="L1888" s="20"/>
      <c r="M1888" s="20"/>
      <c r="N1888" s="20">
        <v>0</v>
      </c>
      <c r="O1888" s="20">
        <v>7100</v>
      </c>
      <c r="P1888" s="16" t="s">
        <v>1928</v>
      </c>
      <c r="Q1888" s="19">
        <v>7100</v>
      </c>
      <c r="R1888" s="20"/>
      <c r="S1888" s="20"/>
      <c r="T1888" s="20"/>
      <c r="U1888" s="16">
        <v>7100</v>
      </c>
      <c r="V1888" s="20"/>
      <c r="W1888" s="20"/>
      <c r="X1888" s="20"/>
      <c r="Y1888" s="20"/>
      <c r="Z1888" s="20"/>
      <c r="AA1888" s="20"/>
      <c r="AB1888" s="20"/>
      <c r="AC1888" s="16"/>
      <c r="AD1888" s="20"/>
      <c r="AE1888" s="20"/>
      <c r="AF1888" s="20"/>
      <c r="AG1888" s="25">
        <v>0</v>
      </c>
      <c r="AH1888" s="16"/>
      <c r="AI1888" s="16"/>
      <c r="AJ1888" s="20"/>
      <c r="AK1888" s="20"/>
      <c r="AL1888" s="26">
        <v>0</v>
      </c>
    </row>
    <row r="1889" spans="1:38" x14ac:dyDescent="0.25">
      <c r="A1889" s="15">
        <v>1881</v>
      </c>
      <c r="B1889" s="16"/>
      <c r="C1889" s="17" t="s">
        <v>1210</v>
      </c>
      <c r="D1889" s="17">
        <v>79018</v>
      </c>
      <c r="E1889" s="18">
        <v>44796.438194444447</v>
      </c>
      <c r="F1889" s="18">
        <v>44824</v>
      </c>
      <c r="G1889" s="19">
        <v>28400</v>
      </c>
      <c r="H1889" s="20"/>
      <c r="I1889" s="20"/>
      <c r="J1889" s="20">
        <v>0</v>
      </c>
      <c r="K1889" s="20">
        <v>0</v>
      </c>
      <c r="L1889" s="20"/>
      <c r="M1889" s="20"/>
      <c r="N1889" s="20">
        <v>0</v>
      </c>
      <c r="O1889" s="20">
        <v>28400</v>
      </c>
      <c r="P1889" s="16" t="s">
        <v>1929</v>
      </c>
      <c r="Q1889" s="19">
        <v>28400</v>
      </c>
      <c r="R1889" s="20"/>
      <c r="S1889" s="20"/>
      <c r="T1889" s="20"/>
      <c r="U1889" s="16">
        <v>28400</v>
      </c>
      <c r="V1889" s="20"/>
      <c r="W1889" s="20"/>
      <c r="X1889" s="20"/>
      <c r="Y1889" s="20"/>
      <c r="Z1889" s="20"/>
      <c r="AA1889" s="20"/>
      <c r="AB1889" s="20"/>
      <c r="AC1889" s="16"/>
      <c r="AD1889" s="20"/>
      <c r="AE1889" s="20"/>
      <c r="AF1889" s="20"/>
      <c r="AG1889" s="25">
        <v>0</v>
      </c>
      <c r="AH1889" s="16"/>
      <c r="AI1889" s="16"/>
      <c r="AJ1889" s="20"/>
      <c r="AK1889" s="20"/>
      <c r="AL1889" s="26">
        <v>0</v>
      </c>
    </row>
    <row r="1890" spans="1:38" x14ac:dyDescent="0.25">
      <c r="A1890" s="15">
        <v>1882</v>
      </c>
      <c r="B1890" s="16"/>
      <c r="C1890" s="17" t="s">
        <v>1210</v>
      </c>
      <c r="D1890" s="17">
        <v>79182</v>
      </c>
      <c r="E1890" s="18">
        <v>44797.647222222222</v>
      </c>
      <c r="F1890" s="18">
        <v>44824</v>
      </c>
      <c r="G1890" s="19">
        <v>145453</v>
      </c>
      <c r="H1890" s="20"/>
      <c r="I1890" s="20"/>
      <c r="J1890" s="20">
        <v>0</v>
      </c>
      <c r="K1890" s="20">
        <v>0</v>
      </c>
      <c r="L1890" s="20"/>
      <c r="M1890" s="20"/>
      <c r="N1890" s="20">
        <v>0</v>
      </c>
      <c r="O1890" s="20">
        <v>145453</v>
      </c>
      <c r="P1890" s="16" t="s">
        <v>1930</v>
      </c>
      <c r="Q1890" s="19">
        <v>145453</v>
      </c>
      <c r="R1890" s="20"/>
      <c r="S1890" s="20"/>
      <c r="T1890" s="20"/>
      <c r="U1890" s="16">
        <v>145453</v>
      </c>
      <c r="V1890" s="20"/>
      <c r="W1890" s="20"/>
      <c r="X1890" s="20"/>
      <c r="Y1890" s="20"/>
      <c r="Z1890" s="20"/>
      <c r="AA1890" s="20"/>
      <c r="AB1890" s="20"/>
      <c r="AC1890" s="16"/>
      <c r="AD1890" s="20"/>
      <c r="AE1890" s="20"/>
      <c r="AF1890" s="20"/>
      <c r="AG1890" s="25">
        <v>0</v>
      </c>
      <c r="AH1890" s="16"/>
      <c r="AI1890" s="16"/>
      <c r="AJ1890" s="20"/>
      <c r="AK1890" s="20"/>
      <c r="AL1890" s="26">
        <v>0</v>
      </c>
    </row>
    <row r="1891" spans="1:38" x14ac:dyDescent="0.25">
      <c r="A1891" s="15">
        <v>1883</v>
      </c>
      <c r="B1891" s="16"/>
      <c r="C1891" s="17" t="s">
        <v>1210</v>
      </c>
      <c r="D1891" s="17">
        <v>79195</v>
      </c>
      <c r="E1891" s="18">
        <v>44797.681250000001</v>
      </c>
      <c r="F1891" s="18">
        <v>44824</v>
      </c>
      <c r="G1891" s="19">
        <v>187714</v>
      </c>
      <c r="H1891" s="20"/>
      <c r="I1891" s="20"/>
      <c r="J1891" s="20">
        <v>0</v>
      </c>
      <c r="K1891" s="20">
        <v>0</v>
      </c>
      <c r="L1891" s="20"/>
      <c r="M1891" s="20"/>
      <c r="N1891" s="20">
        <v>0</v>
      </c>
      <c r="O1891" s="20">
        <v>187714</v>
      </c>
      <c r="P1891" s="16" t="s">
        <v>1931</v>
      </c>
      <c r="Q1891" s="19">
        <v>187714</v>
      </c>
      <c r="R1891" s="20"/>
      <c r="S1891" s="20"/>
      <c r="T1891" s="20"/>
      <c r="U1891" s="16">
        <v>187714</v>
      </c>
      <c r="V1891" s="20"/>
      <c r="W1891" s="20"/>
      <c r="X1891" s="20"/>
      <c r="Y1891" s="20"/>
      <c r="Z1891" s="20"/>
      <c r="AA1891" s="20"/>
      <c r="AB1891" s="20"/>
      <c r="AC1891" s="16"/>
      <c r="AD1891" s="20"/>
      <c r="AE1891" s="20"/>
      <c r="AF1891" s="20"/>
      <c r="AG1891" s="25">
        <v>0</v>
      </c>
      <c r="AH1891" s="16"/>
      <c r="AI1891" s="16"/>
      <c r="AJ1891" s="20"/>
      <c r="AK1891" s="20"/>
      <c r="AL1891" s="26">
        <v>0</v>
      </c>
    </row>
    <row r="1892" spans="1:38" x14ac:dyDescent="0.25">
      <c r="A1892" s="15">
        <v>1884</v>
      </c>
      <c r="B1892" s="16"/>
      <c r="C1892" s="17" t="s">
        <v>1210</v>
      </c>
      <c r="D1892" s="17">
        <v>79207</v>
      </c>
      <c r="E1892" s="18">
        <v>44797.720138888886</v>
      </c>
      <c r="F1892" s="18">
        <v>44824</v>
      </c>
      <c r="G1892" s="19">
        <v>129300</v>
      </c>
      <c r="H1892" s="20"/>
      <c r="I1892" s="20"/>
      <c r="J1892" s="20">
        <v>0</v>
      </c>
      <c r="K1892" s="20">
        <v>0</v>
      </c>
      <c r="L1892" s="20"/>
      <c r="M1892" s="20"/>
      <c r="N1892" s="20">
        <v>0</v>
      </c>
      <c r="O1892" s="20">
        <v>129300</v>
      </c>
      <c r="P1892" s="16" t="s">
        <v>1932</v>
      </c>
      <c r="Q1892" s="19">
        <v>129300</v>
      </c>
      <c r="R1892" s="20"/>
      <c r="S1892" s="20"/>
      <c r="T1892" s="20"/>
      <c r="U1892" s="16">
        <v>129300</v>
      </c>
      <c r="V1892" s="20"/>
      <c r="W1892" s="20"/>
      <c r="X1892" s="20"/>
      <c r="Y1892" s="20"/>
      <c r="Z1892" s="20"/>
      <c r="AA1892" s="20"/>
      <c r="AB1892" s="20"/>
      <c r="AC1892" s="16"/>
      <c r="AD1892" s="20"/>
      <c r="AE1892" s="20"/>
      <c r="AF1892" s="20"/>
      <c r="AG1892" s="25">
        <v>0</v>
      </c>
      <c r="AH1892" s="16"/>
      <c r="AI1892" s="16"/>
      <c r="AJ1892" s="20"/>
      <c r="AK1892" s="20"/>
      <c r="AL1892" s="26">
        <v>0</v>
      </c>
    </row>
    <row r="1893" spans="1:38" x14ac:dyDescent="0.25">
      <c r="A1893" s="15">
        <v>1885</v>
      </c>
      <c r="B1893" s="16"/>
      <c r="C1893" s="17" t="s">
        <v>1210</v>
      </c>
      <c r="D1893" s="17">
        <v>79293</v>
      </c>
      <c r="E1893" s="18">
        <v>44798.51666666667</v>
      </c>
      <c r="F1893" s="18">
        <v>44824</v>
      </c>
      <c r="G1893" s="19">
        <v>3854986</v>
      </c>
      <c r="H1893" s="20"/>
      <c r="I1893" s="20"/>
      <c r="J1893" s="20">
        <v>0</v>
      </c>
      <c r="K1893" s="20">
        <v>0</v>
      </c>
      <c r="L1893" s="20"/>
      <c r="M1893" s="20"/>
      <c r="N1893" s="20">
        <v>0</v>
      </c>
      <c r="O1893" s="20">
        <v>3854986</v>
      </c>
      <c r="P1893" s="16" t="s">
        <v>1933</v>
      </c>
      <c r="Q1893" s="19">
        <v>3854986</v>
      </c>
      <c r="R1893" s="20"/>
      <c r="S1893" s="20"/>
      <c r="T1893" s="20"/>
      <c r="U1893" s="16">
        <v>3854986</v>
      </c>
      <c r="V1893" s="20"/>
      <c r="W1893" s="20"/>
      <c r="X1893" s="20"/>
      <c r="Y1893" s="20"/>
      <c r="Z1893" s="20"/>
      <c r="AA1893" s="20"/>
      <c r="AB1893" s="20"/>
      <c r="AC1893" s="16"/>
      <c r="AD1893" s="20"/>
      <c r="AE1893" s="20"/>
      <c r="AF1893" s="20"/>
      <c r="AG1893" s="25">
        <v>0</v>
      </c>
      <c r="AH1893" s="16"/>
      <c r="AI1893" s="16"/>
      <c r="AJ1893" s="20"/>
      <c r="AK1893" s="20"/>
      <c r="AL1893" s="26">
        <v>0</v>
      </c>
    </row>
    <row r="1894" spans="1:38" x14ac:dyDescent="0.25">
      <c r="A1894" s="15">
        <v>1886</v>
      </c>
      <c r="B1894" s="16"/>
      <c r="C1894" s="17" t="s">
        <v>1210</v>
      </c>
      <c r="D1894" s="17">
        <v>79294</v>
      </c>
      <c r="E1894" s="18">
        <v>44798.517361111109</v>
      </c>
      <c r="F1894" s="18">
        <v>44824</v>
      </c>
      <c r="G1894" s="19">
        <v>80800</v>
      </c>
      <c r="H1894" s="20"/>
      <c r="I1894" s="20"/>
      <c r="J1894" s="20">
        <v>0</v>
      </c>
      <c r="K1894" s="20">
        <v>0</v>
      </c>
      <c r="L1894" s="20"/>
      <c r="M1894" s="20"/>
      <c r="N1894" s="20">
        <v>0</v>
      </c>
      <c r="O1894" s="20">
        <v>80800</v>
      </c>
      <c r="P1894" s="16" t="s">
        <v>1934</v>
      </c>
      <c r="Q1894" s="19">
        <v>80800</v>
      </c>
      <c r="R1894" s="20"/>
      <c r="S1894" s="20"/>
      <c r="T1894" s="20"/>
      <c r="U1894" s="16">
        <v>80800</v>
      </c>
      <c r="V1894" s="20"/>
      <c r="W1894" s="20"/>
      <c r="X1894" s="20"/>
      <c r="Y1894" s="20"/>
      <c r="Z1894" s="20"/>
      <c r="AA1894" s="20"/>
      <c r="AB1894" s="20"/>
      <c r="AC1894" s="16"/>
      <c r="AD1894" s="20"/>
      <c r="AE1894" s="20"/>
      <c r="AF1894" s="20"/>
      <c r="AG1894" s="25">
        <v>0</v>
      </c>
      <c r="AH1894" s="16"/>
      <c r="AI1894" s="16"/>
      <c r="AJ1894" s="20"/>
      <c r="AK1894" s="20"/>
      <c r="AL1894" s="26">
        <v>0</v>
      </c>
    </row>
    <row r="1895" spans="1:38" x14ac:dyDescent="0.25">
      <c r="A1895" s="15">
        <v>1887</v>
      </c>
      <c r="B1895" s="16"/>
      <c r="C1895" s="17" t="s">
        <v>1210</v>
      </c>
      <c r="D1895" s="17">
        <v>79421</v>
      </c>
      <c r="E1895" s="18">
        <v>44799.438194444447</v>
      </c>
      <c r="F1895" s="18">
        <v>44824</v>
      </c>
      <c r="G1895" s="19">
        <v>3845319</v>
      </c>
      <c r="H1895" s="20"/>
      <c r="I1895" s="20"/>
      <c r="J1895" s="20">
        <v>0</v>
      </c>
      <c r="K1895" s="20">
        <v>0</v>
      </c>
      <c r="L1895" s="20"/>
      <c r="M1895" s="20"/>
      <c r="N1895" s="20">
        <v>0</v>
      </c>
      <c r="O1895" s="20">
        <v>3845319</v>
      </c>
      <c r="P1895" s="16" t="s">
        <v>1935</v>
      </c>
      <c r="Q1895" s="19">
        <v>3845319</v>
      </c>
      <c r="R1895" s="20"/>
      <c r="S1895" s="20"/>
      <c r="T1895" s="20"/>
      <c r="U1895" s="16">
        <v>3845319</v>
      </c>
      <c r="V1895" s="20"/>
      <c r="W1895" s="20"/>
      <c r="X1895" s="20"/>
      <c r="Y1895" s="20"/>
      <c r="Z1895" s="20"/>
      <c r="AA1895" s="20"/>
      <c r="AB1895" s="20"/>
      <c r="AC1895" s="16"/>
      <c r="AD1895" s="20"/>
      <c r="AE1895" s="20"/>
      <c r="AF1895" s="20"/>
      <c r="AG1895" s="25">
        <v>0</v>
      </c>
      <c r="AH1895" s="16"/>
      <c r="AI1895" s="16"/>
      <c r="AJ1895" s="20"/>
      <c r="AK1895" s="20"/>
      <c r="AL1895" s="26">
        <v>0</v>
      </c>
    </row>
    <row r="1896" spans="1:38" x14ac:dyDescent="0.25">
      <c r="A1896" s="15">
        <v>1888</v>
      </c>
      <c r="B1896" s="16"/>
      <c r="C1896" s="17" t="s">
        <v>1210</v>
      </c>
      <c r="D1896" s="17">
        <v>79434</v>
      </c>
      <c r="E1896" s="18">
        <v>44799.558333333334</v>
      </c>
      <c r="F1896" s="18">
        <v>44824</v>
      </c>
      <c r="G1896" s="19">
        <v>7100</v>
      </c>
      <c r="H1896" s="20"/>
      <c r="I1896" s="20"/>
      <c r="J1896" s="20">
        <v>0</v>
      </c>
      <c r="K1896" s="20">
        <v>0</v>
      </c>
      <c r="L1896" s="20"/>
      <c r="M1896" s="20"/>
      <c r="N1896" s="20">
        <v>0</v>
      </c>
      <c r="O1896" s="20">
        <v>7100</v>
      </c>
      <c r="P1896" s="16" t="s">
        <v>1936</v>
      </c>
      <c r="Q1896" s="19">
        <v>7100</v>
      </c>
      <c r="R1896" s="20"/>
      <c r="S1896" s="20"/>
      <c r="T1896" s="20"/>
      <c r="U1896" s="16">
        <v>7100</v>
      </c>
      <c r="V1896" s="20"/>
      <c r="W1896" s="20"/>
      <c r="X1896" s="20"/>
      <c r="Y1896" s="20"/>
      <c r="Z1896" s="20"/>
      <c r="AA1896" s="20"/>
      <c r="AB1896" s="20"/>
      <c r="AC1896" s="16"/>
      <c r="AD1896" s="20"/>
      <c r="AE1896" s="20"/>
      <c r="AF1896" s="20"/>
      <c r="AG1896" s="25">
        <v>0</v>
      </c>
      <c r="AH1896" s="16"/>
      <c r="AI1896" s="16"/>
      <c r="AJ1896" s="20"/>
      <c r="AK1896" s="20"/>
      <c r="AL1896" s="26">
        <v>0</v>
      </c>
    </row>
    <row r="1897" spans="1:38" x14ac:dyDescent="0.25">
      <c r="A1897" s="15">
        <v>1889</v>
      </c>
      <c r="B1897" s="16"/>
      <c r="C1897" s="17" t="s">
        <v>1210</v>
      </c>
      <c r="D1897" s="17">
        <v>79457</v>
      </c>
      <c r="E1897" s="18">
        <v>44799.614583333336</v>
      </c>
      <c r="F1897" s="18">
        <v>44824</v>
      </c>
      <c r="G1897" s="19">
        <v>4629387</v>
      </c>
      <c r="H1897" s="20"/>
      <c r="I1897" s="20"/>
      <c r="J1897" s="20">
        <v>0</v>
      </c>
      <c r="K1897" s="20">
        <v>0</v>
      </c>
      <c r="L1897" s="20"/>
      <c r="M1897" s="20"/>
      <c r="N1897" s="20">
        <v>0</v>
      </c>
      <c r="O1897" s="20">
        <v>4629387</v>
      </c>
      <c r="P1897" s="16" t="s">
        <v>1937</v>
      </c>
      <c r="Q1897" s="19">
        <v>4629387</v>
      </c>
      <c r="R1897" s="20"/>
      <c r="S1897" s="20"/>
      <c r="T1897" s="20"/>
      <c r="U1897" s="16">
        <v>4629387</v>
      </c>
      <c r="V1897" s="20"/>
      <c r="W1897" s="20"/>
      <c r="X1897" s="20"/>
      <c r="Y1897" s="20"/>
      <c r="Z1897" s="20"/>
      <c r="AA1897" s="20"/>
      <c r="AB1897" s="20"/>
      <c r="AC1897" s="16"/>
      <c r="AD1897" s="20"/>
      <c r="AE1897" s="20"/>
      <c r="AF1897" s="20"/>
      <c r="AG1897" s="25">
        <v>0</v>
      </c>
      <c r="AH1897" s="16"/>
      <c r="AI1897" s="16"/>
      <c r="AJ1897" s="20"/>
      <c r="AK1897" s="20"/>
      <c r="AL1897" s="26">
        <v>0</v>
      </c>
    </row>
    <row r="1898" spans="1:38" x14ac:dyDescent="0.25">
      <c r="A1898" s="15">
        <v>1890</v>
      </c>
      <c r="B1898" s="16"/>
      <c r="C1898" s="17" t="s">
        <v>1210</v>
      </c>
      <c r="D1898" s="17">
        <v>79475</v>
      </c>
      <c r="E1898" s="18">
        <v>44799.667361111111</v>
      </c>
      <c r="F1898" s="18">
        <v>44824</v>
      </c>
      <c r="G1898" s="19">
        <v>101381</v>
      </c>
      <c r="H1898" s="20"/>
      <c r="I1898" s="20"/>
      <c r="J1898" s="20">
        <v>0</v>
      </c>
      <c r="K1898" s="20">
        <v>0</v>
      </c>
      <c r="L1898" s="20"/>
      <c r="M1898" s="20"/>
      <c r="N1898" s="20">
        <v>0</v>
      </c>
      <c r="O1898" s="20">
        <v>101381</v>
      </c>
      <c r="P1898" s="16" t="s">
        <v>1938</v>
      </c>
      <c r="Q1898" s="19">
        <v>101381</v>
      </c>
      <c r="R1898" s="20"/>
      <c r="S1898" s="20"/>
      <c r="T1898" s="20"/>
      <c r="U1898" s="16">
        <v>101381</v>
      </c>
      <c r="V1898" s="20"/>
      <c r="W1898" s="20"/>
      <c r="X1898" s="20"/>
      <c r="Y1898" s="20"/>
      <c r="Z1898" s="20"/>
      <c r="AA1898" s="20"/>
      <c r="AB1898" s="20"/>
      <c r="AC1898" s="16"/>
      <c r="AD1898" s="20"/>
      <c r="AE1898" s="20"/>
      <c r="AF1898" s="20"/>
      <c r="AG1898" s="25">
        <v>0</v>
      </c>
      <c r="AH1898" s="16"/>
      <c r="AI1898" s="16"/>
      <c r="AJ1898" s="20"/>
      <c r="AK1898" s="20"/>
      <c r="AL1898" s="26">
        <v>0</v>
      </c>
    </row>
    <row r="1899" spans="1:38" x14ac:dyDescent="0.25">
      <c r="A1899" s="15">
        <v>1891</v>
      </c>
      <c r="B1899" s="16"/>
      <c r="C1899" s="17" t="s">
        <v>1210</v>
      </c>
      <c r="D1899" s="17">
        <v>79501</v>
      </c>
      <c r="E1899" s="18">
        <v>44799.849305555559</v>
      </c>
      <c r="F1899" s="18">
        <v>44824</v>
      </c>
      <c r="G1899" s="19">
        <v>4105814</v>
      </c>
      <c r="H1899" s="20"/>
      <c r="I1899" s="20"/>
      <c r="J1899" s="20">
        <v>0</v>
      </c>
      <c r="K1899" s="20">
        <v>0</v>
      </c>
      <c r="L1899" s="20"/>
      <c r="M1899" s="20"/>
      <c r="N1899" s="20">
        <v>0</v>
      </c>
      <c r="O1899" s="20">
        <v>4105814</v>
      </c>
      <c r="P1899" s="16" t="s">
        <v>1939</v>
      </c>
      <c r="Q1899" s="19">
        <v>4105814</v>
      </c>
      <c r="R1899" s="20"/>
      <c r="S1899" s="20"/>
      <c r="T1899" s="20"/>
      <c r="U1899" s="16">
        <v>4105814</v>
      </c>
      <c r="V1899" s="20"/>
      <c r="W1899" s="20"/>
      <c r="X1899" s="20"/>
      <c r="Y1899" s="20"/>
      <c r="Z1899" s="20"/>
      <c r="AA1899" s="20"/>
      <c r="AB1899" s="20"/>
      <c r="AC1899" s="16"/>
      <c r="AD1899" s="20"/>
      <c r="AE1899" s="20"/>
      <c r="AF1899" s="20"/>
      <c r="AG1899" s="25">
        <v>0</v>
      </c>
      <c r="AH1899" s="16"/>
      <c r="AI1899" s="16"/>
      <c r="AJ1899" s="20"/>
      <c r="AK1899" s="20"/>
      <c r="AL1899" s="26">
        <v>0</v>
      </c>
    </row>
    <row r="1900" spans="1:38" x14ac:dyDescent="0.25">
      <c r="A1900" s="15">
        <v>1892</v>
      </c>
      <c r="B1900" s="16"/>
      <c r="C1900" s="17" t="s">
        <v>1210</v>
      </c>
      <c r="D1900" s="17">
        <v>79548</v>
      </c>
      <c r="E1900" s="18">
        <v>44800.405555555553</v>
      </c>
      <c r="F1900" s="18">
        <v>44824</v>
      </c>
      <c r="G1900" s="19">
        <v>5307448</v>
      </c>
      <c r="H1900" s="20"/>
      <c r="I1900" s="20"/>
      <c r="J1900" s="20">
        <v>0</v>
      </c>
      <c r="K1900" s="20">
        <v>0</v>
      </c>
      <c r="L1900" s="20"/>
      <c r="M1900" s="20"/>
      <c r="N1900" s="20">
        <v>0</v>
      </c>
      <c r="O1900" s="20">
        <v>5307448</v>
      </c>
      <c r="P1900" s="16" t="s">
        <v>1940</v>
      </c>
      <c r="Q1900" s="19">
        <v>5307448</v>
      </c>
      <c r="R1900" s="20"/>
      <c r="S1900" s="20"/>
      <c r="T1900" s="20"/>
      <c r="U1900" s="16">
        <v>5307448</v>
      </c>
      <c r="V1900" s="20"/>
      <c r="W1900" s="20"/>
      <c r="X1900" s="20"/>
      <c r="Y1900" s="20"/>
      <c r="Z1900" s="20"/>
      <c r="AA1900" s="20"/>
      <c r="AB1900" s="20"/>
      <c r="AC1900" s="16"/>
      <c r="AD1900" s="20"/>
      <c r="AE1900" s="20"/>
      <c r="AF1900" s="20"/>
      <c r="AG1900" s="25">
        <v>0</v>
      </c>
      <c r="AH1900" s="16"/>
      <c r="AI1900" s="16"/>
      <c r="AJ1900" s="20"/>
      <c r="AK1900" s="20"/>
      <c r="AL1900" s="26">
        <v>0</v>
      </c>
    </row>
    <row r="1901" spans="1:38" x14ac:dyDescent="0.25">
      <c r="A1901" s="15">
        <v>1893</v>
      </c>
      <c r="B1901" s="16"/>
      <c r="C1901" s="17" t="s">
        <v>1210</v>
      </c>
      <c r="D1901" s="17">
        <v>79575</v>
      </c>
      <c r="E1901" s="18">
        <v>44800.517361111109</v>
      </c>
      <c r="F1901" s="18">
        <v>44824</v>
      </c>
      <c r="G1901" s="19">
        <v>7100</v>
      </c>
      <c r="H1901" s="20"/>
      <c r="I1901" s="20"/>
      <c r="J1901" s="20">
        <v>0</v>
      </c>
      <c r="K1901" s="20">
        <v>0</v>
      </c>
      <c r="L1901" s="20"/>
      <c r="M1901" s="20"/>
      <c r="N1901" s="20">
        <v>0</v>
      </c>
      <c r="O1901" s="20">
        <v>7100</v>
      </c>
      <c r="P1901" s="16" t="s">
        <v>1941</v>
      </c>
      <c r="Q1901" s="19">
        <v>7100</v>
      </c>
      <c r="R1901" s="20"/>
      <c r="S1901" s="20"/>
      <c r="T1901" s="20"/>
      <c r="U1901" s="16">
        <v>7100</v>
      </c>
      <c r="V1901" s="20"/>
      <c r="W1901" s="20"/>
      <c r="X1901" s="20"/>
      <c r="Y1901" s="20"/>
      <c r="Z1901" s="20"/>
      <c r="AA1901" s="20"/>
      <c r="AB1901" s="20"/>
      <c r="AC1901" s="16"/>
      <c r="AD1901" s="20"/>
      <c r="AE1901" s="20"/>
      <c r="AF1901" s="20"/>
      <c r="AG1901" s="25">
        <v>0</v>
      </c>
      <c r="AH1901" s="16"/>
      <c r="AI1901" s="16"/>
      <c r="AJ1901" s="20"/>
      <c r="AK1901" s="20"/>
      <c r="AL1901" s="26">
        <v>0</v>
      </c>
    </row>
    <row r="1902" spans="1:38" x14ac:dyDescent="0.25">
      <c r="A1902" s="15">
        <v>1894</v>
      </c>
      <c r="B1902" s="16"/>
      <c r="C1902" s="17" t="s">
        <v>1210</v>
      </c>
      <c r="D1902" s="17">
        <v>79584</v>
      </c>
      <c r="E1902" s="18">
        <v>44800.614583333336</v>
      </c>
      <c r="F1902" s="18">
        <v>44824</v>
      </c>
      <c r="G1902" s="19">
        <v>255270</v>
      </c>
      <c r="H1902" s="20"/>
      <c r="I1902" s="20"/>
      <c r="J1902" s="20">
        <v>0</v>
      </c>
      <c r="K1902" s="20">
        <v>0</v>
      </c>
      <c r="L1902" s="20"/>
      <c r="M1902" s="20"/>
      <c r="N1902" s="20">
        <v>0</v>
      </c>
      <c r="O1902" s="20">
        <v>255270</v>
      </c>
      <c r="P1902" s="16" t="s">
        <v>1942</v>
      </c>
      <c r="Q1902" s="19">
        <v>255270</v>
      </c>
      <c r="R1902" s="20"/>
      <c r="S1902" s="20"/>
      <c r="T1902" s="20"/>
      <c r="U1902" s="16">
        <v>255270</v>
      </c>
      <c r="V1902" s="20"/>
      <c r="W1902" s="20"/>
      <c r="X1902" s="20"/>
      <c r="Y1902" s="20"/>
      <c r="Z1902" s="20"/>
      <c r="AA1902" s="20"/>
      <c r="AB1902" s="20"/>
      <c r="AC1902" s="16"/>
      <c r="AD1902" s="20"/>
      <c r="AE1902" s="20"/>
      <c r="AF1902" s="20"/>
      <c r="AG1902" s="25">
        <v>0</v>
      </c>
      <c r="AH1902" s="16"/>
      <c r="AI1902" s="16"/>
      <c r="AJ1902" s="20"/>
      <c r="AK1902" s="20"/>
      <c r="AL1902" s="26">
        <v>0</v>
      </c>
    </row>
    <row r="1903" spans="1:38" x14ac:dyDescent="0.25">
      <c r="A1903" s="15">
        <v>1895</v>
      </c>
      <c r="B1903" s="16"/>
      <c r="C1903" s="17" t="s">
        <v>1210</v>
      </c>
      <c r="D1903" s="17">
        <v>79659</v>
      </c>
      <c r="E1903" s="18">
        <v>44801.73333333333</v>
      </c>
      <c r="F1903" s="18">
        <v>44824</v>
      </c>
      <c r="G1903" s="19">
        <v>173051</v>
      </c>
      <c r="H1903" s="20"/>
      <c r="I1903" s="20"/>
      <c r="J1903" s="20">
        <v>0</v>
      </c>
      <c r="K1903" s="20">
        <v>0</v>
      </c>
      <c r="L1903" s="20"/>
      <c r="M1903" s="20"/>
      <c r="N1903" s="20">
        <v>0</v>
      </c>
      <c r="O1903" s="20">
        <v>173051</v>
      </c>
      <c r="P1903" s="16" t="s">
        <v>1943</v>
      </c>
      <c r="Q1903" s="19">
        <v>173051</v>
      </c>
      <c r="R1903" s="20"/>
      <c r="S1903" s="20"/>
      <c r="T1903" s="20"/>
      <c r="U1903" s="16">
        <v>173051</v>
      </c>
      <c r="V1903" s="20"/>
      <c r="W1903" s="20"/>
      <c r="X1903" s="20"/>
      <c r="Y1903" s="20"/>
      <c r="Z1903" s="20"/>
      <c r="AA1903" s="20"/>
      <c r="AB1903" s="20"/>
      <c r="AC1903" s="16"/>
      <c r="AD1903" s="20"/>
      <c r="AE1903" s="20"/>
      <c r="AF1903" s="20"/>
      <c r="AG1903" s="25">
        <v>0</v>
      </c>
      <c r="AH1903" s="16"/>
      <c r="AI1903" s="16"/>
      <c r="AJ1903" s="20"/>
      <c r="AK1903" s="20"/>
      <c r="AL1903" s="26">
        <v>0</v>
      </c>
    </row>
    <row r="1904" spans="1:38" x14ac:dyDescent="0.25">
      <c r="A1904" s="15">
        <v>1896</v>
      </c>
      <c r="B1904" s="16"/>
      <c r="C1904" s="17" t="s">
        <v>1210</v>
      </c>
      <c r="D1904" s="17">
        <v>79666</v>
      </c>
      <c r="E1904" s="18">
        <v>44801.881249999999</v>
      </c>
      <c r="F1904" s="18">
        <v>44824</v>
      </c>
      <c r="G1904" s="19">
        <v>283632</v>
      </c>
      <c r="H1904" s="20"/>
      <c r="I1904" s="20"/>
      <c r="J1904" s="20">
        <v>0</v>
      </c>
      <c r="K1904" s="20">
        <v>0</v>
      </c>
      <c r="L1904" s="20"/>
      <c r="M1904" s="20"/>
      <c r="N1904" s="20">
        <v>0</v>
      </c>
      <c r="O1904" s="20">
        <v>283632</v>
      </c>
      <c r="P1904" s="16" t="s">
        <v>1944</v>
      </c>
      <c r="Q1904" s="19">
        <v>283632</v>
      </c>
      <c r="R1904" s="20"/>
      <c r="S1904" s="20"/>
      <c r="T1904" s="20"/>
      <c r="U1904" s="16">
        <v>283632</v>
      </c>
      <c r="V1904" s="20"/>
      <c r="W1904" s="20"/>
      <c r="X1904" s="20"/>
      <c r="Y1904" s="20"/>
      <c r="Z1904" s="20"/>
      <c r="AA1904" s="20"/>
      <c r="AB1904" s="20"/>
      <c r="AC1904" s="16"/>
      <c r="AD1904" s="20"/>
      <c r="AE1904" s="20"/>
      <c r="AF1904" s="20"/>
      <c r="AG1904" s="25">
        <v>0</v>
      </c>
      <c r="AH1904" s="16"/>
      <c r="AI1904" s="16"/>
      <c r="AJ1904" s="20"/>
      <c r="AK1904" s="20"/>
      <c r="AL1904" s="26">
        <v>0</v>
      </c>
    </row>
    <row r="1905" spans="1:38" x14ac:dyDescent="0.25">
      <c r="A1905" s="15">
        <v>1897</v>
      </c>
      <c r="B1905" s="16"/>
      <c r="C1905" s="17" t="s">
        <v>1210</v>
      </c>
      <c r="D1905" s="17">
        <v>79707</v>
      </c>
      <c r="E1905" s="18">
        <v>44802.408333333333</v>
      </c>
      <c r="F1905" s="18">
        <v>44824</v>
      </c>
      <c r="G1905" s="19">
        <v>7100</v>
      </c>
      <c r="H1905" s="20"/>
      <c r="I1905" s="20"/>
      <c r="J1905" s="20">
        <v>0</v>
      </c>
      <c r="K1905" s="20">
        <v>0</v>
      </c>
      <c r="L1905" s="20"/>
      <c r="M1905" s="20"/>
      <c r="N1905" s="20">
        <v>0</v>
      </c>
      <c r="O1905" s="20">
        <v>7100</v>
      </c>
      <c r="P1905" s="16" t="s">
        <v>1945</v>
      </c>
      <c r="Q1905" s="19">
        <v>7100</v>
      </c>
      <c r="R1905" s="20"/>
      <c r="S1905" s="20"/>
      <c r="T1905" s="20"/>
      <c r="U1905" s="16">
        <v>7100</v>
      </c>
      <c r="V1905" s="20"/>
      <c r="W1905" s="20"/>
      <c r="X1905" s="20"/>
      <c r="Y1905" s="20"/>
      <c r="Z1905" s="20"/>
      <c r="AA1905" s="20"/>
      <c r="AB1905" s="20"/>
      <c r="AC1905" s="16"/>
      <c r="AD1905" s="20"/>
      <c r="AE1905" s="20"/>
      <c r="AF1905" s="20"/>
      <c r="AG1905" s="25">
        <v>0</v>
      </c>
      <c r="AH1905" s="16"/>
      <c r="AI1905" s="16"/>
      <c r="AJ1905" s="20"/>
      <c r="AK1905" s="20"/>
      <c r="AL1905" s="26">
        <v>0</v>
      </c>
    </row>
    <row r="1906" spans="1:38" x14ac:dyDescent="0.25">
      <c r="A1906" s="15">
        <v>1898</v>
      </c>
      <c r="B1906" s="16"/>
      <c r="C1906" s="17" t="s">
        <v>1210</v>
      </c>
      <c r="D1906" s="17">
        <v>79744</v>
      </c>
      <c r="E1906" s="18">
        <v>44802.520833333336</v>
      </c>
      <c r="F1906" s="18">
        <v>44824</v>
      </c>
      <c r="G1906" s="19">
        <v>115600</v>
      </c>
      <c r="H1906" s="20"/>
      <c r="I1906" s="20"/>
      <c r="J1906" s="20">
        <v>0</v>
      </c>
      <c r="K1906" s="20">
        <v>0</v>
      </c>
      <c r="L1906" s="20"/>
      <c r="M1906" s="20"/>
      <c r="N1906" s="20">
        <v>0</v>
      </c>
      <c r="O1906" s="20">
        <v>115600</v>
      </c>
      <c r="P1906" s="16" t="s">
        <v>1946</v>
      </c>
      <c r="Q1906" s="19">
        <v>115600</v>
      </c>
      <c r="R1906" s="20"/>
      <c r="S1906" s="20"/>
      <c r="T1906" s="20"/>
      <c r="U1906" s="16">
        <v>115600</v>
      </c>
      <c r="V1906" s="20"/>
      <c r="W1906" s="20"/>
      <c r="X1906" s="20"/>
      <c r="Y1906" s="20"/>
      <c r="Z1906" s="20"/>
      <c r="AA1906" s="20"/>
      <c r="AB1906" s="20"/>
      <c r="AC1906" s="16"/>
      <c r="AD1906" s="20"/>
      <c r="AE1906" s="20"/>
      <c r="AF1906" s="20"/>
      <c r="AG1906" s="25">
        <v>0</v>
      </c>
      <c r="AH1906" s="16"/>
      <c r="AI1906" s="16"/>
      <c r="AJ1906" s="20"/>
      <c r="AK1906" s="20"/>
      <c r="AL1906" s="26">
        <v>0</v>
      </c>
    </row>
    <row r="1907" spans="1:38" x14ac:dyDescent="0.25">
      <c r="A1907" s="15">
        <v>1899</v>
      </c>
      <c r="B1907" s="16"/>
      <c r="C1907" s="17" t="s">
        <v>1210</v>
      </c>
      <c r="D1907" s="17">
        <v>79806</v>
      </c>
      <c r="E1907" s="18">
        <v>44802.691666666666</v>
      </c>
      <c r="F1907" s="18">
        <v>44824</v>
      </c>
      <c r="G1907" s="19">
        <v>170300</v>
      </c>
      <c r="H1907" s="20"/>
      <c r="I1907" s="20"/>
      <c r="J1907" s="20">
        <v>0</v>
      </c>
      <c r="K1907" s="20">
        <v>0</v>
      </c>
      <c r="L1907" s="20"/>
      <c r="M1907" s="20"/>
      <c r="N1907" s="20">
        <v>0</v>
      </c>
      <c r="O1907" s="20">
        <v>170300</v>
      </c>
      <c r="P1907" s="16" t="s">
        <v>1947</v>
      </c>
      <c r="Q1907" s="19">
        <v>170300</v>
      </c>
      <c r="R1907" s="20"/>
      <c r="S1907" s="20"/>
      <c r="T1907" s="20"/>
      <c r="U1907" s="16">
        <v>170300</v>
      </c>
      <c r="V1907" s="20"/>
      <c r="W1907" s="20"/>
      <c r="X1907" s="20"/>
      <c r="Y1907" s="20"/>
      <c r="Z1907" s="20"/>
      <c r="AA1907" s="20"/>
      <c r="AB1907" s="20"/>
      <c r="AC1907" s="16"/>
      <c r="AD1907" s="20"/>
      <c r="AE1907" s="20"/>
      <c r="AF1907" s="20"/>
      <c r="AG1907" s="25">
        <v>0</v>
      </c>
      <c r="AH1907" s="16"/>
      <c r="AI1907" s="16"/>
      <c r="AJ1907" s="20"/>
      <c r="AK1907" s="20"/>
      <c r="AL1907" s="26">
        <v>0</v>
      </c>
    </row>
    <row r="1908" spans="1:38" x14ac:dyDescent="0.25">
      <c r="A1908" s="15">
        <v>1900</v>
      </c>
      <c r="B1908" s="16"/>
      <c r="C1908" s="17" t="s">
        <v>1210</v>
      </c>
      <c r="D1908" s="17">
        <v>79817</v>
      </c>
      <c r="E1908" s="18">
        <v>44802.731944444444</v>
      </c>
      <c r="F1908" s="18">
        <v>44824</v>
      </c>
      <c r="G1908" s="19">
        <v>59323</v>
      </c>
      <c r="H1908" s="20"/>
      <c r="I1908" s="20"/>
      <c r="J1908" s="20">
        <v>0</v>
      </c>
      <c r="K1908" s="20">
        <v>0</v>
      </c>
      <c r="L1908" s="20"/>
      <c r="M1908" s="20"/>
      <c r="N1908" s="20">
        <v>0</v>
      </c>
      <c r="O1908" s="20">
        <v>59323</v>
      </c>
      <c r="P1908" s="16" t="s">
        <v>1948</v>
      </c>
      <c r="Q1908" s="19">
        <v>59323</v>
      </c>
      <c r="R1908" s="20"/>
      <c r="S1908" s="20"/>
      <c r="T1908" s="20"/>
      <c r="U1908" s="16">
        <v>59323</v>
      </c>
      <c r="V1908" s="20"/>
      <c r="W1908" s="20"/>
      <c r="X1908" s="20"/>
      <c r="Y1908" s="20"/>
      <c r="Z1908" s="20"/>
      <c r="AA1908" s="20"/>
      <c r="AB1908" s="20"/>
      <c r="AC1908" s="16"/>
      <c r="AD1908" s="20"/>
      <c r="AE1908" s="20"/>
      <c r="AF1908" s="20"/>
      <c r="AG1908" s="25">
        <v>0</v>
      </c>
      <c r="AH1908" s="16"/>
      <c r="AI1908" s="16"/>
      <c r="AJ1908" s="20"/>
      <c r="AK1908" s="20"/>
      <c r="AL1908" s="26">
        <v>0</v>
      </c>
    </row>
    <row r="1909" spans="1:38" x14ac:dyDescent="0.25">
      <c r="A1909" s="15">
        <v>1901</v>
      </c>
      <c r="B1909" s="16"/>
      <c r="C1909" s="17" t="s">
        <v>1210</v>
      </c>
      <c r="D1909" s="17">
        <v>79866</v>
      </c>
      <c r="E1909" s="18">
        <v>44803.319444444445</v>
      </c>
      <c r="F1909" s="18">
        <v>44824</v>
      </c>
      <c r="G1909" s="19">
        <v>46000</v>
      </c>
      <c r="H1909" s="20"/>
      <c r="I1909" s="20"/>
      <c r="J1909" s="20">
        <v>0</v>
      </c>
      <c r="K1909" s="20">
        <v>0</v>
      </c>
      <c r="L1909" s="20"/>
      <c r="M1909" s="20"/>
      <c r="N1909" s="20">
        <v>0</v>
      </c>
      <c r="O1909" s="20">
        <v>46000</v>
      </c>
      <c r="P1909" s="16" t="s">
        <v>1949</v>
      </c>
      <c r="Q1909" s="19">
        <v>46000</v>
      </c>
      <c r="R1909" s="20"/>
      <c r="S1909" s="20"/>
      <c r="T1909" s="20"/>
      <c r="U1909" s="16">
        <v>46000</v>
      </c>
      <c r="V1909" s="20"/>
      <c r="W1909" s="20"/>
      <c r="X1909" s="20"/>
      <c r="Y1909" s="20"/>
      <c r="Z1909" s="20"/>
      <c r="AA1909" s="20"/>
      <c r="AB1909" s="20"/>
      <c r="AC1909" s="16"/>
      <c r="AD1909" s="20"/>
      <c r="AE1909" s="20"/>
      <c r="AF1909" s="20"/>
      <c r="AG1909" s="25">
        <v>0</v>
      </c>
      <c r="AH1909" s="16"/>
      <c r="AI1909" s="16"/>
      <c r="AJ1909" s="20"/>
      <c r="AK1909" s="20"/>
      <c r="AL1909" s="26">
        <v>0</v>
      </c>
    </row>
    <row r="1910" spans="1:38" x14ac:dyDescent="0.25">
      <c r="A1910" s="15">
        <v>1902</v>
      </c>
      <c r="B1910" s="16"/>
      <c r="C1910" s="17" t="s">
        <v>1210</v>
      </c>
      <c r="D1910" s="17">
        <v>79901</v>
      </c>
      <c r="E1910" s="18">
        <v>44803.40625</v>
      </c>
      <c r="F1910" s="18">
        <v>44824</v>
      </c>
      <c r="G1910" s="19">
        <v>28400</v>
      </c>
      <c r="H1910" s="20"/>
      <c r="I1910" s="20"/>
      <c r="J1910" s="20">
        <v>0</v>
      </c>
      <c r="K1910" s="20">
        <v>0</v>
      </c>
      <c r="L1910" s="20"/>
      <c r="M1910" s="20"/>
      <c r="N1910" s="20">
        <v>0</v>
      </c>
      <c r="O1910" s="20">
        <v>28400</v>
      </c>
      <c r="P1910" s="16" t="s">
        <v>1950</v>
      </c>
      <c r="Q1910" s="19">
        <v>28400</v>
      </c>
      <c r="R1910" s="20"/>
      <c r="S1910" s="20"/>
      <c r="T1910" s="20"/>
      <c r="U1910" s="16">
        <v>28400</v>
      </c>
      <c r="V1910" s="20"/>
      <c r="W1910" s="20"/>
      <c r="X1910" s="20"/>
      <c r="Y1910" s="20"/>
      <c r="Z1910" s="20"/>
      <c r="AA1910" s="20"/>
      <c r="AB1910" s="20"/>
      <c r="AC1910" s="16"/>
      <c r="AD1910" s="20"/>
      <c r="AE1910" s="20"/>
      <c r="AF1910" s="20"/>
      <c r="AG1910" s="25">
        <v>0</v>
      </c>
      <c r="AH1910" s="16"/>
      <c r="AI1910" s="16"/>
      <c r="AJ1910" s="20"/>
      <c r="AK1910" s="20"/>
      <c r="AL1910" s="26">
        <v>0</v>
      </c>
    </row>
    <row r="1911" spans="1:38" x14ac:dyDescent="0.25">
      <c r="A1911" s="15">
        <v>1903</v>
      </c>
      <c r="B1911" s="16"/>
      <c r="C1911" s="17" t="s">
        <v>1210</v>
      </c>
      <c r="D1911" s="17">
        <v>80012</v>
      </c>
      <c r="E1911" s="18">
        <v>44803.831944444442</v>
      </c>
      <c r="F1911" s="18">
        <v>44824</v>
      </c>
      <c r="G1911" s="19">
        <v>770079</v>
      </c>
      <c r="H1911" s="20"/>
      <c r="I1911" s="20"/>
      <c r="J1911" s="20">
        <v>0</v>
      </c>
      <c r="K1911" s="20">
        <v>0</v>
      </c>
      <c r="L1911" s="20"/>
      <c r="M1911" s="20"/>
      <c r="N1911" s="20">
        <v>0</v>
      </c>
      <c r="O1911" s="20">
        <v>770079</v>
      </c>
      <c r="P1911" s="16" t="s">
        <v>1951</v>
      </c>
      <c r="Q1911" s="19">
        <v>770079</v>
      </c>
      <c r="R1911" s="20"/>
      <c r="S1911" s="20"/>
      <c r="T1911" s="20"/>
      <c r="U1911" s="16">
        <v>770079</v>
      </c>
      <c r="V1911" s="20"/>
      <c r="W1911" s="20"/>
      <c r="X1911" s="20"/>
      <c r="Y1911" s="20"/>
      <c r="Z1911" s="20"/>
      <c r="AA1911" s="20"/>
      <c r="AB1911" s="20"/>
      <c r="AC1911" s="16"/>
      <c r="AD1911" s="20"/>
      <c r="AE1911" s="20"/>
      <c r="AF1911" s="20"/>
      <c r="AG1911" s="25">
        <v>0</v>
      </c>
      <c r="AH1911" s="16"/>
      <c r="AI1911" s="16"/>
      <c r="AJ1911" s="20"/>
      <c r="AK1911" s="20"/>
      <c r="AL1911" s="26">
        <v>0</v>
      </c>
    </row>
    <row r="1912" spans="1:38" x14ac:dyDescent="0.25">
      <c r="A1912" s="15">
        <v>1904</v>
      </c>
      <c r="B1912" s="16"/>
      <c r="C1912" s="17" t="s">
        <v>1210</v>
      </c>
      <c r="D1912" s="17">
        <v>80033</v>
      </c>
      <c r="E1912" s="18">
        <v>44804.123611111114</v>
      </c>
      <c r="F1912" s="18">
        <v>44824</v>
      </c>
      <c r="G1912" s="19">
        <v>2606452</v>
      </c>
      <c r="H1912" s="20"/>
      <c r="I1912" s="20"/>
      <c r="J1912" s="20">
        <v>0</v>
      </c>
      <c r="K1912" s="20">
        <v>0</v>
      </c>
      <c r="L1912" s="20"/>
      <c r="M1912" s="20"/>
      <c r="N1912" s="20">
        <v>0</v>
      </c>
      <c r="O1912" s="20">
        <v>2606452</v>
      </c>
      <c r="P1912" s="16" t="s">
        <v>1952</v>
      </c>
      <c r="Q1912" s="19">
        <v>2606452</v>
      </c>
      <c r="R1912" s="20"/>
      <c r="S1912" s="20"/>
      <c r="T1912" s="20"/>
      <c r="U1912" s="16">
        <v>2606452</v>
      </c>
      <c r="V1912" s="20"/>
      <c r="W1912" s="20"/>
      <c r="X1912" s="20"/>
      <c r="Y1912" s="20"/>
      <c r="Z1912" s="20"/>
      <c r="AA1912" s="20"/>
      <c r="AB1912" s="20"/>
      <c r="AC1912" s="16"/>
      <c r="AD1912" s="20"/>
      <c r="AE1912" s="20"/>
      <c r="AF1912" s="20"/>
      <c r="AG1912" s="25">
        <v>0</v>
      </c>
      <c r="AH1912" s="16"/>
      <c r="AI1912" s="16"/>
      <c r="AJ1912" s="20"/>
      <c r="AK1912" s="20"/>
      <c r="AL1912" s="26">
        <v>0</v>
      </c>
    </row>
    <row r="1913" spans="1:38" x14ac:dyDescent="0.25">
      <c r="A1913" s="15">
        <v>1905</v>
      </c>
      <c r="B1913" s="16"/>
      <c r="C1913" s="17" t="s">
        <v>1210</v>
      </c>
      <c r="D1913" s="17">
        <v>80152</v>
      </c>
      <c r="E1913" s="18">
        <v>44804.780555555553</v>
      </c>
      <c r="F1913" s="18">
        <v>44824</v>
      </c>
      <c r="G1913" s="19">
        <v>96711</v>
      </c>
      <c r="H1913" s="20"/>
      <c r="I1913" s="20"/>
      <c r="J1913" s="20">
        <v>0</v>
      </c>
      <c r="K1913" s="20">
        <v>0</v>
      </c>
      <c r="L1913" s="20"/>
      <c r="M1913" s="20"/>
      <c r="N1913" s="20">
        <v>0</v>
      </c>
      <c r="O1913" s="20">
        <v>96711</v>
      </c>
      <c r="P1913" s="16" t="s">
        <v>1953</v>
      </c>
      <c r="Q1913" s="19">
        <v>96711</v>
      </c>
      <c r="R1913" s="20"/>
      <c r="S1913" s="20"/>
      <c r="T1913" s="20"/>
      <c r="U1913" s="16">
        <v>96711</v>
      </c>
      <c r="V1913" s="20"/>
      <c r="W1913" s="20"/>
      <c r="X1913" s="20"/>
      <c r="Y1913" s="20"/>
      <c r="Z1913" s="20"/>
      <c r="AA1913" s="20"/>
      <c r="AB1913" s="20"/>
      <c r="AC1913" s="16"/>
      <c r="AD1913" s="20"/>
      <c r="AE1913" s="20"/>
      <c r="AF1913" s="20"/>
      <c r="AG1913" s="25">
        <v>0</v>
      </c>
      <c r="AH1913" s="16"/>
      <c r="AI1913" s="16"/>
      <c r="AJ1913" s="20"/>
      <c r="AK1913" s="20"/>
      <c r="AL1913" s="26">
        <v>0</v>
      </c>
    </row>
    <row r="1914" spans="1:38" x14ac:dyDescent="0.25">
      <c r="A1914" s="15">
        <v>1906</v>
      </c>
      <c r="B1914" s="16"/>
      <c r="C1914" s="17" t="s">
        <v>1210</v>
      </c>
      <c r="D1914" s="17">
        <v>80167</v>
      </c>
      <c r="E1914" s="18">
        <v>44805.037499999999</v>
      </c>
      <c r="F1914" s="18">
        <v>44853</v>
      </c>
      <c r="G1914" s="19">
        <v>223702</v>
      </c>
      <c r="H1914" s="20"/>
      <c r="I1914" s="20"/>
      <c r="J1914" s="20">
        <v>0</v>
      </c>
      <c r="K1914" s="20">
        <v>0</v>
      </c>
      <c r="L1914" s="20"/>
      <c r="M1914" s="20"/>
      <c r="N1914" s="20">
        <v>0</v>
      </c>
      <c r="O1914" s="20">
        <v>223702</v>
      </c>
      <c r="P1914" s="16" t="s">
        <v>1954</v>
      </c>
      <c r="Q1914" s="19">
        <v>223702</v>
      </c>
      <c r="R1914" s="20"/>
      <c r="S1914" s="20"/>
      <c r="T1914" s="20"/>
      <c r="U1914" s="16">
        <v>223702</v>
      </c>
      <c r="V1914" s="20"/>
      <c r="W1914" s="20"/>
      <c r="X1914" s="20"/>
      <c r="Y1914" s="20"/>
      <c r="Z1914" s="20"/>
      <c r="AA1914" s="20"/>
      <c r="AB1914" s="20"/>
      <c r="AC1914" s="16"/>
      <c r="AD1914" s="20"/>
      <c r="AE1914" s="20"/>
      <c r="AF1914" s="20"/>
      <c r="AG1914" s="25">
        <v>0</v>
      </c>
      <c r="AH1914" s="16"/>
      <c r="AI1914" s="16"/>
      <c r="AJ1914" s="20"/>
      <c r="AK1914" s="20"/>
      <c r="AL1914" s="26">
        <v>0</v>
      </c>
    </row>
    <row r="1915" spans="1:38" x14ac:dyDescent="0.25">
      <c r="A1915" s="15">
        <v>1907</v>
      </c>
      <c r="B1915" s="16"/>
      <c r="C1915" s="17" t="s">
        <v>1210</v>
      </c>
      <c r="D1915" s="17">
        <v>80169</v>
      </c>
      <c r="E1915" s="18">
        <v>44805.064583333333</v>
      </c>
      <c r="F1915" s="18">
        <v>44853</v>
      </c>
      <c r="G1915" s="19">
        <v>198277</v>
      </c>
      <c r="H1915" s="20"/>
      <c r="I1915" s="20"/>
      <c r="J1915" s="20">
        <v>0</v>
      </c>
      <c r="K1915" s="20">
        <v>0</v>
      </c>
      <c r="L1915" s="20"/>
      <c r="M1915" s="20"/>
      <c r="N1915" s="20">
        <v>0</v>
      </c>
      <c r="O1915" s="20">
        <v>198277</v>
      </c>
      <c r="P1915" s="16" t="s">
        <v>1955</v>
      </c>
      <c r="Q1915" s="19">
        <v>198277</v>
      </c>
      <c r="R1915" s="20"/>
      <c r="S1915" s="20"/>
      <c r="T1915" s="20"/>
      <c r="U1915" s="16">
        <v>198277</v>
      </c>
      <c r="V1915" s="20"/>
      <c r="W1915" s="20"/>
      <c r="X1915" s="20"/>
      <c r="Y1915" s="20"/>
      <c r="Z1915" s="20"/>
      <c r="AA1915" s="20"/>
      <c r="AB1915" s="20"/>
      <c r="AC1915" s="16"/>
      <c r="AD1915" s="20"/>
      <c r="AE1915" s="20"/>
      <c r="AF1915" s="20"/>
      <c r="AG1915" s="25">
        <v>0</v>
      </c>
      <c r="AH1915" s="16"/>
      <c r="AI1915" s="16"/>
      <c r="AJ1915" s="20"/>
      <c r="AK1915" s="20"/>
      <c r="AL1915" s="26">
        <v>0</v>
      </c>
    </row>
    <row r="1916" spans="1:38" x14ac:dyDescent="0.25">
      <c r="A1916" s="15">
        <v>1908</v>
      </c>
      <c r="B1916" s="16"/>
      <c r="C1916" s="17" t="s">
        <v>1210</v>
      </c>
      <c r="D1916" s="17">
        <v>80241</v>
      </c>
      <c r="E1916" s="18">
        <v>44805.630555555559</v>
      </c>
      <c r="F1916" s="18">
        <v>44853</v>
      </c>
      <c r="G1916" s="19">
        <v>7100</v>
      </c>
      <c r="H1916" s="20"/>
      <c r="I1916" s="20"/>
      <c r="J1916" s="20">
        <v>0</v>
      </c>
      <c r="K1916" s="20">
        <v>0</v>
      </c>
      <c r="L1916" s="20"/>
      <c r="M1916" s="20"/>
      <c r="N1916" s="20">
        <v>0</v>
      </c>
      <c r="O1916" s="20">
        <v>7100</v>
      </c>
      <c r="P1916" s="16" t="s">
        <v>1956</v>
      </c>
      <c r="Q1916" s="19">
        <v>7100</v>
      </c>
      <c r="R1916" s="20"/>
      <c r="S1916" s="20"/>
      <c r="T1916" s="20"/>
      <c r="U1916" s="16">
        <v>7100</v>
      </c>
      <c r="V1916" s="20"/>
      <c r="W1916" s="20"/>
      <c r="X1916" s="20"/>
      <c r="Y1916" s="20"/>
      <c r="Z1916" s="20"/>
      <c r="AA1916" s="20"/>
      <c r="AB1916" s="20"/>
      <c r="AC1916" s="16"/>
      <c r="AD1916" s="20"/>
      <c r="AE1916" s="20"/>
      <c r="AF1916" s="20"/>
      <c r="AG1916" s="25">
        <v>0</v>
      </c>
      <c r="AH1916" s="16"/>
      <c r="AI1916" s="16"/>
      <c r="AJ1916" s="20"/>
      <c r="AK1916" s="20"/>
      <c r="AL1916" s="26">
        <v>0</v>
      </c>
    </row>
    <row r="1917" spans="1:38" x14ac:dyDescent="0.25">
      <c r="A1917" s="15">
        <v>1909</v>
      </c>
      <c r="B1917" s="16"/>
      <c r="C1917" s="17" t="s">
        <v>1210</v>
      </c>
      <c r="D1917" s="17">
        <v>80265</v>
      </c>
      <c r="E1917" s="18">
        <v>44805.678472222222</v>
      </c>
      <c r="F1917" s="18">
        <v>44853</v>
      </c>
      <c r="G1917" s="19">
        <v>629786</v>
      </c>
      <c r="H1917" s="20"/>
      <c r="I1917" s="20"/>
      <c r="J1917" s="20">
        <v>0</v>
      </c>
      <c r="K1917" s="20">
        <v>0</v>
      </c>
      <c r="L1917" s="20"/>
      <c r="M1917" s="20"/>
      <c r="N1917" s="20">
        <v>0</v>
      </c>
      <c r="O1917" s="20">
        <v>629786</v>
      </c>
      <c r="P1917" s="16" t="s">
        <v>1957</v>
      </c>
      <c r="Q1917" s="19">
        <v>629786</v>
      </c>
      <c r="R1917" s="20"/>
      <c r="S1917" s="20"/>
      <c r="T1917" s="20"/>
      <c r="U1917" s="16">
        <v>629786</v>
      </c>
      <c r="V1917" s="20"/>
      <c r="W1917" s="20"/>
      <c r="X1917" s="20"/>
      <c r="Y1917" s="20"/>
      <c r="Z1917" s="20"/>
      <c r="AA1917" s="20"/>
      <c r="AB1917" s="20"/>
      <c r="AC1917" s="16"/>
      <c r="AD1917" s="20"/>
      <c r="AE1917" s="20"/>
      <c r="AF1917" s="20"/>
      <c r="AG1917" s="25">
        <v>0</v>
      </c>
      <c r="AH1917" s="16"/>
      <c r="AI1917" s="16"/>
      <c r="AJ1917" s="20"/>
      <c r="AK1917" s="20"/>
      <c r="AL1917" s="26">
        <v>0</v>
      </c>
    </row>
    <row r="1918" spans="1:38" x14ac:dyDescent="0.25">
      <c r="A1918" s="15">
        <v>1910</v>
      </c>
      <c r="B1918" s="16"/>
      <c r="C1918" s="17" t="s">
        <v>1210</v>
      </c>
      <c r="D1918" s="17">
        <v>80267</v>
      </c>
      <c r="E1918" s="18">
        <v>44805.680555555555</v>
      </c>
      <c r="F1918" s="18">
        <v>44853</v>
      </c>
      <c r="G1918" s="19">
        <v>80800</v>
      </c>
      <c r="H1918" s="20"/>
      <c r="I1918" s="20"/>
      <c r="J1918" s="20">
        <v>0</v>
      </c>
      <c r="K1918" s="20">
        <v>0</v>
      </c>
      <c r="L1918" s="20"/>
      <c r="M1918" s="20"/>
      <c r="N1918" s="20">
        <v>0</v>
      </c>
      <c r="O1918" s="20">
        <v>80800</v>
      </c>
      <c r="P1918" s="16" t="s">
        <v>1958</v>
      </c>
      <c r="Q1918" s="19">
        <v>80800</v>
      </c>
      <c r="R1918" s="20"/>
      <c r="S1918" s="20"/>
      <c r="T1918" s="20"/>
      <c r="U1918" s="16">
        <v>80800</v>
      </c>
      <c r="V1918" s="20"/>
      <c r="W1918" s="20"/>
      <c r="X1918" s="20"/>
      <c r="Y1918" s="20"/>
      <c r="Z1918" s="20"/>
      <c r="AA1918" s="20"/>
      <c r="AB1918" s="20"/>
      <c r="AC1918" s="16"/>
      <c r="AD1918" s="20"/>
      <c r="AE1918" s="20"/>
      <c r="AF1918" s="20"/>
      <c r="AG1918" s="25">
        <v>0</v>
      </c>
      <c r="AH1918" s="16"/>
      <c r="AI1918" s="16"/>
      <c r="AJ1918" s="20"/>
      <c r="AK1918" s="20"/>
      <c r="AL1918" s="26">
        <v>0</v>
      </c>
    </row>
    <row r="1919" spans="1:38" x14ac:dyDescent="0.25">
      <c r="A1919" s="15">
        <v>1911</v>
      </c>
      <c r="B1919" s="16"/>
      <c r="C1919" s="17" t="s">
        <v>1210</v>
      </c>
      <c r="D1919" s="17">
        <v>80285</v>
      </c>
      <c r="E1919" s="18">
        <v>44805.85</v>
      </c>
      <c r="F1919" s="18">
        <v>44853</v>
      </c>
      <c r="G1919" s="19">
        <v>50281</v>
      </c>
      <c r="H1919" s="20"/>
      <c r="I1919" s="20"/>
      <c r="J1919" s="20">
        <v>0</v>
      </c>
      <c r="K1919" s="20">
        <v>0</v>
      </c>
      <c r="L1919" s="20"/>
      <c r="M1919" s="20"/>
      <c r="N1919" s="20">
        <v>0</v>
      </c>
      <c r="O1919" s="20">
        <v>50281</v>
      </c>
      <c r="P1919" s="16" t="s">
        <v>1959</v>
      </c>
      <c r="Q1919" s="19">
        <v>50281</v>
      </c>
      <c r="R1919" s="20"/>
      <c r="S1919" s="20"/>
      <c r="T1919" s="20"/>
      <c r="U1919" s="16">
        <v>50281</v>
      </c>
      <c r="V1919" s="20"/>
      <c r="W1919" s="20"/>
      <c r="X1919" s="20"/>
      <c r="Y1919" s="20"/>
      <c r="Z1919" s="20"/>
      <c r="AA1919" s="20"/>
      <c r="AB1919" s="20"/>
      <c r="AC1919" s="16"/>
      <c r="AD1919" s="20"/>
      <c r="AE1919" s="20"/>
      <c r="AF1919" s="20"/>
      <c r="AG1919" s="25">
        <v>0</v>
      </c>
      <c r="AH1919" s="16"/>
      <c r="AI1919" s="16"/>
      <c r="AJ1919" s="20"/>
      <c r="AK1919" s="20"/>
      <c r="AL1919" s="26">
        <v>0</v>
      </c>
    </row>
    <row r="1920" spans="1:38" x14ac:dyDescent="0.25">
      <c r="A1920" s="15">
        <v>1912</v>
      </c>
      <c r="B1920" s="16"/>
      <c r="C1920" s="17" t="s">
        <v>1210</v>
      </c>
      <c r="D1920" s="17">
        <v>80410</v>
      </c>
      <c r="E1920" s="18">
        <v>44806.75277777778</v>
      </c>
      <c r="F1920" s="18">
        <v>44853</v>
      </c>
      <c r="G1920" s="19">
        <v>79600</v>
      </c>
      <c r="H1920" s="20"/>
      <c r="I1920" s="20"/>
      <c r="J1920" s="20">
        <v>0</v>
      </c>
      <c r="K1920" s="20">
        <v>0</v>
      </c>
      <c r="L1920" s="20"/>
      <c r="M1920" s="20"/>
      <c r="N1920" s="20">
        <v>0</v>
      </c>
      <c r="O1920" s="20">
        <v>79600</v>
      </c>
      <c r="P1920" s="16" t="s">
        <v>1960</v>
      </c>
      <c r="Q1920" s="19">
        <v>79600</v>
      </c>
      <c r="R1920" s="20"/>
      <c r="S1920" s="20"/>
      <c r="T1920" s="20"/>
      <c r="U1920" s="16">
        <v>79600</v>
      </c>
      <c r="V1920" s="20"/>
      <c r="W1920" s="20"/>
      <c r="X1920" s="20"/>
      <c r="Y1920" s="20"/>
      <c r="Z1920" s="20"/>
      <c r="AA1920" s="20"/>
      <c r="AB1920" s="20"/>
      <c r="AC1920" s="16"/>
      <c r="AD1920" s="20"/>
      <c r="AE1920" s="20"/>
      <c r="AF1920" s="20"/>
      <c r="AG1920" s="25">
        <v>0</v>
      </c>
      <c r="AH1920" s="16"/>
      <c r="AI1920" s="16"/>
      <c r="AJ1920" s="20"/>
      <c r="AK1920" s="20"/>
      <c r="AL1920" s="26">
        <v>0</v>
      </c>
    </row>
    <row r="1921" spans="1:38" x14ac:dyDescent="0.25">
      <c r="A1921" s="15">
        <v>1913</v>
      </c>
      <c r="B1921" s="16"/>
      <c r="C1921" s="17" t="s">
        <v>1210</v>
      </c>
      <c r="D1921" s="17">
        <v>80414</v>
      </c>
      <c r="E1921" s="18">
        <v>44806.838194444441</v>
      </c>
      <c r="F1921" s="18">
        <v>44853</v>
      </c>
      <c r="G1921" s="19">
        <v>134072</v>
      </c>
      <c r="H1921" s="20"/>
      <c r="I1921" s="20"/>
      <c r="J1921" s="20">
        <v>0</v>
      </c>
      <c r="K1921" s="20">
        <v>0</v>
      </c>
      <c r="L1921" s="20"/>
      <c r="M1921" s="20"/>
      <c r="N1921" s="20">
        <v>0</v>
      </c>
      <c r="O1921" s="20">
        <v>134072</v>
      </c>
      <c r="P1921" s="16" t="s">
        <v>1961</v>
      </c>
      <c r="Q1921" s="19">
        <v>134072</v>
      </c>
      <c r="R1921" s="20"/>
      <c r="S1921" s="20"/>
      <c r="T1921" s="20"/>
      <c r="U1921" s="16">
        <v>134072</v>
      </c>
      <c r="V1921" s="20"/>
      <c r="W1921" s="20"/>
      <c r="X1921" s="20"/>
      <c r="Y1921" s="20"/>
      <c r="Z1921" s="20"/>
      <c r="AA1921" s="20"/>
      <c r="AB1921" s="20"/>
      <c r="AC1921" s="16"/>
      <c r="AD1921" s="20"/>
      <c r="AE1921" s="20"/>
      <c r="AF1921" s="20"/>
      <c r="AG1921" s="25">
        <v>0</v>
      </c>
      <c r="AH1921" s="16"/>
      <c r="AI1921" s="16"/>
      <c r="AJ1921" s="20"/>
      <c r="AK1921" s="20"/>
      <c r="AL1921" s="26">
        <v>0</v>
      </c>
    </row>
    <row r="1922" spans="1:38" x14ac:dyDescent="0.25">
      <c r="A1922" s="15">
        <v>1914</v>
      </c>
      <c r="B1922" s="16"/>
      <c r="C1922" s="17" t="s">
        <v>1210</v>
      </c>
      <c r="D1922" s="17">
        <v>80490</v>
      </c>
      <c r="E1922" s="18">
        <v>44807.790277777778</v>
      </c>
      <c r="F1922" s="18">
        <v>44853</v>
      </c>
      <c r="G1922" s="19">
        <v>53040</v>
      </c>
      <c r="H1922" s="20"/>
      <c r="I1922" s="20"/>
      <c r="J1922" s="20">
        <v>0</v>
      </c>
      <c r="K1922" s="20">
        <v>0</v>
      </c>
      <c r="L1922" s="20"/>
      <c r="M1922" s="20"/>
      <c r="N1922" s="20">
        <v>0</v>
      </c>
      <c r="O1922" s="20">
        <v>53040</v>
      </c>
      <c r="P1922" s="16" t="s">
        <v>1962</v>
      </c>
      <c r="Q1922" s="19">
        <v>53040</v>
      </c>
      <c r="R1922" s="20"/>
      <c r="S1922" s="20"/>
      <c r="T1922" s="20"/>
      <c r="U1922" s="16">
        <v>53040</v>
      </c>
      <c r="V1922" s="20"/>
      <c r="W1922" s="20"/>
      <c r="X1922" s="20"/>
      <c r="Y1922" s="20"/>
      <c r="Z1922" s="20"/>
      <c r="AA1922" s="20"/>
      <c r="AB1922" s="20"/>
      <c r="AC1922" s="16"/>
      <c r="AD1922" s="20"/>
      <c r="AE1922" s="20"/>
      <c r="AF1922" s="20"/>
      <c r="AG1922" s="25">
        <v>0</v>
      </c>
      <c r="AH1922" s="16"/>
      <c r="AI1922" s="16"/>
      <c r="AJ1922" s="20"/>
      <c r="AK1922" s="20"/>
      <c r="AL1922" s="26">
        <v>0</v>
      </c>
    </row>
    <row r="1923" spans="1:38" x14ac:dyDescent="0.25">
      <c r="A1923" s="15">
        <v>1915</v>
      </c>
      <c r="B1923" s="16"/>
      <c r="C1923" s="17" t="s">
        <v>1210</v>
      </c>
      <c r="D1923" s="17">
        <v>80498</v>
      </c>
      <c r="E1923" s="18">
        <v>44807.845833333333</v>
      </c>
      <c r="F1923" s="18">
        <v>44853</v>
      </c>
      <c r="G1923" s="19">
        <v>50281</v>
      </c>
      <c r="H1923" s="20"/>
      <c r="I1923" s="20"/>
      <c r="J1923" s="20">
        <v>0</v>
      </c>
      <c r="K1923" s="20">
        <v>0</v>
      </c>
      <c r="L1923" s="20"/>
      <c r="M1923" s="20"/>
      <c r="N1923" s="20">
        <v>0</v>
      </c>
      <c r="O1923" s="20">
        <v>50281</v>
      </c>
      <c r="P1923" s="16" t="s">
        <v>1963</v>
      </c>
      <c r="Q1923" s="19">
        <v>50281</v>
      </c>
      <c r="R1923" s="20"/>
      <c r="S1923" s="20"/>
      <c r="T1923" s="20"/>
      <c r="U1923" s="16">
        <v>50281</v>
      </c>
      <c r="V1923" s="20"/>
      <c r="W1923" s="20"/>
      <c r="X1923" s="20"/>
      <c r="Y1923" s="20"/>
      <c r="Z1923" s="20"/>
      <c r="AA1923" s="20"/>
      <c r="AB1923" s="20"/>
      <c r="AC1923" s="16"/>
      <c r="AD1923" s="20"/>
      <c r="AE1923" s="20"/>
      <c r="AF1923" s="20"/>
      <c r="AG1923" s="25">
        <v>0</v>
      </c>
      <c r="AH1923" s="16"/>
      <c r="AI1923" s="16"/>
      <c r="AJ1923" s="20"/>
      <c r="AK1923" s="20"/>
      <c r="AL1923" s="26">
        <v>0</v>
      </c>
    </row>
    <row r="1924" spans="1:38" x14ac:dyDescent="0.25">
      <c r="A1924" s="15">
        <v>1916</v>
      </c>
      <c r="B1924" s="16"/>
      <c r="C1924" s="17" t="s">
        <v>1210</v>
      </c>
      <c r="D1924" s="17">
        <v>80505</v>
      </c>
      <c r="E1924" s="18">
        <v>44807.945138888892</v>
      </c>
      <c r="F1924" s="18">
        <v>44853</v>
      </c>
      <c r="G1924" s="19">
        <v>58407</v>
      </c>
      <c r="H1924" s="20"/>
      <c r="I1924" s="20"/>
      <c r="J1924" s="20">
        <v>0</v>
      </c>
      <c r="K1924" s="20">
        <v>0</v>
      </c>
      <c r="L1924" s="20"/>
      <c r="M1924" s="20"/>
      <c r="N1924" s="20">
        <v>0</v>
      </c>
      <c r="O1924" s="20">
        <v>58407</v>
      </c>
      <c r="P1924" s="16" t="s">
        <v>1964</v>
      </c>
      <c r="Q1924" s="19">
        <v>58407</v>
      </c>
      <c r="R1924" s="20"/>
      <c r="S1924" s="20"/>
      <c r="T1924" s="20"/>
      <c r="U1924" s="16">
        <v>58407</v>
      </c>
      <c r="V1924" s="20"/>
      <c r="W1924" s="20"/>
      <c r="X1924" s="20"/>
      <c r="Y1924" s="20"/>
      <c r="Z1924" s="20"/>
      <c r="AA1924" s="20"/>
      <c r="AB1924" s="20"/>
      <c r="AC1924" s="16"/>
      <c r="AD1924" s="20"/>
      <c r="AE1924" s="20"/>
      <c r="AF1924" s="20"/>
      <c r="AG1924" s="25">
        <v>0</v>
      </c>
      <c r="AH1924" s="16"/>
      <c r="AI1924" s="16"/>
      <c r="AJ1924" s="20"/>
      <c r="AK1924" s="20"/>
      <c r="AL1924" s="26">
        <v>0</v>
      </c>
    </row>
    <row r="1925" spans="1:38" x14ac:dyDescent="0.25">
      <c r="A1925" s="15">
        <v>1917</v>
      </c>
      <c r="B1925" s="16"/>
      <c r="C1925" s="17" t="s">
        <v>1210</v>
      </c>
      <c r="D1925" s="17">
        <v>80681</v>
      </c>
      <c r="E1925" s="18">
        <v>44809.693749999999</v>
      </c>
      <c r="F1925" s="18">
        <v>44853</v>
      </c>
      <c r="G1925" s="19">
        <v>7100</v>
      </c>
      <c r="H1925" s="20"/>
      <c r="I1925" s="20"/>
      <c r="J1925" s="20">
        <v>0</v>
      </c>
      <c r="K1925" s="20">
        <v>0</v>
      </c>
      <c r="L1925" s="20"/>
      <c r="M1925" s="20"/>
      <c r="N1925" s="20">
        <v>0</v>
      </c>
      <c r="O1925" s="20">
        <v>7100</v>
      </c>
      <c r="P1925" s="16" t="s">
        <v>1965</v>
      </c>
      <c r="Q1925" s="19">
        <v>7100</v>
      </c>
      <c r="R1925" s="20"/>
      <c r="S1925" s="20"/>
      <c r="T1925" s="20"/>
      <c r="U1925" s="16">
        <v>7100</v>
      </c>
      <c r="V1925" s="20"/>
      <c r="W1925" s="20"/>
      <c r="X1925" s="20"/>
      <c r="Y1925" s="20"/>
      <c r="Z1925" s="20"/>
      <c r="AA1925" s="20"/>
      <c r="AB1925" s="20"/>
      <c r="AC1925" s="16"/>
      <c r="AD1925" s="20"/>
      <c r="AE1925" s="20"/>
      <c r="AF1925" s="20"/>
      <c r="AG1925" s="25">
        <v>0</v>
      </c>
      <c r="AH1925" s="16"/>
      <c r="AI1925" s="16"/>
      <c r="AJ1925" s="20"/>
      <c r="AK1925" s="20"/>
      <c r="AL1925" s="26">
        <v>0</v>
      </c>
    </row>
    <row r="1926" spans="1:38" x14ac:dyDescent="0.25">
      <c r="A1926" s="15">
        <v>1918</v>
      </c>
      <c r="B1926" s="16"/>
      <c r="C1926" s="17" t="s">
        <v>1210</v>
      </c>
      <c r="D1926" s="17">
        <v>80685</v>
      </c>
      <c r="E1926" s="18">
        <v>44809.713194444441</v>
      </c>
      <c r="F1926" s="18">
        <v>44853</v>
      </c>
      <c r="G1926" s="19">
        <v>438873</v>
      </c>
      <c r="H1926" s="20"/>
      <c r="I1926" s="20"/>
      <c r="J1926" s="20">
        <v>0</v>
      </c>
      <c r="K1926" s="20">
        <v>0</v>
      </c>
      <c r="L1926" s="20"/>
      <c r="M1926" s="20"/>
      <c r="N1926" s="20">
        <v>0</v>
      </c>
      <c r="O1926" s="20">
        <v>438873</v>
      </c>
      <c r="P1926" s="16" t="s">
        <v>1966</v>
      </c>
      <c r="Q1926" s="19">
        <v>438873</v>
      </c>
      <c r="R1926" s="20"/>
      <c r="S1926" s="20"/>
      <c r="T1926" s="20"/>
      <c r="U1926" s="16">
        <v>438873</v>
      </c>
      <c r="V1926" s="20"/>
      <c r="W1926" s="20"/>
      <c r="X1926" s="20"/>
      <c r="Y1926" s="20"/>
      <c r="Z1926" s="20"/>
      <c r="AA1926" s="20"/>
      <c r="AB1926" s="20"/>
      <c r="AC1926" s="16"/>
      <c r="AD1926" s="20"/>
      <c r="AE1926" s="20"/>
      <c r="AF1926" s="20"/>
      <c r="AG1926" s="25">
        <v>0</v>
      </c>
      <c r="AH1926" s="16"/>
      <c r="AI1926" s="16"/>
      <c r="AJ1926" s="20"/>
      <c r="AK1926" s="20"/>
      <c r="AL1926" s="26">
        <v>0</v>
      </c>
    </row>
    <row r="1927" spans="1:38" x14ac:dyDescent="0.25">
      <c r="A1927" s="15">
        <v>1919</v>
      </c>
      <c r="B1927" s="16"/>
      <c r="C1927" s="17" t="s">
        <v>1210</v>
      </c>
      <c r="D1927" s="17">
        <v>80729</v>
      </c>
      <c r="E1927" s="18">
        <v>44810.370833333334</v>
      </c>
      <c r="F1927" s="18">
        <v>44853</v>
      </c>
      <c r="G1927" s="19">
        <v>28400</v>
      </c>
      <c r="H1927" s="20"/>
      <c r="I1927" s="20"/>
      <c r="J1927" s="20">
        <v>0</v>
      </c>
      <c r="K1927" s="20">
        <v>0</v>
      </c>
      <c r="L1927" s="20"/>
      <c r="M1927" s="20"/>
      <c r="N1927" s="20">
        <v>0</v>
      </c>
      <c r="O1927" s="20">
        <v>28400</v>
      </c>
      <c r="P1927" s="16" t="s">
        <v>1967</v>
      </c>
      <c r="Q1927" s="19">
        <v>28400</v>
      </c>
      <c r="R1927" s="20"/>
      <c r="S1927" s="20"/>
      <c r="T1927" s="20"/>
      <c r="U1927" s="16">
        <v>28400</v>
      </c>
      <c r="V1927" s="20"/>
      <c r="W1927" s="20"/>
      <c r="X1927" s="20"/>
      <c r="Y1927" s="20"/>
      <c r="Z1927" s="20"/>
      <c r="AA1927" s="20"/>
      <c r="AB1927" s="20"/>
      <c r="AC1927" s="16"/>
      <c r="AD1927" s="20"/>
      <c r="AE1927" s="20"/>
      <c r="AF1927" s="20"/>
      <c r="AG1927" s="25">
        <v>0</v>
      </c>
      <c r="AH1927" s="16"/>
      <c r="AI1927" s="16"/>
      <c r="AJ1927" s="20"/>
      <c r="AK1927" s="20"/>
      <c r="AL1927" s="26">
        <v>0</v>
      </c>
    </row>
    <row r="1928" spans="1:38" x14ac:dyDescent="0.25">
      <c r="A1928" s="15">
        <v>1920</v>
      </c>
      <c r="B1928" s="16"/>
      <c r="C1928" s="17" t="s">
        <v>1210</v>
      </c>
      <c r="D1928" s="17">
        <v>80756</v>
      </c>
      <c r="E1928" s="18">
        <v>44810.444444444445</v>
      </c>
      <c r="F1928" s="18">
        <v>44853</v>
      </c>
      <c r="G1928" s="19">
        <v>7100</v>
      </c>
      <c r="H1928" s="20"/>
      <c r="I1928" s="20"/>
      <c r="J1928" s="20">
        <v>0</v>
      </c>
      <c r="K1928" s="20">
        <v>0</v>
      </c>
      <c r="L1928" s="20"/>
      <c r="M1928" s="20"/>
      <c r="N1928" s="20">
        <v>0</v>
      </c>
      <c r="O1928" s="20">
        <v>7100</v>
      </c>
      <c r="P1928" s="16" t="s">
        <v>1968</v>
      </c>
      <c r="Q1928" s="19">
        <v>7100</v>
      </c>
      <c r="R1928" s="20"/>
      <c r="S1928" s="20"/>
      <c r="T1928" s="20"/>
      <c r="U1928" s="16">
        <v>7100</v>
      </c>
      <c r="V1928" s="20"/>
      <c r="W1928" s="20"/>
      <c r="X1928" s="20"/>
      <c r="Y1928" s="20"/>
      <c r="Z1928" s="20"/>
      <c r="AA1928" s="20"/>
      <c r="AB1928" s="20"/>
      <c r="AC1928" s="16"/>
      <c r="AD1928" s="20"/>
      <c r="AE1928" s="20"/>
      <c r="AF1928" s="20"/>
      <c r="AG1928" s="25">
        <v>0</v>
      </c>
      <c r="AH1928" s="16"/>
      <c r="AI1928" s="16"/>
      <c r="AJ1928" s="20"/>
      <c r="AK1928" s="20"/>
      <c r="AL1928" s="26">
        <v>0</v>
      </c>
    </row>
    <row r="1929" spans="1:38" x14ac:dyDescent="0.25">
      <c r="A1929" s="15">
        <v>1921</v>
      </c>
      <c r="B1929" s="16"/>
      <c r="C1929" s="17" t="s">
        <v>1210</v>
      </c>
      <c r="D1929" s="17">
        <v>80777</v>
      </c>
      <c r="E1929" s="18">
        <v>44810.507638888892</v>
      </c>
      <c r="F1929" s="18">
        <v>44853</v>
      </c>
      <c r="G1929" s="19">
        <v>1332453</v>
      </c>
      <c r="H1929" s="20"/>
      <c r="I1929" s="20"/>
      <c r="J1929" s="20">
        <v>0</v>
      </c>
      <c r="K1929" s="20">
        <v>0</v>
      </c>
      <c r="L1929" s="20"/>
      <c r="M1929" s="20"/>
      <c r="N1929" s="20">
        <v>0</v>
      </c>
      <c r="O1929" s="20">
        <v>1332453</v>
      </c>
      <c r="P1929" s="16" t="s">
        <v>1969</v>
      </c>
      <c r="Q1929" s="19">
        <v>1332453</v>
      </c>
      <c r="R1929" s="20"/>
      <c r="S1929" s="20"/>
      <c r="T1929" s="20"/>
      <c r="U1929" s="16">
        <v>1332453</v>
      </c>
      <c r="V1929" s="20"/>
      <c r="W1929" s="20"/>
      <c r="X1929" s="20"/>
      <c r="Y1929" s="20"/>
      <c r="Z1929" s="20"/>
      <c r="AA1929" s="20"/>
      <c r="AB1929" s="20"/>
      <c r="AC1929" s="16"/>
      <c r="AD1929" s="20"/>
      <c r="AE1929" s="20"/>
      <c r="AF1929" s="20"/>
      <c r="AG1929" s="25">
        <v>0</v>
      </c>
      <c r="AH1929" s="16"/>
      <c r="AI1929" s="16"/>
      <c r="AJ1929" s="20"/>
      <c r="AK1929" s="20"/>
      <c r="AL1929" s="26">
        <v>0</v>
      </c>
    </row>
    <row r="1930" spans="1:38" x14ac:dyDescent="0.25">
      <c r="A1930" s="15">
        <v>1922</v>
      </c>
      <c r="B1930" s="16"/>
      <c r="C1930" s="17" t="s">
        <v>1210</v>
      </c>
      <c r="D1930" s="17">
        <v>80851</v>
      </c>
      <c r="E1930" s="18">
        <v>44810.763194444444</v>
      </c>
      <c r="F1930" s="18">
        <v>44853</v>
      </c>
      <c r="G1930" s="19">
        <v>60432</v>
      </c>
      <c r="H1930" s="20"/>
      <c r="I1930" s="20"/>
      <c r="J1930" s="20">
        <v>0</v>
      </c>
      <c r="K1930" s="20">
        <v>0</v>
      </c>
      <c r="L1930" s="20"/>
      <c r="M1930" s="20"/>
      <c r="N1930" s="20">
        <v>0</v>
      </c>
      <c r="O1930" s="20">
        <v>60432</v>
      </c>
      <c r="P1930" s="16" t="s">
        <v>1970</v>
      </c>
      <c r="Q1930" s="19">
        <v>60432</v>
      </c>
      <c r="R1930" s="20"/>
      <c r="S1930" s="20"/>
      <c r="T1930" s="20"/>
      <c r="U1930" s="16">
        <v>60432</v>
      </c>
      <c r="V1930" s="20"/>
      <c r="W1930" s="20"/>
      <c r="X1930" s="20"/>
      <c r="Y1930" s="20"/>
      <c r="Z1930" s="20"/>
      <c r="AA1930" s="20"/>
      <c r="AB1930" s="20"/>
      <c r="AC1930" s="16"/>
      <c r="AD1930" s="20"/>
      <c r="AE1930" s="20"/>
      <c r="AF1930" s="20"/>
      <c r="AG1930" s="25">
        <v>0</v>
      </c>
      <c r="AH1930" s="16"/>
      <c r="AI1930" s="16"/>
      <c r="AJ1930" s="20"/>
      <c r="AK1930" s="20"/>
      <c r="AL1930" s="26">
        <v>0</v>
      </c>
    </row>
    <row r="1931" spans="1:38" x14ac:dyDescent="0.25">
      <c r="A1931" s="15">
        <v>1923</v>
      </c>
      <c r="B1931" s="16"/>
      <c r="C1931" s="17" t="s">
        <v>1210</v>
      </c>
      <c r="D1931" s="17">
        <v>80853</v>
      </c>
      <c r="E1931" s="18">
        <v>44810.811111111114</v>
      </c>
      <c r="F1931" s="18">
        <v>44853</v>
      </c>
      <c r="G1931" s="19">
        <v>140300</v>
      </c>
      <c r="H1931" s="20"/>
      <c r="I1931" s="20"/>
      <c r="J1931" s="20">
        <v>0</v>
      </c>
      <c r="K1931" s="20">
        <v>0</v>
      </c>
      <c r="L1931" s="20"/>
      <c r="M1931" s="20"/>
      <c r="N1931" s="20">
        <v>0</v>
      </c>
      <c r="O1931" s="20">
        <v>140300</v>
      </c>
      <c r="P1931" s="16" t="s">
        <v>1971</v>
      </c>
      <c r="Q1931" s="19">
        <v>140300</v>
      </c>
      <c r="R1931" s="20"/>
      <c r="S1931" s="20"/>
      <c r="T1931" s="20"/>
      <c r="U1931" s="16">
        <v>140300</v>
      </c>
      <c r="V1931" s="20"/>
      <c r="W1931" s="20"/>
      <c r="X1931" s="20"/>
      <c r="Y1931" s="20"/>
      <c r="Z1931" s="20"/>
      <c r="AA1931" s="20"/>
      <c r="AB1931" s="20"/>
      <c r="AC1931" s="16"/>
      <c r="AD1931" s="20"/>
      <c r="AE1931" s="20"/>
      <c r="AF1931" s="20"/>
      <c r="AG1931" s="25">
        <v>0</v>
      </c>
      <c r="AH1931" s="16"/>
      <c r="AI1931" s="16"/>
      <c r="AJ1931" s="20"/>
      <c r="AK1931" s="20"/>
      <c r="AL1931" s="26">
        <v>0</v>
      </c>
    </row>
    <row r="1932" spans="1:38" x14ac:dyDescent="0.25">
      <c r="A1932" s="15">
        <v>1924</v>
      </c>
      <c r="B1932" s="16"/>
      <c r="C1932" s="17" t="s">
        <v>1210</v>
      </c>
      <c r="D1932" s="17">
        <v>80869</v>
      </c>
      <c r="E1932" s="18">
        <v>44811.001388888886</v>
      </c>
      <c r="F1932" s="18">
        <v>44853</v>
      </c>
      <c r="G1932" s="19">
        <v>233609</v>
      </c>
      <c r="H1932" s="20"/>
      <c r="I1932" s="20"/>
      <c r="J1932" s="20">
        <v>0</v>
      </c>
      <c r="K1932" s="20">
        <v>0</v>
      </c>
      <c r="L1932" s="20"/>
      <c r="M1932" s="20"/>
      <c r="N1932" s="20">
        <v>0</v>
      </c>
      <c r="O1932" s="20">
        <v>233609</v>
      </c>
      <c r="P1932" s="16" t="s">
        <v>1972</v>
      </c>
      <c r="Q1932" s="19">
        <v>233609</v>
      </c>
      <c r="R1932" s="20"/>
      <c r="S1932" s="20"/>
      <c r="T1932" s="20"/>
      <c r="U1932" s="16">
        <v>233609</v>
      </c>
      <c r="V1932" s="20"/>
      <c r="W1932" s="20"/>
      <c r="X1932" s="20"/>
      <c r="Y1932" s="20"/>
      <c r="Z1932" s="20"/>
      <c r="AA1932" s="20"/>
      <c r="AB1932" s="20"/>
      <c r="AC1932" s="16"/>
      <c r="AD1932" s="20"/>
      <c r="AE1932" s="20"/>
      <c r="AF1932" s="20"/>
      <c r="AG1932" s="25">
        <v>0</v>
      </c>
      <c r="AH1932" s="16"/>
      <c r="AI1932" s="16"/>
      <c r="AJ1932" s="20"/>
      <c r="AK1932" s="20"/>
      <c r="AL1932" s="26">
        <v>0</v>
      </c>
    </row>
    <row r="1933" spans="1:38" x14ac:dyDescent="0.25">
      <c r="A1933" s="15">
        <v>1925</v>
      </c>
      <c r="B1933" s="16"/>
      <c r="C1933" s="17" t="s">
        <v>1210</v>
      </c>
      <c r="D1933" s="17">
        <v>80880</v>
      </c>
      <c r="E1933" s="18">
        <v>44811.337500000001</v>
      </c>
      <c r="F1933" s="18">
        <v>44853</v>
      </c>
      <c r="G1933" s="19">
        <v>55146</v>
      </c>
      <c r="H1933" s="20"/>
      <c r="I1933" s="20"/>
      <c r="J1933" s="20">
        <v>0</v>
      </c>
      <c r="K1933" s="20">
        <v>0</v>
      </c>
      <c r="L1933" s="20"/>
      <c r="M1933" s="20"/>
      <c r="N1933" s="20">
        <v>0</v>
      </c>
      <c r="O1933" s="20">
        <v>55146</v>
      </c>
      <c r="P1933" s="16" t="s">
        <v>1973</v>
      </c>
      <c r="Q1933" s="19">
        <v>55146</v>
      </c>
      <c r="R1933" s="20"/>
      <c r="S1933" s="20"/>
      <c r="T1933" s="20"/>
      <c r="U1933" s="16">
        <v>55146</v>
      </c>
      <c r="V1933" s="20"/>
      <c r="W1933" s="20"/>
      <c r="X1933" s="20"/>
      <c r="Y1933" s="20"/>
      <c r="Z1933" s="20"/>
      <c r="AA1933" s="20"/>
      <c r="AB1933" s="20"/>
      <c r="AC1933" s="16"/>
      <c r="AD1933" s="20"/>
      <c r="AE1933" s="20"/>
      <c r="AF1933" s="20"/>
      <c r="AG1933" s="25">
        <v>0</v>
      </c>
      <c r="AH1933" s="16"/>
      <c r="AI1933" s="16"/>
      <c r="AJ1933" s="20"/>
      <c r="AK1933" s="20"/>
      <c r="AL1933" s="26">
        <v>0</v>
      </c>
    </row>
    <row r="1934" spans="1:38" x14ac:dyDescent="0.25">
      <c r="A1934" s="15">
        <v>1926</v>
      </c>
      <c r="B1934" s="16"/>
      <c r="C1934" s="17" t="s">
        <v>1210</v>
      </c>
      <c r="D1934" s="17">
        <v>80987</v>
      </c>
      <c r="E1934" s="18">
        <v>44811.712500000001</v>
      </c>
      <c r="F1934" s="18">
        <v>44853</v>
      </c>
      <c r="G1934" s="19">
        <v>79600</v>
      </c>
      <c r="H1934" s="20"/>
      <c r="I1934" s="20"/>
      <c r="J1934" s="20">
        <v>0</v>
      </c>
      <c r="K1934" s="20">
        <v>0</v>
      </c>
      <c r="L1934" s="20"/>
      <c r="M1934" s="20"/>
      <c r="N1934" s="20">
        <v>0</v>
      </c>
      <c r="O1934" s="20">
        <v>79600</v>
      </c>
      <c r="P1934" s="16" t="s">
        <v>1974</v>
      </c>
      <c r="Q1934" s="19">
        <v>79600</v>
      </c>
      <c r="R1934" s="20"/>
      <c r="S1934" s="20"/>
      <c r="T1934" s="20"/>
      <c r="U1934" s="16">
        <v>79600</v>
      </c>
      <c r="V1934" s="20"/>
      <c r="W1934" s="20"/>
      <c r="X1934" s="20"/>
      <c r="Y1934" s="20"/>
      <c r="Z1934" s="20"/>
      <c r="AA1934" s="20"/>
      <c r="AB1934" s="20"/>
      <c r="AC1934" s="16"/>
      <c r="AD1934" s="20"/>
      <c r="AE1934" s="20"/>
      <c r="AF1934" s="20"/>
      <c r="AG1934" s="25">
        <v>0</v>
      </c>
      <c r="AH1934" s="16"/>
      <c r="AI1934" s="16"/>
      <c r="AJ1934" s="20"/>
      <c r="AK1934" s="20"/>
      <c r="AL1934" s="26">
        <v>0</v>
      </c>
    </row>
    <row r="1935" spans="1:38" x14ac:dyDescent="0.25">
      <c r="A1935" s="15">
        <v>1927</v>
      </c>
      <c r="B1935" s="16"/>
      <c r="C1935" s="17" t="s">
        <v>1210</v>
      </c>
      <c r="D1935" s="17">
        <v>81002</v>
      </c>
      <c r="E1935" s="18">
        <v>44811.897222222222</v>
      </c>
      <c r="F1935" s="18">
        <v>44853</v>
      </c>
      <c r="G1935" s="19">
        <v>94210</v>
      </c>
      <c r="H1935" s="20"/>
      <c r="I1935" s="20"/>
      <c r="J1935" s="20">
        <v>0</v>
      </c>
      <c r="K1935" s="20">
        <v>0</v>
      </c>
      <c r="L1935" s="20"/>
      <c r="M1935" s="20"/>
      <c r="N1935" s="20">
        <v>0</v>
      </c>
      <c r="O1935" s="20">
        <v>94210</v>
      </c>
      <c r="P1935" s="16" t="s">
        <v>1975</v>
      </c>
      <c r="Q1935" s="19">
        <v>94210</v>
      </c>
      <c r="R1935" s="20"/>
      <c r="S1935" s="20"/>
      <c r="T1935" s="20"/>
      <c r="U1935" s="16">
        <v>94210</v>
      </c>
      <c r="V1935" s="20"/>
      <c r="W1935" s="20"/>
      <c r="X1935" s="20"/>
      <c r="Y1935" s="20"/>
      <c r="Z1935" s="20"/>
      <c r="AA1935" s="20"/>
      <c r="AB1935" s="20"/>
      <c r="AC1935" s="16"/>
      <c r="AD1935" s="20"/>
      <c r="AE1935" s="20"/>
      <c r="AF1935" s="20"/>
      <c r="AG1935" s="25">
        <v>0</v>
      </c>
      <c r="AH1935" s="16"/>
      <c r="AI1935" s="16"/>
      <c r="AJ1935" s="20"/>
      <c r="AK1935" s="20"/>
      <c r="AL1935" s="26">
        <v>0</v>
      </c>
    </row>
    <row r="1936" spans="1:38" x14ac:dyDescent="0.25">
      <c r="A1936" s="15">
        <v>1928</v>
      </c>
      <c r="B1936" s="16"/>
      <c r="C1936" s="17" t="s">
        <v>1210</v>
      </c>
      <c r="D1936" s="17">
        <v>81012</v>
      </c>
      <c r="E1936" s="18">
        <v>44812.009027777778</v>
      </c>
      <c r="F1936" s="18">
        <v>44853</v>
      </c>
      <c r="G1936" s="19">
        <v>150042</v>
      </c>
      <c r="H1936" s="20"/>
      <c r="I1936" s="20"/>
      <c r="J1936" s="20">
        <v>0</v>
      </c>
      <c r="K1936" s="20">
        <v>0</v>
      </c>
      <c r="L1936" s="20"/>
      <c r="M1936" s="20"/>
      <c r="N1936" s="20">
        <v>0</v>
      </c>
      <c r="O1936" s="20">
        <v>150042</v>
      </c>
      <c r="P1936" s="16" t="s">
        <v>1976</v>
      </c>
      <c r="Q1936" s="19">
        <v>150042</v>
      </c>
      <c r="R1936" s="20"/>
      <c r="S1936" s="20"/>
      <c r="T1936" s="20"/>
      <c r="U1936" s="16">
        <v>150042</v>
      </c>
      <c r="V1936" s="20"/>
      <c r="W1936" s="20"/>
      <c r="X1936" s="20"/>
      <c r="Y1936" s="20"/>
      <c r="Z1936" s="20"/>
      <c r="AA1936" s="20"/>
      <c r="AB1936" s="20"/>
      <c r="AC1936" s="16"/>
      <c r="AD1936" s="20"/>
      <c r="AE1936" s="20"/>
      <c r="AF1936" s="20"/>
      <c r="AG1936" s="25">
        <v>0</v>
      </c>
      <c r="AH1936" s="16"/>
      <c r="AI1936" s="16"/>
      <c r="AJ1936" s="20"/>
      <c r="AK1936" s="20"/>
      <c r="AL1936" s="26">
        <v>0</v>
      </c>
    </row>
    <row r="1937" spans="1:38" x14ac:dyDescent="0.25">
      <c r="A1937" s="15">
        <v>1929</v>
      </c>
      <c r="B1937" s="16"/>
      <c r="C1937" s="17" t="s">
        <v>1210</v>
      </c>
      <c r="D1937" s="17">
        <v>81015</v>
      </c>
      <c r="E1937" s="18">
        <v>44812.085416666669</v>
      </c>
      <c r="F1937" s="18">
        <v>44853</v>
      </c>
      <c r="G1937" s="19">
        <v>114827</v>
      </c>
      <c r="H1937" s="20"/>
      <c r="I1937" s="20"/>
      <c r="J1937" s="20">
        <v>0</v>
      </c>
      <c r="K1937" s="20">
        <v>0</v>
      </c>
      <c r="L1937" s="20"/>
      <c r="M1937" s="20"/>
      <c r="N1937" s="20">
        <v>0</v>
      </c>
      <c r="O1937" s="20">
        <v>114827</v>
      </c>
      <c r="P1937" s="16" t="s">
        <v>1977</v>
      </c>
      <c r="Q1937" s="19">
        <v>114827</v>
      </c>
      <c r="R1937" s="20"/>
      <c r="S1937" s="20"/>
      <c r="T1937" s="20"/>
      <c r="U1937" s="16">
        <v>114827</v>
      </c>
      <c r="V1937" s="20"/>
      <c r="W1937" s="20"/>
      <c r="X1937" s="20"/>
      <c r="Y1937" s="20"/>
      <c r="Z1937" s="20"/>
      <c r="AA1937" s="20"/>
      <c r="AB1937" s="20"/>
      <c r="AC1937" s="16"/>
      <c r="AD1937" s="20"/>
      <c r="AE1937" s="20"/>
      <c r="AF1937" s="20"/>
      <c r="AG1937" s="25">
        <v>0</v>
      </c>
      <c r="AH1937" s="16"/>
      <c r="AI1937" s="16"/>
      <c r="AJ1937" s="20"/>
      <c r="AK1937" s="20"/>
      <c r="AL1937" s="26">
        <v>0</v>
      </c>
    </row>
    <row r="1938" spans="1:38" x14ac:dyDescent="0.25">
      <c r="A1938" s="15">
        <v>1930</v>
      </c>
      <c r="B1938" s="16"/>
      <c r="C1938" s="17" t="s">
        <v>1210</v>
      </c>
      <c r="D1938" s="17">
        <v>81021</v>
      </c>
      <c r="E1938" s="18">
        <v>44812.140277777777</v>
      </c>
      <c r="F1938" s="18">
        <v>44853.461111111108</v>
      </c>
      <c r="G1938" s="19">
        <v>80800</v>
      </c>
      <c r="H1938" s="20"/>
      <c r="I1938" s="20"/>
      <c r="J1938" s="20">
        <v>0</v>
      </c>
      <c r="K1938" s="20">
        <v>0</v>
      </c>
      <c r="L1938" s="20"/>
      <c r="M1938" s="20"/>
      <c r="N1938" s="20">
        <v>0</v>
      </c>
      <c r="O1938" s="20">
        <v>80800</v>
      </c>
      <c r="P1938" s="16" t="s">
        <v>1978</v>
      </c>
      <c r="Q1938" s="19">
        <v>80800</v>
      </c>
      <c r="R1938" s="20"/>
      <c r="S1938" s="20"/>
      <c r="T1938" s="20"/>
      <c r="U1938" s="16">
        <v>80800</v>
      </c>
      <c r="V1938" s="20"/>
      <c r="W1938" s="20"/>
      <c r="X1938" s="20"/>
      <c r="Y1938" s="20"/>
      <c r="Z1938" s="20"/>
      <c r="AA1938" s="20"/>
      <c r="AB1938" s="20"/>
      <c r="AC1938" s="16"/>
      <c r="AD1938" s="20"/>
      <c r="AE1938" s="20"/>
      <c r="AF1938" s="20"/>
      <c r="AG1938" s="25">
        <v>0</v>
      </c>
      <c r="AH1938" s="16"/>
      <c r="AI1938" s="16"/>
      <c r="AJ1938" s="20"/>
      <c r="AK1938" s="20"/>
      <c r="AL1938" s="26">
        <v>0</v>
      </c>
    </row>
    <row r="1939" spans="1:38" x14ac:dyDescent="0.25">
      <c r="A1939" s="15">
        <v>1931</v>
      </c>
      <c r="B1939" s="16"/>
      <c r="C1939" s="17" t="s">
        <v>1210</v>
      </c>
      <c r="D1939" s="17">
        <v>81041</v>
      </c>
      <c r="E1939" s="18">
        <v>44812.351388888892</v>
      </c>
      <c r="F1939" s="18">
        <v>44853</v>
      </c>
      <c r="G1939" s="19">
        <v>46000</v>
      </c>
      <c r="H1939" s="20"/>
      <c r="I1939" s="20"/>
      <c r="J1939" s="20">
        <v>0</v>
      </c>
      <c r="K1939" s="20">
        <v>0</v>
      </c>
      <c r="L1939" s="20"/>
      <c r="M1939" s="20"/>
      <c r="N1939" s="20">
        <v>0</v>
      </c>
      <c r="O1939" s="20">
        <v>46000</v>
      </c>
      <c r="P1939" s="16" t="s">
        <v>1979</v>
      </c>
      <c r="Q1939" s="19">
        <v>46000</v>
      </c>
      <c r="R1939" s="20"/>
      <c r="S1939" s="20"/>
      <c r="T1939" s="20"/>
      <c r="U1939" s="16">
        <v>46000</v>
      </c>
      <c r="V1939" s="20"/>
      <c r="W1939" s="20"/>
      <c r="X1939" s="20"/>
      <c r="Y1939" s="20"/>
      <c r="Z1939" s="20"/>
      <c r="AA1939" s="20"/>
      <c r="AB1939" s="20"/>
      <c r="AC1939" s="16"/>
      <c r="AD1939" s="20"/>
      <c r="AE1939" s="20"/>
      <c r="AF1939" s="20"/>
      <c r="AG1939" s="25">
        <v>0</v>
      </c>
      <c r="AH1939" s="16"/>
      <c r="AI1939" s="16"/>
      <c r="AJ1939" s="20"/>
      <c r="AK1939" s="20"/>
      <c r="AL1939" s="26">
        <v>0</v>
      </c>
    </row>
    <row r="1940" spans="1:38" x14ac:dyDescent="0.25">
      <c r="A1940" s="15">
        <v>1932</v>
      </c>
      <c r="B1940" s="16"/>
      <c r="C1940" s="17" t="s">
        <v>1210</v>
      </c>
      <c r="D1940" s="17">
        <v>81155</v>
      </c>
      <c r="E1940" s="18">
        <v>44812.78125</v>
      </c>
      <c r="F1940" s="18">
        <v>44853</v>
      </c>
      <c r="G1940" s="19">
        <v>120700</v>
      </c>
      <c r="H1940" s="20"/>
      <c r="I1940" s="20"/>
      <c r="J1940" s="20">
        <v>0</v>
      </c>
      <c r="K1940" s="20">
        <v>0</v>
      </c>
      <c r="L1940" s="20"/>
      <c r="M1940" s="20"/>
      <c r="N1940" s="20">
        <v>0</v>
      </c>
      <c r="O1940" s="20">
        <v>120700</v>
      </c>
      <c r="P1940" s="16" t="s">
        <v>1980</v>
      </c>
      <c r="Q1940" s="19">
        <v>120700</v>
      </c>
      <c r="R1940" s="20"/>
      <c r="S1940" s="20"/>
      <c r="T1940" s="20"/>
      <c r="U1940" s="16">
        <v>120700</v>
      </c>
      <c r="V1940" s="20"/>
      <c r="W1940" s="20"/>
      <c r="X1940" s="20"/>
      <c r="Y1940" s="20"/>
      <c r="Z1940" s="20"/>
      <c r="AA1940" s="20"/>
      <c r="AB1940" s="20"/>
      <c r="AC1940" s="16"/>
      <c r="AD1940" s="20"/>
      <c r="AE1940" s="20"/>
      <c r="AF1940" s="20"/>
      <c r="AG1940" s="25">
        <v>0</v>
      </c>
      <c r="AH1940" s="16"/>
      <c r="AI1940" s="16"/>
      <c r="AJ1940" s="20"/>
      <c r="AK1940" s="20"/>
      <c r="AL1940" s="26">
        <v>0</v>
      </c>
    </row>
    <row r="1941" spans="1:38" x14ac:dyDescent="0.25">
      <c r="A1941" s="15">
        <v>1933</v>
      </c>
      <c r="B1941" s="16"/>
      <c r="C1941" s="17" t="s">
        <v>1210</v>
      </c>
      <c r="D1941" s="17">
        <v>81190</v>
      </c>
      <c r="E1941" s="18">
        <v>44813.342361111114</v>
      </c>
      <c r="F1941" s="18">
        <v>44853</v>
      </c>
      <c r="G1941" s="19">
        <v>7200</v>
      </c>
      <c r="H1941" s="20"/>
      <c r="I1941" s="20"/>
      <c r="J1941" s="20">
        <v>0</v>
      </c>
      <c r="K1941" s="20">
        <v>0</v>
      </c>
      <c r="L1941" s="20"/>
      <c r="M1941" s="20"/>
      <c r="N1941" s="20">
        <v>0</v>
      </c>
      <c r="O1941" s="20">
        <v>7200</v>
      </c>
      <c r="P1941" s="16" t="s">
        <v>1981</v>
      </c>
      <c r="Q1941" s="19">
        <v>7200</v>
      </c>
      <c r="R1941" s="20"/>
      <c r="S1941" s="20"/>
      <c r="T1941" s="20"/>
      <c r="U1941" s="16">
        <v>7200</v>
      </c>
      <c r="V1941" s="20"/>
      <c r="W1941" s="20"/>
      <c r="X1941" s="20"/>
      <c r="Y1941" s="20"/>
      <c r="Z1941" s="20"/>
      <c r="AA1941" s="20"/>
      <c r="AB1941" s="20"/>
      <c r="AC1941" s="16"/>
      <c r="AD1941" s="20"/>
      <c r="AE1941" s="20"/>
      <c r="AF1941" s="20"/>
      <c r="AG1941" s="25">
        <v>0</v>
      </c>
      <c r="AH1941" s="16"/>
      <c r="AI1941" s="16"/>
      <c r="AJ1941" s="20"/>
      <c r="AK1941" s="20"/>
      <c r="AL1941" s="26">
        <v>0</v>
      </c>
    </row>
    <row r="1942" spans="1:38" x14ac:dyDescent="0.25">
      <c r="A1942" s="15">
        <v>1934</v>
      </c>
      <c r="B1942" s="16"/>
      <c r="C1942" s="17" t="s">
        <v>1210</v>
      </c>
      <c r="D1942" s="17">
        <v>81228</v>
      </c>
      <c r="E1942" s="18">
        <v>44813.464583333334</v>
      </c>
      <c r="F1942" s="18">
        <v>44853</v>
      </c>
      <c r="G1942" s="19">
        <v>35500</v>
      </c>
      <c r="H1942" s="20"/>
      <c r="I1942" s="20"/>
      <c r="J1942" s="20">
        <v>0</v>
      </c>
      <c r="K1942" s="20">
        <v>0</v>
      </c>
      <c r="L1942" s="20"/>
      <c r="M1942" s="20"/>
      <c r="N1942" s="20">
        <v>0</v>
      </c>
      <c r="O1942" s="20">
        <v>35500</v>
      </c>
      <c r="P1942" s="16" t="s">
        <v>1982</v>
      </c>
      <c r="Q1942" s="19">
        <v>35500</v>
      </c>
      <c r="R1942" s="20"/>
      <c r="S1942" s="20"/>
      <c r="T1942" s="20"/>
      <c r="U1942" s="16">
        <v>35500</v>
      </c>
      <c r="V1942" s="20"/>
      <c r="W1942" s="20"/>
      <c r="X1942" s="20"/>
      <c r="Y1942" s="20"/>
      <c r="Z1942" s="20"/>
      <c r="AA1942" s="20"/>
      <c r="AB1942" s="20"/>
      <c r="AC1942" s="16"/>
      <c r="AD1942" s="20"/>
      <c r="AE1942" s="20"/>
      <c r="AF1942" s="20"/>
      <c r="AG1942" s="25">
        <v>0</v>
      </c>
      <c r="AH1942" s="16"/>
      <c r="AI1942" s="16"/>
      <c r="AJ1942" s="20"/>
      <c r="AK1942" s="20"/>
      <c r="AL1942" s="26">
        <v>0</v>
      </c>
    </row>
    <row r="1943" spans="1:38" x14ac:dyDescent="0.25">
      <c r="A1943" s="15">
        <v>1935</v>
      </c>
      <c r="B1943" s="16"/>
      <c r="C1943" s="17" t="s">
        <v>1210</v>
      </c>
      <c r="D1943" s="17">
        <v>81251</v>
      </c>
      <c r="E1943" s="18">
        <v>44813.611805555556</v>
      </c>
      <c r="F1943" s="18">
        <v>44853</v>
      </c>
      <c r="G1943" s="19">
        <v>56151</v>
      </c>
      <c r="H1943" s="20"/>
      <c r="I1943" s="20"/>
      <c r="J1943" s="20">
        <v>0</v>
      </c>
      <c r="K1943" s="20">
        <v>0</v>
      </c>
      <c r="L1943" s="20"/>
      <c r="M1943" s="20"/>
      <c r="N1943" s="20">
        <v>0</v>
      </c>
      <c r="O1943" s="20">
        <v>56151</v>
      </c>
      <c r="P1943" s="16" t="s">
        <v>1983</v>
      </c>
      <c r="Q1943" s="19">
        <v>56151</v>
      </c>
      <c r="R1943" s="20"/>
      <c r="S1943" s="20"/>
      <c r="T1943" s="20"/>
      <c r="U1943" s="16">
        <v>56151</v>
      </c>
      <c r="V1943" s="20"/>
      <c r="W1943" s="20"/>
      <c r="X1943" s="20"/>
      <c r="Y1943" s="20"/>
      <c r="Z1943" s="20"/>
      <c r="AA1943" s="20"/>
      <c r="AB1943" s="20"/>
      <c r="AC1943" s="16"/>
      <c r="AD1943" s="20"/>
      <c r="AE1943" s="20"/>
      <c r="AF1943" s="20"/>
      <c r="AG1943" s="25">
        <v>0</v>
      </c>
      <c r="AH1943" s="16"/>
      <c r="AI1943" s="16"/>
      <c r="AJ1943" s="20"/>
      <c r="AK1943" s="20"/>
      <c r="AL1943" s="26">
        <v>0</v>
      </c>
    </row>
    <row r="1944" spans="1:38" x14ac:dyDescent="0.25">
      <c r="A1944" s="15">
        <v>1936</v>
      </c>
      <c r="B1944" s="16"/>
      <c r="C1944" s="17" t="s">
        <v>1210</v>
      </c>
      <c r="D1944" s="17">
        <v>81280</v>
      </c>
      <c r="E1944" s="18">
        <v>44813.726388888892</v>
      </c>
      <c r="F1944" s="18">
        <v>44853</v>
      </c>
      <c r="G1944" s="19">
        <v>203200</v>
      </c>
      <c r="H1944" s="20"/>
      <c r="I1944" s="20"/>
      <c r="J1944" s="20">
        <v>0</v>
      </c>
      <c r="K1944" s="20">
        <v>0</v>
      </c>
      <c r="L1944" s="20"/>
      <c r="M1944" s="20"/>
      <c r="N1944" s="20">
        <v>0</v>
      </c>
      <c r="O1944" s="20">
        <v>203200</v>
      </c>
      <c r="P1944" s="16" t="s">
        <v>1984</v>
      </c>
      <c r="Q1944" s="19">
        <v>203200</v>
      </c>
      <c r="R1944" s="20"/>
      <c r="S1944" s="20"/>
      <c r="T1944" s="20"/>
      <c r="U1944" s="16">
        <v>203200</v>
      </c>
      <c r="V1944" s="20"/>
      <c r="W1944" s="20"/>
      <c r="X1944" s="20"/>
      <c r="Y1944" s="20"/>
      <c r="Z1944" s="20"/>
      <c r="AA1944" s="20"/>
      <c r="AB1944" s="20"/>
      <c r="AC1944" s="16"/>
      <c r="AD1944" s="20"/>
      <c r="AE1944" s="20"/>
      <c r="AF1944" s="20"/>
      <c r="AG1944" s="25">
        <v>0</v>
      </c>
      <c r="AH1944" s="16"/>
      <c r="AI1944" s="16"/>
      <c r="AJ1944" s="20"/>
      <c r="AK1944" s="20"/>
      <c r="AL1944" s="26">
        <v>0</v>
      </c>
    </row>
    <row r="1945" spans="1:38" x14ac:dyDescent="0.25">
      <c r="A1945" s="15">
        <v>1937</v>
      </c>
      <c r="B1945" s="16"/>
      <c r="C1945" s="17" t="s">
        <v>1210</v>
      </c>
      <c r="D1945" s="17">
        <v>81290</v>
      </c>
      <c r="E1945" s="18">
        <v>44813.895138888889</v>
      </c>
      <c r="F1945" s="18">
        <v>44853</v>
      </c>
      <c r="G1945" s="19">
        <v>167583</v>
      </c>
      <c r="H1945" s="20"/>
      <c r="I1945" s="20"/>
      <c r="J1945" s="20">
        <v>0</v>
      </c>
      <c r="K1945" s="20">
        <v>0</v>
      </c>
      <c r="L1945" s="20"/>
      <c r="M1945" s="20"/>
      <c r="N1945" s="20">
        <v>0</v>
      </c>
      <c r="O1945" s="20">
        <v>167583</v>
      </c>
      <c r="P1945" s="16" t="s">
        <v>1985</v>
      </c>
      <c r="Q1945" s="19">
        <v>167583</v>
      </c>
      <c r="R1945" s="20"/>
      <c r="S1945" s="20"/>
      <c r="T1945" s="20"/>
      <c r="U1945" s="16">
        <v>167583</v>
      </c>
      <c r="V1945" s="20"/>
      <c r="W1945" s="20"/>
      <c r="X1945" s="20"/>
      <c r="Y1945" s="20"/>
      <c r="Z1945" s="20"/>
      <c r="AA1945" s="20"/>
      <c r="AB1945" s="20"/>
      <c r="AC1945" s="16"/>
      <c r="AD1945" s="20"/>
      <c r="AE1945" s="20"/>
      <c r="AF1945" s="20"/>
      <c r="AG1945" s="25">
        <v>0</v>
      </c>
      <c r="AH1945" s="16"/>
      <c r="AI1945" s="16"/>
      <c r="AJ1945" s="20"/>
      <c r="AK1945" s="20"/>
      <c r="AL1945" s="26">
        <v>0</v>
      </c>
    </row>
    <row r="1946" spans="1:38" x14ac:dyDescent="0.25">
      <c r="A1946" s="15">
        <v>1938</v>
      </c>
      <c r="B1946" s="16"/>
      <c r="C1946" s="17" t="s">
        <v>1210</v>
      </c>
      <c r="D1946" s="17">
        <v>81304</v>
      </c>
      <c r="E1946" s="18">
        <v>44814.140277777777</v>
      </c>
      <c r="F1946" s="18">
        <v>44853</v>
      </c>
      <c r="G1946" s="19">
        <v>254400</v>
      </c>
      <c r="H1946" s="20"/>
      <c r="I1946" s="20"/>
      <c r="J1946" s="20">
        <v>0</v>
      </c>
      <c r="K1946" s="20">
        <v>0</v>
      </c>
      <c r="L1946" s="20"/>
      <c r="M1946" s="20"/>
      <c r="N1946" s="20">
        <v>0</v>
      </c>
      <c r="O1946" s="20">
        <v>254400</v>
      </c>
      <c r="P1946" s="16" t="s">
        <v>1986</v>
      </c>
      <c r="Q1946" s="19">
        <v>254400</v>
      </c>
      <c r="R1946" s="20"/>
      <c r="S1946" s="20"/>
      <c r="T1946" s="20"/>
      <c r="U1946" s="16">
        <v>254400</v>
      </c>
      <c r="V1946" s="20"/>
      <c r="W1946" s="20"/>
      <c r="X1946" s="20"/>
      <c r="Y1946" s="20"/>
      <c r="Z1946" s="20"/>
      <c r="AA1946" s="20"/>
      <c r="AB1946" s="20"/>
      <c r="AC1946" s="16"/>
      <c r="AD1946" s="20"/>
      <c r="AE1946" s="20"/>
      <c r="AF1946" s="20"/>
      <c r="AG1946" s="25">
        <v>0</v>
      </c>
      <c r="AH1946" s="16"/>
      <c r="AI1946" s="16"/>
      <c r="AJ1946" s="20"/>
      <c r="AK1946" s="20"/>
      <c r="AL1946" s="26">
        <v>0</v>
      </c>
    </row>
    <row r="1947" spans="1:38" x14ac:dyDescent="0.25">
      <c r="A1947" s="15">
        <v>1939</v>
      </c>
      <c r="B1947" s="16"/>
      <c r="C1947" s="17" t="s">
        <v>1210</v>
      </c>
      <c r="D1947" s="17">
        <v>81349</v>
      </c>
      <c r="E1947" s="18">
        <v>44814.450694444444</v>
      </c>
      <c r="F1947" s="18">
        <v>44853</v>
      </c>
      <c r="G1947" s="19">
        <v>7100</v>
      </c>
      <c r="H1947" s="20"/>
      <c r="I1947" s="20"/>
      <c r="J1947" s="20">
        <v>0</v>
      </c>
      <c r="K1947" s="20">
        <v>0</v>
      </c>
      <c r="L1947" s="20"/>
      <c r="M1947" s="20"/>
      <c r="N1947" s="20">
        <v>0</v>
      </c>
      <c r="O1947" s="20">
        <v>7100</v>
      </c>
      <c r="P1947" s="16" t="s">
        <v>1987</v>
      </c>
      <c r="Q1947" s="19">
        <v>7100</v>
      </c>
      <c r="R1947" s="20"/>
      <c r="S1947" s="20"/>
      <c r="T1947" s="20"/>
      <c r="U1947" s="16">
        <v>7100</v>
      </c>
      <c r="V1947" s="20"/>
      <c r="W1947" s="20"/>
      <c r="X1947" s="20"/>
      <c r="Y1947" s="20"/>
      <c r="Z1947" s="20"/>
      <c r="AA1947" s="20"/>
      <c r="AB1947" s="20"/>
      <c r="AC1947" s="16"/>
      <c r="AD1947" s="20"/>
      <c r="AE1947" s="20"/>
      <c r="AF1947" s="20"/>
      <c r="AG1947" s="25">
        <v>0</v>
      </c>
      <c r="AH1947" s="16"/>
      <c r="AI1947" s="16"/>
      <c r="AJ1947" s="20"/>
      <c r="AK1947" s="20"/>
      <c r="AL1947" s="26">
        <v>0</v>
      </c>
    </row>
    <row r="1948" spans="1:38" x14ac:dyDescent="0.25">
      <c r="A1948" s="15">
        <v>1940</v>
      </c>
      <c r="B1948" s="16"/>
      <c r="C1948" s="17" t="s">
        <v>1210</v>
      </c>
      <c r="D1948" s="17">
        <v>81353</v>
      </c>
      <c r="E1948" s="18">
        <v>44814.476388888892</v>
      </c>
      <c r="F1948" s="18">
        <v>44853</v>
      </c>
      <c r="G1948" s="19">
        <v>28400</v>
      </c>
      <c r="H1948" s="20"/>
      <c r="I1948" s="20"/>
      <c r="J1948" s="20">
        <v>0</v>
      </c>
      <c r="K1948" s="20">
        <v>0</v>
      </c>
      <c r="L1948" s="20"/>
      <c r="M1948" s="20"/>
      <c r="N1948" s="20">
        <v>0</v>
      </c>
      <c r="O1948" s="20">
        <v>28400</v>
      </c>
      <c r="P1948" s="16" t="s">
        <v>1988</v>
      </c>
      <c r="Q1948" s="19">
        <v>28400</v>
      </c>
      <c r="R1948" s="20"/>
      <c r="S1948" s="20"/>
      <c r="T1948" s="20"/>
      <c r="U1948" s="16">
        <v>28400</v>
      </c>
      <c r="V1948" s="20"/>
      <c r="W1948" s="20"/>
      <c r="X1948" s="20"/>
      <c r="Y1948" s="20"/>
      <c r="Z1948" s="20"/>
      <c r="AA1948" s="20"/>
      <c r="AB1948" s="20"/>
      <c r="AC1948" s="16"/>
      <c r="AD1948" s="20"/>
      <c r="AE1948" s="20"/>
      <c r="AF1948" s="20"/>
      <c r="AG1948" s="25">
        <v>0</v>
      </c>
      <c r="AH1948" s="16"/>
      <c r="AI1948" s="16"/>
      <c r="AJ1948" s="20"/>
      <c r="AK1948" s="20"/>
      <c r="AL1948" s="26">
        <v>0</v>
      </c>
    </row>
    <row r="1949" spans="1:38" x14ac:dyDescent="0.25">
      <c r="A1949" s="15">
        <v>1941</v>
      </c>
      <c r="B1949" s="16"/>
      <c r="C1949" s="17" t="s">
        <v>1210</v>
      </c>
      <c r="D1949" s="17">
        <v>81390</v>
      </c>
      <c r="E1949" s="18">
        <v>44814.90902777778</v>
      </c>
      <c r="F1949" s="18">
        <v>44853</v>
      </c>
      <c r="G1949" s="19">
        <v>136500</v>
      </c>
      <c r="H1949" s="20"/>
      <c r="I1949" s="20"/>
      <c r="J1949" s="20">
        <v>0</v>
      </c>
      <c r="K1949" s="20">
        <v>0</v>
      </c>
      <c r="L1949" s="20"/>
      <c r="M1949" s="20"/>
      <c r="N1949" s="20">
        <v>0</v>
      </c>
      <c r="O1949" s="20">
        <v>136500</v>
      </c>
      <c r="P1949" s="16" t="s">
        <v>1989</v>
      </c>
      <c r="Q1949" s="19">
        <v>136500</v>
      </c>
      <c r="R1949" s="20"/>
      <c r="S1949" s="20"/>
      <c r="T1949" s="20"/>
      <c r="U1949" s="16">
        <v>136500</v>
      </c>
      <c r="V1949" s="20"/>
      <c r="W1949" s="20"/>
      <c r="X1949" s="20"/>
      <c r="Y1949" s="20"/>
      <c r="Z1949" s="20"/>
      <c r="AA1949" s="20"/>
      <c r="AB1949" s="20"/>
      <c r="AC1949" s="16"/>
      <c r="AD1949" s="20"/>
      <c r="AE1949" s="20"/>
      <c r="AF1949" s="20"/>
      <c r="AG1949" s="25">
        <v>0</v>
      </c>
      <c r="AH1949" s="16"/>
      <c r="AI1949" s="16"/>
      <c r="AJ1949" s="20"/>
      <c r="AK1949" s="20"/>
      <c r="AL1949" s="26">
        <v>0</v>
      </c>
    </row>
    <row r="1950" spans="1:38" x14ac:dyDescent="0.25">
      <c r="A1950" s="15">
        <v>1942</v>
      </c>
      <c r="B1950" s="16"/>
      <c r="C1950" s="17" t="s">
        <v>1210</v>
      </c>
      <c r="D1950" s="17">
        <v>81393</v>
      </c>
      <c r="E1950" s="18">
        <v>44814.944444444445</v>
      </c>
      <c r="F1950" s="18">
        <v>44853</v>
      </c>
      <c r="G1950" s="19">
        <v>79522</v>
      </c>
      <c r="H1950" s="20"/>
      <c r="I1950" s="20"/>
      <c r="J1950" s="20">
        <v>0</v>
      </c>
      <c r="K1950" s="20">
        <v>0</v>
      </c>
      <c r="L1950" s="20"/>
      <c r="M1950" s="20"/>
      <c r="N1950" s="20">
        <v>0</v>
      </c>
      <c r="O1950" s="20">
        <v>79522</v>
      </c>
      <c r="P1950" s="16" t="s">
        <v>1990</v>
      </c>
      <c r="Q1950" s="19">
        <v>79522</v>
      </c>
      <c r="R1950" s="20"/>
      <c r="S1950" s="20"/>
      <c r="T1950" s="20"/>
      <c r="U1950" s="16">
        <v>79522</v>
      </c>
      <c r="V1950" s="20"/>
      <c r="W1950" s="20"/>
      <c r="X1950" s="20"/>
      <c r="Y1950" s="20"/>
      <c r="Z1950" s="20"/>
      <c r="AA1950" s="20"/>
      <c r="AB1950" s="20"/>
      <c r="AC1950" s="16"/>
      <c r="AD1950" s="20"/>
      <c r="AE1950" s="20"/>
      <c r="AF1950" s="20"/>
      <c r="AG1950" s="25">
        <v>0</v>
      </c>
      <c r="AH1950" s="16"/>
      <c r="AI1950" s="16"/>
      <c r="AJ1950" s="20"/>
      <c r="AK1950" s="20"/>
      <c r="AL1950" s="26">
        <v>0</v>
      </c>
    </row>
    <row r="1951" spans="1:38" x14ac:dyDescent="0.25">
      <c r="A1951" s="15">
        <v>1943</v>
      </c>
      <c r="B1951" s="16"/>
      <c r="C1951" s="17" t="s">
        <v>1210</v>
      </c>
      <c r="D1951" s="17">
        <v>81403</v>
      </c>
      <c r="E1951" s="18">
        <v>44815.371527777781</v>
      </c>
      <c r="F1951" s="18">
        <v>44853</v>
      </c>
      <c r="G1951" s="19">
        <v>261259</v>
      </c>
      <c r="H1951" s="20"/>
      <c r="I1951" s="20"/>
      <c r="J1951" s="20">
        <v>0</v>
      </c>
      <c r="K1951" s="20">
        <v>0</v>
      </c>
      <c r="L1951" s="20"/>
      <c r="M1951" s="20"/>
      <c r="N1951" s="20">
        <v>0</v>
      </c>
      <c r="O1951" s="20">
        <v>261259</v>
      </c>
      <c r="P1951" s="16" t="s">
        <v>1991</v>
      </c>
      <c r="Q1951" s="19">
        <v>261259</v>
      </c>
      <c r="R1951" s="20"/>
      <c r="S1951" s="20"/>
      <c r="T1951" s="20"/>
      <c r="U1951" s="16">
        <v>261259</v>
      </c>
      <c r="V1951" s="20"/>
      <c r="W1951" s="20"/>
      <c r="X1951" s="20"/>
      <c r="Y1951" s="20"/>
      <c r="Z1951" s="20"/>
      <c r="AA1951" s="20"/>
      <c r="AB1951" s="20"/>
      <c r="AC1951" s="16"/>
      <c r="AD1951" s="20"/>
      <c r="AE1951" s="20"/>
      <c r="AF1951" s="20"/>
      <c r="AG1951" s="25">
        <v>0</v>
      </c>
      <c r="AH1951" s="16"/>
      <c r="AI1951" s="16"/>
      <c r="AJ1951" s="20"/>
      <c r="AK1951" s="20"/>
      <c r="AL1951" s="26">
        <v>0</v>
      </c>
    </row>
    <row r="1952" spans="1:38" x14ac:dyDescent="0.25">
      <c r="A1952" s="15">
        <v>1944</v>
      </c>
      <c r="B1952" s="16"/>
      <c r="C1952" s="17" t="s">
        <v>1210</v>
      </c>
      <c r="D1952" s="17">
        <v>81464</v>
      </c>
      <c r="E1952" s="18">
        <v>44816.223611111112</v>
      </c>
      <c r="F1952" s="18">
        <v>44853</v>
      </c>
      <c r="G1952" s="19">
        <v>3712492</v>
      </c>
      <c r="H1952" s="20"/>
      <c r="I1952" s="20"/>
      <c r="J1952" s="20">
        <v>0</v>
      </c>
      <c r="K1952" s="20">
        <v>0</v>
      </c>
      <c r="L1952" s="20"/>
      <c r="M1952" s="20"/>
      <c r="N1952" s="20">
        <v>0</v>
      </c>
      <c r="O1952" s="20">
        <v>3712492</v>
      </c>
      <c r="P1952" s="16" t="s">
        <v>1992</v>
      </c>
      <c r="Q1952" s="19">
        <v>3712492</v>
      </c>
      <c r="R1952" s="20"/>
      <c r="S1952" s="20"/>
      <c r="T1952" s="20"/>
      <c r="U1952" s="16">
        <v>3712492</v>
      </c>
      <c r="V1952" s="20"/>
      <c r="W1952" s="20"/>
      <c r="X1952" s="20"/>
      <c r="Y1952" s="20"/>
      <c r="Z1952" s="20"/>
      <c r="AA1952" s="20"/>
      <c r="AB1952" s="20"/>
      <c r="AC1952" s="16"/>
      <c r="AD1952" s="20"/>
      <c r="AE1952" s="20"/>
      <c r="AF1952" s="20"/>
      <c r="AG1952" s="25">
        <v>0</v>
      </c>
      <c r="AH1952" s="16"/>
      <c r="AI1952" s="16"/>
      <c r="AJ1952" s="20"/>
      <c r="AK1952" s="20"/>
      <c r="AL1952" s="26">
        <v>0</v>
      </c>
    </row>
    <row r="1953" spans="1:38" x14ac:dyDescent="0.25">
      <c r="A1953" s="15">
        <v>1945</v>
      </c>
      <c r="B1953" s="16"/>
      <c r="C1953" s="17" t="s">
        <v>1210</v>
      </c>
      <c r="D1953" s="17">
        <v>81465</v>
      </c>
      <c r="E1953" s="18">
        <v>44816.226388888892</v>
      </c>
      <c r="F1953" s="18">
        <v>44853</v>
      </c>
      <c r="G1953" s="19">
        <v>458818</v>
      </c>
      <c r="H1953" s="20"/>
      <c r="I1953" s="20"/>
      <c r="J1953" s="20">
        <v>0</v>
      </c>
      <c r="K1953" s="20">
        <v>0</v>
      </c>
      <c r="L1953" s="20"/>
      <c r="M1953" s="20"/>
      <c r="N1953" s="20">
        <v>0</v>
      </c>
      <c r="O1953" s="20">
        <v>458818</v>
      </c>
      <c r="P1953" s="16" t="s">
        <v>1993</v>
      </c>
      <c r="Q1953" s="19">
        <v>458818</v>
      </c>
      <c r="R1953" s="20"/>
      <c r="S1953" s="20"/>
      <c r="T1953" s="20"/>
      <c r="U1953" s="16">
        <v>458818</v>
      </c>
      <c r="V1953" s="20"/>
      <c r="W1953" s="20"/>
      <c r="X1953" s="20"/>
      <c r="Y1953" s="20"/>
      <c r="Z1953" s="20"/>
      <c r="AA1953" s="20"/>
      <c r="AB1953" s="20"/>
      <c r="AC1953" s="16"/>
      <c r="AD1953" s="20"/>
      <c r="AE1953" s="20"/>
      <c r="AF1953" s="20"/>
      <c r="AG1953" s="25">
        <v>0</v>
      </c>
      <c r="AH1953" s="16"/>
      <c r="AI1953" s="16"/>
      <c r="AJ1953" s="20"/>
      <c r="AK1953" s="20"/>
      <c r="AL1953" s="26">
        <v>0</v>
      </c>
    </row>
    <row r="1954" spans="1:38" x14ac:dyDescent="0.25">
      <c r="A1954" s="15">
        <v>1946</v>
      </c>
      <c r="B1954" s="16"/>
      <c r="C1954" s="17" t="s">
        <v>1210</v>
      </c>
      <c r="D1954" s="17">
        <v>81566</v>
      </c>
      <c r="E1954" s="18">
        <v>44816.642361111109</v>
      </c>
      <c r="F1954" s="18">
        <v>44853</v>
      </c>
      <c r="G1954" s="19">
        <v>40400</v>
      </c>
      <c r="H1954" s="20"/>
      <c r="I1954" s="20"/>
      <c r="J1954" s="20">
        <v>0</v>
      </c>
      <c r="K1954" s="20">
        <v>0</v>
      </c>
      <c r="L1954" s="20"/>
      <c r="M1954" s="20"/>
      <c r="N1954" s="20">
        <v>0</v>
      </c>
      <c r="O1954" s="20">
        <v>40400</v>
      </c>
      <c r="P1954" s="16" t="s">
        <v>1994</v>
      </c>
      <c r="Q1954" s="19">
        <v>40400</v>
      </c>
      <c r="R1954" s="20"/>
      <c r="S1954" s="20"/>
      <c r="T1954" s="20"/>
      <c r="U1954" s="16">
        <v>40400</v>
      </c>
      <c r="V1954" s="20"/>
      <c r="W1954" s="20"/>
      <c r="X1954" s="20"/>
      <c r="Y1954" s="20"/>
      <c r="Z1954" s="20"/>
      <c r="AA1954" s="20"/>
      <c r="AB1954" s="20"/>
      <c r="AC1954" s="16"/>
      <c r="AD1954" s="20"/>
      <c r="AE1954" s="20"/>
      <c r="AF1954" s="20"/>
      <c r="AG1954" s="25">
        <v>0</v>
      </c>
      <c r="AH1954" s="16"/>
      <c r="AI1954" s="16"/>
      <c r="AJ1954" s="20"/>
      <c r="AK1954" s="20"/>
      <c r="AL1954" s="26">
        <v>0</v>
      </c>
    </row>
    <row r="1955" spans="1:38" x14ac:dyDescent="0.25">
      <c r="A1955" s="15">
        <v>1947</v>
      </c>
      <c r="B1955" s="16"/>
      <c r="C1955" s="17" t="s">
        <v>1210</v>
      </c>
      <c r="D1955" s="17">
        <v>81583</v>
      </c>
      <c r="E1955" s="18">
        <v>44816.672222222223</v>
      </c>
      <c r="F1955" s="18">
        <v>44853</v>
      </c>
      <c r="G1955" s="19">
        <v>127774</v>
      </c>
      <c r="H1955" s="20"/>
      <c r="I1955" s="20"/>
      <c r="J1955" s="20">
        <v>0</v>
      </c>
      <c r="K1955" s="20">
        <v>0</v>
      </c>
      <c r="L1955" s="20"/>
      <c r="M1955" s="20"/>
      <c r="N1955" s="20">
        <v>0</v>
      </c>
      <c r="O1955" s="20">
        <v>127774</v>
      </c>
      <c r="P1955" s="16" t="s">
        <v>1995</v>
      </c>
      <c r="Q1955" s="19">
        <v>127774</v>
      </c>
      <c r="R1955" s="20"/>
      <c r="S1955" s="20"/>
      <c r="T1955" s="20"/>
      <c r="U1955" s="16">
        <v>127774</v>
      </c>
      <c r="V1955" s="20"/>
      <c r="W1955" s="20"/>
      <c r="X1955" s="20"/>
      <c r="Y1955" s="20"/>
      <c r="Z1955" s="20"/>
      <c r="AA1955" s="20"/>
      <c r="AB1955" s="20"/>
      <c r="AC1955" s="16"/>
      <c r="AD1955" s="20"/>
      <c r="AE1955" s="20"/>
      <c r="AF1955" s="20"/>
      <c r="AG1955" s="25">
        <v>0</v>
      </c>
      <c r="AH1955" s="16"/>
      <c r="AI1955" s="16"/>
      <c r="AJ1955" s="20"/>
      <c r="AK1955" s="20"/>
      <c r="AL1955" s="26">
        <v>0</v>
      </c>
    </row>
    <row r="1956" spans="1:38" x14ac:dyDescent="0.25">
      <c r="A1956" s="15">
        <v>1948</v>
      </c>
      <c r="B1956" s="16"/>
      <c r="C1956" s="17" t="s">
        <v>1210</v>
      </c>
      <c r="D1956" s="17">
        <v>81595</v>
      </c>
      <c r="E1956" s="18">
        <v>44816.720138888886</v>
      </c>
      <c r="F1956" s="18">
        <v>44853</v>
      </c>
      <c r="G1956" s="19">
        <v>739924</v>
      </c>
      <c r="H1956" s="20"/>
      <c r="I1956" s="20"/>
      <c r="J1956" s="20">
        <v>0</v>
      </c>
      <c r="K1956" s="20">
        <v>0</v>
      </c>
      <c r="L1956" s="20"/>
      <c r="M1956" s="20"/>
      <c r="N1956" s="20">
        <v>0</v>
      </c>
      <c r="O1956" s="20">
        <v>739924</v>
      </c>
      <c r="P1956" s="16" t="s">
        <v>1996</v>
      </c>
      <c r="Q1956" s="19">
        <v>739924</v>
      </c>
      <c r="R1956" s="20"/>
      <c r="S1956" s="20"/>
      <c r="T1956" s="20"/>
      <c r="U1956" s="16">
        <v>739924</v>
      </c>
      <c r="V1956" s="20"/>
      <c r="W1956" s="20"/>
      <c r="X1956" s="20"/>
      <c r="Y1956" s="20"/>
      <c r="Z1956" s="20"/>
      <c r="AA1956" s="20"/>
      <c r="AB1956" s="20"/>
      <c r="AC1956" s="16"/>
      <c r="AD1956" s="20"/>
      <c r="AE1956" s="20"/>
      <c r="AF1956" s="20"/>
      <c r="AG1956" s="25">
        <v>0</v>
      </c>
      <c r="AH1956" s="16"/>
      <c r="AI1956" s="16"/>
      <c r="AJ1956" s="20"/>
      <c r="AK1956" s="20"/>
      <c r="AL1956" s="26">
        <v>0</v>
      </c>
    </row>
    <row r="1957" spans="1:38" x14ac:dyDescent="0.25">
      <c r="A1957" s="15">
        <v>1949</v>
      </c>
      <c r="B1957" s="16"/>
      <c r="C1957" s="17" t="s">
        <v>1210</v>
      </c>
      <c r="D1957" s="17">
        <v>81598</v>
      </c>
      <c r="E1957" s="18">
        <v>44816.739583333336</v>
      </c>
      <c r="F1957" s="18">
        <v>44853</v>
      </c>
      <c r="G1957" s="19">
        <v>62763</v>
      </c>
      <c r="H1957" s="20"/>
      <c r="I1957" s="20"/>
      <c r="J1957" s="20">
        <v>0</v>
      </c>
      <c r="K1957" s="20">
        <v>0</v>
      </c>
      <c r="L1957" s="20"/>
      <c r="M1957" s="20"/>
      <c r="N1957" s="20">
        <v>0</v>
      </c>
      <c r="O1957" s="20">
        <v>62763</v>
      </c>
      <c r="P1957" s="16" t="s">
        <v>1997</v>
      </c>
      <c r="Q1957" s="19">
        <v>62763</v>
      </c>
      <c r="R1957" s="20"/>
      <c r="S1957" s="20"/>
      <c r="T1957" s="20"/>
      <c r="U1957" s="16">
        <v>62763</v>
      </c>
      <c r="V1957" s="20"/>
      <c r="W1957" s="20"/>
      <c r="X1957" s="20"/>
      <c r="Y1957" s="20"/>
      <c r="Z1957" s="20"/>
      <c r="AA1957" s="20"/>
      <c r="AB1957" s="20"/>
      <c r="AC1957" s="16"/>
      <c r="AD1957" s="20"/>
      <c r="AE1957" s="20"/>
      <c r="AF1957" s="20"/>
      <c r="AG1957" s="25">
        <v>0</v>
      </c>
      <c r="AH1957" s="16"/>
      <c r="AI1957" s="16"/>
      <c r="AJ1957" s="20"/>
      <c r="AK1957" s="20"/>
      <c r="AL1957" s="26">
        <v>0</v>
      </c>
    </row>
    <row r="1958" spans="1:38" x14ac:dyDescent="0.25">
      <c r="A1958" s="15">
        <v>1950</v>
      </c>
      <c r="B1958" s="16"/>
      <c r="C1958" s="17" t="s">
        <v>1210</v>
      </c>
      <c r="D1958" s="17">
        <v>81615</v>
      </c>
      <c r="E1958" s="18">
        <v>44817.097916666666</v>
      </c>
      <c r="F1958" s="18">
        <v>44853</v>
      </c>
      <c r="G1958" s="19">
        <v>62476</v>
      </c>
      <c r="H1958" s="20"/>
      <c r="I1958" s="20"/>
      <c r="J1958" s="20">
        <v>0</v>
      </c>
      <c r="K1958" s="20">
        <v>0</v>
      </c>
      <c r="L1958" s="20"/>
      <c r="M1958" s="20"/>
      <c r="N1958" s="20">
        <v>0</v>
      </c>
      <c r="O1958" s="20">
        <v>62476</v>
      </c>
      <c r="P1958" s="16" t="s">
        <v>1998</v>
      </c>
      <c r="Q1958" s="19">
        <v>62476</v>
      </c>
      <c r="R1958" s="20"/>
      <c r="S1958" s="20"/>
      <c r="T1958" s="20"/>
      <c r="U1958" s="16">
        <v>62476</v>
      </c>
      <c r="V1958" s="20"/>
      <c r="W1958" s="20"/>
      <c r="X1958" s="20"/>
      <c r="Y1958" s="20"/>
      <c r="Z1958" s="20"/>
      <c r="AA1958" s="20"/>
      <c r="AB1958" s="20"/>
      <c r="AC1958" s="16"/>
      <c r="AD1958" s="20"/>
      <c r="AE1958" s="20"/>
      <c r="AF1958" s="20"/>
      <c r="AG1958" s="25">
        <v>0</v>
      </c>
      <c r="AH1958" s="16"/>
      <c r="AI1958" s="16"/>
      <c r="AJ1958" s="20"/>
      <c r="AK1958" s="20"/>
      <c r="AL1958" s="26">
        <v>0</v>
      </c>
    </row>
    <row r="1959" spans="1:38" x14ac:dyDescent="0.25">
      <c r="A1959" s="15">
        <v>1951</v>
      </c>
      <c r="B1959" s="16"/>
      <c r="C1959" s="17" t="s">
        <v>1210</v>
      </c>
      <c r="D1959" s="17">
        <v>81637</v>
      </c>
      <c r="E1959" s="18">
        <v>44817.327777777777</v>
      </c>
      <c r="F1959" s="18">
        <v>44853</v>
      </c>
      <c r="G1959" s="19">
        <v>7200</v>
      </c>
      <c r="H1959" s="20"/>
      <c r="I1959" s="20"/>
      <c r="J1959" s="20">
        <v>0</v>
      </c>
      <c r="K1959" s="20">
        <v>0</v>
      </c>
      <c r="L1959" s="20"/>
      <c r="M1959" s="20"/>
      <c r="N1959" s="20">
        <v>0</v>
      </c>
      <c r="O1959" s="20">
        <v>7200</v>
      </c>
      <c r="P1959" s="16" t="s">
        <v>1999</v>
      </c>
      <c r="Q1959" s="19">
        <v>7200</v>
      </c>
      <c r="R1959" s="20"/>
      <c r="S1959" s="20"/>
      <c r="T1959" s="20"/>
      <c r="U1959" s="16">
        <v>7200</v>
      </c>
      <c r="V1959" s="20"/>
      <c r="W1959" s="20"/>
      <c r="X1959" s="20"/>
      <c r="Y1959" s="20"/>
      <c r="Z1959" s="20"/>
      <c r="AA1959" s="20"/>
      <c r="AB1959" s="20"/>
      <c r="AC1959" s="16"/>
      <c r="AD1959" s="20"/>
      <c r="AE1959" s="20"/>
      <c r="AF1959" s="20"/>
      <c r="AG1959" s="25">
        <v>0</v>
      </c>
      <c r="AH1959" s="16"/>
      <c r="AI1959" s="16"/>
      <c r="AJ1959" s="20"/>
      <c r="AK1959" s="20"/>
      <c r="AL1959" s="26">
        <v>0</v>
      </c>
    </row>
    <row r="1960" spans="1:38" x14ac:dyDescent="0.25">
      <c r="A1960" s="15">
        <v>1952</v>
      </c>
      <c r="B1960" s="16"/>
      <c r="C1960" s="17" t="s">
        <v>1210</v>
      </c>
      <c r="D1960" s="17">
        <v>81744</v>
      </c>
      <c r="E1960" s="18">
        <v>44817.643055555556</v>
      </c>
      <c r="F1960" s="18">
        <v>44853</v>
      </c>
      <c r="G1960" s="19">
        <v>72179</v>
      </c>
      <c r="H1960" s="20"/>
      <c r="I1960" s="20"/>
      <c r="J1960" s="20">
        <v>0</v>
      </c>
      <c r="K1960" s="20">
        <v>0</v>
      </c>
      <c r="L1960" s="20"/>
      <c r="M1960" s="20"/>
      <c r="N1960" s="20">
        <v>0</v>
      </c>
      <c r="O1960" s="20">
        <v>72179</v>
      </c>
      <c r="P1960" s="16" t="s">
        <v>2000</v>
      </c>
      <c r="Q1960" s="19">
        <v>72179</v>
      </c>
      <c r="R1960" s="20"/>
      <c r="S1960" s="20"/>
      <c r="T1960" s="20"/>
      <c r="U1960" s="16">
        <v>72179</v>
      </c>
      <c r="V1960" s="20"/>
      <c r="W1960" s="20"/>
      <c r="X1960" s="20"/>
      <c r="Y1960" s="20"/>
      <c r="Z1960" s="20"/>
      <c r="AA1960" s="20"/>
      <c r="AB1960" s="20"/>
      <c r="AC1960" s="16"/>
      <c r="AD1960" s="20"/>
      <c r="AE1960" s="20"/>
      <c r="AF1960" s="20"/>
      <c r="AG1960" s="25">
        <v>0</v>
      </c>
      <c r="AH1960" s="16"/>
      <c r="AI1960" s="16"/>
      <c r="AJ1960" s="20"/>
      <c r="AK1960" s="20"/>
      <c r="AL1960" s="26">
        <v>0</v>
      </c>
    </row>
    <row r="1961" spans="1:38" x14ac:dyDescent="0.25">
      <c r="A1961" s="15">
        <v>1953</v>
      </c>
      <c r="B1961" s="16"/>
      <c r="C1961" s="17" t="s">
        <v>1210</v>
      </c>
      <c r="D1961" s="17">
        <v>81748</v>
      </c>
      <c r="E1961" s="18">
        <v>44817.647916666669</v>
      </c>
      <c r="F1961" s="18">
        <v>44853</v>
      </c>
      <c r="G1961" s="19">
        <v>138900</v>
      </c>
      <c r="H1961" s="20"/>
      <c r="I1961" s="20"/>
      <c r="J1961" s="20">
        <v>0</v>
      </c>
      <c r="K1961" s="20">
        <v>0</v>
      </c>
      <c r="L1961" s="20"/>
      <c r="M1961" s="20"/>
      <c r="N1961" s="20">
        <v>0</v>
      </c>
      <c r="O1961" s="20">
        <v>138900</v>
      </c>
      <c r="P1961" s="16" t="s">
        <v>2001</v>
      </c>
      <c r="Q1961" s="19">
        <v>138900</v>
      </c>
      <c r="R1961" s="20"/>
      <c r="S1961" s="20"/>
      <c r="T1961" s="20"/>
      <c r="U1961" s="16">
        <v>138900</v>
      </c>
      <c r="V1961" s="20"/>
      <c r="W1961" s="20"/>
      <c r="X1961" s="20"/>
      <c r="Y1961" s="20"/>
      <c r="Z1961" s="20"/>
      <c r="AA1961" s="20"/>
      <c r="AB1961" s="20"/>
      <c r="AC1961" s="16"/>
      <c r="AD1961" s="20"/>
      <c r="AE1961" s="20"/>
      <c r="AF1961" s="20"/>
      <c r="AG1961" s="25">
        <v>0</v>
      </c>
      <c r="AH1961" s="16"/>
      <c r="AI1961" s="16"/>
      <c r="AJ1961" s="20"/>
      <c r="AK1961" s="20"/>
      <c r="AL1961" s="26">
        <v>0</v>
      </c>
    </row>
    <row r="1962" spans="1:38" x14ac:dyDescent="0.25">
      <c r="A1962" s="15">
        <v>1954</v>
      </c>
      <c r="B1962" s="16"/>
      <c r="C1962" s="17" t="s">
        <v>1210</v>
      </c>
      <c r="D1962" s="17">
        <v>81774</v>
      </c>
      <c r="E1962" s="18">
        <v>44817.695833333331</v>
      </c>
      <c r="F1962" s="18">
        <v>44853</v>
      </c>
      <c r="G1962" s="19">
        <v>244248</v>
      </c>
      <c r="H1962" s="20"/>
      <c r="I1962" s="20"/>
      <c r="J1962" s="20">
        <v>0</v>
      </c>
      <c r="K1962" s="20">
        <v>0</v>
      </c>
      <c r="L1962" s="20"/>
      <c r="M1962" s="20"/>
      <c r="N1962" s="20">
        <v>0</v>
      </c>
      <c r="O1962" s="20">
        <v>244248</v>
      </c>
      <c r="P1962" s="16" t="s">
        <v>2002</v>
      </c>
      <c r="Q1962" s="19">
        <v>244248</v>
      </c>
      <c r="R1962" s="20"/>
      <c r="S1962" s="20"/>
      <c r="T1962" s="20"/>
      <c r="U1962" s="16">
        <v>244248</v>
      </c>
      <c r="V1962" s="20"/>
      <c r="W1962" s="20"/>
      <c r="X1962" s="20"/>
      <c r="Y1962" s="20"/>
      <c r="Z1962" s="20"/>
      <c r="AA1962" s="20"/>
      <c r="AB1962" s="20"/>
      <c r="AC1962" s="16"/>
      <c r="AD1962" s="20"/>
      <c r="AE1962" s="20"/>
      <c r="AF1962" s="20"/>
      <c r="AG1962" s="25">
        <v>0</v>
      </c>
      <c r="AH1962" s="16"/>
      <c r="AI1962" s="16"/>
      <c r="AJ1962" s="20"/>
      <c r="AK1962" s="20"/>
      <c r="AL1962" s="26">
        <v>0</v>
      </c>
    </row>
    <row r="1963" spans="1:38" x14ac:dyDescent="0.25">
      <c r="A1963" s="15">
        <v>1955</v>
      </c>
      <c r="B1963" s="16"/>
      <c r="C1963" s="17" t="s">
        <v>1210</v>
      </c>
      <c r="D1963" s="17">
        <v>81793</v>
      </c>
      <c r="E1963" s="18">
        <v>44817.943749999999</v>
      </c>
      <c r="F1963" s="18">
        <v>44853</v>
      </c>
      <c r="G1963" s="19">
        <v>154921</v>
      </c>
      <c r="H1963" s="20"/>
      <c r="I1963" s="20"/>
      <c r="J1963" s="20">
        <v>0</v>
      </c>
      <c r="K1963" s="20">
        <v>0</v>
      </c>
      <c r="L1963" s="20"/>
      <c r="M1963" s="20"/>
      <c r="N1963" s="20">
        <v>0</v>
      </c>
      <c r="O1963" s="20">
        <v>154921</v>
      </c>
      <c r="P1963" s="16" t="s">
        <v>2003</v>
      </c>
      <c r="Q1963" s="19">
        <v>154921</v>
      </c>
      <c r="R1963" s="20"/>
      <c r="S1963" s="20"/>
      <c r="T1963" s="20"/>
      <c r="U1963" s="16">
        <v>154921</v>
      </c>
      <c r="V1963" s="20"/>
      <c r="W1963" s="20"/>
      <c r="X1963" s="20"/>
      <c r="Y1963" s="20"/>
      <c r="Z1963" s="20"/>
      <c r="AA1963" s="20"/>
      <c r="AB1963" s="20"/>
      <c r="AC1963" s="16"/>
      <c r="AD1963" s="20"/>
      <c r="AE1963" s="20"/>
      <c r="AF1963" s="20"/>
      <c r="AG1963" s="25">
        <v>0</v>
      </c>
      <c r="AH1963" s="16"/>
      <c r="AI1963" s="16"/>
      <c r="AJ1963" s="20"/>
      <c r="AK1963" s="20"/>
      <c r="AL1963" s="26">
        <v>0</v>
      </c>
    </row>
    <row r="1964" spans="1:38" x14ac:dyDescent="0.25">
      <c r="A1964" s="15">
        <v>1956</v>
      </c>
      <c r="B1964" s="16"/>
      <c r="C1964" s="17" t="s">
        <v>1210</v>
      </c>
      <c r="D1964" s="17">
        <v>81797</v>
      </c>
      <c r="E1964" s="18">
        <v>44817.979166666664</v>
      </c>
      <c r="F1964" s="18">
        <v>44853</v>
      </c>
      <c r="G1964" s="19">
        <v>241886</v>
      </c>
      <c r="H1964" s="20"/>
      <c r="I1964" s="20"/>
      <c r="J1964" s="20">
        <v>0</v>
      </c>
      <c r="K1964" s="20">
        <v>0</v>
      </c>
      <c r="L1964" s="20"/>
      <c r="M1964" s="20"/>
      <c r="N1964" s="20">
        <v>0</v>
      </c>
      <c r="O1964" s="20">
        <v>241886</v>
      </c>
      <c r="P1964" s="16" t="s">
        <v>2004</v>
      </c>
      <c r="Q1964" s="19">
        <v>241886</v>
      </c>
      <c r="R1964" s="20"/>
      <c r="S1964" s="20"/>
      <c r="T1964" s="20"/>
      <c r="U1964" s="16">
        <v>241886</v>
      </c>
      <c r="V1964" s="20"/>
      <c r="W1964" s="20"/>
      <c r="X1964" s="20"/>
      <c r="Y1964" s="20"/>
      <c r="Z1964" s="20"/>
      <c r="AA1964" s="20"/>
      <c r="AB1964" s="20"/>
      <c r="AC1964" s="16"/>
      <c r="AD1964" s="20"/>
      <c r="AE1964" s="20"/>
      <c r="AF1964" s="20"/>
      <c r="AG1964" s="25">
        <v>0</v>
      </c>
      <c r="AH1964" s="16"/>
      <c r="AI1964" s="16"/>
      <c r="AJ1964" s="20"/>
      <c r="AK1964" s="20"/>
      <c r="AL1964" s="26">
        <v>0</v>
      </c>
    </row>
    <row r="1965" spans="1:38" x14ac:dyDescent="0.25">
      <c r="A1965" s="15">
        <v>1957</v>
      </c>
      <c r="B1965" s="16"/>
      <c r="C1965" s="17" t="s">
        <v>1210</v>
      </c>
      <c r="D1965" s="17">
        <v>81808</v>
      </c>
      <c r="E1965" s="18">
        <v>44818.043749999997</v>
      </c>
      <c r="F1965" s="18">
        <v>44853</v>
      </c>
      <c r="G1965" s="19">
        <v>120700</v>
      </c>
      <c r="H1965" s="20"/>
      <c r="I1965" s="20"/>
      <c r="J1965" s="20">
        <v>0</v>
      </c>
      <c r="K1965" s="20">
        <v>0</v>
      </c>
      <c r="L1965" s="20"/>
      <c r="M1965" s="20"/>
      <c r="N1965" s="20">
        <v>0</v>
      </c>
      <c r="O1965" s="20">
        <v>120700</v>
      </c>
      <c r="P1965" s="16" t="s">
        <v>2005</v>
      </c>
      <c r="Q1965" s="19">
        <v>120700</v>
      </c>
      <c r="R1965" s="20"/>
      <c r="S1965" s="20"/>
      <c r="T1965" s="20"/>
      <c r="U1965" s="16">
        <v>120700</v>
      </c>
      <c r="V1965" s="20"/>
      <c r="W1965" s="20"/>
      <c r="X1965" s="20"/>
      <c r="Y1965" s="20"/>
      <c r="Z1965" s="20"/>
      <c r="AA1965" s="20"/>
      <c r="AB1965" s="20"/>
      <c r="AC1965" s="16"/>
      <c r="AD1965" s="20"/>
      <c r="AE1965" s="20"/>
      <c r="AF1965" s="20"/>
      <c r="AG1965" s="25">
        <v>0</v>
      </c>
      <c r="AH1965" s="16"/>
      <c r="AI1965" s="16"/>
      <c r="AJ1965" s="20"/>
      <c r="AK1965" s="20"/>
      <c r="AL1965" s="26">
        <v>0</v>
      </c>
    </row>
    <row r="1966" spans="1:38" x14ac:dyDescent="0.25">
      <c r="A1966" s="15">
        <v>1958</v>
      </c>
      <c r="B1966" s="16"/>
      <c r="C1966" s="17" t="s">
        <v>1210</v>
      </c>
      <c r="D1966" s="17">
        <v>81861</v>
      </c>
      <c r="E1966" s="18">
        <v>44818.470833333333</v>
      </c>
      <c r="F1966" s="18">
        <v>44853</v>
      </c>
      <c r="G1966" s="19">
        <v>4421805</v>
      </c>
      <c r="H1966" s="20"/>
      <c r="I1966" s="20"/>
      <c r="J1966" s="20">
        <v>0</v>
      </c>
      <c r="K1966" s="20">
        <v>0</v>
      </c>
      <c r="L1966" s="20"/>
      <c r="M1966" s="20"/>
      <c r="N1966" s="20">
        <v>0</v>
      </c>
      <c r="O1966" s="20">
        <v>4421805</v>
      </c>
      <c r="P1966" s="16" t="s">
        <v>2006</v>
      </c>
      <c r="Q1966" s="19">
        <v>4421805</v>
      </c>
      <c r="R1966" s="20"/>
      <c r="S1966" s="20"/>
      <c r="T1966" s="20"/>
      <c r="U1966" s="16">
        <v>4421805</v>
      </c>
      <c r="V1966" s="20"/>
      <c r="W1966" s="20"/>
      <c r="X1966" s="20"/>
      <c r="Y1966" s="20"/>
      <c r="Z1966" s="20"/>
      <c r="AA1966" s="20"/>
      <c r="AB1966" s="20"/>
      <c r="AC1966" s="16"/>
      <c r="AD1966" s="20"/>
      <c r="AE1966" s="20"/>
      <c r="AF1966" s="20"/>
      <c r="AG1966" s="25">
        <v>0</v>
      </c>
      <c r="AH1966" s="16"/>
      <c r="AI1966" s="16"/>
      <c r="AJ1966" s="20"/>
      <c r="AK1966" s="20"/>
      <c r="AL1966" s="26">
        <v>0</v>
      </c>
    </row>
    <row r="1967" spans="1:38" x14ac:dyDescent="0.25">
      <c r="A1967" s="15">
        <v>1959</v>
      </c>
      <c r="B1967" s="16"/>
      <c r="C1967" s="17" t="s">
        <v>1210</v>
      </c>
      <c r="D1967" s="17">
        <v>81900</v>
      </c>
      <c r="E1967" s="18">
        <v>44818.599305555559</v>
      </c>
      <c r="F1967" s="18">
        <v>44853</v>
      </c>
      <c r="G1967" s="19">
        <v>477568</v>
      </c>
      <c r="H1967" s="20"/>
      <c r="I1967" s="20"/>
      <c r="J1967" s="20">
        <v>0</v>
      </c>
      <c r="K1967" s="20">
        <v>0</v>
      </c>
      <c r="L1967" s="20"/>
      <c r="M1967" s="20"/>
      <c r="N1967" s="20">
        <v>0</v>
      </c>
      <c r="O1967" s="20">
        <v>477568</v>
      </c>
      <c r="P1967" s="16" t="s">
        <v>2007</v>
      </c>
      <c r="Q1967" s="19">
        <v>477568</v>
      </c>
      <c r="R1967" s="20"/>
      <c r="S1967" s="20"/>
      <c r="T1967" s="20"/>
      <c r="U1967" s="16">
        <v>477568</v>
      </c>
      <c r="V1967" s="20"/>
      <c r="W1967" s="20"/>
      <c r="X1967" s="20"/>
      <c r="Y1967" s="20"/>
      <c r="Z1967" s="20"/>
      <c r="AA1967" s="20"/>
      <c r="AB1967" s="20"/>
      <c r="AC1967" s="16"/>
      <c r="AD1967" s="20"/>
      <c r="AE1967" s="20"/>
      <c r="AF1967" s="20"/>
      <c r="AG1967" s="25">
        <v>0</v>
      </c>
      <c r="AH1967" s="16"/>
      <c r="AI1967" s="16"/>
      <c r="AJ1967" s="20"/>
      <c r="AK1967" s="20"/>
      <c r="AL1967" s="26">
        <v>0</v>
      </c>
    </row>
    <row r="1968" spans="1:38" x14ac:dyDescent="0.25">
      <c r="A1968" s="15">
        <v>1960</v>
      </c>
      <c r="B1968" s="16"/>
      <c r="C1968" s="17" t="s">
        <v>1210</v>
      </c>
      <c r="D1968" s="17">
        <v>81903</v>
      </c>
      <c r="E1968" s="18">
        <v>44818.601388888892</v>
      </c>
      <c r="F1968" s="18">
        <v>44853</v>
      </c>
      <c r="G1968" s="19">
        <v>166093</v>
      </c>
      <c r="H1968" s="20"/>
      <c r="I1968" s="20"/>
      <c r="J1968" s="20">
        <v>0</v>
      </c>
      <c r="K1968" s="20">
        <v>0</v>
      </c>
      <c r="L1968" s="20"/>
      <c r="M1968" s="20"/>
      <c r="N1968" s="20">
        <v>0</v>
      </c>
      <c r="O1968" s="20">
        <v>166093</v>
      </c>
      <c r="P1968" s="16" t="s">
        <v>2008</v>
      </c>
      <c r="Q1968" s="19">
        <v>166093</v>
      </c>
      <c r="R1968" s="20"/>
      <c r="S1968" s="20"/>
      <c r="T1968" s="20"/>
      <c r="U1968" s="16">
        <v>166093</v>
      </c>
      <c r="V1968" s="20"/>
      <c r="W1968" s="20"/>
      <c r="X1968" s="20"/>
      <c r="Y1968" s="20"/>
      <c r="Z1968" s="20"/>
      <c r="AA1968" s="20"/>
      <c r="AB1968" s="20"/>
      <c r="AC1968" s="16"/>
      <c r="AD1968" s="20"/>
      <c r="AE1968" s="20"/>
      <c r="AF1968" s="20"/>
      <c r="AG1968" s="25">
        <v>0</v>
      </c>
      <c r="AH1968" s="16"/>
      <c r="AI1968" s="16"/>
      <c r="AJ1968" s="20"/>
      <c r="AK1968" s="20"/>
      <c r="AL1968" s="26">
        <v>0</v>
      </c>
    </row>
    <row r="1969" spans="1:38" x14ac:dyDescent="0.25">
      <c r="A1969" s="15">
        <v>1961</v>
      </c>
      <c r="B1969" s="16"/>
      <c r="C1969" s="17" t="s">
        <v>1210</v>
      </c>
      <c r="D1969" s="17">
        <v>81921</v>
      </c>
      <c r="E1969" s="18">
        <v>44818.629166666666</v>
      </c>
      <c r="F1969" s="18">
        <v>44853</v>
      </c>
      <c r="G1969" s="19">
        <v>157261</v>
      </c>
      <c r="H1969" s="20"/>
      <c r="I1969" s="20"/>
      <c r="J1969" s="20">
        <v>0</v>
      </c>
      <c r="K1969" s="20">
        <v>0</v>
      </c>
      <c r="L1969" s="20"/>
      <c r="M1969" s="20"/>
      <c r="N1969" s="20">
        <v>0</v>
      </c>
      <c r="O1969" s="20">
        <v>157261</v>
      </c>
      <c r="P1969" s="16" t="s">
        <v>2009</v>
      </c>
      <c r="Q1969" s="19">
        <v>157261</v>
      </c>
      <c r="R1969" s="20"/>
      <c r="S1969" s="20"/>
      <c r="T1969" s="20"/>
      <c r="U1969" s="16">
        <v>157261</v>
      </c>
      <c r="V1969" s="20"/>
      <c r="W1969" s="20"/>
      <c r="X1969" s="20"/>
      <c r="Y1969" s="20"/>
      <c r="Z1969" s="20"/>
      <c r="AA1969" s="20"/>
      <c r="AB1969" s="20"/>
      <c r="AC1969" s="16"/>
      <c r="AD1969" s="20"/>
      <c r="AE1969" s="20"/>
      <c r="AF1969" s="20"/>
      <c r="AG1969" s="25">
        <v>0</v>
      </c>
      <c r="AH1969" s="16"/>
      <c r="AI1969" s="16"/>
      <c r="AJ1969" s="20"/>
      <c r="AK1969" s="20"/>
      <c r="AL1969" s="26">
        <v>0</v>
      </c>
    </row>
    <row r="1970" spans="1:38" x14ac:dyDescent="0.25">
      <c r="A1970" s="15">
        <v>1962</v>
      </c>
      <c r="B1970" s="16"/>
      <c r="C1970" s="17" t="s">
        <v>1210</v>
      </c>
      <c r="D1970" s="17">
        <v>81926</v>
      </c>
      <c r="E1970" s="18">
        <v>44818.647222222222</v>
      </c>
      <c r="F1970" s="18">
        <v>44853</v>
      </c>
      <c r="G1970" s="19">
        <v>140883</v>
      </c>
      <c r="H1970" s="20"/>
      <c r="I1970" s="20"/>
      <c r="J1970" s="20">
        <v>0</v>
      </c>
      <c r="K1970" s="20">
        <v>0</v>
      </c>
      <c r="L1970" s="20"/>
      <c r="M1970" s="20"/>
      <c r="N1970" s="20">
        <v>0</v>
      </c>
      <c r="O1970" s="20">
        <v>140883</v>
      </c>
      <c r="P1970" s="16" t="s">
        <v>2010</v>
      </c>
      <c r="Q1970" s="19">
        <v>140883</v>
      </c>
      <c r="R1970" s="20"/>
      <c r="S1970" s="20"/>
      <c r="T1970" s="20"/>
      <c r="U1970" s="16">
        <v>140883</v>
      </c>
      <c r="V1970" s="20"/>
      <c r="W1970" s="20"/>
      <c r="X1970" s="20"/>
      <c r="Y1970" s="20"/>
      <c r="Z1970" s="20"/>
      <c r="AA1970" s="20"/>
      <c r="AB1970" s="20"/>
      <c r="AC1970" s="16"/>
      <c r="AD1970" s="20"/>
      <c r="AE1970" s="20"/>
      <c r="AF1970" s="20"/>
      <c r="AG1970" s="25">
        <v>0</v>
      </c>
      <c r="AH1970" s="16"/>
      <c r="AI1970" s="16"/>
      <c r="AJ1970" s="20"/>
      <c r="AK1970" s="20"/>
      <c r="AL1970" s="26">
        <v>0</v>
      </c>
    </row>
    <row r="1971" spans="1:38" x14ac:dyDescent="0.25">
      <c r="A1971" s="15">
        <v>1963</v>
      </c>
      <c r="B1971" s="16"/>
      <c r="C1971" s="17" t="s">
        <v>1210</v>
      </c>
      <c r="D1971" s="17">
        <v>81963</v>
      </c>
      <c r="E1971" s="18">
        <v>44818.824999999997</v>
      </c>
      <c r="F1971" s="18">
        <v>44853</v>
      </c>
      <c r="G1971" s="19">
        <v>515853</v>
      </c>
      <c r="H1971" s="20"/>
      <c r="I1971" s="20"/>
      <c r="J1971" s="20">
        <v>0</v>
      </c>
      <c r="K1971" s="20">
        <v>0</v>
      </c>
      <c r="L1971" s="20"/>
      <c r="M1971" s="20"/>
      <c r="N1971" s="20">
        <v>0</v>
      </c>
      <c r="O1971" s="20">
        <v>515853</v>
      </c>
      <c r="P1971" s="16" t="s">
        <v>2011</v>
      </c>
      <c r="Q1971" s="19">
        <v>515853</v>
      </c>
      <c r="R1971" s="20"/>
      <c r="S1971" s="20"/>
      <c r="T1971" s="20"/>
      <c r="U1971" s="16">
        <v>515853</v>
      </c>
      <c r="V1971" s="20"/>
      <c r="W1971" s="20"/>
      <c r="X1971" s="20"/>
      <c r="Y1971" s="20"/>
      <c r="Z1971" s="20"/>
      <c r="AA1971" s="20"/>
      <c r="AB1971" s="20"/>
      <c r="AC1971" s="16"/>
      <c r="AD1971" s="20"/>
      <c r="AE1971" s="20"/>
      <c r="AF1971" s="20"/>
      <c r="AG1971" s="25">
        <v>0</v>
      </c>
      <c r="AH1971" s="16"/>
      <c r="AI1971" s="16"/>
      <c r="AJ1971" s="20"/>
      <c r="AK1971" s="20"/>
      <c r="AL1971" s="26">
        <v>0</v>
      </c>
    </row>
    <row r="1972" spans="1:38" x14ac:dyDescent="0.25">
      <c r="A1972" s="15">
        <v>1964</v>
      </c>
      <c r="B1972" s="16"/>
      <c r="C1972" s="17" t="s">
        <v>1210</v>
      </c>
      <c r="D1972" s="17">
        <v>81980</v>
      </c>
      <c r="E1972" s="18">
        <v>44818.980555555558</v>
      </c>
      <c r="F1972" s="18">
        <v>44853</v>
      </c>
      <c r="G1972" s="19">
        <v>150284</v>
      </c>
      <c r="H1972" s="20"/>
      <c r="I1972" s="20"/>
      <c r="J1972" s="20">
        <v>0</v>
      </c>
      <c r="K1972" s="20">
        <v>0</v>
      </c>
      <c r="L1972" s="20"/>
      <c r="M1972" s="20"/>
      <c r="N1972" s="20">
        <v>0</v>
      </c>
      <c r="O1972" s="20">
        <v>150284</v>
      </c>
      <c r="P1972" s="16" t="s">
        <v>2012</v>
      </c>
      <c r="Q1972" s="19">
        <v>150284</v>
      </c>
      <c r="R1972" s="20"/>
      <c r="S1972" s="20"/>
      <c r="T1972" s="20"/>
      <c r="U1972" s="16">
        <v>150284</v>
      </c>
      <c r="V1972" s="20"/>
      <c r="W1972" s="20"/>
      <c r="X1972" s="20"/>
      <c r="Y1972" s="20"/>
      <c r="Z1972" s="20"/>
      <c r="AA1972" s="20"/>
      <c r="AB1972" s="20"/>
      <c r="AC1972" s="16"/>
      <c r="AD1972" s="20"/>
      <c r="AE1972" s="20"/>
      <c r="AF1972" s="20"/>
      <c r="AG1972" s="25">
        <v>0</v>
      </c>
      <c r="AH1972" s="16"/>
      <c r="AI1972" s="16"/>
      <c r="AJ1972" s="20"/>
      <c r="AK1972" s="20"/>
      <c r="AL1972" s="26">
        <v>0</v>
      </c>
    </row>
    <row r="1973" spans="1:38" x14ac:dyDescent="0.25">
      <c r="A1973" s="15">
        <v>1965</v>
      </c>
      <c r="B1973" s="16"/>
      <c r="C1973" s="17" t="s">
        <v>1210</v>
      </c>
      <c r="D1973" s="17">
        <v>82013</v>
      </c>
      <c r="E1973" s="18">
        <v>44819.415972222225</v>
      </c>
      <c r="F1973" s="18">
        <v>44853</v>
      </c>
      <c r="G1973" s="19">
        <v>7100</v>
      </c>
      <c r="H1973" s="20"/>
      <c r="I1973" s="20"/>
      <c r="J1973" s="20">
        <v>0</v>
      </c>
      <c r="K1973" s="20">
        <v>0</v>
      </c>
      <c r="L1973" s="20"/>
      <c r="M1973" s="20"/>
      <c r="N1973" s="20">
        <v>0</v>
      </c>
      <c r="O1973" s="20">
        <v>7100</v>
      </c>
      <c r="P1973" s="16" t="s">
        <v>2013</v>
      </c>
      <c r="Q1973" s="19">
        <v>7100</v>
      </c>
      <c r="R1973" s="20"/>
      <c r="S1973" s="20"/>
      <c r="T1973" s="20"/>
      <c r="U1973" s="16">
        <v>7100</v>
      </c>
      <c r="V1973" s="20"/>
      <c r="W1973" s="20"/>
      <c r="X1973" s="20"/>
      <c r="Y1973" s="20"/>
      <c r="Z1973" s="20"/>
      <c r="AA1973" s="20"/>
      <c r="AB1973" s="20"/>
      <c r="AC1973" s="16"/>
      <c r="AD1973" s="20"/>
      <c r="AE1973" s="20"/>
      <c r="AF1973" s="20"/>
      <c r="AG1973" s="25">
        <v>0</v>
      </c>
      <c r="AH1973" s="16"/>
      <c r="AI1973" s="16"/>
      <c r="AJ1973" s="20"/>
      <c r="AK1973" s="20"/>
      <c r="AL1973" s="26">
        <v>0</v>
      </c>
    </row>
    <row r="1974" spans="1:38" x14ac:dyDescent="0.25">
      <c r="A1974" s="15">
        <v>1966</v>
      </c>
      <c r="B1974" s="16"/>
      <c r="C1974" s="17" t="s">
        <v>1210</v>
      </c>
      <c r="D1974" s="17">
        <v>82028</v>
      </c>
      <c r="E1974" s="18">
        <v>44819.468055555553</v>
      </c>
      <c r="F1974" s="18">
        <v>44853</v>
      </c>
      <c r="G1974" s="19">
        <v>808263</v>
      </c>
      <c r="H1974" s="20"/>
      <c r="I1974" s="20"/>
      <c r="J1974" s="20">
        <v>0</v>
      </c>
      <c r="K1974" s="20">
        <v>0</v>
      </c>
      <c r="L1974" s="20"/>
      <c r="M1974" s="20"/>
      <c r="N1974" s="20">
        <v>0</v>
      </c>
      <c r="O1974" s="20">
        <v>808263</v>
      </c>
      <c r="P1974" s="16" t="s">
        <v>2014</v>
      </c>
      <c r="Q1974" s="19">
        <v>808263</v>
      </c>
      <c r="R1974" s="20"/>
      <c r="S1974" s="20"/>
      <c r="T1974" s="20"/>
      <c r="U1974" s="16">
        <v>808263</v>
      </c>
      <c r="V1974" s="20"/>
      <c r="W1974" s="20"/>
      <c r="X1974" s="20"/>
      <c r="Y1974" s="20"/>
      <c r="Z1974" s="20"/>
      <c r="AA1974" s="20"/>
      <c r="AB1974" s="20"/>
      <c r="AC1974" s="16"/>
      <c r="AD1974" s="20"/>
      <c r="AE1974" s="20"/>
      <c r="AF1974" s="20"/>
      <c r="AG1974" s="25">
        <v>0</v>
      </c>
      <c r="AH1974" s="16"/>
      <c r="AI1974" s="16"/>
      <c r="AJ1974" s="20"/>
      <c r="AK1974" s="20"/>
      <c r="AL1974" s="26">
        <v>0</v>
      </c>
    </row>
    <row r="1975" spans="1:38" x14ac:dyDescent="0.25">
      <c r="A1975" s="15">
        <v>1967</v>
      </c>
      <c r="B1975" s="16"/>
      <c r="C1975" s="17" t="s">
        <v>1210</v>
      </c>
      <c r="D1975" s="17">
        <v>82030</v>
      </c>
      <c r="E1975" s="18">
        <v>44819.472222222219</v>
      </c>
      <c r="F1975" s="18">
        <v>44853</v>
      </c>
      <c r="G1975" s="19">
        <v>80800</v>
      </c>
      <c r="H1975" s="20"/>
      <c r="I1975" s="20"/>
      <c r="J1975" s="20">
        <v>0</v>
      </c>
      <c r="K1975" s="20">
        <v>0</v>
      </c>
      <c r="L1975" s="20"/>
      <c r="M1975" s="20"/>
      <c r="N1975" s="20">
        <v>0</v>
      </c>
      <c r="O1975" s="20">
        <v>80800</v>
      </c>
      <c r="P1975" s="16" t="s">
        <v>2015</v>
      </c>
      <c r="Q1975" s="19">
        <v>80800</v>
      </c>
      <c r="R1975" s="20"/>
      <c r="S1975" s="20"/>
      <c r="T1975" s="20"/>
      <c r="U1975" s="16">
        <v>80800</v>
      </c>
      <c r="V1975" s="20"/>
      <c r="W1975" s="20"/>
      <c r="X1975" s="20"/>
      <c r="Y1975" s="20"/>
      <c r="Z1975" s="20"/>
      <c r="AA1975" s="20"/>
      <c r="AB1975" s="20"/>
      <c r="AC1975" s="16"/>
      <c r="AD1975" s="20"/>
      <c r="AE1975" s="20"/>
      <c r="AF1975" s="20"/>
      <c r="AG1975" s="25">
        <v>0</v>
      </c>
      <c r="AH1975" s="16"/>
      <c r="AI1975" s="16"/>
      <c r="AJ1975" s="20"/>
      <c r="AK1975" s="20"/>
      <c r="AL1975" s="26">
        <v>0</v>
      </c>
    </row>
    <row r="1976" spans="1:38" x14ac:dyDescent="0.25">
      <c r="A1976" s="15">
        <v>1968</v>
      </c>
      <c r="B1976" s="16"/>
      <c r="C1976" s="17" t="s">
        <v>1210</v>
      </c>
      <c r="D1976" s="17">
        <v>82031</v>
      </c>
      <c r="E1976" s="18">
        <v>44819.48333333333</v>
      </c>
      <c r="F1976" s="18">
        <v>44853</v>
      </c>
      <c r="G1976" s="19">
        <v>2799860</v>
      </c>
      <c r="H1976" s="20"/>
      <c r="I1976" s="20"/>
      <c r="J1976" s="20">
        <v>0</v>
      </c>
      <c r="K1976" s="20">
        <v>0</v>
      </c>
      <c r="L1976" s="20"/>
      <c r="M1976" s="20"/>
      <c r="N1976" s="20">
        <v>0</v>
      </c>
      <c r="O1976" s="20">
        <v>2799860</v>
      </c>
      <c r="P1976" s="16" t="s">
        <v>2016</v>
      </c>
      <c r="Q1976" s="19">
        <v>2799860</v>
      </c>
      <c r="R1976" s="20"/>
      <c r="S1976" s="20"/>
      <c r="T1976" s="20"/>
      <c r="U1976" s="16">
        <v>2799860</v>
      </c>
      <c r="V1976" s="20"/>
      <c r="W1976" s="20"/>
      <c r="X1976" s="20"/>
      <c r="Y1976" s="20"/>
      <c r="Z1976" s="20"/>
      <c r="AA1976" s="20"/>
      <c r="AB1976" s="20"/>
      <c r="AC1976" s="16"/>
      <c r="AD1976" s="20"/>
      <c r="AE1976" s="20"/>
      <c r="AF1976" s="20"/>
      <c r="AG1976" s="25">
        <v>0</v>
      </c>
      <c r="AH1976" s="16"/>
      <c r="AI1976" s="16"/>
      <c r="AJ1976" s="20"/>
      <c r="AK1976" s="20"/>
      <c r="AL1976" s="26">
        <v>0</v>
      </c>
    </row>
    <row r="1977" spans="1:38" x14ac:dyDescent="0.25">
      <c r="A1977" s="15">
        <v>1969</v>
      </c>
      <c r="B1977" s="16"/>
      <c r="C1977" s="17" t="s">
        <v>1210</v>
      </c>
      <c r="D1977" s="17">
        <v>82115</v>
      </c>
      <c r="E1977" s="18">
        <v>44819.95208333333</v>
      </c>
      <c r="F1977" s="18">
        <v>44853</v>
      </c>
      <c r="G1977" s="19">
        <v>263380</v>
      </c>
      <c r="H1977" s="20"/>
      <c r="I1977" s="20"/>
      <c r="J1977" s="20">
        <v>0</v>
      </c>
      <c r="K1977" s="20">
        <v>0</v>
      </c>
      <c r="L1977" s="20"/>
      <c r="M1977" s="20"/>
      <c r="N1977" s="20">
        <v>0</v>
      </c>
      <c r="O1977" s="20">
        <v>263380</v>
      </c>
      <c r="P1977" s="16" t="s">
        <v>2017</v>
      </c>
      <c r="Q1977" s="19">
        <v>263380</v>
      </c>
      <c r="R1977" s="20"/>
      <c r="S1977" s="20"/>
      <c r="T1977" s="20"/>
      <c r="U1977" s="16">
        <v>263380</v>
      </c>
      <c r="V1977" s="20"/>
      <c r="W1977" s="20"/>
      <c r="X1977" s="20"/>
      <c r="Y1977" s="20"/>
      <c r="Z1977" s="20"/>
      <c r="AA1977" s="20"/>
      <c r="AB1977" s="20"/>
      <c r="AC1977" s="16"/>
      <c r="AD1977" s="20"/>
      <c r="AE1977" s="20"/>
      <c r="AF1977" s="20"/>
      <c r="AG1977" s="25">
        <v>0</v>
      </c>
      <c r="AH1977" s="16"/>
      <c r="AI1977" s="16"/>
      <c r="AJ1977" s="20"/>
      <c r="AK1977" s="20"/>
      <c r="AL1977" s="26">
        <v>0</v>
      </c>
    </row>
    <row r="1978" spans="1:38" x14ac:dyDescent="0.25">
      <c r="A1978" s="15">
        <v>1970</v>
      </c>
      <c r="B1978" s="16"/>
      <c r="C1978" s="17" t="s">
        <v>1210</v>
      </c>
      <c r="D1978" s="17">
        <v>82191</v>
      </c>
      <c r="E1978" s="18">
        <v>44820.554166666669</v>
      </c>
      <c r="F1978" s="18">
        <v>44853</v>
      </c>
      <c r="G1978" s="19">
        <v>509757</v>
      </c>
      <c r="H1978" s="20"/>
      <c r="I1978" s="20"/>
      <c r="J1978" s="20">
        <v>0</v>
      </c>
      <c r="K1978" s="20">
        <v>0</v>
      </c>
      <c r="L1978" s="20"/>
      <c r="M1978" s="20"/>
      <c r="N1978" s="20">
        <v>0</v>
      </c>
      <c r="O1978" s="20">
        <v>509757</v>
      </c>
      <c r="P1978" s="16" t="s">
        <v>2018</v>
      </c>
      <c r="Q1978" s="19">
        <v>509757</v>
      </c>
      <c r="R1978" s="20"/>
      <c r="S1978" s="20"/>
      <c r="T1978" s="20"/>
      <c r="U1978" s="16">
        <v>509757</v>
      </c>
      <c r="V1978" s="20"/>
      <c r="W1978" s="20"/>
      <c r="X1978" s="20"/>
      <c r="Y1978" s="20"/>
      <c r="Z1978" s="20"/>
      <c r="AA1978" s="20"/>
      <c r="AB1978" s="20"/>
      <c r="AC1978" s="16"/>
      <c r="AD1978" s="20"/>
      <c r="AE1978" s="20"/>
      <c r="AF1978" s="20"/>
      <c r="AG1978" s="25">
        <v>0</v>
      </c>
      <c r="AH1978" s="16"/>
      <c r="AI1978" s="16"/>
      <c r="AJ1978" s="20"/>
      <c r="AK1978" s="20"/>
      <c r="AL1978" s="26">
        <v>0</v>
      </c>
    </row>
    <row r="1979" spans="1:38" x14ac:dyDescent="0.25">
      <c r="A1979" s="15">
        <v>1971</v>
      </c>
      <c r="B1979" s="16"/>
      <c r="C1979" s="17" t="s">
        <v>1210</v>
      </c>
      <c r="D1979" s="17">
        <v>82288</v>
      </c>
      <c r="E1979" s="18">
        <v>44821.381944444445</v>
      </c>
      <c r="F1979" s="18">
        <v>44853</v>
      </c>
      <c r="G1979" s="19">
        <v>40400</v>
      </c>
      <c r="H1979" s="20"/>
      <c r="I1979" s="20"/>
      <c r="J1979" s="20">
        <v>0</v>
      </c>
      <c r="K1979" s="20">
        <v>0</v>
      </c>
      <c r="L1979" s="20"/>
      <c r="M1979" s="20"/>
      <c r="N1979" s="20">
        <v>0</v>
      </c>
      <c r="O1979" s="20">
        <v>40400</v>
      </c>
      <c r="P1979" s="16" t="s">
        <v>2019</v>
      </c>
      <c r="Q1979" s="19">
        <v>40400</v>
      </c>
      <c r="R1979" s="20"/>
      <c r="S1979" s="20"/>
      <c r="T1979" s="20"/>
      <c r="U1979" s="16">
        <v>40400</v>
      </c>
      <c r="V1979" s="20"/>
      <c r="W1979" s="20"/>
      <c r="X1979" s="20"/>
      <c r="Y1979" s="20"/>
      <c r="Z1979" s="20"/>
      <c r="AA1979" s="20"/>
      <c r="AB1979" s="20"/>
      <c r="AC1979" s="16"/>
      <c r="AD1979" s="20"/>
      <c r="AE1979" s="20"/>
      <c r="AF1979" s="20"/>
      <c r="AG1979" s="25">
        <v>0</v>
      </c>
      <c r="AH1979" s="16"/>
      <c r="AI1979" s="16"/>
      <c r="AJ1979" s="20"/>
      <c r="AK1979" s="20"/>
      <c r="AL1979" s="26">
        <v>0</v>
      </c>
    </row>
    <row r="1980" spans="1:38" x14ac:dyDescent="0.25">
      <c r="A1980" s="15">
        <v>1972</v>
      </c>
      <c r="B1980" s="16"/>
      <c r="C1980" s="17" t="s">
        <v>1210</v>
      </c>
      <c r="D1980" s="17">
        <v>82295</v>
      </c>
      <c r="E1980" s="18">
        <v>44821.412499999999</v>
      </c>
      <c r="F1980" s="18">
        <v>44853</v>
      </c>
      <c r="G1980" s="19">
        <v>7100</v>
      </c>
      <c r="H1980" s="20"/>
      <c r="I1980" s="20"/>
      <c r="J1980" s="20">
        <v>0</v>
      </c>
      <c r="K1980" s="20">
        <v>0</v>
      </c>
      <c r="L1980" s="20"/>
      <c r="M1980" s="20"/>
      <c r="N1980" s="20">
        <v>0</v>
      </c>
      <c r="O1980" s="20">
        <v>7100</v>
      </c>
      <c r="P1980" s="16" t="s">
        <v>2020</v>
      </c>
      <c r="Q1980" s="19">
        <v>7100</v>
      </c>
      <c r="R1980" s="20"/>
      <c r="S1980" s="20"/>
      <c r="T1980" s="20"/>
      <c r="U1980" s="16">
        <v>7100</v>
      </c>
      <c r="V1980" s="20"/>
      <c r="W1980" s="20"/>
      <c r="X1980" s="20"/>
      <c r="Y1980" s="20"/>
      <c r="Z1980" s="20"/>
      <c r="AA1980" s="20"/>
      <c r="AB1980" s="20"/>
      <c r="AC1980" s="16"/>
      <c r="AD1980" s="20"/>
      <c r="AE1980" s="20"/>
      <c r="AF1980" s="20"/>
      <c r="AG1980" s="25">
        <v>0</v>
      </c>
      <c r="AH1980" s="16"/>
      <c r="AI1980" s="16"/>
      <c r="AJ1980" s="20"/>
      <c r="AK1980" s="20"/>
      <c r="AL1980" s="26">
        <v>0</v>
      </c>
    </row>
    <row r="1981" spans="1:38" x14ac:dyDescent="0.25">
      <c r="A1981" s="15">
        <v>1973</v>
      </c>
      <c r="B1981" s="16"/>
      <c r="C1981" s="17" t="s">
        <v>1210</v>
      </c>
      <c r="D1981" s="17">
        <v>82328</v>
      </c>
      <c r="E1981" s="18">
        <v>44821.654166666667</v>
      </c>
      <c r="F1981" s="18">
        <v>44853</v>
      </c>
      <c r="G1981" s="19">
        <v>359399</v>
      </c>
      <c r="H1981" s="20"/>
      <c r="I1981" s="20"/>
      <c r="J1981" s="20">
        <v>0</v>
      </c>
      <c r="K1981" s="20">
        <v>0</v>
      </c>
      <c r="L1981" s="20"/>
      <c r="M1981" s="20"/>
      <c r="N1981" s="20">
        <v>0</v>
      </c>
      <c r="O1981" s="20">
        <v>359399</v>
      </c>
      <c r="P1981" s="16" t="s">
        <v>2021</v>
      </c>
      <c r="Q1981" s="19">
        <v>359399</v>
      </c>
      <c r="R1981" s="20"/>
      <c r="S1981" s="20"/>
      <c r="T1981" s="20"/>
      <c r="U1981" s="16">
        <v>359399</v>
      </c>
      <c r="V1981" s="20"/>
      <c r="W1981" s="20"/>
      <c r="X1981" s="20"/>
      <c r="Y1981" s="20"/>
      <c r="Z1981" s="20"/>
      <c r="AA1981" s="20"/>
      <c r="AB1981" s="20"/>
      <c r="AC1981" s="16"/>
      <c r="AD1981" s="20"/>
      <c r="AE1981" s="20"/>
      <c r="AF1981" s="20"/>
      <c r="AG1981" s="25">
        <v>0</v>
      </c>
      <c r="AH1981" s="16"/>
      <c r="AI1981" s="16"/>
      <c r="AJ1981" s="20"/>
      <c r="AK1981" s="20"/>
      <c r="AL1981" s="26">
        <v>0</v>
      </c>
    </row>
    <row r="1982" spans="1:38" x14ac:dyDescent="0.25">
      <c r="A1982" s="15">
        <v>1974</v>
      </c>
      <c r="B1982" s="16"/>
      <c r="C1982" s="17" t="s">
        <v>1210</v>
      </c>
      <c r="D1982" s="17">
        <v>82348</v>
      </c>
      <c r="E1982" s="18">
        <v>44821.850694444445</v>
      </c>
      <c r="F1982" s="18">
        <v>44853</v>
      </c>
      <c r="G1982" s="19">
        <v>153800</v>
      </c>
      <c r="H1982" s="20"/>
      <c r="I1982" s="20"/>
      <c r="J1982" s="20">
        <v>0</v>
      </c>
      <c r="K1982" s="20">
        <v>0</v>
      </c>
      <c r="L1982" s="20"/>
      <c r="M1982" s="20"/>
      <c r="N1982" s="20">
        <v>0</v>
      </c>
      <c r="O1982" s="20">
        <v>153800</v>
      </c>
      <c r="P1982" s="16" t="s">
        <v>2022</v>
      </c>
      <c r="Q1982" s="19">
        <v>153800</v>
      </c>
      <c r="R1982" s="20"/>
      <c r="S1982" s="20"/>
      <c r="T1982" s="20"/>
      <c r="U1982" s="16">
        <v>153800</v>
      </c>
      <c r="V1982" s="20"/>
      <c r="W1982" s="20"/>
      <c r="X1982" s="20"/>
      <c r="Y1982" s="20"/>
      <c r="Z1982" s="20"/>
      <c r="AA1982" s="20"/>
      <c r="AB1982" s="20"/>
      <c r="AC1982" s="16"/>
      <c r="AD1982" s="20"/>
      <c r="AE1982" s="20"/>
      <c r="AF1982" s="20"/>
      <c r="AG1982" s="25">
        <v>0</v>
      </c>
      <c r="AH1982" s="16"/>
      <c r="AI1982" s="16"/>
      <c r="AJ1982" s="20"/>
      <c r="AK1982" s="20"/>
      <c r="AL1982" s="26">
        <v>0</v>
      </c>
    </row>
    <row r="1983" spans="1:38" x14ac:dyDescent="0.25">
      <c r="A1983" s="15">
        <v>1975</v>
      </c>
      <c r="B1983" s="16"/>
      <c r="C1983" s="17" t="s">
        <v>1210</v>
      </c>
      <c r="D1983" s="17">
        <v>82351</v>
      </c>
      <c r="E1983" s="18">
        <v>44821.886111111111</v>
      </c>
      <c r="F1983" s="18">
        <v>44853</v>
      </c>
      <c r="G1983" s="19">
        <v>147196</v>
      </c>
      <c r="H1983" s="20"/>
      <c r="I1983" s="20"/>
      <c r="J1983" s="20">
        <v>0</v>
      </c>
      <c r="K1983" s="20">
        <v>0</v>
      </c>
      <c r="L1983" s="20"/>
      <c r="M1983" s="20"/>
      <c r="N1983" s="20">
        <v>0</v>
      </c>
      <c r="O1983" s="20">
        <v>147196</v>
      </c>
      <c r="P1983" s="16" t="s">
        <v>2023</v>
      </c>
      <c r="Q1983" s="19">
        <v>147196</v>
      </c>
      <c r="R1983" s="20"/>
      <c r="S1983" s="20"/>
      <c r="T1983" s="20"/>
      <c r="U1983" s="16">
        <v>147196</v>
      </c>
      <c r="V1983" s="20"/>
      <c r="W1983" s="20"/>
      <c r="X1983" s="20"/>
      <c r="Y1983" s="20"/>
      <c r="Z1983" s="20"/>
      <c r="AA1983" s="20"/>
      <c r="AB1983" s="20"/>
      <c r="AC1983" s="16"/>
      <c r="AD1983" s="20"/>
      <c r="AE1983" s="20"/>
      <c r="AF1983" s="20"/>
      <c r="AG1983" s="25">
        <v>0</v>
      </c>
      <c r="AH1983" s="16"/>
      <c r="AI1983" s="16"/>
      <c r="AJ1983" s="20"/>
      <c r="AK1983" s="20"/>
      <c r="AL1983" s="26">
        <v>0</v>
      </c>
    </row>
    <row r="1984" spans="1:38" x14ac:dyDescent="0.25">
      <c r="A1984" s="15">
        <v>1976</v>
      </c>
      <c r="B1984" s="16"/>
      <c r="C1984" s="17" t="s">
        <v>1210</v>
      </c>
      <c r="D1984" s="17">
        <v>82359</v>
      </c>
      <c r="E1984" s="18">
        <v>44821.940972222219</v>
      </c>
      <c r="F1984" s="18">
        <v>44853</v>
      </c>
      <c r="G1984" s="19">
        <v>594540</v>
      </c>
      <c r="H1984" s="20"/>
      <c r="I1984" s="20"/>
      <c r="J1984" s="20">
        <v>0</v>
      </c>
      <c r="K1984" s="20">
        <v>0</v>
      </c>
      <c r="L1984" s="20"/>
      <c r="M1984" s="20"/>
      <c r="N1984" s="20">
        <v>0</v>
      </c>
      <c r="O1984" s="20">
        <v>594540</v>
      </c>
      <c r="P1984" s="16" t="s">
        <v>2024</v>
      </c>
      <c r="Q1984" s="19">
        <v>594540</v>
      </c>
      <c r="R1984" s="20"/>
      <c r="S1984" s="20"/>
      <c r="T1984" s="20"/>
      <c r="U1984" s="16">
        <v>594540</v>
      </c>
      <c r="V1984" s="20"/>
      <c r="W1984" s="20"/>
      <c r="X1984" s="20"/>
      <c r="Y1984" s="20"/>
      <c r="Z1984" s="20"/>
      <c r="AA1984" s="20"/>
      <c r="AB1984" s="20"/>
      <c r="AC1984" s="16"/>
      <c r="AD1984" s="20"/>
      <c r="AE1984" s="20"/>
      <c r="AF1984" s="20"/>
      <c r="AG1984" s="25">
        <v>0</v>
      </c>
      <c r="AH1984" s="16"/>
      <c r="AI1984" s="16"/>
      <c r="AJ1984" s="20"/>
      <c r="AK1984" s="20"/>
      <c r="AL1984" s="26">
        <v>0</v>
      </c>
    </row>
    <row r="1985" spans="1:38" x14ac:dyDescent="0.25">
      <c r="A1985" s="15">
        <v>1977</v>
      </c>
      <c r="B1985" s="16"/>
      <c r="C1985" s="17" t="s">
        <v>1210</v>
      </c>
      <c r="D1985" s="17">
        <v>82361</v>
      </c>
      <c r="E1985" s="18">
        <v>44821.956250000003</v>
      </c>
      <c r="F1985" s="18">
        <v>44853</v>
      </c>
      <c r="G1985" s="19">
        <v>153048</v>
      </c>
      <c r="H1985" s="20"/>
      <c r="I1985" s="20"/>
      <c r="J1985" s="20">
        <v>0</v>
      </c>
      <c r="K1985" s="20">
        <v>0</v>
      </c>
      <c r="L1985" s="20"/>
      <c r="M1985" s="20"/>
      <c r="N1985" s="20">
        <v>0</v>
      </c>
      <c r="O1985" s="20">
        <v>153048</v>
      </c>
      <c r="P1985" s="16" t="s">
        <v>2025</v>
      </c>
      <c r="Q1985" s="19">
        <v>153048</v>
      </c>
      <c r="R1985" s="20"/>
      <c r="S1985" s="20"/>
      <c r="T1985" s="20"/>
      <c r="U1985" s="16">
        <v>153048</v>
      </c>
      <c r="V1985" s="20"/>
      <c r="W1985" s="20"/>
      <c r="X1985" s="20"/>
      <c r="Y1985" s="20"/>
      <c r="Z1985" s="20"/>
      <c r="AA1985" s="20"/>
      <c r="AB1985" s="20"/>
      <c r="AC1985" s="16"/>
      <c r="AD1985" s="20"/>
      <c r="AE1985" s="20"/>
      <c r="AF1985" s="20"/>
      <c r="AG1985" s="25">
        <v>0</v>
      </c>
      <c r="AH1985" s="16"/>
      <c r="AI1985" s="16"/>
      <c r="AJ1985" s="20"/>
      <c r="AK1985" s="20"/>
      <c r="AL1985" s="26">
        <v>0</v>
      </c>
    </row>
    <row r="1986" spans="1:38" x14ac:dyDescent="0.25">
      <c r="A1986" s="15">
        <v>1978</v>
      </c>
      <c r="B1986" s="16"/>
      <c r="C1986" s="17" t="s">
        <v>1210</v>
      </c>
      <c r="D1986" s="17">
        <v>82362</v>
      </c>
      <c r="E1986" s="18">
        <v>44821.956944444442</v>
      </c>
      <c r="F1986" s="18">
        <v>44853</v>
      </c>
      <c r="G1986" s="19">
        <v>80800</v>
      </c>
      <c r="H1986" s="20"/>
      <c r="I1986" s="20"/>
      <c r="J1986" s="20">
        <v>0</v>
      </c>
      <c r="K1986" s="20">
        <v>0</v>
      </c>
      <c r="L1986" s="20"/>
      <c r="M1986" s="20"/>
      <c r="N1986" s="20">
        <v>0</v>
      </c>
      <c r="O1986" s="20">
        <v>80800</v>
      </c>
      <c r="P1986" s="16" t="s">
        <v>2026</v>
      </c>
      <c r="Q1986" s="19">
        <v>80800</v>
      </c>
      <c r="R1986" s="20"/>
      <c r="S1986" s="20"/>
      <c r="T1986" s="20"/>
      <c r="U1986" s="16">
        <v>80800</v>
      </c>
      <c r="V1986" s="20"/>
      <c r="W1986" s="20"/>
      <c r="X1986" s="20"/>
      <c r="Y1986" s="20"/>
      <c r="Z1986" s="20"/>
      <c r="AA1986" s="20"/>
      <c r="AB1986" s="20"/>
      <c r="AC1986" s="16"/>
      <c r="AD1986" s="20"/>
      <c r="AE1986" s="20"/>
      <c r="AF1986" s="20"/>
      <c r="AG1986" s="25">
        <v>0</v>
      </c>
      <c r="AH1986" s="16"/>
      <c r="AI1986" s="16"/>
      <c r="AJ1986" s="20"/>
      <c r="AK1986" s="20"/>
      <c r="AL1986" s="26">
        <v>0</v>
      </c>
    </row>
    <row r="1987" spans="1:38" x14ac:dyDescent="0.25">
      <c r="A1987" s="15">
        <v>1979</v>
      </c>
      <c r="B1987" s="16"/>
      <c r="C1987" s="17" t="s">
        <v>1210</v>
      </c>
      <c r="D1987" s="17">
        <v>82383</v>
      </c>
      <c r="E1987" s="18">
        <v>44822.45416666667</v>
      </c>
      <c r="F1987" s="18">
        <v>44853</v>
      </c>
      <c r="G1987" s="19">
        <v>6751054</v>
      </c>
      <c r="H1987" s="20"/>
      <c r="I1987" s="20"/>
      <c r="J1987" s="20">
        <v>0</v>
      </c>
      <c r="K1987" s="20">
        <v>0</v>
      </c>
      <c r="L1987" s="20"/>
      <c r="M1987" s="20"/>
      <c r="N1987" s="20">
        <v>0</v>
      </c>
      <c r="O1987" s="20">
        <v>6751054</v>
      </c>
      <c r="P1987" s="16" t="s">
        <v>2027</v>
      </c>
      <c r="Q1987" s="19">
        <v>6751054</v>
      </c>
      <c r="R1987" s="20"/>
      <c r="S1987" s="20"/>
      <c r="T1987" s="20"/>
      <c r="U1987" s="16">
        <v>6751054</v>
      </c>
      <c r="V1987" s="20"/>
      <c r="W1987" s="20"/>
      <c r="X1987" s="20"/>
      <c r="Y1987" s="20"/>
      <c r="Z1987" s="20"/>
      <c r="AA1987" s="20"/>
      <c r="AB1987" s="20"/>
      <c r="AC1987" s="16"/>
      <c r="AD1987" s="20"/>
      <c r="AE1987" s="20"/>
      <c r="AF1987" s="20"/>
      <c r="AG1987" s="25">
        <v>0</v>
      </c>
      <c r="AH1987" s="16"/>
      <c r="AI1987" s="16"/>
      <c r="AJ1987" s="20"/>
      <c r="AK1987" s="20"/>
      <c r="AL1987" s="26">
        <v>0</v>
      </c>
    </row>
    <row r="1988" spans="1:38" x14ac:dyDescent="0.25">
      <c r="A1988" s="15">
        <v>1980</v>
      </c>
      <c r="B1988" s="16"/>
      <c r="C1988" s="17" t="s">
        <v>1210</v>
      </c>
      <c r="D1988" s="17">
        <v>82391</v>
      </c>
      <c r="E1988" s="18">
        <v>44822.563194444447</v>
      </c>
      <c r="F1988" s="18">
        <v>44853</v>
      </c>
      <c r="G1988" s="19">
        <v>165139</v>
      </c>
      <c r="H1988" s="20"/>
      <c r="I1988" s="20"/>
      <c r="J1988" s="20">
        <v>0</v>
      </c>
      <c r="K1988" s="20">
        <v>0</v>
      </c>
      <c r="L1988" s="20"/>
      <c r="M1988" s="20"/>
      <c r="N1988" s="20">
        <v>0</v>
      </c>
      <c r="O1988" s="20">
        <v>165139</v>
      </c>
      <c r="P1988" s="16" t="s">
        <v>2028</v>
      </c>
      <c r="Q1988" s="19">
        <v>165139</v>
      </c>
      <c r="R1988" s="20"/>
      <c r="S1988" s="20"/>
      <c r="T1988" s="20"/>
      <c r="U1988" s="16">
        <v>165139</v>
      </c>
      <c r="V1988" s="20"/>
      <c r="W1988" s="20"/>
      <c r="X1988" s="20"/>
      <c r="Y1988" s="20"/>
      <c r="Z1988" s="20"/>
      <c r="AA1988" s="20"/>
      <c r="AB1988" s="20"/>
      <c r="AC1988" s="16"/>
      <c r="AD1988" s="20"/>
      <c r="AE1988" s="20"/>
      <c r="AF1988" s="20"/>
      <c r="AG1988" s="25">
        <v>0</v>
      </c>
      <c r="AH1988" s="16"/>
      <c r="AI1988" s="16"/>
      <c r="AJ1988" s="20"/>
      <c r="AK1988" s="20"/>
      <c r="AL1988" s="26">
        <v>0</v>
      </c>
    </row>
    <row r="1989" spans="1:38" x14ac:dyDescent="0.25">
      <c r="A1989" s="15">
        <v>1981</v>
      </c>
      <c r="B1989" s="16"/>
      <c r="C1989" s="17" t="s">
        <v>1210</v>
      </c>
      <c r="D1989" s="17">
        <v>82393</v>
      </c>
      <c r="E1989" s="18">
        <v>44822.606249999997</v>
      </c>
      <c r="F1989" s="18">
        <v>44853</v>
      </c>
      <c r="G1989" s="19">
        <v>61595</v>
      </c>
      <c r="H1989" s="20"/>
      <c r="I1989" s="20"/>
      <c r="J1989" s="20">
        <v>0</v>
      </c>
      <c r="K1989" s="20">
        <v>0</v>
      </c>
      <c r="L1989" s="20"/>
      <c r="M1989" s="20"/>
      <c r="N1989" s="20">
        <v>0</v>
      </c>
      <c r="O1989" s="20">
        <v>61595</v>
      </c>
      <c r="P1989" s="16" t="s">
        <v>2029</v>
      </c>
      <c r="Q1989" s="19">
        <v>61595</v>
      </c>
      <c r="R1989" s="20"/>
      <c r="S1989" s="20"/>
      <c r="T1989" s="20"/>
      <c r="U1989" s="16">
        <v>61595</v>
      </c>
      <c r="V1989" s="20"/>
      <c r="W1989" s="20"/>
      <c r="X1989" s="20"/>
      <c r="Y1989" s="20"/>
      <c r="Z1989" s="20"/>
      <c r="AA1989" s="20"/>
      <c r="AB1989" s="20"/>
      <c r="AC1989" s="16"/>
      <c r="AD1989" s="20"/>
      <c r="AE1989" s="20"/>
      <c r="AF1989" s="20"/>
      <c r="AG1989" s="25">
        <v>0</v>
      </c>
      <c r="AH1989" s="16"/>
      <c r="AI1989" s="16"/>
      <c r="AJ1989" s="20"/>
      <c r="AK1989" s="20"/>
      <c r="AL1989" s="26">
        <v>0</v>
      </c>
    </row>
    <row r="1990" spans="1:38" x14ac:dyDescent="0.25">
      <c r="A1990" s="15">
        <v>1982</v>
      </c>
      <c r="B1990" s="16"/>
      <c r="C1990" s="17" t="s">
        <v>1210</v>
      </c>
      <c r="D1990" s="17">
        <v>82492</v>
      </c>
      <c r="E1990" s="18">
        <v>44823.547222222223</v>
      </c>
      <c r="F1990" s="18">
        <v>44853</v>
      </c>
      <c r="G1990" s="19">
        <v>89714</v>
      </c>
      <c r="H1990" s="20"/>
      <c r="I1990" s="20"/>
      <c r="J1990" s="20">
        <v>0</v>
      </c>
      <c r="K1990" s="20">
        <v>0</v>
      </c>
      <c r="L1990" s="20"/>
      <c r="M1990" s="20"/>
      <c r="N1990" s="20">
        <v>0</v>
      </c>
      <c r="O1990" s="20">
        <v>89714</v>
      </c>
      <c r="P1990" s="16" t="s">
        <v>2030</v>
      </c>
      <c r="Q1990" s="19">
        <v>89714</v>
      </c>
      <c r="R1990" s="20"/>
      <c r="S1990" s="20"/>
      <c r="T1990" s="20"/>
      <c r="U1990" s="16">
        <v>89714</v>
      </c>
      <c r="V1990" s="20"/>
      <c r="W1990" s="20"/>
      <c r="X1990" s="20"/>
      <c r="Y1990" s="20"/>
      <c r="Z1990" s="20"/>
      <c r="AA1990" s="20"/>
      <c r="AB1990" s="20"/>
      <c r="AC1990" s="16"/>
      <c r="AD1990" s="20"/>
      <c r="AE1990" s="20"/>
      <c r="AF1990" s="20"/>
      <c r="AG1990" s="25">
        <v>0</v>
      </c>
      <c r="AH1990" s="16"/>
      <c r="AI1990" s="16"/>
      <c r="AJ1990" s="20"/>
      <c r="AK1990" s="20"/>
      <c r="AL1990" s="26">
        <v>0</v>
      </c>
    </row>
    <row r="1991" spans="1:38" x14ac:dyDescent="0.25">
      <c r="A1991" s="15">
        <v>1983</v>
      </c>
      <c r="B1991" s="16"/>
      <c r="C1991" s="17" t="s">
        <v>1210</v>
      </c>
      <c r="D1991" s="17">
        <v>82525</v>
      </c>
      <c r="E1991" s="18">
        <v>44823.612500000003</v>
      </c>
      <c r="F1991" s="18">
        <v>44853</v>
      </c>
      <c r="G1991" s="19">
        <v>92144</v>
      </c>
      <c r="H1991" s="20"/>
      <c r="I1991" s="20"/>
      <c r="J1991" s="20">
        <v>0</v>
      </c>
      <c r="K1991" s="20">
        <v>0</v>
      </c>
      <c r="L1991" s="20"/>
      <c r="M1991" s="20"/>
      <c r="N1991" s="20">
        <v>0</v>
      </c>
      <c r="O1991" s="20">
        <v>92144</v>
      </c>
      <c r="P1991" s="16" t="s">
        <v>2031</v>
      </c>
      <c r="Q1991" s="19">
        <v>92144</v>
      </c>
      <c r="R1991" s="20"/>
      <c r="S1991" s="20"/>
      <c r="T1991" s="20"/>
      <c r="U1991" s="16">
        <v>92144</v>
      </c>
      <c r="V1991" s="20"/>
      <c r="W1991" s="20"/>
      <c r="X1991" s="20"/>
      <c r="Y1991" s="20"/>
      <c r="Z1991" s="20"/>
      <c r="AA1991" s="20"/>
      <c r="AB1991" s="20"/>
      <c r="AC1991" s="16"/>
      <c r="AD1991" s="20"/>
      <c r="AE1991" s="20"/>
      <c r="AF1991" s="20"/>
      <c r="AG1991" s="25">
        <v>0</v>
      </c>
      <c r="AH1991" s="16"/>
      <c r="AI1991" s="16"/>
      <c r="AJ1991" s="20"/>
      <c r="AK1991" s="20"/>
      <c r="AL1991" s="26">
        <v>0</v>
      </c>
    </row>
    <row r="1992" spans="1:38" x14ac:dyDescent="0.25">
      <c r="A1992" s="15">
        <v>1984</v>
      </c>
      <c r="B1992" s="16"/>
      <c r="C1992" s="17" t="s">
        <v>1210</v>
      </c>
      <c r="D1992" s="17">
        <v>82580</v>
      </c>
      <c r="E1992" s="18">
        <v>44823.8</v>
      </c>
      <c r="F1992" s="18">
        <v>44853</v>
      </c>
      <c r="G1992" s="19">
        <v>167179</v>
      </c>
      <c r="H1992" s="20"/>
      <c r="I1992" s="20"/>
      <c r="J1992" s="20">
        <v>0</v>
      </c>
      <c r="K1992" s="20">
        <v>0</v>
      </c>
      <c r="L1992" s="20"/>
      <c r="M1992" s="20"/>
      <c r="N1992" s="20">
        <v>0</v>
      </c>
      <c r="O1992" s="20">
        <v>167179</v>
      </c>
      <c r="P1992" s="16" t="s">
        <v>2032</v>
      </c>
      <c r="Q1992" s="19">
        <v>167179</v>
      </c>
      <c r="R1992" s="20"/>
      <c r="S1992" s="20"/>
      <c r="T1992" s="20"/>
      <c r="U1992" s="16">
        <v>167179</v>
      </c>
      <c r="V1992" s="20"/>
      <c r="W1992" s="20"/>
      <c r="X1992" s="20"/>
      <c r="Y1992" s="20"/>
      <c r="Z1992" s="20"/>
      <c r="AA1992" s="20"/>
      <c r="AB1992" s="20"/>
      <c r="AC1992" s="16"/>
      <c r="AD1992" s="20"/>
      <c r="AE1992" s="20"/>
      <c r="AF1992" s="20"/>
      <c r="AG1992" s="25">
        <v>0</v>
      </c>
      <c r="AH1992" s="16"/>
      <c r="AI1992" s="16"/>
      <c r="AJ1992" s="20"/>
      <c r="AK1992" s="20"/>
      <c r="AL1992" s="26">
        <v>0</v>
      </c>
    </row>
    <row r="1993" spans="1:38" x14ac:dyDescent="0.25">
      <c r="A1993" s="15">
        <v>1985</v>
      </c>
      <c r="B1993" s="16"/>
      <c r="C1993" s="17" t="s">
        <v>1210</v>
      </c>
      <c r="D1993" s="17">
        <v>82631</v>
      </c>
      <c r="E1993" s="18">
        <v>44824.339583333334</v>
      </c>
      <c r="F1993" s="18">
        <v>44853</v>
      </c>
      <c r="G1993" s="19">
        <v>7200</v>
      </c>
      <c r="H1993" s="20"/>
      <c r="I1993" s="20"/>
      <c r="J1993" s="20">
        <v>0</v>
      </c>
      <c r="K1993" s="20">
        <v>0</v>
      </c>
      <c r="L1993" s="20"/>
      <c r="M1993" s="20"/>
      <c r="N1993" s="20">
        <v>0</v>
      </c>
      <c r="O1993" s="20">
        <v>7200</v>
      </c>
      <c r="P1993" s="16" t="s">
        <v>2033</v>
      </c>
      <c r="Q1993" s="19">
        <v>7200</v>
      </c>
      <c r="R1993" s="20"/>
      <c r="S1993" s="20"/>
      <c r="T1993" s="20"/>
      <c r="U1993" s="16">
        <v>7200</v>
      </c>
      <c r="V1993" s="20"/>
      <c r="W1993" s="20"/>
      <c r="X1993" s="20"/>
      <c r="Y1993" s="20"/>
      <c r="Z1993" s="20"/>
      <c r="AA1993" s="20"/>
      <c r="AB1993" s="20"/>
      <c r="AC1993" s="16"/>
      <c r="AD1993" s="20"/>
      <c r="AE1993" s="20"/>
      <c r="AF1993" s="20"/>
      <c r="AG1993" s="25">
        <v>0</v>
      </c>
      <c r="AH1993" s="16"/>
      <c r="AI1993" s="16"/>
      <c r="AJ1993" s="20"/>
      <c r="AK1993" s="20"/>
      <c r="AL1993" s="26">
        <v>0</v>
      </c>
    </row>
    <row r="1994" spans="1:38" x14ac:dyDescent="0.25">
      <c r="A1994" s="15">
        <v>1986</v>
      </c>
      <c r="B1994" s="16"/>
      <c r="C1994" s="17" t="s">
        <v>1210</v>
      </c>
      <c r="D1994" s="17">
        <v>82670</v>
      </c>
      <c r="E1994" s="18">
        <v>44824.484722222223</v>
      </c>
      <c r="F1994" s="18">
        <v>44853</v>
      </c>
      <c r="G1994" s="19">
        <v>28400</v>
      </c>
      <c r="H1994" s="20"/>
      <c r="I1994" s="20"/>
      <c r="J1994" s="20">
        <v>0</v>
      </c>
      <c r="K1994" s="20">
        <v>0</v>
      </c>
      <c r="L1994" s="20"/>
      <c r="M1994" s="20"/>
      <c r="N1994" s="20">
        <v>0</v>
      </c>
      <c r="O1994" s="20">
        <v>28400</v>
      </c>
      <c r="P1994" s="16" t="s">
        <v>2034</v>
      </c>
      <c r="Q1994" s="19">
        <v>28400</v>
      </c>
      <c r="R1994" s="20"/>
      <c r="S1994" s="20"/>
      <c r="T1994" s="20"/>
      <c r="U1994" s="16">
        <v>28400</v>
      </c>
      <c r="V1994" s="20"/>
      <c r="W1994" s="20"/>
      <c r="X1994" s="20"/>
      <c r="Y1994" s="20"/>
      <c r="Z1994" s="20"/>
      <c r="AA1994" s="20"/>
      <c r="AB1994" s="20"/>
      <c r="AC1994" s="16"/>
      <c r="AD1994" s="20"/>
      <c r="AE1994" s="20"/>
      <c r="AF1994" s="20"/>
      <c r="AG1994" s="25">
        <v>0</v>
      </c>
      <c r="AH1994" s="16"/>
      <c r="AI1994" s="16"/>
      <c r="AJ1994" s="20"/>
      <c r="AK1994" s="20"/>
      <c r="AL1994" s="26">
        <v>0</v>
      </c>
    </row>
    <row r="1995" spans="1:38" x14ac:dyDescent="0.25">
      <c r="A1995" s="15">
        <v>1987</v>
      </c>
      <c r="B1995" s="16"/>
      <c r="C1995" s="17" t="s">
        <v>1210</v>
      </c>
      <c r="D1995" s="17">
        <v>82691</v>
      </c>
      <c r="E1995" s="18">
        <v>44824.572222222225</v>
      </c>
      <c r="F1995" s="18">
        <v>44853</v>
      </c>
      <c r="G1995" s="19">
        <v>194181</v>
      </c>
      <c r="H1995" s="20"/>
      <c r="I1995" s="20"/>
      <c r="J1995" s="20">
        <v>0</v>
      </c>
      <c r="K1995" s="20">
        <v>0</v>
      </c>
      <c r="L1995" s="20"/>
      <c r="M1995" s="20"/>
      <c r="N1995" s="20">
        <v>0</v>
      </c>
      <c r="O1995" s="20">
        <v>194181</v>
      </c>
      <c r="P1995" s="16" t="s">
        <v>2035</v>
      </c>
      <c r="Q1995" s="19">
        <v>194181</v>
      </c>
      <c r="R1995" s="20"/>
      <c r="S1995" s="20"/>
      <c r="T1995" s="20"/>
      <c r="U1995" s="16">
        <v>194181</v>
      </c>
      <c r="V1995" s="20"/>
      <c r="W1995" s="20"/>
      <c r="X1995" s="20"/>
      <c r="Y1995" s="20"/>
      <c r="Z1995" s="20"/>
      <c r="AA1995" s="20"/>
      <c r="AB1995" s="20"/>
      <c r="AC1995" s="16"/>
      <c r="AD1995" s="20"/>
      <c r="AE1995" s="20"/>
      <c r="AF1995" s="20"/>
      <c r="AG1995" s="25">
        <v>0</v>
      </c>
      <c r="AH1995" s="16"/>
      <c r="AI1995" s="16"/>
      <c r="AJ1995" s="20"/>
      <c r="AK1995" s="20"/>
      <c r="AL1995" s="26">
        <v>0</v>
      </c>
    </row>
    <row r="1996" spans="1:38" x14ac:dyDescent="0.25">
      <c r="A1996" s="15">
        <v>1988</v>
      </c>
      <c r="B1996" s="16"/>
      <c r="C1996" s="17" t="s">
        <v>1210</v>
      </c>
      <c r="D1996" s="17">
        <v>82697</v>
      </c>
      <c r="E1996" s="18">
        <v>44824.597222222219</v>
      </c>
      <c r="F1996" s="18">
        <v>44853</v>
      </c>
      <c r="G1996" s="19">
        <v>412045</v>
      </c>
      <c r="H1996" s="20"/>
      <c r="I1996" s="20"/>
      <c r="J1996" s="20">
        <v>0</v>
      </c>
      <c r="K1996" s="20">
        <v>0</v>
      </c>
      <c r="L1996" s="20"/>
      <c r="M1996" s="20"/>
      <c r="N1996" s="20">
        <v>0</v>
      </c>
      <c r="O1996" s="20">
        <v>412045</v>
      </c>
      <c r="P1996" s="16" t="s">
        <v>2036</v>
      </c>
      <c r="Q1996" s="19">
        <v>412045</v>
      </c>
      <c r="R1996" s="20"/>
      <c r="S1996" s="20"/>
      <c r="T1996" s="20"/>
      <c r="U1996" s="16">
        <v>412045</v>
      </c>
      <c r="V1996" s="20"/>
      <c r="W1996" s="20"/>
      <c r="X1996" s="20"/>
      <c r="Y1996" s="20"/>
      <c r="Z1996" s="20"/>
      <c r="AA1996" s="20"/>
      <c r="AB1996" s="20"/>
      <c r="AC1996" s="16"/>
      <c r="AD1996" s="20"/>
      <c r="AE1996" s="20"/>
      <c r="AF1996" s="20"/>
      <c r="AG1996" s="25">
        <v>0</v>
      </c>
      <c r="AH1996" s="16"/>
      <c r="AI1996" s="16"/>
      <c r="AJ1996" s="20"/>
      <c r="AK1996" s="20"/>
      <c r="AL1996" s="26">
        <v>0</v>
      </c>
    </row>
    <row r="1997" spans="1:38" x14ac:dyDescent="0.25">
      <c r="A1997" s="15">
        <v>1989</v>
      </c>
      <c r="B1997" s="16"/>
      <c r="C1997" s="17" t="s">
        <v>1210</v>
      </c>
      <c r="D1997" s="17">
        <v>82722</v>
      </c>
      <c r="E1997" s="18">
        <v>44824.652777777781</v>
      </c>
      <c r="F1997" s="18">
        <v>44853</v>
      </c>
      <c r="G1997" s="19">
        <v>7100</v>
      </c>
      <c r="H1997" s="20"/>
      <c r="I1997" s="20"/>
      <c r="J1997" s="20">
        <v>0</v>
      </c>
      <c r="K1997" s="20">
        <v>0</v>
      </c>
      <c r="L1997" s="20"/>
      <c r="M1997" s="20"/>
      <c r="N1997" s="20">
        <v>0</v>
      </c>
      <c r="O1997" s="20">
        <v>7100</v>
      </c>
      <c r="P1997" s="16" t="s">
        <v>2037</v>
      </c>
      <c r="Q1997" s="19">
        <v>7100</v>
      </c>
      <c r="R1997" s="20"/>
      <c r="S1997" s="20"/>
      <c r="T1997" s="20"/>
      <c r="U1997" s="16">
        <v>7100</v>
      </c>
      <c r="V1997" s="20"/>
      <c r="W1997" s="20"/>
      <c r="X1997" s="20"/>
      <c r="Y1997" s="20"/>
      <c r="Z1997" s="20"/>
      <c r="AA1997" s="20"/>
      <c r="AB1997" s="20"/>
      <c r="AC1997" s="16"/>
      <c r="AD1997" s="20"/>
      <c r="AE1997" s="20"/>
      <c r="AF1997" s="20"/>
      <c r="AG1997" s="25">
        <v>0</v>
      </c>
      <c r="AH1997" s="16"/>
      <c r="AI1997" s="16"/>
      <c r="AJ1997" s="20"/>
      <c r="AK1997" s="20"/>
      <c r="AL1997" s="26">
        <v>0</v>
      </c>
    </row>
    <row r="1998" spans="1:38" x14ac:dyDescent="0.25">
      <c r="A1998" s="15">
        <v>1990</v>
      </c>
      <c r="B1998" s="16"/>
      <c r="C1998" s="17" t="s">
        <v>1210</v>
      </c>
      <c r="D1998" s="17">
        <v>82822</v>
      </c>
      <c r="E1998" s="18">
        <v>44825.598611111112</v>
      </c>
      <c r="F1998" s="18">
        <v>44853</v>
      </c>
      <c r="G1998" s="19">
        <v>113659</v>
      </c>
      <c r="H1998" s="20"/>
      <c r="I1998" s="20"/>
      <c r="J1998" s="20">
        <v>0</v>
      </c>
      <c r="K1998" s="20">
        <v>0</v>
      </c>
      <c r="L1998" s="20"/>
      <c r="M1998" s="20"/>
      <c r="N1998" s="20">
        <v>0</v>
      </c>
      <c r="O1998" s="20">
        <v>113659</v>
      </c>
      <c r="P1998" s="16" t="s">
        <v>2038</v>
      </c>
      <c r="Q1998" s="19">
        <v>113659</v>
      </c>
      <c r="R1998" s="20"/>
      <c r="S1998" s="20"/>
      <c r="T1998" s="20"/>
      <c r="U1998" s="16">
        <v>113659</v>
      </c>
      <c r="V1998" s="20"/>
      <c r="W1998" s="20"/>
      <c r="X1998" s="20"/>
      <c r="Y1998" s="20"/>
      <c r="Z1998" s="20"/>
      <c r="AA1998" s="20"/>
      <c r="AB1998" s="20"/>
      <c r="AC1998" s="16"/>
      <c r="AD1998" s="20"/>
      <c r="AE1998" s="20"/>
      <c r="AF1998" s="20"/>
      <c r="AG1998" s="25">
        <v>0</v>
      </c>
      <c r="AH1998" s="16"/>
      <c r="AI1998" s="16"/>
      <c r="AJ1998" s="20"/>
      <c r="AK1998" s="20"/>
      <c r="AL1998" s="26">
        <v>0</v>
      </c>
    </row>
    <row r="1999" spans="1:38" x14ac:dyDescent="0.25">
      <c r="A1999" s="15">
        <v>1991</v>
      </c>
      <c r="B1999" s="16"/>
      <c r="C1999" s="17" t="s">
        <v>1210</v>
      </c>
      <c r="D1999" s="17">
        <v>82827</v>
      </c>
      <c r="E1999" s="18">
        <v>44825.620138888888</v>
      </c>
      <c r="F1999" s="18">
        <v>44853</v>
      </c>
      <c r="G1999" s="19">
        <v>7100</v>
      </c>
      <c r="H1999" s="20"/>
      <c r="I1999" s="20"/>
      <c r="J1999" s="20">
        <v>0</v>
      </c>
      <c r="K1999" s="20">
        <v>0</v>
      </c>
      <c r="L1999" s="20"/>
      <c r="M1999" s="20"/>
      <c r="N1999" s="20">
        <v>0</v>
      </c>
      <c r="O1999" s="20">
        <v>7100</v>
      </c>
      <c r="P1999" s="16" t="s">
        <v>2039</v>
      </c>
      <c r="Q1999" s="19">
        <v>7100</v>
      </c>
      <c r="R1999" s="20"/>
      <c r="S1999" s="20"/>
      <c r="T1999" s="20"/>
      <c r="U1999" s="16">
        <v>7100</v>
      </c>
      <c r="V1999" s="20"/>
      <c r="W1999" s="20"/>
      <c r="X1999" s="20"/>
      <c r="Y1999" s="20"/>
      <c r="Z1999" s="20"/>
      <c r="AA1999" s="20"/>
      <c r="AB1999" s="20"/>
      <c r="AC1999" s="16"/>
      <c r="AD1999" s="20"/>
      <c r="AE1999" s="20"/>
      <c r="AF1999" s="20"/>
      <c r="AG1999" s="25">
        <v>0</v>
      </c>
      <c r="AH1999" s="16"/>
      <c r="AI1999" s="16"/>
      <c r="AJ1999" s="20"/>
      <c r="AK1999" s="20"/>
      <c r="AL1999" s="26">
        <v>0</v>
      </c>
    </row>
    <row r="2000" spans="1:38" x14ac:dyDescent="0.25">
      <c r="A2000" s="15">
        <v>1992</v>
      </c>
      <c r="B2000" s="16"/>
      <c r="C2000" s="17" t="s">
        <v>1210</v>
      </c>
      <c r="D2000" s="17">
        <v>82861</v>
      </c>
      <c r="E2000" s="18">
        <v>44825.768055555556</v>
      </c>
      <c r="F2000" s="18">
        <v>44853</v>
      </c>
      <c r="G2000" s="19">
        <v>147729</v>
      </c>
      <c r="H2000" s="20"/>
      <c r="I2000" s="20"/>
      <c r="J2000" s="20">
        <v>0</v>
      </c>
      <c r="K2000" s="20">
        <v>0</v>
      </c>
      <c r="L2000" s="20"/>
      <c r="M2000" s="20"/>
      <c r="N2000" s="20">
        <v>0</v>
      </c>
      <c r="O2000" s="20">
        <v>147729</v>
      </c>
      <c r="P2000" s="16" t="s">
        <v>2040</v>
      </c>
      <c r="Q2000" s="19">
        <v>147729</v>
      </c>
      <c r="R2000" s="20"/>
      <c r="S2000" s="20"/>
      <c r="T2000" s="20"/>
      <c r="U2000" s="16">
        <v>147729</v>
      </c>
      <c r="V2000" s="20"/>
      <c r="W2000" s="20"/>
      <c r="X2000" s="20"/>
      <c r="Y2000" s="20"/>
      <c r="Z2000" s="20"/>
      <c r="AA2000" s="20"/>
      <c r="AB2000" s="20"/>
      <c r="AC2000" s="16"/>
      <c r="AD2000" s="20"/>
      <c r="AE2000" s="20"/>
      <c r="AF2000" s="20"/>
      <c r="AG2000" s="25">
        <v>0</v>
      </c>
      <c r="AH2000" s="16"/>
      <c r="AI2000" s="16"/>
      <c r="AJ2000" s="20"/>
      <c r="AK2000" s="20"/>
      <c r="AL2000" s="26">
        <v>0</v>
      </c>
    </row>
    <row r="2001" spans="1:38" x14ac:dyDescent="0.25">
      <c r="A2001" s="15">
        <v>1993</v>
      </c>
      <c r="B2001" s="16"/>
      <c r="C2001" s="17" t="s">
        <v>1210</v>
      </c>
      <c r="D2001" s="17">
        <v>82876</v>
      </c>
      <c r="E2001" s="18">
        <v>44826.072222222225</v>
      </c>
      <c r="F2001" s="18">
        <v>44853</v>
      </c>
      <c r="G2001" s="19">
        <v>120700</v>
      </c>
      <c r="H2001" s="20"/>
      <c r="I2001" s="20"/>
      <c r="J2001" s="20">
        <v>0</v>
      </c>
      <c r="K2001" s="20">
        <v>0</v>
      </c>
      <c r="L2001" s="20"/>
      <c r="M2001" s="20"/>
      <c r="N2001" s="20">
        <v>0</v>
      </c>
      <c r="O2001" s="20">
        <v>120700</v>
      </c>
      <c r="P2001" s="16" t="s">
        <v>2041</v>
      </c>
      <c r="Q2001" s="19">
        <v>120700</v>
      </c>
      <c r="R2001" s="20"/>
      <c r="S2001" s="20"/>
      <c r="T2001" s="20"/>
      <c r="U2001" s="16">
        <v>120700</v>
      </c>
      <c r="V2001" s="20"/>
      <c r="W2001" s="20"/>
      <c r="X2001" s="20"/>
      <c r="Y2001" s="20"/>
      <c r="Z2001" s="20"/>
      <c r="AA2001" s="20"/>
      <c r="AB2001" s="20"/>
      <c r="AC2001" s="16"/>
      <c r="AD2001" s="20"/>
      <c r="AE2001" s="20"/>
      <c r="AF2001" s="20"/>
      <c r="AG2001" s="25">
        <v>0</v>
      </c>
      <c r="AH2001" s="16"/>
      <c r="AI2001" s="16"/>
      <c r="AJ2001" s="20"/>
      <c r="AK2001" s="20"/>
      <c r="AL2001" s="26">
        <v>0</v>
      </c>
    </row>
    <row r="2002" spans="1:38" x14ac:dyDescent="0.25">
      <c r="A2002" s="15">
        <v>1994</v>
      </c>
      <c r="B2002" s="16"/>
      <c r="C2002" s="17" t="s">
        <v>1210</v>
      </c>
      <c r="D2002" s="17">
        <v>82898</v>
      </c>
      <c r="E2002" s="18">
        <v>44826.3125</v>
      </c>
      <c r="F2002" s="18">
        <v>44853</v>
      </c>
      <c r="G2002" s="19">
        <v>133818</v>
      </c>
      <c r="H2002" s="20"/>
      <c r="I2002" s="20"/>
      <c r="J2002" s="20">
        <v>0</v>
      </c>
      <c r="K2002" s="20">
        <v>0</v>
      </c>
      <c r="L2002" s="20"/>
      <c r="M2002" s="20"/>
      <c r="N2002" s="20">
        <v>0</v>
      </c>
      <c r="O2002" s="20">
        <v>133818</v>
      </c>
      <c r="P2002" s="16" t="s">
        <v>2042</v>
      </c>
      <c r="Q2002" s="19">
        <v>133818</v>
      </c>
      <c r="R2002" s="20"/>
      <c r="S2002" s="20"/>
      <c r="T2002" s="20"/>
      <c r="U2002" s="16">
        <v>133818</v>
      </c>
      <c r="V2002" s="20"/>
      <c r="W2002" s="20"/>
      <c r="X2002" s="20"/>
      <c r="Y2002" s="20"/>
      <c r="Z2002" s="20"/>
      <c r="AA2002" s="20"/>
      <c r="AB2002" s="20"/>
      <c r="AC2002" s="16"/>
      <c r="AD2002" s="20"/>
      <c r="AE2002" s="20"/>
      <c r="AF2002" s="20"/>
      <c r="AG2002" s="25">
        <v>0</v>
      </c>
      <c r="AH2002" s="16"/>
      <c r="AI2002" s="16"/>
      <c r="AJ2002" s="20"/>
      <c r="AK2002" s="20"/>
      <c r="AL2002" s="26">
        <v>0</v>
      </c>
    </row>
    <row r="2003" spans="1:38" x14ac:dyDescent="0.25">
      <c r="A2003" s="15">
        <v>1995</v>
      </c>
      <c r="B2003" s="16"/>
      <c r="C2003" s="17" t="s">
        <v>1210</v>
      </c>
      <c r="D2003" s="17">
        <v>82899</v>
      </c>
      <c r="E2003" s="18">
        <v>44826.313194444447</v>
      </c>
      <c r="F2003" s="18">
        <v>44853</v>
      </c>
      <c r="G2003" s="19">
        <v>80800</v>
      </c>
      <c r="H2003" s="20"/>
      <c r="I2003" s="20"/>
      <c r="J2003" s="20">
        <v>0</v>
      </c>
      <c r="K2003" s="20">
        <v>0</v>
      </c>
      <c r="L2003" s="20"/>
      <c r="M2003" s="20"/>
      <c r="N2003" s="20">
        <v>0</v>
      </c>
      <c r="O2003" s="20">
        <v>80800</v>
      </c>
      <c r="P2003" s="16" t="s">
        <v>2043</v>
      </c>
      <c r="Q2003" s="19">
        <v>80800</v>
      </c>
      <c r="R2003" s="20"/>
      <c r="S2003" s="20"/>
      <c r="T2003" s="20"/>
      <c r="U2003" s="16">
        <v>80800</v>
      </c>
      <c r="V2003" s="20"/>
      <c r="W2003" s="20"/>
      <c r="X2003" s="20"/>
      <c r="Y2003" s="20"/>
      <c r="Z2003" s="20"/>
      <c r="AA2003" s="20"/>
      <c r="AB2003" s="20"/>
      <c r="AC2003" s="16"/>
      <c r="AD2003" s="20"/>
      <c r="AE2003" s="20"/>
      <c r="AF2003" s="20"/>
      <c r="AG2003" s="25">
        <v>0</v>
      </c>
      <c r="AH2003" s="16"/>
      <c r="AI2003" s="16"/>
      <c r="AJ2003" s="20"/>
      <c r="AK2003" s="20"/>
      <c r="AL2003" s="26">
        <v>0</v>
      </c>
    </row>
    <row r="2004" spans="1:38" x14ac:dyDescent="0.25">
      <c r="A2004" s="15">
        <v>1996</v>
      </c>
      <c r="B2004" s="16"/>
      <c r="C2004" s="17" t="s">
        <v>1210</v>
      </c>
      <c r="D2004" s="17">
        <v>82914</v>
      </c>
      <c r="E2004" s="18">
        <v>44826.35833333333</v>
      </c>
      <c r="F2004" s="18">
        <v>44853</v>
      </c>
      <c r="G2004" s="19">
        <v>28400</v>
      </c>
      <c r="H2004" s="20"/>
      <c r="I2004" s="20"/>
      <c r="J2004" s="20">
        <v>0</v>
      </c>
      <c r="K2004" s="20">
        <v>0</v>
      </c>
      <c r="L2004" s="20"/>
      <c r="M2004" s="20"/>
      <c r="N2004" s="20">
        <v>0</v>
      </c>
      <c r="O2004" s="20">
        <v>28400</v>
      </c>
      <c r="P2004" s="16" t="s">
        <v>2044</v>
      </c>
      <c r="Q2004" s="19">
        <v>28400</v>
      </c>
      <c r="R2004" s="20"/>
      <c r="S2004" s="20"/>
      <c r="T2004" s="20"/>
      <c r="U2004" s="16">
        <v>28400</v>
      </c>
      <c r="V2004" s="20"/>
      <c r="W2004" s="20"/>
      <c r="X2004" s="20"/>
      <c r="Y2004" s="20"/>
      <c r="Z2004" s="20"/>
      <c r="AA2004" s="20"/>
      <c r="AB2004" s="20"/>
      <c r="AC2004" s="16"/>
      <c r="AD2004" s="20"/>
      <c r="AE2004" s="20"/>
      <c r="AF2004" s="20"/>
      <c r="AG2004" s="25">
        <v>0</v>
      </c>
      <c r="AH2004" s="16"/>
      <c r="AI2004" s="16"/>
      <c r="AJ2004" s="20"/>
      <c r="AK2004" s="20"/>
      <c r="AL2004" s="26">
        <v>0</v>
      </c>
    </row>
    <row r="2005" spans="1:38" x14ac:dyDescent="0.25">
      <c r="A2005" s="15">
        <v>1997</v>
      </c>
      <c r="B2005" s="16"/>
      <c r="C2005" s="17" t="s">
        <v>1210</v>
      </c>
      <c r="D2005" s="17">
        <v>82963</v>
      </c>
      <c r="E2005" s="18">
        <v>44826.572916666664</v>
      </c>
      <c r="F2005" s="18">
        <v>44853</v>
      </c>
      <c r="G2005" s="19">
        <v>7100</v>
      </c>
      <c r="H2005" s="20"/>
      <c r="I2005" s="20"/>
      <c r="J2005" s="20">
        <v>0</v>
      </c>
      <c r="K2005" s="20">
        <v>0</v>
      </c>
      <c r="L2005" s="20"/>
      <c r="M2005" s="20"/>
      <c r="N2005" s="20">
        <v>0</v>
      </c>
      <c r="O2005" s="20">
        <v>7100</v>
      </c>
      <c r="P2005" s="16" t="s">
        <v>2045</v>
      </c>
      <c r="Q2005" s="19">
        <v>7100</v>
      </c>
      <c r="R2005" s="20"/>
      <c r="S2005" s="20"/>
      <c r="T2005" s="20"/>
      <c r="U2005" s="16">
        <v>7100</v>
      </c>
      <c r="V2005" s="20"/>
      <c r="W2005" s="20"/>
      <c r="X2005" s="20"/>
      <c r="Y2005" s="20"/>
      <c r="Z2005" s="20"/>
      <c r="AA2005" s="20"/>
      <c r="AB2005" s="20"/>
      <c r="AC2005" s="16"/>
      <c r="AD2005" s="20"/>
      <c r="AE2005" s="20"/>
      <c r="AF2005" s="20"/>
      <c r="AG2005" s="25">
        <v>0</v>
      </c>
      <c r="AH2005" s="16"/>
      <c r="AI2005" s="16"/>
      <c r="AJ2005" s="20"/>
      <c r="AK2005" s="20"/>
      <c r="AL2005" s="26">
        <v>0</v>
      </c>
    </row>
    <row r="2006" spans="1:38" x14ac:dyDescent="0.25">
      <c r="A2006" s="15">
        <v>1998</v>
      </c>
      <c r="B2006" s="16"/>
      <c r="C2006" s="17" t="s">
        <v>1210</v>
      </c>
      <c r="D2006" s="17">
        <v>82991</v>
      </c>
      <c r="E2006" s="18">
        <v>44826.62222222222</v>
      </c>
      <c r="F2006" s="18">
        <v>44853</v>
      </c>
      <c r="G2006" s="19">
        <v>653144</v>
      </c>
      <c r="H2006" s="20"/>
      <c r="I2006" s="20"/>
      <c r="J2006" s="20">
        <v>0</v>
      </c>
      <c r="K2006" s="20">
        <v>0</v>
      </c>
      <c r="L2006" s="20"/>
      <c r="M2006" s="20"/>
      <c r="N2006" s="20">
        <v>0</v>
      </c>
      <c r="O2006" s="20">
        <v>653144</v>
      </c>
      <c r="P2006" s="16" t="s">
        <v>2046</v>
      </c>
      <c r="Q2006" s="19">
        <v>653144</v>
      </c>
      <c r="R2006" s="20"/>
      <c r="S2006" s="20"/>
      <c r="T2006" s="20"/>
      <c r="U2006" s="16">
        <v>653144</v>
      </c>
      <c r="V2006" s="20"/>
      <c r="W2006" s="20"/>
      <c r="X2006" s="20"/>
      <c r="Y2006" s="20"/>
      <c r="Z2006" s="20"/>
      <c r="AA2006" s="20"/>
      <c r="AB2006" s="20"/>
      <c r="AC2006" s="16"/>
      <c r="AD2006" s="20"/>
      <c r="AE2006" s="20"/>
      <c r="AF2006" s="20"/>
      <c r="AG2006" s="25">
        <v>0</v>
      </c>
      <c r="AH2006" s="16"/>
      <c r="AI2006" s="16"/>
      <c r="AJ2006" s="20"/>
      <c r="AK2006" s="20"/>
      <c r="AL2006" s="26">
        <v>0</v>
      </c>
    </row>
    <row r="2007" spans="1:38" x14ac:dyDescent="0.25">
      <c r="A2007" s="15">
        <v>1999</v>
      </c>
      <c r="B2007" s="16"/>
      <c r="C2007" s="17" t="s">
        <v>1210</v>
      </c>
      <c r="D2007" s="17">
        <v>83023</v>
      </c>
      <c r="E2007" s="18">
        <v>44826.713194444441</v>
      </c>
      <c r="F2007" s="18">
        <v>44853</v>
      </c>
      <c r="G2007" s="19">
        <v>226777</v>
      </c>
      <c r="H2007" s="20"/>
      <c r="I2007" s="20"/>
      <c r="J2007" s="20">
        <v>0</v>
      </c>
      <c r="K2007" s="20">
        <v>0</v>
      </c>
      <c r="L2007" s="20"/>
      <c r="M2007" s="20"/>
      <c r="N2007" s="20">
        <v>0</v>
      </c>
      <c r="O2007" s="20">
        <v>226777</v>
      </c>
      <c r="P2007" s="16" t="s">
        <v>2047</v>
      </c>
      <c r="Q2007" s="19">
        <v>226777</v>
      </c>
      <c r="R2007" s="20"/>
      <c r="S2007" s="20"/>
      <c r="T2007" s="20"/>
      <c r="U2007" s="16">
        <v>226777</v>
      </c>
      <c r="V2007" s="20"/>
      <c r="W2007" s="20"/>
      <c r="X2007" s="20"/>
      <c r="Y2007" s="20"/>
      <c r="Z2007" s="20"/>
      <c r="AA2007" s="20"/>
      <c r="AB2007" s="20"/>
      <c r="AC2007" s="16"/>
      <c r="AD2007" s="20"/>
      <c r="AE2007" s="20"/>
      <c r="AF2007" s="20"/>
      <c r="AG2007" s="25">
        <v>0</v>
      </c>
      <c r="AH2007" s="16"/>
      <c r="AI2007" s="16"/>
      <c r="AJ2007" s="20"/>
      <c r="AK2007" s="20"/>
      <c r="AL2007" s="26">
        <v>0</v>
      </c>
    </row>
    <row r="2008" spans="1:38" x14ac:dyDescent="0.25">
      <c r="A2008" s="15">
        <v>2000</v>
      </c>
      <c r="B2008" s="16"/>
      <c r="C2008" s="17" t="s">
        <v>1210</v>
      </c>
      <c r="D2008" s="17">
        <v>83040</v>
      </c>
      <c r="E2008" s="18">
        <v>44826.859722222223</v>
      </c>
      <c r="F2008" s="18">
        <v>44853</v>
      </c>
      <c r="G2008" s="19">
        <v>46000</v>
      </c>
      <c r="H2008" s="20"/>
      <c r="I2008" s="20"/>
      <c r="J2008" s="20">
        <v>0</v>
      </c>
      <c r="K2008" s="20">
        <v>0</v>
      </c>
      <c r="L2008" s="20"/>
      <c r="M2008" s="20"/>
      <c r="N2008" s="20">
        <v>0</v>
      </c>
      <c r="O2008" s="20">
        <v>46000</v>
      </c>
      <c r="P2008" s="16" t="s">
        <v>2048</v>
      </c>
      <c r="Q2008" s="19">
        <v>46000</v>
      </c>
      <c r="R2008" s="20"/>
      <c r="S2008" s="20"/>
      <c r="T2008" s="20"/>
      <c r="U2008" s="16">
        <v>46000</v>
      </c>
      <c r="V2008" s="20"/>
      <c r="W2008" s="20"/>
      <c r="X2008" s="20"/>
      <c r="Y2008" s="20"/>
      <c r="Z2008" s="20"/>
      <c r="AA2008" s="20"/>
      <c r="AB2008" s="20"/>
      <c r="AC2008" s="16"/>
      <c r="AD2008" s="20"/>
      <c r="AE2008" s="20"/>
      <c r="AF2008" s="20"/>
      <c r="AG2008" s="25">
        <v>0</v>
      </c>
      <c r="AH2008" s="16"/>
      <c r="AI2008" s="16"/>
      <c r="AJ2008" s="20"/>
      <c r="AK2008" s="20"/>
      <c r="AL2008" s="26">
        <v>0</v>
      </c>
    </row>
    <row r="2009" spans="1:38" x14ac:dyDescent="0.25">
      <c r="A2009" s="15">
        <v>2001</v>
      </c>
      <c r="B2009" s="16"/>
      <c r="C2009" s="17" t="s">
        <v>1210</v>
      </c>
      <c r="D2009" s="17">
        <v>83046</v>
      </c>
      <c r="E2009" s="18">
        <v>44826.926388888889</v>
      </c>
      <c r="F2009" s="18">
        <v>44853</v>
      </c>
      <c r="G2009" s="19">
        <v>184356</v>
      </c>
      <c r="H2009" s="20"/>
      <c r="I2009" s="20"/>
      <c r="J2009" s="20">
        <v>0</v>
      </c>
      <c r="K2009" s="20">
        <v>0</v>
      </c>
      <c r="L2009" s="20"/>
      <c r="M2009" s="20"/>
      <c r="N2009" s="20">
        <v>0</v>
      </c>
      <c r="O2009" s="20">
        <v>184356</v>
      </c>
      <c r="P2009" s="16" t="s">
        <v>2049</v>
      </c>
      <c r="Q2009" s="19">
        <v>184356</v>
      </c>
      <c r="R2009" s="20"/>
      <c r="S2009" s="20"/>
      <c r="T2009" s="20"/>
      <c r="U2009" s="16">
        <v>184356</v>
      </c>
      <c r="V2009" s="20"/>
      <c r="W2009" s="20"/>
      <c r="X2009" s="20"/>
      <c r="Y2009" s="20"/>
      <c r="Z2009" s="20"/>
      <c r="AA2009" s="20"/>
      <c r="AB2009" s="20"/>
      <c r="AC2009" s="16"/>
      <c r="AD2009" s="20"/>
      <c r="AE2009" s="20"/>
      <c r="AF2009" s="20"/>
      <c r="AG2009" s="25">
        <v>0</v>
      </c>
      <c r="AH2009" s="16"/>
      <c r="AI2009" s="16"/>
      <c r="AJ2009" s="20"/>
      <c r="AK2009" s="20"/>
      <c r="AL2009" s="26">
        <v>0</v>
      </c>
    </row>
    <row r="2010" spans="1:38" x14ac:dyDescent="0.25">
      <c r="A2010" s="15">
        <v>2002</v>
      </c>
      <c r="B2010" s="16"/>
      <c r="C2010" s="17" t="s">
        <v>1210</v>
      </c>
      <c r="D2010" s="17">
        <v>83119</v>
      </c>
      <c r="E2010" s="18">
        <v>44827.52847222222</v>
      </c>
      <c r="F2010" s="18">
        <v>44853</v>
      </c>
      <c r="G2010" s="19">
        <v>239285</v>
      </c>
      <c r="H2010" s="20"/>
      <c r="I2010" s="20"/>
      <c r="J2010" s="20">
        <v>0</v>
      </c>
      <c r="K2010" s="20">
        <v>0</v>
      </c>
      <c r="L2010" s="20"/>
      <c r="M2010" s="20"/>
      <c r="N2010" s="20">
        <v>0</v>
      </c>
      <c r="O2010" s="20">
        <v>239285</v>
      </c>
      <c r="P2010" s="16" t="s">
        <v>2050</v>
      </c>
      <c r="Q2010" s="19">
        <v>239285</v>
      </c>
      <c r="R2010" s="20"/>
      <c r="S2010" s="20"/>
      <c r="T2010" s="20"/>
      <c r="U2010" s="16">
        <v>239285</v>
      </c>
      <c r="V2010" s="20"/>
      <c r="W2010" s="20"/>
      <c r="X2010" s="20"/>
      <c r="Y2010" s="20"/>
      <c r="Z2010" s="20"/>
      <c r="AA2010" s="20"/>
      <c r="AB2010" s="20"/>
      <c r="AC2010" s="16"/>
      <c r="AD2010" s="20"/>
      <c r="AE2010" s="20"/>
      <c r="AF2010" s="20"/>
      <c r="AG2010" s="25">
        <v>0</v>
      </c>
      <c r="AH2010" s="16"/>
      <c r="AI2010" s="16"/>
      <c r="AJ2010" s="20"/>
      <c r="AK2010" s="20"/>
      <c r="AL2010" s="26">
        <v>0</v>
      </c>
    </row>
    <row r="2011" spans="1:38" x14ac:dyDescent="0.25">
      <c r="A2011" s="15">
        <v>2003</v>
      </c>
      <c r="B2011" s="16"/>
      <c r="C2011" s="17" t="s">
        <v>1210</v>
      </c>
      <c r="D2011" s="17">
        <v>83170</v>
      </c>
      <c r="E2011" s="18">
        <v>44827.756249999999</v>
      </c>
      <c r="F2011" s="18">
        <v>44853</v>
      </c>
      <c r="G2011" s="19">
        <v>673703</v>
      </c>
      <c r="H2011" s="20"/>
      <c r="I2011" s="20"/>
      <c r="J2011" s="20">
        <v>0</v>
      </c>
      <c r="K2011" s="20">
        <v>0</v>
      </c>
      <c r="L2011" s="20"/>
      <c r="M2011" s="20"/>
      <c r="N2011" s="20">
        <v>0</v>
      </c>
      <c r="O2011" s="20">
        <v>673703</v>
      </c>
      <c r="P2011" s="16" t="s">
        <v>2051</v>
      </c>
      <c r="Q2011" s="19">
        <v>673703</v>
      </c>
      <c r="R2011" s="20"/>
      <c r="S2011" s="20"/>
      <c r="T2011" s="20"/>
      <c r="U2011" s="16">
        <v>673703</v>
      </c>
      <c r="V2011" s="20"/>
      <c r="W2011" s="20"/>
      <c r="X2011" s="20"/>
      <c r="Y2011" s="20"/>
      <c r="Z2011" s="20"/>
      <c r="AA2011" s="20"/>
      <c r="AB2011" s="20"/>
      <c r="AC2011" s="16"/>
      <c r="AD2011" s="20"/>
      <c r="AE2011" s="20"/>
      <c r="AF2011" s="20"/>
      <c r="AG2011" s="25">
        <v>0</v>
      </c>
      <c r="AH2011" s="16"/>
      <c r="AI2011" s="16"/>
      <c r="AJ2011" s="20"/>
      <c r="AK2011" s="20"/>
      <c r="AL2011" s="26">
        <v>0</v>
      </c>
    </row>
    <row r="2012" spans="1:38" x14ac:dyDescent="0.25">
      <c r="A2012" s="15">
        <v>2004</v>
      </c>
      <c r="B2012" s="16"/>
      <c r="C2012" s="17" t="s">
        <v>1210</v>
      </c>
      <c r="D2012" s="17">
        <v>83174</v>
      </c>
      <c r="E2012" s="18">
        <v>44827.836111111108</v>
      </c>
      <c r="F2012" s="18">
        <v>44853</v>
      </c>
      <c r="G2012" s="19">
        <v>387957</v>
      </c>
      <c r="H2012" s="20"/>
      <c r="I2012" s="20"/>
      <c r="J2012" s="20">
        <v>0</v>
      </c>
      <c r="K2012" s="20">
        <v>0</v>
      </c>
      <c r="L2012" s="20"/>
      <c r="M2012" s="20"/>
      <c r="N2012" s="20">
        <v>0</v>
      </c>
      <c r="O2012" s="20">
        <v>387957</v>
      </c>
      <c r="P2012" s="16" t="s">
        <v>2052</v>
      </c>
      <c r="Q2012" s="19">
        <v>387957</v>
      </c>
      <c r="R2012" s="20"/>
      <c r="S2012" s="20"/>
      <c r="T2012" s="20"/>
      <c r="U2012" s="16">
        <v>387957</v>
      </c>
      <c r="V2012" s="20"/>
      <c r="W2012" s="20"/>
      <c r="X2012" s="20"/>
      <c r="Y2012" s="20"/>
      <c r="Z2012" s="20"/>
      <c r="AA2012" s="20"/>
      <c r="AB2012" s="20"/>
      <c r="AC2012" s="16"/>
      <c r="AD2012" s="20"/>
      <c r="AE2012" s="20"/>
      <c r="AF2012" s="20"/>
      <c r="AG2012" s="25">
        <v>0</v>
      </c>
      <c r="AH2012" s="16"/>
      <c r="AI2012" s="16"/>
      <c r="AJ2012" s="20"/>
      <c r="AK2012" s="20"/>
      <c r="AL2012" s="26">
        <v>0</v>
      </c>
    </row>
    <row r="2013" spans="1:38" x14ac:dyDescent="0.25">
      <c r="A2013" s="15">
        <v>2005</v>
      </c>
      <c r="B2013" s="16"/>
      <c r="C2013" s="17" t="s">
        <v>1210</v>
      </c>
      <c r="D2013" s="17">
        <v>83177</v>
      </c>
      <c r="E2013" s="18">
        <v>44827.859027777777</v>
      </c>
      <c r="F2013" s="18">
        <v>44853</v>
      </c>
      <c r="G2013" s="19">
        <v>196063</v>
      </c>
      <c r="H2013" s="20"/>
      <c r="I2013" s="20"/>
      <c r="J2013" s="20">
        <v>0</v>
      </c>
      <c r="K2013" s="20">
        <v>0</v>
      </c>
      <c r="L2013" s="20"/>
      <c r="M2013" s="20"/>
      <c r="N2013" s="20">
        <v>0</v>
      </c>
      <c r="O2013" s="20">
        <v>196063</v>
      </c>
      <c r="P2013" s="16" t="s">
        <v>2053</v>
      </c>
      <c r="Q2013" s="19">
        <v>196063</v>
      </c>
      <c r="R2013" s="20"/>
      <c r="S2013" s="20"/>
      <c r="T2013" s="20"/>
      <c r="U2013" s="16">
        <v>196063</v>
      </c>
      <c r="V2013" s="20"/>
      <c r="W2013" s="20"/>
      <c r="X2013" s="20"/>
      <c r="Y2013" s="20"/>
      <c r="Z2013" s="20"/>
      <c r="AA2013" s="20"/>
      <c r="AB2013" s="20"/>
      <c r="AC2013" s="16"/>
      <c r="AD2013" s="20"/>
      <c r="AE2013" s="20"/>
      <c r="AF2013" s="20"/>
      <c r="AG2013" s="25">
        <v>0</v>
      </c>
      <c r="AH2013" s="16"/>
      <c r="AI2013" s="16"/>
      <c r="AJ2013" s="20"/>
      <c r="AK2013" s="20"/>
      <c r="AL2013" s="26">
        <v>0</v>
      </c>
    </row>
    <row r="2014" spans="1:38" x14ac:dyDescent="0.25">
      <c r="A2014" s="15">
        <v>2006</v>
      </c>
      <c r="B2014" s="16"/>
      <c r="C2014" s="17" t="s">
        <v>1210</v>
      </c>
      <c r="D2014" s="17">
        <v>83197</v>
      </c>
      <c r="E2014" s="18">
        <v>44828.262499999997</v>
      </c>
      <c r="F2014" s="18">
        <v>44853</v>
      </c>
      <c r="G2014" s="19">
        <v>129072</v>
      </c>
      <c r="H2014" s="20"/>
      <c r="I2014" s="20"/>
      <c r="J2014" s="20">
        <v>0</v>
      </c>
      <c r="K2014" s="20">
        <v>0</v>
      </c>
      <c r="L2014" s="20"/>
      <c r="M2014" s="20"/>
      <c r="N2014" s="20">
        <v>0</v>
      </c>
      <c r="O2014" s="20">
        <v>129072</v>
      </c>
      <c r="P2014" s="16" t="s">
        <v>2054</v>
      </c>
      <c r="Q2014" s="19">
        <v>129072</v>
      </c>
      <c r="R2014" s="20"/>
      <c r="S2014" s="20"/>
      <c r="T2014" s="20"/>
      <c r="U2014" s="16">
        <v>129072</v>
      </c>
      <c r="V2014" s="20"/>
      <c r="W2014" s="20"/>
      <c r="X2014" s="20"/>
      <c r="Y2014" s="20"/>
      <c r="Z2014" s="20"/>
      <c r="AA2014" s="20"/>
      <c r="AB2014" s="20"/>
      <c r="AC2014" s="16"/>
      <c r="AD2014" s="20"/>
      <c r="AE2014" s="20"/>
      <c r="AF2014" s="20"/>
      <c r="AG2014" s="25">
        <v>0</v>
      </c>
      <c r="AH2014" s="16"/>
      <c r="AI2014" s="16"/>
      <c r="AJ2014" s="20"/>
      <c r="AK2014" s="20"/>
      <c r="AL2014" s="26">
        <v>0</v>
      </c>
    </row>
    <row r="2015" spans="1:38" x14ac:dyDescent="0.25">
      <c r="A2015" s="15">
        <v>2007</v>
      </c>
      <c r="B2015" s="16"/>
      <c r="C2015" s="17" t="s">
        <v>1210</v>
      </c>
      <c r="D2015" s="17">
        <v>83198</v>
      </c>
      <c r="E2015" s="18">
        <v>44828.26458333333</v>
      </c>
      <c r="F2015" s="18">
        <v>44853</v>
      </c>
      <c r="G2015" s="19">
        <v>46000</v>
      </c>
      <c r="H2015" s="20"/>
      <c r="I2015" s="20"/>
      <c r="J2015" s="20">
        <v>0</v>
      </c>
      <c r="K2015" s="20">
        <v>0</v>
      </c>
      <c r="L2015" s="20"/>
      <c r="M2015" s="20"/>
      <c r="N2015" s="20">
        <v>0</v>
      </c>
      <c r="O2015" s="20">
        <v>46000</v>
      </c>
      <c r="P2015" s="16" t="s">
        <v>2055</v>
      </c>
      <c r="Q2015" s="19">
        <v>46000</v>
      </c>
      <c r="R2015" s="20"/>
      <c r="S2015" s="20"/>
      <c r="T2015" s="20"/>
      <c r="U2015" s="16">
        <v>46000</v>
      </c>
      <c r="V2015" s="20"/>
      <c r="W2015" s="20"/>
      <c r="X2015" s="20"/>
      <c r="Y2015" s="20"/>
      <c r="Z2015" s="20"/>
      <c r="AA2015" s="20"/>
      <c r="AB2015" s="20"/>
      <c r="AC2015" s="16"/>
      <c r="AD2015" s="20"/>
      <c r="AE2015" s="20"/>
      <c r="AF2015" s="20"/>
      <c r="AG2015" s="25">
        <v>0</v>
      </c>
      <c r="AH2015" s="16"/>
      <c r="AI2015" s="16"/>
      <c r="AJ2015" s="20"/>
      <c r="AK2015" s="20"/>
      <c r="AL2015" s="26">
        <v>0</v>
      </c>
    </row>
    <row r="2016" spans="1:38" x14ac:dyDescent="0.25">
      <c r="A2016" s="15">
        <v>2008</v>
      </c>
      <c r="B2016" s="16"/>
      <c r="C2016" s="17" t="s">
        <v>1210</v>
      </c>
      <c r="D2016" s="17">
        <v>83258</v>
      </c>
      <c r="E2016" s="18">
        <v>44828.636805555558</v>
      </c>
      <c r="F2016" s="18">
        <v>44853</v>
      </c>
      <c r="G2016" s="19">
        <v>187872</v>
      </c>
      <c r="H2016" s="20"/>
      <c r="I2016" s="20"/>
      <c r="J2016" s="20">
        <v>0</v>
      </c>
      <c r="K2016" s="20">
        <v>0</v>
      </c>
      <c r="L2016" s="20"/>
      <c r="M2016" s="20"/>
      <c r="N2016" s="20">
        <v>0</v>
      </c>
      <c r="O2016" s="20">
        <v>187872</v>
      </c>
      <c r="P2016" s="16" t="s">
        <v>2056</v>
      </c>
      <c r="Q2016" s="19">
        <v>187872</v>
      </c>
      <c r="R2016" s="20"/>
      <c r="S2016" s="20"/>
      <c r="T2016" s="20"/>
      <c r="U2016" s="16">
        <v>187872</v>
      </c>
      <c r="V2016" s="20"/>
      <c r="W2016" s="20"/>
      <c r="X2016" s="20"/>
      <c r="Y2016" s="20"/>
      <c r="Z2016" s="20"/>
      <c r="AA2016" s="20"/>
      <c r="AB2016" s="20"/>
      <c r="AC2016" s="16"/>
      <c r="AD2016" s="20"/>
      <c r="AE2016" s="20"/>
      <c r="AF2016" s="20"/>
      <c r="AG2016" s="25">
        <v>0</v>
      </c>
      <c r="AH2016" s="16"/>
      <c r="AI2016" s="16"/>
      <c r="AJ2016" s="20"/>
      <c r="AK2016" s="20"/>
      <c r="AL2016" s="26">
        <v>0</v>
      </c>
    </row>
    <row r="2017" spans="1:38" x14ac:dyDescent="0.25">
      <c r="A2017" s="15">
        <v>2009</v>
      </c>
      <c r="B2017" s="16"/>
      <c r="C2017" s="17" t="s">
        <v>1210</v>
      </c>
      <c r="D2017" s="17">
        <v>83270</v>
      </c>
      <c r="E2017" s="18">
        <v>44828.960416666669</v>
      </c>
      <c r="F2017" s="18">
        <v>44853</v>
      </c>
      <c r="G2017" s="19">
        <v>218257</v>
      </c>
      <c r="H2017" s="20"/>
      <c r="I2017" s="20"/>
      <c r="J2017" s="20">
        <v>0</v>
      </c>
      <c r="K2017" s="20">
        <v>0</v>
      </c>
      <c r="L2017" s="20"/>
      <c r="M2017" s="20"/>
      <c r="N2017" s="20">
        <v>0</v>
      </c>
      <c r="O2017" s="20">
        <v>218257</v>
      </c>
      <c r="P2017" s="16" t="s">
        <v>2057</v>
      </c>
      <c r="Q2017" s="19">
        <v>218257</v>
      </c>
      <c r="R2017" s="20"/>
      <c r="S2017" s="20"/>
      <c r="T2017" s="20"/>
      <c r="U2017" s="16">
        <v>218257</v>
      </c>
      <c r="V2017" s="20"/>
      <c r="W2017" s="20"/>
      <c r="X2017" s="20"/>
      <c r="Y2017" s="20"/>
      <c r="Z2017" s="20"/>
      <c r="AA2017" s="20"/>
      <c r="AB2017" s="20"/>
      <c r="AC2017" s="16"/>
      <c r="AD2017" s="20"/>
      <c r="AE2017" s="20"/>
      <c r="AF2017" s="20"/>
      <c r="AG2017" s="25">
        <v>0</v>
      </c>
      <c r="AH2017" s="16"/>
      <c r="AI2017" s="16"/>
      <c r="AJ2017" s="20"/>
      <c r="AK2017" s="20"/>
      <c r="AL2017" s="26">
        <v>0</v>
      </c>
    </row>
    <row r="2018" spans="1:38" x14ac:dyDescent="0.25">
      <c r="A2018" s="15">
        <v>2010</v>
      </c>
      <c r="B2018" s="16"/>
      <c r="C2018" s="17" t="s">
        <v>1210</v>
      </c>
      <c r="D2018" s="17">
        <v>83303</v>
      </c>
      <c r="E2018" s="18">
        <v>44829.870138888888</v>
      </c>
      <c r="F2018" s="18">
        <v>44853</v>
      </c>
      <c r="G2018" s="19">
        <v>395714</v>
      </c>
      <c r="H2018" s="20"/>
      <c r="I2018" s="20"/>
      <c r="J2018" s="20">
        <v>0</v>
      </c>
      <c r="K2018" s="20">
        <v>0</v>
      </c>
      <c r="L2018" s="20"/>
      <c r="M2018" s="20"/>
      <c r="N2018" s="20">
        <v>0</v>
      </c>
      <c r="O2018" s="20">
        <v>395714</v>
      </c>
      <c r="P2018" s="16" t="s">
        <v>2058</v>
      </c>
      <c r="Q2018" s="19">
        <v>395714</v>
      </c>
      <c r="R2018" s="20"/>
      <c r="S2018" s="20"/>
      <c r="T2018" s="20"/>
      <c r="U2018" s="16">
        <v>395714</v>
      </c>
      <c r="V2018" s="20"/>
      <c r="W2018" s="20"/>
      <c r="X2018" s="20"/>
      <c r="Y2018" s="20"/>
      <c r="Z2018" s="20"/>
      <c r="AA2018" s="20"/>
      <c r="AB2018" s="20"/>
      <c r="AC2018" s="16"/>
      <c r="AD2018" s="20"/>
      <c r="AE2018" s="20"/>
      <c r="AF2018" s="20"/>
      <c r="AG2018" s="25">
        <v>0</v>
      </c>
      <c r="AH2018" s="16"/>
      <c r="AI2018" s="16"/>
      <c r="AJ2018" s="20"/>
      <c r="AK2018" s="20"/>
      <c r="AL2018" s="26">
        <v>0</v>
      </c>
    </row>
    <row r="2019" spans="1:38" x14ac:dyDescent="0.25">
      <c r="A2019" s="15">
        <v>2011</v>
      </c>
      <c r="B2019" s="16"/>
      <c r="C2019" s="17" t="s">
        <v>1210</v>
      </c>
      <c r="D2019" s="17">
        <v>83353</v>
      </c>
      <c r="E2019" s="18">
        <v>44830.392361111109</v>
      </c>
      <c r="F2019" s="18">
        <v>44853</v>
      </c>
      <c r="G2019" s="19">
        <v>46000</v>
      </c>
      <c r="H2019" s="20"/>
      <c r="I2019" s="20"/>
      <c r="J2019" s="20">
        <v>0</v>
      </c>
      <c r="K2019" s="20">
        <v>0</v>
      </c>
      <c r="L2019" s="20"/>
      <c r="M2019" s="20"/>
      <c r="N2019" s="20">
        <v>0</v>
      </c>
      <c r="O2019" s="20">
        <v>46000</v>
      </c>
      <c r="P2019" s="16" t="s">
        <v>2059</v>
      </c>
      <c r="Q2019" s="19">
        <v>46000</v>
      </c>
      <c r="R2019" s="20"/>
      <c r="S2019" s="20"/>
      <c r="T2019" s="20"/>
      <c r="U2019" s="16">
        <v>46000</v>
      </c>
      <c r="V2019" s="20"/>
      <c r="W2019" s="20"/>
      <c r="X2019" s="20"/>
      <c r="Y2019" s="20"/>
      <c r="Z2019" s="20"/>
      <c r="AA2019" s="20"/>
      <c r="AB2019" s="20"/>
      <c r="AC2019" s="16"/>
      <c r="AD2019" s="20"/>
      <c r="AE2019" s="20"/>
      <c r="AF2019" s="20"/>
      <c r="AG2019" s="25">
        <v>0</v>
      </c>
      <c r="AH2019" s="16"/>
      <c r="AI2019" s="16"/>
      <c r="AJ2019" s="20"/>
      <c r="AK2019" s="20"/>
      <c r="AL2019" s="26">
        <v>0</v>
      </c>
    </row>
    <row r="2020" spans="1:38" x14ac:dyDescent="0.25">
      <c r="A2020" s="15">
        <v>2012</v>
      </c>
      <c r="B2020" s="16"/>
      <c r="C2020" s="17" t="s">
        <v>1210</v>
      </c>
      <c r="D2020" s="17">
        <v>83378</v>
      </c>
      <c r="E2020" s="18">
        <v>44830.479166666664</v>
      </c>
      <c r="F2020" s="18">
        <v>44853</v>
      </c>
      <c r="G2020" s="19">
        <v>141400</v>
      </c>
      <c r="H2020" s="20"/>
      <c r="I2020" s="20"/>
      <c r="J2020" s="20">
        <v>0</v>
      </c>
      <c r="K2020" s="20">
        <v>0</v>
      </c>
      <c r="L2020" s="20"/>
      <c r="M2020" s="20"/>
      <c r="N2020" s="20">
        <v>0</v>
      </c>
      <c r="O2020" s="20">
        <v>141400</v>
      </c>
      <c r="P2020" s="16" t="s">
        <v>2060</v>
      </c>
      <c r="Q2020" s="19">
        <v>141400</v>
      </c>
      <c r="R2020" s="20"/>
      <c r="S2020" s="20"/>
      <c r="T2020" s="20"/>
      <c r="U2020" s="16">
        <v>141400</v>
      </c>
      <c r="V2020" s="20"/>
      <c r="W2020" s="20"/>
      <c r="X2020" s="20"/>
      <c r="Y2020" s="20"/>
      <c r="Z2020" s="20"/>
      <c r="AA2020" s="20"/>
      <c r="AB2020" s="20"/>
      <c r="AC2020" s="16"/>
      <c r="AD2020" s="20"/>
      <c r="AE2020" s="20"/>
      <c r="AF2020" s="20"/>
      <c r="AG2020" s="25">
        <v>0</v>
      </c>
      <c r="AH2020" s="16"/>
      <c r="AI2020" s="16"/>
      <c r="AJ2020" s="20"/>
      <c r="AK2020" s="20"/>
      <c r="AL2020" s="26">
        <v>0</v>
      </c>
    </row>
    <row r="2021" spans="1:38" x14ac:dyDescent="0.25">
      <c r="A2021" s="15">
        <v>2013</v>
      </c>
      <c r="B2021" s="16"/>
      <c r="C2021" s="17" t="s">
        <v>1210</v>
      </c>
      <c r="D2021" s="17">
        <v>83439</v>
      </c>
      <c r="E2021" s="18">
        <v>44830.722222222219</v>
      </c>
      <c r="F2021" s="18">
        <v>44853</v>
      </c>
      <c r="G2021" s="19">
        <v>158462</v>
      </c>
      <c r="H2021" s="20"/>
      <c r="I2021" s="20"/>
      <c r="J2021" s="20">
        <v>0</v>
      </c>
      <c r="K2021" s="20">
        <v>0</v>
      </c>
      <c r="L2021" s="20"/>
      <c r="M2021" s="20"/>
      <c r="N2021" s="20">
        <v>0</v>
      </c>
      <c r="O2021" s="20">
        <v>158462</v>
      </c>
      <c r="P2021" s="16" t="s">
        <v>2061</v>
      </c>
      <c r="Q2021" s="19">
        <v>158462</v>
      </c>
      <c r="R2021" s="20"/>
      <c r="S2021" s="20"/>
      <c r="T2021" s="20"/>
      <c r="U2021" s="16">
        <v>158462</v>
      </c>
      <c r="V2021" s="20"/>
      <c r="W2021" s="20"/>
      <c r="X2021" s="20"/>
      <c r="Y2021" s="20"/>
      <c r="Z2021" s="20"/>
      <c r="AA2021" s="20"/>
      <c r="AB2021" s="20"/>
      <c r="AC2021" s="16"/>
      <c r="AD2021" s="20"/>
      <c r="AE2021" s="20"/>
      <c r="AF2021" s="20"/>
      <c r="AG2021" s="25">
        <v>0</v>
      </c>
      <c r="AH2021" s="16"/>
      <c r="AI2021" s="16"/>
      <c r="AJ2021" s="20"/>
      <c r="AK2021" s="20"/>
      <c r="AL2021" s="26">
        <v>0</v>
      </c>
    </row>
    <row r="2022" spans="1:38" x14ac:dyDescent="0.25">
      <c r="A2022" s="15">
        <v>2014</v>
      </c>
      <c r="B2022" s="16"/>
      <c r="C2022" s="17" t="s">
        <v>1210</v>
      </c>
      <c r="D2022" s="17">
        <v>83445</v>
      </c>
      <c r="E2022" s="18">
        <v>44830.78125</v>
      </c>
      <c r="F2022" s="18">
        <v>44853</v>
      </c>
      <c r="G2022" s="19">
        <v>60500</v>
      </c>
      <c r="H2022" s="20"/>
      <c r="I2022" s="20"/>
      <c r="J2022" s="20">
        <v>0</v>
      </c>
      <c r="K2022" s="20">
        <v>0</v>
      </c>
      <c r="L2022" s="20"/>
      <c r="M2022" s="20"/>
      <c r="N2022" s="20">
        <v>0</v>
      </c>
      <c r="O2022" s="20">
        <v>60500</v>
      </c>
      <c r="P2022" s="16" t="s">
        <v>2062</v>
      </c>
      <c r="Q2022" s="19">
        <v>60500</v>
      </c>
      <c r="R2022" s="20"/>
      <c r="S2022" s="20"/>
      <c r="T2022" s="20"/>
      <c r="U2022" s="16">
        <v>60500</v>
      </c>
      <c r="V2022" s="20"/>
      <c r="W2022" s="20"/>
      <c r="X2022" s="20"/>
      <c r="Y2022" s="20"/>
      <c r="Z2022" s="20"/>
      <c r="AA2022" s="20"/>
      <c r="AB2022" s="20"/>
      <c r="AC2022" s="16"/>
      <c r="AD2022" s="20"/>
      <c r="AE2022" s="20"/>
      <c r="AF2022" s="20"/>
      <c r="AG2022" s="25">
        <v>0</v>
      </c>
      <c r="AH2022" s="16"/>
      <c r="AI2022" s="16"/>
      <c r="AJ2022" s="20"/>
      <c r="AK2022" s="20"/>
      <c r="AL2022" s="26">
        <v>0</v>
      </c>
    </row>
    <row r="2023" spans="1:38" x14ac:dyDescent="0.25">
      <c r="A2023" s="15">
        <v>2015</v>
      </c>
      <c r="B2023" s="16"/>
      <c r="C2023" s="17" t="s">
        <v>1210</v>
      </c>
      <c r="D2023" s="17">
        <v>83446</v>
      </c>
      <c r="E2023" s="18">
        <v>44830.790972222225</v>
      </c>
      <c r="F2023" s="18">
        <v>44853</v>
      </c>
      <c r="G2023" s="19">
        <v>271559</v>
      </c>
      <c r="H2023" s="20"/>
      <c r="I2023" s="20"/>
      <c r="J2023" s="20">
        <v>0</v>
      </c>
      <c r="K2023" s="20">
        <v>0</v>
      </c>
      <c r="L2023" s="20"/>
      <c r="M2023" s="20"/>
      <c r="N2023" s="20">
        <v>0</v>
      </c>
      <c r="O2023" s="20">
        <v>271559</v>
      </c>
      <c r="P2023" s="16" t="s">
        <v>2063</v>
      </c>
      <c r="Q2023" s="19">
        <v>271559</v>
      </c>
      <c r="R2023" s="20"/>
      <c r="S2023" s="20"/>
      <c r="T2023" s="20"/>
      <c r="U2023" s="16">
        <v>271559</v>
      </c>
      <c r="V2023" s="20"/>
      <c r="W2023" s="20"/>
      <c r="X2023" s="20"/>
      <c r="Y2023" s="20"/>
      <c r="Z2023" s="20"/>
      <c r="AA2023" s="20"/>
      <c r="AB2023" s="20"/>
      <c r="AC2023" s="16"/>
      <c r="AD2023" s="20"/>
      <c r="AE2023" s="20"/>
      <c r="AF2023" s="20"/>
      <c r="AG2023" s="25">
        <v>0</v>
      </c>
      <c r="AH2023" s="16"/>
      <c r="AI2023" s="16"/>
      <c r="AJ2023" s="20"/>
      <c r="AK2023" s="20"/>
      <c r="AL2023" s="26">
        <v>0</v>
      </c>
    </row>
    <row r="2024" spans="1:38" x14ac:dyDescent="0.25">
      <c r="A2024" s="15">
        <v>2016</v>
      </c>
      <c r="B2024" s="16"/>
      <c r="C2024" s="17" t="s">
        <v>1210</v>
      </c>
      <c r="D2024" s="17">
        <v>83448</v>
      </c>
      <c r="E2024" s="18">
        <v>44830.818749999999</v>
      </c>
      <c r="F2024" s="18">
        <v>44853</v>
      </c>
      <c r="G2024" s="19">
        <v>212326</v>
      </c>
      <c r="H2024" s="20"/>
      <c r="I2024" s="20"/>
      <c r="J2024" s="20">
        <v>0</v>
      </c>
      <c r="K2024" s="20">
        <v>0</v>
      </c>
      <c r="L2024" s="20"/>
      <c r="M2024" s="20"/>
      <c r="N2024" s="20">
        <v>0</v>
      </c>
      <c r="O2024" s="20">
        <v>212326</v>
      </c>
      <c r="P2024" s="16" t="s">
        <v>2064</v>
      </c>
      <c r="Q2024" s="19">
        <v>212326</v>
      </c>
      <c r="R2024" s="20"/>
      <c r="S2024" s="20"/>
      <c r="T2024" s="20"/>
      <c r="U2024" s="16">
        <v>212326</v>
      </c>
      <c r="V2024" s="20"/>
      <c r="W2024" s="20"/>
      <c r="X2024" s="20"/>
      <c r="Y2024" s="20"/>
      <c r="Z2024" s="20"/>
      <c r="AA2024" s="20"/>
      <c r="AB2024" s="20"/>
      <c r="AC2024" s="16"/>
      <c r="AD2024" s="20"/>
      <c r="AE2024" s="20"/>
      <c r="AF2024" s="20"/>
      <c r="AG2024" s="25">
        <v>0</v>
      </c>
      <c r="AH2024" s="16"/>
      <c r="AI2024" s="16"/>
      <c r="AJ2024" s="20"/>
      <c r="AK2024" s="20"/>
      <c r="AL2024" s="26">
        <v>0</v>
      </c>
    </row>
    <row r="2025" spans="1:38" x14ac:dyDescent="0.25">
      <c r="A2025" s="15">
        <v>2017</v>
      </c>
      <c r="B2025" s="16"/>
      <c r="C2025" s="17" t="s">
        <v>1210</v>
      </c>
      <c r="D2025" s="17">
        <v>83451</v>
      </c>
      <c r="E2025" s="18">
        <v>44830.921527777777</v>
      </c>
      <c r="F2025" s="18">
        <v>44853</v>
      </c>
      <c r="G2025" s="19">
        <v>106869</v>
      </c>
      <c r="H2025" s="20"/>
      <c r="I2025" s="20"/>
      <c r="J2025" s="20">
        <v>0</v>
      </c>
      <c r="K2025" s="20">
        <v>0</v>
      </c>
      <c r="L2025" s="20"/>
      <c r="M2025" s="20"/>
      <c r="N2025" s="20">
        <v>0</v>
      </c>
      <c r="O2025" s="20">
        <v>106869</v>
      </c>
      <c r="P2025" s="16" t="s">
        <v>2065</v>
      </c>
      <c r="Q2025" s="19">
        <v>106869</v>
      </c>
      <c r="R2025" s="20"/>
      <c r="S2025" s="20"/>
      <c r="T2025" s="20"/>
      <c r="U2025" s="16">
        <v>106869</v>
      </c>
      <c r="V2025" s="20"/>
      <c r="W2025" s="20"/>
      <c r="X2025" s="20"/>
      <c r="Y2025" s="20"/>
      <c r="Z2025" s="20"/>
      <c r="AA2025" s="20"/>
      <c r="AB2025" s="20"/>
      <c r="AC2025" s="16"/>
      <c r="AD2025" s="20"/>
      <c r="AE2025" s="20"/>
      <c r="AF2025" s="20"/>
      <c r="AG2025" s="25">
        <v>0</v>
      </c>
      <c r="AH2025" s="16"/>
      <c r="AI2025" s="16"/>
      <c r="AJ2025" s="20"/>
      <c r="AK2025" s="20"/>
      <c r="AL2025" s="26">
        <v>0</v>
      </c>
    </row>
    <row r="2026" spans="1:38" x14ac:dyDescent="0.25">
      <c r="A2026" s="15">
        <v>2018</v>
      </c>
      <c r="B2026" s="16"/>
      <c r="C2026" s="17" t="s">
        <v>1210</v>
      </c>
      <c r="D2026" s="17">
        <v>83510</v>
      </c>
      <c r="E2026" s="18">
        <v>44831.443749999999</v>
      </c>
      <c r="F2026" s="18">
        <v>44853</v>
      </c>
      <c r="G2026" s="19">
        <v>40400</v>
      </c>
      <c r="H2026" s="20"/>
      <c r="I2026" s="20"/>
      <c r="J2026" s="20">
        <v>0</v>
      </c>
      <c r="K2026" s="20">
        <v>0</v>
      </c>
      <c r="L2026" s="20"/>
      <c r="M2026" s="20"/>
      <c r="N2026" s="20">
        <v>0</v>
      </c>
      <c r="O2026" s="20">
        <v>40400</v>
      </c>
      <c r="P2026" s="16" t="s">
        <v>2066</v>
      </c>
      <c r="Q2026" s="19">
        <v>40400</v>
      </c>
      <c r="R2026" s="20"/>
      <c r="S2026" s="20"/>
      <c r="T2026" s="20"/>
      <c r="U2026" s="16">
        <v>40400</v>
      </c>
      <c r="V2026" s="20"/>
      <c r="W2026" s="20"/>
      <c r="X2026" s="20"/>
      <c r="Y2026" s="20"/>
      <c r="Z2026" s="20"/>
      <c r="AA2026" s="20"/>
      <c r="AB2026" s="20"/>
      <c r="AC2026" s="16"/>
      <c r="AD2026" s="20"/>
      <c r="AE2026" s="20"/>
      <c r="AF2026" s="20"/>
      <c r="AG2026" s="25">
        <v>0</v>
      </c>
      <c r="AH2026" s="16"/>
      <c r="AI2026" s="16"/>
      <c r="AJ2026" s="20"/>
      <c r="AK2026" s="20"/>
      <c r="AL2026" s="26">
        <v>0</v>
      </c>
    </row>
    <row r="2027" spans="1:38" x14ac:dyDescent="0.25">
      <c r="A2027" s="15">
        <v>2019</v>
      </c>
      <c r="B2027" s="16"/>
      <c r="C2027" s="17" t="s">
        <v>1210</v>
      </c>
      <c r="D2027" s="17">
        <v>83523</v>
      </c>
      <c r="E2027" s="18">
        <v>44831.513888888891</v>
      </c>
      <c r="F2027" s="18">
        <v>44853</v>
      </c>
      <c r="G2027" s="19">
        <v>172514</v>
      </c>
      <c r="H2027" s="20"/>
      <c r="I2027" s="20"/>
      <c r="J2027" s="20">
        <v>0</v>
      </c>
      <c r="K2027" s="20">
        <v>0</v>
      </c>
      <c r="L2027" s="20"/>
      <c r="M2027" s="20"/>
      <c r="N2027" s="20">
        <v>0</v>
      </c>
      <c r="O2027" s="20">
        <v>172514</v>
      </c>
      <c r="P2027" s="16" t="s">
        <v>2067</v>
      </c>
      <c r="Q2027" s="19">
        <v>172514</v>
      </c>
      <c r="R2027" s="20"/>
      <c r="S2027" s="20"/>
      <c r="T2027" s="20"/>
      <c r="U2027" s="16">
        <v>172514</v>
      </c>
      <c r="V2027" s="20"/>
      <c r="W2027" s="20"/>
      <c r="X2027" s="20"/>
      <c r="Y2027" s="20"/>
      <c r="Z2027" s="20"/>
      <c r="AA2027" s="20"/>
      <c r="AB2027" s="20"/>
      <c r="AC2027" s="16"/>
      <c r="AD2027" s="20"/>
      <c r="AE2027" s="20"/>
      <c r="AF2027" s="20"/>
      <c r="AG2027" s="25">
        <v>0</v>
      </c>
      <c r="AH2027" s="16"/>
      <c r="AI2027" s="16"/>
      <c r="AJ2027" s="20"/>
      <c r="AK2027" s="20"/>
      <c r="AL2027" s="26">
        <v>0</v>
      </c>
    </row>
    <row r="2028" spans="1:38" x14ac:dyDescent="0.25">
      <c r="A2028" s="15">
        <v>2020</v>
      </c>
      <c r="B2028" s="16"/>
      <c r="C2028" s="17" t="s">
        <v>1210</v>
      </c>
      <c r="D2028" s="17">
        <v>83525</v>
      </c>
      <c r="E2028" s="18">
        <v>44831.517361111109</v>
      </c>
      <c r="F2028" s="18">
        <v>44853</v>
      </c>
      <c r="G2028" s="19">
        <v>92299</v>
      </c>
      <c r="H2028" s="20"/>
      <c r="I2028" s="20"/>
      <c r="J2028" s="20">
        <v>0</v>
      </c>
      <c r="K2028" s="20">
        <v>0</v>
      </c>
      <c r="L2028" s="20"/>
      <c r="M2028" s="20"/>
      <c r="N2028" s="20">
        <v>0</v>
      </c>
      <c r="O2028" s="20">
        <v>92299</v>
      </c>
      <c r="P2028" s="16" t="s">
        <v>2068</v>
      </c>
      <c r="Q2028" s="19">
        <v>92299</v>
      </c>
      <c r="R2028" s="20"/>
      <c r="S2028" s="20"/>
      <c r="T2028" s="20"/>
      <c r="U2028" s="16">
        <v>92299</v>
      </c>
      <c r="V2028" s="20"/>
      <c r="W2028" s="20"/>
      <c r="X2028" s="20"/>
      <c r="Y2028" s="20"/>
      <c r="Z2028" s="20"/>
      <c r="AA2028" s="20"/>
      <c r="AB2028" s="20"/>
      <c r="AC2028" s="16"/>
      <c r="AD2028" s="20"/>
      <c r="AE2028" s="20"/>
      <c r="AF2028" s="20"/>
      <c r="AG2028" s="25">
        <v>0</v>
      </c>
      <c r="AH2028" s="16"/>
      <c r="AI2028" s="16"/>
      <c r="AJ2028" s="20"/>
      <c r="AK2028" s="20"/>
      <c r="AL2028" s="26">
        <v>0</v>
      </c>
    </row>
    <row r="2029" spans="1:38" x14ac:dyDescent="0.25">
      <c r="A2029" s="15">
        <v>2021</v>
      </c>
      <c r="B2029" s="16"/>
      <c r="C2029" s="17" t="s">
        <v>1210</v>
      </c>
      <c r="D2029" s="17">
        <v>83527</v>
      </c>
      <c r="E2029" s="18">
        <v>44831.522222222222</v>
      </c>
      <c r="F2029" s="18">
        <v>44853</v>
      </c>
      <c r="G2029" s="19">
        <v>96945</v>
      </c>
      <c r="H2029" s="20"/>
      <c r="I2029" s="20"/>
      <c r="J2029" s="20">
        <v>0</v>
      </c>
      <c r="K2029" s="20">
        <v>0</v>
      </c>
      <c r="L2029" s="20"/>
      <c r="M2029" s="20"/>
      <c r="N2029" s="20">
        <v>0</v>
      </c>
      <c r="O2029" s="20">
        <v>96945</v>
      </c>
      <c r="P2029" s="16" t="s">
        <v>2069</v>
      </c>
      <c r="Q2029" s="19">
        <v>96945</v>
      </c>
      <c r="R2029" s="20"/>
      <c r="S2029" s="20"/>
      <c r="T2029" s="20"/>
      <c r="U2029" s="16">
        <v>96945</v>
      </c>
      <c r="V2029" s="20"/>
      <c r="W2029" s="20"/>
      <c r="X2029" s="20"/>
      <c r="Y2029" s="20"/>
      <c r="Z2029" s="20"/>
      <c r="AA2029" s="20"/>
      <c r="AB2029" s="20"/>
      <c r="AC2029" s="16"/>
      <c r="AD2029" s="20"/>
      <c r="AE2029" s="20"/>
      <c r="AF2029" s="20"/>
      <c r="AG2029" s="25">
        <v>0</v>
      </c>
      <c r="AH2029" s="16"/>
      <c r="AI2029" s="16"/>
      <c r="AJ2029" s="20"/>
      <c r="AK2029" s="20"/>
      <c r="AL2029" s="26">
        <v>0</v>
      </c>
    </row>
    <row r="2030" spans="1:38" x14ac:dyDescent="0.25">
      <c r="A2030" s="15">
        <v>2022</v>
      </c>
      <c r="B2030" s="16"/>
      <c r="C2030" s="17" t="s">
        <v>1210</v>
      </c>
      <c r="D2030" s="17">
        <v>83585</v>
      </c>
      <c r="E2030" s="18">
        <v>44831.725694444445</v>
      </c>
      <c r="F2030" s="18">
        <v>44853</v>
      </c>
      <c r="G2030" s="19">
        <v>271581</v>
      </c>
      <c r="H2030" s="20"/>
      <c r="I2030" s="20"/>
      <c r="J2030" s="20">
        <v>0</v>
      </c>
      <c r="K2030" s="20">
        <v>0</v>
      </c>
      <c r="L2030" s="20"/>
      <c r="M2030" s="20"/>
      <c r="N2030" s="20">
        <v>0</v>
      </c>
      <c r="O2030" s="20">
        <v>271581</v>
      </c>
      <c r="P2030" s="16" t="s">
        <v>2070</v>
      </c>
      <c r="Q2030" s="19">
        <v>271581</v>
      </c>
      <c r="R2030" s="20"/>
      <c r="S2030" s="20"/>
      <c r="T2030" s="20"/>
      <c r="U2030" s="16">
        <v>271581</v>
      </c>
      <c r="V2030" s="20"/>
      <c r="W2030" s="20"/>
      <c r="X2030" s="20"/>
      <c r="Y2030" s="20"/>
      <c r="Z2030" s="20"/>
      <c r="AA2030" s="20"/>
      <c r="AB2030" s="20"/>
      <c r="AC2030" s="16"/>
      <c r="AD2030" s="20"/>
      <c r="AE2030" s="20"/>
      <c r="AF2030" s="20"/>
      <c r="AG2030" s="25">
        <v>0</v>
      </c>
      <c r="AH2030" s="16"/>
      <c r="AI2030" s="16"/>
      <c r="AJ2030" s="20"/>
      <c r="AK2030" s="20"/>
      <c r="AL2030" s="26">
        <v>0</v>
      </c>
    </row>
    <row r="2031" spans="1:38" x14ac:dyDescent="0.25">
      <c r="A2031" s="15">
        <v>2023</v>
      </c>
      <c r="B2031" s="16"/>
      <c r="C2031" s="17" t="s">
        <v>1210</v>
      </c>
      <c r="D2031" s="17">
        <v>83612</v>
      </c>
      <c r="E2031" s="18">
        <v>44831.929166666669</v>
      </c>
      <c r="F2031" s="18">
        <v>44853</v>
      </c>
      <c r="G2031" s="19">
        <v>137815</v>
      </c>
      <c r="H2031" s="20"/>
      <c r="I2031" s="20"/>
      <c r="J2031" s="20">
        <v>0</v>
      </c>
      <c r="K2031" s="20">
        <v>0</v>
      </c>
      <c r="L2031" s="20"/>
      <c r="M2031" s="20"/>
      <c r="N2031" s="20">
        <v>0</v>
      </c>
      <c r="O2031" s="20">
        <v>137815</v>
      </c>
      <c r="P2031" s="16" t="s">
        <v>2071</v>
      </c>
      <c r="Q2031" s="19">
        <v>137815</v>
      </c>
      <c r="R2031" s="20"/>
      <c r="S2031" s="20"/>
      <c r="T2031" s="20"/>
      <c r="U2031" s="16">
        <v>137815</v>
      </c>
      <c r="V2031" s="20"/>
      <c r="W2031" s="20"/>
      <c r="X2031" s="20"/>
      <c r="Y2031" s="20"/>
      <c r="Z2031" s="20"/>
      <c r="AA2031" s="20"/>
      <c r="AB2031" s="20"/>
      <c r="AC2031" s="16"/>
      <c r="AD2031" s="20"/>
      <c r="AE2031" s="20"/>
      <c r="AF2031" s="20"/>
      <c r="AG2031" s="25">
        <v>0</v>
      </c>
      <c r="AH2031" s="16"/>
      <c r="AI2031" s="16"/>
      <c r="AJ2031" s="20"/>
      <c r="AK2031" s="20"/>
      <c r="AL2031" s="26">
        <v>0</v>
      </c>
    </row>
    <row r="2032" spans="1:38" x14ac:dyDescent="0.25">
      <c r="A2032" s="15">
        <v>2024</v>
      </c>
      <c r="B2032" s="16"/>
      <c r="C2032" s="17" t="s">
        <v>1210</v>
      </c>
      <c r="D2032" s="17">
        <v>83615</v>
      </c>
      <c r="E2032" s="18">
        <v>44831.95416666667</v>
      </c>
      <c r="F2032" s="18">
        <v>44853</v>
      </c>
      <c r="G2032" s="19">
        <v>159700</v>
      </c>
      <c r="H2032" s="20"/>
      <c r="I2032" s="20"/>
      <c r="J2032" s="20">
        <v>0</v>
      </c>
      <c r="K2032" s="20">
        <v>0</v>
      </c>
      <c r="L2032" s="20"/>
      <c r="M2032" s="20"/>
      <c r="N2032" s="20">
        <v>0</v>
      </c>
      <c r="O2032" s="20">
        <v>159700</v>
      </c>
      <c r="P2032" s="16" t="s">
        <v>2072</v>
      </c>
      <c r="Q2032" s="19">
        <v>159700</v>
      </c>
      <c r="R2032" s="20"/>
      <c r="S2032" s="20"/>
      <c r="T2032" s="20"/>
      <c r="U2032" s="16">
        <v>159700</v>
      </c>
      <c r="V2032" s="20"/>
      <c r="W2032" s="20"/>
      <c r="X2032" s="20"/>
      <c r="Y2032" s="20"/>
      <c r="Z2032" s="20"/>
      <c r="AA2032" s="20"/>
      <c r="AB2032" s="20"/>
      <c r="AC2032" s="16"/>
      <c r="AD2032" s="20"/>
      <c r="AE2032" s="20"/>
      <c r="AF2032" s="20"/>
      <c r="AG2032" s="25">
        <v>0</v>
      </c>
      <c r="AH2032" s="16"/>
      <c r="AI2032" s="16"/>
      <c r="AJ2032" s="20"/>
      <c r="AK2032" s="20"/>
      <c r="AL2032" s="26">
        <v>0</v>
      </c>
    </row>
    <row r="2033" spans="1:39" x14ac:dyDescent="0.25">
      <c r="A2033" s="15">
        <v>2025</v>
      </c>
      <c r="B2033" s="16"/>
      <c r="C2033" s="17" t="s">
        <v>1210</v>
      </c>
      <c r="D2033" s="17">
        <v>83627</v>
      </c>
      <c r="E2033" s="18">
        <v>44832.039583333331</v>
      </c>
      <c r="F2033" s="18">
        <v>44853</v>
      </c>
      <c r="G2033" s="19">
        <v>583800</v>
      </c>
      <c r="H2033" s="20"/>
      <c r="I2033" s="20"/>
      <c r="J2033" s="20">
        <v>0</v>
      </c>
      <c r="K2033" s="20">
        <v>0</v>
      </c>
      <c r="L2033" s="20"/>
      <c r="M2033" s="20"/>
      <c r="N2033" s="20">
        <v>0</v>
      </c>
      <c r="O2033" s="20">
        <v>583800</v>
      </c>
      <c r="P2033" s="16" t="s">
        <v>2073</v>
      </c>
      <c r="Q2033" s="19">
        <v>583800</v>
      </c>
      <c r="R2033" s="20"/>
      <c r="S2033" s="20"/>
      <c r="T2033" s="20"/>
      <c r="U2033" s="16">
        <v>583800</v>
      </c>
      <c r="V2033" s="20"/>
      <c r="W2033" s="20"/>
      <c r="X2033" s="20"/>
      <c r="Y2033" s="20"/>
      <c r="Z2033" s="20"/>
      <c r="AA2033" s="20"/>
      <c r="AB2033" s="20"/>
      <c r="AC2033" s="16"/>
      <c r="AD2033" s="20"/>
      <c r="AE2033" s="20"/>
      <c r="AF2033" s="20"/>
      <c r="AG2033" s="25">
        <v>0</v>
      </c>
      <c r="AH2033" s="16"/>
      <c r="AI2033" s="16"/>
      <c r="AJ2033" s="20"/>
      <c r="AK2033" s="20"/>
      <c r="AL2033" s="26">
        <v>0</v>
      </c>
    </row>
    <row r="2034" spans="1:39" x14ac:dyDescent="0.25">
      <c r="A2034" s="15">
        <v>2026</v>
      </c>
      <c r="B2034" s="16"/>
      <c r="C2034" s="17" t="s">
        <v>1210</v>
      </c>
      <c r="D2034" s="17">
        <v>83628</v>
      </c>
      <c r="E2034" s="18">
        <v>44832.040277777778</v>
      </c>
      <c r="F2034" s="18">
        <v>44853</v>
      </c>
      <c r="G2034" s="19">
        <v>80800</v>
      </c>
      <c r="H2034" s="20"/>
      <c r="I2034" s="20"/>
      <c r="J2034" s="20">
        <v>0</v>
      </c>
      <c r="K2034" s="20">
        <v>0</v>
      </c>
      <c r="L2034" s="20"/>
      <c r="M2034" s="20"/>
      <c r="N2034" s="20">
        <v>0</v>
      </c>
      <c r="O2034" s="20">
        <v>80800</v>
      </c>
      <c r="P2034" s="16" t="s">
        <v>2074</v>
      </c>
      <c r="Q2034" s="19">
        <v>80800</v>
      </c>
      <c r="R2034" s="20"/>
      <c r="S2034" s="20"/>
      <c r="T2034" s="20"/>
      <c r="U2034" s="16">
        <v>80800</v>
      </c>
      <c r="V2034" s="20"/>
      <c r="W2034" s="20"/>
      <c r="X2034" s="20"/>
      <c r="Y2034" s="20"/>
      <c r="Z2034" s="20"/>
      <c r="AA2034" s="20"/>
      <c r="AB2034" s="20"/>
      <c r="AC2034" s="16"/>
      <c r="AD2034" s="20"/>
      <c r="AE2034" s="20"/>
      <c r="AF2034" s="20"/>
      <c r="AG2034" s="25">
        <v>0</v>
      </c>
      <c r="AH2034" s="16"/>
      <c r="AI2034" s="16"/>
      <c r="AJ2034" s="20"/>
      <c r="AK2034" s="20"/>
      <c r="AL2034" s="26">
        <v>0</v>
      </c>
    </row>
    <row r="2035" spans="1:39" x14ac:dyDescent="0.25">
      <c r="A2035" s="15">
        <v>2027</v>
      </c>
      <c r="B2035" s="16"/>
      <c r="C2035" s="17" t="s">
        <v>1210</v>
      </c>
      <c r="D2035" s="17">
        <v>83631</v>
      </c>
      <c r="E2035" s="18">
        <v>44832.067361111112</v>
      </c>
      <c r="F2035" s="18">
        <v>44853</v>
      </c>
      <c r="G2035" s="19">
        <v>213301</v>
      </c>
      <c r="H2035" s="20"/>
      <c r="I2035" s="20"/>
      <c r="J2035" s="20">
        <v>0</v>
      </c>
      <c r="K2035" s="20">
        <v>0</v>
      </c>
      <c r="L2035" s="20"/>
      <c r="M2035" s="20"/>
      <c r="N2035" s="20">
        <v>0</v>
      </c>
      <c r="O2035" s="20">
        <v>213301</v>
      </c>
      <c r="P2035" s="16" t="s">
        <v>2075</v>
      </c>
      <c r="Q2035" s="19">
        <v>213301</v>
      </c>
      <c r="R2035" s="20"/>
      <c r="S2035" s="20"/>
      <c r="T2035" s="20"/>
      <c r="U2035" s="16">
        <v>213301</v>
      </c>
      <c r="V2035" s="20"/>
      <c r="W2035" s="20"/>
      <c r="X2035" s="20"/>
      <c r="Y2035" s="20"/>
      <c r="Z2035" s="20"/>
      <c r="AA2035" s="20"/>
      <c r="AB2035" s="20"/>
      <c r="AC2035" s="16"/>
      <c r="AD2035" s="20"/>
      <c r="AE2035" s="20"/>
      <c r="AF2035" s="20"/>
      <c r="AG2035" s="25">
        <v>0</v>
      </c>
      <c r="AH2035" s="16"/>
      <c r="AI2035" s="16"/>
      <c r="AJ2035" s="20"/>
      <c r="AK2035" s="20"/>
      <c r="AL2035" s="26">
        <v>0</v>
      </c>
    </row>
    <row r="2036" spans="1:39" x14ac:dyDescent="0.25">
      <c r="A2036" s="15">
        <v>2028</v>
      </c>
      <c r="B2036" s="16"/>
      <c r="C2036" s="17" t="s">
        <v>1210</v>
      </c>
      <c r="D2036" s="17">
        <v>83675</v>
      </c>
      <c r="E2036" s="18">
        <v>44832.413888888892</v>
      </c>
      <c r="F2036" s="18">
        <v>44853</v>
      </c>
      <c r="G2036" s="19">
        <v>891714</v>
      </c>
      <c r="H2036" s="20"/>
      <c r="I2036" s="20">
        <v>69200</v>
      </c>
      <c r="J2036" s="20">
        <v>0</v>
      </c>
      <c r="K2036" s="20">
        <v>0</v>
      </c>
      <c r="L2036" s="20"/>
      <c r="M2036" s="20"/>
      <c r="N2036" s="20">
        <v>0</v>
      </c>
      <c r="O2036" s="20">
        <v>822514</v>
      </c>
      <c r="P2036" s="16" t="s">
        <v>2076</v>
      </c>
      <c r="Q2036" s="19">
        <v>891714</v>
      </c>
      <c r="R2036" s="20"/>
      <c r="S2036" s="20"/>
      <c r="T2036" s="20"/>
      <c r="U2036" s="16">
        <v>822514</v>
      </c>
      <c r="V2036" s="20"/>
      <c r="W2036" s="20"/>
      <c r="X2036" s="20"/>
      <c r="Y2036" s="20"/>
      <c r="Z2036" s="20"/>
      <c r="AA2036" s="20"/>
      <c r="AB2036" s="20"/>
      <c r="AC2036" s="16"/>
      <c r="AD2036" s="20"/>
      <c r="AE2036" s="20"/>
      <c r="AF2036" s="20"/>
      <c r="AG2036" s="25">
        <v>0</v>
      </c>
      <c r="AH2036" s="16"/>
      <c r="AI2036" s="16"/>
      <c r="AJ2036" s="20"/>
      <c r="AK2036" s="20"/>
      <c r="AL2036" s="26">
        <v>0</v>
      </c>
    </row>
    <row r="2037" spans="1:39" x14ac:dyDescent="0.25">
      <c r="A2037" s="15">
        <v>2029</v>
      </c>
      <c r="B2037" s="16"/>
      <c r="C2037" s="17" t="s">
        <v>1210</v>
      </c>
      <c r="D2037" s="17">
        <v>83679</v>
      </c>
      <c r="E2037" s="18">
        <v>44832.431944444441</v>
      </c>
      <c r="F2037" s="18">
        <v>44853</v>
      </c>
      <c r="G2037" s="19">
        <v>2323548</v>
      </c>
      <c r="H2037" s="20"/>
      <c r="I2037" s="20"/>
      <c r="J2037" s="20">
        <v>0</v>
      </c>
      <c r="K2037" s="20">
        <v>0</v>
      </c>
      <c r="L2037" s="20"/>
      <c r="M2037" s="20"/>
      <c r="N2037" s="20">
        <v>0</v>
      </c>
      <c r="O2037" s="20">
        <v>2323548</v>
      </c>
      <c r="P2037" s="16" t="s">
        <v>2077</v>
      </c>
      <c r="Q2037" s="19">
        <v>2323548</v>
      </c>
      <c r="R2037" s="20"/>
      <c r="S2037" s="20"/>
      <c r="T2037" s="20"/>
      <c r="U2037" s="16">
        <v>2323548</v>
      </c>
      <c r="V2037" s="20"/>
      <c r="W2037" s="20"/>
      <c r="X2037" s="20"/>
      <c r="Y2037" s="20"/>
      <c r="Z2037" s="20"/>
      <c r="AA2037" s="20"/>
      <c r="AB2037" s="20"/>
      <c r="AC2037" s="16"/>
      <c r="AD2037" s="20"/>
      <c r="AE2037" s="20"/>
      <c r="AF2037" s="20"/>
      <c r="AG2037" s="25">
        <v>0</v>
      </c>
      <c r="AH2037" s="16"/>
      <c r="AI2037" s="16"/>
      <c r="AJ2037" s="20"/>
      <c r="AK2037" s="20"/>
      <c r="AL2037" s="26">
        <v>0</v>
      </c>
    </row>
    <row r="2038" spans="1:39" x14ac:dyDescent="0.25">
      <c r="A2038" s="15">
        <v>2030</v>
      </c>
      <c r="B2038" s="16"/>
      <c r="C2038" s="17" t="s">
        <v>1210</v>
      </c>
      <c r="D2038" s="17">
        <v>83715</v>
      </c>
      <c r="E2038" s="18">
        <v>44832.622916666667</v>
      </c>
      <c r="F2038" s="18">
        <v>44853</v>
      </c>
      <c r="G2038" s="19">
        <v>40400</v>
      </c>
      <c r="H2038" s="20"/>
      <c r="I2038" s="20"/>
      <c r="J2038" s="20">
        <v>0</v>
      </c>
      <c r="K2038" s="20">
        <v>0</v>
      </c>
      <c r="L2038" s="20"/>
      <c r="M2038" s="20"/>
      <c r="N2038" s="20">
        <v>0</v>
      </c>
      <c r="O2038" s="20">
        <v>40400</v>
      </c>
      <c r="P2038" s="16" t="s">
        <v>2078</v>
      </c>
      <c r="Q2038" s="19">
        <v>40400</v>
      </c>
      <c r="R2038" s="20"/>
      <c r="S2038" s="20"/>
      <c r="T2038" s="20"/>
      <c r="U2038" s="16">
        <v>40400</v>
      </c>
      <c r="V2038" s="20"/>
      <c r="W2038" s="20"/>
      <c r="X2038" s="20"/>
      <c r="Y2038" s="20"/>
      <c r="Z2038" s="20"/>
      <c r="AA2038" s="20"/>
      <c r="AB2038" s="20"/>
      <c r="AC2038" s="16"/>
      <c r="AD2038" s="20"/>
      <c r="AE2038" s="20"/>
      <c r="AF2038" s="20"/>
      <c r="AG2038" s="25">
        <v>0</v>
      </c>
      <c r="AH2038" s="16"/>
      <c r="AI2038" s="16"/>
      <c r="AJ2038" s="20"/>
      <c r="AK2038" s="20"/>
      <c r="AL2038" s="26">
        <v>0</v>
      </c>
    </row>
    <row r="2039" spans="1:39" x14ac:dyDescent="0.25">
      <c r="A2039" s="15">
        <v>2031</v>
      </c>
      <c r="B2039" s="16"/>
      <c r="C2039" s="17" t="s">
        <v>1210</v>
      </c>
      <c r="D2039" s="17">
        <v>83752</v>
      </c>
      <c r="E2039" s="18">
        <v>44832.76666666667</v>
      </c>
      <c r="F2039" s="18">
        <v>44853</v>
      </c>
      <c r="G2039" s="19">
        <v>131082</v>
      </c>
      <c r="H2039" s="20"/>
      <c r="I2039" s="20"/>
      <c r="J2039" s="20">
        <v>0</v>
      </c>
      <c r="K2039" s="20">
        <v>0</v>
      </c>
      <c r="L2039" s="20"/>
      <c r="M2039" s="20"/>
      <c r="N2039" s="20">
        <v>0</v>
      </c>
      <c r="O2039" s="20">
        <v>131082</v>
      </c>
      <c r="P2039" s="16" t="s">
        <v>2079</v>
      </c>
      <c r="Q2039" s="19">
        <v>131082</v>
      </c>
      <c r="R2039" s="20"/>
      <c r="S2039" s="20"/>
      <c r="T2039" s="20"/>
      <c r="U2039" s="16">
        <v>131082</v>
      </c>
      <c r="V2039" s="20"/>
      <c r="W2039" s="20"/>
      <c r="X2039" s="20"/>
      <c r="Y2039" s="20"/>
      <c r="Z2039" s="20"/>
      <c r="AA2039" s="20"/>
      <c r="AB2039" s="20"/>
      <c r="AC2039" s="16"/>
      <c r="AD2039" s="20"/>
      <c r="AE2039" s="20"/>
      <c r="AF2039" s="20"/>
      <c r="AG2039" s="25">
        <v>0</v>
      </c>
      <c r="AH2039" s="16"/>
      <c r="AI2039" s="16"/>
      <c r="AJ2039" s="20"/>
      <c r="AK2039" s="20"/>
      <c r="AL2039" s="26">
        <v>0</v>
      </c>
    </row>
    <row r="2040" spans="1:39" x14ac:dyDescent="0.25">
      <c r="A2040" s="15">
        <v>2032</v>
      </c>
      <c r="B2040" s="16"/>
      <c r="C2040" s="17" t="s">
        <v>1210</v>
      </c>
      <c r="D2040" s="17">
        <v>83759</v>
      </c>
      <c r="E2040" s="18">
        <v>44832.919444444444</v>
      </c>
      <c r="F2040" s="18">
        <v>44853</v>
      </c>
      <c r="G2040" s="19">
        <v>423677</v>
      </c>
      <c r="H2040" s="20"/>
      <c r="I2040" s="20"/>
      <c r="J2040" s="20">
        <v>0</v>
      </c>
      <c r="K2040" s="20">
        <v>0</v>
      </c>
      <c r="L2040" s="20"/>
      <c r="M2040" s="20"/>
      <c r="N2040" s="20">
        <v>0</v>
      </c>
      <c r="O2040" s="20">
        <v>423677</v>
      </c>
      <c r="P2040" s="16" t="s">
        <v>2080</v>
      </c>
      <c r="Q2040" s="19">
        <v>423677</v>
      </c>
      <c r="R2040" s="20"/>
      <c r="S2040" s="20"/>
      <c r="T2040" s="20"/>
      <c r="U2040" s="16">
        <v>423677</v>
      </c>
      <c r="V2040" s="20"/>
      <c r="W2040" s="20"/>
      <c r="X2040" s="20"/>
      <c r="Y2040" s="20"/>
      <c r="Z2040" s="20"/>
      <c r="AA2040" s="20"/>
      <c r="AB2040" s="20"/>
      <c r="AC2040" s="16"/>
      <c r="AD2040" s="20"/>
      <c r="AE2040" s="20"/>
      <c r="AF2040" s="20"/>
      <c r="AG2040" s="25">
        <v>0</v>
      </c>
      <c r="AH2040" s="16"/>
      <c r="AI2040" s="16"/>
      <c r="AJ2040" s="20"/>
      <c r="AK2040" s="20"/>
      <c r="AL2040" s="26">
        <v>0</v>
      </c>
    </row>
    <row r="2041" spans="1:39" x14ac:dyDescent="0.25">
      <c r="A2041" s="15">
        <v>2033</v>
      </c>
      <c r="B2041" s="16"/>
      <c r="C2041" s="17" t="s">
        <v>1210</v>
      </c>
      <c r="D2041" s="17">
        <v>83767</v>
      </c>
      <c r="E2041" s="18">
        <v>44832.969444444447</v>
      </c>
      <c r="F2041" s="18">
        <v>44853</v>
      </c>
      <c r="G2041" s="19">
        <v>230018</v>
      </c>
      <c r="H2041" s="20"/>
      <c r="I2041" s="20"/>
      <c r="J2041" s="20">
        <v>0</v>
      </c>
      <c r="K2041" s="20">
        <v>0</v>
      </c>
      <c r="L2041" s="20"/>
      <c r="M2041" s="20"/>
      <c r="N2041" s="20">
        <v>0</v>
      </c>
      <c r="O2041" s="20">
        <v>230018</v>
      </c>
      <c r="P2041" s="16" t="s">
        <v>2081</v>
      </c>
      <c r="Q2041" s="19">
        <v>230018</v>
      </c>
      <c r="R2041" s="20"/>
      <c r="S2041" s="20"/>
      <c r="T2041" s="20"/>
      <c r="U2041" s="16">
        <v>230018</v>
      </c>
      <c r="V2041" s="20"/>
      <c r="W2041" s="20"/>
      <c r="X2041" s="20"/>
      <c r="Y2041" s="20"/>
      <c r="Z2041" s="20"/>
      <c r="AA2041" s="20"/>
      <c r="AB2041" s="20"/>
      <c r="AC2041" s="16"/>
      <c r="AD2041" s="20"/>
      <c r="AE2041" s="20"/>
      <c r="AF2041" s="20"/>
      <c r="AG2041" s="25">
        <v>0</v>
      </c>
      <c r="AH2041" s="16"/>
      <c r="AI2041" s="16"/>
      <c r="AJ2041" s="20"/>
      <c r="AK2041" s="20"/>
      <c r="AL2041" s="26">
        <v>0</v>
      </c>
    </row>
    <row r="2042" spans="1:39" x14ac:dyDescent="0.25">
      <c r="A2042" s="15">
        <v>2034</v>
      </c>
      <c r="B2042" s="16"/>
      <c r="C2042" s="17" t="s">
        <v>1210</v>
      </c>
      <c r="D2042" s="17">
        <v>83784</v>
      </c>
      <c r="E2042" s="18">
        <v>44833.188888888886</v>
      </c>
      <c r="F2042" s="18">
        <v>44853</v>
      </c>
      <c r="G2042" s="19">
        <v>3525882</v>
      </c>
      <c r="H2042" s="20"/>
      <c r="I2042" s="20"/>
      <c r="J2042" s="20">
        <v>0</v>
      </c>
      <c r="K2042" s="20">
        <v>0</v>
      </c>
      <c r="L2042" s="20"/>
      <c r="M2042" s="20"/>
      <c r="N2042" s="20">
        <v>0</v>
      </c>
      <c r="O2042" s="20">
        <v>3525882</v>
      </c>
      <c r="P2042" s="16" t="s">
        <v>2082</v>
      </c>
      <c r="Q2042" s="19">
        <v>3525882</v>
      </c>
      <c r="R2042" s="20"/>
      <c r="S2042" s="20"/>
      <c r="T2042" s="20"/>
      <c r="U2042" s="16">
        <v>3525882</v>
      </c>
      <c r="V2042" s="20"/>
      <c r="W2042" s="20"/>
      <c r="X2042" s="20"/>
      <c r="Y2042" s="20"/>
      <c r="Z2042" s="20"/>
      <c r="AA2042" s="20"/>
      <c r="AB2042" s="20"/>
      <c r="AC2042" s="16"/>
      <c r="AD2042" s="20"/>
      <c r="AE2042" s="20"/>
      <c r="AF2042" s="20"/>
      <c r="AG2042" s="25">
        <v>0</v>
      </c>
      <c r="AH2042" s="16"/>
      <c r="AI2042" s="16"/>
      <c r="AJ2042" s="20"/>
      <c r="AK2042" s="20"/>
      <c r="AL2042" s="26">
        <v>0</v>
      </c>
    </row>
    <row r="2043" spans="1:39" x14ac:dyDescent="0.25">
      <c r="A2043" s="15">
        <v>2035</v>
      </c>
      <c r="B2043" s="16"/>
      <c r="C2043" s="17" t="s">
        <v>1210</v>
      </c>
      <c r="D2043" s="17">
        <v>83785</v>
      </c>
      <c r="E2043" s="18">
        <v>44833.191666666666</v>
      </c>
      <c r="F2043" s="18">
        <v>44853</v>
      </c>
      <c r="G2043" s="19">
        <v>237533</v>
      </c>
      <c r="H2043" s="20"/>
      <c r="I2043" s="20"/>
      <c r="J2043" s="20">
        <v>0</v>
      </c>
      <c r="K2043" s="20">
        <v>0</v>
      </c>
      <c r="L2043" s="20"/>
      <c r="M2043" s="20"/>
      <c r="N2043" s="20">
        <v>0</v>
      </c>
      <c r="O2043" s="20">
        <v>237533</v>
      </c>
      <c r="P2043" s="16" t="s">
        <v>2083</v>
      </c>
      <c r="Q2043" s="19">
        <v>237533</v>
      </c>
      <c r="R2043" s="20"/>
      <c r="S2043" s="20"/>
      <c r="T2043" s="20"/>
      <c r="U2043" s="16">
        <v>237533</v>
      </c>
      <c r="V2043" s="20"/>
      <c r="W2043" s="20"/>
      <c r="X2043" s="20"/>
      <c r="Y2043" s="20"/>
      <c r="Z2043" s="20"/>
      <c r="AA2043" s="20"/>
      <c r="AB2043" s="20"/>
      <c r="AC2043" s="16"/>
      <c r="AD2043" s="20"/>
      <c r="AE2043" s="20"/>
      <c r="AF2043" s="20"/>
      <c r="AG2043" s="25">
        <v>0</v>
      </c>
      <c r="AH2043" s="16"/>
      <c r="AI2043" s="16"/>
      <c r="AJ2043" s="20"/>
      <c r="AK2043" s="20"/>
      <c r="AL2043" s="26">
        <v>0</v>
      </c>
    </row>
    <row r="2044" spans="1:39" x14ac:dyDescent="0.25">
      <c r="A2044" s="15">
        <v>2036</v>
      </c>
      <c r="B2044" s="16"/>
      <c r="C2044" s="17" t="s">
        <v>1210</v>
      </c>
      <c r="D2044" s="17">
        <v>83848</v>
      </c>
      <c r="E2044" s="18">
        <v>44833.424305555556</v>
      </c>
      <c r="F2044" s="17"/>
      <c r="G2044" s="19">
        <v>46000</v>
      </c>
      <c r="H2044" s="20"/>
      <c r="I2044" s="20"/>
      <c r="J2044" s="20">
        <v>0</v>
      </c>
      <c r="K2044" s="20">
        <v>0</v>
      </c>
      <c r="L2044" s="20"/>
      <c r="M2044" s="20"/>
      <c r="N2044" s="20">
        <v>0</v>
      </c>
      <c r="O2044" s="20">
        <v>46000</v>
      </c>
      <c r="P2044" s="16" t="s">
        <v>2084</v>
      </c>
      <c r="Q2044" s="19">
        <v>46000</v>
      </c>
      <c r="R2044" s="20"/>
      <c r="S2044" s="20"/>
      <c r="T2044" s="20"/>
      <c r="U2044" s="16">
        <v>0</v>
      </c>
      <c r="V2044" s="20"/>
      <c r="W2044" s="20"/>
      <c r="X2044" s="20"/>
      <c r="Y2044" s="20"/>
      <c r="Z2044" s="20"/>
      <c r="AA2044" s="20"/>
      <c r="AB2044" s="20"/>
      <c r="AC2044" s="16"/>
      <c r="AD2044" s="20"/>
      <c r="AE2044" s="20"/>
      <c r="AF2044" s="20"/>
      <c r="AG2044" s="25">
        <v>0</v>
      </c>
      <c r="AH2044" s="16"/>
      <c r="AI2044" s="16" t="s">
        <v>7585</v>
      </c>
      <c r="AJ2044" s="20"/>
      <c r="AK2044" s="20"/>
      <c r="AL2044" s="26">
        <v>0</v>
      </c>
      <c r="AM2044">
        <v>46000</v>
      </c>
    </row>
    <row r="2045" spans="1:39" x14ac:dyDescent="0.25">
      <c r="A2045" s="15">
        <v>2037</v>
      </c>
      <c r="B2045" s="16"/>
      <c r="C2045" s="17" t="s">
        <v>1210</v>
      </c>
      <c r="D2045" s="17">
        <v>83866</v>
      </c>
      <c r="E2045" s="18">
        <v>44833.561805555553</v>
      </c>
      <c r="F2045" s="18">
        <v>44853</v>
      </c>
      <c r="G2045" s="19">
        <v>222440</v>
      </c>
      <c r="H2045" s="20"/>
      <c r="I2045" s="20"/>
      <c r="J2045" s="20">
        <v>0</v>
      </c>
      <c r="K2045" s="20">
        <v>0</v>
      </c>
      <c r="L2045" s="20"/>
      <c r="M2045" s="20"/>
      <c r="N2045" s="20">
        <v>0</v>
      </c>
      <c r="O2045" s="20">
        <v>222440</v>
      </c>
      <c r="P2045" s="16" t="s">
        <v>2085</v>
      </c>
      <c r="Q2045" s="19">
        <v>222440</v>
      </c>
      <c r="R2045" s="20"/>
      <c r="S2045" s="20"/>
      <c r="T2045" s="20"/>
      <c r="U2045" s="16">
        <v>222440</v>
      </c>
      <c r="V2045" s="20"/>
      <c r="W2045" s="20"/>
      <c r="X2045" s="20"/>
      <c r="Y2045" s="20"/>
      <c r="Z2045" s="20"/>
      <c r="AA2045" s="20"/>
      <c r="AB2045" s="20"/>
      <c r="AC2045" s="16"/>
      <c r="AD2045" s="20"/>
      <c r="AE2045" s="20"/>
      <c r="AF2045" s="20"/>
      <c r="AG2045" s="25">
        <v>0</v>
      </c>
      <c r="AH2045" s="16"/>
      <c r="AI2045" s="16"/>
      <c r="AJ2045" s="20"/>
      <c r="AK2045" s="20"/>
      <c r="AL2045" s="26">
        <v>0</v>
      </c>
    </row>
    <row r="2046" spans="1:39" x14ac:dyDescent="0.25">
      <c r="A2046" s="15">
        <v>2038</v>
      </c>
      <c r="B2046" s="16"/>
      <c r="C2046" s="17" t="s">
        <v>1210</v>
      </c>
      <c r="D2046" s="17">
        <v>83896</v>
      </c>
      <c r="E2046" s="18">
        <v>44833.630555555559</v>
      </c>
      <c r="F2046" s="18">
        <v>44853</v>
      </c>
      <c r="G2046" s="19">
        <v>76013</v>
      </c>
      <c r="H2046" s="20"/>
      <c r="I2046" s="20"/>
      <c r="J2046" s="20">
        <v>0</v>
      </c>
      <c r="K2046" s="20">
        <v>0</v>
      </c>
      <c r="L2046" s="20"/>
      <c r="M2046" s="20"/>
      <c r="N2046" s="20">
        <v>0</v>
      </c>
      <c r="O2046" s="20">
        <v>76013</v>
      </c>
      <c r="P2046" s="16" t="s">
        <v>2086</v>
      </c>
      <c r="Q2046" s="19">
        <v>76013</v>
      </c>
      <c r="R2046" s="20"/>
      <c r="S2046" s="20"/>
      <c r="T2046" s="20"/>
      <c r="U2046" s="16">
        <v>76013</v>
      </c>
      <c r="V2046" s="20"/>
      <c r="W2046" s="20"/>
      <c r="X2046" s="20"/>
      <c r="Y2046" s="20"/>
      <c r="Z2046" s="20"/>
      <c r="AA2046" s="20"/>
      <c r="AB2046" s="20"/>
      <c r="AC2046" s="16"/>
      <c r="AD2046" s="20"/>
      <c r="AE2046" s="20"/>
      <c r="AF2046" s="20"/>
      <c r="AG2046" s="25">
        <v>0</v>
      </c>
      <c r="AH2046" s="16"/>
      <c r="AI2046" s="16"/>
      <c r="AJ2046" s="20"/>
      <c r="AK2046" s="20"/>
      <c r="AL2046" s="26">
        <v>0</v>
      </c>
    </row>
    <row r="2047" spans="1:39" x14ac:dyDescent="0.25">
      <c r="A2047" s="15">
        <v>2039</v>
      </c>
      <c r="B2047" s="16"/>
      <c r="C2047" s="17" t="s">
        <v>1210</v>
      </c>
      <c r="D2047" s="17">
        <v>83899</v>
      </c>
      <c r="E2047" s="18">
        <v>44833.636111111111</v>
      </c>
      <c r="F2047" s="18">
        <v>44853</v>
      </c>
      <c r="G2047" s="19">
        <v>149801</v>
      </c>
      <c r="H2047" s="20"/>
      <c r="I2047" s="20"/>
      <c r="J2047" s="20">
        <v>0</v>
      </c>
      <c r="K2047" s="20">
        <v>0</v>
      </c>
      <c r="L2047" s="20"/>
      <c r="M2047" s="20"/>
      <c r="N2047" s="20">
        <v>0</v>
      </c>
      <c r="O2047" s="20">
        <v>149801</v>
      </c>
      <c r="P2047" s="16" t="s">
        <v>2087</v>
      </c>
      <c r="Q2047" s="19">
        <v>149801</v>
      </c>
      <c r="R2047" s="20"/>
      <c r="S2047" s="20"/>
      <c r="T2047" s="20"/>
      <c r="U2047" s="16">
        <v>149801</v>
      </c>
      <c r="V2047" s="20"/>
      <c r="W2047" s="20"/>
      <c r="X2047" s="20"/>
      <c r="Y2047" s="20"/>
      <c r="Z2047" s="20"/>
      <c r="AA2047" s="20"/>
      <c r="AB2047" s="20"/>
      <c r="AC2047" s="16"/>
      <c r="AD2047" s="20"/>
      <c r="AE2047" s="20"/>
      <c r="AF2047" s="20"/>
      <c r="AG2047" s="25">
        <v>0</v>
      </c>
      <c r="AH2047" s="16"/>
      <c r="AI2047" s="16"/>
      <c r="AJ2047" s="20"/>
      <c r="AK2047" s="20"/>
      <c r="AL2047" s="26">
        <v>0</v>
      </c>
    </row>
    <row r="2048" spans="1:39" x14ac:dyDescent="0.25">
      <c r="A2048" s="15">
        <v>2040</v>
      </c>
      <c r="B2048" s="16"/>
      <c r="C2048" s="17" t="s">
        <v>1210</v>
      </c>
      <c r="D2048" s="17">
        <v>83902</v>
      </c>
      <c r="E2048" s="18">
        <v>44833.645138888889</v>
      </c>
      <c r="F2048" s="18">
        <v>44853</v>
      </c>
      <c r="G2048" s="19">
        <v>944698</v>
      </c>
      <c r="H2048" s="20"/>
      <c r="I2048" s="20"/>
      <c r="J2048" s="20">
        <v>0</v>
      </c>
      <c r="K2048" s="20">
        <v>0</v>
      </c>
      <c r="L2048" s="20"/>
      <c r="M2048" s="20"/>
      <c r="N2048" s="20">
        <v>0</v>
      </c>
      <c r="O2048" s="20">
        <v>944698</v>
      </c>
      <c r="P2048" s="16" t="s">
        <v>2088</v>
      </c>
      <c r="Q2048" s="19">
        <v>944698</v>
      </c>
      <c r="R2048" s="20"/>
      <c r="S2048" s="20"/>
      <c r="T2048" s="20"/>
      <c r="U2048" s="16">
        <v>944698</v>
      </c>
      <c r="V2048" s="20"/>
      <c r="W2048" s="20"/>
      <c r="X2048" s="20"/>
      <c r="Y2048" s="20"/>
      <c r="Z2048" s="20"/>
      <c r="AA2048" s="20"/>
      <c r="AB2048" s="20"/>
      <c r="AC2048" s="16"/>
      <c r="AD2048" s="20"/>
      <c r="AE2048" s="20"/>
      <c r="AF2048" s="20"/>
      <c r="AG2048" s="25">
        <v>0</v>
      </c>
      <c r="AH2048" s="16"/>
      <c r="AI2048" s="16"/>
      <c r="AJ2048" s="20"/>
      <c r="AK2048" s="20"/>
      <c r="AL2048" s="26">
        <v>0</v>
      </c>
    </row>
    <row r="2049" spans="1:39" x14ac:dyDescent="0.25">
      <c r="A2049" s="15">
        <v>2041</v>
      </c>
      <c r="B2049" s="16"/>
      <c r="C2049" s="17" t="s">
        <v>1210</v>
      </c>
      <c r="D2049" s="17">
        <v>83925</v>
      </c>
      <c r="E2049" s="18">
        <v>44833.703472222223</v>
      </c>
      <c r="F2049" s="18">
        <v>44853</v>
      </c>
      <c r="G2049" s="19">
        <v>194913</v>
      </c>
      <c r="H2049" s="20"/>
      <c r="I2049" s="20"/>
      <c r="J2049" s="20">
        <v>0</v>
      </c>
      <c r="K2049" s="20">
        <v>0</v>
      </c>
      <c r="L2049" s="20"/>
      <c r="M2049" s="20"/>
      <c r="N2049" s="20">
        <v>0</v>
      </c>
      <c r="O2049" s="20">
        <v>194913</v>
      </c>
      <c r="P2049" s="16" t="s">
        <v>2089</v>
      </c>
      <c r="Q2049" s="19">
        <v>194913</v>
      </c>
      <c r="R2049" s="20"/>
      <c r="S2049" s="20"/>
      <c r="T2049" s="20"/>
      <c r="U2049" s="16">
        <v>194913</v>
      </c>
      <c r="V2049" s="20"/>
      <c r="W2049" s="20"/>
      <c r="X2049" s="20"/>
      <c r="Y2049" s="20"/>
      <c r="Z2049" s="20"/>
      <c r="AA2049" s="20"/>
      <c r="AB2049" s="20"/>
      <c r="AC2049" s="16"/>
      <c r="AD2049" s="20"/>
      <c r="AE2049" s="20"/>
      <c r="AF2049" s="20"/>
      <c r="AG2049" s="25">
        <v>0</v>
      </c>
      <c r="AH2049" s="16"/>
      <c r="AI2049" s="16"/>
      <c r="AJ2049" s="20"/>
      <c r="AK2049" s="20"/>
      <c r="AL2049" s="26">
        <v>0</v>
      </c>
    </row>
    <row r="2050" spans="1:39" x14ac:dyDescent="0.25">
      <c r="A2050" s="15">
        <v>2042</v>
      </c>
      <c r="B2050" s="16"/>
      <c r="C2050" s="17" t="s">
        <v>1210</v>
      </c>
      <c r="D2050" s="17">
        <v>83987</v>
      </c>
      <c r="E2050" s="18">
        <v>44834.37777777778</v>
      </c>
      <c r="F2050" s="17"/>
      <c r="G2050" s="19">
        <v>5300321</v>
      </c>
      <c r="H2050" s="20"/>
      <c r="I2050" s="20"/>
      <c r="J2050" s="20">
        <v>0</v>
      </c>
      <c r="K2050" s="20">
        <v>0</v>
      </c>
      <c r="L2050" s="20"/>
      <c r="M2050" s="20"/>
      <c r="N2050" s="20">
        <v>0</v>
      </c>
      <c r="O2050" s="20">
        <v>5300321</v>
      </c>
      <c r="P2050" s="16" t="s">
        <v>2090</v>
      </c>
      <c r="Q2050" s="19">
        <v>5300321</v>
      </c>
      <c r="R2050" s="20"/>
      <c r="S2050" s="20"/>
      <c r="T2050" s="20"/>
      <c r="U2050" s="16">
        <v>0</v>
      </c>
      <c r="V2050" s="20"/>
      <c r="W2050" s="20"/>
      <c r="X2050" s="20"/>
      <c r="Y2050" s="20"/>
      <c r="Z2050" s="20"/>
      <c r="AA2050" s="20"/>
      <c r="AB2050" s="20"/>
      <c r="AC2050" s="16"/>
      <c r="AD2050" s="20"/>
      <c r="AE2050" s="20"/>
      <c r="AF2050" s="20"/>
      <c r="AG2050" s="25">
        <v>0</v>
      </c>
      <c r="AH2050" s="16"/>
      <c r="AI2050" s="16" t="s">
        <v>7585</v>
      </c>
      <c r="AJ2050" s="20"/>
      <c r="AK2050" s="20"/>
      <c r="AL2050" s="26">
        <v>0</v>
      </c>
      <c r="AM2050">
        <v>5300321</v>
      </c>
    </row>
    <row r="2051" spans="1:39" x14ac:dyDescent="0.25">
      <c r="A2051" s="15">
        <v>2043</v>
      </c>
      <c r="B2051" s="16"/>
      <c r="C2051" s="17" t="s">
        <v>1210</v>
      </c>
      <c r="D2051" s="17">
        <v>84000</v>
      </c>
      <c r="E2051" s="18">
        <v>44834.44027777778</v>
      </c>
      <c r="F2051" s="18">
        <v>44853</v>
      </c>
      <c r="G2051" s="19">
        <v>87800</v>
      </c>
      <c r="H2051" s="20"/>
      <c r="I2051" s="20"/>
      <c r="J2051" s="20">
        <v>0</v>
      </c>
      <c r="K2051" s="20">
        <v>0</v>
      </c>
      <c r="L2051" s="20"/>
      <c r="M2051" s="20"/>
      <c r="N2051" s="20">
        <v>0</v>
      </c>
      <c r="O2051" s="20">
        <v>87800</v>
      </c>
      <c r="P2051" s="16" t="s">
        <v>2091</v>
      </c>
      <c r="Q2051" s="19">
        <v>87800</v>
      </c>
      <c r="R2051" s="20"/>
      <c r="S2051" s="20"/>
      <c r="T2051" s="20"/>
      <c r="U2051" s="16">
        <v>87800</v>
      </c>
      <c r="V2051" s="20"/>
      <c r="W2051" s="20"/>
      <c r="X2051" s="20"/>
      <c r="Y2051" s="20"/>
      <c r="Z2051" s="20"/>
      <c r="AA2051" s="20"/>
      <c r="AB2051" s="20"/>
      <c r="AC2051" s="16"/>
      <c r="AD2051" s="20"/>
      <c r="AE2051" s="20"/>
      <c r="AF2051" s="20"/>
      <c r="AG2051" s="25">
        <v>0</v>
      </c>
      <c r="AH2051" s="16"/>
      <c r="AI2051" s="16"/>
      <c r="AJ2051" s="20"/>
      <c r="AK2051" s="20"/>
      <c r="AL2051" s="26">
        <v>0</v>
      </c>
    </row>
    <row r="2052" spans="1:39" x14ac:dyDescent="0.25">
      <c r="A2052" s="15">
        <v>2044</v>
      </c>
      <c r="B2052" s="16"/>
      <c r="C2052" s="17" t="s">
        <v>1210</v>
      </c>
      <c r="D2052" s="17">
        <v>84012</v>
      </c>
      <c r="E2052" s="18">
        <v>44834.545138888891</v>
      </c>
      <c r="F2052" s="18">
        <v>44853</v>
      </c>
      <c r="G2052" s="19">
        <v>7100</v>
      </c>
      <c r="H2052" s="20"/>
      <c r="I2052" s="20"/>
      <c r="J2052" s="20">
        <v>0</v>
      </c>
      <c r="K2052" s="20">
        <v>0</v>
      </c>
      <c r="L2052" s="20"/>
      <c r="M2052" s="20"/>
      <c r="N2052" s="20">
        <v>0</v>
      </c>
      <c r="O2052" s="20">
        <v>7100</v>
      </c>
      <c r="P2052" s="16" t="s">
        <v>2092</v>
      </c>
      <c r="Q2052" s="19">
        <v>7100</v>
      </c>
      <c r="R2052" s="20"/>
      <c r="S2052" s="20"/>
      <c r="T2052" s="20"/>
      <c r="U2052" s="16">
        <v>7100</v>
      </c>
      <c r="V2052" s="20"/>
      <c r="W2052" s="20"/>
      <c r="X2052" s="20"/>
      <c r="Y2052" s="20"/>
      <c r="Z2052" s="20"/>
      <c r="AA2052" s="20"/>
      <c r="AB2052" s="20"/>
      <c r="AC2052" s="16"/>
      <c r="AD2052" s="20"/>
      <c r="AE2052" s="20"/>
      <c r="AF2052" s="20"/>
      <c r="AG2052" s="25">
        <v>0</v>
      </c>
      <c r="AH2052" s="16"/>
      <c r="AI2052" s="16"/>
      <c r="AJ2052" s="20"/>
      <c r="AK2052" s="20"/>
      <c r="AL2052" s="26">
        <v>0</v>
      </c>
    </row>
    <row r="2053" spans="1:39" x14ac:dyDescent="0.25">
      <c r="A2053" s="15">
        <v>2045</v>
      </c>
      <c r="B2053" s="16"/>
      <c r="C2053" s="17" t="s">
        <v>1210</v>
      </c>
      <c r="D2053" s="17">
        <v>84013</v>
      </c>
      <c r="E2053" s="18">
        <v>44834.54791666667</v>
      </c>
      <c r="F2053" s="18">
        <v>44853</v>
      </c>
      <c r="G2053" s="19">
        <v>207048</v>
      </c>
      <c r="H2053" s="20"/>
      <c r="I2053" s="20"/>
      <c r="J2053" s="20">
        <v>0</v>
      </c>
      <c r="K2053" s="20">
        <v>0</v>
      </c>
      <c r="L2053" s="20"/>
      <c r="M2053" s="20"/>
      <c r="N2053" s="20">
        <v>0</v>
      </c>
      <c r="O2053" s="20">
        <v>207048</v>
      </c>
      <c r="P2053" s="16" t="s">
        <v>2093</v>
      </c>
      <c r="Q2053" s="19">
        <v>207048</v>
      </c>
      <c r="R2053" s="20"/>
      <c r="S2053" s="20"/>
      <c r="T2053" s="20"/>
      <c r="U2053" s="16">
        <v>207048</v>
      </c>
      <c r="V2053" s="20"/>
      <c r="W2053" s="20"/>
      <c r="X2053" s="20"/>
      <c r="Y2053" s="20"/>
      <c r="Z2053" s="20"/>
      <c r="AA2053" s="20"/>
      <c r="AB2053" s="20"/>
      <c r="AC2053" s="16"/>
      <c r="AD2053" s="20"/>
      <c r="AE2053" s="20"/>
      <c r="AF2053" s="20"/>
      <c r="AG2053" s="25">
        <v>0</v>
      </c>
      <c r="AH2053" s="16"/>
      <c r="AI2053" s="16"/>
      <c r="AJ2053" s="20"/>
      <c r="AK2053" s="20"/>
      <c r="AL2053" s="26">
        <v>0</v>
      </c>
    </row>
    <row r="2054" spans="1:39" x14ac:dyDescent="0.25">
      <c r="A2054" s="15">
        <v>2046</v>
      </c>
      <c r="B2054" s="16"/>
      <c r="C2054" s="17" t="s">
        <v>1210</v>
      </c>
      <c r="D2054" s="17">
        <v>84041</v>
      </c>
      <c r="E2054" s="18">
        <v>44834.62222222222</v>
      </c>
      <c r="F2054" s="18">
        <v>44853</v>
      </c>
      <c r="G2054" s="19">
        <v>2660645</v>
      </c>
      <c r="H2054" s="20"/>
      <c r="I2054" s="20"/>
      <c r="J2054" s="20">
        <v>0</v>
      </c>
      <c r="K2054" s="20">
        <v>0</v>
      </c>
      <c r="L2054" s="20"/>
      <c r="M2054" s="20"/>
      <c r="N2054" s="20">
        <v>0</v>
      </c>
      <c r="O2054" s="20">
        <v>2660645</v>
      </c>
      <c r="P2054" s="16" t="s">
        <v>2094</v>
      </c>
      <c r="Q2054" s="19">
        <v>2660645</v>
      </c>
      <c r="R2054" s="20"/>
      <c r="S2054" s="20"/>
      <c r="T2054" s="20"/>
      <c r="U2054" s="16">
        <v>2660645</v>
      </c>
      <c r="V2054" s="20"/>
      <c r="W2054" s="20"/>
      <c r="X2054" s="20"/>
      <c r="Y2054" s="20"/>
      <c r="Z2054" s="20"/>
      <c r="AA2054" s="20"/>
      <c r="AB2054" s="20"/>
      <c r="AC2054" s="16"/>
      <c r="AD2054" s="20"/>
      <c r="AE2054" s="20"/>
      <c r="AF2054" s="20"/>
      <c r="AG2054" s="25">
        <v>0</v>
      </c>
      <c r="AH2054" s="16"/>
      <c r="AI2054" s="16"/>
      <c r="AJ2054" s="20"/>
      <c r="AK2054" s="20"/>
      <c r="AL2054" s="26">
        <v>0</v>
      </c>
    </row>
    <row r="2055" spans="1:39" x14ac:dyDescent="0.25">
      <c r="A2055" s="15">
        <v>2047</v>
      </c>
      <c r="B2055" s="16"/>
      <c r="C2055" s="17" t="s">
        <v>1210</v>
      </c>
      <c r="D2055" s="17">
        <v>84089</v>
      </c>
      <c r="E2055" s="18">
        <v>44835.086111111108</v>
      </c>
      <c r="F2055" s="17"/>
      <c r="G2055" s="19">
        <v>46000</v>
      </c>
      <c r="H2055" s="20"/>
      <c r="I2055" s="20"/>
      <c r="J2055" s="20">
        <v>0</v>
      </c>
      <c r="K2055" s="20">
        <v>0</v>
      </c>
      <c r="L2055" s="20"/>
      <c r="M2055" s="20"/>
      <c r="N2055" s="20">
        <v>0</v>
      </c>
      <c r="O2055" s="20">
        <v>46000</v>
      </c>
      <c r="P2055" s="16" t="s">
        <v>2095</v>
      </c>
      <c r="Q2055" s="19">
        <v>46000</v>
      </c>
      <c r="R2055" s="20"/>
      <c r="S2055" s="20"/>
      <c r="T2055" s="20"/>
      <c r="U2055" s="16">
        <v>0</v>
      </c>
      <c r="V2055" s="20"/>
      <c r="W2055" s="20"/>
      <c r="X2055" s="20"/>
      <c r="Y2055" s="20"/>
      <c r="Z2055" s="20"/>
      <c r="AA2055" s="20"/>
      <c r="AB2055" s="20"/>
      <c r="AC2055" s="16"/>
      <c r="AD2055" s="20"/>
      <c r="AE2055" s="20"/>
      <c r="AF2055" s="20"/>
      <c r="AG2055" s="25">
        <v>0</v>
      </c>
      <c r="AH2055" s="16"/>
      <c r="AI2055" s="16" t="s">
        <v>7585</v>
      </c>
      <c r="AJ2055" s="20"/>
      <c r="AK2055" s="20"/>
      <c r="AL2055" s="26">
        <v>0</v>
      </c>
      <c r="AM2055">
        <v>46000</v>
      </c>
    </row>
    <row r="2056" spans="1:39" x14ac:dyDescent="0.25">
      <c r="A2056" s="15">
        <v>2048</v>
      </c>
      <c r="B2056" s="16"/>
      <c r="C2056" s="17" t="s">
        <v>1210</v>
      </c>
      <c r="D2056" s="17">
        <v>84098</v>
      </c>
      <c r="E2056" s="18">
        <v>44835.098611111112</v>
      </c>
      <c r="F2056" s="17"/>
      <c r="G2056" s="19">
        <v>117096</v>
      </c>
      <c r="H2056" s="20"/>
      <c r="I2056" s="20"/>
      <c r="J2056" s="20">
        <v>0</v>
      </c>
      <c r="K2056" s="20">
        <v>0</v>
      </c>
      <c r="L2056" s="20"/>
      <c r="M2056" s="20"/>
      <c r="N2056" s="20">
        <v>0</v>
      </c>
      <c r="O2056" s="20">
        <v>117096</v>
      </c>
      <c r="P2056" s="16" t="s">
        <v>2096</v>
      </c>
      <c r="Q2056" s="19">
        <v>117096</v>
      </c>
      <c r="R2056" s="20"/>
      <c r="S2056" s="20"/>
      <c r="T2056" s="20"/>
      <c r="U2056" s="16">
        <v>0</v>
      </c>
      <c r="V2056" s="20"/>
      <c r="W2056" s="20"/>
      <c r="X2056" s="20"/>
      <c r="Y2056" s="20"/>
      <c r="Z2056" s="20"/>
      <c r="AA2056" s="20"/>
      <c r="AB2056" s="20"/>
      <c r="AC2056" s="16"/>
      <c r="AD2056" s="20"/>
      <c r="AE2056" s="20"/>
      <c r="AF2056" s="20"/>
      <c r="AG2056" s="25">
        <v>0</v>
      </c>
      <c r="AH2056" s="16"/>
      <c r="AI2056" s="16" t="s">
        <v>7585</v>
      </c>
      <c r="AJ2056" s="20"/>
      <c r="AK2056" s="20"/>
      <c r="AL2056" s="26">
        <v>0</v>
      </c>
      <c r="AM2056">
        <v>117096</v>
      </c>
    </row>
    <row r="2057" spans="1:39" x14ac:dyDescent="0.25">
      <c r="A2057" s="15">
        <v>2049</v>
      </c>
      <c r="B2057" s="16"/>
      <c r="C2057" s="17" t="s">
        <v>1210</v>
      </c>
      <c r="D2057" s="17">
        <v>84104</v>
      </c>
      <c r="E2057" s="18">
        <v>44835.107638888891</v>
      </c>
      <c r="F2057" s="17"/>
      <c r="G2057" s="19">
        <v>88415</v>
      </c>
      <c r="H2057" s="20"/>
      <c r="I2057" s="20"/>
      <c r="J2057" s="20">
        <v>0</v>
      </c>
      <c r="K2057" s="20">
        <v>0</v>
      </c>
      <c r="L2057" s="20"/>
      <c r="M2057" s="20"/>
      <c r="N2057" s="20">
        <v>0</v>
      </c>
      <c r="O2057" s="20">
        <v>88415</v>
      </c>
      <c r="P2057" s="16" t="s">
        <v>2097</v>
      </c>
      <c r="Q2057" s="19">
        <v>88415</v>
      </c>
      <c r="R2057" s="20"/>
      <c r="S2057" s="20"/>
      <c r="T2057" s="20"/>
      <c r="U2057" s="16">
        <v>0</v>
      </c>
      <c r="V2057" s="20"/>
      <c r="W2057" s="20"/>
      <c r="X2057" s="20"/>
      <c r="Y2057" s="20"/>
      <c r="Z2057" s="20"/>
      <c r="AA2057" s="20"/>
      <c r="AB2057" s="20"/>
      <c r="AC2057" s="16"/>
      <c r="AD2057" s="20"/>
      <c r="AE2057" s="20"/>
      <c r="AF2057" s="20"/>
      <c r="AG2057" s="25">
        <v>0</v>
      </c>
      <c r="AH2057" s="16"/>
      <c r="AI2057" s="16" t="s">
        <v>7585</v>
      </c>
      <c r="AJ2057" s="20"/>
      <c r="AK2057" s="20"/>
      <c r="AL2057" s="26">
        <v>0</v>
      </c>
      <c r="AM2057">
        <v>88415</v>
      </c>
    </row>
    <row r="2058" spans="1:39" x14ac:dyDescent="0.25">
      <c r="A2058" s="15">
        <v>2050</v>
      </c>
      <c r="B2058" s="16"/>
      <c r="C2058" s="17" t="s">
        <v>1210</v>
      </c>
      <c r="D2058" s="17">
        <v>84110</v>
      </c>
      <c r="E2058" s="18">
        <v>44835.138888888891</v>
      </c>
      <c r="F2058" s="17"/>
      <c r="G2058" s="19">
        <v>120700</v>
      </c>
      <c r="H2058" s="20"/>
      <c r="I2058" s="20"/>
      <c r="J2058" s="20">
        <v>0</v>
      </c>
      <c r="K2058" s="20">
        <v>0</v>
      </c>
      <c r="L2058" s="20"/>
      <c r="M2058" s="20"/>
      <c r="N2058" s="20">
        <v>0</v>
      </c>
      <c r="O2058" s="20">
        <v>120700</v>
      </c>
      <c r="P2058" s="16" t="s">
        <v>2098</v>
      </c>
      <c r="Q2058" s="19">
        <v>120700</v>
      </c>
      <c r="R2058" s="20"/>
      <c r="S2058" s="20"/>
      <c r="T2058" s="20"/>
      <c r="U2058" s="16">
        <v>0</v>
      </c>
      <c r="V2058" s="20"/>
      <c r="W2058" s="20"/>
      <c r="X2058" s="20"/>
      <c r="Y2058" s="20"/>
      <c r="Z2058" s="20"/>
      <c r="AA2058" s="20"/>
      <c r="AB2058" s="20"/>
      <c r="AC2058" s="16"/>
      <c r="AD2058" s="20"/>
      <c r="AE2058" s="20"/>
      <c r="AF2058" s="20"/>
      <c r="AG2058" s="25">
        <v>0</v>
      </c>
      <c r="AH2058" s="16"/>
      <c r="AI2058" s="16" t="s">
        <v>7585</v>
      </c>
      <c r="AJ2058" s="20"/>
      <c r="AK2058" s="20"/>
      <c r="AL2058" s="26">
        <v>0</v>
      </c>
      <c r="AM2058">
        <v>120700</v>
      </c>
    </row>
    <row r="2059" spans="1:39" x14ac:dyDescent="0.25">
      <c r="A2059" s="15">
        <v>2051</v>
      </c>
      <c r="B2059" s="16"/>
      <c r="C2059" s="17" t="s">
        <v>1210</v>
      </c>
      <c r="D2059" s="17">
        <v>84161</v>
      </c>
      <c r="E2059" s="18">
        <v>44835.618750000001</v>
      </c>
      <c r="F2059" s="17"/>
      <c r="G2059" s="19">
        <v>202100</v>
      </c>
      <c r="H2059" s="20"/>
      <c r="I2059" s="20"/>
      <c r="J2059" s="20">
        <v>0</v>
      </c>
      <c r="K2059" s="20">
        <v>0</v>
      </c>
      <c r="L2059" s="20"/>
      <c r="M2059" s="20"/>
      <c r="N2059" s="20">
        <v>0</v>
      </c>
      <c r="O2059" s="20">
        <v>202100</v>
      </c>
      <c r="P2059" s="16" t="s">
        <v>2099</v>
      </c>
      <c r="Q2059" s="19">
        <v>202100</v>
      </c>
      <c r="R2059" s="20"/>
      <c r="S2059" s="20"/>
      <c r="T2059" s="20"/>
      <c r="U2059" s="16">
        <v>0</v>
      </c>
      <c r="V2059" s="20"/>
      <c r="W2059" s="20"/>
      <c r="X2059" s="20"/>
      <c r="Y2059" s="20"/>
      <c r="Z2059" s="20"/>
      <c r="AA2059" s="20"/>
      <c r="AB2059" s="20"/>
      <c r="AC2059" s="16"/>
      <c r="AD2059" s="20"/>
      <c r="AE2059" s="20"/>
      <c r="AF2059" s="20"/>
      <c r="AG2059" s="25">
        <v>0</v>
      </c>
      <c r="AH2059" s="16"/>
      <c r="AI2059" s="16" t="s">
        <v>7585</v>
      </c>
      <c r="AJ2059" s="20"/>
      <c r="AK2059" s="20"/>
      <c r="AL2059" s="26">
        <v>0</v>
      </c>
      <c r="AM2059">
        <v>202100</v>
      </c>
    </row>
    <row r="2060" spans="1:39" x14ac:dyDescent="0.25">
      <c r="A2060" s="15">
        <v>2052</v>
      </c>
      <c r="B2060" s="16"/>
      <c r="C2060" s="17" t="s">
        <v>1210</v>
      </c>
      <c r="D2060" s="17">
        <v>84171</v>
      </c>
      <c r="E2060" s="18">
        <v>44835.699305555558</v>
      </c>
      <c r="F2060" s="17"/>
      <c r="G2060" s="19">
        <v>53004</v>
      </c>
      <c r="H2060" s="20"/>
      <c r="I2060" s="20"/>
      <c r="J2060" s="20">
        <v>0</v>
      </c>
      <c r="K2060" s="20">
        <v>0</v>
      </c>
      <c r="L2060" s="20"/>
      <c r="M2060" s="20"/>
      <c r="N2060" s="20">
        <v>0</v>
      </c>
      <c r="O2060" s="20">
        <v>53004</v>
      </c>
      <c r="P2060" s="16" t="s">
        <v>2100</v>
      </c>
      <c r="Q2060" s="19">
        <v>53004</v>
      </c>
      <c r="R2060" s="20"/>
      <c r="S2060" s="20"/>
      <c r="T2060" s="20"/>
      <c r="U2060" s="16">
        <v>0</v>
      </c>
      <c r="V2060" s="20"/>
      <c r="W2060" s="20"/>
      <c r="X2060" s="20"/>
      <c r="Y2060" s="20"/>
      <c r="Z2060" s="20"/>
      <c r="AA2060" s="20"/>
      <c r="AB2060" s="20"/>
      <c r="AC2060" s="16"/>
      <c r="AD2060" s="20"/>
      <c r="AE2060" s="20"/>
      <c r="AF2060" s="20"/>
      <c r="AG2060" s="25">
        <v>0</v>
      </c>
      <c r="AH2060" s="16"/>
      <c r="AI2060" s="16" t="s">
        <v>7585</v>
      </c>
      <c r="AJ2060" s="20"/>
      <c r="AK2060" s="20"/>
      <c r="AL2060" s="26">
        <v>0</v>
      </c>
      <c r="AM2060">
        <v>53004</v>
      </c>
    </row>
    <row r="2061" spans="1:39" x14ac:dyDescent="0.25">
      <c r="A2061" s="15">
        <v>2053</v>
      </c>
      <c r="B2061" s="16"/>
      <c r="C2061" s="17" t="s">
        <v>1210</v>
      </c>
      <c r="D2061" s="17">
        <v>84195</v>
      </c>
      <c r="E2061" s="18">
        <v>44835.915972222225</v>
      </c>
      <c r="F2061" s="17"/>
      <c r="G2061" s="19">
        <v>101511</v>
      </c>
      <c r="H2061" s="20"/>
      <c r="I2061" s="20"/>
      <c r="J2061" s="20">
        <v>0</v>
      </c>
      <c r="K2061" s="20">
        <v>0</v>
      </c>
      <c r="L2061" s="20"/>
      <c r="M2061" s="20"/>
      <c r="N2061" s="20">
        <v>0</v>
      </c>
      <c r="O2061" s="20">
        <v>101511</v>
      </c>
      <c r="P2061" s="16" t="s">
        <v>2101</v>
      </c>
      <c r="Q2061" s="19">
        <v>101511</v>
      </c>
      <c r="R2061" s="20"/>
      <c r="S2061" s="20"/>
      <c r="T2061" s="20"/>
      <c r="U2061" s="16">
        <v>0</v>
      </c>
      <c r="V2061" s="20"/>
      <c r="W2061" s="20"/>
      <c r="X2061" s="20"/>
      <c r="Y2061" s="20"/>
      <c r="Z2061" s="20"/>
      <c r="AA2061" s="20"/>
      <c r="AB2061" s="20"/>
      <c r="AC2061" s="16"/>
      <c r="AD2061" s="20"/>
      <c r="AE2061" s="20"/>
      <c r="AF2061" s="20"/>
      <c r="AG2061" s="25">
        <v>0</v>
      </c>
      <c r="AH2061" s="16"/>
      <c r="AI2061" s="16" t="s">
        <v>7585</v>
      </c>
      <c r="AJ2061" s="20"/>
      <c r="AK2061" s="20"/>
      <c r="AL2061" s="26">
        <v>0</v>
      </c>
      <c r="AM2061">
        <v>101511</v>
      </c>
    </row>
    <row r="2062" spans="1:39" x14ac:dyDescent="0.25">
      <c r="A2062" s="15">
        <v>2054</v>
      </c>
      <c r="B2062" s="16"/>
      <c r="C2062" s="17" t="s">
        <v>1210</v>
      </c>
      <c r="D2062" s="17">
        <v>84204</v>
      </c>
      <c r="E2062" s="18">
        <v>44836.308333333334</v>
      </c>
      <c r="F2062" s="17"/>
      <c r="G2062" s="19">
        <v>13016593</v>
      </c>
      <c r="H2062" s="20"/>
      <c r="I2062" s="20"/>
      <c r="J2062" s="20">
        <v>0</v>
      </c>
      <c r="K2062" s="20">
        <v>0</v>
      </c>
      <c r="L2062" s="20"/>
      <c r="M2062" s="20"/>
      <c r="N2062" s="20">
        <v>0</v>
      </c>
      <c r="O2062" s="20">
        <v>13016593</v>
      </c>
      <c r="P2062" s="16" t="s">
        <v>2102</v>
      </c>
      <c r="Q2062" s="19">
        <v>13016593</v>
      </c>
      <c r="R2062" s="20"/>
      <c r="S2062" s="20"/>
      <c r="T2062" s="20"/>
      <c r="U2062" s="16">
        <v>0</v>
      </c>
      <c r="V2062" s="20"/>
      <c r="W2062" s="20"/>
      <c r="X2062" s="20"/>
      <c r="Y2062" s="20"/>
      <c r="Z2062" s="20"/>
      <c r="AA2062" s="20"/>
      <c r="AB2062" s="20"/>
      <c r="AC2062" s="16"/>
      <c r="AD2062" s="20"/>
      <c r="AE2062" s="20"/>
      <c r="AF2062" s="20"/>
      <c r="AG2062" s="25">
        <v>0</v>
      </c>
      <c r="AH2062" s="16"/>
      <c r="AI2062" s="16" t="s">
        <v>7585</v>
      </c>
      <c r="AJ2062" s="20"/>
      <c r="AK2062" s="20"/>
      <c r="AL2062" s="26">
        <v>0</v>
      </c>
      <c r="AM2062">
        <v>13016593</v>
      </c>
    </row>
    <row r="2063" spans="1:39" x14ac:dyDescent="0.25">
      <c r="A2063" s="15">
        <v>2055</v>
      </c>
      <c r="B2063" s="16"/>
      <c r="C2063" s="17" t="s">
        <v>1210</v>
      </c>
      <c r="D2063" s="17">
        <v>84233</v>
      </c>
      <c r="E2063" s="18">
        <v>44836.65347222222</v>
      </c>
      <c r="F2063" s="17"/>
      <c r="G2063" s="19">
        <v>120700</v>
      </c>
      <c r="H2063" s="20"/>
      <c r="I2063" s="20"/>
      <c r="J2063" s="20">
        <v>0</v>
      </c>
      <c r="K2063" s="20">
        <v>0</v>
      </c>
      <c r="L2063" s="20"/>
      <c r="M2063" s="20"/>
      <c r="N2063" s="20">
        <v>0</v>
      </c>
      <c r="O2063" s="20">
        <v>120700</v>
      </c>
      <c r="P2063" s="16" t="s">
        <v>2103</v>
      </c>
      <c r="Q2063" s="19">
        <v>120700</v>
      </c>
      <c r="R2063" s="20"/>
      <c r="S2063" s="20"/>
      <c r="T2063" s="20"/>
      <c r="U2063" s="16">
        <v>0</v>
      </c>
      <c r="V2063" s="20"/>
      <c r="W2063" s="20"/>
      <c r="X2063" s="20"/>
      <c r="Y2063" s="20"/>
      <c r="Z2063" s="20"/>
      <c r="AA2063" s="20"/>
      <c r="AB2063" s="20"/>
      <c r="AC2063" s="16"/>
      <c r="AD2063" s="20"/>
      <c r="AE2063" s="20"/>
      <c r="AF2063" s="20"/>
      <c r="AG2063" s="25">
        <v>0</v>
      </c>
      <c r="AH2063" s="16"/>
      <c r="AI2063" s="16" t="s">
        <v>7585</v>
      </c>
      <c r="AJ2063" s="20"/>
      <c r="AK2063" s="20"/>
      <c r="AL2063" s="26">
        <v>0</v>
      </c>
      <c r="AM2063">
        <v>120700</v>
      </c>
    </row>
    <row r="2064" spans="1:39" x14ac:dyDescent="0.25">
      <c r="A2064" s="15">
        <v>2056</v>
      </c>
      <c r="B2064" s="16"/>
      <c r="C2064" s="17" t="s">
        <v>1210</v>
      </c>
      <c r="D2064" s="17">
        <v>84272</v>
      </c>
      <c r="E2064" s="18">
        <v>44837.30972222222</v>
      </c>
      <c r="F2064" s="17"/>
      <c r="G2064" s="19">
        <v>188194</v>
      </c>
      <c r="H2064" s="20"/>
      <c r="I2064" s="20"/>
      <c r="J2064" s="20">
        <v>0</v>
      </c>
      <c r="K2064" s="20">
        <v>0</v>
      </c>
      <c r="L2064" s="20"/>
      <c r="M2064" s="20"/>
      <c r="N2064" s="20">
        <v>0</v>
      </c>
      <c r="O2064" s="20">
        <v>188194</v>
      </c>
      <c r="P2064" s="16" t="s">
        <v>2104</v>
      </c>
      <c r="Q2064" s="19">
        <v>188194</v>
      </c>
      <c r="R2064" s="20"/>
      <c r="S2064" s="20"/>
      <c r="T2064" s="20"/>
      <c r="U2064" s="16">
        <v>0</v>
      </c>
      <c r="V2064" s="20"/>
      <c r="W2064" s="20"/>
      <c r="X2064" s="20"/>
      <c r="Y2064" s="20"/>
      <c r="Z2064" s="20"/>
      <c r="AA2064" s="20"/>
      <c r="AB2064" s="20"/>
      <c r="AC2064" s="16"/>
      <c r="AD2064" s="20"/>
      <c r="AE2064" s="20"/>
      <c r="AF2064" s="20"/>
      <c r="AG2064" s="25">
        <v>0</v>
      </c>
      <c r="AH2064" s="16"/>
      <c r="AI2064" s="16" t="s">
        <v>7585</v>
      </c>
      <c r="AJ2064" s="20"/>
      <c r="AK2064" s="20"/>
      <c r="AL2064" s="26">
        <v>0</v>
      </c>
      <c r="AM2064">
        <v>188194</v>
      </c>
    </row>
    <row r="2065" spans="1:39" x14ac:dyDescent="0.25">
      <c r="A2065" s="15">
        <v>2057</v>
      </c>
      <c r="B2065" s="16"/>
      <c r="C2065" s="17" t="s">
        <v>1210</v>
      </c>
      <c r="D2065" s="17">
        <v>84298</v>
      </c>
      <c r="E2065" s="18">
        <v>44837.418749999997</v>
      </c>
      <c r="F2065" s="17"/>
      <c r="G2065" s="19">
        <v>8308277</v>
      </c>
      <c r="H2065" s="20"/>
      <c r="I2065" s="20"/>
      <c r="J2065" s="20">
        <v>0</v>
      </c>
      <c r="K2065" s="20">
        <v>0</v>
      </c>
      <c r="L2065" s="20"/>
      <c r="M2065" s="20"/>
      <c r="N2065" s="20">
        <v>0</v>
      </c>
      <c r="O2065" s="20">
        <v>8308277</v>
      </c>
      <c r="P2065" s="16" t="s">
        <v>2105</v>
      </c>
      <c r="Q2065" s="19">
        <v>8308277</v>
      </c>
      <c r="R2065" s="20"/>
      <c r="S2065" s="20"/>
      <c r="T2065" s="20"/>
      <c r="U2065" s="16">
        <v>0</v>
      </c>
      <c r="V2065" s="20"/>
      <c r="W2065" s="20"/>
      <c r="X2065" s="20"/>
      <c r="Y2065" s="20"/>
      <c r="Z2065" s="20"/>
      <c r="AA2065" s="20"/>
      <c r="AB2065" s="20"/>
      <c r="AC2065" s="16"/>
      <c r="AD2065" s="20"/>
      <c r="AE2065" s="20"/>
      <c r="AF2065" s="20"/>
      <c r="AG2065" s="25">
        <v>0</v>
      </c>
      <c r="AH2065" s="16"/>
      <c r="AI2065" s="16" t="s">
        <v>7585</v>
      </c>
      <c r="AJ2065" s="20"/>
      <c r="AK2065" s="20"/>
      <c r="AL2065" s="26">
        <v>0</v>
      </c>
      <c r="AM2065">
        <v>8308277</v>
      </c>
    </row>
    <row r="2066" spans="1:39" x14ac:dyDescent="0.25">
      <c r="A2066" s="15">
        <v>2058</v>
      </c>
      <c r="B2066" s="16"/>
      <c r="C2066" s="17" t="s">
        <v>1210</v>
      </c>
      <c r="D2066" s="17">
        <v>84340</v>
      </c>
      <c r="E2066" s="18">
        <v>44837.609722222223</v>
      </c>
      <c r="F2066" s="18">
        <v>44853.504166666666</v>
      </c>
      <c r="G2066" s="19">
        <v>40890777.149999999</v>
      </c>
      <c r="H2066" s="20"/>
      <c r="I2066" s="20"/>
      <c r="J2066" s="20">
        <v>0</v>
      </c>
      <c r="K2066" s="20">
        <v>40890777</v>
      </c>
      <c r="L2066" s="20"/>
      <c r="M2066" s="20"/>
      <c r="N2066" s="20">
        <v>40890777</v>
      </c>
      <c r="O2066" s="20">
        <v>0.14999999850988388</v>
      </c>
      <c r="P2066" s="16" t="s">
        <v>2106</v>
      </c>
      <c r="Q2066" s="19">
        <v>40890777.149999999</v>
      </c>
      <c r="R2066" s="20"/>
      <c r="S2066" s="20"/>
      <c r="T2066" s="20"/>
      <c r="U2066" s="16">
        <v>0</v>
      </c>
      <c r="V2066" s="20"/>
      <c r="W2066" s="20"/>
      <c r="X2066" s="20"/>
      <c r="Y2066" s="20"/>
      <c r="Z2066" s="20"/>
      <c r="AA2066" s="20"/>
      <c r="AB2066" s="20"/>
      <c r="AC2066" s="16"/>
      <c r="AD2066" s="20"/>
      <c r="AE2066" s="20">
        <v>0</v>
      </c>
      <c r="AF2066" s="20"/>
      <c r="AG2066" s="25">
        <v>0.14999999850988388</v>
      </c>
      <c r="AH2066" s="16"/>
      <c r="AI2066" s="16"/>
      <c r="AJ2066" s="20">
        <v>0</v>
      </c>
      <c r="AK2066" s="20"/>
      <c r="AL2066" s="26">
        <v>0.14999999850988388</v>
      </c>
    </row>
    <row r="2067" spans="1:39" x14ac:dyDescent="0.25">
      <c r="A2067" s="15">
        <v>2059</v>
      </c>
      <c r="B2067" s="16"/>
      <c r="C2067" s="17" t="s">
        <v>1210</v>
      </c>
      <c r="D2067" s="17">
        <v>84351</v>
      </c>
      <c r="E2067" s="18">
        <v>44837.62777777778</v>
      </c>
      <c r="F2067" s="17"/>
      <c r="G2067" s="19">
        <v>57354</v>
      </c>
      <c r="H2067" s="20"/>
      <c r="I2067" s="20"/>
      <c r="J2067" s="20">
        <v>0</v>
      </c>
      <c r="K2067" s="20">
        <v>0</v>
      </c>
      <c r="L2067" s="20"/>
      <c r="M2067" s="20"/>
      <c r="N2067" s="20">
        <v>0</v>
      </c>
      <c r="O2067" s="20">
        <v>57354</v>
      </c>
      <c r="P2067" s="16" t="s">
        <v>2107</v>
      </c>
      <c r="Q2067" s="19">
        <v>57354</v>
      </c>
      <c r="R2067" s="20"/>
      <c r="S2067" s="20"/>
      <c r="T2067" s="20"/>
      <c r="U2067" s="16">
        <v>0</v>
      </c>
      <c r="V2067" s="20"/>
      <c r="W2067" s="20"/>
      <c r="X2067" s="20"/>
      <c r="Y2067" s="20"/>
      <c r="Z2067" s="20"/>
      <c r="AA2067" s="20"/>
      <c r="AB2067" s="20"/>
      <c r="AC2067" s="16"/>
      <c r="AD2067" s="20"/>
      <c r="AE2067" s="20"/>
      <c r="AF2067" s="20"/>
      <c r="AG2067" s="25">
        <v>0</v>
      </c>
      <c r="AH2067" s="16"/>
      <c r="AI2067" s="16" t="s">
        <v>7585</v>
      </c>
      <c r="AJ2067" s="20"/>
      <c r="AK2067" s="20"/>
      <c r="AL2067" s="26">
        <v>0</v>
      </c>
      <c r="AM2067">
        <v>57354</v>
      </c>
    </row>
    <row r="2068" spans="1:39" x14ac:dyDescent="0.25">
      <c r="A2068" s="15">
        <v>2060</v>
      </c>
      <c r="B2068" s="16"/>
      <c r="C2068" s="17" t="s">
        <v>1210</v>
      </c>
      <c r="D2068" s="17">
        <v>84365</v>
      </c>
      <c r="E2068" s="18">
        <v>44837.651388888888</v>
      </c>
      <c r="F2068" s="18">
        <v>44853.504861111112</v>
      </c>
      <c r="G2068" s="19">
        <v>43800157.700000003</v>
      </c>
      <c r="H2068" s="20"/>
      <c r="I2068" s="20"/>
      <c r="J2068" s="20">
        <v>0</v>
      </c>
      <c r="K2068" s="20">
        <v>0</v>
      </c>
      <c r="L2068" s="20"/>
      <c r="M2068" s="20"/>
      <c r="N2068" s="20">
        <v>0</v>
      </c>
      <c r="O2068" s="20">
        <v>43800157.700000003</v>
      </c>
      <c r="P2068" s="16" t="s">
        <v>2108</v>
      </c>
      <c r="Q2068" s="19">
        <v>43800157.700000003</v>
      </c>
      <c r="R2068" s="20"/>
      <c r="S2068" s="20">
        <v>43800157.700000003</v>
      </c>
      <c r="T2068" s="20"/>
      <c r="U2068" s="16">
        <v>0</v>
      </c>
      <c r="V2068" s="20"/>
      <c r="W2068" s="20"/>
      <c r="X2068" s="20"/>
      <c r="Y2068" s="20"/>
      <c r="Z2068" s="20"/>
      <c r="AA2068" s="20"/>
      <c r="AB2068" s="20"/>
      <c r="AC2068" s="16"/>
      <c r="AD2068" s="20"/>
      <c r="AE2068" s="20"/>
      <c r="AF2068" s="20"/>
      <c r="AG2068" s="25">
        <v>0</v>
      </c>
      <c r="AH2068" s="16"/>
      <c r="AI2068" s="16"/>
      <c r="AJ2068" s="20"/>
      <c r="AK2068" s="20"/>
      <c r="AL2068" s="26">
        <v>0</v>
      </c>
    </row>
    <row r="2069" spans="1:39" x14ac:dyDescent="0.25">
      <c r="A2069" s="15">
        <v>2061</v>
      </c>
      <c r="B2069" s="16"/>
      <c r="C2069" s="17" t="s">
        <v>1210</v>
      </c>
      <c r="D2069" s="17">
        <v>84394</v>
      </c>
      <c r="E2069" s="18">
        <v>44837.758333333331</v>
      </c>
      <c r="F2069" s="17"/>
      <c r="G2069" s="19">
        <v>141714</v>
      </c>
      <c r="H2069" s="20"/>
      <c r="I2069" s="20"/>
      <c r="J2069" s="20">
        <v>0</v>
      </c>
      <c r="K2069" s="20">
        <v>0</v>
      </c>
      <c r="L2069" s="20"/>
      <c r="M2069" s="20"/>
      <c r="N2069" s="20">
        <v>0</v>
      </c>
      <c r="O2069" s="20">
        <v>141714</v>
      </c>
      <c r="P2069" s="16" t="s">
        <v>2109</v>
      </c>
      <c r="Q2069" s="19">
        <v>141714</v>
      </c>
      <c r="R2069" s="20"/>
      <c r="S2069" s="20"/>
      <c r="T2069" s="20"/>
      <c r="U2069" s="16">
        <v>0</v>
      </c>
      <c r="V2069" s="20"/>
      <c r="W2069" s="20"/>
      <c r="X2069" s="20"/>
      <c r="Y2069" s="20"/>
      <c r="Z2069" s="20"/>
      <c r="AA2069" s="20"/>
      <c r="AB2069" s="20"/>
      <c r="AC2069" s="16"/>
      <c r="AD2069" s="20"/>
      <c r="AE2069" s="20"/>
      <c r="AF2069" s="20"/>
      <c r="AG2069" s="25">
        <v>0</v>
      </c>
      <c r="AH2069" s="16"/>
      <c r="AI2069" s="16" t="s">
        <v>7585</v>
      </c>
      <c r="AJ2069" s="20"/>
      <c r="AK2069" s="20"/>
      <c r="AL2069" s="26">
        <v>0</v>
      </c>
      <c r="AM2069">
        <v>141714</v>
      </c>
    </row>
    <row r="2070" spans="1:39" x14ac:dyDescent="0.25">
      <c r="A2070" s="15">
        <v>2062</v>
      </c>
      <c r="B2070" s="16"/>
      <c r="C2070" s="17" t="s">
        <v>1210</v>
      </c>
      <c r="D2070" s="17">
        <v>84399</v>
      </c>
      <c r="E2070" s="18">
        <v>44837.861805555556</v>
      </c>
      <c r="F2070" s="17"/>
      <c r="G2070" s="19">
        <v>97400</v>
      </c>
      <c r="H2070" s="20"/>
      <c r="I2070" s="20"/>
      <c r="J2070" s="20">
        <v>0</v>
      </c>
      <c r="K2070" s="20">
        <v>0</v>
      </c>
      <c r="L2070" s="20"/>
      <c r="M2070" s="20"/>
      <c r="N2070" s="20">
        <v>0</v>
      </c>
      <c r="O2070" s="20">
        <v>97400</v>
      </c>
      <c r="P2070" s="16" t="s">
        <v>2110</v>
      </c>
      <c r="Q2070" s="19">
        <v>97400</v>
      </c>
      <c r="R2070" s="20"/>
      <c r="S2070" s="20"/>
      <c r="T2070" s="20"/>
      <c r="U2070" s="16">
        <v>0</v>
      </c>
      <c r="V2070" s="20"/>
      <c r="W2070" s="20"/>
      <c r="X2070" s="20"/>
      <c r="Y2070" s="20"/>
      <c r="Z2070" s="20"/>
      <c r="AA2070" s="20"/>
      <c r="AB2070" s="20"/>
      <c r="AC2070" s="16"/>
      <c r="AD2070" s="20"/>
      <c r="AE2070" s="20"/>
      <c r="AF2070" s="20"/>
      <c r="AG2070" s="25">
        <v>0</v>
      </c>
      <c r="AH2070" s="16"/>
      <c r="AI2070" s="16" t="s">
        <v>7585</v>
      </c>
      <c r="AJ2070" s="20"/>
      <c r="AK2070" s="20"/>
      <c r="AL2070" s="26">
        <v>0</v>
      </c>
      <c r="AM2070">
        <v>97400</v>
      </c>
    </row>
    <row r="2071" spans="1:39" x14ac:dyDescent="0.25">
      <c r="A2071" s="15">
        <v>2063</v>
      </c>
      <c r="B2071" s="16"/>
      <c r="C2071" s="17" t="s">
        <v>1210</v>
      </c>
      <c r="D2071" s="17">
        <v>84403</v>
      </c>
      <c r="E2071" s="18">
        <v>44837.972916666666</v>
      </c>
      <c r="F2071" s="17"/>
      <c r="G2071" s="19">
        <v>120872</v>
      </c>
      <c r="H2071" s="20"/>
      <c r="I2071" s="20"/>
      <c r="J2071" s="20">
        <v>0</v>
      </c>
      <c r="K2071" s="20">
        <v>0</v>
      </c>
      <c r="L2071" s="20"/>
      <c r="M2071" s="20"/>
      <c r="N2071" s="20">
        <v>0</v>
      </c>
      <c r="O2071" s="20">
        <v>120872</v>
      </c>
      <c r="P2071" s="16" t="s">
        <v>2111</v>
      </c>
      <c r="Q2071" s="19">
        <v>120872</v>
      </c>
      <c r="R2071" s="20"/>
      <c r="S2071" s="20"/>
      <c r="T2071" s="20"/>
      <c r="U2071" s="16">
        <v>0</v>
      </c>
      <c r="V2071" s="20"/>
      <c r="W2071" s="20"/>
      <c r="X2071" s="20"/>
      <c r="Y2071" s="20"/>
      <c r="Z2071" s="20"/>
      <c r="AA2071" s="20"/>
      <c r="AB2071" s="20"/>
      <c r="AC2071" s="16"/>
      <c r="AD2071" s="20"/>
      <c r="AE2071" s="20"/>
      <c r="AF2071" s="20"/>
      <c r="AG2071" s="25">
        <v>0</v>
      </c>
      <c r="AH2071" s="16"/>
      <c r="AI2071" s="16" t="s">
        <v>7585</v>
      </c>
      <c r="AJ2071" s="20"/>
      <c r="AK2071" s="20"/>
      <c r="AL2071" s="26">
        <v>0</v>
      </c>
      <c r="AM2071">
        <v>120872</v>
      </c>
    </row>
    <row r="2072" spans="1:39" x14ac:dyDescent="0.25">
      <c r="A2072" s="15">
        <v>2064</v>
      </c>
      <c r="B2072" s="16"/>
      <c r="C2072" s="17" t="s">
        <v>1210</v>
      </c>
      <c r="D2072" s="17">
        <v>84469</v>
      </c>
      <c r="E2072" s="18">
        <v>44838.513194444444</v>
      </c>
      <c r="F2072" s="17"/>
      <c r="G2072" s="19">
        <v>278952</v>
      </c>
      <c r="H2072" s="20"/>
      <c r="I2072" s="20"/>
      <c r="J2072" s="20">
        <v>0</v>
      </c>
      <c r="K2072" s="20">
        <v>0</v>
      </c>
      <c r="L2072" s="20"/>
      <c r="M2072" s="20"/>
      <c r="N2072" s="20">
        <v>0</v>
      </c>
      <c r="O2072" s="20">
        <v>278952</v>
      </c>
      <c r="P2072" s="16" t="s">
        <v>2112</v>
      </c>
      <c r="Q2072" s="19">
        <v>278952</v>
      </c>
      <c r="R2072" s="20"/>
      <c r="S2072" s="20"/>
      <c r="T2072" s="20"/>
      <c r="U2072" s="16">
        <v>0</v>
      </c>
      <c r="V2072" s="20"/>
      <c r="W2072" s="20"/>
      <c r="X2072" s="20"/>
      <c r="Y2072" s="20"/>
      <c r="Z2072" s="20"/>
      <c r="AA2072" s="20"/>
      <c r="AB2072" s="20"/>
      <c r="AC2072" s="16"/>
      <c r="AD2072" s="20"/>
      <c r="AE2072" s="20"/>
      <c r="AF2072" s="20"/>
      <c r="AG2072" s="25">
        <v>0</v>
      </c>
      <c r="AH2072" s="16"/>
      <c r="AI2072" s="16" t="s">
        <v>7585</v>
      </c>
      <c r="AJ2072" s="20"/>
      <c r="AK2072" s="20"/>
      <c r="AL2072" s="26">
        <v>0</v>
      </c>
      <c r="AM2072">
        <v>278952</v>
      </c>
    </row>
    <row r="2073" spans="1:39" x14ac:dyDescent="0.25">
      <c r="A2073" s="15">
        <v>2065</v>
      </c>
      <c r="B2073" s="16"/>
      <c r="C2073" s="17" t="s">
        <v>1210</v>
      </c>
      <c r="D2073" s="17">
        <v>84546</v>
      </c>
      <c r="E2073" s="18">
        <v>44839.036111111112</v>
      </c>
      <c r="F2073" s="17"/>
      <c r="G2073" s="19">
        <v>13345319</v>
      </c>
      <c r="H2073" s="20"/>
      <c r="I2073" s="20"/>
      <c r="J2073" s="20">
        <v>0</v>
      </c>
      <c r="K2073" s="20">
        <v>0</v>
      </c>
      <c r="L2073" s="20"/>
      <c r="M2073" s="20"/>
      <c r="N2073" s="20">
        <v>0</v>
      </c>
      <c r="O2073" s="20">
        <v>13345319</v>
      </c>
      <c r="P2073" s="16" t="s">
        <v>2113</v>
      </c>
      <c r="Q2073" s="19">
        <v>13345319</v>
      </c>
      <c r="R2073" s="20"/>
      <c r="S2073" s="20"/>
      <c r="T2073" s="20"/>
      <c r="U2073" s="16">
        <v>0</v>
      </c>
      <c r="V2073" s="20"/>
      <c r="W2073" s="20"/>
      <c r="X2073" s="20"/>
      <c r="Y2073" s="20"/>
      <c r="Z2073" s="20"/>
      <c r="AA2073" s="20"/>
      <c r="AB2073" s="20"/>
      <c r="AC2073" s="16"/>
      <c r="AD2073" s="20"/>
      <c r="AE2073" s="20"/>
      <c r="AF2073" s="20"/>
      <c r="AG2073" s="25">
        <v>0</v>
      </c>
      <c r="AH2073" s="16"/>
      <c r="AI2073" s="16" t="s">
        <v>7585</v>
      </c>
      <c r="AJ2073" s="20"/>
      <c r="AK2073" s="20"/>
      <c r="AL2073" s="26">
        <v>0</v>
      </c>
      <c r="AM2073">
        <v>13345319</v>
      </c>
    </row>
    <row r="2074" spans="1:39" x14ac:dyDescent="0.25">
      <c r="A2074" s="15">
        <v>2066</v>
      </c>
      <c r="B2074" s="16"/>
      <c r="C2074" s="17" t="s">
        <v>1210</v>
      </c>
      <c r="D2074" s="17">
        <v>84630</v>
      </c>
      <c r="E2074" s="18">
        <v>44839.654861111114</v>
      </c>
      <c r="F2074" s="17"/>
      <c r="G2074" s="19">
        <v>4328324</v>
      </c>
      <c r="H2074" s="20"/>
      <c r="I2074" s="20"/>
      <c r="J2074" s="20">
        <v>0</v>
      </c>
      <c r="K2074" s="20">
        <v>4328324</v>
      </c>
      <c r="L2074" s="20"/>
      <c r="M2074" s="20"/>
      <c r="N2074" s="20">
        <v>4328324</v>
      </c>
      <c r="O2074" s="20">
        <v>0</v>
      </c>
      <c r="P2074" s="16" t="s">
        <v>2114</v>
      </c>
      <c r="Q2074" s="19">
        <v>4328324</v>
      </c>
      <c r="R2074" s="20"/>
      <c r="S2074" s="20"/>
      <c r="T2074" s="20"/>
      <c r="U2074" s="16">
        <v>0</v>
      </c>
      <c r="V2074" s="20"/>
      <c r="W2074" s="20"/>
      <c r="X2074" s="20"/>
      <c r="Y2074" s="20"/>
      <c r="Z2074" s="20"/>
      <c r="AA2074" s="20"/>
      <c r="AB2074" s="20"/>
      <c r="AC2074" s="16"/>
      <c r="AD2074" s="20"/>
      <c r="AE2074" s="20">
        <v>0</v>
      </c>
      <c r="AF2074" s="20"/>
      <c r="AG2074" s="25">
        <v>0</v>
      </c>
      <c r="AH2074" s="16"/>
      <c r="AI2074" s="16"/>
      <c r="AJ2074" s="20">
        <v>0</v>
      </c>
      <c r="AK2074" s="20"/>
      <c r="AL2074" s="26">
        <v>0</v>
      </c>
    </row>
    <row r="2075" spans="1:39" x14ac:dyDescent="0.25">
      <c r="A2075" s="15">
        <v>2067</v>
      </c>
      <c r="B2075" s="16"/>
      <c r="C2075" s="17" t="s">
        <v>1210</v>
      </c>
      <c r="D2075" s="17">
        <v>84631</v>
      </c>
      <c r="E2075" s="18">
        <v>44839.654861111114</v>
      </c>
      <c r="F2075" s="17"/>
      <c r="G2075" s="19">
        <v>28400</v>
      </c>
      <c r="H2075" s="20"/>
      <c r="I2075" s="20"/>
      <c r="J2075" s="20">
        <v>0</v>
      </c>
      <c r="K2075" s="20">
        <v>0</v>
      </c>
      <c r="L2075" s="20"/>
      <c r="M2075" s="20"/>
      <c r="N2075" s="20">
        <v>0</v>
      </c>
      <c r="O2075" s="20">
        <v>28400</v>
      </c>
      <c r="P2075" s="16" t="s">
        <v>2115</v>
      </c>
      <c r="Q2075" s="19">
        <v>28400</v>
      </c>
      <c r="R2075" s="20"/>
      <c r="S2075" s="20"/>
      <c r="T2075" s="20"/>
      <c r="U2075" s="16">
        <v>0</v>
      </c>
      <c r="V2075" s="20"/>
      <c r="W2075" s="20"/>
      <c r="X2075" s="20"/>
      <c r="Y2075" s="20"/>
      <c r="Z2075" s="20"/>
      <c r="AA2075" s="20"/>
      <c r="AB2075" s="20"/>
      <c r="AC2075" s="16"/>
      <c r="AD2075" s="20"/>
      <c r="AE2075" s="20"/>
      <c r="AF2075" s="20"/>
      <c r="AG2075" s="25">
        <v>0</v>
      </c>
      <c r="AH2075" s="16"/>
      <c r="AI2075" s="16" t="s">
        <v>7585</v>
      </c>
      <c r="AJ2075" s="20"/>
      <c r="AK2075" s="20"/>
      <c r="AL2075" s="26">
        <v>0</v>
      </c>
      <c r="AM2075">
        <v>28400</v>
      </c>
    </row>
    <row r="2076" spans="1:39" x14ac:dyDescent="0.25">
      <c r="A2076" s="15">
        <v>2068</v>
      </c>
      <c r="B2076" s="16"/>
      <c r="C2076" s="17" t="s">
        <v>1210</v>
      </c>
      <c r="D2076" s="17">
        <v>84643</v>
      </c>
      <c r="E2076" s="18">
        <v>44839.694444444445</v>
      </c>
      <c r="F2076" s="17"/>
      <c r="G2076" s="19">
        <v>4636285</v>
      </c>
      <c r="H2076" s="20"/>
      <c r="I2076" s="20"/>
      <c r="J2076" s="20">
        <v>0</v>
      </c>
      <c r="K2076" s="20">
        <v>0</v>
      </c>
      <c r="L2076" s="20"/>
      <c r="M2076" s="20"/>
      <c r="N2076" s="20">
        <v>0</v>
      </c>
      <c r="O2076" s="20">
        <v>4636285</v>
      </c>
      <c r="P2076" s="16" t="s">
        <v>2116</v>
      </c>
      <c r="Q2076" s="19">
        <v>4636285</v>
      </c>
      <c r="R2076" s="20"/>
      <c r="S2076" s="20">
        <v>4636285</v>
      </c>
      <c r="T2076" s="20"/>
      <c r="U2076" s="16">
        <v>0</v>
      </c>
      <c r="V2076" s="20"/>
      <c r="W2076" s="20"/>
      <c r="X2076" s="20"/>
      <c r="Y2076" s="20"/>
      <c r="Z2076" s="20"/>
      <c r="AA2076" s="20"/>
      <c r="AB2076" s="20"/>
      <c r="AC2076" s="16"/>
      <c r="AD2076" s="20"/>
      <c r="AE2076" s="20"/>
      <c r="AF2076" s="20"/>
      <c r="AG2076" s="25">
        <v>0</v>
      </c>
      <c r="AH2076" s="16"/>
      <c r="AI2076" s="16"/>
      <c r="AJ2076" s="20"/>
      <c r="AK2076" s="20"/>
      <c r="AL2076" s="26">
        <v>0</v>
      </c>
    </row>
    <row r="2077" spans="1:39" x14ac:dyDescent="0.25">
      <c r="A2077" s="15">
        <v>2069</v>
      </c>
      <c r="B2077" s="16"/>
      <c r="C2077" s="17" t="s">
        <v>1210</v>
      </c>
      <c r="D2077" s="17">
        <v>84651</v>
      </c>
      <c r="E2077" s="18">
        <v>44839.743750000001</v>
      </c>
      <c r="F2077" s="17"/>
      <c r="G2077" s="19">
        <v>46000</v>
      </c>
      <c r="H2077" s="20"/>
      <c r="I2077" s="20"/>
      <c r="J2077" s="20">
        <v>0</v>
      </c>
      <c r="K2077" s="20">
        <v>0</v>
      </c>
      <c r="L2077" s="20"/>
      <c r="M2077" s="20"/>
      <c r="N2077" s="20">
        <v>0</v>
      </c>
      <c r="O2077" s="20">
        <v>46000</v>
      </c>
      <c r="P2077" s="16" t="s">
        <v>2117</v>
      </c>
      <c r="Q2077" s="19">
        <v>46000</v>
      </c>
      <c r="R2077" s="20"/>
      <c r="S2077" s="20"/>
      <c r="T2077" s="20"/>
      <c r="U2077" s="16">
        <v>0</v>
      </c>
      <c r="V2077" s="20"/>
      <c r="W2077" s="20"/>
      <c r="X2077" s="20"/>
      <c r="Y2077" s="20"/>
      <c r="Z2077" s="20"/>
      <c r="AA2077" s="20"/>
      <c r="AB2077" s="20"/>
      <c r="AC2077" s="16"/>
      <c r="AD2077" s="20"/>
      <c r="AE2077" s="20"/>
      <c r="AF2077" s="20"/>
      <c r="AG2077" s="25">
        <v>0</v>
      </c>
      <c r="AH2077" s="16"/>
      <c r="AI2077" s="16" t="s">
        <v>7585</v>
      </c>
      <c r="AJ2077" s="20"/>
      <c r="AK2077" s="20"/>
      <c r="AL2077" s="26">
        <v>0</v>
      </c>
      <c r="AM2077">
        <v>46000</v>
      </c>
    </row>
    <row r="2078" spans="1:39" x14ac:dyDescent="0.25">
      <c r="A2078" s="15">
        <v>2070</v>
      </c>
      <c r="B2078" s="16"/>
      <c r="C2078" s="17" t="s">
        <v>1210</v>
      </c>
      <c r="D2078" s="17">
        <v>84653</v>
      </c>
      <c r="E2078" s="18">
        <v>44839.754861111112</v>
      </c>
      <c r="F2078" s="17"/>
      <c r="G2078" s="19">
        <v>101795</v>
      </c>
      <c r="H2078" s="20"/>
      <c r="I2078" s="20"/>
      <c r="J2078" s="20">
        <v>0</v>
      </c>
      <c r="K2078" s="20">
        <v>0</v>
      </c>
      <c r="L2078" s="20"/>
      <c r="M2078" s="20"/>
      <c r="N2078" s="20">
        <v>0</v>
      </c>
      <c r="O2078" s="20">
        <v>101795</v>
      </c>
      <c r="P2078" s="16" t="s">
        <v>2118</v>
      </c>
      <c r="Q2078" s="19">
        <v>101795</v>
      </c>
      <c r="R2078" s="20"/>
      <c r="S2078" s="20"/>
      <c r="T2078" s="20"/>
      <c r="U2078" s="16">
        <v>0</v>
      </c>
      <c r="V2078" s="20"/>
      <c r="W2078" s="20"/>
      <c r="X2078" s="20"/>
      <c r="Y2078" s="20"/>
      <c r="Z2078" s="20"/>
      <c r="AA2078" s="20"/>
      <c r="AB2078" s="20"/>
      <c r="AC2078" s="16"/>
      <c r="AD2078" s="20"/>
      <c r="AE2078" s="20"/>
      <c r="AF2078" s="20"/>
      <c r="AG2078" s="25">
        <v>0</v>
      </c>
      <c r="AH2078" s="16"/>
      <c r="AI2078" s="16" t="s">
        <v>7585</v>
      </c>
      <c r="AJ2078" s="20"/>
      <c r="AK2078" s="20"/>
      <c r="AL2078" s="26">
        <v>0</v>
      </c>
      <c r="AM2078">
        <v>101795</v>
      </c>
    </row>
    <row r="2079" spans="1:39" x14ac:dyDescent="0.25">
      <c r="A2079" s="15">
        <v>2071</v>
      </c>
      <c r="B2079" s="16"/>
      <c r="C2079" s="17" t="s">
        <v>1210</v>
      </c>
      <c r="D2079" s="17">
        <v>84663</v>
      </c>
      <c r="E2079" s="18">
        <v>44839.804861111108</v>
      </c>
      <c r="F2079" s="17"/>
      <c r="G2079" s="19">
        <v>82893</v>
      </c>
      <c r="H2079" s="20"/>
      <c r="I2079" s="20"/>
      <c r="J2079" s="20">
        <v>0</v>
      </c>
      <c r="K2079" s="20">
        <v>0</v>
      </c>
      <c r="L2079" s="20"/>
      <c r="M2079" s="20"/>
      <c r="N2079" s="20">
        <v>0</v>
      </c>
      <c r="O2079" s="20">
        <v>82893</v>
      </c>
      <c r="P2079" s="16" t="s">
        <v>2119</v>
      </c>
      <c r="Q2079" s="19">
        <v>82893</v>
      </c>
      <c r="R2079" s="20"/>
      <c r="S2079" s="20"/>
      <c r="T2079" s="20"/>
      <c r="U2079" s="16">
        <v>0</v>
      </c>
      <c r="V2079" s="20"/>
      <c r="W2079" s="20"/>
      <c r="X2079" s="20"/>
      <c r="Y2079" s="20"/>
      <c r="Z2079" s="20"/>
      <c r="AA2079" s="20"/>
      <c r="AB2079" s="20"/>
      <c r="AC2079" s="16"/>
      <c r="AD2079" s="20"/>
      <c r="AE2079" s="20"/>
      <c r="AF2079" s="20"/>
      <c r="AG2079" s="25">
        <v>0</v>
      </c>
      <c r="AH2079" s="16"/>
      <c r="AI2079" s="16" t="s">
        <v>7585</v>
      </c>
      <c r="AJ2079" s="20"/>
      <c r="AK2079" s="20"/>
      <c r="AL2079" s="26">
        <v>0</v>
      </c>
      <c r="AM2079">
        <v>82893</v>
      </c>
    </row>
    <row r="2080" spans="1:39" x14ac:dyDescent="0.25">
      <c r="A2080" s="15">
        <v>2072</v>
      </c>
      <c r="B2080" s="16"/>
      <c r="C2080" s="17" t="s">
        <v>1210</v>
      </c>
      <c r="D2080" s="17">
        <v>84667</v>
      </c>
      <c r="E2080" s="18">
        <v>44839.826388888891</v>
      </c>
      <c r="F2080" s="17"/>
      <c r="G2080" s="19">
        <v>796700</v>
      </c>
      <c r="H2080" s="20"/>
      <c r="I2080" s="20"/>
      <c r="J2080" s="20">
        <v>0</v>
      </c>
      <c r="K2080" s="20">
        <v>0</v>
      </c>
      <c r="L2080" s="20"/>
      <c r="M2080" s="20"/>
      <c r="N2080" s="20">
        <v>0</v>
      </c>
      <c r="O2080" s="20">
        <v>796700</v>
      </c>
      <c r="P2080" s="16" t="s">
        <v>2120</v>
      </c>
      <c r="Q2080" s="19">
        <v>796700</v>
      </c>
      <c r="R2080" s="20"/>
      <c r="S2080" s="20"/>
      <c r="T2080" s="20"/>
      <c r="U2080" s="16">
        <v>0</v>
      </c>
      <c r="V2080" s="20"/>
      <c r="W2080" s="20"/>
      <c r="X2080" s="20"/>
      <c r="Y2080" s="20"/>
      <c r="Z2080" s="20"/>
      <c r="AA2080" s="20"/>
      <c r="AB2080" s="20"/>
      <c r="AC2080" s="16"/>
      <c r="AD2080" s="20"/>
      <c r="AE2080" s="20"/>
      <c r="AF2080" s="20"/>
      <c r="AG2080" s="25">
        <v>0</v>
      </c>
      <c r="AH2080" s="16"/>
      <c r="AI2080" s="16" t="s">
        <v>7585</v>
      </c>
      <c r="AJ2080" s="20"/>
      <c r="AK2080" s="20"/>
      <c r="AL2080" s="26">
        <v>0</v>
      </c>
      <c r="AM2080">
        <v>796700</v>
      </c>
    </row>
    <row r="2081" spans="1:39" x14ac:dyDescent="0.25">
      <c r="A2081" s="15">
        <v>2073</v>
      </c>
      <c r="B2081" s="16"/>
      <c r="C2081" s="17" t="s">
        <v>1210</v>
      </c>
      <c r="D2081" s="17">
        <v>84668</v>
      </c>
      <c r="E2081" s="18">
        <v>44839.82708333333</v>
      </c>
      <c r="F2081" s="17"/>
      <c r="G2081" s="19">
        <v>80800</v>
      </c>
      <c r="H2081" s="20"/>
      <c r="I2081" s="20"/>
      <c r="J2081" s="20">
        <v>0</v>
      </c>
      <c r="K2081" s="20">
        <v>0</v>
      </c>
      <c r="L2081" s="20"/>
      <c r="M2081" s="20"/>
      <c r="N2081" s="20">
        <v>0</v>
      </c>
      <c r="O2081" s="20">
        <v>80800</v>
      </c>
      <c r="P2081" s="16" t="s">
        <v>2121</v>
      </c>
      <c r="Q2081" s="19">
        <v>80800</v>
      </c>
      <c r="R2081" s="20"/>
      <c r="S2081" s="20"/>
      <c r="T2081" s="20"/>
      <c r="U2081" s="16">
        <v>0</v>
      </c>
      <c r="V2081" s="20"/>
      <c r="W2081" s="20"/>
      <c r="X2081" s="20"/>
      <c r="Y2081" s="20"/>
      <c r="Z2081" s="20"/>
      <c r="AA2081" s="20"/>
      <c r="AB2081" s="20"/>
      <c r="AC2081" s="16"/>
      <c r="AD2081" s="20"/>
      <c r="AE2081" s="20"/>
      <c r="AF2081" s="20"/>
      <c r="AG2081" s="25">
        <v>0</v>
      </c>
      <c r="AH2081" s="16"/>
      <c r="AI2081" s="16" t="s">
        <v>7585</v>
      </c>
      <c r="AJ2081" s="20"/>
      <c r="AK2081" s="20"/>
      <c r="AL2081" s="26">
        <v>0</v>
      </c>
      <c r="AM2081">
        <v>80800</v>
      </c>
    </row>
    <row r="2082" spans="1:39" x14ac:dyDescent="0.25">
      <c r="A2082" s="15">
        <v>2074</v>
      </c>
      <c r="B2082" s="16"/>
      <c r="C2082" s="17" t="s">
        <v>1210</v>
      </c>
      <c r="D2082" s="17">
        <v>84677</v>
      </c>
      <c r="E2082" s="18">
        <v>44839.913888888892</v>
      </c>
      <c r="F2082" s="17"/>
      <c r="G2082" s="19">
        <v>529043</v>
      </c>
      <c r="H2082" s="20"/>
      <c r="I2082" s="20"/>
      <c r="J2082" s="20">
        <v>0</v>
      </c>
      <c r="K2082" s="20">
        <v>0</v>
      </c>
      <c r="L2082" s="20"/>
      <c r="M2082" s="20"/>
      <c r="N2082" s="20">
        <v>0</v>
      </c>
      <c r="O2082" s="20">
        <v>529043</v>
      </c>
      <c r="P2082" s="16" t="s">
        <v>2122</v>
      </c>
      <c r="Q2082" s="19">
        <v>529043</v>
      </c>
      <c r="R2082" s="20"/>
      <c r="S2082" s="20"/>
      <c r="T2082" s="20"/>
      <c r="U2082" s="16">
        <v>0</v>
      </c>
      <c r="V2082" s="20"/>
      <c r="W2082" s="20"/>
      <c r="X2082" s="20"/>
      <c r="Y2082" s="20"/>
      <c r="Z2082" s="20"/>
      <c r="AA2082" s="20"/>
      <c r="AB2082" s="20"/>
      <c r="AC2082" s="16"/>
      <c r="AD2082" s="20"/>
      <c r="AE2082" s="20"/>
      <c r="AF2082" s="20"/>
      <c r="AG2082" s="25">
        <v>0</v>
      </c>
      <c r="AH2082" s="16"/>
      <c r="AI2082" s="16" t="s">
        <v>7585</v>
      </c>
      <c r="AJ2082" s="20"/>
      <c r="AK2082" s="20"/>
      <c r="AL2082" s="26">
        <v>0</v>
      </c>
      <c r="AM2082">
        <v>529043</v>
      </c>
    </row>
    <row r="2083" spans="1:39" x14ac:dyDescent="0.25">
      <c r="A2083" s="15">
        <v>2075</v>
      </c>
      <c r="B2083" s="16"/>
      <c r="C2083" s="17" t="s">
        <v>1210</v>
      </c>
      <c r="D2083" s="17">
        <v>84728</v>
      </c>
      <c r="E2083" s="18">
        <v>44840.452777777777</v>
      </c>
      <c r="F2083" s="17"/>
      <c r="G2083" s="19">
        <v>95992</v>
      </c>
      <c r="H2083" s="20"/>
      <c r="I2083" s="20"/>
      <c r="J2083" s="20">
        <v>0</v>
      </c>
      <c r="K2083" s="20">
        <v>0</v>
      </c>
      <c r="L2083" s="20"/>
      <c r="M2083" s="20"/>
      <c r="N2083" s="20">
        <v>0</v>
      </c>
      <c r="O2083" s="20">
        <v>95992</v>
      </c>
      <c r="P2083" s="16" t="s">
        <v>2123</v>
      </c>
      <c r="Q2083" s="19">
        <v>95992</v>
      </c>
      <c r="R2083" s="20"/>
      <c r="S2083" s="20"/>
      <c r="T2083" s="20"/>
      <c r="U2083" s="16">
        <v>0</v>
      </c>
      <c r="V2083" s="20"/>
      <c r="W2083" s="20"/>
      <c r="X2083" s="20"/>
      <c r="Y2083" s="20"/>
      <c r="Z2083" s="20"/>
      <c r="AA2083" s="20"/>
      <c r="AB2083" s="20"/>
      <c r="AC2083" s="16"/>
      <c r="AD2083" s="20"/>
      <c r="AE2083" s="20"/>
      <c r="AF2083" s="20"/>
      <c r="AG2083" s="25">
        <v>0</v>
      </c>
      <c r="AH2083" s="16"/>
      <c r="AI2083" s="16" t="s">
        <v>7585</v>
      </c>
      <c r="AJ2083" s="20"/>
      <c r="AK2083" s="20"/>
      <c r="AL2083" s="26">
        <v>0</v>
      </c>
      <c r="AM2083">
        <v>95992</v>
      </c>
    </row>
    <row r="2084" spans="1:39" x14ac:dyDescent="0.25">
      <c r="A2084" s="15">
        <v>2076</v>
      </c>
      <c r="B2084" s="16"/>
      <c r="C2084" s="17" t="s">
        <v>1210</v>
      </c>
      <c r="D2084" s="17">
        <v>84732</v>
      </c>
      <c r="E2084" s="18">
        <v>44840.461805555555</v>
      </c>
      <c r="F2084" s="17"/>
      <c r="G2084" s="19">
        <v>28400</v>
      </c>
      <c r="H2084" s="20"/>
      <c r="I2084" s="20"/>
      <c r="J2084" s="20">
        <v>0</v>
      </c>
      <c r="K2084" s="20">
        <v>0</v>
      </c>
      <c r="L2084" s="20"/>
      <c r="M2084" s="20"/>
      <c r="N2084" s="20">
        <v>0</v>
      </c>
      <c r="O2084" s="20">
        <v>28400</v>
      </c>
      <c r="P2084" s="16" t="s">
        <v>2124</v>
      </c>
      <c r="Q2084" s="19">
        <v>28400</v>
      </c>
      <c r="R2084" s="20"/>
      <c r="S2084" s="20"/>
      <c r="T2084" s="20"/>
      <c r="U2084" s="16">
        <v>0</v>
      </c>
      <c r="V2084" s="20"/>
      <c r="W2084" s="20"/>
      <c r="X2084" s="20"/>
      <c r="Y2084" s="20"/>
      <c r="Z2084" s="20"/>
      <c r="AA2084" s="20"/>
      <c r="AB2084" s="20"/>
      <c r="AC2084" s="16"/>
      <c r="AD2084" s="20"/>
      <c r="AE2084" s="20"/>
      <c r="AF2084" s="20"/>
      <c r="AG2084" s="25">
        <v>0</v>
      </c>
      <c r="AH2084" s="16"/>
      <c r="AI2084" s="16" t="s">
        <v>7585</v>
      </c>
      <c r="AJ2084" s="20"/>
      <c r="AK2084" s="20"/>
      <c r="AL2084" s="26">
        <v>0</v>
      </c>
      <c r="AM2084">
        <v>28400</v>
      </c>
    </row>
    <row r="2085" spans="1:39" x14ac:dyDescent="0.25">
      <c r="A2085" s="15">
        <v>2077</v>
      </c>
      <c r="B2085" s="16"/>
      <c r="C2085" s="17" t="s">
        <v>1210</v>
      </c>
      <c r="D2085" s="17">
        <v>84757</v>
      </c>
      <c r="E2085" s="18">
        <v>44840.561111111114</v>
      </c>
      <c r="F2085" s="17"/>
      <c r="G2085" s="19">
        <v>126524</v>
      </c>
      <c r="H2085" s="20"/>
      <c r="I2085" s="20"/>
      <c r="J2085" s="20">
        <v>0</v>
      </c>
      <c r="K2085" s="20">
        <v>0</v>
      </c>
      <c r="L2085" s="20"/>
      <c r="M2085" s="20"/>
      <c r="N2085" s="20">
        <v>0</v>
      </c>
      <c r="O2085" s="20">
        <v>126524</v>
      </c>
      <c r="P2085" s="16" t="s">
        <v>2125</v>
      </c>
      <c r="Q2085" s="19">
        <v>126524</v>
      </c>
      <c r="R2085" s="20"/>
      <c r="S2085" s="20"/>
      <c r="T2085" s="20"/>
      <c r="U2085" s="16">
        <v>0</v>
      </c>
      <c r="V2085" s="20"/>
      <c r="W2085" s="20"/>
      <c r="X2085" s="20"/>
      <c r="Y2085" s="20"/>
      <c r="Z2085" s="20"/>
      <c r="AA2085" s="20"/>
      <c r="AB2085" s="20"/>
      <c r="AC2085" s="16"/>
      <c r="AD2085" s="20"/>
      <c r="AE2085" s="20"/>
      <c r="AF2085" s="20"/>
      <c r="AG2085" s="25">
        <v>0</v>
      </c>
      <c r="AH2085" s="16"/>
      <c r="AI2085" s="16" t="s">
        <v>7585</v>
      </c>
      <c r="AJ2085" s="20"/>
      <c r="AK2085" s="20"/>
      <c r="AL2085" s="26">
        <v>0</v>
      </c>
      <c r="AM2085">
        <v>126524</v>
      </c>
    </row>
    <row r="2086" spans="1:39" x14ac:dyDescent="0.25">
      <c r="A2086" s="15">
        <v>2078</v>
      </c>
      <c r="B2086" s="16"/>
      <c r="C2086" s="17" t="s">
        <v>1210</v>
      </c>
      <c r="D2086" s="17">
        <v>84836</v>
      </c>
      <c r="E2086" s="18">
        <v>44840.836111111108</v>
      </c>
      <c r="F2086" s="17"/>
      <c r="G2086" s="19">
        <v>91833</v>
      </c>
      <c r="H2086" s="20"/>
      <c r="I2086" s="20"/>
      <c r="J2086" s="20">
        <v>0</v>
      </c>
      <c r="K2086" s="20">
        <v>0</v>
      </c>
      <c r="L2086" s="20"/>
      <c r="M2086" s="20"/>
      <c r="N2086" s="20">
        <v>0</v>
      </c>
      <c r="O2086" s="20">
        <v>91833</v>
      </c>
      <c r="P2086" s="16" t="s">
        <v>2126</v>
      </c>
      <c r="Q2086" s="19">
        <v>91833</v>
      </c>
      <c r="R2086" s="20"/>
      <c r="S2086" s="20"/>
      <c r="T2086" s="20"/>
      <c r="U2086" s="16">
        <v>0</v>
      </c>
      <c r="V2086" s="20"/>
      <c r="W2086" s="20"/>
      <c r="X2086" s="20"/>
      <c r="Y2086" s="20"/>
      <c r="Z2086" s="20"/>
      <c r="AA2086" s="20"/>
      <c r="AB2086" s="20"/>
      <c r="AC2086" s="16"/>
      <c r="AD2086" s="20"/>
      <c r="AE2086" s="20"/>
      <c r="AF2086" s="20"/>
      <c r="AG2086" s="25">
        <v>0</v>
      </c>
      <c r="AH2086" s="16"/>
      <c r="AI2086" s="16" t="s">
        <v>7585</v>
      </c>
      <c r="AJ2086" s="20"/>
      <c r="AK2086" s="20"/>
      <c r="AL2086" s="26">
        <v>0</v>
      </c>
      <c r="AM2086">
        <v>91833</v>
      </c>
    </row>
    <row r="2087" spans="1:39" x14ac:dyDescent="0.25">
      <c r="A2087" s="15">
        <v>2079</v>
      </c>
      <c r="B2087" s="16"/>
      <c r="C2087" s="17" t="s">
        <v>1210</v>
      </c>
      <c r="D2087" s="17">
        <v>84843</v>
      </c>
      <c r="E2087" s="18">
        <v>44840.950694444444</v>
      </c>
      <c r="F2087" s="17"/>
      <c r="G2087" s="19">
        <v>104212</v>
      </c>
      <c r="H2087" s="20"/>
      <c r="I2087" s="20"/>
      <c r="J2087" s="20">
        <v>0</v>
      </c>
      <c r="K2087" s="20">
        <v>0</v>
      </c>
      <c r="L2087" s="20"/>
      <c r="M2087" s="20"/>
      <c r="N2087" s="20">
        <v>0</v>
      </c>
      <c r="O2087" s="20">
        <v>104212</v>
      </c>
      <c r="P2087" s="16" t="s">
        <v>2127</v>
      </c>
      <c r="Q2087" s="19">
        <v>104212</v>
      </c>
      <c r="R2087" s="20"/>
      <c r="S2087" s="20"/>
      <c r="T2087" s="20"/>
      <c r="U2087" s="16">
        <v>0</v>
      </c>
      <c r="V2087" s="20"/>
      <c r="W2087" s="20"/>
      <c r="X2087" s="20"/>
      <c r="Y2087" s="20"/>
      <c r="Z2087" s="20"/>
      <c r="AA2087" s="20"/>
      <c r="AB2087" s="20"/>
      <c r="AC2087" s="16"/>
      <c r="AD2087" s="20"/>
      <c r="AE2087" s="20"/>
      <c r="AF2087" s="20"/>
      <c r="AG2087" s="25">
        <v>0</v>
      </c>
      <c r="AH2087" s="16"/>
      <c r="AI2087" s="16" t="s">
        <v>7585</v>
      </c>
      <c r="AJ2087" s="20"/>
      <c r="AK2087" s="20"/>
      <c r="AL2087" s="26">
        <v>0</v>
      </c>
      <c r="AM2087">
        <v>104212</v>
      </c>
    </row>
    <row r="2088" spans="1:39" x14ac:dyDescent="0.25">
      <c r="A2088" s="15">
        <v>2080</v>
      </c>
      <c r="B2088" s="16"/>
      <c r="C2088" s="17" t="s">
        <v>1210</v>
      </c>
      <c r="D2088" s="17">
        <v>84902</v>
      </c>
      <c r="E2088" s="18">
        <v>44841.517361111109</v>
      </c>
      <c r="F2088" s="17"/>
      <c r="G2088" s="19">
        <v>54880</v>
      </c>
      <c r="H2088" s="20"/>
      <c r="I2088" s="20"/>
      <c r="J2088" s="20">
        <v>0</v>
      </c>
      <c r="K2088" s="20">
        <v>0</v>
      </c>
      <c r="L2088" s="20"/>
      <c r="M2088" s="20"/>
      <c r="N2088" s="20">
        <v>0</v>
      </c>
      <c r="O2088" s="20">
        <v>54880</v>
      </c>
      <c r="P2088" s="16" t="s">
        <v>2128</v>
      </c>
      <c r="Q2088" s="19">
        <v>54880</v>
      </c>
      <c r="R2088" s="20"/>
      <c r="S2088" s="20"/>
      <c r="T2088" s="20"/>
      <c r="U2088" s="16">
        <v>0</v>
      </c>
      <c r="V2088" s="20"/>
      <c r="W2088" s="20"/>
      <c r="X2088" s="20"/>
      <c r="Y2088" s="20"/>
      <c r="Z2088" s="20"/>
      <c r="AA2088" s="20"/>
      <c r="AB2088" s="20"/>
      <c r="AC2088" s="16"/>
      <c r="AD2088" s="20"/>
      <c r="AE2088" s="20"/>
      <c r="AF2088" s="20"/>
      <c r="AG2088" s="25">
        <v>0</v>
      </c>
      <c r="AH2088" s="16"/>
      <c r="AI2088" s="16" t="s">
        <v>7585</v>
      </c>
      <c r="AJ2088" s="20"/>
      <c r="AK2088" s="20"/>
      <c r="AL2088" s="26">
        <v>0</v>
      </c>
      <c r="AM2088">
        <v>54880</v>
      </c>
    </row>
    <row r="2089" spans="1:39" x14ac:dyDescent="0.25">
      <c r="A2089" s="15">
        <v>2081</v>
      </c>
      <c r="B2089" s="16"/>
      <c r="C2089" s="17" t="s">
        <v>1210</v>
      </c>
      <c r="D2089" s="17">
        <v>84918</v>
      </c>
      <c r="E2089" s="18">
        <v>44841.59097222222</v>
      </c>
      <c r="F2089" s="17"/>
      <c r="G2089" s="19">
        <v>126516</v>
      </c>
      <c r="H2089" s="20"/>
      <c r="I2089" s="20"/>
      <c r="J2089" s="20">
        <v>0</v>
      </c>
      <c r="K2089" s="20">
        <v>0</v>
      </c>
      <c r="L2089" s="20"/>
      <c r="M2089" s="20"/>
      <c r="N2089" s="20">
        <v>0</v>
      </c>
      <c r="O2089" s="20">
        <v>126516</v>
      </c>
      <c r="P2089" s="16" t="s">
        <v>2129</v>
      </c>
      <c r="Q2089" s="19">
        <v>126516</v>
      </c>
      <c r="R2089" s="20"/>
      <c r="S2089" s="20"/>
      <c r="T2089" s="20"/>
      <c r="U2089" s="16">
        <v>0</v>
      </c>
      <c r="V2089" s="20"/>
      <c r="W2089" s="20"/>
      <c r="X2089" s="20"/>
      <c r="Y2089" s="20"/>
      <c r="Z2089" s="20"/>
      <c r="AA2089" s="20"/>
      <c r="AB2089" s="20"/>
      <c r="AC2089" s="16"/>
      <c r="AD2089" s="20"/>
      <c r="AE2089" s="20"/>
      <c r="AF2089" s="20"/>
      <c r="AG2089" s="25">
        <v>0</v>
      </c>
      <c r="AH2089" s="16"/>
      <c r="AI2089" s="16" t="s">
        <v>7585</v>
      </c>
      <c r="AJ2089" s="20"/>
      <c r="AK2089" s="20"/>
      <c r="AL2089" s="26">
        <v>0</v>
      </c>
      <c r="AM2089">
        <v>126516</v>
      </c>
    </row>
    <row r="2090" spans="1:39" x14ac:dyDescent="0.25">
      <c r="A2090" s="15">
        <v>2082</v>
      </c>
      <c r="B2090" s="16"/>
      <c r="C2090" s="17" t="s">
        <v>1210</v>
      </c>
      <c r="D2090" s="17">
        <v>84944</v>
      </c>
      <c r="E2090" s="18">
        <v>44841.634722222225</v>
      </c>
      <c r="F2090" s="17"/>
      <c r="G2090" s="19">
        <v>271637</v>
      </c>
      <c r="H2090" s="20"/>
      <c r="I2090" s="20"/>
      <c r="J2090" s="20">
        <v>0</v>
      </c>
      <c r="K2090" s="20">
        <v>0</v>
      </c>
      <c r="L2090" s="20"/>
      <c r="M2090" s="20"/>
      <c r="N2090" s="20">
        <v>0</v>
      </c>
      <c r="O2090" s="20">
        <v>271637</v>
      </c>
      <c r="P2090" s="16" t="s">
        <v>2130</v>
      </c>
      <c r="Q2090" s="19">
        <v>271637</v>
      </c>
      <c r="R2090" s="20"/>
      <c r="S2090" s="20"/>
      <c r="T2090" s="20"/>
      <c r="U2090" s="16">
        <v>0</v>
      </c>
      <c r="V2090" s="20"/>
      <c r="W2090" s="20"/>
      <c r="X2090" s="20"/>
      <c r="Y2090" s="20"/>
      <c r="Z2090" s="20"/>
      <c r="AA2090" s="20"/>
      <c r="AB2090" s="20"/>
      <c r="AC2090" s="16"/>
      <c r="AD2090" s="20"/>
      <c r="AE2090" s="20"/>
      <c r="AF2090" s="20"/>
      <c r="AG2090" s="25">
        <v>0</v>
      </c>
      <c r="AH2090" s="16"/>
      <c r="AI2090" s="16" t="s">
        <v>7585</v>
      </c>
      <c r="AJ2090" s="20"/>
      <c r="AK2090" s="20"/>
      <c r="AL2090" s="26">
        <v>0</v>
      </c>
      <c r="AM2090">
        <v>271637</v>
      </c>
    </row>
    <row r="2091" spans="1:39" x14ac:dyDescent="0.25">
      <c r="A2091" s="15">
        <v>2083</v>
      </c>
      <c r="B2091" s="16"/>
      <c r="C2091" s="17" t="s">
        <v>1210</v>
      </c>
      <c r="D2091" s="17">
        <v>84975</v>
      </c>
      <c r="E2091" s="18">
        <v>44841.700694444444</v>
      </c>
      <c r="F2091" s="17"/>
      <c r="G2091" s="19">
        <v>79600</v>
      </c>
      <c r="H2091" s="20"/>
      <c r="I2091" s="20"/>
      <c r="J2091" s="20">
        <v>0</v>
      </c>
      <c r="K2091" s="20">
        <v>0</v>
      </c>
      <c r="L2091" s="20"/>
      <c r="M2091" s="20"/>
      <c r="N2091" s="20">
        <v>0</v>
      </c>
      <c r="O2091" s="20">
        <v>79600</v>
      </c>
      <c r="P2091" s="16" t="s">
        <v>2131</v>
      </c>
      <c r="Q2091" s="19">
        <v>79600</v>
      </c>
      <c r="R2091" s="20"/>
      <c r="S2091" s="20"/>
      <c r="T2091" s="20"/>
      <c r="U2091" s="16">
        <v>0</v>
      </c>
      <c r="V2091" s="20"/>
      <c r="W2091" s="20"/>
      <c r="X2091" s="20"/>
      <c r="Y2091" s="20"/>
      <c r="Z2091" s="20"/>
      <c r="AA2091" s="20"/>
      <c r="AB2091" s="20"/>
      <c r="AC2091" s="16"/>
      <c r="AD2091" s="20"/>
      <c r="AE2091" s="20"/>
      <c r="AF2091" s="20"/>
      <c r="AG2091" s="25">
        <v>0</v>
      </c>
      <c r="AH2091" s="16"/>
      <c r="AI2091" s="16" t="s">
        <v>7585</v>
      </c>
      <c r="AJ2091" s="20"/>
      <c r="AK2091" s="20"/>
      <c r="AL2091" s="26">
        <v>0</v>
      </c>
      <c r="AM2091">
        <v>79600</v>
      </c>
    </row>
    <row r="2092" spans="1:39" x14ac:dyDescent="0.25">
      <c r="A2092" s="15">
        <v>2084</v>
      </c>
      <c r="B2092" s="16"/>
      <c r="C2092" s="17" t="s">
        <v>1210</v>
      </c>
      <c r="D2092" s="17">
        <v>84983</v>
      </c>
      <c r="E2092" s="18">
        <v>44841.723611111112</v>
      </c>
      <c r="F2092" s="17"/>
      <c r="G2092" s="19">
        <v>71526</v>
      </c>
      <c r="H2092" s="20"/>
      <c r="I2092" s="20"/>
      <c r="J2092" s="20">
        <v>0</v>
      </c>
      <c r="K2092" s="20">
        <v>0</v>
      </c>
      <c r="L2092" s="20"/>
      <c r="M2092" s="20"/>
      <c r="N2092" s="20">
        <v>0</v>
      </c>
      <c r="O2092" s="20">
        <v>71526</v>
      </c>
      <c r="P2092" s="16" t="s">
        <v>2132</v>
      </c>
      <c r="Q2092" s="19">
        <v>71526</v>
      </c>
      <c r="R2092" s="20"/>
      <c r="S2092" s="20"/>
      <c r="T2092" s="20"/>
      <c r="U2092" s="16">
        <v>0</v>
      </c>
      <c r="V2092" s="20"/>
      <c r="W2092" s="20"/>
      <c r="X2092" s="20"/>
      <c r="Y2092" s="20"/>
      <c r="Z2092" s="20"/>
      <c r="AA2092" s="20"/>
      <c r="AB2092" s="20"/>
      <c r="AC2092" s="16"/>
      <c r="AD2092" s="20"/>
      <c r="AE2092" s="20"/>
      <c r="AF2092" s="20"/>
      <c r="AG2092" s="25">
        <v>0</v>
      </c>
      <c r="AH2092" s="16"/>
      <c r="AI2092" s="16" t="s">
        <v>7585</v>
      </c>
      <c r="AJ2092" s="20"/>
      <c r="AK2092" s="20"/>
      <c r="AL2092" s="26">
        <v>0</v>
      </c>
      <c r="AM2092">
        <v>71526</v>
      </c>
    </row>
    <row r="2093" spans="1:39" x14ac:dyDescent="0.25">
      <c r="A2093" s="15">
        <v>2085</v>
      </c>
      <c r="B2093" s="16"/>
      <c r="C2093" s="17" t="s">
        <v>1210</v>
      </c>
      <c r="D2093" s="17">
        <v>84992</v>
      </c>
      <c r="E2093" s="18">
        <v>44842.037499999999</v>
      </c>
      <c r="F2093" s="17"/>
      <c r="G2093" s="19">
        <v>210767</v>
      </c>
      <c r="H2093" s="20"/>
      <c r="I2093" s="20"/>
      <c r="J2093" s="20">
        <v>0</v>
      </c>
      <c r="K2093" s="20">
        <v>0</v>
      </c>
      <c r="L2093" s="20"/>
      <c r="M2093" s="20"/>
      <c r="N2093" s="20">
        <v>0</v>
      </c>
      <c r="O2093" s="20">
        <v>210767</v>
      </c>
      <c r="P2093" s="16" t="s">
        <v>2133</v>
      </c>
      <c r="Q2093" s="19">
        <v>210767</v>
      </c>
      <c r="R2093" s="20"/>
      <c r="S2093" s="20"/>
      <c r="T2093" s="20"/>
      <c r="U2093" s="16">
        <v>0</v>
      </c>
      <c r="V2093" s="20"/>
      <c r="W2093" s="20"/>
      <c r="X2093" s="20"/>
      <c r="Y2093" s="20"/>
      <c r="Z2093" s="20"/>
      <c r="AA2093" s="20"/>
      <c r="AB2093" s="20"/>
      <c r="AC2093" s="16"/>
      <c r="AD2093" s="20"/>
      <c r="AE2093" s="20"/>
      <c r="AF2093" s="20"/>
      <c r="AG2093" s="25">
        <v>0</v>
      </c>
      <c r="AH2093" s="16"/>
      <c r="AI2093" s="16" t="s">
        <v>7585</v>
      </c>
      <c r="AJ2093" s="20"/>
      <c r="AK2093" s="20"/>
      <c r="AL2093" s="26">
        <v>0</v>
      </c>
      <c r="AM2093">
        <v>210767</v>
      </c>
    </row>
    <row r="2094" spans="1:39" x14ac:dyDescent="0.25">
      <c r="A2094" s="15">
        <v>2086</v>
      </c>
      <c r="B2094" s="16"/>
      <c r="C2094" s="17" t="s">
        <v>1210</v>
      </c>
      <c r="D2094" s="17">
        <v>85068</v>
      </c>
      <c r="E2094" s="18">
        <v>44842.92291666667</v>
      </c>
      <c r="F2094" s="17"/>
      <c r="G2094" s="19">
        <v>232393</v>
      </c>
      <c r="H2094" s="20"/>
      <c r="I2094" s="20"/>
      <c r="J2094" s="20">
        <v>0</v>
      </c>
      <c r="K2094" s="20">
        <v>0</v>
      </c>
      <c r="L2094" s="20"/>
      <c r="M2094" s="20"/>
      <c r="N2094" s="20">
        <v>0</v>
      </c>
      <c r="O2094" s="20">
        <v>232393</v>
      </c>
      <c r="P2094" s="16" t="s">
        <v>2134</v>
      </c>
      <c r="Q2094" s="19">
        <v>232393</v>
      </c>
      <c r="R2094" s="20"/>
      <c r="S2094" s="20"/>
      <c r="T2094" s="20"/>
      <c r="U2094" s="16">
        <v>0</v>
      </c>
      <c r="V2094" s="20"/>
      <c r="W2094" s="20"/>
      <c r="X2094" s="20"/>
      <c r="Y2094" s="20"/>
      <c r="Z2094" s="20"/>
      <c r="AA2094" s="20"/>
      <c r="AB2094" s="20"/>
      <c r="AC2094" s="16"/>
      <c r="AD2094" s="20"/>
      <c r="AE2094" s="20"/>
      <c r="AF2094" s="20"/>
      <c r="AG2094" s="25">
        <v>0</v>
      </c>
      <c r="AH2094" s="16"/>
      <c r="AI2094" s="16" t="s">
        <v>7585</v>
      </c>
      <c r="AJ2094" s="20"/>
      <c r="AK2094" s="20"/>
      <c r="AL2094" s="26">
        <v>0</v>
      </c>
      <c r="AM2094">
        <v>232393</v>
      </c>
    </row>
    <row r="2095" spans="1:39" x14ac:dyDescent="0.25">
      <c r="A2095" s="15">
        <v>2087</v>
      </c>
      <c r="B2095" s="16"/>
      <c r="C2095" s="17" t="s">
        <v>1210</v>
      </c>
      <c r="D2095" s="17">
        <v>85074</v>
      </c>
      <c r="E2095" s="18">
        <v>44843.00277777778</v>
      </c>
      <c r="F2095" s="17"/>
      <c r="G2095" s="19">
        <v>301599</v>
      </c>
      <c r="H2095" s="20"/>
      <c r="I2095" s="20"/>
      <c r="J2095" s="20">
        <v>0</v>
      </c>
      <c r="K2095" s="20">
        <v>0</v>
      </c>
      <c r="L2095" s="20"/>
      <c r="M2095" s="20"/>
      <c r="N2095" s="20">
        <v>0</v>
      </c>
      <c r="O2095" s="20">
        <v>301599</v>
      </c>
      <c r="P2095" s="16" t="s">
        <v>2135</v>
      </c>
      <c r="Q2095" s="19">
        <v>301599</v>
      </c>
      <c r="R2095" s="20"/>
      <c r="S2095" s="20"/>
      <c r="T2095" s="20"/>
      <c r="U2095" s="16">
        <v>0</v>
      </c>
      <c r="V2095" s="20"/>
      <c r="W2095" s="20"/>
      <c r="X2095" s="20"/>
      <c r="Y2095" s="20"/>
      <c r="Z2095" s="20"/>
      <c r="AA2095" s="20"/>
      <c r="AB2095" s="20"/>
      <c r="AC2095" s="16"/>
      <c r="AD2095" s="20"/>
      <c r="AE2095" s="20"/>
      <c r="AF2095" s="20"/>
      <c r="AG2095" s="25">
        <v>0</v>
      </c>
      <c r="AH2095" s="16"/>
      <c r="AI2095" s="16" t="s">
        <v>7585</v>
      </c>
      <c r="AJ2095" s="20"/>
      <c r="AK2095" s="20"/>
      <c r="AL2095" s="26">
        <v>0</v>
      </c>
      <c r="AM2095">
        <v>301599</v>
      </c>
    </row>
    <row r="2096" spans="1:39" x14ac:dyDescent="0.25">
      <c r="A2096" s="15">
        <v>2088</v>
      </c>
      <c r="B2096" s="16"/>
      <c r="C2096" s="17" t="s">
        <v>1210</v>
      </c>
      <c r="D2096" s="17">
        <v>85086</v>
      </c>
      <c r="E2096" s="18">
        <v>44843.581250000003</v>
      </c>
      <c r="F2096" s="17"/>
      <c r="G2096" s="19">
        <v>519362</v>
      </c>
      <c r="H2096" s="20"/>
      <c r="I2096" s="20"/>
      <c r="J2096" s="20">
        <v>0</v>
      </c>
      <c r="K2096" s="20">
        <v>0</v>
      </c>
      <c r="L2096" s="20"/>
      <c r="M2096" s="20"/>
      <c r="N2096" s="20">
        <v>0</v>
      </c>
      <c r="O2096" s="20">
        <v>519362</v>
      </c>
      <c r="P2096" s="16" t="s">
        <v>2136</v>
      </c>
      <c r="Q2096" s="19">
        <v>519362</v>
      </c>
      <c r="R2096" s="20"/>
      <c r="S2096" s="20"/>
      <c r="T2096" s="20"/>
      <c r="U2096" s="16">
        <v>0</v>
      </c>
      <c r="V2096" s="20"/>
      <c r="W2096" s="20"/>
      <c r="X2096" s="20"/>
      <c r="Y2096" s="20"/>
      <c r="Z2096" s="20"/>
      <c r="AA2096" s="20"/>
      <c r="AB2096" s="20"/>
      <c r="AC2096" s="16"/>
      <c r="AD2096" s="20"/>
      <c r="AE2096" s="20"/>
      <c r="AF2096" s="20"/>
      <c r="AG2096" s="25">
        <v>0</v>
      </c>
      <c r="AH2096" s="16"/>
      <c r="AI2096" s="16" t="s">
        <v>7585</v>
      </c>
      <c r="AJ2096" s="20"/>
      <c r="AK2096" s="20"/>
      <c r="AL2096" s="26">
        <v>0</v>
      </c>
      <c r="AM2096">
        <v>519362</v>
      </c>
    </row>
    <row r="2097" spans="1:39" x14ac:dyDescent="0.25">
      <c r="A2097" s="15">
        <v>2089</v>
      </c>
      <c r="B2097" s="16"/>
      <c r="C2097" s="17" t="s">
        <v>1210</v>
      </c>
      <c r="D2097" s="17">
        <v>85101</v>
      </c>
      <c r="E2097" s="18">
        <v>44843.71875</v>
      </c>
      <c r="F2097" s="17"/>
      <c r="G2097" s="19">
        <v>225566</v>
      </c>
      <c r="H2097" s="20"/>
      <c r="I2097" s="20"/>
      <c r="J2097" s="20">
        <v>0</v>
      </c>
      <c r="K2097" s="20">
        <v>0</v>
      </c>
      <c r="L2097" s="20"/>
      <c r="M2097" s="20"/>
      <c r="N2097" s="20">
        <v>0</v>
      </c>
      <c r="O2097" s="20">
        <v>225566</v>
      </c>
      <c r="P2097" s="16" t="s">
        <v>2137</v>
      </c>
      <c r="Q2097" s="19">
        <v>225566</v>
      </c>
      <c r="R2097" s="20"/>
      <c r="S2097" s="20"/>
      <c r="T2097" s="20"/>
      <c r="U2097" s="16">
        <v>0</v>
      </c>
      <c r="V2097" s="20"/>
      <c r="W2097" s="20"/>
      <c r="X2097" s="20"/>
      <c r="Y2097" s="20"/>
      <c r="Z2097" s="20"/>
      <c r="AA2097" s="20"/>
      <c r="AB2097" s="20"/>
      <c r="AC2097" s="16"/>
      <c r="AD2097" s="20"/>
      <c r="AE2097" s="20"/>
      <c r="AF2097" s="20"/>
      <c r="AG2097" s="25">
        <v>0</v>
      </c>
      <c r="AH2097" s="16"/>
      <c r="AI2097" s="16" t="s">
        <v>7585</v>
      </c>
      <c r="AJ2097" s="20"/>
      <c r="AK2097" s="20"/>
      <c r="AL2097" s="26">
        <v>0</v>
      </c>
      <c r="AM2097">
        <v>225566</v>
      </c>
    </row>
    <row r="2098" spans="1:39" x14ac:dyDescent="0.25">
      <c r="A2098" s="15">
        <v>2090</v>
      </c>
      <c r="B2098" s="16"/>
      <c r="C2098" s="17" t="s">
        <v>1210</v>
      </c>
      <c r="D2098" s="17">
        <v>85118</v>
      </c>
      <c r="E2098" s="18">
        <v>44843.925000000003</v>
      </c>
      <c r="F2098" s="17"/>
      <c r="G2098" s="19">
        <v>141428</v>
      </c>
      <c r="H2098" s="20"/>
      <c r="I2098" s="20"/>
      <c r="J2098" s="20">
        <v>0</v>
      </c>
      <c r="K2098" s="20">
        <v>0</v>
      </c>
      <c r="L2098" s="20"/>
      <c r="M2098" s="20"/>
      <c r="N2098" s="20">
        <v>0</v>
      </c>
      <c r="O2098" s="20">
        <v>141428</v>
      </c>
      <c r="P2098" s="16" t="s">
        <v>2138</v>
      </c>
      <c r="Q2098" s="19">
        <v>141428</v>
      </c>
      <c r="R2098" s="20"/>
      <c r="S2098" s="20"/>
      <c r="T2098" s="20"/>
      <c r="U2098" s="16">
        <v>0</v>
      </c>
      <c r="V2098" s="20"/>
      <c r="W2098" s="20"/>
      <c r="X2098" s="20"/>
      <c r="Y2098" s="20"/>
      <c r="Z2098" s="20"/>
      <c r="AA2098" s="20"/>
      <c r="AB2098" s="20"/>
      <c r="AC2098" s="16"/>
      <c r="AD2098" s="20"/>
      <c r="AE2098" s="20"/>
      <c r="AF2098" s="20"/>
      <c r="AG2098" s="25">
        <v>0</v>
      </c>
      <c r="AH2098" s="16"/>
      <c r="AI2098" s="16" t="s">
        <v>7585</v>
      </c>
      <c r="AJ2098" s="20"/>
      <c r="AK2098" s="20"/>
      <c r="AL2098" s="26">
        <v>0</v>
      </c>
      <c r="AM2098">
        <v>141428</v>
      </c>
    </row>
    <row r="2099" spans="1:39" x14ac:dyDescent="0.25">
      <c r="A2099" s="15">
        <v>2091</v>
      </c>
      <c r="B2099" s="16"/>
      <c r="C2099" s="17" t="s">
        <v>1210</v>
      </c>
      <c r="D2099" s="17">
        <v>85145</v>
      </c>
      <c r="E2099" s="18">
        <v>44844.313888888886</v>
      </c>
      <c r="F2099" s="17"/>
      <c r="G2099" s="19">
        <v>46000</v>
      </c>
      <c r="H2099" s="20"/>
      <c r="I2099" s="20"/>
      <c r="J2099" s="20">
        <v>0</v>
      </c>
      <c r="K2099" s="20">
        <v>0</v>
      </c>
      <c r="L2099" s="20"/>
      <c r="M2099" s="20"/>
      <c r="N2099" s="20">
        <v>0</v>
      </c>
      <c r="O2099" s="20">
        <v>46000</v>
      </c>
      <c r="P2099" s="16" t="s">
        <v>2139</v>
      </c>
      <c r="Q2099" s="19">
        <v>46000</v>
      </c>
      <c r="R2099" s="20"/>
      <c r="S2099" s="20"/>
      <c r="T2099" s="20"/>
      <c r="U2099" s="16">
        <v>0</v>
      </c>
      <c r="V2099" s="20"/>
      <c r="W2099" s="20"/>
      <c r="X2099" s="20"/>
      <c r="Y2099" s="20"/>
      <c r="Z2099" s="20"/>
      <c r="AA2099" s="20"/>
      <c r="AB2099" s="20"/>
      <c r="AC2099" s="16"/>
      <c r="AD2099" s="20"/>
      <c r="AE2099" s="20"/>
      <c r="AF2099" s="20"/>
      <c r="AG2099" s="25">
        <v>0</v>
      </c>
      <c r="AH2099" s="16"/>
      <c r="AI2099" s="16" t="s">
        <v>7585</v>
      </c>
      <c r="AJ2099" s="20"/>
      <c r="AK2099" s="20"/>
      <c r="AL2099" s="26">
        <v>0</v>
      </c>
      <c r="AM2099">
        <v>46000</v>
      </c>
    </row>
    <row r="2100" spans="1:39" x14ac:dyDescent="0.25">
      <c r="A2100" s="15">
        <v>2092</v>
      </c>
      <c r="B2100" s="16"/>
      <c r="C2100" s="17" t="s">
        <v>1210</v>
      </c>
      <c r="D2100" s="17">
        <v>85207</v>
      </c>
      <c r="E2100" s="18">
        <v>44844.48541666667</v>
      </c>
      <c r="F2100" s="17"/>
      <c r="G2100" s="19">
        <v>7100</v>
      </c>
      <c r="H2100" s="20"/>
      <c r="I2100" s="20"/>
      <c r="J2100" s="20">
        <v>0</v>
      </c>
      <c r="K2100" s="20">
        <v>0</v>
      </c>
      <c r="L2100" s="20"/>
      <c r="M2100" s="20"/>
      <c r="N2100" s="20">
        <v>0</v>
      </c>
      <c r="O2100" s="20">
        <v>7100</v>
      </c>
      <c r="P2100" s="16" t="s">
        <v>2140</v>
      </c>
      <c r="Q2100" s="19">
        <v>7100</v>
      </c>
      <c r="R2100" s="20"/>
      <c r="S2100" s="20"/>
      <c r="T2100" s="20"/>
      <c r="U2100" s="16">
        <v>0</v>
      </c>
      <c r="V2100" s="20"/>
      <c r="W2100" s="20"/>
      <c r="X2100" s="20"/>
      <c r="Y2100" s="20"/>
      <c r="Z2100" s="20"/>
      <c r="AA2100" s="20"/>
      <c r="AB2100" s="20"/>
      <c r="AC2100" s="16"/>
      <c r="AD2100" s="20"/>
      <c r="AE2100" s="20"/>
      <c r="AF2100" s="20"/>
      <c r="AG2100" s="25">
        <v>0</v>
      </c>
      <c r="AH2100" s="16"/>
      <c r="AI2100" s="16" t="s">
        <v>7585</v>
      </c>
      <c r="AJ2100" s="20"/>
      <c r="AK2100" s="20"/>
      <c r="AL2100" s="26">
        <v>0</v>
      </c>
      <c r="AM2100">
        <v>7100</v>
      </c>
    </row>
    <row r="2101" spans="1:39" x14ac:dyDescent="0.25">
      <c r="A2101" s="15">
        <v>2093</v>
      </c>
      <c r="B2101" s="16"/>
      <c r="C2101" s="17" t="s">
        <v>1210</v>
      </c>
      <c r="D2101" s="17">
        <v>85228</v>
      </c>
      <c r="E2101" s="18">
        <v>44844.55</v>
      </c>
      <c r="F2101" s="17"/>
      <c r="G2101" s="19">
        <v>3724581</v>
      </c>
      <c r="H2101" s="20"/>
      <c r="I2101" s="20"/>
      <c r="J2101" s="20">
        <v>0</v>
      </c>
      <c r="K2101" s="20">
        <v>0</v>
      </c>
      <c r="L2101" s="20"/>
      <c r="M2101" s="20"/>
      <c r="N2101" s="20">
        <v>0</v>
      </c>
      <c r="O2101" s="20">
        <v>3724581</v>
      </c>
      <c r="P2101" s="16" t="s">
        <v>2141</v>
      </c>
      <c r="Q2101" s="19">
        <v>3724581</v>
      </c>
      <c r="R2101" s="20"/>
      <c r="S2101" s="20"/>
      <c r="T2101" s="20"/>
      <c r="U2101" s="16">
        <v>0</v>
      </c>
      <c r="V2101" s="20"/>
      <c r="W2101" s="20"/>
      <c r="X2101" s="20"/>
      <c r="Y2101" s="20"/>
      <c r="Z2101" s="20"/>
      <c r="AA2101" s="20"/>
      <c r="AB2101" s="20"/>
      <c r="AC2101" s="16"/>
      <c r="AD2101" s="20"/>
      <c r="AE2101" s="20"/>
      <c r="AF2101" s="20"/>
      <c r="AG2101" s="25">
        <v>0</v>
      </c>
      <c r="AH2101" s="16"/>
      <c r="AI2101" s="16" t="s">
        <v>7585</v>
      </c>
      <c r="AJ2101" s="20"/>
      <c r="AK2101" s="20"/>
      <c r="AL2101" s="26">
        <v>0</v>
      </c>
      <c r="AM2101">
        <v>3724581</v>
      </c>
    </row>
    <row r="2102" spans="1:39" x14ac:dyDescent="0.25">
      <c r="A2102" s="15">
        <v>2094</v>
      </c>
      <c r="B2102" s="16"/>
      <c r="C2102" s="17" t="s">
        <v>1210</v>
      </c>
      <c r="D2102" s="17">
        <v>85229</v>
      </c>
      <c r="E2102" s="18">
        <v>44844.554166666669</v>
      </c>
      <c r="F2102" s="17"/>
      <c r="G2102" s="19">
        <v>51093</v>
      </c>
      <c r="H2102" s="20"/>
      <c r="I2102" s="20"/>
      <c r="J2102" s="20">
        <v>0</v>
      </c>
      <c r="K2102" s="20">
        <v>0</v>
      </c>
      <c r="L2102" s="20"/>
      <c r="M2102" s="20"/>
      <c r="N2102" s="20">
        <v>0</v>
      </c>
      <c r="O2102" s="20">
        <v>51093</v>
      </c>
      <c r="P2102" s="16" t="s">
        <v>2142</v>
      </c>
      <c r="Q2102" s="19">
        <v>51093</v>
      </c>
      <c r="R2102" s="20"/>
      <c r="S2102" s="20"/>
      <c r="T2102" s="20"/>
      <c r="U2102" s="16">
        <v>0</v>
      </c>
      <c r="V2102" s="20"/>
      <c r="W2102" s="20"/>
      <c r="X2102" s="20"/>
      <c r="Y2102" s="20"/>
      <c r="Z2102" s="20"/>
      <c r="AA2102" s="20"/>
      <c r="AB2102" s="20"/>
      <c r="AC2102" s="16"/>
      <c r="AD2102" s="20"/>
      <c r="AE2102" s="20"/>
      <c r="AF2102" s="20"/>
      <c r="AG2102" s="25">
        <v>0</v>
      </c>
      <c r="AH2102" s="16"/>
      <c r="AI2102" s="16" t="s">
        <v>7585</v>
      </c>
      <c r="AJ2102" s="20"/>
      <c r="AK2102" s="20"/>
      <c r="AL2102" s="26">
        <v>0</v>
      </c>
      <c r="AM2102">
        <v>51093</v>
      </c>
    </row>
    <row r="2103" spans="1:39" x14ac:dyDescent="0.25">
      <c r="A2103" s="15">
        <v>2095</v>
      </c>
      <c r="B2103" s="16"/>
      <c r="C2103" s="17" t="s">
        <v>1210</v>
      </c>
      <c r="D2103" s="17">
        <v>85250</v>
      </c>
      <c r="E2103" s="18">
        <v>44844.614583333336</v>
      </c>
      <c r="F2103" s="17"/>
      <c r="G2103" s="19">
        <v>40400</v>
      </c>
      <c r="H2103" s="20"/>
      <c r="I2103" s="20"/>
      <c r="J2103" s="20">
        <v>0</v>
      </c>
      <c r="K2103" s="20">
        <v>0</v>
      </c>
      <c r="L2103" s="20"/>
      <c r="M2103" s="20"/>
      <c r="N2103" s="20">
        <v>0</v>
      </c>
      <c r="O2103" s="20">
        <v>40400</v>
      </c>
      <c r="P2103" s="16" t="s">
        <v>2143</v>
      </c>
      <c r="Q2103" s="19">
        <v>40400</v>
      </c>
      <c r="R2103" s="20"/>
      <c r="S2103" s="20"/>
      <c r="T2103" s="20"/>
      <c r="U2103" s="16">
        <v>0</v>
      </c>
      <c r="V2103" s="20"/>
      <c r="W2103" s="20"/>
      <c r="X2103" s="20"/>
      <c r="Y2103" s="20"/>
      <c r="Z2103" s="20"/>
      <c r="AA2103" s="20"/>
      <c r="AB2103" s="20"/>
      <c r="AC2103" s="16"/>
      <c r="AD2103" s="20"/>
      <c r="AE2103" s="20"/>
      <c r="AF2103" s="20"/>
      <c r="AG2103" s="25">
        <v>0</v>
      </c>
      <c r="AH2103" s="16"/>
      <c r="AI2103" s="16" t="s">
        <v>7585</v>
      </c>
      <c r="AJ2103" s="20"/>
      <c r="AK2103" s="20"/>
      <c r="AL2103" s="26">
        <v>0</v>
      </c>
      <c r="AM2103">
        <v>40400</v>
      </c>
    </row>
    <row r="2104" spans="1:39" x14ac:dyDescent="0.25">
      <c r="A2104" s="15">
        <v>2096</v>
      </c>
      <c r="B2104" s="16"/>
      <c r="C2104" s="17" t="s">
        <v>1210</v>
      </c>
      <c r="D2104" s="17">
        <v>85312</v>
      </c>
      <c r="E2104" s="18">
        <v>44844.876388888886</v>
      </c>
      <c r="F2104" s="17"/>
      <c r="G2104" s="19">
        <v>123315</v>
      </c>
      <c r="H2104" s="20"/>
      <c r="I2104" s="20"/>
      <c r="J2104" s="20">
        <v>0</v>
      </c>
      <c r="K2104" s="20">
        <v>0</v>
      </c>
      <c r="L2104" s="20"/>
      <c r="M2104" s="20"/>
      <c r="N2104" s="20">
        <v>0</v>
      </c>
      <c r="O2104" s="20">
        <v>123315</v>
      </c>
      <c r="P2104" s="16" t="s">
        <v>2144</v>
      </c>
      <c r="Q2104" s="19">
        <v>123315</v>
      </c>
      <c r="R2104" s="20"/>
      <c r="S2104" s="20"/>
      <c r="T2104" s="20"/>
      <c r="U2104" s="16">
        <v>0</v>
      </c>
      <c r="V2104" s="20"/>
      <c r="W2104" s="20"/>
      <c r="X2104" s="20"/>
      <c r="Y2104" s="20"/>
      <c r="Z2104" s="20"/>
      <c r="AA2104" s="20"/>
      <c r="AB2104" s="20"/>
      <c r="AC2104" s="16"/>
      <c r="AD2104" s="20"/>
      <c r="AE2104" s="20"/>
      <c r="AF2104" s="20"/>
      <c r="AG2104" s="25">
        <v>0</v>
      </c>
      <c r="AH2104" s="16"/>
      <c r="AI2104" s="16" t="s">
        <v>7585</v>
      </c>
      <c r="AJ2104" s="20"/>
      <c r="AK2104" s="20"/>
      <c r="AL2104" s="26">
        <v>0</v>
      </c>
      <c r="AM2104">
        <v>123315</v>
      </c>
    </row>
    <row r="2105" spans="1:39" x14ac:dyDescent="0.25">
      <c r="A2105" s="15">
        <v>2097</v>
      </c>
      <c r="B2105" s="16"/>
      <c r="C2105" s="17" t="s">
        <v>1210</v>
      </c>
      <c r="D2105" s="17">
        <v>85313</v>
      </c>
      <c r="E2105" s="18">
        <v>44844.883333333331</v>
      </c>
      <c r="F2105" s="17"/>
      <c r="G2105" s="19">
        <v>98993</v>
      </c>
      <c r="H2105" s="20"/>
      <c r="I2105" s="20"/>
      <c r="J2105" s="20">
        <v>0</v>
      </c>
      <c r="K2105" s="20">
        <v>0</v>
      </c>
      <c r="L2105" s="20"/>
      <c r="M2105" s="20"/>
      <c r="N2105" s="20">
        <v>0</v>
      </c>
      <c r="O2105" s="20">
        <v>98993</v>
      </c>
      <c r="P2105" s="16" t="s">
        <v>2145</v>
      </c>
      <c r="Q2105" s="19">
        <v>98993</v>
      </c>
      <c r="R2105" s="20"/>
      <c r="S2105" s="20"/>
      <c r="T2105" s="20"/>
      <c r="U2105" s="16">
        <v>0</v>
      </c>
      <c r="V2105" s="20"/>
      <c r="W2105" s="20"/>
      <c r="X2105" s="20"/>
      <c r="Y2105" s="20"/>
      <c r="Z2105" s="20"/>
      <c r="AA2105" s="20"/>
      <c r="AB2105" s="20"/>
      <c r="AC2105" s="16"/>
      <c r="AD2105" s="20"/>
      <c r="AE2105" s="20"/>
      <c r="AF2105" s="20"/>
      <c r="AG2105" s="25">
        <v>0</v>
      </c>
      <c r="AH2105" s="16"/>
      <c r="AI2105" s="16" t="s">
        <v>7585</v>
      </c>
      <c r="AJ2105" s="20"/>
      <c r="AK2105" s="20"/>
      <c r="AL2105" s="26">
        <v>0</v>
      </c>
      <c r="AM2105">
        <v>98993</v>
      </c>
    </row>
    <row r="2106" spans="1:39" x14ac:dyDescent="0.25">
      <c r="A2106" s="15">
        <v>2098</v>
      </c>
      <c r="B2106" s="16"/>
      <c r="C2106" s="17" t="s">
        <v>1210</v>
      </c>
      <c r="D2106" s="17">
        <v>85367</v>
      </c>
      <c r="E2106" s="18">
        <v>44845.476388888892</v>
      </c>
      <c r="F2106" s="17"/>
      <c r="G2106" s="19">
        <v>46000</v>
      </c>
      <c r="H2106" s="20"/>
      <c r="I2106" s="20"/>
      <c r="J2106" s="20">
        <v>0</v>
      </c>
      <c r="K2106" s="20">
        <v>0</v>
      </c>
      <c r="L2106" s="20"/>
      <c r="M2106" s="20"/>
      <c r="N2106" s="20">
        <v>0</v>
      </c>
      <c r="O2106" s="20">
        <v>46000</v>
      </c>
      <c r="P2106" s="16" t="s">
        <v>2146</v>
      </c>
      <c r="Q2106" s="19">
        <v>46000</v>
      </c>
      <c r="R2106" s="20"/>
      <c r="S2106" s="20"/>
      <c r="T2106" s="20"/>
      <c r="U2106" s="16">
        <v>0</v>
      </c>
      <c r="V2106" s="20"/>
      <c r="W2106" s="20"/>
      <c r="X2106" s="20"/>
      <c r="Y2106" s="20"/>
      <c r="Z2106" s="20"/>
      <c r="AA2106" s="20"/>
      <c r="AB2106" s="20"/>
      <c r="AC2106" s="16"/>
      <c r="AD2106" s="20"/>
      <c r="AE2106" s="20"/>
      <c r="AF2106" s="20"/>
      <c r="AG2106" s="25">
        <v>0</v>
      </c>
      <c r="AH2106" s="16"/>
      <c r="AI2106" s="16" t="s">
        <v>7585</v>
      </c>
      <c r="AJ2106" s="20"/>
      <c r="AK2106" s="20"/>
      <c r="AL2106" s="26">
        <v>0</v>
      </c>
      <c r="AM2106">
        <v>46000</v>
      </c>
    </row>
    <row r="2107" spans="1:39" x14ac:dyDescent="0.25">
      <c r="A2107" s="15">
        <v>2099</v>
      </c>
      <c r="B2107" s="16"/>
      <c r="C2107" s="17" t="s">
        <v>1210</v>
      </c>
      <c r="D2107" s="17">
        <v>85386</v>
      </c>
      <c r="E2107" s="18">
        <v>44845.586111111108</v>
      </c>
      <c r="F2107" s="17"/>
      <c r="G2107" s="19">
        <v>7100</v>
      </c>
      <c r="H2107" s="20"/>
      <c r="I2107" s="20"/>
      <c r="J2107" s="20">
        <v>0</v>
      </c>
      <c r="K2107" s="20">
        <v>0</v>
      </c>
      <c r="L2107" s="20"/>
      <c r="M2107" s="20"/>
      <c r="N2107" s="20">
        <v>0</v>
      </c>
      <c r="O2107" s="20">
        <v>7100</v>
      </c>
      <c r="P2107" s="16" t="s">
        <v>2147</v>
      </c>
      <c r="Q2107" s="19">
        <v>7100</v>
      </c>
      <c r="R2107" s="20"/>
      <c r="S2107" s="20"/>
      <c r="T2107" s="20"/>
      <c r="U2107" s="16">
        <v>0</v>
      </c>
      <c r="V2107" s="20"/>
      <c r="W2107" s="20"/>
      <c r="X2107" s="20"/>
      <c r="Y2107" s="20"/>
      <c r="Z2107" s="20"/>
      <c r="AA2107" s="20"/>
      <c r="AB2107" s="20"/>
      <c r="AC2107" s="16"/>
      <c r="AD2107" s="20"/>
      <c r="AE2107" s="20"/>
      <c r="AF2107" s="20"/>
      <c r="AG2107" s="25">
        <v>0</v>
      </c>
      <c r="AH2107" s="16"/>
      <c r="AI2107" s="16" t="s">
        <v>7585</v>
      </c>
      <c r="AJ2107" s="20"/>
      <c r="AK2107" s="20"/>
      <c r="AL2107" s="26">
        <v>0</v>
      </c>
      <c r="AM2107">
        <v>7100</v>
      </c>
    </row>
    <row r="2108" spans="1:39" x14ac:dyDescent="0.25">
      <c r="A2108" s="15">
        <v>2100</v>
      </c>
      <c r="B2108" s="16"/>
      <c r="C2108" s="17" t="s">
        <v>1210</v>
      </c>
      <c r="D2108" s="17">
        <v>85414</v>
      </c>
      <c r="E2108" s="18">
        <v>44845.657638888886</v>
      </c>
      <c r="F2108" s="17"/>
      <c r="G2108" s="19">
        <v>153414</v>
      </c>
      <c r="H2108" s="20"/>
      <c r="I2108" s="20"/>
      <c r="J2108" s="20">
        <v>0</v>
      </c>
      <c r="K2108" s="20">
        <v>0</v>
      </c>
      <c r="L2108" s="20"/>
      <c r="M2108" s="20"/>
      <c r="N2108" s="20">
        <v>0</v>
      </c>
      <c r="O2108" s="20">
        <v>153414</v>
      </c>
      <c r="P2108" s="16" t="s">
        <v>2148</v>
      </c>
      <c r="Q2108" s="19">
        <v>153414</v>
      </c>
      <c r="R2108" s="20"/>
      <c r="S2108" s="20"/>
      <c r="T2108" s="20"/>
      <c r="U2108" s="16">
        <v>0</v>
      </c>
      <c r="V2108" s="20"/>
      <c r="W2108" s="20"/>
      <c r="X2108" s="20"/>
      <c r="Y2108" s="20"/>
      <c r="Z2108" s="20"/>
      <c r="AA2108" s="20"/>
      <c r="AB2108" s="20"/>
      <c r="AC2108" s="16"/>
      <c r="AD2108" s="20"/>
      <c r="AE2108" s="20"/>
      <c r="AF2108" s="20"/>
      <c r="AG2108" s="25">
        <v>0</v>
      </c>
      <c r="AH2108" s="16"/>
      <c r="AI2108" s="16" t="s">
        <v>7585</v>
      </c>
      <c r="AJ2108" s="20"/>
      <c r="AK2108" s="20"/>
      <c r="AL2108" s="26">
        <v>0</v>
      </c>
      <c r="AM2108">
        <v>153414</v>
      </c>
    </row>
    <row r="2109" spans="1:39" x14ac:dyDescent="0.25">
      <c r="A2109" s="15">
        <v>2101</v>
      </c>
      <c r="B2109" s="16"/>
      <c r="C2109" s="17" t="s">
        <v>1210</v>
      </c>
      <c r="D2109" s="17">
        <v>85436</v>
      </c>
      <c r="E2109" s="18">
        <v>44845.725694444445</v>
      </c>
      <c r="F2109" s="17"/>
      <c r="G2109" s="19">
        <v>115600</v>
      </c>
      <c r="H2109" s="20"/>
      <c r="I2109" s="20"/>
      <c r="J2109" s="20">
        <v>0</v>
      </c>
      <c r="K2109" s="20">
        <v>0</v>
      </c>
      <c r="L2109" s="20"/>
      <c r="M2109" s="20"/>
      <c r="N2109" s="20">
        <v>0</v>
      </c>
      <c r="O2109" s="20">
        <v>115600</v>
      </c>
      <c r="P2109" s="16" t="s">
        <v>2149</v>
      </c>
      <c r="Q2109" s="19">
        <v>115600</v>
      </c>
      <c r="R2109" s="20"/>
      <c r="S2109" s="20"/>
      <c r="T2109" s="20"/>
      <c r="U2109" s="16">
        <v>0</v>
      </c>
      <c r="V2109" s="20"/>
      <c r="W2109" s="20"/>
      <c r="X2109" s="20"/>
      <c r="Y2109" s="20"/>
      <c r="Z2109" s="20"/>
      <c r="AA2109" s="20"/>
      <c r="AB2109" s="20"/>
      <c r="AC2109" s="16"/>
      <c r="AD2109" s="20"/>
      <c r="AE2109" s="20"/>
      <c r="AF2109" s="20"/>
      <c r="AG2109" s="25">
        <v>0</v>
      </c>
      <c r="AH2109" s="16"/>
      <c r="AI2109" s="16" t="s">
        <v>7585</v>
      </c>
      <c r="AJ2109" s="20"/>
      <c r="AK2109" s="20"/>
      <c r="AL2109" s="26">
        <v>0</v>
      </c>
      <c r="AM2109">
        <v>115600</v>
      </c>
    </row>
    <row r="2110" spans="1:39" x14ac:dyDescent="0.25">
      <c r="A2110" s="15">
        <v>2102</v>
      </c>
      <c r="B2110" s="16"/>
      <c r="C2110" s="17" t="s">
        <v>1210</v>
      </c>
      <c r="D2110" s="17">
        <v>85442</v>
      </c>
      <c r="E2110" s="18">
        <v>44845.870138888888</v>
      </c>
      <c r="F2110" s="17"/>
      <c r="G2110" s="19">
        <v>56222</v>
      </c>
      <c r="H2110" s="20"/>
      <c r="I2110" s="20"/>
      <c r="J2110" s="20">
        <v>0</v>
      </c>
      <c r="K2110" s="20">
        <v>0</v>
      </c>
      <c r="L2110" s="20"/>
      <c r="M2110" s="20"/>
      <c r="N2110" s="20">
        <v>0</v>
      </c>
      <c r="O2110" s="20">
        <v>56222</v>
      </c>
      <c r="P2110" s="16" t="s">
        <v>2150</v>
      </c>
      <c r="Q2110" s="19">
        <v>56222</v>
      </c>
      <c r="R2110" s="20"/>
      <c r="S2110" s="20"/>
      <c r="T2110" s="20"/>
      <c r="U2110" s="16">
        <v>0</v>
      </c>
      <c r="V2110" s="20"/>
      <c r="W2110" s="20"/>
      <c r="X2110" s="20"/>
      <c r="Y2110" s="20"/>
      <c r="Z2110" s="20"/>
      <c r="AA2110" s="20"/>
      <c r="AB2110" s="20"/>
      <c r="AC2110" s="16"/>
      <c r="AD2110" s="20"/>
      <c r="AE2110" s="20"/>
      <c r="AF2110" s="20"/>
      <c r="AG2110" s="25">
        <v>0</v>
      </c>
      <c r="AH2110" s="16"/>
      <c r="AI2110" s="16" t="s">
        <v>7585</v>
      </c>
      <c r="AJ2110" s="20"/>
      <c r="AK2110" s="20"/>
      <c r="AL2110" s="26">
        <v>0</v>
      </c>
      <c r="AM2110">
        <v>56222</v>
      </c>
    </row>
    <row r="2111" spans="1:39" x14ac:dyDescent="0.25">
      <c r="A2111" s="15">
        <v>2103</v>
      </c>
      <c r="B2111" s="16"/>
      <c r="C2111" s="17" t="s">
        <v>1210</v>
      </c>
      <c r="D2111" s="17">
        <v>85457</v>
      </c>
      <c r="E2111" s="18">
        <v>44846.050694444442</v>
      </c>
      <c r="F2111" s="17"/>
      <c r="G2111" s="19">
        <v>1672842</v>
      </c>
      <c r="H2111" s="20"/>
      <c r="I2111" s="20"/>
      <c r="J2111" s="20">
        <v>0</v>
      </c>
      <c r="K2111" s="20">
        <v>0</v>
      </c>
      <c r="L2111" s="20"/>
      <c r="M2111" s="20"/>
      <c r="N2111" s="20">
        <v>0</v>
      </c>
      <c r="O2111" s="20">
        <v>1672842</v>
      </c>
      <c r="P2111" s="16" t="s">
        <v>2151</v>
      </c>
      <c r="Q2111" s="19">
        <v>1672842</v>
      </c>
      <c r="R2111" s="20"/>
      <c r="S2111" s="20"/>
      <c r="T2111" s="20"/>
      <c r="U2111" s="16">
        <v>0</v>
      </c>
      <c r="V2111" s="20"/>
      <c r="W2111" s="20"/>
      <c r="X2111" s="20"/>
      <c r="Y2111" s="20"/>
      <c r="Z2111" s="20"/>
      <c r="AA2111" s="20"/>
      <c r="AB2111" s="20"/>
      <c r="AC2111" s="16"/>
      <c r="AD2111" s="20"/>
      <c r="AE2111" s="20"/>
      <c r="AF2111" s="20"/>
      <c r="AG2111" s="25">
        <v>0</v>
      </c>
      <c r="AH2111" s="16"/>
      <c r="AI2111" s="16" t="s">
        <v>7585</v>
      </c>
      <c r="AJ2111" s="20"/>
      <c r="AK2111" s="20"/>
      <c r="AL2111" s="26">
        <v>0</v>
      </c>
      <c r="AM2111">
        <v>1554942</v>
      </c>
    </row>
    <row r="2112" spans="1:39" x14ac:dyDescent="0.25">
      <c r="A2112" s="15">
        <v>2104</v>
      </c>
      <c r="B2112" s="16"/>
      <c r="C2112" s="17" t="s">
        <v>1210</v>
      </c>
      <c r="D2112" s="17">
        <v>85486</v>
      </c>
      <c r="E2112" s="18">
        <v>44846.356944444444</v>
      </c>
      <c r="F2112" s="17"/>
      <c r="G2112" s="19">
        <v>7100</v>
      </c>
      <c r="H2112" s="20"/>
      <c r="I2112" s="20"/>
      <c r="J2112" s="20">
        <v>0</v>
      </c>
      <c r="K2112" s="20">
        <v>0</v>
      </c>
      <c r="L2112" s="20"/>
      <c r="M2112" s="20"/>
      <c r="N2112" s="20">
        <v>0</v>
      </c>
      <c r="O2112" s="20">
        <v>7100</v>
      </c>
      <c r="P2112" s="16" t="s">
        <v>2152</v>
      </c>
      <c r="Q2112" s="19">
        <v>7100</v>
      </c>
      <c r="R2112" s="20"/>
      <c r="S2112" s="20"/>
      <c r="T2112" s="20"/>
      <c r="U2112" s="16">
        <v>0</v>
      </c>
      <c r="V2112" s="20"/>
      <c r="W2112" s="20"/>
      <c r="X2112" s="20"/>
      <c r="Y2112" s="20"/>
      <c r="Z2112" s="20"/>
      <c r="AA2112" s="20"/>
      <c r="AB2112" s="20"/>
      <c r="AC2112" s="16"/>
      <c r="AD2112" s="20"/>
      <c r="AE2112" s="20"/>
      <c r="AF2112" s="20"/>
      <c r="AG2112" s="25">
        <v>0</v>
      </c>
      <c r="AH2112" s="16"/>
      <c r="AI2112" s="16" t="s">
        <v>7585</v>
      </c>
      <c r="AJ2112" s="20"/>
      <c r="AK2112" s="20"/>
      <c r="AL2112" s="26">
        <v>0</v>
      </c>
      <c r="AM2112">
        <v>7100</v>
      </c>
    </row>
    <row r="2113" spans="1:39" x14ac:dyDescent="0.25">
      <c r="A2113" s="15">
        <v>2105</v>
      </c>
      <c r="B2113" s="16"/>
      <c r="C2113" s="17" t="s">
        <v>1210</v>
      </c>
      <c r="D2113" s="17">
        <v>85525</v>
      </c>
      <c r="E2113" s="18">
        <v>44846.461805555555</v>
      </c>
      <c r="F2113" s="17"/>
      <c r="G2113" s="19">
        <v>46000</v>
      </c>
      <c r="H2113" s="20"/>
      <c r="I2113" s="20"/>
      <c r="J2113" s="20">
        <v>0</v>
      </c>
      <c r="K2113" s="20">
        <v>0</v>
      </c>
      <c r="L2113" s="20"/>
      <c r="M2113" s="20"/>
      <c r="N2113" s="20">
        <v>0</v>
      </c>
      <c r="O2113" s="20">
        <v>46000</v>
      </c>
      <c r="P2113" s="16" t="s">
        <v>2153</v>
      </c>
      <c r="Q2113" s="19">
        <v>46000</v>
      </c>
      <c r="R2113" s="20"/>
      <c r="S2113" s="20"/>
      <c r="T2113" s="20"/>
      <c r="U2113" s="16">
        <v>0</v>
      </c>
      <c r="V2113" s="20"/>
      <c r="W2113" s="20"/>
      <c r="X2113" s="20"/>
      <c r="Y2113" s="20"/>
      <c r="Z2113" s="20"/>
      <c r="AA2113" s="20"/>
      <c r="AB2113" s="20"/>
      <c r="AC2113" s="16"/>
      <c r="AD2113" s="20"/>
      <c r="AE2113" s="20"/>
      <c r="AF2113" s="20"/>
      <c r="AG2113" s="25">
        <v>0</v>
      </c>
      <c r="AH2113" s="16"/>
      <c r="AI2113" s="16" t="s">
        <v>7585</v>
      </c>
      <c r="AJ2113" s="20"/>
      <c r="AK2113" s="20"/>
      <c r="AL2113" s="26">
        <v>0</v>
      </c>
      <c r="AM2113">
        <v>46000</v>
      </c>
    </row>
    <row r="2114" spans="1:39" x14ac:dyDescent="0.25">
      <c r="A2114" s="15">
        <v>2106</v>
      </c>
      <c r="B2114" s="16"/>
      <c r="C2114" s="17" t="s">
        <v>1210</v>
      </c>
      <c r="D2114" s="17">
        <v>85531</v>
      </c>
      <c r="E2114" s="18">
        <v>44846.492361111108</v>
      </c>
      <c r="F2114" s="17"/>
      <c r="G2114" s="19">
        <v>1016854</v>
      </c>
      <c r="H2114" s="20"/>
      <c r="I2114" s="20"/>
      <c r="J2114" s="20">
        <v>0</v>
      </c>
      <c r="K2114" s="20">
        <v>0</v>
      </c>
      <c r="L2114" s="20"/>
      <c r="M2114" s="20"/>
      <c r="N2114" s="20">
        <v>0</v>
      </c>
      <c r="O2114" s="20">
        <v>1016854</v>
      </c>
      <c r="P2114" s="16" t="s">
        <v>2154</v>
      </c>
      <c r="Q2114" s="19">
        <v>1016854</v>
      </c>
      <c r="R2114" s="20"/>
      <c r="S2114" s="20"/>
      <c r="T2114" s="20"/>
      <c r="U2114" s="16">
        <v>0</v>
      </c>
      <c r="V2114" s="20"/>
      <c r="W2114" s="20"/>
      <c r="X2114" s="20"/>
      <c r="Y2114" s="20"/>
      <c r="Z2114" s="20"/>
      <c r="AA2114" s="20"/>
      <c r="AB2114" s="20"/>
      <c r="AC2114" s="16"/>
      <c r="AD2114" s="20"/>
      <c r="AE2114" s="20"/>
      <c r="AF2114" s="20"/>
      <c r="AG2114" s="25">
        <v>0</v>
      </c>
      <c r="AH2114" s="16"/>
      <c r="AI2114" s="16" t="s">
        <v>7585</v>
      </c>
      <c r="AJ2114" s="20"/>
      <c r="AK2114" s="20"/>
      <c r="AL2114" s="26">
        <v>0</v>
      </c>
      <c r="AM2114">
        <v>1016854</v>
      </c>
    </row>
    <row r="2115" spans="1:39" x14ac:dyDescent="0.25">
      <c r="A2115" s="15">
        <v>2107</v>
      </c>
      <c r="B2115" s="16"/>
      <c r="C2115" s="17" t="s">
        <v>1210</v>
      </c>
      <c r="D2115" s="17">
        <v>85593</v>
      </c>
      <c r="E2115" s="18">
        <v>44846.738888888889</v>
      </c>
      <c r="F2115" s="17"/>
      <c r="G2115" s="19">
        <v>48898</v>
      </c>
      <c r="H2115" s="20"/>
      <c r="I2115" s="20"/>
      <c r="J2115" s="20">
        <v>0</v>
      </c>
      <c r="K2115" s="20">
        <v>0</v>
      </c>
      <c r="L2115" s="20"/>
      <c r="M2115" s="20"/>
      <c r="N2115" s="20">
        <v>0</v>
      </c>
      <c r="O2115" s="20">
        <v>48898</v>
      </c>
      <c r="P2115" s="16" t="s">
        <v>2155</v>
      </c>
      <c r="Q2115" s="19">
        <v>48898</v>
      </c>
      <c r="R2115" s="20"/>
      <c r="S2115" s="20"/>
      <c r="T2115" s="20"/>
      <c r="U2115" s="16">
        <v>0</v>
      </c>
      <c r="V2115" s="20"/>
      <c r="W2115" s="20"/>
      <c r="X2115" s="20"/>
      <c r="Y2115" s="20"/>
      <c r="Z2115" s="20"/>
      <c r="AA2115" s="20"/>
      <c r="AB2115" s="20"/>
      <c r="AC2115" s="16"/>
      <c r="AD2115" s="20"/>
      <c r="AE2115" s="20"/>
      <c r="AF2115" s="20"/>
      <c r="AG2115" s="25">
        <v>0</v>
      </c>
      <c r="AH2115" s="16"/>
      <c r="AI2115" s="16" t="s">
        <v>7585</v>
      </c>
      <c r="AJ2115" s="20"/>
      <c r="AK2115" s="20"/>
      <c r="AL2115" s="26">
        <v>0</v>
      </c>
      <c r="AM2115">
        <v>48898</v>
      </c>
    </row>
    <row r="2116" spans="1:39" x14ac:dyDescent="0.25">
      <c r="A2116" s="15">
        <v>2108</v>
      </c>
      <c r="B2116" s="16"/>
      <c r="C2116" s="17" t="s">
        <v>1210</v>
      </c>
      <c r="D2116" s="17">
        <v>85725</v>
      </c>
      <c r="E2116" s="18">
        <v>44847.67083333333</v>
      </c>
      <c r="F2116" s="17"/>
      <c r="G2116" s="19">
        <v>591018</v>
      </c>
      <c r="H2116" s="20"/>
      <c r="I2116" s="20"/>
      <c r="J2116" s="20">
        <v>0</v>
      </c>
      <c r="K2116" s="20">
        <v>0</v>
      </c>
      <c r="L2116" s="20"/>
      <c r="M2116" s="20"/>
      <c r="N2116" s="20">
        <v>0</v>
      </c>
      <c r="O2116" s="20">
        <v>591018</v>
      </c>
      <c r="P2116" s="16" t="s">
        <v>2156</v>
      </c>
      <c r="Q2116" s="19">
        <v>591018</v>
      </c>
      <c r="R2116" s="20"/>
      <c r="S2116" s="20"/>
      <c r="T2116" s="20"/>
      <c r="U2116" s="16">
        <v>0</v>
      </c>
      <c r="V2116" s="20"/>
      <c r="W2116" s="20"/>
      <c r="X2116" s="20"/>
      <c r="Y2116" s="20"/>
      <c r="Z2116" s="20"/>
      <c r="AA2116" s="20"/>
      <c r="AB2116" s="20"/>
      <c r="AC2116" s="16"/>
      <c r="AD2116" s="20"/>
      <c r="AE2116" s="20"/>
      <c r="AF2116" s="20"/>
      <c r="AG2116" s="25">
        <v>0</v>
      </c>
      <c r="AH2116" s="16"/>
      <c r="AI2116" s="16" t="s">
        <v>7585</v>
      </c>
      <c r="AJ2116" s="20"/>
      <c r="AK2116" s="20"/>
      <c r="AL2116" s="26">
        <v>0</v>
      </c>
      <c r="AM2116">
        <v>591018</v>
      </c>
    </row>
    <row r="2117" spans="1:39" x14ac:dyDescent="0.25">
      <c r="A2117" s="15">
        <v>2109</v>
      </c>
      <c r="B2117" s="16"/>
      <c r="C2117" s="17" t="s">
        <v>1210</v>
      </c>
      <c r="D2117" s="17">
        <v>85761</v>
      </c>
      <c r="E2117" s="18">
        <v>44847.948611111111</v>
      </c>
      <c r="F2117" s="17"/>
      <c r="G2117" s="19">
        <v>198998</v>
      </c>
      <c r="H2117" s="20"/>
      <c r="I2117" s="20"/>
      <c r="J2117" s="20">
        <v>0</v>
      </c>
      <c r="K2117" s="20">
        <v>0</v>
      </c>
      <c r="L2117" s="20"/>
      <c r="M2117" s="20"/>
      <c r="N2117" s="20">
        <v>0</v>
      </c>
      <c r="O2117" s="20">
        <v>198998</v>
      </c>
      <c r="P2117" s="16" t="s">
        <v>2157</v>
      </c>
      <c r="Q2117" s="19">
        <v>198998</v>
      </c>
      <c r="R2117" s="20"/>
      <c r="S2117" s="20"/>
      <c r="T2117" s="20"/>
      <c r="U2117" s="16">
        <v>0</v>
      </c>
      <c r="V2117" s="20"/>
      <c r="W2117" s="20"/>
      <c r="X2117" s="20"/>
      <c r="Y2117" s="20"/>
      <c r="Z2117" s="20"/>
      <c r="AA2117" s="20"/>
      <c r="AB2117" s="20"/>
      <c r="AC2117" s="16"/>
      <c r="AD2117" s="20"/>
      <c r="AE2117" s="20"/>
      <c r="AF2117" s="20"/>
      <c r="AG2117" s="25">
        <v>0</v>
      </c>
      <c r="AH2117" s="16"/>
      <c r="AI2117" s="16" t="s">
        <v>7585</v>
      </c>
      <c r="AJ2117" s="20"/>
      <c r="AK2117" s="20"/>
      <c r="AL2117" s="26">
        <v>0</v>
      </c>
      <c r="AM2117">
        <v>198998</v>
      </c>
    </row>
    <row r="2118" spans="1:39" x14ac:dyDescent="0.25">
      <c r="A2118" s="15">
        <v>2110</v>
      </c>
      <c r="B2118" s="16"/>
      <c r="C2118" s="17" t="s">
        <v>1210</v>
      </c>
      <c r="D2118" s="17">
        <v>85763</v>
      </c>
      <c r="E2118" s="18">
        <v>44847.981249999997</v>
      </c>
      <c r="F2118" s="17"/>
      <c r="G2118" s="19">
        <v>117594</v>
      </c>
      <c r="H2118" s="20"/>
      <c r="I2118" s="20"/>
      <c r="J2118" s="20">
        <v>0</v>
      </c>
      <c r="K2118" s="20">
        <v>0</v>
      </c>
      <c r="L2118" s="20"/>
      <c r="M2118" s="20"/>
      <c r="N2118" s="20">
        <v>0</v>
      </c>
      <c r="O2118" s="20">
        <v>117594</v>
      </c>
      <c r="P2118" s="16" t="s">
        <v>2158</v>
      </c>
      <c r="Q2118" s="19">
        <v>117594</v>
      </c>
      <c r="R2118" s="20"/>
      <c r="S2118" s="20"/>
      <c r="T2118" s="20"/>
      <c r="U2118" s="16">
        <v>0</v>
      </c>
      <c r="V2118" s="20"/>
      <c r="W2118" s="20"/>
      <c r="X2118" s="20"/>
      <c r="Y2118" s="20"/>
      <c r="Z2118" s="20"/>
      <c r="AA2118" s="20"/>
      <c r="AB2118" s="20"/>
      <c r="AC2118" s="16"/>
      <c r="AD2118" s="20"/>
      <c r="AE2118" s="20"/>
      <c r="AF2118" s="20"/>
      <c r="AG2118" s="25">
        <v>0</v>
      </c>
      <c r="AH2118" s="16"/>
      <c r="AI2118" s="16" t="s">
        <v>7585</v>
      </c>
      <c r="AJ2118" s="20"/>
      <c r="AK2118" s="20"/>
      <c r="AL2118" s="26">
        <v>0</v>
      </c>
      <c r="AM2118">
        <v>117594</v>
      </c>
    </row>
    <row r="2119" spans="1:39" x14ac:dyDescent="0.25">
      <c r="A2119" s="15">
        <v>2111</v>
      </c>
      <c r="B2119" s="16"/>
      <c r="C2119" s="17" t="s">
        <v>1210</v>
      </c>
      <c r="D2119" s="17">
        <v>85764</v>
      </c>
      <c r="E2119" s="18">
        <v>44847.98333333333</v>
      </c>
      <c r="F2119" s="17"/>
      <c r="G2119" s="19">
        <v>230305</v>
      </c>
      <c r="H2119" s="20"/>
      <c r="I2119" s="20"/>
      <c r="J2119" s="20">
        <v>0</v>
      </c>
      <c r="K2119" s="20">
        <v>0</v>
      </c>
      <c r="L2119" s="20"/>
      <c r="M2119" s="20"/>
      <c r="N2119" s="20">
        <v>0</v>
      </c>
      <c r="O2119" s="20">
        <v>230305</v>
      </c>
      <c r="P2119" s="16" t="s">
        <v>2159</v>
      </c>
      <c r="Q2119" s="19">
        <v>230305</v>
      </c>
      <c r="R2119" s="20"/>
      <c r="S2119" s="20"/>
      <c r="T2119" s="20"/>
      <c r="U2119" s="16">
        <v>0</v>
      </c>
      <c r="V2119" s="20"/>
      <c r="W2119" s="20"/>
      <c r="X2119" s="20"/>
      <c r="Y2119" s="20"/>
      <c r="Z2119" s="20"/>
      <c r="AA2119" s="20"/>
      <c r="AB2119" s="20"/>
      <c r="AC2119" s="16"/>
      <c r="AD2119" s="20"/>
      <c r="AE2119" s="20"/>
      <c r="AF2119" s="20"/>
      <c r="AG2119" s="25">
        <v>0</v>
      </c>
      <c r="AH2119" s="16"/>
      <c r="AI2119" s="16" t="s">
        <v>7585</v>
      </c>
      <c r="AJ2119" s="20"/>
      <c r="AK2119" s="20"/>
      <c r="AL2119" s="26">
        <v>0</v>
      </c>
      <c r="AM2119">
        <v>230305</v>
      </c>
    </row>
    <row r="2120" spans="1:39" x14ac:dyDescent="0.25">
      <c r="A2120" s="15">
        <v>2112</v>
      </c>
      <c r="B2120" s="16"/>
      <c r="C2120" s="17" t="s">
        <v>1210</v>
      </c>
      <c r="D2120" s="17">
        <v>85965</v>
      </c>
      <c r="E2120" s="18">
        <v>44849.061805555553</v>
      </c>
      <c r="F2120" s="17"/>
      <c r="G2120" s="19">
        <v>569207</v>
      </c>
      <c r="H2120" s="20"/>
      <c r="I2120" s="20"/>
      <c r="J2120" s="20">
        <v>0</v>
      </c>
      <c r="K2120" s="20">
        <v>0</v>
      </c>
      <c r="L2120" s="20"/>
      <c r="M2120" s="20"/>
      <c r="N2120" s="20">
        <v>0</v>
      </c>
      <c r="O2120" s="20">
        <v>569207</v>
      </c>
      <c r="P2120" s="16" t="s">
        <v>2160</v>
      </c>
      <c r="Q2120" s="19">
        <v>569207</v>
      </c>
      <c r="R2120" s="20"/>
      <c r="S2120" s="20"/>
      <c r="T2120" s="20"/>
      <c r="U2120" s="16">
        <v>0</v>
      </c>
      <c r="V2120" s="20"/>
      <c r="W2120" s="20"/>
      <c r="X2120" s="20"/>
      <c r="Y2120" s="20"/>
      <c r="Z2120" s="20"/>
      <c r="AA2120" s="20"/>
      <c r="AB2120" s="20"/>
      <c r="AC2120" s="16"/>
      <c r="AD2120" s="20"/>
      <c r="AE2120" s="20"/>
      <c r="AF2120" s="20"/>
      <c r="AG2120" s="25">
        <v>0</v>
      </c>
      <c r="AH2120" s="16"/>
      <c r="AI2120" s="16" t="s">
        <v>7585</v>
      </c>
      <c r="AJ2120" s="20"/>
      <c r="AK2120" s="20"/>
      <c r="AL2120" s="26">
        <v>0</v>
      </c>
      <c r="AM2120">
        <v>569207</v>
      </c>
    </row>
    <row r="2121" spans="1:39" x14ac:dyDescent="0.25">
      <c r="A2121" s="15">
        <v>2113</v>
      </c>
      <c r="B2121" s="16"/>
      <c r="C2121" s="17" t="s">
        <v>1210</v>
      </c>
      <c r="D2121" s="17">
        <v>85981</v>
      </c>
      <c r="E2121" s="18">
        <v>44849.369444444441</v>
      </c>
      <c r="F2121" s="17"/>
      <c r="G2121" s="19">
        <v>3912770</v>
      </c>
      <c r="H2121" s="20"/>
      <c r="I2121" s="20"/>
      <c r="J2121" s="20">
        <v>0</v>
      </c>
      <c r="K2121" s="20">
        <v>0</v>
      </c>
      <c r="L2121" s="20"/>
      <c r="M2121" s="20"/>
      <c r="N2121" s="20">
        <v>0</v>
      </c>
      <c r="O2121" s="20">
        <v>3912770</v>
      </c>
      <c r="P2121" s="16" t="s">
        <v>2161</v>
      </c>
      <c r="Q2121" s="19">
        <v>3912770</v>
      </c>
      <c r="R2121" s="20"/>
      <c r="S2121" s="20"/>
      <c r="T2121" s="20"/>
      <c r="U2121" s="16">
        <v>0</v>
      </c>
      <c r="V2121" s="20"/>
      <c r="W2121" s="20"/>
      <c r="X2121" s="20"/>
      <c r="Y2121" s="20"/>
      <c r="Z2121" s="20"/>
      <c r="AA2121" s="20"/>
      <c r="AB2121" s="20"/>
      <c r="AC2121" s="16"/>
      <c r="AD2121" s="20"/>
      <c r="AE2121" s="20"/>
      <c r="AF2121" s="20"/>
      <c r="AG2121" s="25">
        <v>0</v>
      </c>
      <c r="AH2121" s="16"/>
      <c r="AI2121" s="16" t="s">
        <v>7585</v>
      </c>
      <c r="AJ2121" s="20"/>
      <c r="AK2121" s="20"/>
      <c r="AL2121" s="26">
        <v>0</v>
      </c>
      <c r="AM2121">
        <v>3521471</v>
      </c>
    </row>
    <row r="2122" spans="1:39" x14ac:dyDescent="0.25">
      <c r="A2122" s="15">
        <v>2114</v>
      </c>
      <c r="B2122" s="16"/>
      <c r="C2122" s="17" t="s">
        <v>1210</v>
      </c>
      <c r="D2122" s="17">
        <v>86012</v>
      </c>
      <c r="E2122" s="18">
        <v>44849.634027777778</v>
      </c>
      <c r="F2122" s="17"/>
      <c r="G2122" s="19">
        <v>115504</v>
      </c>
      <c r="H2122" s="20"/>
      <c r="I2122" s="20"/>
      <c r="J2122" s="20">
        <v>0</v>
      </c>
      <c r="K2122" s="20">
        <v>0</v>
      </c>
      <c r="L2122" s="20"/>
      <c r="M2122" s="20"/>
      <c r="N2122" s="20">
        <v>0</v>
      </c>
      <c r="O2122" s="20">
        <v>115504</v>
      </c>
      <c r="P2122" s="16" t="s">
        <v>2162</v>
      </c>
      <c r="Q2122" s="19">
        <v>115504</v>
      </c>
      <c r="R2122" s="20"/>
      <c r="S2122" s="20"/>
      <c r="T2122" s="20"/>
      <c r="U2122" s="16">
        <v>0</v>
      </c>
      <c r="V2122" s="20"/>
      <c r="W2122" s="20"/>
      <c r="X2122" s="20"/>
      <c r="Y2122" s="20"/>
      <c r="Z2122" s="20"/>
      <c r="AA2122" s="20"/>
      <c r="AB2122" s="20"/>
      <c r="AC2122" s="16"/>
      <c r="AD2122" s="20"/>
      <c r="AE2122" s="20"/>
      <c r="AF2122" s="20"/>
      <c r="AG2122" s="25">
        <v>0</v>
      </c>
      <c r="AH2122" s="16"/>
      <c r="AI2122" s="16" t="s">
        <v>7585</v>
      </c>
      <c r="AJ2122" s="20"/>
      <c r="AK2122" s="20"/>
      <c r="AL2122" s="26">
        <v>0</v>
      </c>
      <c r="AM2122">
        <v>115504</v>
      </c>
    </row>
    <row r="2123" spans="1:39" x14ac:dyDescent="0.25">
      <c r="A2123" s="15">
        <v>2115</v>
      </c>
      <c r="B2123" s="16"/>
      <c r="C2123" s="17" t="s">
        <v>1210</v>
      </c>
      <c r="D2123" s="17">
        <v>86022</v>
      </c>
      <c r="E2123" s="18">
        <v>44849.724305555559</v>
      </c>
      <c r="F2123" s="17"/>
      <c r="G2123" s="19">
        <v>321100</v>
      </c>
      <c r="H2123" s="20"/>
      <c r="I2123" s="20"/>
      <c r="J2123" s="20">
        <v>0</v>
      </c>
      <c r="K2123" s="20">
        <v>0</v>
      </c>
      <c r="L2123" s="20"/>
      <c r="M2123" s="20"/>
      <c r="N2123" s="20">
        <v>0</v>
      </c>
      <c r="O2123" s="20">
        <v>321100</v>
      </c>
      <c r="P2123" s="16" t="s">
        <v>2163</v>
      </c>
      <c r="Q2123" s="19">
        <v>321100</v>
      </c>
      <c r="R2123" s="20"/>
      <c r="S2123" s="20"/>
      <c r="T2123" s="20"/>
      <c r="U2123" s="16">
        <v>0</v>
      </c>
      <c r="V2123" s="20"/>
      <c r="W2123" s="20"/>
      <c r="X2123" s="20"/>
      <c r="Y2123" s="20"/>
      <c r="Z2123" s="20"/>
      <c r="AA2123" s="20"/>
      <c r="AB2123" s="20"/>
      <c r="AC2123" s="16"/>
      <c r="AD2123" s="20"/>
      <c r="AE2123" s="20"/>
      <c r="AF2123" s="20"/>
      <c r="AG2123" s="25">
        <v>0</v>
      </c>
      <c r="AH2123" s="16"/>
      <c r="AI2123" s="16" t="s">
        <v>7585</v>
      </c>
      <c r="AJ2123" s="20"/>
      <c r="AK2123" s="20"/>
      <c r="AL2123" s="26">
        <v>0</v>
      </c>
      <c r="AM2123">
        <v>321100</v>
      </c>
    </row>
    <row r="2124" spans="1:39" x14ac:dyDescent="0.25">
      <c r="A2124" s="15">
        <v>2116</v>
      </c>
      <c r="B2124" s="16"/>
      <c r="C2124" s="17" t="s">
        <v>1210</v>
      </c>
      <c r="D2124" s="17">
        <v>86034</v>
      </c>
      <c r="E2124" s="18">
        <v>44849.942361111112</v>
      </c>
      <c r="F2124" s="17"/>
      <c r="G2124" s="19">
        <v>148374</v>
      </c>
      <c r="H2124" s="20"/>
      <c r="I2124" s="20"/>
      <c r="J2124" s="20">
        <v>0</v>
      </c>
      <c r="K2124" s="20">
        <v>0</v>
      </c>
      <c r="L2124" s="20"/>
      <c r="M2124" s="20"/>
      <c r="N2124" s="20">
        <v>0</v>
      </c>
      <c r="O2124" s="20">
        <v>148374</v>
      </c>
      <c r="P2124" s="16" t="s">
        <v>2164</v>
      </c>
      <c r="Q2124" s="19">
        <v>148374</v>
      </c>
      <c r="R2124" s="20"/>
      <c r="S2124" s="20"/>
      <c r="T2124" s="20"/>
      <c r="U2124" s="16">
        <v>0</v>
      </c>
      <c r="V2124" s="20"/>
      <c r="W2124" s="20"/>
      <c r="X2124" s="20"/>
      <c r="Y2124" s="20"/>
      <c r="Z2124" s="20"/>
      <c r="AA2124" s="20"/>
      <c r="AB2124" s="20"/>
      <c r="AC2124" s="16"/>
      <c r="AD2124" s="20"/>
      <c r="AE2124" s="20"/>
      <c r="AF2124" s="20"/>
      <c r="AG2124" s="25">
        <v>0</v>
      </c>
      <c r="AH2124" s="16"/>
      <c r="AI2124" s="16" t="s">
        <v>7585</v>
      </c>
      <c r="AJ2124" s="20"/>
      <c r="AK2124" s="20"/>
      <c r="AL2124" s="26">
        <v>0</v>
      </c>
      <c r="AM2124">
        <v>148374</v>
      </c>
    </row>
    <row r="2125" spans="1:39" x14ac:dyDescent="0.25">
      <c r="A2125" s="15">
        <v>2117</v>
      </c>
      <c r="B2125" s="16"/>
      <c r="C2125" s="17" t="s">
        <v>1210</v>
      </c>
      <c r="D2125" s="17">
        <v>86053</v>
      </c>
      <c r="E2125" s="18">
        <v>44850.647916666669</v>
      </c>
      <c r="F2125" s="17"/>
      <c r="G2125" s="19">
        <v>50537</v>
      </c>
      <c r="H2125" s="20"/>
      <c r="I2125" s="20"/>
      <c r="J2125" s="20">
        <v>0</v>
      </c>
      <c r="K2125" s="20">
        <v>0</v>
      </c>
      <c r="L2125" s="20"/>
      <c r="M2125" s="20"/>
      <c r="N2125" s="20">
        <v>0</v>
      </c>
      <c r="O2125" s="20">
        <v>50537</v>
      </c>
      <c r="P2125" s="16" t="s">
        <v>2165</v>
      </c>
      <c r="Q2125" s="19">
        <v>50537</v>
      </c>
      <c r="R2125" s="20"/>
      <c r="S2125" s="20"/>
      <c r="T2125" s="20"/>
      <c r="U2125" s="16">
        <v>0</v>
      </c>
      <c r="V2125" s="20"/>
      <c r="W2125" s="20"/>
      <c r="X2125" s="20"/>
      <c r="Y2125" s="20"/>
      <c r="Z2125" s="20"/>
      <c r="AA2125" s="20"/>
      <c r="AB2125" s="20"/>
      <c r="AC2125" s="16"/>
      <c r="AD2125" s="20"/>
      <c r="AE2125" s="20"/>
      <c r="AF2125" s="20"/>
      <c r="AG2125" s="25">
        <v>0</v>
      </c>
      <c r="AH2125" s="16"/>
      <c r="AI2125" s="16" t="s">
        <v>7585</v>
      </c>
      <c r="AJ2125" s="20"/>
      <c r="AK2125" s="20"/>
      <c r="AL2125" s="26">
        <v>0</v>
      </c>
      <c r="AM2125">
        <v>50537</v>
      </c>
    </row>
    <row r="2126" spans="1:39" x14ac:dyDescent="0.25">
      <c r="A2126" s="15">
        <v>2118</v>
      </c>
      <c r="B2126" s="16"/>
      <c r="C2126" s="17" t="s">
        <v>1210</v>
      </c>
      <c r="D2126" s="17">
        <v>86058</v>
      </c>
      <c r="E2126" s="18">
        <v>44850.677083333336</v>
      </c>
      <c r="F2126" s="17"/>
      <c r="G2126" s="19">
        <v>51093</v>
      </c>
      <c r="H2126" s="20"/>
      <c r="I2126" s="20"/>
      <c r="J2126" s="20">
        <v>0</v>
      </c>
      <c r="K2126" s="20">
        <v>0</v>
      </c>
      <c r="L2126" s="20"/>
      <c r="M2126" s="20"/>
      <c r="N2126" s="20">
        <v>0</v>
      </c>
      <c r="O2126" s="20">
        <v>51093</v>
      </c>
      <c r="P2126" s="16" t="s">
        <v>2166</v>
      </c>
      <c r="Q2126" s="19">
        <v>51093</v>
      </c>
      <c r="R2126" s="20"/>
      <c r="S2126" s="20"/>
      <c r="T2126" s="20"/>
      <c r="U2126" s="16">
        <v>0</v>
      </c>
      <c r="V2126" s="20"/>
      <c r="W2126" s="20"/>
      <c r="X2126" s="20"/>
      <c r="Y2126" s="20"/>
      <c r="Z2126" s="20"/>
      <c r="AA2126" s="20"/>
      <c r="AB2126" s="20"/>
      <c r="AC2126" s="16"/>
      <c r="AD2126" s="20"/>
      <c r="AE2126" s="20"/>
      <c r="AF2126" s="20"/>
      <c r="AG2126" s="25">
        <v>0</v>
      </c>
      <c r="AH2126" s="16"/>
      <c r="AI2126" s="16" t="s">
        <v>7585</v>
      </c>
      <c r="AJ2126" s="20"/>
      <c r="AK2126" s="20"/>
      <c r="AL2126" s="26">
        <v>0</v>
      </c>
      <c r="AM2126">
        <v>51093</v>
      </c>
    </row>
    <row r="2127" spans="1:39" x14ac:dyDescent="0.25">
      <c r="A2127" s="15">
        <v>2119</v>
      </c>
      <c r="B2127" s="16"/>
      <c r="C2127" s="17" t="s">
        <v>1210</v>
      </c>
      <c r="D2127" s="17">
        <v>86079</v>
      </c>
      <c r="E2127" s="18">
        <v>44850.899305555555</v>
      </c>
      <c r="F2127" s="17"/>
      <c r="G2127" s="19">
        <v>120700</v>
      </c>
      <c r="H2127" s="20"/>
      <c r="I2127" s="20"/>
      <c r="J2127" s="20">
        <v>0</v>
      </c>
      <c r="K2127" s="20">
        <v>0</v>
      </c>
      <c r="L2127" s="20"/>
      <c r="M2127" s="20"/>
      <c r="N2127" s="20">
        <v>0</v>
      </c>
      <c r="O2127" s="20">
        <v>120700</v>
      </c>
      <c r="P2127" s="16" t="s">
        <v>2167</v>
      </c>
      <c r="Q2127" s="19">
        <v>120700</v>
      </c>
      <c r="R2127" s="20"/>
      <c r="S2127" s="20"/>
      <c r="T2127" s="20"/>
      <c r="U2127" s="16">
        <v>0</v>
      </c>
      <c r="V2127" s="20"/>
      <c r="W2127" s="20"/>
      <c r="X2127" s="20"/>
      <c r="Y2127" s="20"/>
      <c r="Z2127" s="20"/>
      <c r="AA2127" s="20"/>
      <c r="AB2127" s="20"/>
      <c r="AC2127" s="16"/>
      <c r="AD2127" s="20"/>
      <c r="AE2127" s="20"/>
      <c r="AF2127" s="20"/>
      <c r="AG2127" s="25">
        <v>0</v>
      </c>
      <c r="AH2127" s="16"/>
      <c r="AI2127" s="16" t="s">
        <v>7585</v>
      </c>
      <c r="AJ2127" s="20"/>
      <c r="AK2127" s="20"/>
      <c r="AL2127" s="26">
        <v>0</v>
      </c>
      <c r="AM2127">
        <v>120700</v>
      </c>
    </row>
    <row r="2128" spans="1:39" x14ac:dyDescent="0.25">
      <c r="A2128" s="15">
        <v>2120</v>
      </c>
      <c r="B2128" s="16"/>
      <c r="C2128" s="17" t="s">
        <v>1210</v>
      </c>
      <c r="D2128" s="17">
        <v>86107</v>
      </c>
      <c r="E2128" s="18">
        <v>44851.597916666666</v>
      </c>
      <c r="F2128" s="17"/>
      <c r="G2128" s="19">
        <v>74947</v>
      </c>
      <c r="H2128" s="20"/>
      <c r="I2128" s="20"/>
      <c r="J2128" s="20">
        <v>0</v>
      </c>
      <c r="K2128" s="20">
        <v>0</v>
      </c>
      <c r="L2128" s="20"/>
      <c r="M2128" s="20"/>
      <c r="N2128" s="20">
        <v>0</v>
      </c>
      <c r="O2128" s="20">
        <v>74947</v>
      </c>
      <c r="P2128" s="16" t="s">
        <v>2168</v>
      </c>
      <c r="Q2128" s="19">
        <v>74947</v>
      </c>
      <c r="R2128" s="20"/>
      <c r="S2128" s="20"/>
      <c r="T2128" s="20"/>
      <c r="U2128" s="16">
        <v>0</v>
      </c>
      <c r="V2128" s="20"/>
      <c r="W2128" s="20"/>
      <c r="X2128" s="20"/>
      <c r="Y2128" s="20"/>
      <c r="Z2128" s="20"/>
      <c r="AA2128" s="20"/>
      <c r="AB2128" s="20"/>
      <c r="AC2128" s="16"/>
      <c r="AD2128" s="20"/>
      <c r="AE2128" s="20"/>
      <c r="AF2128" s="20"/>
      <c r="AG2128" s="25">
        <v>0</v>
      </c>
      <c r="AH2128" s="16"/>
      <c r="AI2128" s="16" t="s">
        <v>7585</v>
      </c>
      <c r="AJ2128" s="20"/>
      <c r="AK2128" s="20"/>
      <c r="AL2128" s="26">
        <v>0</v>
      </c>
      <c r="AM2128">
        <v>74947</v>
      </c>
    </row>
    <row r="2129" spans="1:39" x14ac:dyDescent="0.25">
      <c r="A2129" s="15">
        <v>2121</v>
      </c>
      <c r="B2129" s="16"/>
      <c r="C2129" s="17" t="s">
        <v>1210</v>
      </c>
      <c r="D2129" s="17">
        <v>86117</v>
      </c>
      <c r="E2129" s="18">
        <v>44851.718055555553</v>
      </c>
      <c r="F2129" s="17"/>
      <c r="G2129" s="19">
        <v>46000</v>
      </c>
      <c r="H2129" s="20"/>
      <c r="I2129" s="20"/>
      <c r="J2129" s="20">
        <v>0</v>
      </c>
      <c r="K2129" s="20">
        <v>0</v>
      </c>
      <c r="L2129" s="20"/>
      <c r="M2129" s="20"/>
      <c r="N2129" s="20">
        <v>0</v>
      </c>
      <c r="O2129" s="20">
        <v>46000</v>
      </c>
      <c r="P2129" s="16" t="s">
        <v>2169</v>
      </c>
      <c r="Q2129" s="19">
        <v>46000</v>
      </c>
      <c r="R2129" s="20"/>
      <c r="S2129" s="20"/>
      <c r="T2129" s="20"/>
      <c r="U2129" s="16">
        <v>0</v>
      </c>
      <c r="V2129" s="20"/>
      <c r="W2129" s="20"/>
      <c r="X2129" s="20"/>
      <c r="Y2129" s="20"/>
      <c r="Z2129" s="20"/>
      <c r="AA2129" s="20"/>
      <c r="AB2129" s="20"/>
      <c r="AC2129" s="16"/>
      <c r="AD2129" s="20"/>
      <c r="AE2129" s="20"/>
      <c r="AF2129" s="20"/>
      <c r="AG2129" s="25">
        <v>0</v>
      </c>
      <c r="AH2129" s="16"/>
      <c r="AI2129" s="16" t="s">
        <v>7585</v>
      </c>
      <c r="AJ2129" s="20"/>
      <c r="AK2129" s="20"/>
      <c r="AL2129" s="26">
        <v>0</v>
      </c>
      <c r="AM2129">
        <v>46000</v>
      </c>
    </row>
    <row r="2130" spans="1:39" x14ac:dyDescent="0.25">
      <c r="A2130" s="15">
        <v>2122</v>
      </c>
      <c r="B2130" s="16"/>
      <c r="C2130" s="17" t="s">
        <v>1210</v>
      </c>
      <c r="D2130" s="17">
        <v>86279</v>
      </c>
      <c r="E2130" s="18">
        <v>44852.654861111114</v>
      </c>
      <c r="F2130" s="17"/>
      <c r="G2130" s="19">
        <v>148700</v>
      </c>
      <c r="H2130" s="20"/>
      <c r="I2130" s="20"/>
      <c r="J2130" s="20">
        <v>0</v>
      </c>
      <c r="K2130" s="20">
        <v>0</v>
      </c>
      <c r="L2130" s="20"/>
      <c r="M2130" s="20"/>
      <c r="N2130" s="20">
        <v>0</v>
      </c>
      <c r="O2130" s="20">
        <v>148700</v>
      </c>
      <c r="P2130" s="16" t="s">
        <v>2170</v>
      </c>
      <c r="Q2130" s="19">
        <v>148700</v>
      </c>
      <c r="R2130" s="20"/>
      <c r="S2130" s="20"/>
      <c r="T2130" s="20"/>
      <c r="U2130" s="16">
        <v>0</v>
      </c>
      <c r="V2130" s="20"/>
      <c r="W2130" s="20"/>
      <c r="X2130" s="20"/>
      <c r="Y2130" s="20"/>
      <c r="Z2130" s="20"/>
      <c r="AA2130" s="20"/>
      <c r="AB2130" s="20"/>
      <c r="AC2130" s="16"/>
      <c r="AD2130" s="20"/>
      <c r="AE2130" s="20"/>
      <c r="AF2130" s="20"/>
      <c r="AG2130" s="25">
        <v>0</v>
      </c>
      <c r="AH2130" s="16"/>
      <c r="AI2130" s="16" t="s">
        <v>7585</v>
      </c>
      <c r="AJ2130" s="20"/>
      <c r="AK2130" s="20"/>
      <c r="AL2130" s="26">
        <v>0</v>
      </c>
      <c r="AM2130">
        <v>148700</v>
      </c>
    </row>
    <row r="2131" spans="1:39" x14ac:dyDescent="0.25">
      <c r="A2131" s="15">
        <v>2123</v>
      </c>
      <c r="B2131" s="16"/>
      <c r="C2131" s="17" t="s">
        <v>1210</v>
      </c>
      <c r="D2131" s="17">
        <v>86289</v>
      </c>
      <c r="E2131" s="18">
        <v>44852.674305555556</v>
      </c>
      <c r="F2131" s="17"/>
      <c r="G2131" s="19">
        <v>90409</v>
      </c>
      <c r="H2131" s="20"/>
      <c r="I2131" s="20"/>
      <c r="J2131" s="20">
        <v>0</v>
      </c>
      <c r="K2131" s="20">
        <v>0</v>
      </c>
      <c r="L2131" s="20"/>
      <c r="M2131" s="20"/>
      <c r="N2131" s="20">
        <v>0</v>
      </c>
      <c r="O2131" s="20">
        <v>90409</v>
      </c>
      <c r="P2131" s="16" t="s">
        <v>2171</v>
      </c>
      <c r="Q2131" s="19">
        <v>90409</v>
      </c>
      <c r="R2131" s="20"/>
      <c r="S2131" s="20"/>
      <c r="T2131" s="20"/>
      <c r="U2131" s="16">
        <v>0</v>
      </c>
      <c r="V2131" s="20"/>
      <c r="W2131" s="20"/>
      <c r="X2131" s="20"/>
      <c r="Y2131" s="20"/>
      <c r="Z2131" s="20"/>
      <c r="AA2131" s="20"/>
      <c r="AB2131" s="20"/>
      <c r="AC2131" s="16"/>
      <c r="AD2131" s="20"/>
      <c r="AE2131" s="20"/>
      <c r="AF2131" s="20"/>
      <c r="AG2131" s="25">
        <v>0</v>
      </c>
      <c r="AH2131" s="16"/>
      <c r="AI2131" s="16" t="s">
        <v>7585</v>
      </c>
      <c r="AJ2131" s="20"/>
      <c r="AK2131" s="20"/>
      <c r="AL2131" s="26">
        <v>0</v>
      </c>
      <c r="AM2131">
        <v>90409</v>
      </c>
    </row>
    <row r="2132" spans="1:39" x14ac:dyDescent="0.25">
      <c r="A2132" s="15">
        <v>2124</v>
      </c>
      <c r="B2132" s="16"/>
      <c r="C2132" s="17" t="s">
        <v>1210</v>
      </c>
      <c r="D2132" s="17">
        <v>86307</v>
      </c>
      <c r="E2132" s="18">
        <v>44852.70208333333</v>
      </c>
      <c r="F2132" s="17"/>
      <c r="G2132" s="19">
        <v>40400</v>
      </c>
      <c r="H2132" s="20"/>
      <c r="I2132" s="20"/>
      <c r="J2132" s="20">
        <v>0</v>
      </c>
      <c r="K2132" s="20">
        <v>0</v>
      </c>
      <c r="L2132" s="20"/>
      <c r="M2132" s="20"/>
      <c r="N2132" s="20">
        <v>0</v>
      </c>
      <c r="O2132" s="20">
        <v>40400</v>
      </c>
      <c r="P2132" s="16" t="s">
        <v>2172</v>
      </c>
      <c r="Q2132" s="19">
        <v>40400</v>
      </c>
      <c r="R2132" s="20"/>
      <c r="S2132" s="20"/>
      <c r="T2132" s="20"/>
      <c r="U2132" s="16">
        <v>0</v>
      </c>
      <c r="V2132" s="20"/>
      <c r="W2132" s="20"/>
      <c r="X2132" s="20"/>
      <c r="Y2132" s="20"/>
      <c r="Z2132" s="20"/>
      <c r="AA2132" s="20"/>
      <c r="AB2132" s="20"/>
      <c r="AC2132" s="16"/>
      <c r="AD2132" s="20"/>
      <c r="AE2132" s="20"/>
      <c r="AF2132" s="20"/>
      <c r="AG2132" s="25">
        <v>0</v>
      </c>
      <c r="AH2132" s="16"/>
      <c r="AI2132" s="16" t="s">
        <v>7585</v>
      </c>
      <c r="AJ2132" s="20"/>
      <c r="AK2132" s="20"/>
      <c r="AL2132" s="26">
        <v>0</v>
      </c>
      <c r="AM2132">
        <v>40400</v>
      </c>
    </row>
    <row r="2133" spans="1:39" x14ac:dyDescent="0.25">
      <c r="A2133" s="15">
        <v>2125</v>
      </c>
      <c r="B2133" s="16"/>
      <c r="C2133" s="17" t="s">
        <v>1210</v>
      </c>
      <c r="D2133" s="17">
        <v>86312</v>
      </c>
      <c r="E2133" s="18">
        <v>44852.732638888891</v>
      </c>
      <c r="F2133" s="17"/>
      <c r="G2133" s="19">
        <v>51370</v>
      </c>
      <c r="H2133" s="20"/>
      <c r="I2133" s="20"/>
      <c r="J2133" s="20">
        <v>0</v>
      </c>
      <c r="K2133" s="20">
        <v>0</v>
      </c>
      <c r="L2133" s="20"/>
      <c r="M2133" s="20"/>
      <c r="N2133" s="20">
        <v>0</v>
      </c>
      <c r="O2133" s="20">
        <v>51370</v>
      </c>
      <c r="P2133" s="16" t="s">
        <v>2173</v>
      </c>
      <c r="Q2133" s="19">
        <v>51370</v>
      </c>
      <c r="R2133" s="20"/>
      <c r="S2133" s="20"/>
      <c r="T2133" s="20"/>
      <c r="U2133" s="16">
        <v>0</v>
      </c>
      <c r="V2133" s="20"/>
      <c r="W2133" s="20"/>
      <c r="X2133" s="20"/>
      <c r="Y2133" s="20"/>
      <c r="Z2133" s="20"/>
      <c r="AA2133" s="20"/>
      <c r="AB2133" s="20"/>
      <c r="AC2133" s="16"/>
      <c r="AD2133" s="20"/>
      <c r="AE2133" s="20"/>
      <c r="AF2133" s="20"/>
      <c r="AG2133" s="25">
        <v>0</v>
      </c>
      <c r="AH2133" s="16"/>
      <c r="AI2133" s="16" t="s">
        <v>7585</v>
      </c>
      <c r="AJ2133" s="20"/>
      <c r="AK2133" s="20"/>
      <c r="AL2133" s="26">
        <v>0</v>
      </c>
      <c r="AM2133">
        <v>51370</v>
      </c>
    </row>
    <row r="2134" spans="1:39" x14ac:dyDescent="0.25">
      <c r="A2134" s="15">
        <v>2126</v>
      </c>
      <c r="B2134" s="16"/>
      <c r="C2134" s="17" t="s">
        <v>1210</v>
      </c>
      <c r="D2134" s="17">
        <v>86313</v>
      </c>
      <c r="E2134" s="18">
        <v>44852.739583333336</v>
      </c>
      <c r="F2134" s="17"/>
      <c r="G2134" s="19">
        <v>95600</v>
      </c>
      <c r="H2134" s="20"/>
      <c r="I2134" s="20"/>
      <c r="J2134" s="20">
        <v>0</v>
      </c>
      <c r="K2134" s="20">
        <v>0</v>
      </c>
      <c r="L2134" s="20"/>
      <c r="M2134" s="20"/>
      <c r="N2134" s="20">
        <v>0</v>
      </c>
      <c r="O2134" s="20">
        <v>95600</v>
      </c>
      <c r="P2134" s="16" t="s">
        <v>2174</v>
      </c>
      <c r="Q2134" s="19">
        <v>95600</v>
      </c>
      <c r="R2134" s="20"/>
      <c r="S2134" s="20"/>
      <c r="T2134" s="20"/>
      <c r="U2134" s="16">
        <v>0</v>
      </c>
      <c r="V2134" s="20"/>
      <c r="W2134" s="20"/>
      <c r="X2134" s="20"/>
      <c r="Y2134" s="20"/>
      <c r="Z2134" s="20"/>
      <c r="AA2134" s="20"/>
      <c r="AB2134" s="20"/>
      <c r="AC2134" s="16"/>
      <c r="AD2134" s="20"/>
      <c r="AE2134" s="20"/>
      <c r="AF2134" s="20"/>
      <c r="AG2134" s="25">
        <v>0</v>
      </c>
      <c r="AH2134" s="16"/>
      <c r="AI2134" s="16" t="s">
        <v>7585</v>
      </c>
      <c r="AJ2134" s="20"/>
      <c r="AK2134" s="20"/>
      <c r="AL2134" s="26">
        <v>0</v>
      </c>
      <c r="AM2134">
        <v>95600</v>
      </c>
    </row>
    <row r="2135" spans="1:39" x14ac:dyDescent="0.25">
      <c r="A2135" s="15">
        <v>2127</v>
      </c>
      <c r="B2135" s="16"/>
      <c r="C2135" s="17" t="s">
        <v>1210</v>
      </c>
      <c r="D2135" s="17">
        <v>86385</v>
      </c>
      <c r="E2135" s="18">
        <v>44853.441666666666</v>
      </c>
      <c r="F2135" s="17"/>
      <c r="G2135" s="19">
        <v>56028</v>
      </c>
      <c r="H2135" s="20"/>
      <c r="I2135" s="20"/>
      <c r="J2135" s="20">
        <v>0</v>
      </c>
      <c r="K2135" s="20">
        <v>0</v>
      </c>
      <c r="L2135" s="20"/>
      <c r="M2135" s="20"/>
      <c r="N2135" s="20">
        <v>0</v>
      </c>
      <c r="O2135" s="20">
        <v>56028</v>
      </c>
      <c r="P2135" s="16" t="s">
        <v>2175</v>
      </c>
      <c r="Q2135" s="19">
        <v>56028</v>
      </c>
      <c r="R2135" s="20"/>
      <c r="S2135" s="20"/>
      <c r="T2135" s="20"/>
      <c r="U2135" s="16">
        <v>0</v>
      </c>
      <c r="V2135" s="20"/>
      <c r="W2135" s="20"/>
      <c r="X2135" s="20"/>
      <c r="Y2135" s="20"/>
      <c r="Z2135" s="20"/>
      <c r="AA2135" s="20"/>
      <c r="AB2135" s="20"/>
      <c r="AC2135" s="16"/>
      <c r="AD2135" s="20"/>
      <c r="AE2135" s="20"/>
      <c r="AF2135" s="20"/>
      <c r="AG2135" s="25">
        <v>0</v>
      </c>
      <c r="AH2135" s="16"/>
      <c r="AI2135" s="16" t="s">
        <v>7585</v>
      </c>
      <c r="AJ2135" s="20"/>
      <c r="AK2135" s="20"/>
      <c r="AL2135" s="26">
        <v>0</v>
      </c>
      <c r="AM2135">
        <v>56028</v>
      </c>
    </row>
    <row r="2136" spans="1:39" x14ac:dyDescent="0.25">
      <c r="A2136" s="15">
        <v>2128</v>
      </c>
      <c r="B2136" s="16"/>
      <c r="C2136" s="17" t="s">
        <v>1210</v>
      </c>
      <c r="D2136" s="17">
        <v>86430</v>
      </c>
      <c r="E2136" s="18">
        <v>44853.649305555555</v>
      </c>
      <c r="F2136" s="17"/>
      <c r="G2136" s="19">
        <v>97400</v>
      </c>
      <c r="H2136" s="20"/>
      <c r="I2136" s="20"/>
      <c r="J2136" s="20">
        <v>0</v>
      </c>
      <c r="K2136" s="20">
        <v>0</v>
      </c>
      <c r="L2136" s="20"/>
      <c r="M2136" s="20"/>
      <c r="N2136" s="20">
        <v>0</v>
      </c>
      <c r="O2136" s="20">
        <v>97400</v>
      </c>
      <c r="P2136" s="16" t="s">
        <v>2176</v>
      </c>
      <c r="Q2136" s="19">
        <v>97400</v>
      </c>
      <c r="R2136" s="20"/>
      <c r="S2136" s="20"/>
      <c r="T2136" s="20"/>
      <c r="U2136" s="16">
        <v>0</v>
      </c>
      <c r="V2136" s="20"/>
      <c r="W2136" s="20"/>
      <c r="X2136" s="20"/>
      <c r="Y2136" s="20"/>
      <c r="Z2136" s="20"/>
      <c r="AA2136" s="20"/>
      <c r="AB2136" s="20"/>
      <c r="AC2136" s="16"/>
      <c r="AD2136" s="20"/>
      <c r="AE2136" s="20"/>
      <c r="AF2136" s="20"/>
      <c r="AG2136" s="25">
        <v>0</v>
      </c>
      <c r="AH2136" s="16"/>
      <c r="AI2136" s="16" t="s">
        <v>7585</v>
      </c>
      <c r="AJ2136" s="20"/>
      <c r="AK2136" s="20"/>
      <c r="AL2136" s="26">
        <v>0</v>
      </c>
      <c r="AM2136">
        <v>97400</v>
      </c>
    </row>
    <row r="2137" spans="1:39" x14ac:dyDescent="0.25">
      <c r="A2137" s="15">
        <v>2129</v>
      </c>
      <c r="B2137" s="16"/>
      <c r="C2137" s="17" t="s">
        <v>1210</v>
      </c>
      <c r="D2137" s="17">
        <v>86446</v>
      </c>
      <c r="E2137" s="18">
        <v>44853.705555555556</v>
      </c>
      <c r="F2137" s="17"/>
      <c r="G2137" s="19">
        <v>130899</v>
      </c>
      <c r="H2137" s="20"/>
      <c r="I2137" s="20"/>
      <c r="J2137" s="20">
        <v>0</v>
      </c>
      <c r="K2137" s="20">
        <v>0</v>
      </c>
      <c r="L2137" s="20"/>
      <c r="M2137" s="20"/>
      <c r="N2137" s="20">
        <v>0</v>
      </c>
      <c r="O2137" s="20">
        <v>130899</v>
      </c>
      <c r="P2137" s="16" t="s">
        <v>2177</v>
      </c>
      <c r="Q2137" s="19">
        <v>130899</v>
      </c>
      <c r="R2137" s="20"/>
      <c r="S2137" s="20"/>
      <c r="T2137" s="20"/>
      <c r="U2137" s="16">
        <v>0</v>
      </c>
      <c r="V2137" s="20"/>
      <c r="W2137" s="20"/>
      <c r="X2137" s="20"/>
      <c r="Y2137" s="20"/>
      <c r="Z2137" s="20"/>
      <c r="AA2137" s="20"/>
      <c r="AB2137" s="20"/>
      <c r="AC2137" s="16"/>
      <c r="AD2137" s="20"/>
      <c r="AE2137" s="20"/>
      <c r="AF2137" s="20"/>
      <c r="AG2137" s="25">
        <v>0</v>
      </c>
      <c r="AH2137" s="16"/>
      <c r="AI2137" s="16" t="s">
        <v>7585</v>
      </c>
      <c r="AJ2137" s="20"/>
      <c r="AK2137" s="20"/>
      <c r="AL2137" s="26">
        <v>0</v>
      </c>
      <c r="AM2137">
        <v>130899</v>
      </c>
    </row>
    <row r="2138" spans="1:39" x14ac:dyDescent="0.25">
      <c r="A2138" s="15">
        <v>2130</v>
      </c>
      <c r="B2138" s="16"/>
      <c r="C2138" s="17" t="s">
        <v>1210</v>
      </c>
      <c r="D2138" s="17">
        <v>86460</v>
      </c>
      <c r="E2138" s="18">
        <v>44853.806250000001</v>
      </c>
      <c r="F2138" s="17"/>
      <c r="G2138" s="19">
        <v>300696</v>
      </c>
      <c r="H2138" s="20"/>
      <c r="I2138" s="20"/>
      <c r="J2138" s="20">
        <v>0</v>
      </c>
      <c r="K2138" s="20">
        <v>0</v>
      </c>
      <c r="L2138" s="20"/>
      <c r="M2138" s="20"/>
      <c r="N2138" s="20">
        <v>0</v>
      </c>
      <c r="O2138" s="20">
        <v>300696</v>
      </c>
      <c r="P2138" s="16" t="s">
        <v>2178</v>
      </c>
      <c r="Q2138" s="19">
        <v>300696</v>
      </c>
      <c r="R2138" s="20"/>
      <c r="S2138" s="20"/>
      <c r="T2138" s="20"/>
      <c r="U2138" s="16">
        <v>0</v>
      </c>
      <c r="V2138" s="20"/>
      <c r="W2138" s="20"/>
      <c r="X2138" s="20"/>
      <c r="Y2138" s="20"/>
      <c r="Z2138" s="20"/>
      <c r="AA2138" s="20"/>
      <c r="AB2138" s="20"/>
      <c r="AC2138" s="16"/>
      <c r="AD2138" s="20"/>
      <c r="AE2138" s="20"/>
      <c r="AF2138" s="20"/>
      <c r="AG2138" s="25">
        <v>0</v>
      </c>
      <c r="AH2138" s="16"/>
      <c r="AI2138" s="16" t="s">
        <v>7585</v>
      </c>
      <c r="AJ2138" s="20"/>
      <c r="AK2138" s="20"/>
      <c r="AL2138" s="26">
        <v>0</v>
      </c>
      <c r="AM2138">
        <v>300696</v>
      </c>
    </row>
    <row r="2139" spans="1:39" x14ac:dyDescent="0.25">
      <c r="A2139" s="15">
        <v>2131</v>
      </c>
      <c r="B2139" s="16"/>
      <c r="C2139" s="17" t="s">
        <v>1210</v>
      </c>
      <c r="D2139" s="17">
        <v>86584</v>
      </c>
      <c r="E2139" s="18">
        <v>44854.636111111111</v>
      </c>
      <c r="F2139" s="17"/>
      <c r="G2139" s="19">
        <v>46000</v>
      </c>
      <c r="H2139" s="20"/>
      <c r="I2139" s="20"/>
      <c r="J2139" s="20">
        <v>0</v>
      </c>
      <c r="K2139" s="20">
        <v>0</v>
      </c>
      <c r="L2139" s="20"/>
      <c r="M2139" s="20"/>
      <c r="N2139" s="20">
        <v>0</v>
      </c>
      <c r="O2139" s="20">
        <v>46000</v>
      </c>
      <c r="P2139" s="16" t="s">
        <v>2179</v>
      </c>
      <c r="Q2139" s="19">
        <v>46000</v>
      </c>
      <c r="R2139" s="20"/>
      <c r="S2139" s="20"/>
      <c r="T2139" s="20"/>
      <c r="U2139" s="16">
        <v>0</v>
      </c>
      <c r="V2139" s="20"/>
      <c r="W2139" s="20"/>
      <c r="X2139" s="20"/>
      <c r="Y2139" s="20"/>
      <c r="Z2139" s="20"/>
      <c r="AA2139" s="20"/>
      <c r="AB2139" s="20"/>
      <c r="AC2139" s="16"/>
      <c r="AD2139" s="20"/>
      <c r="AE2139" s="20"/>
      <c r="AF2139" s="20"/>
      <c r="AG2139" s="25">
        <v>0</v>
      </c>
      <c r="AH2139" s="16"/>
      <c r="AI2139" s="16" t="s">
        <v>7585</v>
      </c>
      <c r="AJ2139" s="20"/>
      <c r="AK2139" s="20"/>
      <c r="AL2139" s="26">
        <v>0</v>
      </c>
      <c r="AM2139">
        <v>46000</v>
      </c>
    </row>
    <row r="2140" spans="1:39" x14ac:dyDescent="0.25">
      <c r="A2140" s="15">
        <v>2132</v>
      </c>
      <c r="B2140" s="16"/>
      <c r="C2140" s="17" t="s">
        <v>1210</v>
      </c>
      <c r="D2140" s="17">
        <v>86608</v>
      </c>
      <c r="E2140" s="18">
        <v>44854.696527777778</v>
      </c>
      <c r="F2140" s="17"/>
      <c r="G2140" s="19">
        <v>52721</v>
      </c>
      <c r="H2140" s="20"/>
      <c r="I2140" s="20"/>
      <c r="J2140" s="20">
        <v>0</v>
      </c>
      <c r="K2140" s="20">
        <v>0</v>
      </c>
      <c r="L2140" s="20"/>
      <c r="M2140" s="20"/>
      <c r="N2140" s="20">
        <v>0</v>
      </c>
      <c r="O2140" s="20">
        <v>52721</v>
      </c>
      <c r="P2140" s="16" t="s">
        <v>2180</v>
      </c>
      <c r="Q2140" s="19">
        <v>52721</v>
      </c>
      <c r="R2140" s="20"/>
      <c r="S2140" s="20"/>
      <c r="T2140" s="20"/>
      <c r="U2140" s="16">
        <v>0</v>
      </c>
      <c r="V2140" s="20"/>
      <c r="W2140" s="20"/>
      <c r="X2140" s="20"/>
      <c r="Y2140" s="20"/>
      <c r="Z2140" s="20"/>
      <c r="AA2140" s="20"/>
      <c r="AB2140" s="20"/>
      <c r="AC2140" s="16"/>
      <c r="AD2140" s="20"/>
      <c r="AE2140" s="20"/>
      <c r="AF2140" s="20"/>
      <c r="AG2140" s="25">
        <v>0</v>
      </c>
      <c r="AH2140" s="16"/>
      <c r="AI2140" s="16" t="s">
        <v>7585</v>
      </c>
      <c r="AJ2140" s="20"/>
      <c r="AK2140" s="20"/>
      <c r="AL2140" s="26">
        <v>0</v>
      </c>
      <c r="AM2140">
        <v>52721</v>
      </c>
    </row>
    <row r="2141" spans="1:39" x14ac:dyDescent="0.25">
      <c r="A2141" s="15">
        <v>2133</v>
      </c>
      <c r="B2141" s="16"/>
      <c r="C2141" s="17" t="s">
        <v>1210</v>
      </c>
      <c r="D2141" s="17">
        <v>86619</v>
      </c>
      <c r="E2141" s="18">
        <v>44854.722916666666</v>
      </c>
      <c r="F2141" s="17"/>
      <c r="G2141" s="19">
        <v>218254</v>
      </c>
      <c r="H2141" s="20"/>
      <c r="I2141" s="20"/>
      <c r="J2141" s="20">
        <v>0</v>
      </c>
      <c r="K2141" s="20">
        <v>0</v>
      </c>
      <c r="L2141" s="20"/>
      <c r="M2141" s="20"/>
      <c r="N2141" s="20">
        <v>0</v>
      </c>
      <c r="O2141" s="20">
        <v>218254</v>
      </c>
      <c r="P2141" s="16" t="s">
        <v>2181</v>
      </c>
      <c r="Q2141" s="19">
        <v>218254</v>
      </c>
      <c r="R2141" s="20"/>
      <c r="S2141" s="20"/>
      <c r="T2141" s="20"/>
      <c r="U2141" s="16">
        <v>0</v>
      </c>
      <c r="V2141" s="20"/>
      <c r="W2141" s="20"/>
      <c r="X2141" s="20"/>
      <c r="Y2141" s="20"/>
      <c r="Z2141" s="20"/>
      <c r="AA2141" s="20"/>
      <c r="AB2141" s="20"/>
      <c r="AC2141" s="16"/>
      <c r="AD2141" s="20"/>
      <c r="AE2141" s="20"/>
      <c r="AF2141" s="20"/>
      <c r="AG2141" s="25">
        <v>0</v>
      </c>
      <c r="AH2141" s="16"/>
      <c r="AI2141" s="16" t="s">
        <v>7585</v>
      </c>
      <c r="AJ2141" s="20"/>
      <c r="AK2141" s="20"/>
      <c r="AL2141" s="26">
        <v>0</v>
      </c>
      <c r="AM2141">
        <v>218254</v>
      </c>
    </row>
    <row r="2142" spans="1:39" x14ac:dyDescent="0.25">
      <c r="A2142" s="15">
        <v>2134</v>
      </c>
      <c r="B2142" s="16"/>
      <c r="C2142" s="17" t="s">
        <v>1210</v>
      </c>
      <c r="D2142" s="17">
        <v>86621</v>
      </c>
      <c r="E2142" s="18">
        <v>44854.734027777777</v>
      </c>
      <c r="F2142" s="17"/>
      <c r="G2142" s="19">
        <v>191783</v>
      </c>
      <c r="H2142" s="20"/>
      <c r="I2142" s="20"/>
      <c r="J2142" s="20">
        <v>0</v>
      </c>
      <c r="K2142" s="20">
        <v>0</v>
      </c>
      <c r="L2142" s="20"/>
      <c r="M2142" s="20"/>
      <c r="N2142" s="20">
        <v>0</v>
      </c>
      <c r="O2142" s="20">
        <v>191783</v>
      </c>
      <c r="P2142" s="16" t="s">
        <v>2182</v>
      </c>
      <c r="Q2142" s="19">
        <v>191783</v>
      </c>
      <c r="R2142" s="20"/>
      <c r="S2142" s="20"/>
      <c r="T2142" s="20"/>
      <c r="U2142" s="16">
        <v>0</v>
      </c>
      <c r="V2142" s="20"/>
      <c r="W2142" s="20"/>
      <c r="X2142" s="20"/>
      <c r="Y2142" s="20"/>
      <c r="Z2142" s="20"/>
      <c r="AA2142" s="20"/>
      <c r="AB2142" s="20"/>
      <c r="AC2142" s="16"/>
      <c r="AD2142" s="20"/>
      <c r="AE2142" s="20"/>
      <c r="AF2142" s="20"/>
      <c r="AG2142" s="25">
        <v>0</v>
      </c>
      <c r="AH2142" s="16"/>
      <c r="AI2142" s="16" t="s">
        <v>7585</v>
      </c>
      <c r="AJ2142" s="20"/>
      <c r="AK2142" s="20"/>
      <c r="AL2142" s="26">
        <v>0</v>
      </c>
      <c r="AM2142">
        <v>191783</v>
      </c>
    </row>
    <row r="2143" spans="1:39" x14ac:dyDescent="0.25">
      <c r="A2143" s="15">
        <v>2135</v>
      </c>
      <c r="B2143" s="16"/>
      <c r="C2143" s="17" t="s">
        <v>1210</v>
      </c>
      <c r="D2143" s="17">
        <v>86719</v>
      </c>
      <c r="E2143" s="18">
        <v>44855.578472222223</v>
      </c>
      <c r="F2143" s="17"/>
      <c r="G2143" s="19">
        <v>40400</v>
      </c>
      <c r="H2143" s="20"/>
      <c r="I2143" s="20"/>
      <c r="J2143" s="20">
        <v>0</v>
      </c>
      <c r="K2143" s="20">
        <v>0</v>
      </c>
      <c r="L2143" s="20"/>
      <c r="M2143" s="20"/>
      <c r="N2143" s="20">
        <v>0</v>
      </c>
      <c r="O2143" s="20">
        <v>40400</v>
      </c>
      <c r="P2143" s="16" t="s">
        <v>2183</v>
      </c>
      <c r="Q2143" s="19">
        <v>40400</v>
      </c>
      <c r="R2143" s="20"/>
      <c r="S2143" s="20"/>
      <c r="T2143" s="20"/>
      <c r="U2143" s="16">
        <v>0</v>
      </c>
      <c r="V2143" s="20"/>
      <c r="W2143" s="20"/>
      <c r="X2143" s="20"/>
      <c r="Y2143" s="20"/>
      <c r="Z2143" s="20"/>
      <c r="AA2143" s="20"/>
      <c r="AB2143" s="20"/>
      <c r="AC2143" s="16"/>
      <c r="AD2143" s="20"/>
      <c r="AE2143" s="20"/>
      <c r="AF2143" s="20"/>
      <c r="AG2143" s="25">
        <v>0</v>
      </c>
      <c r="AH2143" s="16"/>
      <c r="AI2143" s="16" t="s">
        <v>7585</v>
      </c>
      <c r="AJ2143" s="20"/>
      <c r="AK2143" s="20"/>
      <c r="AL2143" s="26">
        <v>0</v>
      </c>
      <c r="AM2143">
        <v>40400</v>
      </c>
    </row>
    <row r="2144" spans="1:39" x14ac:dyDescent="0.25">
      <c r="A2144" s="15">
        <v>2136</v>
      </c>
      <c r="B2144" s="16"/>
      <c r="C2144" s="17" t="s">
        <v>1210</v>
      </c>
      <c r="D2144" s="17">
        <v>86724</v>
      </c>
      <c r="E2144" s="18">
        <v>44855.598611111112</v>
      </c>
      <c r="F2144" s="17"/>
      <c r="G2144" s="19">
        <v>40400</v>
      </c>
      <c r="H2144" s="20"/>
      <c r="I2144" s="20"/>
      <c r="J2144" s="20">
        <v>0</v>
      </c>
      <c r="K2144" s="20">
        <v>0</v>
      </c>
      <c r="L2144" s="20"/>
      <c r="M2144" s="20"/>
      <c r="N2144" s="20">
        <v>0</v>
      </c>
      <c r="O2144" s="20">
        <v>40400</v>
      </c>
      <c r="P2144" s="16" t="s">
        <v>2184</v>
      </c>
      <c r="Q2144" s="19">
        <v>40400</v>
      </c>
      <c r="R2144" s="20"/>
      <c r="S2144" s="20"/>
      <c r="T2144" s="20"/>
      <c r="U2144" s="16">
        <v>0</v>
      </c>
      <c r="V2144" s="20"/>
      <c r="W2144" s="20"/>
      <c r="X2144" s="20"/>
      <c r="Y2144" s="20"/>
      <c r="Z2144" s="20"/>
      <c r="AA2144" s="20"/>
      <c r="AB2144" s="20"/>
      <c r="AC2144" s="16"/>
      <c r="AD2144" s="20"/>
      <c r="AE2144" s="20"/>
      <c r="AF2144" s="20"/>
      <c r="AG2144" s="25">
        <v>0</v>
      </c>
      <c r="AH2144" s="16"/>
      <c r="AI2144" s="16" t="s">
        <v>7585</v>
      </c>
      <c r="AJ2144" s="20"/>
      <c r="AK2144" s="20"/>
      <c r="AL2144" s="26">
        <v>0</v>
      </c>
      <c r="AM2144">
        <v>40400</v>
      </c>
    </row>
    <row r="2145" spans="1:39" x14ac:dyDescent="0.25">
      <c r="A2145" s="15">
        <v>2137</v>
      </c>
      <c r="B2145" s="16"/>
      <c r="C2145" s="17" t="s">
        <v>1210</v>
      </c>
      <c r="D2145" s="17">
        <v>86772</v>
      </c>
      <c r="E2145" s="18">
        <v>44855.781944444447</v>
      </c>
      <c r="F2145" s="17"/>
      <c r="G2145" s="19">
        <v>46000</v>
      </c>
      <c r="H2145" s="20"/>
      <c r="I2145" s="20"/>
      <c r="J2145" s="20">
        <v>0</v>
      </c>
      <c r="K2145" s="20">
        <v>0</v>
      </c>
      <c r="L2145" s="20"/>
      <c r="M2145" s="20"/>
      <c r="N2145" s="20">
        <v>0</v>
      </c>
      <c r="O2145" s="20">
        <v>46000</v>
      </c>
      <c r="P2145" s="16" t="s">
        <v>2185</v>
      </c>
      <c r="Q2145" s="19">
        <v>46000</v>
      </c>
      <c r="R2145" s="20"/>
      <c r="S2145" s="20"/>
      <c r="T2145" s="20"/>
      <c r="U2145" s="16">
        <v>0</v>
      </c>
      <c r="V2145" s="20"/>
      <c r="W2145" s="20"/>
      <c r="X2145" s="20"/>
      <c r="Y2145" s="20"/>
      <c r="Z2145" s="20"/>
      <c r="AA2145" s="20"/>
      <c r="AB2145" s="20"/>
      <c r="AC2145" s="16"/>
      <c r="AD2145" s="20"/>
      <c r="AE2145" s="20"/>
      <c r="AF2145" s="20"/>
      <c r="AG2145" s="25">
        <v>0</v>
      </c>
      <c r="AH2145" s="16"/>
      <c r="AI2145" s="16" t="s">
        <v>7585</v>
      </c>
      <c r="AJ2145" s="20"/>
      <c r="AK2145" s="20"/>
      <c r="AL2145" s="26">
        <v>0</v>
      </c>
      <c r="AM2145">
        <v>46000</v>
      </c>
    </row>
    <row r="2146" spans="1:39" x14ac:dyDescent="0.25">
      <c r="A2146" s="15">
        <v>2138</v>
      </c>
      <c r="B2146" s="16"/>
      <c r="C2146" s="17" t="s">
        <v>1210</v>
      </c>
      <c r="D2146" s="17">
        <v>86831</v>
      </c>
      <c r="E2146" s="18">
        <v>44856.438194444447</v>
      </c>
      <c r="F2146" s="17"/>
      <c r="G2146" s="19">
        <v>7100</v>
      </c>
      <c r="H2146" s="20"/>
      <c r="I2146" s="20"/>
      <c r="J2146" s="20">
        <v>0</v>
      </c>
      <c r="K2146" s="20">
        <v>0</v>
      </c>
      <c r="L2146" s="20"/>
      <c r="M2146" s="20"/>
      <c r="N2146" s="20">
        <v>0</v>
      </c>
      <c r="O2146" s="20">
        <v>7100</v>
      </c>
      <c r="P2146" s="16" t="s">
        <v>2186</v>
      </c>
      <c r="Q2146" s="19">
        <v>7100</v>
      </c>
      <c r="R2146" s="20"/>
      <c r="S2146" s="20"/>
      <c r="T2146" s="20"/>
      <c r="U2146" s="16">
        <v>0</v>
      </c>
      <c r="V2146" s="20"/>
      <c r="W2146" s="20"/>
      <c r="X2146" s="20"/>
      <c r="Y2146" s="20"/>
      <c r="Z2146" s="20"/>
      <c r="AA2146" s="20"/>
      <c r="AB2146" s="20"/>
      <c r="AC2146" s="16"/>
      <c r="AD2146" s="20"/>
      <c r="AE2146" s="20"/>
      <c r="AF2146" s="20"/>
      <c r="AG2146" s="25">
        <v>0</v>
      </c>
      <c r="AH2146" s="16"/>
      <c r="AI2146" s="16" t="s">
        <v>7585</v>
      </c>
      <c r="AJ2146" s="20"/>
      <c r="AK2146" s="20"/>
      <c r="AL2146" s="26">
        <v>0</v>
      </c>
      <c r="AM2146">
        <v>7100</v>
      </c>
    </row>
    <row r="2147" spans="1:39" x14ac:dyDescent="0.25">
      <c r="A2147" s="15">
        <v>2139</v>
      </c>
      <c r="B2147" s="16"/>
      <c r="C2147" s="17" t="s">
        <v>1210</v>
      </c>
      <c r="D2147" s="17">
        <v>86847</v>
      </c>
      <c r="E2147" s="18">
        <v>44856.482638888891</v>
      </c>
      <c r="F2147" s="17"/>
      <c r="G2147" s="19">
        <v>28400</v>
      </c>
      <c r="H2147" s="20"/>
      <c r="I2147" s="20"/>
      <c r="J2147" s="20">
        <v>0</v>
      </c>
      <c r="K2147" s="20">
        <v>0</v>
      </c>
      <c r="L2147" s="20"/>
      <c r="M2147" s="20"/>
      <c r="N2147" s="20">
        <v>0</v>
      </c>
      <c r="O2147" s="20">
        <v>28400</v>
      </c>
      <c r="P2147" s="16" t="s">
        <v>2187</v>
      </c>
      <c r="Q2147" s="19">
        <v>28400</v>
      </c>
      <c r="R2147" s="20"/>
      <c r="S2147" s="20"/>
      <c r="T2147" s="20"/>
      <c r="U2147" s="16">
        <v>0</v>
      </c>
      <c r="V2147" s="20"/>
      <c r="W2147" s="20"/>
      <c r="X2147" s="20"/>
      <c r="Y2147" s="20"/>
      <c r="Z2147" s="20"/>
      <c r="AA2147" s="20"/>
      <c r="AB2147" s="20"/>
      <c r="AC2147" s="16"/>
      <c r="AD2147" s="20"/>
      <c r="AE2147" s="20"/>
      <c r="AF2147" s="20"/>
      <c r="AG2147" s="25">
        <v>0</v>
      </c>
      <c r="AH2147" s="16"/>
      <c r="AI2147" s="16" t="s">
        <v>7585</v>
      </c>
      <c r="AJ2147" s="20"/>
      <c r="AK2147" s="20"/>
      <c r="AL2147" s="26">
        <v>0</v>
      </c>
      <c r="AM2147">
        <v>28400</v>
      </c>
    </row>
    <row r="2148" spans="1:39" x14ac:dyDescent="0.25">
      <c r="A2148" s="15">
        <v>2140</v>
      </c>
      <c r="B2148" s="16"/>
      <c r="C2148" s="17" t="s">
        <v>1210</v>
      </c>
      <c r="D2148" s="17">
        <v>86862</v>
      </c>
      <c r="E2148" s="18">
        <v>44856.556250000001</v>
      </c>
      <c r="F2148" s="17"/>
      <c r="G2148" s="19">
        <v>275773</v>
      </c>
      <c r="H2148" s="20"/>
      <c r="I2148" s="20"/>
      <c r="J2148" s="20">
        <v>0</v>
      </c>
      <c r="K2148" s="20">
        <v>0</v>
      </c>
      <c r="L2148" s="20"/>
      <c r="M2148" s="20"/>
      <c r="N2148" s="20">
        <v>0</v>
      </c>
      <c r="O2148" s="20">
        <v>275773</v>
      </c>
      <c r="P2148" s="16" t="s">
        <v>2188</v>
      </c>
      <c r="Q2148" s="19">
        <v>275773</v>
      </c>
      <c r="R2148" s="20"/>
      <c r="S2148" s="20"/>
      <c r="T2148" s="20"/>
      <c r="U2148" s="16">
        <v>0</v>
      </c>
      <c r="V2148" s="20"/>
      <c r="W2148" s="20"/>
      <c r="X2148" s="20"/>
      <c r="Y2148" s="20"/>
      <c r="Z2148" s="20"/>
      <c r="AA2148" s="20"/>
      <c r="AB2148" s="20"/>
      <c r="AC2148" s="16"/>
      <c r="AD2148" s="20"/>
      <c r="AE2148" s="20"/>
      <c r="AF2148" s="20"/>
      <c r="AG2148" s="25">
        <v>0</v>
      </c>
      <c r="AH2148" s="16"/>
      <c r="AI2148" s="16" t="s">
        <v>7585</v>
      </c>
      <c r="AJ2148" s="20"/>
      <c r="AK2148" s="20"/>
      <c r="AL2148" s="26">
        <v>0</v>
      </c>
      <c r="AM2148">
        <v>275773</v>
      </c>
    </row>
    <row r="2149" spans="1:39" x14ac:dyDescent="0.25">
      <c r="A2149" s="15">
        <v>2141</v>
      </c>
      <c r="B2149" s="16"/>
      <c r="C2149" s="17" t="s">
        <v>1210</v>
      </c>
      <c r="D2149" s="17">
        <v>86892</v>
      </c>
      <c r="E2149" s="18">
        <v>44856.78125</v>
      </c>
      <c r="F2149" s="17"/>
      <c r="G2149" s="19">
        <v>181616</v>
      </c>
      <c r="H2149" s="20"/>
      <c r="I2149" s="20"/>
      <c r="J2149" s="20">
        <v>0</v>
      </c>
      <c r="K2149" s="20">
        <v>0</v>
      </c>
      <c r="L2149" s="20"/>
      <c r="M2149" s="20"/>
      <c r="N2149" s="20">
        <v>0</v>
      </c>
      <c r="O2149" s="20">
        <v>181616</v>
      </c>
      <c r="P2149" s="16" t="s">
        <v>2189</v>
      </c>
      <c r="Q2149" s="19">
        <v>181616</v>
      </c>
      <c r="R2149" s="20"/>
      <c r="S2149" s="20"/>
      <c r="T2149" s="20"/>
      <c r="U2149" s="16">
        <v>0</v>
      </c>
      <c r="V2149" s="20"/>
      <c r="W2149" s="20"/>
      <c r="X2149" s="20"/>
      <c r="Y2149" s="20"/>
      <c r="Z2149" s="20"/>
      <c r="AA2149" s="20"/>
      <c r="AB2149" s="20"/>
      <c r="AC2149" s="16"/>
      <c r="AD2149" s="20"/>
      <c r="AE2149" s="20"/>
      <c r="AF2149" s="20"/>
      <c r="AG2149" s="25">
        <v>0</v>
      </c>
      <c r="AH2149" s="16"/>
      <c r="AI2149" s="16" t="s">
        <v>7585</v>
      </c>
      <c r="AJ2149" s="20"/>
      <c r="AK2149" s="20"/>
      <c r="AL2149" s="26">
        <v>0</v>
      </c>
      <c r="AM2149">
        <v>181616</v>
      </c>
    </row>
    <row r="2150" spans="1:39" x14ac:dyDescent="0.25">
      <c r="A2150" s="15">
        <v>2142</v>
      </c>
      <c r="B2150" s="16"/>
      <c r="C2150" s="17" t="s">
        <v>1210</v>
      </c>
      <c r="D2150" s="17">
        <v>86896</v>
      </c>
      <c r="E2150" s="18">
        <v>44856.814583333333</v>
      </c>
      <c r="F2150" s="17"/>
      <c r="G2150" s="19">
        <v>371027</v>
      </c>
      <c r="H2150" s="20"/>
      <c r="I2150" s="20"/>
      <c r="J2150" s="20">
        <v>0</v>
      </c>
      <c r="K2150" s="20">
        <v>0</v>
      </c>
      <c r="L2150" s="20"/>
      <c r="M2150" s="20"/>
      <c r="N2150" s="20">
        <v>0</v>
      </c>
      <c r="O2150" s="20">
        <v>371027</v>
      </c>
      <c r="P2150" s="16" t="s">
        <v>2190</v>
      </c>
      <c r="Q2150" s="19">
        <v>371027</v>
      </c>
      <c r="R2150" s="20"/>
      <c r="S2150" s="20"/>
      <c r="T2150" s="20"/>
      <c r="U2150" s="16">
        <v>0</v>
      </c>
      <c r="V2150" s="20"/>
      <c r="W2150" s="20"/>
      <c r="X2150" s="20"/>
      <c r="Y2150" s="20"/>
      <c r="Z2150" s="20"/>
      <c r="AA2150" s="20"/>
      <c r="AB2150" s="20"/>
      <c r="AC2150" s="16"/>
      <c r="AD2150" s="20"/>
      <c r="AE2150" s="20"/>
      <c r="AF2150" s="20"/>
      <c r="AG2150" s="25">
        <v>0</v>
      </c>
      <c r="AH2150" s="16"/>
      <c r="AI2150" s="16" t="s">
        <v>7585</v>
      </c>
      <c r="AJ2150" s="20"/>
      <c r="AK2150" s="20"/>
      <c r="AL2150" s="26">
        <v>0</v>
      </c>
      <c r="AM2150">
        <v>371027</v>
      </c>
    </row>
    <row r="2151" spans="1:39" x14ac:dyDescent="0.25">
      <c r="A2151" s="15">
        <v>2143</v>
      </c>
      <c r="B2151" s="16"/>
      <c r="C2151" s="17" t="s">
        <v>1210</v>
      </c>
      <c r="D2151" s="17">
        <v>86907</v>
      </c>
      <c r="E2151" s="18">
        <v>44856.914583333331</v>
      </c>
      <c r="F2151" s="17"/>
      <c r="G2151" s="19">
        <v>207497</v>
      </c>
      <c r="H2151" s="20"/>
      <c r="I2151" s="20"/>
      <c r="J2151" s="20">
        <v>0</v>
      </c>
      <c r="K2151" s="20">
        <v>0</v>
      </c>
      <c r="L2151" s="20"/>
      <c r="M2151" s="20"/>
      <c r="N2151" s="20">
        <v>0</v>
      </c>
      <c r="O2151" s="20">
        <v>207497</v>
      </c>
      <c r="P2151" s="16" t="s">
        <v>2191</v>
      </c>
      <c r="Q2151" s="19">
        <v>207497</v>
      </c>
      <c r="R2151" s="20"/>
      <c r="S2151" s="20"/>
      <c r="T2151" s="20"/>
      <c r="U2151" s="16">
        <v>0</v>
      </c>
      <c r="V2151" s="20"/>
      <c r="W2151" s="20"/>
      <c r="X2151" s="20"/>
      <c r="Y2151" s="20"/>
      <c r="Z2151" s="20"/>
      <c r="AA2151" s="20"/>
      <c r="AB2151" s="20"/>
      <c r="AC2151" s="16"/>
      <c r="AD2151" s="20"/>
      <c r="AE2151" s="20"/>
      <c r="AF2151" s="20"/>
      <c r="AG2151" s="25">
        <v>0</v>
      </c>
      <c r="AH2151" s="16"/>
      <c r="AI2151" s="16" t="s">
        <v>7585</v>
      </c>
      <c r="AJ2151" s="20"/>
      <c r="AK2151" s="20"/>
      <c r="AL2151" s="26">
        <v>0</v>
      </c>
      <c r="AM2151">
        <v>207497</v>
      </c>
    </row>
    <row r="2152" spans="1:39" x14ac:dyDescent="0.25">
      <c r="A2152" s="15">
        <v>2144</v>
      </c>
      <c r="B2152" s="16"/>
      <c r="C2152" s="17" t="s">
        <v>1210</v>
      </c>
      <c r="D2152" s="17">
        <v>86925</v>
      </c>
      <c r="E2152" s="18">
        <v>44857.302777777775</v>
      </c>
      <c r="F2152" s="17"/>
      <c r="G2152" s="19">
        <v>653978</v>
      </c>
      <c r="H2152" s="20"/>
      <c r="I2152" s="20"/>
      <c r="J2152" s="20">
        <v>0</v>
      </c>
      <c r="K2152" s="20">
        <v>0</v>
      </c>
      <c r="L2152" s="20"/>
      <c r="M2152" s="20"/>
      <c r="N2152" s="20">
        <v>0</v>
      </c>
      <c r="O2152" s="20">
        <v>653978</v>
      </c>
      <c r="P2152" s="16" t="s">
        <v>2192</v>
      </c>
      <c r="Q2152" s="19">
        <v>653978</v>
      </c>
      <c r="R2152" s="20"/>
      <c r="S2152" s="20"/>
      <c r="T2152" s="20"/>
      <c r="U2152" s="16">
        <v>0</v>
      </c>
      <c r="V2152" s="20"/>
      <c r="W2152" s="20"/>
      <c r="X2152" s="20"/>
      <c r="Y2152" s="20"/>
      <c r="Z2152" s="20"/>
      <c r="AA2152" s="20"/>
      <c r="AB2152" s="20"/>
      <c r="AC2152" s="16"/>
      <c r="AD2152" s="20"/>
      <c r="AE2152" s="20"/>
      <c r="AF2152" s="20"/>
      <c r="AG2152" s="25">
        <v>0</v>
      </c>
      <c r="AH2152" s="16"/>
      <c r="AI2152" s="16" t="s">
        <v>7585</v>
      </c>
      <c r="AJ2152" s="20"/>
      <c r="AK2152" s="20"/>
      <c r="AL2152" s="26">
        <v>0</v>
      </c>
      <c r="AM2152">
        <v>653978</v>
      </c>
    </row>
    <row r="2153" spans="1:39" x14ac:dyDescent="0.25">
      <c r="A2153" s="15">
        <v>2145</v>
      </c>
      <c r="B2153" s="16"/>
      <c r="C2153" s="17" t="s">
        <v>1210</v>
      </c>
      <c r="D2153" s="17">
        <v>86927</v>
      </c>
      <c r="E2153" s="18">
        <v>44857.367361111108</v>
      </c>
      <c r="F2153" s="17"/>
      <c r="G2153" s="19">
        <v>229646</v>
      </c>
      <c r="H2153" s="20"/>
      <c r="I2153" s="20"/>
      <c r="J2153" s="20">
        <v>0</v>
      </c>
      <c r="K2153" s="20">
        <v>0</v>
      </c>
      <c r="L2153" s="20"/>
      <c r="M2153" s="20"/>
      <c r="N2153" s="20">
        <v>0</v>
      </c>
      <c r="O2153" s="20">
        <v>229646</v>
      </c>
      <c r="P2153" s="16" t="s">
        <v>2193</v>
      </c>
      <c r="Q2153" s="19">
        <v>229646</v>
      </c>
      <c r="R2153" s="20"/>
      <c r="S2153" s="20"/>
      <c r="T2153" s="20"/>
      <c r="U2153" s="16">
        <v>0</v>
      </c>
      <c r="V2153" s="20"/>
      <c r="W2153" s="20"/>
      <c r="X2153" s="20"/>
      <c r="Y2153" s="20"/>
      <c r="Z2153" s="20"/>
      <c r="AA2153" s="20"/>
      <c r="AB2153" s="20"/>
      <c r="AC2153" s="16"/>
      <c r="AD2153" s="20"/>
      <c r="AE2153" s="20"/>
      <c r="AF2153" s="20"/>
      <c r="AG2153" s="25">
        <v>0</v>
      </c>
      <c r="AH2153" s="16"/>
      <c r="AI2153" s="16" t="s">
        <v>7585</v>
      </c>
      <c r="AJ2153" s="20"/>
      <c r="AK2153" s="20"/>
      <c r="AL2153" s="26">
        <v>0</v>
      </c>
      <c r="AM2153">
        <v>229646</v>
      </c>
    </row>
    <row r="2154" spans="1:39" x14ac:dyDescent="0.25">
      <c r="A2154" s="15">
        <v>2146</v>
      </c>
      <c r="B2154" s="16"/>
      <c r="C2154" s="17" t="s">
        <v>1210</v>
      </c>
      <c r="D2154" s="17">
        <v>86943</v>
      </c>
      <c r="E2154" s="18">
        <v>44857.629166666666</v>
      </c>
      <c r="F2154" s="17"/>
      <c r="G2154" s="19">
        <v>161037</v>
      </c>
      <c r="H2154" s="20"/>
      <c r="I2154" s="20"/>
      <c r="J2154" s="20">
        <v>0</v>
      </c>
      <c r="K2154" s="20">
        <v>0</v>
      </c>
      <c r="L2154" s="20"/>
      <c r="M2154" s="20"/>
      <c r="N2154" s="20">
        <v>0</v>
      </c>
      <c r="O2154" s="20">
        <v>161037</v>
      </c>
      <c r="P2154" s="16" t="s">
        <v>2194</v>
      </c>
      <c r="Q2154" s="19">
        <v>161037</v>
      </c>
      <c r="R2154" s="20"/>
      <c r="S2154" s="20"/>
      <c r="T2154" s="20"/>
      <c r="U2154" s="16">
        <v>0</v>
      </c>
      <c r="V2154" s="20"/>
      <c r="W2154" s="20"/>
      <c r="X2154" s="20"/>
      <c r="Y2154" s="20"/>
      <c r="Z2154" s="20"/>
      <c r="AA2154" s="20"/>
      <c r="AB2154" s="20"/>
      <c r="AC2154" s="16"/>
      <c r="AD2154" s="20"/>
      <c r="AE2154" s="20"/>
      <c r="AF2154" s="20"/>
      <c r="AG2154" s="25">
        <v>0</v>
      </c>
      <c r="AH2154" s="16"/>
      <c r="AI2154" s="16" t="s">
        <v>7585</v>
      </c>
      <c r="AJ2154" s="20"/>
      <c r="AK2154" s="20"/>
      <c r="AL2154" s="26">
        <v>0</v>
      </c>
      <c r="AM2154">
        <v>161037</v>
      </c>
    </row>
    <row r="2155" spans="1:39" x14ac:dyDescent="0.25">
      <c r="A2155" s="15">
        <v>2147</v>
      </c>
      <c r="B2155" s="16"/>
      <c r="C2155" s="17" t="s">
        <v>1210</v>
      </c>
      <c r="D2155" s="17">
        <v>86970</v>
      </c>
      <c r="E2155" s="18">
        <v>44857.90625</v>
      </c>
      <c r="F2155" s="17"/>
      <c r="G2155" s="19">
        <v>46000</v>
      </c>
      <c r="H2155" s="20"/>
      <c r="I2155" s="20"/>
      <c r="J2155" s="20">
        <v>0</v>
      </c>
      <c r="K2155" s="20">
        <v>0</v>
      </c>
      <c r="L2155" s="20"/>
      <c r="M2155" s="20"/>
      <c r="N2155" s="20">
        <v>0</v>
      </c>
      <c r="O2155" s="20">
        <v>46000</v>
      </c>
      <c r="P2155" s="16" t="s">
        <v>2195</v>
      </c>
      <c r="Q2155" s="19">
        <v>46000</v>
      </c>
      <c r="R2155" s="20"/>
      <c r="S2155" s="20"/>
      <c r="T2155" s="20"/>
      <c r="U2155" s="16">
        <v>0</v>
      </c>
      <c r="V2155" s="20"/>
      <c r="W2155" s="20"/>
      <c r="X2155" s="20"/>
      <c r="Y2155" s="20"/>
      <c r="Z2155" s="20"/>
      <c r="AA2155" s="20"/>
      <c r="AB2155" s="20"/>
      <c r="AC2155" s="16"/>
      <c r="AD2155" s="20"/>
      <c r="AE2155" s="20"/>
      <c r="AF2155" s="20"/>
      <c r="AG2155" s="25">
        <v>0</v>
      </c>
      <c r="AH2155" s="16"/>
      <c r="AI2155" s="16" t="s">
        <v>7585</v>
      </c>
      <c r="AJ2155" s="20"/>
      <c r="AK2155" s="20"/>
      <c r="AL2155" s="26">
        <v>0</v>
      </c>
      <c r="AM2155">
        <v>46000</v>
      </c>
    </row>
    <row r="2156" spans="1:39" x14ac:dyDescent="0.25">
      <c r="A2156" s="15">
        <v>2148</v>
      </c>
      <c r="B2156" s="16"/>
      <c r="C2156" s="17" t="s">
        <v>1210</v>
      </c>
      <c r="D2156" s="17">
        <v>87049</v>
      </c>
      <c r="E2156" s="18">
        <v>44858.456250000003</v>
      </c>
      <c r="F2156" s="17"/>
      <c r="G2156" s="19">
        <v>46000</v>
      </c>
      <c r="H2156" s="20"/>
      <c r="I2156" s="20"/>
      <c r="J2156" s="20">
        <v>0</v>
      </c>
      <c r="K2156" s="20">
        <v>0</v>
      </c>
      <c r="L2156" s="20"/>
      <c r="M2156" s="20"/>
      <c r="N2156" s="20">
        <v>0</v>
      </c>
      <c r="O2156" s="20">
        <v>46000</v>
      </c>
      <c r="P2156" s="16" t="s">
        <v>2196</v>
      </c>
      <c r="Q2156" s="19">
        <v>46000</v>
      </c>
      <c r="R2156" s="20"/>
      <c r="S2156" s="20"/>
      <c r="T2156" s="20"/>
      <c r="U2156" s="16">
        <v>0</v>
      </c>
      <c r="V2156" s="20"/>
      <c r="W2156" s="20"/>
      <c r="X2156" s="20"/>
      <c r="Y2156" s="20"/>
      <c r="Z2156" s="20"/>
      <c r="AA2156" s="20"/>
      <c r="AB2156" s="20"/>
      <c r="AC2156" s="16"/>
      <c r="AD2156" s="20"/>
      <c r="AE2156" s="20"/>
      <c r="AF2156" s="20"/>
      <c r="AG2156" s="25">
        <v>0</v>
      </c>
      <c r="AH2156" s="16"/>
      <c r="AI2156" s="16" t="s">
        <v>7585</v>
      </c>
      <c r="AJ2156" s="20"/>
      <c r="AK2156" s="20"/>
      <c r="AL2156" s="26">
        <v>0</v>
      </c>
      <c r="AM2156">
        <v>46000</v>
      </c>
    </row>
    <row r="2157" spans="1:39" x14ac:dyDescent="0.25">
      <c r="A2157" s="15">
        <v>2149</v>
      </c>
      <c r="B2157" s="16"/>
      <c r="C2157" s="17" t="s">
        <v>1210</v>
      </c>
      <c r="D2157" s="17">
        <v>87050</v>
      </c>
      <c r="E2157" s="18">
        <v>44858.460416666669</v>
      </c>
      <c r="F2157" s="17"/>
      <c r="G2157" s="19">
        <v>56028</v>
      </c>
      <c r="H2157" s="20"/>
      <c r="I2157" s="20"/>
      <c r="J2157" s="20">
        <v>0</v>
      </c>
      <c r="K2157" s="20">
        <v>0</v>
      </c>
      <c r="L2157" s="20"/>
      <c r="M2157" s="20"/>
      <c r="N2157" s="20">
        <v>0</v>
      </c>
      <c r="O2157" s="20">
        <v>56028</v>
      </c>
      <c r="P2157" s="16" t="s">
        <v>2197</v>
      </c>
      <c r="Q2157" s="19">
        <v>56028</v>
      </c>
      <c r="R2157" s="20"/>
      <c r="S2157" s="20"/>
      <c r="T2157" s="20"/>
      <c r="U2157" s="16">
        <v>0</v>
      </c>
      <c r="V2157" s="20"/>
      <c r="W2157" s="20"/>
      <c r="X2157" s="20"/>
      <c r="Y2157" s="20"/>
      <c r="Z2157" s="20"/>
      <c r="AA2157" s="20"/>
      <c r="AB2157" s="20"/>
      <c r="AC2157" s="16"/>
      <c r="AD2157" s="20"/>
      <c r="AE2157" s="20"/>
      <c r="AF2157" s="20"/>
      <c r="AG2157" s="25">
        <v>0</v>
      </c>
      <c r="AH2157" s="16"/>
      <c r="AI2157" s="16" t="s">
        <v>7585</v>
      </c>
      <c r="AJ2157" s="20"/>
      <c r="AK2157" s="20"/>
      <c r="AL2157" s="26">
        <v>0</v>
      </c>
      <c r="AM2157">
        <v>56028</v>
      </c>
    </row>
    <row r="2158" spans="1:39" x14ac:dyDescent="0.25">
      <c r="A2158" s="15">
        <v>2150</v>
      </c>
      <c r="B2158" s="16"/>
      <c r="C2158" s="17" t="s">
        <v>1210</v>
      </c>
      <c r="D2158" s="17">
        <v>87087</v>
      </c>
      <c r="E2158" s="18">
        <v>44858.605555555558</v>
      </c>
      <c r="F2158" s="17"/>
      <c r="G2158" s="19">
        <v>28400</v>
      </c>
      <c r="H2158" s="20"/>
      <c r="I2158" s="20"/>
      <c r="J2158" s="20">
        <v>0</v>
      </c>
      <c r="K2158" s="20">
        <v>0</v>
      </c>
      <c r="L2158" s="20"/>
      <c r="M2158" s="20"/>
      <c r="N2158" s="20">
        <v>0</v>
      </c>
      <c r="O2158" s="20">
        <v>28400</v>
      </c>
      <c r="P2158" s="16" t="s">
        <v>2198</v>
      </c>
      <c r="Q2158" s="19">
        <v>28400</v>
      </c>
      <c r="R2158" s="20"/>
      <c r="S2158" s="20"/>
      <c r="T2158" s="20"/>
      <c r="U2158" s="16">
        <v>0</v>
      </c>
      <c r="V2158" s="20"/>
      <c r="W2158" s="20"/>
      <c r="X2158" s="20"/>
      <c r="Y2158" s="20"/>
      <c r="Z2158" s="20"/>
      <c r="AA2158" s="20"/>
      <c r="AB2158" s="20"/>
      <c r="AC2158" s="16"/>
      <c r="AD2158" s="20"/>
      <c r="AE2158" s="20"/>
      <c r="AF2158" s="20"/>
      <c r="AG2158" s="25">
        <v>0</v>
      </c>
      <c r="AH2158" s="16"/>
      <c r="AI2158" s="16" t="s">
        <v>7585</v>
      </c>
      <c r="AJ2158" s="20"/>
      <c r="AK2158" s="20"/>
      <c r="AL2158" s="26">
        <v>0</v>
      </c>
      <c r="AM2158">
        <v>28400</v>
      </c>
    </row>
    <row r="2159" spans="1:39" x14ac:dyDescent="0.25">
      <c r="A2159" s="15">
        <v>2151</v>
      </c>
      <c r="B2159" s="16"/>
      <c r="C2159" s="17" t="s">
        <v>1210</v>
      </c>
      <c r="D2159" s="17">
        <v>87103</v>
      </c>
      <c r="E2159" s="18">
        <v>44858.65625</v>
      </c>
      <c r="F2159" s="17"/>
      <c r="G2159" s="19">
        <v>40400</v>
      </c>
      <c r="H2159" s="20"/>
      <c r="I2159" s="20"/>
      <c r="J2159" s="20">
        <v>0</v>
      </c>
      <c r="K2159" s="20">
        <v>0</v>
      </c>
      <c r="L2159" s="20"/>
      <c r="M2159" s="20"/>
      <c r="N2159" s="20">
        <v>0</v>
      </c>
      <c r="O2159" s="20">
        <v>40400</v>
      </c>
      <c r="P2159" s="16" t="s">
        <v>2199</v>
      </c>
      <c r="Q2159" s="19">
        <v>40400</v>
      </c>
      <c r="R2159" s="20"/>
      <c r="S2159" s="20"/>
      <c r="T2159" s="20"/>
      <c r="U2159" s="16">
        <v>0</v>
      </c>
      <c r="V2159" s="20"/>
      <c r="W2159" s="20"/>
      <c r="X2159" s="20"/>
      <c r="Y2159" s="20"/>
      <c r="Z2159" s="20"/>
      <c r="AA2159" s="20"/>
      <c r="AB2159" s="20"/>
      <c r="AC2159" s="16"/>
      <c r="AD2159" s="20"/>
      <c r="AE2159" s="20"/>
      <c r="AF2159" s="20"/>
      <c r="AG2159" s="25">
        <v>0</v>
      </c>
      <c r="AH2159" s="16"/>
      <c r="AI2159" s="16" t="s">
        <v>7585</v>
      </c>
      <c r="AJ2159" s="20"/>
      <c r="AK2159" s="20"/>
      <c r="AL2159" s="26">
        <v>0</v>
      </c>
      <c r="AM2159">
        <v>36700</v>
      </c>
    </row>
    <row r="2160" spans="1:39" x14ac:dyDescent="0.25">
      <c r="A2160" s="15">
        <v>2152</v>
      </c>
      <c r="B2160" s="16"/>
      <c r="C2160" s="17" t="s">
        <v>1210</v>
      </c>
      <c r="D2160" s="17">
        <v>87115</v>
      </c>
      <c r="E2160" s="18">
        <v>44858.716666666667</v>
      </c>
      <c r="F2160" s="17"/>
      <c r="G2160" s="19">
        <v>46000</v>
      </c>
      <c r="H2160" s="20"/>
      <c r="I2160" s="20"/>
      <c r="J2160" s="20">
        <v>0</v>
      </c>
      <c r="K2160" s="20">
        <v>0</v>
      </c>
      <c r="L2160" s="20"/>
      <c r="M2160" s="20"/>
      <c r="N2160" s="20">
        <v>0</v>
      </c>
      <c r="O2160" s="20">
        <v>46000</v>
      </c>
      <c r="P2160" s="16" t="s">
        <v>2200</v>
      </c>
      <c r="Q2160" s="19">
        <v>46000</v>
      </c>
      <c r="R2160" s="20"/>
      <c r="S2160" s="20"/>
      <c r="T2160" s="20"/>
      <c r="U2160" s="16">
        <v>0</v>
      </c>
      <c r="V2160" s="20"/>
      <c r="W2160" s="20"/>
      <c r="X2160" s="20"/>
      <c r="Y2160" s="20"/>
      <c r="Z2160" s="20"/>
      <c r="AA2160" s="20"/>
      <c r="AB2160" s="20"/>
      <c r="AC2160" s="16"/>
      <c r="AD2160" s="20"/>
      <c r="AE2160" s="20"/>
      <c r="AF2160" s="20"/>
      <c r="AG2160" s="25">
        <v>0</v>
      </c>
      <c r="AH2160" s="16"/>
      <c r="AI2160" s="16" t="s">
        <v>7585</v>
      </c>
      <c r="AJ2160" s="20"/>
      <c r="AK2160" s="20"/>
      <c r="AL2160" s="26">
        <v>0</v>
      </c>
      <c r="AM2160">
        <v>46000</v>
      </c>
    </row>
    <row r="2161" spans="1:39" x14ac:dyDescent="0.25">
      <c r="A2161" s="15">
        <v>2153</v>
      </c>
      <c r="B2161" s="16"/>
      <c r="C2161" s="17" t="s">
        <v>1210</v>
      </c>
      <c r="D2161" s="17">
        <v>87220</v>
      </c>
      <c r="E2161" s="18">
        <v>44859.581250000003</v>
      </c>
      <c r="F2161" s="17"/>
      <c r="G2161" s="19">
        <v>40400</v>
      </c>
      <c r="H2161" s="20"/>
      <c r="I2161" s="20"/>
      <c r="J2161" s="20">
        <v>0</v>
      </c>
      <c r="K2161" s="20">
        <v>0</v>
      </c>
      <c r="L2161" s="20"/>
      <c r="M2161" s="20"/>
      <c r="N2161" s="20">
        <v>0</v>
      </c>
      <c r="O2161" s="20">
        <v>40400</v>
      </c>
      <c r="P2161" s="16" t="s">
        <v>2201</v>
      </c>
      <c r="Q2161" s="19">
        <v>40400</v>
      </c>
      <c r="R2161" s="20"/>
      <c r="S2161" s="20"/>
      <c r="T2161" s="20"/>
      <c r="U2161" s="16">
        <v>0</v>
      </c>
      <c r="V2161" s="20"/>
      <c r="W2161" s="20"/>
      <c r="X2161" s="20"/>
      <c r="Y2161" s="20"/>
      <c r="Z2161" s="20"/>
      <c r="AA2161" s="20"/>
      <c r="AB2161" s="20"/>
      <c r="AC2161" s="16"/>
      <c r="AD2161" s="20"/>
      <c r="AE2161" s="20"/>
      <c r="AF2161" s="20"/>
      <c r="AG2161" s="25">
        <v>0</v>
      </c>
      <c r="AH2161" s="16"/>
      <c r="AI2161" s="16" t="s">
        <v>7585</v>
      </c>
      <c r="AJ2161" s="20"/>
      <c r="AK2161" s="20"/>
      <c r="AL2161" s="26">
        <v>0</v>
      </c>
      <c r="AM2161">
        <v>40400</v>
      </c>
    </row>
    <row r="2162" spans="1:39" x14ac:dyDescent="0.25">
      <c r="A2162" s="15">
        <v>2154</v>
      </c>
      <c r="B2162" s="16"/>
      <c r="C2162" s="17" t="s">
        <v>1210</v>
      </c>
      <c r="D2162" s="17">
        <v>87228</v>
      </c>
      <c r="E2162" s="18">
        <v>44859.606944444444</v>
      </c>
      <c r="F2162" s="17"/>
      <c r="G2162" s="19">
        <v>40400</v>
      </c>
      <c r="H2162" s="20"/>
      <c r="I2162" s="20"/>
      <c r="J2162" s="20">
        <v>0</v>
      </c>
      <c r="K2162" s="20">
        <v>0</v>
      </c>
      <c r="L2162" s="20"/>
      <c r="M2162" s="20"/>
      <c r="N2162" s="20">
        <v>0</v>
      </c>
      <c r="O2162" s="20">
        <v>40400</v>
      </c>
      <c r="P2162" s="16" t="s">
        <v>2202</v>
      </c>
      <c r="Q2162" s="19">
        <v>40400</v>
      </c>
      <c r="R2162" s="20"/>
      <c r="S2162" s="20"/>
      <c r="T2162" s="20"/>
      <c r="U2162" s="16">
        <v>0</v>
      </c>
      <c r="V2162" s="20"/>
      <c r="W2162" s="20"/>
      <c r="X2162" s="20"/>
      <c r="Y2162" s="20"/>
      <c r="Z2162" s="20"/>
      <c r="AA2162" s="20"/>
      <c r="AB2162" s="20"/>
      <c r="AC2162" s="16"/>
      <c r="AD2162" s="20"/>
      <c r="AE2162" s="20"/>
      <c r="AF2162" s="20"/>
      <c r="AG2162" s="25">
        <v>0</v>
      </c>
      <c r="AH2162" s="16"/>
      <c r="AI2162" s="16" t="s">
        <v>7585</v>
      </c>
      <c r="AJ2162" s="20"/>
      <c r="AK2162" s="20"/>
      <c r="AL2162" s="26">
        <v>0</v>
      </c>
      <c r="AM2162">
        <v>40400</v>
      </c>
    </row>
    <row r="2163" spans="1:39" x14ac:dyDescent="0.25">
      <c r="A2163" s="15">
        <v>2155</v>
      </c>
      <c r="B2163" s="16"/>
      <c r="C2163" s="17" t="s">
        <v>1210</v>
      </c>
      <c r="D2163" s="17">
        <v>87260</v>
      </c>
      <c r="E2163" s="18">
        <v>44859.705555555556</v>
      </c>
      <c r="F2163" s="17"/>
      <c r="G2163" s="19">
        <v>130658</v>
      </c>
      <c r="H2163" s="20"/>
      <c r="I2163" s="20"/>
      <c r="J2163" s="20">
        <v>0</v>
      </c>
      <c r="K2163" s="20">
        <v>0</v>
      </c>
      <c r="L2163" s="20"/>
      <c r="M2163" s="20"/>
      <c r="N2163" s="20">
        <v>0</v>
      </c>
      <c r="O2163" s="20">
        <v>130658</v>
      </c>
      <c r="P2163" s="16" t="s">
        <v>2203</v>
      </c>
      <c r="Q2163" s="19">
        <v>130658</v>
      </c>
      <c r="R2163" s="20"/>
      <c r="S2163" s="20"/>
      <c r="T2163" s="20"/>
      <c r="U2163" s="16">
        <v>0</v>
      </c>
      <c r="V2163" s="20"/>
      <c r="W2163" s="20"/>
      <c r="X2163" s="20"/>
      <c r="Y2163" s="20"/>
      <c r="Z2163" s="20"/>
      <c r="AA2163" s="20"/>
      <c r="AB2163" s="20"/>
      <c r="AC2163" s="16"/>
      <c r="AD2163" s="20"/>
      <c r="AE2163" s="20"/>
      <c r="AF2163" s="20"/>
      <c r="AG2163" s="25">
        <v>0</v>
      </c>
      <c r="AH2163" s="16"/>
      <c r="AI2163" s="16" t="s">
        <v>7585</v>
      </c>
      <c r="AJ2163" s="20"/>
      <c r="AK2163" s="20"/>
      <c r="AL2163" s="26">
        <v>0</v>
      </c>
      <c r="AM2163">
        <v>130658</v>
      </c>
    </row>
    <row r="2164" spans="1:39" x14ac:dyDescent="0.25">
      <c r="A2164" s="15">
        <v>2156</v>
      </c>
      <c r="B2164" s="16"/>
      <c r="C2164" s="17" t="s">
        <v>1210</v>
      </c>
      <c r="D2164" s="17">
        <v>87272</v>
      </c>
      <c r="E2164" s="18">
        <v>44859.943055555559</v>
      </c>
      <c r="F2164" s="17"/>
      <c r="G2164" s="19">
        <v>127446</v>
      </c>
      <c r="H2164" s="20"/>
      <c r="I2164" s="20"/>
      <c r="J2164" s="20">
        <v>0</v>
      </c>
      <c r="K2164" s="20">
        <v>0</v>
      </c>
      <c r="L2164" s="20"/>
      <c r="M2164" s="20"/>
      <c r="N2164" s="20">
        <v>0</v>
      </c>
      <c r="O2164" s="20">
        <v>127446</v>
      </c>
      <c r="P2164" s="16" t="s">
        <v>2204</v>
      </c>
      <c r="Q2164" s="19">
        <v>127446</v>
      </c>
      <c r="R2164" s="20"/>
      <c r="S2164" s="20"/>
      <c r="T2164" s="20"/>
      <c r="U2164" s="16">
        <v>0</v>
      </c>
      <c r="V2164" s="20"/>
      <c r="W2164" s="20"/>
      <c r="X2164" s="20"/>
      <c r="Y2164" s="20"/>
      <c r="Z2164" s="20"/>
      <c r="AA2164" s="20"/>
      <c r="AB2164" s="20"/>
      <c r="AC2164" s="16"/>
      <c r="AD2164" s="20"/>
      <c r="AE2164" s="20"/>
      <c r="AF2164" s="20"/>
      <c r="AG2164" s="25">
        <v>0</v>
      </c>
      <c r="AH2164" s="16"/>
      <c r="AI2164" s="16" t="s">
        <v>7585</v>
      </c>
      <c r="AJ2164" s="20"/>
      <c r="AK2164" s="20"/>
      <c r="AL2164" s="26">
        <v>0</v>
      </c>
      <c r="AM2164">
        <v>127446</v>
      </c>
    </row>
    <row r="2165" spans="1:39" x14ac:dyDescent="0.25">
      <c r="A2165" s="15">
        <v>2157</v>
      </c>
      <c r="B2165" s="16"/>
      <c r="C2165" s="17" t="s">
        <v>1210</v>
      </c>
      <c r="D2165" s="17">
        <v>87278</v>
      </c>
      <c r="E2165" s="18">
        <v>44859.982638888891</v>
      </c>
      <c r="F2165" s="17"/>
      <c r="G2165" s="19">
        <v>122822</v>
      </c>
      <c r="H2165" s="20"/>
      <c r="I2165" s="20"/>
      <c r="J2165" s="20">
        <v>0</v>
      </c>
      <c r="K2165" s="20">
        <v>0</v>
      </c>
      <c r="L2165" s="20"/>
      <c r="M2165" s="20"/>
      <c r="N2165" s="20">
        <v>0</v>
      </c>
      <c r="O2165" s="20">
        <v>122822</v>
      </c>
      <c r="P2165" s="16" t="s">
        <v>2205</v>
      </c>
      <c r="Q2165" s="19">
        <v>122822</v>
      </c>
      <c r="R2165" s="20"/>
      <c r="S2165" s="20"/>
      <c r="T2165" s="20"/>
      <c r="U2165" s="16">
        <v>0</v>
      </c>
      <c r="V2165" s="20"/>
      <c r="W2165" s="20"/>
      <c r="X2165" s="20"/>
      <c r="Y2165" s="20"/>
      <c r="Z2165" s="20"/>
      <c r="AA2165" s="20"/>
      <c r="AB2165" s="20"/>
      <c r="AC2165" s="16"/>
      <c r="AD2165" s="20"/>
      <c r="AE2165" s="20"/>
      <c r="AF2165" s="20"/>
      <c r="AG2165" s="25">
        <v>0</v>
      </c>
      <c r="AH2165" s="16"/>
      <c r="AI2165" s="16" t="s">
        <v>7585</v>
      </c>
      <c r="AJ2165" s="20"/>
      <c r="AK2165" s="20"/>
      <c r="AL2165" s="26">
        <v>0</v>
      </c>
      <c r="AM2165">
        <v>122822</v>
      </c>
    </row>
    <row r="2166" spans="1:39" x14ac:dyDescent="0.25">
      <c r="A2166" s="15">
        <v>2158</v>
      </c>
      <c r="B2166" s="16"/>
      <c r="C2166" s="17" t="s">
        <v>1210</v>
      </c>
      <c r="D2166" s="17">
        <v>87289</v>
      </c>
      <c r="E2166" s="18">
        <v>44860.054861111108</v>
      </c>
      <c r="F2166" s="17"/>
      <c r="G2166" s="19">
        <v>70769</v>
      </c>
      <c r="H2166" s="20"/>
      <c r="I2166" s="20"/>
      <c r="J2166" s="20">
        <v>0</v>
      </c>
      <c r="K2166" s="20">
        <v>0</v>
      </c>
      <c r="L2166" s="20"/>
      <c r="M2166" s="20"/>
      <c r="N2166" s="20">
        <v>0</v>
      </c>
      <c r="O2166" s="20">
        <v>70769</v>
      </c>
      <c r="P2166" s="16" t="s">
        <v>2206</v>
      </c>
      <c r="Q2166" s="19">
        <v>70769</v>
      </c>
      <c r="R2166" s="20"/>
      <c r="S2166" s="20"/>
      <c r="T2166" s="20"/>
      <c r="U2166" s="16">
        <v>0</v>
      </c>
      <c r="V2166" s="20"/>
      <c r="W2166" s="20"/>
      <c r="X2166" s="20"/>
      <c r="Y2166" s="20"/>
      <c r="Z2166" s="20"/>
      <c r="AA2166" s="20"/>
      <c r="AB2166" s="20"/>
      <c r="AC2166" s="16"/>
      <c r="AD2166" s="20"/>
      <c r="AE2166" s="20"/>
      <c r="AF2166" s="20"/>
      <c r="AG2166" s="25">
        <v>0</v>
      </c>
      <c r="AH2166" s="16"/>
      <c r="AI2166" s="16" t="s">
        <v>7585</v>
      </c>
      <c r="AJ2166" s="20"/>
      <c r="AK2166" s="20"/>
      <c r="AL2166" s="26">
        <v>0</v>
      </c>
      <c r="AM2166">
        <v>70769</v>
      </c>
    </row>
    <row r="2167" spans="1:39" x14ac:dyDescent="0.25">
      <c r="A2167" s="15">
        <v>2159</v>
      </c>
      <c r="B2167" s="16"/>
      <c r="C2167" s="17" t="s">
        <v>1210</v>
      </c>
      <c r="D2167" s="17">
        <v>87328</v>
      </c>
      <c r="E2167" s="18">
        <v>44860.427777777775</v>
      </c>
      <c r="F2167" s="17"/>
      <c r="G2167" s="19">
        <v>7100</v>
      </c>
      <c r="H2167" s="20"/>
      <c r="I2167" s="20"/>
      <c r="J2167" s="20">
        <v>0</v>
      </c>
      <c r="K2167" s="20">
        <v>0</v>
      </c>
      <c r="L2167" s="20"/>
      <c r="M2167" s="20"/>
      <c r="N2167" s="20">
        <v>0</v>
      </c>
      <c r="O2167" s="20">
        <v>7100</v>
      </c>
      <c r="P2167" s="16" t="s">
        <v>2207</v>
      </c>
      <c r="Q2167" s="19">
        <v>7100</v>
      </c>
      <c r="R2167" s="20"/>
      <c r="S2167" s="20"/>
      <c r="T2167" s="20"/>
      <c r="U2167" s="16">
        <v>0</v>
      </c>
      <c r="V2167" s="20"/>
      <c r="W2167" s="20"/>
      <c r="X2167" s="20"/>
      <c r="Y2167" s="20"/>
      <c r="Z2167" s="20"/>
      <c r="AA2167" s="20"/>
      <c r="AB2167" s="20"/>
      <c r="AC2167" s="16"/>
      <c r="AD2167" s="20"/>
      <c r="AE2167" s="20"/>
      <c r="AF2167" s="20"/>
      <c r="AG2167" s="25">
        <v>0</v>
      </c>
      <c r="AH2167" s="16"/>
      <c r="AI2167" s="16" t="s">
        <v>7585</v>
      </c>
      <c r="AJ2167" s="20"/>
      <c r="AK2167" s="20"/>
      <c r="AL2167" s="26">
        <v>0</v>
      </c>
      <c r="AM2167">
        <v>7100</v>
      </c>
    </row>
    <row r="2168" spans="1:39" x14ac:dyDescent="0.25">
      <c r="A2168" s="15">
        <v>2160</v>
      </c>
      <c r="B2168" s="16"/>
      <c r="C2168" s="17" t="s">
        <v>1210</v>
      </c>
      <c r="D2168" s="17">
        <v>87334</v>
      </c>
      <c r="E2168" s="18">
        <v>44860.45416666667</v>
      </c>
      <c r="F2168" s="17"/>
      <c r="G2168" s="19">
        <v>51093</v>
      </c>
      <c r="H2168" s="20"/>
      <c r="I2168" s="20"/>
      <c r="J2168" s="20">
        <v>0</v>
      </c>
      <c r="K2168" s="20">
        <v>0</v>
      </c>
      <c r="L2168" s="20"/>
      <c r="M2168" s="20"/>
      <c r="N2168" s="20">
        <v>0</v>
      </c>
      <c r="O2168" s="20">
        <v>51093</v>
      </c>
      <c r="P2168" s="16" t="s">
        <v>2208</v>
      </c>
      <c r="Q2168" s="19">
        <v>51093</v>
      </c>
      <c r="R2168" s="20"/>
      <c r="S2168" s="20"/>
      <c r="T2168" s="20"/>
      <c r="U2168" s="16">
        <v>0</v>
      </c>
      <c r="V2168" s="20"/>
      <c r="W2168" s="20"/>
      <c r="X2168" s="20"/>
      <c r="Y2168" s="20"/>
      <c r="Z2168" s="20"/>
      <c r="AA2168" s="20"/>
      <c r="AB2168" s="20"/>
      <c r="AC2168" s="16"/>
      <c r="AD2168" s="20"/>
      <c r="AE2168" s="20"/>
      <c r="AF2168" s="20"/>
      <c r="AG2168" s="25">
        <v>0</v>
      </c>
      <c r="AH2168" s="16"/>
      <c r="AI2168" s="16" t="s">
        <v>7585</v>
      </c>
      <c r="AJ2168" s="20"/>
      <c r="AK2168" s="20"/>
      <c r="AL2168" s="26">
        <v>0</v>
      </c>
      <c r="AM2168">
        <v>51093</v>
      </c>
    </row>
    <row r="2169" spans="1:39" x14ac:dyDescent="0.25">
      <c r="A2169" s="15">
        <v>2161</v>
      </c>
      <c r="B2169" s="16"/>
      <c r="C2169" s="17" t="s">
        <v>1210</v>
      </c>
      <c r="D2169" s="17">
        <v>87339</v>
      </c>
      <c r="E2169" s="18">
        <v>44860.477777777778</v>
      </c>
      <c r="F2169" s="17"/>
      <c r="G2169" s="19">
        <v>46000</v>
      </c>
      <c r="H2169" s="20"/>
      <c r="I2169" s="20"/>
      <c r="J2169" s="20">
        <v>0</v>
      </c>
      <c r="K2169" s="20">
        <v>0</v>
      </c>
      <c r="L2169" s="20"/>
      <c r="M2169" s="20"/>
      <c r="N2169" s="20">
        <v>0</v>
      </c>
      <c r="O2169" s="20">
        <v>46000</v>
      </c>
      <c r="P2169" s="16" t="s">
        <v>2209</v>
      </c>
      <c r="Q2169" s="19">
        <v>46000</v>
      </c>
      <c r="R2169" s="20"/>
      <c r="S2169" s="20"/>
      <c r="T2169" s="20"/>
      <c r="U2169" s="16">
        <v>0</v>
      </c>
      <c r="V2169" s="20"/>
      <c r="W2169" s="20"/>
      <c r="X2169" s="20"/>
      <c r="Y2169" s="20"/>
      <c r="Z2169" s="20"/>
      <c r="AA2169" s="20"/>
      <c r="AB2169" s="20"/>
      <c r="AC2169" s="16"/>
      <c r="AD2169" s="20"/>
      <c r="AE2169" s="20"/>
      <c r="AF2169" s="20"/>
      <c r="AG2169" s="25">
        <v>0</v>
      </c>
      <c r="AH2169" s="16"/>
      <c r="AI2169" s="16" t="s">
        <v>7585</v>
      </c>
      <c r="AJ2169" s="20"/>
      <c r="AK2169" s="20"/>
      <c r="AL2169" s="26">
        <v>0</v>
      </c>
      <c r="AM2169">
        <v>46000</v>
      </c>
    </row>
    <row r="2170" spans="1:39" x14ac:dyDescent="0.25">
      <c r="A2170" s="15">
        <v>2162</v>
      </c>
      <c r="B2170" s="16"/>
      <c r="C2170" s="17" t="s">
        <v>1210</v>
      </c>
      <c r="D2170" s="17">
        <v>87340</v>
      </c>
      <c r="E2170" s="18">
        <v>44860.480555555558</v>
      </c>
      <c r="F2170" s="17"/>
      <c r="G2170" s="19">
        <v>56532</v>
      </c>
      <c r="H2170" s="20"/>
      <c r="I2170" s="20"/>
      <c r="J2170" s="20">
        <v>0</v>
      </c>
      <c r="K2170" s="20">
        <v>0</v>
      </c>
      <c r="L2170" s="20"/>
      <c r="M2170" s="20"/>
      <c r="N2170" s="20">
        <v>0</v>
      </c>
      <c r="O2170" s="20">
        <v>56532</v>
      </c>
      <c r="P2170" s="16" t="s">
        <v>2210</v>
      </c>
      <c r="Q2170" s="19">
        <v>56532</v>
      </c>
      <c r="R2170" s="20"/>
      <c r="S2170" s="20"/>
      <c r="T2170" s="20"/>
      <c r="U2170" s="16">
        <v>0</v>
      </c>
      <c r="V2170" s="20"/>
      <c r="W2170" s="20"/>
      <c r="X2170" s="20"/>
      <c r="Y2170" s="20"/>
      <c r="Z2170" s="20"/>
      <c r="AA2170" s="20"/>
      <c r="AB2170" s="20"/>
      <c r="AC2170" s="16"/>
      <c r="AD2170" s="20"/>
      <c r="AE2170" s="20"/>
      <c r="AF2170" s="20"/>
      <c r="AG2170" s="25">
        <v>0</v>
      </c>
      <c r="AH2170" s="16"/>
      <c r="AI2170" s="16" t="s">
        <v>7585</v>
      </c>
      <c r="AJ2170" s="20"/>
      <c r="AK2170" s="20"/>
      <c r="AL2170" s="26">
        <v>0</v>
      </c>
      <c r="AM2170">
        <v>56532</v>
      </c>
    </row>
    <row r="2171" spans="1:39" x14ac:dyDescent="0.25">
      <c r="A2171" s="15">
        <v>2163</v>
      </c>
      <c r="B2171" s="16"/>
      <c r="C2171" s="17" t="s">
        <v>1210</v>
      </c>
      <c r="D2171" s="17">
        <v>87341</v>
      </c>
      <c r="E2171" s="18">
        <v>44860.486805555556</v>
      </c>
      <c r="F2171" s="17"/>
      <c r="G2171" s="19">
        <v>26332669</v>
      </c>
      <c r="H2171" s="20"/>
      <c r="I2171" s="20"/>
      <c r="J2171" s="20">
        <v>0</v>
      </c>
      <c r="K2171" s="20">
        <v>0</v>
      </c>
      <c r="L2171" s="20"/>
      <c r="M2171" s="20"/>
      <c r="N2171" s="20">
        <v>0</v>
      </c>
      <c r="O2171" s="20">
        <v>26332669</v>
      </c>
      <c r="P2171" s="16" t="s">
        <v>2211</v>
      </c>
      <c r="Q2171" s="19">
        <v>26332669</v>
      </c>
      <c r="R2171" s="20"/>
      <c r="S2171" s="20"/>
      <c r="T2171" s="20"/>
      <c r="U2171" s="16">
        <v>0</v>
      </c>
      <c r="V2171" s="20"/>
      <c r="W2171" s="20"/>
      <c r="X2171" s="20"/>
      <c r="Y2171" s="20"/>
      <c r="Z2171" s="20"/>
      <c r="AA2171" s="20"/>
      <c r="AB2171" s="20"/>
      <c r="AC2171" s="16"/>
      <c r="AD2171" s="20"/>
      <c r="AE2171" s="20"/>
      <c r="AF2171" s="20"/>
      <c r="AG2171" s="25">
        <v>0</v>
      </c>
      <c r="AH2171" s="16"/>
      <c r="AI2171" s="16" t="s">
        <v>7585</v>
      </c>
      <c r="AJ2171" s="20"/>
      <c r="AK2171" s="20"/>
      <c r="AL2171" s="26">
        <v>0</v>
      </c>
      <c r="AM2171">
        <v>26332669</v>
      </c>
    </row>
    <row r="2172" spans="1:39" x14ac:dyDescent="0.25">
      <c r="A2172" s="15">
        <v>2164</v>
      </c>
      <c r="B2172" s="16"/>
      <c r="C2172" s="17" t="s">
        <v>1210</v>
      </c>
      <c r="D2172" s="17">
        <v>87414</v>
      </c>
      <c r="E2172" s="18">
        <v>44860.78125</v>
      </c>
      <c r="F2172" s="17"/>
      <c r="G2172" s="19">
        <v>129893</v>
      </c>
      <c r="H2172" s="20"/>
      <c r="I2172" s="20"/>
      <c r="J2172" s="20">
        <v>0</v>
      </c>
      <c r="K2172" s="20">
        <v>0</v>
      </c>
      <c r="L2172" s="20"/>
      <c r="M2172" s="20"/>
      <c r="N2172" s="20">
        <v>0</v>
      </c>
      <c r="O2172" s="20">
        <v>129893</v>
      </c>
      <c r="P2172" s="16" t="s">
        <v>2212</v>
      </c>
      <c r="Q2172" s="19">
        <v>129893</v>
      </c>
      <c r="R2172" s="20"/>
      <c r="S2172" s="20"/>
      <c r="T2172" s="20"/>
      <c r="U2172" s="16">
        <v>0</v>
      </c>
      <c r="V2172" s="20"/>
      <c r="W2172" s="20"/>
      <c r="X2172" s="20"/>
      <c r="Y2172" s="20"/>
      <c r="Z2172" s="20"/>
      <c r="AA2172" s="20"/>
      <c r="AB2172" s="20"/>
      <c r="AC2172" s="16"/>
      <c r="AD2172" s="20"/>
      <c r="AE2172" s="20"/>
      <c r="AF2172" s="20"/>
      <c r="AG2172" s="25">
        <v>0</v>
      </c>
      <c r="AH2172" s="16"/>
      <c r="AI2172" s="16" t="s">
        <v>7585</v>
      </c>
      <c r="AJ2172" s="20"/>
      <c r="AK2172" s="20"/>
      <c r="AL2172" s="26">
        <v>0</v>
      </c>
      <c r="AM2172">
        <v>129893</v>
      </c>
    </row>
    <row r="2173" spans="1:39" x14ac:dyDescent="0.25">
      <c r="A2173" s="15">
        <v>2165</v>
      </c>
      <c r="B2173" s="16"/>
      <c r="C2173" s="17" t="s">
        <v>1210</v>
      </c>
      <c r="D2173" s="17">
        <v>87428</v>
      </c>
      <c r="E2173" s="18">
        <v>44860.890972222223</v>
      </c>
      <c r="F2173" s="17"/>
      <c r="G2173" s="19">
        <v>52883</v>
      </c>
      <c r="H2173" s="20"/>
      <c r="I2173" s="20"/>
      <c r="J2173" s="20">
        <v>0</v>
      </c>
      <c r="K2173" s="20">
        <v>0</v>
      </c>
      <c r="L2173" s="20"/>
      <c r="M2173" s="20"/>
      <c r="N2173" s="20">
        <v>0</v>
      </c>
      <c r="O2173" s="20">
        <v>52883</v>
      </c>
      <c r="P2173" s="16" t="s">
        <v>2213</v>
      </c>
      <c r="Q2173" s="19">
        <v>52883</v>
      </c>
      <c r="R2173" s="20"/>
      <c r="S2173" s="20"/>
      <c r="T2173" s="20"/>
      <c r="U2173" s="16">
        <v>0</v>
      </c>
      <c r="V2173" s="20"/>
      <c r="W2173" s="20"/>
      <c r="X2173" s="20"/>
      <c r="Y2173" s="20"/>
      <c r="Z2173" s="20"/>
      <c r="AA2173" s="20"/>
      <c r="AB2173" s="20"/>
      <c r="AC2173" s="16"/>
      <c r="AD2173" s="20"/>
      <c r="AE2173" s="20"/>
      <c r="AF2173" s="20"/>
      <c r="AG2173" s="25">
        <v>0</v>
      </c>
      <c r="AH2173" s="16"/>
      <c r="AI2173" s="16" t="s">
        <v>7585</v>
      </c>
      <c r="AJ2173" s="20"/>
      <c r="AK2173" s="20"/>
      <c r="AL2173" s="26">
        <v>0</v>
      </c>
      <c r="AM2173">
        <v>52883</v>
      </c>
    </row>
    <row r="2174" spans="1:39" x14ac:dyDescent="0.25">
      <c r="A2174" s="15">
        <v>2166</v>
      </c>
      <c r="B2174" s="16"/>
      <c r="C2174" s="17" t="s">
        <v>1210</v>
      </c>
      <c r="D2174" s="17">
        <v>87445</v>
      </c>
      <c r="E2174" s="18">
        <v>44861.316666666666</v>
      </c>
      <c r="F2174" s="17"/>
      <c r="G2174" s="19">
        <v>3007691</v>
      </c>
      <c r="H2174" s="20"/>
      <c r="I2174" s="20"/>
      <c r="J2174" s="20">
        <v>0</v>
      </c>
      <c r="K2174" s="20">
        <v>0</v>
      </c>
      <c r="L2174" s="20"/>
      <c r="M2174" s="20"/>
      <c r="N2174" s="20">
        <v>0</v>
      </c>
      <c r="O2174" s="20">
        <v>3007691</v>
      </c>
      <c r="P2174" s="16" t="s">
        <v>2214</v>
      </c>
      <c r="Q2174" s="19">
        <v>3007691</v>
      </c>
      <c r="R2174" s="20"/>
      <c r="S2174" s="20"/>
      <c r="T2174" s="20"/>
      <c r="U2174" s="16">
        <v>0</v>
      </c>
      <c r="V2174" s="20"/>
      <c r="W2174" s="20"/>
      <c r="X2174" s="20"/>
      <c r="Y2174" s="20"/>
      <c r="Z2174" s="20"/>
      <c r="AA2174" s="20"/>
      <c r="AB2174" s="20"/>
      <c r="AC2174" s="16"/>
      <c r="AD2174" s="20"/>
      <c r="AE2174" s="20"/>
      <c r="AF2174" s="20"/>
      <c r="AG2174" s="25">
        <v>0</v>
      </c>
      <c r="AH2174" s="16"/>
      <c r="AI2174" s="16" t="s">
        <v>7585</v>
      </c>
      <c r="AJ2174" s="20"/>
      <c r="AK2174" s="20"/>
      <c r="AL2174" s="26">
        <v>0</v>
      </c>
      <c r="AM2174">
        <v>3007691</v>
      </c>
    </row>
    <row r="2175" spans="1:39" x14ac:dyDescent="0.25">
      <c r="A2175" s="15">
        <v>2167</v>
      </c>
      <c r="B2175" s="16"/>
      <c r="C2175" s="17" t="s">
        <v>1210</v>
      </c>
      <c r="D2175" s="17">
        <v>87486</v>
      </c>
      <c r="E2175" s="18">
        <v>44861.47152777778</v>
      </c>
      <c r="F2175" s="17"/>
      <c r="G2175" s="19">
        <v>3643197</v>
      </c>
      <c r="H2175" s="20"/>
      <c r="I2175" s="20"/>
      <c r="J2175" s="20">
        <v>0</v>
      </c>
      <c r="K2175" s="20">
        <v>0</v>
      </c>
      <c r="L2175" s="20"/>
      <c r="M2175" s="20"/>
      <c r="N2175" s="20">
        <v>0</v>
      </c>
      <c r="O2175" s="20">
        <v>3643197</v>
      </c>
      <c r="P2175" s="16" t="s">
        <v>2215</v>
      </c>
      <c r="Q2175" s="19">
        <v>3643197</v>
      </c>
      <c r="R2175" s="20"/>
      <c r="S2175" s="20"/>
      <c r="T2175" s="20"/>
      <c r="U2175" s="16">
        <v>0</v>
      </c>
      <c r="V2175" s="20"/>
      <c r="W2175" s="20"/>
      <c r="X2175" s="20"/>
      <c r="Y2175" s="20"/>
      <c r="Z2175" s="20"/>
      <c r="AA2175" s="20"/>
      <c r="AB2175" s="20"/>
      <c r="AC2175" s="16"/>
      <c r="AD2175" s="20"/>
      <c r="AE2175" s="20"/>
      <c r="AF2175" s="20"/>
      <c r="AG2175" s="25">
        <v>0</v>
      </c>
      <c r="AH2175" s="16"/>
      <c r="AI2175" s="16" t="s">
        <v>7585</v>
      </c>
      <c r="AJ2175" s="20"/>
      <c r="AK2175" s="20"/>
      <c r="AL2175" s="26">
        <v>0</v>
      </c>
      <c r="AM2175">
        <v>3643197</v>
      </c>
    </row>
    <row r="2176" spans="1:39" x14ac:dyDescent="0.25">
      <c r="A2176" s="15">
        <v>2168</v>
      </c>
      <c r="B2176" s="16"/>
      <c r="C2176" s="17" t="s">
        <v>1210</v>
      </c>
      <c r="D2176" s="17">
        <v>87520</v>
      </c>
      <c r="E2176" s="18">
        <v>44861.589583333334</v>
      </c>
      <c r="F2176" s="17"/>
      <c r="G2176" s="19">
        <v>40400</v>
      </c>
      <c r="H2176" s="20"/>
      <c r="I2176" s="20"/>
      <c r="J2176" s="20">
        <v>0</v>
      </c>
      <c r="K2176" s="20">
        <v>0</v>
      </c>
      <c r="L2176" s="20"/>
      <c r="M2176" s="20"/>
      <c r="N2176" s="20">
        <v>0</v>
      </c>
      <c r="O2176" s="20">
        <v>40400</v>
      </c>
      <c r="P2176" s="16" t="s">
        <v>2216</v>
      </c>
      <c r="Q2176" s="19">
        <v>40400</v>
      </c>
      <c r="R2176" s="20"/>
      <c r="S2176" s="20"/>
      <c r="T2176" s="20"/>
      <c r="U2176" s="16">
        <v>0</v>
      </c>
      <c r="V2176" s="20"/>
      <c r="W2176" s="20"/>
      <c r="X2176" s="20"/>
      <c r="Y2176" s="20"/>
      <c r="Z2176" s="20"/>
      <c r="AA2176" s="20"/>
      <c r="AB2176" s="20"/>
      <c r="AC2176" s="16"/>
      <c r="AD2176" s="20"/>
      <c r="AE2176" s="20"/>
      <c r="AF2176" s="20"/>
      <c r="AG2176" s="25">
        <v>0</v>
      </c>
      <c r="AH2176" s="16"/>
      <c r="AI2176" s="16" t="s">
        <v>7585</v>
      </c>
      <c r="AJ2176" s="20"/>
      <c r="AK2176" s="20"/>
      <c r="AL2176" s="26">
        <v>0</v>
      </c>
      <c r="AM2176">
        <v>40400</v>
      </c>
    </row>
    <row r="2177" spans="1:39" x14ac:dyDescent="0.25">
      <c r="A2177" s="15">
        <v>2169</v>
      </c>
      <c r="B2177" s="16"/>
      <c r="C2177" s="17" t="s">
        <v>1210</v>
      </c>
      <c r="D2177" s="17">
        <v>87553</v>
      </c>
      <c r="E2177" s="18">
        <v>44861.646527777775</v>
      </c>
      <c r="F2177" s="17"/>
      <c r="G2177" s="19">
        <v>7100</v>
      </c>
      <c r="H2177" s="20"/>
      <c r="I2177" s="20"/>
      <c r="J2177" s="20">
        <v>0</v>
      </c>
      <c r="K2177" s="20">
        <v>0</v>
      </c>
      <c r="L2177" s="20"/>
      <c r="M2177" s="20"/>
      <c r="N2177" s="20">
        <v>0</v>
      </c>
      <c r="O2177" s="20">
        <v>7100</v>
      </c>
      <c r="P2177" s="16" t="s">
        <v>2217</v>
      </c>
      <c r="Q2177" s="19">
        <v>7100</v>
      </c>
      <c r="R2177" s="20"/>
      <c r="S2177" s="20"/>
      <c r="T2177" s="20"/>
      <c r="U2177" s="16">
        <v>0</v>
      </c>
      <c r="V2177" s="20"/>
      <c r="W2177" s="20"/>
      <c r="X2177" s="20"/>
      <c r="Y2177" s="20"/>
      <c r="Z2177" s="20"/>
      <c r="AA2177" s="20"/>
      <c r="AB2177" s="20"/>
      <c r="AC2177" s="16"/>
      <c r="AD2177" s="20"/>
      <c r="AE2177" s="20"/>
      <c r="AF2177" s="20"/>
      <c r="AG2177" s="25">
        <v>0</v>
      </c>
      <c r="AH2177" s="16"/>
      <c r="AI2177" s="16" t="s">
        <v>7585</v>
      </c>
      <c r="AJ2177" s="20"/>
      <c r="AK2177" s="20"/>
      <c r="AL2177" s="26">
        <v>0</v>
      </c>
      <c r="AM2177">
        <v>7100</v>
      </c>
    </row>
    <row r="2178" spans="1:39" x14ac:dyDescent="0.25">
      <c r="A2178" s="15">
        <v>2170</v>
      </c>
      <c r="B2178" s="16"/>
      <c r="C2178" s="17" t="s">
        <v>1210</v>
      </c>
      <c r="D2178" s="17">
        <v>87562</v>
      </c>
      <c r="E2178" s="18">
        <v>44861.663194444445</v>
      </c>
      <c r="F2178" s="17"/>
      <c r="G2178" s="19">
        <v>400046</v>
      </c>
      <c r="H2178" s="20"/>
      <c r="I2178" s="20"/>
      <c r="J2178" s="20">
        <v>0</v>
      </c>
      <c r="K2178" s="20">
        <v>0</v>
      </c>
      <c r="L2178" s="20"/>
      <c r="M2178" s="20"/>
      <c r="N2178" s="20">
        <v>0</v>
      </c>
      <c r="O2178" s="20">
        <v>400046</v>
      </c>
      <c r="P2178" s="16" t="s">
        <v>2218</v>
      </c>
      <c r="Q2178" s="19">
        <v>400046</v>
      </c>
      <c r="R2178" s="20"/>
      <c r="S2178" s="20"/>
      <c r="T2178" s="20"/>
      <c r="U2178" s="16">
        <v>0</v>
      </c>
      <c r="V2178" s="20"/>
      <c r="W2178" s="20"/>
      <c r="X2178" s="20"/>
      <c r="Y2178" s="20"/>
      <c r="Z2178" s="20"/>
      <c r="AA2178" s="20"/>
      <c r="AB2178" s="20"/>
      <c r="AC2178" s="16"/>
      <c r="AD2178" s="20"/>
      <c r="AE2178" s="20"/>
      <c r="AF2178" s="20"/>
      <c r="AG2178" s="25">
        <v>0</v>
      </c>
      <c r="AH2178" s="16"/>
      <c r="AI2178" s="16" t="s">
        <v>7585</v>
      </c>
      <c r="AJ2178" s="20"/>
      <c r="AK2178" s="20"/>
      <c r="AL2178" s="26">
        <v>0</v>
      </c>
      <c r="AM2178">
        <v>400046</v>
      </c>
    </row>
    <row r="2179" spans="1:39" x14ac:dyDescent="0.25">
      <c r="A2179" s="15">
        <v>2171</v>
      </c>
      <c r="B2179" s="16"/>
      <c r="C2179" s="17" t="s">
        <v>1210</v>
      </c>
      <c r="D2179" s="17">
        <v>87575</v>
      </c>
      <c r="E2179" s="18">
        <v>44861.688888888886</v>
      </c>
      <c r="F2179" s="17"/>
      <c r="G2179" s="19">
        <v>129798</v>
      </c>
      <c r="H2179" s="20"/>
      <c r="I2179" s="20"/>
      <c r="J2179" s="20">
        <v>0</v>
      </c>
      <c r="K2179" s="20">
        <v>0</v>
      </c>
      <c r="L2179" s="20"/>
      <c r="M2179" s="20"/>
      <c r="N2179" s="20">
        <v>0</v>
      </c>
      <c r="O2179" s="20">
        <v>129798</v>
      </c>
      <c r="P2179" s="16" t="s">
        <v>2219</v>
      </c>
      <c r="Q2179" s="19">
        <v>129798</v>
      </c>
      <c r="R2179" s="20"/>
      <c r="S2179" s="20"/>
      <c r="T2179" s="20"/>
      <c r="U2179" s="16">
        <v>0</v>
      </c>
      <c r="V2179" s="20"/>
      <c r="W2179" s="20"/>
      <c r="X2179" s="20"/>
      <c r="Y2179" s="20"/>
      <c r="Z2179" s="20"/>
      <c r="AA2179" s="20"/>
      <c r="AB2179" s="20"/>
      <c r="AC2179" s="16"/>
      <c r="AD2179" s="20"/>
      <c r="AE2179" s="20"/>
      <c r="AF2179" s="20"/>
      <c r="AG2179" s="25">
        <v>0</v>
      </c>
      <c r="AH2179" s="16"/>
      <c r="AI2179" s="16" t="s">
        <v>7585</v>
      </c>
      <c r="AJ2179" s="20"/>
      <c r="AK2179" s="20"/>
      <c r="AL2179" s="26">
        <v>0</v>
      </c>
      <c r="AM2179">
        <v>129798</v>
      </c>
    </row>
    <row r="2180" spans="1:39" x14ac:dyDescent="0.25">
      <c r="A2180" s="15">
        <v>2172</v>
      </c>
      <c r="B2180" s="16"/>
      <c r="C2180" s="17" t="s">
        <v>1210</v>
      </c>
      <c r="D2180" s="17">
        <v>87585</v>
      </c>
      <c r="E2180" s="18">
        <v>44861.727083333331</v>
      </c>
      <c r="F2180" s="17"/>
      <c r="G2180" s="19">
        <v>47201</v>
      </c>
      <c r="H2180" s="20"/>
      <c r="I2180" s="20"/>
      <c r="J2180" s="20">
        <v>0</v>
      </c>
      <c r="K2180" s="20">
        <v>0</v>
      </c>
      <c r="L2180" s="20"/>
      <c r="M2180" s="20"/>
      <c r="N2180" s="20">
        <v>0</v>
      </c>
      <c r="O2180" s="20">
        <v>47201</v>
      </c>
      <c r="P2180" s="16" t="s">
        <v>2220</v>
      </c>
      <c r="Q2180" s="19">
        <v>47201</v>
      </c>
      <c r="R2180" s="20"/>
      <c r="S2180" s="20"/>
      <c r="T2180" s="20"/>
      <c r="U2180" s="16">
        <v>0</v>
      </c>
      <c r="V2180" s="20"/>
      <c r="W2180" s="20"/>
      <c r="X2180" s="20"/>
      <c r="Y2180" s="20"/>
      <c r="Z2180" s="20"/>
      <c r="AA2180" s="20"/>
      <c r="AB2180" s="20"/>
      <c r="AC2180" s="16"/>
      <c r="AD2180" s="20"/>
      <c r="AE2180" s="20"/>
      <c r="AF2180" s="20"/>
      <c r="AG2180" s="25">
        <v>0</v>
      </c>
      <c r="AH2180" s="16"/>
      <c r="AI2180" s="16" t="s">
        <v>7585</v>
      </c>
      <c r="AJ2180" s="20"/>
      <c r="AK2180" s="20"/>
      <c r="AL2180" s="26">
        <v>0</v>
      </c>
      <c r="AM2180">
        <v>47201</v>
      </c>
    </row>
    <row r="2181" spans="1:39" x14ac:dyDescent="0.25">
      <c r="A2181" s="15">
        <v>2173</v>
      </c>
      <c r="B2181" s="16"/>
      <c r="C2181" s="17" t="s">
        <v>1210</v>
      </c>
      <c r="D2181" s="17">
        <v>87597</v>
      </c>
      <c r="E2181" s="18">
        <v>44861.90902777778</v>
      </c>
      <c r="F2181" s="17"/>
      <c r="G2181" s="19">
        <v>122202</v>
      </c>
      <c r="H2181" s="20"/>
      <c r="I2181" s="20"/>
      <c r="J2181" s="20">
        <v>0</v>
      </c>
      <c r="K2181" s="20">
        <v>0</v>
      </c>
      <c r="L2181" s="20"/>
      <c r="M2181" s="20"/>
      <c r="N2181" s="20">
        <v>0</v>
      </c>
      <c r="O2181" s="20">
        <v>122202</v>
      </c>
      <c r="P2181" s="16" t="s">
        <v>2221</v>
      </c>
      <c r="Q2181" s="19">
        <v>122202</v>
      </c>
      <c r="R2181" s="20"/>
      <c r="S2181" s="20"/>
      <c r="T2181" s="20"/>
      <c r="U2181" s="16">
        <v>0</v>
      </c>
      <c r="V2181" s="20"/>
      <c r="W2181" s="20"/>
      <c r="X2181" s="20"/>
      <c r="Y2181" s="20"/>
      <c r="Z2181" s="20"/>
      <c r="AA2181" s="20"/>
      <c r="AB2181" s="20"/>
      <c r="AC2181" s="16"/>
      <c r="AD2181" s="20"/>
      <c r="AE2181" s="20"/>
      <c r="AF2181" s="20"/>
      <c r="AG2181" s="25">
        <v>0</v>
      </c>
      <c r="AH2181" s="16"/>
      <c r="AI2181" s="16" t="s">
        <v>7585</v>
      </c>
      <c r="AJ2181" s="20"/>
      <c r="AK2181" s="20"/>
      <c r="AL2181" s="26">
        <v>0</v>
      </c>
      <c r="AM2181">
        <v>122202</v>
      </c>
    </row>
    <row r="2182" spans="1:39" x14ac:dyDescent="0.25">
      <c r="A2182" s="15">
        <v>2174</v>
      </c>
      <c r="B2182" s="16"/>
      <c r="C2182" s="17" t="s">
        <v>1210</v>
      </c>
      <c r="D2182" s="17">
        <v>87645</v>
      </c>
      <c r="E2182" s="18">
        <v>44862.400694444441</v>
      </c>
      <c r="F2182" s="17"/>
      <c r="G2182" s="19">
        <v>40400</v>
      </c>
      <c r="H2182" s="20"/>
      <c r="I2182" s="20"/>
      <c r="J2182" s="20">
        <v>0</v>
      </c>
      <c r="K2182" s="20">
        <v>0</v>
      </c>
      <c r="L2182" s="20"/>
      <c r="M2182" s="20"/>
      <c r="N2182" s="20">
        <v>0</v>
      </c>
      <c r="O2182" s="20">
        <v>40400</v>
      </c>
      <c r="P2182" s="16" t="s">
        <v>2222</v>
      </c>
      <c r="Q2182" s="19">
        <v>40400</v>
      </c>
      <c r="R2182" s="20"/>
      <c r="S2182" s="20"/>
      <c r="T2182" s="20"/>
      <c r="U2182" s="16">
        <v>0</v>
      </c>
      <c r="V2182" s="20"/>
      <c r="W2182" s="20"/>
      <c r="X2182" s="20"/>
      <c r="Y2182" s="20"/>
      <c r="Z2182" s="20"/>
      <c r="AA2182" s="20"/>
      <c r="AB2182" s="20"/>
      <c r="AC2182" s="16"/>
      <c r="AD2182" s="20"/>
      <c r="AE2182" s="20"/>
      <c r="AF2182" s="20"/>
      <c r="AG2182" s="25">
        <v>0</v>
      </c>
      <c r="AH2182" s="16"/>
      <c r="AI2182" s="16" t="s">
        <v>7585</v>
      </c>
      <c r="AJ2182" s="20"/>
      <c r="AK2182" s="20"/>
      <c r="AL2182" s="26">
        <v>0</v>
      </c>
      <c r="AM2182">
        <v>40400</v>
      </c>
    </row>
    <row r="2183" spans="1:39" x14ac:dyDescent="0.25">
      <c r="A2183" s="15">
        <v>2175</v>
      </c>
      <c r="B2183" s="16"/>
      <c r="C2183" s="17" t="s">
        <v>1210</v>
      </c>
      <c r="D2183" s="17">
        <v>87655</v>
      </c>
      <c r="E2183" s="18">
        <v>44862.427777777775</v>
      </c>
      <c r="F2183" s="17"/>
      <c r="G2183" s="19">
        <v>40400</v>
      </c>
      <c r="H2183" s="20"/>
      <c r="I2183" s="20"/>
      <c r="J2183" s="20">
        <v>0</v>
      </c>
      <c r="K2183" s="20">
        <v>0</v>
      </c>
      <c r="L2183" s="20"/>
      <c r="M2183" s="20"/>
      <c r="N2183" s="20">
        <v>0</v>
      </c>
      <c r="O2183" s="20">
        <v>40400</v>
      </c>
      <c r="P2183" s="16" t="s">
        <v>2223</v>
      </c>
      <c r="Q2183" s="19">
        <v>40400</v>
      </c>
      <c r="R2183" s="20"/>
      <c r="S2183" s="20"/>
      <c r="T2183" s="20"/>
      <c r="U2183" s="16">
        <v>0</v>
      </c>
      <c r="V2183" s="20"/>
      <c r="W2183" s="20"/>
      <c r="X2183" s="20"/>
      <c r="Y2183" s="20"/>
      <c r="Z2183" s="20"/>
      <c r="AA2183" s="20"/>
      <c r="AB2183" s="20"/>
      <c r="AC2183" s="16"/>
      <c r="AD2183" s="20"/>
      <c r="AE2183" s="20"/>
      <c r="AF2183" s="20"/>
      <c r="AG2183" s="25">
        <v>0</v>
      </c>
      <c r="AH2183" s="16"/>
      <c r="AI2183" s="16" t="s">
        <v>7585</v>
      </c>
      <c r="AJ2183" s="20"/>
      <c r="AK2183" s="20"/>
      <c r="AL2183" s="26">
        <v>0</v>
      </c>
      <c r="AM2183">
        <v>40400</v>
      </c>
    </row>
    <row r="2184" spans="1:39" x14ac:dyDescent="0.25">
      <c r="A2184" s="15">
        <v>2176</v>
      </c>
      <c r="B2184" s="16"/>
      <c r="C2184" s="17" t="s">
        <v>1210</v>
      </c>
      <c r="D2184" s="17">
        <v>87694</v>
      </c>
      <c r="E2184" s="18">
        <v>44862.57708333333</v>
      </c>
      <c r="F2184" s="17"/>
      <c r="G2184" s="19">
        <v>40400</v>
      </c>
      <c r="H2184" s="20"/>
      <c r="I2184" s="20"/>
      <c r="J2184" s="20">
        <v>0</v>
      </c>
      <c r="K2184" s="20">
        <v>0</v>
      </c>
      <c r="L2184" s="20"/>
      <c r="M2184" s="20"/>
      <c r="N2184" s="20">
        <v>0</v>
      </c>
      <c r="O2184" s="20">
        <v>40400</v>
      </c>
      <c r="P2184" s="16" t="s">
        <v>2224</v>
      </c>
      <c r="Q2184" s="19">
        <v>40400</v>
      </c>
      <c r="R2184" s="20"/>
      <c r="S2184" s="20"/>
      <c r="T2184" s="20"/>
      <c r="U2184" s="16">
        <v>0</v>
      </c>
      <c r="V2184" s="20"/>
      <c r="W2184" s="20"/>
      <c r="X2184" s="20"/>
      <c r="Y2184" s="20"/>
      <c r="Z2184" s="20"/>
      <c r="AA2184" s="20"/>
      <c r="AB2184" s="20"/>
      <c r="AC2184" s="16"/>
      <c r="AD2184" s="20"/>
      <c r="AE2184" s="20"/>
      <c r="AF2184" s="20"/>
      <c r="AG2184" s="25">
        <v>0</v>
      </c>
      <c r="AH2184" s="16"/>
      <c r="AI2184" s="16" t="s">
        <v>7585</v>
      </c>
      <c r="AJ2184" s="20"/>
      <c r="AK2184" s="20"/>
      <c r="AL2184" s="26">
        <v>0</v>
      </c>
      <c r="AM2184">
        <v>40400</v>
      </c>
    </row>
    <row r="2185" spans="1:39" x14ac:dyDescent="0.25">
      <c r="A2185" s="15">
        <v>2177</v>
      </c>
      <c r="B2185" s="16"/>
      <c r="C2185" s="17" t="s">
        <v>1210</v>
      </c>
      <c r="D2185" s="17">
        <v>87697</v>
      </c>
      <c r="E2185" s="18">
        <v>44862.584027777775</v>
      </c>
      <c r="F2185" s="17"/>
      <c r="G2185" s="19">
        <v>40400</v>
      </c>
      <c r="H2185" s="20"/>
      <c r="I2185" s="20"/>
      <c r="J2185" s="20">
        <v>0</v>
      </c>
      <c r="K2185" s="20">
        <v>0</v>
      </c>
      <c r="L2185" s="20"/>
      <c r="M2185" s="20"/>
      <c r="N2185" s="20">
        <v>0</v>
      </c>
      <c r="O2185" s="20">
        <v>40400</v>
      </c>
      <c r="P2185" s="16" t="s">
        <v>2225</v>
      </c>
      <c r="Q2185" s="19">
        <v>40400</v>
      </c>
      <c r="R2185" s="20"/>
      <c r="S2185" s="20"/>
      <c r="T2185" s="20"/>
      <c r="U2185" s="16">
        <v>0</v>
      </c>
      <c r="V2185" s="20"/>
      <c r="W2185" s="20"/>
      <c r="X2185" s="20"/>
      <c r="Y2185" s="20"/>
      <c r="Z2185" s="20"/>
      <c r="AA2185" s="20"/>
      <c r="AB2185" s="20"/>
      <c r="AC2185" s="16"/>
      <c r="AD2185" s="20"/>
      <c r="AE2185" s="20"/>
      <c r="AF2185" s="20"/>
      <c r="AG2185" s="25">
        <v>0</v>
      </c>
      <c r="AH2185" s="16"/>
      <c r="AI2185" s="16" t="s">
        <v>7585</v>
      </c>
      <c r="AJ2185" s="20"/>
      <c r="AK2185" s="20"/>
      <c r="AL2185" s="26">
        <v>0</v>
      </c>
      <c r="AM2185">
        <v>36700</v>
      </c>
    </row>
    <row r="2186" spans="1:39" x14ac:dyDescent="0.25">
      <c r="A2186" s="15">
        <v>2178</v>
      </c>
      <c r="B2186" s="16"/>
      <c r="C2186" s="17" t="s">
        <v>1210</v>
      </c>
      <c r="D2186" s="17">
        <v>87710</v>
      </c>
      <c r="E2186" s="18">
        <v>44862.625</v>
      </c>
      <c r="F2186" s="17"/>
      <c r="G2186" s="19">
        <v>40400</v>
      </c>
      <c r="H2186" s="20"/>
      <c r="I2186" s="20"/>
      <c r="J2186" s="20">
        <v>0</v>
      </c>
      <c r="K2186" s="20">
        <v>0</v>
      </c>
      <c r="L2186" s="20"/>
      <c r="M2186" s="20"/>
      <c r="N2186" s="20">
        <v>0</v>
      </c>
      <c r="O2186" s="20">
        <v>40400</v>
      </c>
      <c r="P2186" s="16" t="s">
        <v>2226</v>
      </c>
      <c r="Q2186" s="19">
        <v>40400</v>
      </c>
      <c r="R2186" s="20"/>
      <c r="S2186" s="20"/>
      <c r="T2186" s="20"/>
      <c r="U2186" s="16">
        <v>0</v>
      </c>
      <c r="V2186" s="20"/>
      <c r="W2186" s="20"/>
      <c r="X2186" s="20"/>
      <c r="Y2186" s="20"/>
      <c r="Z2186" s="20"/>
      <c r="AA2186" s="20"/>
      <c r="AB2186" s="20"/>
      <c r="AC2186" s="16"/>
      <c r="AD2186" s="20"/>
      <c r="AE2186" s="20"/>
      <c r="AF2186" s="20"/>
      <c r="AG2186" s="25">
        <v>0</v>
      </c>
      <c r="AH2186" s="16"/>
      <c r="AI2186" s="16" t="s">
        <v>7585</v>
      </c>
      <c r="AJ2186" s="20"/>
      <c r="AK2186" s="20"/>
      <c r="AL2186" s="26">
        <v>0</v>
      </c>
      <c r="AM2186">
        <v>40400</v>
      </c>
    </row>
    <row r="2187" spans="1:39" x14ac:dyDescent="0.25">
      <c r="A2187" s="15">
        <v>2179</v>
      </c>
      <c r="B2187" s="16"/>
      <c r="C2187" s="17" t="s">
        <v>1210</v>
      </c>
      <c r="D2187" s="17">
        <v>87725</v>
      </c>
      <c r="E2187" s="18">
        <v>44862.65625</v>
      </c>
      <c r="F2187" s="17"/>
      <c r="G2187" s="19">
        <v>40400</v>
      </c>
      <c r="H2187" s="20"/>
      <c r="I2187" s="20"/>
      <c r="J2187" s="20">
        <v>0</v>
      </c>
      <c r="K2187" s="20">
        <v>0</v>
      </c>
      <c r="L2187" s="20"/>
      <c r="M2187" s="20"/>
      <c r="N2187" s="20">
        <v>0</v>
      </c>
      <c r="O2187" s="20">
        <v>40400</v>
      </c>
      <c r="P2187" s="16" t="s">
        <v>2227</v>
      </c>
      <c r="Q2187" s="19">
        <v>40400</v>
      </c>
      <c r="R2187" s="20"/>
      <c r="S2187" s="20"/>
      <c r="T2187" s="20"/>
      <c r="U2187" s="16">
        <v>0</v>
      </c>
      <c r="V2187" s="20"/>
      <c r="W2187" s="20"/>
      <c r="X2187" s="20"/>
      <c r="Y2187" s="20"/>
      <c r="Z2187" s="20"/>
      <c r="AA2187" s="20"/>
      <c r="AB2187" s="20"/>
      <c r="AC2187" s="16"/>
      <c r="AD2187" s="20"/>
      <c r="AE2187" s="20"/>
      <c r="AF2187" s="20"/>
      <c r="AG2187" s="25">
        <v>0</v>
      </c>
      <c r="AH2187" s="16"/>
      <c r="AI2187" s="16" t="s">
        <v>7585</v>
      </c>
      <c r="AJ2187" s="20"/>
      <c r="AK2187" s="20"/>
      <c r="AL2187" s="26">
        <v>0</v>
      </c>
      <c r="AM2187">
        <v>40400</v>
      </c>
    </row>
    <row r="2188" spans="1:39" x14ac:dyDescent="0.25">
      <c r="A2188" s="15">
        <v>2180</v>
      </c>
      <c r="B2188" s="16"/>
      <c r="C2188" s="17" t="s">
        <v>1210</v>
      </c>
      <c r="D2188" s="17">
        <v>87726</v>
      </c>
      <c r="E2188" s="18">
        <v>44862.657638888886</v>
      </c>
      <c r="F2188" s="17"/>
      <c r="G2188" s="19">
        <v>40400</v>
      </c>
      <c r="H2188" s="20"/>
      <c r="I2188" s="20"/>
      <c r="J2188" s="20">
        <v>0</v>
      </c>
      <c r="K2188" s="20">
        <v>0</v>
      </c>
      <c r="L2188" s="20"/>
      <c r="M2188" s="20"/>
      <c r="N2188" s="20">
        <v>0</v>
      </c>
      <c r="O2188" s="20">
        <v>40400</v>
      </c>
      <c r="P2188" s="16" t="s">
        <v>2228</v>
      </c>
      <c r="Q2188" s="19">
        <v>40400</v>
      </c>
      <c r="R2188" s="20"/>
      <c r="S2188" s="20"/>
      <c r="T2188" s="20"/>
      <c r="U2188" s="16">
        <v>0</v>
      </c>
      <c r="V2188" s="20"/>
      <c r="W2188" s="20"/>
      <c r="X2188" s="20"/>
      <c r="Y2188" s="20"/>
      <c r="Z2188" s="20"/>
      <c r="AA2188" s="20"/>
      <c r="AB2188" s="20"/>
      <c r="AC2188" s="16"/>
      <c r="AD2188" s="20"/>
      <c r="AE2188" s="20"/>
      <c r="AF2188" s="20"/>
      <c r="AG2188" s="25">
        <v>0</v>
      </c>
      <c r="AH2188" s="16"/>
      <c r="AI2188" s="16" t="s">
        <v>7585</v>
      </c>
      <c r="AJ2188" s="20"/>
      <c r="AK2188" s="20"/>
      <c r="AL2188" s="26">
        <v>0</v>
      </c>
      <c r="AM2188">
        <v>40400</v>
      </c>
    </row>
    <row r="2189" spans="1:39" x14ac:dyDescent="0.25">
      <c r="A2189" s="15">
        <v>2181</v>
      </c>
      <c r="B2189" s="16"/>
      <c r="C2189" s="17" t="s">
        <v>1210</v>
      </c>
      <c r="D2189" s="17">
        <v>87730</v>
      </c>
      <c r="E2189" s="18">
        <v>44862.667361111111</v>
      </c>
      <c r="F2189" s="17"/>
      <c r="G2189" s="19">
        <v>40400</v>
      </c>
      <c r="H2189" s="20"/>
      <c r="I2189" s="20"/>
      <c r="J2189" s="20">
        <v>0</v>
      </c>
      <c r="K2189" s="20">
        <v>0</v>
      </c>
      <c r="L2189" s="20"/>
      <c r="M2189" s="20"/>
      <c r="N2189" s="20">
        <v>0</v>
      </c>
      <c r="O2189" s="20">
        <v>40400</v>
      </c>
      <c r="P2189" s="16" t="s">
        <v>2229</v>
      </c>
      <c r="Q2189" s="19">
        <v>40400</v>
      </c>
      <c r="R2189" s="20"/>
      <c r="S2189" s="20"/>
      <c r="T2189" s="20"/>
      <c r="U2189" s="16">
        <v>0</v>
      </c>
      <c r="V2189" s="20"/>
      <c r="W2189" s="20"/>
      <c r="X2189" s="20"/>
      <c r="Y2189" s="20"/>
      <c r="Z2189" s="20"/>
      <c r="AA2189" s="20"/>
      <c r="AB2189" s="20"/>
      <c r="AC2189" s="16"/>
      <c r="AD2189" s="20"/>
      <c r="AE2189" s="20"/>
      <c r="AF2189" s="20"/>
      <c r="AG2189" s="25">
        <v>0</v>
      </c>
      <c r="AH2189" s="16"/>
      <c r="AI2189" s="16" t="s">
        <v>7585</v>
      </c>
      <c r="AJ2189" s="20"/>
      <c r="AK2189" s="20"/>
      <c r="AL2189" s="26">
        <v>0</v>
      </c>
      <c r="AM2189">
        <v>40400</v>
      </c>
    </row>
    <row r="2190" spans="1:39" x14ac:dyDescent="0.25">
      <c r="A2190" s="15">
        <v>2182</v>
      </c>
      <c r="B2190" s="16"/>
      <c r="C2190" s="17" t="s">
        <v>1210</v>
      </c>
      <c r="D2190" s="17">
        <v>87747</v>
      </c>
      <c r="E2190" s="18">
        <v>44862.695138888892</v>
      </c>
      <c r="F2190" s="17"/>
      <c r="G2190" s="19">
        <v>40400</v>
      </c>
      <c r="H2190" s="20"/>
      <c r="I2190" s="20"/>
      <c r="J2190" s="20">
        <v>0</v>
      </c>
      <c r="K2190" s="20">
        <v>0</v>
      </c>
      <c r="L2190" s="20"/>
      <c r="M2190" s="20"/>
      <c r="N2190" s="20">
        <v>0</v>
      </c>
      <c r="O2190" s="20">
        <v>40400</v>
      </c>
      <c r="P2190" s="16" t="s">
        <v>2230</v>
      </c>
      <c r="Q2190" s="19">
        <v>40400</v>
      </c>
      <c r="R2190" s="20"/>
      <c r="S2190" s="20"/>
      <c r="T2190" s="20"/>
      <c r="U2190" s="16">
        <v>0</v>
      </c>
      <c r="V2190" s="20"/>
      <c r="W2190" s="20"/>
      <c r="X2190" s="20"/>
      <c r="Y2190" s="20"/>
      <c r="Z2190" s="20"/>
      <c r="AA2190" s="20"/>
      <c r="AB2190" s="20"/>
      <c r="AC2190" s="16"/>
      <c r="AD2190" s="20"/>
      <c r="AE2190" s="20"/>
      <c r="AF2190" s="20"/>
      <c r="AG2190" s="25">
        <v>0</v>
      </c>
      <c r="AH2190" s="16"/>
      <c r="AI2190" s="16" t="s">
        <v>7585</v>
      </c>
      <c r="AJ2190" s="20"/>
      <c r="AK2190" s="20"/>
      <c r="AL2190" s="26">
        <v>0</v>
      </c>
      <c r="AM2190">
        <v>40400</v>
      </c>
    </row>
    <row r="2191" spans="1:39" x14ac:dyDescent="0.25">
      <c r="A2191" s="15">
        <v>2183</v>
      </c>
      <c r="B2191" s="16"/>
      <c r="C2191" s="17" t="s">
        <v>1210</v>
      </c>
      <c r="D2191" s="17">
        <v>87766</v>
      </c>
      <c r="E2191" s="18">
        <v>44862.95208333333</v>
      </c>
      <c r="F2191" s="17"/>
      <c r="G2191" s="19">
        <v>145281</v>
      </c>
      <c r="H2191" s="20"/>
      <c r="I2191" s="20"/>
      <c r="J2191" s="20">
        <v>0</v>
      </c>
      <c r="K2191" s="20">
        <v>0</v>
      </c>
      <c r="L2191" s="20"/>
      <c r="M2191" s="20"/>
      <c r="N2191" s="20">
        <v>0</v>
      </c>
      <c r="O2191" s="20">
        <v>145281</v>
      </c>
      <c r="P2191" s="16" t="s">
        <v>2231</v>
      </c>
      <c r="Q2191" s="19">
        <v>145281</v>
      </c>
      <c r="R2191" s="20"/>
      <c r="S2191" s="20"/>
      <c r="T2191" s="20"/>
      <c r="U2191" s="16">
        <v>0</v>
      </c>
      <c r="V2191" s="20"/>
      <c r="W2191" s="20"/>
      <c r="X2191" s="20"/>
      <c r="Y2191" s="20"/>
      <c r="Z2191" s="20"/>
      <c r="AA2191" s="20"/>
      <c r="AB2191" s="20"/>
      <c r="AC2191" s="16"/>
      <c r="AD2191" s="20"/>
      <c r="AE2191" s="20"/>
      <c r="AF2191" s="20"/>
      <c r="AG2191" s="25">
        <v>0</v>
      </c>
      <c r="AH2191" s="16"/>
      <c r="AI2191" s="16" t="s">
        <v>7585</v>
      </c>
      <c r="AJ2191" s="20"/>
      <c r="AK2191" s="20"/>
      <c r="AL2191" s="26">
        <v>0</v>
      </c>
      <c r="AM2191">
        <v>145281</v>
      </c>
    </row>
    <row r="2192" spans="1:39" x14ac:dyDescent="0.25">
      <c r="A2192" s="15">
        <v>2184</v>
      </c>
      <c r="B2192" s="16"/>
      <c r="C2192" s="17" t="s">
        <v>1210</v>
      </c>
      <c r="D2192" s="17">
        <v>87797</v>
      </c>
      <c r="E2192" s="18">
        <v>44863.351388888892</v>
      </c>
      <c r="F2192" s="17"/>
      <c r="G2192" s="19">
        <v>7200</v>
      </c>
      <c r="H2192" s="20"/>
      <c r="I2192" s="20"/>
      <c r="J2192" s="20">
        <v>0</v>
      </c>
      <c r="K2192" s="20">
        <v>0</v>
      </c>
      <c r="L2192" s="20"/>
      <c r="M2192" s="20"/>
      <c r="N2192" s="20">
        <v>0</v>
      </c>
      <c r="O2192" s="20">
        <v>7200</v>
      </c>
      <c r="P2192" s="16" t="s">
        <v>2232</v>
      </c>
      <c r="Q2192" s="19">
        <v>7200</v>
      </c>
      <c r="R2192" s="20"/>
      <c r="S2192" s="20"/>
      <c r="T2192" s="20"/>
      <c r="U2192" s="16">
        <v>0</v>
      </c>
      <c r="V2192" s="20"/>
      <c r="W2192" s="20"/>
      <c r="X2192" s="20"/>
      <c r="Y2192" s="20"/>
      <c r="Z2192" s="20"/>
      <c r="AA2192" s="20"/>
      <c r="AB2192" s="20"/>
      <c r="AC2192" s="16"/>
      <c r="AD2192" s="20"/>
      <c r="AE2192" s="20"/>
      <c r="AF2192" s="20"/>
      <c r="AG2192" s="25">
        <v>0</v>
      </c>
      <c r="AH2192" s="16"/>
      <c r="AI2192" s="16" t="s">
        <v>7585</v>
      </c>
      <c r="AJ2192" s="20"/>
      <c r="AK2192" s="20"/>
      <c r="AL2192" s="26">
        <v>0</v>
      </c>
      <c r="AM2192">
        <v>7200</v>
      </c>
    </row>
    <row r="2193" spans="1:39" x14ac:dyDescent="0.25">
      <c r="A2193" s="15">
        <v>2185</v>
      </c>
      <c r="B2193" s="16"/>
      <c r="C2193" s="17" t="s">
        <v>1210</v>
      </c>
      <c r="D2193" s="17">
        <v>87839</v>
      </c>
      <c r="E2193" s="18">
        <v>44863.461111111108</v>
      </c>
      <c r="F2193" s="17"/>
      <c r="G2193" s="19">
        <v>239720</v>
      </c>
      <c r="H2193" s="20"/>
      <c r="I2193" s="20"/>
      <c r="J2193" s="20">
        <v>0</v>
      </c>
      <c r="K2193" s="20">
        <v>0</v>
      </c>
      <c r="L2193" s="20"/>
      <c r="M2193" s="20"/>
      <c r="N2193" s="20">
        <v>0</v>
      </c>
      <c r="O2193" s="20">
        <v>239720</v>
      </c>
      <c r="P2193" s="16" t="s">
        <v>2233</v>
      </c>
      <c r="Q2193" s="19">
        <v>239720</v>
      </c>
      <c r="R2193" s="20"/>
      <c r="S2193" s="20"/>
      <c r="T2193" s="20"/>
      <c r="U2193" s="16">
        <v>0</v>
      </c>
      <c r="V2193" s="20"/>
      <c r="W2193" s="20"/>
      <c r="X2193" s="20"/>
      <c r="Y2193" s="20"/>
      <c r="Z2193" s="20"/>
      <c r="AA2193" s="20"/>
      <c r="AB2193" s="20"/>
      <c r="AC2193" s="16"/>
      <c r="AD2193" s="20"/>
      <c r="AE2193" s="20"/>
      <c r="AF2193" s="20"/>
      <c r="AG2193" s="25">
        <v>0</v>
      </c>
      <c r="AH2193" s="16"/>
      <c r="AI2193" s="16" t="s">
        <v>7585</v>
      </c>
      <c r="AJ2193" s="20"/>
      <c r="AK2193" s="20"/>
      <c r="AL2193" s="26">
        <v>0</v>
      </c>
      <c r="AM2193">
        <v>239720</v>
      </c>
    </row>
    <row r="2194" spans="1:39" x14ac:dyDescent="0.25">
      <c r="A2194" s="15">
        <v>2186</v>
      </c>
      <c r="B2194" s="16"/>
      <c r="C2194" s="17" t="s">
        <v>1210</v>
      </c>
      <c r="D2194" s="17">
        <v>87882</v>
      </c>
      <c r="E2194" s="18">
        <v>44863.844444444447</v>
      </c>
      <c r="F2194" s="17"/>
      <c r="G2194" s="19">
        <v>178256</v>
      </c>
      <c r="H2194" s="20"/>
      <c r="I2194" s="20"/>
      <c r="J2194" s="20">
        <v>0</v>
      </c>
      <c r="K2194" s="20">
        <v>0</v>
      </c>
      <c r="L2194" s="20"/>
      <c r="M2194" s="20"/>
      <c r="N2194" s="20">
        <v>0</v>
      </c>
      <c r="O2194" s="20">
        <v>178256</v>
      </c>
      <c r="P2194" s="16" t="s">
        <v>2234</v>
      </c>
      <c r="Q2194" s="19">
        <v>178256</v>
      </c>
      <c r="R2194" s="20"/>
      <c r="S2194" s="20"/>
      <c r="T2194" s="20"/>
      <c r="U2194" s="16">
        <v>0</v>
      </c>
      <c r="V2194" s="20"/>
      <c r="W2194" s="20"/>
      <c r="X2194" s="20"/>
      <c r="Y2194" s="20"/>
      <c r="Z2194" s="20"/>
      <c r="AA2194" s="20"/>
      <c r="AB2194" s="20"/>
      <c r="AC2194" s="16"/>
      <c r="AD2194" s="20"/>
      <c r="AE2194" s="20"/>
      <c r="AF2194" s="20"/>
      <c r="AG2194" s="25">
        <v>0</v>
      </c>
      <c r="AH2194" s="16"/>
      <c r="AI2194" s="16" t="s">
        <v>7585</v>
      </c>
      <c r="AJ2194" s="20"/>
      <c r="AK2194" s="20"/>
      <c r="AL2194" s="26">
        <v>0</v>
      </c>
      <c r="AM2194">
        <v>178256</v>
      </c>
    </row>
    <row r="2195" spans="1:39" x14ac:dyDescent="0.25">
      <c r="A2195" s="15">
        <v>2187</v>
      </c>
      <c r="B2195" s="16"/>
      <c r="C2195" s="17" t="s">
        <v>1210</v>
      </c>
      <c r="D2195" s="17">
        <v>87909</v>
      </c>
      <c r="E2195" s="18">
        <v>44864.029861111114</v>
      </c>
      <c r="F2195" s="17"/>
      <c r="G2195" s="19">
        <v>50314</v>
      </c>
      <c r="H2195" s="20"/>
      <c r="I2195" s="20"/>
      <c r="J2195" s="20">
        <v>0</v>
      </c>
      <c r="K2195" s="20">
        <v>0</v>
      </c>
      <c r="L2195" s="20"/>
      <c r="M2195" s="20"/>
      <c r="N2195" s="20">
        <v>0</v>
      </c>
      <c r="O2195" s="20">
        <v>50314</v>
      </c>
      <c r="P2195" s="16" t="s">
        <v>2235</v>
      </c>
      <c r="Q2195" s="19">
        <v>50314</v>
      </c>
      <c r="R2195" s="20"/>
      <c r="S2195" s="20"/>
      <c r="T2195" s="20"/>
      <c r="U2195" s="16">
        <v>0</v>
      </c>
      <c r="V2195" s="20"/>
      <c r="W2195" s="20"/>
      <c r="X2195" s="20"/>
      <c r="Y2195" s="20"/>
      <c r="Z2195" s="20"/>
      <c r="AA2195" s="20"/>
      <c r="AB2195" s="20"/>
      <c r="AC2195" s="16"/>
      <c r="AD2195" s="20"/>
      <c r="AE2195" s="20"/>
      <c r="AF2195" s="20"/>
      <c r="AG2195" s="25">
        <v>0</v>
      </c>
      <c r="AH2195" s="16"/>
      <c r="AI2195" s="16" t="s">
        <v>7585</v>
      </c>
      <c r="AJ2195" s="20"/>
      <c r="AK2195" s="20"/>
      <c r="AL2195" s="26">
        <v>0</v>
      </c>
      <c r="AM2195">
        <v>50314</v>
      </c>
    </row>
    <row r="2196" spans="1:39" x14ac:dyDescent="0.25">
      <c r="A2196" s="15">
        <v>2188</v>
      </c>
      <c r="B2196" s="16"/>
      <c r="C2196" s="17" t="s">
        <v>1210</v>
      </c>
      <c r="D2196" s="17">
        <v>87981</v>
      </c>
      <c r="E2196" s="18">
        <v>44865.370833333334</v>
      </c>
      <c r="F2196" s="17"/>
      <c r="G2196" s="19">
        <v>10204618</v>
      </c>
      <c r="H2196" s="20"/>
      <c r="I2196" s="20"/>
      <c r="J2196" s="20">
        <v>0</v>
      </c>
      <c r="K2196" s="20">
        <v>0</v>
      </c>
      <c r="L2196" s="20"/>
      <c r="M2196" s="20"/>
      <c r="N2196" s="20">
        <v>0</v>
      </c>
      <c r="O2196" s="20">
        <v>10204618</v>
      </c>
      <c r="P2196" s="16" t="s">
        <v>2236</v>
      </c>
      <c r="Q2196" s="19">
        <v>10204618</v>
      </c>
      <c r="R2196" s="20"/>
      <c r="S2196" s="20"/>
      <c r="T2196" s="20"/>
      <c r="U2196" s="16">
        <v>0</v>
      </c>
      <c r="V2196" s="20"/>
      <c r="W2196" s="20"/>
      <c r="X2196" s="20"/>
      <c r="Y2196" s="20"/>
      <c r="Z2196" s="20"/>
      <c r="AA2196" s="20"/>
      <c r="AB2196" s="20"/>
      <c r="AC2196" s="16"/>
      <c r="AD2196" s="20"/>
      <c r="AE2196" s="20"/>
      <c r="AF2196" s="20"/>
      <c r="AG2196" s="25">
        <v>0</v>
      </c>
      <c r="AH2196" s="16"/>
      <c r="AI2196" s="16" t="s">
        <v>7585</v>
      </c>
      <c r="AJ2196" s="20"/>
      <c r="AK2196" s="20"/>
      <c r="AL2196" s="26">
        <v>0</v>
      </c>
      <c r="AM2196">
        <v>10204618</v>
      </c>
    </row>
    <row r="2197" spans="1:39" x14ac:dyDescent="0.25">
      <c r="A2197" s="15">
        <v>2189</v>
      </c>
      <c r="B2197" s="16"/>
      <c r="C2197" s="17" t="s">
        <v>1210</v>
      </c>
      <c r="D2197" s="17">
        <v>87998</v>
      </c>
      <c r="E2197" s="18">
        <v>44865.42291666667</v>
      </c>
      <c r="F2197" s="17"/>
      <c r="G2197" s="19">
        <v>40400</v>
      </c>
      <c r="H2197" s="20"/>
      <c r="I2197" s="20"/>
      <c r="J2197" s="20">
        <v>0</v>
      </c>
      <c r="K2197" s="20">
        <v>0</v>
      </c>
      <c r="L2197" s="20"/>
      <c r="M2197" s="20"/>
      <c r="N2197" s="20">
        <v>0</v>
      </c>
      <c r="O2197" s="20">
        <v>40400</v>
      </c>
      <c r="P2197" s="16" t="s">
        <v>2237</v>
      </c>
      <c r="Q2197" s="19">
        <v>40400</v>
      </c>
      <c r="R2197" s="20"/>
      <c r="S2197" s="20"/>
      <c r="T2197" s="20"/>
      <c r="U2197" s="16">
        <v>0</v>
      </c>
      <c r="V2197" s="20"/>
      <c r="W2197" s="20"/>
      <c r="X2197" s="20"/>
      <c r="Y2197" s="20"/>
      <c r="Z2197" s="20"/>
      <c r="AA2197" s="20"/>
      <c r="AB2197" s="20"/>
      <c r="AC2197" s="16"/>
      <c r="AD2197" s="20"/>
      <c r="AE2197" s="20"/>
      <c r="AF2197" s="20"/>
      <c r="AG2197" s="25">
        <v>0</v>
      </c>
      <c r="AH2197" s="16"/>
      <c r="AI2197" s="16" t="s">
        <v>7585</v>
      </c>
      <c r="AJ2197" s="20"/>
      <c r="AK2197" s="20"/>
      <c r="AL2197" s="26">
        <v>0</v>
      </c>
      <c r="AM2197">
        <v>25700</v>
      </c>
    </row>
    <row r="2198" spans="1:39" x14ac:dyDescent="0.25">
      <c r="A2198" s="15">
        <v>2190</v>
      </c>
      <c r="B2198" s="16"/>
      <c r="C2198" s="17" t="s">
        <v>1210</v>
      </c>
      <c r="D2198" s="17">
        <v>88029</v>
      </c>
      <c r="E2198" s="18">
        <v>44865.551388888889</v>
      </c>
      <c r="F2198" s="17"/>
      <c r="G2198" s="19">
        <v>7100</v>
      </c>
      <c r="H2198" s="20"/>
      <c r="I2198" s="20"/>
      <c r="J2198" s="20">
        <v>0</v>
      </c>
      <c r="K2198" s="20">
        <v>0</v>
      </c>
      <c r="L2198" s="20"/>
      <c r="M2198" s="20"/>
      <c r="N2198" s="20">
        <v>0</v>
      </c>
      <c r="O2198" s="20">
        <v>7100</v>
      </c>
      <c r="P2198" s="16" t="s">
        <v>2238</v>
      </c>
      <c r="Q2198" s="19">
        <v>7100</v>
      </c>
      <c r="R2198" s="20"/>
      <c r="S2198" s="20"/>
      <c r="T2198" s="20"/>
      <c r="U2198" s="16">
        <v>0</v>
      </c>
      <c r="V2198" s="20"/>
      <c r="W2198" s="20"/>
      <c r="X2198" s="20"/>
      <c r="Y2198" s="20"/>
      <c r="Z2198" s="20"/>
      <c r="AA2198" s="20"/>
      <c r="AB2198" s="20"/>
      <c r="AC2198" s="16"/>
      <c r="AD2198" s="20"/>
      <c r="AE2198" s="20"/>
      <c r="AF2198" s="20"/>
      <c r="AG2198" s="25">
        <v>0</v>
      </c>
      <c r="AH2198" s="16"/>
      <c r="AI2198" s="16" t="s">
        <v>7585</v>
      </c>
      <c r="AJ2198" s="20"/>
      <c r="AK2198" s="20"/>
      <c r="AL2198" s="26">
        <v>0</v>
      </c>
      <c r="AM2198">
        <v>7100</v>
      </c>
    </row>
    <row r="2199" spans="1:39" x14ac:dyDescent="0.25">
      <c r="A2199" s="15">
        <v>2191</v>
      </c>
      <c r="B2199" s="16"/>
      <c r="C2199" s="17" t="s">
        <v>1210</v>
      </c>
      <c r="D2199" s="17">
        <v>88045</v>
      </c>
      <c r="E2199" s="18">
        <v>44865.587500000001</v>
      </c>
      <c r="F2199" s="17"/>
      <c r="G2199" s="19">
        <v>54664</v>
      </c>
      <c r="H2199" s="20"/>
      <c r="I2199" s="20"/>
      <c r="J2199" s="20">
        <v>0</v>
      </c>
      <c r="K2199" s="20">
        <v>0</v>
      </c>
      <c r="L2199" s="20"/>
      <c r="M2199" s="20"/>
      <c r="N2199" s="20">
        <v>0</v>
      </c>
      <c r="O2199" s="20">
        <v>54664</v>
      </c>
      <c r="P2199" s="16" t="s">
        <v>2239</v>
      </c>
      <c r="Q2199" s="19">
        <v>54664</v>
      </c>
      <c r="R2199" s="20"/>
      <c r="S2199" s="20"/>
      <c r="T2199" s="20"/>
      <c r="U2199" s="16">
        <v>0</v>
      </c>
      <c r="V2199" s="20"/>
      <c r="W2199" s="20"/>
      <c r="X2199" s="20"/>
      <c r="Y2199" s="20"/>
      <c r="Z2199" s="20"/>
      <c r="AA2199" s="20"/>
      <c r="AB2199" s="20"/>
      <c r="AC2199" s="16"/>
      <c r="AD2199" s="20"/>
      <c r="AE2199" s="20"/>
      <c r="AF2199" s="20"/>
      <c r="AG2199" s="25">
        <v>0</v>
      </c>
      <c r="AH2199" s="16"/>
      <c r="AI2199" s="16" t="s">
        <v>7585</v>
      </c>
      <c r="AJ2199" s="20"/>
      <c r="AK2199" s="20"/>
      <c r="AL2199" s="26">
        <v>0</v>
      </c>
      <c r="AM2199">
        <v>54664</v>
      </c>
    </row>
    <row r="2200" spans="1:39" x14ac:dyDescent="0.25">
      <c r="A2200" s="15">
        <v>2192</v>
      </c>
      <c r="B2200" s="16"/>
      <c r="C2200" s="17" t="s">
        <v>1210</v>
      </c>
      <c r="D2200" s="17">
        <v>88046</v>
      </c>
      <c r="E2200" s="18">
        <v>44865.590277777781</v>
      </c>
      <c r="F2200" s="17"/>
      <c r="G2200" s="19">
        <v>40400</v>
      </c>
      <c r="H2200" s="20"/>
      <c r="I2200" s="20"/>
      <c r="J2200" s="20">
        <v>0</v>
      </c>
      <c r="K2200" s="20">
        <v>0</v>
      </c>
      <c r="L2200" s="20"/>
      <c r="M2200" s="20"/>
      <c r="N2200" s="20">
        <v>0</v>
      </c>
      <c r="O2200" s="20">
        <v>40400</v>
      </c>
      <c r="P2200" s="16" t="s">
        <v>2240</v>
      </c>
      <c r="Q2200" s="19">
        <v>40400</v>
      </c>
      <c r="R2200" s="20"/>
      <c r="S2200" s="20"/>
      <c r="T2200" s="20"/>
      <c r="U2200" s="16">
        <v>0</v>
      </c>
      <c r="V2200" s="20"/>
      <c r="W2200" s="20"/>
      <c r="X2200" s="20"/>
      <c r="Y2200" s="20"/>
      <c r="Z2200" s="20"/>
      <c r="AA2200" s="20"/>
      <c r="AB2200" s="20"/>
      <c r="AC2200" s="16"/>
      <c r="AD2200" s="20"/>
      <c r="AE2200" s="20"/>
      <c r="AF2200" s="20"/>
      <c r="AG2200" s="25">
        <v>0</v>
      </c>
      <c r="AH2200" s="16"/>
      <c r="AI2200" s="16" t="s">
        <v>7585</v>
      </c>
      <c r="AJ2200" s="20"/>
      <c r="AK2200" s="20"/>
      <c r="AL2200" s="26">
        <v>0</v>
      </c>
      <c r="AM2200">
        <v>40400</v>
      </c>
    </row>
    <row r="2201" spans="1:39" x14ac:dyDescent="0.25">
      <c r="A2201" s="15">
        <v>2193</v>
      </c>
      <c r="B2201" s="16"/>
      <c r="C2201" s="17" t="s">
        <v>1210</v>
      </c>
      <c r="D2201" s="17">
        <v>88061</v>
      </c>
      <c r="E2201" s="18">
        <v>44865.632638888892</v>
      </c>
      <c r="F2201" s="17"/>
      <c r="G2201" s="19">
        <v>7100</v>
      </c>
      <c r="H2201" s="20"/>
      <c r="I2201" s="20"/>
      <c r="J2201" s="20">
        <v>0</v>
      </c>
      <c r="K2201" s="20">
        <v>0</v>
      </c>
      <c r="L2201" s="20"/>
      <c r="M2201" s="20"/>
      <c r="N2201" s="20">
        <v>0</v>
      </c>
      <c r="O2201" s="20">
        <v>7100</v>
      </c>
      <c r="P2201" s="16" t="s">
        <v>2241</v>
      </c>
      <c r="Q2201" s="19">
        <v>7100</v>
      </c>
      <c r="R2201" s="20"/>
      <c r="S2201" s="20"/>
      <c r="T2201" s="20"/>
      <c r="U2201" s="16">
        <v>0</v>
      </c>
      <c r="V2201" s="20"/>
      <c r="W2201" s="20"/>
      <c r="X2201" s="20"/>
      <c r="Y2201" s="20"/>
      <c r="Z2201" s="20"/>
      <c r="AA2201" s="20"/>
      <c r="AB2201" s="20"/>
      <c r="AC2201" s="16"/>
      <c r="AD2201" s="20"/>
      <c r="AE2201" s="20"/>
      <c r="AF2201" s="20"/>
      <c r="AG2201" s="25">
        <v>0</v>
      </c>
      <c r="AH2201" s="16"/>
      <c r="AI2201" s="16" t="s">
        <v>7585</v>
      </c>
      <c r="AJ2201" s="20"/>
      <c r="AK2201" s="20"/>
      <c r="AL2201" s="26">
        <v>0</v>
      </c>
      <c r="AM2201">
        <v>7100</v>
      </c>
    </row>
    <row r="2202" spans="1:39" x14ac:dyDescent="0.25">
      <c r="A2202" s="15">
        <v>2194</v>
      </c>
      <c r="B2202" s="16"/>
      <c r="C2202" s="17" t="s">
        <v>1210</v>
      </c>
      <c r="D2202" s="17">
        <v>88072</v>
      </c>
      <c r="E2202" s="18">
        <v>44865.658333333333</v>
      </c>
      <c r="F2202" s="17"/>
      <c r="G2202" s="19">
        <v>123929</v>
      </c>
      <c r="H2202" s="20"/>
      <c r="I2202" s="20"/>
      <c r="J2202" s="20">
        <v>0</v>
      </c>
      <c r="K2202" s="20">
        <v>0</v>
      </c>
      <c r="L2202" s="20"/>
      <c r="M2202" s="20"/>
      <c r="N2202" s="20">
        <v>0</v>
      </c>
      <c r="O2202" s="20">
        <v>123929</v>
      </c>
      <c r="P2202" s="16" t="s">
        <v>2242</v>
      </c>
      <c r="Q2202" s="19">
        <v>123929</v>
      </c>
      <c r="R2202" s="20"/>
      <c r="S2202" s="20"/>
      <c r="T2202" s="20"/>
      <c r="U2202" s="16">
        <v>0</v>
      </c>
      <c r="V2202" s="20"/>
      <c r="W2202" s="20"/>
      <c r="X2202" s="20"/>
      <c r="Y2202" s="20"/>
      <c r="Z2202" s="20"/>
      <c r="AA2202" s="20"/>
      <c r="AB2202" s="20"/>
      <c r="AC2202" s="16"/>
      <c r="AD2202" s="20"/>
      <c r="AE2202" s="20"/>
      <c r="AF2202" s="20"/>
      <c r="AG2202" s="25">
        <v>0</v>
      </c>
      <c r="AH2202" s="16"/>
      <c r="AI2202" s="16" t="s">
        <v>7585</v>
      </c>
      <c r="AJ2202" s="20"/>
      <c r="AK2202" s="20"/>
      <c r="AL2202" s="26">
        <v>0</v>
      </c>
      <c r="AM2202">
        <v>123929</v>
      </c>
    </row>
    <row r="2203" spans="1:39" x14ac:dyDescent="0.25">
      <c r="A2203" s="15">
        <v>2195</v>
      </c>
      <c r="B2203" s="16"/>
      <c r="C2203" s="17" t="s">
        <v>1210</v>
      </c>
      <c r="D2203" s="17">
        <v>88095</v>
      </c>
      <c r="E2203" s="18">
        <v>44865.856944444444</v>
      </c>
      <c r="F2203" s="17"/>
      <c r="G2203" s="19">
        <v>104963</v>
      </c>
      <c r="H2203" s="20"/>
      <c r="I2203" s="20"/>
      <c r="J2203" s="20">
        <v>0</v>
      </c>
      <c r="K2203" s="20">
        <v>0</v>
      </c>
      <c r="L2203" s="20"/>
      <c r="M2203" s="20"/>
      <c r="N2203" s="20">
        <v>0</v>
      </c>
      <c r="O2203" s="20">
        <v>104963</v>
      </c>
      <c r="P2203" s="16" t="s">
        <v>2243</v>
      </c>
      <c r="Q2203" s="19">
        <v>104963</v>
      </c>
      <c r="R2203" s="20"/>
      <c r="S2203" s="20"/>
      <c r="T2203" s="20"/>
      <c r="U2203" s="16">
        <v>0</v>
      </c>
      <c r="V2203" s="20"/>
      <c r="W2203" s="20"/>
      <c r="X2203" s="20"/>
      <c r="Y2203" s="20"/>
      <c r="Z2203" s="20"/>
      <c r="AA2203" s="20"/>
      <c r="AB2203" s="20"/>
      <c r="AC2203" s="16"/>
      <c r="AD2203" s="20"/>
      <c r="AE2203" s="20"/>
      <c r="AF2203" s="20"/>
      <c r="AG2203" s="25">
        <v>0</v>
      </c>
      <c r="AH2203" s="16"/>
      <c r="AI2203" s="16" t="s">
        <v>7585</v>
      </c>
      <c r="AJ2203" s="20"/>
      <c r="AK2203" s="20"/>
      <c r="AL2203" s="26">
        <v>0</v>
      </c>
      <c r="AM2203">
        <v>104963</v>
      </c>
    </row>
    <row r="2204" spans="1:39" x14ac:dyDescent="0.25">
      <c r="AC2204"/>
    </row>
    <row r="2205" spans="1:39" x14ac:dyDescent="0.25">
      <c r="AC2205"/>
    </row>
    <row r="2206" spans="1:39" x14ac:dyDescent="0.25">
      <c r="AC2206"/>
    </row>
    <row r="2207" spans="1:39" x14ac:dyDescent="0.25">
      <c r="AC2207"/>
    </row>
    <row r="2208" spans="1:39" x14ac:dyDescent="0.25">
      <c r="AC2208"/>
    </row>
    <row r="2209" spans="29:29" x14ac:dyDescent="0.25">
      <c r="AC2209"/>
    </row>
    <row r="2210" spans="29:29" x14ac:dyDescent="0.25">
      <c r="AC2210"/>
    </row>
    <row r="2211" spans="29:29" x14ac:dyDescent="0.25">
      <c r="AC2211"/>
    </row>
    <row r="2212" spans="29:29" x14ac:dyDescent="0.25">
      <c r="AC2212"/>
    </row>
    <row r="2213" spans="29:29" x14ac:dyDescent="0.25">
      <c r="AC2213"/>
    </row>
    <row r="2214" spans="29:29" x14ac:dyDescent="0.25">
      <c r="AC2214"/>
    </row>
    <row r="2215" spans="29:29" x14ac:dyDescent="0.25">
      <c r="AC2215"/>
    </row>
    <row r="2216" spans="29:29" x14ac:dyDescent="0.25">
      <c r="AC2216"/>
    </row>
    <row r="2217" spans="29:29" x14ac:dyDescent="0.25">
      <c r="AC2217"/>
    </row>
    <row r="2218" spans="29:29" x14ac:dyDescent="0.25">
      <c r="AC2218"/>
    </row>
    <row r="2219" spans="29:29" x14ac:dyDescent="0.25">
      <c r="AC2219"/>
    </row>
    <row r="2220" spans="29:29" x14ac:dyDescent="0.25">
      <c r="AC2220"/>
    </row>
    <row r="2221" spans="29:29" x14ac:dyDescent="0.25">
      <c r="AC2221"/>
    </row>
    <row r="2222" spans="29:29" x14ac:dyDescent="0.25">
      <c r="AC2222"/>
    </row>
    <row r="2223" spans="29:29" x14ac:dyDescent="0.25">
      <c r="AC2223"/>
    </row>
    <row r="2224" spans="29:29" x14ac:dyDescent="0.25">
      <c r="AC2224"/>
    </row>
    <row r="2225" spans="29:29" x14ac:dyDescent="0.25">
      <c r="AC2225"/>
    </row>
    <row r="2226" spans="29:29" x14ac:dyDescent="0.25">
      <c r="AC2226"/>
    </row>
    <row r="2227" spans="29:29" x14ac:dyDescent="0.25">
      <c r="AC2227"/>
    </row>
    <row r="2228" spans="29:29" x14ac:dyDescent="0.25">
      <c r="AC2228"/>
    </row>
  </sheetData>
  <autoFilter ref="A8:AM2203" xr:uid="{69C4B167-2AB4-42FA-8810-7E80F2DCFD92}"/>
  <mergeCells count="1">
    <mergeCell ref="A7:AL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EA58A-8FF1-455E-AD35-0448BDC78CB9}">
  <dimension ref="A1:BH2198"/>
  <sheetViews>
    <sheetView showGridLines="0" topLeftCell="AQ1" zoomScale="95" zoomScaleNormal="95" workbookViewId="0">
      <selection activeCell="AU1" sqref="AU1"/>
    </sheetView>
  </sheetViews>
  <sheetFormatPr baseColWidth="10" defaultColWidth="11.42578125" defaultRowHeight="15" x14ac:dyDescent="0.25"/>
  <cols>
    <col min="1" max="1" width="12.7109375" customWidth="1"/>
    <col min="2" max="2" width="46.42578125" bestFit="1" customWidth="1"/>
    <col min="3" max="3" width="71.28515625" customWidth="1"/>
    <col min="4" max="4" width="9.5703125" customWidth="1"/>
    <col min="5" max="7" width="18.28515625" customWidth="1"/>
    <col min="8" max="8" width="17.5703125" customWidth="1"/>
    <col min="9" max="9" width="20.140625" customWidth="1"/>
    <col min="10" max="10" width="19.42578125" customWidth="1"/>
    <col min="11" max="11" width="17.85546875" customWidth="1"/>
    <col min="12" max="12" width="15.85546875" style="3" customWidth="1"/>
    <col min="13" max="13" width="14.5703125" style="3" bestFit="1" customWidth="1"/>
    <col min="14" max="14" width="34.140625" customWidth="1"/>
    <col min="15" max="17" width="11.42578125" customWidth="1"/>
    <col min="18" max="18" width="14.5703125" customWidth="1"/>
    <col min="19" max="19" width="14.140625" customWidth="1"/>
    <col min="20" max="20" width="14.5703125" customWidth="1"/>
    <col min="21" max="32" width="11.42578125" customWidth="1"/>
    <col min="33" max="33" width="14.85546875" customWidth="1"/>
    <col min="34" max="34" width="11.42578125" customWidth="1"/>
    <col min="35" max="35" width="25.7109375" customWidth="1"/>
    <col min="43" max="43" width="14.42578125" customWidth="1"/>
    <col min="44" max="44" width="13.7109375" customWidth="1"/>
    <col min="45" max="46" width="14" customWidth="1"/>
    <col min="47" max="47" width="13.140625" customWidth="1"/>
    <col min="48" max="48" width="13.85546875" customWidth="1"/>
    <col min="49" max="49" width="14.5703125" customWidth="1"/>
    <col min="52" max="52" width="20.5703125" bestFit="1" customWidth="1"/>
    <col min="53" max="53" width="12.42578125" customWidth="1"/>
    <col min="54" max="54" width="12.7109375" customWidth="1"/>
    <col min="55" max="55" width="33.140625" customWidth="1"/>
    <col min="56" max="56" width="18.42578125" customWidth="1"/>
    <col min="58" max="58" width="18.28515625" customWidth="1"/>
    <col min="59" max="59" width="11.5703125" customWidth="1"/>
    <col min="60" max="60" width="17.140625" customWidth="1"/>
  </cols>
  <sheetData>
    <row r="1" spans="1:60" ht="58.5" customHeight="1" x14ac:dyDescent="0.25">
      <c r="A1" s="33" t="s">
        <v>3419</v>
      </c>
      <c r="B1" s="33" t="s">
        <v>3420</v>
      </c>
      <c r="C1" s="33" t="s">
        <v>8</v>
      </c>
      <c r="D1" s="34" t="s">
        <v>3421</v>
      </c>
      <c r="E1" s="34" t="s">
        <v>3422</v>
      </c>
      <c r="F1" s="34" t="s">
        <v>3423</v>
      </c>
      <c r="G1" s="34" t="s">
        <v>3424</v>
      </c>
      <c r="H1" s="34" t="s">
        <v>3425</v>
      </c>
      <c r="I1" s="35" t="s">
        <v>3426</v>
      </c>
      <c r="J1" s="35" t="s">
        <v>3427</v>
      </c>
      <c r="K1" s="33" t="s">
        <v>3428</v>
      </c>
      <c r="L1" s="36" t="s">
        <v>3429</v>
      </c>
      <c r="M1" s="37" t="s">
        <v>3430</v>
      </c>
      <c r="N1" s="38" t="s">
        <v>3431</v>
      </c>
      <c r="O1" s="39" t="s">
        <v>3432</v>
      </c>
      <c r="P1" s="40" t="s">
        <v>15</v>
      </c>
      <c r="Q1" s="40" t="s">
        <v>24</v>
      </c>
      <c r="R1" s="40" t="s">
        <v>25</v>
      </c>
      <c r="S1" s="41" t="s">
        <v>26</v>
      </c>
      <c r="T1" s="42" t="s">
        <v>27</v>
      </c>
      <c r="U1" s="40" t="s">
        <v>28</v>
      </c>
      <c r="V1" s="40" t="s">
        <v>29</v>
      </c>
      <c r="W1" s="42" t="s">
        <v>30</v>
      </c>
      <c r="X1" s="40" t="s">
        <v>31</v>
      </c>
      <c r="Y1" s="43" t="s">
        <v>32</v>
      </c>
      <c r="Z1" s="40" t="s">
        <v>33</v>
      </c>
      <c r="AA1" s="39" t="s">
        <v>34</v>
      </c>
      <c r="AB1" s="44" t="s">
        <v>3433</v>
      </c>
      <c r="AC1" s="40" t="s">
        <v>36</v>
      </c>
      <c r="AD1" s="39" t="s">
        <v>3434</v>
      </c>
      <c r="AE1" s="39" t="s">
        <v>3435</v>
      </c>
      <c r="AF1" s="41" t="s">
        <v>3436</v>
      </c>
      <c r="AG1" s="40" t="s">
        <v>3437</v>
      </c>
      <c r="AH1" s="40" t="s">
        <v>3438</v>
      </c>
      <c r="AI1" s="40" t="s">
        <v>3439</v>
      </c>
      <c r="AJ1" s="45" t="s">
        <v>3440</v>
      </c>
      <c r="AK1" s="46" t="s">
        <v>3441</v>
      </c>
      <c r="AL1" s="46" t="s">
        <v>3442</v>
      </c>
      <c r="AM1" s="46" t="s">
        <v>3443</v>
      </c>
      <c r="AN1" s="46" t="s">
        <v>3444</v>
      </c>
      <c r="AO1" s="46" t="s">
        <v>37</v>
      </c>
      <c r="AP1" s="45" t="s">
        <v>3445</v>
      </c>
      <c r="AQ1" s="47" t="s">
        <v>3446</v>
      </c>
      <c r="AR1" s="47" t="s">
        <v>3447</v>
      </c>
      <c r="AS1" s="47" t="s">
        <v>3448</v>
      </c>
      <c r="AT1" s="47" t="s">
        <v>7583</v>
      </c>
      <c r="AU1" s="47" t="s">
        <v>3449</v>
      </c>
      <c r="AV1" s="47" t="s">
        <v>3450</v>
      </c>
      <c r="AW1" s="48" t="s">
        <v>3451</v>
      </c>
      <c r="AX1" s="47" t="s">
        <v>14</v>
      </c>
      <c r="AY1" s="47" t="s">
        <v>3452</v>
      </c>
      <c r="AZ1" s="47" t="s">
        <v>35</v>
      </c>
      <c r="BA1" s="47" t="s">
        <v>3453</v>
      </c>
      <c r="BB1" s="49" t="s">
        <v>3454</v>
      </c>
      <c r="BC1" s="50" t="s">
        <v>3455</v>
      </c>
      <c r="BD1" s="51" t="s">
        <v>3456</v>
      </c>
      <c r="BE1" s="51" t="s">
        <v>3457</v>
      </c>
      <c r="BF1" s="51" t="s">
        <v>3458</v>
      </c>
      <c r="BG1" s="51" t="s">
        <v>3459</v>
      </c>
      <c r="BH1" s="51" t="s">
        <v>3460</v>
      </c>
    </row>
    <row r="2" spans="1:60" x14ac:dyDescent="0.25">
      <c r="A2" s="16">
        <v>820003850</v>
      </c>
      <c r="B2" s="16" t="s">
        <v>3461</v>
      </c>
      <c r="C2" s="16" t="s">
        <v>3462</v>
      </c>
      <c r="D2" s="17" t="s">
        <v>45</v>
      </c>
      <c r="E2" s="17">
        <v>24024</v>
      </c>
      <c r="F2" s="17" t="str">
        <f>CONCATENATE(D2,E2)</f>
        <v>FD24024</v>
      </c>
      <c r="G2" s="17" t="str">
        <f>VLOOKUP(E2,[4]PARTIDAS!$F:$M,8,0)</f>
        <v>Evento</v>
      </c>
      <c r="H2" s="17">
        <v>4355</v>
      </c>
      <c r="I2" s="18">
        <v>44256.55972222222</v>
      </c>
      <c r="J2" s="18">
        <v>44256.55972222222</v>
      </c>
      <c r="K2" s="18">
        <v>44305.75</v>
      </c>
      <c r="L2" s="19">
        <v>59600</v>
      </c>
      <c r="M2" s="19">
        <v>59600</v>
      </c>
      <c r="N2" s="16" t="s">
        <v>3463</v>
      </c>
      <c r="O2" s="16"/>
      <c r="P2" s="16"/>
      <c r="Q2" s="16"/>
      <c r="R2" s="16"/>
      <c r="S2" s="16"/>
      <c r="T2" s="20">
        <v>59600</v>
      </c>
      <c r="U2" s="16" t="s">
        <v>47</v>
      </c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 t="s">
        <v>3464</v>
      </c>
      <c r="AG2" s="16" t="s">
        <v>3465</v>
      </c>
      <c r="AH2" s="16" t="s">
        <v>3466</v>
      </c>
      <c r="AI2" s="16" t="s">
        <v>47</v>
      </c>
      <c r="AJ2" s="16">
        <f>VLOOKUP(E2,[4]TD!$A:$B,2,0)</f>
        <v>-59600</v>
      </c>
      <c r="AK2" s="16">
        <f>-IFERROR(VLOOKUP(E2,'[4]PARTIDAS ABIERTAS EN VALORES'!$A:$E,2,0),0)</f>
        <v>0</v>
      </c>
      <c r="AL2" s="16"/>
      <c r="AM2" s="16">
        <f>-IFERROR(VLOOKUP(E2,'[4]PARTIDAS ABIERTAS EN VALORES'!$A:$E,3,0),0)</f>
        <v>0</v>
      </c>
      <c r="AN2" s="16"/>
      <c r="AO2" s="16">
        <f>-IFERROR(VLOOKUP(E2,'[4]PARTIDAS ABIERTAS EN VALORES'!$A:$E,4,0),0)</f>
        <v>0</v>
      </c>
      <c r="AP2" s="16"/>
      <c r="AQ2" s="16"/>
      <c r="AR2" s="16"/>
      <c r="AS2" s="16"/>
      <c r="AT2" s="16">
        <f>AP2+AR2+AS2</f>
        <v>0</v>
      </c>
      <c r="AU2" s="16"/>
      <c r="AV2" s="16"/>
      <c r="AW2" s="16"/>
      <c r="AX2" s="16"/>
      <c r="AY2" s="16"/>
      <c r="AZ2" s="16"/>
      <c r="BA2" s="16">
        <f>-IFERROR(VLOOKUP(E2,[4]TD!$J:$K,2,0),0)</f>
        <v>59600</v>
      </c>
      <c r="BB2" s="25">
        <f t="shared" ref="BB2:BB65" si="0">M2-SUM(AK2:BA2)</f>
        <v>0</v>
      </c>
      <c r="BC2" s="16"/>
      <c r="BD2" s="52">
        <f t="shared" ref="BD2:BD65" si="1">I2</f>
        <v>44256.55972222222</v>
      </c>
      <c r="BE2" s="16">
        <f>YEAR(BD2)</f>
        <v>2021</v>
      </c>
      <c r="BF2" s="52">
        <f t="shared" ref="BF2:BF65" si="2">K2</f>
        <v>44305.75</v>
      </c>
      <c r="BG2" s="16">
        <f>YEAR(BF2)</f>
        <v>2021</v>
      </c>
      <c r="BH2" s="16"/>
    </row>
    <row r="3" spans="1:60" x14ac:dyDescent="0.25">
      <c r="A3" s="16">
        <v>820003850</v>
      </c>
      <c r="B3" s="16" t="s">
        <v>3461</v>
      </c>
      <c r="C3" s="16" t="s">
        <v>3467</v>
      </c>
      <c r="D3" s="17" t="s">
        <v>45</v>
      </c>
      <c r="E3" s="17">
        <v>24040</v>
      </c>
      <c r="F3" s="17" t="str">
        <f t="shared" ref="F3:F66" si="3">CONCATENATE(D3,E3)</f>
        <v>FD24040</v>
      </c>
      <c r="G3" s="17" t="str">
        <f>VLOOKUP(E3,[4]PARTIDAS!$F:$M,8,0)</f>
        <v>Evento</v>
      </c>
      <c r="H3" s="17">
        <v>4135</v>
      </c>
      <c r="I3" s="18">
        <v>44256.713888888888</v>
      </c>
      <c r="J3" s="18">
        <v>44256.713888888888</v>
      </c>
      <c r="K3" s="18">
        <v>44305.541666666664</v>
      </c>
      <c r="L3" s="19">
        <v>13000</v>
      </c>
      <c r="M3" s="19">
        <v>13000</v>
      </c>
      <c r="N3" s="16" t="s">
        <v>3463</v>
      </c>
      <c r="O3" s="16"/>
      <c r="P3" s="16"/>
      <c r="Q3" s="16"/>
      <c r="R3" s="16"/>
      <c r="S3" s="16"/>
      <c r="T3" s="20">
        <v>13000</v>
      </c>
      <c r="U3" s="16" t="s">
        <v>47</v>
      </c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 t="s">
        <v>3464</v>
      </c>
      <c r="AG3" s="16" t="s">
        <v>3465</v>
      </c>
      <c r="AH3" s="16" t="s">
        <v>3466</v>
      </c>
      <c r="AI3" s="16" t="s">
        <v>47</v>
      </c>
      <c r="AJ3" s="16">
        <f>VLOOKUP(E3,[4]TD!$A:$B,2,0)</f>
        <v>-13000</v>
      </c>
      <c r="AK3" s="16">
        <f>-IFERROR(VLOOKUP(E3,'[4]PARTIDAS ABIERTAS EN VALORES'!$A:$E,2,0),0)</f>
        <v>0</v>
      </c>
      <c r="AL3" s="16"/>
      <c r="AM3" s="16">
        <f>-IFERROR(VLOOKUP(E3,'[4]PARTIDAS ABIERTAS EN VALORES'!$A:$E,3,0),0)</f>
        <v>0</v>
      </c>
      <c r="AN3" s="16"/>
      <c r="AO3" s="16">
        <f>-IFERROR(VLOOKUP(E3,'[4]PARTIDAS ABIERTAS EN VALORES'!$A:$E,4,0),0)</f>
        <v>0</v>
      </c>
      <c r="AP3" s="16"/>
      <c r="AQ3" s="16"/>
      <c r="AR3" s="16"/>
      <c r="AS3" s="16"/>
      <c r="AT3" s="16">
        <f t="shared" ref="AT3:AT66" si="4">AP3+AR3+AS3</f>
        <v>0</v>
      </c>
      <c r="AU3" s="16"/>
      <c r="AV3" s="16"/>
      <c r="AW3" s="16"/>
      <c r="AX3" s="16"/>
      <c r="AY3" s="16"/>
      <c r="BA3" s="16">
        <f>-IFERROR(VLOOKUP(E3,[4]TD!$J:$K,2,0),0)</f>
        <v>13000</v>
      </c>
      <c r="BB3" s="25">
        <f t="shared" si="0"/>
        <v>0</v>
      </c>
      <c r="BC3" s="16"/>
      <c r="BD3" s="52">
        <f t="shared" si="1"/>
        <v>44256.713888888888</v>
      </c>
      <c r="BE3" s="16">
        <f t="shared" ref="BE3:BE66" si="5">YEAR(BD3)</f>
        <v>2021</v>
      </c>
      <c r="BF3" s="52">
        <f t="shared" si="2"/>
        <v>44305.541666666664</v>
      </c>
      <c r="BG3" s="16">
        <f t="shared" ref="BG3:BG66" si="6">YEAR(BF3)</f>
        <v>2021</v>
      </c>
      <c r="BH3" s="16"/>
    </row>
    <row r="4" spans="1:60" x14ac:dyDescent="0.25">
      <c r="A4" s="16">
        <v>820003850</v>
      </c>
      <c r="B4" s="16" t="s">
        <v>3461</v>
      </c>
      <c r="C4" s="16" t="s">
        <v>3467</v>
      </c>
      <c r="D4" s="17" t="s">
        <v>45</v>
      </c>
      <c r="E4" s="17">
        <v>24074</v>
      </c>
      <c r="F4" s="17" t="str">
        <f t="shared" si="3"/>
        <v>FD24074</v>
      </c>
      <c r="G4" s="17" t="str">
        <f>VLOOKUP(E4,[4]PARTIDAS!$F:$M,8,0)</f>
        <v>Evento</v>
      </c>
      <c r="H4" s="17">
        <v>4135</v>
      </c>
      <c r="I4" s="18">
        <v>44257.518750000003</v>
      </c>
      <c r="J4" s="18">
        <v>44257.518750000003</v>
      </c>
      <c r="K4" s="18">
        <v>44305.541666666664</v>
      </c>
      <c r="L4" s="19">
        <v>26000</v>
      </c>
      <c r="M4" s="19">
        <v>26000</v>
      </c>
      <c r="N4" s="16" t="s">
        <v>3463</v>
      </c>
      <c r="O4" s="16"/>
      <c r="P4" s="16"/>
      <c r="Q4" s="16"/>
      <c r="R4" s="16"/>
      <c r="S4" s="16"/>
      <c r="T4" s="20">
        <v>26000</v>
      </c>
      <c r="U4" s="16" t="s">
        <v>47</v>
      </c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 t="s">
        <v>3468</v>
      </c>
      <c r="AG4" s="16" t="s">
        <v>3465</v>
      </c>
      <c r="AH4" s="16" t="s">
        <v>3466</v>
      </c>
      <c r="AI4" s="16" t="s">
        <v>47</v>
      </c>
      <c r="AJ4" s="16">
        <f>VLOOKUP(E4,[4]TD!$A:$B,2,0)</f>
        <v>-26000</v>
      </c>
      <c r="AK4" s="16">
        <f>-IFERROR(VLOOKUP(E4,'[4]PARTIDAS ABIERTAS EN VALORES'!$A:$E,2,0),0)</f>
        <v>0</v>
      </c>
      <c r="AL4" s="16"/>
      <c r="AM4" s="16">
        <f>-IFERROR(VLOOKUP(E4,'[4]PARTIDAS ABIERTAS EN VALORES'!$A:$E,3,0),0)</f>
        <v>0</v>
      </c>
      <c r="AN4" s="16"/>
      <c r="AO4" s="16">
        <f>-IFERROR(VLOOKUP(E4,'[4]PARTIDAS ABIERTAS EN VALORES'!$A:$E,4,0),0)</f>
        <v>0</v>
      </c>
      <c r="AP4" s="16"/>
      <c r="AQ4" s="16"/>
      <c r="AR4" s="16"/>
      <c r="AS4" s="16"/>
      <c r="AT4" s="16">
        <f t="shared" si="4"/>
        <v>0</v>
      </c>
      <c r="AU4" s="16"/>
      <c r="AV4" s="16"/>
      <c r="AW4" s="16"/>
      <c r="AX4" s="16"/>
      <c r="AY4" s="16"/>
      <c r="AZ4" s="16"/>
      <c r="BA4" s="16">
        <f>-IFERROR(VLOOKUP(E4,[4]TD!$J:$K,2,0),0)</f>
        <v>26000</v>
      </c>
      <c r="BB4" s="25">
        <f t="shared" si="0"/>
        <v>0</v>
      </c>
      <c r="BC4" s="16"/>
      <c r="BD4" s="52">
        <f t="shared" si="1"/>
        <v>44257.518750000003</v>
      </c>
      <c r="BE4" s="16">
        <f t="shared" si="5"/>
        <v>2021</v>
      </c>
      <c r="BF4" s="52">
        <f t="shared" si="2"/>
        <v>44305.541666666664</v>
      </c>
      <c r="BG4" s="16">
        <f t="shared" si="6"/>
        <v>2021</v>
      </c>
      <c r="BH4" s="16"/>
    </row>
    <row r="5" spans="1:60" x14ac:dyDescent="0.25">
      <c r="A5" s="16">
        <v>820003850</v>
      </c>
      <c r="B5" s="16" t="s">
        <v>3461</v>
      </c>
      <c r="C5" s="16" t="s">
        <v>3462</v>
      </c>
      <c r="D5" s="17" t="s">
        <v>45</v>
      </c>
      <c r="E5" s="17">
        <v>24101</v>
      </c>
      <c r="F5" s="17" t="str">
        <f t="shared" si="3"/>
        <v>FD24101</v>
      </c>
      <c r="G5" s="17" t="str">
        <f>VLOOKUP(E5,[4]PARTIDAS!$F:$M,8,0)</f>
        <v>Evento</v>
      </c>
      <c r="H5" s="17">
        <v>4445</v>
      </c>
      <c r="I5" s="18">
        <v>44258.237500000003</v>
      </c>
      <c r="J5" s="18">
        <v>44258.237500000003</v>
      </c>
      <c r="K5" s="18">
        <v>44305.541666666664</v>
      </c>
      <c r="L5" s="19">
        <v>80800</v>
      </c>
      <c r="M5" s="19">
        <v>80800</v>
      </c>
      <c r="N5" s="16" t="s">
        <v>3463</v>
      </c>
      <c r="O5" s="16"/>
      <c r="P5" s="16"/>
      <c r="Q5" s="16"/>
      <c r="R5" s="16"/>
      <c r="S5" s="16"/>
      <c r="T5" s="20">
        <v>80800</v>
      </c>
      <c r="U5" s="16" t="s">
        <v>47</v>
      </c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 t="s">
        <v>3469</v>
      </c>
      <c r="AG5" s="16" t="s">
        <v>3465</v>
      </c>
      <c r="AH5" s="16" t="s">
        <v>3470</v>
      </c>
      <c r="AI5" s="16" t="s">
        <v>3471</v>
      </c>
      <c r="AJ5" s="16">
        <f>VLOOKUP(E5,[4]TD!$A:$B,2,0)</f>
        <v>-80800</v>
      </c>
      <c r="AK5" s="16">
        <f>-IFERROR(VLOOKUP(E5,'[4]PARTIDAS ABIERTAS EN VALORES'!$A:$E,2,0),0)</f>
        <v>0</v>
      </c>
      <c r="AL5" s="16"/>
      <c r="AM5" s="16">
        <f>-IFERROR(VLOOKUP(E5,'[4]PARTIDAS ABIERTAS EN VALORES'!$A:$E,3,0),0)</f>
        <v>0</v>
      </c>
      <c r="AN5" s="16"/>
      <c r="AO5" s="16">
        <f>-IFERROR(VLOOKUP(E5,'[4]PARTIDAS ABIERTAS EN VALORES'!$A:$E,4,0),0)</f>
        <v>0</v>
      </c>
      <c r="AP5" s="25">
        <f>+M5</f>
        <v>80800</v>
      </c>
      <c r="AQ5" s="16"/>
      <c r="AR5" s="16"/>
      <c r="AS5" s="16"/>
      <c r="AT5" s="16">
        <f t="shared" si="4"/>
        <v>80800</v>
      </c>
      <c r="AU5" s="16"/>
      <c r="AV5" s="16"/>
      <c r="AW5" s="16"/>
      <c r="AX5" s="16"/>
      <c r="AY5" s="16"/>
      <c r="AZ5" s="16"/>
      <c r="BA5" s="16"/>
      <c r="BB5" s="25">
        <f t="shared" si="0"/>
        <v>-80800</v>
      </c>
      <c r="BC5" s="16"/>
      <c r="BD5" s="52">
        <f t="shared" si="1"/>
        <v>44258.237500000003</v>
      </c>
      <c r="BE5" s="16">
        <f t="shared" si="5"/>
        <v>2021</v>
      </c>
      <c r="BF5" s="52">
        <f t="shared" si="2"/>
        <v>44305.541666666664</v>
      </c>
      <c r="BG5" s="16">
        <f t="shared" si="6"/>
        <v>2021</v>
      </c>
      <c r="BH5" s="16" t="s">
        <v>3472</v>
      </c>
    </row>
    <row r="6" spans="1:60" x14ac:dyDescent="0.25">
      <c r="A6" s="16">
        <v>820003850</v>
      </c>
      <c r="B6" s="16" t="s">
        <v>3461</v>
      </c>
      <c r="C6" s="16" t="s">
        <v>3462</v>
      </c>
      <c r="D6" s="17" t="s">
        <v>45</v>
      </c>
      <c r="E6" s="17">
        <v>24102</v>
      </c>
      <c r="F6" s="17" t="str">
        <f t="shared" si="3"/>
        <v>FD24102</v>
      </c>
      <c r="G6" s="17" t="str">
        <f>VLOOKUP(E6,[4]PARTIDAS!$F:$M,8,0)</f>
        <v>Evento</v>
      </c>
      <c r="H6" s="17">
        <v>4355</v>
      </c>
      <c r="I6" s="18">
        <v>44258.243750000001</v>
      </c>
      <c r="J6" s="18">
        <v>44258.243750000001</v>
      </c>
      <c r="K6" s="18">
        <v>44305.75</v>
      </c>
      <c r="L6" s="19">
        <v>59600</v>
      </c>
      <c r="M6" s="19">
        <v>59600</v>
      </c>
      <c r="N6" s="16" t="s">
        <v>3463</v>
      </c>
      <c r="O6" s="16"/>
      <c r="P6" s="16"/>
      <c r="Q6" s="16"/>
      <c r="R6" s="16"/>
      <c r="S6" s="16"/>
      <c r="T6" s="20">
        <v>59600</v>
      </c>
      <c r="U6" s="16" t="s">
        <v>47</v>
      </c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 t="s">
        <v>3469</v>
      </c>
      <c r="AG6" s="16" t="s">
        <v>3465</v>
      </c>
      <c r="AH6" s="16" t="s">
        <v>3466</v>
      </c>
      <c r="AI6" s="16" t="s">
        <v>47</v>
      </c>
      <c r="AJ6" s="16">
        <f>VLOOKUP(E6,[4]TD!$A:$B,2,0)</f>
        <v>-59600</v>
      </c>
      <c r="AK6" s="16">
        <f>-IFERROR(VLOOKUP(E6,'[4]PARTIDAS ABIERTAS EN VALORES'!$A:$E,2,0),0)</f>
        <v>0</v>
      </c>
      <c r="AL6" s="16"/>
      <c r="AM6" s="16">
        <f>-IFERROR(VLOOKUP(E6,'[4]PARTIDAS ABIERTAS EN VALORES'!$A:$E,3,0),0)</f>
        <v>0</v>
      </c>
      <c r="AN6" s="16"/>
      <c r="AO6" s="16">
        <f>-IFERROR(VLOOKUP(E6,'[4]PARTIDAS ABIERTAS EN VALORES'!$A:$E,4,0),0)</f>
        <v>0</v>
      </c>
      <c r="AP6" s="16"/>
      <c r="AQ6" s="16"/>
      <c r="AR6" s="16"/>
      <c r="AS6" s="16"/>
      <c r="AT6" s="16">
        <f t="shared" si="4"/>
        <v>0</v>
      </c>
      <c r="AU6" s="16"/>
      <c r="AV6" s="16"/>
      <c r="AW6" s="16"/>
      <c r="AX6" s="16"/>
      <c r="AY6" s="16"/>
      <c r="AZ6" s="16"/>
      <c r="BA6" s="16">
        <f>-IFERROR(VLOOKUP(E6,[4]TD!$J:$K,2,0),0)</f>
        <v>59600</v>
      </c>
      <c r="BB6" s="25">
        <f t="shared" si="0"/>
        <v>0</v>
      </c>
      <c r="BC6" s="16"/>
      <c r="BD6" s="52">
        <f t="shared" si="1"/>
        <v>44258.243750000001</v>
      </c>
      <c r="BE6" s="16">
        <f t="shared" si="5"/>
        <v>2021</v>
      </c>
      <c r="BF6" s="52">
        <f t="shared" si="2"/>
        <v>44305.75</v>
      </c>
      <c r="BG6" s="16">
        <f t="shared" si="6"/>
        <v>2021</v>
      </c>
      <c r="BH6" s="16"/>
    </row>
    <row r="7" spans="1:60" x14ac:dyDescent="0.25">
      <c r="A7" s="16">
        <v>820003850</v>
      </c>
      <c r="B7" s="16" t="s">
        <v>3461</v>
      </c>
      <c r="C7" s="16" t="s">
        <v>3467</v>
      </c>
      <c r="D7" s="17" t="s">
        <v>45</v>
      </c>
      <c r="E7" s="17">
        <v>24142</v>
      </c>
      <c r="F7" s="17" t="str">
        <f t="shared" si="3"/>
        <v>FD24142</v>
      </c>
      <c r="G7" s="17" t="str">
        <f>VLOOKUP(E7,[4]PARTIDAS!$F:$M,8,0)</f>
        <v>Evento</v>
      </c>
      <c r="H7" s="17">
        <v>4155</v>
      </c>
      <c r="I7" s="18">
        <v>44259.084722222222</v>
      </c>
      <c r="J7" s="18">
        <v>44259.084722222222</v>
      </c>
      <c r="K7" s="18">
        <v>44305.541666666664</v>
      </c>
      <c r="L7" s="19">
        <v>193581</v>
      </c>
      <c r="M7" s="19">
        <v>193581</v>
      </c>
      <c r="N7" s="16" t="s">
        <v>3463</v>
      </c>
      <c r="O7" s="16"/>
      <c r="P7" s="16"/>
      <c r="Q7" s="16"/>
      <c r="R7" s="16"/>
      <c r="S7" s="16"/>
      <c r="T7" s="20">
        <v>193581</v>
      </c>
      <c r="U7" s="16" t="s">
        <v>47</v>
      </c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 t="s">
        <v>3473</v>
      </c>
      <c r="AG7" s="16" t="s">
        <v>3465</v>
      </c>
      <c r="AH7" s="16" t="s">
        <v>3466</v>
      </c>
      <c r="AI7" s="16" t="s">
        <v>47</v>
      </c>
      <c r="AJ7" s="16">
        <f>VLOOKUP(E7,[4]TD!$A:$B,2,0)</f>
        <v>-193581</v>
      </c>
      <c r="AK7" s="16">
        <f>-IFERROR(VLOOKUP(E7,'[4]PARTIDAS ABIERTAS EN VALORES'!$A:$E,2,0),0)</f>
        <v>0</v>
      </c>
      <c r="AL7" s="16"/>
      <c r="AM7" s="16">
        <f>-IFERROR(VLOOKUP(E7,'[4]PARTIDAS ABIERTAS EN VALORES'!$A:$E,3,0),0)</f>
        <v>0</v>
      </c>
      <c r="AN7" s="16"/>
      <c r="AO7" s="16">
        <f>-IFERROR(VLOOKUP(E7,'[4]PARTIDAS ABIERTAS EN VALORES'!$A:$E,4,0),0)</f>
        <v>0</v>
      </c>
      <c r="AP7" s="16"/>
      <c r="AQ7" s="16"/>
      <c r="AR7" s="16"/>
      <c r="AS7" s="16"/>
      <c r="AT7" s="16">
        <f t="shared" si="4"/>
        <v>0</v>
      </c>
      <c r="AU7" s="16"/>
      <c r="AV7" s="16"/>
      <c r="AW7" s="16"/>
      <c r="AX7" s="16"/>
      <c r="AY7" s="16"/>
      <c r="AZ7" s="16"/>
      <c r="BA7" s="16">
        <f>-IFERROR(VLOOKUP(E7,[4]TD!$J:$K,2,0),0)</f>
        <v>193581</v>
      </c>
      <c r="BB7" s="25">
        <f t="shared" si="0"/>
        <v>0</v>
      </c>
      <c r="BC7" s="16"/>
      <c r="BD7" s="52">
        <f t="shared" si="1"/>
        <v>44259.084722222222</v>
      </c>
      <c r="BE7" s="16">
        <f t="shared" si="5"/>
        <v>2021</v>
      </c>
      <c r="BF7" s="52">
        <f t="shared" si="2"/>
        <v>44305.541666666664</v>
      </c>
      <c r="BG7" s="16">
        <f t="shared" si="6"/>
        <v>2021</v>
      </c>
      <c r="BH7" s="16"/>
    </row>
    <row r="8" spans="1:60" x14ac:dyDescent="0.25">
      <c r="A8" s="16">
        <v>820003850</v>
      </c>
      <c r="B8" s="16" t="s">
        <v>3461</v>
      </c>
      <c r="C8" s="16" t="s">
        <v>3462</v>
      </c>
      <c r="D8" s="17" t="s">
        <v>45</v>
      </c>
      <c r="E8" s="17">
        <v>24174</v>
      </c>
      <c r="F8" s="17" t="str">
        <f t="shared" si="3"/>
        <v>FD24174</v>
      </c>
      <c r="G8" s="17" t="str">
        <f>VLOOKUP(E8,[4]PARTIDAS!$F:$M,8,0)</f>
        <v>Evento</v>
      </c>
      <c r="H8" s="17">
        <v>4355</v>
      </c>
      <c r="I8" s="18">
        <v>44259.569444444445</v>
      </c>
      <c r="J8" s="18">
        <v>44259.569444444445</v>
      </c>
      <c r="K8" s="18">
        <v>44305.75</v>
      </c>
      <c r="L8" s="19">
        <v>63914</v>
      </c>
      <c r="M8" s="19">
        <v>63914</v>
      </c>
      <c r="N8" s="16" t="s">
        <v>3463</v>
      </c>
      <c r="O8" s="16"/>
      <c r="P8" s="16"/>
      <c r="Q8" s="16"/>
      <c r="R8" s="16"/>
      <c r="S8" s="16"/>
      <c r="T8" s="20">
        <v>63914</v>
      </c>
      <c r="U8" s="16" t="s">
        <v>47</v>
      </c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 t="s">
        <v>3473</v>
      </c>
      <c r="AG8" s="16" t="s">
        <v>3465</v>
      </c>
      <c r="AH8" s="16" t="s">
        <v>3466</v>
      </c>
      <c r="AI8" s="16" t="s">
        <v>47</v>
      </c>
      <c r="AJ8" s="16">
        <f>VLOOKUP(E8,[4]TD!$A:$B,2,0)</f>
        <v>-63914</v>
      </c>
      <c r="AK8" s="16">
        <f>-IFERROR(VLOOKUP(E8,'[4]PARTIDAS ABIERTAS EN VALORES'!$A:$E,2,0),0)</f>
        <v>0</v>
      </c>
      <c r="AL8" s="16"/>
      <c r="AM8" s="16">
        <f>-IFERROR(VLOOKUP(E8,'[4]PARTIDAS ABIERTAS EN VALORES'!$A:$E,3,0),0)</f>
        <v>0</v>
      </c>
      <c r="AN8" s="16"/>
      <c r="AO8" s="16">
        <f>-IFERROR(VLOOKUP(E8,'[4]PARTIDAS ABIERTAS EN VALORES'!$A:$E,4,0),0)</f>
        <v>0</v>
      </c>
      <c r="AP8" s="16"/>
      <c r="AQ8" s="16"/>
      <c r="AR8" s="16"/>
      <c r="AS8" s="16"/>
      <c r="AT8" s="16">
        <f t="shared" si="4"/>
        <v>0</v>
      </c>
      <c r="AU8" s="16"/>
      <c r="AV8" s="16"/>
      <c r="AW8" s="16"/>
      <c r="AX8" s="16"/>
      <c r="AY8" s="16"/>
      <c r="AZ8" s="16"/>
      <c r="BA8" s="16">
        <f>-IFERROR(VLOOKUP(E8,[4]TD!$J:$K,2,0),0)</f>
        <v>63914</v>
      </c>
      <c r="BB8" s="25">
        <f t="shared" si="0"/>
        <v>0</v>
      </c>
      <c r="BC8" s="16"/>
      <c r="BD8" s="52">
        <f t="shared" si="1"/>
        <v>44259.569444444445</v>
      </c>
      <c r="BE8" s="16">
        <f t="shared" si="5"/>
        <v>2021</v>
      </c>
      <c r="BF8" s="52">
        <f t="shared" si="2"/>
        <v>44305.75</v>
      </c>
      <c r="BG8" s="16">
        <f t="shared" si="6"/>
        <v>2021</v>
      </c>
      <c r="BH8" s="16"/>
    </row>
    <row r="9" spans="1:60" x14ac:dyDescent="0.25">
      <c r="A9" s="16">
        <v>820003850</v>
      </c>
      <c r="B9" s="16" t="s">
        <v>3461</v>
      </c>
      <c r="C9" s="16" t="s">
        <v>3467</v>
      </c>
      <c r="D9" s="17" t="s">
        <v>45</v>
      </c>
      <c r="E9" s="17">
        <v>24196</v>
      </c>
      <c r="F9" s="17" t="str">
        <f t="shared" si="3"/>
        <v>FD24196</v>
      </c>
      <c r="G9" s="17" t="str">
        <f>VLOOKUP(E9,[4]PARTIDAS!$F:$M,8,0)</f>
        <v>Evento</v>
      </c>
      <c r="H9" s="17">
        <v>4155</v>
      </c>
      <c r="I9" s="18">
        <v>44259.772916666669</v>
      </c>
      <c r="J9" s="18">
        <v>44259.772916666669</v>
      </c>
      <c r="K9" s="18">
        <v>44305.541666666664</v>
      </c>
      <c r="L9" s="19">
        <v>343959</v>
      </c>
      <c r="M9" s="19">
        <v>343959</v>
      </c>
      <c r="N9" s="16" t="s">
        <v>3463</v>
      </c>
      <c r="O9" s="16"/>
      <c r="P9" s="16"/>
      <c r="Q9" s="16"/>
      <c r="R9" s="16"/>
      <c r="S9" s="16"/>
      <c r="T9" s="20">
        <v>343959</v>
      </c>
      <c r="U9" s="16" t="s">
        <v>47</v>
      </c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 t="s">
        <v>3473</v>
      </c>
      <c r="AG9" s="16" t="s">
        <v>3465</v>
      </c>
      <c r="AH9" s="16" t="s">
        <v>3466</v>
      </c>
      <c r="AI9" s="16" t="s">
        <v>47</v>
      </c>
      <c r="AJ9" s="16">
        <f>VLOOKUP(E9,[4]TD!$A:$B,2,0)</f>
        <v>-343959</v>
      </c>
      <c r="AK9" s="16">
        <f>-IFERROR(VLOOKUP(E9,'[4]PARTIDAS ABIERTAS EN VALORES'!$A:$E,2,0),0)</f>
        <v>0</v>
      </c>
      <c r="AL9" s="16"/>
      <c r="AM9" s="16">
        <f>-IFERROR(VLOOKUP(E9,'[4]PARTIDAS ABIERTAS EN VALORES'!$A:$E,3,0),0)</f>
        <v>0</v>
      </c>
      <c r="AN9" s="16"/>
      <c r="AO9" s="16">
        <f>-IFERROR(VLOOKUP(E9,'[4]PARTIDAS ABIERTAS EN VALORES'!$A:$E,4,0),0)</f>
        <v>0</v>
      </c>
      <c r="AP9" s="16"/>
      <c r="AQ9" s="16"/>
      <c r="AR9" s="16"/>
      <c r="AS9" s="16"/>
      <c r="AT9" s="16">
        <f t="shared" si="4"/>
        <v>0</v>
      </c>
      <c r="AU9" s="16"/>
      <c r="AV9" s="16"/>
      <c r="AW9" s="16"/>
      <c r="AX9" s="16"/>
      <c r="AY9" s="16"/>
      <c r="AZ9" s="16"/>
      <c r="BA9" s="16">
        <f>-IFERROR(VLOOKUP(E9,[4]TD!$J:$K,2,0),0)</f>
        <v>343959</v>
      </c>
      <c r="BB9" s="25">
        <f t="shared" si="0"/>
        <v>0</v>
      </c>
      <c r="BC9" s="16"/>
      <c r="BD9" s="52">
        <f t="shared" si="1"/>
        <v>44259.772916666669</v>
      </c>
      <c r="BE9" s="16">
        <f t="shared" si="5"/>
        <v>2021</v>
      </c>
      <c r="BF9" s="52">
        <f t="shared" si="2"/>
        <v>44305.541666666664</v>
      </c>
      <c r="BG9" s="16">
        <f t="shared" si="6"/>
        <v>2021</v>
      </c>
      <c r="BH9" s="16"/>
    </row>
    <row r="10" spans="1:60" x14ac:dyDescent="0.25">
      <c r="A10" s="16">
        <v>820003850</v>
      </c>
      <c r="B10" s="16" t="s">
        <v>3461</v>
      </c>
      <c r="C10" s="16" t="s">
        <v>3462</v>
      </c>
      <c r="D10" s="17" t="s">
        <v>45</v>
      </c>
      <c r="E10" s="17">
        <v>24216</v>
      </c>
      <c r="F10" s="17" t="str">
        <f t="shared" si="3"/>
        <v>FD24216</v>
      </c>
      <c r="G10" s="17" t="str">
        <f>VLOOKUP(E10,[4]PARTIDAS!$F:$M,8,0)</f>
        <v>Evento</v>
      </c>
      <c r="H10" s="17">
        <v>4355</v>
      </c>
      <c r="I10" s="18">
        <v>44260.347916666666</v>
      </c>
      <c r="J10" s="18">
        <v>44260.347916666666</v>
      </c>
      <c r="K10" s="18">
        <v>44305.75</v>
      </c>
      <c r="L10" s="19">
        <v>257114</v>
      </c>
      <c r="M10" s="19">
        <v>257114</v>
      </c>
      <c r="N10" s="16" t="s">
        <v>3463</v>
      </c>
      <c r="O10" s="16"/>
      <c r="P10" s="16"/>
      <c r="Q10" s="16"/>
      <c r="R10" s="16"/>
      <c r="S10" s="16"/>
      <c r="T10" s="20">
        <v>257114</v>
      </c>
      <c r="U10" s="16" t="s">
        <v>47</v>
      </c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 t="s">
        <v>3474</v>
      </c>
      <c r="AG10" s="16" t="s">
        <v>3465</v>
      </c>
      <c r="AH10" s="16" t="s">
        <v>3466</v>
      </c>
      <c r="AI10" s="16" t="s">
        <v>47</v>
      </c>
      <c r="AJ10" s="16">
        <f>VLOOKUP(E10,[4]TD!$A:$B,2,0)</f>
        <v>-257114</v>
      </c>
      <c r="AK10" s="16">
        <f>-IFERROR(VLOOKUP(E10,'[4]PARTIDAS ABIERTAS EN VALORES'!$A:$E,2,0),0)</f>
        <v>0</v>
      </c>
      <c r="AL10" s="16"/>
      <c r="AM10" s="16">
        <f>-IFERROR(VLOOKUP(E10,'[4]PARTIDAS ABIERTAS EN VALORES'!$A:$E,3,0),0)</f>
        <v>0</v>
      </c>
      <c r="AN10" s="16"/>
      <c r="AO10" s="16">
        <f>-IFERROR(VLOOKUP(E10,'[4]PARTIDAS ABIERTAS EN VALORES'!$A:$E,4,0),0)</f>
        <v>0</v>
      </c>
      <c r="AP10" s="16"/>
      <c r="AQ10" s="16"/>
      <c r="AR10" s="16"/>
      <c r="AS10" s="16"/>
      <c r="AT10" s="16">
        <f t="shared" si="4"/>
        <v>0</v>
      </c>
      <c r="AU10" s="16"/>
      <c r="AV10" s="16"/>
      <c r="AW10" s="16"/>
      <c r="AX10" s="16"/>
      <c r="AY10" s="16"/>
      <c r="AZ10" s="16"/>
      <c r="BA10" s="16">
        <f>-IFERROR(VLOOKUP(E10,[4]TD!$J:$K,2,0),0)</f>
        <v>257114</v>
      </c>
      <c r="BB10" s="25">
        <f t="shared" si="0"/>
        <v>0</v>
      </c>
      <c r="BC10" s="16"/>
      <c r="BD10" s="52">
        <f t="shared" si="1"/>
        <v>44260.347916666666</v>
      </c>
      <c r="BE10" s="16">
        <f t="shared" si="5"/>
        <v>2021</v>
      </c>
      <c r="BF10" s="52">
        <f t="shared" si="2"/>
        <v>44305.75</v>
      </c>
      <c r="BG10" s="16">
        <f t="shared" si="6"/>
        <v>2021</v>
      </c>
      <c r="BH10" s="16"/>
    </row>
    <row r="11" spans="1:60" x14ac:dyDescent="0.25">
      <c r="A11" s="16">
        <v>820003850</v>
      </c>
      <c r="B11" s="16" t="s">
        <v>3461</v>
      </c>
      <c r="C11" s="16" t="s">
        <v>3462</v>
      </c>
      <c r="D11" s="17" t="s">
        <v>45</v>
      </c>
      <c r="E11" s="17">
        <v>24236</v>
      </c>
      <c r="F11" s="17" t="str">
        <f t="shared" si="3"/>
        <v>FD24236</v>
      </c>
      <c r="G11" s="17" t="str">
        <f>VLOOKUP(E11,[4]PARTIDAS!$F:$M,8,0)</f>
        <v>Evento</v>
      </c>
      <c r="H11" s="17">
        <v>4355</v>
      </c>
      <c r="I11" s="18">
        <v>44260.517361111109</v>
      </c>
      <c r="J11" s="18">
        <v>44260.517361111109</v>
      </c>
      <c r="K11" s="18">
        <v>44305.75</v>
      </c>
      <c r="L11" s="19">
        <v>271323</v>
      </c>
      <c r="M11" s="19">
        <v>271323</v>
      </c>
      <c r="N11" s="16" t="s">
        <v>3463</v>
      </c>
      <c r="O11" s="16"/>
      <c r="P11" s="16"/>
      <c r="Q11" s="16"/>
      <c r="R11" s="16"/>
      <c r="S11" s="16"/>
      <c r="T11" s="20">
        <v>271323</v>
      </c>
      <c r="U11" s="16" t="s">
        <v>47</v>
      </c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 t="s">
        <v>3474</v>
      </c>
      <c r="AG11" s="16" t="s">
        <v>3465</v>
      </c>
      <c r="AH11" s="16" t="s">
        <v>3466</v>
      </c>
      <c r="AI11" s="16" t="s">
        <v>47</v>
      </c>
      <c r="AJ11" s="16">
        <f>VLOOKUP(E11,[4]TD!$A:$B,2,0)</f>
        <v>-271323</v>
      </c>
      <c r="AK11" s="16">
        <f>-IFERROR(VLOOKUP(E11,'[4]PARTIDAS ABIERTAS EN VALORES'!$A:$E,2,0),0)</f>
        <v>0</v>
      </c>
      <c r="AL11" s="16"/>
      <c r="AM11" s="16">
        <f>-IFERROR(VLOOKUP(E11,'[4]PARTIDAS ABIERTAS EN VALORES'!$A:$E,3,0),0)</f>
        <v>0</v>
      </c>
      <c r="AN11" s="16"/>
      <c r="AO11" s="16">
        <f>-IFERROR(VLOOKUP(E11,'[4]PARTIDAS ABIERTAS EN VALORES'!$A:$E,4,0),0)</f>
        <v>0</v>
      </c>
      <c r="AP11" s="16"/>
      <c r="AQ11" s="16"/>
      <c r="AR11" s="16"/>
      <c r="AS11" s="16"/>
      <c r="AT11" s="16">
        <f t="shared" si="4"/>
        <v>0</v>
      </c>
      <c r="AU11" s="16"/>
      <c r="AV11" s="16"/>
      <c r="AW11" s="16"/>
      <c r="AX11" s="16"/>
      <c r="AY11" s="16"/>
      <c r="AZ11" s="16"/>
      <c r="BA11" s="16">
        <f>-IFERROR(VLOOKUP(E11,[4]TD!$J:$K,2,0),0)</f>
        <v>271323</v>
      </c>
      <c r="BB11" s="25">
        <f t="shared" si="0"/>
        <v>0</v>
      </c>
      <c r="BC11" s="16"/>
      <c r="BD11" s="52">
        <f t="shared" si="1"/>
        <v>44260.517361111109</v>
      </c>
      <c r="BE11" s="16">
        <f t="shared" si="5"/>
        <v>2021</v>
      </c>
      <c r="BF11" s="52">
        <f t="shared" si="2"/>
        <v>44305.75</v>
      </c>
      <c r="BG11" s="16">
        <f t="shared" si="6"/>
        <v>2021</v>
      </c>
      <c r="BH11" s="16"/>
    </row>
    <row r="12" spans="1:60" x14ac:dyDescent="0.25">
      <c r="A12" s="16">
        <v>820003850</v>
      </c>
      <c r="B12" s="16" t="s">
        <v>3461</v>
      </c>
      <c r="C12" s="16" t="s">
        <v>3462</v>
      </c>
      <c r="D12" s="17" t="s">
        <v>45</v>
      </c>
      <c r="E12" s="17">
        <v>24271</v>
      </c>
      <c r="F12" s="17" t="str">
        <f t="shared" si="3"/>
        <v>FD24271</v>
      </c>
      <c r="G12" s="17" t="str">
        <f>VLOOKUP(E12,[4]PARTIDAS!$F:$M,8,0)</f>
        <v>Evento</v>
      </c>
      <c r="H12" s="17">
        <v>4355</v>
      </c>
      <c r="I12" s="18">
        <v>44260.950694444444</v>
      </c>
      <c r="J12" s="18">
        <v>44260.950694444444</v>
      </c>
      <c r="K12" s="18">
        <v>44305.75</v>
      </c>
      <c r="L12" s="19">
        <v>63914</v>
      </c>
      <c r="M12" s="19">
        <v>63914</v>
      </c>
      <c r="N12" s="16" t="s">
        <v>3463</v>
      </c>
      <c r="O12" s="16"/>
      <c r="P12" s="16"/>
      <c r="Q12" s="16"/>
      <c r="R12" s="16"/>
      <c r="S12" s="16"/>
      <c r="T12" s="20">
        <v>63914</v>
      </c>
      <c r="U12" s="16" t="s">
        <v>47</v>
      </c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 t="s">
        <v>3474</v>
      </c>
      <c r="AG12" s="16" t="s">
        <v>3465</v>
      </c>
      <c r="AH12" s="16" t="s">
        <v>3466</v>
      </c>
      <c r="AI12" s="16" t="s">
        <v>47</v>
      </c>
      <c r="AJ12" s="16">
        <f>VLOOKUP(E12,[4]TD!$A:$B,2,0)</f>
        <v>-63914</v>
      </c>
      <c r="AK12" s="16">
        <f>-IFERROR(VLOOKUP(E12,'[4]PARTIDAS ABIERTAS EN VALORES'!$A:$E,2,0),0)</f>
        <v>0</v>
      </c>
      <c r="AL12" s="16"/>
      <c r="AM12" s="16">
        <f>-IFERROR(VLOOKUP(E12,'[4]PARTIDAS ABIERTAS EN VALORES'!$A:$E,3,0),0)</f>
        <v>0</v>
      </c>
      <c r="AN12" s="16"/>
      <c r="AO12" s="16">
        <f>-IFERROR(VLOOKUP(E12,'[4]PARTIDAS ABIERTAS EN VALORES'!$A:$E,4,0),0)</f>
        <v>0</v>
      </c>
      <c r="AP12" s="16"/>
      <c r="AQ12" s="16"/>
      <c r="AR12" s="16"/>
      <c r="AS12" s="16"/>
      <c r="AT12" s="16">
        <f t="shared" si="4"/>
        <v>0</v>
      </c>
      <c r="AU12" s="16"/>
      <c r="AV12" s="16"/>
      <c r="AW12" s="16"/>
      <c r="AX12" s="16"/>
      <c r="AY12" s="16"/>
      <c r="AZ12" s="16"/>
      <c r="BA12" s="16">
        <f>-IFERROR(VLOOKUP(E12,[4]TD!$J:$K,2,0),0)</f>
        <v>63914</v>
      </c>
      <c r="BB12" s="25">
        <f t="shared" si="0"/>
        <v>0</v>
      </c>
      <c r="BC12" s="16"/>
      <c r="BD12" s="52">
        <f t="shared" si="1"/>
        <v>44260.950694444444</v>
      </c>
      <c r="BE12" s="16">
        <f t="shared" si="5"/>
        <v>2021</v>
      </c>
      <c r="BF12" s="52">
        <f t="shared" si="2"/>
        <v>44305.75</v>
      </c>
      <c r="BG12" s="16">
        <f t="shared" si="6"/>
        <v>2021</v>
      </c>
      <c r="BH12" s="16"/>
    </row>
    <row r="13" spans="1:60" x14ac:dyDescent="0.25">
      <c r="A13" s="16">
        <v>820003850</v>
      </c>
      <c r="B13" s="16" t="s">
        <v>3461</v>
      </c>
      <c r="C13" s="16" t="s">
        <v>3462</v>
      </c>
      <c r="D13" s="17" t="s">
        <v>45</v>
      </c>
      <c r="E13" s="17">
        <v>24361</v>
      </c>
      <c r="F13" s="17" t="str">
        <f t="shared" si="3"/>
        <v>FD24361</v>
      </c>
      <c r="G13" s="17" t="str">
        <f>VLOOKUP(E13,[4]PARTIDAS!$F:$M,8,0)</f>
        <v>Evento</v>
      </c>
      <c r="H13" s="17">
        <v>4355</v>
      </c>
      <c r="I13" s="18">
        <v>44262.90902777778</v>
      </c>
      <c r="J13" s="18">
        <v>44262.90902777778</v>
      </c>
      <c r="K13" s="18">
        <v>44305.75</v>
      </c>
      <c r="L13" s="19">
        <v>115014</v>
      </c>
      <c r="M13" s="19">
        <v>115014</v>
      </c>
      <c r="N13" s="16" t="s">
        <v>3463</v>
      </c>
      <c r="O13" s="16"/>
      <c r="P13" s="16"/>
      <c r="Q13" s="16"/>
      <c r="R13" s="16"/>
      <c r="S13" s="16"/>
      <c r="T13" s="20">
        <v>115014</v>
      </c>
      <c r="U13" s="16" t="s">
        <v>47</v>
      </c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 t="s">
        <v>3475</v>
      </c>
      <c r="AG13" s="16" t="s">
        <v>3465</v>
      </c>
      <c r="AH13" s="16" t="s">
        <v>3466</v>
      </c>
      <c r="AI13" s="16" t="s">
        <v>47</v>
      </c>
      <c r="AJ13" s="16">
        <f>VLOOKUP(E13,[4]TD!$A:$B,2,0)</f>
        <v>-115014</v>
      </c>
      <c r="AK13" s="16">
        <f>-IFERROR(VLOOKUP(E13,'[4]PARTIDAS ABIERTAS EN VALORES'!$A:$E,2,0),0)</f>
        <v>0</v>
      </c>
      <c r="AL13" s="16"/>
      <c r="AM13" s="16">
        <f>-IFERROR(VLOOKUP(E13,'[4]PARTIDAS ABIERTAS EN VALORES'!$A:$E,3,0),0)</f>
        <v>0</v>
      </c>
      <c r="AN13" s="16"/>
      <c r="AO13" s="16">
        <f>-IFERROR(VLOOKUP(E13,'[4]PARTIDAS ABIERTAS EN VALORES'!$A:$E,4,0),0)</f>
        <v>0</v>
      </c>
      <c r="AP13" s="16"/>
      <c r="AQ13" s="16"/>
      <c r="AR13" s="16"/>
      <c r="AS13" s="16"/>
      <c r="AT13" s="16">
        <f t="shared" si="4"/>
        <v>0</v>
      </c>
      <c r="AU13" s="16"/>
      <c r="AV13" s="16"/>
      <c r="AW13" s="16"/>
      <c r="AX13" s="16"/>
      <c r="AY13" s="16"/>
      <c r="AZ13" s="16"/>
      <c r="BA13" s="16">
        <f>-IFERROR(VLOOKUP(E13,[4]TD!$J:$K,2,0),0)</f>
        <v>115014</v>
      </c>
      <c r="BB13" s="25">
        <f t="shared" si="0"/>
        <v>0</v>
      </c>
      <c r="BC13" s="16"/>
      <c r="BD13" s="52">
        <f t="shared" si="1"/>
        <v>44262.90902777778</v>
      </c>
      <c r="BE13" s="16">
        <f t="shared" si="5"/>
        <v>2021</v>
      </c>
      <c r="BF13" s="52">
        <f t="shared" si="2"/>
        <v>44305.75</v>
      </c>
      <c r="BG13" s="16">
        <f t="shared" si="6"/>
        <v>2021</v>
      </c>
      <c r="BH13" s="16"/>
    </row>
    <row r="14" spans="1:60" x14ac:dyDescent="0.25">
      <c r="A14" s="16">
        <v>820003850</v>
      </c>
      <c r="B14" s="16" t="s">
        <v>3461</v>
      </c>
      <c r="C14" s="16" t="s">
        <v>3467</v>
      </c>
      <c r="D14" s="17" t="s">
        <v>45</v>
      </c>
      <c r="E14" s="17">
        <v>24435</v>
      </c>
      <c r="F14" s="17" t="str">
        <f t="shared" si="3"/>
        <v>FD24435</v>
      </c>
      <c r="G14" s="17" t="str">
        <f>VLOOKUP(E14,[4]PARTIDAS!$F:$M,8,0)</f>
        <v>Evento</v>
      </c>
      <c r="H14" s="17">
        <v>4155</v>
      </c>
      <c r="I14" s="18">
        <v>44263.736805555556</v>
      </c>
      <c r="J14" s="18">
        <v>44263.736805555556</v>
      </c>
      <c r="K14" s="18">
        <v>44305.541666666664</v>
      </c>
      <c r="L14" s="19">
        <v>283846</v>
      </c>
      <c r="M14" s="19">
        <v>283846</v>
      </c>
      <c r="N14" s="16" t="s">
        <v>3463</v>
      </c>
      <c r="O14" s="16"/>
      <c r="P14" s="16"/>
      <c r="Q14" s="16"/>
      <c r="R14" s="16"/>
      <c r="S14" s="16"/>
      <c r="T14" s="20">
        <v>283846</v>
      </c>
      <c r="U14" s="16" t="s">
        <v>47</v>
      </c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 t="s">
        <v>3476</v>
      </c>
      <c r="AG14" s="16" t="s">
        <v>3465</v>
      </c>
      <c r="AH14" s="16" t="s">
        <v>3466</v>
      </c>
      <c r="AI14" s="16" t="s">
        <v>47</v>
      </c>
      <c r="AJ14" s="16">
        <f>VLOOKUP(E14,[4]TD!$A:$B,2,0)</f>
        <v>-283846</v>
      </c>
      <c r="AK14" s="16">
        <f>-IFERROR(VLOOKUP(E14,'[4]PARTIDAS ABIERTAS EN VALORES'!$A:$E,2,0),0)</f>
        <v>0</v>
      </c>
      <c r="AL14" s="16"/>
      <c r="AM14" s="16">
        <f>-IFERROR(VLOOKUP(E14,'[4]PARTIDAS ABIERTAS EN VALORES'!$A:$E,3,0),0)</f>
        <v>0</v>
      </c>
      <c r="AN14" s="16"/>
      <c r="AO14" s="16">
        <f>-IFERROR(VLOOKUP(E14,'[4]PARTIDAS ABIERTAS EN VALORES'!$A:$E,4,0),0)</f>
        <v>0</v>
      </c>
      <c r="AP14" s="16"/>
      <c r="AQ14" s="16"/>
      <c r="AR14" s="16"/>
      <c r="AS14" s="16"/>
      <c r="AT14" s="16">
        <f t="shared" si="4"/>
        <v>0</v>
      </c>
      <c r="AU14" s="16"/>
      <c r="AV14" s="16"/>
      <c r="AW14" s="16"/>
      <c r="AX14" s="16"/>
      <c r="AY14" s="16"/>
      <c r="AZ14" s="16"/>
      <c r="BA14" s="16">
        <f>-IFERROR(VLOOKUP(E14,[4]TD!$J:$K,2,0),0)</f>
        <v>283846</v>
      </c>
      <c r="BB14" s="25">
        <f t="shared" si="0"/>
        <v>0</v>
      </c>
      <c r="BC14" s="16"/>
      <c r="BD14" s="52">
        <f t="shared" si="1"/>
        <v>44263.736805555556</v>
      </c>
      <c r="BE14" s="16">
        <f t="shared" si="5"/>
        <v>2021</v>
      </c>
      <c r="BF14" s="52">
        <f t="shared" si="2"/>
        <v>44305.541666666664</v>
      </c>
      <c r="BG14" s="16">
        <f t="shared" si="6"/>
        <v>2021</v>
      </c>
      <c r="BH14" s="16"/>
    </row>
    <row r="15" spans="1:60" x14ac:dyDescent="0.25">
      <c r="A15" s="16">
        <v>820003850</v>
      </c>
      <c r="B15" s="16" t="s">
        <v>3461</v>
      </c>
      <c r="C15" s="16" t="s">
        <v>3467</v>
      </c>
      <c r="D15" s="17" t="s">
        <v>45</v>
      </c>
      <c r="E15" s="17">
        <v>24507</v>
      </c>
      <c r="F15" s="17" t="str">
        <f t="shared" si="3"/>
        <v>FD24507</v>
      </c>
      <c r="G15" s="17" t="str">
        <f>VLOOKUP(E15,[4]PARTIDAS!$F:$M,8,0)</f>
        <v>Evento</v>
      </c>
      <c r="H15" s="17">
        <v>4155</v>
      </c>
      <c r="I15" s="18">
        <v>44264.62777777778</v>
      </c>
      <c r="J15" s="18">
        <v>44264.62777777778</v>
      </c>
      <c r="K15" s="18">
        <v>44305.541666666664</v>
      </c>
      <c r="L15" s="19">
        <v>190265</v>
      </c>
      <c r="M15" s="19">
        <v>190265</v>
      </c>
      <c r="N15" s="16" t="s">
        <v>3463</v>
      </c>
      <c r="O15" s="16"/>
      <c r="P15" s="16"/>
      <c r="Q15" s="16"/>
      <c r="R15" s="16"/>
      <c r="S15" s="16"/>
      <c r="T15" s="20">
        <v>190265</v>
      </c>
      <c r="U15" s="16" t="s">
        <v>47</v>
      </c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 t="s">
        <v>3477</v>
      </c>
      <c r="AG15" s="16" t="s">
        <v>3465</v>
      </c>
      <c r="AH15" s="16" t="s">
        <v>3466</v>
      </c>
      <c r="AI15" s="16" t="s">
        <v>47</v>
      </c>
      <c r="AJ15" s="16">
        <f>VLOOKUP(E15,[4]TD!$A:$B,2,0)</f>
        <v>-190265</v>
      </c>
      <c r="AK15" s="16">
        <f>-IFERROR(VLOOKUP(E15,'[4]PARTIDAS ABIERTAS EN VALORES'!$A:$E,2,0),0)</f>
        <v>0</v>
      </c>
      <c r="AL15" s="16"/>
      <c r="AM15" s="16">
        <f>-IFERROR(VLOOKUP(E15,'[4]PARTIDAS ABIERTAS EN VALORES'!$A:$E,3,0),0)</f>
        <v>0</v>
      </c>
      <c r="AN15" s="16"/>
      <c r="AO15" s="16">
        <f>-IFERROR(VLOOKUP(E15,'[4]PARTIDAS ABIERTAS EN VALORES'!$A:$E,4,0),0)</f>
        <v>0</v>
      </c>
      <c r="AP15" s="16"/>
      <c r="AQ15" s="16"/>
      <c r="AR15" s="16"/>
      <c r="AS15" s="16"/>
      <c r="AT15" s="16">
        <f t="shared" si="4"/>
        <v>0</v>
      </c>
      <c r="AU15" s="16"/>
      <c r="AV15" s="16"/>
      <c r="AW15" s="16"/>
      <c r="AX15" s="16"/>
      <c r="AY15" s="16"/>
      <c r="AZ15" s="16"/>
      <c r="BA15" s="16">
        <f>-IFERROR(VLOOKUP(E15,[4]TD!$J:$K,2,0),0)</f>
        <v>190265</v>
      </c>
      <c r="BB15" s="25">
        <f t="shared" si="0"/>
        <v>0</v>
      </c>
      <c r="BC15" s="16"/>
      <c r="BD15" s="52">
        <f t="shared" si="1"/>
        <v>44264.62777777778</v>
      </c>
      <c r="BE15" s="16">
        <f t="shared" si="5"/>
        <v>2021</v>
      </c>
      <c r="BF15" s="52">
        <f t="shared" si="2"/>
        <v>44305.541666666664</v>
      </c>
      <c r="BG15" s="16">
        <f t="shared" si="6"/>
        <v>2021</v>
      </c>
      <c r="BH15" s="16"/>
    </row>
    <row r="16" spans="1:60" x14ac:dyDescent="0.25">
      <c r="A16" s="16">
        <v>820003850</v>
      </c>
      <c r="B16" s="16" t="s">
        <v>3461</v>
      </c>
      <c r="C16" s="16" t="s">
        <v>3467</v>
      </c>
      <c r="D16" s="17" t="s">
        <v>45</v>
      </c>
      <c r="E16" s="17">
        <v>24519</v>
      </c>
      <c r="F16" s="17" t="str">
        <f t="shared" si="3"/>
        <v>FD24519</v>
      </c>
      <c r="G16" s="17" t="str">
        <f>VLOOKUP(E16,[4]PARTIDAS!$F:$M,8,0)</f>
        <v>Evento</v>
      </c>
      <c r="H16" s="17">
        <v>4155</v>
      </c>
      <c r="I16" s="18">
        <v>44264.736805555556</v>
      </c>
      <c r="J16" s="18">
        <v>44264.736805555556</v>
      </c>
      <c r="K16" s="18">
        <v>44305.541666666664</v>
      </c>
      <c r="L16" s="19">
        <v>147122</v>
      </c>
      <c r="M16" s="19">
        <v>147122</v>
      </c>
      <c r="N16" s="16" t="s">
        <v>3463</v>
      </c>
      <c r="O16" s="16"/>
      <c r="P16" s="16"/>
      <c r="Q16" s="16"/>
      <c r="R16" s="16"/>
      <c r="S16" s="16"/>
      <c r="T16" s="20">
        <v>147122</v>
      </c>
      <c r="U16" s="16" t="s">
        <v>47</v>
      </c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 t="s">
        <v>3477</v>
      </c>
      <c r="AG16" s="16" t="s">
        <v>3465</v>
      </c>
      <c r="AH16" s="16" t="s">
        <v>3466</v>
      </c>
      <c r="AI16" s="16" t="s">
        <v>47</v>
      </c>
      <c r="AJ16" s="16">
        <f>VLOOKUP(E16,[4]TD!$A:$B,2,0)</f>
        <v>-147122</v>
      </c>
      <c r="AK16" s="16">
        <f>-IFERROR(VLOOKUP(E16,'[4]PARTIDAS ABIERTAS EN VALORES'!$A:$E,2,0),0)</f>
        <v>0</v>
      </c>
      <c r="AL16" s="16"/>
      <c r="AM16" s="16">
        <f>-IFERROR(VLOOKUP(E16,'[4]PARTIDAS ABIERTAS EN VALORES'!$A:$E,3,0),0)</f>
        <v>0</v>
      </c>
      <c r="AN16" s="16"/>
      <c r="AO16" s="16">
        <f>-IFERROR(VLOOKUP(E16,'[4]PARTIDAS ABIERTAS EN VALORES'!$A:$E,4,0),0)</f>
        <v>0</v>
      </c>
      <c r="AP16" s="16"/>
      <c r="AQ16" s="16"/>
      <c r="AR16" s="16"/>
      <c r="AS16" s="16"/>
      <c r="AT16" s="16">
        <f t="shared" si="4"/>
        <v>0</v>
      </c>
      <c r="AU16" s="16"/>
      <c r="AV16" s="16"/>
      <c r="AW16" s="16"/>
      <c r="AX16" s="16"/>
      <c r="AY16" s="16"/>
      <c r="AZ16" s="16"/>
      <c r="BA16" s="16">
        <f>-IFERROR(VLOOKUP(E16,[4]TD!$J:$K,2,0),0)</f>
        <v>147122</v>
      </c>
      <c r="BB16" s="25">
        <f t="shared" si="0"/>
        <v>0</v>
      </c>
      <c r="BC16" s="16"/>
      <c r="BD16" s="52">
        <f t="shared" si="1"/>
        <v>44264.736805555556</v>
      </c>
      <c r="BE16" s="16">
        <f t="shared" si="5"/>
        <v>2021</v>
      </c>
      <c r="BF16" s="52">
        <f t="shared" si="2"/>
        <v>44305.541666666664</v>
      </c>
      <c r="BG16" s="16">
        <f t="shared" si="6"/>
        <v>2021</v>
      </c>
      <c r="BH16" s="16"/>
    </row>
    <row r="17" spans="1:60" x14ac:dyDescent="0.25">
      <c r="A17" s="16">
        <v>820003850</v>
      </c>
      <c r="B17" s="16" t="s">
        <v>3461</v>
      </c>
      <c r="C17" s="16" t="s">
        <v>3462</v>
      </c>
      <c r="D17" s="17" t="s">
        <v>45</v>
      </c>
      <c r="E17" s="17">
        <v>24636</v>
      </c>
      <c r="F17" s="17" t="str">
        <f t="shared" si="3"/>
        <v>FD24636</v>
      </c>
      <c r="G17" s="17" t="str">
        <f>VLOOKUP(E17,[4]PARTIDAS!$F:$M,8,0)</f>
        <v>Evento</v>
      </c>
      <c r="H17" s="17">
        <v>4355</v>
      </c>
      <c r="I17" s="18">
        <v>44266.201388888891</v>
      </c>
      <c r="J17" s="18">
        <v>44266.201388888891</v>
      </c>
      <c r="K17" s="18">
        <v>44305.75</v>
      </c>
      <c r="L17" s="19">
        <v>495550</v>
      </c>
      <c r="M17" s="19">
        <v>495550</v>
      </c>
      <c r="N17" s="16" t="s">
        <v>3463</v>
      </c>
      <c r="O17" s="16"/>
      <c r="P17" s="16"/>
      <c r="Q17" s="16"/>
      <c r="R17" s="16"/>
      <c r="S17" s="16"/>
      <c r="T17" s="20">
        <v>495550</v>
      </c>
      <c r="U17" s="16" t="s">
        <v>47</v>
      </c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 t="s">
        <v>3478</v>
      </c>
      <c r="AG17" s="16" t="s">
        <v>3465</v>
      </c>
      <c r="AH17" s="16" t="s">
        <v>3466</v>
      </c>
      <c r="AI17" s="16" t="s">
        <v>47</v>
      </c>
      <c r="AJ17" s="16">
        <f>VLOOKUP(E17,[4]TD!$A:$B,2,0)</f>
        <v>-495550</v>
      </c>
      <c r="AK17" s="16">
        <f>-IFERROR(VLOOKUP(E17,'[4]PARTIDAS ABIERTAS EN VALORES'!$A:$E,2,0),0)</f>
        <v>0</v>
      </c>
      <c r="AL17" s="16"/>
      <c r="AM17" s="16">
        <f>-IFERROR(VLOOKUP(E17,'[4]PARTIDAS ABIERTAS EN VALORES'!$A:$E,3,0),0)</f>
        <v>0</v>
      </c>
      <c r="AN17" s="16"/>
      <c r="AO17" s="16">
        <f>-IFERROR(VLOOKUP(E17,'[4]PARTIDAS ABIERTAS EN VALORES'!$A:$E,4,0),0)</f>
        <v>0</v>
      </c>
      <c r="AP17" s="16"/>
      <c r="AQ17" s="16"/>
      <c r="AR17" s="16"/>
      <c r="AS17" s="16"/>
      <c r="AT17" s="16">
        <f t="shared" si="4"/>
        <v>0</v>
      </c>
      <c r="AU17" s="16"/>
      <c r="AV17" s="16"/>
      <c r="AW17" s="16"/>
      <c r="AX17" s="16"/>
      <c r="AY17" s="16"/>
      <c r="AZ17" s="16"/>
      <c r="BA17" s="16">
        <f>-IFERROR(VLOOKUP(E17,[4]TD!$J:$K,2,0),0)</f>
        <v>495550</v>
      </c>
      <c r="BB17" s="25">
        <f t="shared" si="0"/>
        <v>0</v>
      </c>
      <c r="BC17" s="16"/>
      <c r="BD17" s="52">
        <f t="shared" si="1"/>
        <v>44266.201388888891</v>
      </c>
      <c r="BE17" s="16">
        <f t="shared" si="5"/>
        <v>2021</v>
      </c>
      <c r="BF17" s="52">
        <f t="shared" si="2"/>
        <v>44305.75</v>
      </c>
      <c r="BG17" s="16">
        <f t="shared" si="6"/>
        <v>2021</v>
      </c>
      <c r="BH17" s="16"/>
    </row>
    <row r="18" spans="1:60" x14ac:dyDescent="0.25">
      <c r="A18" s="16">
        <v>820003850</v>
      </c>
      <c r="B18" s="16" t="s">
        <v>3461</v>
      </c>
      <c r="C18" s="16" t="s">
        <v>3467</v>
      </c>
      <c r="D18" s="17" t="s">
        <v>45</v>
      </c>
      <c r="E18" s="17">
        <v>24681</v>
      </c>
      <c r="F18" s="17" t="str">
        <f t="shared" si="3"/>
        <v>FD24681</v>
      </c>
      <c r="G18" s="17" t="str">
        <f>VLOOKUP(E18,[4]PARTIDAS!$F:$M,8,0)</f>
        <v>Evento</v>
      </c>
      <c r="H18" s="17">
        <v>4155</v>
      </c>
      <c r="I18" s="18">
        <v>44266.464583333334</v>
      </c>
      <c r="J18" s="18">
        <v>44266.464583333334</v>
      </c>
      <c r="K18" s="18">
        <v>44305.541666666664</v>
      </c>
      <c r="L18" s="19">
        <v>109700</v>
      </c>
      <c r="M18" s="19">
        <v>109700</v>
      </c>
      <c r="N18" s="16" t="s">
        <v>3463</v>
      </c>
      <c r="O18" s="16"/>
      <c r="P18" s="16"/>
      <c r="Q18" s="16"/>
      <c r="R18" s="16"/>
      <c r="S18" s="16"/>
      <c r="T18" s="20">
        <v>109700</v>
      </c>
      <c r="U18" s="16" t="s">
        <v>47</v>
      </c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 t="s">
        <v>3478</v>
      </c>
      <c r="AG18" s="16" t="s">
        <v>3465</v>
      </c>
      <c r="AH18" s="16" t="s">
        <v>3466</v>
      </c>
      <c r="AI18" s="16" t="s">
        <v>47</v>
      </c>
      <c r="AJ18" s="16">
        <f>VLOOKUP(E18,[4]TD!$A:$B,2,0)</f>
        <v>-109700</v>
      </c>
      <c r="AK18" s="16">
        <f>-IFERROR(VLOOKUP(E18,'[4]PARTIDAS ABIERTAS EN VALORES'!$A:$E,2,0),0)</f>
        <v>0</v>
      </c>
      <c r="AL18" s="16"/>
      <c r="AM18" s="16">
        <f>-IFERROR(VLOOKUP(E18,'[4]PARTIDAS ABIERTAS EN VALORES'!$A:$E,3,0),0)</f>
        <v>0</v>
      </c>
      <c r="AN18" s="16"/>
      <c r="AO18" s="16">
        <f>-IFERROR(VLOOKUP(E18,'[4]PARTIDAS ABIERTAS EN VALORES'!$A:$E,4,0),0)</f>
        <v>0</v>
      </c>
      <c r="AP18" s="16"/>
      <c r="AQ18" s="16"/>
      <c r="AR18" s="16"/>
      <c r="AS18" s="16"/>
      <c r="AT18" s="16">
        <f t="shared" si="4"/>
        <v>0</v>
      </c>
      <c r="AU18" s="16"/>
      <c r="AV18" s="16"/>
      <c r="AW18" s="16"/>
      <c r="AX18" s="16"/>
      <c r="AY18" s="16"/>
      <c r="AZ18" s="16"/>
      <c r="BA18" s="16">
        <f>-IFERROR(VLOOKUP(E18,[4]TD!$J:$K,2,0),0)</f>
        <v>109700</v>
      </c>
      <c r="BB18" s="25">
        <f t="shared" si="0"/>
        <v>0</v>
      </c>
      <c r="BC18" s="16"/>
      <c r="BD18" s="52">
        <f t="shared" si="1"/>
        <v>44266.464583333334</v>
      </c>
      <c r="BE18" s="16">
        <f t="shared" si="5"/>
        <v>2021</v>
      </c>
      <c r="BF18" s="52">
        <f t="shared" si="2"/>
        <v>44305.541666666664</v>
      </c>
      <c r="BG18" s="16">
        <f t="shared" si="6"/>
        <v>2021</v>
      </c>
      <c r="BH18" s="16"/>
    </row>
    <row r="19" spans="1:60" x14ac:dyDescent="0.25">
      <c r="A19" s="16">
        <v>820003850</v>
      </c>
      <c r="B19" s="16" t="s">
        <v>3461</v>
      </c>
      <c r="C19" s="16" t="s">
        <v>3462</v>
      </c>
      <c r="D19" s="17" t="s">
        <v>45</v>
      </c>
      <c r="E19" s="17">
        <v>24740</v>
      </c>
      <c r="F19" s="17" t="str">
        <f t="shared" si="3"/>
        <v>FD24740</v>
      </c>
      <c r="G19" s="17" t="str">
        <f>VLOOKUP(E19,[4]PARTIDAS!$F:$M,8,0)</f>
        <v>Evento</v>
      </c>
      <c r="H19" s="17">
        <v>4355</v>
      </c>
      <c r="I19" s="18">
        <v>44266.913888888892</v>
      </c>
      <c r="J19" s="18">
        <v>44266.913888888892</v>
      </c>
      <c r="K19" s="18">
        <v>44305.75</v>
      </c>
      <c r="L19" s="19">
        <v>245150</v>
      </c>
      <c r="M19" s="19">
        <v>245150</v>
      </c>
      <c r="N19" s="16" t="s">
        <v>3463</v>
      </c>
      <c r="O19" s="16"/>
      <c r="P19" s="16"/>
      <c r="Q19" s="16"/>
      <c r="R19" s="16"/>
      <c r="S19" s="16"/>
      <c r="T19" s="20">
        <v>245150</v>
      </c>
      <c r="U19" s="16" t="s">
        <v>47</v>
      </c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 t="s">
        <v>3478</v>
      </c>
      <c r="AG19" s="16" t="s">
        <v>3465</v>
      </c>
      <c r="AH19" s="16" t="s">
        <v>3466</v>
      </c>
      <c r="AI19" s="16" t="s">
        <v>47</v>
      </c>
      <c r="AJ19" s="16">
        <f>VLOOKUP(E19,[4]TD!$A:$B,2,0)</f>
        <v>-245150</v>
      </c>
      <c r="AK19" s="16">
        <f>-IFERROR(VLOOKUP(E19,'[4]PARTIDAS ABIERTAS EN VALORES'!$A:$E,2,0),0)</f>
        <v>0</v>
      </c>
      <c r="AL19" s="16"/>
      <c r="AM19" s="16">
        <f>-IFERROR(VLOOKUP(E19,'[4]PARTIDAS ABIERTAS EN VALORES'!$A:$E,3,0),0)</f>
        <v>0</v>
      </c>
      <c r="AN19" s="16"/>
      <c r="AO19" s="16">
        <f>-IFERROR(VLOOKUP(E19,'[4]PARTIDAS ABIERTAS EN VALORES'!$A:$E,4,0),0)</f>
        <v>0</v>
      </c>
      <c r="AP19" s="16"/>
      <c r="AQ19" s="16"/>
      <c r="AR19" s="16"/>
      <c r="AS19" s="16"/>
      <c r="AT19" s="16">
        <f t="shared" si="4"/>
        <v>0</v>
      </c>
      <c r="AU19" s="16"/>
      <c r="AV19" s="16"/>
      <c r="AW19" s="16"/>
      <c r="AX19" s="16"/>
      <c r="AY19" s="16"/>
      <c r="AZ19" s="16"/>
      <c r="BA19" s="16">
        <f>-IFERROR(VLOOKUP(E19,[4]TD!$J:$K,2,0),0)</f>
        <v>245150</v>
      </c>
      <c r="BB19" s="25">
        <f t="shared" si="0"/>
        <v>0</v>
      </c>
      <c r="BC19" s="16"/>
      <c r="BD19" s="52">
        <f t="shared" si="1"/>
        <v>44266.913888888892</v>
      </c>
      <c r="BE19" s="16">
        <f t="shared" si="5"/>
        <v>2021</v>
      </c>
      <c r="BF19" s="52">
        <f t="shared" si="2"/>
        <v>44305.75</v>
      </c>
      <c r="BG19" s="16">
        <f t="shared" si="6"/>
        <v>2021</v>
      </c>
      <c r="BH19" s="16"/>
    </row>
    <row r="20" spans="1:60" x14ac:dyDescent="0.25">
      <c r="A20" s="16">
        <v>820003850</v>
      </c>
      <c r="B20" s="16" t="s">
        <v>3461</v>
      </c>
      <c r="C20" s="16" t="s">
        <v>3462</v>
      </c>
      <c r="D20" s="17" t="s">
        <v>45</v>
      </c>
      <c r="E20" s="17">
        <v>24847</v>
      </c>
      <c r="F20" s="17" t="str">
        <f t="shared" si="3"/>
        <v>FD24847</v>
      </c>
      <c r="G20" s="17" t="str">
        <f>VLOOKUP(E20,[4]PARTIDAS!$F:$M,8,0)</f>
        <v>Evento</v>
      </c>
      <c r="H20" s="17">
        <v>4355</v>
      </c>
      <c r="I20" s="18">
        <v>44268.470138888886</v>
      </c>
      <c r="J20" s="18">
        <v>44268.470138888886</v>
      </c>
      <c r="K20" s="18">
        <v>44305.75</v>
      </c>
      <c r="L20" s="19">
        <v>71666</v>
      </c>
      <c r="M20" s="19">
        <v>71666</v>
      </c>
      <c r="N20" s="16" t="s">
        <v>3463</v>
      </c>
      <c r="O20" s="16"/>
      <c r="P20" s="16"/>
      <c r="Q20" s="16"/>
      <c r="R20" s="16"/>
      <c r="S20" s="16"/>
      <c r="T20" s="20">
        <v>71666</v>
      </c>
      <c r="U20" s="16" t="s">
        <v>47</v>
      </c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 t="s">
        <v>3479</v>
      </c>
      <c r="AG20" s="16" t="s">
        <v>3465</v>
      </c>
      <c r="AH20" s="16" t="s">
        <v>3466</v>
      </c>
      <c r="AI20" s="16" t="s">
        <v>47</v>
      </c>
      <c r="AJ20" s="16">
        <f>VLOOKUP(E20,[4]TD!$A:$B,2,0)</f>
        <v>-71666</v>
      </c>
      <c r="AK20" s="16">
        <f>-IFERROR(VLOOKUP(E20,'[4]PARTIDAS ABIERTAS EN VALORES'!$A:$E,2,0),0)</f>
        <v>0</v>
      </c>
      <c r="AL20" s="16"/>
      <c r="AM20" s="16">
        <f>-IFERROR(VLOOKUP(E20,'[4]PARTIDAS ABIERTAS EN VALORES'!$A:$E,3,0),0)</f>
        <v>0</v>
      </c>
      <c r="AN20" s="16"/>
      <c r="AO20" s="16">
        <f>-IFERROR(VLOOKUP(E20,'[4]PARTIDAS ABIERTAS EN VALORES'!$A:$E,4,0),0)</f>
        <v>0</v>
      </c>
      <c r="AP20" s="16"/>
      <c r="AQ20" s="16"/>
      <c r="AR20" s="16"/>
      <c r="AS20" s="16"/>
      <c r="AT20" s="16">
        <f t="shared" si="4"/>
        <v>0</v>
      </c>
      <c r="AU20" s="16"/>
      <c r="AV20" s="16"/>
      <c r="AW20" s="16"/>
      <c r="AX20" s="16"/>
      <c r="AY20" s="16"/>
      <c r="AZ20" s="16"/>
      <c r="BA20" s="16">
        <f>-IFERROR(VLOOKUP(E20,[4]TD!$J:$K,2,0),0)</f>
        <v>71666</v>
      </c>
      <c r="BB20" s="25">
        <f t="shared" si="0"/>
        <v>0</v>
      </c>
      <c r="BC20" s="16"/>
      <c r="BD20" s="52">
        <f t="shared" si="1"/>
        <v>44268.470138888886</v>
      </c>
      <c r="BE20" s="16">
        <f t="shared" si="5"/>
        <v>2021</v>
      </c>
      <c r="BF20" s="52">
        <f t="shared" si="2"/>
        <v>44305.75</v>
      </c>
      <c r="BG20" s="16">
        <f t="shared" si="6"/>
        <v>2021</v>
      </c>
      <c r="BH20" s="16"/>
    </row>
    <row r="21" spans="1:60" x14ac:dyDescent="0.25">
      <c r="A21" s="16">
        <v>820003850</v>
      </c>
      <c r="B21" s="16" t="s">
        <v>3461</v>
      </c>
      <c r="C21" s="16" t="s">
        <v>3462</v>
      </c>
      <c r="D21" s="17" t="s">
        <v>45</v>
      </c>
      <c r="E21" s="17">
        <v>24876</v>
      </c>
      <c r="F21" s="17" t="str">
        <f t="shared" si="3"/>
        <v>FD24876</v>
      </c>
      <c r="G21" s="17" t="str">
        <f>VLOOKUP(E21,[4]PARTIDAS!$F:$M,8,0)</f>
        <v>Evento</v>
      </c>
      <c r="H21" s="17">
        <v>4355</v>
      </c>
      <c r="I21" s="18">
        <v>44269.39166666667</v>
      </c>
      <c r="J21" s="18">
        <v>44269.39166666667</v>
      </c>
      <c r="K21" s="18">
        <v>44305.75</v>
      </c>
      <c r="L21" s="19">
        <v>1293321</v>
      </c>
      <c r="M21" s="19">
        <v>1293321</v>
      </c>
      <c r="N21" s="16" t="s">
        <v>3463</v>
      </c>
      <c r="O21" s="16"/>
      <c r="P21" s="16"/>
      <c r="Q21" s="16"/>
      <c r="R21" s="16"/>
      <c r="S21" s="16"/>
      <c r="T21" s="20">
        <v>1293321</v>
      </c>
      <c r="U21" s="16" t="s">
        <v>47</v>
      </c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 t="s">
        <v>3480</v>
      </c>
      <c r="AG21" s="16" t="s">
        <v>3465</v>
      </c>
      <c r="AH21" s="16" t="s">
        <v>3466</v>
      </c>
      <c r="AI21" s="16" t="s">
        <v>47</v>
      </c>
      <c r="AJ21" s="16">
        <f>VLOOKUP(E21,[4]TD!$A:$B,2,0)</f>
        <v>-1293321</v>
      </c>
      <c r="AK21" s="16">
        <f>-IFERROR(VLOOKUP(E21,'[4]PARTIDAS ABIERTAS EN VALORES'!$A:$E,2,0),0)</f>
        <v>0</v>
      </c>
      <c r="AL21" s="16"/>
      <c r="AM21" s="16">
        <f>-IFERROR(VLOOKUP(E21,'[4]PARTIDAS ABIERTAS EN VALORES'!$A:$E,3,0),0)</f>
        <v>0</v>
      </c>
      <c r="AN21" s="16"/>
      <c r="AO21" s="16">
        <f>-IFERROR(VLOOKUP(E21,'[4]PARTIDAS ABIERTAS EN VALORES'!$A:$E,4,0),0)</f>
        <v>0</v>
      </c>
      <c r="AP21" s="16"/>
      <c r="AQ21" s="16"/>
      <c r="AR21" s="16"/>
      <c r="AS21" s="16"/>
      <c r="AT21" s="16">
        <f t="shared" si="4"/>
        <v>0</v>
      </c>
      <c r="AU21" s="16"/>
      <c r="AV21" s="16"/>
      <c r="AW21" s="16"/>
      <c r="AX21" s="16"/>
      <c r="AY21" s="16"/>
      <c r="AZ21" s="16"/>
      <c r="BA21" s="16">
        <f>-IFERROR(VLOOKUP(E21,[4]TD!$J:$K,2,0),0)</f>
        <v>1293321</v>
      </c>
      <c r="BB21" s="25">
        <f t="shared" si="0"/>
        <v>0</v>
      </c>
      <c r="BC21" s="16"/>
      <c r="BD21" s="52">
        <f t="shared" si="1"/>
        <v>44269.39166666667</v>
      </c>
      <c r="BE21" s="16">
        <f t="shared" si="5"/>
        <v>2021</v>
      </c>
      <c r="BF21" s="52">
        <f t="shared" si="2"/>
        <v>44305.75</v>
      </c>
      <c r="BG21" s="16">
        <f t="shared" si="6"/>
        <v>2021</v>
      </c>
      <c r="BH21" s="16"/>
    </row>
    <row r="22" spans="1:60" x14ac:dyDescent="0.25">
      <c r="A22" s="16">
        <v>820003850</v>
      </c>
      <c r="B22" s="16" t="s">
        <v>3461</v>
      </c>
      <c r="C22" s="16" t="s">
        <v>3462</v>
      </c>
      <c r="D22" s="17" t="s">
        <v>45</v>
      </c>
      <c r="E22" s="17">
        <v>25038</v>
      </c>
      <c r="F22" s="17" t="str">
        <f t="shared" si="3"/>
        <v>FD25038</v>
      </c>
      <c r="G22" s="17" t="e">
        <f>VLOOKUP(E22,[4]PARTIDAS!$F:$M,8,0)</f>
        <v>#N/A</v>
      </c>
      <c r="H22" s="17"/>
      <c r="I22" s="18">
        <v>44271.540277777778</v>
      </c>
      <c r="J22" s="18">
        <v>44271.540277777778</v>
      </c>
      <c r="K22" s="17"/>
      <c r="L22" s="19">
        <v>36300</v>
      </c>
      <c r="M22" s="19">
        <v>36300</v>
      </c>
      <c r="N22" s="16" t="s">
        <v>3481</v>
      </c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 t="e">
        <f>VLOOKUP(E22,[4]TD!$A:$B,2,0)</f>
        <v>#N/A</v>
      </c>
      <c r="AK22" s="16"/>
      <c r="AL22" s="16"/>
      <c r="AM22" s="16"/>
      <c r="AN22" s="16"/>
      <c r="AO22" s="16"/>
      <c r="AP22" s="16"/>
      <c r="AQ22" s="16"/>
      <c r="AR22" s="16"/>
      <c r="AS22" s="16"/>
      <c r="AT22" s="16">
        <f t="shared" si="4"/>
        <v>0</v>
      </c>
      <c r="AU22" s="25">
        <f>M22</f>
        <v>36300</v>
      </c>
      <c r="AV22" s="16"/>
      <c r="AW22" s="16"/>
      <c r="AX22" s="16"/>
      <c r="AY22" s="16"/>
      <c r="AZ22" s="16"/>
      <c r="BA22" s="16"/>
      <c r="BB22" s="25">
        <f t="shared" si="0"/>
        <v>0</v>
      </c>
      <c r="BC22" s="16"/>
      <c r="BD22" s="52">
        <f t="shared" si="1"/>
        <v>44271.540277777778</v>
      </c>
      <c r="BE22" s="16">
        <f t="shared" si="5"/>
        <v>2021</v>
      </c>
      <c r="BF22" s="52">
        <f t="shared" si="2"/>
        <v>0</v>
      </c>
      <c r="BG22" s="16">
        <f t="shared" si="6"/>
        <v>1900</v>
      </c>
      <c r="BH22" s="16"/>
    </row>
    <row r="23" spans="1:60" x14ac:dyDescent="0.25">
      <c r="A23" s="16">
        <v>820003850</v>
      </c>
      <c r="B23" s="16" t="s">
        <v>3461</v>
      </c>
      <c r="C23" s="16" t="s">
        <v>3462</v>
      </c>
      <c r="D23" s="17" t="s">
        <v>45</v>
      </c>
      <c r="E23" s="17">
        <v>25177</v>
      </c>
      <c r="F23" s="17" t="str">
        <f t="shared" si="3"/>
        <v>FD25177</v>
      </c>
      <c r="G23" s="17" t="str">
        <f>VLOOKUP(E23,[4]PARTIDAS!$F:$M,8,0)</f>
        <v>Glosas</v>
      </c>
      <c r="H23" s="17">
        <v>4355</v>
      </c>
      <c r="I23" s="18">
        <v>44272.654166666667</v>
      </c>
      <c r="J23" s="18">
        <v>44272.654166666667</v>
      </c>
      <c r="K23" s="18">
        <v>44305.75</v>
      </c>
      <c r="L23" s="19">
        <v>65542</v>
      </c>
      <c r="M23" s="19">
        <v>59600</v>
      </c>
      <c r="N23" s="16" t="s">
        <v>3463</v>
      </c>
      <c r="O23" s="16"/>
      <c r="P23" s="16"/>
      <c r="Q23" s="16"/>
      <c r="R23" s="16"/>
      <c r="S23" s="16"/>
      <c r="T23" s="20">
        <v>65542</v>
      </c>
      <c r="U23" s="16" t="s">
        <v>3482</v>
      </c>
      <c r="V23" s="16" t="s">
        <v>3483</v>
      </c>
      <c r="W23" s="16">
        <v>5942</v>
      </c>
      <c r="X23" s="16"/>
      <c r="Y23" s="16"/>
      <c r="Z23" s="16"/>
      <c r="AA23" s="16">
        <v>0</v>
      </c>
      <c r="AB23" s="16">
        <v>5942</v>
      </c>
      <c r="AC23" s="16" t="s">
        <v>3484</v>
      </c>
      <c r="AD23" s="16"/>
      <c r="AE23" s="16"/>
      <c r="AF23" s="16" t="s">
        <v>3485</v>
      </c>
      <c r="AG23" s="16" t="s">
        <v>3465</v>
      </c>
      <c r="AH23" s="16" t="s">
        <v>3466</v>
      </c>
      <c r="AI23" s="16" t="s">
        <v>47</v>
      </c>
      <c r="AJ23" s="16">
        <f>VLOOKUP(E23,[4]TD!$A:$B,2,0)</f>
        <v>-59600</v>
      </c>
      <c r="AK23" s="16">
        <f>-IFERROR(VLOOKUP(E23,'[4]PARTIDAS ABIERTAS EN VALORES'!$A:$E,2,0),0)</f>
        <v>0</v>
      </c>
      <c r="AL23" s="16"/>
      <c r="AM23" s="16">
        <f>-IFERROR(VLOOKUP(E23,'[4]PARTIDAS ABIERTAS EN VALORES'!$A:$E,3,0),0)</f>
        <v>0</v>
      </c>
      <c r="AN23" s="16"/>
      <c r="AO23" s="16">
        <f>-IFERROR(VLOOKUP(E23,'[4]PARTIDAS ABIERTAS EN VALORES'!$A:$E,4,0),0)</f>
        <v>0</v>
      </c>
      <c r="AP23" s="16"/>
      <c r="AQ23" s="16"/>
      <c r="AR23" s="16"/>
      <c r="AS23" s="16"/>
      <c r="AT23" s="16">
        <f t="shared" si="4"/>
        <v>0</v>
      </c>
      <c r="AU23" s="16"/>
      <c r="AV23" s="16"/>
      <c r="AW23" s="16"/>
      <c r="AX23" s="16"/>
      <c r="AY23" s="16"/>
      <c r="AZ23" s="16"/>
      <c r="BA23" s="16">
        <f>-IFERROR(VLOOKUP(E23,[4]TD!$J:$K,2,0),0)</f>
        <v>59600</v>
      </c>
      <c r="BB23" s="25">
        <f t="shared" si="0"/>
        <v>0</v>
      </c>
      <c r="BC23" s="16"/>
      <c r="BD23" s="52">
        <f t="shared" si="1"/>
        <v>44272.654166666667</v>
      </c>
      <c r="BE23" s="16">
        <f t="shared" si="5"/>
        <v>2021</v>
      </c>
      <c r="BF23" s="52">
        <f t="shared" si="2"/>
        <v>44305.75</v>
      </c>
      <c r="BG23" s="16">
        <f t="shared" si="6"/>
        <v>2021</v>
      </c>
      <c r="BH23" s="16"/>
    </row>
    <row r="24" spans="1:60" x14ac:dyDescent="0.25">
      <c r="A24" s="16">
        <v>820003850</v>
      </c>
      <c r="B24" s="16" t="s">
        <v>3461</v>
      </c>
      <c r="C24" s="16" t="s">
        <v>3462</v>
      </c>
      <c r="D24" s="17" t="s">
        <v>45</v>
      </c>
      <c r="E24" s="17">
        <v>25184</v>
      </c>
      <c r="F24" s="17" t="str">
        <f t="shared" si="3"/>
        <v>FD25184</v>
      </c>
      <c r="G24" s="17" t="str">
        <f>VLOOKUP(E24,[4]PARTIDAS!$F:$M,8,0)</f>
        <v>Evento</v>
      </c>
      <c r="H24" s="17">
        <v>4355</v>
      </c>
      <c r="I24" s="18">
        <v>44272.724999999999</v>
      </c>
      <c r="J24" s="18">
        <v>44272.724999999999</v>
      </c>
      <c r="K24" s="18">
        <v>44305.75</v>
      </c>
      <c r="L24" s="19">
        <v>59600</v>
      </c>
      <c r="M24" s="19">
        <v>59600</v>
      </c>
      <c r="N24" s="16" t="s">
        <v>3463</v>
      </c>
      <c r="O24" s="16"/>
      <c r="P24" s="16"/>
      <c r="Q24" s="16"/>
      <c r="R24" s="16"/>
      <c r="S24" s="16"/>
      <c r="T24" s="20">
        <v>59600</v>
      </c>
      <c r="U24" s="16" t="s">
        <v>47</v>
      </c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 t="s">
        <v>3485</v>
      </c>
      <c r="AG24" s="16" t="s">
        <v>3465</v>
      </c>
      <c r="AH24" s="16" t="s">
        <v>3466</v>
      </c>
      <c r="AI24" s="16" t="s">
        <v>47</v>
      </c>
      <c r="AJ24" s="16">
        <f>VLOOKUP(E24,[4]TD!$A:$B,2,0)</f>
        <v>-59600</v>
      </c>
      <c r="AK24" s="16">
        <f>-IFERROR(VLOOKUP(E24,'[4]PARTIDAS ABIERTAS EN VALORES'!$A:$E,2,0),0)</f>
        <v>0</v>
      </c>
      <c r="AL24" s="16"/>
      <c r="AM24" s="16">
        <f>-IFERROR(VLOOKUP(E24,'[4]PARTIDAS ABIERTAS EN VALORES'!$A:$E,3,0),0)</f>
        <v>0</v>
      </c>
      <c r="AN24" s="16"/>
      <c r="AO24" s="16">
        <f>-IFERROR(VLOOKUP(E24,'[4]PARTIDAS ABIERTAS EN VALORES'!$A:$E,4,0),0)</f>
        <v>0</v>
      </c>
      <c r="AP24" s="16"/>
      <c r="AQ24" s="16"/>
      <c r="AR24" s="16"/>
      <c r="AS24" s="16"/>
      <c r="AT24" s="16">
        <f t="shared" si="4"/>
        <v>0</v>
      </c>
      <c r="AU24" s="16"/>
      <c r="AV24" s="16"/>
      <c r="AW24" s="16"/>
      <c r="AX24" s="16"/>
      <c r="AY24" s="16"/>
      <c r="AZ24" s="16"/>
      <c r="BA24" s="16">
        <f>-IFERROR(VLOOKUP(E24,[4]TD!$J:$K,2,0),0)</f>
        <v>59600</v>
      </c>
      <c r="BB24" s="25">
        <f t="shared" si="0"/>
        <v>0</v>
      </c>
      <c r="BC24" s="16"/>
      <c r="BD24" s="52">
        <f t="shared" si="1"/>
        <v>44272.724999999999</v>
      </c>
      <c r="BE24" s="16">
        <f t="shared" si="5"/>
        <v>2021</v>
      </c>
      <c r="BF24" s="52">
        <f t="shared" si="2"/>
        <v>44305.75</v>
      </c>
      <c r="BG24" s="16">
        <f t="shared" si="6"/>
        <v>2021</v>
      </c>
      <c r="BH24" s="16"/>
    </row>
    <row r="25" spans="1:60" x14ac:dyDescent="0.25">
      <c r="A25" s="16">
        <v>820003850</v>
      </c>
      <c r="B25" s="16" t="s">
        <v>3461</v>
      </c>
      <c r="C25" s="16" t="s">
        <v>3462</v>
      </c>
      <c r="D25" s="17" t="s">
        <v>45</v>
      </c>
      <c r="E25" s="17">
        <v>25464</v>
      </c>
      <c r="F25" s="17" t="str">
        <f t="shared" si="3"/>
        <v>FD25464</v>
      </c>
      <c r="G25" s="17" t="str">
        <f>VLOOKUP(E25,[4]PARTIDAS!$F:$M,8,0)</f>
        <v>Evento</v>
      </c>
      <c r="H25" s="17">
        <v>4355</v>
      </c>
      <c r="I25" s="18">
        <v>44275.78402777778</v>
      </c>
      <c r="J25" s="18">
        <v>44275.78402777778</v>
      </c>
      <c r="K25" s="18">
        <v>44305.75</v>
      </c>
      <c r="L25" s="19">
        <v>107733</v>
      </c>
      <c r="M25" s="19">
        <v>107733</v>
      </c>
      <c r="N25" s="16" t="s">
        <v>3463</v>
      </c>
      <c r="O25" s="16"/>
      <c r="P25" s="16"/>
      <c r="Q25" s="16"/>
      <c r="R25" s="16"/>
      <c r="S25" s="16"/>
      <c r="T25" s="20">
        <v>107733</v>
      </c>
      <c r="U25" s="16" t="s">
        <v>47</v>
      </c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 t="s">
        <v>3486</v>
      </c>
      <c r="AG25" s="16" t="s">
        <v>3465</v>
      </c>
      <c r="AH25" s="16" t="s">
        <v>3466</v>
      </c>
      <c r="AI25" s="16" t="s">
        <v>47</v>
      </c>
      <c r="AJ25" s="16">
        <f>VLOOKUP(E25,[4]TD!$A:$B,2,0)</f>
        <v>-107733</v>
      </c>
      <c r="AK25" s="16">
        <f>-IFERROR(VLOOKUP(E25,'[4]PARTIDAS ABIERTAS EN VALORES'!$A:$E,2,0),0)</f>
        <v>0</v>
      </c>
      <c r="AL25" s="16"/>
      <c r="AM25" s="16">
        <f>-IFERROR(VLOOKUP(E25,'[4]PARTIDAS ABIERTAS EN VALORES'!$A:$E,3,0),0)</f>
        <v>0</v>
      </c>
      <c r="AN25" s="16"/>
      <c r="AO25" s="16">
        <f>-IFERROR(VLOOKUP(E25,'[4]PARTIDAS ABIERTAS EN VALORES'!$A:$E,4,0),0)</f>
        <v>0</v>
      </c>
      <c r="AP25" s="16"/>
      <c r="AQ25" s="16"/>
      <c r="AR25" s="16"/>
      <c r="AS25" s="16"/>
      <c r="AT25" s="16">
        <f t="shared" si="4"/>
        <v>0</v>
      </c>
      <c r="AU25" s="16"/>
      <c r="AV25" s="16"/>
      <c r="AW25" s="16"/>
      <c r="AX25" s="16"/>
      <c r="AY25" s="16"/>
      <c r="AZ25" s="16"/>
      <c r="BA25" s="16">
        <f>-IFERROR(VLOOKUP(E25,[4]TD!$J:$K,2,0),0)</f>
        <v>107733</v>
      </c>
      <c r="BB25" s="25">
        <f t="shared" si="0"/>
        <v>0</v>
      </c>
      <c r="BC25" s="16"/>
      <c r="BD25" s="52">
        <f t="shared" si="1"/>
        <v>44275.78402777778</v>
      </c>
      <c r="BE25" s="16">
        <f t="shared" si="5"/>
        <v>2021</v>
      </c>
      <c r="BF25" s="52">
        <f t="shared" si="2"/>
        <v>44305.75</v>
      </c>
      <c r="BG25" s="16">
        <f t="shared" si="6"/>
        <v>2021</v>
      </c>
      <c r="BH25" s="16"/>
    </row>
    <row r="26" spans="1:60" x14ac:dyDescent="0.25">
      <c r="A26" s="16">
        <v>820003850</v>
      </c>
      <c r="B26" s="16" t="s">
        <v>3461</v>
      </c>
      <c r="C26" s="16" t="s">
        <v>3462</v>
      </c>
      <c r="D26" s="17" t="s">
        <v>45</v>
      </c>
      <c r="E26" s="17">
        <v>25480</v>
      </c>
      <c r="F26" s="17" t="str">
        <f t="shared" si="3"/>
        <v>FD25480</v>
      </c>
      <c r="G26" s="17" t="str">
        <f>VLOOKUP(E26,[4]PARTIDAS!$F:$M,8,0)</f>
        <v>Evento</v>
      </c>
      <c r="H26" s="17">
        <v>4355</v>
      </c>
      <c r="I26" s="18">
        <v>44276.115277777775</v>
      </c>
      <c r="J26" s="18">
        <v>44276.115277777775</v>
      </c>
      <c r="K26" s="18">
        <v>44305.75</v>
      </c>
      <c r="L26" s="19">
        <v>2197024</v>
      </c>
      <c r="M26" s="19">
        <v>2197024</v>
      </c>
      <c r="N26" s="16" t="s">
        <v>3463</v>
      </c>
      <c r="O26" s="16"/>
      <c r="P26" s="16"/>
      <c r="Q26" s="16"/>
      <c r="R26" s="16"/>
      <c r="S26" s="16"/>
      <c r="T26" s="20">
        <v>2197024</v>
      </c>
      <c r="U26" s="16" t="s">
        <v>47</v>
      </c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 t="s">
        <v>3487</v>
      </c>
      <c r="AG26" s="16" t="s">
        <v>3465</v>
      </c>
      <c r="AH26" s="16" t="s">
        <v>3466</v>
      </c>
      <c r="AI26" s="16" t="s">
        <v>47</v>
      </c>
      <c r="AJ26" s="16">
        <f>VLOOKUP(E26,[4]TD!$A:$B,2,0)</f>
        <v>-2197024</v>
      </c>
      <c r="AK26" s="16">
        <f>-IFERROR(VLOOKUP(E26,'[4]PARTIDAS ABIERTAS EN VALORES'!$A:$E,2,0),0)</f>
        <v>0</v>
      </c>
      <c r="AL26" s="16"/>
      <c r="AM26" s="16">
        <f>-IFERROR(VLOOKUP(E26,'[4]PARTIDAS ABIERTAS EN VALORES'!$A:$E,3,0),0)</f>
        <v>0</v>
      </c>
      <c r="AN26" s="16"/>
      <c r="AO26" s="16">
        <f>-IFERROR(VLOOKUP(E26,'[4]PARTIDAS ABIERTAS EN VALORES'!$A:$E,4,0),0)</f>
        <v>0</v>
      </c>
      <c r="AP26" s="16"/>
      <c r="AQ26" s="16"/>
      <c r="AR26" s="16"/>
      <c r="AS26" s="16"/>
      <c r="AT26" s="16">
        <f t="shared" si="4"/>
        <v>0</v>
      </c>
      <c r="AU26" s="16"/>
      <c r="AV26" s="16"/>
      <c r="AW26" s="16"/>
      <c r="AX26" s="16"/>
      <c r="AY26" s="16"/>
      <c r="AZ26" s="16"/>
      <c r="BA26" s="16">
        <f>-IFERROR(VLOOKUP(E26,[4]TD!$J:$K,2,0),0)</f>
        <v>2197024</v>
      </c>
      <c r="BB26" s="25">
        <f t="shared" si="0"/>
        <v>0</v>
      </c>
      <c r="BC26" s="16"/>
      <c r="BD26" s="52">
        <f t="shared" si="1"/>
        <v>44276.115277777775</v>
      </c>
      <c r="BE26" s="16">
        <f t="shared" si="5"/>
        <v>2021</v>
      </c>
      <c r="BF26" s="52">
        <f t="shared" si="2"/>
        <v>44305.75</v>
      </c>
      <c r="BG26" s="16">
        <f t="shared" si="6"/>
        <v>2021</v>
      </c>
      <c r="BH26" s="16"/>
    </row>
    <row r="27" spans="1:60" x14ac:dyDescent="0.25">
      <c r="A27" s="16">
        <v>820003850</v>
      </c>
      <c r="B27" s="16" t="s">
        <v>3461</v>
      </c>
      <c r="C27" s="16" t="s">
        <v>3462</v>
      </c>
      <c r="D27" s="17" t="s">
        <v>45</v>
      </c>
      <c r="E27" s="17">
        <v>25497</v>
      </c>
      <c r="F27" s="17" t="str">
        <f t="shared" si="3"/>
        <v>FD25497</v>
      </c>
      <c r="G27" s="17" t="str">
        <f>VLOOKUP(E27,[4]PARTIDAS!$F:$M,8,0)</f>
        <v>Evento</v>
      </c>
      <c r="H27" s="17">
        <v>4355</v>
      </c>
      <c r="I27" s="18">
        <v>44276.540972222225</v>
      </c>
      <c r="J27" s="18">
        <v>44276.540972222225</v>
      </c>
      <c r="K27" s="18">
        <v>44305.75</v>
      </c>
      <c r="L27" s="19">
        <v>1168438</v>
      </c>
      <c r="M27" s="19">
        <v>1168438</v>
      </c>
      <c r="N27" s="16" t="s">
        <v>3463</v>
      </c>
      <c r="O27" s="16"/>
      <c r="P27" s="16"/>
      <c r="Q27" s="16"/>
      <c r="R27" s="16"/>
      <c r="S27" s="16"/>
      <c r="T27" s="20">
        <v>1168438</v>
      </c>
      <c r="U27" s="16" t="s">
        <v>3488</v>
      </c>
      <c r="V27" s="16" t="s">
        <v>3483</v>
      </c>
      <c r="W27" s="16">
        <v>419100</v>
      </c>
      <c r="X27" s="16"/>
      <c r="Y27" s="16"/>
      <c r="Z27" s="16"/>
      <c r="AA27" s="16">
        <v>419100</v>
      </c>
      <c r="AB27" s="16">
        <v>0</v>
      </c>
      <c r="AC27" s="16" t="s">
        <v>3484</v>
      </c>
      <c r="AD27" s="16">
        <v>0</v>
      </c>
      <c r="AE27" s="16"/>
      <c r="AF27" s="16" t="s">
        <v>3487</v>
      </c>
      <c r="AG27" s="16" t="s">
        <v>3465</v>
      </c>
      <c r="AH27" s="16" t="s">
        <v>3466</v>
      </c>
      <c r="AI27" s="16" t="s">
        <v>47</v>
      </c>
      <c r="AJ27" s="16">
        <f>VLOOKUP(E27,[4]TD!$A:$B,2,0)</f>
        <v>-1168438</v>
      </c>
      <c r="AK27" s="16">
        <f>-IFERROR(VLOOKUP(E27,'[4]PARTIDAS ABIERTAS EN VALORES'!$A:$E,2,0),0)</f>
        <v>0</v>
      </c>
      <c r="AL27" s="16"/>
      <c r="AM27" s="16">
        <f>-IFERROR(VLOOKUP(E27,'[4]PARTIDAS ABIERTAS EN VALORES'!$A:$E,3,0),0)</f>
        <v>419100</v>
      </c>
      <c r="AN27" s="16"/>
      <c r="AO27" s="16">
        <f>-IFERROR(VLOOKUP(E27,'[4]PARTIDAS ABIERTAS EN VALORES'!$A:$E,4,0),0)</f>
        <v>0</v>
      </c>
      <c r="AP27" s="16"/>
      <c r="AQ27" s="16"/>
      <c r="AR27" s="16"/>
      <c r="AS27" s="16"/>
      <c r="AT27" s="16">
        <f t="shared" si="4"/>
        <v>0</v>
      </c>
      <c r="AU27" s="16"/>
      <c r="AV27" s="16"/>
      <c r="AW27" s="16"/>
      <c r="AX27" s="16"/>
      <c r="AY27" s="16"/>
      <c r="AZ27" s="16"/>
      <c r="BA27" s="16">
        <f>-IFERROR(VLOOKUP(E27,[4]TD!$J:$K,2,0),0)</f>
        <v>749338</v>
      </c>
      <c r="BB27" s="25">
        <f t="shared" si="0"/>
        <v>0</v>
      </c>
      <c r="BC27" s="16"/>
      <c r="BD27" s="52">
        <f t="shared" si="1"/>
        <v>44276.540972222225</v>
      </c>
      <c r="BE27" s="16">
        <f t="shared" si="5"/>
        <v>2021</v>
      </c>
      <c r="BF27" s="52">
        <f t="shared" si="2"/>
        <v>44305.75</v>
      </c>
      <c r="BG27" s="16">
        <f t="shared" si="6"/>
        <v>2021</v>
      </c>
      <c r="BH27" s="16"/>
    </row>
    <row r="28" spans="1:60" x14ac:dyDescent="0.25">
      <c r="A28" s="16">
        <v>820003850</v>
      </c>
      <c r="B28" s="16" t="s">
        <v>3461</v>
      </c>
      <c r="C28" s="16" t="s">
        <v>3462</v>
      </c>
      <c r="D28" s="17" t="s">
        <v>45</v>
      </c>
      <c r="E28" s="17">
        <v>25536</v>
      </c>
      <c r="F28" s="17" t="str">
        <f t="shared" si="3"/>
        <v>FD25536</v>
      </c>
      <c r="G28" s="17" t="str">
        <f>VLOOKUP(E28,[4]PARTIDAS!$F:$M,8,0)</f>
        <v>Evento</v>
      </c>
      <c r="H28" s="17">
        <v>4355</v>
      </c>
      <c r="I28" s="18">
        <v>44277.09652777778</v>
      </c>
      <c r="J28" s="18">
        <v>44277.09652777778</v>
      </c>
      <c r="K28" s="18">
        <v>44305.75</v>
      </c>
      <c r="L28" s="19">
        <v>126300</v>
      </c>
      <c r="M28" s="19">
        <v>126300</v>
      </c>
      <c r="N28" s="16" t="s">
        <v>3463</v>
      </c>
      <c r="O28" s="16"/>
      <c r="P28" s="16"/>
      <c r="Q28" s="16"/>
      <c r="R28" s="16"/>
      <c r="S28" s="16"/>
      <c r="T28" s="20">
        <v>126300</v>
      </c>
      <c r="U28" s="16" t="s">
        <v>47</v>
      </c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 t="s">
        <v>3489</v>
      </c>
      <c r="AG28" s="16" t="s">
        <v>3465</v>
      </c>
      <c r="AH28" s="16" t="s">
        <v>3466</v>
      </c>
      <c r="AI28" s="16" t="s">
        <v>47</v>
      </c>
      <c r="AJ28" s="16">
        <f>VLOOKUP(E28,[4]TD!$A:$B,2,0)</f>
        <v>-126300</v>
      </c>
      <c r="AK28" s="16">
        <f>-IFERROR(VLOOKUP(E28,'[4]PARTIDAS ABIERTAS EN VALORES'!$A:$E,2,0),0)</f>
        <v>0</v>
      </c>
      <c r="AL28" s="16"/>
      <c r="AM28" s="16">
        <f>-IFERROR(VLOOKUP(E28,'[4]PARTIDAS ABIERTAS EN VALORES'!$A:$E,3,0),0)</f>
        <v>0</v>
      </c>
      <c r="AN28" s="16"/>
      <c r="AO28" s="16">
        <f>-IFERROR(VLOOKUP(E28,'[4]PARTIDAS ABIERTAS EN VALORES'!$A:$E,4,0),0)</f>
        <v>0</v>
      </c>
      <c r="AP28" s="16"/>
      <c r="AQ28" s="16"/>
      <c r="AR28" s="16"/>
      <c r="AS28" s="16"/>
      <c r="AT28" s="16">
        <f t="shared" si="4"/>
        <v>0</v>
      </c>
      <c r="AU28" s="16"/>
      <c r="AV28" s="16"/>
      <c r="AW28" s="16"/>
      <c r="AX28" s="16"/>
      <c r="AY28" s="16"/>
      <c r="AZ28" s="16"/>
      <c r="BA28" s="16">
        <f>-IFERROR(VLOOKUP(E28,[4]TD!$J:$K,2,0),0)</f>
        <v>126300</v>
      </c>
      <c r="BB28" s="25">
        <f t="shared" si="0"/>
        <v>0</v>
      </c>
      <c r="BC28" s="16"/>
      <c r="BD28" s="52">
        <f t="shared" si="1"/>
        <v>44277.09652777778</v>
      </c>
      <c r="BE28" s="16">
        <f t="shared" si="5"/>
        <v>2021</v>
      </c>
      <c r="BF28" s="52">
        <f t="shared" si="2"/>
        <v>44305.75</v>
      </c>
      <c r="BG28" s="16">
        <f t="shared" si="6"/>
        <v>2021</v>
      </c>
      <c r="BH28" s="16"/>
    </row>
    <row r="29" spans="1:60" x14ac:dyDescent="0.25">
      <c r="A29" s="16">
        <v>820003850</v>
      </c>
      <c r="B29" s="16" t="s">
        <v>3461</v>
      </c>
      <c r="C29" s="16" t="s">
        <v>3462</v>
      </c>
      <c r="D29" s="17" t="s">
        <v>45</v>
      </c>
      <c r="E29" s="17">
        <v>25551</v>
      </c>
      <c r="F29" s="17" t="str">
        <f t="shared" si="3"/>
        <v>FD25551</v>
      </c>
      <c r="G29" s="17" t="e">
        <f>VLOOKUP(E29,[4]PARTIDAS!$F:$M,8,0)</f>
        <v>#N/A</v>
      </c>
      <c r="H29" s="17">
        <v>4355</v>
      </c>
      <c r="I29" s="18">
        <v>44277.647916666669</v>
      </c>
      <c r="J29" s="18">
        <v>44277.647916666669</v>
      </c>
      <c r="K29" s="18">
        <v>44305.75</v>
      </c>
      <c r="L29" s="19">
        <v>1939986</v>
      </c>
      <c r="M29" s="19">
        <v>1939986</v>
      </c>
      <c r="N29" s="16" t="s">
        <v>3490</v>
      </c>
      <c r="O29" s="16"/>
      <c r="P29" s="16"/>
      <c r="Q29" s="16"/>
      <c r="R29" s="20">
        <v>1939986</v>
      </c>
      <c r="S29" s="16" t="s">
        <v>3491</v>
      </c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 t="s">
        <v>3491</v>
      </c>
      <c r="AH29" s="16"/>
      <c r="AI29" s="16"/>
      <c r="AJ29" s="16" t="e">
        <f>VLOOKUP(E29,[4]TD!$A:$B,2,0)</f>
        <v>#N/A</v>
      </c>
      <c r="AK29" s="16"/>
      <c r="AL29" s="16"/>
      <c r="AM29" s="16"/>
      <c r="AN29" s="16"/>
      <c r="AO29" s="16"/>
      <c r="AP29" s="16"/>
      <c r="AQ29" s="25">
        <f>M29</f>
        <v>1939986</v>
      </c>
      <c r="AR29" s="16"/>
      <c r="AS29" s="16"/>
      <c r="AT29" s="16">
        <f t="shared" si="4"/>
        <v>0</v>
      </c>
      <c r="AU29" s="16"/>
      <c r="AV29" s="16"/>
      <c r="AW29" s="16"/>
      <c r="AX29" s="16"/>
      <c r="AY29" s="16"/>
      <c r="AZ29" s="16"/>
      <c r="BA29" s="16"/>
      <c r="BB29" s="25">
        <f t="shared" si="0"/>
        <v>0</v>
      </c>
      <c r="BC29" s="16"/>
      <c r="BD29" s="52">
        <f t="shared" si="1"/>
        <v>44277.647916666669</v>
      </c>
      <c r="BE29" s="16">
        <f t="shared" si="5"/>
        <v>2021</v>
      </c>
      <c r="BF29" s="52">
        <f t="shared" si="2"/>
        <v>44305.75</v>
      </c>
      <c r="BG29" s="16">
        <f t="shared" si="6"/>
        <v>2021</v>
      </c>
      <c r="BH29" s="16"/>
    </row>
    <row r="30" spans="1:60" x14ac:dyDescent="0.25">
      <c r="A30" s="16">
        <v>820003850</v>
      </c>
      <c r="B30" s="16" t="s">
        <v>3461</v>
      </c>
      <c r="C30" s="16" t="s">
        <v>3462</v>
      </c>
      <c r="D30" s="17" t="s">
        <v>45</v>
      </c>
      <c r="E30" s="17">
        <v>25557</v>
      </c>
      <c r="F30" s="17" t="str">
        <f t="shared" si="3"/>
        <v>FD25557</v>
      </c>
      <c r="G30" s="17" t="str">
        <f>VLOOKUP(E30,[4]PARTIDAS!$F:$M,8,0)</f>
        <v>Evento</v>
      </c>
      <c r="H30" s="17">
        <v>4355</v>
      </c>
      <c r="I30" s="18">
        <v>44277.728472222225</v>
      </c>
      <c r="J30" s="18">
        <v>44277.728472222225</v>
      </c>
      <c r="K30" s="18">
        <v>44305.75</v>
      </c>
      <c r="L30" s="19">
        <v>97480</v>
      </c>
      <c r="M30" s="19">
        <v>97480</v>
      </c>
      <c r="N30" s="16" t="s">
        <v>3463</v>
      </c>
      <c r="O30" s="16"/>
      <c r="P30" s="16"/>
      <c r="Q30" s="16"/>
      <c r="R30" s="16"/>
      <c r="S30" s="16"/>
      <c r="T30" s="20">
        <v>97480</v>
      </c>
      <c r="U30" s="16" t="s">
        <v>47</v>
      </c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 t="s">
        <v>3489</v>
      </c>
      <c r="AG30" s="16" t="s">
        <v>3465</v>
      </c>
      <c r="AH30" s="16" t="s">
        <v>3466</v>
      </c>
      <c r="AI30" s="16" t="s">
        <v>47</v>
      </c>
      <c r="AJ30" s="16">
        <f>VLOOKUP(E30,[4]TD!$A:$B,2,0)</f>
        <v>-97480</v>
      </c>
      <c r="AK30" s="16">
        <f>-IFERROR(VLOOKUP(E30,'[4]PARTIDAS ABIERTAS EN VALORES'!$A:$E,2,0),0)</f>
        <v>0</v>
      </c>
      <c r="AL30" s="16"/>
      <c r="AM30" s="16">
        <f>-IFERROR(VLOOKUP(E30,'[4]PARTIDAS ABIERTAS EN VALORES'!$A:$E,3,0),0)</f>
        <v>0</v>
      </c>
      <c r="AN30" s="16"/>
      <c r="AO30" s="16">
        <f>-IFERROR(VLOOKUP(E30,'[4]PARTIDAS ABIERTAS EN VALORES'!$A:$E,4,0),0)</f>
        <v>0</v>
      </c>
      <c r="AP30" s="16"/>
      <c r="AQ30" s="16"/>
      <c r="AR30" s="16"/>
      <c r="AS30" s="16"/>
      <c r="AT30" s="16">
        <f t="shared" si="4"/>
        <v>0</v>
      </c>
      <c r="AU30" s="16"/>
      <c r="AV30" s="16"/>
      <c r="AW30" s="16"/>
      <c r="AX30" s="16"/>
      <c r="AY30" s="16"/>
      <c r="AZ30" s="16"/>
      <c r="BA30" s="16">
        <f>-IFERROR(VLOOKUP(E30,[4]TD!$J:$K,2,0),0)</f>
        <v>97480</v>
      </c>
      <c r="BB30" s="25">
        <f t="shared" si="0"/>
        <v>0</v>
      </c>
      <c r="BC30" s="16"/>
      <c r="BD30" s="52">
        <f t="shared" si="1"/>
        <v>44277.728472222225</v>
      </c>
      <c r="BE30" s="16">
        <f t="shared" si="5"/>
        <v>2021</v>
      </c>
      <c r="BF30" s="52">
        <f t="shared" si="2"/>
        <v>44305.75</v>
      </c>
      <c r="BG30" s="16">
        <f t="shared" si="6"/>
        <v>2021</v>
      </c>
      <c r="BH30" s="16"/>
    </row>
    <row r="31" spans="1:60" x14ac:dyDescent="0.25">
      <c r="A31" s="16">
        <v>820003850</v>
      </c>
      <c r="B31" s="16" t="s">
        <v>3461</v>
      </c>
      <c r="C31" s="16" t="s">
        <v>3462</v>
      </c>
      <c r="D31" s="17" t="s">
        <v>45</v>
      </c>
      <c r="E31" s="17">
        <v>25599</v>
      </c>
      <c r="F31" s="17" t="str">
        <f t="shared" si="3"/>
        <v>FD25599</v>
      </c>
      <c r="G31" s="17" t="str">
        <f>VLOOKUP(E31,[4]PARTIDAS!$F:$M,8,0)</f>
        <v>Evento</v>
      </c>
      <c r="H31" s="17">
        <v>4355</v>
      </c>
      <c r="I31" s="18">
        <v>44278.481944444444</v>
      </c>
      <c r="J31" s="18">
        <v>44278.481944444444</v>
      </c>
      <c r="K31" s="18">
        <v>44305.75</v>
      </c>
      <c r="L31" s="19">
        <v>59600</v>
      </c>
      <c r="M31" s="19">
        <v>59600</v>
      </c>
      <c r="N31" s="16" t="s">
        <v>3463</v>
      </c>
      <c r="O31" s="16"/>
      <c r="P31" s="16"/>
      <c r="Q31" s="16"/>
      <c r="R31" s="16"/>
      <c r="S31" s="16"/>
      <c r="T31" s="20">
        <v>59600</v>
      </c>
      <c r="U31" s="16" t="s">
        <v>47</v>
      </c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 t="s">
        <v>3492</v>
      </c>
      <c r="AG31" s="16" t="s">
        <v>3465</v>
      </c>
      <c r="AH31" s="16" t="s">
        <v>3466</v>
      </c>
      <c r="AI31" s="16" t="s">
        <v>47</v>
      </c>
      <c r="AJ31" s="16">
        <f>VLOOKUP(E31,[4]TD!$A:$B,2,0)</f>
        <v>-59600</v>
      </c>
      <c r="AK31" s="16">
        <f>-IFERROR(VLOOKUP(E31,'[4]PARTIDAS ABIERTAS EN VALORES'!$A:$E,2,0),0)</f>
        <v>0</v>
      </c>
      <c r="AL31" s="16"/>
      <c r="AM31" s="16">
        <f>-IFERROR(VLOOKUP(E31,'[4]PARTIDAS ABIERTAS EN VALORES'!$A:$E,3,0),0)</f>
        <v>0</v>
      </c>
      <c r="AN31" s="16"/>
      <c r="AO31" s="16">
        <f>-IFERROR(VLOOKUP(E31,'[4]PARTIDAS ABIERTAS EN VALORES'!$A:$E,4,0),0)</f>
        <v>0</v>
      </c>
      <c r="AP31" s="16"/>
      <c r="AQ31" s="16"/>
      <c r="AR31" s="16"/>
      <c r="AS31" s="16"/>
      <c r="AT31" s="16">
        <f t="shared" si="4"/>
        <v>0</v>
      </c>
      <c r="AU31" s="16"/>
      <c r="AV31" s="16"/>
      <c r="AW31" s="16"/>
      <c r="AX31" s="16"/>
      <c r="AY31" s="16"/>
      <c r="AZ31" s="16"/>
      <c r="BA31" s="16">
        <f>-IFERROR(VLOOKUP(E31,[4]TD!$J:$K,2,0),0)</f>
        <v>59600</v>
      </c>
      <c r="BB31" s="25">
        <f t="shared" si="0"/>
        <v>0</v>
      </c>
      <c r="BC31" s="16"/>
      <c r="BD31" s="52">
        <f t="shared" si="1"/>
        <v>44278.481944444444</v>
      </c>
      <c r="BE31" s="16">
        <f t="shared" si="5"/>
        <v>2021</v>
      </c>
      <c r="BF31" s="52">
        <f t="shared" si="2"/>
        <v>44305.75</v>
      </c>
      <c r="BG31" s="16">
        <f t="shared" si="6"/>
        <v>2021</v>
      </c>
      <c r="BH31" s="16"/>
    </row>
    <row r="32" spans="1:60" x14ac:dyDescent="0.25">
      <c r="A32" s="16">
        <v>820003850</v>
      </c>
      <c r="B32" s="16" t="s">
        <v>3461</v>
      </c>
      <c r="C32" s="16" t="s">
        <v>3462</v>
      </c>
      <c r="D32" s="17" t="s">
        <v>45</v>
      </c>
      <c r="E32" s="17">
        <v>25601</v>
      </c>
      <c r="F32" s="17" t="str">
        <f t="shared" si="3"/>
        <v>FD25601</v>
      </c>
      <c r="G32" s="17" t="str">
        <f>VLOOKUP(E32,[4]PARTIDAS!$F:$M,8,0)</f>
        <v>Evento</v>
      </c>
      <c r="H32" s="17">
        <v>4445</v>
      </c>
      <c r="I32" s="18">
        <v>44278.494444444441</v>
      </c>
      <c r="J32" s="18">
        <v>44278.494444444441</v>
      </c>
      <c r="K32" s="18">
        <v>44305.541666666664</v>
      </c>
      <c r="L32" s="19">
        <v>150000</v>
      </c>
      <c r="M32" s="19">
        <v>150000</v>
      </c>
      <c r="N32" s="16" t="s">
        <v>3463</v>
      </c>
      <c r="O32" s="16"/>
      <c r="P32" s="16"/>
      <c r="Q32" s="16"/>
      <c r="R32" s="16"/>
      <c r="S32" s="16"/>
      <c r="T32" s="20">
        <v>150000</v>
      </c>
      <c r="U32" s="16" t="s">
        <v>47</v>
      </c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 t="s">
        <v>3492</v>
      </c>
      <c r="AG32" s="16" t="s">
        <v>3465</v>
      </c>
      <c r="AH32" s="16" t="s">
        <v>3470</v>
      </c>
      <c r="AI32" s="16" t="s">
        <v>3471</v>
      </c>
      <c r="AJ32" s="16">
        <f>VLOOKUP(E32,[4]TD!$A:$B,2,0)</f>
        <v>-150000</v>
      </c>
      <c r="AK32" s="16">
        <f>-IFERROR(VLOOKUP(E32,'[4]PARTIDAS ABIERTAS EN VALORES'!$A:$E,2,0),0)</f>
        <v>0</v>
      </c>
      <c r="AL32" s="16"/>
      <c r="AM32" s="16">
        <f>-IFERROR(VLOOKUP(E32,'[4]PARTIDAS ABIERTAS EN VALORES'!$A:$E,3,0),0)</f>
        <v>0</v>
      </c>
      <c r="AN32" s="16"/>
      <c r="AO32" s="16">
        <f>-IFERROR(VLOOKUP(E32,'[4]PARTIDAS ABIERTAS EN VALORES'!$A:$E,4,0),0)</f>
        <v>0</v>
      </c>
      <c r="AP32" s="25">
        <f>+M32</f>
        <v>150000</v>
      </c>
      <c r="AQ32" s="16"/>
      <c r="AR32" s="16"/>
      <c r="AS32" s="16"/>
      <c r="AT32" s="16">
        <f t="shared" si="4"/>
        <v>150000</v>
      </c>
      <c r="AU32" s="16"/>
      <c r="AV32" s="16"/>
      <c r="AW32" s="16"/>
      <c r="AX32" s="16"/>
      <c r="AY32" s="16"/>
      <c r="AZ32" s="16"/>
      <c r="BA32" s="16"/>
      <c r="BB32" s="25">
        <f t="shared" si="0"/>
        <v>-150000</v>
      </c>
      <c r="BC32" s="16"/>
      <c r="BD32" s="52">
        <f t="shared" si="1"/>
        <v>44278.494444444441</v>
      </c>
      <c r="BE32" s="16">
        <f t="shared" si="5"/>
        <v>2021</v>
      </c>
      <c r="BF32" s="52">
        <f t="shared" si="2"/>
        <v>44305.541666666664</v>
      </c>
      <c r="BG32" s="16">
        <f t="shared" si="6"/>
        <v>2021</v>
      </c>
      <c r="BH32" s="16" t="s">
        <v>3472</v>
      </c>
    </row>
    <row r="33" spans="1:60" x14ac:dyDescent="0.25">
      <c r="A33" s="16">
        <v>820003850</v>
      </c>
      <c r="B33" s="16" t="s">
        <v>3461</v>
      </c>
      <c r="C33" s="16" t="s">
        <v>3462</v>
      </c>
      <c r="D33" s="17" t="s">
        <v>45</v>
      </c>
      <c r="E33" s="17">
        <v>25648</v>
      </c>
      <c r="F33" s="17" t="str">
        <f t="shared" si="3"/>
        <v>FD25648</v>
      </c>
      <c r="G33" s="17" t="str">
        <f>VLOOKUP(E33,[4]PARTIDAS!$F:$M,8,0)</f>
        <v>Evento</v>
      </c>
      <c r="H33" s="17">
        <v>4355</v>
      </c>
      <c r="I33" s="18">
        <v>44278.669444444444</v>
      </c>
      <c r="J33" s="18">
        <v>44278.669444444444</v>
      </c>
      <c r="K33" s="18">
        <v>44305.75</v>
      </c>
      <c r="L33" s="19">
        <v>109700</v>
      </c>
      <c r="M33" s="19">
        <v>109700</v>
      </c>
      <c r="N33" s="16" t="s">
        <v>3463</v>
      </c>
      <c r="O33" s="16"/>
      <c r="P33" s="16"/>
      <c r="Q33" s="16"/>
      <c r="R33" s="16"/>
      <c r="S33" s="16"/>
      <c r="T33" s="20">
        <v>109700</v>
      </c>
      <c r="U33" s="16" t="s">
        <v>3493</v>
      </c>
      <c r="V33" s="16" t="s">
        <v>3494</v>
      </c>
      <c r="W33" s="16">
        <v>109700</v>
      </c>
      <c r="X33" s="16" t="s">
        <v>47</v>
      </c>
      <c r="Y33" s="16"/>
      <c r="Z33" s="16"/>
      <c r="AA33" s="16">
        <v>109700</v>
      </c>
      <c r="AB33" s="16">
        <v>0</v>
      </c>
      <c r="AC33" s="16" t="s">
        <v>3484</v>
      </c>
      <c r="AD33" s="16">
        <v>0</v>
      </c>
      <c r="AE33" s="16"/>
      <c r="AF33" s="16" t="s">
        <v>3492</v>
      </c>
      <c r="AG33" s="16" t="s">
        <v>3465</v>
      </c>
      <c r="AH33" s="16" t="s">
        <v>3466</v>
      </c>
      <c r="AI33" s="16" t="s">
        <v>47</v>
      </c>
      <c r="AJ33" s="16">
        <f>VLOOKUP(E33,[4]TD!$A:$B,2,0)</f>
        <v>-109700</v>
      </c>
      <c r="AK33" s="16">
        <f>-IFERROR(VLOOKUP(E33,'[4]PARTIDAS ABIERTAS EN VALORES'!$A:$E,2,0),0)</f>
        <v>0</v>
      </c>
      <c r="AL33" s="16"/>
      <c r="AM33" s="16">
        <f>-IFERROR(VLOOKUP(E33,'[4]PARTIDAS ABIERTAS EN VALORES'!$A:$E,3,0),0)</f>
        <v>109700</v>
      </c>
      <c r="AN33" s="16"/>
      <c r="AO33" s="16">
        <f>-IFERROR(VLOOKUP(E33,'[4]PARTIDAS ABIERTAS EN VALORES'!$A:$E,4,0),0)</f>
        <v>0</v>
      </c>
      <c r="AP33" s="16"/>
      <c r="AQ33" s="16"/>
      <c r="AR33" s="16"/>
      <c r="AS33" s="16"/>
      <c r="AT33" s="16">
        <f t="shared" si="4"/>
        <v>0</v>
      </c>
      <c r="AU33" s="16"/>
      <c r="AV33" s="16"/>
      <c r="AW33" s="16"/>
      <c r="AX33" s="16"/>
      <c r="AY33" s="16"/>
      <c r="AZ33" s="16"/>
      <c r="BA33" s="16">
        <f>-IFERROR(VLOOKUP(E33,[4]TD!$J:$K,2,0),0)</f>
        <v>0</v>
      </c>
      <c r="BB33" s="25">
        <f t="shared" si="0"/>
        <v>0</v>
      </c>
      <c r="BC33" s="16"/>
      <c r="BD33" s="52">
        <f t="shared" si="1"/>
        <v>44278.669444444444</v>
      </c>
      <c r="BE33" s="16">
        <f t="shared" si="5"/>
        <v>2021</v>
      </c>
      <c r="BF33" s="52">
        <f t="shared" si="2"/>
        <v>44305.75</v>
      </c>
      <c r="BG33" s="16">
        <f t="shared" si="6"/>
        <v>2021</v>
      </c>
      <c r="BH33" s="16"/>
    </row>
    <row r="34" spans="1:60" x14ac:dyDescent="0.25">
      <c r="A34" s="16">
        <v>820003850</v>
      </c>
      <c r="B34" s="16" t="s">
        <v>3461</v>
      </c>
      <c r="C34" s="16" t="s">
        <v>3462</v>
      </c>
      <c r="D34" s="17" t="s">
        <v>45</v>
      </c>
      <c r="E34" s="17">
        <v>25685</v>
      </c>
      <c r="F34" s="17" t="str">
        <f t="shared" si="3"/>
        <v>FD25685</v>
      </c>
      <c r="G34" s="17" t="str">
        <f>VLOOKUP(E34,[4]PARTIDAS!$F:$M,8,0)</f>
        <v>Evento</v>
      </c>
      <c r="H34" s="17">
        <v>4355</v>
      </c>
      <c r="I34" s="18">
        <v>44278.960416666669</v>
      </c>
      <c r="J34" s="18">
        <v>44278.960416666669</v>
      </c>
      <c r="K34" s="18">
        <v>44305.75</v>
      </c>
      <c r="L34" s="19">
        <v>644842</v>
      </c>
      <c r="M34" s="19">
        <v>644842</v>
      </c>
      <c r="N34" s="16" t="s">
        <v>3463</v>
      </c>
      <c r="O34" s="16"/>
      <c r="P34" s="16"/>
      <c r="Q34" s="16"/>
      <c r="R34" s="16"/>
      <c r="S34" s="16"/>
      <c r="T34" s="20">
        <v>644842</v>
      </c>
      <c r="U34" s="16" t="s">
        <v>3495</v>
      </c>
      <c r="V34" s="16" t="s">
        <v>3496</v>
      </c>
      <c r="W34" s="16">
        <v>368226</v>
      </c>
      <c r="X34" s="16" t="s">
        <v>47</v>
      </c>
      <c r="Y34" s="16"/>
      <c r="Z34" s="16"/>
      <c r="AA34" s="16">
        <v>368226</v>
      </c>
      <c r="AB34" s="16">
        <v>0</v>
      </c>
      <c r="AC34" s="16" t="s">
        <v>3484</v>
      </c>
      <c r="AD34" s="16">
        <v>0</v>
      </c>
      <c r="AE34" s="16"/>
      <c r="AF34" s="16" t="s">
        <v>3492</v>
      </c>
      <c r="AG34" s="16" t="s">
        <v>3465</v>
      </c>
      <c r="AH34" s="16" t="s">
        <v>3466</v>
      </c>
      <c r="AI34" s="16" t="s">
        <v>47</v>
      </c>
      <c r="AJ34" s="16">
        <f>VLOOKUP(E34,[4]TD!$A:$B,2,0)</f>
        <v>-644842</v>
      </c>
      <c r="AK34" s="16">
        <f>-IFERROR(VLOOKUP(E34,'[4]PARTIDAS ABIERTAS EN VALORES'!$A:$E,2,0),0)</f>
        <v>0</v>
      </c>
      <c r="AL34" s="16"/>
      <c r="AM34" s="16">
        <f>-IFERROR(VLOOKUP(E34,'[4]PARTIDAS ABIERTAS EN VALORES'!$A:$E,3,0),0)</f>
        <v>368226</v>
      </c>
      <c r="AN34" s="16"/>
      <c r="AO34" s="16">
        <f>-IFERROR(VLOOKUP(E34,'[4]PARTIDAS ABIERTAS EN VALORES'!$A:$E,4,0),0)</f>
        <v>0</v>
      </c>
      <c r="AP34" s="16"/>
      <c r="AQ34" s="16"/>
      <c r="AR34" s="16"/>
      <c r="AS34" s="16"/>
      <c r="AT34" s="16">
        <f t="shared" si="4"/>
        <v>0</v>
      </c>
      <c r="AU34" s="16"/>
      <c r="AV34" s="16"/>
      <c r="AW34" s="16"/>
      <c r="AX34" s="16"/>
      <c r="AY34" s="16"/>
      <c r="AZ34" s="16"/>
      <c r="BA34" s="16">
        <f>-IFERROR(VLOOKUP(E34,[4]TD!$J:$K,2,0),0)</f>
        <v>276616</v>
      </c>
      <c r="BB34" s="25">
        <f t="shared" si="0"/>
        <v>0</v>
      </c>
      <c r="BC34" s="16"/>
      <c r="BD34" s="52">
        <f t="shared" si="1"/>
        <v>44278.960416666669</v>
      </c>
      <c r="BE34" s="16">
        <f t="shared" si="5"/>
        <v>2021</v>
      </c>
      <c r="BF34" s="52">
        <f t="shared" si="2"/>
        <v>44305.75</v>
      </c>
      <c r="BG34" s="16">
        <f t="shared" si="6"/>
        <v>2021</v>
      </c>
      <c r="BH34" s="16"/>
    </row>
    <row r="35" spans="1:60" x14ac:dyDescent="0.25">
      <c r="A35" s="16">
        <v>820003850</v>
      </c>
      <c r="B35" s="16" t="s">
        <v>3461</v>
      </c>
      <c r="C35" s="16" t="s">
        <v>3462</v>
      </c>
      <c r="D35" s="17" t="s">
        <v>45</v>
      </c>
      <c r="E35" s="17">
        <v>25756</v>
      </c>
      <c r="F35" s="17" t="str">
        <f t="shared" si="3"/>
        <v>FD25756</v>
      </c>
      <c r="G35" s="17" t="str">
        <f>VLOOKUP(E35,[4]PARTIDAS!$F:$M,8,0)</f>
        <v>Evento</v>
      </c>
      <c r="H35" s="17">
        <v>4355</v>
      </c>
      <c r="I35" s="18">
        <v>44279.611805555556</v>
      </c>
      <c r="J35" s="18">
        <v>44279.611805555556</v>
      </c>
      <c r="K35" s="18">
        <v>44305.75</v>
      </c>
      <c r="L35" s="19">
        <v>109700</v>
      </c>
      <c r="M35" s="19">
        <v>109700</v>
      </c>
      <c r="N35" s="16" t="s">
        <v>3463</v>
      </c>
      <c r="O35" s="16"/>
      <c r="P35" s="16"/>
      <c r="Q35" s="16"/>
      <c r="R35" s="16"/>
      <c r="S35" s="16"/>
      <c r="T35" s="20">
        <v>109700</v>
      </c>
      <c r="U35" s="16" t="s">
        <v>3497</v>
      </c>
      <c r="V35" s="16" t="s">
        <v>3494</v>
      </c>
      <c r="W35" s="16">
        <v>109700</v>
      </c>
      <c r="X35" s="16" t="s">
        <v>47</v>
      </c>
      <c r="Y35" s="16"/>
      <c r="Z35" s="16"/>
      <c r="AA35" s="16">
        <v>109700</v>
      </c>
      <c r="AB35" s="16">
        <v>0</v>
      </c>
      <c r="AC35" s="16" t="s">
        <v>3484</v>
      </c>
      <c r="AD35" s="16">
        <v>0</v>
      </c>
      <c r="AE35" s="16"/>
      <c r="AF35" s="16" t="s">
        <v>3498</v>
      </c>
      <c r="AG35" s="16" t="s">
        <v>3465</v>
      </c>
      <c r="AH35" s="16" t="s">
        <v>3466</v>
      </c>
      <c r="AI35" s="16" t="s">
        <v>47</v>
      </c>
      <c r="AJ35" s="16">
        <f>VLOOKUP(E35,[4]TD!$A:$B,2,0)</f>
        <v>-109700</v>
      </c>
      <c r="AK35" s="16">
        <f>-IFERROR(VLOOKUP(E35,'[4]PARTIDAS ABIERTAS EN VALORES'!$A:$E,2,0),0)</f>
        <v>0</v>
      </c>
      <c r="AL35" s="16"/>
      <c r="AM35" s="16">
        <f>-IFERROR(VLOOKUP(E35,'[4]PARTIDAS ABIERTAS EN VALORES'!$A:$E,3,0),0)</f>
        <v>109700</v>
      </c>
      <c r="AN35" s="16"/>
      <c r="AO35" s="16">
        <f>-IFERROR(VLOOKUP(E35,'[4]PARTIDAS ABIERTAS EN VALORES'!$A:$E,4,0),0)</f>
        <v>0</v>
      </c>
      <c r="AP35" s="16"/>
      <c r="AQ35" s="16"/>
      <c r="AR35" s="16"/>
      <c r="AS35" s="16"/>
      <c r="AT35" s="16">
        <f t="shared" si="4"/>
        <v>0</v>
      </c>
      <c r="AU35" s="16"/>
      <c r="AV35" s="16"/>
      <c r="AW35" s="16"/>
      <c r="AX35" s="16"/>
      <c r="AY35" s="16"/>
      <c r="AZ35" s="16"/>
      <c r="BA35" s="16">
        <f>-IFERROR(VLOOKUP(E35,[4]TD!$J:$K,2,0),0)</f>
        <v>0</v>
      </c>
      <c r="BB35" s="25">
        <f t="shared" si="0"/>
        <v>0</v>
      </c>
      <c r="BC35" s="16"/>
      <c r="BD35" s="52">
        <f t="shared" si="1"/>
        <v>44279.611805555556</v>
      </c>
      <c r="BE35" s="16">
        <f t="shared" si="5"/>
        <v>2021</v>
      </c>
      <c r="BF35" s="52">
        <f t="shared" si="2"/>
        <v>44305.75</v>
      </c>
      <c r="BG35" s="16">
        <f t="shared" si="6"/>
        <v>2021</v>
      </c>
      <c r="BH35" s="16"/>
    </row>
    <row r="36" spans="1:60" x14ac:dyDescent="0.25">
      <c r="A36" s="16">
        <v>820003850</v>
      </c>
      <c r="B36" s="16" t="s">
        <v>3461</v>
      </c>
      <c r="C36" s="16" t="s">
        <v>3462</v>
      </c>
      <c r="D36" s="17" t="s">
        <v>45</v>
      </c>
      <c r="E36" s="17">
        <v>25788</v>
      </c>
      <c r="F36" s="17" t="str">
        <f t="shared" si="3"/>
        <v>FD25788</v>
      </c>
      <c r="G36" s="17" t="str">
        <f>VLOOKUP(E36,[4]PARTIDAS!$F:$M,8,0)</f>
        <v>Evento</v>
      </c>
      <c r="H36" s="17">
        <v>4355</v>
      </c>
      <c r="I36" s="18">
        <v>44279.952777777777</v>
      </c>
      <c r="J36" s="18">
        <v>44279.952777777777</v>
      </c>
      <c r="K36" s="18">
        <v>44305.75</v>
      </c>
      <c r="L36" s="19">
        <v>100847</v>
      </c>
      <c r="M36" s="19">
        <v>100847</v>
      </c>
      <c r="N36" s="16" t="s">
        <v>3463</v>
      </c>
      <c r="O36" s="16"/>
      <c r="P36" s="16"/>
      <c r="Q36" s="16"/>
      <c r="R36" s="16"/>
      <c r="S36" s="16"/>
      <c r="T36" s="20">
        <v>100847</v>
      </c>
      <c r="U36" s="16" t="s">
        <v>47</v>
      </c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 t="s">
        <v>3498</v>
      </c>
      <c r="AG36" s="16" t="s">
        <v>3465</v>
      </c>
      <c r="AH36" s="16" t="s">
        <v>3466</v>
      </c>
      <c r="AI36" s="16" t="s">
        <v>47</v>
      </c>
      <c r="AJ36" s="16">
        <f>VLOOKUP(E36,[4]TD!$A:$B,2,0)</f>
        <v>-100847</v>
      </c>
      <c r="AK36" s="16">
        <f>-IFERROR(VLOOKUP(E36,'[4]PARTIDAS ABIERTAS EN VALORES'!$A:$E,2,0),0)</f>
        <v>0</v>
      </c>
      <c r="AL36" s="16"/>
      <c r="AM36" s="16">
        <f>-IFERROR(VLOOKUP(E36,'[4]PARTIDAS ABIERTAS EN VALORES'!$A:$E,3,0),0)</f>
        <v>0</v>
      </c>
      <c r="AN36" s="16"/>
      <c r="AO36" s="16">
        <f>-IFERROR(VLOOKUP(E36,'[4]PARTIDAS ABIERTAS EN VALORES'!$A:$E,4,0),0)</f>
        <v>0</v>
      </c>
      <c r="AP36" s="16"/>
      <c r="AQ36" s="16"/>
      <c r="AR36" s="16"/>
      <c r="AS36" s="16"/>
      <c r="AT36" s="16">
        <f t="shared" si="4"/>
        <v>0</v>
      </c>
      <c r="AU36" s="16"/>
      <c r="AV36" s="16"/>
      <c r="AW36" s="16"/>
      <c r="AX36" s="16"/>
      <c r="AY36" s="16"/>
      <c r="AZ36" s="16"/>
      <c r="BA36" s="16">
        <f>-IFERROR(VLOOKUP(E36,[4]TD!$J:$K,2,0),0)</f>
        <v>100847</v>
      </c>
      <c r="BB36" s="25">
        <f t="shared" si="0"/>
        <v>0</v>
      </c>
      <c r="BC36" s="16"/>
      <c r="BD36" s="52">
        <f t="shared" si="1"/>
        <v>44279.952777777777</v>
      </c>
      <c r="BE36" s="16">
        <f t="shared" si="5"/>
        <v>2021</v>
      </c>
      <c r="BF36" s="52">
        <f t="shared" si="2"/>
        <v>44305.75</v>
      </c>
      <c r="BG36" s="16">
        <f t="shared" si="6"/>
        <v>2021</v>
      </c>
      <c r="BH36" s="16"/>
    </row>
    <row r="37" spans="1:60" x14ac:dyDescent="0.25">
      <c r="A37" s="16">
        <v>820003850</v>
      </c>
      <c r="B37" s="16" t="s">
        <v>3461</v>
      </c>
      <c r="C37" s="16" t="s">
        <v>3462</v>
      </c>
      <c r="D37" s="17" t="s">
        <v>45</v>
      </c>
      <c r="E37" s="17">
        <v>25790</v>
      </c>
      <c r="F37" s="17" t="str">
        <f t="shared" si="3"/>
        <v>FD25790</v>
      </c>
      <c r="G37" s="17" t="str">
        <f>VLOOKUP(E37,[4]PARTIDAS!$F:$M,8,0)</f>
        <v>Evento</v>
      </c>
      <c r="H37" s="17">
        <v>4355</v>
      </c>
      <c r="I37" s="18">
        <v>44279.96875</v>
      </c>
      <c r="J37" s="18">
        <v>44279.96875</v>
      </c>
      <c r="K37" s="18">
        <v>44305.75</v>
      </c>
      <c r="L37" s="19">
        <v>59600</v>
      </c>
      <c r="M37" s="19">
        <v>59600</v>
      </c>
      <c r="N37" s="16" t="s">
        <v>3463</v>
      </c>
      <c r="O37" s="16"/>
      <c r="P37" s="16"/>
      <c r="Q37" s="16"/>
      <c r="R37" s="16"/>
      <c r="S37" s="16"/>
      <c r="T37" s="20">
        <v>59600</v>
      </c>
      <c r="U37" s="16" t="s">
        <v>47</v>
      </c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 t="s">
        <v>3498</v>
      </c>
      <c r="AG37" s="16" t="s">
        <v>3465</v>
      </c>
      <c r="AH37" s="16" t="s">
        <v>3466</v>
      </c>
      <c r="AI37" s="16" t="s">
        <v>47</v>
      </c>
      <c r="AJ37" s="16">
        <f>VLOOKUP(E37,[4]TD!$A:$B,2,0)</f>
        <v>-59600</v>
      </c>
      <c r="AK37" s="16">
        <f>-IFERROR(VLOOKUP(E37,'[4]PARTIDAS ABIERTAS EN VALORES'!$A:$E,2,0),0)</f>
        <v>0</v>
      </c>
      <c r="AL37" s="16"/>
      <c r="AM37" s="16">
        <f>-IFERROR(VLOOKUP(E37,'[4]PARTIDAS ABIERTAS EN VALORES'!$A:$E,3,0),0)</f>
        <v>0</v>
      </c>
      <c r="AN37" s="16"/>
      <c r="AO37" s="16">
        <f>-IFERROR(VLOOKUP(E37,'[4]PARTIDAS ABIERTAS EN VALORES'!$A:$E,4,0),0)</f>
        <v>0</v>
      </c>
      <c r="AP37" s="16"/>
      <c r="AQ37" s="16"/>
      <c r="AR37" s="16"/>
      <c r="AS37" s="16"/>
      <c r="AT37" s="16">
        <f t="shared" si="4"/>
        <v>0</v>
      </c>
      <c r="AU37" s="16"/>
      <c r="AV37" s="16"/>
      <c r="AW37" s="16"/>
      <c r="AX37" s="16"/>
      <c r="AY37" s="16"/>
      <c r="AZ37" s="16"/>
      <c r="BA37" s="16">
        <f>-IFERROR(VLOOKUP(E37,[4]TD!$J:$K,2,0),0)</f>
        <v>59600</v>
      </c>
      <c r="BB37" s="25">
        <f t="shared" si="0"/>
        <v>0</v>
      </c>
      <c r="BC37" s="16"/>
      <c r="BD37" s="52">
        <f t="shared" si="1"/>
        <v>44279.96875</v>
      </c>
      <c r="BE37" s="16">
        <f t="shared" si="5"/>
        <v>2021</v>
      </c>
      <c r="BF37" s="52">
        <f t="shared" si="2"/>
        <v>44305.75</v>
      </c>
      <c r="BG37" s="16">
        <f t="shared" si="6"/>
        <v>2021</v>
      </c>
      <c r="BH37" s="16"/>
    </row>
    <row r="38" spans="1:60" x14ac:dyDescent="0.25">
      <c r="A38" s="16">
        <v>820003850</v>
      </c>
      <c r="B38" s="16" t="s">
        <v>3461</v>
      </c>
      <c r="C38" s="16" t="s">
        <v>3462</v>
      </c>
      <c r="D38" s="17" t="s">
        <v>45</v>
      </c>
      <c r="E38" s="17">
        <v>25818</v>
      </c>
      <c r="F38" s="17" t="str">
        <f t="shared" si="3"/>
        <v>FD25818</v>
      </c>
      <c r="G38" s="17" t="str">
        <f>VLOOKUP(E38,[4]PARTIDAS!$F:$M,8,0)</f>
        <v>Evento</v>
      </c>
      <c r="H38" s="17">
        <v>4142</v>
      </c>
      <c r="I38" s="18">
        <v>44280.436805555553</v>
      </c>
      <c r="J38" s="18">
        <v>44280.436805555553</v>
      </c>
      <c r="K38" s="18">
        <v>44305.541666666664</v>
      </c>
      <c r="L38" s="19">
        <v>19500</v>
      </c>
      <c r="M38" s="19">
        <v>19500</v>
      </c>
      <c r="N38" s="16" t="s">
        <v>3463</v>
      </c>
      <c r="O38" s="16"/>
      <c r="P38" s="16"/>
      <c r="Q38" s="16"/>
      <c r="R38" s="16"/>
      <c r="S38" s="16"/>
      <c r="T38" s="20">
        <v>19500</v>
      </c>
      <c r="U38" s="16" t="s">
        <v>47</v>
      </c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 t="s">
        <v>3499</v>
      </c>
      <c r="AG38" s="16" t="s">
        <v>3465</v>
      </c>
      <c r="AH38" s="16" t="s">
        <v>3466</v>
      </c>
      <c r="AI38" s="16" t="s">
        <v>47</v>
      </c>
      <c r="AJ38" s="16">
        <f>VLOOKUP(E38,[4]TD!$A:$B,2,0)</f>
        <v>-19500</v>
      </c>
      <c r="AK38" s="16">
        <f>-IFERROR(VLOOKUP(E38,'[4]PARTIDAS ABIERTAS EN VALORES'!$A:$E,2,0),0)</f>
        <v>0</v>
      </c>
      <c r="AL38" s="16"/>
      <c r="AM38" s="16">
        <f>-IFERROR(VLOOKUP(E38,'[4]PARTIDAS ABIERTAS EN VALORES'!$A:$E,3,0),0)</f>
        <v>0</v>
      </c>
      <c r="AN38" s="16"/>
      <c r="AO38" s="16">
        <f>-IFERROR(VLOOKUP(E38,'[4]PARTIDAS ABIERTAS EN VALORES'!$A:$E,4,0),0)</f>
        <v>0</v>
      </c>
      <c r="AP38" s="16"/>
      <c r="AQ38" s="16"/>
      <c r="AR38" s="16"/>
      <c r="AS38" s="16"/>
      <c r="AT38" s="16">
        <f t="shared" si="4"/>
        <v>0</v>
      </c>
      <c r="AU38" s="16"/>
      <c r="AV38" s="16"/>
      <c r="AW38" s="16"/>
      <c r="AX38" s="16"/>
      <c r="AY38" s="16"/>
      <c r="AZ38" s="16"/>
      <c r="BA38" s="16">
        <f>-IFERROR(VLOOKUP(E38,[4]TD!$J:$K,2,0),0)</f>
        <v>19500</v>
      </c>
      <c r="BB38" s="25">
        <f t="shared" si="0"/>
        <v>0</v>
      </c>
      <c r="BC38" s="16"/>
      <c r="BD38" s="52">
        <f t="shared" si="1"/>
        <v>44280.436805555553</v>
      </c>
      <c r="BE38" s="16">
        <f t="shared" si="5"/>
        <v>2021</v>
      </c>
      <c r="BF38" s="52">
        <f t="shared" si="2"/>
        <v>44305.541666666664</v>
      </c>
      <c r="BG38" s="16">
        <f t="shared" si="6"/>
        <v>2021</v>
      </c>
      <c r="BH38" s="16"/>
    </row>
    <row r="39" spans="1:60" x14ac:dyDescent="0.25">
      <c r="A39" s="16">
        <v>820003850</v>
      </c>
      <c r="B39" s="16" t="s">
        <v>3461</v>
      </c>
      <c r="C39" s="16" t="s">
        <v>3462</v>
      </c>
      <c r="D39" s="17" t="s">
        <v>45</v>
      </c>
      <c r="E39" s="17">
        <v>25882</v>
      </c>
      <c r="F39" s="17" t="str">
        <f t="shared" si="3"/>
        <v>FD25882</v>
      </c>
      <c r="G39" s="17" t="str">
        <f>VLOOKUP(E39,[4]PARTIDAS!$F:$M,8,0)</f>
        <v>Evento</v>
      </c>
      <c r="H39" s="17">
        <v>4355</v>
      </c>
      <c r="I39" s="18">
        <v>44281.052777777775</v>
      </c>
      <c r="J39" s="18">
        <v>44281.052777777775</v>
      </c>
      <c r="K39" s="18">
        <v>44305.75</v>
      </c>
      <c r="L39" s="19">
        <v>197241</v>
      </c>
      <c r="M39" s="19">
        <v>197241</v>
      </c>
      <c r="N39" s="16" t="s">
        <v>3463</v>
      </c>
      <c r="O39" s="16"/>
      <c r="P39" s="16"/>
      <c r="Q39" s="16"/>
      <c r="R39" s="16"/>
      <c r="S39" s="16"/>
      <c r="T39" s="20">
        <v>197241</v>
      </c>
      <c r="U39" s="16" t="s">
        <v>47</v>
      </c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 t="s">
        <v>3500</v>
      </c>
      <c r="AG39" s="16" t="s">
        <v>3465</v>
      </c>
      <c r="AH39" s="16" t="s">
        <v>3466</v>
      </c>
      <c r="AI39" s="16" t="s">
        <v>47</v>
      </c>
      <c r="AJ39" s="16">
        <f>VLOOKUP(E39,[4]TD!$A:$B,2,0)</f>
        <v>-197241</v>
      </c>
      <c r="AK39" s="16">
        <f>-IFERROR(VLOOKUP(E39,'[4]PARTIDAS ABIERTAS EN VALORES'!$A:$E,2,0),0)</f>
        <v>0</v>
      </c>
      <c r="AL39" s="16"/>
      <c r="AM39" s="16">
        <f>-IFERROR(VLOOKUP(E39,'[4]PARTIDAS ABIERTAS EN VALORES'!$A:$E,3,0),0)</f>
        <v>0</v>
      </c>
      <c r="AN39" s="16"/>
      <c r="AO39" s="16">
        <f>-IFERROR(VLOOKUP(E39,'[4]PARTIDAS ABIERTAS EN VALORES'!$A:$E,4,0),0)</f>
        <v>0</v>
      </c>
      <c r="AP39" s="16"/>
      <c r="AQ39" s="16"/>
      <c r="AR39" s="16"/>
      <c r="AS39" s="16"/>
      <c r="AT39" s="16">
        <f t="shared" si="4"/>
        <v>0</v>
      </c>
      <c r="AU39" s="16"/>
      <c r="AV39" s="16"/>
      <c r="AW39" s="16"/>
      <c r="AX39" s="16"/>
      <c r="AY39" s="16"/>
      <c r="AZ39" s="16"/>
      <c r="BA39" s="16">
        <f>-IFERROR(VLOOKUP(E39,[4]TD!$J:$K,2,0),0)</f>
        <v>197241</v>
      </c>
      <c r="BB39" s="25">
        <f t="shared" si="0"/>
        <v>0</v>
      </c>
      <c r="BC39" s="16"/>
      <c r="BD39" s="52">
        <f t="shared" si="1"/>
        <v>44281.052777777775</v>
      </c>
      <c r="BE39" s="16">
        <f t="shared" si="5"/>
        <v>2021</v>
      </c>
      <c r="BF39" s="52">
        <f t="shared" si="2"/>
        <v>44305.75</v>
      </c>
      <c r="BG39" s="16">
        <f t="shared" si="6"/>
        <v>2021</v>
      </c>
      <c r="BH39" s="16"/>
    </row>
    <row r="40" spans="1:60" x14ac:dyDescent="0.25">
      <c r="A40" s="16">
        <v>820003850</v>
      </c>
      <c r="B40" s="16" t="s">
        <v>3461</v>
      </c>
      <c r="C40" s="16" t="s">
        <v>3462</v>
      </c>
      <c r="D40" s="17" t="s">
        <v>45</v>
      </c>
      <c r="E40" s="17">
        <v>25932</v>
      </c>
      <c r="F40" s="17" t="str">
        <f t="shared" si="3"/>
        <v>FD25932</v>
      </c>
      <c r="G40" s="17" t="str">
        <f>VLOOKUP(E40,[4]PARTIDAS!$F:$M,8,0)</f>
        <v>Evento</v>
      </c>
      <c r="H40" s="17">
        <v>4355</v>
      </c>
      <c r="I40" s="18">
        <v>44281.512499999997</v>
      </c>
      <c r="J40" s="18">
        <v>44281.512499999997</v>
      </c>
      <c r="K40" s="18">
        <v>44305.75</v>
      </c>
      <c r="L40" s="19">
        <v>195415</v>
      </c>
      <c r="M40" s="19">
        <v>195415</v>
      </c>
      <c r="N40" s="16" t="s">
        <v>3463</v>
      </c>
      <c r="O40" s="16"/>
      <c r="P40" s="16"/>
      <c r="Q40" s="16"/>
      <c r="R40" s="16"/>
      <c r="S40" s="16"/>
      <c r="T40" s="20">
        <v>195415</v>
      </c>
      <c r="U40" s="16" t="s">
        <v>47</v>
      </c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 t="s">
        <v>3500</v>
      </c>
      <c r="AG40" s="16" t="s">
        <v>3465</v>
      </c>
      <c r="AH40" s="16" t="s">
        <v>3466</v>
      </c>
      <c r="AI40" s="16" t="s">
        <v>47</v>
      </c>
      <c r="AJ40" s="16">
        <f>VLOOKUP(E40,[4]TD!$A:$B,2,0)</f>
        <v>-195415</v>
      </c>
      <c r="AK40" s="16">
        <f>-IFERROR(VLOOKUP(E40,'[4]PARTIDAS ABIERTAS EN VALORES'!$A:$E,2,0),0)</f>
        <v>0</v>
      </c>
      <c r="AL40" s="16"/>
      <c r="AM40" s="16">
        <f>-IFERROR(VLOOKUP(E40,'[4]PARTIDAS ABIERTAS EN VALORES'!$A:$E,3,0),0)</f>
        <v>0</v>
      </c>
      <c r="AN40" s="16"/>
      <c r="AO40" s="16">
        <f>-IFERROR(VLOOKUP(E40,'[4]PARTIDAS ABIERTAS EN VALORES'!$A:$E,4,0),0)</f>
        <v>0</v>
      </c>
      <c r="AP40" s="16"/>
      <c r="AQ40" s="16"/>
      <c r="AR40" s="16"/>
      <c r="AS40" s="16"/>
      <c r="AT40" s="16">
        <f t="shared" si="4"/>
        <v>0</v>
      </c>
      <c r="AU40" s="16"/>
      <c r="AV40" s="16"/>
      <c r="AW40" s="16"/>
      <c r="AX40" s="16"/>
      <c r="AY40" s="16"/>
      <c r="AZ40" s="16"/>
      <c r="BA40" s="16">
        <f>-IFERROR(VLOOKUP(E40,[4]TD!$J:$K,2,0),0)</f>
        <v>195415</v>
      </c>
      <c r="BB40" s="25">
        <f t="shared" si="0"/>
        <v>0</v>
      </c>
      <c r="BC40" s="16"/>
      <c r="BD40" s="52">
        <f t="shared" si="1"/>
        <v>44281.512499999997</v>
      </c>
      <c r="BE40" s="16">
        <f t="shared" si="5"/>
        <v>2021</v>
      </c>
      <c r="BF40" s="52">
        <f t="shared" si="2"/>
        <v>44305.75</v>
      </c>
      <c r="BG40" s="16">
        <f t="shared" si="6"/>
        <v>2021</v>
      </c>
      <c r="BH40" s="16"/>
    </row>
    <row r="41" spans="1:60" x14ac:dyDescent="0.25">
      <c r="A41" s="16">
        <v>820003850</v>
      </c>
      <c r="B41" s="16" t="s">
        <v>3461</v>
      </c>
      <c r="C41" s="16" t="s">
        <v>3467</v>
      </c>
      <c r="D41" s="17" t="s">
        <v>45</v>
      </c>
      <c r="E41" s="17">
        <v>25946</v>
      </c>
      <c r="F41" s="17" t="str">
        <f t="shared" si="3"/>
        <v>FD25946</v>
      </c>
      <c r="G41" s="17" t="e">
        <f>VLOOKUP(E41,[4]PARTIDAS!$F:$M,8,0)</f>
        <v>#N/A</v>
      </c>
      <c r="H41" s="17">
        <v>4465</v>
      </c>
      <c r="I41" s="18">
        <v>44281.70208333333</v>
      </c>
      <c r="J41" s="18">
        <v>44281.70208333333</v>
      </c>
      <c r="K41" s="18">
        <v>44305.541666666664</v>
      </c>
      <c r="L41" s="19">
        <v>150000</v>
      </c>
      <c r="M41" s="19">
        <v>150000</v>
      </c>
      <c r="N41" s="16" t="s">
        <v>3490</v>
      </c>
      <c r="O41" s="16"/>
      <c r="P41" s="16"/>
      <c r="Q41" s="16"/>
      <c r="R41" s="20">
        <v>150000</v>
      </c>
      <c r="S41" s="16" t="s">
        <v>3501</v>
      </c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 t="s">
        <v>3491</v>
      </c>
      <c r="AH41" s="16"/>
      <c r="AI41" s="16"/>
      <c r="AJ41" s="16" t="e">
        <f>VLOOKUP(E41,[4]TD!$A:$B,2,0)</f>
        <v>#N/A</v>
      </c>
      <c r="AK41" s="16"/>
      <c r="AL41" s="16"/>
      <c r="AM41" s="16"/>
      <c r="AN41" s="16"/>
      <c r="AO41" s="16"/>
      <c r="AP41" s="16"/>
      <c r="AQ41" s="25">
        <f t="shared" ref="AQ41:AQ44" si="7">M41</f>
        <v>150000</v>
      </c>
      <c r="AR41" s="16"/>
      <c r="AS41" s="16"/>
      <c r="AT41" s="16">
        <f t="shared" si="4"/>
        <v>0</v>
      </c>
      <c r="AU41" s="16"/>
      <c r="AV41" s="16"/>
      <c r="AW41" s="16"/>
      <c r="AX41" s="16"/>
      <c r="AY41" s="16"/>
      <c r="AZ41" s="16"/>
      <c r="BA41" s="16"/>
      <c r="BB41" s="25">
        <f t="shared" si="0"/>
        <v>0</v>
      </c>
      <c r="BC41" s="16"/>
      <c r="BD41" s="52">
        <f t="shared" si="1"/>
        <v>44281.70208333333</v>
      </c>
      <c r="BE41" s="16">
        <f t="shared" si="5"/>
        <v>2021</v>
      </c>
      <c r="BF41" s="52">
        <f t="shared" si="2"/>
        <v>44305.541666666664</v>
      </c>
      <c r="BG41" s="16">
        <f t="shared" si="6"/>
        <v>2021</v>
      </c>
      <c r="BH41" s="16"/>
    </row>
    <row r="42" spans="1:60" x14ac:dyDescent="0.25">
      <c r="A42" s="16">
        <v>820003850</v>
      </c>
      <c r="B42" s="16" t="s">
        <v>3461</v>
      </c>
      <c r="C42" s="16" t="s">
        <v>3462</v>
      </c>
      <c r="D42" s="17" t="s">
        <v>45</v>
      </c>
      <c r="E42" s="17">
        <v>25947</v>
      </c>
      <c r="F42" s="17" t="str">
        <f t="shared" si="3"/>
        <v>FD25947</v>
      </c>
      <c r="G42" s="17" t="e">
        <f>VLOOKUP(E42,[4]PARTIDAS!$F:$M,8,0)</f>
        <v>#N/A</v>
      </c>
      <c r="H42" s="17">
        <v>4445</v>
      </c>
      <c r="I42" s="18">
        <v>44281.706250000003</v>
      </c>
      <c r="J42" s="18">
        <v>44281.706250000003</v>
      </c>
      <c r="K42" s="18">
        <v>44305.541666666664</v>
      </c>
      <c r="L42" s="19">
        <v>150000</v>
      </c>
      <c r="M42" s="19">
        <v>150000</v>
      </c>
      <c r="N42" s="16" t="s">
        <v>3490</v>
      </c>
      <c r="O42" s="16"/>
      <c r="P42" s="16"/>
      <c r="Q42" s="16"/>
      <c r="R42" s="20">
        <v>150000</v>
      </c>
      <c r="S42" s="16" t="s">
        <v>3501</v>
      </c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 t="s">
        <v>3491</v>
      </c>
      <c r="AH42" s="16"/>
      <c r="AI42" s="16"/>
      <c r="AJ42" s="16" t="e">
        <f>VLOOKUP(E42,[4]TD!$A:$B,2,0)</f>
        <v>#N/A</v>
      </c>
      <c r="AK42" s="16"/>
      <c r="AL42" s="16"/>
      <c r="AM42" s="16"/>
      <c r="AN42" s="16"/>
      <c r="AO42" s="16"/>
      <c r="AP42" s="16"/>
      <c r="AQ42" s="25">
        <f t="shared" si="7"/>
        <v>150000</v>
      </c>
      <c r="AR42" s="16"/>
      <c r="AS42" s="16"/>
      <c r="AT42" s="16">
        <f t="shared" si="4"/>
        <v>0</v>
      </c>
      <c r="AU42" s="16"/>
      <c r="AV42" s="16"/>
      <c r="AW42" s="16"/>
      <c r="AX42" s="16"/>
      <c r="AY42" s="16"/>
      <c r="AZ42" s="16"/>
      <c r="BA42" s="16"/>
      <c r="BB42" s="25">
        <f t="shared" si="0"/>
        <v>0</v>
      </c>
      <c r="BC42" s="16"/>
      <c r="BD42" s="52">
        <f t="shared" si="1"/>
        <v>44281.706250000003</v>
      </c>
      <c r="BE42" s="16">
        <f t="shared" si="5"/>
        <v>2021</v>
      </c>
      <c r="BF42" s="52">
        <f t="shared" si="2"/>
        <v>44305.541666666664</v>
      </c>
      <c r="BG42" s="16">
        <f t="shared" si="6"/>
        <v>2021</v>
      </c>
      <c r="BH42" s="16"/>
    </row>
    <row r="43" spans="1:60" x14ac:dyDescent="0.25">
      <c r="A43" s="16">
        <v>820003850</v>
      </c>
      <c r="B43" s="16" t="s">
        <v>3461</v>
      </c>
      <c r="C43" s="16" t="s">
        <v>3467</v>
      </c>
      <c r="D43" s="17" t="s">
        <v>45</v>
      </c>
      <c r="E43" s="17">
        <v>25948</v>
      </c>
      <c r="F43" s="17" t="str">
        <f t="shared" si="3"/>
        <v>FD25948</v>
      </c>
      <c r="G43" s="17" t="e">
        <f>VLOOKUP(E43,[4]PARTIDAS!$F:$M,8,0)</f>
        <v>#N/A</v>
      </c>
      <c r="H43" s="17">
        <v>4465</v>
      </c>
      <c r="I43" s="18">
        <v>44281.709722222222</v>
      </c>
      <c r="J43" s="18">
        <v>44281.709722222222</v>
      </c>
      <c r="K43" s="18">
        <v>44305.541666666664</v>
      </c>
      <c r="L43" s="19">
        <v>150000</v>
      </c>
      <c r="M43" s="19">
        <v>150000</v>
      </c>
      <c r="N43" s="16" t="s">
        <v>3490</v>
      </c>
      <c r="O43" s="16"/>
      <c r="P43" s="16"/>
      <c r="Q43" s="16"/>
      <c r="R43" s="20">
        <v>150000</v>
      </c>
      <c r="S43" s="16" t="s">
        <v>3501</v>
      </c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 t="s">
        <v>3491</v>
      </c>
      <c r="AH43" s="16"/>
      <c r="AI43" s="16"/>
      <c r="AJ43" s="16" t="e">
        <f>VLOOKUP(E43,[4]TD!$A:$B,2,0)</f>
        <v>#N/A</v>
      </c>
      <c r="AK43" s="16"/>
      <c r="AL43" s="16"/>
      <c r="AM43" s="16"/>
      <c r="AN43" s="16"/>
      <c r="AO43" s="16"/>
      <c r="AP43" s="16"/>
      <c r="AQ43" s="25">
        <f t="shared" si="7"/>
        <v>150000</v>
      </c>
      <c r="AR43" s="16"/>
      <c r="AS43" s="16"/>
      <c r="AT43" s="16">
        <f t="shared" si="4"/>
        <v>0</v>
      </c>
      <c r="AU43" s="16"/>
      <c r="AV43" s="16"/>
      <c r="AW43" s="16"/>
      <c r="AX43" s="16"/>
      <c r="AY43" s="16"/>
      <c r="AZ43" s="16"/>
      <c r="BA43" s="16"/>
      <c r="BB43" s="25">
        <f t="shared" si="0"/>
        <v>0</v>
      </c>
      <c r="BC43" s="16"/>
      <c r="BD43" s="52">
        <f t="shared" si="1"/>
        <v>44281.709722222222</v>
      </c>
      <c r="BE43" s="16">
        <f t="shared" si="5"/>
        <v>2021</v>
      </c>
      <c r="BF43" s="52">
        <f t="shared" si="2"/>
        <v>44305.541666666664</v>
      </c>
      <c r="BG43" s="16">
        <f t="shared" si="6"/>
        <v>2021</v>
      </c>
      <c r="BH43" s="16"/>
    </row>
    <row r="44" spans="1:60" x14ac:dyDescent="0.25">
      <c r="A44" s="16">
        <v>820003850</v>
      </c>
      <c r="B44" s="16" t="s">
        <v>3461</v>
      </c>
      <c r="C44" s="16" t="s">
        <v>3462</v>
      </c>
      <c r="D44" s="17" t="s">
        <v>45</v>
      </c>
      <c r="E44" s="17">
        <v>25950</v>
      </c>
      <c r="F44" s="17" t="str">
        <f t="shared" si="3"/>
        <v>FD25950</v>
      </c>
      <c r="G44" s="17" t="e">
        <f>VLOOKUP(E44,[4]PARTIDAS!$F:$M,8,0)</f>
        <v>#N/A</v>
      </c>
      <c r="H44" s="17">
        <v>4445</v>
      </c>
      <c r="I44" s="18">
        <v>44281.713194444441</v>
      </c>
      <c r="J44" s="18">
        <v>44281.713194444441</v>
      </c>
      <c r="K44" s="18">
        <v>44305.541666666664</v>
      </c>
      <c r="L44" s="19">
        <v>150000</v>
      </c>
      <c r="M44" s="19">
        <v>150000</v>
      </c>
      <c r="N44" s="16" t="s">
        <v>3490</v>
      </c>
      <c r="O44" s="16"/>
      <c r="P44" s="16"/>
      <c r="Q44" s="16"/>
      <c r="R44" s="20">
        <v>150000</v>
      </c>
      <c r="S44" s="16" t="s">
        <v>3501</v>
      </c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 t="s">
        <v>3491</v>
      </c>
      <c r="AH44" s="16"/>
      <c r="AI44" s="16"/>
      <c r="AJ44" s="16" t="e">
        <f>VLOOKUP(E44,[4]TD!$A:$B,2,0)</f>
        <v>#N/A</v>
      </c>
      <c r="AK44" s="16"/>
      <c r="AL44" s="16"/>
      <c r="AM44" s="16"/>
      <c r="AN44" s="16"/>
      <c r="AO44" s="16"/>
      <c r="AP44" s="16"/>
      <c r="AQ44" s="25">
        <f t="shared" si="7"/>
        <v>150000</v>
      </c>
      <c r="AR44" s="16"/>
      <c r="AS44" s="16"/>
      <c r="AT44" s="16">
        <f t="shared" si="4"/>
        <v>0</v>
      </c>
      <c r="AU44" s="16"/>
      <c r="AV44" s="16"/>
      <c r="AW44" s="16"/>
      <c r="AX44" s="16"/>
      <c r="AY44" s="16"/>
      <c r="AZ44" s="16"/>
      <c r="BA44" s="16"/>
      <c r="BB44" s="25">
        <f t="shared" si="0"/>
        <v>0</v>
      </c>
      <c r="BC44" s="16"/>
      <c r="BD44" s="52">
        <f t="shared" si="1"/>
        <v>44281.713194444441</v>
      </c>
      <c r="BE44" s="16">
        <f t="shared" si="5"/>
        <v>2021</v>
      </c>
      <c r="BF44" s="52">
        <f t="shared" si="2"/>
        <v>44305.541666666664</v>
      </c>
      <c r="BG44" s="16">
        <f t="shared" si="6"/>
        <v>2021</v>
      </c>
      <c r="BH44" s="16"/>
    </row>
    <row r="45" spans="1:60" x14ac:dyDescent="0.25">
      <c r="A45" s="16">
        <v>820003850</v>
      </c>
      <c r="B45" s="16" t="s">
        <v>3461</v>
      </c>
      <c r="C45" s="16" t="s">
        <v>3462</v>
      </c>
      <c r="D45" s="17" t="s">
        <v>45</v>
      </c>
      <c r="E45" s="17">
        <v>25992</v>
      </c>
      <c r="F45" s="17" t="str">
        <f t="shared" si="3"/>
        <v>FD25992</v>
      </c>
      <c r="G45" s="17" t="str">
        <f>VLOOKUP(E45,[4]PARTIDAS!$F:$M,8,0)</f>
        <v>Evento</v>
      </c>
      <c r="H45" s="17">
        <v>4355</v>
      </c>
      <c r="I45" s="18">
        <v>44282.431250000001</v>
      </c>
      <c r="J45" s="18">
        <v>44282.431250000001</v>
      </c>
      <c r="K45" s="18">
        <v>44305.75</v>
      </c>
      <c r="L45" s="19">
        <v>312487</v>
      </c>
      <c r="M45" s="19">
        <v>312487</v>
      </c>
      <c r="N45" s="16" t="s">
        <v>3463</v>
      </c>
      <c r="O45" s="16"/>
      <c r="P45" s="16"/>
      <c r="Q45" s="16"/>
      <c r="R45" s="16"/>
      <c r="S45" s="16"/>
      <c r="T45" s="20">
        <v>312487</v>
      </c>
      <c r="U45" s="16" t="s">
        <v>47</v>
      </c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 t="s">
        <v>3502</v>
      </c>
      <c r="AG45" s="16" t="s">
        <v>3465</v>
      </c>
      <c r="AH45" s="16" t="s">
        <v>3466</v>
      </c>
      <c r="AI45" s="16" t="s">
        <v>47</v>
      </c>
      <c r="AJ45" s="16">
        <f>VLOOKUP(E45,[4]TD!$A:$B,2,0)</f>
        <v>-312487</v>
      </c>
      <c r="AK45" s="16">
        <f>-IFERROR(VLOOKUP(E45,'[4]PARTIDAS ABIERTAS EN VALORES'!$A:$E,2,0),0)</f>
        <v>0</v>
      </c>
      <c r="AL45" s="16"/>
      <c r="AM45" s="16">
        <f>-IFERROR(VLOOKUP(E45,'[4]PARTIDAS ABIERTAS EN VALORES'!$A:$E,3,0),0)</f>
        <v>0</v>
      </c>
      <c r="AN45" s="16"/>
      <c r="AO45" s="16">
        <f>-IFERROR(VLOOKUP(E45,'[4]PARTIDAS ABIERTAS EN VALORES'!$A:$E,4,0),0)</f>
        <v>0</v>
      </c>
      <c r="AP45" s="16"/>
      <c r="AQ45" s="16"/>
      <c r="AR45" s="16"/>
      <c r="AS45" s="16"/>
      <c r="AT45" s="16">
        <f t="shared" si="4"/>
        <v>0</v>
      </c>
      <c r="AU45" s="16"/>
      <c r="AV45" s="16"/>
      <c r="AW45" s="16"/>
      <c r="AX45" s="16"/>
      <c r="AY45" s="16"/>
      <c r="AZ45" s="16"/>
      <c r="BA45" s="16">
        <f>-IFERROR(VLOOKUP(E45,[4]TD!$J:$K,2,0),0)</f>
        <v>312487</v>
      </c>
      <c r="BB45" s="25">
        <f t="shared" si="0"/>
        <v>0</v>
      </c>
      <c r="BC45" s="16"/>
      <c r="BD45" s="52">
        <f t="shared" si="1"/>
        <v>44282.431250000001</v>
      </c>
      <c r="BE45" s="16">
        <f t="shared" si="5"/>
        <v>2021</v>
      </c>
      <c r="BF45" s="52">
        <f t="shared" si="2"/>
        <v>44305.75</v>
      </c>
      <c r="BG45" s="16">
        <f t="shared" si="6"/>
        <v>2021</v>
      </c>
      <c r="BH45" s="16"/>
    </row>
    <row r="46" spans="1:60" x14ac:dyDescent="0.25">
      <c r="A46" s="16">
        <v>820003850</v>
      </c>
      <c r="B46" s="16" t="s">
        <v>3461</v>
      </c>
      <c r="C46" s="16" t="s">
        <v>3462</v>
      </c>
      <c r="D46" s="17" t="s">
        <v>45</v>
      </c>
      <c r="E46" s="17">
        <v>26022</v>
      </c>
      <c r="F46" s="17" t="str">
        <f t="shared" si="3"/>
        <v>FD26022</v>
      </c>
      <c r="G46" s="17" t="str">
        <f>VLOOKUP(E46,[4]PARTIDAS!$F:$M,8,0)</f>
        <v>Evento</v>
      </c>
      <c r="H46" s="17">
        <v>4355</v>
      </c>
      <c r="I46" s="18">
        <v>44282.740277777775</v>
      </c>
      <c r="J46" s="18">
        <v>44282.740277777775</v>
      </c>
      <c r="K46" s="18">
        <v>44305.75</v>
      </c>
      <c r="L46" s="19">
        <v>98900</v>
      </c>
      <c r="M46" s="19">
        <v>98900</v>
      </c>
      <c r="N46" s="16" t="s">
        <v>3463</v>
      </c>
      <c r="O46" s="16"/>
      <c r="P46" s="16"/>
      <c r="Q46" s="16"/>
      <c r="R46" s="16"/>
      <c r="S46" s="16"/>
      <c r="T46" s="20">
        <v>98900</v>
      </c>
      <c r="U46" s="16" t="s">
        <v>47</v>
      </c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 t="s">
        <v>3502</v>
      </c>
      <c r="AG46" s="16" t="s">
        <v>3465</v>
      </c>
      <c r="AH46" s="16" t="s">
        <v>3466</v>
      </c>
      <c r="AI46" s="16" t="s">
        <v>47</v>
      </c>
      <c r="AJ46" s="16">
        <f>VLOOKUP(E46,[4]TD!$A:$B,2,0)</f>
        <v>-98900</v>
      </c>
      <c r="AK46" s="16">
        <f>-IFERROR(VLOOKUP(E46,'[4]PARTIDAS ABIERTAS EN VALORES'!$A:$E,2,0),0)</f>
        <v>0</v>
      </c>
      <c r="AL46" s="16"/>
      <c r="AM46" s="16">
        <f>-IFERROR(VLOOKUP(E46,'[4]PARTIDAS ABIERTAS EN VALORES'!$A:$E,3,0),0)</f>
        <v>0</v>
      </c>
      <c r="AN46" s="16"/>
      <c r="AO46" s="16">
        <f>-IFERROR(VLOOKUP(E46,'[4]PARTIDAS ABIERTAS EN VALORES'!$A:$E,4,0),0)</f>
        <v>0</v>
      </c>
      <c r="AP46" s="16"/>
      <c r="AQ46" s="16"/>
      <c r="AR46" s="16"/>
      <c r="AS46" s="16"/>
      <c r="AT46" s="16">
        <f t="shared" si="4"/>
        <v>0</v>
      </c>
      <c r="AU46" s="16"/>
      <c r="AV46" s="16"/>
      <c r="AW46" s="16"/>
      <c r="AX46" s="16"/>
      <c r="AY46" s="16"/>
      <c r="AZ46" s="16"/>
      <c r="BA46" s="16">
        <f>-IFERROR(VLOOKUP(E46,[4]TD!$J:$K,2,0),0)</f>
        <v>98900</v>
      </c>
      <c r="BB46" s="25">
        <f t="shared" si="0"/>
        <v>0</v>
      </c>
      <c r="BC46" s="16"/>
      <c r="BD46" s="52">
        <f t="shared" si="1"/>
        <v>44282.740277777775</v>
      </c>
      <c r="BE46" s="16">
        <f t="shared" si="5"/>
        <v>2021</v>
      </c>
      <c r="BF46" s="52">
        <f t="shared" si="2"/>
        <v>44305.75</v>
      </c>
      <c r="BG46" s="16">
        <f t="shared" si="6"/>
        <v>2021</v>
      </c>
      <c r="BH46" s="16"/>
    </row>
    <row r="47" spans="1:60" x14ac:dyDescent="0.25">
      <c r="A47" s="16">
        <v>820003850</v>
      </c>
      <c r="B47" s="16" t="s">
        <v>3461</v>
      </c>
      <c r="C47" s="16" t="s">
        <v>3462</v>
      </c>
      <c r="D47" s="17" t="s">
        <v>45</v>
      </c>
      <c r="E47" s="17">
        <v>26101</v>
      </c>
      <c r="F47" s="17" t="str">
        <f t="shared" si="3"/>
        <v>FD26101</v>
      </c>
      <c r="G47" s="17" t="str">
        <f>VLOOKUP(E47,[4]PARTIDAS!$F:$M,8,0)</f>
        <v>Evento</v>
      </c>
      <c r="H47" s="17">
        <v>4142</v>
      </c>
      <c r="I47" s="18">
        <v>44284.428472222222</v>
      </c>
      <c r="J47" s="18">
        <v>44284.428472222222</v>
      </c>
      <c r="K47" s="18">
        <v>44305.541666666664</v>
      </c>
      <c r="L47" s="19">
        <v>32500</v>
      </c>
      <c r="M47" s="19">
        <v>32500</v>
      </c>
      <c r="N47" s="16" t="s">
        <v>3463</v>
      </c>
      <c r="O47" s="16"/>
      <c r="P47" s="16"/>
      <c r="Q47" s="16"/>
      <c r="R47" s="16"/>
      <c r="S47" s="16"/>
      <c r="T47" s="20">
        <v>32500</v>
      </c>
      <c r="U47" s="16" t="s">
        <v>47</v>
      </c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 t="s">
        <v>3503</v>
      </c>
      <c r="AG47" s="16" t="s">
        <v>3465</v>
      </c>
      <c r="AH47" s="16" t="s">
        <v>3466</v>
      </c>
      <c r="AI47" s="16" t="s">
        <v>47</v>
      </c>
      <c r="AJ47" s="16">
        <f>VLOOKUP(E47,[4]TD!$A:$B,2,0)</f>
        <v>-32500</v>
      </c>
      <c r="AK47" s="16">
        <f>-IFERROR(VLOOKUP(E47,'[4]PARTIDAS ABIERTAS EN VALORES'!$A:$E,2,0),0)</f>
        <v>0</v>
      </c>
      <c r="AL47" s="16"/>
      <c r="AM47" s="16">
        <f>-IFERROR(VLOOKUP(E47,'[4]PARTIDAS ABIERTAS EN VALORES'!$A:$E,3,0),0)</f>
        <v>0</v>
      </c>
      <c r="AN47" s="16"/>
      <c r="AO47" s="16">
        <f>-IFERROR(VLOOKUP(E47,'[4]PARTIDAS ABIERTAS EN VALORES'!$A:$E,4,0),0)</f>
        <v>0</v>
      </c>
      <c r="AP47" s="16"/>
      <c r="AQ47" s="16"/>
      <c r="AR47" s="16"/>
      <c r="AS47" s="16"/>
      <c r="AT47" s="16">
        <f t="shared" si="4"/>
        <v>0</v>
      </c>
      <c r="AU47" s="16"/>
      <c r="AV47" s="16"/>
      <c r="AW47" s="16"/>
      <c r="AX47" s="16"/>
      <c r="AY47" s="16"/>
      <c r="AZ47" s="16"/>
      <c r="BA47" s="16">
        <f>-IFERROR(VLOOKUP(E47,[4]TD!$J:$K,2,0),0)</f>
        <v>32500</v>
      </c>
      <c r="BB47" s="25">
        <f t="shared" si="0"/>
        <v>0</v>
      </c>
      <c r="BC47" s="16"/>
      <c r="BD47" s="52">
        <f t="shared" si="1"/>
        <v>44284.428472222222</v>
      </c>
      <c r="BE47" s="16">
        <f t="shared" si="5"/>
        <v>2021</v>
      </c>
      <c r="BF47" s="52">
        <f t="shared" si="2"/>
        <v>44305.541666666664</v>
      </c>
      <c r="BG47" s="16">
        <f t="shared" si="6"/>
        <v>2021</v>
      </c>
      <c r="BH47" s="16"/>
    </row>
    <row r="48" spans="1:60" x14ac:dyDescent="0.25">
      <c r="A48" s="16">
        <v>820003850</v>
      </c>
      <c r="B48" s="16" t="s">
        <v>3461</v>
      </c>
      <c r="C48" s="16" t="s">
        <v>3462</v>
      </c>
      <c r="D48" s="17" t="s">
        <v>45</v>
      </c>
      <c r="E48" s="17">
        <v>26212</v>
      </c>
      <c r="F48" s="17" t="str">
        <f t="shared" si="3"/>
        <v>FD26212</v>
      </c>
      <c r="G48" s="17" t="str">
        <f>VLOOKUP(E48,[4]PARTIDAS!$F:$M,8,0)</f>
        <v>Evento</v>
      </c>
      <c r="H48" s="17">
        <v>4355</v>
      </c>
      <c r="I48" s="18">
        <v>44285.230555555558</v>
      </c>
      <c r="J48" s="18">
        <v>44285.230555555558</v>
      </c>
      <c r="K48" s="18">
        <v>44305.75</v>
      </c>
      <c r="L48" s="19">
        <v>616810</v>
      </c>
      <c r="M48" s="19">
        <v>616810</v>
      </c>
      <c r="N48" s="16" t="s">
        <v>3463</v>
      </c>
      <c r="O48" s="16"/>
      <c r="P48" s="16"/>
      <c r="Q48" s="16"/>
      <c r="R48" s="16"/>
      <c r="S48" s="16"/>
      <c r="T48" s="20">
        <v>616810</v>
      </c>
      <c r="U48" s="16" t="s">
        <v>3504</v>
      </c>
      <c r="V48" s="16" t="s">
        <v>3494</v>
      </c>
      <c r="W48" s="16">
        <v>109700</v>
      </c>
      <c r="X48" s="16" t="s">
        <v>47</v>
      </c>
      <c r="Y48" s="16"/>
      <c r="Z48" s="16"/>
      <c r="AA48" s="16">
        <v>109700</v>
      </c>
      <c r="AB48" s="16">
        <v>0</v>
      </c>
      <c r="AC48" s="16" t="s">
        <v>3484</v>
      </c>
      <c r="AD48" s="16">
        <v>0</v>
      </c>
      <c r="AE48" s="16"/>
      <c r="AF48" s="16" t="s">
        <v>3505</v>
      </c>
      <c r="AG48" s="16" t="s">
        <v>3465</v>
      </c>
      <c r="AH48" s="16" t="s">
        <v>3466</v>
      </c>
      <c r="AI48" s="16" t="s">
        <v>47</v>
      </c>
      <c r="AJ48" s="16">
        <f>VLOOKUP(E48,[4]TD!$A:$B,2,0)</f>
        <v>-616810</v>
      </c>
      <c r="AK48" s="16">
        <f>-IFERROR(VLOOKUP(E48,'[4]PARTIDAS ABIERTAS EN VALORES'!$A:$E,2,0),0)</f>
        <v>0</v>
      </c>
      <c r="AL48" s="16"/>
      <c r="AM48" s="16">
        <f>-IFERROR(VLOOKUP(E48,'[4]PARTIDAS ABIERTAS EN VALORES'!$A:$E,3,0),0)</f>
        <v>109700</v>
      </c>
      <c r="AN48" s="16"/>
      <c r="AO48" s="16">
        <f>-IFERROR(VLOOKUP(E48,'[4]PARTIDAS ABIERTAS EN VALORES'!$A:$E,4,0),0)</f>
        <v>0</v>
      </c>
      <c r="AP48" s="16"/>
      <c r="AQ48" s="16"/>
      <c r="AR48" s="16"/>
      <c r="AS48" s="16"/>
      <c r="AT48" s="16">
        <f t="shared" si="4"/>
        <v>0</v>
      </c>
      <c r="AU48" s="16"/>
      <c r="AV48" s="16"/>
      <c r="AW48" s="16"/>
      <c r="AX48" s="16"/>
      <c r="AY48" s="16"/>
      <c r="AZ48" s="16"/>
      <c r="BA48" s="16">
        <f>-IFERROR(VLOOKUP(E48,[4]TD!$J:$K,2,0),0)</f>
        <v>507110</v>
      </c>
      <c r="BB48" s="25">
        <f t="shared" si="0"/>
        <v>0</v>
      </c>
      <c r="BC48" s="16"/>
      <c r="BD48" s="52">
        <f t="shared" si="1"/>
        <v>44285.230555555558</v>
      </c>
      <c r="BE48" s="16">
        <f t="shared" si="5"/>
        <v>2021</v>
      </c>
      <c r="BF48" s="52">
        <f t="shared" si="2"/>
        <v>44305.75</v>
      </c>
      <c r="BG48" s="16">
        <f t="shared" si="6"/>
        <v>2021</v>
      </c>
      <c r="BH48" s="16"/>
    </row>
    <row r="49" spans="1:60" x14ac:dyDescent="0.25">
      <c r="A49" s="16">
        <v>820003850</v>
      </c>
      <c r="B49" s="16" t="s">
        <v>3461</v>
      </c>
      <c r="C49" s="16" t="s">
        <v>3467</v>
      </c>
      <c r="D49" s="17" t="s">
        <v>45</v>
      </c>
      <c r="E49" s="17">
        <v>26223</v>
      </c>
      <c r="F49" s="17" t="str">
        <f t="shared" si="3"/>
        <v>FD26223</v>
      </c>
      <c r="G49" s="17" t="str">
        <f>VLOOKUP(E49,[4]PARTIDAS!$F:$M,8,0)</f>
        <v>Evento</v>
      </c>
      <c r="H49" s="17">
        <v>4135</v>
      </c>
      <c r="I49" s="18">
        <v>44285.364583333336</v>
      </c>
      <c r="J49" s="18">
        <v>44285.364583333336</v>
      </c>
      <c r="K49" s="18">
        <v>44305.541666666664</v>
      </c>
      <c r="L49" s="19">
        <v>13000</v>
      </c>
      <c r="M49" s="19">
        <v>13000</v>
      </c>
      <c r="N49" s="16" t="s">
        <v>3463</v>
      </c>
      <c r="O49" s="16"/>
      <c r="P49" s="16"/>
      <c r="Q49" s="16"/>
      <c r="R49" s="16"/>
      <c r="S49" s="16"/>
      <c r="T49" s="20">
        <v>13000</v>
      </c>
      <c r="U49" s="16" t="s">
        <v>47</v>
      </c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 t="s">
        <v>3505</v>
      </c>
      <c r="AG49" s="16" t="s">
        <v>3465</v>
      </c>
      <c r="AH49" s="16" t="s">
        <v>3466</v>
      </c>
      <c r="AI49" s="16" t="s">
        <v>47</v>
      </c>
      <c r="AJ49" s="16">
        <f>VLOOKUP(E49,[4]TD!$A:$B,2,0)</f>
        <v>-13000</v>
      </c>
      <c r="AK49" s="16">
        <f>-IFERROR(VLOOKUP(E49,'[4]PARTIDAS ABIERTAS EN VALORES'!$A:$E,2,0),0)</f>
        <v>0</v>
      </c>
      <c r="AL49" s="16"/>
      <c r="AM49" s="16">
        <f>-IFERROR(VLOOKUP(E49,'[4]PARTIDAS ABIERTAS EN VALORES'!$A:$E,3,0),0)</f>
        <v>0</v>
      </c>
      <c r="AN49" s="16"/>
      <c r="AO49" s="16">
        <f>-IFERROR(VLOOKUP(E49,'[4]PARTIDAS ABIERTAS EN VALORES'!$A:$E,4,0),0)</f>
        <v>0</v>
      </c>
      <c r="AP49" s="16"/>
      <c r="AQ49" s="16"/>
      <c r="AR49" s="16"/>
      <c r="AS49" s="16"/>
      <c r="AT49" s="16">
        <f t="shared" si="4"/>
        <v>0</v>
      </c>
      <c r="AU49" s="16"/>
      <c r="AV49" s="16"/>
      <c r="AW49" s="16"/>
      <c r="AX49" s="16"/>
      <c r="AY49" s="16"/>
      <c r="AZ49" s="16"/>
      <c r="BA49" s="16">
        <f>-IFERROR(VLOOKUP(E49,[4]TD!$J:$K,2,0),0)</f>
        <v>13000</v>
      </c>
      <c r="BB49" s="25">
        <f t="shared" si="0"/>
        <v>0</v>
      </c>
      <c r="BC49" s="16"/>
      <c r="BD49" s="52">
        <f t="shared" si="1"/>
        <v>44285.364583333336</v>
      </c>
      <c r="BE49" s="16">
        <f t="shared" si="5"/>
        <v>2021</v>
      </c>
      <c r="BF49" s="52">
        <f t="shared" si="2"/>
        <v>44305.541666666664</v>
      </c>
      <c r="BG49" s="16">
        <f t="shared" si="6"/>
        <v>2021</v>
      </c>
      <c r="BH49" s="16"/>
    </row>
    <row r="50" spans="1:60" x14ac:dyDescent="0.25">
      <c r="A50" s="16">
        <v>820003850</v>
      </c>
      <c r="B50" s="16" t="s">
        <v>3461</v>
      </c>
      <c r="C50" s="16" t="s">
        <v>3462</v>
      </c>
      <c r="D50" s="17" t="s">
        <v>45</v>
      </c>
      <c r="E50" s="17">
        <v>26249</v>
      </c>
      <c r="F50" s="17" t="str">
        <f t="shared" si="3"/>
        <v>FD26249</v>
      </c>
      <c r="G50" s="17" t="str">
        <f>VLOOKUP(E50,[4]PARTIDAS!$F:$M,8,0)</f>
        <v>Evento</v>
      </c>
      <c r="H50" s="17">
        <v>4355</v>
      </c>
      <c r="I50" s="18">
        <v>44285.55972222222</v>
      </c>
      <c r="J50" s="18">
        <v>44285.55972222222</v>
      </c>
      <c r="K50" s="18">
        <v>44305.75</v>
      </c>
      <c r="L50" s="19">
        <v>151881</v>
      </c>
      <c r="M50" s="19">
        <v>151881</v>
      </c>
      <c r="N50" s="16" t="s">
        <v>3463</v>
      </c>
      <c r="O50" s="16"/>
      <c r="P50" s="16"/>
      <c r="Q50" s="16"/>
      <c r="R50" s="16"/>
      <c r="S50" s="16"/>
      <c r="T50" s="20">
        <v>151881</v>
      </c>
      <c r="U50" s="16" t="s">
        <v>3506</v>
      </c>
      <c r="V50" s="16" t="s">
        <v>3496</v>
      </c>
      <c r="W50" s="16">
        <v>23142</v>
      </c>
      <c r="X50" s="16" t="s">
        <v>47</v>
      </c>
      <c r="Y50" s="16"/>
      <c r="Z50" s="16"/>
      <c r="AA50" s="16">
        <v>23142</v>
      </c>
      <c r="AB50" s="16">
        <v>0</v>
      </c>
      <c r="AC50" s="16" t="s">
        <v>3484</v>
      </c>
      <c r="AD50" s="16">
        <v>0</v>
      </c>
      <c r="AE50" s="16"/>
      <c r="AF50" s="16" t="s">
        <v>3505</v>
      </c>
      <c r="AG50" s="16" t="s">
        <v>3465</v>
      </c>
      <c r="AH50" s="16" t="s">
        <v>3466</v>
      </c>
      <c r="AI50" s="16" t="s">
        <v>47</v>
      </c>
      <c r="AJ50" s="16">
        <f>VLOOKUP(E50,[4]TD!$A:$B,2,0)</f>
        <v>-151881</v>
      </c>
      <c r="AK50" s="16">
        <f>-IFERROR(VLOOKUP(E50,'[4]PARTIDAS ABIERTAS EN VALORES'!$A:$E,2,0),0)</f>
        <v>0</v>
      </c>
      <c r="AL50" s="16"/>
      <c r="AM50" s="16">
        <f>-IFERROR(VLOOKUP(E50,'[4]PARTIDAS ABIERTAS EN VALORES'!$A:$E,3,0),0)</f>
        <v>23142</v>
      </c>
      <c r="AN50" s="16"/>
      <c r="AO50" s="16">
        <f>-IFERROR(VLOOKUP(E50,'[4]PARTIDAS ABIERTAS EN VALORES'!$A:$E,4,0),0)</f>
        <v>0</v>
      </c>
      <c r="AP50" s="16"/>
      <c r="AQ50" s="16"/>
      <c r="AR50" s="16"/>
      <c r="AS50" s="16"/>
      <c r="AT50" s="16">
        <f t="shared" si="4"/>
        <v>0</v>
      </c>
      <c r="AU50" s="16"/>
      <c r="AV50" s="16"/>
      <c r="AW50" s="16"/>
      <c r="AX50" s="16"/>
      <c r="AY50" s="16"/>
      <c r="AZ50" s="16"/>
      <c r="BA50" s="16">
        <f>-IFERROR(VLOOKUP(E50,[4]TD!$J:$K,2,0),0)</f>
        <v>128739</v>
      </c>
      <c r="BB50" s="25">
        <f t="shared" si="0"/>
        <v>0</v>
      </c>
      <c r="BC50" s="16"/>
      <c r="BD50" s="52">
        <f t="shared" si="1"/>
        <v>44285.55972222222</v>
      </c>
      <c r="BE50" s="16">
        <f t="shared" si="5"/>
        <v>2021</v>
      </c>
      <c r="BF50" s="52">
        <f t="shared" si="2"/>
        <v>44305.75</v>
      </c>
      <c r="BG50" s="16">
        <f t="shared" si="6"/>
        <v>2021</v>
      </c>
      <c r="BH50" s="16"/>
    </row>
    <row r="51" spans="1:60" x14ac:dyDescent="0.25">
      <c r="A51" s="16">
        <v>820003850</v>
      </c>
      <c r="B51" s="16" t="s">
        <v>3461</v>
      </c>
      <c r="C51" s="16" t="s">
        <v>3462</v>
      </c>
      <c r="D51" s="17" t="s">
        <v>45</v>
      </c>
      <c r="E51" s="17">
        <v>26297</v>
      </c>
      <c r="F51" s="17" t="str">
        <f t="shared" si="3"/>
        <v>FD26297</v>
      </c>
      <c r="G51" s="17" t="str">
        <f>VLOOKUP(E51,[4]PARTIDAS!$F:$M,8,0)</f>
        <v>Evento</v>
      </c>
      <c r="H51" s="17">
        <v>4355</v>
      </c>
      <c r="I51" s="18">
        <v>44285.747916666667</v>
      </c>
      <c r="J51" s="18">
        <v>44285.747916666667</v>
      </c>
      <c r="K51" s="18">
        <v>44305.75</v>
      </c>
      <c r="L51" s="19">
        <v>126800</v>
      </c>
      <c r="M51" s="19">
        <v>126800</v>
      </c>
      <c r="N51" s="16" t="s">
        <v>3463</v>
      </c>
      <c r="O51" s="16"/>
      <c r="P51" s="16"/>
      <c r="Q51" s="16"/>
      <c r="R51" s="16"/>
      <c r="S51" s="16"/>
      <c r="T51" s="20">
        <v>126800</v>
      </c>
      <c r="U51" s="16" t="s">
        <v>47</v>
      </c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 t="s">
        <v>3505</v>
      </c>
      <c r="AG51" s="16" t="s">
        <v>3465</v>
      </c>
      <c r="AH51" s="16" t="s">
        <v>3466</v>
      </c>
      <c r="AI51" s="16" t="s">
        <v>47</v>
      </c>
      <c r="AJ51" s="16">
        <f>VLOOKUP(E51,[4]TD!$A:$B,2,0)</f>
        <v>-126800</v>
      </c>
      <c r="AK51" s="16">
        <f>-IFERROR(VLOOKUP(E51,'[4]PARTIDAS ABIERTAS EN VALORES'!$A:$E,2,0),0)</f>
        <v>0</v>
      </c>
      <c r="AL51" s="16"/>
      <c r="AM51" s="16">
        <f>-IFERROR(VLOOKUP(E51,'[4]PARTIDAS ABIERTAS EN VALORES'!$A:$E,3,0),0)</f>
        <v>0</v>
      </c>
      <c r="AN51" s="16"/>
      <c r="AO51" s="16">
        <f>-IFERROR(VLOOKUP(E51,'[4]PARTIDAS ABIERTAS EN VALORES'!$A:$E,4,0),0)</f>
        <v>0</v>
      </c>
      <c r="AP51" s="16"/>
      <c r="AQ51" s="16"/>
      <c r="AR51" s="16"/>
      <c r="AS51" s="16"/>
      <c r="AT51" s="16">
        <f t="shared" si="4"/>
        <v>0</v>
      </c>
      <c r="AU51" s="16"/>
      <c r="AV51" s="16"/>
      <c r="AW51" s="16"/>
      <c r="AX51" s="16"/>
      <c r="AY51" s="16"/>
      <c r="AZ51" s="16"/>
      <c r="BA51" s="16">
        <f>-IFERROR(VLOOKUP(E51,[4]TD!$J:$K,2,0),0)</f>
        <v>126800</v>
      </c>
      <c r="BB51" s="25">
        <f t="shared" si="0"/>
        <v>0</v>
      </c>
      <c r="BC51" s="16"/>
      <c r="BD51" s="52">
        <f t="shared" si="1"/>
        <v>44285.747916666667</v>
      </c>
      <c r="BE51" s="16">
        <f t="shared" si="5"/>
        <v>2021</v>
      </c>
      <c r="BF51" s="52">
        <f t="shared" si="2"/>
        <v>44305.75</v>
      </c>
      <c r="BG51" s="16">
        <f t="shared" si="6"/>
        <v>2021</v>
      </c>
      <c r="BH51" s="16"/>
    </row>
    <row r="52" spans="1:60" x14ac:dyDescent="0.25">
      <c r="A52" s="16">
        <v>820003850</v>
      </c>
      <c r="B52" s="16" t="s">
        <v>3461</v>
      </c>
      <c r="C52" s="16" t="s">
        <v>3462</v>
      </c>
      <c r="D52" s="17" t="s">
        <v>45</v>
      </c>
      <c r="E52" s="17">
        <v>26356</v>
      </c>
      <c r="F52" s="17" t="str">
        <f t="shared" si="3"/>
        <v>FD26356</v>
      </c>
      <c r="G52" s="17" t="str">
        <f>VLOOKUP(E52,[4]PARTIDAS!$F:$M,8,0)</f>
        <v>Evento</v>
      </c>
      <c r="H52" s="17">
        <v>4142</v>
      </c>
      <c r="I52" s="18">
        <v>44286.412499999999</v>
      </c>
      <c r="J52" s="18">
        <v>44286.412499999999</v>
      </c>
      <c r="K52" s="18">
        <v>44305.541666666664</v>
      </c>
      <c r="L52" s="19">
        <v>26000</v>
      </c>
      <c r="M52" s="19">
        <v>26000</v>
      </c>
      <c r="N52" s="16" t="s">
        <v>3463</v>
      </c>
      <c r="O52" s="16"/>
      <c r="P52" s="16"/>
      <c r="Q52" s="16"/>
      <c r="R52" s="16"/>
      <c r="S52" s="16"/>
      <c r="T52" s="20">
        <v>26000</v>
      </c>
      <c r="U52" s="16" t="s">
        <v>47</v>
      </c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 t="s">
        <v>3507</v>
      </c>
      <c r="AG52" s="16" t="s">
        <v>3465</v>
      </c>
      <c r="AH52" s="16" t="s">
        <v>3466</v>
      </c>
      <c r="AI52" s="16" t="s">
        <v>47</v>
      </c>
      <c r="AJ52" s="16">
        <f>VLOOKUP(E52,[4]TD!$A:$B,2,0)</f>
        <v>-26000</v>
      </c>
      <c r="AK52" s="16">
        <f>-IFERROR(VLOOKUP(E52,'[4]PARTIDAS ABIERTAS EN VALORES'!$A:$E,2,0),0)</f>
        <v>0</v>
      </c>
      <c r="AL52" s="16"/>
      <c r="AM52" s="16">
        <f>-IFERROR(VLOOKUP(E52,'[4]PARTIDAS ABIERTAS EN VALORES'!$A:$E,3,0),0)</f>
        <v>0</v>
      </c>
      <c r="AN52" s="16"/>
      <c r="AO52" s="16">
        <f>-IFERROR(VLOOKUP(E52,'[4]PARTIDAS ABIERTAS EN VALORES'!$A:$E,4,0),0)</f>
        <v>0</v>
      </c>
      <c r="AP52" s="16"/>
      <c r="AQ52" s="16"/>
      <c r="AR52" s="16"/>
      <c r="AS52" s="16"/>
      <c r="AT52" s="16">
        <f t="shared" si="4"/>
        <v>0</v>
      </c>
      <c r="AU52" s="16"/>
      <c r="AV52" s="16"/>
      <c r="AW52" s="16"/>
      <c r="AX52" s="16"/>
      <c r="AY52" s="16"/>
      <c r="AZ52" s="16"/>
      <c r="BA52" s="16">
        <f>-IFERROR(VLOOKUP(E52,[4]TD!$J:$K,2,0),0)</f>
        <v>26000</v>
      </c>
      <c r="BB52" s="25">
        <f t="shared" si="0"/>
        <v>0</v>
      </c>
      <c r="BC52" s="16"/>
      <c r="BD52" s="52">
        <f t="shared" si="1"/>
        <v>44286.412499999999</v>
      </c>
      <c r="BE52" s="16">
        <f t="shared" si="5"/>
        <v>2021</v>
      </c>
      <c r="BF52" s="52">
        <f t="shared" si="2"/>
        <v>44305.541666666664</v>
      </c>
      <c r="BG52" s="16">
        <f t="shared" si="6"/>
        <v>2021</v>
      </c>
      <c r="BH52" s="16"/>
    </row>
    <row r="53" spans="1:60" x14ac:dyDescent="0.25">
      <c r="A53" s="16">
        <v>820003850</v>
      </c>
      <c r="B53" s="16" t="s">
        <v>3461</v>
      </c>
      <c r="C53" s="16" t="s">
        <v>3462</v>
      </c>
      <c r="D53" s="17" t="s">
        <v>45</v>
      </c>
      <c r="E53" s="17">
        <v>26359</v>
      </c>
      <c r="F53" s="17" t="str">
        <f t="shared" si="3"/>
        <v>FD26359</v>
      </c>
      <c r="G53" s="17" t="e">
        <f>VLOOKUP(E53,[4]PARTIDAS!$F:$M,8,0)</f>
        <v>#N/A</v>
      </c>
      <c r="H53" s="17"/>
      <c r="I53" s="18">
        <v>44286.426388888889</v>
      </c>
      <c r="J53" s="18">
        <v>44286.426388888889</v>
      </c>
      <c r="K53" s="17"/>
      <c r="L53" s="19">
        <v>128383</v>
      </c>
      <c r="M53" s="19">
        <v>128383</v>
      </c>
      <c r="N53" s="16" t="s">
        <v>3481</v>
      </c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 t="e">
        <f>VLOOKUP(E53,[4]TD!$A:$B,2,0)</f>
        <v>#N/A</v>
      </c>
      <c r="AK53" s="16"/>
      <c r="AL53" s="16"/>
      <c r="AM53" s="16"/>
      <c r="AN53" s="16"/>
      <c r="AO53" s="16"/>
      <c r="AP53" s="16"/>
      <c r="AQ53" s="16"/>
      <c r="AR53" s="16"/>
      <c r="AS53" s="16"/>
      <c r="AT53" s="16">
        <f t="shared" si="4"/>
        <v>0</v>
      </c>
      <c r="AU53" s="25">
        <f>M53</f>
        <v>128383</v>
      </c>
      <c r="AV53" s="16"/>
      <c r="AW53" s="16"/>
      <c r="AX53" s="16"/>
      <c r="AY53" s="16"/>
      <c r="AZ53" s="16"/>
      <c r="BA53" s="16"/>
      <c r="BB53" s="25">
        <f t="shared" si="0"/>
        <v>0</v>
      </c>
      <c r="BC53" s="16"/>
      <c r="BD53" s="52">
        <f t="shared" si="1"/>
        <v>44286.426388888889</v>
      </c>
      <c r="BE53" s="16">
        <f t="shared" si="5"/>
        <v>2021</v>
      </c>
      <c r="BF53" s="52">
        <f t="shared" si="2"/>
        <v>0</v>
      </c>
      <c r="BG53" s="16">
        <f t="shared" si="6"/>
        <v>1900</v>
      </c>
      <c r="BH53" s="16"/>
    </row>
    <row r="54" spans="1:60" x14ac:dyDescent="0.25">
      <c r="A54" s="16">
        <v>820003850</v>
      </c>
      <c r="B54" s="16" t="s">
        <v>3461</v>
      </c>
      <c r="C54" s="16" t="s">
        <v>3462</v>
      </c>
      <c r="D54" s="17" t="s">
        <v>45</v>
      </c>
      <c r="E54" s="17">
        <v>26377</v>
      </c>
      <c r="F54" s="17" t="str">
        <f t="shared" si="3"/>
        <v>FD26377</v>
      </c>
      <c r="G54" s="17" t="e">
        <f>VLOOKUP(E54,[4]PARTIDAS!$F:$M,8,0)</f>
        <v>#N/A</v>
      </c>
      <c r="H54" s="17"/>
      <c r="I54" s="18">
        <v>44286.486111111109</v>
      </c>
      <c r="J54" s="18">
        <v>44286.486111111109</v>
      </c>
      <c r="K54" s="17"/>
      <c r="L54" s="19">
        <v>127938</v>
      </c>
      <c r="M54" s="19">
        <v>127938</v>
      </c>
      <c r="N54" s="16" t="s">
        <v>3481</v>
      </c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 t="e">
        <f>VLOOKUP(E54,[4]TD!$A:$B,2,0)</f>
        <v>#N/A</v>
      </c>
      <c r="AK54" s="16"/>
      <c r="AL54" s="16"/>
      <c r="AM54" s="16"/>
      <c r="AN54" s="16"/>
      <c r="AO54" s="16"/>
      <c r="AP54" s="16"/>
      <c r="AQ54" s="16"/>
      <c r="AR54" s="16"/>
      <c r="AS54" s="16"/>
      <c r="AT54" s="16">
        <f t="shared" si="4"/>
        <v>0</v>
      </c>
      <c r="AU54" s="25">
        <f>M54</f>
        <v>127938</v>
      </c>
      <c r="AV54" s="16"/>
      <c r="AW54" s="16"/>
      <c r="AX54" s="16"/>
      <c r="AY54" s="16"/>
      <c r="AZ54" s="16"/>
      <c r="BA54" s="16"/>
      <c r="BB54" s="25">
        <f t="shared" si="0"/>
        <v>0</v>
      </c>
      <c r="BC54" s="16"/>
      <c r="BD54" s="52">
        <f t="shared" si="1"/>
        <v>44286.486111111109</v>
      </c>
      <c r="BE54" s="16">
        <f t="shared" si="5"/>
        <v>2021</v>
      </c>
      <c r="BF54" s="52">
        <f t="shared" si="2"/>
        <v>0</v>
      </c>
      <c r="BG54" s="16">
        <f t="shared" si="6"/>
        <v>1900</v>
      </c>
      <c r="BH54" s="16"/>
    </row>
    <row r="55" spans="1:60" x14ac:dyDescent="0.25">
      <c r="A55" s="16">
        <v>820003850</v>
      </c>
      <c r="B55" s="16" t="s">
        <v>3461</v>
      </c>
      <c r="C55" s="16" t="s">
        <v>3462</v>
      </c>
      <c r="D55" s="17" t="s">
        <v>45</v>
      </c>
      <c r="E55" s="17">
        <v>26378</v>
      </c>
      <c r="F55" s="17" t="str">
        <f t="shared" si="3"/>
        <v>FD26378</v>
      </c>
      <c r="G55" s="17" t="str">
        <f>VLOOKUP(E55,[4]PARTIDAS!$F:$M,8,0)</f>
        <v>Evento</v>
      </c>
      <c r="H55" s="17">
        <v>4355</v>
      </c>
      <c r="I55" s="18">
        <v>44286.489583333336</v>
      </c>
      <c r="J55" s="18">
        <v>44286.489583333336</v>
      </c>
      <c r="K55" s="18">
        <v>44305.75</v>
      </c>
      <c r="L55" s="19">
        <v>169246</v>
      </c>
      <c r="M55" s="19">
        <v>169246</v>
      </c>
      <c r="N55" s="16" t="s">
        <v>3463</v>
      </c>
      <c r="O55" s="16"/>
      <c r="P55" s="16"/>
      <c r="Q55" s="16"/>
      <c r="R55" s="16"/>
      <c r="S55" s="16"/>
      <c r="T55" s="20">
        <v>169246</v>
      </c>
      <c r="U55" s="16" t="s">
        <v>47</v>
      </c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 t="s">
        <v>3507</v>
      </c>
      <c r="AG55" s="16" t="s">
        <v>3465</v>
      </c>
      <c r="AH55" s="16" t="s">
        <v>3466</v>
      </c>
      <c r="AI55" s="16" t="s">
        <v>47</v>
      </c>
      <c r="AJ55" s="16">
        <f>VLOOKUP(E55,[4]TD!$A:$B,2,0)</f>
        <v>-169246</v>
      </c>
      <c r="AK55" s="16">
        <f>-IFERROR(VLOOKUP(E55,'[4]PARTIDAS ABIERTAS EN VALORES'!$A:$E,2,0),0)</f>
        <v>0</v>
      </c>
      <c r="AL55" s="16"/>
      <c r="AM55" s="16">
        <f>-IFERROR(VLOOKUP(E55,'[4]PARTIDAS ABIERTAS EN VALORES'!$A:$E,3,0),0)</f>
        <v>0</v>
      </c>
      <c r="AN55" s="16"/>
      <c r="AO55" s="16">
        <f>-IFERROR(VLOOKUP(E55,'[4]PARTIDAS ABIERTAS EN VALORES'!$A:$E,4,0),0)</f>
        <v>0</v>
      </c>
      <c r="AP55" s="16"/>
      <c r="AQ55" s="16"/>
      <c r="AR55" s="16"/>
      <c r="AS55" s="16"/>
      <c r="AT55" s="16">
        <f t="shared" si="4"/>
        <v>0</v>
      </c>
      <c r="AU55" s="16"/>
      <c r="AV55" s="16"/>
      <c r="AW55" s="16"/>
      <c r="AX55" s="16"/>
      <c r="AY55" s="16"/>
      <c r="AZ55" s="16"/>
      <c r="BA55" s="16">
        <f>-IFERROR(VLOOKUP(E55,[4]TD!$J:$K,2,0),0)</f>
        <v>169246</v>
      </c>
      <c r="BB55" s="25">
        <f t="shared" si="0"/>
        <v>0</v>
      </c>
      <c r="BC55" s="16"/>
      <c r="BD55" s="52">
        <f t="shared" si="1"/>
        <v>44286.489583333336</v>
      </c>
      <c r="BE55" s="16">
        <f t="shared" si="5"/>
        <v>2021</v>
      </c>
      <c r="BF55" s="52">
        <f t="shared" si="2"/>
        <v>44305.75</v>
      </c>
      <c r="BG55" s="16">
        <f t="shared" si="6"/>
        <v>2021</v>
      </c>
      <c r="BH55" s="16"/>
    </row>
    <row r="56" spans="1:60" x14ac:dyDescent="0.25">
      <c r="A56" s="16">
        <v>820003850</v>
      </c>
      <c r="B56" s="16" t="s">
        <v>3461</v>
      </c>
      <c r="C56" s="16" t="s">
        <v>3462</v>
      </c>
      <c r="D56" s="17" t="s">
        <v>45</v>
      </c>
      <c r="E56" s="17">
        <v>26443</v>
      </c>
      <c r="F56" s="17" t="str">
        <f t="shared" si="3"/>
        <v>FD26443</v>
      </c>
      <c r="G56" s="17" t="str">
        <f>VLOOKUP(E56,[4]PARTIDAS!$F:$M,8,0)</f>
        <v>Evento</v>
      </c>
      <c r="H56" s="17">
        <v>32632</v>
      </c>
      <c r="I56" s="18">
        <v>44287.411111111112</v>
      </c>
      <c r="J56" s="18">
        <v>44287.411111111112</v>
      </c>
      <c r="K56" s="18">
        <v>44336</v>
      </c>
      <c r="L56" s="19">
        <v>812428</v>
      </c>
      <c r="M56" s="19">
        <v>812428</v>
      </c>
      <c r="N56" s="16" t="s">
        <v>3463</v>
      </c>
      <c r="O56" s="16"/>
      <c r="P56" s="16"/>
      <c r="Q56" s="16"/>
      <c r="R56" s="16"/>
      <c r="S56" s="16"/>
      <c r="T56" s="20">
        <v>812428</v>
      </c>
      <c r="U56" s="16" t="s">
        <v>47</v>
      </c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 t="s">
        <v>3508</v>
      </c>
      <c r="AG56" s="16" t="s">
        <v>3509</v>
      </c>
      <c r="AH56" s="16" t="s">
        <v>3466</v>
      </c>
      <c r="AI56" s="16" t="s">
        <v>47</v>
      </c>
      <c r="AJ56" s="16">
        <f>VLOOKUP(E56,[4]TD!$A:$B,2,0)</f>
        <v>-812428</v>
      </c>
      <c r="AK56" s="16">
        <f>-IFERROR(VLOOKUP(E56,'[4]PARTIDAS ABIERTAS EN VALORES'!$A:$E,2,0),0)</f>
        <v>0</v>
      </c>
      <c r="AL56" s="16"/>
      <c r="AM56" s="16">
        <f>-IFERROR(VLOOKUP(E56,'[4]PARTIDAS ABIERTAS EN VALORES'!$A:$E,3,0),0)</f>
        <v>0</v>
      </c>
      <c r="AN56" s="16"/>
      <c r="AO56" s="16">
        <f>-IFERROR(VLOOKUP(E56,'[4]PARTIDAS ABIERTAS EN VALORES'!$A:$E,4,0),0)</f>
        <v>0</v>
      </c>
      <c r="AP56" s="16"/>
      <c r="AQ56" s="16"/>
      <c r="AR56" s="16"/>
      <c r="AS56" s="16"/>
      <c r="AT56" s="16">
        <f t="shared" si="4"/>
        <v>0</v>
      </c>
      <c r="AU56" s="16"/>
      <c r="AV56" s="16"/>
      <c r="AW56" s="16"/>
      <c r="AX56" s="16"/>
      <c r="AY56" s="16"/>
      <c r="AZ56" s="16"/>
      <c r="BA56" s="16">
        <f>-IFERROR(VLOOKUP(E56,[4]TD!$J:$K,2,0),0)</f>
        <v>812428</v>
      </c>
      <c r="BB56" s="25">
        <f t="shared" si="0"/>
        <v>0</v>
      </c>
      <c r="BC56" s="16"/>
      <c r="BD56" s="52">
        <f t="shared" si="1"/>
        <v>44287.411111111112</v>
      </c>
      <c r="BE56" s="16">
        <f t="shared" si="5"/>
        <v>2021</v>
      </c>
      <c r="BF56" s="52">
        <f t="shared" si="2"/>
        <v>44336</v>
      </c>
      <c r="BG56" s="16">
        <f t="shared" si="6"/>
        <v>2021</v>
      </c>
      <c r="BH56" s="16"/>
    </row>
    <row r="57" spans="1:60" x14ac:dyDescent="0.25">
      <c r="A57" s="16">
        <v>820003850</v>
      </c>
      <c r="B57" s="16" t="s">
        <v>3461</v>
      </c>
      <c r="C57" s="16" t="s">
        <v>3462</v>
      </c>
      <c r="D57" s="17" t="s">
        <v>45</v>
      </c>
      <c r="E57" s="17">
        <v>26505</v>
      </c>
      <c r="F57" s="17" t="str">
        <f t="shared" si="3"/>
        <v>FD26505</v>
      </c>
      <c r="G57" s="17" t="str">
        <f>VLOOKUP(E57,[4]PARTIDAS!$F:$M,8,0)</f>
        <v>Evento</v>
      </c>
      <c r="H57" s="17">
        <v>32632</v>
      </c>
      <c r="I57" s="18">
        <v>44288.744444444441</v>
      </c>
      <c r="J57" s="18">
        <v>44288.744444444441</v>
      </c>
      <c r="K57" s="18">
        <v>44336</v>
      </c>
      <c r="L57" s="19">
        <v>513658</v>
      </c>
      <c r="M57" s="19">
        <v>513658</v>
      </c>
      <c r="N57" s="16" t="s">
        <v>3463</v>
      </c>
      <c r="O57" s="16"/>
      <c r="P57" s="16"/>
      <c r="Q57" s="16"/>
      <c r="R57" s="16"/>
      <c r="S57" s="16"/>
      <c r="T57" s="20">
        <v>513658</v>
      </c>
      <c r="U57" s="16" t="s">
        <v>3510</v>
      </c>
      <c r="V57" s="16" t="s">
        <v>3511</v>
      </c>
      <c r="W57" s="16">
        <v>110966</v>
      </c>
      <c r="X57" s="16"/>
      <c r="Y57" s="16"/>
      <c r="Z57" s="16"/>
      <c r="AA57" s="16">
        <v>110966</v>
      </c>
      <c r="AB57" s="16">
        <v>0</v>
      </c>
      <c r="AC57" s="16" t="s">
        <v>3484</v>
      </c>
      <c r="AD57" s="16">
        <v>0</v>
      </c>
      <c r="AE57" s="16"/>
      <c r="AF57" s="16" t="s">
        <v>3512</v>
      </c>
      <c r="AG57" s="16" t="s">
        <v>3509</v>
      </c>
      <c r="AH57" s="16" t="s">
        <v>3466</v>
      </c>
      <c r="AI57" s="16" t="s">
        <v>47</v>
      </c>
      <c r="AJ57" s="16">
        <f>VLOOKUP(E57,[4]TD!$A:$B,2,0)</f>
        <v>-513658</v>
      </c>
      <c r="AK57" s="16">
        <f>-IFERROR(VLOOKUP(E57,'[4]PARTIDAS ABIERTAS EN VALORES'!$A:$E,2,0),0)</f>
        <v>0</v>
      </c>
      <c r="AL57" s="16"/>
      <c r="AM57" s="16">
        <f>-IFERROR(VLOOKUP(E57,'[4]PARTIDAS ABIERTAS EN VALORES'!$A:$E,3,0),0)</f>
        <v>110966</v>
      </c>
      <c r="AN57" s="16"/>
      <c r="AO57" s="16">
        <f>-IFERROR(VLOOKUP(E57,'[4]PARTIDAS ABIERTAS EN VALORES'!$A:$E,4,0),0)</f>
        <v>0</v>
      </c>
      <c r="AP57" s="16"/>
      <c r="AQ57" s="16"/>
      <c r="AR57" s="16"/>
      <c r="AS57" s="16"/>
      <c r="AT57" s="16">
        <f t="shared" si="4"/>
        <v>0</v>
      </c>
      <c r="AU57" s="16"/>
      <c r="AV57" s="16"/>
      <c r="AW57" s="16"/>
      <c r="AX57" s="16"/>
      <c r="AY57" s="16"/>
      <c r="AZ57" s="16"/>
      <c r="BA57" s="16">
        <f>-IFERROR(VLOOKUP(E57,[4]TD!$J:$K,2,0),0)</f>
        <v>402692</v>
      </c>
      <c r="BB57" s="25">
        <f t="shared" si="0"/>
        <v>0</v>
      </c>
      <c r="BC57" s="16"/>
      <c r="BD57" s="52">
        <f t="shared" si="1"/>
        <v>44288.744444444441</v>
      </c>
      <c r="BE57" s="16">
        <f t="shared" si="5"/>
        <v>2021</v>
      </c>
      <c r="BF57" s="52">
        <f t="shared" si="2"/>
        <v>44336</v>
      </c>
      <c r="BG57" s="16">
        <f t="shared" si="6"/>
        <v>2021</v>
      </c>
      <c r="BH57" s="16"/>
    </row>
    <row r="58" spans="1:60" x14ac:dyDescent="0.25">
      <c r="A58" s="16">
        <v>820003850</v>
      </c>
      <c r="B58" s="16" t="s">
        <v>3461</v>
      </c>
      <c r="C58" s="16" t="s">
        <v>3462</v>
      </c>
      <c r="D58" s="17" t="s">
        <v>45</v>
      </c>
      <c r="E58" s="17">
        <v>26545</v>
      </c>
      <c r="F58" s="17" t="str">
        <f t="shared" si="3"/>
        <v>FD26545</v>
      </c>
      <c r="G58" s="17" t="str">
        <f>VLOOKUP(E58,[4]PARTIDAS!$F:$M,8,0)</f>
        <v>Evento</v>
      </c>
      <c r="H58" s="17">
        <v>32632</v>
      </c>
      <c r="I58" s="18">
        <v>44289.535416666666</v>
      </c>
      <c r="J58" s="18">
        <v>44289.535416666666</v>
      </c>
      <c r="K58" s="18">
        <v>44336</v>
      </c>
      <c r="L58" s="19">
        <v>218252</v>
      </c>
      <c r="M58" s="19">
        <v>218252</v>
      </c>
      <c r="N58" s="16" t="s">
        <v>3463</v>
      </c>
      <c r="O58" s="16"/>
      <c r="P58" s="16"/>
      <c r="Q58" s="16"/>
      <c r="R58" s="16"/>
      <c r="S58" s="16"/>
      <c r="T58" s="20">
        <v>218252</v>
      </c>
      <c r="U58" s="16" t="s">
        <v>3513</v>
      </c>
      <c r="V58" s="16" t="s">
        <v>3511</v>
      </c>
      <c r="W58" s="16">
        <v>19252</v>
      </c>
      <c r="X58" s="16"/>
      <c r="Y58" s="16"/>
      <c r="Z58" s="16"/>
      <c r="AA58" s="16">
        <v>19252</v>
      </c>
      <c r="AB58" s="16">
        <v>0</v>
      </c>
      <c r="AC58" s="16" t="s">
        <v>3484</v>
      </c>
      <c r="AD58" s="16">
        <v>0</v>
      </c>
      <c r="AE58" s="16"/>
      <c r="AF58" s="16" t="s">
        <v>3514</v>
      </c>
      <c r="AG58" s="16" t="s">
        <v>3509</v>
      </c>
      <c r="AH58" s="16" t="s">
        <v>3466</v>
      </c>
      <c r="AI58" s="16" t="s">
        <v>47</v>
      </c>
      <c r="AJ58" s="16">
        <f>VLOOKUP(E58,[4]TD!$A:$B,2,0)</f>
        <v>-218252</v>
      </c>
      <c r="AK58" s="16">
        <f>-IFERROR(VLOOKUP(E58,'[4]PARTIDAS ABIERTAS EN VALORES'!$A:$E,2,0),0)</f>
        <v>0</v>
      </c>
      <c r="AL58" s="16"/>
      <c r="AM58" s="16">
        <f>-IFERROR(VLOOKUP(E58,'[4]PARTIDAS ABIERTAS EN VALORES'!$A:$E,3,0),0)</f>
        <v>19252</v>
      </c>
      <c r="AN58" s="16"/>
      <c r="AO58" s="16">
        <f>-IFERROR(VLOOKUP(E58,'[4]PARTIDAS ABIERTAS EN VALORES'!$A:$E,4,0),0)</f>
        <v>0</v>
      </c>
      <c r="AP58" s="16"/>
      <c r="AQ58" s="16"/>
      <c r="AR58" s="16"/>
      <c r="AS58" s="16"/>
      <c r="AT58" s="16">
        <f t="shared" si="4"/>
        <v>0</v>
      </c>
      <c r="AU58" s="16"/>
      <c r="AV58" s="16"/>
      <c r="AW58" s="16"/>
      <c r="AX58" s="16"/>
      <c r="AY58" s="16"/>
      <c r="AZ58" s="16"/>
      <c r="BA58" s="16">
        <f>-IFERROR(VLOOKUP(E58,[4]TD!$J:$K,2,0),0)</f>
        <v>199000</v>
      </c>
      <c r="BB58" s="25">
        <f t="shared" si="0"/>
        <v>0</v>
      </c>
      <c r="BC58" s="16"/>
      <c r="BD58" s="52">
        <f t="shared" si="1"/>
        <v>44289.535416666666</v>
      </c>
      <c r="BE58" s="16">
        <f t="shared" si="5"/>
        <v>2021</v>
      </c>
      <c r="BF58" s="52">
        <f t="shared" si="2"/>
        <v>44336</v>
      </c>
      <c r="BG58" s="16">
        <f t="shared" si="6"/>
        <v>2021</v>
      </c>
      <c r="BH58" s="16"/>
    </row>
    <row r="59" spans="1:60" x14ac:dyDescent="0.25">
      <c r="A59" s="16">
        <v>820003850</v>
      </c>
      <c r="B59" s="16" t="s">
        <v>3461</v>
      </c>
      <c r="C59" s="16" t="s">
        <v>3462</v>
      </c>
      <c r="D59" s="17" t="s">
        <v>45</v>
      </c>
      <c r="E59" s="17">
        <v>26590</v>
      </c>
      <c r="F59" s="17" t="str">
        <f t="shared" si="3"/>
        <v>FD26590</v>
      </c>
      <c r="G59" s="17" t="str">
        <f>VLOOKUP(E59,[4]PARTIDAS!$F:$M,8,0)</f>
        <v>Evento</v>
      </c>
      <c r="H59" s="17">
        <v>32632</v>
      </c>
      <c r="I59" s="18">
        <v>44290.467361111114</v>
      </c>
      <c r="J59" s="18">
        <v>44290.467361111114</v>
      </c>
      <c r="K59" s="18">
        <v>44336</v>
      </c>
      <c r="L59" s="19">
        <v>262893</v>
      </c>
      <c r="M59" s="19">
        <v>262893</v>
      </c>
      <c r="N59" s="16" t="s">
        <v>3463</v>
      </c>
      <c r="O59" s="16"/>
      <c r="P59" s="16"/>
      <c r="Q59" s="16"/>
      <c r="R59" s="16"/>
      <c r="S59" s="16"/>
      <c r="T59" s="20">
        <v>262893</v>
      </c>
      <c r="U59" s="16" t="s">
        <v>3515</v>
      </c>
      <c r="V59" s="16" t="s">
        <v>3511</v>
      </c>
      <c r="W59" s="16">
        <v>36993</v>
      </c>
      <c r="X59" s="16"/>
      <c r="Y59" s="16"/>
      <c r="Z59" s="16"/>
      <c r="AA59" s="16">
        <v>36993</v>
      </c>
      <c r="AB59" s="16">
        <v>0</v>
      </c>
      <c r="AC59" s="16" t="s">
        <v>3484</v>
      </c>
      <c r="AD59" s="16">
        <v>0</v>
      </c>
      <c r="AE59" s="16"/>
      <c r="AF59" s="16" t="s">
        <v>3516</v>
      </c>
      <c r="AG59" s="16" t="s">
        <v>3509</v>
      </c>
      <c r="AH59" s="16" t="s">
        <v>3466</v>
      </c>
      <c r="AI59" s="16" t="s">
        <v>47</v>
      </c>
      <c r="AJ59" s="16">
        <f>VLOOKUP(E59,[4]TD!$A:$B,2,0)</f>
        <v>-262893</v>
      </c>
      <c r="AK59" s="16">
        <f>-IFERROR(VLOOKUP(E59,'[4]PARTIDAS ABIERTAS EN VALORES'!$A:$E,2,0),0)</f>
        <v>0</v>
      </c>
      <c r="AL59" s="16"/>
      <c r="AM59" s="16">
        <f>-IFERROR(VLOOKUP(E59,'[4]PARTIDAS ABIERTAS EN VALORES'!$A:$E,3,0),0)</f>
        <v>36993</v>
      </c>
      <c r="AN59" s="16"/>
      <c r="AO59" s="16">
        <f>-IFERROR(VLOOKUP(E59,'[4]PARTIDAS ABIERTAS EN VALORES'!$A:$E,4,0),0)</f>
        <v>0</v>
      </c>
      <c r="AP59" s="16"/>
      <c r="AQ59" s="16"/>
      <c r="AR59" s="16"/>
      <c r="AS59" s="16"/>
      <c r="AT59" s="16">
        <f t="shared" si="4"/>
        <v>0</v>
      </c>
      <c r="AU59" s="16"/>
      <c r="AV59" s="16"/>
      <c r="AW59" s="16"/>
      <c r="AX59" s="16"/>
      <c r="AY59" s="16"/>
      <c r="AZ59" s="16"/>
      <c r="BA59" s="16">
        <f>-IFERROR(VLOOKUP(E59,[4]TD!$J:$K,2,0),0)</f>
        <v>225900</v>
      </c>
      <c r="BB59" s="25">
        <f t="shared" si="0"/>
        <v>0</v>
      </c>
      <c r="BC59" s="16"/>
      <c r="BD59" s="52">
        <f t="shared" si="1"/>
        <v>44290.467361111114</v>
      </c>
      <c r="BE59" s="16">
        <f t="shared" si="5"/>
        <v>2021</v>
      </c>
      <c r="BF59" s="52">
        <f t="shared" si="2"/>
        <v>44336</v>
      </c>
      <c r="BG59" s="16">
        <f t="shared" si="6"/>
        <v>2021</v>
      </c>
      <c r="BH59" s="16"/>
    </row>
    <row r="60" spans="1:60" x14ac:dyDescent="0.25">
      <c r="A60" s="16">
        <v>820003850</v>
      </c>
      <c r="B60" s="16" t="s">
        <v>3461</v>
      </c>
      <c r="C60" s="16" t="s">
        <v>3462</v>
      </c>
      <c r="D60" s="17" t="s">
        <v>45</v>
      </c>
      <c r="E60" s="17">
        <v>26591</v>
      </c>
      <c r="F60" s="17" t="str">
        <f t="shared" si="3"/>
        <v>FD26591</v>
      </c>
      <c r="G60" s="17" t="e">
        <f>VLOOKUP(E60,[4]PARTIDAS!$F:$M,8,0)</f>
        <v>#N/A</v>
      </c>
      <c r="H60" s="17">
        <v>32634</v>
      </c>
      <c r="I60" s="18">
        <v>44290.469444444447</v>
      </c>
      <c r="J60" s="18">
        <v>44290.469444444447</v>
      </c>
      <c r="K60" s="18">
        <v>44336</v>
      </c>
      <c r="L60" s="19">
        <v>80800</v>
      </c>
      <c r="M60" s="19">
        <v>80800</v>
      </c>
      <c r="N60" s="16" t="s">
        <v>3490</v>
      </c>
      <c r="O60" s="16"/>
      <c r="P60" s="16"/>
      <c r="Q60" s="16"/>
      <c r="R60" s="20">
        <v>80800</v>
      </c>
      <c r="S60" s="16" t="s">
        <v>3517</v>
      </c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 t="s">
        <v>3518</v>
      </c>
      <c r="AH60" s="16"/>
      <c r="AI60" s="16"/>
      <c r="AJ60" s="16" t="e">
        <f>VLOOKUP(E60,[4]TD!$A:$B,2,0)</f>
        <v>#N/A</v>
      </c>
      <c r="AK60" s="16"/>
      <c r="AL60" s="16"/>
      <c r="AM60" s="16"/>
      <c r="AN60" s="16"/>
      <c r="AO60" s="16"/>
      <c r="AP60" s="16"/>
      <c r="AQ60" s="25">
        <f t="shared" ref="AQ60:AQ61" si="8">M60</f>
        <v>80800</v>
      </c>
      <c r="AR60" s="16"/>
      <c r="AS60" s="16"/>
      <c r="AT60" s="16">
        <f t="shared" si="4"/>
        <v>0</v>
      </c>
      <c r="AU60" s="16"/>
      <c r="AV60" s="16"/>
      <c r="AW60" s="16"/>
      <c r="AX60" s="16"/>
      <c r="AY60" s="16"/>
      <c r="AZ60" s="16"/>
      <c r="BA60" s="16"/>
      <c r="BB60" s="25">
        <f t="shared" si="0"/>
        <v>0</v>
      </c>
      <c r="BC60" s="16"/>
      <c r="BD60" s="52">
        <f t="shared" si="1"/>
        <v>44290.469444444447</v>
      </c>
      <c r="BE60" s="16">
        <f t="shared" si="5"/>
        <v>2021</v>
      </c>
      <c r="BF60" s="52">
        <f t="shared" si="2"/>
        <v>44336</v>
      </c>
      <c r="BG60" s="16">
        <f t="shared" si="6"/>
        <v>2021</v>
      </c>
      <c r="BH60" s="16"/>
    </row>
    <row r="61" spans="1:60" x14ac:dyDescent="0.25">
      <c r="A61" s="16">
        <v>820003850</v>
      </c>
      <c r="B61" s="16" t="s">
        <v>3461</v>
      </c>
      <c r="C61" s="16" t="s">
        <v>3462</v>
      </c>
      <c r="D61" s="17" t="s">
        <v>45</v>
      </c>
      <c r="E61" s="17">
        <v>26664</v>
      </c>
      <c r="F61" s="17" t="str">
        <f t="shared" si="3"/>
        <v>FD26664</v>
      </c>
      <c r="G61" s="17" t="e">
        <f>VLOOKUP(E61,[4]PARTIDAS!$F:$M,8,0)</f>
        <v>#N/A</v>
      </c>
      <c r="H61" s="17">
        <v>32632</v>
      </c>
      <c r="I61" s="18">
        <v>44291.577777777777</v>
      </c>
      <c r="J61" s="18">
        <v>44291.577777777777</v>
      </c>
      <c r="K61" s="18">
        <v>44336</v>
      </c>
      <c r="L61" s="19">
        <v>109700</v>
      </c>
      <c r="M61" s="19">
        <v>109700</v>
      </c>
      <c r="N61" s="16" t="s">
        <v>3490</v>
      </c>
      <c r="O61" s="16"/>
      <c r="P61" s="16"/>
      <c r="Q61" s="16"/>
      <c r="R61" s="20">
        <v>109700</v>
      </c>
      <c r="S61" s="16" t="s">
        <v>3517</v>
      </c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 t="s">
        <v>3518</v>
      </c>
      <c r="AH61" s="16"/>
      <c r="AI61" s="16"/>
      <c r="AJ61" s="16" t="e">
        <f>VLOOKUP(E61,[4]TD!$A:$B,2,0)</f>
        <v>#N/A</v>
      </c>
      <c r="AK61" s="16"/>
      <c r="AL61" s="16"/>
      <c r="AM61" s="16"/>
      <c r="AN61" s="16"/>
      <c r="AO61" s="16"/>
      <c r="AP61" s="16"/>
      <c r="AQ61" s="25">
        <f t="shared" si="8"/>
        <v>109700</v>
      </c>
      <c r="AR61" s="16"/>
      <c r="AS61" s="16"/>
      <c r="AT61" s="16">
        <f t="shared" si="4"/>
        <v>0</v>
      </c>
      <c r="AU61" s="16"/>
      <c r="AV61" s="16"/>
      <c r="AW61" s="16"/>
      <c r="AX61" s="16"/>
      <c r="AY61" s="16"/>
      <c r="AZ61" s="16"/>
      <c r="BA61" s="16"/>
      <c r="BB61" s="25">
        <f t="shared" si="0"/>
        <v>0</v>
      </c>
      <c r="BC61" s="16"/>
      <c r="BD61" s="52">
        <f t="shared" si="1"/>
        <v>44291.577777777777</v>
      </c>
      <c r="BE61" s="16">
        <f t="shared" si="5"/>
        <v>2021</v>
      </c>
      <c r="BF61" s="52">
        <f t="shared" si="2"/>
        <v>44336</v>
      </c>
      <c r="BG61" s="16">
        <f t="shared" si="6"/>
        <v>2021</v>
      </c>
      <c r="BH61" s="16"/>
    </row>
    <row r="62" spans="1:60" x14ac:dyDescent="0.25">
      <c r="A62" s="16">
        <v>820003850</v>
      </c>
      <c r="B62" s="16" t="s">
        <v>3461</v>
      </c>
      <c r="C62" s="16" t="s">
        <v>3462</v>
      </c>
      <c r="D62" s="17" t="s">
        <v>45</v>
      </c>
      <c r="E62" s="17">
        <v>26713</v>
      </c>
      <c r="F62" s="17" t="str">
        <f t="shared" si="3"/>
        <v>FD26713</v>
      </c>
      <c r="G62" s="17" t="str">
        <f>VLOOKUP(E62,[4]PARTIDAS!$F:$M,8,0)</f>
        <v>Evento</v>
      </c>
      <c r="H62" s="17">
        <v>32632</v>
      </c>
      <c r="I62" s="18">
        <v>44291.965277777781</v>
      </c>
      <c r="J62" s="18">
        <v>44291.965277777781</v>
      </c>
      <c r="K62" s="18">
        <v>44336</v>
      </c>
      <c r="L62" s="19">
        <v>119738</v>
      </c>
      <c r="M62" s="19">
        <v>119738</v>
      </c>
      <c r="N62" s="16" t="s">
        <v>3463</v>
      </c>
      <c r="O62" s="16"/>
      <c r="P62" s="16"/>
      <c r="Q62" s="16"/>
      <c r="R62" s="16"/>
      <c r="S62" s="16"/>
      <c r="T62" s="20">
        <v>119738</v>
      </c>
      <c r="U62" s="16" t="s">
        <v>3519</v>
      </c>
      <c r="V62" s="16" t="s">
        <v>3511</v>
      </c>
      <c r="W62" s="16">
        <v>10438</v>
      </c>
      <c r="X62" s="16"/>
      <c r="Y62" s="16"/>
      <c r="Z62" s="16"/>
      <c r="AA62" s="16">
        <v>10438</v>
      </c>
      <c r="AB62" s="16">
        <v>0</v>
      </c>
      <c r="AC62" s="16" t="s">
        <v>3484</v>
      </c>
      <c r="AD62" s="16">
        <v>0</v>
      </c>
      <c r="AE62" s="16"/>
      <c r="AF62" s="16" t="s">
        <v>3520</v>
      </c>
      <c r="AG62" s="16" t="s">
        <v>3509</v>
      </c>
      <c r="AH62" s="16" t="s">
        <v>3466</v>
      </c>
      <c r="AI62" s="16" t="s">
        <v>47</v>
      </c>
      <c r="AJ62" s="16">
        <f>VLOOKUP(E62,[4]TD!$A:$B,2,0)</f>
        <v>-119738</v>
      </c>
      <c r="AK62" s="16">
        <f>-IFERROR(VLOOKUP(E62,'[4]PARTIDAS ABIERTAS EN VALORES'!$A:$E,2,0),0)</f>
        <v>0</v>
      </c>
      <c r="AL62" s="16"/>
      <c r="AM62" s="16">
        <f>-IFERROR(VLOOKUP(E62,'[4]PARTIDAS ABIERTAS EN VALORES'!$A:$E,3,0),0)</f>
        <v>10438</v>
      </c>
      <c r="AN62" s="16"/>
      <c r="AO62" s="16">
        <f>-IFERROR(VLOOKUP(E62,'[4]PARTIDAS ABIERTAS EN VALORES'!$A:$E,4,0),0)</f>
        <v>0</v>
      </c>
      <c r="AP62" s="16"/>
      <c r="AQ62" s="16"/>
      <c r="AR62" s="16"/>
      <c r="AS62" s="16"/>
      <c r="AT62" s="16">
        <f t="shared" si="4"/>
        <v>0</v>
      </c>
      <c r="AU62" s="16"/>
      <c r="AV62" s="16"/>
      <c r="AW62" s="16"/>
      <c r="AX62" s="16"/>
      <c r="AY62" s="16"/>
      <c r="AZ62" s="16"/>
      <c r="BA62" s="16">
        <f>-IFERROR(VLOOKUP(E62,[4]TD!$J:$K,2,0),0)</f>
        <v>109300</v>
      </c>
      <c r="BB62" s="25">
        <f t="shared" si="0"/>
        <v>0</v>
      </c>
      <c r="BC62" s="16"/>
      <c r="BD62" s="52">
        <f t="shared" si="1"/>
        <v>44291.965277777781</v>
      </c>
      <c r="BE62" s="16">
        <f t="shared" si="5"/>
        <v>2021</v>
      </c>
      <c r="BF62" s="52">
        <f t="shared" si="2"/>
        <v>44336</v>
      </c>
      <c r="BG62" s="16">
        <f t="shared" si="6"/>
        <v>2021</v>
      </c>
      <c r="BH62" s="16"/>
    </row>
    <row r="63" spans="1:60" x14ac:dyDescent="0.25">
      <c r="A63" s="16">
        <v>820003850</v>
      </c>
      <c r="B63" s="16" t="s">
        <v>3461</v>
      </c>
      <c r="C63" s="16" t="s">
        <v>3467</v>
      </c>
      <c r="D63" s="17" t="s">
        <v>45</v>
      </c>
      <c r="E63" s="17">
        <v>26987</v>
      </c>
      <c r="F63" s="17" t="str">
        <f t="shared" si="3"/>
        <v>FD26987</v>
      </c>
      <c r="G63" s="17" t="str">
        <f>VLOOKUP(E63,[4]PARTIDAS!$F:$M,8,0)</f>
        <v>Evento</v>
      </c>
      <c r="H63" s="17">
        <v>32631</v>
      </c>
      <c r="I63" s="18">
        <v>44294.584027777775</v>
      </c>
      <c r="J63" s="18">
        <v>44294.584027777775</v>
      </c>
      <c r="K63" s="18">
        <v>44336</v>
      </c>
      <c r="L63" s="19">
        <v>61228</v>
      </c>
      <c r="M63" s="19">
        <v>61228</v>
      </c>
      <c r="N63" s="16" t="s">
        <v>3463</v>
      </c>
      <c r="O63" s="16"/>
      <c r="P63" s="16"/>
      <c r="Q63" s="16"/>
      <c r="R63" s="16"/>
      <c r="S63" s="16"/>
      <c r="T63" s="20">
        <v>61228</v>
      </c>
      <c r="U63" s="16" t="s">
        <v>3521</v>
      </c>
      <c r="V63" s="16" t="s">
        <v>3511</v>
      </c>
      <c r="W63" s="16">
        <v>61228</v>
      </c>
      <c r="X63" s="16" t="s">
        <v>47</v>
      </c>
      <c r="Y63" s="16"/>
      <c r="Z63" s="16"/>
      <c r="AA63" s="16">
        <v>61228</v>
      </c>
      <c r="AB63" s="16">
        <v>0</v>
      </c>
      <c r="AC63" s="16" t="s">
        <v>3484</v>
      </c>
      <c r="AD63" s="16">
        <v>0</v>
      </c>
      <c r="AE63" s="16"/>
      <c r="AF63" s="16" t="s">
        <v>3522</v>
      </c>
      <c r="AG63" s="16" t="s">
        <v>3509</v>
      </c>
      <c r="AH63" s="16" t="s">
        <v>3466</v>
      </c>
      <c r="AI63" s="16" t="s">
        <v>47</v>
      </c>
      <c r="AJ63" s="16">
        <f>VLOOKUP(E63,[4]TD!$A:$B,2,0)</f>
        <v>-61228</v>
      </c>
      <c r="AK63" s="16">
        <f>-IFERROR(VLOOKUP(E63,'[4]PARTIDAS ABIERTAS EN VALORES'!$A:$E,2,0),0)</f>
        <v>0</v>
      </c>
      <c r="AL63" s="16"/>
      <c r="AM63" s="16">
        <f>-IFERROR(VLOOKUP(E63,'[4]PARTIDAS ABIERTAS EN VALORES'!$A:$E,3,0),0)</f>
        <v>61228</v>
      </c>
      <c r="AN63" s="16"/>
      <c r="AO63" s="16">
        <f>-IFERROR(VLOOKUP(E63,'[4]PARTIDAS ABIERTAS EN VALORES'!$A:$E,4,0),0)</f>
        <v>0</v>
      </c>
      <c r="AP63" s="16"/>
      <c r="AQ63" s="16"/>
      <c r="AR63" s="16"/>
      <c r="AS63" s="16"/>
      <c r="AT63" s="16">
        <f t="shared" si="4"/>
        <v>0</v>
      </c>
      <c r="AU63" s="16"/>
      <c r="AV63" s="16"/>
      <c r="AW63" s="16"/>
      <c r="AX63" s="16"/>
      <c r="AY63" s="16"/>
      <c r="AZ63" s="16"/>
      <c r="BA63" s="16">
        <f>-IFERROR(VLOOKUP(E63,[4]TD!$J:$K,2,0),0)</f>
        <v>0</v>
      </c>
      <c r="BB63" s="25">
        <f t="shared" si="0"/>
        <v>0</v>
      </c>
      <c r="BC63" s="16"/>
      <c r="BD63" s="52">
        <f t="shared" si="1"/>
        <v>44294.584027777775</v>
      </c>
      <c r="BE63" s="16">
        <f t="shared" si="5"/>
        <v>2021</v>
      </c>
      <c r="BF63" s="52">
        <f t="shared" si="2"/>
        <v>44336</v>
      </c>
      <c r="BG63" s="16">
        <f t="shared" si="6"/>
        <v>2021</v>
      </c>
      <c r="BH63" s="16"/>
    </row>
    <row r="64" spans="1:60" x14ac:dyDescent="0.25">
      <c r="A64" s="16">
        <v>820003850</v>
      </c>
      <c r="B64" s="16" t="s">
        <v>3461</v>
      </c>
      <c r="C64" s="16" t="s">
        <v>3467</v>
      </c>
      <c r="D64" s="17" t="s">
        <v>45</v>
      </c>
      <c r="E64" s="17">
        <v>27002</v>
      </c>
      <c r="F64" s="17" t="str">
        <f t="shared" si="3"/>
        <v>FD27002</v>
      </c>
      <c r="G64" s="17" t="e">
        <f>VLOOKUP(E64,[4]PARTIDAS!$F:$M,8,0)</f>
        <v>#N/A</v>
      </c>
      <c r="H64" s="17">
        <v>32547</v>
      </c>
      <c r="I64" s="18">
        <v>44294.65902777778</v>
      </c>
      <c r="J64" s="18">
        <v>44294.65902777778</v>
      </c>
      <c r="K64" s="18">
        <v>44336</v>
      </c>
      <c r="L64" s="19">
        <v>6500</v>
      </c>
      <c r="M64" s="19">
        <v>6500</v>
      </c>
      <c r="N64" s="16" t="s">
        <v>3490</v>
      </c>
      <c r="O64" s="16"/>
      <c r="P64" s="16"/>
      <c r="Q64" s="16"/>
      <c r="R64" s="20">
        <v>6500</v>
      </c>
      <c r="S64" s="16" t="s">
        <v>3517</v>
      </c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 t="s">
        <v>3518</v>
      </c>
      <c r="AH64" s="16"/>
      <c r="AI64" s="16"/>
      <c r="AJ64" s="16" t="e">
        <f>VLOOKUP(E64,[4]TD!$A:$B,2,0)</f>
        <v>#N/A</v>
      </c>
      <c r="AK64" s="16"/>
      <c r="AL64" s="16"/>
      <c r="AM64" s="16"/>
      <c r="AN64" s="16"/>
      <c r="AO64" s="16"/>
      <c r="AP64" s="16"/>
      <c r="AQ64" s="25">
        <f>M64</f>
        <v>6500</v>
      </c>
      <c r="AR64" s="16"/>
      <c r="AS64" s="16"/>
      <c r="AT64" s="16">
        <f t="shared" si="4"/>
        <v>0</v>
      </c>
      <c r="AU64" s="16"/>
      <c r="AV64" s="16"/>
      <c r="AW64" s="16"/>
      <c r="AX64" s="16"/>
      <c r="AY64" s="16"/>
      <c r="AZ64" s="16"/>
      <c r="BA64" s="16"/>
      <c r="BB64" s="25">
        <f t="shared" si="0"/>
        <v>0</v>
      </c>
      <c r="BC64" s="16"/>
      <c r="BD64" s="52">
        <f t="shared" si="1"/>
        <v>44294.65902777778</v>
      </c>
      <c r="BE64" s="16">
        <f t="shared" si="5"/>
        <v>2021</v>
      </c>
      <c r="BF64" s="52">
        <f t="shared" si="2"/>
        <v>44336</v>
      </c>
      <c r="BG64" s="16">
        <f t="shared" si="6"/>
        <v>2021</v>
      </c>
      <c r="BH64" s="16"/>
    </row>
    <row r="65" spans="1:60" x14ac:dyDescent="0.25">
      <c r="A65" s="16">
        <v>820003850</v>
      </c>
      <c r="B65" s="16" t="s">
        <v>3461</v>
      </c>
      <c r="C65" s="16" t="s">
        <v>3462</v>
      </c>
      <c r="D65" s="17" t="s">
        <v>45</v>
      </c>
      <c r="E65" s="17">
        <v>27035</v>
      </c>
      <c r="F65" s="17" t="str">
        <f t="shared" si="3"/>
        <v>FD27035</v>
      </c>
      <c r="G65" s="17" t="str">
        <f>VLOOKUP(E65,[4]PARTIDAS!$F:$M,8,0)</f>
        <v>Evento</v>
      </c>
      <c r="H65" s="17">
        <v>32632</v>
      </c>
      <c r="I65" s="18">
        <v>44294.915277777778</v>
      </c>
      <c r="J65" s="18">
        <v>44294.915277777778</v>
      </c>
      <c r="K65" s="18">
        <v>44336</v>
      </c>
      <c r="L65" s="19">
        <v>156345</v>
      </c>
      <c r="M65" s="19">
        <v>156345</v>
      </c>
      <c r="N65" s="16" t="s">
        <v>3463</v>
      </c>
      <c r="O65" s="16"/>
      <c r="P65" s="16"/>
      <c r="Q65" s="16"/>
      <c r="R65" s="16"/>
      <c r="S65" s="16"/>
      <c r="T65" s="20">
        <v>156345</v>
      </c>
      <c r="U65" s="16" t="s">
        <v>3523</v>
      </c>
      <c r="V65" s="16" t="s">
        <v>3511</v>
      </c>
      <c r="W65" s="16">
        <v>30045</v>
      </c>
      <c r="X65" s="16"/>
      <c r="Y65" s="16"/>
      <c r="Z65" s="16"/>
      <c r="AA65" s="16">
        <v>30045</v>
      </c>
      <c r="AB65" s="16">
        <v>0</v>
      </c>
      <c r="AC65" s="16" t="s">
        <v>3484</v>
      </c>
      <c r="AD65" s="16">
        <v>0</v>
      </c>
      <c r="AE65" s="16"/>
      <c r="AF65" s="16" t="s">
        <v>3522</v>
      </c>
      <c r="AG65" s="16" t="s">
        <v>3509</v>
      </c>
      <c r="AH65" s="16" t="s">
        <v>3466</v>
      </c>
      <c r="AI65" s="16" t="s">
        <v>47</v>
      </c>
      <c r="AJ65" s="16">
        <f>VLOOKUP(E65,[4]TD!$A:$B,2,0)</f>
        <v>-156345</v>
      </c>
      <c r="AK65" s="16">
        <f>-IFERROR(VLOOKUP(E65,'[4]PARTIDAS ABIERTAS EN VALORES'!$A:$E,2,0),0)</f>
        <v>0</v>
      </c>
      <c r="AL65" s="16"/>
      <c r="AM65" s="16">
        <f>-IFERROR(VLOOKUP(E65,'[4]PARTIDAS ABIERTAS EN VALORES'!$A:$E,3,0),0)</f>
        <v>30045</v>
      </c>
      <c r="AN65" s="16"/>
      <c r="AO65" s="16">
        <f>-IFERROR(VLOOKUP(E65,'[4]PARTIDAS ABIERTAS EN VALORES'!$A:$E,4,0),0)</f>
        <v>0</v>
      </c>
      <c r="AP65" s="16"/>
      <c r="AQ65" s="16"/>
      <c r="AR65" s="16"/>
      <c r="AS65" s="16"/>
      <c r="AT65" s="16">
        <f t="shared" si="4"/>
        <v>0</v>
      </c>
      <c r="AU65" s="16"/>
      <c r="AV65" s="16"/>
      <c r="AW65" s="16"/>
      <c r="AX65" s="16"/>
      <c r="AY65" s="16"/>
      <c r="AZ65" s="16"/>
      <c r="BA65" s="16">
        <f>-IFERROR(VLOOKUP(E65,[4]TD!$J:$K,2,0),0)</f>
        <v>126300</v>
      </c>
      <c r="BB65" s="25">
        <f t="shared" si="0"/>
        <v>0</v>
      </c>
      <c r="BC65" s="16"/>
      <c r="BD65" s="52">
        <f t="shared" si="1"/>
        <v>44294.915277777778</v>
      </c>
      <c r="BE65" s="16">
        <f t="shared" si="5"/>
        <v>2021</v>
      </c>
      <c r="BF65" s="52">
        <f t="shared" si="2"/>
        <v>44336</v>
      </c>
      <c r="BG65" s="16">
        <f t="shared" si="6"/>
        <v>2021</v>
      </c>
      <c r="BH65" s="16"/>
    </row>
    <row r="66" spans="1:60" x14ac:dyDescent="0.25">
      <c r="A66" s="16">
        <v>820003850</v>
      </c>
      <c r="B66" s="16" t="s">
        <v>3461</v>
      </c>
      <c r="C66" s="16" t="s">
        <v>3462</v>
      </c>
      <c r="D66" s="17" t="s">
        <v>45</v>
      </c>
      <c r="E66" s="17">
        <v>27044</v>
      </c>
      <c r="F66" s="17" t="str">
        <f t="shared" si="3"/>
        <v>FD27044</v>
      </c>
      <c r="G66" s="17" t="str">
        <f>VLOOKUP(E66,[4]PARTIDAS!$F:$M,8,0)</f>
        <v>Evento</v>
      </c>
      <c r="H66" s="17">
        <v>32632</v>
      </c>
      <c r="I66" s="18">
        <v>44295.280555555553</v>
      </c>
      <c r="J66" s="18">
        <v>44295.280555555553</v>
      </c>
      <c r="K66" s="18">
        <v>44336</v>
      </c>
      <c r="L66" s="19">
        <v>257629</v>
      </c>
      <c r="M66" s="19">
        <v>257629</v>
      </c>
      <c r="N66" s="16" t="s">
        <v>3463</v>
      </c>
      <c r="O66" s="16"/>
      <c r="P66" s="16"/>
      <c r="Q66" s="16"/>
      <c r="R66" s="16"/>
      <c r="S66" s="16"/>
      <c r="T66" s="20">
        <v>257629</v>
      </c>
      <c r="U66" s="16" t="s">
        <v>3524</v>
      </c>
      <c r="V66" s="16" t="s">
        <v>3511</v>
      </c>
      <c r="W66" s="16">
        <v>14229</v>
      </c>
      <c r="X66" s="16"/>
      <c r="Y66" s="16"/>
      <c r="Z66" s="16"/>
      <c r="AA66" s="16">
        <v>14229</v>
      </c>
      <c r="AB66" s="16">
        <v>0</v>
      </c>
      <c r="AC66" s="16" t="s">
        <v>3484</v>
      </c>
      <c r="AD66" s="16">
        <v>0</v>
      </c>
      <c r="AE66" s="16"/>
      <c r="AF66" s="16" t="s">
        <v>3525</v>
      </c>
      <c r="AG66" s="16" t="s">
        <v>3509</v>
      </c>
      <c r="AH66" s="16" t="s">
        <v>3466</v>
      </c>
      <c r="AI66" s="16" t="s">
        <v>47</v>
      </c>
      <c r="AJ66" s="16">
        <f>VLOOKUP(E66,[4]TD!$A:$B,2,0)</f>
        <v>-257629</v>
      </c>
      <c r="AK66" s="16">
        <f>-IFERROR(VLOOKUP(E66,'[4]PARTIDAS ABIERTAS EN VALORES'!$A:$E,2,0),0)</f>
        <v>0</v>
      </c>
      <c r="AL66" s="16"/>
      <c r="AM66" s="16">
        <f>-IFERROR(VLOOKUP(E66,'[4]PARTIDAS ABIERTAS EN VALORES'!$A:$E,3,0),0)</f>
        <v>14229</v>
      </c>
      <c r="AN66" s="16"/>
      <c r="AO66" s="16">
        <f>-IFERROR(VLOOKUP(E66,'[4]PARTIDAS ABIERTAS EN VALORES'!$A:$E,4,0),0)</f>
        <v>0</v>
      </c>
      <c r="AP66" s="16"/>
      <c r="AQ66" s="16"/>
      <c r="AR66" s="16"/>
      <c r="AS66" s="16"/>
      <c r="AT66" s="16">
        <f t="shared" si="4"/>
        <v>0</v>
      </c>
      <c r="AU66" s="16"/>
      <c r="AV66" s="16"/>
      <c r="AW66" s="16"/>
      <c r="AX66" s="16"/>
      <c r="AY66" s="16"/>
      <c r="AZ66" s="16"/>
      <c r="BA66" s="16">
        <f>-IFERROR(VLOOKUP(E66,[4]TD!$J:$K,2,0),0)</f>
        <v>243400</v>
      </c>
      <c r="BB66" s="25">
        <f t="shared" ref="BB66:BB129" si="9">M66-SUM(AK66:BA66)</f>
        <v>0</v>
      </c>
      <c r="BC66" s="16"/>
      <c r="BD66" s="52">
        <f t="shared" ref="BD66:BD129" si="10">I66</f>
        <v>44295.280555555553</v>
      </c>
      <c r="BE66" s="16">
        <f t="shared" si="5"/>
        <v>2021</v>
      </c>
      <c r="BF66" s="52">
        <f t="shared" ref="BF66:BF129" si="11">K66</f>
        <v>44336</v>
      </c>
      <c r="BG66" s="16">
        <f t="shared" si="6"/>
        <v>2021</v>
      </c>
      <c r="BH66" s="16"/>
    </row>
    <row r="67" spans="1:60" x14ac:dyDescent="0.25">
      <c r="A67" s="16">
        <v>820003850</v>
      </c>
      <c r="B67" s="16" t="s">
        <v>3461</v>
      </c>
      <c r="C67" s="16" t="s">
        <v>3462</v>
      </c>
      <c r="D67" s="17" t="s">
        <v>45</v>
      </c>
      <c r="E67" s="17">
        <v>27279</v>
      </c>
      <c r="F67" s="17" t="str">
        <f t="shared" ref="F67:F130" si="12">CONCATENATE(D67,E67)</f>
        <v>FD27279</v>
      </c>
      <c r="G67" s="17" t="str">
        <f>VLOOKUP(E67,[4]PARTIDAS!$F:$M,8,0)</f>
        <v>Evento</v>
      </c>
      <c r="H67" s="17">
        <v>32632</v>
      </c>
      <c r="I67" s="18">
        <v>44298.059027777781</v>
      </c>
      <c r="J67" s="18">
        <v>44298.059027777781</v>
      </c>
      <c r="K67" s="18">
        <v>44336</v>
      </c>
      <c r="L67" s="19">
        <v>115014</v>
      </c>
      <c r="M67" s="19">
        <v>115014</v>
      </c>
      <c r="N67" s="16" t="s">
        <v>3463</v>
      </c>
      <c r="O67" s="16"/>
      <c r="P67" s="16"/>
      <c r="Q67" s="16"/>
      <c r="R67" s="16"/>
      <c r="S67" s="16"/>
      <c r="T67" s="20">
        <v>115014</v>
      </c>
      <c r="U67" s="16" t="s">
        <v>47</v>
      </c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 t="s">
        <v>3526</v>
      </c>
      <c r="AG67" s="16" t="s">
        <v>3509</v>
      </c>
      <c r="AH67" s="16" t="s">
        <v>3466</v>
      </c>
      <c r="AI67" s="16" t="s">
        <v>47</v>
      </c>
      <c r="AJ67" s="16">
        <f>VLOOKUP(E67,[4]TD!$A:$B,2,0)</f>
        <v>-115014</v>
      </c>
      <c r="AK67" s="16">
        <f>-IFERROR(VLOOKUP(E67,'[4]PARTIDAS ABIERTAS EN VALORES'!$A:$E,2,0),0)</f>
        <v>0</v>
      </c>
      <c r="AL67" s="16"/>
      <c r="AM67" s="16">
        <f>-IFERROR(VLOOKUP(E67,'[4]PARTIDAS ABIERTAS EN VALORES'!$A:$E,3,0),0)</f>
        <v>0</v>
      </c>
      <c r="AN67" s="16"/>
      <c r="AO67" s="16">
        <f>-IFERROR(VLOOKUP(E67,'[4]PARTIDAS ABIERTAS EN VALORES'!$A:$E,4,0),0)</f>
        <v>0</v>
      </c>
      <c r="AP67" s="16"/>
      <c r="AQ67" s="16"/>
      <c r="AR67" s="16"/>
      <c r="AS67" s="16"/>
      <c r="AT67" s="16">
        <f t="shared" ref="AT67:AT130" si="13">AP67+AR67+AS67</f>
        <v>0</v>
      </c>
      <c r="AU67" s="16"/>
      <c r="AV67" s="16"/>
      <c r="AW67" s="16"/>
      <c r="AX67" s="16"/>
      <c r="AY67" s="16"/>
      <c r="AZ67" s="16"/>
      <c r="BA67" s="16">
        <f>-IFERROR(VLOOKUP(E67,[4]TD!$J:$K,2,0),0)</f>
        <v>115014</v>
      </c>
      <c r="BB67" s="25">
        <f t="shared" si="9"/>
        <v>0</v>
      </c>
      <c r="BC67" s="16"/>
      <c r="BD67" s="52">
        <f t="shared" si="10"/>
        <v>44298.059027777781</v>
      </c>
      <c r="BE67" s="16">
        <f t="shared" ref="BE67:BE130" si="14">YEAR(BD67)</f>
        <v>2021</v>
      </c>
      <c r="BF67" s="52">
        <f t="shared" si="11"/>
        <v>44336</v>
      </c>
      <c r="BG67" s="16">
        <f t="shared" ref="BG67:BG130" si="15">YEAR(BF67)</f>
        <v>2021</v>
      </c>
      <c r="BH67" s="16"/>
    </row>
    <row r="68" spans="1:60" x14ac:dyDescent="0.25">
      <c r="A68" s="16">
        <v>820003850</v>
      </c>
      <c r="B68" s="16" t="s">
        <v>3461</v>
      </c>
      <c r="C68" s="16" t="s">
        <v>3462</v>
      </c>
      <c r="D68" s="17" t="s">
        <v>45</v>
      </c>
      <c r="E68" s="17">
        <v>27358</v>
      </c>
      <c r="F68" s="17" t="str">
        <f t="shared" si="12"/>
        <v>FD27358</v>
      </c>
      <c r="G68" s="17" t="e">
        <f>VLOOKUP(E68,[4]PARTIDAS!$F:$M,8,0)</f>
        <v>#N/A</v>
      </c>
      <c r="H68" s="17">
        <v>32632</v>
      </c>
      <c r="I68" s="18">
        <v>44298.632638888892</v>
      </c>
      <c r="J68" s="18">
        <v>44298.632638888892</v>
      </c>
      <c r="K68" s="18">
        <v>44336</v>
      </c>
      <c r="L68" s="19">
        <v>109700</v>
      </c>
      <c r="M68" s="19">
        <v>109700</v>
      </c>
      <c r="N68" s="16" t="s">
        <v>3490</v>
      </c>
      <c r="O68" s="16"/>
      <c r="P68" s="16"/>
      <c r="Q68" s="16"/>
      <c r="R68" s="20">
        <v>109700</v>
      </c>
      <c r="S68" s="16" t="s">
        <v>3517</v>
      </c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 t="s">
        <v>3518</v>
      </c>
      <c r="AH68" s="16"/>
      <c r="AI68" s="16"/>
      <c r="AJ68" s="16" t="e">
        <f>VLOOKUP(E68,[4]TD!$A:$B,2,0)</f>
        <v>#N/A</v>
      </c>
      <c r="AK68" s="16"/>
      <c r="AL68" s="16"/>
      <c r="AM68" s="16"/>
      <c r="AN68" s="16"/>
      <c r="AO68" s="16"/>
      <c r="AP68" s="16"/>
      <c r="AQ68" s="25">
        <f>M68</f>
        <v>109700</v>
      </c>
      <c r="AR68" s="16"/>
      <c r="AS68" s="16"/>
      <c r="AT68" s="16">
        <f t="shared" si="13"/>
        <v>0</v>
      </c>
      <c r="AU68" s="16"/>
      <c r="AV68" s="16"/>
      <c r="AW68" s="16"/>
      <c r="AX68" s="16"/>
      <c r="AY68" s="16"/>
      <c r="AZ68" s="16"/>
      <c r="BA68" s="16"/>
      <c r="BB68" s="25">
        <f t="shared" si="9"/>
        <v>0</v>
      </c>
      <c r="BC68" s="16"/>
      <c r="BD68" s="52">
        <f t="shared" si="10"/>
        <v>44298.632638888892</v>
      </c>
      <c r="BE68" s="16">
        <f t="shared" si="14"/>
        <v>2021</v>
      </c>
      <c r="BF68" s="52">
        <f t="shared" si="11"/>
        <v>44336</v>
      </c>
      <c r="BG68" s="16">
        <f t="shared" si="15"/>
        <v>2021</v>
      </c>
      <c r="BH68" s="16"/>
    </row>
    <row r="69" spans="1:60" x14ac:dyDescent="0.25">
      <c r="A69" s="16">
        <v>820003850</v>
      </c>
      <c r="B69" s="16" t="s">
        <v>3461</v>
      </c>
      <c r="C69" s="16" t="s">
        <v>3462</v>
      </c>
      <c r="D69" s="17" t="s">
        <v>45</v>
      </c>
      <c r="E69" s="17">
        <v>27467</v>
      </c>
      <c r="F69" s="17" t="str">
        <f t="shared" si="12"/>
        <v>FD27467</v>
      </c>
      <c r="G69" s="17" t="str">
        <f>VLOOKUP(E69,[4]PARTIDAS!$F:$M,8,0)</f>
        <v>Evento</v>
      </c>
      <c r="H69" s="17">
        <v>32632</v>
      </c>
      <c r="I69" s="18">
        <v>44299.556250000001</v>
      </c>
      <c r="J69" s="18">
        <v>44299.556250000001</v>
      </c>
      <c r="K69" s="18">
        <v>44336</v>
      </c>
      <c r="L69" s="19">
        <v>64693</v>
      </c>
      <c r="M69" s="19">
        <v>64693</v>
      </c>
      <c r="N69" s="16" t="s">
        <v>3463</v>
      </c>
      <c r="O69" s="16"/>
      <c r="P69" s="16"/>
      <c r="Q69" s="16"/>
      <c r="R69" s="16"/>
      <c r="S69" s="16"/>
      <c r="T69" s="20">
        <v>64693</v>
      </c>
      <c r="U69" s="16" t="s">
        <v>47</v>
      </c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 t="s">
        <v>3527</v>
      </c>
      <c r="AG69" s="16" t="s">
        <v>3509</v>
      </c>
      <c r="AH69" s="16" t="s">
        <v>3466</v>
      </c>
      <c r="AI69" s="16" t="s">
        <v>47</v>
      </c>
      <c r="AJ69" s="16">
        <f>VLOOKUP(E69,[4]TD!$A:$B,2,0)</f>
        <v>-64693</v>
      </c>
      <c r="AK69" s="16">
        <f>-IFERROR(VLOOKUP(E69,'[4]PARTIDAS ABIERTAS EN VALORES'!$A:$E,2,0),0)</f>
        <v>0</v>
      </c>
      <c r="AL69" s="16"/>
      <c r="AM69" s="16">
        <f>-IFERROR(VLOOKUP(E69,'[4]PARTIDAS ABIERTAS EN VALORES'!$A:$E,3,0),0)</f>
        <v>0</v>
      </c>
      <c r="AN69" s="16"/>
      <c r="AO69" s="16">
        <f>-IFERROR(VLOOKUP(E69,'[4]PARTIDAS ABIERTAS EN VALORES'!$A:$E,4,0),0)</f>
        <v>0</v>
      </c>
      <c r="AP69" s="16"/>
      <c r="AQ69" s="16"/>
      <c r="AR69" s="16"/>
      <c r="AS69" s="16"/>
      <c r="AT69" s="16">
        <f t="shared" si="13"/>
        <v>0</v>
      </c>
      <c r="AU69" s="16"/>
      <c r="AV69" s="16"/>
      <c r="AW69" s="16"/>
      <c r="AX69" s="16"/>
      <c r="AY69" s="16"/>
      <c r="AZ69" s="16"/>
      <c r="BA69" s="16">
        <f>-IFERROR(VLOOKUP(E69,[4]TD!$J:$K,2,0),0)</f>
        <v>64693</v>
      </c>
      <c r="BB69" s="25">
        <f t="shared" si="9"/>
        <v>0</v>
      </c>
      <c r="BC69" s="16"/>
      <c r="BD69" s="52">
        <f t="shared" si="10"/>
        <v>44299.556250000001</v>
      </c>
      <c r="BE69" s="16">
        <f t="shared" si="14"/>
        <v>2021</v>
      </c>
      <c r="BF69" s="52">
        <f t="shared" si="11"/>
        <v>44336</v>
      </c>
      <c r="BG69" s="16">
        <f t="shared" si="15"/>
        <v>2021</v>
      </c>
      <c r="BH69" s="16"/>
    </row>
    <row r="70" spans="1:60" x14ac:dyDescent="0.25">
      <c r="A70" s="16">
        <v>820003850</v>
      </c>
      <c r="B70" s="16" t="s">
        <v>3461</v>
      </c>
      <c r="C70" s="16" t="s">
        <v>3467</v>
      </c>
      <c r="D70" s="17" t="s">
        <v>45</v>
      </c>
      <c r="E70" s="17">
        <v>27474</v>
      </c>
      <c r="F70" s="17" t="str">
        <f t="shared" si="12"/>
        <v>FD27474</v>
      </c>
      <c r="G70" s="17" t="str">
        <f>VLOOKUP(E70,[4]PARTIDAS!$F:$M,8,0)</f>
        <v>Evento</v>
      </c>
      <c r="H70" s="17">
        <v>32547</v>
      </c>
      <c r="I70" s="18">
        <v>44299.572222222225</v>
      </c>
      <c r="J70" s="18">
        <v>44299.572222222225</v>
      </c>
      <c r="K70" s="18">
        <v>44336</v>
      </c>
      <c r="L70" s="19">
        <v>6500</v>
      </c>
      <c r="M70" s="19">
        <v>6500</v>
      </c>
      <c r="N70" s="16" t="s">
        <v>3463</v>
      </c>
      <c r="O70" s="16"/>
      <c r="P70" s="16"/>
      <c r="Q70" s="16"/>
      <c r="R70" s="16"/>
      <c r="S70" s="16"/>
      <c r="T70" s="20">
        <v>6500</v>
      </c>
      <c r="U70" s="16" t="s">
        <v>47</v>
      </c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 t="s">
        <v>3527</v>
      </c>
      <c r="AG70" s="16" t="s">
        <v>3509</v>
      </c>
      <c r="AH70" s="16" t="s">
        <v>3466</v>
      </c>
      <c r="AI70" s="16" t="s">
        <v>47</v>
      </c>
      <c r="AJ70" s="16">
        <f>VLOOKUP(E70,[4]TD!$A:$B,2,0)</f>
        <v>-6500</v>
      </c>
      <c r="AK70" s="16">
        <f>-IFERROR(VLOOKUP(E70,'[4]PARTIDAS ABIERTAS EN VALORES'!$A:$E,2,0),0)</f>
        <v>0</v>
      </c>
      <c r="AL70" s="16"/>
      <c r="AM70" s="16">
        <f>-IFERROR(VLOOKUP(E70,'[4]PARTIDAS ABIERTAS EN VALORES'!$A:$E,3,0),0)</f>
        <v>0</v>
      </c>
      <c r="AN70" s="16"/>
      <c r="AO70" s="16">
        <f>-IFERROR(VLOOKUP(E70,'[4]PARTIDAS ABIERTAS EN VALORES'!$A:$E,4,0),0)</f>
        <v>0</v>
      </c>
      <c r="AP70" s="16"/>
      <c r="AQ70" s="16"/>
      <c r="AR70" s="16"/>
      <c r="AS70" s="16"/>
      <c r="AT70" s="16">
        <f t="shared" si="13"/>
        <v>0</v>
      </c>
      <c r="AU70" s="16"/>
      <c r="AV70" s="16"/>
      <c r="AW70" s="16"/>
      <c r="AX70" s="16"/>
      <c r="AY70" s="16"/>
      <c r="AZ70" s="16"/>
      <c r="BA70" s="16">
        <f>-IFERROR(VLOOKUP(E70,[4]TD!$J:$K,2,0),0)</f>
        <v>6500</v>
      </c>
      <c r="BB70" s="25">
        <f t="shared" si="9"/>
        <v>0</v>
      </c>
      <c r="BC70" s="16"/>
      <c r="BD70" s="52">
        <f t="shared" si="10"/>
        <v>44299.572222222225</v>
      </c>
      <c r="BE70" s="16">
        <f t="shared" si="14"/>
        <v>2021</v>
      </c>
      <c r="BF70" s="52">
        <f t="shared" si="11"/>
        <v>44336</v>
      </c>
      <c r="BG70" s="16">
        <f t="shared" si="15"/>
        <v>2021</v>
      </c>
      <c r="BH70" s="16"/>
    </row>
    <row r="71" spans="1:60" x14ac:dyDescent="0.25">
      <c r="A71" s="16">
        <v>820003850</v>
      </c>
      <c r="B71" s="16" t="s">
        <v>3461</v>
      </c>
      <c r="C71" s="16" t="s">
        <v>3467</v>
      </c>
      <c r="D71" s="17" t="s">
        <v>45</v>
      </c>
      <c r="E71" s="17">
        <v>27519</v>
      </c>
      <c r="F71" s="17" t="str">
        <f t="shared" si="12"/>
        <v>FD27519</v>
      </c>
      <c r="G71" s="17" t="str">
        <f>VLOOKUP(E71,[4]PARTIDAS!$F:$M,8,0)</f>
        <v>Evento</v>
      </c>
      <c r="H71" s="17">
        <v>32631</v>
      </c>
      <c r="I71" s="18">
        <v>44299.817361111112</v>
      </c>
      <c r="J71" s="18">
        <v>44299.817361111112</v>
      </c>
      <c r="K71" s="18">
        <v>44336</v>
      </c>
      <c r="L71" s="19">
        <v>222048</v>
      </c>
      <c r="M71" s="19">
        <v>222048</v>
      </c>
      <c r="N71" s="16" t="s">
        <v>3463</v>
      </c>
      <c r="O71" s="16"/>
      <c r="P71" s="16"/>
      <c r="Q71" s="16"/>
      <c r="R71" s="16"/>
      <c r="S71" s="16"/>
      <c r="T71" s="20">
        <v>222048</v>
      </c>
      <c r="U71" s="16" t="s">
        <v>3528</v>
      </c>
      <c r="V71" s="16" t="s">
        <v>3511</v>
      </c>
      <c r="W71" s="16">
        <v>64748</v>
      </c>
      <c r="X71" s="16" t="s">
        <v>47</v>
      </c>
      <c r="Y71" s="16"/>
      <c r="Z71" s="16"/>
      <c r="AA71" s="16">
        <v>64748</v>
      </c>
      <c r="AB71" s="16">
        <v>0</v>
      </c>
      <c r="AC71" s="16" t="s">
        <v>3484</v>
      </c>
      <c r="AD71" s="16">
        <v>0</v>
      </c>
      <c r="AE71" s="16"/>
      <c r="AF71" s="16" t="s">
        <v>3527</v>
      </c>
      <c r="AG71" s="16" t="s">
        <v>3509</v>
      </c>
      <c r="AH71" s="16" t="s">
        <v>3466</v>
      </c>
      <c r="AI71" s="16" t="s">
        <v>47</v>
      </c>
      <c r="AJ71" s="16">
        <f>VLOOKUP(E71,[4]TD!$A:$B,2,0)</f>
        <v>-222048</v>
      </c>
      <c r="AK71" s="16">
        <f>-IFERROR(VLOOKUP(E71,'[4]PARTIDAS ABIERTAS EN VALORES'!$A:$E,2,0),0)</f>
        <v>0</v>
      </c>
      <c r="AL71" s="16"/>
      <c r="AM71" s="16">
        <f>-IFERROR(VLOOKUP(E71,'[4]PARTIDAS ABIERTAS EN VALORES'!$A:$E,3,0),0)</f>
        <v>64748</v>
      </c>
      <c r="AN71" s="16"/>
      <c r="AO71" s="16">
        <f>-IFERROR(VLOOKUP(E71,'[4]PARTIDAS ABIERTAS EN VALORES'!$A:$E,4,0),0)</f>
        <v>0</v>
      </c>
      <c r="AP71" s="16"/>
      <c r="AQ71" s="16"/>
      <c r="AR71" s="16"/>
      <c r="AS71" s="16"/>
      <c r="AT71" s="16">
        <f t="shared" si="13"/>
        <v>0</v>
      </c>
      <c r="AU71" s="16"/>
      <c r="AV71" s="16"/>
      <c r="AW71" s="16"/>
      <c r="AX71" s="16"/>
      <c r="AY71" s="16"/>
      <c r="AZ71" s="16"/>
      <c r="BA71" s="16">
        <f>-IFERROR(VLOOKUP(E71,[4]TD!$J:$K,2,0),0)</f>
        <v>157300</v>
      </c>
      <c r="BB71" s="25">
        <f t="shared" si="9"/>
        <v>0</v>
      </c>
      <c r="BC71" s="16"/>
      <c r="BD71" s="52">
        <f t="shared" si="10"/>
        <v>44299.817361111112</v>
      </c>
      <c r="BE71" s="16">
        <f t="shared" si="14"/>
        <v>2021</v>
      </c>
      <c r="BF71" s="52">
        <f t="shared" si="11"/>
        <v>44336</v>
      </c>
      <c r="BG71" s="16">
        <f t="shared" si="15"/>
        <v>2021</v>
      </c>
      <c r="BH71" s="16"/>
    </row>
    <row r="72" spans="1:60" x14ac:dyDescent="0.25">
      <c r="A72" s="16">
        <v>820003850</v>
      </c>
      <c r="B72" s="16" t="s">
        <v>3461</v>
      </c>
      <c r="C72" s="16" t="s">
        <v>3467</v>
      </c>
      <c r="D72" s="17" t="s">
        <v>45</v>
      </c>
      <c r="E72" s="17">
        <v>27541</v>
      </c>
      <c r="F72" s="17" t="str">
        <f t="shared" si="12"/>
        <v>FD27541</v>
      </c>
      <c r="G72" s="17" t="e">
        <f>VLOOKUP(E72,[4]PARTIDAS!$F:$M,8,0)</f>
        <v>#N/A</v>
      </c>
      <c r="H72" s="17">
        <v>32547</v>
      </c>
      <c r="I72" s="18">
        <v>44300.408333333333</v>
      </c>
      <c r="J72" s="18">
        <v>44300.408333333333</v>
      </c>
      <c r="K72" s="18">
        <v>44336</v>
      </c>
      <c r="L72" s="19">
        <v>19500</v>
      </c>
      <c r="M72" s="19">
        <v>19500</v>
      </c>
      <c r="N72" s="16" t="s">
        <v>3490</v>
      </c>
      <c r="O72" s="16"/>
      <c r="P72" s="16"/>
      <c r="Q72" s="16"/>
      <c r="R72" s="20">
        <v>19500</v>
      </c>
      <c r="S72" s="16" t="s">
        <v>3517</v>
      </c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 t="s">
        <v>3518</v>
      </c>
      <c r="AH72" s="16"/>
      <c r="AI72" s="16"/>
      <c r="AJ72" s="16" t="e">
        <f>VLOOKUP(E72,[4]TD!$A:$B,2,0)</f>
        <v>#N/A</v>
      </c>
      <c r="AK72" s="16"/>
      <c r="AL72" s="16"/>
      <c r="AM72" s="16"/>
      <c r="AN72" s="16"/>
      <c r="AO72" s="16"/>
      <c r="AP72" s="16"/>
      <c r="AQ72" s="25">
        <f>M72</f>
        <v>19500</v>
      </c>
      <c r="AR72" s="16"/>
      <c r="AS72" s="16"/>
      <c r="AT72" s="16">
        <f t="shared" si="13"/>
        <v>0</v>
      </c>
      <c r="AU72" s="16"/>
      <c r="AV72" s="16"/>
      <c r="AW72" s="16"/>
      <c r="AX72" s="16"/>
      <c r="AY72" s="16"/>
      <c r="AZ72" s="16"/>
      <c r="BA72" s="16"/>
      <c r="BB72" s="25">
        <f t="shared" si="9"/>
        <v>0</v>
      </c>
      <c r="BC72" s="16"/>
      <c r="BD72" s="52">
        <f t="shared" si="10"/>
        <v>44300.408333333333</v>
      </c>
      <c r="BE72" s="16">
        <f t="shared" si="14"/>
        <v>2021</v>
      </c>
      <c r="BF72" s="52">
        <f t="shared" si="11"/>
        <v>44336</v>
      </c>
      <c r="BG72" s="16">
        <f t="shared" si="15"/>
        <v>2021</v>
      </c>
      <c r="BH72" s="16"/>
    </row>
    <row r="73" spans="1:60" x14ac:dyDescent="0.25">
      <c r="A73" s="16">
        <v>820003850</v>
      </c>
      <c r="B73" s="16" t="s">
        <v>3461</v>
      </c>
      <c r="C73" s="16" t="s">
        <v>3462</v>
      </c>
      <c r="D73" s="17" t="s">
        <v>45</v>
      </c>
      <c r="E73" s="17">
        <v>27634</v>
      </c>
      <c r="F73" s="17" t="str">
        <f t="shared" si="12"/>
        <v>FD27634</v>
      </c>
      <c r="G73" s="17" t="str">
        <f>VLOOKUP(E73,[4]PARTIDAS!$F:$M,8,0)</f>
        <v>Evento</v>
      </c>
      <c r="H73" s="17">
        <v>32632</v>
      </c>
      <c r="I73" s="18">
        <v>44301.004166666666</v>
      </c>
      <c r="J73" s="18">
        <v>44301.004166666666</v>
      </c>
      <c r="K73" s="18">
        <v>44336</v>
      </c>
      <c r="L73" s="19">
        <v>132026</v>
      </c>
      <c r="M73" s="19">
        <v>132026</v>
      </c>
      <c r="N73" s="16" t="s">
        <v>3463</v>
      </c>
      <c r="O73" s="16"/>
      <c r="P73" s="16"/>
      <c r="Q73" s="16"/>
      <c r="R73" s="16"/>
      <c r="S73" s="16"/>
      <c r="T73" s="20">
        <v>132026</v>
      </c>
      <c r="U73" s="16" t="s">
        <v>47</v>
      </c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 t="s">
        <v>3529</v>
      </c>
      <c r="AG73" s="16" t="s">
        <v>3509</v>
      </c>
      <c r="AH73" s="16" t="s">
        <v>3466</v>
      </c>
      <c r="AI73" s="16" t="s">
        <v>47</v>
      </c>
      <c r="AJ73" s="16">
        <f>VLOOKUP(E73,[4]TD!$A:$B,2,0)</f>
        <v>-132026</v>
      </c>
      <c r="AK73" s="16">
        <f>-IFERROR(VLOOKUP(E73,'[4]PARTIDAS ABIERTAS EN VALORES'!$A:$E,2,0),0)</f>
        <v>0</v>
      </c>
      <c r="AL73" s="16"/>
      <c r="AM73" s="16">
        <f>-IFERROR(VLOOKUP(E73,'[4]PARTIDAS ABIERTAS EN VALORES'!$A:$E,3,0),0)</f>
        <v>0</v>
      </c>
      <c r="AN73" s="16"/>
      <c r="AO73" s="16">
        <f>-IFERROR(VLOOKUP(E73,'[4]PARTIDAS ABIERTAS EN VALORES'!$A:$E,4,0),0)</f>
        <v>0</v>
      </c>
      <c r="AP73" s="16"/>
      <c r="AQ73" s="16"/>
      <c r="AR73" s="16"/>
      <c r="AS73" s="16"/>
      <c r="AT73" s="16">
        <f t="shared" si="13"/>
        <v>0</v>
      </c>
      <c r="AU73" s="16"/>
      <c r="AV73" s="16"/>
      <c r="AW73" s="16"/>
      <c r="AX73" s="16"/>
      <c r="AY73" s="16"/>
      <c r="AZ73" s="16"/>
      <c r="BA73" s="16">
        <f>-IFERROR(VLOOKUP(E73,[4]TD!$J:$K,2,0),0)</f>
        <v>132026</v>
      </c>
      <c r="BB73" s="25">
        <f t="shared" si="9"/>
        <v>0</v>
      </c>
      <c r="BC73" s="16"/>
      <c r="BD73" s="52">
        <f t="shared" si="10"/>
        <v>44301.004166666666</v>
      </c>
      <c r="BE73" s="16">
        <f t="shared" si="14"/>
        <v>2021</v>
      </c>
      <c r="BF73" s="52">
        <f t="shared" si="11"/>
        <v>44336</v>
      </c>
      <c r="BG73" s="16">
        <f t="shared" si="15"/>
        <v>2021</v>
      </c>
      <c r="BH73" s="16"/>
    </row>
    <row r="74" spans="1:60" x14ac:dyDescent="0.25">
      <c r="A74" s="16">
        <v>820003850</v>
      </c>
      <c r="B74" s="16" t="s">
        <v>3461</v>
      </c>
      <c r="C74" s="16" t="s">
        <v>3462</v>
      </c>
      <c r="D74" s="17" t="s">
        <v>45</v>
      </c>
      <c r="E74" s="17">
        <v>27662</v>
      </c>
      <c r="F74" s="17" t="str">
        <f t="shared" si="12"/>
        <v>FD27662</v>
      </c>
      <c r="G74" s="17" t="str">
        <f>VLOOKUP(E74,[4]PARTIDAS!$F:$M,8,0)</f>
        <v>Evento</v>
      </c>
      <c r="H74" s="17">
        <v>32632</v>
      </c>
      <c r="I74" s="18">
        <v>44301.466666666667</v>
      </c>
      <c r="J74" s="18">
        <v>44301.466666666667</v>
      </c>
      <c r="K74" s="18">
        <v>44336</v>
      </c>
      <c r="L74" s="19">
        <v>59600</v>
      </c>
      <c r="M74" s="19">
        <v>59600</v>
      </c>
      <c r="N74" s="16" t="s">
        <v>3463</v>
      </c>
      <c r="O74" s="16"/>
      <c r="P74" s="16"/>
      <c r="Q74" s="16"/>
      <c r="R74" s="16"/>
      <c r="S74" s="16"/>
      <c r="T74" s="20">
        <v>59600</v>
      </c>
      <c r="U74" s="16" t="s">
        <v>47</v>
      </c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 t="s">
        <v>3529</v>
      </c>
      <c r="AG74" s="16" t="s">
        <v>3509</v>
      </c>
      <c r="AH74" s="16" t="s">
        <v>3466</v>
      </c>
      <c r="AI74" s="16" t="s">
        <v>47</v>
      </c>
      <c r="AJ74" s="16">
        <f>VLOOKUP(E74,[4]TD!$A:$B,2,0)</f>
        <v>-59600</v>
      </c>
      <c r="AK74" s="16">
        <f>-IFERROR(VLOOKUP(E74,'[4]PARTIDAS ABIERTAS EN VALORES'!$A:$E,2,0),0)</f>
        <v>0</v>
      </c>
      <c r="AL74" s="16"/>
      <c r="AM74" s="16">
        <f>-IFERROR(VLOOKUP(E74,'[4]PARTIDAS ABIERTAS EN VALORES'!$A:$E,3,0),0)</f>
        <v>0</v>
      </c>
      <c r="AN74" s="16"/>
      <c r="AO74" s="16">
        <f>-IFERROR(VLOOKUP(E74,'[4]PARTIDAS ABIERTAS EN VALORES'!$A:$E,4,0),0)</f>
        <v>0</v>
      </c>
      <c r="AP74" s="16"/>
      <c r="AQ74" s="16"/>
      <c r="AR74" s="16"/>
      <c r="AS74" s="16"/>
      <c r="AT74" s="16">
        <f t="shared" si="13"/>
        <v>0</v>
      </c>
      <c r="AU74" s="16"/>
      <c r="AV74" s="16"/>
      <c r="AW74" s="16"/>
      <c r="AX74" s="16"/>
      <c r="AY74" s="16"/>
      <c r="AZ74" s="16"/>
      <c r="BA74" s="16">
        <f>-IFERROR(VLOOKUP(E74,[4]TD!$J:$K,2,0),0)</f>
        <v>59600</v>
      </c>
      <c r="BB74" s="25">
        <f t="shared" si="9"/>
        <v>0</v>
      </c>
      <c r="BC74" s="16"/>
      <c r="BD74" s="52">
        <f t="shared" si="10"/>
        <v>44301.466666666667</v>
      </c>
      <c r="BE74" s="16">
        <f t="shared" si="14"/>
        <v>2021</v>
      </c>
      <c r="BF74" s="52">
        <f t="shared" si="11"/>
        <v>44336</v>
      </c>
      <c r="BG74" s="16">
        <f t="shared" si="15"/>
        <v>2021</v>
      </c>
      <c r="BH74" s="16"/>
    </row>
    <row r="75" spans="1:60" x14ac:dyDescent="0.25">
      <c r="A75" s="16">
        <v>820003850</v>
      </c>
      <c r="B75" s="16" t="s">
        <v>3461</v>
      </c>
      <c r="C75" s="16" t="s">
        <v>3462</v>
      </c>
      <c r="D75" s="17" t="s">
        <v>45</v>
      </c>
      <c r="E75" s="17">
        <v>27678</v>
      </c>
      <c r="F75" s="17" t="str">
        <f t="shared" si="12"/>
        <v>FD27678</v>
      </c>
      <c r="G75" s="17" t="str">
        <f>VLOOKUP(E75,[4]PARTIDAS!$F:$M,8,0)</f>
        <v>Evento</v>
      </c>
      <c r="H75" s="17">
        <v>32632</v>
      </c>
      <c r="I75" s="18">
        <v>44301.604861111111</v>
      </c>
      <c r="J75" s="18">
        <v>44301.604861111111</v>
      </c>
      <c r="K75" s="18">
        <v>44336</v>
      </c>
      <c r="L75" s="19">
        <v>393347</v>
      </c>
      <c r="M75" s="19">
        <v>393347</v>
      </c>
      <c r="N75" s="16" t="s">
        <v>3463</v>
      </c>
      <c r="O75" s="16"/>
      <c r="P75" s="16"/>
      <c r="Q75" s="16"/>
      <c r="R75" s="16"/>
      <c r="S75" s="16"/>
      <c r="T75" s="20">
        <v>393347</v>
      </c>
      <c r="U75" s="16" t="s">
        <v>47</v>
      </c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 t="s">
        <v>3529</v>
      </c>
      <c r="AG75" s="16" t="s">
        <v>3509</v>
      </c>
      <c r="AH75" s="16" t="s">
        <v>3466</v>
      </c>
      <c r="AI75" s="16" t="s">
        <v>47</v>
      </c>
      <c r="AJ75" s="16">
        <f>VLOOKUP(E75,[4]TD!$A:$B,2,0)</f>
        <v>-393347</v>
      </c>
      <c r="AK75" s="16">
        <f>-IFERROR(VLOOKUP(E75,'[4]PARTIDAS ABIERTAS EN VALORES'!$A:$E,2,0),0)</f>
        <v>0</v>
      </c>
      <c r="AL75" s="16"/>
      <c r="AM75" s="16">
        <f>-IFERROR(VLOOKUP(E75,'[4]PARTIDAS ABIERTAS EN VALORES'!$A:$E,3,0),0)</f>
        <v>0</v>
      </c>
      <c r="AN75" s="16"/>
      <c r="AO75" s="16">
        <f>-IFERROR(VLOOKUP(E75,'[4]PARTIDAS ABIERTAS EN VALORES'!$A:$E,4,0),0)</f>
        <v>0</v>
      </c>
      <c r="AP75" s="16"/>
      <c r="AQ75" s="16"/>
      <c r="AR75" s="16"/>
      <c r="AS75" s="16"/>
      <c r="AT75" s="16">
        <f t="shared" si="13"/>
        <v>0</v>
      </c>
      <c r="AU75" s="16"/>
      <c r="AV75" s="16"/>
      <c r="AW75" s="16"/>
      <c r="AX75" s="16"/>
      <c r="AY75" s="16"/>
      <c r="AZ75" s="16"/>
      <c r="BA75" s="16">
        <f>-IFERROR(VLOOKUP(E75,[4]TD!$J:$K,2,0),0)</f>
        <v>393347</v>
      </c>
      <c r="BB75" s="25">
        <f t="shared" si="9"/>
        <v>0</v>
      </c>
      <c r="BC75" s="16"/>
      <c r="BD75" s="52">
        <f t="shared" si="10"/>
        <v>44301.604861111111</v>
      </c>
      <c r="BE75" s="16">
        <f t="shared" si="14"/>
        <v>2021</v>
      </c>
      <c r="BF75" s="52">
        <f t="shared" si="11"/>
        <v>44336</v>
      </c>
      <c r="BG75" s="16">
        <f t="shared" si="15"/>
        <v>2021</v>
      </c>
      <c r="BH75" s="16"/>
    </row>
    <row r="76" spans="1:60" x14ac:dyDescent="0.25">
      <c r="A76" s="16">
        <v>820003850</v>
      </c>
      <c r="B76" s="16" t="s">
        <v>3461</v>
      </c>
      <c r="C76" s="16" t="s">
        <v>3462</v>
      </c>
      <c r="D76" s="17" t="s">
        <v>45</v>
      </c>
      <c r="E76" s="17">
        <v>27703</v>
      </c>
      <c r="F76" s="17" t="str">
        <f t="shared" si="12"/>
        <v>FD27703</v>
      </c>
      <c r="G76" s="17" t="e">
        <f>VLOOKUP(E76,[4]PARTIDAS!$F:$M,8,0)</f>
        <v>#N/A</v>
      </c>
      <c r="H76" s="17">
        <v>32634</v>
      </c>
      <c r="I76" s="18">
        <v>44301.754861111112</v>
      </c>
      <c r="J76" s="18">
        <v>44301.754861111112</v>
      </c>
      <c r="K76" s="18">
        <v>44336</v>
      </c>
      <c r="L76" s="19">
        <v>80800</v>
      </c>
      <c r="M76" s="19">
        <v>80800</v>
      </c>
      <c r="N76" s="16" t="s">
        <v>3490</v>
      </c>
      <c r="O76" s="16"/>
      <c r="P76" s="16"/>
      <c r="Q76" s="16"/>
      <c r="R76" s="20">
        <v>80800</v>
      </c>
      <c r="S76" s="16" t="s">
        <v>3517</v>
      </c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 t="s">
        <v>3518</v>
      </c>
      <c r="AH76" s="16"/>
      <c r="AI76" s="16"/>
      <c r="AJ76" s="16" t="e">
        <f>VLOOKUP(E76,[4]TD!$A:$B,2,0)</f>
        <v>#N/A</v>
      </c>
      <c r="AK76" s="16"/>
      <c r="AL76" s="16"/>
      <c r="AM76" s="16"/>
      <c r="AN76" s="16"/>
      <c r="AO76" s="16"/>
      <c r="AP76" s="16"/>
      <c r="AQ76" s="25">
        <f>M76</f>
        <v>80800</v>
      </c>
      <c r="AR76" s="16"/>
      <c r="AS76" s="16"/>
      <c r="AT76" s="16">
        <f t="shared" si="13"/>
        <v>0</v>
      </c>
      <c r="AU76" s="16"/>
      <c r="AV76" s="16"/>
      <c r="AW76" s="16"/>
      <c r="AX76" s="16"/>
      <c r="AY76" s="16"/>
      <c r="AZ76" s="16"/>
      <c r="BA76" s="16"/>
      <c r="BB76" s="25">
        <f t="shared" si="9"/>
        <v>0</v>
      </c>
      <c r="BC76" s="16"/>
      <c r="BD76" s="52">
        <f t="shared" si="10"/>
        <v>44301.754861111112</v>
      </c>
      <c r="BE76" s="16">
        <f t="shared" si="14"/>
        <v>2021</v>
      </c>
      <c r="BF76" s="52">
        <f t="shared" si="11"/>
        <v>44336</v>
      </c>
      <c r="BG76" s="16">
        <f t="shared" si="15"/>
        <v>2021</v>
      </c>
      <c r="BH76" s="16"/>
    </row>
    <row r="77" spans="1:60" x14ac:dyDescent="0.25">
      <c r="A77" s="16">
        <v>820003850</v>
      </c>
      <c r="B77" s="16" t="s">
        <v>3461</v>
      </c>
      <c r="C77" s="16" t="s">
        <v>3462</v>
      </c>
      <c r="D77" s="17" t="s">
        <v>45</v>
      </c>
      <c r="E77" s="17">
        <v>27742</v>
      </c>
      <c r="F77" s="17" t="str">
        <f t="shared" si="12"/>
        <v>FD27742</v>
      </c>
      <c r="G77" s="17" t="str">
        <f>VLOOKUP(E77,[4]PARTIDAS!$F:$M,8,0)</f>
        <v>Evento</v>
      </c>
      <c r="H77" s="17">
        <v>32632</v>
      </c>
      <c r="I77" s="18">
        <v>44302.453472222223</v>
      </c>
      <c r="J77" s="18">
        <v>44302.453472222223</v>
      </c>
      <c r="K77" s="18">
        <v>44336</v>
      </c>
      <c r="L77" s="19">
        <v>320552</v>
      </c>
      <c r="M77" s="19">
        <v>320552</v>
      </c>
      <c r="N77" s="16" t="s">
        <v>3463</v>
      </c>
      <c r="O77" s="16"/>
      <c r="P77" s="16"/>
      <c r="Q77" s="16"/>
      <c r="R77" s="16"/>
      <c r="S77" s="16"/>
      <c r="T77" s="20">
        <v>320552</v>
      </c>
      <c r="U77" s="16" t="s">
        <v>47</v>
      </c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 t="s">
        <v>3530</v>
      </c>
      <c r="AG77" s="16" t="s">
        <v>3509</v>
      </c>
      <c r="AH77" s="16" t="s">
        <v>3466</v>
      </c>
      <c r="AI77" s="16" t="s">
        <v>47</v>
      </c>
      <c r="AJ77" s="16">
        <f>VLOOKUP(E77,[4]TD!$A:$B,2,0)</f>
        <v>-320552</v>
      </c>
      <c r="AK77" s="16">
        <f>-IFERROR(VLOOKUP(E77,'[4]PARTIDAS ABIERTAS EN VALORES'!$A:$E,2,0),0)</f>
        <v>0</v>
      </c>
      <c r="AL77" s="16"/>
      <c r="AM77" s="16">
        <f>-IFERROR(VLOOKUP(E77,'[4]PARTIDAS ABIERTAS EN VALORES'!$A:$E,3,0),0)</f>
        <v>0</v>
      </c>
      <c r="AN77" s="16"/>
      <c r="AO77" s="16">
        <f>-IFERROR(VLOOKUP(E77,'[4]PARTIDAS ABIERTAS EN VALORES'!$A:$E,4,0),0)</f>
        <v>0</v>
      </c>
      <c r="AP77" s="16"/>
      <c r="AQ77" s="16"/>
      <c r="AR77" s="16"/>
      <c r="AS77" s="16"/>
      <c r="AT77" s="16">
        <f t="shared" si="13"/>
        <v>0</v>
      </c>
      <c r="AU77" s="16"/>
      <c r="AV77" s="16"/>
      <c r="AW77" s="16"/>
      <c r="AX77" s="16"/>
      <c r="AY77" s="16"/>
      <c r="AZ77" s="16"/>
      <c r="BA77" s="16">
        <f>-IFERROR(VLOOKUP(E77,[4]TD!$J:$K,2,0),0)</f>
        <v>320552</v>
      </c>
      <c r="BB77" s="25">
        <f t="shared" si="9"/>
        <v>0</v>
      </c>
      <c r="BC77" s="16"/>
      <c r="BD77" s="52">
        <f t="shared" si="10"/>
        <v>44302.453472222223</v>
      </c>
      <c r="BE77" s="16">
        <f t="shared" si="14"/>
        <v>2021</v>
      </c>
      <c r="BF77" s="52">
        <f t="shared" si="11"/>
        <v>44336</v>
      </c>
      <c r="BG77" s="16">
        <f t="shared" si="15"/>
        <v>2021</v>
      </c>
      <c r="BH77" s="16"/>
    </row>
    <row r="78" spans="1:60" x14ac:dyDescent="0.25">
      <c r="A78" s="16">
        <v>820003850</v>
      </c>
      <c r="B78" s="16" t="s">
        <v>3461</v>
      </c>
      <c r="C78" s="16" t="s">
        <v>3462</v>
      </c>
      <c r="D78" s="17" t="s">
        <v>45</v>
      </c>
      <c r="E78" s="17">
        <v>27864</v>
      </c>
      <c r="F78" s="17" t="str">
        <f t="shared" si="12"/>
        <v>FD27864</v>
      </c>
      <c r="G78" s="17" t="str">
        <f>VLOOKUP(E78,[4]PARTIDAS!$F:$M,8,0)</f>
        <v>Evento</v>
      </c>
      <c r="H78" s="17">
        <v>32632</v>
      </c>
      <c r="I78" s="18">
        <v>44303.740277777775</v>
      </c>
      <c r="J78" s="18">
        <v>44303.740277777775</v>
      </c>
      <c r="K78" s="18">
        <v>44336</v>
      </c>
      <c r="L78" s="19">
        <v>91100</v>
      </c>
      <c r="M78" s="19">
        <v>91100</v>
      </c>
      <c r="N78" s="16" t="s">
        <v>3463</v>
      </c>
      <c r="O78" s="16"/>
      <c r="P78" s="16"/>
      <c r="Q78" s="16"/>
      <c r="R78" s="16"/>
      <c r="S78" s="16"/>
      <c r="T78" s="20">
        <v>91100</v>
      </c>
      <c r="U78" s="16" t="s">
        <v>47</v>
      </c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 t="s">
        <v>3531</v>
      </c>
      <c r="AG78" s="16" t="s">
        <v>3509</v>
      </c>
      <c r="AH78" s="16" t="s">
        <v>3466</v>
      </c>
      <c r="AI78" s="16" t="s">
        <v>47</v>
      </c>
      <c r="AJ78" s="16">
        <f>VLOOKUP(E78,[4]TD!$A:$B,2,0)</f>
        <v>-91100</v>
      </c>
      <c r="AK78" s="16">
        <f>-IFERROR(VLOOKUP(E78,'[4]PARTIDAS ABIERTAS EN VALORES'!$A:$E,2,0),0)</f>
        <v>0</v>
      </c>
      <c r="AL78" s="16"/>
      <c r="AM78" s="16">
        <f>-IFERROR(VLOOKUP(E78,'[4]PARTIDAS ABIERTAS EN VALORES'!$A:$E,3,0),0)</f>
        <v>0</v>
      </c>
      <c r="AN78" s="16"/>
      <c r="AO78" s="16">
        <f>-IFERROR(VLOOKUP(E78,'[4]PARTIDAS ABIERTAS EN VALORES'!$A:$E,4,0),0)</f>
        <v>0</v>
      </c>
      <c r="AP78" s="16"/>
      <c r="AQ78" s="16"/>
      <c r="AR78" s="16"/>
      <c r="AS78" s="16"/>
      <c r="AT78" s="16">
        <f t="shared" si="13"/>
        <v>0</v>
      </c>
      <c r="AU78" s="16"/>
      <c r="AV78" s="16"/>
      <c r="AW78" s="16"/>
      <c r="AX78" s="16"/>
      <c r="AY78" s="16"/>
      <c r="AZ78" s="16"/>
      <c r="BA78" s="16">
        <f>-IFERROR(VLOOKUP(E78,[4]TD!$J:$K,2,0),0)</f>
        <v>91100</v>
      </c>
      <c r="BB78" s="25">
        <f t="shared" si="9"/>
        <v>0</v>
      </c>
      <c r="BC78" s="16"/>
      <c r="BD78" s="52">
        <f t="shared" si="10"/>
        <v>44303.740277777775</v>
      </c>
      <c r="BE78" s="16">
        <f t="shared" si="14"/>
        <v>2021</v>
      </c>
      <c r="BF78" s="52">
        <f t="shared" si="11"/>
        <v>44336</v>
      </c>
      <c r="BG78" s="16">
        <f t="shared" si="15"/>
        <v>2021</v>
      </c>
      <c r="BH78" s="16"/>
    </row>
    <row r="79" spans="1:60" x14ac:dyDescent="0.25">
      <c r="A79" s="16">
        <v>820003850</v>
      </c>
      <c r="B79" s="16" t="s">
        <v>3461</v>
      </c>
      <c r="C79" s="16" t="s">
        <v>3462</v>
      </c>
      <c r="D79" s="17" t="s">
        <v>45</v>
      </c>
      <c r="E79" s="17">
        <v>27874</v>
      </c>
      <c r="F79" s="17" t="str">
        <f t="shared" si="12"/>
        <v>FD27874</v>
      </c>
      <c r="G79" s="17" t="str">
        <f>VLOOKUP(E79,[4]PARTIDAS!$F:$M,8,0)</f>
        <v>Evento</v>
      </c>
      <c r="H79" s="17">
        <v>32632</v>
      </c>
      <c r="I79" s="18">
        <v>44304.090277777781</v>
      </c>
      <c r="J79" s="18">
        <v>44304.090277777781</v>
      </c>
      <c r="K79" s="18">
        <v>44336</v>
      </c>
      <c r="L79" s="19">
        <v>196300</v>
      </c>
      <c r="M79" s="19">
        <v>196300</v>
      </c>
      <c r="N79" s="16" t="s">
        <v>3463</v>
      </c>
      <c r="O79" s="16"/>
      <c r="P79" s="16"/>
      <c r="Q79" s="16"/>
      <c r="R79" s="16"/>
      <c r="S79" s="16"/>
      <c r="T79" s="20">
        <v>196300</v>
      </c>
      <c r="U79" s="16" t="s">
        <v>47</v>
      </c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 t="s">
        <v>3532</v>
      </c>
      <c r="AG79" s="16" t="s">
        <v>3509</v>
      </c>
      <c r="AH79" s="16" t="s">
        <v>3466</v>
      </c>
      <c r="AI79" s="16" t="s">
        <v>47</v>
      </c>
      <c r="AJ79" s="16">
        <f>VLOOKUP(E79,[4]TD!$A:$B,2,0)</f>
        <v>-196300</v>
      </c>
      <c r="AK79" s="16">
        <f>-IFERROR(VLOOKUP(E79,'[4]PARTIDAS ABIERTAS EN VALORES'!$A:$E,2,0),0)</f>
        <v>0</v>
      </c>
      <c r="AL79" s="16"/>
      <c r="AM79" s="16">
        <f>-IFERROR(VLOOKUP(E79,'[4]PARTIDAS ABIERTAS EN VALORES'!$A:$E,3,0),0)</f>
        <v>0</v>
      </c>
      <c r="AN79" s="16"/>
      <c r="AO79" s="16">
        <f>-IFERROR(VLOOKUP(E79,'[4]PARTIDAS ABIERTAS EN VALORES'!$A:$E,4,0),0)</f>
        <v>0</v>
      </c>
      <c r="AP79" s="16"/>
      <c r="AQ79" s="16"/>
      <c r="AR79" s="16"/>
      <c r="AS79" s="16"/>
      <c r="AT79" s="16">
        <f t="shared" si="13"/>
        <v>0</v>
      </c>
      <c r="AU79" s="16"/>
      <c r="AV79" s="16"/>
      <c r="AW79" s="16"/>
      <c r="AX79" s="16"/>
      <c r="AY79" s="16"/>
      <c r="AZ79" s="16"/>
      <c r="BA79" s="16">
        <f>-IFERROR(VLOOKUP(E79,[4]TD!$J:$K,2,0),0)</f>
        <v>196300</v>
      </c>
      <c r="BB79" s="25">
        <f t="shared" si="9"/>
        <v>0</v>
      </c>
      <c r="BC79" s="16"/>
      <c r="BD79" s="52">
        <f t="shared" si="10"/>
        <v>44304.090277777781</v>
      </c>
      <c r="BE79" s="16">
        <f t="shared" si="14"/>
        <v>2021</v>
      </c>
      <c r="BF79" s="52">
        <f t="shared" si="11"/>
        <v>44336</v>
      </c>
      <c r="BG79" s="16">
        <f t="shared" si="15"/>
        <v>2021</v>
      </c>
      <c r="BH79" s="16"/>
    </row>
    <row r="80" spans="1:60" x14ac:dyDescent="0.25">
      <c r="A80" s="16">
        <v>820003850</v>
      </c>
      <c r="B80" s="16" t="s">
        <v>3461</v>
      </c>
      <c r="C80" s="16" t="s">
        <v>3462</v>
      </c>
      <c r="D80" s="17" t="s">
        <v>45</v>
      </c>
      <c r="E80" s="17">
        <v>27884</v>
      </c>
      <c r="F80" s="17" t="str">
        <f t="shared" si="12"/>
        <v>FD27884</v>
      </c>
      <c r="G80" s="17" t="str">
        <f>VLOOKUP(E80,[4]PARTIDAS!$F:$M,8,0)</f>
        <v>Evento</v>
      </c>
      <c r="H80" s="17">
        <v>32632</v>
      </c>
      <c r="I80" s="18">
        <v>44304.379166666666</v>
      </c>
      <c r="J80" s="18">
        <v>44304.379166666666</v>
      </c>
      <c r="K80" s="18">
        <v>44336</v>
      </c>
      <c r="L80" s="19">
        <v>96521</v>
      </c>
      <c r="M80" s="19">
        <v>96521</v>
      </c>
      <c r="N80" s="16" t="s">
        <v>3463</v>
      </c>
      <c r="O80" s="16"/>
      <c r="P80" s="16"/>
      <c r="Q80" s="16"/>
      <c r="R80" s="16"/>
      <c r="S80" s="16"/>
      <c r="T80" s="20">
        <v>96521</v>
      </c>
      <c r="U80" s="16" t="s">
        <v>47</v>
      </c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 t="s">
        <v>3532</v>
      </c>
      <c r="AG80" s="16" t="s">
        <v>3509</v>
      </c>
      <c r="AH80" s="16" t="s">
        <v>3466</v>
      </c>
      <c r="AI80" s="16" t="s">
        <v>47</v>
      </c>
      <c r="AJ80" s="16">
        <f>VLOOKUP(E80,[4]TD!$A:$B,2,0)</f>
        <v>-96521</v>
      </c>
      <c r="AK80" s="16">
        <f>-IFERROR(VLOOKUP(E80,'[4]PARTIDAS ABIERTAS EN VALORES'!$A:$E,2,0),0)</f>
        <v>0</v>
      </c>
      <c r="AL80" s="16"/>
      <c r="AM80" s="16">
        <f>-IFERROR(VLOOKUP(E80,'[4]PARTIDAS ABIERTAS EN VALORES'!$A:$E,3,0),0)</f>
        <v>0</v>
      </c>
      <c r="AN80" s="16"/>
      <c r="AO80" s="16">
        <f>-IFERROR(VLOOKUP(E80,'[4]PARTIDAS ABIERTAS EN VALORES'!$A:$E,4,0),0)</f>
        <v>0</v>
      </c>
      <c r="AP80" s="16"/>
      <c r="AQ80" s="16"/>
      <c r="AR80" s="16"/>
      <c r="AS80" s="16"/>
      <c r="AT80" s="16">
        <f t="shared" si="13"/>
        <v>0</v>
      </c>
      <c r="AU80" s="16"/>
      <c r="AV80" s="16"/>
      <c r="AW80" s="16"/>
      <c r="AX80" s="16"/>
      <c r="AY80" s="16"/>
      <c r="AZ80" s="16"/>
      <c r="BA80" s="16">
        <f>-IFERROR(VLOOKUP(E80,[4]TD!$J:$K,2,0),0)</f>
        <v>96521</v>
      </c>
      <c r="BB80" s="25">
        <f t="shared" si="9"/>
        <v>0</v>
      </c>
      <c r="BC80" s="16"/>
      <c r="BD80" s="52">
        <f t="shared" si="10"/>
        <v>44304.379166666666</v>
      </c>
      <c r="BE80" s="16">
        <f t="shared" si="14"/>
        <v>2021</v>
      </c>
      <c r="BF80" s="52">
        <f t="shared" si="11"/>
        <v>44336</v>
      </c>
      <c r="BG80" s="16">
        <f t="shared" si="15"/>
        <v>2021</v>
      </c>
      <c r="BH80" s="16"/>
    </row>
    <row r="81" spans="1:60" x14ac:dyDescent="0.25">
      <c r="A81" s="16">
        <v>820003850</v>
      </c>
      <c r="B81" s="16" t="s">
        <v>3461</v>
      </c>
      <c r="C81" s="16" t="s">
        <v>3462</v>
      </c>
      <c r="D81" s="17" t="s">
        <v>45</v>
      </c>
      <c r="E81" s="17">
        <v>27918</v>
      </c>
      <c r="F81" s="17" t="str">
        <f t="shared" si="12"/>
        <v>FD27918</v>
      </c>
      <c r="G81" s="17" t="str">
        <f>VLOOKUP(E81,[4]PARTIDAS!$F:$M,8,0)</f>
        <v>Evento</v>
      </c>
      <c r="H81" s="17">
        <v>32632</v>
      </c>
      <c r="I81" s="18">
        <v>44304.999305555553</v>
      </c>
      <c r="J81" s="18">
        <v>44304.999305555553</v>
      </c>
      <c r="K81" s="18">
        <v>44336</v>
      </c>
      <c r="L81" s="19">
        <v>140913</v>
      </c>
      <c r="M81" s="19">
        <v>140913</v>
      </c>
      <c r="N81" s="16" t="s">
        <v>3463</v>
      </c>
      <c r="O81" s="16"/>
      <c r="P81" s="16"/>
      <c r="Q81" s="16"/>
      <c r="R81" s="16"/>
      <c r="S81" s="16"/>
      <c r="T81" s="20">
        <v>140913</v>
      </c>
      <c r="U81" s="16" t="s">
        <v>3533</v>
      </c>
      <c r="V81" s="16" t="s">
        <v>3511</v>
      </c>
      <c r="W81" s="16">
        <v>56113</v>
      </c>
      <c r="X81" s="16"/>
      <c r="Y81" s="16"/>
      <c r="Z81" s="16"/>
      <c r="AA81" s="16">
        <v>0</v>
      </c>
      <c r="AB81" s="16">
        <v>0</v>
      </c>
      <c r="AC81" s="16" t="s">
        <v>47</v>
      </c>
      <c r="AD81" s="16"/>
      <c r="AE81" s="16"/>
      <c r="AF81" s="16" t="s">
        <v>3532</v>
      </c>
      <c r="AG81" s="16" t="s">
        <v>3509</v>
      </c>
      <c r="AH81" s="16" t="s">
        <v>3466</v>
      </c>
      <c r="AI81" s="16" t="s">
        <v>47</v>
      </c>
      <c r="AJ81" s="16">
        <f>VLOOKUP(E81,[4]TD!$A:$B,2,0)</f>
        <v>-140913</v>
      </c>
      <c r="AK81" s="16">
        <f>-IFERROR(VLOOKUP(E81,'[4]PARTIDAS ABIERTAS EN VALORES'!$A:$E,2,0),0)</f>
        <v>0</v>
      </c>
      <c r="AL81" s="16"/>
      <c r="AM81" s="16">
        <f>-IFERROR(VLOOKUP(E81,'[4]PARTIDAS ABIERTAS EN VALORES'!$A:$E,3,0),0)</f>
        <v>56113</v>
      </c>
      <c r="AN81" s="16"/>
      <c r="AO81" s="16">
        <f>-IFERROR(VLOOKUP(E81,'[4]PARTIDAS ABIERTAS EN VALORES'!$A:$E,4,0),0)</f>
        <v>0</v>
      </c>
      <c r="AP81" s="16"/>
      <c r="AQ81" s="16"/>
      <c r="AR81" s="16"/>
      <c r="AS81" s="16"/>
      <c r="AT81" s="16">
        <f t="shared" si="13"/>
        <v>0</v>
      </c>
      <c r="AU81" s="16"/>
      <c r="AV81" s="16"/>
      <c r="AW81" s="16"/>
      <c r="AX81" s="16"/>
      <c r="AY81" s="16"/>
      <c r="AZ81" s="16"/>
      <c r="BA81" s="16">
        <f>-IFERROR(VLOOKUP(E81,[4]TD!$J:$K,2,0),0)</f>
        <v>84800</v>
      </c>
      <c r="BB81" s="25">
        <f t="shared" si="9"/>
        <v>0</v>
      </c>
      <c r="BC81" s="16"/>
      <c r="BD81" s="52">
        <f t="shared" si="10"/>
        <v>44304.999305555553</v>
      </c>
      <c r="BE81" s="16">
        <f t="shared" si="14"/>
        <v>2021</v>
      </c>
      <c r="BF81" s="52">
        <f t="shared" si="11"/>
        <v>44336</v>
      </c>
      <c r="BG81" s="16">
        <f t="shared" si="15"/>
        <v>2021</v>
      </c>
      <c r="BH81" s="16"/>
    </row>
    <row r="82" spans="1:60" x14ac:dyDescent="0.25">
      <c r="A82" s="16">
        <v>820003850</v>
      </c>
      <c r="B82" s="16" t="s">
        <v>3461</v>
      </c>
      <c r="C82" s="16" t="s">
        <v>3467</v>
      </c>
      <c r="D82" s="17" t="s">
        <v>45</v>
      </c>
      <c r="E82" s="17">
        <v>27965</v>
      </c>
      <c r="F82" s="17" t="str">
        <f t="shared" si="12"/>
        <v>FD27965</v>
      </c>
      <c r="G82" s="17" t="str">
        <f>VLOOKUP(E82,[4]PARTIDAS!$F:$M,8,0)</f>
        <v>Evento</v>
      </c>
      <c r="H82" s="17">
        <v>32631</v>
      </c>
      <c r="I82" s="18">
        <v>44305.519444444442</v>
      </c>
      <c r="J82" s="18">
        <v>44305.519444444442</v>
      </c>
      <c r="K82" s="18">
        <v>44336</v>
      </c>
      <c r="L82" s="19">
        <v>174161</v>
      </c>
      <c r="M82" s="19">
        <v>174161</v>
      </c>
      <c r="N82" s="16" t="s">
        <v>3463</v>
      </c>
      <c r="O82" s="16"/>
      <c r="P82" s="16"/>
      <c r="Q82" s="16"/>
      <c r="R82" s="16"/>
      <c r="S82" s="16"/>
      <c r="T82" s="20">
        <v>174161</v>
      </c>
      <c r="U82" s="16" t="s">
        <v>47</v>
      </c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 t="s">
        <v>3534</v>
      </c>
      <c r="AG82" s="16" t="s">
        <v>3509</v>
      </c>
      <c r="AH82" s="16" t="s">
        <v>3466</v>
      </c>
      <c r="AI82" s="16" t="s">
        <v>47</v>
      </c>
      <c r="AJ82" s="16">
        <f>VLOOKUP(E82,[4]TD!$A:$B,2,0)</f>
        <v>-174161</v>
      </c>
      <c r="AK82" s="16">
        <f>-IFERROR(VLOOKUP(E82,'[4]PARTIDAS ABIERTAS EN VALORES'!$A:$E,2,0),0)</f>
        <v>0</v>
      </c>
      <c r="AL82" s="16"/>
      <c r="AM82" s="16">
        <f>-IFERROR(VLOOKUP(E82,'[4]PARTIDAS ABIERTAS EN VALORES'!$A:$E,3,0),0)</f>
        <v>0</v>
      </c>
      <c r="AN82" s="16"/>
      <c r="AO82" s="16">
        <f>-IFERROR(VLOOKUP(E82,'[4]PARTIDAS ABIERTAS EN VALORES'!$A:$E,4,0),0)</f>
        <v>0</v>
      </c>
      <c r="AP82" s="16"/>
      <c r="AQ82" s="16"/>
      <c r="AR82" s="16"/>
      <c r="AS82" s="16"/>
      <c r="AT82" s="16">
        <f t="shared" si="13"/>
        <v>0</v>
      </c>
      <c r="AU82" s="16"/>
      <c r="AV82" s="16"/>
      <c r="AW82" s="16"/>
      <c r="AX82" s="16"/>
      <c r="AY82" s="16"/>
      <c r="AZ82" s="16"/>
      <c r="BA82" s="16">
        <f>-IFERROR(VLOOKUP(E82,[4]TD!$J:$K,2,0),0)</f>
        <v>174161</v>
      </c>
      <c r="BB82" s="25">
        <f t="shared" si="9"/>
        <v>0</v>
      </c>
      <c r="BC82" s="16"/>
      <c r="BD82" s="52">
        <f t="shared" si="10"/>
        <v>44305.519444444442</v>
      </c>
      <c r="BE82" s="16">
        <f t="shared" si="14"/>
        <v>2021</v>
      </c>
      <c r="BF82" s="52">
        <f t="shared" si="11"/>
        <v>44336</v>
      </c>
      <c r="BG82" s="16">
        <f t="shared" si="15"/>
        <v>2021</v>
      </c>
      <c r="BH82" s="16"/>
    </row>
    <row r="83" spans="1:60" x14ac:dyDescent="0.25">
      <c r="A83" s="16">
        <v>820003850</v>
      </c>
      <c r="B83" s="16" t="s">
        <v>3461</v>
      </c>
      <c r="C83" s="16" t="s">
        <v>3462</v>
      </c>
      <c r="D83" s="17" t="s">
        <v>45</v>
      </c>
      <c r="E83" s="17">
        <v>28016</v>
      </c>
      <c r="F83" s="17" t="str">
        <f t="shared" si="12"/>
        <v>FD28016</v>
      </c>
      <c r="G83" s="17" t="str">
        <f>VLOOKUP(E83,[4]PARTIDAS!$F:$M,8,0)</f>
        <v>Evento</v>
      </c>
      <c r="H83" s="17">
        <v>32632</v>
      </c>
      <c r="I83" s="18">
        <v>44305.867361111108</v>
      </c>
      <c r="J83" s="18">
        <v>44305.867361111108</v>
      </c>
      <c r="K83" s="18">
        <v>44336</v>
      </c>
      <c r="L83" s="19">
        <v>126300</v>
      </c>
      <c r="M83" s="19">
        <v>126300</v>
      </c>
      <c r="N83" s="16" t="s">
        <v>3463</v>
      </c>
      <c r="O83" s="16"/>
      <c r="P83" s="16"/>
      <c r="Q83" s="16"/>
      <c r="R83" s="16"/>
      <c r="S83" s="16"/>
      <c r="T83" s="20">
        <v>126300</v>
      </c>
      <c r="U83" s="16" t="s">
        <v>47</v>
      </c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 t="s">
        <v>3534</v>
      </c>
      <c r="AG83" s="16" t="s">
        <v>3509</v>
      </c>
      <c r="AH83" s="16" t="s">
        <v>3466</v>
      </c>
      <c r="AI83" s="16" t="s">
        <v>47</v>
      </c>
      <c r="AJ83" s="16">
        <f>VLOOKUP(E83,[4]TD!$A:$B,2,0)</f>
        <v>-126300</v>
      </c>
      <c r="AK83" s="16">
        <f>-IFERROR(VLOOKUP(E83,'[4]PARTIDAS ABIERTAS EN VALORES'!$A:$E,2,0),0)</f>
        <v>0</v>
      </c>
      <c r="AL83" s="16"/>
      <c r="AM83" s="16">
        <f>-IFERROR(VLOOKUP(E83,'[4]PARTIDAS ABIERTAS EN VALORES'!$A:$E,3,0),0)</f>
        <v>0</v>
      </c>
      <c r="AN83" s="16"/>
      <c r="AO83" s="16">
        <f>-IFERROR(VLOOKUP(E83,'[4]PARTIDAS ABIERTAS EN VALORES'!$A:$E,4,0),0)</f>
        <v>0</v>
      </c>
      <c r="AP83" s="16"/>
      <c r="AQ83" s="16"/>
      <c r="AR83" s="16"/>
      <c r="AS83" s="16"/>
      <c r="AT83" s="16">
        <f t="shared" si="13"/>
        <v>0</v>
      </c>
      <c r="AU83" s="16"/>
      <c r="AV83" s="16"/>
      <c r="AW83" s="16"/>
      <c r="AX83" s="16"/>
      <c r="AY83" s="16"/>
      <c r="AZ83" s="16"/>
      <c r="BA83" s="16">
        <f>-IFERROR(VLOOKUP(E83,[4]TD!$J:$K,2,0),0)</f>
        <v>126300</v>
      </c>
      <c r="BB83" s="25">
        <f t="shared" si="9"/>
        <v>0</v>
      </c>
      <c r="BC83" s="16"/>
      <c r="BD83" s="52">
        <f t="shared" si="10"/>
        <v>44305.867361111108</v>
      </c>
      <c r="BE83" s="16">
        <f t="shared" si="14"/>
        <v>2021</v>
      </c>
      <c r="BF83" s="52">
        <f t="shared" si="11"/>
        <v>44336</v>
      </c>
      <c r="BG83" s="16">
        <f t="shared" si="15"/>
        <v>2021</v>
      </c>
      <c r="BH83" s="16"/>
    </row>
    <row r="84" spans="1:60" x14ac:dyDescent="0.25">
      <c r="A84" s="16">
        <v>820003850</v>
      </c>
      <c r="B84" s="16" t="s">
        <v>3461</v>
      </c>
      <c r="C84" s="16" t="s">
        <v>3462</v>
      </c>
      <c r="D84" s="17" t="s">
        <v>45</v>
      </c>
      <c r="E84" s="17">
        <v>28017</v>
      </c>
      <c r="F84" s="17" t="str">
        <f t="shared" si="12"/>
        <v>FD28017</v>
      </c>
      <c r="G84" s="17" t="str">
        <f>VLOOKUP(E84,[4]PARTIDAS!$F:$M,8,0)</f>
        <v>Evento</v>
      </c>
      <c r="H84" s="17">
        <v>32632</v>
      </c>
      <c r="I84" s="18">
        <v>44305.87777777778</v>
      </c>
      <c r="J84" s="18">
        <v>44305.87777777778</v>
      </c>
      <c r="K84" s="18">
        <v>44336</v>
      </c>
      <c r="L84" s="19">
        <v>517056</v>
      </c>
      <c r="M84" s="19">
        <v>517056</v>
      </c>
      <c r="N84" s="16" t="s">
        <v>3481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>
        <f>VLOOKUP(E84,[4]TD!$A:$B,2,0)</f>
        <v>-517056</v>
      </c>
      <c r="AK84" s="16">
        <f>-IFERROR(VLOOKUP(E84,'[4]PARTIDAS ABIERTAS EN VALORES'!$A:$E,2,0),0)</f>
        <v>0</v>
      </c>
      <c r="AL84" s="16"/>
      <c r="AM84" s="16">
        <f>-IFERROR(VLOOKUP(E84,'[4]PARTIDAS ABIERTAS EN VALORES'!$A:$E,3,0),0)</f>
        <v>0</v>
      </c>
      <c r="AN84" s="16"/>
      <c r="AO84" s="16">
        <f>-IFERROR(VLOOKUP(E84,'[4]PARTIDAS ABIERTAS EN VALORES'!$A:$E,4,0),0)</f>
        <v>0</v>
      </c>
      <c r="AP84" s="16"/>
      <c r="AQ84" s="16"/>
      <c r="AR84" s="16"/>
      <c r="AS84" s="16"/>
      <c r="AT84" s="16">
        <f t="shared" si="13"/>
        <v>0</v>
      </c>
      <c r="AU84" s="16"/>
      <c r="AV84" s="16"/>
      <c r="AW84" s="16"/>
      <c r="AX84" s="16"/>
      <c r="AY84" s="16"/>
      <c r="AZ84" s="16"/>
      <c r="BA84" s="16">
        <f>-IFERROR(VLOOKUP(E84,[4]TD!$J:$K,2,0),0)</f>
        <v>517056</v>
      </c>
      <c r="BB84" s="25">
        <f t="shared" si="9"/>
        <v>0</v>
      </c>
      <c r="BC84" s="16"/>
      <c r="BD84" s="52">
        <f t="shared" si="10"/>
        <v>44305.87777777778</v>
      </c>
      <c r="BE84" s="16">
        <f t="shared" si="14"/>
        <v>2021</v>
      </c>
      <c r="BF84" s="52">
        <f t="shared" si="11"/>
        <v>44336</v>
      </c>
      <c r="BG84" s="16">
        <f t="shared" si="15"/>
        <v>2021</v>
      </c>
      <c r="BH84" s="16"/>
    </row>
    <row r="85" spans="1:60" x14ac:dyDescent="0.25">
      <c r="A85" s="16">
        <v>820003850</v>
      </c>
      <c r="B85" s="16" t="s">
        <v>3461</v>
      </c>
      <c r="C85" s="16" t="s">
        <v>3462</v>
      </c>
      <c r="D85" s="17" t="s">
        <v>45</v>
      </c>
      <c r="E85" s="17">
        <v>28107</v>
      </c>
      <c r="F85" s="17" t="str">
        <f t="shared" si="12"/>
        <v>FD28107</v>
      </c>
      <c r="G85" s="17" t="str">
        <f>VLOOKUP(E85,[4]PARTIDAS!$F:$M,8,0)</f>
        <v>Evento</v>
      </c>
      <c r="H85" s="17">
        <v>32632</v>
      </c>
      <c r="I85" s="18">
        <v>44306.775694444441</v>
      </c>
      <c r="J85" s="18">
        <v>44306.775694444441</v>
      </c>
      <c r="K85" s="18">
        <v>44336</v>
      </c>
      <c r="L85" s="19">
        <v>81100</v>
      </c>
      <c r="M85" s="19">
        <v>81100</v>
      </c>
      <c r="N85" s="16" t="s">
        <v>3463</v>
      </c>
      <c r="O85" s="16"/>
      <c r="P85" s="16"/>
      <c r="Q85" s="16"/>
      <c r="R85" s="16"/>
      <c r="S85" s="16"/>
      <c r="T85" s="20">
        <v>81100</v>
      </c>
      <c r="U85" s="16" t="s">
        <v>47</v>
      </c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 t="s">
        <v>3535</v>
      </c>
      <c r="AG85" s="16" t="s">
        <v>3509</v>
      </c>
      <c r="AH85" s="16" t="s">
        <v>3466</v>
      </c>
      <c r="AI85" s="16" t="s">
        <v>47</v>
      </c>
      <c r="AJ85" s="16">
        <f>VLOOKUP(E85,[4]TD!$A:$B,2,0)</f>
        <v>-81100</v>
      </c>
      <c r="AK85" s="16">
        <f>-IFERROR(VLOOKUP(E85,'[4]PARTIDAS ABIERTAS EN VALORES'!$A:$E,2,0),0)</f>
        <v>0</v>
      </c>
      <c r="AL85" s="16"/>
      <c r="AM85" s="16">
        <f>-IFERROR(VLOOKUP(E85,'[4]PARTIDAS ABIERTAS EN VALORES'!$A:$E,3,0),0)</f>
        <v>0</v>
      </c>
      <c r="AN85" s="16"/>
      <c r="AO85" s="16">
        <f>-IFERROR(VLOOKUP(E85,'[4]PARTIDAS ABIERTAS EN VALORES'!$A:$E,4,0),0)</f>
        <v>0</v>
      </c>
      <c r="AP85" s="16"/>
      <c r="AQ85" s="16"/>
      <c r="AR85" s="16"/>
      <c r="AS85" s="16"/>
      <c r="AT85" s="16">
        <f t="shared" si="13"/>
        <v>0</v>
      </c>
      <c r="AU85" s="16"/>
      <c r="AV85" s="16"/>
      <c r="AW85" s="16"/>
      <c r="AX85" s="16"/>
      <c r="AY85" s="16"/>
      <c r="AZ85" s="16"/>
      <c r="BA85" s="16">
        <f>-IFERROR(VLOOKUP(E85,[4]TD!$J:$K,2,0),0)</f>
        <v>81100</v>
      </c>
      <c r="BB85" s="25">
        <f t="shared" si="9"/>
        <v>0</v>
      </c>
      <c r="BC85" s="16"/>
      <c r="BD85" s="52">
        <f t="shared" si="10"/>
        <v>44306.775694444441</v>
      </c>
      <c r="BE85" s="16">
        <f t="shared" si="14"/>
        <v>2021</v>
      </c>
      <c r="BF85" s="52">
        <f t="shared" si="11"/>
        <v>44336</v>
      </c>
      <c r="BG85" s="16">
        <f t="shared" si="15"/>
        <v>2021</v>
      </c>
      <c r="BH85" s="16"/>
    </row>
    <row r="86" spans="1:60" x14ac:dyDescent="0.25">
      <c r="A86" s="16">
        <v>820003850</v>
      </c>
      <c r="B86" s="16" t="s">
        <v>3461</v>
      </c>
      <c r="C86" s="16" t="s">
        <v>3462</v>
      </c>
      <c r="D86" s="17" t="s">
        <v>45</v>
      </c>
      <c r="E86" s="17">
        <v>28114</v>
      </c>
      <c r="F86" s="17" t="str">
        <f t="shared" si="12"/>
        <v>FD28114</v>
      </c>
      <c r="G86" s="17" t="str">
        <f>VLOOKUP(E86,[4]PARTIDAS!$F:$M,8,0)</f>
        <v>Evento</v>
      </c>
      <c r="H86" s="17">
        <v>32632</v>
      </c>
      <c r="I86" s="18">
        <v>44306.901388888888</v>
      </c>
      <c r="J86" s="18">
        <v>44306.901388888888</v>
      </c>
      <c r="K86" s="18">
        <v>44336</v>
      </c>
      <c r="L86" s="19">
        <v>143014</v>
      </c>
      <c r="M86" s="19">
        <v>143014</v>
      </c>
      <c r="N86" s="16" t="s">
        <v>3463</v>
      </c>
      <c r="O86" s="16"/>
      <c r="P86" s="16"/>
      <c r="Q86" s="16"/>
      <c r="R86" s="16"/>
      <c r="S86" s="16"/>
      <c r="T86" s="20">
        <v>143014</v>
      </c>
      <c r="U86" s="16" t="s">
        <v>47</v>
      </c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 t="s">
        <v>3535</v>
      </c>
      <c r="AG86" s="16" t="s">
        <v>3509</v>
      </c>
      <c r="AH86" s="16" t="s">
        <v>3466</v>
      </c>
      <c r="AI86" s="16" t="s">
        <v>47</v>
      </c>
      <c r="AJ86" s="16">
        <f>VLOOKUP(E86,[4]TD!$A:$B,2,0)</f>
        <v>-143014</v>
      </c>
      <c r="AK86" s="16">
        <f>-IFERROR(VLOOKUP(E86,'[4]PARTIDAS ABIERTAS EN VALORES'!$A:$E,2,0),0)</f>
        <v>0</v>
      </c>
      <c r="AL86" s="16"/>
      <c r="AM86" s="16">
        <f>-IFERROR(VLOOKUP(E86,'[4]PARTIDAS ABIERTAS EN VALORES'!$A:$E,3,0),0)</f>
        <v>0</v>
      </c>
      <c r="AN86" s="16"/>
      <c r="AO86" s="16">
        <f>-IFERROR(VLOOKUP(E86,'[4]PARTIDAS ABIERTAS EN VALORES'!$A:$E,4,0),0)</f>
        <v>0</v>
      </c>
      <c r="AP86" s="16"/>
      <c r="AQ86" s="16"/>
      <c r="AR86" s="16"/>
      <c r="AS86" s="16"/>
      <c r="AT86" s="16">
        <f t="shared" si="13"/>
        <v>0</v>
      </c>
      <c r="AU86" s="16"/>
      <c r="AV86" s="16"/>
      <c r="AW86" s="16"/>
      <c r="AX86" s="16"/>
      <c r="AY86" s="16"/>
      <c r="AZ86" s="16"/>
      <c r="BA86" s="16">
        <f>-IFERROR(VLOOKUP(E86,[4]TD!$J:$K,2,0),0)</f>
        <v>143014</v>
      </c>
      <c r="BB86" s="25">
        <f t="shared" si="9"/>
        <v>0</v>
      </c>
      <c r="BC86" s="16"/>
      <c r="BD86" s="52">
        <f t="shared" si="10"/>
        <v>44306.901388888888</v>
      </c>
      <c r="BE86" s="16">
        <f t="shared" si="14"/>
        <v>2021</v>
      </c>
      <c r="BF86" s="52">
        <f t="shared" si="11"/>
        <v>44336</v>
      </c>
      <c r="BG86" s="16">
        <f t="shared" si="15"/>
        <v>2021</v>
      </c>
      <c r="BH86" s="16"/>
    </row>
    <row r="87" spans="1:60" x14ac:dyDescent="0.25">
      <c r="A87" s="16">
        <v>820003850</v>
      </c>
      <c r="B87" s="16" t="s">
        <v>3461</v>
      </c>
      <c r="C87" s="16" t="s">
        <v>3462</v>
      </c>
      <c r="D87" s="17" t="s">
        <v>45</v>
      </c>
      <c r="E87" s="17">
        <v>28162</v>
      </c>
      <c r="F87" s="17" t="str">
        <f t="shared" si="12"/>
        <v>FD28162</v>
      </c>
      <c r="G87" s="17" t="str">
        <f>VLOOKUP(E87,[4]PARTIDAS!$F:$M,8,0)</f>
        <v>Evento</v>
      </c>
      <c r="H87" s="17">
        <v>32632</v>
      </c>
      <c r="I87" s="18">
        <v>44307.5625</v>
      </c>
      <c r="J87" s="18">
        <v>44307.5625</v>
      </c>
      <c r="K87" s="18">
        <v>44336</v>
      </c>
      <c r="L87" s="19">
        <v>191114</v>
      </c>
      <c r="M87" s="19">
        <v>191114</v>
      </c>
      <c r="N87" s="16" t="s">
        <v>3463</v>
      </c>
      <c r="O87" s="16"/>
      <c r="P87" s="16"/>
      <c r="Q87" s="16"/>
      <c r="R87" s="16"/>
      <c r="S87" s="16"/>
      <c r="T87" s="20">
        <v>191114</v>
      </c>
      <c r="U87" s="16" t="s">
        <v>47</v>
      </c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 t="s">
        <v>3536</v>
      </c>
      <c r="AG87" s="16" t="s">
        <v>3509</v>
      </c>
      <c r="AH87" s="16" t="s">
        <v>3466</v>
      </c>
      <c r="AI87" s="16" t="s">
        <v>47</v>
      </c>
      <c r="AJ87" s="16">
        <f>VLOOKUP(E87,[4]TD!$A:$B,2,0)</f>
        <v>-191114</v>
      </c>
      <c r="AK87" s="16">
        <f>-IFERROR(VLOOKUP(E87,'[4]PARTIDAS ABIERTAS EN VALORES'!$A:$E,2,0),0)</f>
        <v>0</v>
      </c>
      <c r="AL87" s="16"/>
      <c r="AM87" s="16">
        <f>-IFERROR(VLOOKUP(E87,'[4]PARTIDAS ABIERTAS EN VALORES'!$A:$E,3,0),0)</f>
        <v>0</v>
      </c>
      <c r="AN87" s="16"/>
      <c r="AO87" s="16">
        <f>-IFERROR(VLOOKUP(E87,'[4]PARTIDAS ABIERTAS EN VALORES'!$A:$E,4,0),0)</f>
        <v>0</v>
      </c>
      <c r="AP87" s="16"/>
      <c r="AQ87" s="16"/>
      <c r="AR87" s="16"/>
      <c r="AS87" s="16"/>
      <c r="AT87" s="16">
        <f t="shared" si="13"/>
        <v>0</v>
      </c>
      <c r="AU87" s="16"/>
      <c r="AV87" s="16"/>
      <c r="AW87" s="16"/>
      <c r="AX87" s="16"/>
      <c r="AY87" s="16"/>
      <c r="AZ87" s="16"/>
      <c r="BA87" s="16">
        <f>-IFERROR(VLOOKUP(E87,[4]TD!$J:$K,2,0),0)</f>
        <v>191114</v>
      </c>
      <c r="BB87" s="25">
        <f t="shared" si="9"/>
        <v>0</v>
      </c>
      <c r="BC87" s="16"/>
      <c r="BD87" s="52">
        <f t="shared" si="10"/>
        <v>44307.5625</v>
      </c>
      <c r="BE87" s="16">
        <f t="shared" si="14"/>
        <v>2021</v>
      </c>
      <c r="BF87" s="52">
        <f t="shared" si="11"/>
        <v>44336</v>
      </c>
      <c r="BG87" s="16">
        <f t="shared" si="15"/>
        <v>2021</v>
      </c>
      <c r="BH87" s="16"/>
    </row>
    <row r="88" spans="1:60" x14ac:dyDescent="0.25">
      <c r="A88" s="16">
        <v>820003850</v>
      </c>
      <c r="B88" s="16" t="s">
        <v>3461</v>
      </c>
      <c r="C88" s="16" t="s">
        <v>3467</v>
      </c>
      <c r="D88" s="17" t="s">
        <v>45</v>
      </c>
      <c r="E88" s="17">
        <v>28184</v>
      </c>
      <c r="F88" s="17" t="str">
        <f t="shared" si="12"/>
        <v>FD28184</v>
      </c>
      <c r="G88" s="17" t="e">
        <f>VLOOKUP(E88,[4]PARTIDAS!$F:$M,8,0)</f>
        <v>#N/A</v>
      </c>
      <c r="H88" s="17">
        <v>32547</v>
      </c>
      <c r="I88" s="18">
        <v>44307.675000000003</v>
      </c>
      <c r="J88" s="18">
        <v>44307.675000000003</v>
      </c>
      <c r="K88" s="18">
        <v>44336</v>
      </c>
      <c r="L88" s="19">
        <v>6500</v>
      </c>
      <c r="M88" s="19">
        <v>6500</v>
      </c>
      <c r="N88" s="16" t="s">
        <v>3490</v>
      </c>
      <c r="O88" s="16"/>
      <c r="P88" s="16"/>
      <c r="Q88" s="16"/>
      <c r="R88" s="20">
        <v>6500</v>
      </c>
      <c r="S88" s="16" t="s">
        <v>3517</v>
      </c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 t="s">
        <v>3518</v>
      </c>
      <c r="AH88" s="16"/>
      <c r="AI88" s="16"/>
      <c r="AJ88" s="16" t="e">
        <f>VLOOKUP(E88,[4]TD!$A:$B,2,0)</f>
        <v>#N/A</v>
      </c>
      <c r="AK88" s="16"/>
      <c r="AL88" s="16"/>
      <c r="AM88" s="16"/>
      <c r="AN88" s="16"/>
      <c r="AO88" s="16"/>
      <c r="AP88" s="16"/>
      <c r="AQ88" s="25">
        <f>M88</f>
        <v>6500</v>
      </c>
      <c r="AR88" s="16"/>
      <c r="AS88" s="16"/>
      <c r="AT88" s="16">
        <f t="shared" si="13"/>
        <v>0</v>
      </c>
      <c r="AU88" s="16"/>
      <c r="AV88" s="16"/>
      <c r="AW88" s="16"/>
      <c r="AX88" s="16"/>
      <c r="AY88" s="16"/>
      <c r="AZ88" s="16"/>
      <c r="BA88" s="16"/>
      <c r="BB88" s="25">
        <f t="shared" si="9"/>
        <v>0</v>
      </c>
      <c r="BC88" s="16"/>
      <c r="BD88" s="52">
        <f t="shared" si="10"/>
        <v>44307.675000000003</v>
      </c>
      <c r="BE88" s="16">
        <f t="shared" si="14"/>
        <v>2021</v>
      </c>
      <c r="BF88" s="52">
        <f t="shared" si="11"/>
        <v>44336</v>
      </c>
      <c r="BG88" s="16">
        <f t="shared" si="15"/>
        <v>2021</v>
      </c>
      <c r="BH88" s="16"/>
    </row>
    <row r="89" spans="1:60" x14ac:dyDescent="0.25">
      <c r="A89" s="16">
        <v>820003850</v>
      </c>
      <c r="B89" s="16" t="s">
        <v>3461</v>
      </c>
      <c r="C89" s="16" t="s">
        <v>3537</v>
      </c>
      <c r="D89" s="17"/>
      <c r="E89" s="17">
        <v>371160</v>
      </c>
      <c r="F89" s="17" t="str">
        <f t="shared" si="12"/>
        <v>371160</v>
      </c>
      <c r="G89" s="17" t="e">
        <f>VLOOKUP(E89,[4]PARTIDAS!$F:$M,8,0)</f>
        <v>#N/A</v>
      </c>
      <c r="H89" s="17">
        <v>1</v>
      </c>
      <c r="I89" s="18">
        <v>43006</v>
      </c>
      <c r="J89" s="18">
        <v>43006</v>
      </c>
      <c r="K89" s="18">
        <v>43052</v>
      </c>
      <c r="L89" s="19">
        <v>42200</v>
      </c>
      <c r="M89" s="19">
        <v>42200</v>
      </c>
      <c r="N89" s="16" t="s">
        <v>3481</v>
      </c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 t="e">
        <f>VLOOKUP(E89,[4]TD!$A:$B,2,0)</f>
        <v>#N/A</v>
      </c>
      <c r="AK89" s="16"/>
      <c r="AL89" s="16"/>
      <c r="AM89" s="16"/>
      <c r="AN89" s="16"/>
      <c r="AO89" s="16"/>
      <c r="AP89" s="16"/>
      <c r="AQ89" s="16"/>
      <c r="AR89" s="16"/>
      <c r="AS89" s="16"/>
      <c r="AT89" s="16">
        <f t="shared" si="13"/>
        <v>0</v>
      </c>
      <c r="AU89" s="25">
        <f t="shared" ref="AU89:AU94" si="16">M89</f>
        <v>42200</v>
      </c>
      <c r="AV89" s="16"/>
      <c r="AW89" s="16"/>
      <c r="AX89" s="16"/>
      <c r="AY89" s="16"/>
      <c r="AZ89" s="16"/>
      <c r="BA89" s="16"/>
      <c r="BB89" s="25">
        <f t="shared" si="9"/>
        <v>0</v>
      </c>
      <c r="BC89" s="16"/>
      <c r="BD89" s="52">
        <f t="shared" si="10"/>
        <v>43006</v>
      </c>
      <c r="BE89" s="16">
        <f t="shared" si="14"/>
        <v>2017</v>
      </c>
      <c r="BF89" s="52">
        <f t="shared" si="11"/>
        <v>43052</v>
      </c>
      <c r="BG89" s="16">
        <f t="shared" si="15"/>
        <v>2017</v>
      </c>
      <c r="BH89" s="16"/>
    </row>
    <row r="90" spans="1:60" x14ac:dyDescent="0.25">
      <c r="A90" s="16">
        <v>820003850</v>
      </c>
      <c r="B90" s="16" t="s">
        <v>3461</v>
      </c>
      <c r="C90" s="16" t="s">
        <v>3537</v>
      </c>
      <c r="D90" s="17"/>
      <c r="E90" s="17">
        <v>372062</v>
      </c>
      <c r="F90" s="17" t="str">
        <f t="shared" si="12"/>
        <v>372062</v>
      </c>
      <c r="G90" s="17" t="e">
        <f>VLOOKUP(E90,[4]PARTIDAS!$F:$M,8,0)</f>
        <v>#N/A</v>
      </c>
      <c r="H90" s="17">
        <v>1</v>
      </c>
      <c r="I90" s="18">
        <v>43019</v>
      </c>
      <c r="J90" s="18">
        <v>43019</v>
      </c>
      <c r="K90" s="18">
        <v>43052</v>
      </c>
      <c r="L90" s="19">
        <v>9100</v>
      </c>
      <c r="M90" s="19">
        <v>9100</v>
      </c>
      <c r="N90" s="16" t="s">
        <v>3481</v>
      </c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 t="e">
        <f>VLOOKUP(E90,[4]TD!$A:$B,2,0)</f>
        <v>#N/A</v>
      </c>
      <c r="AK90" s="16"/>
      <c r="AL90" s="16"/>
      <c r="AM90" s="16"/>
      <c r="AN90" s="16"/>
      <c r="AO90" s="16"/>
      <c r="AP90" s="16"/>
      <c r="AQ90" s="16"/>
      <c r="AR90" s="16"/>
      <c r="AS90" s="16"/>
      <c r="AT90" s="16">
        <f t="shared" si="13"/>
        <v>0</v>
      </c>
      <c r="AU90" s="25">
        <f t="shared" si="16"/>
        <v>9100</v>
      </c>
      <c r="AV90" s="16"/>
      <c r="AW90" s="16"/>
      <c r="AX90" s="16"/>
      <c r="AY90" s="16"/>
      <c r="AZ90" s="16"/>
      <c r="BA90" s="16"/>
      <c r="BB90" s="25">
        <f t="shared" si="9"/>
        <v>0</v>
      </c>
      <c r="BC90" s="16"/>
      <c r="BD90" s="52">
        <f t="shared" si="10"/>
        <v>43019</v>
      </c>
      <c r="BE90" s="16">
        <f t="shared" si="14"/>
        <v>2017</v>
      </c>
      <c r="BF90" s="52">
        <f t="shared" si="11"/>
        <v>43052</v>
      </c>
      <c r="BG90" s="16">
        <f t="shared" si="15"/>
        <v>2017</v>
      </c>
      <c r="BH90" s="16"/>
    </row>
    <row r="91" spans="1:60" x14ac:dyDescent="0.25">
      <c r="A91" s="16">
        <v>820003850</v>
      </c>
      <c r="B91" s="16" t="s">
        <v>3461</v>
      </c>
      <c r="C91" s="16" t="s">
        <v>3537</v>
      </c>
      <c r="D91" s="17"/>
      <c r="E91" s="17">
        <v>372960</v>
      </c>
      <c r="F91" s="17" t="str">
        <f t="shared" si="12"/>
        <v>372960</v>
      </c>
      <c r="G91" s="17" t="e">
        <f>VLOOKUP(E91,[4]PARTIDAS!$F:$M,8,0)</f>
        <v>#N/A</v>
      </c>
      <c r="H91" s="17">
        <v>1</v>
      </c>
      <c r="I91" s="18">
        <v>43035</v>
      </c>
      <c r="J91" s="18">
        <v>43035</v>
      </c>
      <c r="K91" s="18">
        <v>43081</v>
      </c>
      <c r="L91" s="19">
        <v>29500</v>
      </c>
      <c r="M91" s="19">
        <v>29500</v>
      </c>
      <c r="N91" s="16" t="s">
        <v>3481</v>
      </c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 t="e">
        <f>VLOOKUP(E91,[4]TD!$A:$B,2,0)</f>
        <v>#N/A</v>
      </c>
      <c r="AK91" s="16"/>
      <c r="AL91" s="16"/>
      <c r="AM91" s="16"/>
      <c r="AN91" s="16"/>
      <c r="AO91" s="16"/>
      <c r="AP91" s="16"/>
      <c r="AQ91" s="16"/>
      <c r="AR91" s="16"/>
      <c r="AS91" s="16"/>
      <c r="AT91" s="16">
        <f t="shared" si="13"/>
        <v>0</v>
      </c>
      <c r="AU91" s="25">
        <f t="shared" si="16"/>
        <v>29500</v>
      </c>
      <c r="AV91" s="16"/>
      <c r="AW91" s="16"/>
      <c r="AX91" s="16"/>
      <c r="AY91" s="16"/>
      <c r="AZ91" s="16"/>
      <c r="BA91" s="16"/>
      <c r="BB91" s="25">
        <f t="shared" si="9"/>
        <v>0</v>
      </c>
      <c r="BC91" s="16"/>
      <c r="BD91" s="52">
        <f t="shared" si="10"/>
        <v>43035</v>
      </c>
      <c r="BE91" s="16">
        <f t="shared" si="14"/>
        <v>2017</v>
      </c>
      <c r="BF91" s="52">
        <f t="shared" si="11"/>
        <v>43081</v>
      </c>
      <c r="BG91" s="16">
        <f t="shared" si="15"/>
        <v>2017</v>
      </c>
      <c r="BH91" s="16"/>
    </row>
    <row r="92" spans="1:60" x14ac:dyDescent="0.25">
      <c r="A92" s="16">
        <v>820003850</v>
      </c>
      <c r="B92" s="16" t="s">
        <v>3461</v>
      </c>
      <c r="C92" s="16" t="s">
        <v>3537</v>
      </c>
      <c r="D92" s="17"/>
      <c r="E92" s="17">
        <v>373128</v>
      </c>
      <c r="F92" s="17" t="str">
        <f t="shared" si="12"/>
        <v>373128</v>
      </c>
      <c r="G92" s="17" t="e">
        <f>VLOOKUP(E92,[4]PARTIDAS!$F:$M,8,0)</f>
        <v>#N/A</v>
      </c>
      <c r="H92" s="17">
        <v>1</v>
      </c>
      <c r="I92" s="18">
        <v>43039</v>
      </c>
      <c r="J92" s="18">
        <v>43039</v>
      </c>
      <c r="K92" s="18">
        <v>43383</v>
      </c>
      <c r="L92" s="19">
        <v>29400</v>
      </c>
      <c r="M92" s="19">
        <v>29400</v>
      </c>
      <c r="N92" s="16" t="s">
        <v>3481</v>
      </c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 t="e">
        <f>VLOOKUP(E92,[4]TD!$A:$B,2,0)</f>
        <v>#N/A</v>
      </c>
      <c r="AK92" s="16"/>
      <c r="AL92" s="16"/>
      <c r="AM92" s="16"/>
      <c r="AN92" s="16"/>
      <c r="AO92" s="16"/>
      <c r="AP92" s="16"/>
      <c r="AQ92" s="16"/>
      <c r="AR92" s="16"/>
      <c r="AS92" s="16"/>
      <c r="AT92" s="16">
        <f t="shared" si="13"/>
        <v>0</v>
      </c>
      <c r="AU92" s="25">
        <f t="shared" si="16"/>
        <v>29400</v>
      </c>
      <c r="AV92" s="16"/>
      <c r="AW92" s="16"/>
      <c r="AX92" s="16"/>
      <c r="AY92" s="16"/>
      <c r="AZ92" s="16"/>
      <c r="BA92" s="16"/>
      <c r="BB92" s="25">
        <f t="shared" si="9"/>
        <v>0</v>
      </c>
      <c r="BC92" s="16"/>
      <c r="BD92" s="52">
        <f t="shared" si="10"/>
        <v>43039</v>
      </c>
      <c r="BE92" s="16">
        <f t="shared" si="14"/>
        <v>2017</v>
      </c>
      <c r="BF92" s="52">
        <f t="shared" si="11"/>
        <v>43383</v>
      </c>
      <c r="BG92" s="16">
        <f t="shared" si="15"/>
        <v>2018</v>
      </c>
      <c r="BH92" s="16"/>
    </row>
    <row r="93" spans="1:60" x14ac:dyDescent="0.25">
      <c r="A93" s="16">
        <v>820003850</v>
      </c>
      <c r="B93" s="16" t="s">
        <v>3461</v>
      </c>
      <c r="C93" s="16" t="s">
        <v>3537</v>
      </c>
      <c r="D93" s="17"/>
      <c r="E93" s="17">
        <v>373393</v>
      </c>
      <c r="F93" s="17" t="str">
        <f t="shared" si="12"/>
        <v>373393</v>
      </c>
      <c r="G93" s="17" t="e">
        <f>VLOOKUP(E93,[4]PARTIDAS!$F:$M,8,0)</f>
        <v>#N/A</v>
      </c>
      <c r="H93" s="17">
        <v>1</v>
      </c>
      <c r="I93" s="18">
        <v>43043</v>
      </c>
      <c r="J93" s="18">
        <v>43043</v>
      </c>
      <c r="K93" s="18">
        <v>43081</v>
      </c>
      <c r="L93" s="19">
        <v>29400</v>
      </c>
      <c r="M93" s="19">
        <v>29400</v>
      </c>
      <c r="N93" s="16" t="s">
        <v>3481</v>
      </c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 t="e">
        <f>VLOOKUP(E93,[4]TD!$A:$B,2,0)</f>
        <v>#N/A</v>
      </c>
      <c r="AK93" s="16"/>
      <c r="AL93" s="16"/>
      <c r="AM93" s="16"/>
      <c r="AN93" s="16"/>
      <c r="AO93" s="16"/>
      <c r="AP93" s="16"/>
      <c r="AQ93" s="16"/>
      <c r="AR93" s="16"/>
      <c r="AS93" s="16"/>
      <c r="AT93" s="16">
        <f t="shared" si="13"/>
        <v>0</v>
      </c>
      <c r="AU93" s="25">
        <f t="shared" si="16"/>
        <v>29400</v>
      </c>
      <c r="AV93" s="16"/>
      <c r="AW93" s="16"/>
      <c r="AX93" s="16"/>
      <c r="AY93" s="16"/>
      <c r="AZ93" s="16"/>
      <c r="BA93" s="16"/>
      <c r="BB93" s="25">
        <f t="shared" si="9"/>
        <v>0</v>
      </c>
      <c r="BC93" s="16"/>
      <c r="BD93" s="52">
        <f t="shared" si="10"/>
        <v>43043</v>
      </c>
      <c r="BE93" s="16">
        <f t="shared" si="14"/>
        <v>2017</v>
      </c>
      <c r="BF93" s="52">
        <f t="shared" si="11"/>
        <v>43081</v>
      </c>
      <c r="BG93" s="16">
        <f t="shared" si="15"/>
        <v>2017</v>
      </c>
      <c r="BH93" s="16"/>
    </row>
    <row r="94" spans="1:60" x14ac:dyDescent="0.25">
      <c r="A94" s="16">
        <v>820003850</v>
      </c>
      <c r="B94" s="16" t="s">
        <v>3461</v>
      </c>
      <c r="C94" s="16" t="s">
        <v>3537</v>
      </c>
      <c r="D94" s="17"/>
      <c r="E94" s="17">
        <v>373651</v>
      </c>
      <c r="F94" s="17" t="str">
        <f t="shared" si="12"/>
        <v>373651</v>
      </c>
      <c r="G94" s="17" t="e">
        <f>VLOOKUP(E94,[4]PARTIDAS!$F:$M,8,0)</f>
        <v>#N/A</v>
      </c>
      <c r="H94" s="17">
        <v>1</v>
      </c>
      <c r="I94" s="18">
        <v>43049</v>
      </c>
      <c r="J94" s="18">
        <v>43049</v>
      </c>
      <c r="K94" s="18">
        <v>43081</v>
      </c>
      <c r="L94" s="19">
        <v>9600</v>
      </c>
      <c r="M94" s="19">
        <v>9600</v>
      </c>
      <c r="N94" s="16" t="s">
        <v>3481</v>
      </c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 t="e">
        <f>VLOOKUP(E94,[4]TD!$A:$B,2,0)</f>
        <v>#N/A</v>
      </c>
      <c r="AK94" s="16"/>
      <c r="AL94" s="16"/>
      <c r="AM94" s="16"/>
      <c r="AN94" s="16"/>
      <c r="AO94" s="16"/>
      <c r="AP94" s="16"/>
      <c r="AQ94" s="16"/>
      <c r="AR94" s="16"/>
      <c r="AS94" s="16"/>
      <c r="AT94" s="16">
        <f t="shared" si="13"/>
        <v>0</v>
      </c>
      <c r="AU94" s="25">
        <f t="shared" si="16"/>
        <v>9600</v>
      </c>
      <c r="AV94" s="16"/>
      <c r="AW94" s="16"/>
      <c r="AX94" s="16"/>
      <c r="AY94" s="16"/>
      <c r="AZ94" s="16"/>
      <c r="BA94" s="16"/>
      <c r="BB94" s="25">
        <f t="shared" si="9"/>
        <v>0</v>
      </c>
      <c r="BC94" s="16"/>
      <c r="BD94" s="52">
        <f t="shared" si="10"/>
        <v>43049</v>
      </c>
      <c r="BE94" s="16">
        <f t="shared" si="14"/>
        <v>2017</v>
      </c>
      <c r="BF94" s="52">
        <f t="shared" si="11"/>
        <v>43081</v>
      </c>
      <c r="BG94" s="16">
        <f t="shared" si="15"/>
        <v>2017</v>
      </c>
      <c r="BH94" s="16"/>
    </row>
    <row r="95" spans="1:60" x14ac:dyDescent="0.25">
      <c r="A95" s="16">
        <v>820003850</v>
      </c>
      <c r="B95" s="16" t="s">
        <v>3461</v>
      </c>
      <c r="C95" s="16" t="s">
        <v>3462</v>
      </c>
      <c r="D95" s="17" t="s">
        <v>140</v>
      </c>
      <c r="E95" s="17">
        <v>18037</v>
      </c>
      <c r="F95" s="17" t="str">
        <f t="shared" si="12"/>
        <v>FE18037</v>
      </c>
      <c r="G95" s="17" t="str">
        <f>VLOOKUP(E95,[4]PARTIDAS!$F:$M,8,0)</f>
        <v>Evento</v>
      </c>
      <c r="H95" s="17">
        <v>1</v>
      </c>
      <c r="I95" s="18">
        <v>44254</v>
      </c>
      <c r="J95" s="18">
        <v>44254</v>
      </c>
      <c r="K95" s="18">
        <v>44284</v>
      </c>
      <c r="L95" s="19">
        <v>57600</v>
      </c>
      <c r="M95" s="19">
        <v>57600</v>
      </c>
      <c r="N95" s="16" t="s">
        <v>3463</v>
      </c>
      <c r="O95" s="16"/>
      <c r="P95" s="16"/>
      <c r="Q95" s="16"/>
      <c r="R95" s="16"/>
      <c r="S95" s="16"/>
      <c r="T95" s="20">
        <v>57600</v>
      </c>
      <c r="U95" s="16" t="s">
        <v>47</v>
      </c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 t="s">
        <v>3538</v>
      </c>
      <c r="AG95" s="16" t="s">
        <v>3525</v>
      </c>
      <c r="AH95" s="16" t="s">
        <v>3466</v>
      </c>
      <c r="AI95" s="16" t="s">
        <v>47</v>
      </c>
      <c r="AJ95" s="16">
        <f>VLOOKUP(E95,[4]TD!$A:$B,2,0)</f>
        <v>-57600</v>
      </c>
      <c r="AK95" s="16">
        <f>-IFERROR(VLOOKUP(E95,'[4]PARTIDAS ABIERTAS EN VALORES'!$A:$E,2,0),0)</f>
        <v>0</v>
      </c>
      <c r="AL95" s="16"/>
      <c r="AM95" s="16">
        <f>-IFERROR(VLOOKUP(E95,'[4]PARTIDAS ABIERTAS EN VALORES'!$A:$E,3,0),0)</f>
        <v>0</v>
      </c>
      <c r="AN95" s="16"/>
      <c r="AO95" s="16">
        <f>-IFERROR(VLOOKUP(E95,'[4]PARTIDAS ABIERTAS EN VALORES'!$A:$E,4,0),0)</f>
        <v>0</v>
      </c>
      <c r="AP95" s="16"/>
      <c r="AQ95" s="16"/>
      <c r="AR95" s="16"/>
      <c r="AS95" s="16"/>
      <c r="AT95" s="16">
        <f t="shared" si="13"/>
        <v>0</v>
      </c>
      <c r="AU95" s="16"/>
      <c r="AV95" s="16"/>
      <c r="AW95" s="16"/>
      <c r="AX95" s="16"/>
      <c r="AY95" s="16"/>
      <c r="AZ95" s="16"/>
      <c r="BA95" s="16">
        <f>-IFERROR(VLOOKUP(E95,[4]TD!$J:$K,2,0),0)</f>
        <v>57600</v>
      </c>
      <c r="BB95" s="25">
        <f t="shared" si="9"/>
        <v>0</v>
      </c>
      <c r="BC95" s="16"/>
      <c r="BD95" s="52">
        <f t="shared" si="10"/>
        <v>44254</v>
      </c>
      <c r="BE95" s="16">
        <f t="shared" si="14"/>
        <v>2021</v>
      </c>
      <c r="BF95" s="52">
        <f t="shared" si="11"/>
        <v>44284</v>
      </c>
      <c r="BG95" s="16">
        <f t="shared" si="15"/>
        <v>2021</v>
      </c>
      <c r="BH95" s="16"/>
    </row>
    <row r="96" spans="1:60" x14ac:dyDescent="0.25">
      <c r="A96" s="16">
        <v>820003850</v>
      </c>
      <c r="B96" s="16" t="s">
        <v>3461</v>
      </c>
      <c r="C96" s="16" t="s">
        <v>3467</v>
      </c>
      <c r="D96" s="17" t="s">
        <v>140</v>
      </c>
      <c r="E96" s="17">
        <v>17869</v>
      </c>
      <c r="F96" s="17" t="str">
        <f t="shared" si="12"/>
        <v>FE17869</v>
      </c>
      <c r="G96" s="17" t="str">
        <f>VLOOKUP(E96,[4]PARTIDAS!$F:$M,8,0)</f>
        <v>Evento</v>
      </c>
      <c r="H96" s="17">
        <v>1</v>
      </c>
      <c r="I96" s="18">
        <v>44253</v>
      </c>
      <c r="J96" s="18">
        <v>44253</v>
      </c>
      <c r="K96" s="18">
        <v>44253</v>
      </c>
      <c r="L96" s="19">
        <v>122000</v>
      </c>
      <c r="M96" s="19">
        <v>122000</v>
      </c>
      <c r="N96" s="16" t="s">
        <v>3463</v>
      </c>
      <c r="O96" s="16"/>
      <c r="P96" s="16"/>
      <c r="Q96" s="16"/>
      <c r="R96" s="16"/>
      <c r="S96" s="16"/>
      <c r="T96" s="20">
        <v>122000</v>
      </c>
      <c r="U96" s="16" t="s">
        <v>47</v>
      </c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 t="s">
        <v>3539</v>
      </c>
      <c r="AG96" s="16" t="s">
        <v>3522</v>
      </c>
      <c r="AH96" s="16" t="s">
        <v>3466</v>
      </c>
      <c r="AI96" s="16" t="s">
        <v>47</v>
      </c>
      <c r="AJ96" s="16">
        <f>VLOOKUP(E96,[4]TD!$A:$B,2,0)</f>
        <v>-122000</v>
      </c>
      <c r="AK96" s="16">
        <f>-IFERROR(VLOOKUP(E96,'[4]PARTIDAS ABIERTAS EN VALORES'!$A:$E,2,0),0)</f>
        <v>0</v>
      </c>
      <c r="AL96" s="16"/>
      <c r="AM96" s="16">
        <f>-IFERROR(VLOOKUP(E96,'[4]PARTIDAS ABIERTAS EN VALORES'!$A:$E,3,0),0)</f>
        <v>0</v>
      </c>
      <c r="AN96" s="16"/>
      <c r="AO96" s="16">
        <f>-IFERROR(VLOOKUP(E96,'[4]PARTIDAS ABIERTAS EN VALORES'!$A:$E,4,0),0)</f>
        <v>0</v>
      </c>
      <c r="AP96" s="16"/>
      <c r="AQ96" s="16"/>
      <c r="AR96" s="16"/>
      <c r="AS96" s="16"/>
      <c r="AT96" s="16">
        <f t="shared" si="13"/>
        <v>0</v>
      </c>
      <c r="AU96" s="16"/>
      <c r="AV96" s="16"/>
      <c r="AW96" s="16"/>
      <c r="AX96" s="16"/>
      <c r="AY96" s="16"/>
      <c r="AZ96" s="16"/>
      <c r="BA96" s="16">
        <f>-IFERROR(VLOOKUP(E96,[4]TD!$J:$K,2,0),0)</f>
        <v>122000</v>
      </c>
      <c r="BB96" s="25">
        <f t="shared" si="9"/>
        <v>0</v>
      </c>
      <c r="BC96" s="16"/>
      <c r="BD96" s="52">
        <f t="shared" si="10"/>
        <v>44253</v>
      </c>
      <c r="BE96" s="16">
        <f t="shared" si="14"/>
        <v>2021</v>
      </c>
      <c r="BF96" s="52">
        <f t="shared" si="11"/>
        <v>44253</v>
      </c>
      <c r="BG96" s="16">
        <f t="shared" si="15"/>
        <v>2021</v>
      </c>
      <c r="BH96" s="16"/>
    </row>
    <row r="97" spans="1:60" x14ac:dyDescent="0.25">
      <c r="A97" s="16">
        <v>820003850</v>
      </c>
      <c r="B97" s="16" t="s">
        <v>3461</v>
      </c>
      <c r="C97" s="16" t="s">
        <v>3540</v>
      </c>
      <c r="D97" s="17"/>
      <c r="E97" s="17">
        <v>398881</v>
      </c>
      <c r="F97" s="17" t="str">
        <f t="shared" si="12"/>
        <v>398881</v>
      </c>
      <c r="G97" s="17" t="e">
        <f>VLOOKUP(E97,[4]PARTIDAS!$F:$M,8,0)</f>
        <v>#N/A</v>
      </c>
      <c r="H97" s="17">
        <v>1</v>
      </c>
      <c r="I97" s="18">
        <v>43421</v>
      </c>
      <c r="J97" s="18">
        <v>43421</v>
      </c>
      <c r="K97" s="18">
        <v>43446</v>
      </c>
      <c r="L97" s="19">
        <v>117001</v>
      </c>
      <c r="M97" s="19">
        <v>117001</v>
      </c>
      <c r="N97" s="16" t="s">
        <v>3490</v>
      </c>
      <c r="O97" s="16"/>
      <c r="P97" s="16"/>
      <c r="Q97" s="16"/>
      <c r="R97" s="20">
        <v>117001</v>
      </c>
      <c r="S97" s="16" t="s">
        <v>3541</v>
      </c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 t="s">
        <v>3541</v>
      </c>
      <c r="AH97" s="16"/>
      <c r="AI97" s="16"/>
      <c r="AJ97" s="16" t="e">
        <f>VLOOKUP(E97,[4]TD!$A:$B,2,0)</f>
        <v>#N/A</v>
      </c>
      <c r="AK97" s="16"/>
      <c r="AL97" s="16"/>
      <c r="AM97" s="16"/>
      <c r="AN97" s="16"/>
      <c r="AO97" s="16"/>
      <c r="AP97" s="16"/>
      <c r="AQ97" s="25">
        <f t="shared" ref="AQ97:AQ98" si="17">M97</f>
        <v>117001</v>
      </c>
      <c r="AR97" s="16"/>
      <c r="AS97" s="16"/>
      <c r="AT97" s="16">
        <f t="shared" si="13"/>
        <v>0</v>
      </c>
      <c r="AU97" s="16"/>
      <c r="AV97" s="16"/>
      <c r="AW97" s="16"/>
      <c r="AX97" s="16"/>
      <c r="AY97" s="16"/>
      <c r="AZ97" s="16"/>
      <c r="BA97" s="16"/>
      <c r="BB97" s="25">
        <f t="shared" si="9"/>
        <v>0</v>
      </c>
      <c r="BC97" s="16"/>
      <c r="BD97" s="52">
        <f t="shared" si="10"/>
        <v>43421</v>
      </c>
      <c r="BE97" s="16">
        <f t="shared" si="14"/>
        <v>2018</v>
      </c>
      <c r="BF97" s="52">
        <f t="shared" si="11"/>
        <v>43446</v>
      </c>
      <c r="BG97" s="16">
        <f t="shared" si="15"/>
        <v>2018</v>
      </c>
      <c r="BH97" s="16"/>
    </row>
    <row r="98" spans="1:60" x14ac:dyDescent="0.25">
      <c r="A98" s="16">
        <v>820003850</v>
      </c>
      <c r="B98" s="16" t="s">
        <v>3461</v>
      </c>
      <c r="C98" s="16" t="s">
        <v>3540</v>
      </c>
      <c r="D98" s="17"/>
      <c r="E98" s="17">
        <v>398882</v>
      </c>
      <c r="F98" s="17" t="str">
        <f t="shared" si="12"/>
        <v>398882</v>
      </c>
      <c r="G98" s="17" t="e">
        <f>VLOOKUP(E98,[4]PARTIDAS!$F:$M,8,0)</f>
        <v>#N/A</v>
      </c>
      <c r="H98" s="17">
        <v>1</v>
      </c>
      <c r="I98" s="18">
        <v>43421</v>
      </c>
      <c r="J98" s="18">
        <v>43421</v>
      </c>
      <c r="K98" s="18">
        <v>43446</v>
      </c>
      <c r="L98" s="19">
        <v>117001</v>
      </c>
      <c r="M98" s="19">
        <v>117001</v>
      </c>
      <c r="N98" s="16" t="s">
        <v>3490</v>
      </c>
      <c r="O98" s="16"/>
      <c r="P98" s="16"/>
      <c r="Q98" s="16"/>
      <c r="R98" s="20">
        <v>117001</v>
      </c>
      <c r="S98" s="16" t="s">
        <v>3541</v>
      </c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 t="s">
        <v>3541</v>
      </c>
      <c r="AH98" s="16"/>
      <c r="AI98" s="16"/>
      <c r="AJ98" s="16" t="e">
        <f>VLOOKUP(E98,[4]TD!$A:$B,2,0)</f>
        <v>#N/A</v>
      </c>
      <c r="AK98" s="16"/>
      <c r="AL98" s="16"/>
      <c r="AM98" s="16"/>
      <c r="AN98" s="16"/>
      <c r="AO98" s="16"/>
      <c r="AP98" s="16"/>
      <c r="AQ98" s="25">
        <f t="shared" si="17"/>
        <v>117001</v>
      </c>
      <c r="AR98" s="16"/>
      <c r="AS98" s="16"/>
      <c r="AT98" s="16">
        <f t="shared" si="13"/>
        <v>0</v>
      </c>
      <c r="AU98" s="16"/>
      <c r="AV98" s="16"/>
      <c r="AW98" s="16"/>
      <c r="AX98" s="16"/>
      <c r="AY98" s="16"/>
      <c r="AZ98" s="16"/>
      <c r="BA98" s="16"/>
      <c r="BB98" s="25">
        <f t="shared" si="9"/>
        <v>0</v>
      </c>
      <c r="BC98" s="16"/>
      <c r="BD98" s="52">
        <f t="shared" si="10"/>
        <v>43421</v>
      </c>
      <c r="BE98" s="16">
        <f t="shared" si="14"/>
        <v>2018</v>
      </c>
      <c r="BF98" s="52">
        <f t="shared" si="11"/>
        <v>43446</v>
      </c>
      <c r="BG98" s="16">
        <f t="shared" si="15"/>
        <v>2018</v>
      </c>
      <c r="BH98" s="16"/>
    </row>
    <row r="99" spans="1:60" x14ac:dyDescent="0.25">
      <c r="A99" s="16">
        <v>820003850</v>
      </c>
      <c r="B99" s="16" t="s">
        <v>3461</v>
      </c>
      <c r="C99" s="16" t="s">
        <v>3462</v>
      </c>
      <c r="D99" s="17" t="s">
        <v>140</v>
      </c>
      <c r="E99" s="17">
        <v>17868</v>
      </c>
      <c r="F99" s="17" t="str">
        <f t="shared" si="12"/>
        <v>FE17868</v>
      </c>
      <c r="G99" s="17" t="str">
        <f>VLOOKUP(E99,[4]PARTIDAS!$F:$M,8,0)</f>
        <v>Evento</v>
      </c>
      <c r="H99" s="17">
        <v>1</v>
      </c>
      <c r="I99" s="18">
        <v>44252</v>
      </c>
      <c r="J99" s="18">
        <v>44252</v>
      </c>
      <c r="K99" s="18">
        <v>44282</v>
      </c>
      <c r="L99" s="19">
        <v>106257</v>
      </c>
      <c r="M99" s="19">
        <v>106257</v>
      </c>
      <c r="N99" s="16" t="s">
        <v>3463</v>
      </c>
      <c r="O99" s="16"/>
      <c r="P99" s="16"/>
      <c r="Q99" s="16"/>
      <c r="R99" s="16"/>
      <c r="S99" s="16"/>
      <c r="T99" s="20">
        <v>106257</v>
      </c>
      <c r="U99" s="16" t="s">
        <v>47</v>
      </c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 t="s">
        <v>3542</v>
      </c>
      <c r="AG99" s="16" t="s">
        <v>3525</v>
      </c>
      <c r="AH99" s="16" t="s">
        <v>3466</v>
      </c>
      <c r="AI99" s="16" t="s">
        <v>47</v>
      </c>
      <c r="AJ99" s="16">
        <f>VLOOKUP(E99,[4]TD!$A:$B,2,0)</f>
        <v>-106257</v>
      </c>
      <c r="AK99" s="16">
        <f>-IFERROR(VLOOKUP(E99,'[4]PARTIDAS ABIERTAS EN VALORES'!$A:$E,2,0),0)</f>
        <v>0</v>
      </c>
      <c r="AL99" s="16"/>
      <c r="AM99" s="16">
        <f>-IFERROR(VLOOKUP(E99,'[4]PARTIDAS ABIERTAS EN VALORES'!$A:$E,3,0),0)</f>
        <v>0</v>
      </c>
      <c r="AN99" s="16"/>
      <c r="AO99" s="16">
        <f>-IFERROR(VLOOKUP(E99,'[4]PARTIDAS ABIERTAS EN VALORES'!$A:$E,4,0),0)</f>
        <v>0</v>
      </c>
      <c r="AP99" s="16"/>
      <c r="AQ99" s="16"/>
      <c r="AR99" s="16"/>
      <c r="AS99" s="16"/>
      <c r="AT99" s="16">
        <f t="shared" si="13"/>
        <v>0</v>
      </c>
      <c r="AU99" s="16"/>
      <c r="AV99" s="16"/>
      <c r="AW99" s="16"/>
      <c r="AX99" s="16"/>
      <c r="AY99" s="16"/>
      <c r="AZ99" s="16"/>
      <c r="BA99" s="16">
        <f>-IFERROR(VLOOKUP(E99,[4]TD!$J:$K,2,0),0)</f>
        <v>106257</v>
      </c>
      <c r="BB99" s="25">
        <f t="shared" si="9"/>
        <v>0</v>
      </c>
      <c r="BC99" s="16"/>
      <c r="BD99" s="52">
        <f t="shared" si="10"/>
        <v>44252</v>
      </c>
      <c r="BE99" s="16">
        <f t="shared" si="14"/>
        <v>2021</v>
      </c>
      <c r="BF99" s="52">
        <f t="shared" si="11"/>
        <v>44282</v>
      </c>
      <c r="BG99" s="16">
        <f t="shared" si="15"/>
        <v>2021</v>
      </c>
      <c r="BH99" s="16"/>
    </row>
    <row r="100" spans="1:60" x14ac:dyDescent="0.25">
      <c r="A100" s="16">
        <v>820003850</v>
      </c>
      <c r="B100" s="16" t="s">
        <v>3461</v>
      </c>
      <c r="C100" s="16" t="s">
        <v>3462</v>
      </c>
      <c r="D100" s="17" t="s">
        <v>140</v>
      </c>
      <c r="E100" s="17">
        <v>17946</v>
      </c>
      <c r="F100" s="17" t="str">
        <f t="shared" si="12"/>
        <v>FE17946</v>
      </c>
      <c r="G100" s="17" t="str">
        <f>VLOOKUP(E100,[4]PARTIDAS!$F:$M,8,0)</f>
        <v>Evento</v>
      </c>
      <c r="H100" s="17">
        <v>1</v>
      </c>
      <c r="I100" s="18">
        <v>44253</v>
      </c>
      <c r="J100" s="18">
        <v>44253</v>
      </c>
      <c r="K100" s="18">
        <v>44283</v>
      </c>
      <c r="L100" s="19">
        <v>188881</v>
      </c>
      <c r="M100" s="19">
        <v>188881</v>
      </c>
      <c r="N100" s="16" t="s">
        <v>3463</v>
      </c>
      <c r="O100" s="16"/>
      <c r="P100" s="16"/>
      <c r="Q100" s="16"/>
      <c r="R100" s="16"/>
      <c r="S100" s="16"/>
      <c r="T100" s="20">
        <v>188881</v>
      </c>
      <c r="U100" s="16" t="s">
        <v>47</v>
      </c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 t="s">
        <v>3539</v>
      </c>
      <c r="AG100" s="16" t="s">
        <v>3525</v>
      </c>
      <c r="AH100" s="16" t="s">
        <v>3466</v>
      </c>
      <c r="AI100" s="16" t="s">
        <v>47</v>
      </c>
      <c r="AJ100" s="16">
        <f>VLOOKUP(E100,[4]TD!$A:$B,2,0)</f>
        <v>-188881</v>
      </c>
      <c r="AK100" s="16">
        <f>-IFERROR(VLOOKUP(E100,'[4]PARTIDAS ABIERTAS EN VALORES'!$A:$E,2,0),0)</f>
        <v>0</v>
      </c>
      <c r="AL100" s="16"/>
      <c r="AM100" s="16">
        <f>-IFERROR(VLOOKUP(E100,'[4]PARTIDAS ABIERTAS EN VALORES'!$A:$E,3,0),0)</f>
        <v>0</v>
      </c>
      <c r="AN100" s="16"/>
      <c r="AO100" s="16">
        <f>-IFERROR(VLOOKUP(E100,'[4]PARTIDAS ABIERTAS EN VALORES'!$A:$E,4,0),0)</f>
        <v>0</v>
      </c>
      <c r="AP100" s="16"/>
      <c r="AQ100" s="16"/>
      <c r="AR100" s="16"/>
      <c r="AS100" s="16"/>
      <c r="AT100" s="16">
        <f t="shared" si="13"/>
        <v>0</v>
      </c>
      <c r="AU100" s="16"/>
      <c r="AV100" s="16"/>
      <c r="AW100" s="16"/>
      <c r="AX100" s="16"/>
      <c r="AY100" s="16"/>
      <c r="AZ100" s="16"/>
      <c r="BA100" s="16">
        <f>-IFERROR(VLOOKUP(E100,[4]TD!$J:$K,2,0),0)</f>
        <v>188881</v>
      </c>
      <c r="BB100" s="25">
        <f t="shared" si="9"/>
        <v>0</v>
      </c>
      <c r="BC100" s="16"/>
      <c r="BD100" s="52">
        <f t="shared" si="10"/>
        <v>44253</v>
      </c>
      <c r="BE100" s="16">
        <f t="shared" si="14"/>
        <v>2021</v>
      </c>
      <c r="BF100" s="52">
        <f t="shared" si="11"/>
        <v>44283</v>
      </c>
      <c r="BG100" s="16">
        <f t="shared" si="15"/>
        <v>2021</v>
      </c>
      <c r="BH100" s="16"/>
    </row>
    <row r="101" spans="1:60" x14ac:dyDescent="0.25">
      <c r="A101" s="16">
        <v>820003850</v>
      </c>
      <c r="B101" s="16" t="s">
        <v>3461</v>
      </c>
      <c r="C101" s="16" t="s">
        <v>3462</v>
      </c>
      <c r="D101" s="17" t="s">
        <v>140</v>
      </c>
      <c r="E101" s="17">
        <v>18030</v>
      </c>
      <c r="F101" s="17" t="str">
        <f t="shared" si="12"/>
        <v>FE18030</v>
      </c>
      <c r="G101" s="17" t="str">
        <f>VLOOKUP(E101,[4]PARTIDAS!$F:$M,8,0)</f>
        <v>Evento</v>
      </c>
      <c r="H101" s="17">
        <v>1</v>
      </c>
      <c r="I101" s="18">
        <v>44254</v>
      </c>
      <c r="J101" s="18">
        <v>44254</v>
      </c>
      <c r="K101" s="18">
        <v>44284</v>
      </c>
      <c r="L101" s="19">
        <v>171657</v>
      </c>
      <c r="M101" s="19">
        <v>171657</v>
      </c>
      <c r="N101" s="16" t="s">
        <v>3463</v>
      </c>
      <c r="O101" s="16"/>
      <c r="P101" s="16"/>
      <c r="Q101" s="16"/>
      <c r="R101" s="16"/>
      <c r="S101" s="16"/>
      <c r="T101" s="20">
        <v>171657</v>
      </c>
      <c r="U101" s="16" t="s">
        <v>47</v>
      </c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 t="s">
        <v>3538</v>
      </c>
      <c r="AG101" s="16" t="s">
        <v>3525</v>
      </c>
      <c r="AH101" s="16" t="s">
        <v>3466</v>
      </c>
      <c r="AI101" s="16" t="s">
        <v>47</v>
      </c>
      <c r="AJ101" s="16">
        <f>VLOOKUP(E101,[4]TD!$A:$B,2,0)</f>
        <v>-171657</v>
      </c>
      <c r="AK101" s="16">
        <f>-IFERROR(VLOOKUP(E101,'[4]PARTIDAS ABIERTAS EN VALORES'!$A:$E,2,0),0)</f>
        <v>0</v>
      </c>
      <c r="AL101" s="16"/>
      <c r="AM101" s="16">
        <f>-IFERROR(VLOOKUP(E101,'[4]PARTIDAS ABIERTAS EN VALORES'!$A:$E,3,0),0)</f>
        <v>0</v>
      </c>
      <c r="AN101" s="16"/>
      <c r="AO101" s="16">
        <f>-IFERROR(VLOOKUP(E101,'[4]PARTIDAS ABIERTAS EN VALORES'!$A:$E,4,0),0)</f>
        <v>0</v>
      </c>
      <c r="AP101" s="16"/>
      <c r="AQ101" s="16"/>
      <c r="AR101" s="16"/>
      <c r="AS101" s="16"/>
      <c r="AT101" s="16">
        <f t="shared" si="13"/>
        <v>0</v>
      </c>
      <c r="AU101" s="16"/>
      <c r="AV101" s="16"/>
      <c r="AW101" s="16"/>
      <c r="AX101" s="16"/>
      <c r="AY101" s="16"/>
      <c r="AZ101" s="16"/>
      <c r="BA101" s="16">
        <f>-IFERROR(VLOOKUP(E101,[4]TD!$J:$K,2,0),0)</f>
        <v>171657</v>
      </c>
      <c r="BB101" s="25">
        <f t="shared" si="9"/>
        <v>0</v>
      </c>
      <c r="BC101" s="16"/>
      <c r="BD101" s="52">
        <f t="shared" si="10"/>
        <v>44254</v>
      </c>
      <c r="BE101" s="16">
        <f t="shared" si="14"/>
        <v>2021</v>
      </c>
      <c r="BF101" s="52">
        <f t="shared" si="11"/>
        <v>44284</v>
      </c>
      <c r="BG101" s="16">
        <f t="shared" si="15"/>
        <v>2021</v>
      </c>
      <c r="BH101" s="16"/>
    </row>
    <row r="102" spans="1:60" x14ac:dyDescent="0.25">
      <c r="A102" s="16">
        <v>820003850</v>
      </c>
      <c r="B102" s="16" t="s">
        <v>3461</v>
      </c>
      <c r="C102" s="16" t="s">
        <v>3467</v>
      </c>
      <c r="D102" s="17" t="s">
        <v>140</v>
      </c>
      <c r="E102" s="17">
        <v>14443</v>
      </c>
      <c r="F102" s="17" t="str">
        <f t="shared" si="12"/>
        <v>FE14443</v>
      </c>
      <c r="G102" s="17" t="e">
        <f>VLOOKUP(E102,[4]PARTIDAS!$F:$M,8,0)</f>
        <v>#N/A</v>
      </c>
      <c r="H102" s="17">
        <v>1</v>
      </c>
      <c r="I102" s="18">
        <v>44209</v>
      </c>
      <c r="J102" s="18">
        <v>44209</v>
      </c>
      <c r="K102" s="18">
        <v>44209</v>
      </c>
      <c r="L102" s="19">
        <v>25000</v>
      </c>
      <c r="M102" s="19">
        <v>25000</v>
      </c>
      <c r="N102" s="16" t="s">
        <v>3490</v>
      </c>
      <c r="O102" s="16"/>
      <c r="P102" s="16"/>
      <c r="Q102" s="16"/>
      <c r="R102" s="20">
        <v>25000</v>
      </c>
      <c r="S102" s="16" t="s">
        <v>3543</v>
      </c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 t="s">
        <v>3544</v>
      </c>
      <c r="AH102" s="16"/>
      <c r="AI102" s="16"/>
      <c r="AJ102" s="16" t="e">
        <f>VLOOKUP(E102,[4]TD!$A:$B,2,0)</f>
        <v>#N/A</v>
      </c>
      <c r="AK102" s="16"/>
      <c r="AL102" s="16"/>
      <c r="AM102" s="16"/>
      <c r="AN102" s="16"/>
      <c r="AO102" s="16"/>
      <c r="AP102" s="16"/>
      <c r="AQ102" s="25">
        <f>M102</f>
        <v>25000</v>
      </c>
      <c r="AR102" s="16"/>
      <c r="AS102" s="16"/>
      <c r="AT102" s="16">
        <f t="shared" si="13"/>
        <v>0</v>
      </c>
      <c r="AU102" s="16"/>
      <c r="AV102" s="16"/>
      <c r="AW102" s="16"/>
      <c r="AX102" s="16"/>
      <c r="AY102" s="16"/>
      <c r="AZ102" s="16"/>
      <c r="BA102" s="16"/>
      <c r="BB102" s="25">
        <f t="shared" si="9"/>
        <v>0</v>
      </c>
      <c r="BC102" s="16"/>
      <c r="BD102" s="52">
        <f t="shared" si="10"/>
        <v>44209</v>
      </c>
      <c r="BE102" s="16">
        <f t="shared" si="14"/>
        <v>2021</v>
      </c>
      <c r="BF102" s="52">
        <f t="shared" si="11"/>
        <v>44209</v>
      </c>
      <c r="BG102" s="16">
        <f t="shared" si="15"/>
        <v>2021</v>
      </c>
      <c r="BH102" s="16"/>
    </row>
    <row r="103" spans="1:60" x14ac:dyDescent="0.25">
      <c r="A103" s="16">
        <v>820003850</v>
      </c>
      <c r="B103" s="16" t="s">
        <v>3461</v>
      </c>
      <c r="C103" s="16" t="s">
        <v>3467</v>
      </c>
      <c r="D103" s="17" t="s">
        <v>140</v>
      </c>
      <c r="E103" s="17">
        <v>14571</v>
      </c>
      <c r="F103" s="17" t="str">
        <f t="shared" si="12"/>
        <v>FE14571</v>
      </c>
      <c r="G103" s="17" t="str">
        <f>VLOOKUP(E103,[4]PARTIDAS!$F:$M,8,0)</f>
        <v>Evento</v>
      </c>
      <c r="H103" s="17">
        <v>1</v>
      </c>
      <c r="I103" s="18">
        <v>44210</v>
      </c>
      <c r="J103" s="18">
        <v>44210</v>
      </c>
      <c r="K103" s="18">
        <v>44210</v>
      </c>
      <c r="L103" s="19">
        <v>483393</v>
      </c>
      <c r="M103" s="19">
        <v>483393</v>
      </c>
      <c r="N103" s="16" t="s">
        <v>3463</v>
      </c>
      <c r="O103" s="16"/>
      <c r="P103" s="16"/>
      <c r="Q103" s="16"/>
      <c r="R103" s="16"/>
      <c r="S103" s="16"/>
      <c r="T103" s="20">
        <v>483393</v>
      </c>
      <c r="U103" s="16" t="s">
        <v>47</v>
      </c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 t="s">
        <v>3545</v>
      </c>
      <c r="AG103" s="16" t="s">
        <v>3546</v>
      </c>
      <c r="AH103" s="16" t="s">
        <v>3466</v>
      </c>
      <c r="AI103" s="16" t="s">
        <v>47</v>
      </c>
      <c r="AJ103" s="16">
        <f>VLOOKUP(E103,[4]TD!$A:$B,2,0)</f>
        <v>-483393</v>
      </c>
      <c r="AK103" s="16">
        <f>-IFERROR(VLOOKUP(E103,'[4]PARTIDAS ABIERTAS EN VALORES'!$A:$E,2,0),0)</f>
        <v>0</v>
      </c>
      <c r="AL103" s="16"/>
      <c r="AM103" s="16">
        <f>-IFERROR(VLOOKUP(E103,'[4]PARTIDAS ABIERTAS EN VALORES'!$A:$E,3,0),0)</f>
        <v>0</v>
      </c>
      <c r="AN103" s="16"/>
      <c r="AO103" s="16">
        <f>-IFERROR(VLOOKUP(E103,'[4]PARTIDAS ABIERTAS EN VALORES'!$A:$E,4,0),0)</f>
        <v>0</v>
      </c>
      <c r="AP103" s="16"/>
      <c r="AQ103" s="16"/>
      <c r="AR103" s="16"/>
      <c r="AS103" s="16"/>
      <c r="AT103" s="16">
        <f t="shared" si="13"/>
        <v>0</v>
      </c>
      <c r="AU103" s="16"/>
      <c r="AV103" s="16"/>
      <c r="AW103" s="16"/>
      <c r="AX103" s="16"/>
      <c r="AY103" s="16"/>
      <c r="AZ103" s="16"/>
      <c r="BA103" s="16">
        <f>-IFERROR(VLOOKUP(E103,[4]TD!$J:$K,2,0),0)</f>
        <v>483393</v>
      </c>
      <c r="BB103" s="25">
        <f t="shared" si="9"/>
        <v>0</v>
      </c>
      <c r="BC103" s="16"/>
      <c r="BD103" s="52">
        <f t="shared" si="10"/>
        <v>44210</v>
      </c>
      <c r="BE103" s="16">
        <f t="shared" si="14"/>
        <v>2021</v>
      </c>
      <c r="BF103" s="52">
        <f t="shared" si="11"/>
        <v>44210</v>
      </c>
      <c r="BG103" s="16">
        <f t="shared" si="15"/>
        <v>2021</v>
      </c>
      <c r="BH103" s="16"/>
    </row>
    <row r="104" spans="1:60" x14ac:dyDescent="0.25">
      <c r="A104" s="16">
        <v>820003850</v>
      </c>
      <c r="B104" s="16" t="s">
        <v>3461</v>
      </c>
      <c r="C104" s="16" t="s">
        <v>3467</v>
      </c>
      <c r="D104" s="17" t="s">
        <v>140</v>
      </c>
      <c r="E104" s="17">
        <v>15745</v>
      </c>
      <c r="F104" s="17" t="str">
        <f t="shared" si="12"/>
        <v>FE15745</v>
      </c>
      <c r="G104" s="17" t="str">
        <f>VLOOKUP(E104,[4]PARTIDAS!$F:$M,8,0)</f>
        <v>Evento</v>
      </c>
      <c r="H104" s="17">
        <v>1</v>
      </c>
      <c r="I104" s="18">
        <v>44224</v>
      </c>
      <c r="J104" s="18">
        <v>44224</v>
      </c>
      <c r="K104" s="18">
        <v>44224</v>
      </c>
      <c r="L104" s="19">
        <v>25000</v>
      </c>
      <c r="M104" s="19">
        <v>25000</v>
      </c>
      <c r="N104" s="16" t="s">
        <v>3463</v>
      </c>
      <c r="O104" s="16"/>
      <c r="P104" s="16"/>
      <c r="Q104" s="16"/>
      <c r="R104" s="16"/>
      <c r="S104" s="16"/>
      <c r="T104" s="20">
        <v>25000</v>
      </c>
      <c r="U104" s="16" t="s">
        <v>47</v>
      </c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 t="s">
        <v>3547</v>
      </c>
      <c r="AG104" s="16" t="s">
        <v>3546</v>
      </c>
      <c r="AH104" s="16" t="s">
        <v>3466</v>
      </c>
      <c r="AI104" s="16" t="s">
        <v>47</v>
      </c>
      <c r="AJ104" s="16">
        <f>VLOOKUP(E104,[4]TD!$A:$B,2,0)</f>
        <v>-25000</v>
      </c>
      <c r="AK104" s="16">
        <f>-IFERROR(VLOOKUP(E104,'[4]PARTIDAS ABIERTAS EN VALORES'!$A:$E,2,0),0)</f>
        <v>0</v>
      </c>
      <c r="AL104" s="16"/>
      <c r="AM104" s="16">
        <f>-IFERROR(VLOOKUP(E104,'[4]PARTIDAS ABIERTAS EN VALORES'!$A:$E,3,0),0)</f>
        <v>0</v>
      </c>
      <c r="AN104" s="16"/>
      <c r="AO104" s="16">
        <f>-IFERROR(VLOOKUP(E104,'[4]PARTIDAS ABIERTAS EN VALORES'!$A:$E,4,0),0)</f>
        <v>0</v>
      </c>
      <c r="AP104" s="16"/>
      <c r="AQ104" s="16"/>
      <c r="AR104" s="16"/>
      <c r="AS104" s="16"/>
      <c r="AT104" s="16">
        <f t="shared" si="13"/>
        <v>0</v>
      </c>
      <c r="AU104" s="16"/>
      <c r="AV104" s="16"/>
      <c r="AW104" s="16"/>
      <c r="AX104" s="16"/>
      <c r="AY104" s="16"/>
      <c r="AZ104" s="16"/>
      <c r="BA104" s="16">
        <f>-IFERROR(VLOOKUP(E104,[4]TD!$J:$K,2,0),0)</f>
        <v>25000</v>
      </c>
      <c r="BB104" s="25">
        <f t="shared" si="9"/>
        <v>0</v>
      </c>
      <c r="BC104" s="16"/>
      <c r="BD104" s="52">
        <f t="shared" si="10"/>
        <v>44224</v>
      </c>
      <c r="BE104" s="16">
        <f t="shared" si="14"/>
        <v>2021</v>
      </c>
      <c r="BF104" s="52">
        <f t="shared" si="11"/>
        <v>44224</v>
      </c>
      <c r="BG104" s="16">
        <f t="shared" si="15"/>
        <v>2021</v>
      </c>
      <c r="BH104" s="16"/>
    </row>
    <row r="105" spans="1:60" x14ac:dyDescent="0.25">
      <c r="A105" s="16">
        <v>820003850</v>
      </c>
      <c r="B105" s="16" t="s">
        <v>3461</v>
      </c>
      <c r="C105" s="16" t="s">
        <v>3467</v>
      </c>
      <c r="D105" s="17" t="s">
        <v>140</v>
      </c>
      <c r="E105" s="17">
        <v>16209</v>
      </c>
      <c r="F105" s="17" t="str">
        <f t="shared" si="12"/>
        <v>FE16209</v>
      </c>
      <c r="G105" s="17" t="str">
        <f>VLOOKUP(E105,[4]PARTIDAS!$F:$M,8,0)</f>
        <v>Evento</v>
      </c>
      <c r="H105" s="17">
        <v>1</v>
      </c>
      <c r="I105" s="18">
        <v>44229</v>
      </c>
      <c r="J105" s="18">
        <v>44229</v>
      </c>
      <c r="K105" s="18">
        <v>44229</v>
      </c>
      <c r="L105" s="19">
        <v>6250</v>
      </c>
      <c r="M105" s="19">
        <v>6250</v>
      </c>
      <c r="N105" s="16" t="s">
        <v>3463</v>
      </c>
      <c r="O105" s="16"/>
      <c r="P105" s="16"/>
      <c r="Q105" s="16"/>
      <c r="R105" s="16"/>
      <c r="S105" s="16"/>
      <c r="T105" s="20">
        <v>6250</v>
      </c>
      <c r="U105" s="16" t="s">
        <v>47</v>
      </c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 t="s">
        <v>3548</v>
      </c>
      <c r="AG105" s="16" t="s">
        <v>3522</v>
      </c>
      <c r="AH105" s="16" t="s">
        <v>3466</v>
      </c>
      <c r="AI105" s="16" t="s">
        <v>47</v>
      </c>
      <c r="AJ105" s="16">
        <f>VLOOKUP(E105,[4]TD!$A:$B,2,0)</f>
        <v>-6250</v>
      </c>
      <c r="AK105" s="16">
        <f>-IFERROR(VLOOKUP(E105,'[4]PARTIDAS ABIERTAS EN VALORES'!$A:$E,2,0),0)</f>
        <v>0</v>
      </c>
      <c r="AL105" s="16"/>
      <c r="AM105" s="16">
        <f>-IFERROR(VLOOKUP(E105,'[4]PARTIDAS ABIERTAS EN VALORES'!$A:$E,3,0),0)</f>
        <v>0</v>
      </c>
      <c r="AN105" s="16"/>
      <c r="AO105" s="16">
        <f>-IFERROR(VLOOKUP(E105,'[4]PARTIDAS ABIERTAS EN VALORES'!$A:$E,4,0),0)</f>
        <v>0</v>
      </c>
      <c r="AP105" s="16"/>
      <c r="AQ105" s="16"/>
      <c r="AR105" s="16"/>
      <c r="AS105" s="16"/>
      <c r="AT105" s="16">
        <f t="shared" si="13"/>
        <v>0</v>
      </c>
      <c r="AU105" s="16"/>
      <c r="AV105" s="16"/>
      <c r="AW105" s="16"/>
      <c r="AX105" s="16"/>
      <c r="AY105" s="16"/>
      <c r="AZ105" s="16"/>
      <c r="BA105" s="16">
        <f>-IFERROR(VLOOKUP(E105,[4]TD!$J:$K,2,0),0)</f>
        <v>6250</v>
      </c>
      <c r="BB105" s="25">
        <f t="shared" si="9"/>
        <v>0</v>
      </c>
      <c r="BC105" s="16"/>
      <c r="BD105" s="52">
        <f t="shared" si="10"/>
        <v>44229</v>
      </c>
      <c r="BE105" s="16">
        <f t="shared" si="14"/>
        <v>2021</v>
      </c>
      <c r="BF105" s="52">
        <f t="shared" si="11"/>
        <v>44229</v>
      </c>
      <c r="BG105" s="16">
        <f t="shared" si="15"/>
        <v>2021</v>
      </c>
      <c r="BH105" s="16"/>
    </row>
    <row r="106" spans="1:60" x14ac:dyDescent="0.25">
      <c r="A106" s="16">
        <v>820003850</v>
      </c>
      <c r="B106" s="16" t="s">
        <v>3461</v>
      </c>
      <c r="C106" s="16" t="s">
        <v>3467</v>
      </c>
      <c r="D106" s="17" t="s">
        <v>140</v>
      </c>
      <c r="E106" s="17">
        <v>16974</v>
      </c>
      <c r="F106" s="17" t="str">
        <f t="shared" si="12"/>
        <v>FE16974</v>
      </c>
      <c r="G106" s="17" t="e">
        <f>VLOOKUP(E106,[4]PARTIDAS!$F:$M,8,0)</f>
        <v>#N/A</v>
      </c>
      <c r="H106" s="17">
        <v>1</v>
      </c>
      <c r="I106" s="18">
        <v>44240</v>
      </c>
      <c r="J106" s="18">
        <v>44240</v>
      </c>
      <c r="K106" s="18">
        <v>44240</v>
      </c>
      <c r="L106" s="19">
        <v>80850</v>
      </c>
      <c r="M106" s="19">
        <v>80850</v>
      </c>
      <c r="N106" s="16" t="s">
        <v>3490</v>
      </c>
      <c r="O106" s="16"/>
      <c r="P106" s="16"/>
      <c r="Q106" s="16"/>
      <c r="R106" s="20">
        <v>80850</v>
      </c>
      <c r="S106" s="16" t="s">
        <v>3549</v>
      </c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 t="s">
        <v>3550</v>
      </c>
      <c r="AH106" s="16"/>
      <c r="AI106" s="16"/>
      <c r="AJ106" s="16" t="e">
        <f>VLOOKUP(E106,[4]TD!$A:$B,2,0)</f>
        <v>#N/A</v>
      </c>
      <c r="AK106" s="16"/>
      <c r="AL106" s="16"/>
      <c r="AM106" s="16"/>
      <c r="AN106" s="16"/>
      <c r="AO106" s="16"/>
      <c r="AP106" s="16"/>
      <c r="AQ106" s="25">
        <f>M106</f>
        <v>80850</v>
      </c>
      <c r="AR106" s="16"/>
      <c r="AS106" s="16"/>
      <c r="AT106" s="16">
        <f t="shared" si="13"/>
        <v>0</v>
      </c>
      <c r="AU106" s="16"/>
      <c r="AV106" s="16"/>
      <c r="AW106" s="16"/>
      <c r="AX106" s="16"/>
      <c r="AY106" s="16"/>
      <c r="AZ106" s="16"/>
      <c r="BA106" s="16"/>
      <c r="BB106" s="25">
        <f t="shared" si="9"/>
        <v>0</v>
      </c>
      <c r="BC106" s="16"/>
      <c r="BD106" s="52">
        <f t="shared" si="10"/>
        <v>44240</v>
      </c>
      <c r="BE106" s="16">
        <f t="shared" si="14"/>
        <v>2021</v>
      </c>
      <c r="BF106" s="52">
        <f t="shared" si="11"/>
        <v>44240</v>
      </c>
      <c r="BG106" s="16">
        <f t="shared" si="15"/>
        <v>2021</v>
      </c>
      <c r="BH106" s="16"/>
    </row>
    <row r="107" spans="1:60" x14ac:dyDescent="0.25">
      <c r="A107" s="16">
        <v>820003850</v>
      </c>
      <c r="B107" s="16" t="s">
        <v>3461</v>
      </c>
      <c r="C107" s="16" t="s">
        <v>3467</v>
      </c>
      <c r="D107" s="17" t="s">
        <v>140</v>
      </c>
      <c r="E107" s="17">
        <v>17158</v>
      </c>
      <c r="F107" s="17" t="str">
        <f t="shared" si="12"/>
        <v>FE17158</v>
      </c>
      <c r="G107" s="17" t="str">
        <f>VLOOKUP(E107,[4]PARTIDAS!$F:$M,8,0)</f>
        <v>Evento</v>
      </c>
      <c r="H107" s="17">
        <v>1</v>
      </c>
      <c r="I107" s="18">
        <v>44242</v>
      </c>
      <c r="J107" s="18">
        <v>44242</v>
      </c>
      <c r="K107" s="18">
        <v>44242</v>
      </c>
      <c r="L107" s="19">
        <v>25000</v>
      </c>
      <c r="M107" s="19">
        <v>25000</v>
      </c>
      <c r="N107" s="16" t="s">
        <v>3463</v>
      </c>
      <c r="O107" s="16"/>
      <c r="P107" s="16"/>
      <c r="Q107" s="16"/>
      <c r="R107" s="16"/>
      <c r="S107" s="16"/>
      <c r="T107" s="20">
        <v>25000</v>
      </c>
      <c r="U107" s="16" t="s">
        <v>47</v>
      </c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 t="s">
        <v>3551</v>
      </c>
      <c r="AG107" s="16" t="s">
        <v>3522</v>
      </c>
      <c r="AH107" s="16" t="s">
        <v>3466</v>
      </c>
      <c r="AI107" s="16" t="s">
        <v>47</v>
      </c>
      <c r="AJ107" s="16">
        <f>VLOOKUP(E107,[4]TD!$A:$B,2,0)</f>
        <v>-25000</v>
      </c>
      <c r="AK107" s="16">
        <f>-IFERROR(VLOOKUP(E107,'[4]PARTIDAS ABIERTAS EN VALORES'!$A:$E,2,0),0)</f>
        <v>0</v>
      </c>
      <c r="AL107" s="16"/>
      <c r="AM107" s="16">
        <f>-IFERROR(VLOOKUP(E107,'[4]PARTIDAS ABIERTAS EN VALORES'!$A:$E,3,0),0)</f>
        <v>0</v>
      </c>
      <c r="AN107" s="16"/>
      <c r="AO107" s="16">
        <f>-IFERROR(VLOOKUP(E107,'[4]PARTIDAS ABIERTAS EN VALORES'!$A:$E,4,0),0)</f>
        <v>0</v>
      </c>
      <c r="AP107" s="16"/>
      <c r="AQ107" s="16"/>
      <c r="AR107" s="16"/>
      <c r="AS107" s="16"/>
      <c r="AT107" s="16">
        <f t="shared" si="13"/>
        <v>0</v>
      </c>
      <c r="AU107" s="16"/>
      <c r="AV107" s="16"/>
      <c r="AW107" s="16"/>
      <c r="AX107" s="16"/>
      <c r="AY107" s="16"/>
      <c r="AZ107" s="16"/>
      <c r="BA107" s="16">
        <f>-IFERROR(VLOOKUP(E107,[4]TD!$J:$K,2,0),0)</f>
        <v>25000</v>
      </c>
      <c r="BB107" s="25">
        <f t="shared" si="9"/>
        <v>0</v>
      </c>
      <c r="BC107" s="16"/>
      <c r="BD107" s="52">
        <f t="shared" si="10"/>
        <v>44242</v>
      </c>
      <c r="BE107" s="16">
        <f t="shared" si="14"/>
        <v>2021</v>
      </c>
      <c r="BF107" s="52">
        <f t="shared" si="11"/>
        <v>44242</v>
      </c>
      <c r="BG107" s="16">
        <f t="shared" si="15"/>
        <v>2021</v>
      </c>
      <c r="BH107" s="16"/>
    </row>
    <row r="108" spans="1:60" x14ac:dyDescent="0.25">
      <c r="A108" s="16">
        <v>820003850</v>
      </c>
      <c r="B108" s="16" t="s">
        <v>3461</v>
      </c>
      <c r="C108" s="16" t="s">
        <v>3467</v>
      </c>
      <c r="D108" s="17" t="s">
        <v>140</v>
      </c>
      <c r="E108" s="17">
        <v>12985</v>
      </c>
      <c r="F108" s="17" t="str">
        <f t="shared" si="12"/>
        <v>FE12985</v>
      </c>
      <c r="G108" s="17" t="str">
        <f>VLOOKUP(E108,[4]PARTIDAS!$F:$M,8,0)</f>
        <v>Evento</v>
      </c>
      <c r="H108" s="17">
        <v>446</v>
      </c>
      <c r="I108" s="18">
        <v>44192</v>
      </c>
      <c r="J108" s="18">
        <v>44192</v>
      </c>
      <c r="K108" s="18">
        <v>44196</v>
      </c>
      <c r="L108" s="19">
        <v>60057</v>
      </c>
      <c r="M108" s="19">
        <v>60057</v>
      </c>
      <c r="N108" s="16" t="s">
        <v>3463</v>
      </c>
      <c r="O108" s="16"/>
      <c r="P108" s="16"/>
      <c r="Q108" s="16"/>
      <c r="R108" s="16"/>
      <c r="S108" s="16"/>
      <c r="T108" s="20">
        <v>60057</v>
      </c>
      <c r="U108" s="16" t="s">
        <v>47</v>
      </c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 t="s">
        <v>3552</v>
      </c>
      <c r="AG108" s="16" t="s">
        <v>3553</v>
      </c>
      <c r="AH108" s="16" t="s">
        <v>3466</v>
      </c>
      <c r="AI108" s="16" t="s">
        <v>47</v>
      </c>
      <c r="AJ108" s="16">
        <f>VLOOKUP(E108,[4]TD!$A:$B,2,0)</f>
        <v>-60057</v>
      </c>
      <c r="AK108" s="16">
        <f>-IFERROR(VLOOKUP(E108,'[4]PARTIDAS ABIERTAS EN VALORES'!$A:$E,2,0),0)</f>
        <v>0</v>
      </c>
      <c r="AL108" s="16"/>
      <c r="AM108" s="16">
        <f>-IFERROR(VLOOKUP(E108,'[4]PARTIDAS ABIERTAS EN VALORES'!$A:$E,3,0),0)</f>
        <v>0</v>
      </c>
      <c r="AN108" s="16"/>
      <c r="AO108" s="16">
        <f>-IFERROR(VLOOKUP(E108,'[4]PARTIDAS ABIERTAS EN VALORES'!$A:$E,4,0),0)</f>
        <v>0</v>
      </c>
      <c r="AP108" s="16"/>
      <c r="AQ108" s="16"/>
      <c r="AR108" s="16"/>
      <c r="AS108" s="16"/>
      <c r="AT108" s="16">
        <f t="shared" si="13"/>
        <v>0</v>
      </c>
      <c r="AU108" s="16"/>
      <c r="AV108" s="16"/>
      <c r="AW108" s="16"/>
      <c r="AX108" s="16"/>
      <c r="AY108" s="16"/>
      <c r="AZ108" s="16"/>
      <c r="BA108" s="16">
        <f>-IFERROR(VLOOKUP(E108,[4]TD!$J:$K,2,0),0)</f>
        <v>60057</v>
      </c>
      <c r="BB108" s="25">
        <f t="shared" si="9"/>
        <v>0</v>
      </c>
      <c r="BC108" s="16"/>
      <c r="BD108" s="52">
        <f t="shared" si="10"/>
        <v>44192</v>
      </c>
      <c r="BE108" s="16">
        <f t="shared" si="14"/>
        <v>2020</v>
      </c>
      <c r="BF108" s="52">
        <f t="shared" si="11"/>
        <v>44196</v>
      </c>
      <c r="BG108" s="16">
        <f t="shared" si="15"/>
        <v>2020</v>
      </c>
      <c r="BH108" s="16"/>
    </row>
    <row r="109" spans="1:60" x14ac:dyDescent="0.25">
      <c r="A109" s="16">
        <v>820003850</v>
      </c>
      <c r="B109" s="16" t="s">
        <v>3461</v>
      </c>
      <c r="C109" s="16" t="s">
        <v>3467</v>
      </c>
      <c r="D109" s="17" t="s">
        <v>140</v>
      </c>
      <c r="E109" s="17">
        <v>13227</v>
      </c>
      <c r="F109" s="17" t="str">
        <f t="shared" si="12"/>
        <v>FE13227</v>
      </c>
      <c r="G109" s="17" t="str">
        <f>VLOOKUP(E109,[4]PARTIDAS!$F:$M,8,0)</f>
        <v>Evento</v>
      </c>
      <c r="H109" s="17">
        <v>446</v>
      </c>
      <c r="I109" s="18">
        <v>44194</v>
      </c>
      <c r="J109" s="18">
        <v>44194</v>
      </c>
      <c r="K109" s="18">
        <v>44196</v>
      </c>
      <c r="L109" s="19">
        <v>6250</v>
      </c>
      <c r="M109" s="19">
        <v>6250</v>
      </c>
      <c r="N109" s="16" t="s">
        <v>3463</v>
      </c>
      <c r="O109" s="16"/>
      <c r="P109" s="16"/>
      <c r="Q109" s="16"/>
      <c r="R109" s="16"/>
      <c r="S109" s="16"/>
      <c r="T109" s="20">
        <v>6250</v>
      </c>
      <c r="U109" s="16" t="s">
        <v>47</v>
      </c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 t="s">
        <v>3554</v>
      </c>
      <c r="AG109" s="16" t="s">
        <v>3553</v>
      </c>
      <c r="AH109" s="16" t="s">
        <v>3466</v>
      </c>
      <c r="AI109" s="16" t="s">
        <v>47</v>
      </c>
      <c r="AJ109" s="16">
        <f>VLOOKUP(E109,[4]TD!$A:$B,2,0)</f>
        <v>-6250</v>
      </c>
      <c r="AK109" s="16">
        <f>-IFERROR(VLOOKUP(E109,'[4]PARTIDAS ABIERTAS EN VALORES'!$A:$E,2,0),0)</f>
        <v>0</v>
      </c>
      <c r="AL109" s="16"/>
      <c r="AM109" s="16">
        <f>-IFERROR(VLOOKUP(E109,'[4]PARTIDAS ABIERTAS EN VALORES'!$A:$E,3,0),0)</f>
        <v>0</v>
      </c>
      <c r="AN109" s="16"/>
      <c r="AO109" s="16">
        <f>-IFERROR(VLOOKUP(E109,'[4]PARTIDAS ABIERTAS EN VALORES'!$A:$E,4,0),0)</f>
        <v>0</v>
      </c>
      <c r="AP109" s="16"/>
      <c r="AQ109" s="16"/>
      <c r="AR109" s="16"/>
      <c r="AS109" s="16"/>
      <c r="AT109" s="16">
        <f t="shared" si="13"/>
        <v>0</v>
      </c>
      <c r="AU109" s="16"/>
      <c r="AV109" s="16"/>
      <c r="AW109" s="16"/>
      <c r="AX109" s="16"/>
      <c r="AY109" s="16"/>
      <c r="AZ109" s="16"/>
      <c r="BA109" s="16">
        <f>-IFERROR(VLOOKUP(E109,[4]TD!$J:$K,2,0),0)</f>
        <v>6250</v>
      </c>
      <c r="BB109" s="25">
        <f t="shared" si="9"/>
        <v>0</v>
      </c>
      <c r="BC109" s="16"/>
      <c r="BD109" s="52">
        <f t="shared" si="10"/>
        <v>44194</v>
      </c>
      <c r="BE109" s="16">
        <f t="shared" si="14"/>
        <v>2020</v>
      </c>
      <c r="BF109" s="52">
        <f t="shared" si="11"/>
        <v>44196</v>
      </c>
      <c r="BG109" s="16">
        <f t="shared" si="15"/>
        <v>2020</v>
      </c>
      <c r="BH109" s="16"/>
    </row>
    <row r="110" spans="1:60" x14ac:dyDescent="0.25">
      <c r="A110" s="16">
        <v>820003850</v>
      </c>
      <c r="B110" s="16" t="s">
        <v>3461</v>
      </c>
      <c r="C110" s="16" t="s">
        <v>3467</v>
      </c>
      <c r="D110" s="17" t="s">
        <v>140</v>
      </c>
      <c r="E110" s="17">
        <v>13993</v>
      </c>
      <c r="F110" s="17" t="str">
        <f t="shared" si="12"/>
        <v>FE13993</v>
      </c>
      <c r="G110" s="17" t="str">
        <f>VLOOKUP(E110,[4]PARTIDAS!$F:$M,8,0)</f>
        <v>Evento</v>
      </c>
      <c r="H110" s="17">
        <v>1</v>
      </c>
      <c r="I110" s="18">
        <v>44204</v>
      </c>
      <c r="J110" s="18">
        <v>44204</v>
      </c>
      <c r="K110" s="18">
        <v>44204</v>
      </c>
      <c r="L110" s="19">
        <v>57600</v>
      </c>
      <c r="M110" s="19">
        <v>57600</v>
      </c>
      <c r="N110" s="16" t="s">
        <v>3463</v>
      </c>
      <c r="O110" s="16"/>
      <c r="P110" s="16"/>
      <c r="Q110" s="16"/>
      <c r="R110" s="16"/>
      <c r="S110" s="16"/>
      <c r="T110" s="20">
        <v>57600</v>
      </c>
      <c r="U110" s="16" t="s">
        <v>47</v>
      </c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 t="s">
        <v>3555</v>
      </c>
      <c r="AG110" s="16" t="s">
        <v>3546</v>
      </c>
      <c r="AH110" s="16" t="s">
        <v>3466</v>
      </c>
      <c r="AI110" s="16" t="s">
        <v>47</v>
      </c>
      <c r="AJ110" s="16">
        <f>VLOOKUP(E110,[4]TD!$A:$B,2,0)</f>
        <v>-57600</v>
      </c>
      <c r="AK110" s="16">
        <f>-IFERROR(VLOOKUP(E110,'[4]PARTIDAS ABIERTAS EN VALORES'!$A:$E,2,0),0)</f>
        <v>0</v>
      </c>
      <c r="AL110" s="16"/>
      <c r="AM110" s="16">
        <f>-IFERROR(VLOOKUP(E110,'[4]PARTIDAS ABIERTAS EN VALORES'!$A:$E,3,0),0)</f>
        <v>0</v>
      </c>
      <c r="AN110" s="16"/>
      <c r="AO110" s="16">
        <f>-IFERROR(VLOOKUP(E110,'[4]PARTIDAS ABIERTAS EN VALORES'!$A:$E,4,0),0)</f>
        <v>0</v>
      </c>
      <c r="AP110" s="16"/>
      <c r="AQ110" s="16"/>
      <c r="AR110" s="16"/>
      <c r="AS110" s="16"/>
      <c r="AT110" s="16">
        <f t="shared" si="13"/>
        <v>0</v>
      </c>
      <c r="AU110" s="16"/>
      <c r="AV110" s="16"/>
      <c r="AW110" s="16"/>
      <c r="AX110" s="16"/>
      <c r="AY110" s="16"/>
      <c r="AZ110" s="16"/>
      <c r="BA110" s="16">
        <f>-IFERROR(VLOOKUP(E110,[4]TD!$J:$K,2,0),0)</f>
        <v>57600</v>
      </c>
      <c r="BB110" s="25">
        <f t="shared" si="9"/>
        <v>0</v>
      </c>
      <c r="BC110" s="16"/>
      <c r="BD110" s="52">
        <f t="shared" si="10"/>
        <v>44204</v>
      </c>
      <c r="BE110" s="16">
        <f t="shared" si="14"/>
        <v>2021</v>
      </c>
      <c r="BF110" s="52">
        <f t="shared" si="11"/>
        <v>44204</v>
      </c>
      <c r="BG110" s="16">
        <f t="shared" si="15"/>
        <v>2021</v>
      </c>
      <c r="BH110" s="16"/>
    </row>
    <row r="111" spans="1:60" x14ac:dyDescent="0.25">
      <c r="A111" s="16">
        <v>820003850</v>
      </c>
      <c r="B111" s="16" t="s">
        <v>3461</v>
      </c>
      <c r="C111" s="16" t="s">
        <v>3467</v>
      </c>
      <c r="D111" s="17" t="s">
        <v>140</v>
      </c>
      <c r="E111" s="17">
        <v>13994</v>
      </c>
      <c r="F111" s="17" t="str">
        <f t="shared" si="12"/>
        <v>FE13994</v>
      </c>
      <c r="G111" s="17" t="e">
        <f>VLOOKUP(E111,[4]PARTIDAS!$F:$M,8,0)</f>
        <v>#N/A</v>
      </c>
      <c r="H111" s="17">
        <v>1</v>
      </c>
      <c r="I111" s="18">
        <v>44204</v>
      </c>
      <c r="J111" s="18">
        <v>44204</v>
      </c>
      <c r="K111" s="18">
        <v>44204</v>
      </c>
      <c r="L111" s="19">
        <v>150000</v>
      </c>
      <c r="M111" s="19">
        <v>150000</v>
      </c>
      <c r="N111" s="16" t="s">
        <v>3490</v>
      </c>
      <c r="O111" s="16"/>
      <c r="P111" s="16"/>
      <c r="Q111" s="16"/>
      <c r="R111" s="20">
        <v>150000</v>
      </c>
      <c r="S111" s="16" t="s">
        <v>3556</v>
      </c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 t="s">
        <v>3544</v>
      </c>
      <c r="AH111" s="16"/>
      <c r="AI111" s="16"/>
      <c r="AJ111" s="16" t="e">
        <f>VLOOKUP(E111,[4]TD!$A:$B,2,0)</f>
        <v>#N/A</v>
      </c>
      <c r="AK111" s="16"/>
      <c r="AL111" s="16"/>
      <c r="AM111" s="16"/>
      <c r="AN111" s="16"/>
      <c r="AO111" s="16"/>
      <c r="AP111" s="16"/>
      <c r="AQ111" s="25">
        <f>M111</f>
        <v>150000</v>
      </c>
      <c r="AR111" s="16"/>
      <c r="AS111" s="16"/>
      <c r="AT111" s="16">
        <f t="shared" si="13"/>
        <v>0</v>
      </c>
      <c r="AU111" s="16"/>
      <c r="AV111" s="16"/>
      <c r="AW111" s="16"/>
      <c r="AX111" s="16"/>
      <c r="AY111" s="16"/>
      <c r="AZ111" s="16"/>
      <c r="BA111" s="16"/>
      <c r="BB111" s="25">
        <f t="shared" si="9"/>
        <v>0</v>
      </c>
      <c r="BC111" s="16"/>
      <c r="BD111" s="52">
        <f t="shared" si="10"/>
        <v>44204</v>
      </c>
      <c r="BE111" s="16">
        <f t="shared" si="14"/>
        <v>2021</v>
      </c>
      <c r="BF111" s="52">
        <f t="shared" si="11"/>
        <v>44204</v>
      </c>
      <c r="BG111" s="16">
        <f t="shared" si="15"/>
        <v>2021</v>
      </c>
      <c r="BH111" s="16"/>
    </row>
    <row r="112" spans="1:60" x14ac:dyDescent="0.25">
      <c r="A112" s="16">
        <v>820003850</v>
      </c>
      <c r="B112" s="16" t="s">
        <v>3461</v>
      </c>
      <c r="C112" s="16" t="s">
        <v>3467</v>
      </c>
      <c r="D112" s="17" t="s">
        <v>140</v>
      </c>
      <c r="E112" s="17">
        <v>14166</v>
      </c>
      <c r="F112" s="17" t="str">
        <f t="shared" si="12"/>
        <v>FE14166</v>
      </c>
      <c r="G112" s="17" t="str">
        <f>VLOOKUP(E112,[4]PARTIDAS!$F:$M,8,0)</f>
        <v>Evento</v>
      </c>
      <c r="H112" s="17">
        <v>1</v>
      </c>
      <c r="I112" s="18">
        <v>44205</v>
      </c>
      <c r="J112" s="18">
        <v>44205</v>
      </c>
      <c r="K112" s="18">
        <v>44205</v>
      </c>
      <c r="L112" s="19">
        <v>57600</v>
      </c>
      <c r="M112" s="19">
        <v>57600</v>
      </c>
      <c r="N112" s="16" t="s">
        <v>3463</v>
      </c>
      <c r="O112" s="16"/>
      <c r="P112" s="16"/>
      <c r="Q112" s="16"/>
      <c r="R112" s="16"/>
      <c r="S112" s="16"/>
      <c r="T112" s="20">
        <v>57600</v>
      </c>
      <c r="U112" s="16" t="s">
        <v>47</v>
      </c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 t="s">
        <v>3557</v>
      </c>
      <c r="AG112" s="16" t="s">
        <v>3546</v>
      </c>
      <c r="AH112" s="16" t="s">
        <v>3466</v>
      </c>
      <c r="AI112" s="16" t="s">
        <v>47</v>
      </c>
      <c r="AJ112" s="16">
        <f>VLOOKUP(E112,[4]TD!$A:$B,2,0)</f>
        <v>-57600</v>
      </c>
      <c r="AK112" s="16">
        <f>-IFERROR(VLOOKUP(E112,'[4]PARTIDAS ABIERTAS EN VALORES'!$A:$E,2,0),0)</f>
        <v>0</v>
      </c>
      <c r="AL112" s="16"/>
      <c r="AM112" s="16">
        <f>-IFERROR(VLOOKUP(E112,'[4]PARTIDAS ABIERTAS EN VALORES'!$A:$E,3,0),0)</f>
        <v>0</v>
      </c>
      <c r="AN112" s="16"/>
      <c r="AO112" s="16">
        <f>-IFERROR(VLOOKUP(E112,'[4]PARTIDAS ABIERTAS EN VALORES'!$A:$E,4,0),0)</f>
        <v>0</v>
      </c>
      <c r="AP112" s="16"/>
      <c r="AQ112" s="16"/>
      <c r="AR112" s="16"/>
      <c r="AS112" s="16"/>
      <c r="AT112" s="16">
        <f t="shared" si="13"/>
        <v>0</v>
      </c>
      <c r="AU112" s="16"/>
      <c r="AV112" s="16"/>
      <c r="AW112" s="16"/>
      <c r="AX112" s="16"/>
      <c r="AY112" s="16"/>
      <c r="AZ112" s="16"/>
      <c r="BA112" s="16">
        <f>-IFERROR(VLOOKUP(E112,[4]TD!$J:$K,2,0),0)</f>
        <v>57600</v>
      </c>
      <c r="BB112" s="25">
        <f t="shared" si="9"/>
        <v>0</v>
      </c>
      <c r="BC112" s="16"/>
      <c r="BD112" s="52">
        <f t="shared" si="10"/>
        <v>44205</v>
      </c>
      <c r="BE112" s="16">
        <f t="shared" si="14"/>
        <v>2021</v>
      </c>
      <c r="BF112" s="52">
        <f t="shared" si="11"/>
        <v>44205</v>
      </c>
      <c r="BG112" s="16">
        <f t="shared" si="15"/>
        <v>2021</v>
      </c>
      <c r="BH112" s="16"/>
    </row>
    <row r="113" spans="1:60" x14ac:dyDescent="0.25">
      <c r="A113" s="16">
        <v>820003850</v>
      </c>
      <c r="B113" s="16" t="s">
        <v>3461</v>
      </c>
      <c r="C113" s="16" t="s">
        <v>3467</v>
      </c>
      <c r="D113" s="17" t="s">
        <v>140</v>
      </c>
      <c r="E113" s="17">
        <v>14242</v>
      </c>
      <c r="F113" s="17" t="str">
        <f t="shared" si="12"/>
        <v>FE14242</v>
      </c>
      <c r="G113" s="17" t="str">
        <f>VLOOKUP(E113,[4]PARTIDAS!$F:$M,8,0)</f>
        <v>Evento</v>
      </c>
      <c r="H113" s="17">
        <v>1</v>
      </c>
      <c r="I113" s="18">
        <v>44207</v>
      </c>
      <c r="J113" s="18">
        <v>44207</v>
      </c>
      <c r="K113" s="18">
        <v>44207</v>
      </c>
      <c r="L113" s="19">
        <v>60386</v>
      </c>
      <c r="M113" s="19">
        <v>60386</v>
      </c>
      <c r="N113" s="16" t="s">
        <v>3463</v>
      </c>
      <c r="O113" s="16"/>
      <c r="P113" s="16"/>
      <c r="Q113" s="16"/>
      <c r="R113" s="16"/>
      <c r="S113" s="16"/>
      <c r="T113" s="20">
        <v>60386</v>
      </c>
      <c r="U113" s="16" t="s">
        <v>47</v>
      </c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 t="s">
        <v>3558</v>
      </c>
      <c r="AG113" s="16" t="s">
        <v>3546</v>
      </c>
      <c r="AH113" s="16" t="s">
        <v>3466</v>
      </c>
      <c r="AI113" s="16" t="s">
        <v>47</v>
      </c>
      <c r="AJ113" s="16">
        <f>VLOOKUP(E113,[4]TD!$A:$B,2,0)</f>
        <v>-60386</v>
      </c>
      <c r="AK113" s="16">
        <f>-IFERROR(VLOOKUP(E113,'[4]PARTIDAS ABIERTAS EN VALORES'!$A:$E,2,0),0)</f>
        <v>0</v>
      </c>
      <c r="AL113" s="16"/>
      <c r="AM113" s="16">
        <f>-IFERROR(VLOOKUP(E113,'[4]PARTIDAS ABIERTAS EN VALORES'!$A:$E,3,0),0)</f>
        <v>0</v>
      </c>
      <c r="AN113" s="16"/>
      <c r="AO113" s="16">
        <f>-IFERROR(VLOOKUP(E113,'[4]PARTIDAS ABIERTAS EN VALORES'!$A:$E,4,0),0)</f>
        <v>0</v>
      </c>
      <c r="AP113" s="16"/>
      <c r="AQ113" s="16"/>
      <c r="AR113" s="16"/>
      <c r="AS113" s="16"/>
      <c r="AT113" s="16">
        <f t="shared" si="13"/>
        <v>0</v>
      </c>
      <c r="AU113" s="16"/>
      <c r="AV113" s="16"/>
      <c r="AW113" s="16"/>
      <c r="AX113" s="16"/>
      <c r="AY113" s="16"/>
      <c r="AZ113" s="16"/>
      <c r="BA113" s="16">
        <f>-IFERROR(VLOOKUP(E113,[4]TD!$J:$K,2,0),0)</f>
        <v>60386</v>
      </c>
      <c r="BB113" s="25">
        <f t="shared" si="9"/>
        <v>0</v>
      </c>
      <c r="BC113" s="16"/>
      <c r="BD113" s="52">
        <f t="shared" si="10"/>
        <v>44207</v>
      </c>
      <c r="BE113" s="16">
        <f t="shared" si="14"/>
        <v>2021</v>
      </c>
      <c r="BF113" s="52">
        <f t="shared" si="11"/>
        <v>44207</v>
      </c>
      <c r="BG113" s="16">
        <f t="shared" si="15"/>
        <v>2021</v>
      </c>
      <c r="BH113" s="16"/>
    </row>
    <row r="114" spans="1:60" x14ac:dyDescent="0.25">
      <c r="A114" s="16">
        <v>820003850</v>
      </c>
      <c r="B114" s="16" t="s">
        <v>3461</v>
      </c>
      <c r="C114" s="16" t="s">
        <v>3467</v>
      </c>
      <c r="D114" s="17"/>
      <c r="E114" s="17">
        <v>438495</v>
      </c>
      <c r="F114" s="17" t="str">
        <f t="shared" si="12"/>
        <v>438495</v>
      </c>
      <c r="G114" s="17" t="e">
        <f>VLOOKUP(E114,[4]PARTIDAS!$F:$M,8,0)</f>
        <v>#N/A</v>
      </c>
      <c r="H114" s="17">
        <v>490</v>
      </c>
      <c r="I114" s="18">
        <v>44149</v>
      </c>
      <c r="J114" s="18">
        <v>44149</v>
      </c>
      <c r="K114" s="18">
        <v>44196</v>
      </c>
      <c r="L114" s="19">
        <v>150000</v>
      </c>
      <c r="M114" s="19">
        <v>150000</v>
      </c>
      <c r="N114" s="16" t="s">
        <v>3490</v>
      </c>
      <c r="O114" s="16"/>
      <c r="P114" s="16"/>
      <c r="Q114" s="16"/>
      <c r="R114" s="20">
        <v>150000</v>
      </c>
      <c r="S114" s="16" t="s">
        <v>3559</v>
      </c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 t="s">
        <v>3560</v>
      </c>
      <c r="AH114" s="16"/>
      <c r="AI114" s="16"/>
      <c r="AJ114" s="16" t="e">
        <f>VLOOKUP(E114,[4]TD!$A:$B,2,0)</f>
        <v>#N/A</v>
      </c>
      <c r="AK114" s="16"/>
      <c r="AL114" s="16"/>
      <c r="AM114" s="16"/>
      <c r="AN114" s="16"/>
      <c r="AO114" s="16"/>
      <c r="AP114" s="16"/>
      <c r="AQ114" s="25">
        <f>M114</f>
        <v>150000</v>
      </c>
      <c r="AR114" s="16"/>
      <c r="AS114" s="16"/>
      <c r="AT114" s="16">
        <f t="shared" si="13"/>
        <v>0</v>
      </c>
      <c r="AU114" s="16"/>
      <c r="AV114" s="16"/>
      <c r="AW114" s="16"/>
      <c r="AX114" s="16"/>
      <c r="AY114" s="16"/>
      <c r="AZ114" s="16"/>
      <c r="BA114" s="16"/>
      <c r="BB114" s="25">
        <f t="shared" si="9"/>
        <v>0</v>
      </c>
      <c r="BC114" s="16"/>
      <c r="BD114" s="52">
        <f t="shared" si="10"/>
        <v>44149</v>
      </c>
      <c r="BE114" s="16">
        <f t="shared" si="14"/>
        <v>2020</v>
      </c>
      <c r="BF114" s="52">
        <f t="shared" si="11"/>
        <v>44196</v>
      </c>
      <c r="BG114" s="16">
        <f t="shared" si="15"/>
        <v>2020</v>
      </c>
      <c r="BH114" s="16"/>
    </row>
    <row r="115" spans="1:60" x14ac:dyDescent="0.25">
      <c r="A115" s="16">
        <v>820003850</v>
      </c>
      <c r="B115" s="16" t="s">
        <v>3461</v>
      </c>
      <c r="C115" s="16" t="s">
        <v>3467</v>
      </c>
      <c r="D115" s="17"/>
      <c r="E115" s="17">
        <v>438866</v>
      </c>
      <c r="F115" s="17" t="str">
        <f t="shared" si="12"/>
        <v>438866</v>
      </c>
      <c r="G115" s="17" t="e">
        <f>VLOOKUP(E115,[4]PARTIDAS!$F:$M,8,0)</f>
        <v>#N/A</v>
      </c>
      <c r="H115" s="17">
        <v>490</v>
      </c>
      <c r="I115" s="18">
        <v>44153</v>
      </c>
      <c r="J115" s="18">
        <v>44153</v>
      </c>
      <c r="K115" s="18">
        <v>44196</v>
      </c>
      <c r="L115" s="19">
        <v>77864</v>
      </c>
      <c r="M115" s="19">
        <v>77864</v>
      </c>
      <c r="N115" s="16" t="s">
        <v>3463</v>
      </c>
      <c r="O115" s="16"/>
      <c r="P115" s="16"/>
      <c r="Q115" s="16"/>
      <c r="R115" s="16"/>
      <c r="S115" s="16"/>
      <c r="T115" s="20">
        <v>77864</v>
      </c>
      <c r="U115" s="16" t="s">
        <v>47</v>
      </c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 t="s">
        <v>3561</v>
      </c>
      <c r="AG115" s="16" t="s">
        <v>3562</v>
      </c>
      <c r="AH115" s="16" t="s">
        <v>3466</v>
      </c>
      <c r="AI115" s="16" t="s">
        <v>47</v>
      </c>
      <c r="AJ115" s="16" t="e">
        <f>VLOOKUP(E115,[4]TD!$A:$B,2,0)</f>
        <v>#N/A</v>
      </c>
      <c r="AK115" s="16"/>
      <c r="AL115" s="16"/>
      <c r="AM115" s="16"/>
      <c r="AN115" s="16"/>
      <c r="AO115" s="16"/>
      <c r="AP115" s="16"/>
      <c r="AQ115" s="16"/>
      <c r="AR115" s="16"/>
      <c r="AS115" s="25">
        <f>M115</f>
        <v>77864</v>
      </c>
      <c r="AT115" s="16">
        <f t="shared" si="13"/>
        <v>77864</v>
      </c>
      <c r="AU115" s="16"/>
      <c r="AV115" s="16"/>
      <c r="AW115" s="16"/>
      <c r="AX115" s="16"/>
      <c r="AY115" s="16"/>
      <c r="AZ115" s="16"/>
      <c r="BA115" s="16"/>
      <c r="BB115" s="25">
        <f t="shared" si="9"/>
        <v>-77864</v>
      </c>
      <c r="BC115" s="16"/>
      <c r="BD115" s="52">
        <f t="shared" si="10"/>
        <v>44153</v>
      </c>
      <c r="BE115" s="16">
        <f t="shared" si="14"/>
        <v>2020</v>
      </c>
      <c r="BF115" s="52">
        <f t="shared" si="11"/>
        <v>44196</v>
      </c>
      <c r="BG115" s="16">
        <f t="shared" si="15"/>
        <v>2020</v>
      </c>
      <c r="BH115" s="16"/>
    </row>
    <row r="116" spans="1:60" x14ac:dyDescent="0.25">
      <c r="A116" s="16">
        <v>820003850</v>
      </c>
      <c r="B116" s="16" t="s">
        <v>3461</v>
      </c>
      <c r="C116" s="16" t="s">
        <v>3467</v>
      </c>
      <c r="D116" s="17" t="s">
        <v>140</v>
      </c>
      <c r="E116" s="17">
        <v>12059</v>
      </c>
      <c r="F116" s="17" t="str">
        <f t="shared" si="12"/>
        <v>FE12059</v>
      </c>
      <c r="G116" s="17" t="e">
        <f>VLOOKUP(E116,[4]PARTIDAS!$F:$M,8,0)</f>
        <v>#N/A</v>
      </c>
      <c r="H116" s="17">
        <v>446</v>
      </c>
      <c r="I116" s="18">
        <v>44182</v>
      </c>
      <c r="J116" s="18">
        <v>44182</v>
      </c>
      <c r="K116" s="18">
        <v>44196</v>
      </c>
      <c r="L116" s="19">
        <v>1214064</v>
      </c>
      <c r="M116" s="19">
        <v>1214064</v>
      </c>
      <c r="N116" s="16" t="s">
        <v>3490</v>
      </c>
      <c r="O116" s="16"/>
      <c r="P116" s="16"/>
      <c r="Q116" s="16"/>
      <c r="R116" s="20">
        <v>1358826</v>
      </c>
      <c r="S116" s="16" t="s">
        <v>3563</v>
      </c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 t="s">
        <v>3564</v>
      </c>
      <c r="AH116" s="16"/>
      <c r="AI116" s="16"/>
      <c r="AJ116" s="16" t="e">
        <f>VLOOKUP(E116,[4]TD!$A:$B,2,0)</f>
        <v>#N/A</v>
      </c>
      <c r="AK116" s="16"/>
      <c r="AL116" s="16"/>
      <c r="AM116" s="16"/>
      <c r="AN116" s="16"/>
      <c r="AO116" s="16"/>
      <c r="AP116" s="16"/>
      <c r="AQ116" s="25">
        <f t="shared" ref="AQ116:AQ117" si="18">M116</f>
        <v>1214064</v>
      </c>
      <c r="AR116" s="16"/>
      <c r="AS116" s="16"/>
      <c r="AT116" s="16">
        <f t="shared" si="13"/>
        <v>0</v>
      </c>
      <c r="AU116" s="16"/>
      <c r="AV116" s="16"/>
      <c r="AW116" s="16"/>
      <c r="AX116" s="16"/>
      <c r="AY116" s="16"/>
      <c r="AZ116" s="16"/>
      <c r="BA116" s="16"/>
      <c r="BB116" s="25">
        <f t="shared" si="9"/>
        <v>0</v>
      </c>
      <c r="BC116" s="16"/>
      <c r="BD116" s="52">
        <f t="shared" si="10"/>
        <v>44182</v>
      </c>
      <c r="BE116" s="16">
        <f t="shared" si="14"/>
        <v>2020</v>
      </c>
      <c r="BF116" s="52">
        <f t="shared" si="11"/>
        <v>44196</v>
      </c>
      <c r="BG116" s="16">
        <f t="shared" si="15"/>
        <v>2020</v>
      </c>
      <c r="BH116" s="16"/>
    </row>
    <row r="117" spans="1:60" x14ac:dyDescent="0.25">
      <c r="A117" s="16">
        <v>820003850</v>
      </c>
      <c r="B117" s="16" t="s">
        <v>3461</v>
      </c>
      <c r="C117" s="16" t="s">
        <v>3467</v>
      </c>
      <c r="D117" s="17" t="s">
        <v>140</v>
      </c>
      <c r="E117" s="17">
        <v>12069</v>
      </c>
      <c r="F117" s="17" t="str">
        <f t="shared" si="12"/>
        <v>FE12069</v>
      </c>
      <c r="G117" s="17" t="e">
        <f>VLOOKUP(E117,[4]PARTIDAS!$F:$M,8,0)</f>
        <v>#N/A</v>
      </c>
      <c r="H117" s="17">
        <v>446</v>
      </c>
      <c r="I117" s="18">
        <v>44182</v>
      </c>
      <c r="J117" s="18">
        <v>44182</v>
      </c>
      <c r="K117" s="18">
        <v>44196</v>
      </c>
      <c r="L117" s="19">
        <v>150000</v>
      </c>
      <c r="M117" s="19">
        <v>150000</v>
      </c>
      <c r="N117" s="16" t="s">
        <v>3490</v>
      </c>
      <c r="O117" s="16"/>
      <c r="P117" s="16"/>
      <c r="Q117" s="16"/>
      <c r="R117" s="20">
        <v>150000</v>
      </c>
      <c r="S117" s="16" t="s">
        <v>3565</v>
      </c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 t="s">
        <v>3564</v>
      </c>
      <c r="AH117" s="16"/>
      <c r="AI117" s="16"/>
      <c r="AJ117" s="16" t="e">
        <f>VLOOKUP(E117,[4]TD!$A:$B,2,0)</f>
        <v>#N/A</v>
      </c>
      <c r="AK117" s="16"/>
      <c r="AL117" s="16"/>
      <c r="AM117" s="16"/>
      <c r="AN117" s="16"/>
      <c r="AO117" s="16"/>
      <c r="AP117" s="16"/>
      <c r="AQ117" s="25">
        <f t="shared" si="18"/>
        <v>150000</v>
      </c>
      <c r="AR117" s="16"/>
      <c r="AS117" s="16"/>
      <c r="AT117" s="16">
        <f t="shared" si="13"/>
        <v>0</v>
      </c>
      <c r="AU117" s="16"/>
      <c r="AV117" s="16"/>
      <c r="AW117" s="16"/>
      <c r="AX117" s="16"/>
      <c r="AY117" s="16"/>
      <c r="AZ117" s="16"/>
      <c r="BA117" s="16"/>
      <c r="BB117" s="25">
        <f t="shared" si="9"/>
        <v>0</v>
      </c>
      <c r="BC117" s="16"/>
      <c r="BD117" s="52">
        <f t="shared" si="10"/>
        <v>44182</v>
      </c>
      <c r="BE117" s="16">
        <f t="shared" si="14"/>
        <v>2020</v>
      </c>
      <c r="BF117" s="52">
        <f t="shared" si="11"/>
        <v>44196</v>
      </c>
      <c r="BG117" s="16">
        <f t="shared" si="15"/>
        <v>2020</v>
      </c>
      <c r="BH117" s="16"/>
    </row>
    <row r="118" spans="1:60" x14ac:dyDescent="0.25">
      <c r="A118" s="16">
        <v>820003850</v>
      </c>
      <c r="B118" s="16" t="s">
        <v>3461</v>
      </c>
      <c r="C118" s="16" t="s">
        <v>3467</v>
      </c>
      <c r="D118" s="17" t="s">
        <v>140</v>
      </c>
      <c r="E118" s="17">
        <v>12336</v>
      </c>
      <c r="F118" s="17" t="str">
        <f t="shared" si="12"/>
        <v>FE12336</v>
      </c>
      <c r="G118" s="17" t="str">
        <f>VLOOKUP(E118,[4]PARTIDAS!$F:$M,8,0)</f>
        <v>Evento</v>
      </c>
      <c r="H118" s="17">
        <v>446</v>
      </c>
      <c r="I118" s="18">
        <v>44184</v>
      </c>
      <c r="J118" s="18">
        <v>44184</v>
      </c>
      <c r="K118" s="18">
        <v>44196</v>
      </c>
      <c r="L118" s="19">
        <v>61008</v>
      </c>
      <c r="M118" s="19">
        <v>61008</v>
      </c>
      <c r="N118" s="16" t="s">
        <v>3463</v>
      </c>
      <c r="O118" s="16"/>
      <c r="P118" s="16"/>
      <c r="Q118" s="16"/>
      <c r="R118" s="16"/>
      <c r="S118" s="16"/>
      <c r="T118" s="20">
        <v>61008</v>
      </c>
      <c r="U118" s="16" t="s">
        <v>47</v>
      </c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 t="s">
        <v>3566</v>
      </c>
      <c r="AG118" s="16" t="s">
        <v>3553</v>
      </c>
      <c r="AH118" s="16" t="s">
        <v>3466</v>
      </c>
      <c r="AI118" s="16" t="s">
        <v>47</v>
      </c>
      <c r="AJ118" s="16">
        <f>VLOOKUP(E118,[4]TD!$A:$B,2,0)</f>
        <v>-61008</v>
      </c>
      <c r="AK118" s="16">
        <f>-IFERROR(VLOOKUP(E118,'[4]PARTIDAS ABIERTAS EN VALORES'!$A:$E,2,0),0)</f>
        <v>0</v>
      </c>
      <c r="AL118" s="16"/>
      <c r="AM118" s="16">
        <f>-IFERROR(VLOOKUP(E118,'[4]PARTIDAS ABIERTAS EN VALORES'!$A:$E,3,0),0)</f>
        <v>0</v>
      </c>
      <c r="AN118" s="16"/>
      <c r="AO118" s="16">
        <f>-IFERROR(VLOOKUP(E118,'[4]PARTIDAS ABIERTAS EN VALORES'!$A:$E,4,0),0)</f>
        <v>0</v>
      </c>
      <c r="AP118" s="16"/>
      <c r="AQ118" s="16"/>
      <c r="AR118" s="16"/>
      <c r="AS118" s="16"/>
      <c r="AT118" s="16">
        <f t="shared" si="13"/>
        <v>0</v>
      </c>
      <c r="AU118" s="16"/>
      <c r="AV118" s="16"/>
      <c r="AW118" s="16"/>
      <c r="AX118" s="16"/>
      <c r="AY118" s="16"/>
      <c r="AZ118" s="16"/>
      <c r="BA118" s="16">
        <f>-IFERROR(VLOOKUP(E118,[4]TD!$J:$K,2,0),0)</f>
        <v>61008</v>
      </c>
      <c r="BB118" s="25">
        <f t="shared" si="9"/>
        <v>0</v>
      </c>
      <c r="BC118" s="16"/>
      <c r="BD118" s="52">
        <f t="shared" si="10"/>
        <v>44184</v>
      </c>
      <c r="BE118" s="16">
        <f t="shared" si="14"/>
        <v>2020</v>
      </c>
      <c r="BF118" s="52">
        <f t="shared" si="11"/>
        <v>44196</v>
      </c>
      <c r="BG118" s="16">
        <f t="shared" si="15"/>
        <v>2020</v>
      </c>
      <c r="BH118" s="16"/>
    </row>
    <row r="119" spans="1:60" x14ac:dyDescent="0.25">
      <c r="A119" s="16">
        <v>820003850</v>
      </c>
      <c r="B119" s="16" t="s">
        <v>3461</v>
      </c>
      <c r="C119" s="16" t="s">
        <v>3467</v>
      </c>
      <c r="D119" s="17" t="s">
        <v>140</v>
      </c>
      <c r="E119" s="17">
        <v>12637</v>
      </c>
      <c r="F119" s="17" t="str">
        <f t="shared" si="12"/>
        <v>FE12637</v>
      </c>
      <c r="G119" s="17" t="str">
        <f>VLOOKUP(E119,[4]PARTIDAS!$F:$M,8,0)</f>
        <v>Evento</v>
      </c>
      <c r="H119" s="17">
        <v>446</v>
      </c>
      <c r="I119" s="18">
        <v>44188</v>
      </c>
      <c r="J119" s="18">
        <v>44188</v>
      </c>
      <c r="K119" s="18">
        <v>44196</v>
      </c>
      <c r="L119" s="19">
        <v>171000</v>
      </c>
      <c r="M119" s="19">
        <v>171000</v>
      </c>
      <c r="N119" s="16" t="s">
        <v>3463</v>
      </c>
      <c r="O119" s="16"/>
      <c r="P119" s="16"/>
      <c r="Q119" s="16"/>
      <c r="R119" s="16"/>
      <c r="S119" s="16"/>
      <c r="T119" s="20">
        <v>171000</v>
      </c>
      <c r="U119" s="16" t="s">
        <v>47</v>
      </c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 t="s">
        <v>3567</v>
      </c>
      <c r="AG119" s="16" t="s">
        <v>3553</v>
      </c>
      <c r="AH119" s="16" t="s">
        <v>3466</v>
      </c>
      <c r="AI119" s="16" t="s">
        <v>47</v>
      </c>
      <c r="AJ119" s="16">
        <f>VLOOKUP(E119,[4]TD!$A:$B,2,0)</f>
        <v>-171000</v>
      </c>
      <c r="AK119" s="16">
        <f>-IFERROR(VLOOKUP(E119,'[4]PARTIDAS ABIERTAS EN VALORES'!$A:$E,2,0),0)</f>
        <v>0</v>
      </c>
      <c r="AL119" s="16"/>
      <c r="AM119" s="16">
        <f>-IFERROR(VLOOKUP(E119,'[4]PARTIDAS ABIERTAS EN VALORES'!$A:$E,3,0),0)</f>
        <v>0</v>
      </c>
      <c r="AN119" s="16"/>
      <c r="AO119" s="16">
        <f>-IFERROR(VLOOKUP(E119,'[4]PARTIDAS ABIERTAS EN VALORES'!$A:$E,4,0),0)</f>
        <v>0</v>
      </c>
      <c r="AP119" s="16"/>
      <c r="AQ119" s="16"/>
      <c r="AR119" s="16"/>
      <c r="AS119" s="16"/>
      <c r="AT119" s="16">
        <f t="shared" si="13"/>
        <v>0</v>
      </c>
      <c r="AU119" s="16"/>
      <c r="AV119" s="16"/>
      <c r="AW119" s="16"/>
      <c r="AX119" s="16"/>
      <c r="AY119" s="16"/>
      <c r="AZ119" s="16"/>
      <c r="BA119" s="16">
        <f>-IFERROR(VLOOKUP(E119,[4]TD!$J:$K,2,0),0)</f>
        <v>171000</v>
      </c>
      <c r="BB119" s="25">
        <f t="shared" si="9"/>
        <v>0</v>
      </c>
      <c r="BC119" s="16"/>
      <c r="BD119" s="52">
        <f t="shared" si="10"/>
        <v>44188</v>
      </c>
      <c r="BE119" s="16">
        <f t="shared" si="14"/>
        <v>2020</v>
      </c>
      <c r="BF119" s="52">
        <f t="shared" si="11"/>
        <v>44196</v>
      </c>
      <c r="BG119" s="16">
        <f t="shared" si="15"/>
        <v>2020</v>
      </c>
      <c r="BH119" s="16"/>
    </row>
    <row r="120" spans="1:60" x14ac:dyDescent="0.25">
      <c r="A120" s="16">
        <v>820003850</v>
      </c>
      <c r="B120" s="16" t="s">
        <v>3461</v>
      </c>
      <c r="C120" s="16" t="s">
        <v>3467</v>
      </c>
      <c r="D120" s="17"/>
      <c r="E120" s="17">
        <v>435541</v>
      </c>
      <c r="F120" s="17" t="str">
        <f t="shared" si="12"/>
        <v>435541</v>
      </c>
      <c r="G120" s="17" t="e">
        <f>VLOOKUP(E120,[4]PARTIDAS!$F:$M,8,0)</f>
        <v>#N/A</v>
      </c>
      <c r="H120" s="17">
        <v>330</v>
      </c>
      <c r="I120" s="18">
        <v>44119</v>
      </c>
      <c r="J120" s="18">
        <v>44119</v>
      </c>
      <c r="K120" s="18">
        <v>44162</v>
      </c>
      <c r="L120" s="19">
        <v>25000</v>
      </c>
      <c r="M120" s="19">
        <v>25000</v>
      </c>
      <c r="N120" s="16" t="s">
        <v>3481</v>
      </c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 t="e">
        <f>VLOOKUP(E120,[4]TD!$A:$B,2,0)</f>
        <v>#N/A</v>
      </c>
      <c r="AK120" s="16"/>
      <c r="AL120" s="16"/>
      <c r="AM120" s="16"/>
      <c r="AN120" s="16"/>
      <c r="AO120" s="16"/>
      <c r="AP120" s="16"/>
      <c r="AQ120" s="16"/>
      <c r="AR120" s="16"/>
      <c r="AS120" s="16"/>
      <c r="AT120" s="16">
        <f t="shared" si="13"/>
        <v>0</v>
      </c>
      <c r="AU120" s="25">
        <f>M120</f>
        <v>25000</v>
      </c>
      <c r="AV120" s="16"/>
      <c r="AW120" s="16"/>
      <c r="AX120" s="16"/>
      <c r="AY120" s="16"/>
      <c r="AZ120" s="16"/>
      <c r="BA120" s="16"/>
      <c r="BB120" s="25">
        <f t="shared" si="9"/>
        <v>0</v>
      </c>
      <c r="BC120" s="16"/>
      <c r="BD120" s="52">
        <f t="shared" si="10"/>
        <v>44119</v>
      </c>
      <c r="BE120" s="16">
        <f t="shared" si="14"/>
        <v>2020</v>
      </c>
      <c r="BF120" s="52">
        <f t="shared" si="11"/>
        <v>44162</v>
      </c>
      <c r="BG120" s="16">
        <f t="shared" si="15"/>
        <v>2020</v>
      </c>
      <c r="BH120" s="16"/>
    </row>
    <row r="121" spans="1:60" x14ac:dyDescent="0.25">
      <c r="A121" s="16">
        <v>820003850</v>
      </c>
      <c r="B121" s="16" t="s">
        <v>3461</v>
      </c>
      <c r="C121" s="16" t="s">
        <v>3467</v>
      </c>
      <c r="D121" s="17"/>
      <c r="E121" s="17">
        <v>436484</v>
      </c>
      <c r="F121" s="17" t="str">
        <f t="shared" si="12"/>
        <v>436484</v>
      </c>
      <c r="G121" s="17" t="e">
        <f>VLOOKUP(E121,[4]PARTIDAS!$F:$M,8,0)</f>
        <v>#N/A</v>
      </c>
      <c r="H121" s="17">
        <v>330</v>
      </c>
      <c r="I121" s="18">
        <v>44128</v>
      </c>
      <c r="J121" s="18">
        <v>44128</v>
      </c>
      <c r="K121" s="18">
        <v>44162</v>
      </c>
      <c r="L121" s="19">
        <v>6250</v>
      </c>
      <c r="M121" s="19">
        <v>6250</v>
      </c>
      <c r="N121" s="16" t="s">
        <v>3481</v>
      </c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 t="e">
        <f>VLOOKUP(E121,[4]TD!$A:$B,2,0)</f>
        <v>#N/A</v>
      </c>
      <c r="AK121" s="16"/>
      <c r="AL121" s="16"/>
      <c r="AM121" s="16"/>
      <c r="AN121" s="16"/>
      <c r="AO121" s="16"/>
      <c r="AP121" s="16"/>
      <c r="AQ121" s="16"/>
      <c r="AR121" s="16"/>
      <c r="AS121" s="16"/>
      <c r="AT121" s="16">
        <f t="shared" si="13"/>
        <v>0</v>
      </c>
      <c r="AU121" s="25">
        <f>M121</f>
        <v>6250</v>
      </c>
      <c r="AV121" s="16"/>
      <c r="AW121" s="16"/>
      <c r="AX121" s="16"/>
      <c r="AY121" s="16"/>
      <c r="AZ121" s="16"/>
      <c r="BA121" s="16"/>
      <c r="BB121" s="25">
        <f t="shared" si="9"/>
        <v>0</v>
      </c>
      <c r="BC121" s="16"/>
      <c r="BD121" s="52">
        <f t="shared" si="10"/>
        <v>44128</v>
      </c>
      <c r="BE121" s="16">
        <f t="shared" si="14"/>
        <v>2020</v>
      </c>
      <c r="BF121" s="52">
        <f t="shared" si="11"/>
        <v>44162</v>
      </c>
      <c r="BG121" s="16">
        <f t="shared" si="15"/>
        <v>2020</v>
      </c>
      <c r="BH121" s="16"/>
    </row>
    <row r="122" spans="1:60" x14ac:dyDescent="0.25">
      <c r="A122" s="16">
        <v>820003850</v>
      </c>
      <c r="B122" s="16" t="s">
        <v>3461</v>
      </c>
      <c r="C122" s="16" t="s">
        <v>3467</v>
      </c>
      <c r="D122" s="17"/>
      <c r="E122" s="17">
        <v>436707</v>
      </c>
      <c r="F122" s="17" t="str">
        <f t="shared" si="12"/>
        <v>436707</v>
      </c>
      <c r="G122" s="17" t="e">
        <f>VLOOKUP(E122,[4]PARTIDAS!$F:$M,8,0)</f>
        <v>#N/A</v>
      </c>
      <c r="H122" s="17">
        <v>330</v>
      </c>
      <c r="I122" s="18">
        <v>44131</v>
      </c>
      <c r="J122" s="18">
        <v>44131</v>
      </c>
      <c r="K122" s="18">
        <v>44162</v>
      </c>
      <c r="L122" s="19">
        <v>105973</v>
      </c>
      <c r="M122" s="19">
        <v>105973</v>
      </c>
      <c r="N122" s="16" t="s">
        <v>3481</v>
      </c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 t="e">
        <f>VLOOKUP(E122,[4]TD!$A:$B,2,0)</f>
        <v>#N/A</v>
      </c>
      <c r="AK122" s="16"/>
      <c r="AL122" s="16"/>
      <c r="AM122" s="16"/>
      <c r="AN122" s="16"/>
      <c r="AO122" s="16"/>
      <c r="AP122" s="16"/>
      <c r="AQ122" s="16"/>
      <c r="AR122" s="16"/>
      <c r="AS122" s="16"/>
      <c r="AT122" s="16">
        <f t="shared" si="13"/>
        <v>0</v>
      </c>
      <c r="AU122" s="25">
        <f>M122</f>
        <v>105973</v>
      </c>
      <c r="AV122" s="16"/>
      <c r="AW122" s="16"/>
      <c r="AX122" s="16"/>
      <c r="AY122" s="16"/>
      <c r="AZ122" s="16"/>
      <c r="BA122" s="16"/>
      <c r="BB122" s="25">
        <f t="shared" si="9"/>
        <v>0</v>
      </c>
      <c r="BC122" s="16"/>
      <c r="BD122" s="52">
        <f t="shared" si="10"/>
        <v>44131</v>
      </c>
      <c r="BE122" s="16">
        <f t="shared" si="14"/>
        <v>2020</v>
      </c>
      <c r="BF122" s="52">
        <f t="shared" si="11"/>
        <v>44162</v>
      </c>
      <c r="BG122" s="16">
        <f t="shared" si="15"/>
        <v>2020</v>
      </c>
      <c r="BH122" s="16"/>
    </row>
    <row r="123" spans="1:60" x14ac:dyDescent="0.25">
      <c r="A123" s="16">
        <v>820003850</v>
      </c>
      <c r="B123" s="16" t="s">
        <v>3461</v>
      </c>
      <c r="C123" s="16" t="s">
        <v>3467</v>
      </c>
      <c r="D123" s="17"/>
      <c r="E123" s="17">
        <v>438017</v>
      </c>
      <c r="F123" s="17" t="str">
        <f t="shared" si="12"/>
        <v>438017</v>
      </c>
      <c r="G123" s="17" t="e">
        <f>VLOOKUP(E123,[4]PARTIDAS!$F:$M,8,0)</f>
        <v>#N/A</v>
      </c>
      <c r="H123" s="17">
        <v>490</v>
      </c>
      <c r="I123" s="18">
        <v>44145</v>
      </c>
      <c r="J123" s="18">
        <v>44145</v>
      </c>
      <c r="K123" s="18">
        <v>44196</v>
      </c>
      <c r="L123" s="19">
        <v>125934</v>
      </c>
      <c r="M123" s="19">
        <v>68014</v>
      </c>
      <c r="N123" s="16" t="s">
        <v>3463</v>
      </c>
      <c r="O123" s="16"/>
      <c r="P123" s="16"/>
      <c r="Q123" s="16"/>
      <c r="R123" s="16"/>
      <c r="S123" s="16"/>
      <c r="T123" s="20">
        <v>125934</v>
      </c>
      <c r="U123" s="16" t="s">
        <v>3568</v>
      </c>
      <c r="V123" s="16" t="s">
        <v>3569</v>
      </c>
      <c r="W123" s="16">
        <v>57920</v>
      </c>
      <c r="X123" s="16" t="s">
        <v>47</v>
      </c>
      <c r="Y123" s="16"/>
      <c r="Z123" s="16"/>
      <c r="AA123" s="16">
        <v>0</v>
      </c>
      <c r="AB123" s="16">
        <v>57920</v>
      </c>
      <c r="AC123" s="16" t="s">
        <v>3484</v>
      </c>
      <c r="AD123" s="16"/>
      <c r="AE123" s="16"/>
      <c r="AF123" s="16" t="s">
        <v>3570</v>
      </c>
      <c r="AG123" s="16" t="s">
        <v>3562</v>
      </c>
      <c r="AH123" s="16" t="s">
        <v>3466</v>
      </c>
      <c r="AI123" s="16" t="s">
        <v>47</v>
      </c>
      <c r="AJ123" s="16" t="e">
        <f>VLOOKUP(E123,[4]TD!$A:$B,2,0)</f>
        <v>#N/A</v>
      </c>
      <c r="AK123" s="16"/>
      <c r="AL123" s="16"/>
      <c r="AM123" s="16"/>
      <c r="AN123" s="16"/>
      <c r="AO123" s="16"/>
      <c r="AP123" s="16"/>
      <c r="AQ123" s="16"/>
      <c r="AR123" s="16"/>
      <c r="AS123" s="25">
        <f t="shared" ref="AS123:AS126" si="19">M123</f>
        <v>68014</v>
      </c>
      <c r="AT123" s="16">
        <f t="shared" si="13"/>
        <v>68014</v>
      </c>
      <c r="AU123" s="16"/>
      <c r="AV123" s="16"/>
      <c r="AW123" s="16"/>
      <c r="AX123" s="16"/>
      <c r="AY123" s="16"/>
      <c r="AZ123" s="16"/>
      <c r="BA123" s="16"/>
      <c r="BB123" s="25">
        <f t="shared" si="9"/>
        <v>-68014</v>
      </c>
      <c r="BC123" s="16"/>
      <c r="BD123" s="52">
        <f t="shared" si="10"/>
        <v>44145</v>
      </c>
      <c r="BE123" s="16">
        <f t="shared" si="14"/>
        <v>2020</v>
      </c>
      <c r="BF123" s="52">
        <f t="shared" si="11"/>
        <v>44196</v>
      </c>
      <c r="BG123" s="16">
        <f t="shared" si="15"/>
        <v>2020</v>
      </c>
      <c r="BH123" s="16"/>
    </row>
    <row r="124" spans="1:60" x14ac:dyDescent="0.25">
      <c r="A124" s="16">
        <v>820003850</v>
      </c>
      <c r="B124" s="16" t="s">
        <v>3461</v>
      </c>
      <c r="C124" s="16" t="s">
        <v>3467</v>
      </c>
      <c r="D124" s="17"/>
      <c r="E124" s="17">
        <v>438324</v>
      </c>
      <c r="F124" s="17" t="str">
        <f t="shared" si="12"/>
        <v>438324</v>
      </c>
      <c r="G124" s="17" t="e">
        <f>VLOOKUP(E124,[4]PARTIDAS!$F:$M,8,0)</f>
        <v>#N/A</v>
      </c>
      <c r="H124" s="17">
        <v>490</v>
      </c>
      <c r="I124" s="18">
        <v>44147</v>
      </c>
      <c r="J124" s="18">
        <v>44147</v>
      </c>
      <c r="K124" s="18">
        <v>44196</v>
      </c>
      <c r="L124" s="19">
        <v>262190</v>
      </c>
      <c r="M124" s="19">
        <v>262190</v>
      </c>
      <c r="N124" s="16" t="s">
        <v>3463</v>
      </c>
      <c r="O124" s="16"/>
      <c r="P124" s="16"/>
      <c r="Q124" s="16"/>
      <c r="R124" s="16"/>
      <c r="S124" s="16"/>
      <c r="T124" s="20">
        <v>262190</v>
      </c>
      <c r="U124" s="16" t="s">
        <v>47</v>
      </c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 t="s">
        <v>3571</v>
      </c>
      <c r="AG124" s="16" t="s">
        <v>3562</v>
      </c>
      <c r="AH124" s="16" t="s">
        <v>3466</v>
      </c>
      <c r="AI124" s="16" t="s">
        <v>47</v>
      </c>
      <c r="AJ124" s="16" t="e">
        <f>VLOOKUP(E124,[4]TD!$A:$B,2,0)</f>
        <v>#N/A</v>
      </c>
      <c r="AK124" s="16"/>
      <c r="AL124" s="16"/>
      <c r="AM124" s="16"/>
      <c r="AN124" s="16"/>
      <c r="AO124" s="16"/>
      <c r="AP124" s="16"/>
      <c r="AQ124" s="16"/>
      <c r="AR124" s="16"/>
      <c r="AS124" s="25">
        <f t="shared" si="19"/>
        <v>262190</v>
      </c>
      <c r="AT124" s="16">
        <f t="shared" si="13"/>
        <v>262190</v>
      </c>
      <c r="AU124" s="16"/>
      <c r="AV124" s="16"/>
      <c r="AW124" s="16"/>
      <c r="AX124" s="16"/>
      <c r="AY124" s="16"/>
      <c r="AZ124" s="16"/>
      <c r="BA124" s="16"/>
      <c r="BB124" s="25">
        <f t="shared" si="9"/>
        <v>-262190</v>
      </c>
      <c r="BC124" s="16"/>
      <c r="BD124" s="52">
        <f t="shared" si="10"/>
        <v>44147</v>
      </c>
      <c r="BE124" s="16">
        <f t="shared" si="14"/>
        <v>2020</v>
      </c>
      <c r="BF124" s="52">
        <f t="shared" si="11"/>
        <v>44196</v>
      </c>
      <c r="BG124" s="16">
        <f t="shared" si="15"/>
        <v>2020</v>
      </c>
      <c r="BH124" s="16"/>
    </row>
    <row r="125" spans="1:60" x14ac:dyDescent="0.25">
      <c r="A125" s="16">
        <v>820003850</v>
      </c>
      <c r="B125" s="16" t="s">
        <v>3461</v>
      </c>
      <c r="C125" s="16" t="s">
        <v>3467</v>
      </c>
      <c r="D125" s="17"/>
      <c r="E125" s="17">
        <v>438494</v>
      </c>
      <c r="F125" s="17" t="str">
        <f t="shared" si="12"/>
        <v>438494</v>
      </c>
      <c r="G125" s="17" t="e">
        <f>VLOOKUP(E125,[4]PARTIDAS!$F:$M,8,0)</f>
        <v>#N/A</v>
      </c>
      <c r="H125" s="17">
        <v>490</v>
      </c>
      <c r="I125" s="18">
        <v>44149</v>
      </c>
      <c r="J125" s="18">
        <v>44149</v>
      </c>
      <c r="K125" s="18">
        <v>44196</v>
      </c>
      <c r="L125" s="19">
        <v>57600</v>
      </c>
      <c r="M125" s="19">
        <v>57600</v>
      </c>
      <c r="N125" s="16" t="s">
        <v>3463</v>
      </c>
      <c r="O125" s="16"/>
      <c r="P125" s="16"/>
      <c r="Q125" s="16"/>
      <c r="R125" s="16"/>
      <c r="S125" s="16"/>
      <c r="T125" s="20">
        <v>57600</v>
      </c>
      <c r="U125" s="16" t="s">
        <v>47</v>
      </c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 t="s">
        <v>3572</v>
      </c>
      <c r="AG125" s="16" t="s">
        <v>3562</v>
      </c>
      <c r="AH125" s="16" t="s">
        <v>3466</v>
      </c>
      <c r="AI125" s="16" t="s">
        <v>47</v>
      </c>
      <c r="AJ125" s="16" t="e">
        <f>VLOOKUP(E125,[4]TD!$A:$B,2,0)</f>
        <v>#N/A</v>
      </c>
      <c r="AK125" s="16"/>
      <c r="AL125" s="16"/>
      <c r="AM125" s="16"/>
      <c r="AN125" s="16"/>
      <c r="AO125" s="16"/>
      <c r="AP125" s="16"/>
      <c r="AQ125" s="16"/>
      <c r="AR125" s="16"/>
      <c r="AS125" s="25">
        <f t="shared" si="19"/>
        <v>57600</v>
      </c>
      <c r="AT125" s="16">
        <f t="shared" si="13"/>
        <v>57600</v>
      </c>
      <c r="AU125" s="16"/>
      <c r="AV125" s="16"/>
      <c r="AW125" s="16"/>
      <c r="AX125" s="16"/>
      <c r="AY125" s="16"/>
      <c r="AZ125" s="16"/>
      <c r="BA125" s="16"/>
      <c r="BB125" s="25">
        <f t="shared" si="9"/>
        <v>-57600</v>
      </c>
      <c r="BC125" s="16"/>
      <c r="BD125" s="52">
        <f t="shared" si="10"/>
        <v>44149</v>
      </c>
      <c r="BE125" s="16">
        <f t="shared" si="14"/>
        <v>2020</v>
      </c>
      <c r="BF125" s="52">
        <f t="shared" si="11"/>
        <v>44196</v>
      </c>
      <c r="BG125" s="16">
        <f t="shared" si="15"/>
        <v>2020</v>
      </c>
      <c r="BH125" s="16"/>
    </row>
    <row r="126" spans="1:60" x14ac:dyDescent="0.25">
      <c r="A126" s="16">
        <v>820003850</v>
      </c>
      <c r="B126" s="16" t="s">
        <v>3461</v>
      </c>
      <c r="C126" s="16" t="s">
        <v>3467</v>
      </c>
      <c r="D126" s="17"/>
      <c r="E126" s="17">
        <v>432830</v>
      </c>
      <c r="F126" s="17" t="str">
        <f t="shared" si="12"/>
        <v>432830</v>
      </c>
      <c r="G126" s="17" t="e">
        <f>VLOOKUP(E126,[4]PARTIDAS!$F:$M,8,0)</f>
        <v>#N/A</v>
      </c>
      <c r="H126" s="17">
        <v>490</v>
      </c>
      <c r="I126" s="18">
        <v>44060</v>
      </c>
      <c r="J126" s="18">
        <v>44060</v>
      </c>
      <c r="K126" s="18">
        <v>44196</v>
      </c>
      <c r="L126" s="19">
        <v>57600</v>
      </c>
      <c r="M126" s="19">
        <v>57600</v>
      </c>
      <c r="N126" s="16" t="s">
        <v>3463</v>
      </c>
      <c r="O126" s="16"/>
      <c r="P126" s="16"/>
      <c r="Q126" s="16"/>
      <c r="R126" s="16"/>
      <c r="S126" s="16"/>
      <c r="T126" s="20">
        <v>57600</v>
      </c>
      <c r="U126" s="16" t="s">
        <v>47</v>
      </c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 t="s">
        <v>3573</v>
      </c>
      <c r="AG126" s="16" t="s">
        <v>3574</v>
      </c>
      <c r="AH126" s="16" t="s">
        <v>3466</v>
      </c>
      <c r="AI126" s="16" t="s">
        <v>47</v>
      </c>
      <c r="AJ126" s="16" t="e">
        <f>VLOOKUP(E126,[4]TD!$A:$B,2,0)</f>
        <v>#N/A</v>
      </c>
      <c r="AK126" s="16"/>
      <c r="AL126" s="16"/>
      <c r="AM126" s="16"/>
      <c r="AN126" s="16"/>
      <c r="AO126" s="16"/>
      <c r="AP126" s="16"/>
      <c r="AQ126" s="16"/>
      <c r="AR126" s="16"/>
      <c r="AS126" s="25">
        <f t="shared" si="19"/>
        <v>57600</v>
      </c>
      <c r="AT126" s="16">
        <f t="shared" si="13"/>
        <v>57600</v>
      </c>
      <c r="AU126" s="16"/>
      <c r="AV126" s="16"/>
      <c r="AW126" s="16"/>
      <c r="AX126" s="16"/>
      <c r="AY126" s="16"/>
      <c r="AZ126" s="16"/>
      <c r="BA126" s="16"/>
      <c r="BB126" s="25">
        <f t="shared" si="9"/>
        <v>-57600</v>
      </c>
      <c r="BC126" s="16"/>
      <c r="BD126" s="52">
        <f t="shared" si="10"/>
        <v>44060</v>
      </c>
      <c r="BE126" s="16">
        <f t="shared" si="14"/>
        <v>2020</v>
      </c>
      <c r="BF126" s="52">
        <f t="shared" si="11"/>
        <v>44196</v>
      </c>
      <c r="BG126" s="16">
        <f t="shared" si="15"/>
        <v>2020</v>
      </c>
      <c r="BH126" s="16"/>
    </row>
    <row r="127" spans="1:60" x14ac:dyDescent="0.25">
      <c r="A127" s="16">
        <v>820003850</v>
      </c>
      <c r="B127" s="16" t="s">
        <v>3461</v>
      </c>
      <c r="C127" s="16" t="s">
        <v>3467</v>
      </c>
      <c r="D127" s="17"/>
      <c r="E127" s="17">
        <v>433560</v>
      </c>
      <c r="F127" s="17" t="str">
        <f t="shared" si="12"/>
        <v>433560</v>
      </c>
      <c r="G127" s="17" t="e">
        <f>VLOOKUP(E127,[4]PARTIDAS!$F:$M,8,0)</f>
        <v>#N/A</v>
      </c>
      <c r="H127" s="17">
        <v>490</v>
      </c>
      <c r="I127" s="18">
        <v>44079</v>
      </c>
      <c r="J127" s="18">
        <v>44079</v>
      </c>
      <c r="K127" s="18">
        <v>44196</v>
      </c>
      <c r="L127" s="19">
        <v>307920</v>
      </c>
      <c r="M127" s="19">
        <v>307920</v>
      </c>
      <c r="N127" s="16" t="s">
        <v>3481</v>
      </c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 t="e">
        <f>VLOOKUP(E127,[4]TD!$A:$B,2,0)</f>
        <v>#N/A</v>
      </c>
      <c r="AK127" s="16"/>
      <c r="AL127" s="16"/>
      <c r="AM127" s="16"/>
      <c r="AN127" s="16"/>
      <c r="AO127" s="16"/>
      <c r="AP127" s="16"/>
      <c r="AQ127" s="16"/>
      <c r="AR127" s="16"/>
      <c r="AS127" s="16"/>
      <c r="AT127" s="16">
        <f t="shared" si="13"/>
        <v>0</v>
      </c>
      <c r="AU127" s="25">
        <f>M127</f>
        <v>307920</v>
      </c>
      <c r="AV127" s="16"/>
      <c r="AW127" s="16"/>
      <c r="AX127" s="16"/>
      <c r="AY127" s="16"/>
      <c r="AZ127" s="16"/>
      <c r="BA127" s="16"/>
      <c r="BB127" s="25">
        <f t="shared" si="9"/>
        <v>0</v>
      </c>
      <c r="BC127" s="16"/>
      <c r="BD127" s="52">
        <f t="shared" si="10"/>
        <v>44079</v>
      </c>
      <c r="BE127" s="16">
        <f t="shared" si="14"/>
        <v>2020</v>
      </c>
      <c r="BF127" s="52">
        <f t="shared" si="11"/>
        <v>44196</v>
      </c>
      <c r="BG127" s="16">
        <f t="shared" si="15"/>
        <v>2020</v>
      </c>
      <c r="BH127" s="16"/>
    </row>
    <row r="128" spans="1:60" x14ac:dyDescent="0.25">
      <c r="A128" s="16">
        <v>820003850</v>
      </c>
      <c r="B128" s="16" t="s">
        <v>3461</v>
      </c>
      <c r="C128" s="16" t="s">
        <v>3467</v>
      </c>
      <c r="D128" s="17"/>
      <c r="E128" s="17">
        <v>433629</v>
      </c>
      <c r="F128" s="17" t="str">
        <f t="shared" si="12"/>
        <v>433629</v>
      </c>
      <c r="G128" s="17" t="e">
        <f>VLOOKUP(E128,[4]PARTIDAS!$F:$M,8,0)</f>
        <v>#N/A</v>
      </c>
      <c r="H128" s="17">
        <v>490</v>
      </c>
      <c r="I128" s="18">
        <v>44082</v>
      </c>
      <c r="J128" s="18">
        <v>44082</v>
      </c>
      <c r="K128" s="18">
        <v>44196</v>
      </c>
      <c r="L128" s="19">
        <v>58249</v>
      </c>
      <c r="M128" s="19">
        <v>58249</v>
      </c>
      <c r="N128" s="16" t="s">
        <v>3463</v>
      </c>
      <c r="O128" s="16"/>
      <c r="P128" s="16"/>
      <c r="Q128" s="16"/>
      <c r="R128" s="16"/>
      <c r="S128" s="16"/>
      <c r="T128" s="20">
        <v>58249</v>
      </c>
      <c r="U128" s="16" t="s">
        <v>47</v>
      </c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 t="s">
        <v>3575</v>
      </c>
      <c r="AG128" s="16" t="s">
        <v>3574</v>
      </c>
      <c r="AH128" s="16" t="s">
        <v>3466</v>
      </c>
      <c r="AI128" s="16" t="s">
        <v>47</v>
      </c>
      <c r="AJ128" s="16" t="e">
        <f>VLOOKUP(E128,[4]TD!$A:$B,2,0)</f>
        <v>#N/A</v>
      </c>
      <c r="AK128" s="16"/>
      <c r="AL128" s="16"/>
      <c r="AM128" s="16"/>
      <c r="AN128" s="16"/>
      <c r="AO128" s="16"/>
      <c r="AP128" s="16"/>
      <c r="AQ128" s="16"/>
      <c r="AR128" s="16"/>
      <c r="AS128" s="25">
        <f t="shared" ref="AS128:AS129" si="20">M128</f>
        <v>58249</v>
      </c>
      <c r="AT128" s="16">
        <f t="shared" si="13"/>
        <v>58249</v>
      </c>
      <c r="AU128" s="16"/>
      <c r="AV128" s="16"/>
      <c r="AW128" s="16"/>
      <c r="AX128" s="16"/>
      <c r="AY128" s="16"/>
      <c r="AZ128" s="16"/>
      <c r="BA128" s="16"/>
      <c r="BB128" s="25">
        <f t="shared" si="9"/>
        <v>-58249</v>
      </c>
      <c r="BC128" s="16"/>
      <c r="BD128" s="52">
        <f t="shared" si="10"/>
        <v>44082</v>
      </c>
      <c r="BE128" s="16">
        <f t="shared" si="14"/>
        <v>2020</v>
      </c>
      <c r="BF128" s="52">
        <f t="shared" si="11"/>
        <v>44196</v>
      </c>
      <c r="BG128" s="16">
        <f t="shared" si="15"/>
        <v>2020</v>
      </c>
      <c r="BH128" s="16"/>
    </row>
    <row r="129" spans="1:60" x14ac:dyDescent="0.25">
      <c r="A129" s="16">
        <v>820003850</v>
      </c>
      <c r="B129" s="16" t="s">
        <v>3461</v>
      </c>
      <c r="C129" s="16" t="s">
        <v>3467</v>
      </c>
      <c r="D129" s="17"/>
      <c r="E129" s="17">
        <v>433741</v>
      </c>
      <c r="F129" s="17" t="str">
        <f t="shared" si="12"/>
        <v>433741</v>
      </c>
      <c r="G129" s="17" t="e">
        <f>VLOOKUP(E129,[4]PARTIDAS!$F:$M,8,0)</f>
        <v>#N/A</v>
      </c>
      <c r="H129" s="17">
        <v>490</v>
      </c>
      <c r="I129" s="18">
        <v>44085</v>
      </c>
      <c r="J129" s="18">
        <v>44085</v>
      </c>
      <c r="K129" s="18">
        <v>44196</v>
      </c>
      <c r="L129" s="19">
        <v>382473</v>
      </c>
      <c r="M129" s="19">
        <v>382473</v>
      </c>
      <c r="N129" s="16" t="s">
        <v>3463</v>
      </c>
      <c r="O129" s="16"/>
      <c r="P129" s="16"/>
      <c r="Q129" s="16"/>
      <c r="R129" s="16"/>
      <c r="S129" s="16"/>
      <c r="T129" s="20">
        <v>382473</v>
      </c>
      <c r="U129" s="16" t="s">
        <v>3576</v>
      </c>
      <c r="V129" s="16" t="s">
        <v>3577</v>
      </c>
      <c r="W129" s="16">
        <v>105973</v>
      </c>
      <c r="X129" s="16" t="s">
        <v>47</v>
      </c>
      <c r="Y129" s="16"/>
      <c r="Z129" s="16"/>
      <c r="AA129" s="16">
        <v>105973</v>
      </c>
      <c r="AB129" s="16">
        <v>0</v>
      </c>
      <c r="AC129" s="16" t="s">
        <v>3484</v>
      </c>
      <c r="AD129" s="16">
        <v>0</v>
      </c>
      <c r="AE129" s="16"/>
      <c r="AF129" s="16" t="s">
        <v>3578</v>
      </c>
      <c r="AG129" s="16" t="s">
        <v>3574</v>
      </c>
      <c r="AH129" s="16" t="s">
        <v>3466</v>
      </c>
      <c r="AI129" s="16" t="s">
        <v>47</v>
      </c>
      <c r="AJ129" s="16" t="e">
        <f>VLOOKUP(E129,[4]TD!$A:$B,2,0)</f>
        <v>#N/A</v>
      </c>
      <c r="AK129" s="16"/>
      <c r="AL129" s="16"/>
      <c r="AM129" s="16"/>
      <c r="AN129" s="16"/>
      <c r="AO129" s="16"/>
      <c r="AP129" s="16"/>
      <c r="AQ129" s="16"/>
      <c r="AR129" s="16"/>
      <c r="AS129" s="25">
        <f t="shared" si="20"/>
        <v>382473</v>
      </c>
      <c r="AT129" s="16">
        <f t="shared" si="13"/>
        <v>382473</v>
      </c>
      <c r="AU129" s="16"/>
      <c r="AV129" s="16"/>
      <c r="AW129" s="16"/>
      <c r="AX129" s="16"/>
      <c r="AY129" s="16"/>
      <c r="AZ129" s="16"/>
      <c r="BA129" s="16"/>
      <c r="BB129" s="25">
        <f t="shared" si="9"/>
        <v>-382473</v>
      </c>
      <c r="BC129" s="16"/>
      <c r="BD129" s="52">
        <f t="shared" si="10"/>
        <v>44085</v>
      </c>
      <c r="BE129" s="16">
        <f t="shared" si="14"/>
        <v>2020</v>
      </c>
      <c r="BF129" s="52">
        <f t="shared" si="11"/>
        <v>44196</v>
      </c>
      <c r="BG129" s="16">
        <f t="shared" si="15"/>
        <v>2020</v>
      </c>
      <c r="BH129" s="16"/>
    </row>
    <row r="130" spans="1:60" x14ac:dyDescent="0.25">
      <c r="A130" s="16">
        <v>820003850</v>
      </c>
      <c r="B130" s="16" t="s">
        <v>3461</v>
      </c>
      <c r="C130" s="16" t="s">
        <v>3467</v>
      </c>
      <c r="D130" s="17"/>
      <c r="E130" s="17">
        <v>435114</v>
      </c>
      <c r="F130" s="17" t="str">
        <f t="shared" si="12"/>
        <v>435114</v>
      </c>
      <c r="G130" s="17" t="e">
        <f>VLOOKUP(E130,[4]PARTIDAS!$F:$M,8,0)</f>
        <v>#N/A</v>
      </c>
      <c r="H130" s="17">
        <v>330</v>
      </c>
      <c r="I130" s="18">
        <v>44110</v>
      </c>
      <c r="J130" s="18">
        <v>44110</v>
      </c>
      <c r="K130" s="18">
        <v>44162</v>
      </c>
      <c r="L130" s="19">
        <v>12500</v>
      </c>
      <c r="M130" s="19">
        <v>12500</v>
      </c>
      <c r="N130" s="16" t="s">
        <v>3481</v>
      </c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 t="e">
        <f>VLOOKUP(E130,[4]TD!$A:$B,2,0)</f>
        <v>#N/A</v>
      </c>
      <c r="AK130" s="16"/>
      <c r="AL130" s="16"/>
      <c r="AM130" s="16"/>
      <c r="AN130" s="16"/>
      <c r="AO130" s="16"/>
      <c r="AP130" s="16"/>
      <c r="AQ130" s="16"/>
      <c r="AR130" s="16"/>
      <c r="AS130" s="16"/>
      <c r="AT130" s="16">
        <f t="shared" si="13"/>
        <v>0</v>
      </c>
      <c r="AU130" s="25">
        <f>M130</f>
        <v>12500</v>
      </c>
      <c r="AV130" s="16"/>
      <c r="AW130" s="16"/>
      <c r="AX130" s="16"/>
      <c r="AY130" s="16"/>
      <c r="AZ130" s="16"/>
      <c r="BA130" s="16"/>
      <c r="BB130" s="25">
        <f t="shared" ref="BB130:BB193" si="21">M130-SUM(AK130:BA130)</f>
        <v>0</v>
      </c>
      <c r="BC130" s="16"/>
      <c r="BD130" s="52">
        <f t="shared" ref="BD130:BD193" si="22">I130</f>
        <v>44110</v>
      </c>
      <c r="BE130" s="16">
        <f t="shared" si="14"/>
        <v>2020</v>
      </c>
      <c r="BF130" s="52">
        <f t="shared" ref="BF130:BF193" si="23">K130</f>
        <v>44162</v>
      </c>
      <c r="BG130" s="16">
        <f t="shared" si="15"/>
        <v>2020</v>
      </c>
      <c r="BH130" s="16"/>
    </row>
    <row r="131" spans="1:60" x14ac:dyDescent="0.25">
      <c r="A131" s="16">
        <v>820003850</v>
      </c>
      <c r="B131" s="16" t="s">
        <v>3461</v>
      </c>
      <c r="C131" s="16" t="s">
        <v>3467</v>
      </c>
      <c r="D131" s="17"/>
      <c r="E131" s="17">
        <v>435132</v>
      </c>
      <c r="F131" s="17" t="str">
        <f t="shared" ref="F131:F194" si="24">CONCATENATE(D131,E131)</f>
        <v>435132</v>
      </c>
      <c r="G131" s="17" t="e">
        <f>VLOOKUP(E131,[4]PARTIDAS!$F:$M,8,0)</f>
        <v>#N/A</v>
      </c>
      <c r="H131" s="17">
        <v>490</v>
      </c>
      <c r="I131" s="18">
        <v>44111</v>
      </c>
      <c r="J131" s="18">
        <v>44111</v>
      </c>
      <c r="K131" s="18">
        <v>44196</v>
      </c>
      <c r="L131" s="19">
        <v>21600</v>
      </c>
      <c r="M131" s="19">
        <v>21600</v>
      </c>
      <c r="N131" s="16" t="s">
        <v>3481</v>
      </c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 t="e">
        <f>VLOOKUP(E131,[4]TD!$A:$B,2,0)</f>
        <v>#N/A</v>
      </c>
      <c r="AK131" s="16"/>
      <c r="AL131" s="16"/>
      <c r="AM131" s="16"/>
      <c r="AN131" s="16"/>
      <c r="AO131" s="16"/>
      <c r="AP131" s="16"/>
      <c r="AQ131" s="16"/>
      <c r="AR131" s="16"/>
      <c r="AS131" s="16"/>
      <c r="AT131" s="16">
        <f t="shared" ref="AT131:AT194" si="25">AP131+AR131+AS131</f>
        <v>0</v>
      </c>
      <c r="AU131" s="25">
        <f>M131</f>
        <v>21600</v>
      </c>
      <c r="AV131" s="16"/>
      <c r="AW131" s="16"/>
      <c r="AX131" s="16"/>
      <c r="AY131" s="16"/>
      <c r="AZ131" s="16"/>
      <c r="BA131" s="16"/>
      <c r="BB131" s="25">
        <f t="shared" si="21"/>
        <v>0</v>
      </c>
      <c r="BC131" s="16"/>
      <c r="BD131" s="52">
        <f t="shared" si="22"/>
        <v>44111</v>
      </c>
      <c r="BE131" s="16">
        <f t="shared" ref="BE131:BE194" si="26">YEAR(BD131)</f>
        <v>2020</v>
      </c>
      <c r="BF131" s="52">
        <f t="shared" si="23"/>
        <v>44196</v>
      </c>
      <c r="BG131" s="16">
        <f t="shared" ref="BG131:BG194" si="27">YEAR(BF131)</f>
        <v>2020</v>
      </c>
      <c r="BH131" s="16"/>
    </row>
    <row r="132" spans="1:60" x14ac:dyDescent="0.25">
      <c r="A132" s="16">
        <v>820003850</v>
      </c>
      <c r="B132" s="16" t="s">
        <v>3461</v>
      </c>
      <c r="C132" s="16" t="s">
        <v>3467</v>
      </c>
      <c r="D132" s="17"/>
      <c r="E132" s="17">
        <v>427825</v>
      </c>
      <c r="F132" s="17" t="str">
        <f t="shared" si="24"/>
        <v>427825</v>
      </c>
      <c r="G132" s="17" t="e">
        <f>VLOOKUP(E132,[4]PARTIDAS!$F:$M,8,0)</f>
        <v>#N/A</v>
      </c>
      <c r="H132" s="17">
        <v>1</v>
      </c>
      <c r="I132" s="18">
        <v>43981</v>
      </c>
      <c r="J132" s="18">
        <v>43981</v>
      </c>
      <c r="K132" s="18">
        <v>43983</v>
      </c>
      <c r="L132" s="19">
        <v>25000</v>
      </c>
      <c r="M132" s="19">
        <v>25000</v>
      </c>
      <c r="N132" s="16" t="s">
        <v>3481</v>
      </c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 t="e">
        <f>VLOOKUP(E132,[4]TD!$A:$B,2,0)</f>
        <v>#N/A</v>
      </c>
      <c r="AK132" s="16"/>
      <c r="AL132" s="16"/>
      <c r="AM132" s="16"/>
      <c r="AN132" s="16"/>
      <c r="AO132" s="16"/>
      <c r="AP132" s="16"/>
      <c r="AQ132" s="16"/>
      <c r="AR132" s="16"/>
      <c r="AS132" s="16"/>
      <c r="AT132" s="16">
        <f t="shared" si="25"/>
        <v>0</v>
      </c>
      <c r="AU132" s="25">
        <f>M132</f>
        <v>25000</v>
      </c>
      <c r="AV132" s="16"/>
      <c r="AW132" s="16"/>
      <c r="AX132" s="16"/>
      <c r="AY132" s="16"/>
      <c r="AZ132" s="16"/>
      <c r="BA132" s="16"/>
      <c r="BB132" s="25">
        <f t="shared" si="21"/>
        <v>0</v>
      </c>
      <c r="BC132" s="16"/>
      <c r="BD132" s="52">
        <f t="shared" si="22"/>
        <v>43981</v>
      </c>
      <c r="BE132" s="16">
        <f t="shared" si="26"/>
        <v>2020</v>
      </c>
      <c r="BF132" s="52">
        <f t="shared" si="23"/>
        <v>43983</v>
      </c>
      <c r="BG132" s="16">
        <f t="shared" si="27"/>
        <v>2020</v>
      </c>
      <c r="BH132" s="16"/>
    </row>
    <row r="133" spans="1:60" x14ac:dyDescent="0.25">
      <c r="A133" s="16">
        <v>820003850</v>
      </c>
      <c r="B133" s="16" t="s">
        <v>3461</v>
      </c>
      <c r="C133" s="16" t="s">
        <v>3467</v>
      </c>
      <c r="D133" s="17"/>
      <c r="E133" s="17">
        <v>428373</v>
      </c>
      <c r="F133" s="17" t="str">
        <f t="shared" si="24"/>
        <v>428373</v>
      </c>
      <c r="G133" s="17" t="e">
        <f>VLOOKUP(E133,[4]PARTIDAS!$F:$M,8,0)</f>
        <v>#N/A</v>
      </c>
      <c r="H133" s="17">
        <v>1</v>
      </c>
      <c r="I133" s="18">
        <v>43981</v>
      </c>
      <c r="J133" s="18">
        <v>43981</v>
      </c>
      <c r="K133" s="18">
        <v>43983</v>
      </c>
      <c r="L133" s="19">
        <v>12500</v>
      </c>
      <c r="M133" s="19">
        <v>12500</v>
      </c>
      <c r="N133" s="16" t="s">
        <v>3481</v>
      </c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 t="e">
        <f>VLOOKUP(E133,[4]TD!$A:$B,2,0)</f>
        <v>#N/A</v>
      </c>
      <c r="AK133" s="16"/>
      <c r="AL133" s="16"/>
      <c r="AM133" s="16"/>
      <c r="AN133" s="16"/>
      <c r="AO133" s="16"/>
      <c r="AP133" s="16"/>
      <c r="AQ133" s="16"/>
      <c r="AR133" s="16"/>
      <c r="AS133" s="16"/>
      <c r="AT133" s="16">
        <f t="shared" si="25"/>
        <v>0</v>
      </c>
      <c r="AU133" s="25">
        <f>M133</f>
        <v>12500</v>
      </c>
      <c r="AV133" s="16"/>
      <c r="AW133" s="16"/>
      <c r="AX133" s="16"/>
      <c r="AY133" s="16"/>
      <c r="AZ133" s="16"/>
      <c r="BA133" s="16"/>
      <c r="BB133" s="25">
        <f t="shared" si="21"/>
        <v>0</v>
      </c>
      <c r="BC133" s="16"/>
      <c r="BD133" s="52">
        <f t="shared" si="22"/>
        <v>43981</v>
      </c>
      <c r="BE133" s="16">
        <f t="shared" si="26"/>
        <v>2020</v>
      </c>
      <c r="BF133" s="52">
        <f t="shared" si="23"/>
        <v>43983</v>
      </c>
      <c r="BG133" s="16">
        <f t="shared" si="27"/>
        <v>2020</v>
      </c>
      <c r="BH133" s="16"/>
    </row>
    <row r="134" spans="1:60" x14ac:dyDescent="0.25">
      <c r="A134" s="16">
        <v>820003850</v>
      </c>
      <c r="B134" s="16" t="s">
        <v>3461</v>
      </c>
      <c r="C134" s="16" t="s">
        <v>3467</v>
      </c>
      <c r="D134" s="17"/>
      <c r="E134" s="17">
        <v>428478</v>
      </c>
      <c r="F134" s="17" t="str">
        <f t="shared" si="24"/>
        <v>428478</v>
      </c>
      <c r="G134" s="17" t="e">
        <f>VLOOKUP(E134,[4]PARTIDAS!$F:$M,8,0)</f>
        <v>#N/A</v>
      </c>
      <c r="H134" s="17">
        <v>1</v>
      </c>
      <c r="I134" s="18">
        <v>43981</v>
      </c>
      <c r="J134" s="18">
        <v>43981</v>
      </c>
      <c r="K134" s="18">
        <v>43983</v>
      </c>
      <c r="L134" s="19">
        <v>6250</v>
      </c>
      <c r="M134" s="19">
        <v>6250</v>
      </c>
      <c r="N134" s="16" t="s">
        <v>3481</v>
      </c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 t="e">
        <f>VLOOKUP(E134,[4]TD!$A:$B,2,0)</f>
        <v>#N/A</v>
      </c>
      <c r="AK134" s="16"/>
      <c r="AL134" s="16"/>
      <c r="AM134" s="16"/>
      <c r="AN134" s="16"/>
      <c r="AO134" s="16"/>
      <c r="AP134" s="16"/>
      <c r="AQ134" s="16"/>
      <c r="AR134" s="16"/>
      <c r="AS134" s="16"/>
      <c r="AT134" s="16">
        <f t="shared" si="25"/>
        <v>0</v>
      </c>
      <c r="AU134" s="25">
        <f>M134</f>
        <v>6250</v>
      </c>
      <c r="AV134" s="16"/>
      <c r="AW134" s="16"/>
      <c r="AX134" s="16"/>
      <c r="AY134" s="16"/>
      <c r="AZ134" s="16"/>
      <c r="BA134" s="16"/>
      <c r="BB134" s="25">
        <f t="shared" si="21"/>
        <v>0</v>
      </c>
      <c r="BC134" s="16"/>
      <c r="BD134" s="52">
        <f t="shared" si="22"/>
        <v>43981</v>
      </c>
      <c r="BE134" s="16">
        <f t="shared" si="26"/>
        <v>2020</v>
      </c>
      <c r="BF134" s="52">
        <f t="shared" si="23"/>
        <v>43983</v>
      </c>
      <c r="BG134" s="16">
        <f t="shared" si="27"/>
        <v>2020</v>
      </c>
      <c r="BH134" s="16"/>
    </row>
    <row r="135" spans="1:60" x14ac:dyDescent="0.25">
      <c r="A135" s="16">
        <v>820003850</v>
      </c>
      <c r="B135" s="16" t="s">
        <v>3461</v>
      </c>
      <c r="C135" s="16" t="s">
        <v>3467</v>
      </c>
      <c r="D135" s="17"/>
      <c r="E135" s="17">
        <v>431837</v>
      </c>
      <c r="F135" s="17" t="str">
        <f t="shared" si="24"/>
        <v>431837</v>
      </c>
      <c r="G135" s="17" t="e">
        <f>VLOOKUP(E135,[4]PARTIDAS!$F:$M,8,0)</f>
        <v>#N/A</v>
      </c>
      <c r="H135" s="17">
        <v>197</v>
      </c>
      <c r="I135" s="18">
        <v>44029</v>
      </c>
      <c r="J135" s="18">
        <v>44029</v>
      </c>
      <c r="K135" s="18">
        <v>44053</v>
      </c>
      <c r="L135" s="19">
        <v>58257</v>
      </c>
      <c r="M135" s="19">
        <v>58257</v>
      </c>
      <c r="N135" s="16" t="s">
        <v>3463</v>
      </c>
      <c r="O135" s="16"/>
      <c r="P135" s="16"/>
      <c r="Q135" s="16"/>
      <c r="R135" s="16"/>
      <c r="S135" s="16"/>
      <c r="T135" s="20">
        <v>58257</v>
      </c>
      <c r="U135" s="16" t="s">
        <v>47</v>
      </c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 t="s">
        <v>3579</v>
      </c>
      <c r="AG135" s="16" t="s">
        <v>3574</v>
      </c>
      <c r="AH135" s="16" t="s">
        <v>3466</v>
      </c>
      <c r="AI135" s="16" t="s">
        <v>47</v>
      </c>
      <c r="AJ135" s="16" t="e">
        <f>VLOOKUP(E135,[4]TD!$A:$B,2,0)</f>
        <v>#N/A</v>
      </c>
      <c r="AK135" s="16"/>
      <c r="AL135" s="16"/>
      <c r="AM135" s="16"/>
      <c r="AN135" s="16"/>
      <c r="AO135" s="16"/>
      <c r="AP135" s="16"/>
      <c r="AQ135" s="16"/>
      <c r="AR135" s="16"/>
      <c r="AS135" s="25">
        <f t="shared" ref="AS135:AS137" si="28">M135</f>
        <v>58257</v>
      </c>
      <c r="AT135" s="16">
        <f t="shared" si="25"/>
        <v>58257</v>
      </c>
      <c r="AU135" s="16"/>
      <c r="AV135" s="16"/>
      <c r="AW135" s="16"/>
      <c r="AX135" s="16"/>
      <c r="AY135" s="16"/>
      <c r="AZ135" s="16"/>
      <c r="BA135" s="16"/>
      <c r="BB135" s="25">
        <f t="shared" si="21"/>
        <v>-58257</v>
      </c>
      <c r="BC135" s="16"/>
      <c r="BD135" s="52">
        <f t="shared" si="22"/>
        <v>44029</v>
      </c>
      <c r="BE135" s="16">
        <f t="shared" si="26"/>
        <v>2020</v>
      </c>
      <c r="BF135" s="52">
        <f t="shared" si="23"/>
        <v>44053</v>
      </c>
      <c r="BG135" s="16">
        <f t="shared" si="27"/>
        <v>2020</v>
      </c>
      <c r="BH135" s="16"/>
    </row>
    <row r="136" spans="1:60" x14ac:dyDescent="0.25">
      <c r="A136" s="16">
        <v>820003850</v>
      </c>
      <c r="B136" s="16" t="s">
        <v>3461</v>
      </c>
      <c r="C136" s="16" t="s">
        <v>3467</v>
      </c>
      <c r="D136" s="17"/>
      <c r="E136" s="17">
        <v>431848</v>
      </c>
      <c r="F136" s="17" t="str">
        <f t="shared" si="24"/>
        <v>431848</v>
      </c>
      <c r="G136" s="17" t="e">
        <f>VLOOKUP(E136,[4]PARTIDAS!$F:$M,8,0)</f>
        <v>#N/A</v>
      </c>
      <c r="H136" s="17">
        <v>197</v>
      </c>
      <c r="I136" s="18">
        <v>44030</v>
      </c>
      <c r="J136" s="18">
        <v>44030</v>
      </c>
      <c r="K136" s="18">
        <v>44053</v>
      </c>
      <c r="L136" s="19">
        <v>137162</v>
      </c>
      <c r="M136" s="19">
        <v>137162</v>
      </c>
      <c r="N136" s="16" t="s">
        <v>3463</v>
      </c>
      <c r="O136" s="16"/>
      <c r="P136" s="16"/>
      <c r="Q136" s="16"/>
      <c r="R136" s="16"/>
      <c r="S136" s="16"/>
      <c r="T136" s="20">
        <v>137162</v>
      </c>
      <c r="U136" s="16" t="s">
        <v>3580</v>
      </c>
      <c r="V136" s="16" t="s">
        <v>3554</v>
      </c>
      <c r="W136" s="16">
        <v>123700</v>
      </c>
      <c r="X136" s="16" t="s">
        <v>47</v>
      </c>
      <c r="Y136" s="16"/>
      <c r="Z136" s="16"/>
      <c r="AA136" s="16">
        <v>0</v>
      </c>
      <c r="AB136" s="16">
        <v>123700</v>
      </c>
      <c r="AC136" s="16" t="s">
        <v>3484</v>
      </c>
      <c r="AD136" s="16"/>
      <c r="AE136" s="16"/>
      <c r="AF136" s="16" t="s">
        <v>3581</v>
      </c>
      <c r="AG136" s="16" t="s">
        <v>3574</v>
      </c>
      <c r="AH136" s="16" t="s">
        <v>3466</v>
      </c>
      <c r="AI136" s="16" t="s">
        <v>47</v>
      </c>
      <c r="AJ136" s="16" t="e">
        <f>VLOOKUP(E136,[4]TD!$A:$B,2,0)</f>
        <v>#N/A</v>
      </c>
      <c r="AK136" s="16"/>
      <c r="AL136" s="16"/>
      <c r="AM136" s="16"/>
      <c r="AN136" s="16"/>
      <c r="AO136" s="16"/>
      <c r="AP136" s="16"/>
      <c r="AQ136" s="16"/>
      <c r="AR136" s="16"/>
      <c r="AS136" s="25">
        <f t="shared" si="28"/>
        <v>137162</v>
      </c>
      <c r="AT136" s="16">
        <f t="shared" si="25"/>
        <v>137162</v>
      </c>
      <c r="AU136" s="16"/>
      <c r="AV136" s="16"/>
      <c r="AW136" s="16"/>
      <c r="AX136" s="16"/>
      <c r="AY136" s="16"/>
      <c r="AZ136" s="16"/>
      <c r="BA136" s="16"/>
      <c r="BB136" s="25">
        <f t="shared" si="21"/>
        <v>-137162</v>
      </c>
      <c r="BC136" s="16"/>
      <c r="BD136" s="52">
        <f t="shared" si="22"/>
        <v>44030</v>
      </c>
      <c r="BE136" s="16">
        <f t="shared" si="26"/>
        <v>2020</v>
      </c>
      <c r="BF136" s="52">
        <f t="shared" si="23"/>
        <v>44053</v>
      </c>
      <c r="BG136" s="16">
        <f t="shared" si="27"/>
        <v>2020</v>
      </c>
      <c r="BH136" s="16"/>
    </row>
    <row r="137" spans="1:60" x14ac:dyDescent="0.25">
      <c r="A137" s="16">
        <v>820003850</v>
      </c>
      <c r="B137" s="16" t="s">
        <v>3461</v>
      </c>
      <c r="C137" s="16" t="s">
        <v>3467</v>
      </c>
      <c r="D137" s="17"/>
      <c r="E137" s="17">
        <v>431925</v>
      </c>
      <c r="F137" s="17" t="str">
        <f t="shared" si="24"/>
        <v>431925</v>
      </c>
      <c r="G137" s="17" t="e">
        <f>VLOOKUP(E137,[4]PARTIDAS!$F:$M,8,0)</f>
        <v>#N/A</v>
      </c>
      <c r="H137" s="17">
        <v>197</v>
      </c>
      <c r="I137" s="18">
        <v>44032</v>
      </c>
      <c r="J137" s="18">
        <v>44032</v>
      </c>
      <c r="K137" s="18">
        <v>44053</v>
      </c>
      <c r="L137" s="19">
        <v>310386</v>
      </c>
      <c r="M137" s="19">
        <v>310386</v>
      </c>
      <c r="N137" s="16" t="s">
        <v>3463</v>
      </c>
      <c r="O137" s="16"/>
      <c r="P137" s="16"/>
      <c r="Q137" s="16"/>
      <c r="R137" s="16"/>
      <c r="S137" s="16"/>
      <c r="T137" s="20">
        <v>310386</v>
      </c>
      <c r="U137" s="16" t="s">
        <v>47</v>
      </c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 t="s">
        <v>3582</v>
      </c>
      <c r="AG137" s="16" t="s">
        <v>3574</v>
      </c>
      <c r="AH137" s="16" t="s">
        <v>3466</v>
      </c>
      <c r="AI137" s="16" t="s">
        <v>47</v>
      </c>
      <c r="AJ137" s="16" t="e">
        <f>VLOOKUP(E137,[4]TD!$A:$B,2,0)</f>
        <v>#N/A</v>
      </c>
      <c r="AK137" s="16"/>
      <c r="AL137" s="16"/>
      <c r="AM137" s="16"/>
      <c r="AN137" s="16"/>
      <c r="AO137" s="16"/>
      <c r="AP137" s="16"/>
      <c r="AQ137" s="16"/>
      <c r="AR137" s="16"/>
      <c r="AS137" s="25">
        <f t="shared" si="28"/>
        <v>310386</v>
      </c>
      <c r="AT137" s="16">
        <f t="shared" si="25"/>
        <v>310386</v>
      </c>
      <c r="AU137" s="16"/>
      <c r="AV137" s="16"/>
      <c r="AW137" s="16"/>
      <c r="AX137" s="16"/>
      <c r="AY137" s="16"/>
      <c r="AZ137" s="16"/>
      <c r="BA137" s="16"/>
      <c r="BB137" s="25">
        <f t="shared" si="21"/>
        <v>-310386</v>
      </c>
      <c r="BC137" s="16"/>
      <c r="BD137" s="52">
        <f t="shared" si="22"/>
        <v>44032</v>
      </c>
      <c r="BE137" s="16">
        <f t="shared" si="26"/>
        <v>2020</v>
      </c>
      <c r="BF137" s="52">
        <f t="shared" si="23"/>
        <v>44053</v>
      </c>
      <c r="BG137" s="16">
        <f t="shared" si="27"/>
        <v>2020</v>
      </c>
      <c r="BH137" s="16"/>
    </row>
    <row r="138" spans="1:60" x14ac:dyDescent="0.25">
      <c r="A138" s="16">
        <v>820003850</v>
      </c>
      <c r="B138" s="16" t="s">
        <v>3461</v>
      </c>
      <c r="C138" s="16" t="s">
        <v>3467</v>
      </c>
      <c r="D138" s="17"/>
      <c r="E138" s="17">
        <v>10173</v>
      </c>
      <c r="F138" s="17" t="str">
        <f t="shared" si="24"/>
        <v>10173</v>
      </c>
      <c r="G138" s="17" t="e">
        <f>VLOOKUP(E138,[4]PARTIDAS!$F:$M,8,0)</f>
        <v>#N/A</v>
      </c>
      <c r="H138" s="17">
        <v>490</v>
      </c>
      <c r="I138" s="18">
        <v>44163</v>
      </c>
      <c r="J138" s="18">
        <v>44163</v>
      </c>
      <c r="K138" s="18">
        <v>44196</v>
      </c>
      <c r="L138" s="19">
        <v>57600</v>
      </c>
      <c r="M138" s="19">
        <v>57600</v>
      </c>
      <c r="N138" s="16" t="s">
        <v>3490</v>
      </c>
      <c r="O138" s="16"/>
      <c r="P138" s="16"/>
      <c r="Q138" s="16"/>
      <c r="R138" s="20">
        <v>57600</v>
      </c>
      <c r="S138" s="16" t="s">
        <v>3583</v>
      </c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 t="s">
        <v>3560</v>
      </c>
      <c r="AH138" s="16"/>
      <c r="AI138" s="16"/>
      <c r="AJ138" s="16" t="e">
        <f>VLOOKUP(E138,[4]TD!$A:$B,2,0)</f>
        <v>#N/A</v>
      </c>
      <c r="AK138" s="16"/>
      <c r="AL138" s="16"/>
      <c r="AM138" s="16"/>
      <c r="AN138" s="16"/>
      <c r="AO138" s="16"/>
      <c r="AP138" s="16"/>
      <c r="AQ138" s="25">
        <f t="shared" ref="AQ138:AQ139" si="29">M138</f>
        <v>57600</v>
      </c>
      <c r="AR138" s="16"/>
      <c r="AS138" s="16"/>
      <c r="AT138" s="16">
        <f t="shared" si="25"/>
        <v>0</v>
      </c>
      <c r="AU138" s="16"/>
      <c r="AV138" s="16"/>
      <c r="AW138" s="16"/>
      <c r="AX138" s="16"/>
      <c r="AY138" s="16"/>
      <c r="AZ138" s="16"/>
      <c r="BA138" s="16"/>
      <c r="BB138" s="25">
        <f t="shared" si="21"/>
        <v>0</v>
      </c>
      <c r="BC138" s="16"/>
      <c r="BD138" s="52">
        <f t="shared" si="22"/>
        <v>44163</v>
      </c>
      <c r="BE138" s="16">
        <f t="shared" si="26"/>
        <v>2020</v>
      </c>
      <c r="BF138" s="52">
        <f t="shared" si="23"/>
        <v>44196</v>
      </c>
      <c r="BG138" s="16">
        <f t="shared" si="27"/>
        <v>2020</v>
      </c>
      <c r="BH138" s="16"/>
    </row>
    <row r="139" spans="1:60" x14ac:dyDescent="0.25">
      <c r="A139" s="16">
        <v>820003850</v>
      </c>
      <c r="B139" s="16" t="s">
        <v>3461</v>
      </c>
      <c r="C139" s="16" t="s">
        <v>3467</v>
      </c>
      <c r="D139" s="17"/>
      <c r="E139" s="17">
        <v>11032</v>
      </c>
      <c r="F139" s="17" t="str">
        <f t="shared" si="24"/>
        <v>11032</v>
      </c>
      <c r="G139" s="17" t="e">
        <f>VLOOKUP(E139,[4]PARTIDAS!$F:$M,8,0)</f>
        <v>#N/A</v>
      </c>
      <c r="H139" s="17">
        <v>446</v>
      </c>
      <c r="I139" s="18">
        <v>44171</v>
      </c>
      <c r="J139" s="18">
        <v>44171</v>
      </c>
      <c r="K139" s="18">
        <v>44196</v>
      </c>
      <c r="L139" s="19">
        <v>122000</v>
      </c>
      <c r="M139" s="19">
        <v>122000</v>
      </c>
      <c r="N139" s="16" t="s">
        <v>3490</v>
      </c>
      <c r="O139" s="16"/>
      <c r="P139" s="16"/>
      <c r="Q139" s="16"/>
      <c r="R139" s="20">
        <v>122000</v>
      </c>
      <c r="S139" s="16" t="s">
        <v>3584</v>
      </c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 t="s">
        <v>3564</v>
      </c>
      <c r="AH139" s="16"/>
      <c r="AI139" s="16"/>
      <c r="AJ139" s="16" t="e">
        <f>VLOOKUP(E139,[4]TD!$A:$B,2,0)</f>
        <v>#N/A</v>
      </c>
      <c r="AK139" s="16"/>
      <c r="AL139" s="16"/>
      <c r="AM139" s="16"/>
      <c r="AN139" s="16"/>
      <c r="AO139" s="16"/>
      <c r="AP139" s="16"/>
      <c r="AQ139" s="25">
        <f t="shared" si="29"/>
        <v>122000</v>
      </c>
      <c r="AR139" s="16"/>
      <c r="AS139" s="16"/>
      <c r="AT139" s="16">
        <f t="shared" si="25"/>
        <v>0</v>
      </c>
      <c r="AU139" s="16"/>
      <c r="AV139" s="16"/>
      <c r="AW139" s="16"/>
      <c r="AX139" s="16"/>
      <c r="AY139" s="16"/>
      <c r="AZ139" s="16"/>
      <c r="BA139" s="16"/>
      <c r="BB139" s="25">
        <f t="shared" si="21"/>
        <v>0</v>
      </c>
      <c r="BC139" s="16"/>
      <c r="BD139" s="52">
        <f t="shared" si="22"/>
        <v>44171</v>
      </c>
      <c r="BE139" s="16">
        <f t="shared" si="26"/>
        <v>2020</v>
      </c>
      <c r="BF139" s="52">
        <f t="shared" si="23"/>
        <v>44196</v>
      </c>
      <c r="BG139" s="16">
        <f t="shared" si="27"/>
        <v>2020</v>
      </c>
      <c r="BH139" s="16"/>
    </row>
    <row r="140" spans="1:60" x14ac:dyDescent="0.25">
      <c r="A140" s="16">
        <v>820003850</v>
      </c>
      <c r="B140" s="16" t="s">
        <v>3461</v>
      </c>
      <c r="C140" s="16" t="s">
        <v>3467</v>
      </c>
      <c r="D140" s="17"/>
      <c r="E140" s="17">
        <v>11063</v>
      </c>
      <c r="F140" s="17" t="str">
        <f t="shared" si="24"/>
        <v>11063</v>
      </c>
      <c r="G140" s="17" t="e">
        <f>VLOOKUP(E140,[4]PARTIDAS!$F:$M,8,0)</f>
        <v>#N/A</v>
      </c>
      <c r="H140" s="17">
        <v>446</v>
      </c>
      <c r="I140" s="18">
        <v>44171</v>
      </c>
      <c r="J140" s="18">
        <v>44171</v>
      </c>
      <c r="K140" s="18">
        <v>44196</v>
      </c>
      <c r="L140" s="19">
        <v>793706</v>
      </c>
      <c r="M140" s="19">
        <v>793706</v>
      </c>
      <c r="N140" s="16" t="s">
        <v>3463</v>
      </c>
      <c r="O140" s="16"/>
      <c r="P140" s="16"/>
      <c r="Q140" s="16"/>
      <c r="R140" s="16"/>
      <c r="S140" s="16"/>
      <c r="T140" s="20">
        <v>793706</v>
      </c>
      <c r="U140" s="16" t="s">
        <v>47</v>
      </c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 t="s">
        <v>3585</v>
      </c>
      <c r="AG140" s="16" t="s">
        <v>3553</v>
      </c>
      <c r="AH140" s="16" t="s">
        <v>3466</v>
      </c>
      <c r="AI140" s="16" t="s">
        <v>47</v>
      </c>
      <c r="AJ140" s="16" t="e">
        <f>VLOOKUP(E140,[4]TD!$A:$B,2,0)</f>
        <v>#N/A</v>
      </c>
      <c r="AK140" s="16"/>
      <c r="AL140" s="16"/>
      <c r="AM140" s="16"/>
      <c r="AN140" s="16"/>
      <c r="AO140" s="16"/>
      <c r="AP140" s="16"/>
      <c r="AQ140" s="16"/>
      <c r="AR140" s="16"/>
      <c r="AS140" s="25">
        <f t="shared" ref="AS140:AS141" si="30">M140</f>
        <v>793706</v>
      </c>
      <c r="AT140" s="16">
        <f t="shared" si="25"/>
        <v>793706</v>
      </c>
      <c r="AU140" s="16"/>
      <c r="AV140" s="16"/>
      <c r="AW140" s="16"/>
      <c r="AX140" s="16"/>
      <c r="AY140" s="16"/>
      <c r="AZ140" s="16"/>
      <c r="BA140" s="16"/>
      <c r="BB140" s="25">
        <f t="shared" si="21"/>
        <v>-793706</v>
      </c>
      <c r="BC140" s="16"/>
      <c r="BD140" s="52">
        <f t="shared" si="22"/>
        <v>44171</v>
      </c>
      <c r="BE140" s="16">
        <f t="shared" si="26"/>
        <v>2020</v>
      </c>
      <c r="BF140" s="52">
        <f t="shared" si="23"/>
        <v>44196</v>
      </c>
      <c r="BG140" s="16">
        <f t="shared" si="27"/>
        <v>2020</v>
      </c>
      <c r="BH140" s="16"/>
    </row>
    <row r="141" spans="1:60" x14ac:dyDescent="0.25">
      <c r="A141" s="16">
        <v>820003850</v>
      </c>
      <c r="B141" s="16" t="s">
        <v>3461</v>
      </c>
      <c r="C141" s="16" t="s">
        <v>3467</v>
      </c>
      <c r="D141" s="17"/>
      <c r="E141" s="17">
        <v>11132</v>
      </c>
      <c r="F141" s="17" t="str">
        <f t="shared" si="24"/>
        <v>11132</v>
      </c>
      <c r="G141" s="17" t="e">
        <f>VLOOKUP(E141,[4]PARTIDAS!$F:$M,8,0)</f>
        <v>#N/A</v>
      </c>
      <c r="H141" s="17">
        <v>446</v>
      </c>
      <c r="I141" s="18">
        <v>44172</v>
      </c>
      <c r="J141" s="18">
        <v>44172</v>
      </c>
      <c r="K141" s="18">
        <v>44196</v>
      </c>
      <c r="L141" s="19">
        <v>111800</v>
      </c>
      <c r="M141" s="19">
        <v>111800</v>
      </c>
      <c r="N141" s="16" t="s">
        <v>3463</v>
      </c>
      <c r="O141" s="16"/>
      <c r="P141" s="16"/>
      <c r="Q141" s="16"/>
      <c r="R141" s="16"/>
      <c r="S141" s="16"/>
      <c r="T141" s="20">
        <v>111800</v>
      </c>
      <c r="U141" s="16" t="s">
        <v>47</v>
      </c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 t="s">
        <v>3586</v>
      </c>
      <c r="AG141" s="16" t="s">
        <v>3553</v>
      </c>
      <c r="AH141" s="16" t="s">
        <v>3466</v>
      </c>
      <c r="AI141" s="16" t="s">
        <v>47</v>
      </c>
      <c r="AJ141" s="16" t="e">
        <f>VLOOKUP(E141,[4]TD!$A:$B,2,0)</f>
        <v>#N/A</v>
      </c>
      <c r="AK141" s="16"/>
      <c r="AL141" s="16"/>
      <c r="AM141" s="16"/>
      <c r="AN141" s="16"/>
      <c r="AO141" s="16"/>
      <c r="AP141" s="16"/>
      <c r="AQ141" s="16"/>
      <c r="AR141" s="16"/>
      <c r="AS141" s="25">
        <f t="shared" si="30"/>
        <v>111800</v>
      </c>
      <c r="AT141" s="16">
        <f t="shared" si="25"/>
        <v>111800</v>
      </c>
      <c r="AU141" s="16"/>
      <c r="AV141" s="16"/>
      <c r="AW141" s="16"/>
      <c r="AX141" s="16"/>
      <c r="AY141" s="16"/>
      <c r="AZ141" s="16"/>
      <c r="BA141" s="16"/>
      <c r="BB141" s="25">
        <f t="shared" si="21"/>
        <v>-111800</v>
      </c>
      <c r="BC141" s="16"/>
      <c r="BD141" s="52">
        <f t="shared" si="22"/>
        <v>44172</v>
      </c>
      <c r="BE141" s="16">
        <f t="shared" si="26"/>
        <v>2020</v>
      </c>
      <c r="BF141" s="52">
        <f t="shared" si="23"/>
        <v>44196</v>
      </c>
      <c r="BG141" s="16">
        <f t="shared" si="27"/>
        <v>2020</v>
      </c>
      <c r="BH141" s="16"/>
    </row>
    <row r="142" spans="1:60" x14ac:dyDescent="0.25">
      <c r="A142" s="16">
        <v>820003850</v>
      </c>
      <c r="B142" s="16" t="s">
        <v>3461</v>
      </c>
      <c r="C142" s="16" t="s">
        <v>3467</v>
      </c>
      <c r="D142" s="17"/>
      <c r="E142" s="17">
        <v>11579</v>
      </c>
      <c r="F142" s="17" t="str">
        <f t="shared" si="24"/>
        <v>11579</v>
      </c>
      <c r="G142" s="17" t="e">
        <f>VLOOKUP(E142,[4]PARTIDAS!$F:$M,8,0)</f>
        <v>#N/A</v>
      </c>
      <c r="H142" s="17">
        <v>446</v>
      </c>
      <c r="I142" s="18">
        <v>44177</v>
      </c>
      <c r="J142" s="18">
        <v>44177</v>
      </c>
      <c r="K142" s="18">
        <v>44196</v>
      </c>
      <c r="L142" s="19">
        <v>131928</v>
      </c>
      <c r="M142" s="19">
        <v>131928</v>
      </c>
      <c r="N142" s="16" t="s">
        <v>3490</v>
      </c>
      <c r="O142" s="16"/>
      <c r="P142" s="16"/>
      <c r="Q142" s="16"/>
      <c r="R142" s="20">
        <v>131928</v>
      </c>
      <c r="S142" s="16" t="s">
        <v>3584</v>
      </c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 t="s">
        <v>3564</v>
      </c>
      <c r="AH142" s="16"/>
      <c r="AI142" s="16"/>
      <c r="AJ142" s="16" t="e">
        <f>VLOOKUP(E142,[4]TD!$A:$B,2,0)</f>
        <v>#N/A</v>
      </c>
      <c r="AK142" s="16"/>
      <c r="AL142" s="16"/>
      <c r="AM142" s="16"/>
      <c r="AN142" s="16"/>
      <c r="AO142" s="16"/>
      <c r="AP142" s="16"/>
      <c r="AQ142" s="25">
        <f>M142</f>
        <v>131928</v>
      </c>
      <c r="AR142" s="16"/>
      <c r="AS142" s="16"/>
      <c r="AT142" s="16">
        <f t="shared" si="25"/>
        <v>0</v>
      </c>
      <c r="AU142" s="16"/>
      <c r="AV142" s="16"/>
      <c r="AW142" s="16"/>
      <c r="AX142" s="16"/>
      <c r="AY142" s="16"/>
      <c r="AZ142" s="16"/>
      <c r="BA142" s="16"/>
      <c r="BB142" s="25">
        <f t="shared" si="21"/>
        <v>0</v>
      </c>
      <c r="BC142" s="16"/>
      <c r="BD142" s="52">
        <f t="shared" si="22"/>
        <v>44177</v>
      </c>
      <c r="BE142" s="16">
        <f t="shared" si="26"/>
        <v>2020</v>
      </c>
      <c r="BF142" s="52">
        <f t="shared" si="23"/>
        <v>44196</v>
      </c>
      <c r="BG142" s="16">
        <f t="shared" si="27"/>
        <v>2020</v>
      </c>
      <c r="BH142" s="16"/>
    </row>
    <row r="143" spans="1:60" x14ac:dyDescent="0.25">
      <c r="A143" s="16">
        <v>820003850</v>
      </c>
      <c r="B143" s="16" t="s">
        <v>3461</v>
      </c>
      <c r="C143" s="16" t="s">
        <v>3467</v>
      </c>
      <c r="D143" s="17"/>
      <c r="E143" s="17">
        <v>11718</v>
      </c>
      <c r="F143" s="17" t="str">
        <f t="shared" si="24"/>
        <v>11718</v>
      </c>
      <c r="G143" s="17" t="e">
        <f>VLOOKUP(E143,[4]PARTIDAS!$F:$M,8,0)</f>
        <v>#N/A</v>
      </c>
      <c r="H143" s="17">
        <v>446</v>
      </c>
      <c r="I143" s="18">
        <v>44179</v>
      </c>
      <c r="J143" s="18">
        <v>44179</v>
      </c>
      <c r="K143" s="18">
        <v>44196</v>
      </c>
      <c r="L143" s="19">
        <v>182957</v>
      </c>
      <c r="M143" s="19">
        <v>182957</v>
      </c>
      <c r="N143" s="16" t="s">
        <v>3463</v>
      </c>
      <c r="O143" s="16"/>
      <c r="P143" s="16"/>
      <c r="Q143" s="16"/>
      <c r="R143" s="16"/>
      <c r="S143" s="16"/>
      <c r="T143" s="20">
        <v>182957</v>
      </c>
      <c r="U143" s="16" t="s">
        <v>47</v>
      </c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 t="s">
        <v>3587</v>
      </c>
      <c r="AG143" s="16" t="s">
        <v>3553</v>
      </c>
      <c r="AH143" s="16" t="s">
        <v>3466</v>
      </c>
      <c r="AI143" s="16" t="s">
        <v>47</v>
      </c>
      <c r="AJ143" s="16" t="e">
        <f>VLOOKUP(E143,[4]TD!$A:$B,2,0)</f>
        <v>#N/A</v>
      </c>
      <c r="AK143" s="16"/>
      <c r="AL143" s="16"/>
      <c r="AM143" s="16"/>
      <c r="AN143" s="16"/>
      <c r="AO143" s="16"/>
      <c r="AP143" s="16"/>
      <c r="AQ143" s="16"/>
      <c r="AR143" s="16"/>
      <c r="AS143" s="25">
        <f>M143</f>
        <v>182957</v>
      </c>
      <c r="AT143" s="16">
        <f t="shared" si="25"/>
        <v>182957</v>
      </c>
      <c r="AU143" s="16"/>
      <c r="AV143" s="16"/>
      <c r="AW143" s="16"/>
      <c r="AX143" s="16"/>
      <c r="AY143" s="16"/>
      <c r="AZ143" s="16"/>
      <c r="BA143" s="16"/>
      <c r="BB143" s="25">
        <f t="shared" si="21"/>
        <v>-182957</v>
      </c>
      <c r="BC143" s="16"/>
      <c r="BD143" s="52">
        <f t="shared" si="22"/>
        <v>44179</v>
      </c>
      <c r="BE143" s="16">
        <f t="shared" si="26"/>
        <v>2020</v>
      </c>
      <c r="BF143" s="52">
        <f t="shared" si="23"/>
        <v>44196</v>
      </c>
      <c r="BG143" s="16">
        <f t="shared" si="27"/>
        <v>2020</v>
      </c>
      <c r="BH143" s="16"/>
    </row>
    <row r="144" spans="1:60" x14ac:dyDescent="0.25">
      <c r="A144" s="16">
        <v>820003850</v>
      </c>
      <c r="B144" s="16" t="s">
        <v>3461</v>
      </c>
      <c r="C144" s="16" t="s">
        <v>3467</v>
      </c>
      <c r="D144" s="17"/>
      <c r="E144" s="17">
        <v>432391</v>
      </c>
      <c r="F144" s="17" t="str">
        <f t="shared" si="24"/>
        <v>432391</v>
      </c>
      <c r="G144" s="17" t="e">
        <f>VLOOKUP(E144,[4]PARTIDAS!$F:$M,8,0)</f>
        <v>#N/A</v>
      </c>
      <c r="H144" s="17">
        <v>178</v>
      </c>
      <c r="I144" s="18">
        <v>44043</v>
      </c>
      <c r="J144" s="18">
        <v>44043</v>
      </c>
      <c r="K144" s="18">
        <v>44053</v>
      </c>
      <c r="L144" s="19">
        <v>1895932</v>
      </c>
      <c r="M144" s="19">
        <v>1895932</v>
      </c>
      <c r="N144" s="16" t="s">
        <v>3490</v>
      </c>
      <c r="O144" s="16"/>
      <c r="P144" s="16"/>
      <c r="Q144" s="16"/>
      <c r="R144" s="20">
        <v>1895932</v>
      </c>
      <c r="S144" s="16" t="s">
        <v>3588</v>
      </c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 t="s">
        <v>3589</v>
      </c>
      <c r="AH144" s="16"/>
      <c r="AI144" s="16"/>
      <c r="AJ144" s="16" t="e">
        <f>VLOOKUP(E144,[4]TD!$A:$B,2,0)</f>
        <v>#N/A</v>
      </c>
      <c r="AK144" s="16"/>
      <c r="AL144" s="16"/>
      <c r="AM144" s="16"/>
      <c r="AN144" s="16"/>
      <c r="AO144" s="16"/>
      <c r="AP144" s="16"/>
      <c r="AQ144" s="25">
        <f>M144</f>
        <v>1895932</v>
      </c>
      <c r="AR144" s="16"/>
      <c r="AS144" s="16"/>
      <c r="AT144" s="16">
        <f t="shared" si="25"/>
        <v>0</v>
      </c>
      <c r="AU144" s="16"/>
      <c r="AV144" s="16"/>
      <c r="AW144" s="16"/>
      <c r="AX144" s="16"/>
      <c r="AY144" s="16"/>
      <c r="AZ144" s="16"/>
      <c r="BA144" s="16"/>
      <c r="BB144" s="25">
        <f t="shared" si="21"/>
        <v>0</v>
      </c>
      <c r="BC144" s="16"/>
      <c r="BD144" s="52">
        <f t="shared" si="22"/>
        <v>44043</v>
      </c>
      <c r="BE144" s="16">
        <f t="shared" si="26"/>
        <v>2020</v>
      </c>
      <c r="BF144" s="52">
        <f t="shared" si="23"/>
        <v>44053</v>
      </c>
      <c r="BG144" s="16">
        <f t="shared" si="27"/>
        <v>2020</v>
      </c>
      <c r="BH144" s="16"/>
    </row>
    <row r="145" spans="1:60" x14ac:dyDescent="0.25">
      <c r="A145" s="16">
        <v>820003850</v>
      </c>
      <c r="B145" s="16" t="s">
        <v>3461</v>
      </c>
      <c r="C145" s="16" t="s">
        <v>3467</v>
      </c>
      <c r="D145" s="17"/>
      <c r="E145" s="17">
        <v>430387</v>
      </c>
      <c r="F145" s="17" t="str">
        <f t="shared" si="24"/>
        <v>430387</v>
      </c>
      <c r="G145" s="17" t="e">
        <f>VLOOKUP(E145,[4]PARTIDAS!$F:$M,8,0)</f>
        <v>#N/A</v>
      </c>
      <c r="H145" s="17">
        <v>54</v>
      </c>
      <c r="I145" s="18">
        <v>43951</v>
      </c>
      <c r="J145" s="18">
        <v>43951</v>
      </c>
      <c r="K145" s="18">
        <v>44015</v>
      </c>
      <c r="L145" s="19">
        <v>2593756</v>
      </c>
      <c r="M145" s="19">
        <v>2593756</v>
      </c>
      <c r="N145" s="16" t="s">
        <v>3463</v>
      </c>
      <c r="O145" s="16"/>
      <c r="P145" s="16"/>
      <c r="Q145" s="16"/>
      <c r="R145" s="16"/>
      <c r="S145" s="16"/>
      <c r="T145" s="20">
        <v>3380668</v>
      </c>
      <c r="U145" s="16" t="s">
        <v>3590</v>
      </c>
      <c r="V145" s="16" t="s">
        <v>3554</v>
      </c>
      <c r="W145" s="16">
        <v>2221383</v>
      </c>
      <c r="X145" s="16"/>
      <c r="Y145" s="16"/>
      <c r="Z145" s="16"/>
      <c r="AA145" s="16">
        <v>0</v>
      </c>
      <c r="AB145" s="16">
        <v>0</v>
      </c>
      <c r="AC145" s="16" t="s">
        <v>3591</v>
      </c>
      <c r="AD145" s="16"/>
      <c r="AE145" s="16">
        <v>2221383</v>
      </c>
      <c r="AF145" s="16" t="s">
        <v>3592</v>
      </c>
      <c r="AG145" s="16" t="s">
        <v>3593</v>
      </c>
      <c r="AH145" s="16" t="s">
        <v>3466</v>
      </c>
      <c r="AI145" s="16" t="s">
        <v>47</v>
      </c>
      <c r="AJ145" s="16" t="e">
        <f>VLOOKUP(E145,[4]TD!$A:$B,2,0)</f>
        <v>#N/A</v>
      </c>
      <c r="AK145" s="16"/>
      <c r="AL145" s="16"/>
      <c r="AM145" s="16"/>
      <c r="AN145" s="16"/>
      <c r="AO145" s="16"/>
      <c r="AP145" s="16"/>
      <c r="AQ145" s="16"/>
      <c r="AR145" s="16"/>
      <c r="AS145" s="25">
        <f>M145</f>
        <v>2593756</v>
      </c>
      <c r="AT145" s="16">
        <f t="shared" si="25"/>
        <v>2593756</v>
      </c>
      <c r="AU145" s="16"/>
      <c r="AV145" s="16"/>
      <c r="AW145" s="16"/>
      <c r="AX145" s="16"/>
      <c r="AY145" s="16"/>
      <c r="AZ145" s="16"/>
      <c r="BA145" s="16"/>
      <c r="BB145" s="25">
        <f t="shared" si="21"/>
        <v>-2593756</v>
      </c>
      <c r="BC145" s="16"/>
      <c r="BD145" s="52">
        <f t="shared" si="22"/>
        <v>43951</v>
      </c>
      <c r="BE145" s="16">
        <f t="shared" si="26"/>
        <v>2020</v>
      </c>
      <c r="BF145" s="52">
        <f t="shared" si="23"/>
        <v>44015</v>
      </c>
      <c r="BG145" s="16">
        <f t="shared" si="27"/>
        <v>2020</v>
      </c>
      <c r="BH145" s="16"/>
    </row>
    <row r="146" spans="1:60" x14ac:dyDescent="0.25">
      <c r="A146" s="16">
        <v>820003850</v>
      </c>
      <c r="B146" s="16" t="s">
        <v>3461</v>
      </c>
      <c r="C146" s="16" t="s">
        <v>3467</v>
      </c>
      <c r="D146" s="17"/>
      <c r="E146" s="17">
        <v>432393</v>
      </c>
      <c r="F146" s="17" t="str">
        <f t="shared" si="24"/>
        <v>432393</v>
      </c>
      <c r="G146" s="17" t="e">
        <f>VLOOKUP(E146,[4]PARTIDAS!$F:$M,8,0)</f>
        <v>#N/A</v>
      </c>
      <c r="H146" s="17">
        <v>179</v>
      </c>
      <c r="I146" s="18">
        <v>44043</v>
      </c>
      <c r="J146" s="18">
        <v>44043</v>
      </c>
      <c r="K146" s="18">
        <v>44053</v>
      </c>
      <c r="L146" s="19">
        <v>1350568</v>
      </c>
      <c r="M146" s="19">
        <v>1350568</v>
      </c>
      <c r="N146" s="16" t="s">
        <v>3481</v>
      </c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 t="e">
        <f>VLOOKUP(E146,[4]TD!$A:$B,2,0)</f>
        <v>#N/A</v>
      </c>
      <c r="AK146" s="16"/>
      <c r="AL146" s="16"/>
      <c r="AM146" s="16"/>
      <c r="AN146" s="16"/>
      <c r="AO146" s="16"/>
      <c r="AP146" s="16"/>
      <c r="AQ146" s="16"/>
      <c r="AR146" s="16"/>
      <c r="AS146" s="16"/>
      <c r="AT146" s="16">
        <f t="shared" si="25"/>
        <v>0</v>
      </c>
      <c r="AU146" s="25">
        <f>M146</f>
        <v>1350568</v>
      </c>
      <c r="AV146" s="16"/>
      <c r="AW146" s="16"/>
      <c r="AX146" s="16"/>
      <c r="AY146" s="16"/>
      <c r="AZ146" s="16"/>
      <c r="BA146" s="16"/>
      <c r="BB146" s="25">
        <f t="shared" si="21"/>
        <v>0</v>
      </c>
      <c r="BC146" s="16"/>
      <c r="BD146" s="52">
        <f t="shared" si="22"/>
        <v>44043</v>
      </c>
      <c r="BE146" s="16">
        <f t="shared" si="26"/>
        <v>2020</v>
      </c>
      <c r="BF146" s="52">
        <f t="shared" si="23"/>
        <v>44053</v>
      </c>
      <c r="BG146" s="16">
        <f t="shared" si="27"/>
        <v>2020</v>
      </c>
      <c r="BH146" s="16"/>
    </row>
    <row r="147" spans="1:60" x14ac:dyDescent="0.25">
      <c r="A147" s="16">
        <v>820003850</v>
      </c>
      <c r="B147" s="16" t="s">
        <v>3461</v>
      </c>
      <c r="C147" s="16" t="s">
        <v>3467</v>
      </c>
      <c r="D147" s="17"/>
      <c r="E147" s="17">
        <v>10089</v>
      </c>
      <c r="F147" s="17" t="str">
        <f t="shared" si="24"/>
        <v>10089</v>
      </c>
      <c r="G147" s="17" t="e">
        <f>VLOOKUP(E147,[4]PARTIDAS!$F:$M,8,0)</f>
        <v>#N/A</v>
      </c>
      <c r="H147" s="17">
        <v>490</v>
      </c>
      <c r="I147" s="18">
        <v>44163</v>
      </c>
      <c r="J147" s="18">
        <v>44163</v>
      </c>
      <c r="K147" s="18">
        <v>44196</v>
      </c>
      <c r="L147" s="19">
        <v>57600</v>
      </c>
      <c r="M147" s="19">
        <v>57600</v>
      </c>
      <c r="N147" s="16" t="s">
        <v>3490</v>
      </c>
      <c r="O147" s="16"/>
      <c r="P147" s="16"/>
      <c r="Q147" s="16"/>
      <c r="R147" s="20">
        <v>57600</v>
      </c>
      <c r="S147" s="16" t="s">
        <v>3583</v>
      </c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 t="s">
        <v>3560</v>
      </c>
      <c r="AH147" s="16"/>
      <c r="AI147" s="16"/>
      <c r="AJ147" s="16" t="e">
        <f>VLOOKUP(E147,[4]TD!$A:$B,2,0)</f>
        <v>#N/A</v>
      </c>
      <c r="AK147" s="16"/>
      <c r="AL147" s="16"/>
      <c r="AM147" s="16"/>
      <c r="AN147" s="16"/>
      <c r="AO147" s="16"/>
      <c r="AP147" s="16"/>
      <c r="AQ147" s="25">
        <f t="shared" ref="AQ147:AQ151" si="31">M147</f>
        <v>57600</v>
      </c>
      <c r="AR147" s="16"/>
      <c r="AS147" s="16"/>
      <c r="AT147" s="16">
        <f t="shared" si="25"/>
        <v>0</v>
      </c>
      <c r="AU147" s="16"/>
      <c r="AV147" s="16"/>
      <c r="AW147" s="16"/>
      <c r="AX147" s="16"/>
      <c r="AY147" s="16"/>
      <c r="AZ147" s="16"/>
      <c r="BA147" s="16"/>
      <c r="BB147" s="25">
        <f t="shared" si="21"/>
        <v>0</v>
      </c>
      <c r="BC147" s="16"/>
      <c r="BD147" s="52">
        <f t="shared" si="22"/>
        <v>44163</v>
      </c>
      <c r="BE147" s="16">
        <f t="shared" si="26"/>
        <v>2020</v>
      </c>
      <c r="BF147" s="52">
        <f t="shared" si="23"/>
        <v>44196</v>
      </c>
      <c r="BG147" s="16">
        <f t="shared" si="27"/>
        <v>2020</v>
      </c>
      <c r="BH147" s="16"/>
    </row>
    <row r="148" spans="1:60" x14ac:dyDescent="0.25">
      <c r="A148" s="16">
        <v>820003850</v>
      </c>
      <c r="B148" s="16" t="s">
        <v>3461</v>
      </c>
      <c r="C148" s="16" t="s">
        <v>3467</v>
      </c>
      <c r="D148" s="17"/>
      <c r="E148" s="17">
        <v>10090</v>
      </c>
      <c r="F148" s="17" t="str">
        <f t="shared" si="24"/>
        <v>10090</v>
      </c>
      <c r="G148" s="17" t="e">
        <f>VLOOKUP(E148,[4]PARTIDAS!$F:$M,8,0)</f>
        <v>#N/A</v>
      </c>
      <c r="H148" s="17">
        <v>490</v>
      </c>
      <c r="I148" s="18">
        <v>44163</v>
      </c>
      <c r="J148" s="18">
        <v>44163</v>
      </c>
      <c r="K148" s="18">
        <v>44196</v>
      </c>
      <c r="L148" s="19">
        <v>150000</v>
      </c>
      <c r="M148" s="19">
        <v>150000</v>
      </c>
      <c r="N148" s="16" t="s">
        <v>3490</v>
      </c>
      <c r="O148" s="16"/>
      <c r="P148" s="16"/>
      <c r="Q148" s="16"/>
      <c r="R148" s="20">
        <v>150000</v>
      </c>
      <c r="S148" s="16" t="s">
        <v>3559</v>
      </c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 t="s">
        <v>3560</v>
      </c>
      <c r="AH148" s="16"/>
      <c r="AI148" s="16"/>
      <c r="AJ148" s="16" t="e">
        <f>VLOOKUP(E148,[4]TD!$A:$B,2,0)</f>
        <v>#N/A</v>
      </c>
      <c r="AK148" s="16"/>
      <c r="AL148" s="16"/>
      <c r="AM148" s="16"/>
      <c r="AN148" s="16"/>
      <c r="AO148" s="16"/>
      <c r="AP148" s="16"/>
      <c r="AQ148" s="25">
        <f t="shared" si="31"/>
        <v>150000</v>
      </c>
      <c r="AR148" s="16"/>
      <c r="AS148" s="16"/>
      <c r="AT148" s="16">
        <f t="shared" si="25"/>
        <v>0</v>
      </c>
      <c r="AU148" s="16"/>
      <c r="AV148" s="16"/>
      <c r="AW148" s="16"/>
      <c r="AX148" s="16"/>
      <c r="AY148" s="16"/>
      <c r="AZ148" s="16"/>
      <c r="BA148" s="16"/>
      <c r="BB148" s="25">
        <f t="shared" si="21"/>
        <v>0</v>
      </c>
      <c r="BC148" s="16"/>
      <c r="BD148" s="52">
        <f t="shared" si="22"/>
        <v>44163</v>
      </c>
      <c r="BE148" s="16">
        <f t="shared" si="26"/>
        <v>2020</v>
      </c>
      <c r="BF148" s="52">
        <f t="shared" si="23"/>
        <v>44196</v>
      </c>
      <c r="BG148" s="16">
        <f t="shared" si="27"/>
        <v>2020</v>
      </c>
      <c r="BH148" s="16"/>
    </row>
    <row r="149" spans="1:60" x14ac:dyDescent="0.25">
      <c r="A149" s="16">
        <v>820003850</v>
      </c>
      <c r="B149" s="16" t="s">
        <v>3461</v>
      </c>
      <c r="C149" s="16" t="s">
        <v>3467</v>
      </c>
      <c r="D149" s="17"/>
      <c r="E149" s="17">
        <v>10171</v>
      </c>
      <c r="F149" s="17" t="str">
        <f t="shared" si="24"/>
        <v>10171</v>
      </c>
      <c r="G149" s="17" t="e">
        <f>VLOOKUP(E149,[4]PARTIDAS!$F:$M,8,0)</f>
        <v>#N/A</v>
      </c>
      <c r="H149" s="17">
        <v>490</v>
      </c>
      <c r="I149" s="18">
        <v>44163</v>
      </c>
      <c r="J149" s="18">
        <v>44163</v>
      </c>
      <c r="K149" s="18">
        <v>44196</v>
      </c>
      <c r="L149" s="19">
        <v>150000</v>
      </c>
      <c r="M149" s="19">
        <v>150000</v>
      </c>
      <c r="N149" s="16" t="s">
        <v>3490</v>
      </c>
      <c r="O149" s="16"/>
      <c r="P149" s="16"/>
      <c r="Q149" s="16"/>
      <c r="R149" s="20">
        <v>150000</v>
      </c>
      <c r="S149" s="16" t="s">
        <v>3559</v>
      </c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 t="s">
        <v>3560</v>
      </c>
      <c r="AH149" s="16"/>
      <c r="AI149" s="16"/>
      <c r="AJ149" s="16" t="e">
        <f>VLOOKUP(E149,[4]TD!$A:$B,2,0)</f>
        <v>#N/A</v>
      </c>
      <c r="AK149" s="16"/>
      <c r="AL149" s="16"/>
      <c r="AM149" s="16"/>
      <c r="AN149" s="16"/>
      <c r="AO149" s="16"/>
      <c r="AP149" s="16"/>
      <c r="AQ149" s="25">
        <f t="shared" si="31"/>
        <v>150000</v>
      </c>
      <c r="AR149" s="16"/>
      <c r="AS149" s="16"/>
      <c r="AT149" s="16">
        <f t="shared" si="25"/>
        <v>0</v>
      </c>
      <c r="AU149" s="16"/>
      <c r="AV149" s="16"/>
      <c r="AW149" s="16"/>
      <c r="AX149" s="16"/>
      <c r="AY149" s="16"/>
      <c r="AZ149" s="16"/>
      <c r="BA149" s="16"/>
      <c r="BB149" s="25">
        <f t="shared" si="21"/>
        <v>0</v>
      </c>
      <c r="BC149" s="16"/>
      <c r="BD149" s="52">
        <f t="shared" si="22"/>
        <v>44163</v>
      </c>
      <c r="BE149" s="16">
        <f t="shared" si="26"/>
        <v>2020</v>
      </c>
      <c r="BF149" s="52">
        <f t="shared" si="23"/>
        <v>44196</v>
      </c>
      <c r="BG149" s="16">
        <f t="shared" si="27"/>
        <v>2020</v>
      </c>
      <c r="BH149" s="16"/>
    </row>
    <row r="150" spans="1:60" x14ac:dyDescent="0.25">
      <c r="A150" s="16">
        <v>820003850</v>
      </c>
      <c r="B150" s="16" t="s">
        <v>3461</v>
      </c>
      <c r="C150" s="16" t="s">
        <v>3462</v>
      </c>
      <c r="D150" s="17" t="s">
        <v>140</v>
      </c>
      <c r="E150" s="17">
        <v>17104</v>
      </c>
      <c r="F150" s="17" t="str">
        <f t="shared" si="24"/>
        <v>FE17104</v>
      </c>
      <c r="G150" s="17" t="e">
        <f>VLOOKUP(E150,[4]PARTIDAS!$F:$M,8,0)</f>
        <v>#N/A</v>
      </c>
      <c r="H150" s="17">
        <v>1</v>
      </c>
      <c r="I150" s="18">
        <v>44242</v>
      </c>
      <c r="J150" s="18">
        <v>44242</v>
      </c>
      <c r="K150" s="18">
        <v>44272</v>
      </c>
      <c r="L150" s="19">
        <v>324534</v>
      </c>
      <c r="M150" s="19">
        <v>324534</v>
      </c>
      <c r="N150" s="16" t="s">
        <v>3490</v>
      </c>
      <c r="O150" s="16"/>
      <c r="P150" s="16"/>
      <c r="Q150" s="16"/>
      <c r="R150" s="20">
        <v>324534</v>
      </c>
      <c r="S150" s="16" t="s">
        <v>3549</v>
      </c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 t="s">
        <v>3550</v>
      </c>
      <c r="AH150" s="16"/>
      <c r="AI150" s="16"/>
      <c r="AJ150" s="16" t="e">
        <f>VLOOKUP(E150,[4]TD!$A:$B,2,0)</f>
        <v>#N/A</v>
      </c>
      <c r="AK150" s="16"/>
      <c r="AL150" s="16"/>
      <c r="AM150" s="16"/>
      <c r="AN150" s="16"/>
      <c r="AO150" s="16"/>
      <c r="AP150" s="16"/>
      <c r="AQ150" s="25">
        <f t="shared" si="31"/>
        <v>324534</v>
      </c>
      <c r="AR150" s="16"/>
      <c r="AS150" s="16"/>
      <c r="AT150" s="16">
        <f t="shared" si="25"/>
        <v>0</v>
      </c>
      <c r="AU150" s="16"/>
      <c r="AV150" s="16"/>
      <c r="AW150" s="16"/>
      <c r="AX150" s="16"/>
      <c r="AY150" s="16"/>
      <c r="AZ150" s="16"/>
      <c r="BA150" s="16"/>
      <c r="BB150" s="25">
        <f t="shared" si="21"/>
        <v>0</v>
      </c>
      <c r="BC150" s="16"/>
      <c r="BD150" s="52">
        <f t="shared" si="22"/>
        <v>44242</v>
      </c>
      <c r="BE150" s="16">
        <f t="shared" si="26"/>
        <v>2021</v>
      </c>
      <c r="BF150" s="52">
        <f t="shared" si="23"/>
        <v>44272</v>
      </c>
      <c r="BG150" s="16">
        <f t="shared" si="27"/>
        <v>2021</v>
      </c>
      <c r="BH150" s="16"/>
    </row>
    <row r="151" spans="1:60" x14ac:dyDescent="0.25">
      <c r="A151" s="16">
        <v>820003850</v>
      </c>
      <c r="B151" s="16" t="s">
        <v>3461</v>
      </c>
      <c r="C151" s="16" t="s">
        <v>3462</v>
      </c>
      <c r="D151" s="17" t="s">
        <v>140</v>
      </c>
      <c r="E151" s="17">
        <v>17105</v>
      </c>
      <c r="F151" s="17" t="str">
        <f t="shared" si="24"/>
        <v>FE17105</v>
      </c>
      <c r="G151" s="17" t="e">
        <f>VLOOKUP(E151,[4]PARTIDAS!$F:$M,8,0)</f>
        <v>#N/A</v>
      </c>
      <c r="H151" s="17">
        <v>1</v>
      </c>
      <c r="I151" s="18">
        <v>44242</v>
      </c>
      <c r="J151" s="18">
        <v>44242</v>
      </c>
      <c r="K151" s="18">
        <v>44272</v>
      </c>
      <c r="L151" s="19">
        <v>80850</v>
      </c>
      <c r="M151" s="19">
        <v>80850</v>
      </c>
      <c r="N151" s="16" t="s">
        <v>3490</v>
      </c>
      <c r="O151" s="16"/>
      <c r="P151" s="16"/>
      <c r="Q151" s="16"/>
      <c r="R151" s="20">
        <v>80850</v>
      </c>
      <c r="S151" s="16" t="s">
        <v>3594</v>
      </c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 t="s">
        <v>3550</v>
      </c>
      <c r="AH151" s="16"/>
      <c r="AI151" s="16"/>
      <c r="AJ151" s="16" t="e">
        <f>VLOOKUP(E151,[4]TD!$A:$B,2,0)</f>
        <v>#N/A</v>
      </c>
      <c r="AK151" s="16"/>
      <c r="AL151" s="16"/>
      <c r="AM151" s="16"/>
      <c r="AN151" s="16"/>
      <c r="AO151" s="16"/>
      <c r="AP151" s="16"/>
      <c r="AQ151" s="25">
        <f t="shared" si="31"/>
        <v>80850</v>
      </c>
      <c r="AR151" s="16"/>
      <c r="AS151" s="16"/>
      <c r="AT151" s="16">
        <f t="shared" si="25"/>
        <v>0</v>
      </c>
      <c r="AU151" s="16"/>
      <c r="AV151" s="16"/>
      <c r="AW151" s="16"/>
      <c r="AX151" s="16"/>
      <c r="AY151" s="16"/>
      <c r="AZ151" s="16"/>
      <c r="BA151" s="16"/>
      <c r="BB151" s="25">
        <f t="shared" si="21"/>
        <v>0</v>
      </c>
      <c r="BC151" s="16"/>
      <c r="BD151" s="52">
        <f t="shared" si="22"/>
        <v>44242</v>
      </c>
      <c r="BE151" s="16">
        <f t="shared" si="26"/>
        <v>2021</v>
      </c>
      <c r="BF151" s="52">
        <f t="shared" si="23"/>
        <v>44272</v>
      </c>
      <c r="BG151" s="16">
        <f t="shared" si="27"/>
        <v>2021</v>
      </c>
      <c r="BH151" s="16"/>
    </row>
    <row r="152" spans="1:60" x14ac:dyDescent="0.25">
      <c r="A152" s="16">
        <v>820003850</v>
      </c>
      <c r="B152" s="16" t="s">
        <v>3461</v>
      </c>
      <c r="C152" s="16" t="s">
        <v>3462</v>
      </c>
      <c r="D152" s="17" t="s">
        <v>140</v>
      </c>
      <c r="E152" s="17">
        <v>17191</v>
      </c>
      <c r="F152" s="17" t="str">
        <f t="shared" si="24"/>
        <v>FE17191</v>
      </c>
      <c r="G152" s="17" t="str">
        <f>VLOOKUP(E152,[4]PARTIDAS!$F:$M,8,0)</f>
        <v>Evento</v>
      </c>
      <c r="H152" s="17">
        <v>1</v>
      </c>
      <c r="I152" s="18">
        <v>44243</v>
      </c>
      <c r="J152" s="18">
        <v>44243</v>
      </c>
      <c r="K152" s="18">
        <v>44273</v>
      </c>
      <c r="L152" s="19">
        <v>57600</v>
      </c>
      <c r="M152" s="19">
        <v>57600</v>
      </c>
      <c r="N152" s="16" t="s">
        <v>3463</v>
      </c>
      <c r="O152" s="16"/>
      <c r="P152" s="16"/>
      <c r="Q152" s="16"/>
      <c r="R152" s="16"/>
      <c r="S152" s="16"/>
      <c r="T152" s="20">
        <v>57600</v>
      </c>
      <c r="U152" s="16" t="s">
        <v>47</v>
      </c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 t="s">
        <v>3595</v>
      </c>
      <c r="AG152" s="16" t="s">
        <v>3525</v>
      </c>
      <c r="AH152" s="16" t="s">
        <v>3466</v>
      </c>
      <c r="AI152" s="16" t="s">
        <v>47</v>
      </c>
      <c r="AJ152" s="16">
        <f>VLOOKUP(E152,[4]TD!$A:$B,2,0)</f>
        <v>-57600</v>
      </c>
      <c r="AK152" s="16">
        <f>-IFERROR(VLOOKUP(E152,'[4]PARTIDAS ABIERTAS EN VALORES'!$A:$E,2,0),0)</f>
        <v>0</v>
      </c>
      <c r="AL152" s="16"/>
      <c r="AM152" s="16">
        <f>-IFERROR(VLOOKUP(E152,'[4]PARTIDAS ABIERTAS EN VALORES'!$A:$E,3,0),0)</f>
        <v>0</v>
      </c>
      <c r="AN152" s="16"/>
      <c r="AO152" s="16">
        <f>-IFERROR(VLOOKUP(E152,'[4]PARTIDAS ABIERTAS EN VALORES'!$A:$E,4,0),0)</f>
        <v>0</v>
      </c>
      <c r="AP152" s="16"/>
      <c r="AQ152" s="16"/>
      <c r="AR152" s="16"/>
      <c r="AS152" s="16"/>
      <c r="AT152" s="16">
        <f t="shared" si="25"/>
        <v>0</v>
      </c>
      <c r="AU152" s="16"/>
      <c r="AV152" s="16"/>
      <c r="AW152" s="16"/>
      <c r="AX152" s="16"/>
      <c r="AY152" s="16"/>
      <c r="AZ152" s="16"/>
      <c r="BA152" s="16">
        <f>-IFERROR(VLOOKUP(E152,[4]TD!$J:$K,2,0),0)</f>
        <v>57600</v>
      </c>
      <c r="BB152" s="25">
        <f t="shared" si="21"/>
        <v>0</v>
      </c>
      <c r="BC152" s="16"/>
      <c r="BD152" s="52">
        <f t="shared" si="22"/>
        <v>44243</v>
      </c>
      <c r="BE152" s="16">
        <f t="shared" si="26"/>
        <v>2021</v>
      </c>
      <c r="BF152" s="52">
        <f t="shared" si="23"/>
        <v>44273</v>
      </c>
      <c r="BG152" s="16">
        <f t="shared" si="27"/>
        <v>2021</v>
      </c>
      <c r="BH152" s="16"/>
    </row>
    <row r="153" spans="1:60" x14ac:dyDescent="0.25">
      <c r="A153" s="16">
        <v>820003850</v>
      </c>
      <c r="B153" s="16" t="s">
        <v>3461</v>
      </c>
      <c r="C153" s="16" t="s">
        <v>3462</v>
      </c>
      <c r="D153" s="17" t="s">
        <v>140</v>
      </c>
      <c r="E153" s="17">
        <v>17278</v>
      </c>
      <c r="F153" s="17" t="str">
        <f t="shared" si="24"/>
        <v>FE17278</v>
      </c>
      <c r="G153" s="17" t="e">
        <f>VLOOKUP(E153,[4]PARTIDAS!$F:$M,8,0)</f>
        <v>#N/A</v>
      </c>
      <c r="H153" s="17">
        <v>1</v>
      </c>
      <c r="I153" s="18">
        <v>44244</v>
      </c>
      <c r="J153" s="18">
        <v>44244</v>
      </c>
      <c r="K153" s="18">
        <v>44274</v>
      </c>
      <c r="L153" s="19">
        <v>122666</v>
      </c>
      <c r="M153" s="19">
        <v>122666</v>
      </c>
      <c r="N153" s="16" t="s">
        <v>3490</v>
      </c>
      <c r="O153" s="16"/>
      <c r="P153" s="16"/>
      <c r="Q153" s="16"/>
      <c r="R153" s="20">
        <v>122666</v>
      </c>
      <c r="S153" s="16" t="s">
        <v>3596</v>
      </c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 t="s">
        <v>3550</v>
      </c>
      <c r="AH153" s="16"/>
      <c r="AI153" s="16"/>
      <c r="AJ153" s="16" t="e">
        <f>VLOOKUP(E153,[4]TD!$A:$B,2,0)</f>
        <v>#N/A</v>
      </c>
      <c r="AK153" s="16"/>
      <c r="AL153" s="16"/>
      <c r="AM153" s="16"/>
      <c r="AN153" s="16"/>
      <c r="AO153" s="16"/>
      <c r="AP153" s="16"/>
      <c r="AQ153" s="25">
        <f>M153</f>
        <v>122666</v>
      </c>
      <c r="AR153" s="16"/>
      <c r="AS153" s="16"/>
      <c r="AT153" s="16">
        <f t="shared" si="25"/>
        <v>0</v>
      </c>
      <c r="AU153" s="16"/>
      <c r="AV153" s="16"/>
      <c r="AW153" s="16"/>
      <c r="AX153" s="16"/>
      <c r="AY153" s="16"/>
      <c r="AZ153" s="16"/>
      <c r="BA153" s="16"/>
      <c r="BB153" s="25">
        <f t="shared" si="21"/>
        <v>0</v>
      </c>
      <c r="BC153" s="16"/>
      <c r="BD153" s="52">
        <f t="shared" si="22"/>
        <v>44244</v>
      </c>
      <c r="BE153" s="16">
        <f t="shared" si="26"/>
        <v>2021</v>
      </c>
      <c r="BF153" s="52">
        <f t="shared" si="23"/>
        <v>44274</v>
      </c>
      <c r="BG153" s="16">
        <f t="shared" si="27"/>
        <v>2021</v>
      </c>
      <c r="BH153" s="16"/>
    </row>
    <row r="154" spans="1:60" x14ac:dyDescent="0.25">
      <c r="A154" s="16">
        <v>820003850</v>
      </c>
      <c r="B154" s="16" t="s">
        <v>3461</v>
      </c>
      <c r="C154" s="16" t="s">
        <v>3462</v>
      </c>
      <c r="D154" s="17" t="s">
        <v>140</v>
      </c>
      <c r="E154" s="17">
        <v>17559</v>
      </c>
      <c r="F154" s="17" t="str">
        <f t="shared" si="24"/>
        <v>FE17559</v>
      </c>
      <c r="G154" s="17" t="str">
        <f>VLOOKUP(E154,[4]PARTIDAS!$F:$M,8,0)</f>
        <v>Evento</v>
      </c>
      <c r="H154" s="17">
        <v>1</v>
      </c>
      <c r="I154" s="18">
        <v>44249</v>
      </c>
      <c r="J154" s="18">
        <v>44249</v>
      </c>
      <c r="K154" s="18">
        <v>44279</v>
      </c>
      <c r="L154" s="19">
        <v>25000</v>
      </c>
      <c r="M154" s="19">
        <v>25000</v>
      </c>
      <c r="N154" s="16" t="s">
        <v>3463</v>
      </c>
      <c r="O154" s="16"/>
      <c r="P154" s="16"/>
      <c r="Q154" s="16"/>
      <c r="R154" s="16"/>
      <c r="S154" s="16"/>
      <c r="T154" s="20">
        <v>25000</v>
      </c>
      <c r="U154" s="16" t="s">
        <v>47</v>
      </c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 t="s">
        <v>3597</v>
      </c>
      <c r="AG154" s="16" t="s">
        <v>3522</v>
      </c>
      <c r="AH154" s="16" t="s">
        <v>3466</v>
      </c>
      <c r="AI154" s="16" t="s">
        <v>47</v>
      </c>
      <c r="AJ154" s="16">
        <f>VLOOKUP(E154,[4]TD!$A:$B,2,0)</f>
        <v>-25000</v>
      </c>
      <c r="AK154" s="16">
        <f>-IFERROR(VLOOKUP(E154,'[4]PARTIDAS ABIERTAS EN VALORES'!$A:$E,2,0),0)</f>
        <v>0</v>
      </c>
      <c r="AL154" s="16"/>
      <c r="AM154" s="16">
        <f>-IFERROR(VLOOKUP(E154,'[4]PARTIDAS ABIERTAS EN VALORES'!$A:$E,3,0),0)</f>
        <v>0</v>
      </c>
      <c r="AN154" s="16"/>
      <c r="AO154" s="16">
        <f>-IFERROR(VLOOKUP(E154,'[4]PARTIDAS ABIERTAS EN VALORES'!$A:$E,4,0),0)</f>
        <v>0</v>
      </c>
      <c r="AP154" s="16"/>
      <c r="AQ154" s="16"/>
      <c r="AR154" s="16"/>
      <c r="AS154" s="16"/>
      <c r="AT154" s="16">
        <f t="shared" si="25"/>
        <v>0</v>
      </c>
      <c r="AU154" s="16"/>
      <c r="AV154" s="16"/>
      <c r="AW154" s="16"/>
      <c r="AX154" s="16"/>
      <c r="AY154" s="16"/>
      <c r="AZ154" s="16"/>
      <c r="BA154" s="16">
        <f>-IFERROR(VLOOKUP(E154,[4]TD!$J:$K,2,0),0)</f>
        <v>25000</v>
      </c>
      <c r="BB154" s="25">
        <f t="shared" si="21"/>
        <v>0</v>
      </c>
      <c r="BC154" s="16"/>
      <c r="BD154" s="52">
        <f t="shared" si="22"/>
        <v>44249</v>
      </c>
      <c r="BE154" s="16">
        <f t="shared" si="26"/>
        <v>2021</v>
      </c>
      <c r="BF154" s="52">
        <f t="shared" si="23"/>
        <v>44279</v>
      </c>
      <c r="BG154" s="16">
        <f t="shared" si="27"/>
        <v>2021</v>
      </c>
      <c r="BH154" s="16"/>
    </row>
    <row r="155" spans="1:60" x14ac:dyDescent="0.25">
      <c r="A155" s="16">
        <v>820003850</v>
      </c>
      <c r="B155" s="16" t="s">
        <v>3461</v>
      </c>
      <c r="C155" s="16" t="s">
        <v>3467</v>
      </c>
      <c r="D155" s="17"/>
      <c r="E155" s="17">
        <v>406365</v>
      </c>
      <c r="F155" s="17" t="str">
        <f t="shared" si="24"/>
        <v>406365</v>
      </c>
      <c r="G155" s="17" t="e">
        <f>VLOOKUP(E155,[4]PARTIDAS!$F:$M,8,0)</f>
        <v>#N/A</v>
      </c>
      <c r="H155" s="17">
        <v>455</v>
      </c>
      <c r="I155" s="18">
        <v>43557</v>
      </c>
      <c r="J155" s="18">
        <v>43557</v>
      </c>
      <c r="K155" s="18">
        <v>43597</v>
      </c>
      <c r="L155" s="19">
        <v>45300</v>
      </c>
      <c r="M155" s="19">
        <v>45300</v>
      </c>
      <c r="N155" s="16" t="s">
        <v>3490</v>
      </c>
      <c r="O155" s="16"/>
      <c r="P155" s="16"/>
      <c r="Q155" s="16"/>
      <c r="R155" s="20">
        <v>45300</v>
      </c>
      <c r="S155" s="16" t="s">
        <v>3598</v>
      </c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 t="s">
        <v>3598</v>
      </c>
      <c r="AH155" s="16"/>
      <c r="AI155" s="16"/>
      <c r="AJ155" s="16" t="e">
        <f>VLOOKUP(E155,[4]TD!$A:$B,2,0)</f>
        <v>#N/A</v>
      </c>
      <c r="AK155" s="16"/>
      <c r="AL155" s="16"/>
      <c r="AM155" s="16"/>
      <c r="AN155" s="16"/>
      <c r="AO155" s="16"/>
      <c r="AP155" s="16"/>
      <c r="AQ155" s="25">
        <f>M155</f>
        <v>45300</v>
      </c>
      <c r="AR155" s="16"/>
      <c r="AS155" s="16"/>
      <c r="AT155" s="16">
        <f t="shared" si="25"/>
        <v>0</v>
      </c>
      <c r="AU155" s="16"/>
      <c r="AV155" s="16"/>
      <c r="AW155" s="16"/>
      <c r="AX155" s="16"/>
      <c r="AY155" s="16"/>
      <c r="AZ155" s="16"/>
      <c r="BA155" s="16"/>
      <c r="BB155" s="25">
        <f t="shared" si="21"/>
        <v>0</v>
      </c>
      <c r="BC155" s="16"/>
      <c r="BD155" s="52">
        <f t="shared" si="22"/>
        <v>43557</v>
      </c>
      <c r="BE155" s="16">
        <f t="shared" si="26"/>
        <v>2019</v>
      </c>
      <c r="BF155" s="52">
        <f t="shared" si="23"/>
        <v>43597</v>
      </c>
      <c r="BG155" s="16">
        <f t="shared" si="27"/>
        <v>2019</v>
      </c>
      <c r="BH155" s="16"/>
    </row>
    <row r="156" spans="1:60" x14ac:dyDescent="0.25">
      <c r="A156" s="16">
        <v>820003850</v>
      </c>
      <c r="B156" s="16" t="s">
        <v>3461</v>
      </c>
      <c r="C156" s="16" t="s">
        <v>3462</v>
      </c>
      <c r="D156" s="17" t="s">
        <v>140</v>
      </c>
      <c r="E156" s="17">
        <v>16873</v>
      </c>
      <c r="F156" s="17" t="str">
        <f t="shared" si="24"/>
        <v>FE16873</v>
      </c>
      <c r="G156" s="17" t="str">
        <f>VLOOKUP(E156,[4]PARTIDAS!$F:$M,8,0)</f>
        <v>Evento</v>
      </c>
      <c r="H156" s="17">
        <v>1</v>
      </c>
      <c r="I156" s="18">
        <v>44238</v>
      </c>
      <c r="J156" s="18">
        <v>44238</v>
      </c>
      <c r="K156" s="18">
        <v>44268</v>
      </c>
      <c r="L156" s="19">
        <v>57600</v>
      </c>
      <c r="M156" s="19">
        <v>57600</v>
      </c>
      <c r="N156" s="16" t="s">
        <v>3463</v>
      </c>
      <c r="O156" s="16"/>
      <c r="P156" s="16"/>
      <c r="Q156" s="16"/>
      <c r="R156" s="16"/>
      <c r="S156" s="16"/>
      <c r="T156" s="20">
        <v>57600</v>
      </c>
      <c r="U156" s="16" t="s">
        <v>47</v>
      </c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 t="s">
        <v>3599</v>
      </c>
      <c r="AG156" s="16" t="s">
        <v>3525</v>
      </c>
      <c r="AH156" s="16" t="s">
        <v>3466</v>
      </c>
      <c r="AI156" s="16" t="s">
        <v>47</v>
      </c>
      <c r="AJ156" s="16">
        <f>VLOOKUP(E156,[4]TD!$A:$B,2,0)</f>
        <v>-57600</v>
      </c>
      <c r="AK156" s="16">
        <f>-IFERROR(VLOOKUP(E156,'[4]PARTIDAS ABIERTAS EN VALORES'!$A:$E,2,0),0)</f>
        <v>0</v>
      </c>
      <c r="AL156" s="16"/>
      <c r="AM156" s="16">
        <f>-IFERROR(VLOOKUP(E156,'[4]PARTIDAS ABIERTAS EN VALORES'!$A:$E,3,0),0)</f>
        <v>0</v>
      </c>
      <c r="AN156" s="16"/>
      <c r="AO156" s="16">
        <f>-IFERROR(VLOOKUP(E156,'[4]PARTIDAS ABIERTAS EN VALORES'!$A:$E,4,0),0)</f>
        <v>0</v>
      </c>
      <c r="AP156" s="16"/>
      <c r="AQ156" s="16"/>
      <c r="AR156" s="16"/>
      <c r="AS156" s="16"/>
      <c r="AT156" s="16">
        <f t="shared" si="25"/>
        <v>0</v>
      </c>
      <c r="AU156" s="16"/>
      <c r="AV156" s="16"/>
      <c r="AW156" s="16"/>
      <c r="AX156" s="16"/>
      <c r="AY156" s="16"/>
      <c r="AZ156" s="16"/>
      <c r="BA156" s="16">
        <f>-IFERROR(VLOOKUP(E156,[4]TD!$J:$K,2,0),0)</f>
        <v>57600</v>
      </c>
      <c r="BB156" s="25">
        <f t="shared" si="21"/>
        <v>0</v>
      </c>
      <c r="BC156" s="16"/>
      <c r="BD156" s="52">
        <f t="shared" si="22"/>
        <v>44238</v>
      </c>
      <c r="BE156" s="16">
        <f t="shared" si="26"/>
        <v>2021</v>
      </c>
      <c r="BF156" s="52">
        <f t="shared" si="23"/>
        <v>44268</v>
      </c>
      <c r="BG156" s="16">
        <f t="shared" si="27"/>
        <v>2021</v>
      </c>
      <c r="BH156" s="16"/>
    </row>
    <row r="157" spans="1:60" x14ac:dyDescent="0.25">
      <c r="A157" s="16">
        <v>820003850</v>
      </c>
      <c r="B157" s="16" t="s">
        <v>3461</v>
      </c>
      <c r="C157" s="16" t="s">
        <v>3462</v>
      </c>
      <c r="D157" s="17" t="s">
        <v>140</v>
      </c>
      <c r="E157" s="17">
        <v>16890</v>
      </c>
      <c r="F157" s="17" t="str">
        <f t="shared" si="24"/>
        <v>FE16890</v>
      </c>
      <c r="G157" s="17" t="str">
        <f>VLOOKUP(E157,[4]PARTIDAS!$F:$M,8,0)</f>
        <v>Glosas</v>
      </c>
      <c r="H157" s="17">
        <v>1</v>
      </c>
      <c r="I157" s="18">
        <v>44239</v>
      </c>
      <c r="J157" s="18">
        <v>44239</v>
      </c>
      <c r="K157" s="18">
        <v>44269</v>
      </c>
      <c r="L157" s="19">
        <v>257096</v>
      </c>
      <c r="M157" s="19">
        <v>242496</v>
      </c>
      <c r="N157" s="16" t="s">
        <v>3463</v>
      </c>
      <c r="O157" s="16"/>
      <c r="P157" s="16"/>
      <c r="Q157" s="16"/>
      <c r="R157" s="16"/>
      <c r="S157" s="16"/>
      <c r="T157" s="20">
        <v>257096</v>
      </c>
      <c r="U157" s="16" t="s">
        <v>3600</v>
      </c>
      <c r="V157" s="16" t="s">
        <v>3601</v>
      </c>
      <c r="W157" s="16">
        <v>14600</v>
      </c>
      <c r="X157" s="16"/>
      <c r="Y157" s="16"/>
      <c r="Z157" s="16"/>
      <c r="AA157" s="16">
        <v>0</v>
      </c>
      <c r="AB157" s="16">
        <v>14600</v>
      </c>
      <c r="AC157" s="16" t="s">
        <v>3484</v>
      </c>
      <c r="AD157" s="16"/>
      <c r="AE157" s="16"/>
      <c r="AF157" s="16" t="s">
        <v>3553</v>
      </c>
      <c r="AG157" s="16" t="s">
        <v>3525</v>
      </c>
      <c r="AH157" s="16" t="s">
        <v>3466</v>
      </c>
      <c r="AI157" s="16" t="s">
        <v>47</v>
      </c>
      <c r="AJ157" s="16">
        <f>VLOOKUP(E157,[4]TD!$A:$B,2,0)</f>
        <v>-242496</v>
      </c>
      <c r="AK157" s="16">
        <f>-IFERROR(VLOOKUP(E157,'[4]PARTIDAS ABIERTAS EN VALORES'!$A:$E,2,0),0)</f>
        <v>0</v>
      </c>
      <c r="AL157" s="16"/>
      <c r="AM157" s="16">
        <f>-IFERROR(VLOOKUP(E157,'[4]PARTIDAS ABIERTAS EN VALORES'!$A:$E,3,0),0)</f>
        <v>0</v>
      </c>
      <c r="AN157" s="16"/>
      <c r="AO157" s="16">
        <f>-IFERROR(VLOOKUP(E157,'[4]PARTIDAS ABIERTAS EN VALORES'!$A:$E,4,0),0)</f>
        <v>0</v>
      </c>
      <c r="AP157" s="16"/>
      <c r="AQ157" s="16"/>
      <c r="AR157" s="16"/>
      <c r="AS157" s="16"/>
      <c r="AT157" s="16">
        <f t="shared" si="25"/>
        <v>0</v>
      </c>
      <c r="AU157" s="16"/>
      <c r="AV157" s="16"/>
      <c r="AW157" s="16"/>
      <c r="AX157" s="16"/>
      <c r="AY157" s="16"/>
      <c r="AZ157" s="16"/>
      <c r="BA157" s="16">
        <f>-IFERROR(VLOOKUP(E157,[4]TD!$J:$K,2,0),0)</f>
        <v>242496</v>
      </c>
      <c r="BB157" s="25">
        <f t="shared" si="21"/>
        <v>0</v>
      </c>
      <c r="BC157" s="16"/>
      <c r="BD157" s="52">
        <f t="shared" si="22"/>
        <v>44239</v>
      </c>
      <c r="BE157" s="16">
        <f t="shared" si="26"/>
        <v>2021</v>
      </c>
      <c r="BF157" s="52">
        <f t="shared" si="23"/>
        <v>44269</v>
      </c>
      <c r="BG157" s="16">
        <f t="shared" si="27"/>
        <v>2021</v>
      </c>
      <c r="BH157" s="16"/>
    </row>
    <row r="158" spans="1:60" x14ac:dyDescent="0.25">
      <c r="A158" s="16">
        <v>820003850</v>
      </c>
      <c r="B158" s="16" t="s">
        <v>3461</v>
      </c>
      <c r="C158" s="16" t="s">
        <v>3462</v>
      </c>
      <c r="D158" s="17" t="s">
        <v>140</v>
      </c>
      <c r="E158" s="17">
        <v>16941</v>
      </c>
      <c r="F158" s="17" t="str">
        <f t="shared" si="24"/>
        <v>FE16941</v>
      </c>
      <c r="G158" s="17" t="str">
        <f>VLOOKUP(E158,[4]PARTIDAS!$F:$M,8,0)</f>
        <v>Evento</v>
      </c>
      <c r="H158" s="17">
        <v>1</v>
      </c>
      <c r="I158" s="18">
        <v>44239</v>
      </c>
      <c r="J158" s="18">
        <v>44239</v>
      </c>
      <c r="K158" s="18">
        <v>44269</v>
      </c>
      <c r="L158" s="19">
        <v>97166</v>
      </c>
      <c r="M158" s="19">
        <v>97166</v>
      </c>
      <c r="N158" s="16" t="s">
        <v>3463</v>
      </c>
      <c r="O158" s="16"/>
      <c r="P158" s="16"/>
      <c r="Q158" s="16"/>
      <c r="R158" s="16"/>
      <c r="S158" s="16"/>
      <c r="T158" s="20">
        <v>97166</v>
      </c>
      <c r="U158" s="16" t="s">
        <v>47</v>
      </c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 t="s">
        <v>3553</v>
      </c>
      <c r="AG158" s="16" t="s">
        <v>3525</v>
      </c>
      <c r="AH158" s="16" t="s">
        <v>3466</v>
      </c>
      <c r="AI158" s="16" t="s">
        <v>47</v>
      </c>
      <c r="AJ158" s="16">
        <f>VLOOKUP(E158,[4]TD!$A:$B,2,0)</f>
        <v>-97166</v>
      </c>
      <c r="AK158" s="16">
        <f>-IFERROR(VLOOKUP(E158,'[4]PARTIDAS ABIERTAS EN VALORES'!$A:$E,2,0),0)</f>
        <v>0</v>
      </c>
      <c r="AL158" s="16"/>
      <c r="AM158" s="16">
        <f>-IFERROR(VLOOKUP(E158,'[4]PARTIDAS ABIERTAS EN VALORES'!$A:$E,3,0),0)</f>
        <v>0</v>
      </c>
      <c r="AN158" s="16"/>
      <c r="AO158" s="16">
        <f>-IFERROR(VLOOKUP(E158,'[4]PARTIDAS ABIERTAS EN VALORES'!$A:$E,4,0),0)</f>
        <v>0</v>
      </c>
      <c r="AP158" s="16"/>
      <c r="AQ158" s="16"/>
      <c r="AR158" s="16"/>
      <c r="AS158" s="16"/>
      <c r="AT158" s="16">
        <f t="shared" si="25"/>
        <v>0</v>
      </c>
      <c r="AU158" s="16"/>
      <c r="AV158" s="16"/>
      <c r="AW158" s="16"/>
      <c r="AX158" s="16"/>
      <c r="AY158" s="16"/>
      <c r="AZ158" s="16"/>
      <c r="BA158" s="16">
        <f>-IFERROR(VLOOKUP(E158,[4]TD!$J:$K,2,0),0)</f>
        <v>97166</v>
      </c>
      <c r="BB158" s="25">
        <f t="shared" si="21"/>
        <v>0</v>
      </c>
      <c r="BC158" s="16"/>
      <c r="BD158" s="52">
        <f t="shared" si="22"/>
        <v>44239</v>
      </c>
      <c r="BE158" s="16">
        <f t="shared" si="26"/>
        <v>2021</v>
      </c>
      <c r="BF158" s="52">
        <f t="shared" si="23"/>
        <v>44269</v>
      </c>
      <c r="BG158" s="16">
        <f t="shared" si="27"/>
        <v>2021</v>
      </c>
      <c r="BH158" s="16"/>
    </row>
    <row r="159" spans="1:60" x14ac:dyDescent="0.25">
      <c r="A159" s="16">
        <v>820003850</v>
      </c>
      <c r="B159" s="16" t="s">
        <v>3461</v>
      </c>
      <c r="C159" s="16" t="s">
        <v>3462</v>
      </c>
      <c r="D159" s="17" t="s">
        <v>140</v>
      </c>
      <c r="E159" s="17">
        <v>16969</v>
      </c>
      <c r="F159" s="17" t="str">
        <f t="shared" si="24"/>
        <v>FE16969</v>
      </c>
      <c r="G159" s="17" t="e">
        <f>VLOOKUP(E159,[4]PARTIDAS!$F:$M,8,0)</f>
        <v>#N/A</v>
      </c>
      <c r="H159" s="17">
        <v>1</v>
      </c>
      <c r="I159" s="18">
        <v>44240</v>
      </c>
      <c r="J159" s="18">
        <v>44240</v>
      </c>
      <c r="K159" s="18">
        <v>44270</v>
      </c>
      <c r="L159" s="19">
        <v>80850</v>
      </c>
      <c r="M159" s="19">
        <v>80850</v>
      </c>
      <c r="N159" s="16" t="s">
        <v>3490</v>
      </c>
      <c r="O159" s="16"/>
      <c r="P159" s="16"/>
      <c r="Q159" s="16"/>
      <c r="R159" s="20">
        <v>80850</v>
      </c>
      <c r="S159" s="16" t="s">
        <v>3602</v>
      </c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 t="s">
        <v>3550</v>
      </c>
      <c r="AH159" s="16"/>
      <c r="AI159" s="16"/>
      <c r="AJ159" s="16" t="e">
        <f>VLOOKUP(E159,[4]TD!$A:$B,2,0)</f>
        <v>#N/A</v>
      </c>
      <c r="AK159" s="16"/>
      <c r="AL159" s="16"/>
      <c r="AM159" s="16"/>
      <c r="AN159" s="16"/>
      <c r="AO159" s="16"/>
      <c r="AP159" s="16"/>
      <c r="AQ159" s="25">
        <f t="shared" ref="AQ159:AQ166" si="32">M159</f>
        <v>80850</v>
      </c>
      <c r="AR159" s="16"/>
      <c r="AS159" s="16"/>
      <c r="AT159" s="16">
        <f t="shared" si="25"/>
        <v>0</v>
      </c>
      <c r="AU159" s="16"/>
      <c r="AV159" s="16"/>
      <c r="AW159" s="16"/>
      <c r="AX159" s="16"/>
      <c r="AY159" s="16"/>
      <c r="AZ159" s="16"/>
      <c r="BA159" s="16"/>
      <c r="BB159" s="25">
        <f t="shared" si="21"/>
        <v>0</v>
      </c>
      <c r="BC159" s="16"/>
      <c r="BD159" s="52">
        <f t="shared" si="22"/>
        <v>44240</v>
      </c>
      <c r="BE159" s="16">
        <f t="shared" si="26"/>
        <v>2021</v>
      </c>
      <c r="BF159" s="52">
        <f t="shared" si="23"/>
        <v>44270</v>
      </c>
      <c r="BG159" s="16">
        <f t="shared" si="27"/>
        <v>2021</v>
      </c>
      <c r="BH159" s="16"/>
    </row>
    <row r="160" spans="1:60" x14ac:dyDescent="0.25">
      <c r="A160" s="16">
        <v>820003850</v>
      </c>
      <c r="B160" s="16" t="s">
        <v>3461</v>
      </c>
      <c r="C160" s="16" t="s">
        <v>3462</v>
      </c>
      <c r="D160" s="17" t="s">
        <v>140</v>
      </c>
      <c r="E160" s="17">
        <v>17055</v>
      </c>
      <c r="F160" s="17" t="str">
        <f t="shared" si="24"/>
        <v>FE17055</v>
      </c>
      <c r="G160" s="17" t="e">
        <f>VLOOKUP(E160,[4]PARTIDAS!$F:$M,8,0)</f>
        <v>#N/A</v>
      </c>
      <c r="H160" s="17">
        <v>1</v>
      </c>
      <c r="I160" s="18">
        <v>44240</v>
      </c>
      <c r="J160" s="18">
        <v>44240</v>
      </c>
      <c r="K160" s="18">
        <v>44270</v>
      </c>
      <c r="L160" s="19">
        <v>580810</v>
      </c>
      <c r="M160" s="19">
        <v>580810</v>
      </c>
      <c r="N160" s="16" t="s">
        <v>3490</v>
      </c>
      <c r="O160" s="16"/>
      <c r="P160" s="16"/>
      <c r="Q160" s="16"/>
      <c r="R160" s="20">
        <v>580810</v>
      </c>
      <c r="S160" s="16" t="s">
        <v>3603</v>
      </c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 t="s">
        <v>3550</v>
      </c>
      <c r="AH160" s="16"/>
      <c r="AI160" s="16"/>
      <c r="AJ160" s="16" t="e">
        <f>VLOOKUP(E160,[4]TD!$A:$B,2,0)</f>
        <v>#N/A</v>
      </c>
      <c r="AK160" s="16"/>
      <c r="AL160" s="16"/>
      <c r="AM160" s="16"/>
      <c r="AN160" s="16"/>
      <c r="AO160" s="16"/>
      <c r="AP160" s="16"/>
      <c r="AQ160" s="25">
        <f t="shared" si="32"/>
        <v>580810</v>
      </c>
      <c r="AR160" s="16"/>
      <c r="AS160" s="16"/>
      <c r="AT160" s="16">
        <f t="shared" si="25"/>
        <v>0</v>
      </c>
      <c r="AU160" s="16"/>
      <c r="AV160" s="16"/>
      <c r="AW160" s="16"/>
      <c r="AX160" s="16"/>
      <c r="AY160" s="16"/>
      <c r="AZ160" s="16"/>
      <c r="BA160" s="16"/>
      <c r="BB160" s="25">
        <f t="shared" si="21"/>
        <v>0</v>
      </c>
      <c r="BC160" s="16"/>
      <c r="BD160" s="52">
        <f t="shared" si="22"/>
        <v>44240</v>
      </c>
      <c r="BE160" s="16">
        <f t="shared" si="26"/>
        <v>2021</v>
      </c>
      <c r="BF160" s="52">
        <f t="shared" si="23"/>
        <v>44270</v>
      </c>
      <c r="BG160" s="16">
        <f t="shared" si="27"/>
        <v>2021</v>
      </c>
      <c r="BH160" s="16"/>
    </row>
    <row r="161" spans="1:60" x14ac:dyDescent="0.25">
      <c r="A161" s="16">
        <v>820003850</v>
      </c>
      <c r="B161" s="16" t="s">
        <v>3461</v>
      </c>
      <c r="C161" s="16" t="s">
        <v>3462</v>
      </c>
      <c r="D161" s="17" t="s">
        <v>140</v>
      </c>
      <c r="E161" s="17">
        <v>17062</v>
      </c>
      <c r="F161" s="17" t="str">
        <f t="shared" si="24"/>
        <v>FE17062</v>
      </c>
      <c r="G161" s="17" t="e">
        <f>VLOOKUP(E161,[4]PARTIDAS!$F:$M,8,0)</f>
        <v>#N/A</v>
      </c>
      <c r="H161" s="17">
        <v>1</v>
      </c>
      <c r="I161" s="18">
        <v>44241</v>
      </c>
      <c r="J161" s="18">
        <v>44241</v>
      </c>
      <c r="K161" s="18">
        <v>44271</v>
      </c>
      <c r="L161" s="19">
        <v>794997</v>
      </c>
      <c r="M161" s="19">
        <v>794997</v>
      </c>
      <c r="N161" s="16" t="s">
        <v>3490</v>
      </c>
      <c r="O161" s="16"/>
      <c r="P161" s="16"/>
      <c r="Q161" s="16"/>
      <c r="R161" s="20">
        <v>794997</v>
      </c>
      <c r="S161" s="16" t="s">
        <v>3549</v>
      </c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 t="s">
        <v>3550</v>
      </c>
      <c r="AH161" s="16"/>
      <c r="AI161" s="16"/>
      <c r="AJ161" s="16" t="e">
        <f>VLOOKUP(E161,[4]TD!$A:$B,2,0)</f>
        <v>#N/A</v>
      </c>
      <c r="AK161" s="16"/>
      <c r="AL161" s="16"/>
      <c r="AM161" s="16"/>
      <c r="AN161" s="16"/>
      <c r="AO161" s="16"/>
      <c r="AP161" s="16"/>
      <c r="AQ161" s="25">
        <f t="shared" si="32"/>
        <v>794997</v>
      </c>
      <c r="AR161" s="16"/>
      <c r="AS161" s="16"/>
      <c r="AT161" s="16">
        <f t="shared" si="25"/>
        <v>0</v>
      </c>
      <c r="AU161" s="16"/>
      <c r="AV161" s="16"/>
      <c r="AW161" s="16"/>
      <c r="AX161" s="16"/>
      <c r="AY161" s="16"/>
      <c r="AZ161" s="16"/>
      <c r="BA161" s="16"/>
      <c r="BB161" s="25">
        <f t="shared" si="21"/>
        <v>0</v>
      </c>
      <c r="BC161" s="16"/>
      <c r="BD161" s="52">
        <f t="shared" si="22"/>
        <v>44241</v>
      </c>
      <c r="BE161" s="16">
        <f t="shared" si="26"/>
        <v>2021</v>
      </c>
      <c r="BF161" s="52">
        <f t="shared" si="23"/>
        <v>44271</v>
      </c>
      <c r="BG161" s="16">
        <f t="shared" si="27"/>
        <v>2021</v>
      </c>
      <c r="BH161" s="16"/>
    </row>
    <row r="162" spans="1:60" x14ac:dyDescent="0.25">
      <c r="A162" s="16">
        <v>820003850</v>
      </c>
      <c r="B162" s="16" t="s">
        <v>3461</v>
      </c>
      <c r="C162" s="16" t="s">
        <v>3462</v>
      </c>
      <c r="D162" s="17" t="s">
        <v>140</v>
      </c>
      <c r="E162" s="17">
        <v>16520</v>
      </c>
      <c r="F162" s="17" t="str">
        <f t="shared" si="24"/>
        <v>FE16520</v>
      </c>
      <c r="G162" s="17" t="e">
        <f>VLOOKUP(E162,[4]PARTIDAS!$F:$M,8,0)</f>
        <v>#N/A</v>
      </c>
      <c r="H162" s="17">
        <v>1</v>
      </c>
      <c r="I162" s="18">
        <v>44234</v>
      </c>
      <c r="J162" s="18">
        <v>44234</v>
      </c>
      <c r="K162" s="18">
        <v>44264</v>
      </c>
      <c r="L162" s="19">
        <v>150000</v>
      </c>
      <c r="M162" s="19">
        <v>150000</v>
      </c>
      <c r="N162" s="16" t="s">
        <v>3490</v>
      </c>
      <c r="O162" s="16"/>
      <c r="P162" s="16"/>
      <c r="Q162" s="16"/>
      <c r="R162" s="20">
        <v>150000</v>
      </c>
      <c r="S162" s="16" t="s">
        <v>3594</v>
      </c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 t="s">
        <v>3550</v>
      </c>
      <c r="AH162" s="16"/>
      <c r="AI162" s="16"/>
      <c r="AJ162" s="16" t="e">
        <f>VLOOKUP(E162,[4]TD!$A:$B,2,0)</f>
        <v>#N/A</v>
      </c>
      <c r="AK162" s="16"/>
      <c r="AL162" s="16"/>
      <c r="AM162" s="16"/>
      <c r="AN162" s="16"/>
      <c r="AO162" s="16"/>
      <c r="AP162" s="16"/>
      <c r="AQ162" s="25">
        <f t="shared" si="32"/>
        <v>150000</v>
      </c>
      <c r="AR162" s="16"/>
      <c r="AS162" s="16"/>
      <c r="AT162" s="16">
        <f t="shared" si="25"/>
        <v>0</v>
      </c>
      <c r="AU162" s="16"/>
      <c r="AV162" s="16"/>
      <c r="AW162" s="16"/>
      <c r="AX162" s="16"/>
      <c r="AY162" s="16"/>
      <c r="AZ162" s="16"/>
      <c r="BA162" s="16"/>
      <c r="BB162" s="25">
        <f t="shared" si="21"/>
        <v>0</v>
      </c>
      <c r="BC162" s="16"/>
      <c r="BD162" s="52">
        <f t="shared" si="22"/>
        <v>44234</v>
      </c>
      <c r="BE162" s="16">
        <f t="shared" si="26"/>
        <v>2021</v>
      </c>
      <c r="BF162" s="52">
        <f t="shared" si="23"/>
        <v>44264</v>
      </c>
      <c r="BG162" s="16">
        <f t="shared" si="27"/>
        <v>2021</v>
      </c>
      <c r="BH162" s="16"/>
    </row>
    <row r="163" spans="1:60" x14ac:dyDescent="0.25">
      <c r="A163" s="16">
        <v>820003850</v>
      </c>
      <c r="B163" s="16" t="s">
        <v>3461</v>
      </c>
      <c r="C163" s="16" t="s">
        <v>3462</v>
      </c>
      <c r="D163" s="17" t="s">
        <v>140</v>
      </c>
      <c r="E163" s="17">
        <v>16543</v>
      </c>
      <c r="F163" s="17" t="str">
        <f t="shared" si="24"/>
        <v>FE16543</v>
      </c>
      <c r="G163" s="17" t="e">
        <f>VLOOKUP(E163,[4]PARTIDAS!$F:$M,8,0)</f>
        <v>#N/A</v>
      </c>
      <c r="H163" s="17">
        <v>1</v>
      </c>
      <c r="I163" s="18">
        <v>44234</v>
      </c>
      <c r="J163" s="18">
        <v>44234</v>
      </c>
      <c r="K163" s="18">
        <v>44264</v>
      </c>
      <c r="L163" s="19">
        <v>2651312</v>
      </c>
      <c r="M163" s="19">
        <v>2651312</v>
      </c>
      <c r="N163" s="16" t="s">
        <v>3490</v>
      </c>
      <c r="O163" s="16"/>
      <c r="P163" s="16"/>
      <c r="Q163" s="16"/>
      <c r="R163" s="20">
        <v>2651312</v>
      </c>
      <c r="S163" s="16" t="s">
        <v>3550</v>
      </c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 t="s">
        <v>3550</v>
      </c>
      <c r="AH163" s="16"/>
      <c r="AI163" s="16"/>
      <c r="AJ163" s="16" t="e">
        <f>VLOOKUP(E163,[4]TD!$A:$B,2,0)</f>
        <v>#N/A</v>
      </c>
      <c r="AK163" s="16"/>
      <c r="AL163" s="16"/>
      <c r="AM163" s="16"/>
      <c r="AN163" s="16"/>
      <c r="AO163" s="16"/>
      <c r="AP163" s="16"/>
      <c r="AQ163" s="25">
        <f t="shared" si="32"/>
        <v>2651312</v>
      </c>
      <c r="AR163" s="16"/>
      <c r="AS163" s="16"/>
      <c r="AT163" s="16">
        <f t="shared" si="25"/>
        <v>0</v>
      </c>
      <c r="AU163" s="16"/>
      <c r="AV163" s="16"/>
      <c r="AW163" s="16"/>
      <c r="AX163" s="16"/>
      <c r="AY163" s="16"/>
      <c r="AZ163" s="16"/>
      <c r="BA163" s="16"/>
      <c r="BB163" s="25">
        <f t="shared" si="21"/>
        <v>0</v>
      </c>
      <c r="BC163" s="16"/>
      <c r="BD163" s="52">
        <f t="shared" si="22"/>
        <v>44234</v>
      </c>
      <c r="BE163" s="16">
        <f t="shared" si="26"/>
        <v>2021</v>
      </c>
      <c r="BF163" s="52">
        <f t="shared" si="23"/>
        <v>44264</v>
      </c>
      <c r="BG163" s="16">
        <f t="shared" si="27"/>
        <v>2021</v>
      </c>
      <c r="BH163" s="16"/>
    </row>
    <row r="164" spans="1:60" x14ac:dyDescent="0.25">
      <c r="A164" s="16">
        <v>820003850</v>
      </c>
      <c r="B164" s="16" t="s">
        <v>3461</v>
      </c>
      <c r="C164" s="16" t="s">
        <v>3462</v>
      </c>
      <c r="D164" s="17" t="s">
        <v>140</v>
      </c>
      <c r="E164" s="17">
        <v>16722</v>
      </c>
      <c r="F164" s="17" t="str">
        <f t="shared" si="24"/>
        <v>FE16722</v>
      </c>
      <c r="G164" s="17" t="e">
        <f>VLOOKUP(E164,[4]PARTIDAS!$F:$M,8,0)</f>
        <v>#N/A</v>
      </c>
      <c r="H164" s="17">
        <v>1</v>
      </c>
      <c r="I164" s="18">
        <v>44236</v>
      </c>
      <c r="J164" s="18">
        <v>44236</v>
      </c>
      <c r="K164" s="18">
        <v>44266</v>
      </c>
      <c r="L164" s="19">
        <v>202900</v>
      </c>
      <c r="M164" s="19">
        <v>202900</v>
      </c>
      <c r="N164" s="16" t="s">
        <v>3490</v>
      </c>
      <c r="O164" s="16"/>
      <c r="P164" s="16"/>
      <c r="Q164" s="16"/>
      <c r="R164" s="20">
        <v>202900</v>
      </c>
      <c r="S164" s="16" t="s">
        <v>3604</v>
      </c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 t="s">
        <v>3550</v>
      </c>
      <c r="AH164" s="16"/>
      <c r="AI164" s="16"/>
      <c r="AJ164" s="16" t="e">
        <f>VLOOKUP(E164,[4]TD!$A:$B,2,0)</f>
        <v>#N/A</v>
      </c>
      <c r="AK164" s="16"/>
      <c r="AL164" s="16"/>
      <c r="AM164" s="16"/>
      <c r="AN164" s="16"/>
      <c r="AO164" s="16"/>
      <c r="AP164" s="16"/>
      <c r="AQ164" s="25">
        <f t="shared" si="32"/>
        <v>202900</v>
      </c>
      <c r="AR164" s="16"/>
      <c r="AS164" s="16"/>
      <c r="AT164" s="16">
        <f t="shared" si="25"/>
        <v>0</v>
      </c>
      <c r="AU164" s="16"/>
      <c r="AV164" s="16"/>
      <c r="AW164" s="16"/>
      <c r="AX164" s="16"/>
      <c r="AY164" s="16"/>
      <c r="AZ164" s="16"/>
      <c r="BA164" s="16"/>
      <c r="BB164" s="25">
        <f t="shared" si="21"/>
        <v>0</v>
      </c>
      <c r="BC164" s="16"/>
      <c r="BD164" s="52">
        <f t="shared" si="22"/>
        <v>44236</v>
      </c>
      <c r="BE164" s="16">
        <f t="shared" si="26"/>
        <v>2021</v>
      </c>
      <c r="BF164" s="52">
        <f t="shared" si="23"/>
        <v>44266</v>
      </c>
      <c r="BG164" s="16">
        <f t="shared" si="27"/>
        <v>2021</v>
      </c>
      <c r="BH164" s="16"/>
    </row>
    <row r="165" spans="1:60" x14ac:dyDescent="0.25">
      <c r="A165" s="16">
        <v>820003850</v>
      </c>
      <c r="B165" s="16" t="s">
        <v>3461</v>
      </c>
      <c r="C165" s="16" t="s">
        <v>3462</v>
      </c>
      <c r="D165" s="17" t="s">
        <v>140</v>
      </c>
      <c r="E165" s="17">
        <v>16750</v>
      </c>
      <c r="F165" s="17" t="str">
        <f t="shared" si="24"/>
        <v>FE16750</v>
      </c>
      <c r="G165" s="17" t="e">
        <f>VLOOKUP(E165,[4]PARTIDAS!$F:$M,8,0)</f>
        <v>#N/A</v>
      </c>
      <c r="H165" s="17">
        <v>1</v>
      </c>
      <c r="I165" s="18">
        <v>44237</v>
      </c>
      <c r="J165" s="18">
        <v>44237</v>
      </c>
      <c r="K165" s="18">
        <v>44267</v>
      </c>
      <c r="L165" s="19">
        <v>57600</v>
      </c>
      <c r="M165" s="19">
        <v>57600</v>
      </c>
      <c r="N165" s="16" t="s">
        <v>3490</v>
      </c>
      <c r="O165" s="16"/>
      <c r="P165" s="16"/>
      <c r="Q165" s="16"/>
      <c r="R165" s="20">
        <v>57600</v>
      </c>
      <c r="S165" s="16" t="s">
        <v>3604</v>
      </c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 t="s">
        <v>3550</v>
      </c>
      <c r="AH165" s="16"/>
      <c r="AI165" s="16"/>
      <c r="AJ165" s="16" t="e">
        <f>VLOOKUP(E165,[4]TD!$A:$B,2,0)</f>
        <v>#N/A</v>
      </c>
      <c r="AK165" s="16"/>
      <c r="AL165" s="16"/>
      <c r="AM165" s="16"/>
      <c r="AN165" s="16"/>
      <c r="AO165" s="16"/>
      <c r="AP165" s="16"/>
      <c r="AQ165" s="25">
        <f t="shared" si="32"/>
        <v>57600</v>
      </c>
      <c r="AR165" s="16"/>
      <c r="AS165" s="16"/>
      <c r="AT165" s="16">
        <f t="shared" si="25"/>
        <v>0</v>
      </c>
      <c r="AU165" s="16"/>
      <c r="AV165" s="16"/>
      <c r="AW165" s="16"/>
      <c r="AX165" s="16"/>
      <c r="AY165" s="16"/>
      <c r="AZ165" s="16"/>
      <c r="BA165" s="16"/>
      <c r="BB165" s="25">
        <f t="shared" si="21"/>
        <v>0</v>
      </c>
      <c r="BC165" s="16"/>
      <c r="BD165" s="52">
        <f t="shared" si="22"/>
        <v>44237</v>
      </c>
      <c r="BE165" s="16">
        <f t="shared" si="26"/>
        <v>2021</v>
      </c>
      <c r="BF165" s="52">
        <f t="shared" si="23"/>
        <v>44267</v>
      </c>
      <c r="BG165" s="16">
        <f t="shared" si="27"/>
        <v>2021</v>
      </c>
      <c r="BH165" s="16"/>
    </row>
    <row r="166" spans="1:60" x14ac:dyDescent="0.25">
      <c r="A166" s="16">
        <v>820003850</v>
      </c>
      <c r="B166" s="16" t="s">
        <v>3461</v>
      </c>
      <c r="C166" s="16" t="s">
        <v>3462</v>
      </c>
      <c r="D166" s="17" t="s">
        <v>140</v>
      </c>
      <c r="E166" s="17">
        <v>16802</v>
      </c>
      <c r="F166" s="17" t="str">
        <f t="shared" si="24"/>
        <v>FE16802</v>
      </c>
      <c r="G166" s="17" t="e">
        <f>VLOOKUP(E166,[4]PARTIDAS!$F:$M,8,0)</f>
        <v>#N/A</v>
      </c>
      <c r="H166" s="17">
        <v>1</v>
      </c>
      <c r="I166" s="18">
        <v>44237</v>
      </c>
      <c r="J166" s="18">
        <v>44237</v>
      </c>
      <c r="K166" s="18">
        <v>44267</v>
      </c>
      <c r="L166" s="19">
        <v>122000</v>
      </c>
      <c r="M166" s="19">
        <v>122000</v>
      </c>
      <c r="N166" s="16" t="s">
        <v>3490</v>
      </c>
      <c r="O166" s="16"/>
      <c r="P166" s="16"/>
      <c r="Q166" s="16"/>
      <c r="R166" s="20">
        <v>122000</v>
      </c>
      <c r="S166" s="16" t="s">
        <v>3605</v>
      </c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 t="s">
        <v>3550</v>
      </c>
      <c r="AH166" s="16"/>
      <c r="AI166" s="16"/>
      <c r="AJ166" s="16" t="e">
        <f>VLOOKUP(E166,[4]TD!$A:$B,2,0)</f>
        <v>#N/A</v>
      </c>
      <c r="AK166" s="16"/>
      <c r="AL166" s="16"/>
      <c r="AM166" s="16"/>
      <c r="AN166" s="16"/>
      <c r="AO166" s="16"/>
      <c r="AP166" s="16"/>
      <c r="AQ166" s="25">
        <f t="shared" si="32"/>
        <v>122000</v>
      </c>
      <c r="AR166" s="16"/>
      <c r="AS166" s="16"/>
      <c r="AT166" s="16">
        <f t="shared" si="25"/>
        <v>0</v>
      </c>
      <c r="AU166" s="16"/>
      <c r="AV166" s="16"/>
      <c r="AW166" s="16"/>
      <c r="AX166" s="16"/>
      <c r="AY166" s="16"/>
      <c r="AZ166" s="16"/>
      <c r="BA166" s="16"/>
      <c r="BB166" s="25">
        <f t="shared" si="21"/>
        <v>0</v>
      </c>
      <c r="BC166" s="16"/>
      <c r="BD166" s="52">
        <f t="shared" si="22"/>
        <v>44237</v>
      </c>
      <c r="BE166" s="16">
        <f t="shared" si="26"/>
        <v>2021</v>
      </c>
      <c r="BF166" s="52">
        <f t="shared" si="23"/>
        <v>44267</v>
      </c>
      <c r="BG166" s="16">
        <f t="shared" si="27"/>
        <v>2021</v>
      </c>
      <c r="BH166" s="16"/>
    </row>
    <row r="167" spans="1:60" x14ac:dyDescent="0.25">
      <c r="A167" s="16">
        <v>820003850</v>
      </c>
      <c r="B167" s="16" t="s">
        <v>3461</v>
      </c>
      <c r="C167" s="16" t="s">
        <v>3462</v>
      </c>
      <c r="D167" s="17" t="s">
        <v>140</v>
      </c>
      <c r="E167" s="17">
        <v>16805</v>
      </c>
      <c r="F167" s="17" t="str">
        <f t="shared" si="24"/>
        <v>FE16805</v>
      </c>
      <c r="G167" s="17" t="str">
        <f>VLOOKUP(E167,[4]PARTIDAS!$F:$M,8,0)</f>
        <v>Evento</v>
      </c>
      <c r="H167" s="17">
        <v>1</v>
      </c>
      <c r="I167" s="18">
        <v>44237</v>
      </c>
      <c r="J167" s="18">
        <v>44237</v>
      </c>
      <c r="K167" s="18">
        <v>44267</v>
      </c>
      <c r="L167" s="19">
        <v>57600</v>
      </c>
      <c r="M167" s="19">
        <v>57600</v>
      </c>
      <c r="N167" s="16" t="s">
        <v>3463</v>
      </c>
      <c r="O167" s="16"/>
      <c r="P167" s="16"/>
      <c r="Q167" s="16"/>
      <c r="R167" s="16"/>
      <c r="S167" s="16"/>
      <c r="T167" s="20">
        <v>57600</v>
      </c>
      <c r="U167" s="16" t="s">
        <v>47</v>
      </c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 t="s">
        <v>3606</v>
      </c>
      <c r="AG167" s="16" t="s">
        <v>3525</v>
      </c>
      <c r="AH167" s="16" t="s">
        <v>3466</v>
      </c>
      <c r="AI167" s="16" t="s">
        <v>47</v>
      </c>
      <c r="AJ167" s="16">
        <f>VLOOKUP(E167,[4]TD!$A:$B,2,0)</f>
        <v>-57600</v>
      </c>
      <c r="AK167" s="16">
        <f>-IFERROR(VLOOKUP(E167,'[4]PARTIDAS ABIERTAS EN VALORES'!$A:$E,2,0),0)</f>
        <v>0</v>
      </c>
      <c r="AL167" s="16"/>
      <c r="AM167" s="16">
        <f>-IFERROR(VLOOKUP(E167,'[4]PARTIDAS ABIERTAS EN VALORES'!$A:$E,3,0),0)</f>
        <v>0</v>
      </c>
      <c r="AN167" s="16"/>
      <c r="AO167" s="16">
        <f>-IFERROR(VLOOKUP(E167,'[4]PARTIDAS ABIERTAS EN VALORES'!$A:$E,4,0),0)</f>
        <v>0</v>
      </c>
      <c r="AP167" s="16"/>
      <c r="AQ167" s="16"/>
      <c r="AR167" s="16"/>
      <c r="AS167" s="16"/>
      <c r="AT167" s="16">
        <f t="shared" si="25"/>
        <v>0</v>
      </c>
      <c r="AU167" s="16"/>
      <c r="AV167" s="16"/>
      <c r="AW167" s="16"/>
      <c r="AX167" s="16"/>
      <c r="AY167" s="16"/>
      <c r="AZ167" s="16"/>
      <c r="BA167" s="16">
        <f>-IFERROR(VLOOKUP(E167,[4]TD!$J:$K,2,0),0)</f>
        <v>57600</v>
      </c>
      <c r="BB167" s="25">
        <f t="shared" si="21"/>
        <v>0</v>
      </c>
      <c r="BC167" s="16"/>
      <c r="BD167" s="52">
        <f t="shared" si="22"/>
        <v>44237</v>
      </c>
      <c r="BE167" s="16">
        <f t="shared" si="26"/>
        <v>2021</v>
      </c>
      <c r="BF167" s="52">
        <f t="shared" si="23"/>
        <v>44267</v>
      </c>
      <c r="BG167" s="16">
        <f t="shared" si="27"/>
        <v>2021</v>
      </c>
      <c r="BH167" s="16"/>
    </row>
    <row r="168" spans="1:60" x14ac:dyDescent="0.25">
      <c r="A168" s="16">
        <v>820003850</v>
      </c>
      <c r="B168" s="16" t="s">
        <v>3461</v>
      </c>
      <c r="C168" s="16" t="s">
        <v>3462</v>
      </c>
      <c r="D168" s="17" t="s">
        <v>140</v>
      </c>
      <c r="E168" s="17">
        <v>16133</v>
      </c>
      <c r="F168" s="17" t="str">
        <f t="shared" si="24"/>
        <v>FE16133</v>
      </c>
      <c r="G168" s="17" t="e">
        <f>VLOOKUP(E168,[4]PARTIDAS!$F:$M,8,0)</f>
        <v>#N/A</v>
      </c>
      <c r="H168" s="17">
        <v>1</v>
      </c>
      <c r="I168" s="18">
        <v>44229</v>
      </c>
      <c r="J168" s="18">
        <v>44229</v>
      </c>
      <c r="K168" s="18">
        <v>44259</v>
      </c>
      <c r="L168" s="19">
        <v>80850</v>
      </c>
      <c r="M168" s="19">
        <v>80850</v>
      </c>
      <c r="N168" s="16" t="s">
        <v>3490</v>
      </c>
      <c r="O168" s="16"/>
      <c r="P168" s="16"/>
      <c r="Q168" s="16"/>
      <c r="R168" s="20">
        <v>80850</v>
      </c>
      <c r="S168" s="16" t="s">
        <v>3594</v>
      </c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 t="s">
        <v>3550</v>
      </c>
      <c r="AH168" s="16"/>
      <c r="AI168" s="16"/>
      <c r="AJ168" s="16" t="e">
        <f>VLOOKUP(E168,[4]TD!$A:$B,2,0)</f>
        <v>#N/A</v>
      </c>
      <c r="AK168" s="16"/>
      <c r="AL168" s="16"/>
      <c r="AM168" s="16"/>
      <c r="AN168" s="16"/>
      <c r="AO168" s="16"/>
      <c r="AP168" s="16"/>
      <c r="AQ168" s="25">
        <f t="shared" ref="AQ168:AQ173" si="33">M168</f>
        <v>80850</v>
      </c>
      <c r="AR168" s="16"/>
      <c r="AS168" s="16"/>
      <c r="AT168" s="16">
        <f t="shared" si="25"/>
        <v>0</v>
      </c>
      <c r="AU168" s="16"/>
      <c r="AV168" s="16"/>
      <c r="AW168" s="16"/>
      <c r="AX168" s="16"/>
      <c r="AY168" s="16"/>
      <c r="AZ168" s="16"/>
      <c r="BA168" s="16"/>
      <c r="BB168" s="25">
        <f t="shared" si="21"/>
        <v>0</v>
      </c>
      <c r="BC168" s="16"/>
      <c r="BD168" s="52">
        <f t="shared" si="22"/>
        <v>44229</v>
      </c>
      <c r="BE168" s="16">
        <f t="shared" si="26"/>
        <v>2021</v>
      </c>
      <c r="BF168" s="52">
        <f t="shared" si="23"/>
        <v>44259</v>
      </c>
      <c r="BG168" s="16">
        <f t="shared" si="27"/>
        <v>2021</v>
      </c>
      <c r="BH168" s="16"/>
    </row>
    <row r="169" spans="1:60" x14ac:dyDescent="0.25">
      <c r="A169" s="16">
        <v>820003850</v>
      </c>
      <c r="B169" s="16" t="s">
        <v>3461</v>
      </c>
      <c r="C169" s="16" t="s">
        <v>3462</v>
      </c>
      <c r="D169" s="17" t="s">
        <v>140</v>
      </c>
      <c r="E169" s="17">
        <v>16316</v>
      </c>
      <c r="F169" s="17" t="str">
        <f t="shared" si="24"/>
        <v>FE16316</v>
      </c>
      <c r="G169" s="17" t="e">
        <f>VLOOKUP(E169,[4]PARTIDAS!$F:$M,8,0)</f>
        <v>#N/A</v>
      </c>
      <c r="H169" s="17">
        <v>1</v>
      </c>
      <c r="I169" s="18">
        <v>44230</v>
      </c>
      <c r="J169" s="18">
        <v>44230</v>
      </c>
      <c r="K169" s="18">
        <v>44260</v>
      </c>
      <c r="L169" s="19">
        <v>246781</v>
      </c>
      <c r="M169" s="19">
        <v>246781</v>
      </c>
      <c r="N169" s="16" t="s">
        <v>3490</v>
      </c>
      <c r="O169" s="16"/>
      <c r="P169" s="16"/>
      <c r="Q169" s="16"/>
      <c r="R169" s="20">
        <v>246781</v>
      </c>
      <c r="S169" s="16" t="s">
        <v>3550</v>
      </c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 t="s">
        <v>3550</v>
      </c>
      <c r="AH169" s="16"/>
      <c r="AI169" s="16"/>
      <c r="AJ169" s="16" t="e">
        <f>VLOOKUP(E169,[4]TD!$A:$B,2,0)</f>
        <v>#N/A</v>
      </c>
      <c r="AK169" s="16"/>
      <c r="AL169" s="16"/>
      <c r="AM169" s="16"/>
      <c r="AN169" s="16"/>
      <c r="AO169" s="16"/>
      <c r="AP169" s="16"/>
      <c r="AQ169" s="25">
        <f t="shared" si="33"/>
        <v>246781</v>
      </c>
      <c r="AR169" s="16"/>
      <c r="AS169" s="16"/>
      <c r="AT169" s="16">
        <f t="shared" si="25"/>
        <v>0</v>
      </c>
      <c r="AU169" s="16"/>
      <c r="AV169" s="16"/>
      <c r="AW169" s="16"/>
      <c r="AX169" s="16"/>
      <c r="AY169" s="16"/>
      <c r="AZ169" s="16"/>
      <c r="BA169" s="16"/>
      <c r="BB169" s="25">
        <f t="shared" si="21"/>
        <v>0</v>
      </c>
      <c r="BC169" s="16"/>
      <c r="BD169" s="52">
        <f t="shared" si="22"/>
        <v>44230</v>
      </c>
      <c r="BE169" s="16">
        <f t="shared" si="26"/>
        <v>2021</v>
      </c>
      <c r="BF169" s="52">
        <f t="shared" si="23"/>
        <v>44260</v>
      </c>
      <c r="BG169" s="16">
        <f t="shared" si="27"/>
        <v>2021</v>
      </c>
      <c r="BH169" s="16"/>
    </row>
    <row r="170" spans="1:60" x14ac:dyDescent="0.25">
      <c r="A170" s="16">
        <v>820003850</v>
      </c>
      <c r="B170" s="16" t="s">
        <v>3461</v>
      </c>
      <c r="C170" s="16" t="s">
        <v>3462</v>
      </c>
      <c r="D170" s="17" t="s">
        <v>140</v>
      </c>
      <c r="E170" s="17">
        <v>16408</v>
      </c>
      <c r="F170" s="17" t="str">
        <f t="shared" si="24"/>
        <v>FE16408</v>
      </c>
      <c r="G170" s="17" t="e">
        <f>VLOOKUP(E170,[4]PARTIDAS!$F:$M,8,0)</f>
        <v>#N/A</v>
      </c>
      <c r="H170" s="17">
        <v>1</v>
      </c>
      <c r="I170" s="18">
        <v>44232</v>
      </c>
      <c r="J170" s="18">
        <v>44232</v>
      </c>
      <c r="K170" s="18">
        <v>44262</v>
      </c>
      <c r="L170" s="19">
        <v>58266</v>
      </c>
      <c r="M170" s="19">
        <v>58266</v>
      </c>
      <c r="N170" s="16" t="s">
        <v>3490</v>
      </c>
      <c r="O170" s="16"/>
      <c r="P170" s="16"/>
      <c r="Q170" s="16"/>
      <c r="R170" s="20">
        <v>58266</v>
      </c>
      <c r="S170" s="16" t="s">
        <v>3604</v>
      </c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 t="s">
        <v>3550</v>
      </c>
      <c r="AH170" s="16"/>
      <c r="AI170" s="16"/>
      <c r="AJ170" s="16" t="e">
        <f>VLOOKUP(E170,[4]TD!$A:$B,2,0)</f>
        <v>#N/A</v>
      </c>
      <c r="AK170" s="16"/>
      <c r="AL170" s="16"/>
      <c r="AM170" s="16"/>
      <c r="AN170" s="16"/>
      <c r="AO170" s="16"/>
      <c r="AP170" s="16"/>
      <c r="AQ170" s="25">
        <f t="shared" si="33"/>
        <v>58266</v>
      </c>
      <c r="AR170" s="16"/>
      <c r="AS170" s="16"/>
      <c r="AT170" s="16">
        <f t="shared" si="25"/>
        <v>0</v>
      </c>
      <c r="AU170" s="16"/>
      <c r="AV170" s="16"/>
      <c r="AW170" s="16"/>
      <c r="AX170" s="16"/>
      <c r="AY170" s="16"/>
      <c r="AZ170" s="16"/>
      <c r="BA170" s="16"/>
      <c r="BB170" s="25">
        <f t="shared" si="21"/>
        <v>0</v>
      </c>
      <c r="BC170" s="16"/>
      <c r="BD170" s="52">
        <f t="shared" si="22"/>
        <v>44232</v>
      </c>
      <c r="BE170" s="16">
        <f t="shared" si="26"/>
        <v>2021</v>
      </c>
      <c r="BF170" s="52">
        <f t="shared" si="23"/>
        <v>44262</v>
      </c>
      <c r="BG170" s="16">
        <f t="shared" si="27"/>
        <v>2021</v>
      </c>
      <c r="BH170" s="16"/>
    </row>
    <row r="171" spans="1:60" x14ac:dyDescent="0.25">
      <c r="A171" s="16">
        <v>820003850</v>
      </c>
      <c r="B171" s="16" t="s">
        <v>3461</v>
      </c>
      <c r="C171" s="16" t="s">
        <v>3462</v>
      </c>
      <c r="D171" s="17" t="s">
        <v>140</v>
      </c>
      <c r="E171" s="17">
        <v>16447</v>
      </c>
      <c r="F171" s="17" t="str">
        <f t="shared" si="24"/>
        <v>FE16447</v>
      </c>
      <c r="G171" s="17" t="e">
        <f>VLOOKUP(E171,[4]PARTIDAS!$F:$M,8,0)</f>
        <v>#N/A</v>
      </c>
      <c r="H171" s="17">
        <v>1</v>
      </c>
      <c r="I171" s="18">
        <v>44233</v>
      </c>
      <c r="J171" s="18">
        <v>44233</v>
      </c>
      <c r="K171" s="18">
        <v>44263</v>
      </c>
      <c r="L171" s="19">
        <v>269050</v>
      </c>
      <c r="M171" s="19">
        <v>269050</v>
      </c>
      <c r="N171" s="16" t="s">
        <v>3490</v>
      </c>
      <c r="O171" s="16"/>
      <c r="P171" s="16"/>
      <c r="Q171" s="16"/>
      <c r="R171" s="20">
        <v>269050</v>
      </c>
      <c r="S171" s="16" t="s">
        <v>3604</v>
      </c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 t="s">
        <v>3550</v>
      </c>
      <c r="AH171" s="16"/>
      <c r="AI171" s="16"/>
      <c r="AJ171" s="16" t="e">
        <f>VLOOKUP(E171,[4]TD!$A:$B,2,0)</f>
        <v>#N/A</v>
      </c>
      <c r="AK171" s="16"/>
      <c r="AL171" s="16"/>
      <c r="AM171" s="16"/>
      <c r="AN171" s="16"/>
      <c r="AO171" s="16"/>
      <c r="AP171" s="16"/>
      <c r="AQ171" s="25">
        <f t="shared" si="33"/>
        <v>269050</v>
      </c>
      <c r="AR171" s="16"/>
      <c r="AS171" s="16"/>
      <c r="AT171" s="16">
        <f t="shared" si="25"/>
        <v>0</v>
      </c>
      <c r="AU171" s="16"/>
      <c r="AV171" s="16"/>
      <c r="AW171" s="16"/>
      <c r="AX171" s="16"/>
      <c r="AY171" s="16"/>
      <c r="AZ171" s="16"/>
      <c r="BA171" s="16"/>
      <c r="BB171" s="25">
        <f t="shared" si="21"/>
        <v>0</v>
      </c>
      <c r="BC171" s="16"/>
      <c r="BD171" s="52">
        <f t="shared" si="22"/>
        <v>44233</v>
      </c>
      <c r="BE171" s="16">
        <f t="shared" si="26"/>
        <v>2021</v>
      </c>
      <c r="BF171" s="52">
        <f t="shared" si="23"/>
        <v>44263</v>
      </c>
      <c r="BG171" s="16">
        <f t="shared" si="27"/>
        <v>2021</v>
      </c>
      <c r="BH171" s="16"/>
    </row>
    <row r="172" spans="1:60" x14ac:dyDescent="0.25">
      <c r="A172" s="16">
        <v>820003850</v>
      </c>
      <c r="B172" s="16" t="s">
        <v>3461</v>
      </c>
      <c r="C172" s="16" t="s">
        <v>3462</v>
      </c>
      <c r="D172" s="17" t="s">
        <v>140</v>
      </c>
      <c r="E172" s="17">
        <v>16515</v>
      </c>
      <c r="F172" s="17" t="str">
        <f t="shared" si="24"/>
        <v>FE16515</v>
      </c>
      <c r="G172" s="17" t="e">
        <f>VLOOKUP(E172,[4]PARTIDAS!$F:$M,8,0)</f>
        <v>#N/A</v>
      </c>
      <c r="H172" s="17">
        <v>1</v>
      </c>
      <c r="I172" s="18">
        <v>44234</v>
      </c>
      <c r="J172" s="18">
        <v>44234</v>
      </c>
      <c r="K172" s="18">
        <v>44264</v>
      </c>
      <c r="L172" s="19">
        <v>74468</v>
      </c>
      <c r="M172" s="19">
        <v>74468</v>
      </c>
      <c r="N172" s="16" t="s">
        <v>3490</v>
      </c>
      <c r="O172" s="16"/>
      <c r="P172" s="16"/>
      <c r="Q172" s="16"/>
      <c r="R172" s="20">
        <v>74468</v>
      </c>
      <c r="S172" s="16" t="s">
        <v>3604</v>
      </c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 t="s">
        <v>3550</v>
      </c>
      <c r="AH172" s="16"/>
      <c r="AI172" s="16"/>
      <c r="AJ172" s="16" t="e">
        <f>VLOOKUP(E172,[4]TD!$A:$B,2,0)</f>
        <v>#N/A</v>
      </c>
      <c r="AK172" s="16"/>
      <c r="AL172" s="16"/>
      <c r="AM172" s="16"/>
      <c r="AN172" s="16"/>
      <c r="AO172" s="16"/>
      <c r="AP172" s="16"/>
      <c r="AQ172" s="25">
        <f t="shared" si="33"/>
        <v>74468</v>
      </c>
      <c r="AR172" s="16"/>
      <c r="AS172" s="16"/>
      <c r="AT172" s="16">
        <f t="shared" si="25"/>
        <v>0</v>
      </c>
      <c r="AU172" s="16"/>
      <c r="AV172" s="16"/>
      <c r="AW172" s="16"/>
      <c r="AX172" s="16"/>
      <c r="AY172" s="16"/>
      <c r="AZ172" s="16"/>
      <c r="BA172" s="16"/>
      <c r="BB172" s="25">
        <f t="shared" si="21"/>
        <v>0</v>
      </c>
      <c r="BC172" s="16"/>
      <c r="BD172" s="52">
        <f t="shared" si="22"/>
        <v>44234</v>
      </c>
      <c r="BE172" s="16">
        <f t="shared" si="26"/>
        <v>2021</v>
      </c>
      <c r="BF172" s="52">
        <f t="shared" si="23"/>
        <v>44264</v>
      </c>
      <c r="BG172" s="16">
        <f t="shared" si="27"/>
        <v>2021</v>
      </c>
      <c r="BH172" s="16"/>
    </row>
    <row r="173" spans="1:60" x14ac:dyDescent="0.25">
      <c r="A173" s="16">
        <v>820003850</v>
      </c>
      <c r="B173" s="16" t="s">
        <v>3461</v>
      </c>
      <c r="C173" s="16" t="s">
        <v>3462</v>
      </c>
      <c r="D173" s="17" t="s">
        <v>140</v>
      </c>
      <c r="E173" s="17">
        <v>16519</v>
      </c>
      <c r="F173" s="17" t="str">
        <f t="shared" si="24"/>
        <v>FE16519</v>
      </c>
      <c r="G173" s="17" t="e">
        <f>VLOOKUP(E173,[4]PARTIDAS!$F:$M,8,0)</f>
        <v>#N/A</v>
      </c>
      <c r="H173" s="17">
        <v>1</v>
      </c>
      <c r="I173" s="18">
        <v>44234</v>
      </c>
      <c r="J173" s="18">
        <v>44234</v>
      </c>
      <c r="K173" s="18">
        <v>44264</v>
      </c>
      <c r="L173" s="19">
        <v>4819666</v>
      </c>
      <c r="M173" s="19">
        <v>4819666</v>
      </c>
      <c r="N173" s="16" t="s">
        <v>3490</v>
      </c>
      <c r="O173" s="16"/>
      <c r="P173" s="16"/>
      <c r="Q173" s="16"/>
      <c r="R173" s="20">
        <v>4819666</v>
      </c>
      <c r="S173" s="16" t="s">
        <v>3550</v>
      </c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 t="s">
        <v>3550</v>
      </c>
      <c r="AH173" s="16"/>
      <c r="AI173" s="16"/>
      <c r="AJ173" s="16" t="e">
        <f>VLOOKUP(E173,[4]TD!$A:$B,2,0)</f>
        <v>#N/A</v>
      </c>
      <c r="AK173" s="16"/>
      <c r="AL173" s="16"/>
      <c r="AM173" s="16"/>
      <c r="AN173" s="16"/>
      <c r="AO173" s="16"/>
      <c r="AP173" s="16"/>
      <c r="AQ173" s="25">
        <f t="shared" si="33"/>
        <v>4819666</v>
      </c>
      <c r="AR173" s="16"/>
      <c r="AS173" s="16"/>
      <c r="AT173" s="16">
        <f t="shared" si="25"/>
        <v>0</v>
      </c>
      <c r="AU173" s="16"/>
      <c r="AV173" s="16"/>
      <c r="AW173" s="16"/>
      <c r="AX173" s="16"/>
      <c r="AY173" s="16"/>
      <c r="AZ173" s="16"/>
      <c r="BA173" s="16"/>
      <c r="BB173" s="25">
        <f t="shared" si="21"/>
        <v>0</v>
      </c>
      <c r="BC173" s="16"/>
      <c r="BD173" s="52">
        <f t="shared" si="22"/>
        <v>44234</v>
      </c>
      <c r="BE173" s="16">
        <f t="shared" si="26"/>
        <v>2021</v>
      </c>
      <c r="BF173" s="52">
        <f t="shared" si="23"/>
        <v>44264</v>
      </c>
      <c r="BG173" s="16">
        <f t="shared" si="27"/>
        <v>2021</v>
      </c>
      <c r="BH173" s="16"/>
    </row>
    <row r="174" spans="1:60" x14ac:dyDescent="0.25">
      <c r="A174" s="16">
        <v>820003850</v>
      </c>
      <c r="B174" s="16" t="s">
        <v>3461</v>
      </c>
      <c r="C174" s="16" t="s">
        <v>3462</v>
      </c>
      <c r="D174" s="17" t="s">
        <v>140</v>
      </c>
      <c r="E174" s="17">
        <v>15806</v>
      </c>
      <c r="F174" s="17" t="str">
        <f t="shared" si="24"/>
        <v>FE15806</v>
      </c>
      <c r="G174" s="17" t="str">
        <f>VLOOKUP(E174,[4]PARTIDAS!$F:$M,8,0)</f>
        <v>Evento</v>
      </c>
      <c r="H174" s="17">
        <v>1</v>
      </c>
      <c r="I174" s="18">
        <v>44224</v>
      </c>
      <c r="J174" s="18">
        <v>44224</v>
      </c>
      <c r="K174" s="18">
        <v>44254</v>
      </c>
      <c r="L174" s="19">
        <v>57600</v>
      </c>
      <c r="M174" s="19">
        <v>57600</v>
      </c>
      <c r="N174" s="16" t="s">
        <v>3463</v>
      </c>
      <c r="O174" s="16"/>
      <c r="P174" s="16"/>
      <c r="Q174" s="16"/>
      <c r="R174" s="16"/>
      <c r="S174" s="16"/>
      <c r="T174" s="20">
        <v>57600</v>
      </c>
      <c r="U174" s="16" t="s">
        <v>47</v>
      </c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 t="s">
        <v>3547</v>
      </c>
      <c r="AG174" s="16" t="s">
        <v>3546</v>
      </c>
      <c r="AH174" s="16" t="s">
        <v>3466</v>
      </c>
      <c r="AI174" s="16"/>
      <c r="AJ174" s="16">
        <f>VLOOKUP(E174,[4]TD!$A:$B,2,0)</f>
        <v>-57600</v>
      </c>
      <c r="AK174" s="16">
        <f>-IFERROR(VLOOKUP(E174,'[4]PARTIDAS ABIERTAS EN VALORES'!$A:$E,2,0),0)</f>
        <v>0</v>
      </c>
      <c r="AL174" s="16"/>
      <c r="AM174" s="16">
        <f>-IFERROR(VLOOKUP(E174,'[4]PARTIDAS ABIERTAS EN VALORES'!$A:$E,3,0),0)</f>
        <v>0</v>
      </c>
      <c r="AN174" s="16"/>
      <c r="AO174" s="16">
        <f>-IFERROR(VLOOKUP(E174,'[4]PARTIDAS ABIERTAS EN VALORES'!$A:$E,4,0),0)</f>
        <v>0</v>
      </c>
      <c r="AP174" s="16"/>
      <c r="AQ174" s="16"/>
      <c r="AR174" s="16"/>
      <c r="AS174" s="16"/>
      <c r="AT174" s="16">
        <f t="shared" si="25"/>
        <v>0</v>
      </c>
      <c r="AU174" s="16"/>
      <c r="AV174" s="16"/>
      <c r="AW174" s="16"/>
      <c r="AX174" s="16"/>
      <c r="AY174" s="16"/>
      <c r="AZ174" s="16"/>
      <c r="BA174" s="16">
        <f>-IFERROR(VLOOKUP(E174,[4]TD!$J:$K,2,0),0)</f>
        <v>57600</v>
      </c>
      <c r="BB174" s="25">
        <f t="shared" si="21"/>
        <v>0</v>
      </c>
      <c r="BC174" s="16"/>
      <c r="BD174" s="52">
        <f t="shared" si="22"/>
        <v>44224</v>
      </c>
      <c r="BE174" s="16">
        <f t="shared" si="26"/>
        <v>2021</v>
      </c>
      <c r="BF174" s="52">
        <f t="shared" si="23"/>
        <v>44254</v>
      </c>
      <c r="BG174" s="16">
        <f t="shared" si="27"/>
        <v>2021</v>
      </c>
      <c r="BH174" s="16"/>
    </row>
    <row r="175" spans="1:60" x14ac:dyDescent="0.25">
      <c r="A175" s="16">
        <v>820003850</v>
      </c>
      <c r="B175" s="16" t="s">
        <v>3461</v>
      </c>
      <c r="C175" s="16" t="s">
        <v>3462</v>
      </c>
      <c r="D175" s="17" t="s">
        <v>140</v>
      </c>
      <c r="E175" s="17">
        <v>15821</v>
      </c>
      <c r="F175" s="17" t="str">
        <f t="shared" si="24"/>
        <v>FE15821</v>
      </c>
      <c r="G175" s="17" t="str">
        <f>VLOOKUP(E175,[4]PARTIDAS!$F:$M,8,0)</f>
        <v>Evento</v>
      </c>
      <c r="H175" s="17">
        <v>1</v>
      </c>
      <c r="I175" s="18">
        <v>44225</v>
      </c>
      <c r="J175" s="18">
        <v>44225</v>
      </c>
      <c r="K175" s="18">
        <v>44255</v>
      </c>
      <c r="L175" s="19">
        <v>4287614</v>
      </c>
      <c r="M175" s="19">
        <v>4287614</v>
      </c>
      <c r="N175" s="16" t="s">
        <v>3463</v>
      </c>
      <c r="O175" s="16"/>
      <c r="P175" s="16"/>
      <c r="Q175" s="16"/>
      <c r="R175" s="16"/>
      <c r="S175" s="16"/>
      <c r="T175" s="20">
        <v>4287614</v>
      </c>
      <c r="U175" s="16" t="s">
        <v>47</v>
      </c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 t="s">
        <v>3607</v>
      </c>
      <c r="AG175" s="16" t="s">
        <v>3546</v>
      </c>
      <c r="AH175" s="16" t="s">
        <v>3466</v>
      </c>
      <c r="AI175" s="16" t="s">
        <v>47</v>
      </c>
      <c r="AJ175" s="16">
        <f>VLOOKUP(E175,[4]TD!$A:$B,2,0)</f>
        <v>-4287614</v>
      </c>
      <c r="AK175" s="16">
        <f>-IFERROR(VLOOKUP(E175,'[4]PARTIDAS ABIERTAS EN VALORES'!$A:$E,2,0),0)</f>
        <v>0</v>
      </c>
      <c r="AL175" s="16"/>
      <c r="AM175" s="16">
        <f>-IFERROR(VLOOKUP(E175,'[4]PARTIDAS ABIERTAS EN VALORES'!$A:$E,3,0),0)</f>
        <v>0</v>
      </c>
      <c r="AN175" s="16"/>
      <c r="AO175" s="16">
        <f>-IFERROR(VLOOKUP(E175,'[4]PARTIDAS ABIERTAS EN VALORES'!$A:$E,4,0),0)</f>
        <v>0</v>
      </c>
      <c r="AP175" s="16"/>
      <c r="AQ175" s="16"/>
      <c r="AR175" s="16"/>
      <c r="AS175" s="16"/>
      <c r="AT175" s="16">
        <f t="shared" si="25"/>
        <v>0</v>
      </c>
      <c r="AU175" s="16"/>
      <c r="AV175" s="16"/>
      <c r="AW175" s="16"/>
      <c r="AX175" s="16"/>
      <c r="AY175" s="16"/>
      <c r="AZ175" s="16"/>
      <c r="BA175" s="16">
        <f>-IFERROR(VLOOKUP(E175,[4]TD!$J:$K,2,0),0)</f>
        <v>4287614</v>
      </c>
      <c r="BB175" s="25">
        <f t="shared" si="21"/>
        <v>0</v>
      </c>
      <c r="BC175" s="16"/>
      <c r="BD175" s="52">
        <f t="shared" si="22"/>
        <v>44225</v>
      </c>
      <c r="BE175" s="16">
        <f t="shared" si="26"/>
        <v>2021</v>
      </c>
      <c r="BF175" s="52">
        <f t="shared" si="23"/>
        <v>44255</v>
      </c>
      <c r="BG175" s="16">
        <f t="shared" si="27"/>
        <v>2021</v>
      </c>
      <c r="BH175" s="16"/>
    </row>
    <row r="176" spans="1:60" x14ac:dyDescent="0.25">
      <c r="A176" s="16">
        <v>820003850</v>
      </c>
      <c r="B176" s="16" t="s">
        <v>3461</v>
      </c>
      <c r="C176" s="16" t="s">
        <v>3462</v>
      </c>
      <c r="D176" s="17" t="s">
        <v>140</v>
      </c>
      <c r="E176" s="17">
        <v>15876</v>
      </c>
      <c r="F176" s="17" t="str">
        <f t="shared" si="24"/>
        <v>FE15876</v>
      </c>
      <c r="G176" s="17" t="e">
        <f>VLOOKUP(E176,[4]PARTIDAS!$F:$M,8,0)</f>
        <v>#N/A</v>
      </c>
      <c r="H176" s="17">
        <v>1</v>
      </c>
      <c r="I176" s="18">
        <v>44225</v>
      </c>
      <c r="J176" s="18">
        <v>44225</v>
      </c>
      <c r="K176" s="18">
        <v>44255</v>
      </c>
      <c r="L176" s="19">
        <v>80850</v>
      </c>
      <c r="M176" s="19">
        <v>80850</v>
      </c>
      <c r="N176" s="16" t="s">
        <v>3490</v>
      </c>
      <c r="O176" s="16"/>
      <c r="P176" s="16"/>
      <c r="Q176" s="16"/>
      <c r="R176" s="20">
        <v>80850</v>
      </c>
      <c r="S176" s="16" t="s">
        <v>3556</v>
      </c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 t="s">
        <v>3544</v>
      </c>
      <c r="AH176" s="16"/>
      <c r="AI176" s="16"/>
      <c r="AJ176" s="16" t="e">
        <f>VLOOKUP(E176,[4]TD!$A:$B,2,0)</f>
        <v>#N/A</v>
      </c>
      <c r="AK176" s="16"/>
      <c r="AL176" s="16"/>
      <c r="AM176" s="16"/>
      <c r="AN176" s="16"/>
      <c r="AO176" s="16"/>
      <c r="AP176" s="16"/>
      <c r="AQ176" s="25">
        <f>M176</f>
        <v>80850</v>
      </c>
      <c r="AR176" s="16"/>
      <c r="AS176" s="16"/>
      <c r="AT176" s="16">
        <f t="shared" si="25"/>
        <v>0</v>
      </c>
      <c r="AU176" s="16"/>
      <c r="AV176" s="16"/>
      <c r="AW176" s="16"/>
      <c r="AX176" s="16"/>
      <c r="AY176" s="16"/>
      <c r="AZ176" s="16"/>
      <c r="BA176" s="16"/>
      <c r="BB176" s="25">
        <f t="shared" si="21"/>
        <v>0</v>
      </c>
      <c r="BC176" s="16"/>
      <c r="BD176" s="52">
        <f t="shared" si="22"/>
        <v>44225</v>
      </c>
      <c r="BE176" s="16">
        <f t="shared" si="26"/>
        <v>2021</v>
      </c>
      <c r="BF176" s="52">
        <f t="shared" si="23"/>
        <v>44255</v>
      </c>
      <c r="BG176" s="16">
        <f t="shared" si="27"/>
        <v>2021</v>
      </c>
      <c r="BH176" s="16"/>
    </row>
    <row r="177" spans="1:60" x14ac:dyDescent="0.25">
      <c r="A177" s="16">
        <v>820003850</v>
      </c>
      <c r="B177" s="16" t="s">
        <v>3461</v>
      </c>
      <c r="C177" s="16" t="s">
        <v>3462</v>
      </c>
      <c r="D177" s="17" t="s">
        <v>140</v>
      </c>
      <c r="E177" s="17">
        <v>15947</v>
      </c>
      <c r="F177" s="17" t="str">
        <f t="shared" si="24"/>
        <v>FE15947</v>
      </c>
      <c r="G177" s="17" t="str">
        <f>VLOOKUP(E177,[4]PARTIDAS!$F:$M,8,0)</f>
        <v>Evento</v>
      </c>
      <c r="H177" s="17">
        <v>1</v>
      </c>
      <c r="I177" s="18">
        <v>44226</v>
      </c>
      <c r="J177" s="18">
        <v>44226</v>
      </c>
      <c r="K177" s="18">
        <v>44256</v>
      </c>
      <c r="L177" s="19">
        <v>132184</v>
      </c>
      <c r="M177" s="19">
        <v>132184</v>
      </c>
      <c r="N177" s="16" t="s">
        <v>3463</v>
      </c>
      <c r="O177" s="16"/>
      <c r="P177" s="16"/>
      <c r="Q177" s="16"/>
      <c r="R177" s="16"/>
      <c r="S177" s="16"/>
      <c r="T177" s="20">
        <v>132184</v>
      </c>
      <c r="U177" s="16" t="s">
        <v>47</v>
      </c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 t="s">
        <v>3608</v>
      </c>
      <c r="AG177" s="16" t="s">
        <v>3546</v>
      </c>
      <c r="AH177" s="16" t="s">
        <v>3466</v>
      </c>
      <c r="AI177" s="16"/>
      <c r="AJ177" s="16">
        <f>VLOOKUP(E177,[4]TD!$A:$B,2,0)</f>
        <v>-132184</v>
      </c>
      <c r="AK177" s="16">
        <f>-IFERROR(VLOOKUP(E177,'[4]PARTIDAS ABIERTAS EN VALORES'!$A:$E,2,0),0)</f>
        <v>0</v>
      </c>
      <c r="AL177" s="16"/>
      <c r="AM177" s="16">
        <f>-IFERROR(VLOOKUP(E177,'[4]PARTIDAS ABIERTAS EN VALORES'!$A:$E,3,0),0)</f>
        <v>0</v>
      </c>
      <c r="AN177" s="16"/>
      <c r="AO177" s="16">
        <f>-IFERROR(VLOOKUP(E177,'[4]PARTIDAS ABIERTAS EN VALORES'!$A:$E,4,0),0)</f>
        <v>0</v>
      </c>
      <c r="AP177" s="16"/>
      <c r="AQ177" s="16"/>
      <c r="AR177" s="16"/>
      <c r="AS177" s="16"/>
      <c r="AT177" s="16">
        <f t="shared" si="25"/>
        <v>0</v>
      </c>
      <c r="AU177" s="16"/>
      <c r="AV177" s="16"/>
      <c r="AW177" s="16"/>
      <c r="AX177" s="16"/>
      <c r="AY177" s="16"/>
      <c r="AZ177" s="16"/>
      <c r="BA177" s="16">
        <f>-IFERROR(VLOOKUP(E177,[4]TD!$J:$K,2,0),0)</f>
        <v>132184</v>
      </c>
      <c r="BB177" s="25">
        <f t="shared" si="21"/>
        <v>0</v>
      </c>
      <c r="BC177" s="16"/>
      <c r="BD177" s="52">
        <f t="shared" si="22"/>
        <v>44226</v>
      </c>
      <c r="BE177" s="16">
        <f t="shared" si="26"/>
        <v>2021</v>
      </c>
      <c r="BF177" s="52">
        <f t="shared" si="23"/>
        <v>44256</v>
      </c>
      <c r="BG177" s="16">
        <f t="shared" si="27"/>
        <v>2021</v>
      </c>
      <c r="BH177" s="16"/>
    </row>
    <row r="178" spans="1:60" x14ac:dyDescent="0.25">
      <c r="A178" s="16">
        <v>820003850</v>
      </c>
      <c r="B178" s="16" t="s">
        <v>3461</v>
      </c>
      <c r="C178" s="16" t="s">
        <v>3462</v>
      </c>
      <c r="D178" s="17" t="s">
        <v>140</v>
      </c>
      <c r="E178" s="17">
        <v>15948</v>
      </c>
      <c r="F178" s="17" t="str">
        <f t="shared" si="24"/>
        <v>FE15948</v>
      </c>
      <c r="G178" s="17" t="str">
        <f>VLOOKUP(E178,[4]PARTIDAS!$F:$M,8,0)</f>
        <v>Evento</v>
      </c>
      <c r="H178" s="17">
        <v>1</v>
      </c>
      <c r="I178" s="18">
        <v>44226</v>
      </c>
      <c r="J178" s="18">
        <v>44226</v>
      </c>
      <c r="K178" s="18">
        <v>44256</v>
      </c>
      <c r="L178" s="19">
        <v>132023</v>
      </c>
      <c r="M178" s="19">
        <v>132023</v>
      </c>
      <c r="N178" s="16" t="s">
        <v>3463</v>
      </c>
      <c r="O178" s="16"/>
      <c r="P178" s="16"/>
      <c r="Q178" s="16"/>
      <c r="R178" s="16"/>
      <c r="S178" s="16"/>
      <c r="T178" s="20">
        <v>132023</v>
      </c>
      <c r="U178" s="16" t="s">
        <v>47</v>
      </c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 t="s">
        <v>3608</v>
      </c>
      <c r="AG178" s="16" t="s">
        <v>3546</v>
      </c>
      <c r="AH178" s="16" t="s">
        <v>3466</v>
      </c>
      <c r="AI178" s="16"/>
      <c r="AJ178" s="16">
        <f>VLOOKUP(E178,[4]TD!$A:$B,2,0)</f>
        <v>-132023</v>
      </c>
      <c r="AK178" s="16">
        <f>-IFERROR(VLOOKUP(E178,'[4]PARTIDAS ABIERTAS EN VALORES'!$A:$E,2,0),0)</f>
        <v>0</v>
      </c>
      <c r="AL178" s="16"/>
      <c r="AM178" s="16">
        <f>-IFERROR(VLOOKUP(E178,'[4]PARTIDAS ABIERTAS EN VALORES'!$A:$E,3,0),0)</f>
        <v>0</v>
      </c>
      <c r="AN178" s="16"/>
      <c r="AO178" s="16">
        <f>-IFERROR(VLOOKUP(E178,'[4]PARTIDAS ABIERTAS EN VALORES'!$A:$E,4,0),0)</f>
        <v>0</v>
      </c>
      <c r="AP178" s="16"/>
      <c r="AQ178" s="16"/>
      <c r="AR178" s="16"/>
      <c r="AS178" s="16"/>
      <c r="AT178" s="16">
        <f t="shared" si="25"/>
        <v>0</v>
      </c>
      <c r="AU178" s="16"/>
      <c r="AV178" s="16"/>
      <c r="AW178" s="16"/>
      <c r="AX178" s="16"/>
      <c r="AY178" s="16"/>
      <c r="AZ178" s="16"/>
      <c r="BA178" s="16">
        <f>-IFERROR(VLOOKUP(E178,[4]TD!$J:$K,2,0),0)</f>
        <v>132023</v>
      </c>
      <c r="BB178" s="25">
        <f t="shared" si="21"/>
        <v>0</v>
      </c>
      <c r="BC178" s="16"/>
      <c r="BD178" s="52">
        <f t="shared" si="22"/>
        <v>44226</v>
      </c>
      <c r="BE178" s="16">
        <f t="shared" si="26"/>
        <v>2021</v>
      </c>
      <c r="BF178" s="52">
        <f t="shared" si="23"/>
        <v>44256</v>
      </c>
      <c r="BG178" s="16">
        <f t="shared" si="27"/>
        <v>2021</v>
      </c>
      <c r="BH178" s="16"/>
    </row>
    <row r="179" spans="1:60" x14ac:dyDescent="0.25">
      <c r="A179" s="16">
        <v>820003850</v>
      </c>
      <c r="B179" s="16" t="s">
        <v>3461</v>
      </c>
      <c r="C179" s="16" t="s">
        <v>3462</v>
      </c>
      <c r="D179" s="17" t="s">
        <v>140</v>
      </c>
      <c r="E179" s="17">
        <v>16076</v>
      </c>
      <c r="F179" s="17" t="str">
        <f t="shared" si="24"/>
        <v>FE16076</v>
      </c>
      <c r="G179" s="17" t="e">
        <f>VLOOKUP(E179,[4]PARTIDAS!$F:$M,8,0)</f>
        <v>#N/A</v>
      </c>
      <c r="H179" s="17">
        <v>1</v>
      </c>
      <c r="I179" s="18">
        <v>44228</v>
      </c>
      <c r="J179" s="18">
        <v>44228</v>
      </c>
      <c r="K179" s="18">
        <v>44258</v>
      </c>
      <c r="L179" s="19">
        <v>193393</v>
      </c>
      <c r="M179" s="19">
        <v>193393</v>
      </c>
      <c r="N179" s="16" t="s">
        <v>3490</v>
      </c>
      <c r="O179" s="16"/>
      <c r="P179" s="16"/>
      <c r="Q179" s="16"/>
      <c r="R179" s="20">
        <v>193393</v>
      </c>
      <c r="S179" s="16" t="s">
        <v>3604</v>
      </c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 t="s">
        <v>3550</v>
      </c>
      <c r="AH179" s="16"/>
      <c r="AI179" s="16"/>
      <c r="AJ179" s="16" t="e">
        <f>VLOOKUP(E179,[4]TD!$A:$B,2,0)</f>
        <v>#N/A</v>
      </c>
      <c r="AK179" s="16"/>
      <c r="AL179" s="16"/>
      <c r="AM179" s="16"/>
      <c r="AN179" s="16"/>
      <c r="AO179" s="16"/>
      <c r="AP179" s="16"/>
      <c r="AQ179" s="25">
        <f>M179</f>
        <v>193393</v>
      </c>
      <c r="AR179" s="16"/>
      <c r="AS179" s="16"/>
      <c r="AT179" s="16">
        <f t="shared" si="25"/>
        <v>0</v>
      </c>
      <c r="AU179" s="16"/>
      <c r="AV179" s="16"/>
      <c r="AW179" s="16"/>
      <c r="AX179" s="16"/>
      <c r="AY179" s="16"/>
      <c r="AZ179" s="16"/>
      <c r="BA179" s="16"/>
      <c r="BB179" s="25">
        <f t="shared" si="21"/>
        <v>0</v>
      </c>
      <c r="BC179" s="16"/>
      <c r="BD179" s="52">
        <f t="shared" si="22"/>
        <v>44228</v>
      </c>
      <c r="BE179" s="16">
        <f t="shared" si="26"/>
        <v>2021</v>
      </c>
      <c r="BF179" s="52">
        <f t="shared" si="23"/>
        <v>44258</v>
      </c>
      <c r="BG179" s="16">
        <f t="shared" si="27"/>
        <v>2021</v>
      </c>
      <c r="BH179" s="16"/>
    </row>
    <row r="180" spans="1:60" x14ac:dyDescent="0.25">
      <c r="A180" s="16">
        <v>820003850</v>
      </c>
      <c r="B180" s="16" t="s">
        <v>3461</v>
      </c>
      <c r="C180" s="16" t="s">
        <v>3462</v>
      </c>
      <c r="D180" s="17" t="s">
        <v>140</v>
      </c>
      <c r="E180" s="17">
        <v>15216</v>
      </c>
      <c r="F180" s="17" t="str">
        <f t="shared" si="24"/>
        <v>FE15216</v>
      </c>
      <c r="G180" s="17" t="str">
        <f>VLOOKUP(E180,[4]PARTIDAS!$F:$M,8,0)</f>
        <v>Evento</v>
      </c>
      <c r="H180" s="17">
        <v>1</v>
      </c>
      <c r="I180" s="18">
        <v>44218</v>
      </c>
      <c r="J180" s="18">
        <v>44218</v>
      </c>
      <c r="K180" s="18">
        <v>44248</v>
      </c>
      <c r="L180" s="19">
        <v>3767422</v>
      </c>
      <c r="M180" s="19">
        <v>3767422</v>
      </c>
      <c r="N180" s="16" t="s">
        <v>3463</v>
      </c>
      <c r="O180" s="16"/>
      <c r="P180" s="16"/>
      <c r="Q180" s="16"/>
      <c r="R180" s="16"/>
      <c r="S180" s="16"/>
      <c r="T180" s="20">
        <v>3767422</v>
      </c>
      <c r="U180" s="16" t="s">
        <v>47</v>
      </c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 t="s">
        <v>3609</v>
      </c>
      <c r="AG180" s="16" t="s">
        <v>3546</v>
      </c>
      <c r="AH180" s="16" t="s">
        <v>3466</v>
      </c>
      <c r="AI180" s="16" t="s">
        <v>47</v>
      </c>
      <c r="AJ180" s="16">
        <f>VLOOKUP(E180,[4]TD!$A:$B,2,0)</f>
        <v>-3767422</v>
      </c>
      <c r="AK180" s="16">
        <f>-IFERROR(VLOOKUP(E180,'[4]PARTIDAS ABIERTAS EN VALORES'!$A:$E,2,0),0)</f>
        <v>0</v>
      </c>
      <c r="AL180" s="16"/>
      <c r="AM180" s="16">
        <f>-IFERROR(VLOOKUP(E180,'[4]PARTIDAS ABIERTAS EN VALORES'!$A:$E,3,0),0)</f>
        <v>0</v>
      </c>
      <c r="AN180" s="16"/>
      <c r="AO180" s="16">
        <f>-IFERROR(VLOOKUP(E180,'[4]PARTIDAS ABIERTAS EN VALORES'!$A:$E,4,0),0)</f>
        <v>0</v>
      </c>
      <c r="AP180" s="16"/>
      <c r="AQ180" s="16"/>
      <c r="AR180" s="16"/>
      <c r="AS180" s="16"/>
      <c r="AT180" s="16">
        <f t="shared" si="25"/>
        <v>0</v>
      </c>
      <c r="AU180" s="16"/>
      <c r="AV180" s="16"/>
      <c r="AW180" s="16"/>
      <c r="AX180" s="16"/>
      <c r="AY180" s="16"/>
      <c r="AZ180" s="16"/>
      <c r="BA180" s="16">
        <f>-IFERROR(VLOOKUP(E180,[4]TD!$J:$K,2,0),0)</f>
        <v>3767422</v>
      </c>
      <c r="BB180" s="25">
        <f t="shared" si="21"/>
        <v>0</v>
      </c>
      <c r="BC180" s="16"/>
      <c r="BD180" s="52">
        <f t="shared" si="22"/>
        <v>44218</v>
      </c>
      <c r="BE180" s="16">
        <f t="shared" si="26"/>
        <v>2021</v>
      </c>
      <c r="BF180" s="52">
        <f t="shared" si="23"/>
        <v>44248</v>
      </c>
      <c r="BG180" s="16">
        <f t="shared" si="27"/>
        <v>2021</v>
      </c>
      <c r="BH180" s="16"/>
    </row>
    <row r="181" spans="1:60" x14ac:dyDescent="0.25">
      <c r="A181" s="16">
        <v>820003850</v>
      </c>
      <c r="B181" s="16" t="s">
        <v>3461</v>
      </c>
      <c r="C181" s="16" t="s">
        <v>3462</v>
      </c>
      <c r="D181" s="17" t="s">
        <v>140</v>
      </c>
      <c r="E181" s="17">
        <v>15298</v>
      </c>
      <c r="F181" s="17" t="str">
        <f t="shared" si="24"/>
        <v>FE15298</v>
      </c>
      <c r="G181" s="17" t="str">
        <f>VLOOKUP(E181,[4]PARTIDAS!$F:$M,8,0)</f>
        <v>Evento</v>
      </c>
      <c r="H181" s="17">
        <v>1</v>
      </c>
      <c r="I181" s="18">
        <v>44219</v>
      </c>
      <c r="J181" s="18">
        <v>44219</v>
      </c>
      <c r="K181" s="18">
        <v>44249</v>
      </c>
      <c r="L181" s="19">
        <v>125081</v>
      </c>
      <c r="M181" s="19">
        <v>125081</v>
      </c>
      <c r="N181" s="16" t="s">
        <v>3463</v>
      </c>
      <c r="O181" s="16"/>
      <c r="P181" s="16"/>
      <c r="Q181" s="16"/>
      <c r="R181" s="16"/>
      <c r="S181" s="16"/>
      <c r="T181" s="20">
        <v>125081</v>
      </c>
      <c r="U181" s="16" t="s">
        <v>47</v>
      </c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 t="s">
        <v>3610</v>
      </c>
      <c r="AG181" s="16" t="s">
        <v>3546</v>
      </c>
      <c r="AH181" s="16" t="s">
        <v>3466</v>
      </c>
      <c r="AI181" s="16"/>
      <c r="AJ181" s="16">
        <f>VLOOKUP(E181,[4]TD!$A:$B,2,0)</f>
        <v>-125081</v>
      </c>
      <c r="AK181" s="16">
        <f>-IFERROR(VLOOKUP(E181,'[4]PARTIDAS ABIERTAS EN VALORES'!$A:$E,2,0),0)</f>
        <v>0</v>
      </c>
      <c r="AL181" s="16"/>
      <c r="AM181" s="16">
        <f>-IFERROR(VLOOKUP(E181,'[4]PARTIDAS ABIERTAS EN VALORES'!$A:$E,3,0),0)</f>
        <v>0</v>
      </c>
      <c r="AN181" s="16"/>
      <c r="AO181" s="16">
        <f>-IFERROR(VLOOKUP(E181,'[4]PARTIDAS ABIERTAS EN VALORES'!$A:$E,4,0),0)</f>
        <v>0</v>
      </c>
      <c r="AP181" s="16"/>
      <c r="AQ181" s="16"/>
      <c r="AR181" s="16"/>
      <c r="AS181" s="16"/>
      <c r="AT181" s="16">
        <f t="shared" si="25"/>
        <v>0</v>
      </c>
      <c r="AU181" s="16"/>
      <c r="AV181" s="16"/>
      <c r="AW181" s="16"/>
      <c r="AX181" s="16"/>
      <c r="AY181" s="16"/>
      <c r="AZ181" s="16"/>
      <c r="BA181" s="16">
        <f>-IFERROR(VLOOKUP(E181,[4]TD!$J:$K,2,0),0)</f>
        <v>125081</v>
      </c>
      <c r="BB181" s="25">
        <f t="shared" si="21"/>
        <v>0</v>
      </c>
      <c r="BC181" s="16"/>
      <c r="BD181" s="52">
        <f t="shared" si="22"/>
        <v>44219</v>
      </c>
      <c r="BE181" s="16">
        <f t="shared" si="26"/>
        <v>2021</v>
      </c>
      <c r="BF181" s="52">
        <f t="shared" si="23"/>
        <v>44249</v>
      </c>
      <c r="BG181" s="16">
        <f t="shared" si="27"/>
        <v>2021</v>
      </c>
      <c r="BH181" s="16"/>
    </row>
    <row r="182" spans="1:60" x14ac:dyDescent="0.25">
      <c r="A182" s="16">
        <v>820003850</v>
      </c>
      <c r="B182" s="16" t="s">
        <v>3461</v>
      </c>
      <c r="C182" s="16" t="s">
        <v>3462</v>
      </c>
      <c r="D182" s="17" t="s">
        <v>140</v>
      </c>
      <c r="E182" s="17">
        <v>15328</v>
      </c>
      <c r="F182" s="17" t="str">
        <f t="shared" si="24"/>
        <v>FE15328</v>
      </c>
      <c r="G182" s="17" t="str">
        <f>VLOOKUP(E182,[4]PARTIDAS!$F:$M,8,0)</f>
        <v>Evento</v>
      </c>
      <c r="H182" s="17">
        <v>1</v>
      </c>
      <c r="I182" s="18">
        <v>44219</v>
      </c>
      <c r="J182" s="18">
        <v>44219</v>
      </c>
      <c r="K182" s="18">
        <v>44249</v>
      </c>
      <c r="L182" s="19">
        <v>141017</v>
      </c>
      <c r="M182" s="19">
        <v>141017</v>
      </c>
      <c r="N182" s="16" t="s">
        <v>3463</v>
      </c>
      <c r="O182" s="16"/>
      <c r="P182" s="16"/>
      <c r="Q182" s="16"/>
      <c r="R182" s="16"/>
      <c r="S182" s="16"/>
      <c r="T182" s="20">
        <v>141017</v>
      </c>
      <c r="U182" s="16" t="s">
        <v>47</v>
      </c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 t="s">
        <v>3610</v>
      </c>
      <c r="AG182" s="16" t="s">
        <v>3546</v>
      </c>
      <c r="AH182" s="16" t="s">
        <v>3466</v>
      </c>
      <c r="AI182" s="16"/>
      <c r="AJ182" s="16">
        <f>VLOOKUP(E182,[4]TD!$A:$B,2,0)</f>
        <v>-141017</v>
      </c>
      <c r="AK182" s="16">
        <f>-IFERROR(VLOOKUP(E182,'[4]PARTIDAS ABIERTAS EN VALORES'!$A:$E,2,0),0)</f>
        <v>0</v>
      </c>
      <c r="AL182" s="16"/>
      <c r="AM182" s="16">
        <f>-IFERROR(VLOOKUP(E182,'[4]PARTIDAS ABIERTAS EN VALORES'!$A:$E,3,0),0)</f>
        <v>0</v>
      </c>
      <c r="AN182" s="16"/>
      <c r="AO182" s="16">
        <f>-IFERROR(VLOOKUP(E182,'[4]PARTIDAS ABIERTAS EN VALORES'!$A:$E,4,0),0)</f>
        <v>0</v>
      </c>
      <c r="AP182" s="16"/>
      <c r="AQ182" s="16"/>
      <c r="AR182" s="16"/>
      <c r="AS182" s="16"/>
      <c r="AT182" s="16">
        <f t="shared" si="25"/>
        <v>0</v>
      </c>
      <c r="AU182" s="16"/>
      <c r="AV182" s="16"/>
      <c r="AW182" s="16"/>
      <c r="AX182" s="16"/>
      <c r="AY182" s="16"/>
      <c r="AZ182" s="16"/>
      <c r="BA182" s="16">
        <f>-IFERROR(VLOOKUP(E182,[4]TD!$J:$K,2,0),0)</f>
        <v>141017</v>
      </c>
      <c r="BB182" s="25">
        <f t="shared" si="21"/>
        <v>0</v>
      </c>
      <c r="BC182" s="16"/>
      <c r="BD182" s="52">
        <f t="shared" si="22"/>
        <v>44219</v>
      </c>
      <c r="BE182" s="16">
        <f t="shared" si="26"/>
        <v>2021</v>
      </c>
      <c r="BF182" s="52">
        <f t="shared" si="23"/>
        <v>44249</v>
      </c>
      <c r="BG182" s="16">
        <f t="shared" si="27"/>
        <v>2021</v>
      </c>
      <c r="BH182" s="16"/>
    </row>
    <row r="183" spans="1:60" x14ac:dyDescent="0.25">
      <c r="A183" s="16">
        <v>820003850</v>
      </c>
      <c r="B183" s="16" t="s">
        <v>3461</v>
      </c>
      <c r="C183" s="16" t="s">
        <v>3462</v>
      </c>
      <c r="D183" s="17" t="s">
        <v>140</v>
      </c>
      <c r="E183" s="17">
        <v>15370</v>
      </c>
      <c r="F183" s="17" t="str">
        <f t="shared" si="24"/>
        <v>FE15370</v>
      </c>
      <c r="G183" s="17" t="str">
        <f>VLOOKUP(E183,[4]PARTIDAS!$F:$M,8,0)</f>
        <v>Evento</v>
      </c>
      <c r="H183" s="17">
        <v>1</v>
      </c>
      <c r="I183" s="18">
        <v>44220</v>
      </c>
      <c r="J183" s="18">
        <v>44220</v>
      </c>
      <c r="K183" s="18">
        <v>44250</v>
      </c>
      <c r="L183" s="19">
        <v>109786</v>
      </c>
      <c r="M183" s="19">
        <v>109786</v>
      </c>
      <c r="N183" s="16" t="s">
        <v>3463</v>
      </c>
      <c r="O183" s="16"/>
      <c r="P183" s="16"/>
      <c r="Q183" s="16"/>
      <c r="R183" s="16"/>
      <c r="S183" s="16"/>
      <c r="T183" s="20">
        <v>109786</v>
      </c>
      <c r="U183" s="16" t="s">
        <v>47</v>
      </c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 t="s">
        <v>3611</v>
      </c>
      <c r="AG183" s="16" t="s">
        <v>3546</v>
      </c>
      <c r="AH183" s="16" t="s">
        <v>3466</v>
      </c>
      <c r="AI183" s="16"/>
      <c r="AJ183" s="16">
        <f>VLOOKUP(E183,[4]TD!$A:$B,2,0)</f>
        <v>-109786</v>
      </c>
      <c r="AK183" s="16">
        <f>-IFERROR(VLOOKUP(E183,'[4]PARTIDAS ABIERTAS EN VALORES'!$A:$E,2,0),0)</f>
        <v>0</v>
      </c>
      <c r="AL183" s="16"/>
      <c r="AM183" s="16">
        <f>-IFERROR(VLOOKUP(E183,'[4]PARTIDAS ABIERTAS EN VALORES'!$A:$E,3,0),0)</f>
        <v>0</v>
      </c>
      <c r="AN183" s="16"/>
      <c r="AO183" s="16">
        <f>-IFERROR(VLOOKUP(E183,'[4]PARTIDAS ABIERTAS EN VALORES'!$A:$E,4,0),0)</f>
        <v>0</v>
      </c>
      <c r="AP183" s="16"/>
      <c r="AQ183" s="16"/>
      <c r="AR183" s="16"/>
      <c r="AS183" s="16"/>
      <c r="AT183" s="16">
        <f t="shared" si="25"/>
        <v>0</v>
      </c>
      <c r="AU183" s="16"/>
      <c r="AV183" s="16"/>
      <c r="AW183" s="16"/>
      <c r="AX183" s="16"/>
      <c r="AY183" s="16"/>
      <c r="AZ183" s="16"/>
      <c r="BA183" s="16">
        <f>-IFERROR(VLOOKUP(E183,[4]TD!$J:$K,2,0),0)</f>
        <v>109786</v>
      </c>
      <c r="BB183" s="25">
        <f t="shared" si="21"/>
        <v>0</v>
      </c>
      <c r="BC183" s="16"/>
      <c r="BD183" s="52">
        <f t="shared" si="22"/>
        <v>44220</v>
      </c>
      <c r="BE183" s="16">
        <f t="shared" si="26"/>
        <v>2021</v>
      </c>
      <c r="BF183" s="52">
        <f t="shared" si="23"/>
        <v>44250</v>
      </c>
      <c r="BG183" s="16">
        <f t="shared" si="27"/>
        <v>2021</v>
      </c>
      <c r="BH183" s="16"/>
    </row>
    <row r="184" spans="1:60" x14ac:dyDescent="0.25">
      <c r="A184" s="16">
        <v>820003850</v>
      </c>
      <c r="B184" s="16" t="s">
        <v>3461</v>
      </c>
      <c r="C184" s="16" t="s">
        <v>3462</v>
      </c>
      <c r="D184" s="17" t="s">
        <v>140</v>
      </c>
      <c r="E184" s="17">
        <v>15583</v>
      </c>
      <c r="F184" s="17" t="str">
        <f t="shared" si="24"/>
        <v>FE15583</v>
      </c>
      <c r="G184" s="17" t="str">
        <f>VLOOKUP(E184,[4]PARTIDAS!$F:$M,8,0)</f>
        <v>Evento</v>
      </c>
      <c r="H184" s="17">
        <v>1</v>
      </c>
      <c r="I184" s="18">
        <v>44222</v>
      </c>
      <c r="J184" s="18">
        <v>44222</v>
      </c>
      <c r="K184" s="18">
        <v>44252</v>
      </c>
      <c r="L184" s="19">
        <v>25000</v>
      </c>
      <c r="M184" s="19">
        <v>25000</v>
      </c>
      <c r="N184" s="16" t="s">
        <v>3463</v>
      </c>
      <c r="O184" s="16"/>
      <c r="P184" s="16"/>
      <c r="Q184" s="16"/>
      <c r="R184" s="16"/>
      <c r="S184" s="16"/>
      <c r="T184" s="20">
        <v>25000</v>
      </c>
      <c r="U184" s="16" t="s">
        <v>47</v>
      </c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 t="s">
        <v>3612</v>
      </c>
      <c r="AG184" s="16" t="s">
        <v>3546</v>
      </c>
      <c r="AH184" s="16" t="s">
        <v>3466</v>
      </c>
      <c r="AI184" s="16" t="s">
        <v>47</v>
      </c>
      <c r="AJ184" s="16">
        <f>VLOOKUP(E184,[4]TD!$A:$B,2,0)</f>
        <v>-25000</v>
      </c>
      <c r="AK184" s="16">
        <f>-IFERROR(VLOOKUP(E184,'[4]PARTIDAS ABIERTAS EN VALORES'!$A:$E,2,0),0)</f>
        <v>0</v>
      </c>
      <c r="AL184" s="16"/>
      <c r="AM184" s="16">
        <f>-IFERROR(VLOOKUP(E184,'[4]PARTIDAS ABIERTAS EN VALORES'!$A:$E,3,0),0)</f>
        <v>0</v>
      </c>
      <c r="AN184" s="16"/>
      <c r="AO184" s="16">
        <f>-IFERROR(VLOOKUP(E184,'[4]PARTIDAS ABIERTAS EN VALORES'!$A:$E,4,0),0)</f>
        <v>0</v>
      </c>
      <c r="AP184" s="16"/>
      <c r="AQ184" s="16"/>
      <c r="AR184" s="16"/>
      <c r="AS184" s="16"/>
      <c r="AT184" s="16">
        <f t="shared" si="25"/>
        <v>0</v>
      </c>
      <c r="AU184" s="16"/>
      <c r="AV184" s="16"/>
      <c r="AW184" s="16"/>
      <c r="AX184" s="16"/>
      <c r="AY184" s="16"/>
      <c r="AZ184" s="16"/>
      <c r="BA184" s="16">
        <f>-IFERROR(VLOOKUP(E184,[4]TD!$J:$K,2,0),0)</f>
        <v>25000</v>
      </c>
      <c r="BB184" s="25">
        <f t="shared" si="21"/>
        <v>0</v>
      </c>
      <c r="BC184" s="16"/>
      <c r="BD184" s="52">
        <f t="shared" si="22"/>
        <v>44222</v>
      </c>
      <c r="BE184" s="16">
        <f t="shared" si="26"/>
        <v>2021</v>
      </c>
      <c r="BF184" s="52">
        <f t="shared" si="23"/>
        <v>44252</v>
      </c>
      <c r="BG184" s="16">
        <f t="shared" si="27"/>
        <v>2021</v>
      </c>
      <c r="BH184" s="16"/>
    </row>
    <row r="185" spans="1:60" x14ac:dyDescent="0.25">
      <c r="A185" s="16">
        <v>820003850</v>
      </c>
      <c r="B185" s="16" t="s">
        <v>3461</v>
      </c>
      <c r="C185" s="16" t="s">
        <v>3462</v>
      </c>
      <c r="D185" s="17" t="s">
        <v>140</v>
      </c>
      <c r="E185" s="17">
        <v>15754</v>
      </c>
      <c r="F185" s="17" t="str">
        <f t="shared" si="24"/>
        <v>FE15754</v>
      </c>
      <c r="G185" s="17" t="str">
        <f>VLOOKUP(E185,[4]PARTIDAS!$F:$M,8,0)</f>
        <v>Evento</v>
      </c>
      <c r="H185" s="17">
        <v>1</v>
      </c>
      <c r="I185" s="18">
        <v>44224</v>
      </c>
      <c r="J185" s="18">
        <v>44224</v>
      </c>
      <c r="K185" s="18">
        <v>44254</v>
      </c>
      <c r="L185" s="19">
        <v>63107</v>
      </c>
      <c r="M185" s="19">
        <v>63107</v>
      </c>
      <c r="N185" s="16" t="s">
        <v>3463</v>
      </c>
      <c r="O185" s="16"/>
      <c r="P185" s="16"/>
      <c r="Q185" s="16"/>
      <c r="R185" s="16"/>
      <c r="S185" s="16"/>
      <c r="T185" s="20">
        <v>63107</v>
      </c>
      <c r="U185" s="16" t="s">
        <v>47</v>
      </c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 t="s">
        <v>3547</v>
      </c>
      <c r="AG185" s="16" t="s">
        <v>3546</v>
      </c>
      <c r="AH185" s="16" t="s">
        <v>3466</v>
      </c>
      <c r="AI185" s="16"/>
      <c r="AJ185" s="16">
        <f>VLOOKUP(E185,[4]TD!$A:$B,2,0)</f>
        <v>-63107</v>
      </c>
      <c r="AK185" s="16">
        <f>-IFERROR(VLOOKUP(E185,'[4]PARTIDAS ABIERTAS EN VALORES'!$A:$E,2,0),0)</f>
        <v>0</v>
      </c>
      <c r="AL185" s="16"/>
      <c r="AM185" s="16">
        <f>-IFERROR(VLOOKUP(E185,'[4]PARTIDAS ABIERTAS EN VALORES'!$A:$E,3,0),0)</f>
        <v>0</v>
      </c>
      <c r="AN185" s="16"/>
      <c r="AO185" s="16">
        <f>-IFERROR(VLOOKUP(E185,'[4]PARTIDAS ABIERTAS EN VALORES'!$A:$E,4,0),0)</f>
        <v>0</v>
      </c>
      <c r="AP185" s="16"/>
      <c r="AQ185" s="16"/>
      <c r="AR185" s="16"/>
      <c r="AS185" s="16"/>
      <c r="AT185" s="16">
        <f t="shared" si="25"/>
        <v>0</v>
      </c>
      <c r="AU185" s="16"/>
      <c r="AV185" s="16"/>
      <c r="AW185" s="16"/>
      <c r="AX185" s="16"/>
      <c r="AY185" s="16"/>
      <c r="AZ185" s="16"/>
      <c r="BA185" s="16">
        <f>-IFERROR(VLOOKUP(E185,[4]TD!$J:$K,2,0),0)</f>
        <v>63107</v>
      </c>
      <c r="BB185" s="25">
        <f t="shared" si="21"/>
        <v>0</v>
      </c>
      <c r="BC185" s="16"/>
      <c r="BD185" s="52">
        <f t="shared" si="22"/>
        <v>44224</v>
      </c>
      <c r="BE185" s="16">
        <f t="shared" si="26"/>
        <v>2021</v>
      </c>
      <c r="BF185" s="52">
        <f t="shared" si="23"/>
        <v>44254</v>
      </c>
      <c r="BG185" s="16">
        <f t="shared" si="27"/>
        <v>2021</v>
      </c>
      <c r="BH185" s="16"/>
    </row>
    <row r="186" spans="1:60" x14ac:dyDescent="0.25">
      <c r="A186" s="16">
        <v>820003850</v>
      </c>
      <c r="B186" s="16" t="s">
        <v>3461</v>
      </c>
      <c r="C186" s="16" t="s">
        <v>3462</v>
      </c>
      <c r="D186" s="17" t="s">
        <v>140</v>
      </c>
      <c r="E186" s="17">
        <v>14997</v>
      </c>
      <c r="F186" s="17" t="str">
        <f t="shared" si="24"/>
        <v>FE14997</v>
      </c>
      <c r="G186" s="17" t="e">
        <f>VLOOKUP(E186,[4]PARTIDAS!$F:$M,8,0)</f>
        <v>#N/A</v>
      </c>
      <c r="H186" s="17">
        <v>1</v>
      </c>
      <c r="I186" s="18">
        <v>44215</v>
      </c>
      <c r="J186" s="18">
        <v>44215</v>
      </c>
      <c r="K186" s="18">
        <v>44245</v>
      </c>
      <c r="L186" s="19">
        <v>150000</v>
      </c>
      <c r="M186" s="19">
        <v>150000</v>
      </c>
      <c r="N186" s="16" t="s">
        <v>3490</v>
      </c>
      <c r="O186" s="16"/>
      <c r="P186" s="16"/>
      <c r="Q186" s="16"/>
      <c r="R186" s="20">
        <v>150000</v>
      </c>
      <c r="S186" s="16" t="s">
        <v>3556</v>
      </c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 t="s">
        <v>3544</v>
      </c>
      <c r="AH186" s="16"/>
      <c r="AI186" s="16"/>
      <c r="AJ186" s="16" t="e">
        <f>VLOOKUP(E186,[4]TD!$A:$B,2,0)</f>
        <v>#N/A</v>
      </c>
      <c r="AK186" s="16"/>
      <c r="AL186" s="16"/>
      <c r="AM186" s="16"/>
      <c r="AN186" s="16"/>
      <c r="AO186" s="16"/>
      <c r="AP186" s="16"/>
      <c r="AQ186" s="25">
        <f>M186</f>
        <v>150000</v>
      </c>
      <c r="AR186" s="16"/>
      <c r="AS186" s="16"/>
      <c r="AT186" s="16">
        <f t="shared" si="25"/>
        <v>0</v>
      </c>
      <c r="AU186" s="16"/>
      <c r="AV186" s="16"/>
      <c r="AW186" s="16"/>
      <c r="AX186" s="16"/>
      <c r="AY186" s="16"/>
      <c r="AZ186" s="16"/>
      <c r="BA186" s="16"/>
      <c r="BB186" s="25">
        <f t="shared" si="21"/>
        <v>0</v>
      </c>
      <c r="BC186" s="16"/>
      <c r="BD186" s="52">
        <f t="shared" si="22"/>
        <v>44215</v>
      </c>
      <c r="BE186" s="16">
        <f t="shared" si="26"/>
        <v>2021</v>
      </c>
      <c r="BF186" s="52">
        <f t="shared" si="23"/>
        <v>44245</v>
      </c>
      <c r="BG186" s="16">
        <f t="shared" si="27"/>
        <v>2021</v>
      </c>
      <c r="BH186" s="16"/>
    </row>
    <row r="187" spans="1:60" x14ac:dyDescent="0.25">
      <c r="A187" s="16">
        <v>820003850</v>
      </c>
      <c r="B187" s="16" t="s">
        <v>3461</v>
      </c>
      <c r="C187" s="16" t="s">
        <v>3462</v>
      </c>
      <c r="D187" s="17" t="s">
        <v>140</v>
      </c>
      <c r="E187" s="17">
        <v>15039</v>
      </c>
      <c r="F187" s="17" t="str">
        <f t="shared" si="24"/>
        <v>FE15039</v>
      </c>
      <c r="G187" s="17" t="str">
        <f>VLOOKUP(E187,[4]PARTIDAS!$F:$M,8,0)</f>
        <v>Evento</v>
      </c>
      <c r="H187" s="17">
        <v>1</v>
      </c>
      <c r="I187" s="18">
        <v>44216</v>
      </c>
      <c r="J187" s="18">
        <v>44216</v>
      </c>
      <c r="K187" s="18">
        <v>44246</v>
      </c>
      <c r="L187" s="19">
        <v>488709</v>
      </c>
      <c r="M187" s="19">
        <v>488709</v>
      </c>
      <c r="N187" s="16" t="s">
        <v>3463</v>
      </c>
      <c r="O187" s="16"/>
      <c r="P187" s="16"/>
      <c r="Q187" s="16"/>
      <c r="R187" s="16"/>
      <c r="S187" s="16"/>
      <c r="T187" s="20">
        <v>488709</v>
      </c>
      <c r="U187" s="16" t="s">
        <v>47</v>
      </c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 t="s">
        <v>3613</v>
      </c>
      <c r="AG187" s="16" t="s">
        <v>3546</v>
      </c>
      <c r="AH187" s="16" t="s">
        <v>3466</v>
      </c>
      <c r="AI187" s="16" t="s">
        <v>47</v>
      </c>
      <c r="AJ187" s="16">
        <f>VLOOKUP(E187,[4]TD!$A:$B,2,0)</f>
        <v>-488709</v>
      </c>
      <c r="AK187" s="16">
        <f>-IFERROR(VLOOKUP(E187,'[4]PARTIDAS ABIERTAS EN VALORES'!$A:$E,2,0),0)</f>
        <v>0</v>
      </c>
      <c r="AL187" s="16"/>
      <c r="AM187" s="16">
        <f>-IFERROR(VLOOKUP(E187,'[4]PARTIDAS ABIERTAS EN VALORES'!$A:$E,3,0),0)</f>
        <v>0</v>
      </c>
      <c r="AN187" s="16"/>
      <c r="AO187" s="16">
        <f>-IFERROR(VLOOKUP(E187,'[4]PARTIDAS ABIERTAS EN VALORES'!$A:$E,4,0),0)</f>
        <v>0</v>
      </c>
      <c r="AP187" s="16"/>
      <c r="AQ187" s="16"/>
      <c r="AR187" s="16"/>
      <c r="AS187" s="16"/>
      <c r="AT187" s="16">
        <f t="shared" si="25"/>
        <v>0</v>
      </c>
      <c r="AU187" s="16"/>
      <c r="AV187" s="16"/>
      <c r="AW187" s="16"/>
      <c r="AX187" s="16"/>
      <c r="AY187" s="16"/>
      <c r="AZ187" s="16"/>
      <c r="BA187" s="16">
        <f>-IFERROR(VLOOKUP(E187,[4]TD!$J:$K,2,0),0)</f>
        <v>488709</v>
      </c>
      <c r="BB187" s="25">
        <f t="shared" si="21"/>
        <v>0</v>
      </c>
      <c r="BC187" s="16"/>
      <c r="BD187" s="52">
        <f t="shared" si="22"/>
        <v>44216</v>
      </c>
      <c r="BE187" s="16">
        <f t="shared" si="26"/>
        <v>2021</v>
      </c>
      <c r="BF187" s="52">
        <f t="shared" si="23"/>
        <v>44246</v>
      </c>
      <c r="BG187" s="16">
        <f t="shared" si="27"/>
        <v>2021</v>
      </c>
      <c r="BH187" s="16"/>
    </row>
    <row r="188" spans="1:60" x14ac:dyDescent="0.25">
      <c r="A188" s="16">
        <v>820003850</v>
      </c>
      <c r="B188" s="16" t="s">
        <v>3461</v>
      </c>
      <c r="C188" s="16" t="s">
        <v>3462</v>
      </c>
      <c r="D188" s="17" t="s">
        <v>140</v>
      </c>
      <c r="E188" s="17">
        <v>15067</v>
      </c>
      <c r="F188" s="17" t="str">
        <f t="shared" si="24"/>
        <v>FE15067</v>
      </c>
      <c r="G188" s="17" t="e">
        <f>VLOOKUP(E188,[4]PARTIDAS!$F:$M,8,0)</f>
        <v>#N/A</v>
      </c>
      <c r="H188" s="17">
        <v>1</v>
      </c>
      <c r="I188" s="18">
        <v>44216</v>
      </c>
      <c r="J188" s="18">
        <v>44216</v>
      </c>
      <c r="K188" s="18">
        <v>44246</v>
      </c>
      <c r="L188" s="19">
        <v>57600</v>
      </c>
      <c r="M188" s="19">
        <v>57600</v>
      </c>
      <c r="N188" s="16" t="s">
        <v>3490</v>
      </c>
      <c r="O188" s="16"/>
      <c r="P188" s="16"/>
      <c r="Q188" s="16"/>
      <c r="R188" s="20">
        <v>57600</v>
      </c>
      <c r="S188" s="16" t="s">
        <v>3543</v>
      </c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 t="s">
        <v>3544</v>
      </c>
      <c r="AH188" s="16"/>
      <c r="AI188" s="16"/>
      <c r="AJ188" s="16" t="e">
        <f>VLOOKUP(E188,[4]TD!$A:$B,2,0)</f>
        <v>#N/A</v>
      </c>
      <c r="AK188" s="16"/>
      <c r="AL188" s="16"/>
      <c r="AM188" s="16"/>
      <c r="AN188" s="16"/>
      <c r="AO188" s="16"/>
      <c r="AP188" s="16"/>
      <c r="AQ188" s="25">
        <f t="shared" ref="AQ188:AQ189" si="34">M188</f>
        <v>57600</v>
      </c>
      <c r="AR188" s="16"/>
      <c r="AS188" s="16"/>
      <c r="AT188" s="16">
        <f t="shared" si="25"/>
        <v>0</v>
      </c>
      <c r="AU188" s="16"/>
      <c r="AV188" s="16"/>
      <c r="AW188" s="16"/>
      <c r="AX188" s="16"/>
      <c r="AY188" s="16"/>
      <c r="AZ188" s="16"/>
      <c r="BA188" s="16"/>
      <c r="BB188" s="25">
        <f t="shared" si="21"/>
        <v>0</v>
      </c>
      <c r="BC188" s="16"/>
      <c r="BD188" s="52">
        <f t="shared" si="22"/>
        <v>44216</v>
      </c>
      <c r="BE188" s="16">
        <f t="shared" si="26"/>
        <v>2021</v>
      </c>
      <c r="BF188" s="52">
        <f t="shared" si="23"/>
        <v>44246</v>
      </c>
      <c r="BG188" s="16">
        <f t="shared" si="27"/>
        <v>2021</v>
      </c>
      <c r="BH188" s="16"/>
    </row>
    <row r="189" spans="1:60" x14ac:dyDescent="0.25">
      <c r="A189" s="16">
        <v>820003850</v>
      </c>
      <c r="B189" s="16" t="s">
        <v>3461</v>
      </c>
      <c r="C189" s="16" t="s">
        <v>3462</v>
      </c>
      <c r="D189" s="17" t="s">
        <v>140</v>
      </c>
      <c r="E189" s="17">
        <v>15068</v>
      </c>
      <c r="F189" s="17" t="str">
        <f t="shared" si="24"/>
        <v>FE15068</v>
      </c>
      <c r="G189" s="17" t="e">
        <f>VLOOKUP(E189,[4]PARTIDAS!$F:$M,8,0)</f>
        <v>#N/A</v>
      </c>
      <c r="H189" s="17">
        <v>1</v>
      </c>
      <c r="I189" s="18">
        <v>44216</v>
      </c>
      <c r="J189" s="18">
        <v>44216</v>
      </c>
      <c r="K189" s="18">
        <v>44246</v>
      </c>
      <c r="L189" s="19">
        <v>150000</v>
      </c>
      <c r="M189" s="19">
        <v>150000</v>
      </c>
      <c r="N189" s="16" t="s">
        <v>3490</v>
      </c>
      <c r="O189" s="16"/>
      <c r="P189" s="16"/>
      <c r="Q189" s="16"/>
      <c r="R189" s="20">
        <v>150000</v>
      </c>
      <c r="S189" s="16" t="s">
        <v>3556</v>
      </c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 t="s">
        <v>3544</v>
      </c>
      <c r="AH189" s="16"/>
      <c r="AI189" s="16"/>
      <c r="AJ189" s="16" t="e">
        <f>VLOOKUP(E189,[4]TD!$A:$B,2,0)</f>
        <v>#N/A</v>
      </c>
      <c r="AK189" s="16"/>
      <c r="AL189" s="16"/>
      <c r="AM189" s="16"/>
      <c r="AN189" s="16"/>
      <c r="AO189" s="16"/>
      <c r="AP189" s="16"/>
      <c r="AQ189" s="25">
        <f t="shared" si="34"/>
        <v>150000</v>
      </c>
      <c r="AR189" s="16"/>
      <c r="AS189" s="16"/>
      <c r="AT189" s="16">
        <f t="shared" si="25"/>
        <v>0</v>
      </c>
      <c r="AU189" s="16"/>
      <c r="AV189" s="16"/>
      <c r="AW189" s="16"/>
      <c r="AX189" s="16"/>
      <c r="AY189" s="16"/>
      <c r="AZ189" s="16"/>
      <c r="BA189" s="16"/>
      <c r="BB189" s="25">
        <f t="shared" si="21"/>
        <v>0</v>
      </c>
      <c r="BC189" s="16"/>
      <c r="BD189" s="52">
        <f t="shared" si="22"/>
        <v>44216</v>
      </c>
      <c r="BE189" s="16">
        <f t="shared" si="26"/>
        <v>2021</v>
      </c>
      <c r="BF189" s="52">
        <f t="shared" si="23"/>
        <v>44246</v>
      </c>
      <c r="BG189" s="16">
        <f t="shared" si="27"/>
        <v>2021</v>
      </c>
      <c r="BH189" s="16"/>
    </row>
    <row r="190" spans="1:60" x14ac:dyDescent="0.25">
      <c r="A190" s="16">
        <v>820003850</v>
      </c>
      <c r="B190" s="16" t="s">
        <v>3461</v>
      </c>
      <c r="C190" s="16" t="s">
        <v>3462</v>
      </c>
      <c r="D190" s="17" t="s">
        <v>140</v>
      </c>
      <c r="E190" s="17">
        <v>15126</v>
      </c>
      <c r="F190" s="17" t="str">
        <f t="shared" si="24"/>
        <v>FE15126</v>
      </c>
      <c r="G190" s="17" t="str">
        <f>VLOOKUP(E190,[4]PARTIDAS!$F:$M,8,0)</f>
        <v>Evento</v>
      </c>
      <c r="H190" s="17">
        <v>1</v>
      </c>
      <c r="I190" s="18">
        <v>44217</v>
      </c>
      <c r="J190" s="18">
        <v>44217</v>
      </c>
      <c r="K190" s="18">
        <v>44247</v>
      </c>
      <c r="L190" s="19">
        <v>57600</v>
      </c>
      <c r="M190" s="19">
        <v>57600</v>
      </c>
      <c r="N190" s="16" t="s">
        <v>3463</v>
      </c>
      <c r="O190" s="16"/>
      <c r="P190" s="16"/>
      <c r="Q190" s="16"/>
      <c r="R190" s="16"/>
      <c r="S190" s="16"/>
      <c r="T190" s="20">
        <v>57600</v>
      </c>
      <c r="U190" s="16" t="s">
        <v>47</v>
      </c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 t="s">
        <v>3614</v>
      </c>
      <c r="AG190" s="16" t="s">
        <v>3546</v>
      </c>
      <c r="AH190" s="16" t="s">
        <v>3466</v>
      </c>
      <c r="AI190" s="16"/>
      <c r="AJ190" s="16">
        <f>VLOOKUP(E190,[4]TD!$A:$B,2,0)</f>
        <v>-57600</v>
      </c>
      <c r="AK190" s="16">
        <f>-IFERROR(VLOOKUP(E190,'[4]PARTIDAS ABIERTAS EN VALORES'!$A:$E,2,0),0)</f>
        <v>0</v>
      </c>
      <c r="AL190" s="16"/>
      <c r="AM190" s="16">
        <f>-IFERROR(VLOOKUP(E190,'[4]PARTIDAS ABIERTAS EN VALORES'!$A:$E,3,0),0)</f>
        <v>0</v>
      </c>
      <c r="AN190" s="16"/>
      <c r="AO190" s="16">
        <f>-IFERROR(VLOOKUP(E190,'[4]PARTIDAS ABIERTAS EN VALORES'!$A:$E,4,0),0)</f>
        <v>0</v>
      </c>
      <c r="AP190" s="16"/>
      <c r="AQ190" s="16"/>
      <c r="AR190" s="16"/>
      <c r="AS190" s="16"/>
      <c r="AT190" s="16">
        <f t="shared" si="25"/>
        <v>0</v>
      </c>
      <c r="AU190" s="16"/>
      <c r="AV190" s="16"/>
      <c r="AW190" s="16"/>
      <c r="AX190" s="16"/>
      <c r="AY190" s="16"/>
      <c r="AZ190" s="16"/>
      <c r="BA190" s="16">
        <f>-IFERROR(VLOOKUP(E190,[4]TD!$J:$K,2,0),0)</f>
        <v>57600</v>
      </c>
      <c r="BB190" s="25">
        <f t="shared" si="21"/>
        <v>0</v>
      </c>
      <c r="BC190" s="16"/>
      <c r="BD190" s="52">
        <f t="shared" si="22"/>
        <v>44217</v>
      </c>
      <c r="BE190" s="16">
        <f t="shared" si="26"/>
        <v>2021</v>
      </c>
      <c r="BF190" s="52">
        <f t="shared" si="23"/>
        <v>44247</v>
      </c>
      <c r="BG190" s="16">
        <f t="shared" si="27"/>
        <v>2021</v>
      </c>
      <c r="BH190" s="16"/>
    </row>
    <row r="191" spans="1:60" x14ac:dyDescent="0.25">
      <c r="A191" s="16">
        <v>820003850</v>
      </c>
      <c r="B191" s="16" t="s">
        <v>3461</v>
      </c>
      <c r="C191" s="16" t="s">
        <v>3462</v>
      </c>
      <c r="D191" s="17" t="s">
        <v>140</v>
      </c>
      <c r="E191" s="17">
        <v>15127</v>
      </c>
      <c r="F191" s="17" t="str">
        <f t="shared" si="24"/>
        <v>FE15127</v>
      </c>
      <c r="G191" s="17" t="e">
        <f>VLOOKUP(E191,[4]PARTIDAS!$F:$M,8,0)</f>
        <v>#N/A</v>
      </c>
      <c r="H191" s="17">
        <v>1</v>
      </c>
      <c r="I191" s="18">
        <v>44217</v>
      </c>
      <c r="J191" s="18">
        <v>44217</v>
      </c>
      <c r="K191" s="18">
        <v>44247</v>
      </c>
      <c r="L191" s="19">
        <v>150000</v>
      </c>
      <c r="M191" s="19">
        <v>150000</v>
      </c>
      <c r="N191" s="16" t="s">
        <v>3490</v>
      </c>
      <c r="O191" s="16"/>
      <c r="P191" s="16"/>
      <c r="Q191" s="16"/>
      <c r="R191" s="20">
        <v>150000</v>
      </c>
      <c r="S191" s="16" t="s">
        <v>3556</v>
      </c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 t="s">
        <v>3544</v>
      </c>
      <c r="AH191" s="16"/>
      <c r="AI191" s="16"/>
      <c r="AJ191" s="16" t="e">
        <f>VLOOKUP(E191,[4]TD!$A:$B,2,0)</f>
        <v>#N/A</v>
      </c>
      <c r="AK191" s="16"/>
      <c r="AL191" s="16"/>
      <c r="AM191" s="16"/>
      <c r="AN191" s="16"/>
      <c r="AO191" s="16"/>
      <c r="AP191" s="16"/>
      <c r="AQ191" s="25">
        <f>M191</f>
        <v>150000</v>
      </c>
      <c r="AR191" s="16"/>
      <c r="AS191" s="16"/>
      <c r="AT191" s="16">
        <f t="shared" si="25"/>
        <v>0</v>
      </c>
      <c r="AU191" s="16"/>
      <c r="AV191" s="16"/>
      <c r="AW191" s="16"/>
      <c r="AX191" s="16"/>
      <c r="AY191" s="16"/>
      <c r="AZ191" s="16"/>
      <c r="BA191" s="16"/>
      <c r="BB191" s="25">
        <f t="shared" si="21"/>
        <v>0</v>
      </c>
      <c r="BC191" s="16"/>
      <c r="BD191" s="52">
        <f t="shared" si="22"/>
        <v>44217</v>
      </c>
      <c r="BE191" s="16">
        <f t="shared" si="26"/>
        <v>2021</v>
      </c>
      <c r="BF191" s="52">
        <f t="shared" si="23"/>
        <v>44247</v>
      </c>
      <c r="BG191" s="16">
        <f t="shared" si="27"/>
        <v>2021</v>
      </c>
      <c r="BH191" s="16"/>
    </row>
    <row r="192" spans="1:60" x14ac:dyDescent="0.25">
      <c r="A192" s="16">
        <v>820003850</v>
      </c>
      <c r="B192" s="16" t="s">
        <v>3461</v>
      </c>
      <c r="C192" s="16" t="s">
        <v>3462</v>
      </c>
      <c r="D192" s="17" t="s">
        <v>140</v>
      </c>
      <c r="E192" s="17">
        <v>14721</v>
      </c>
      <c r="F192" s="17" t="str">
        <f t="shared" si="24"/>
        <v>FE14721</v>
      </c>
      <c r="G192" s="17" t="str">
        <f>VLOOKUP(E192,[4]PARTIDAS!$F:$M,8,0)</f>
        <v>Evento</v>
      </c>
      <c r="H192" s="17">
        <v>1</v>
      </c>
      <c r="I192" s="18">
        <v>44212</v>
      </c>
      <c r="J192" s="18">
        <v>44212</v>
      </c>
      <c r="K192" s="18">
        <v>44242</v>
      </c>
      <c r="L192" s="19">
        <v>488521</v>
      </c>
      <c r="M192" s="19">
        <v>488521</v>
      </c>
      <c r="N192" s="16" t="s">
        <v>3463</v>
      </c>
      <c r="O192" s="16"/>
      <c r="P192" s="16"/>
      <c r="Q192" s="16"/>
      <c r="R192" s="16"/>
      <c r="S192" s="16"/>
      <c r="T192" s="20">
        <v>488521</v>
      </c>
      <c r="U192" s="16" t="s">
        <v>3615</v>
      </c>
      <c r="V192" s="16" t="s">
        <v>3616</v>
      </c>
      <c r="W192" s="16">
        <v>105983</v>
      </c>
      <c r="X192" s="16"/>
      <c r="Y192" s="16"/>
      <c r="Z192" s="16"/>
      <c r="AA192" s="16">
        <v>105983</v>
      </c>
      <c r="AB192" s="16">
        <v>0</v>
      </c>
      <c r="AC192" s="16" t="s">
        <v>3484</v>
      </c>
      <c r="AD192" s="16">
        <v>0</v>
      </c>
      <c r="AE192" s="16"/>
      <c r="AF192" s="16" t="s">
        <v>3617</v>
      </c>
      <c r="AG192" s="16" t="s">
        <v>3546</v>
      </c>
      <c r="AH192" s="16" t="s">
        <v>3466</v>
      </c>
      <c r="AI192" s="16" t="s">
        <v>47</v>
      </c>
      <c r="AJ192" s="16">
        <f>VLOOKUP(E192,[4]TD!$A:$B,2,0)</f>
        <v>-488521</v>
      </c>
      <c r="AK192" s="16">
        <f>-IFERROR(VLOOKUP(E192,'[4]PARTIDAS ABIERTAS EN VALORES'!$A:$E,2,0),0)</f>
        <v>0</v>
      </c>
      <c r="AL192" s="16"/>
      <c r="AM192" s="16">
        <f>-IFERROR(VLOOKUP(E192,'[4]PARTIDAS ABIERTAS EN VALORES'!$A:$E,3,0),0)</f>
        <v>105983</v>
      </c>
      <c r="AN192" s="16"/>
      <c r="AO192" s="16">
        <f>-IFERROR(VLOOKUP(E192,'[4]PARTIDAS ABIERTAS EN VALORES'!$A:$E,4,0),0)</f>
        <v>0</v>
      </c>
      <c r="AP192" s="16"/>
      <c r="AQ192" s="16"/>
      <c r="AR192" s="16"/>
      <c r="AS192" s="16"/>
      <c r="AT192" s="16">
        <f t="shared" si="25"/>
        <v>0</v>
      </c>
      <c r="AU192" s="16"/>
      <c r="AV192" s="16"/>
      <c r="AW192" s="16"/>
      <c r="AX192" s="16"/>
      <c r="AY192" s="16"/>
      <c r="AZ192" s="16"/>
      <c r="BA192" s="16">
        <f>-IFERROR(VLOOKUP(E192,[4]TD!$J:$K,2,0),0)</f>
        <v>382538</v>
      </c>
      <c r="BB192" s="25">
        <f t="shared" si="21"/>
        <v>0</v>
      </c>
      <c r="BC192" s="16"/>
      <c r="BD192" s="52">
        <f t="shared" si="22"/>
        <v>44212</v>
      </c>
      <c r="BE192" s="16">
        <f t="shared" si="26"/>
        <v>2021</v>
      </c>
      <c r="BF192" s="52">
        <f t="shared" si="23"/>
        <v>44242</v>
      </c>
      <c r="BG192" s="16">
        <f t="shared" si="27"/>
        <v>2021</v>
      </c>
      <c r="BH192" s="16"/>
    </row>
    <row r="193" spans="1:60" x14ac:dyDescent="0.25">
      <c r="A193" s="16">
        <v>820003850</v>
      </c>
      <c r="B193" s="16" t="s">
        <v>3461</v>
      </c>
      <c r="C193" s="16" t="s">
        <v>3462</v>
      </c>
      <c r="D193" s="17" t="s">
        <v>140</v>
      </c>
      <c r="E193" s="17">
        <v>14804</v>
      </c>
      <c r="F193" s="17" t="str">
        <f t="shared" si="24"/>
        <v>FE14804</v>
      </c>
      <c r="G193" s="17" t="str">
        <f>VLOOKUP(E193,[4]PARTIDAS!$F:$M,8,0)</f>
        <v>Evento</v>
      </c>
      <c r="H193" s="17">
        <v>1</v>
      </c>
      <c r="I193" s="18">
        <v>44212</v>
      </c>
      <c r="J193" s="18">
        <v>44212</v>
      </c>
      <c r="K193" s="18">
        <v>44242</v>
      </c>
      <c r="L193" s="19">
        <v>57600</v>
      </c>
      <c r="M193" s="19">
        <v>57600</v>
      </c>
      <c r="N193" s="16" t="s">
        <v>3463</v>
      </c>
      <c r="O193" s="16"/>
      <c r="P193" s="16"/>
      <c r="Q193" s="16"/>
      <c r="R193" s="16"/>
      <c r="S193" s="16"/>
      <c r="T193" s="20">
        <v>57600</v>
      </c>
      <c r="U193" s="16" t="s">
        <v>47</v>
      </c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 t="s">
        <v>3617</v>
      </c>
      <c r="AG193" s="16" t="s">
        <v>3546</v>
      </c>
      <c r="AH193" s="16" t="s">
        <v>3466</v>
      </c>
      <c r="AI193" s="16"/>
      <c r="AJ193" s="16">
        <f>VLOOKUP(E193,[4]TD!$A:$B,2,0)</f>
        <v>-57600</v>
      </c>
      <c r="AK193" s="16">
        <f>-IFERROR(VLOOKUP(E193,'[4]PARTIDAS ABIERTAS EN VALORES'!$A:$E,2,0),0)</f>
        <v>0</v>
      </c>
      <c r="AL193" s="16"/>
      <c r="AM193" s="16">
        <f>-IFERROR(VLOOKUP(E193,'[4]PARTIDAS ABIERTAS EN VALORES'!$A:$E,3,0),0)</f>
        <v>0</v>
      </c>
      <c r="AN193" s="16"/>
      <c r="AO193" s="16">
        <f>-IFERROR(VLOOKUP(E193,'[4]PARTIDAS ABIERTAS EN VALORES'!$A:$E,4,0),0)</f>
        <v>0</v>
      </c>
      <c r="AP193" s="16"/>
      <c r="AQ193" s="16"/>
      <c r="AR193" s="16"/>
      <c r="AS193" s="16"/>
      <c r="AT193" s="16">
        <f t="shared" si="25"/>
        <v>0</v>
      </c>
      <c r="AU193" s="16"/>
      <c r="AV193" s="16"/>
      <c r="AW193" s="16"/>
      <c r="AX193" s="16"/>
      <c r="AY193" s="16"/>
      <c r="AZ193" s="16"/>
      <c r="BA193" s="16">
        <f>-IFERROR(VLOOKUP(E193,[4]TD!$J:$K,2,0),0)</f>
        <v>57600</v>
      </c>
      <c r="BB193" s="25">
        <f t="shared" si="21"/>
        <v>0</v>
      </c>
      <c r="BC193" s="16"/>
      <c r="BD193" s="52">
        <f t="shared" si="22"/>
        <v>44212</v>
      </c>
      <c r="BE193" s="16">
        <f t="shared" si="26"/>
        <v>2021</v>
      </c>
      <c r="BF193" s="52">
        <f t="shared" si="23"/>
        <v>44242</v>
      </c>
      <c r="BG193" s="16">
        <f t="shared" si="27"/>
        <v>2021</v>
      </c>
      <c r="BH193" s="16"/>
    </row>
    <row r="194" spans="1:60" x14ac:dyDescent="0.25">
      <c r="A194" s="16">
        <v>820003850</v>
      </c>
      <c r="B194" s="16" t="s">
        <v>3461</v>
      </c>
      <c r="C194" s="16" t="s">
        <v>3462</v>
      </c>
      <c r="D194" s="17" t="s">
        <v>140</v>
      </c>
      <c r="E194" s="17">
        <v>14805</v>
      </c>
      <c r="F194" s="17" t="str">
        <f t="shared" si="24"/>
        <v>FE14805</v>
      </c>
      <c r="G194" s="17" t="e">
        <f>VLOOKUP(E194,[4]PARTIDAS!$F:$M,8,0)</f>
        <v>#N/A</v>
      </c>
      <c r="H194" s="17">
        <v>1</v>
      </c>
      <c r="I194" s="18">
        <v>44212</v>
      </c>
      <c r="J194" s="18">
        <v>44212</v>
      </c>
      <c r="K194" s="18">
        <v>44242</v>
      </c>
      <c r="L194" s="19">
        <v>150000</v>
      </c>
      <c r="M194" s="19">
        <v>150000</v>
      </c>
      <c r="N194" s="16" t="s">
        <v>3490</v>
      </c>
      <c r="O194" s="16"/>
      <c r="P194" s="16"/>
      <c r="Q194" s="16"/>
      <c r="R194" s="20">
        <v>150000</v>
      </c>
      <c r="S194" s="16" t="s">
        <v>3556</v>
      </c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 t="s">
        <v>3544</v>
      </c>
      <c r="AH194" s="16"/>
      <c r="AI194" s="16"/>
      <c r="AJ194" s="16" t="e">
        <f>VLOOKUP(E194,[4]TD!$A:$B,2,0)</f>
        <v>#N/A</v>
      </c>
      <c r="AK194" s="16"/>
      <c r="AL194" s="16"/>
      <c r="AM194" s="16"/>
      <c r="AN194" s="16"/>
      <c r="AO194" s="16"/>
      <c r="AP194" s="16"/>
      <c r="AQ194" s="25">
        <f>M194</f>
        <v>150000</v>
      </c>
      <c r="AR194" s="16"/>
      <c r="AS194" s="16"/>
      <c r="AT194" s="16">
        <f t="shared" si="25"/>
        <v>0</v>
      </c>
      <c r="AU194" s="16"/>
      <c r="AV194" s="16"/>
      <c r="AW194" s="16"/>
      <c r="AX194" s="16"/>
      <c r="AY194" s="16"/>
      <c r="AZ194" s="16"/>
      <c r="BA194" s="16"/>
      <c r="BB194" s="25">
        <f t="shared" ref="BB194:BB257" si="35">M194-SUM(AK194:BA194)</f>
        <v>0</v>
      </c>
      <c r="BC194" s="16"/>
      <c r="BD194" s="52">
        <f t="shared" ref="BD194:BD257" si="36">I194</f>
        <v>44212</v>
      </c>
      <c r="BE194" s="16">
        <f t="shared" si="26"/>
        <v>2021</v>
      </c>
      <c r="BF194" s="52">
        <f t="shared" ref="BF194:BF257" si="37">K194</f>
        <v>44242</v>
      </c>
      <c r="BG194" s="16">
        <f t="shared" si="27"/>
        <v>2021</v>
      </c>
      <c r="BH194" s="16"/>
    </row>
    <row r="195" spans="1:60" x14ac:dyDescent="0.25">
      <c r="A195" s="16">
        <v>820003850</v>
      </c>
      <c r="B195" s="16" t="s">
        <v>3461</v>
      </c>
      <c r="C195" s="16" t="s">
        <v>3462</v>
      </c>
      <c r="D195" s="17" t="s">
        <v>140</v>
      </c>
      <c r="E195" s="17">
        <v>14867</v>
      </c>
      <c r="F195" s="17" t="str">
        <f t="shared" ref="F195:F258" si="38">CONCATENATE(D195,E195)</f>
        <v>FE14867</v>
      </c>
      <c r="G195" s="17" t="str">
        <f>VLOOKUP(E195,[4]PARTIDAS!$F:$M,8,0)</f>
        <v>Evento</v>
      </c>
      <c r="H195" s="17">
        <v>1</v>
      </c>
      <c r="I195" s="18">
        <v>44213</v>
      </c>
      <c r="J195" s="18">
        <v>44213</v>
      </c>
      <c r="K195" s="18">
        <v>44243</v>
      </c>
      <c r="L195" s="19">
        <v>59689</v>
      </c>
      <c r="M195" s="19">
        <v>59689</v>
      </c>
      <c r="N195" s="16" t="s">
        <v>3463</v>
      </c>
      <c r="O195" s="16"/>
      <c r="P195" s="16"/>
      <c r="Q195" s="16"/>
      <c r="R195" s="16"/>
      <c r="S195" s="16"/>
      <c r="T195" s="20">
        <v>59689</v>
      </c>
      <c r="U195" s="16" t="s">
        <v>47</v>
      </c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 t="s">
        <v>3618</v>
      </c>
      <c r="AG195" s="16" t="s">
        <v>3546</v>
      </c>
      <c r="AH195" s="16" t="s">
        <v>3466</v>
      </c>
      <c r="AI195" s="16"/>
      <c r="AJ195" s="16">
        <f>VLOOKUP(E195,[4]TD!$A:$B,2,0)</f>
        <v>-59689</v>
      </c>
      <c r="AK195" s="16">
        <f>-IFERROR(VLOOKUP(E195,'[4]PARTIDAS ABIERTAS EN VALORES'!$A:$E,2,0),0)</f>
        <v>0</v>
      </c>
      <c r="AL195" s="16"/>
      <c r="AM195" s="16">
        <f>-IFERROR(VLOOKUP(E195,'[4]PARTIDAS ABIERTAS EN VALORES'!$A:$E,3,0),0)</f>
        <v>0</v>
      </c>
      <c r="AN195" s="16"/>
      <c r="AO195" s="16">
        <f>-IFERROR(VLOOKUP(E195,'[4]PARTIDAS ABIERTAS EN VALORES'!$A:$E,4,0),0)</f>
        <v>0</v>
      </c>
      <c r="AP195" s="16"/>
      <c r="AQ195" s="16"/>
      <c r="AR195" s="16"/>
      <c r="AS195" s="16"/>
      <c r="AT195" s="16">
        <f t="shared" ref="AT195:AT258" si="39">AP195+AR195+AS195</f>
        <v>0</v>
      </c>
      <c r="AU195" s="16"/>
      <c r="AV195" s="16"/>
      <c r="AW195" s="16"/>
      <c r="AX195" s="16"/>
      <c r="AY195" s="16"/>
      <c r="AZ195" s="16"/>
      <c r="BA195" s="16">
        <f>-IFERROR(VLOOKUP(E195,[4]TD!$J:$K,2,0),0)</f>
        <v>59689</v>
      </c>
      <c r="BB195" s="25">
        <f t="shared" si="35"/>
        <v>0</v>
      </c>
      <c r="BC195" s="16"/>
      <c r="BD195" s="52">
        <f t="shared" si="36"/>
        <v>44213</v>
      </c>
      <c r="BE195" s="16">
        <f t="shared" ref="BE195:BE258" si="40">YEAR(BD195)</f>
        <v>2021</v>
      </c>
      <c r="BF195" s="52">
        <f t="shared" si="37"/>
        <v>44243</v>
      </c>
      <c r="BG195" s="16">
        <f t="shared" ref="BG195:BG258" si="41">YEAR(BF195)</f>
        <v>2021</v>
      </c>
      <c r="BH195" s="16"/>
    </row>
    <row r="196" spans="1:60" x14ac:dyDescent="0.25">
      <c r="A196" s="16">
        <v>820003850</v>
      </c>
      <c r="B196" s="16" t="s">
        <v>3461</v>
      </c>
      <c r="C196" s="16" t="s">
        <v>3462</v>
      </c>
      <c r="D196" s="17" t="s">
        <v>140</v>
      </c>
      <c r="E196" s="17">
        <v>14875</v>
      </c>
      <c r="F196" s="17" t="str">
        <f t="shared" si="38"/>
        <v>FE14875</v>
      </c>
      <c r="G196" s="17" t="str">
        <f>VLOOKUP(E196,[4]PARTIDAS!$F:$M,8,0)</f>
        <v>Evento</v>
      </c>
      <c r="H196" s="17">
        <v>1</v>
      </c>
      <c r="I196" s="18">
        <v>44213</v>
      </c>
      <c r="J196" s="18">
        <v>44213</v>
      </c>
      <c r="K196" s="18">
        <v>44243</v>
      </c>
      <c r="L196" s="19">
        <v>176768</v>
      </c>
      <c r="M196" s="19">
        <v>176768</v>
      </c>
      <c r="N196" s="16" t="s">
        <v>3463</v>
      </c>
      <c r="O196" s="16"/>
      <c r="P196" s="16"/>
      <c r="Q196" s="16"/>
      <c r="R196" s="16"/>
      <c r="S196" s="16"/>
      <c r="T196" s="20">
        <v>176768</v>
      </c>
      <c r="U196" s="16" t="s">
        <v>47</v>
      </c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 t="s">
        <v>3618</v>
      </c>
      <c r="AG196" s="16" t="s">
        <v>3546</v>
      </c>
      <c r="AH196" s="16" t="s">
        <v>3466</v>
      </c>
      <c r="AI196" s="16" t="s">
        <v>47</v>
      </c>
      <c r="AJ196" s="16">
        <f>VLOOKUP(E196,[4]TD!$A:$B,2,0)</f>
        <v>-176768</v>
      </c>
      <c r="AK196" s="16">
        <f>-IFERROR(VLOOKUP(E196,'[4]PARTIDAS ABIERTAS EN VALORES'!$A:$E,2,0),0)</f>
        <v>0</v>
      </c>
      <c r="AL196" s="16"/>
      <c r="AM196" s="16">
        <f>-IFERROR(VLOOKUP(E196,'[4]PARTIDAS ABIERTAS EN VALORES'!$A:$E,3,0),0)</f>
        <v>0</v>
      </c>
      <c r="AN196" s="16"/>
      <c r="AO196" s="16">
        <f>-IFERROR(VLOOKUP(E196,'[4]PARTIDAS ABIERTAS EN VALORES'!$A:$E,4,0),0)</f>
        <v>0</v>
      </c>
      <c r="AP196" s="16"/>
      <c r="AQ196" s="16"/>
      <c r="AR196" s="16"/>
      <c r="AS196" s="16"/>
      <c r="AT196" s="16">
        <f t="shared" si="39"/>
        <v>0</v>
      </c>
      <c r="AU196" s="16"/>
      <c r="AV196" s="16"/>
      <c r="AW196" s="16"/>
      <c r="AX196" s="16"/>
      <c r="AY196" s="16"/>
      <c r="AZ196" s="16"/>
      <c r="BA196" s="16">
        <f>-IFERROR(VLOOKUP(E196,[4]TD!$J:$K,2,0),0)</f>
        <v>176768</v>
      </c>
      <c r="BB196" s="25">
        <f t="shared" si="35"/>
        <v>0</v>
      </c>
      <c r="BC196" s="16"/>
      <c r="BD196" s="52">
        <f t="shared" si="36"/>
        <v>44213</v>
      </c>
      <c r="BE196" s="16">
        <f t="shared" si="40"/>
        <v>2021</v>
      </c>
      <c r="BF196" s="52">
        <f t="shared" si="37"/>
        <v>44243</v>
      </c>
      <c r="BG196" s="16">
        <f t="shared" si="41"/>
        <v>2021</v>
      </c>
      <c r="BH196" s="16"/>
    </row>
    <row r="197" spans="1:60" x14ac:dyDescent="0.25">
      <c r="A197" s="16">
        <v>820003850</v>
      </c>
      <c r="B197" s="16" t="s">
        <v>3461</v>
      </c>
      <c r="C197" s="16" t="s">
        <v>3462</v>
      </c>
      <c r="D197" s="17" t="s">
        <v>140</v>
      </c>
      <c r="E197" s="17">
        <v>14996</v>
      </c>
      <c r="F197" s="17" t="str">
        <f t="shared" si="38"/>
        <v>FE14996</v>
      </c>
      <c r="G197" s="17" t="str">
        <f>VLOOKUP(E197,[4]PARTIDAS!$F:$M,8,0)</f>
        <v>Evento</v>
      </c>
      <c r="H197" s="17">
        <v>1</v>
      </c>
      <c r="I197" s="18">
        <v>44215</v>
      </c>
      <c r="J197" s="18">
        <v>44215</v>
      </c>
      <c r="K197" s="18">
        <v>44245</v>
      </c>
      <c r="L197" s="19">
        <v>57600</v>
      </c>
      <c r="M197" s="19">
        <v>57600</v>
      </c>
      <c r="N197" s="16" t="s">
        <v>3463</v>
      </c>
      <c r="O197" s="16"/>
      <c r="P197" s="16"/>
      <c r="Q197" s="16"/>
      <c r="R197" s="16"/>
      <c r="S197" s="16"/>
      <c r="T197" s="20">
        <v>57600</v>
      </c>
      <c r="U197" s="16" t="s">
        <v>47</v>
      </c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 t="s">
        <v>3619</v>
      </c>
      <c r="AG197" s="16" t="s">
        <v>3546</v>
      </c>
      <c r="AH197" s="16" t="s">
        <v>3466</v>
      </c>
      <c r="AI197" s="16"/>
      <c r="AJ197" s="16">
        <f>VLOOKUP(E197,[4]TD!$A:$B,2,0)</f>
        <v>-57600</v>
      </c>
      <c r="AK197" s="16">
        <f>-IFERROR(VLOOKUP(E197,'[4]PARTIDAS ABIERTAS EN VALORES'!$A:$E,2,0),0)</f>
        <v>0</v>
      </c>
      <c r="AL197" s="16"/>
      <c r="AM197" s="16">
        <f>-IFERROR(VLOOKUP(E197,'[4]PARTIDAS ABIERTAS EN VALORES'!$A:$E,3,0),0)</f>
        <v>0</v>
      </c>
      <c r="AN197" s="16"/>
      <c r="AO197" s="16">
        <f>-IFERROR(VLOOKUP(E197,'[4]PARTIDAS ABIERTAS EN VALORES'!$A:$E,4,0),0)</f>
        <v>0</v>
      </c>
      <c r="AP197" s="16"/>
      <c r="AQ197" s="16"/>
      <c r="AR197" s="16"/>
      <c r="AS197" s="16"/>
      <c r="AT197" s="16">
        <f t="shared" si="39"/>
        <v>0</v>
      </c>
      <c r="AU197" s="16"/>
      <c r="AV197" s="16"/>
      <c r="AW197" s="16"/>
      <c r="AX197" s="16"/>
      <c r="AY197" s="16"/>
      <c r="AZ197" s="16"/>
      <c r="BA197" s="16">
        <f>-IFERROR(VLOOKUP(E197,[4]TD!$J:$K,2,0),0)</f>
        <v>57600</v>
      </c>
      <c r="BB197" s="25">
        <f t="shared" si="35"/>
        <v>0</v>
      </c>
      <c r="BC197" s="16"/>
      <c r="BD197" s="52">
        <f t="shared" si="36"/>
        <v>44215</v>
      </c>
      <c r="BE197" s="16">
        <f t="shared" si="40"/>
        <v>2021</v>
      </c>
      <c r="BF197" s="52">
        <f t="shared" si="37"/>
        <v>44245</v>
      </c>
      <c r="BG197" s="16">
        <f t="shared" si="41"/>
        <v>2021</v>
      </c>
      <c r="BH197" s="16"/>
    </row>
    <row r="198" spans="1:60" x14ac:dyDescent="0.25">
      <c r="A198" s="16">
        <v>820003850</v>
      </c>
      <c r="B198" s="16" t="s">
        <v>3461</v>
      </c>
      <c r="C198" s="16" t="s">
        <v>3462</v>
      </c>
      <c r="D198" s="17" t="s">
        <v>140</v>
      </c>
      <c r="E198" s="17">
        <v>14098</v>
      </c>
      <c r="F198" s="17" t="str">
        <f t="shared" si="38"/>
        <v>FE14098</v>
      </c>
      <c r="G198" s="17" t="str">
        <f>VLOOKUP(E198,[4]PARTIDAS!$F:$M,8,0)</f>
        <v>Evento</v>
      </c>
      <c r="H198" s="17">
        <v>1</v>
      </c>
      <c r="I198" s="18">
        <v>44205</v>
      </c>
      <c r="J198" s="18">
        <v>44205</v>
      </c>
      <c r="K198" s="18">
        <v>44235</v>
      </c>
      <c r="L198" s="19">
        <v>100100</v>
      </c>
      <c r="M198" s="19">
        <v>100100</v>
      </c>
      <c r="N198" s="16" t="s">
        <v>3463</v>
      </c>
      <c r="O198" s="16"/>
      <c r="P198" s="16"/>
      <c r="Q198" s="16"/>
      <c r="R198" s="16"/>
      <c r="S198" s="16"/>
      <c r="T198" s="20">
        <v>100100</v>
      </c>
      <c r="U198" s="16" t="s">
        <v>47</v>
      </c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 t="s">
        <v>3557</v>
      </c>
      <c r="AG198" s="16" t="s">
        <v>3546</v>
      </c>
      <c r="AH198" s="16" t="s">
        <v>3466</v>
      </c>
      <c r="AI198" s="16"/>
      <c r="AJ198" s="16">
        <f>VLOOKUP(E198,[4]TD!$A:$B,2,0)</f>
        <v>-100100</v>
      </c>
      <c r="AK198" s="16">
        <f>-IFERROR(VLOOKUP(E198,'[4]PARTIDAS ABIERTAS EN VALORES'!$A:$E,2,0),0)</f>
        <v>0</v>
      </c>
      <c r="AL198" s="16"/>
      <c r="AM198" s="16">
        <f>-IFERROR(VLOOKUP(E198,'[4]PARTIDAS ABIERTAS EN VALORES'!$A:$E,3,0),0)</f>
        <v>0</v>
      </c>
      <c r="AN198" s="16"/>
      <c r="AO198" s="16">
        <f>-IFERROR(VLOOKUP(E198,'[4]PARTIDAS ABIERTAS EN VALORES'!$A:$E,4,0),0)</f>
        <v>0</v>
      </c>
      <c r="AP198" s="16"/>
      <c r="AQ198" s="16"/>
      <c r="AR198" s="16"/>
      <c r="AS198" s="16"/>
      <c r="AT198" s="16">
        <f t="shared" si="39"/>
        <v>0</v>
      </c>
      <c r="AU198" s="16"/>
      <c r="AV198" s="16"/>
      <c r="AW198" s="16"/>
      <c r="AX198" s="16"/>
      <c r="AY198" s="16"/>
      <c r="AZ198" s="16"/>
      <c r="BA198" s="16">
        <f>-IFERROR(VLOOKUP(E198,[4]TD!$J:$K,2,0),0)</f>
        <v>100100</v>
      </c>
      <c r="BB198" s="25">
        <f t="shared" si="35"/>
        <v>0</v>
      </c>
      <c r="BC198" s="16"/>
      <c r="BD198" s="52">
        <f t="shared" si="36"/>
        <v>44205</v>
      </c>
      <c r="BE198" s="16">
        <f t="shared" si="40"/>
        <v>2021</v>
      </c>
      <c r="BF198" s="52">
        <f t="shared" si="37"/>
        <v>44235</v>
      </c>
      <c r="BG198" s="16">
        <f t="shared" si="41"/>
        <v>2021</v>
      </c>
      <c r="BH198" s="16"/>
    </row>
    <row r="199" spans="1:60" x14ac:dyDescent="0.25">
      <c r="A199" s="16">
        <v>820003850</v>
      </c>
      <c r="B199" s="16" t="s">
        <v>3461</v>
      </c>
      <c r="C199" s="16" t="s">
        <v>3462</v>
      </c>
      <c r="D199" s="17" t="s">
        <v>140</v>
      </c>
      <c r="E199" s="17">
        <v>14196</v>
      </c>
      <c r="F199" s="17" t="str">
        <f t="shared" si="38"/>
        <v>FE14196</v>
      </c>
      <c r="G199" s="17" t="str">
        <f>VLOOKUP(E199,[4]PARTIDAS!$F:$M,8,0)</f>
        <v>Evento</v>
      </c>
      <c r="H199" s="17">
        <v>1</v>
      </c>
      <c r="I199" s="18">
        <v>44206</v>
      </c>
      <c r="J199" s="18">
        <v>44206</v>
      </c>
      <c r="K199" s="18">
        <v>44236</v>
      </c>
      <c r="L199" s="19">
        <v>276990</v>
      </c>
      <c r="M199" s="19">
        <v>276990</v>
      </c>
      <c r="N199" s="16" t="s">
        <v>3463</v>
      </c>
      <c r="O199" s="16"/>
      <c r="P199" s="16"/>
      <c r="Q199" s="16"/>
      <c r="R199" s="16"/>
      <c r="S199" s="16"/>
      <c r="T199" s="20">
        <v>276990</v>
      </c>
      <c r="U199" s="16" t="s">
        <v>47</v>
      </c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 t="s">
        <v>3620</v>
      </c>
      <c r="AG199" s="16" t="s">
        <v>3546</v>
      </c>
      <c r="AH199" s="16" t="s">
        <v>3466</v>
      </c>
      <c r="AI199" s="16" t="s">
        <v>47</v>
      </c>
      <c r="AJ199" s="16">
        <f>VLOOKUP(E199,[4]TD!$A:$B,2,0)</f>
        <v>-276990</v>
      </c>
      <c r="AK199" s="16">
        <f>-IFERROR(VLOOKUP(E199,'[4]PARTIDAS ABIERTAS EN VALORES'!$A:$E,2,0),0)</f>
        <v>0</v>
      </c>
      <c r="AL199" s="16"/>
      <c r="AM199" s="16">
        <f>-IFERROR(VLOOKUP(E199,'[4]PARTIDAS ABIERTAS EN VALORES'!$A:$E,3,0),0)</f>
        <v>0</v>
      </c>
      <c r="AN199" s="16"/>
      <c r="AO199" s="16">
        <f>-IFERROR(VLOOKUP(E199,'[4]PARTIDAS ABIERTAS EN VALORES'!$A:$E,4,0),0)</f>
        <v>0</v>
      </c>
      <c r="AP199" s="16"/>
      <c r="AQ199" s="16"/>
      <c r="AR199" s="16"/>
      <c r="AS199" s="16"/>
      <c r="AT199" s="16">
        <f t="shared" si="39"/>
        <v>0</v>
      </c>
      <c r="AU199" s="16"/>
      <c r="AV199" s="16"/>
      <c r="AW199" s="16"/>
      <c r="AX199" s="16"/>
      <c r="AY199" s="16"/>
      <c r="AZ199" s="16"/>
      <c r="BA199" s="16">
        <f>-IFERROR(VLOOKUP(E199,[4]TD!$J:$K,2,0),0)</f>
        <v>276990</v>
      </c>
      <c r="BB199" s="25">
        <f t="shared" si="35"/>
        <v>0</v>
      </c>
      <c r="BC199" s="16"/>
      <c r="BD199" s="52">
        <f t="shared" si="36"/>
        <v>44206</v>
      </c>
      <c r="BE199" s="16">
        <f t="shared" si="40"/>
        <v>2021</v>
      </c>
      <c r="BF199" s="52">
        <f t="shared" si="37"/>
        <v>44236</v>
      </c>
      <c r="BG199" s="16">
        <f t="shared" si="41"/>
        <v>2021</v>
      </c>
      <c r="BH199" s="16"/>
    </row>
    <row r="200" spans="1:60" x14ac:dyDescent="0.25">
      <c r="A200" s="16">
        <v>820003850</v>
      </c>
      <c r="B200" s="16" t="s">
        <v>3461</v>
      </c>
      <c r="C200" s="16" t="s">
        <v>3462</v>
      </c>
      <c r="D200" s="17" t="s">
        <v>140</v>
      </c>
      <c r="E200" s="17">
        <v>14347</v>
      </c>
      <c r="F200" s="17" t="str">
        <f t="shared" si="38"/>
        <v>FE14347</v>
      </c>
      <c r="G200" s="17" t="str">
        <f>VLOOKUP(E200,[4]PARTIDAS!$F:$M,8,0)</f>
        <v>Evento</v>
      </c>
      <c r="H200" s="17">
        <v>1</v>
      </c>
      <c r="I200" s="18">
        <v>44208</v>
      </c>
      <c r="J200" s="18">
        <v>44208</v>
      </c>
      <c r="K200" s="18">
        <v>44238</v>
      </c>
      <c r="L200" s="19">
        <v>2522332</v>
      </c>
      <c r="M200" s="19">
        <v>2522332</v>
      </c>
      <c r="N200" s="16" t="s">
        <v>3463</v>
      </c>
      <c r="O200" s="16"/>
      <c r="P200" s="16"/>
      <c r="Q200" s="16"/>
      <c r="R200" s="16"/>
      <c r="S200" s="16"/>
      <c r="T200" s="20">
        <v>2522332</v>
      </c>
      <c r="U200" s="16" t="s">
        <v>47</v>
      </c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 t="s">
        <v>3621</v>
      </c>
      <c r="AG200" s="16" t="s">
        <v>3546</v>
      </c>
      <c r="AH200" s="16" t="s">
        <v>3466</v>
      </c>
      <c r="AI200" s="16" t="s">
        <v>47</v>
      </c>
      <c r="AJ200" s="16">
        <f>VLOOKUP(E200,[4]TD!$A:$B,2,0)</f>
        <v>-2522332</v>
      </c>
      <c r="AK200" s="16">
        <f>-IFERROR(VLOOKUP(E200,'[4]PARTIDAS ABIERTAS EN VALORES'!$A:$E,2,0),0)</f>
        <v>0</v>
      </c>
      <c r="AL200" s="16"/>
      <c r="AM200" s="16">
        <f>-IFERROR(VLOOKUP(E200,'[4]PARTIDAS ABIERTAS EN VALORES'!$A:$E,3,0),0)</f>
        <v>0</v>
      </c>
      <c r="AN200" s="16"/>
      <c r="AO200" s="16">
        <f>-IFERROR(VLOOKUP(E200,'[4]PARTIDAS ABIERTAS EN VALORES'!$A:$E,4,0),0)</f>
        <v>0</v>
      </c>
      <c r="AP200" s="16"/>
      <c r="AQ200" s="16"/>
      <c r="AR200" s="16"/>
      <c r="AS200" s="16"/>
      <c r="AT200" s="16">
        <f t="shared" si="39"/>
        <v>0</v>
      </c>
      <c r="AU200" s="16"/>
      <c r="AV200" s="16"/>
      <c r="AW200" s="16"/>
      <c r="AX200" s="16"/>
      <c r="AY200" s="16"/>
      <c r="AZ200" s="16"/>
      <c r="BA200" s="16">
        <f>-IFERROR(VLOOKUP(E200,[4]TD!$J:$K,2,0),0)</f>
        <v>2522332</v>
      </c>
      <c r="BB200" s="25">
        <f t="shared" si="35"/>
        <v>0</v>
      </c>
      <c r="BC200" s="16"/>
      <c r="BD200" s="52">
        <f t="shared" si="36"/>
        <v>44208</v>
      </c>
      <c r="BE200" s="16">
        <f t="shared" si="40"/>
        <v>2021</v>
      </c>
      <c r="BF200" s="52">
        <f t="shared" si="37"/>
        <v>44238</v>
      </c>
      <c r="BG200" s="16">
        <f t="shared" si="41"/>
        <v>2021</v>
      </c>
      <c r="BH200" s="16"/>
    </row>
    <row r="201" spans="1:60" x14ac:dyDescent="0.25">
      <c r="A201" s="16">
        <v>820003850</v>
      </c>
      <c r="B201" s="16" t="s">
        <v>3461</v>
      </c>
      <c r="C201" s="16" t="s">
        <v>3462</v>
      </c>
      <c r="D201" s="17" t="s">
        <v>140</v>
      </c>
      <c r="E201" s="17">
        <v>14398</v>
      </c>
      <c r="F201" s="17" t="str">
        <f t="shared" si="38"/>
        <v>FE14398</v>
      </c>
      <c r="G201" s="17" t="str">
        <f>VLOOKUP(E201,[4]PARTIDAS!$F:$M,8,0)</f>
        <v>Evento</v>
      </c>
      <c r="H201" s="17">
        <v>1</v>
      </c>
      <c r="I201" s="18">
        <v>44208</v>
      </c>
      <c r="J201" s="18">
        <v>44208</v>
      </c>
      <c r="K201" s="18">
        <v>44238</v>
      </c>
      <c r="L201" s="19">
        <v>57600</v>
      </c>
      <c r="M201" s="19">
        <v>57600</v>
      </c>
      <c r="N201" s="16" t="s">
        <v>3463</v>
      </c>
      <c r="O201" s="16"/>
      <c r="P201" s="16"/>
      <c r="Q201" s="16"/>
      <c r="R201" s="16"/>
      <c r="S201" s="16"/>
      <c r="T201" s="20">
        <v>57600</v>
      </c>
      <c r="U201" s="16" t="s">
        <v>47</v>
      </c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 t="s">
        <v>3621</v>
      </c>
      <c r="AG201" s="16" t="s">
        <v>3546</v>
      </c>
      <c r="AH201" s="16" t="s">
        <v>3466</v>
      </c>
      <c r="AI201" s="16"/>
      <c r="AJ201" s="16">
        <f>VLOOKUP(E201,[4]TD!$A:$B,2,0)</f>
        <v>-57600</v>
      </c>
      <c r="AK201" s="16">
        <f>-IFERROR(VLOOKUP(E201,'[4]PARTIDAS ABIERTAS EN VALORES'!$A:$E,2,0),0)</f>
        <v>0</v>
      </c>
      <c r="AL201" s="16"/>
      <c r="AM201" s="16">
        <f>-IFERROR(VLOOKUP(E201,'[4]PARTIDAS ABIERTAS EN VALORES'!$A:$E,3,0),0)</f>
        <v>0</v>
      </c>
      <c r="AN201" s="16"/>
      <c r="AO201" s="16">
        <f>-IFERROR(VLOOKUP(E201,'[4]PARTIDAS ABIERTAS EN VALORES'!$A:$E,4,0),0)</f>
        <v>0</v>
      </c>
      <c r="AP201" s="16"/>
      <c r="AQ201" s="16"/>
      <c r="AR201" s="16"/>
      <c r="AS201" s="16"/>
      <c r="AT201" s="16">
        <f t="shared" si="39"/>
        <v>0</v>
      </c>
      <c r="AU201" s="16"/>
      <c r="AV201" s="16"/>
      <c r="AW201" s="16"/>
      <c r="AX201" s="16"/>
      <c r="AY201" s="16"/>
      <c r="AZ201" s="16"/>
      <c r="BA201" s="16">
        <f>-IFERROR(VLOOKUP(E201,[4]TD!$J:$K,2,0),0)</f>
        <v>57600</v>
      </c>
      <c r="BB201" s="25">
        <f t="shared" si="35"/>
        <v>0</v>
      </c>
      <c r="BC201" s="16"/>
      <c r="BD201" s="52">
        <f t="shared" si="36"/>
        <v>44208</v>
      </c>
      <c r="BE201" s="16">
        <f t="shared" si="40"/>
        <v>2021</v>
      </c>
      <c r="BF201" s="52">
        <f t="shared" si="37"/>
        <v>44238</v>
      </c>
      <c r="BG201" s="16">
        <f t="shared" si="41"/>
        <v>2021</v>
      </c>
      <c r="BH201" s="16"/>
    </row>
    <row r="202" spans="1:60" x14ac:dyDescent="0.25">
      <c r="A202" s="16">
        <v>820003850</v>
      </c>
      <c r="B202" s="16" t="s">
        <v>3461</v>
      </c>
      <c r="C202" s="16" t="s">
        <v>3462</v>
      </c>
      <c r="D202" s="17" t="s">
        <v>140</v>
      </c>
      <c r="E202" s="17">
        <v>14459</v>
      </c>
      <c r="F202" s="17" t="str">
        <f t="shared" si="38"/>
        <v>FE14459</v>
      </c>
      <c r="G202" s="17" t="str">
        <f>VLOOKUP(E202,[4]PARTIDAS!$F:$M,8,0)</f>
        <v>Evento</v>
      </c>
      <c r="H202" s="17">
        <v>1</v>
      </c>
      <c r="I202" s="18">
        <v>44209</v>
      </c>
      <c r="J202" s="18">
        <v>44209</v>
      </c>
      <c r="K202" s="18">
        <v>44239</v>
      </c>
      <c r="L202" s="19">
        <v>57600</v>
      </c>
      <c r="M202" s="19">
        <v>57600</v>
      </c>
      <c r="N202" s="16" t="s">
        <v>3463</v>
      </c>
      <c r="O202" s="16"/>
      <c r="P202" s="16"/>
      <c r="Q202" s="16"/>
      <c r="R202" s="16"/>
      <c r="S202" s="16"/>
      <c r="T202" s="20">
        <v>57600</v>
      </c>
      <c r="U202" s="16" t="s">
        <v>47</v>
      </c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 t="s">
        <v>3622</v>
      </c>
      <c r="AG202" s="16" t="s">
        <v>3546</v>
      </c>
      <c r="AH202" s="16" t="s">
        <v>3466</v>
      </c>
      <c r="AI202" s="16"/>
      <c r="AJ202" s="16">
        <f>VLOOKUP(E202,[4]TD!$A:$B,2,0)</f>
        <v>-57600</v>
      </c>
      <c r="AK202" s="16">
        <f>-IFERROR(VLOOKUP(E202,'[4]PARTIDAS ABIERTAS EN VALORES'!$A:$E,2,0),0)</f>
        <v>0</v>
      </c>
      <c r="AL202" s="16"/>
      <c r="AM202" s="16">
        <f>-IFERROR(VLOOKUP(E202,'[4]PARTIDAS ABIERTAS EN VALORES'!$A:$E,3,0),0)</f>
        <v>0</v>
      </c>
      <c r="AN202" s="16"/>
      <c r="AO202" s="16">
        <f>-IFERROR(VLOOKUP(E202,'[4]PARTIDAS ABIERTAS EN VALORES'!$A:$E,4,0),0)</f>
        <v>0</v>
      </c>
      <c r="AP202" s="16"/>
      <c r="AQ202" s="16"/>
      <c r="AR202" s="16"/>
      <c r="AS202" s="16"/>
      <c r="AT202" s="16">
        <f t="shared" si="39"/>
        <v>0</v>
      </c>
      <c r="AU202" s="16"/>
      <c r="AV202" s="16"/>
      <c r="AW202" s="16"/>
      <c r="AX202" s="16"/>
      <c r="AY202" s="16"/>
      <c r="AZ202" s="16"/>
      <c r="BA202" s="16">
        <f>-IFERROR(VLOOKUP(E202,[4]TD!$J:$K,2,0),0)</f>
        <v>57600</v>
      </c>
      <c r="BB202" s="25">
        <f t="shared" si="35"/>
        <v>0</v>
      </c>
      <c r="BC202" s="16"/>
      <c r="BD202" s="52">
        <f t="shared" si="36"/>
        <v>44209</v>
      </c>
      <c r="BE202" s="16">
        <f t="shared" si="40"/>
        <v>2021</v>
      </c>
      <c r="BF202" s="52">
        <f t="shared" si="37"/>
        <v>44239</v>
      </c>
      <c r="BG202" s="16">
        <f t="shared" si="41"/>
        <v>2021</v>
      </c>
      <c r="BH202" s="16"/>
    </row>
    <row r="203" spans="1:60" x14ac:dyDescent="0.25">
      <c r="A203" s="16">
        <v>820003850</v>
      </c>
      <c r="B203" s="16" t="s">
        <v>3461</v>
      </c>
      <c r="C203" s="16" t="s">
        <v>3462</v>
      </c>
      <c r="D203" s="17" t="s">
        <v>140</v>
      </c>
      <c r="E203" s="17">
        <v>14460</v>
      </c>
      <c r="F203" s="17" t="str">
        <f t="shared" si="38"/>
        <v>FE14460</v>
      </c>
      <c r="G203" s="17" t="e">
        <f>VLOOKUP(E203,[4]PARTIDAS!$F:$M,8,0)</f>
        <v>#N/A</v>
      </c>
      <c r="H203" s="17">
        <v>1</v>
      </c>
      <c r="I203" s="18">
        <v>44209</v>
      </c>
      <c r="J203" s="18">
        <v>44209</v>
      </c>
      <c r="K203" s="18">
        <v>44239</v>
      </c>
      <c r="L203" s="19">
        <v>150000</v>
      </c>
      <c r="M203" s="19">
        <v>150000</v>
      </c>
      <c r="N203" s="16" t="s">
        <v>3490</v>
      </c>
      <c r="O203" s="16"/>
      <c r="P203" s="16"/>
      <c r="Q203" s="16"/>
      <c r="R203" s="20">
        <v>150000</v>
      </c>
      <c r="S203" s="16" t="s">
        <v>3556</v>
      </c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 t="s">
        <v>3544</v>
      </c>
      <c r="AH203" s="16"/>
      <c r="AI203" s="16"/>
      <c r="AJ203" s="16" t="e">
        <f>VLOOKUP(E203,[4]TD!$A:$B,2,0)</f>
        <v>#N/A</v>
      </c>
      <c r="AK203" s="16"/>
      <c r="AL203" s="16"/>
      <c r="AM203" s="16"/>
      <c r="AN203" s="16"/>
      <c r="AO203" s="16"/>
      <c r="AP203" s="16"/>
      <c r="AQ203" s="25">
        <f>M203</f>
        <v>150000</v>
      </c>
      <c r="AR203" s="16"/>
      <c r="AS203" s="16"/>
      <c r="AT203" s="16">
        <f t="shared" si="39"/>
        <v>0</v>
      </c>
      <c r="AU203" s="16"/>
      <c r="AV203" s="16"/>
      <c r="AW203" s="16"/>
      <c r="AX203" s="16"/>
      <c r="AY203" s="16"/>
      <c r="AZ203" s="16"/>
      <c r="BA203" s="16"/>
      <c r="BB203" s="25">
        <f t="shared" si="35"/>
        <v>0</v>
      </c>
      <c r="BC203" s="16"/>
      <c r="BD203" s="52">
        <f t="shared" si="36"/>
        <v>44209</v>
      </c>
      <c r="BE203" s="16">
        <f t="shared" si="40"/>
        <v>2021</v>
      </c>
      <c r="BF203" s="52">
        <f t="shared" si="37"/>
        <v>44239</v>
      </c>
      <c r="BG203" s="16">
        <f t="shared" si="41"/>
        <v>2021</v>
      </c>
      <c r="BH203" s="16"/>
    </row>
    <row r="204" spans="1:60" x14ac:dyDescent="0.25">
      <c r="A204" s="16">
        <v>820003850</v>
      </c>
      <c r="B204" s="16" t="s">
        <v>3461</v>
      </c>
      <c r="C204" s="16" t="s">
        <v>3462</v>
      </c>
      <c r="D204" s="17" t="s">
        <v>140</v>
      </c>
      <c r="E204" s="17">
        <v>13488</v>
      </c>
      <c r="F204" s="17" t="str">
        <f t="shared" si="38"/>
        <v>FE13488</v>
      </c>
      <c r="G204" s="17" t="str">
        <f>VLOOKUP(E204,[4]PARTIDAS!$F:$M,8,0)</f>
        <v>Evento</v>
      </c>
      <c r="H204" s="17">
        <v>447</v>
      </c>
      <c r="I204" s="18">
        <v>44196</v>
      </c>
      <c r="J204" s="18">
        <v>44196</v>
      </c>
      <c r="K204" s="18">
        <v>44196</v>
      </c>
      <c r="L204" s="19">
        <v>57600</v>
      </c>
      <c r="M204" s="19">
        <v>57600</v>
      </c>
      <c r="N204" s="16" t="s">
        <v>3463</v>
      </c>
      <c r="O204" s="16"/>
      <c r="P204" s="16"/>
      <c r="Q204" s="16"/>
      <c r="R204" s="16"/>
      <c r="S204" s="16"/>
      <c r="T204" s="20">
        <v>57600</v>
      </c>
      <c r="U204" s="16" t="s">
        <v>47</v>
      </c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 t="s">
        <v>3623</v>
      </c>
      <c r="AG204" s="16" t="s">
        <v>3553</v>
      </c>
      <c r="AH204" s="16" t="s">
        <v>3466</v>
      </c>
      <c r="AI204" s="16"/>
      <c r="AJ204" s="16">
        <f>VLOOKUP(E204,[4]TD!$A:$B,2,0)</f>
        <v>-57600</v>
      </c>
      <c r="AK204" s="16">
        <f>-IFERROR(VLOOKUP(E204,'[4]PARTIDAS ABIERTAS EN VALORES'!$A:$E,2,0),0)</f>
        <v>0</v>
      </c>
      <c r="AL204" s="16"/>
      <c r="AM204" s="16">
        <f>-IFERROR(VLOOKUP(E204,'[4]PARTIDAS ABIERTAS EN VALORES'!$A:$E,3,0),0)</f>
        <v>0</v>
      </c>
      <c r="AN204" s="16"/>
      <c r="AO204" s="16">
        <f>-IFERROR(VLOOKUP(E204,'[4]PARTIDAS ABIERTAS EN VALORES'!$A:$E,4,0),0)</f>
        <v>0</v>
      </c>
      <c r="AP204" s="16"/>
      <c r="AQ204" s="16"/>
      <c r="AR204" s="16"/>
      <c r="AS204" s="16"/>
      <c r="AT204" s="16">
        <f t="shared" si="39"/>
        <v>0</v>
      </c>
      <c r="AU204" s="16"/>
      <c r="AV204" s="16"/>
      <c r="AW204" s="16"/>
      <c r="AX204" s="16"/>
      <c r="AY204" s="16"/>
      <c r="AZ204" s="16"/>
      <c r="BA204" s="16">
        <f>-IFERROR(VLOOKUP(E204,[4]TD!$J:$K,2,0),0)</f>
        <v>57600</v>
      </c>
      <c r="BB204" s="25">
        <f t="shared" si="35"/>
        <v>0</v>
      </c>
      <c r="BC204" s="16"/>
      <c r="BD204" s="52">
        <f t="shared" si="36"/>
        <v>44196</v>
      </c>
      <c r="BE204" s="16">
        <f t="shared" si="40"/>
        <v>2020</v>
      </c>
      <c r="BF204" s="52">
        <f t="shared" si="37"/>
        <v>44196</v>
      </c>
      <c r="BG204" s="16">
        <f t="shared" si="41"/>
        <v>2020</v>
      </c>
      <c r="BH204" s="16"/>
    </row>
    <row r="205" spans="1:60" x14ac:dyDescent="0.25">
      <c r="A205" s="16">
        <v>820003850</v>
      </c>
      <c r="B205" s="16" t="s">
        <v>3461</v>
      </c>
      <c r="C205" s="16" t="s">
        <v>3462</v>
      </c>
      <c r="D205" s="17" t="s">
        <v>140</v>
      </c>
      <c r="E205" s="17">
        <v>13611</v>
      </c>
      <c r="F205" s="17" t="str">
        <f t="shared" si="38"/>
        <v>FE13611</v>
      </c>
      <c r="G205" s="17" t="str">
        <f>VLOOKUP(E205,[4]PARTIDAS!$F:$M,8,0)</f>
        <v>Evento</v>
      </c>
      <c r="H205" s="17">
        <v>1</v>
      </c>
      <c r="I205" s="18">
        <v>44200</v>
      </c>
      <c r="J205" s="18">
        <v>44200</v>
      </c>
      <c r="K205" s="18">
        <v>44230</v>
      </c>
      <c r="L205" s="19">
        <v>57600</v>
      </c>
      <c r="M205" s="19">
        <v>57600</v>
      </c>
      <c r="N205" s="16" t="s">
        <v>3463</v>
      </c>
      <c r="O205" s="16"/>
      <c r="P205" s="16"/>
      <c r="Q205" s="16"/>
      <c r="R205" s="16"/>
      <c r="S205" s="16"/>
      <c r="T205" s="20">
        <v>57600</v>
      </c>
      <c r="U205" s="16" t="s">
        <v>47</v>
      </c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 t="s">
        <v>3624</v>
      </c>
      <c r="AG205" s="16" t="s">
        <v>3546</v>
      </c>
      <c r="AH205" s="16" t="s">
        <v>3466</v>
      </c>
      <c r="AI205" s="16"/>
      <c r="AJ205" s="16">
        <f>VLOOKUP(E205,[4]TD!$A:$B,2,0)</f>
        <v>-57600</v>
      </c>
      <c r="AK205" s="16">
        <f>-IFERROR(VLOOKUP(E205,'[4]PARTIDAS ABIERTAS EN VALORES'!$A:$E,2,0),0)</f>
        <v>0</v>
      </c>
      <c r="AL205" s="16"/>
      <c r="AM205" s="16">
        <f>-IFERROR(VLOOKUP(E205,'[4]PARTIDAS ABIERTAS EN VALORES'!$A:$E,3,0),0)</f>
        <v>0</v>
      </c>
      <c r="AN205" s="16"/>
      <c r="AO205" s="16">
        <f>-IFERROR(VLOOKUP(E205,'[4]PARTIDAS ABIERTAS EN VALORES'!$A:$E,4,0),0)</f>
        <v>0</v>
      </c>
      <c r="AP205" s="16"/>
      <c r="AQ205" s="16"/>
      <c r="AR205" s="16"/>
      <c r="AS205" s="16"/>
      <c r="AT205" s="16">
        <f t="shared" si="39"/>
        <v>0</v>
      </c>
      <c r="AU205" s="16"/>
      <c r="AV205" s="16"/>
      <c r="AW205" s="16"/>
      <c r="AX205" s="16"/>
      <c r="AY205" s="16"/>
      <c r="AZ205" s="16"/>
      <c r="BA205" s="16">
        <f>-IFERROR(VLOOKUP(E205,[4]TD!$J:$K,2,0),0)</f>
        <v>57600</v>
      </c>
      <c r="BB205" s="25">
        <f t="shared" si="35"/>
        <v>0</v>
      </c>
      <c r="BC205" s="16"/>
      <c r="BD205" s="52">
        <f t="shared" si="36"/>
        <v>44200</v>
      </c>
      <c r="BE205" s="16">
        <f t="shared" si="40"/>
        <v>2021</v>
      </c>
      <c r="BF205" s="52">
        <f t="shared" si="37"/>
        <v>44230</v>
      </c>
      <c r="BG205" s="16">
        <f t="shared" si="41"/>
        <v>2021</v>
      </c>
      <c r="BH205" s="16"/>
    </row>
    <row r="206" spans="1:60" x14ac:dyDescent="0.25">
      <c r="A206" s="16">
        <v>820003850</v>
      </c>
      <c r="B206" s="16" t="s">
        <v>3461</v>
      </c>
      <c r="C206" s="16" t="s">
        <v>3462</v>
      </c>
      <c r="D206" s="17" t="s">
        <v>140</v>
      </c>
      <c r="E206" s="17">
        <v>13612</v>
      </c>
      <c r="F206" s="17" t="str">
        <f t="shared" si="38"/>
        <v>FE13612</v>
      </c>
      <c r="G206" s="17" t="e">
        <f>VLOOKUP(E206,[4]PARTIDAS!$F:$M,8,0)</f>
        <v>#N/A</v>
      </c>
      <c r="H206" s="17">
        <v>1</v>
      </c>
      <c r="I206" s="18">
        <v>44200</v>
      </c>
      <c r="J206" s="18">
        <v>44200</v>
      </c>
      <c r="K206" s="18">
        <v>44230</v>
      </c>
      <c r="L206" s="19">
        <v>150000</v>
      </c>
      <c r="M206" s="19">
        <v>150000</v>
      </c>
      <c r="N206" s="16" t="s">
        <v>3490</v>
      </c>
      <c r="O206" s="16"/>
      <c r="P206" s="16"/>
      <c r="Q206" s="16"/>
      <c r="R206" s="20">
        <v>150000</v>
      </c>
      <c r="S206" s="16" t="s">
        <v>3556</v>
      </c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 t="s">
        <v>3544</v>
      </c>
      <c r="AH206" s="16"/>
      <c r="AI206" s="16"/>
      <c r="AJ206" s="16" t="e">
        <f>VLOOKUP(E206,[4]TD!$A:$B,2,0)</f>
        <v>#N/A</v>
      </c>
      <c r="AK206" s="16"/>
      <c r="AL206" s="16"/>
      <c r="AM206" s="16"/>
      <c r="AN206" s="16"/>
      <c r="AO206" s="16"/>
      <c r="AP206" s="16"/>
      <c r="AQ206" s="25">
        <f>M206</f>
        <v>150000</v>
      </c>
      <c r="AR206" s="16"/>
      <c r="AS206" s="16"/>
      <c r="AT206" s="16">
        <f t="shared" si="39"/>
        <v>0</v>
      </c>
      <c r="AU206" s="16"/>
      <c r="AV206" s="16"/>
      <c r="AW206" s="16"/>
      <c r="AX206" s="16"/>
      <c r="AY206" s="16"/>
      <c r="AZ206" s="16"/>
      <c r="BA206" s="16"/>
      <c r="BB206" s="25">
        <f t="shared" si="35"/>
        <v>0</v>
      </c>
      <c r="BC206" s="16"/>
      <c r="BD206" s="52">
        <f t="shared" si="36"/>
        <v>44200</v>
      </c>
      <c r="BE206" s="16">
        <f t="shared" si="40"/>
        <v>2021</v>
      </c>
      <c r="BF206" s="52">
        <f t="shared" si="37"/>
        <v>44230</v>
      </c>
      <c r="BG206" s="16">
        <f t="shared" si="41"/>
        <v>2021</v>
      </c>
      <c r="BH206" s="16"/>
    </row>
    <row r="207" spans="1:60" x14ac:dyDescent="0.25">
      <c r="A207" s="16">
        <v>820003850</v>
      </c>
      <c r="B207" s="16" t="s">
        <v>3461</v>
      </c>
      <c r="C207" s="16" t="s">
        <v>3462</v>
      </c>
      <c r="D207" s="17" t="s">
        <v>140</v>
      </c>
      <c r="E207" s="17">
        <v>13633</v>
      </c>
      <c r="F207" s="17" t="str">
        <f t="shared" si="38"/>
        <v>FE13633</v>
      </c>
      <c r="G207" s="17" t="str">
        <f>VLOOKUP(E207,[4]PARTIDAS!$F:$M,8,0)</f>
        <v>Evento</v>
      </c>
      <c r="H207" s="17">
        <v>1</v>
      </c>
      <c r="I207" s="18">
        <v>44201</v>
      </c>
      <c r="J207" s="18">
        <v>44201</v>
      </c>
      <c r="K207" s="18">
        <v>44231</v>
      </c>
      <c r="L207" s="19">
        <v>113257</v>
      </c>
      <c r="M207" s="19">
        <v>113257</v>
      </c>
      <c r="N207" s="16" t="s">
        <v>3463</v>
      </c>
      <c r="O207" s="16"/>
      <c r="P207" s="16"/>
      <c r="Q207" s="16"/>
      <c r="R207" s="16"/>
      <c r="S207" s="16"/>
      <c r="T207" s="20">
        <v>113257</v>
      </c>
      <c r="U207" s="16" t="s">
        <v>47</v>
      </c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 t="s">
        <v>3625</v>
      </c>
      <c r="AG207" s="16" t="s">
        <v>3546</v>
      </c>
      <c r="AH207" s="16" t="s">
        <v>3466</v>
      </c>
      <c r="AI207" s="16"/>
      <c r="AJ207" s="16">
        <f>VLOOKUP(E207,[4]TD!$A:$B,2,0)</f>
        <v>-113257</v>
      </c>
      <c r="AK207" s="16">
        <f>-IFERROR(VLOOKUP(E207,'[4]PARTIDAS ABIERTAS EN VALORES'!$A:$E,2,0),0)</f>
        <v>0</v>
      </c>
      <c r="AL207" s="16"/>
      <c r="AM207" s="16">
        <f>-IFERROR(VLOOKUP(E207,'[4]PARTIDAS ABIERTAS EN VALORES'!$A:$E,3,0),0)</f>
        <v>0</v>
      </c>
      <c r="AN207" s="16"/>
      <c r="AO207" s="16">
        <f>-IFERROR(VLOOKUP(E207,'[4]PARTIDAS ABIERTAS EN VALORES'!$A:$E,4,0),0)</f>
        <v>0</v>
      </c>
      <c r="AP207" s="16"/>
      <c r="AQ207" s="16"/>
      <c r="AR207" s="16"/>
      <c r="AS207" s="16"/>
      <c r="AT207" s="16">
        <f t="shared" si="39"/>
        <v>0</v>
      </c>
      <c r="AU207" s="16"/>
      <c r="AV207" s="16"/>
      <c r="AW207" s="16"/>
      <c r="AX207" s="16"/>
      <c r="AY207" s="16"/>
      <c r="AZ207" s="16"/>
      <c r="BA207" s="16">
        <f>-IFERROR(VLOOKUP(E207,[4]TD!$J:$K,2,0),0)</f>
        <v>113257</v>
      </c>
      <c r="BB207" s="25">
        <f t="shared" si="35"/>
        <v>0</v>
      </c>
      <c r="BC207" s="16"/>
      <c r="BD207" s="52">
        <f t="shared" si="36"/>
        <v>44201</v>
      </c>
      <c r="BE207" s="16">
        <f t="shared" si="40"/>
        <v>2021</v>
      </c>
      <c r="BF207" s="52">
        <f t="shared" si="37"/>
        <v>44231</v>
      </c>
      <c r="BG207" s="16">
        <f t="shared" si="41"/>
        <v>2021</v>
      </c>
      <c r="BH207" s="16"/>
    </row>
    <row r="208" spans="1:60" x14ac:dyDescent="0.25">
      <c r="A208" s="16">
        <v>820003850</v>
      </c>
      <c r="B208" s="16" t="s">
        <v>3461</v>
      </c>
      <c r="C208" s="16" t="s">
        <v>3462</v>
      </c>
      <c r="D208" s="17" t="s">
        <v>140</v>
      </c>
      <c r="E208" s="17">
        <v>13669</v>
      </c>
      <c r="F208" s="17" t="str">
        <f t="shared" si="38"/>
        <v>FE13669</v>
      </c>
      <c r="G208" s="17" t="str">
        <f>VLOOKUP(E208,[4]PARTIDAS!$F:$M,8,0)</f>
        <v>Evento</v>
      </c>
      <c r="H208" s="17">
        <v>1</v>
      </c>
      <c r="I208" s="18">
        <v>44201</v>
      </c>
      <c r="J208" s="18">
        <v>44201</v>
      </c>
      <c r="K208" s="18">
        <v>44231</v>
      </c>
      <c r="L208" s="19">
        <v>123109</v>
      </c>
      <c r="M208" s="19">
        <v>123109</v>
      </c>
      <c r="N208" s="16" t="s">
        <v>3463</v>
      </c>
      <c r="O208" s="16"/>
      <c r="P208" s="16"/>
      <c r="Q208" s="16"/>
      <c r="R208" s="16"/>
      <c r="S208" s="16"/>
      <c r="T208" s="20">
        <v>123109</v>
      </c>
      <c r="U208" s="16" t="s">
        <v>3626</v>
      </c>
      <c r="V208" s="16" t="s">
        <v>3616</v>
      </c>
      <c r="W208" s="16">
        <v>65509</v>
      </c>
      <c r="X208" s="16" t="s">
        <v>47</v>
      </c>
      <c r="Y208" s="16"/>
      <c r="Z208" s="16"/>
      <c r="AA208" s="16">
        <v>65509</v>
      </c>
      <c r="AB208" s="16">
        <v>0</v>
      </c>
      <c r="AC208" s="16" t="s">
        <v>3484</v>
      </c>
      <c r="AD208" s="16">
        <v>0</v>
      </c>
      <c r="AE208" s="16"/>
      <c r="AF208" s="16" t="s">
        <v>3625</v>
      </c>
      <c r="AG208" s="16" t="s">
        <v>3546</v>
      </c>
      <c r="AH208" s="16" t="s">
        <v>3466</v>
      </c>
      <c r="AI208" s="16" t="s">
        <v>47</v>
      </c>
      <c r="AJ208" s="16">
        <f>VLOOKUP(E208,[4]TD!$A:$B,2,0)</f>
        <v>-123109</v>
      </c>
      <c r="AK208" s="16">
        <f>-IFERROR(VLOOKUP(E208,'[4]PARTIDAS ABIERTAS EN VALORES'!$A:$E,2,0),0)</f>
        <v>0</v>
      </c>
      <c r="AL208" s="16"/>
      <c r="AM208" s="16">
        <f>-IFERROR(VLOOKUP(E208,'[4]PARTIDAS ABIERTAS EN VALORES'!$A:$E,3,0),0)</f>
        <v>65509</v>
      </c>
      <c r="AN208" s="16"/>
      <c r="AO208" s="16">
        <f>-IFERROR(VLOOKUP(E208,'[4]PARTIDAS ABIERTAS EN VALORES'!$A:$E,4,0),0)</f>
        <v>0</v>
      </c>
      <c r="AP208" s="16"/>
      <c r="AQ208" s="16"/>
      <c r="AR208" s="16"/>
      <c r="AS208" s="16"/>
      <c r="AT208" s="16">
        <f t="shared" si="39"/>
        <v>0</v>
      </c>
      <c r="AU208" s="16"/>
      <c r="AV208" s="16"/>
      <c r="AW208" s="16"/>
      <c r="AX208" s="16"/>
      <c r="AY208" s="16"/>
      <c r="AZ208" s="16"/>
      <c r="BA208" s="16">
        <f>-IFERROR(VLOOKUP(E208,[4]TD!$J:$K,2,0),0)</f>
        <v>57600</v>
      </c>
      <c r="BB208" s="25">
        <f t="shared" si="35"/>
        <v>0</v>
      </c>
      <c r="BC208" s="16"/>
      <c r="BD208" s="52">
        <f t="shared" si="36"/>
        <v>44201</v>
      </c>
      <c r="BE208" s="16">
        <f t="shared" si="40"/>
        <v>2021</v>
      </c>
      <c r="BF208" s="52">
        <f t="shared" si="37"/>
        <v>44231</v>
      </c>
      <c r="BG208" s="16">
        <f t="shared" si="41"/>
        <v>2021</v>
      </c>
      <c r="BH208" s="16"/>
    </row>
    <row r="209" spans="1:60" x14ac:dyDescent="0.25">
      <c r="A209" s="16">
        <v>820003850</v>
      </c>
      <c r="B209" s="16" t="s">
        <v>3461</v>
      </c>
      <c r="C209" s="16" t="s">
        <v>3462</v>
      </c>
      <c r="D209" s="17" t="s">
        <v>140</v>
      </c>
      <c r="E209" s="17">
        <v>13990</v>
      </c>
      <c r="F209" s="17" t="str">
        <f t="shared" si="38"/>
        <v>FE13990</v>
      </c>
      <c r="G209" s="17" t="str">
        <f>VLOOKUP(E209,[4]PARTIDAS!$F:$M,8,0)</f>
        <v>Evento</v>
      </c>
      <c r="H209" s="17">
        <v>1</v>
      </c>
      <c r="I209" s="18">
        <v>44204</v>
      </c>
      <c r="J209" s="18">
        <v>44204</v>
      </c>
      <c r="K209" s="18">
        <v>44234</v>
      </c>
      <c r="L209" s="19">
        <v>367100</v>
      </c>
      <c r="M209" s="19">
        <v>367100</v>
      </c>
      <c r="N209" s="16" t="s">
        <v>3463</v>
      </c>
      <c r="O209" s="16"/>
      <c r="P209" s="16"/>
      <c r="Q209" s="16"/>
      <c r="R209" s="16"/>
      <c r="S209" s="16"/>
      <c r="T209" s="20">
        <v>367100</v>
      </c>
      <c r="U209" s="16" t="s">
        <v>47</v>
      </c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 t="s">
        <v>3555</v>
      </c>
      <c r="AG209" s="16" t="s">
        <v>3546</v>
      </c>
      <c r="AH209" s="16" t="s">
        <v>3466</v>
      </c>
      <c r="AI209" s="16" t="s">
        <v>47</v>
      </c>
      <c r="AJ209" s="16">
        <f>VLOOKUP(E209,[4]TD!$A:$B,2,0)</f>
        <v>-367100</v>
      </c>
      <c r="AK209" s="16">
        <f>-IFERROR(VLOOKUP(E209,'[4]PARTIDAS ABIERTAS EN VALORES'!$A:$E,2,0),0)</f>
        <v>0</v>
      </c>
      <c r="AL209" s="16"/>
      <c r="AM209" s="16">
        <f>-IFERROR(VLOOKUP(E209,'[4]PARTIDAS ABIERTAS EN VALORES'!$A:$E,3,0),0)</f>
        <v>0</v>
      </c>
      <c r="AN209" s="16"/>
      <c r="AO209" s="16">
        <f>-IFERROR(VLOOKUP(E209,'[4]PARTIDAS ABIERTAS EN VALORES'!$A:$E,4,0),0)</f>
        <v>0</v>
      </c>
      <c r="AP209" s="16"/>
      <c r="AQ209" s="16"/>
      <c r="AR209" s="16"/>
      <c r="AS209" s="16"/>
      <c r="AT209" s="16">
        <f t="shared" si="39"/>
        <v>0</v>
      </c>
      <c r="AU209" s="16"/>
      <c r="AV209" s="16"/>
      <c r="AW209" s="16"/>
      <c r="AX209" s="16"/>
      <c r="AY209" s="16"/>
      <c r="AZ209" s="16"/>
      <c r="BA209" s="16">
        <f>-IFERROR(VLOOKUP(E209,[4]TD!$J:$K,2,0),0)</f>
        <v>367100</v>
      </c>
      <c r="BB209" s="25">
        <f t="shared" si="35"/>
        <v>0</v>
      </c>
      <c r="BC209" s="16"/>
      <c r="BD209" s="52">
        <f t="shared" si="36"/>
        <v>44204</v>
      </c>
      <c r="BE209" s="16">
        <f t="shared" si="40"/>
        <v>2021</v>
      </c>
      <c r="BF209" s="52">
        <f t="shared" si="37"/>
        <v>44234</v>
      </c>
      <c r="BG209" s="16">
        <f t="shared" si="41"/>
        <v>2021</v>
      </c>
      <c r="BH209" s="16"/>
    </row>
    <row r="210" spans="1:60" x14ac:dyDescent="0.25">
      <c r="A210" s="16">
        <v>820003850</v>
      </c>
      <c r="B210" s="16" t="s">
        <v>3461</v>
      </c>
      <c r="C210" s="16" t="s">
        <v>3462</v>
      </c>
      <c r="D210" s="17" t="s">
        <v>140</v>
      </c>
      <c r="E210" s="17">
        <v>13024</v>
      </c>
      <c r="F210" s="17" t="str">
        <f t="shared" si="38"/>
        <v>FE13024</v>
      </c>
      <c r="G210" s="17" t="e">
        <f>VLOOKUP(E210,[4]PARTIDAS!$F:$M,8,0)</f>
        <v>#N/A</v>
      </c>
      <c r="H210" s="17">
        <v>447</v>
      </c>
      <c r="I210" s="18">
        <v>44193</v>
      </c>
      <c r="J210" s="18">
        <v>44193</v>
      </c>
      <c r="K210" s="18">
        <v>44196</v>
      </c>
      <c r="L210" s="19">
        <v>47000</v>
      </c>
      <c r="M210" s="19">
        <v>47000</v>
      </c>
      <c r="N210" s="16" t="s">
        <v>3490</v>
      </c>
      <c r="O210" s="16"/>
      <c r="P210" s="16"/>
      <c r="Q210" s="16"/>
      <c r="R210" s="20">
        <v>47000</v>
      </c>
      <c r="S210" s="16" t="s">
        <v>3565</v>
      </c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 t="s">
        <v>3564</v>
      </c>
      <c r="AH210" s="16"/>
      <c r="AI210" s="16"/>
      <c r="AJ210" s="16" t="e">
        <f>VLOOKUP(E210,[4]TD!$A:$B,2,0)</f>
        <v>#N/A</v>
      </c>
      <c r="AK210" s="16"/>
      <c r="AL210" s="16"/>
      <c r="AM210" s="16"/>
      <c r="AN210" s="16"/>
      <c r="AO210" s="16"/>
      <c r="AP210" s="16"/>
      <c r="AQ210" s="25">
        <f>M210</f>
        <v>47000</v>
      </c>
      <c r="AR210" s="16"/>
      <c r="AS210" s="16"/>
      <c r="AT210" s="16">
        <f t="shared" si="39"/>
        <v>0</v>
      </c>
      <c r="AU210" s="16"/>
      <c r="AV210" s="16"/>
      <c r="AW210" s="16"/>
      <c r="AX210" s="16"/>
      <c r="AY210" s="16"/>
      <c r="AZ210" s="16"/>
      <c r="BA210" s="16"/>
      <c r="BB210" s="25">
        <f t="shared" si="35"/>
        <v>0</v>
      </c>
      <c r="BC210" s="16"/>
      <c r="BD210" s="52">
        <f t="shared" si="36"/>
        <v>44193</v>
      </c>
      <c r="BE210" s="16">
        <f t="shared" si="40"/>
        <v>2020</v>
      </c>
      <c r="BF210" s="52">
        <f t="shared" si="37"/>
        <v>44196</v>
      </c>
      <c r="BG210" s="16">
        <f t="shared" si="41"/>
        <v>2020</v>
      </c>
      <c r="BH210" s="16"/>
    </row>
    <row r="211" spans="1:60" x14ac:dyDescent="0.25">
      <c r="A211" s="16">
        <v>820003850</v>
      </c>
      <c r="B211" s="16" t="s">
        <v>3461</v>
      </c>
      <c r="C211" s="16" t="s">
        <v>3462</v>
      </c>
      <c r="D211" s="17" t="s">
        <v>140</v>
      </c>
      <c r="E211" s="17">
        <v>13234</v>
      </c>
      <c r="F211" s="17" t="str">
        <f t="shared" si="38"/>
        <v>FE13234</v>
      </c>
      <c r="G211" s="17" t="str">
        <f>VLOOKUP(E211,[4]PARTIDAS!$F:$M,8,0)</f>
        <v>Evento</v>
      </c>
      <c r="H211" s="17">
        <v>447</v>
      </c>
      <c r="I211" s="18">
        <v>44194</v>
      </c>
      <c r="J211" s="18">
        <v>44194</v>
      </c>
      <c r="K211" s="18">
        <v>44196</v>
      </c>
      <c r="L211" s="19">
        <v>127800</v>
      </c>
      <c r="M211" s="19">
        <v>127800</v>
      </c>
      <c r="N211" s="16" t="s">
        <v>3463</v>
      </c>
      <c r="O211" s="16"/>
      <c r="P211" s="16"/>
      <c r="Q211" s="16"/>
      <c r="R211" s="16"/>
      <c r="S211" s="16"/>
      <c r="T211" s="20">
        <v>127800</v>
      </c>
      <c r="U211" s="16" t="s">
        <v>47</v>
      </c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 t="s">
        <v>3554</v>
      </c>
      <c r="AG211" s="16" t="s">
        <v>3553</v>
      </c>
      <c r="AH211" s="16" t="s">
        <v>3466</v>
      </c>
      <c r="AI211" s="16" t="s">
        <v>47</v>
      </c>
      <c r="AJ211" s="16">
        <f>VLOOKUP(E211,[4]TD!$A:$B,2,0)</f>
        <v>-127800</v>
      </c>
      <c r="AK211" s="16">
        <f>-IFERROR(VLOOKUP(E211,'[4]PARTIDAS ABIERTAS EN VALORES'!$A:$E,2,0),0)</f>
        <v>0</v>
      </c>
      <c r="AL211" s="16"/>
      <c r="AM211" s="16">
        <f>-IFERROR(VLOOKUP(E211,'[4]PARTIDAS ABIERTAS EN VALORES'!$A:$E,3,0),0)</f>
        <v>0</v>
      </c>
      <c r="AN211" s="16"/>
      <c r="AO211" s="16">
        <f>-IFERROR(VLOOKUP(E211,'[4]PARTIDAS ABIERTAS EN VALORES'!$A:$E,4,0),0)</f>
        <v>0</v>
      </c>
      <c r="AP211" s="16"/>
      <c r="AQ211" s="16"/>
      <c r="AR211" s="16"/>
      <c r="AS211" s="16"/>
      <c r="AT211" s="16">
        <f t="shared" si="39"/>
        <v>0</v>
      </c>
      <c r="AU211" s="16"/>
      <c r="AV211" s="16"/>
      <c r="AW211" s="16"/>
      <c r="AX211" s="16"/>
      <c r="AY211" s="16"/>
      <c r="AZ211" s="16"/>
      <c r="BA211" s="16">
        <f>-IFERROR(VLOOKUP(E211,[4]TD!$J:$K,2,0),0)</f>
        <v>127800</v>
      </c>
      <c r="BB211" s="25">
        <f t="shared" si="35"/>
        <v>0</v>
      </c>
      <c r="BC211" s="16"/>
      <c r="BD211" s="52">
        <f t="shared" si="36"/>
        <v>44194</v>
      </c>
      <c r="BE211" s="16">
        <f t="shared" si="40"/>
        <v>2020</v>
      </c>
      <c r="BF211" s="52">
        <f t="shared" si="37"/>
        <v>44196</v>
      </c>
      <c r="BG211" s="16">
        <f t="shared" si="41"/>
        <v>2020</v>
      </c>
      <c r="BH211" s="16"/>
    </row>
    <row r="212" spans="1:60" x14ac:dyDescent="0.25">
      <c r="A212" s="16">
        <v>820003850</v>
      </c>
      <c r="B212" s="16" t="s">
        <v>3461</v>
      </c>
      <c r="C212" s="16" t="s">
        <v>3462</v>
      </c>
      <c r="D212" s="17" t="s">
        <v>140</v>
      </c>
      <c r="E212" s="17">
        <v>13241</v>
      </c>
      <c r="F212" s="17" t="str">
        <f t="shared" si="38"/>
        <v>FE13241</v>
      </c>
      <c r="G212" s="17" t="str">
        <f>VLOOKUP(E212,[4]PARTIDAS!$F:$M,8,0)</f>
        <v>Evento</v>
      </c>
      <c r="H212" s="17">
        <v>447</v>
      </c>
      <c r="I212" s="18">
        <v>44194</v>
      </c>
      <c r="J212" s="18">
        <v>44194</v>
      </c>
      <c r="K212" s="18">
        <v>44196</v>
      </c>
      <c r="L212" s="19">
        <v>459644</v>
      </c>
      <c r="M212" s="19">
        <v>459644</v>
      </c>
      <c r="N212" s="16" t="s">
        <v>3463</v>
      </c>
      <c r="O212" s="16"/>
      <c r="P212" s="16"/>
      <c r="Q212" s="16"/>
      <c r="R212" s="16"/>
      <c r="S212" s="16"/>
      <c r="T212" s="20">
        <v>459644</v>
      </c>
      <c r="U212" s="16" t="s">
        <v>47</v>
      </c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 t="s">
        <v>3554</v>
      </c>
      <c r="AG212" s="16" t="s">
        <v>3553</v>
      </c>
      <c r="AH212" s="16" t="s">
        <v>3466</v>
      </c>
      <c r="AI212" s="16" t="s">
        <v>47</v>
      </c>
      <c r="AJ212" s="16">
        <f>VLOOKUP(E212,[4]TD!$A:$B,2,0)</f>
        <v>-459644</v>
      </c>
      <c r="AK212" s="16">
        <f>-IFERROR(VLOOKUP(E212,'[4]PARTIDAS ABIERTAS EN VALORES'!$A:$E,2,0),0)</f>
        <v>0</v>
      </c>
      <c r="AL212" s="16"/>
      <c r="AM212" s="16">
        <f>-IFERROR(VLOOKUP(E212,'[4]PARTIDAS ABIERTAS EN VALORES'!$A:$E,3,0),0)</f>
        <v>0</v>
      </c>
      <c r="AN212" s="16"/>
      <c r="AO212" s="16">
        <f>-IFERROR(VLOOKUP(E212,'[4]PARTIDAS ABIERTAS EN VALORES'!$A:$E,4,0),0)</f>
        <v>0</v>
      </c>
      <c r="AP212" s="16"/>
      <c r="AQ212" s="16"/>
      <c r="AR212" s="16"/>
      <c r="AS212" s="16"/>
      <c r="AT212" s="16">
        <f t="shared" si="39"/>
        <v>0</v>
      </c>
      <c r="AU212" s="16"/>
      <c r="AV212" s="16"/>
      <c r="AW212" s="16"/>
      <c r="AX212" s="16"/>
      <c r="AY212" s="16"/>
      <c r="AZ212" s="16"/>
      <c r="BA212" s="16">
        <f>-IFERROR(VLOOKUP(E212,[4]TD!$J:$K,2,0),0)</f>
        <v>459644</v>
      </c>
      <c r="BB212" s="25">
        <f t="shared" si="35"/>
        <v>0</v>
      </c>
      <c r="BC212" s="16"/>
      <c r="BD212" s="52">
        <f t="shared" si="36"/>
        <v>44194</v>
      </c>
      <c r="BE212" s="16">
        <f t="shared" si="40"/>
        <v>2020</v>
      </c>
      <c r="BF212" s="52">
        <f t="shared" si="37"/>
        <v>44196</v>
      </c>
      <c r="BG212" s="16">
        <f t="shared" si="41"/>
        <v>2020</v>
      </c>
      <c r="BH212" s="16"/>
    </row>
    <row r="213" spans="1:60" x14ac:dyDescent="0.25">
      <c r="A213" s="16">
        <v>820003850</v>
      </c>
      <c r="B213" s="16" t="s">
        <v>3461</v>
      </c>
      <c r="C213" s="16" t="s">
        <v>3462</v>
      </c>
      <c r="D213" s="17" t="s">
        <v>140</v>
      </c>
      <c r="E213" s="17">
        <v>13244</v>
      </c>
      <c r="F213" s="17" t="str">
        <f t="shared" si="38"/>
        <v>FE13244</v>
      </c>
      <c r="G213" s="17" t="str">
        <f>VLOOKUP(E213,[4]PARTIDAS!$F:$M,8,0)</f>
        <v>Evento</v>
      </c>
      <c r="H213" s="17">
        <v>447</v>
      </c>
      <c r="I213" s="18">
        <v>44194</v>
      </c>
      <c r="J213" s="18">
        <v>44194</v>
      </c>
      <c r="K213" s="18">
        <v>44196</v>
      </c>
      <c r="L213" s="19">
        <v>60813</v>
      </c>
      <c r="M213" s="19">
        <v>60813</v>
      </c>
      <c r="N213" s="16" t="s">
        <v>3463</v>
      </c>
      <c r="O213" s="16"/>
      <c r="P213" s="16"/>
      <c r="Q213" s="16"/>
      <c r="R213" s="16"/>
      <c r="S213" s="16"/>
      <c r="T213" s="20">
        <v>60813</v>
      </c>
      <c r="U213" s="16" t="s">
        <v>47</v>
      </c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 t="s">
        <v>3554</v>
      </c>
      <c r="AG213" s="16" t="s">
        <v>3553</v>
      </c>
      <c r="AH213" s="16" t="s">
        <v>3466</v>
      </c>
      <c r="AI213" s="16" t="s">
        <v>47</v>
      </c>
      <c r="AJ213" s="16">
        <f>VLOOKUP(E213,[4]TD!$A:$B,2,0)</f>
        <v>-60813</v>
      </c>
      <c r="AK213" s="16">
        <f>-IFERROR(VLOOKUP(E213,'[4]PARTIDAS ABIERTAS EN VALORES'!$A:$E,2,0),0)</f>
        <v>0</v>
      </c>
      <c r="AL213" s="16"/>
      <c r="AM213" s="16">
        <f>-IFERROR(VLOOKUP(E213,'[4]PARTIDAS ABIERTAS EN VALORES'!$A:$E,3,0),0)</f>
        <v>0</v>
      </c>
      <c r="AN213" s="16"/>
      <c r="AO213" s="16">
        <f>-IFERROR(VLOOKUP(E213,'[4]PARTIDAS ABIERTAS EN VALORES'!$A:$E,4,0),0)</f>
        <v>0</v>
      </c>
      <c r="AP213" s="16"/>
      <c r="AQ213" s="16"/>
      <c r="AR213" s="16"/>
      <c r="AS213" s="16"/>
      <c r="AT213" s="16">
        <f t="shared" si="39"/>
        <v>0</v>
      </c>
      <c r="AU213" s="16"/>
      <c r="AV213" s="16"/>
      <c r="AW213" s="16"/>
      <c r="AX213" s="16"/>
      <c r="AY213" s="16"/>
      <c r="AZ213" s="16"/>
      <c r="BA213" s="16">
        <f>-IFERROR(VLOOKUP(E213,[4]TD!$J:$K,2,0),0)</f>
        <v>60813</v>
      </c>
      <c r="BB213" s="25">
        <f t="shared" si="35"/>
        <v>0</v>
      </c>
      <c r="BC213" s="16"/>
      <c r="BD213" s="52">
        <f t="shared" si="36"/>
        <v>44194</v>
      </c>
      <c r="BE213" s="16">
        <f t="shared" si="40"/>
        <v>2020</v>
      </c>
      <c r="BF213" s="52">
        <f t="shared" si="37"/>
        <v>44196</v>
      </c>
      <c r="BG213" s="16">
        <f t="shared" si="41"/>
        <v>2020</v>
      </c>
      <c r="BH213" s="16"/>
    </row>
    <row r="214" spans="1:60" x14ac:dyDescent="0.25">
      <c r="A214" s="16">
        <v>820003850</v>
      </c>
      <c r="B214" s="16" t="s">
        <v>3461</v>
      </c>
      <c r="C214" s="16" t="s">
        <v>3462</v>
      </c>
      <c r="D214" s="17" t="s">
        <v>140</v>
      </c>
      <c r="E214" s="17">
        <v>13258</v>
      </c>
      <c r="F214" s="17" t="str">
        <f t="shared" si="38"/>
        <v>FE13258</v>
      </c>
      <c r="G214" s="17" t="str">
        <f>VLOOKUP(E214,[4]PARTIDAS!$F:$M,8,0)</f>
        <v>Evento</v>
      </c>
      <c r="H214" s="17">
        <v>447</v>
      </c>
      <c r="I214" s="18">
        <v>44194</v>
      </c>
      <c r="J214" s="18">
        <v>44194</v>
      </c>
      <c r="K214" s="18">
        <v>44196</v>
      </c>
      <c r="L214" s="19">
        <v>228264</v>
      </c>
      <c r="M214" s="19">
        <v>228264</v>
      </c>
      <c r="N214" s="16" t="s">
        <v>3463</v>
      </c>
      <c r="O214" s="16"/>
      <c r="P214" s="16"/>
      <c r="Q214" s="16"/>
      <c r="R214" s="16"/>
      <c r="S214" s="16"/>
      <c r="T214" s="20">
        <v>228264</v>
      </c>
      <c r="U214" s="16" t="s">
        <v>47</v>
      </c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 t="s">
        <v>3554</v>
      </c>
      <c r="AG214" s="16" t="s">
        <v>3553</v>
      </c>
      <c r="AH214" s="16" t="s">
        <v>3466</v>
      </c>
      <c r="AI214" s="16" t="s">
        <v>47</v>
      </c>
      <c r="AJ214" s="16">
        <f>VLOOKUP(E214,[4]TD!$A:$B,2,0)</f>
        <v>-228264</v>
      </c>
      <c r="AK214" s="16">
        <f>-IFERROR(VLOOKUP(E214,'[4]PARTIDAS ABIERTAS EN VALORES'!$A:$E,2,0),0)</f>
        <v>0</v>
      </c>
      <c r="AL214" s="16"/>
      <c r="AM214" s="16">
        <f>-IFERROR(VLOOKUP(E214,'[4]PARTIDAS ABIERTAS EN VALORES'!$A:$E,3,0),0)</f>
        <v>0</v>
      </c>
      <c r="AN214" s="16"/>
      <c r="AO214" s="16">
        <f>-IFERROR(VLOOKUP(E214,'[4]PARTIDAS ABIERTAS EN VALORES'!$A:$E,4,0),0)</f>
        <v>0</v>
      </c>
      <c r="AP214" s="16"/>
      <c r="AQ214" s="16"/>
      <c r="AR214" s="16"/>
      <c r="AS214" s="16"/>
      <c r="AT214" s="16">
        <f t="shared" si="39"/>
        <v>0</v>
      </c>
      <c r="AU214" s="16"/>
      <c r="AV214" s="16"/>
      <c r="AW214" s="16"/>
      <c r="AX214" s="16"/>
      <c r="AY214" s="16"/>
      <c r="AZ214" s="16"/>
      <c r="BA214" s="16">
        <f>-IFERROR(VLOOKUP(E214,[4]TD!$J:$K,2,0),0)</f>
        <v>228264</v>
      </c>
      <c r="BB214" s="25">
        <f t="shared" si="35"/>
        <v>0</v>
      </c>
      <c r="BC214" s="16"/>
      <c r="BD214" s="52">
        <f t="shared" si="36"/>
        <v>44194</v>
      </c>
      <c r="BE214" s="16">
        <f t="shared" si="40"/>
        <v>2020</v>
      </c>
      <c r="BF214" s="52">
        <f t="shared" si="37"/>
        <v>44196</v>
      </c>
      <c r="BG214" s="16">
        <f t="shared" si="41"/>
        <v>2020</v>
      </c>
      <c r="BH214" s="16"/>
    </row>
    <row r="215" spans="1:60" x14ac:dyDescent="0.25">
      <c r="A215" s="16">
        <v>820003850</v>
      </c>
      <c r="B215" s="16" t="s">
        <v>3461</v>
      </c>
      <c r="C215" s="16" t="s">
        <v>3462</v>
      </c>
      <c r="D215" s="17" t="s">
        <v>140</v>
      </c>
      <c r="E215" s="17">
        <v>13267</v>
      </c>
      <c r="F215" s="17" t="str">
        <f t="shared" si="38"/>
        <v>FE13267</v>
      </c>
      <c r="G215" s="17" t="str">
        <f>VLOOKUP(E215,[4]PARTIDAS!$F:$M,8,0)</f>
        <v>Evento</v>
      </c>
      <c r="H215" s="17">
        <v>447</v>
      </c>
      <c r="I215" s="18">
        <v>44195</v>
      </c>
      <c r="J215" s="18">
        <v>44195</v>
      </c>
      <c r="K215" s="18">
        <v>44196</v>
      </c>
      <c r="L215" s="19">
        <v>5600114</v>
      </c>
      <c r="M215" s="19">
        <v>5563914</v>
      </c>
      <c r="N215" s="16" t="s">
        <v>3463</v>
      </c>
      <c r="O215" s="16"/>
      <c r="P215" s="16"/>
      <c r="Q215" s="16"/>
      <c r="R215" s="16"/>
      <c r="S215" s="16"/>
      <c r="T215" s="20">
        <v>5600114</v>
      </c>
      <c r="U215" s="16" t="s">
        <v>3627</v>
      </c>
      <c r="V215" s="16" t="s">
        <v>3628</v>
      </c>
      <c r="W215" s="16">
        <v>36200</v>
      </c>
      <c r="X215" s="16" t="s">
        <v>47</v>
      </c>
      <c r="Y215" s="16"/>
      <c r="Z215" s="16"/>
      <c r="AA215" s="16">
        <v>0</v>
      </c>
      <c r="AB215" s="16">
        <v>36200</v>
      </c>
      <c r="AC215" s="16" t="s">
        <v>3484</v>
      </c>
      <c r="AD215" s="16"/>
      <c r="AE215" s="16"/>
      <c r="AF215" s="16" t="s">
        <v>3577</v>
      </c>
      <c r="AG215" s="16" t="s">
        <v>3553</v>
      </c>
      <c r="AH215" s="16" t="s">
        <v>3466</v>
      </c>
      <c r="AI215" s="16" t="s">
        <v>47</v>
      </c>
      <c r="AJ215" s="16">
        <f>VLOOKUP(E215,[4]TD!$A:$B,2,0)</f>
        <v>-5563914</v>
      </c>
      <c r="AK215" s="16">
        <f>-IFERROR(VLOOKUP(E215,'[4]PARTIDAS ABIERTAS EN VALORES'!$A:$E,2,0),0)</f>
        <v>0</v>
      </c>
      <c r="AL215" s="16"/>
      <c r="AM215" s="16">
        <f>-IFERROR(VLOOKUP(E215,'[4]PARTIDAS ABIERTAS EN VALORES'!$A:$E,3,0),0)</f>
        <v>0</v>
      </c>
      <c r="AN215" s="16"/>
      <c r="AO215" s="16">
        <f>-IFERROR(VLOOKUP(E215,'[4]PARTIDAS ABIERTAS EN VALORES'!$A:$E,4,0),0)</f>
        <v>0</v>
      </c>
      <c r="AP215" s="16"/>
      <c r="AQ215" s="16"/>
      <c r="AR215" s="16"/>
      <c r="AS215" s="16"/>
      <c r="AT215" s="16">
        <f t="shared" si="39"/>
        <v>0</v>
      </c>
      <c r="AU215" s="16"/>
      <c r="AV215" s="16"/>
      <c r="AW215" s="16"/>
      <c r="AX215" s="16"/>
      <c r="AY215" s="16"/>
      <c r="AZ215" s="16"/>
      <c r="BA215" s="16">
        <f>-IFERROR(VLOOKUP(E215,[4]TD!$J:$K,2,0),0)</f>
        <v>5563914</v>
      </c>
      <c r="BB215" s="25">
        <f t="shared" si="35"/>
        <v>0</v>
      </c>
      <c r="BC215" s="16"/>
      <c r="BD215" s="52">
        <f t="shared" si="36"/>
        <v>44195</v>
      </c>
      <c r="BE215" s="16">
        <f t="shared" si="40"/>
        <v>2020</v>
      </c>
      <c r="BF215" s="52">
        <f t="shared" si="37"/>
        <v>44196</v>
      </c>
      <c r="BG215" s="16">
        <f t="shared" si="41"/>
        <v>2020</v>
      </c>
      <c r="BH215" s="16"/>
    </row>
    <row r="216" spans="1:60" x14ac:dyDescent="0.25">
      <c r="A216" s="16">
        <v>820003850</v>
      </c>
      <c r="B216" s="16" t="s">
        <v>3461</v>
      </c>
      <c r="C216" s="16" t="s">
        <v>3462</v>
      </c>
      <c r="D216" s="17" t="s">
        <v>140</v>
      </c>
      <c r="E216" s="17">
        <v>12712</v>
      </c>
      <c r="F216" s="17" t="str">
        <f t="shared" si="38"/>
        <v>FE12712</v>
      </c>
      <c r="G216" s="17" t="str">
        <f>VLOOKUP(E216,[4]PARTIDAS!$F:$M,8,0)</f>
        <v>Evento</v>
      </c>
      <c r="H216" s="17">
        <v>447</v>
      </c>
      <c r="I216" s="18">
        <v>44189</v>
      </c>
      <c r="J216" s="18">
        <v>44189</v>
      </c>
      <c r="K216" s="18">
        <v>44196</v>
      </c>
      <c r="L216" s="19">
        <v>57600</v>
      </c>
      <c r="M216" s="19">
        <v>57600</v>
      </c>
      <c r="N216" s="16" t="s">
        <v>3463</v>
      </c>
      <c r="O216" s="16"/>
      <c r="P216" s="16"/>
      <c r="Q216" s="16"/>
      <c r="R216" s="16"/>
      <c r="S216" s="16"/>
      <c r="T216" s="20">
        <v>57600</v>
      </c>
      <c r="U216" s="16" t="s">
        <v>47</v>
      </c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 t="s">
        <v>3629</v>
      </c>
      <c r="AG216" s="16" t="s">
        <v>3553</v>
      </c>
      <c r="AH216" s="16" t="s">
        <v>3466</v>
      </c>
      <c r="AI216" s="16"/>
      <c r="AJ216" s="16">
        <f>VLOOKUP(E216,[4]TD!$A:$B,2,0)</f>
        <v>-57600</v>
      </c>
      <c r="AK216" s="16">
        <f>-IFERROR(VLOOKUP(E216,'[4]PARTIDAS ABIERTAS EN VALORES'!$A:$E,2,0),0)</f>
        <v>0</v>
      </c>
      <c r="AL216" s="16"/>
      <c r="AM216" s="16">
        <f>-IFERROR(VLOOKUP(E216,'[4]PARTIDAS ABIERTAS EN VALORES'!$A:$E,3,0),0)</f>
        <v>0</v>
      </c>
      <c r="AN216" s="16"/>
      <c r="AO216" s="16">
        <f>-IFERROR(VLOOKUP(E216,'[4]PARTIDAS ABIERTAS EN VALORES'!$A:$E,4,0),0)</f>
        <v>0</v>
      </c>
      <c r="AP216" s="16"/>
      <c r="AQ216" s="16"/>
      <c r="AR216" s="16"/>
      <c r="AS216" s="16"/>
      <c r="AT216" s="16">
        <f t="shared" si="39"/>
        <v>0</v>
      </c>
      <c r="AU216" s="16"/>
      <c r="AV216" s="16"/>
      <c r="AW216" s="16"/>
      <c r="AX216" s="16"/>
      <c r="AY216" s="16"/>
      <c r="AZ216" s="16"/>
      <c r="BA216" s="16">
        <f>-IFERROR(VLOOKUP(E216,[4]TD!$J:$K,2,0),0)</f>
        <v>57600</v>
      </c>
      <c r="BB216" s="25">
        <f t="shared" si="35"/>
        <v>0</v>
      </c>
      <c r="BC216" s="16"/>
      <c r="BD216" s="52">
        <f t="shared" si="36"/>
        <v>44189</v>
      </c>
      <c r="BE216" s="16">
        <f t="shared" si="40"/>
        <v>2020</v>
      </c>
      <c r="BF216" s="52">
        <f t="shared" si="37"/>
        <v>44196</v>
      </c>
      <c r="BG216" s="16">
        <f t="shared" si="41"/>
        <v>2020</v>
      </c>
      <c r="BH216" s="16"/>
    </row>
    <row r="217" spans="1:60" x14ac:dyDescent="0.25">
      <c r="A217" s="16">
        <v>820003850</v>
      </c>
      <c r="B217" s="16" t="s">
        <v>3461</v>
      </c>
      <c r="C217" s="16" t="s">
        <v>3462</v>
      </c>
      <c r="D217" s="17" t="s">
        <v>140</v>
      </c>
      <c r="E217" s="17">
        <v>12753</v>
      </c>
      <c r="F217" s="17" t="str">
        <f t="shared" si="38"/>
        <v>FE12753</v>
      </c>
      <c r="G217" s="17" t="e">
        <f>VLOOKUP(E217,[4]PARTIDAS!$F:$M,8,0)</f>
        <v>#N/A</v>
      </c>
      <c r="H217" s="17">
        <v>447</v>
      </c>
      <c r="I217" s="18">
        <v>44189</v>
      </c>
      <c r="J217" s="18">
        <v>44189</v>
      </c>
      <c r="K217" s="18">
        <v>44196</v>
      </c>
      <c r="L217" s="19">
        <v>2231529</v>
      </c>
      <c r="M217" s="19">
        <v>2231529</v>
      </c>
      <c r="N217" s="16" t="s">
        <v>3490</v>
      </c>
      <c r="O217" s="16"/>
      <c r="P217" s="16"/>
      <c r="Q217" s="16"/>
      <c r="R217" s="20">
        <v>2231529</v>
      </c>
      <c r="S217" s="16" t="s">
        <v>3563</v>
      </c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 t="s">
        <v>3564</v>
      </c>
      <c r="AH217" s="16"/>
      <c r="AI217" s="16"/>
      <c r="AJ217" s="16" t="e">
        <f>VLOOKUP(E217,[4]TD!$A:$B,2,0)</f>
        <v>#N/A</v>
      </c>
      <c r="AK217" s="16"/>
      <c r="AL217" s="16"/>
      <c r="AM217" s="16"/>
      <c r="AN217" s="16"/>
      <c r="AO217" s="16"/>
      <c r="AP217" s="16"/>
      <c r="AQ217" s="25">
        <f>M217</f>
        <v>2231529</v>
      </c>
      <c r="AR217" s="16"/>
      <c r="AS217" s="16"/>
      <c r="AT217" s="16">
        <f t="shared" si="39"/>
        <v>0</v>
      </c>
      <c r="AU217" s="16"/>
      <c r="AV217" s="16"/>
      <c r="AW217" s="16"/>
      <c r="AX217" s="16"/>
      <c r="AY217" s="16"/>
      <c r="AZ217" s="16"/>
      <c r="BA217" s="16"/>
      <c r="BB217" s="25">
        <f t="shared" si="35"/>
        <v>0</v>
      </c>
      <c r="BC217" s="16"/>
      <c r="BD217" s="52">
        <f t="shared" si="36"/>
        <v>44189</v>
      </c>
      <c r="BE217" s="16">
        <f t="shared" si="40"/>
        <v>2020</v>
      </c>
      <c r="BF217" s="52">
        <f t="shared" si="37"/>
        <v>44196</v>
      </c>
      <c r="BG217" s="16">
        <f t="shared" si="41"/>
        <v>2020</v>
      </c>
      <c r="BH217" s="16"/>
    </row>
    <row r="218" spans="1:60" x14ac:dyDescent="0.25">
      <c r="A218" s="16">
        <v>820003850</v>
      </c>
      <c r="B218" s="16" t="s">
        <v>3461</v>
      </c>
      <c r="C218" s="16" t="s">
        <v>3462</v>
      </c>
      <c r="D218" s="17" t="s">
        <v>140</v>
      </c>
      <c r="E218" s="17">
        <v>12910</v>
      </c>
      <c r="F218" s="17" t="str">
        <f t="shared" si="38"/>
        <v>FE12910</v>
      </c>
      <c r="G218" s="17" t="str">
        <f>VLOOKUP(E218,[4]PARTIDAS!$F:$M,8,0)</f>
        <v>Evento</v>
      </c>
      <c r="H218" s="17">
        <v>447</v>
      </c>
      <c r="I218" s="18">
        <v>44191</v>
      </c>
      <c r="J218" s="18">
        <v>44191</v>
      </c>
      <c r="K218" s="18">
        <v>44196</v>
      </c>
      <c r="L218" s="19">
        <v>61805</v>
      </c>
      <c r="M218" s="19">
        <v>61805</v>
      </c>
      <c r="N218" s="16" t="s">
        <v>3463</v>
      </c>
      <c r="O218" s="16"/>
      <c r="P218" s="16"/>
      <c r="Q218" s="16"/>
      <c r="R218" s="16"/>
      <c r="S218" s="16"/>
      <c r="T218" s="20">
        <v>61805</v>
      </c>
      <c r="U218" s="16" t="s">
        <v>47</v>
      </c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 t="s">
        <v>3630</v>
      </c>
      <c r="AG218" s="16" t="s">
        <v>3553</v>
      </c>
      <c r="AH218" s="16" t="s">
        <v>3466</v>
      </c>
      <c r="AI218" s="16" t="s">
        <v>47</v>
      </c>
      <c r="AJ218" s="16">
        <f>VLOOKUP(E218,[4]TD!$A:$B,2,0)</f>
        <v>-61805</v>
      </c>
      <c r="AK218" s="16">
        <f>-IFERROR(VLOOKUP(E218,'[4]PARTIDAS ABIERTAS EN VALORES'!$A:$E,2,0),0)</f>
        <v>0</v>
      </c>
      <c r="AL218" s="16"/>
      <c r="AM218" s="16">
        <f>-IFERROR(VLOOKUP(E218,'[4]PARTIDAS ABIERTAS EN VALORES'!$A:$E,3,0),0)</f>
        <v>0</v>
      </c>
      <c r="AN218" s="16"/>
      <c r="AO218" s="16">
        <f>-IFERROR(VLOOKUP(E218,'[4]PARTIDAS ABIERTAS EN VALORES'!$A:$E,4,0),0)</f>
        <v>0</v>
      </c>
      <c r="AP218" s="16"/>
      <c r="AQ218" s="16"/>
      <c r="AR218" s="16"/>
      <c r="AS218" s="16"/>
      <c r="AT218" s="16">
        <f t="shared" si="39"/>
        <v>0</v>
      </c>
      <c r="AU218" s="16"/>
      <c r="AV218" s="16"/>
      <c r="AW218" s="16"/>
      <c r="AX218" s="16"/>
      <c r="AY218" s="16"/>
      <c r="AZ218" s="16"/>
      <c r="BA218" s="16">
        <f>-IFERROR(VLOOKUP(E218,[4]TD!$J:$K,2,0),0)</f>
        <v>61805</v>
      </c>
      <c r="BB218" s="25">
        <f t="shared" si="35"/>
        <v>0</v>
      </c>
      <c r="BC218" s="16"/>
      <c r="BD218" s="52">
        <f t="shared" si="36"/>
        <v>44191</v>
      </c>
      <c r="BE218" s="16">
        <f t="shared" si="40"/>
        <v>2020</v>
      </c>
      <c r="BF218" s="52">
        <f t="shared" si="37"/>
        <v>44196</v>
      </c>
      <c r="BG218" s="16">
        <f t="shared" si="41"/>
        <v>2020</v>
      </c>
      <c r="BH218" s="16"/>
    </row>
    <row r="219" spans="1:60" x14ac:dyDescent="0.25">
      <c r="A219" s="16">
        <v>820003850</v>
      </c>
      <c r="B219" s="16" t="s">
        <v>3461</v>
      </c>
      <c r="C219" s="16" t="s">
        <v>3462</v>
      </c>
      <c r="D219" s="17" t="s">
        <v>140</v>
      </c>
      <c r="E219" s="17">
        <v>12964</v>
      </c>
      <c r="F219" s="17" t="str">
        <f t="shared" si="38"/>
        <v>FE12964</v>
      </c>
      <c r="G219" s="17" t="str">
        <f>VLOOKUP(E219,[4]PARTIDAS!$F:$M,8,0)</f>
        <v>Evento</v>
      </c>
      <c r="H219" s="17">
        <v>447</v>
      </c>
      <c r="I219" s="18">
        <v>44192</v>
      </c>
      <c r="J219" s="18">
        <v>44192</v>
      </c>
      <c r="K219" s="18">
        <v>44196</v>
      </c>
      <c r="L219" s="19">
        <v>59179</v>
      </c>
      <c r="M219" s="19">
        <v>59179</v>
      </c>
      <c r="N219" s="16" t="s">
        <v>3463</v>
      </c>
      <c r="O219" s="16"/>
      <c r="P219" s="16"/>
      <c r="Q219" s="16"/>
      <c r="R219" s="16"/>
      <c r="S219" s="16"/>
      <c r="T219" s="20">
        <v>59179</v>
      </c>
      <c r="U219" s="16" t="s">
        <v>47</v>
      </c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 t="s">
        <v>3552</v>
      </c>
      <c r="AG219" s="16" t="s">
        <v>3553</v>
      </c>
      <c r="AH219" s="16" t="s">
        <v>3466</v>
      </c>
      <c r="AI219" s="16" t="s">
        <v>47</v>
      </c>
      <c r="AJ219" s="16">
        <f>VLOOKUP(E219,[4]TD!$A:$B,2,0)</f>
        <v>-59179</v>
      </c>
      <c r="AK219" s="16">
        <f>-IFERROR(VLOOKUP(E219,'[4]PARTIDAS ABIERTAS EN VALORES'!$A:$E,2,0),0)</f>
        <v>0</v>
      </c>
      <c r="AL219" s="16"/>
      <c r="AM219" s="16">
        <f>-IFERROR(VLOOKUP(E219,'[4]PARTIDAS ABIERTAS EN VALORES'!$A:$E,3,0),0)</f>
        <v>0</v>
      </c>
      <c r="AN219" s="16"/>
      <c r="AO219" s="16">
        <f>-IFERROR(VLOOKUP(E219,'[4]PARTIDAS ABIERTAS EN VALORES'!$A:$E,4,0),0)</f>
        <v>0</v>
      </c>
      <c r="AP219" s="16"/>
      <c r="AQ219" s="16"/>
      <c r="AR219" s="16"/>
      <c r="AS219" s="16"/>
      <c r="AT219" s="16">
        <f t="shared" si="39"/>
        <v>0</v>
      </c>
      <c r="AU219" s="16"/>
      <c r="AV219" s="16"/>
      <c r="AW219" s="16"/>
      <c r="AX219" s="16"/>
      <c r="AY219" s="16"/>
      <c r="AZ219" s="16"/>
      <c r="BA219" s="16">
        <f>-IFERROR(VLOOKUP(E219,[4]TD!$J:$K,2,0),0)</f>
        <v>59179</v>
      </c>
      <c r="BB219" s="25">
        <f t="shared" si="35"/>
        <v>0</v>
      </c>
      <c r="BC219" s="16"/>
      <c r="BD219" s="52">
        <f t="shared" si="36"/>
        <v>44192</v>
      </c>
      <c r="BE219" s="16">
        <f t="shared" si="40"/>
        <v>2020</v>
      </c>
      <c r="BF219" s="52">
        <f t="shared" si="37"/>
        <v>44196</v>
      </c>
      <c r="BG219" s="16">
        <f t="shared" si="41"/>
        <v>2020</v>
      </c>
      <c r="BH219" s="16"/>
    </row>
    <row r="220" spans="1:60" x14ac:dyDescent="0.25">
      <c r="A220" s="16">
        <v>820003850</v>
      </c>
      <c r="B220" s="16" t="s">
        <v>3461</v>
      </c>
      <c r="C220" s="16" t="s">
        <v>3462</v>
      </c>
      <c r="D220" s="17" t="s">
        <v>140</v>
      </c>
      <c r="E220" s="17">
        <v>12965</v>
      </c>
      <c r="F220" s="17" t="str">
        <f t="shared" si="38"/>
        <v>FE12965</v>
      </c>
      <c r="G220" s="17" t="str">
        <f>VLOOKUP(E220,[4]PARTIDAS!$F:$M,8,0)</f>
        <v>Evento</v>
      </c>
      <c r="H220" s="17">
        <v>447</v>
      </c>
      <c r="I220" s="18">
        <v>44192</v>
      </c>
      <c r="J220" s="18">
        <v>44192</v>
      </c>
      <c r="K220" s="18">
        <v>44196</v>
      </c>
      <c r="L220" s="19">
        <v>335141</v>
      </c>
      <c r="M220" s="19">
        <v>335141</v>
      </c>
      <c r="N220" s="16" t="s">
        <v>3463</v>
      </c>
      <c r="O220" s="16"/>
      <c r="P220" s="16"/>
      <c r="Q220" s="16"/>
      <c r="R220" s="16"/>
      <c r="S220" s="16"/>
      <c r="T220" s="20">
        <v>335141</v>
      </c>
      <c r="U220" s="16" t="s">
        <v>47</v>
      </c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 t="s">
        <v>3552</v>
      </c>
      <c r="AG220" s="16" t="s">
        <v>3553</v>
      </c>
      <c r="AH220" s="16" t="s">
        <v>3466</v>
      </c>
      <c r="AI220" s="16" t="s">
        <v>47</v>
      </c>
      <c r="AJ220" s="16">
        <f>VLOOKUP(E220,[4]TD!$A:$B,2,0)</f>
        <v>-335141</v>
      </c>
      <c r="AK220" s="16">
        <f>-IFERROR(VLOOKUP(E220,'[4]PARTIDAS ABIERTAS EN VALORES'!$A:$E,2,0),0)</f>
        <v>0</v>
      </c>
      <c r="AL220" s="16"/>
      <c r="AM220" s="16">
        <f>-IFERROR(VLOOKUP(E220,'[4]PARTIDAS ABIERTAS EN VALORES'!$A:$E,3,0),0)</f>
        <v>0</v>
      </c>
      <c r="AN220" s="16"/>
      <c r="AO220" s="16">
        <f>-IFERROR(VLOOKUP(E220,'[4]PARTIDAS ABIERTAS EN VALORES'!$A:$E,4,0),0)</f>
        <v>0</v>
      </c>
      <c r="AP220" s="16"/>
      <c r="AQ220" s="16"/>
      <c r="AR220" s="16"/>
      <c r="AS220" s="16"/>
      <c r="AT220" s="16">
        <f t="shared" si="39"/>
        <v>0</v>
      </c>
      <c r="AU220" s="16"/>
      <c r="AV220" s="16"/>
      <c r="AW220" s="16"/>
      <c r="AX220" s="16"/>
      <c r="AY220" s="16"/>
      <c r="AZ220" s="16"/>
      <c r="BA220" s="16">
        <f>-IFERROR(VLOOKUP(E220,[4]TD!$J:$K,2,0),0)</f>
        <v>335141</v>
      </c>
      <c r="BB220" s="25">
        <f t="shared" si="35"/>
        <v>0</v>
      </c>
      <c r="BC220" s="16"/>
      <c r="BD220" s="52">
        <f t="shared" si="36"/>
        <v>44192</v>
      </c>
      <c r="BE220" s="16">
        <f t="shared" si="40"/>
        <v>2020</v>
      </c>
      <c r="BF220" s="52">
        <f t="shared" si="37"/>
        <v>44196</v>
      </c>
      <c r="BG220" s="16">
        <f t="shared" si="41"/>
        <v>2020</v>
      </c>
      <c r="BH220" s="16"/>
    </row>
    <row r="221" spans="1:60" x14ac:dyDescent="0.25">
      <c r="A221" s="16">
        <v>820003850</v>
      </c>
      <c r="B221" s="16" t="s">
        <v>3461</v>
      </c>
      <c r="C221" s="16" t="s">
        <v>3462</v>
      </c>
      <c r="D221" s="17" t="s">
        <v>140</v>
      </c>
      <c r="E221" s="17">
        <v>13020</v>
      </c>
      <c r="F221" s="17" t="str">
        <f t="shared" si="38"/>
        <v>FE13020</v>
      </c>
      <c r="G221" s="17" t="e">
        <f>VLOOKUP(E221,[4]PARTIDAS!$F:$M,8,0)</f>
        <v>#N/A</v>
      </c>
      <c r="H221" s="17">
        <v>447</v>
      </c>
      <c r="I221" s="18">
        <v>44193</v>
      </c>
      <c r="J221" s="18">
        <v>44193</v>
      </c>
      <c r="K221" s="18">
        <v>44196</v>
      </c>
      <c r="L221" s="19">
        <v>47000</v>
      </c>
      <c r="M221" s="19">
        <v>47000</v>
      </c>
      <c r="N221" s="16" t="s">
        <v>3490</v>
      </c>
      <c r="O221" s="16"/>
      <c r="P221" s="16"/>
      <c r="Q221" s="16"/>
      <c r="R221" s="20">
        <v>47000</v>
      </c>
      <c r="S221" s="16" t="s">
        <v>3565</v>
      </c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 t="s">
        <v>3564</v>
      </c>
      <c r="AH221" s="16"/>
      <c r="AI221" s="16"/>
      <c r="AJ221" s="16" t="e">
        <f>VLOOKUP(E221,[4]TD!$A:$B,2,0)</f>
        <v>#N/A</v>
      </c>
      <c r="AK221" s="16"/>
      <c r="AL221" s="16"/>
      <c r="AM221" s="16"/>
      <c r="AN221" s="16"/>
      <c r="AO221" s="16"/>
      <c r="AP221" s="16"/>
      <c r="AQ221" s="25">
        <f>M221</f>
        <v>47000</v>
      </c>
      <c r="AR221" s="16"/>
      <c r="AS221" s="16"/>
      <c r="AT221" s="16">
        <f t="shared" si="39"/>
        <v>0</v>
      </c>
      <c r="AU221" s="16"/>
      <c r="AV221" s="16"/>
      <c r="AW221" s="16"/>
      <c r="AX221" s="16"/>
      <c r="AY221" s="16"/>
      <c r="AZ221" s="16"/>
      <c r="BA221" s="16"/>
      <c r="BB221" s="25">
        <f t="shared" si="35"/>
        <v>0</v>
      </c>
      <c r="BC221" s="16"/>
      <c r="BD221" s="52">
        <f t="shared" si="36"/>
        <v>44193</v>
      </c>
      <c r="BE221" s="16">
        <f t="shared" si="40"/>
        <v>2020</v>
      </c>
      <c r="BF221" s="52">
        <f t="shared" si="37"/>
        <v>44196</v>
      </c>
      <c r="BG221" s="16">
        <f t="shared" si="41"/>
        <v>2020</v>
      </c>
      <c r="BH221" s="16"/>
    </row>
    <row r="222" spans="1:60" x14ac:dyDescent="0.25">
      <c r="A222" s="16">
        <v>820003850</v>
      </c>
      <c r="B222" s="16" t="s">
        <v>3461</v>
      </c>
      <c r="C222" s="16" t="s">
        <v>3462</v>
      </c>
      <c r="D222" s="17" t="s">
        <v>140</v>
      </c>
      <c r="E222" s="17">
        <v>12457</v>
      </c>
      <c r="F222" s="17" t="str">
        <f t="shared" si="38"/>
        <v>FE12457</v>
      </c>
      <c r="G222" s="17" t="str">
        <f>VLOOKUP(E222,[4]PARTIDAS!$F:$M,8,0)</f>
        <v>Evento</v>
      </c>
      <c r="H222" s="17">
        <v>447</v>
      </c>
      <c r="I222" s="18">
        <v>44186</v>
      </c>
      <c r="J222" s="18">
        <v>44186</v>
      </c>
      <c r="K222" s="18">
        <v>44196</v>
      </c>
      <c r="L222" s="19">
        <v>488974</v>
      </c>
      <c r="M222" s="19">
        <v>488974</v>
      </c>
      <c r="N222" s="16" t="s">
        <v>3463</v>
      </c>
      <c r="O222" s="16"/>
      <c r="P222" s="16"/>
      <c r="Q222" s="16"/>
      <c r="R222" s="16"/>
      <c r="S222" s="16"/>
      <c r="T222" s="20">
        <v>488974</v>
      </c>
      <c r="U222" s="16" t="s">
        <v>47</v>
      </c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 t="s">
        <v>3631</v>
      </c>
      <c r="AG222" s="16" t="s">
        <v>3553</v>
      </c>
      <c r="AH222" s="16" t="s">
        <v>3466</v>
      </c>
      <c r="AI222" s="16" t="s">
        <v>47</v>
      </c>
      <c r="AJ222" s="16">
        <f>VLOOKUP(E222,[4]TD!$A:$B,2,0)</f>
        <v>-488974</v>
      </c>
      <c r="AK222" s="16">
        <f>-IFERROR(VLOOKUP(E222,'[4]PARTIDAS ABIERTAS EN VALORES'!$A:$E,2,0),0)</f>
        <v>0</v>
      </c>
      <c r="AL222" s="16"/>
      <c r="AM222" s="16">
        <f>-IFERROR(VLOOKUP(E222,'[4]PARTIDAS ABIERTAS EN VALORES'!$A:$E,3,0),0)</f>
        <v>0</v>
      </c>
      <c r="AN222" s="16"/>
      <c r="AO222" s="16">
        <f>-IFERROR(VLOOKUP(E222,'[4]PARTIDAS ABIERTAS EN VALORES'!$A:$E,4,0),0)</f>
        <v>0</v>
      </c>
      <c r="AP222" s="16"/>
      <c r="AQ222" s="16"/>
      <c r="AR222" s="16"/>
      <c r="AS222" s="16"/>
      <c r="AT222" s="16">
        <f t="shared" si="39"/>
        <v>0</v>
      </c>
      <c r="AU222" s="16"/>
      <c r="AV222" s="16"/>
      <c r="AW222" s="16"/>
      <c r="AX222" s="16"/>
      <c r="AY222" s="16"/>
      <c r="AZ222" s="16"/>
      <c r="BA222" s="16">
        <f>-IFERROR(VLOOKUP(E222,[4]TD!$J:$K,2,0),0)</f>
        <v>488974</v>
      </c>
      <c r="BB222" s="25">
        <f t="shared" si="35"/>
        <v>0</v>
      </c>
      <c r="BC222" s="16"/>
      <c r="BD222" s="52">
        <f t="shared" si="36"/>
        <v>44186</v>
      </c>
      <c r="BE222" s="16">
        <f t="shared" si="40"/>
        <v>2020</v>
      </c>
      <c r="BF222" s="52">
        <f t="shared" si="37"/>
        <v>44196</v>
      </c>
      <c r="BG222" s="16">
        <f t="shared" si="41"/>
        <v>2020</v>
      </c>
      <c r="BH222" s="16"/>
    </row>
    <row r="223" spans="1:60" x14ac:dyDescent="0.25">
      <c r="A223" s="16">
        <v>820003850</v>
      </c>
      <c r="B223" s="16" t="s">
        <v>3461</v>
      </c>
      <c r="C223" s="16" t="s">
        <v>3462</v>
      </c>
      <c r="D223" s="17" t="s">
        <v>140</v>
      </c>
      <c r="E223" s="17">
        <v>12461</v>
      </c>
      <c r="F223" s="17" t="str">
        <f t="shared" si="38"/>
        <v>FE12461</v>
      </c>
      <c r="G223" s="17" t="str">
        <f>VLOOKUP(E223,[4]PARTIDAS!$F:$M,8,0)</f>
        <v>Evento</v>
      </c>
      <c r="H223" s="17">
        <v>447</v>
      </c>
      <c r="I223" s="18">
        <v>44186</v>
      </c>
      <c r="J223" s="18">
        <v>44186</v>
      </c>
      <c r="K223" s="18">
        <v>44196</v>
      </c>
      <c r="L223" s="19">
        <v>643805</v>
      </c>
      <c r="M223" s="19">
        <v>643805</v>
      </c>
      <c r="N223" s="16" t="s">
        <v>3463</v>
      </c>
      <c r="O223" s="16"/>
      <c r="P223" s="16"/>
      <c r="Q223" s="16"/>
      <c r="R223" s="16"/>
      <c r="S223" s="16"/>
      <c r="T223" s="20">
        <v>643805</v>
      </c>
      <c r="U223" s="16" t="s">
        <v>47</v>
      </c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 t="s">
        <v>3631</v>
      </c>
      <c r="AG223" s="16" t="s">
        <v>3553</v>
      </c>
      <c r="AH223" s="16" t="s">
        <v>3466</v>
      </c>
      <c r="AI223" s="16" t="s">
        <v>47</v>
      </c>
      <c r="AJ223" s="16">
        <f>VLOOKUP(E223,[4]TD!$A:$B,2,0)</f>
        <v>-643805</v>
      </c>
      <c r="AK223" s="16">
        <f>-IFERROR(VLOOKUP(E223,'[4]PARTIDAS ABIERTAS EN VALORES'!$A:$E,2,0),0)</f>
        <v>0</v>
      </c>
      <c r="AL223" s="16"/>
      <c r="AM223" s="16">
        <f>-IFERROR(VLOOKUP(E223,'[4]PARTIDAS ABIERTAS EN VALORES'!$A:$E,3,0),0)</f>
        <v>0</v>
      </c>
      <c r="AN223" s="16"/>
      <c r="AO223" s="16">
        <f>-IFERROR(VLOOKUP(E223,'[4]PARTIDAS ABIERTAS EN VALORES'!$A:$E,4,0),0)</f>
        <v>0</v>
      </c>
      <c r="AP223" s="16"/>
      <c r="AQ223" s="16"/>
      <c r="AR223" s="16"/>
      <c r="AS223" s="16"/>
      <c r="AT223" s="16">
        <f t="shared" si="39"/>
        <v>0</v>
      </c>
      <c r="AU223" s="16"/>
      <c r="AV223" s="16"/>
      <c r="AW223" s="16"/>
      <c r="AX223" s="16"/>
      <c r="AY223" s="16"/>
      <c r="AZ223" s="16"/>
      <c r="BA223" s="16">
        <f>-IFERROR(VLOOKUP(E223,[4]TD!$J:$K,2,0),0)</f>
        <v>643805</v>
      </c>
      <c r="BB223" s="25">
        <f t="shared" si="35"/>
        <v>0</v>
      </c>
      <c r="BC223" s="16"/>
      <c r="BD223" s="52">
        <f t="shared" si="36"/>
        <v>44186</v>
      </c>
      <c r="BE223" s="16">
        <f t="shared" si="40"/>
        <v>2020</v>
      </c>
      <c r="BF223" s="52">
        <f t="shared" si="37"/>
        <v>44196</v>
      </c>
      <c r="BG223" s="16">
        <f t="shared" si="41"/>
        <v>2020</v>
      </c>
      <c r="BH223" s="16"/>
    </row>
    <row r="224" spans="1:60" x14ac:dyDescent="0.25">
      <c r="A224" s="16">
        <v>820003850</v>
      </c>
      <c r="B224" s="16" t="s">
        <v>3461</v>
      </c>
      <c r="C224" s="16" t="s">
        <v>3462</v>
      </c>
      <c r="D224" s="17" t="s">
        <v>140</v>
      </c>
      <c r="E224" s="17">
        <v>12495</v>
      </c>
      <c r="F224" s="17" t="str">
        <f t="shared" si="38"/>
        <v>FE12495</v>
      </c>
      <c r="G224" s="17" t="str">
        <f>VLOOKUP(E224,[4]PARTIDAS!$F:$M,8,0)</f>
        <v>Evento</v>
      </c>
      <c r="H224" s="17">
        <v>447</v>
      </c>
      <c r="I224" s="18">
        <v>44186</v>
      </c>
      <c r="J224" s="18">
        <v>44186</v>
      </c>
      <c r="K224" s="18">
        <v>44196</v>
      </c>
      <c r="L224" s="19">
        <v>106257</v>
      </c>
      <c r="M224" s="19">
        <v>106257</v>
      </c>
      <c r="N224" s="16" t="s">
        <v>3463</v>
      </c>
      <c r="O224" s="16"/>
      <c r="P224" s="16"/>
      <c r="Q224" s="16"/>
      <c r="R224" s="16"/>
      <c r="S224" s="16"/>
      <c r="T224" s="20">
        <v>106257</v>
      </c>
      <c r="U224" s="16" t="s">
        <v>47</v>
      </c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 t="s">
        <v>3631</v>
      </c>
      <c r="AG224" s="16" t="s">
        <v>3553</v>
      </c>
      <c r="AH224" s="16" t="s">
        <v>3466</v>
      </c>
      <c r="AI224" s="16" t="s">
        <v>47</v>
      </c>
      <c r="AJ224" s="16">
        <f>VLOOKUP(E224,[4]TD!$A:$B,2,0)</f>
        <v>-106257</v>
      </c>
      <c r="AK224" s="16">
        <f>-IFERROR(VLOOKUP(E224,'[4]PARTIDAS ABIERTAS EN VALORES'!$A:$E,2,0),0)</f>
        <v>0</v>
      </c>
      <c r="AL224" s="16"/>
      <c r="AM224" s="16">
        <f>-IFERROR(VLOOKUP(E224,'[4]PARTIDAS ABIERTAS EN VALORES'!$A:$E,3,0),0)</f>
        <v>0</v>
      </c>
      <c r="AN224" s="16"/>
      <c r="AO224" s="16">
        <f>-IFERROR(VLOOKUP(E224,'[4]PARTIDAS ABIERTAS EN VALORES'!$A:$E,4,0),0)</f>
        <v>0</v>
      </c>
      <c r="AP224" s="16"/>
      <c r="AQ224" s="16"/>
      <c r="AR224" s="16"/>
      <c r="AS224" s="16"/>
      <c r="AT224" s="16">
        <f t="shared" si="39"/>
        <v>0</v>
      </c>
      <c r="AU224" s="16"/>
      <c r="AV224" s="16"/>
      <c r="AW224" s="16"/>
      <c r="AX224" s="16"/>
      <c r="AY224" s="16"/>
      <c r="AZ224" s="16"/>
      <c r="BA224" s="16">
        <f>-IFERROR(VLOOKUP(E224,[4]TD!$J:$K,2,0),0)</f>
        <v>106257</v>
      </c>
      <c r="BB224" s="25">
        <f t="shared" si="35"/>
        <v>0</v>
      </c>
      <c r="BC224" s="16"/>
      <c r="BD224" s="52">
        <f t="shared" si="36"/>
        <v>44186</v>
      </c>
      <c r="BE224" s="16">
        <f t="shared" si="40"/>
        <v>2020</v>
      </c>
      <c r="BF224" s="52">
        <f t="shared" si="37"/>
        <v>44196</v>
      </c>
      <c r="BG224" s="16">
        <f t="shared" si="41"/>
        <v>2020</v>
      </c>
      <c r="BH224" s="16"/>
    </row>
    <row r="225" spans="1:60" x14ac:dyDescent="0.25">
      <c r="A225" s="16">
        <v>820003850</v>
      </c>
      <c r="B225" s="16" t="s">
        <v>3461</v>
      </c>
      <c r="C225" s="16" t="s">
        <v>3462</v>
      </c>
      <c r="D225" s="17" t="s">
        <v>140</v>
      </c>
      <c r="E225" s="17">
        <v>12496</v>
      </c>
      <c r="F225" s="17" t="str">
        <f t="shared" si="38"/>
        <v>FE12496</v>
      </c>
      <c r="G225" s="17" t="e">
        <f>VLOOKUP(E225,[4]PARTIDAS!$F:$M,8,0)</f>
        <v>#N/A</v>
      </c>
      <c r="H225" s="17">
        <v>447</v>
      </c>
      <c r="I225" s="18">
        <v>44186</v>
      </c>
      <c r="J225" s="18">
        <v>44186</v>
      </c>
      <c r="K225" s="18">
        <v>44196</v>
      </c>
      <c r="L225" s="19">
        <v>150000</v>
      </c>
      <c r="M225" s="19">
        <v>150000</v>
      </c>
      <c r="N225" s="16" t="s">
        <v>3490</v>
      </c>
      <c r="O225" s="16"/>
      <c r="P225" s="16"/>
      <c r="Q225" s="16"/>
      <c r="R225" s="20">
        <v>150000</v>
      </c>
      <c r="S225" s="16" t="s">
        <v>3565</v>
      </c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 t="s">
        <v>3564</v>
      </c>
      <c r="AH225" s="16"/>
      <c r="AI225" s="16"/>
      <c r="AJ225" s="16" t="e">
        <f>VLOOKUP(E225,[4]TD!$A:$B,2,0)</f>
        <v>#N/A</v>
      </c>
      <c r="AK225" s="16"/>
      <c r="AL225" s="16"/>
      <c r="AM225" s="16"/>
      <c r="AN225" s="16"/>
      <c r="AO225" s="16"/>
      <c r="AP225" s="16"/>
      <c r="AQ225" s="25">
        <f>M225</f>
        <v>150000</v>
      </c>
      <c r="AR225" s="16"/>
      <c r="AS225" s="16"/>
      <c r="AT225" s="16">
        <f t="shared" si="39"/>
        <v>0</v>
      </c>
      <c r="AU225" s="16"/>
      <c r="AV225" s="16"/>
      <c r="AW225" s="16"/>
      <c r="AX225" s="16"/>
      <c r="AY225" s="16"/>
      <c r="AZ225" s="16"/>
      <c r="BA225" s="16"/>
      <c r="BB225" s="25">
        <f t="shared" si="35"/>
        <v>0</v>
      </c>
      <c r="BC225" s="16"/>
      <c r="BD225" s="52">
        <f t="shared" si="36"/>
        <v>44186</v>
      </c>
      <c r="BE225" s="16">
        <f t="shared" si="40"/>
        <v>2020</v>
      </c>
      <c r="BF225" s="52">
        <f t="shared" si="37"/>
        <v>44196</v>
      </c>
      <c r="BG225" s="16">
        <f t="shared" si="41"/>
        <v>2020</v>
      </c>
      <c r="BH225" s="16"/>
    </row>
    <row r="226" spans="1:60" x14ac:dyDescent="0.25">
      <c r="A226" s="16">
        <v>820003850</v>
      </c>
      <c r="B226" s="16" t="s">
        <v>3461</v>
      </c>
      <c r="C226" s="16" t="s">
        <v>3462</v>
      </c>
      <c r="D226" s="17" t="s">
        <v>140</v>
      </c>
      <c r="E226" s="17">
        <v>12512</v>
      </c>
      <c r="F226" s="17" t="str">
        <f t="shared" si="38"/>
        <v>FE12512</v>
      </c>
      <c r="G226" s="17" t="e">
        <f>VLOOKUP(E226,[4]PARTIDAS!$F:$M,8,0)</f>
        <v>#N/A</v>
      </c>
      <c r="H226" s="17">
        <v>447</v>
      </c>
      <c r="I226" s="18">
        <v>44187</v>
      </c>
      <c r="J226" s="18">
        <v>44187</v>
      </c>
      <c r="K226" s="18">
        <v>44196</v>
      </c>
      <c r="L226" s="19">
        <v>250412</v>
      </c>
      <c r="M226" s="19">
        <v>250412</v>
      </c>
      <c r="N226" s="16" t="s">
        <v>3481</v>
      </c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 t="e">
        <f>VLOOKUP(E226,[4]TD!$A:$B,2,0)</f>
        <v>#N/A</v>
      </c>
      <c r="AK226" s="16"/>
      <c r="AL226" s="16"/>
      <c r="AM226" s="16"/>
      <c r="AN226" s="16"/>
      <c r="AO226" s="16"/>
      <c r="AP226" s="16"/>
      <c r="AQ226" s="16"/>
      <c r="AR226" s="16"/>
      <c r="AS226" s="16"/>
      <c r="AT226" s="16">
        <f t="shared" si="39"/>
        <v>0</v>
      </c>
      <c r="AU226" s="25">
        <f>M226</f>
        <v>250412</v>
      </c>
      <c r="AV226" s="16"/>
      <c r="AW226" s="16"/>
      <c r="AX226" s="16"/>
      <c r="AY226" s="16"/>
      <c r="AZ226" s="16"/>
      <c r="BA226" s="16"/>
      <c r="BB226" s="25">
        <f t="shared" si="35"/>
        <v>0</v>
      </c>
      <c r="BC226" s="16"/>
      <c r="BD226" s="52">
        <f t="shared" si="36"/>
        <v>44187</v>
      </c>
      <c r="BE226" s="16">
        <f t="shared" si="40"/>
        <v>2020</v>
      </c>
      <c r="BF226" s="52">
        <f t="shared" si="37"/>
        <v>44196</v>
      </c>
      <c r="BG226" s="16">
        <f t="shared" si="41"/>
        <v>2020</v>
      </c>
      <c r="BH226" s="16"/>
    </row>
    <row r="227" spans="1:60" x14ac:dyDescent="0.25">
      <c r="A227" s="16">
        <v>820003850</v>
      </c>
      <c r="B227" s="16" t="s">
        <v>3461</v>
      </c>
      <c r="C227" s="16" t="s">
        <v>3462</v>
      </c>
      <c r="D227" s="17" t="s">
        <v>140</v>
      </c>
      <c r="E227" s="17">
        <v>12607</v>
      </c>
      <c r="F227" s="17" t="str">
        <f t="shared" si="38"/>
        <v>FE12607</v>
      </c>
      <c r="G227" s="17" t="str">
        <f>VLOOKUP(E227,[4]PARTIDAS!$F:$M,8,0)</f>
        <v>Evento</v>
      </c>
      <c r="H227" s="17">
        <v>447</v>
      </c>
      <c r="I227" s="18">
        <v>44188</v>
      </c>
      <c r="J227" s="18">
        <v>44188</v>
      </c>
      <c r="K227" s="18">
        <v>44196</v>
      </c>
      <c r="L227" s="19">
        <v>801460</v>
      </c>
      <c r="M227" s="19">
        <v>801460</v>
      </c>
      <c r="N227" s="16" t="s">
        <v>3463</v>
      </c>
      <c r="O227" s="16"/>
      <c r="P227" s="16"/>
      <c r="Q227" s="16"/>
      <c r="R227" s="16"/>
      <c r="S227" s="16"/>
      <c r="T227" s="20">
        <v>801460</v>
      </c>
      <c r="U227" s="16" t="s">
        <v>47</v>
      </c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 t="s">
        <v>3567</v>
      </c>
      <c r="AG227" s="16" t="s">
        <v>3553</v>
      </c>
      <c r="AH227" s="16" t="s">
        <v>3466</v>
      </c>
      <c r="AI227" s="16" t="s">
        <v>47</v>
      </c>
      <c r="AJ227" s="16">
        <f>VLOOKUP(E227,[4]TD!$A:$B,2,0)</f>
        <v>-801460</v>
      </c>
      <c r="AK227" s="16">
        <f>-IFERROR(VLOOKUP(E227,'[4]PARTIDAS ABIERTAS EN VALORES'!$A:$E,2,0),0)</f>
        <v>0</v>
      </c>
      <c r="AL227" s="16"/>
      <c r="AM227" s="16">
        <f>-IFERROR(VLOOKUP(E227,'[4]PARTIDAS ABIERTAS EN VALORES'!$A:$E,3,0),0)</f>
        <v>0</v>
      </c>
      <c r="AN227" s="16"/>
      <c r="AO227" s="16">
        <f>-IFERROR(VLOOKUP(E227,'[4]PARTIDAS ABIERTAS EN VALORES'!$A:$E,4,0),0)</f>
        <v>0</v>
      </c>
      <c r="AP227" s="16"/>
      <c r="AQ227" s="16"/>
      <c r="AR227" s="16"/>
      <c r="AS227" s="16"/>
      <c r="AT227" s="16">
        <f t="shared" si="39"/>
        <v>0</v>
      </c>
      <c r="AU227" s="16"/>
      <c r="AV227" s="16"/>
      <c r="AW227" s="16"/>
      <c r="AX227" s="16"/>
      <c r="AY227" s="16"/>
      <c r="AZ227" s="16"/>
      <c r="BA227" s="16">
        <f>-IFERROR(VLOOKUP(E227,[4]TD!$J:$K,2,0),0)</f>
        <v>801460</v>
      </c>
      <c r="BB227" s="25">
        <f t="shared" si="35"/>
        <v>0</v>
      </c>
      <c r="BC227" s="16"/>
      <c r="BD227" s="52">
        <f t="shared" si="36"/>
        <v>44188</v>
      </c>
      <c r="BE227" s="16">
        <f t="shared" si="40"/>
        <v>2020</v>
      </c>
      <c r="BF227" s="52">
        <f t="shared" si="37"/>
        <v>44196</v>
      </c>
      <c r="BG227" s="16">
        <f t="shared" si="41"/>
        <v>2020</v>
      </c>
      <c r="BH227" s="16"/>
    </row>
    <row r="228" spans="1:60" x14ac:dyDescent="0.25">
      <c r="A228" s="16">
        <v>820003850</v>
      </c>
      <c r="B228" s="16" t="s">
        <v>3461</v>
      </c>
      <c r="C228" s="16" t="s">
        <v>3462</v>
      </c>
      <c r="D228" s="17" t="s">
        <v>140</v>
      </c>
      <c r="E228" s="17">
        <v>12288</v>
      </c>
      <c r="F228" s="17" t="str">
        <f t="shared" si="38"/>
        <v>FE12288</v>
      </c>
      <c r="G228" s="17" t="str">
        <f>VLOOKUP(E228,[4]PARTIDAS!$F:$M,8,0)</f>
        <v>Evento</v>
      </c>
      <c r="H228" s="17">
        <v>447</v>
      </c>
      <c r="I228" s="18">
        <v>44184</v>
      </c>
      <c r="J228" s="18">
        <v>44184</v>
      </c>
      <c r="K228" s="18">
        <v>44196</v>
      </c>
      <c r="L228" s="19">
        <v>124960</v>
      </c>
      <c r="M228" s="19">
        <v>124960</v>
      </c>
      <c r="N228" s="16" t="s">
        <v>3463</v>
      </c>
      <c r="O228" s="16"/>
      <c r="P228" s="16"/>
      <c r="Q228" s="16"/>
      <c r="R228" s="16"/>
      <c r="S228" s="16"/>
      <c r="T228" s="20">
        <v>124960</v>
      </c>
      <c r="U228" s="16" t="s">
        <v>47</v>
      </c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 t="s">
        <v>3566</v>
      </c>
      <c r="AG228" s="16" t="s">
        <v>3553</v>
      </c>
      <c r="AH228" s="16" t="s">
        <v>3466</v>
      </c>
      <c r="AI228" s="16" t="s">
        <v>47</v>
      </c>
      <c r="AJ228" s="16">
        <f>VLOOKUP(E228,[4]TD!$A:$B,2,0)</f>
        <v>-124960</v>
      </c>
      <c r="AK228" s="16">
        <f>-IFERROR(VLOOKUP(E228,'[4]PARTIDAS ABIERTAS EN VALORES'!$A:$E,2,0),0)</f>
        <v>0</v>
      </c>
      <c r="AL228" s="16"/>
      <c r="AM228" s="16">
        <f>-IFERROR(VLOOKUP(E228,'[4]PARTIDAS ABIERTAS EN VALORES'!$A:$E,3,0),0)</f>
        <v>0</v>
      </c>
      <c r="AN228" s="16"/>
      <c r="AO228" s="16">
        <f>-IFERROR(VLOOKUP(E228,'[4]PARTIDAS ABIERTAS EN VALORES'!$A:$E,4,0),0)</f>
        <v>0</v>
      </c>
      <c r="AP228" s="16"/>
      <c r="AQ228" s="16"/>
      <c r="AR228" s="16"/>
      <c r="AS228" s="16"/>
      <c r="AT228" s="16">
        <f t="shared" si="39"/>
        <v>0</v>
      </c>
      <c r="AU228" s="16"/>
      <c r="AV228" s="16"/>
      <c r="AW228" s="16"/>
      <c r="AX228" s="16"/>
      <c r="AY228" s="16"/>
      <c r="AZ228" s="16"/>
      <c r="BA228" s="16">
        <f>-IFERROR(VLOOKUP(E228,[4]TD!$J:$K,2,0),0)</f>
        <v>124960</v>
      </c>
      <c r="BB228" s="25">
        <f t="shared" si="35"/>
        <v>0</v>
      </c>
      <c r="BC228" s="16"/>
      <c r="BD228" s="52">
        <f t="shared" si="36"/>
        <v>44184</v>
      </c>
      <c r="BE228" s="16">
        <f t="shared" si="40"/>
        <v>2020</v>
      </c>
      <c r="BF228" s="52">
        <f t="shared" si="37"/>
        <v>44196</v>
      </c>
      <c r="BG228" s="16">
        <f t="shared" si="41"/>
        <v>2020</v>
      </c>
      <c r="BH228" s="16"/>
    </row>
    <row r="229" spans="1:60" x14ac:dyDescent="0.25">
      <c r="A229" s="16">
        <v>820003850</v>
      </c>
      <c r="B229" s="16" t="s">
        <v>3461</v>
      </c>
      <c r="C229" s="16" t="s">
        <v>3462</v>
      </c>
      <c r="D229" s="17" t="s">
        <v>140</v>
      </c>
      <c r="E229" s="17">
        <v>12300</v>
      </c>
      <c r="F229" s="17" t="str">
        <f t="shared" si="38"/>
        <v>FE12300</v>
      </c>
      <c r="G229" s="17" t="str">
        <f>VLOOKUP(E229,[4]PARTIDAS!$F:$M,8,0)</f>
        <v>Evento</v>
      </c>
      <c r="H229" s="17">
        <v>447</v>
      </c>
      <c r="I229" s="18">
        <v>44184</v>
      </c>
      <c r="J229" s="18">
        <v>44184</v>
      </c>
      <c r="K229" s="18">
        <v>44196</v>
      </c>
      <c r="L229" s="19">
        <v>252573</v>
      </c>
      <c r="M229" s="19">
        <v>252573</v>
      </c>
      <c r="N229" s="16" t="s">
        <v>3463</v>
      </c>
      <c r="O229" s="16"/>
      <c r="P229" s="16"/>
      <c r="Q229" s="16"/>
      <c r="R229" s="16"/>
      <c r="S229" s="16"/>
      <c r="T229" s="20">
        <v>252573</v>
      </c>
      <c r="U229" s="16" t="s">
        <v>47</v>
      </c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 t="s">
        <v>3566</v>
      </c>
      <c r="AG229" s="16" t="s">
        <v>3553</v>
      </c>
      <c r="AH229" s="16" t="s">
        <v>3466</v>
      </c>
      <c r="AI229" s="16" t="s">
        <v>47</v>
      </c>
      <c r="AJ229" s="16">
        <f>VLOOKUP(E229,[4]TD!$A:$B,2,0)</f>
        <v>-252573</v>
      </c>
      <c r="AK229" s="16">
        <f>-IFERROR(VLOOKUP(E229,'[4]PARTIDAS ABIERTAS EN VALORES'!$A:$E,2,0),0)</f>
        <v>0</v>
      </c>
      <c r="AL229" s="16"/>
      <c r="AM229" s="16">
        <f>-IFERROR(VLOOKUP(E229,'[4]PARTIDAS ABIERTAS EN VALORES'!$A:$E,3,0),0)</f>
        <v>0</v>
      </c>
      <c r="AN229" s="16"/>
      <c r="AO229" s="16">
        <f>-IFERROR(VLOOKUP(E229,'[4]PARTIDAS ABIERTAS EN VALORES'!$A:$E,4,0),0)</f>
        <v>0</v>
      </c>
      <c r="AP229" s="16"/>
      <c r="AQ229" s="16"/>
      <c r="AR229" s="16"/>
      <c r="AS229" s="16"/>
      <c r="AT229" s="16">
        <f t="shared" si="39"/>
        <v>0</v>
      </c>
      <c r="AU229" s="16"/>
      <c r="AV229" s="16"/>
      <c r="AW229" s="16"/>
      <c r="AX229" s="16"/>
      <c r="AY229" s="16"/>
      <c r="AZ229" s="16"/>
      <c r="BA229" s="16">
        <f>-IFERROR(VLOOKUP(E229,[4]TD!$J:$K,2,0),0)</f>
        <v>252573</v>
      </c>
      <c r="BB229" s="25">
        <f t="shared" si="35"/>
        <v>0</v>
      </c>
      <c r="BC229" s="16"/>
      <c r="BD229" s="52">
        <f t="shared" si="36"/>
        <v>44184</v>
      </c>
      <c r="BE229" s="16">
        <f t="shared" si="40"/>
        <v>2020</v>
      </c>
      <c r="BF229" s="52">
        <f t="shared" si="37"/>
        <v>44196</v>
      </c>
      <c r="BG229" s="16">
        <f t="shared" si="41"/>
        <v>2020</v>
      </c>
      <c r="BH229" s="16"/>
    </row>
    <row r="230" spans="1:60" x14ac:dyDescent="0.25">
      <c r="A230" s="16">
        <v>820003850</v>
      </c>
      <c r="B230" s="16" t="s">
        <v>3461</v>
      </c>
      <c r="C230" s="16" t="s">
        <v>3462</v>
      </c>
      <c r="D230" s="17" t="s">
        <v>140</v>
      </c>
      <c r="E230" s="17">
        <v>12301</v>
      </c>
      <c r="F230" s="17" t="str">
        <f t="shared" si="38"/>
        <v>FE12301</v>
      </c>
      <c r="G230" s="17" t="e">
        <f>VLOOKUP(E230,[4]PARTIDAS!$F:$M,8,0)</f>
        <v>#N/A</v>
      </c>
      <c r="H230" s="17">
        <v>447</v>
      </c>
      <c r="I230" s="18">
        <v>44184</v>
      </c>
      <c r="J230" s="18">
        <v>44184</v>
      </c>
      <c r="K230" s="18">
        <v>44196</v>
      </c>
      <c r="L230" s="19">
        <v>150000</v>
      </c>
      <c r="M230" s="19">
        <v>150000</v>
      </c>
      <c r="N230" s="16" t="s">
        <v>3490</v>
      </c>
      <c r="O230" s="16"/>
      <c r="P230" s="16"/>
      <c r="Q230" s="16"/>
      <c r="R230" s="20">
        <v>150000</v>
      </c>
      <c r="S230" s="16" t="s">
        <v>3565</v>
      </c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 t="s">
        <v>3564</v>
      </c>
      <c r="AH230" s="16"/>
      <c r="AI230" s="16"/>
      <c r="AJ230" s="16" t="e">
        <f>VLOOKUP(E230,[4]TD!$A:$B,2,0)</f>
        <v>#N/A</v>
      </c>
      <c r="AK230" s="16"/>
      <c r="AL230" s="16"/>
      <c r="AM230" s="16"/>
      <c r="AN230" s="16"/>
      <c r="AO230" s="16"/>
      <c r="AP230" s="16"/>
      <c r="AQ230" s="25">
        <f>M230</f>
        <v>150000</v>
      </c>
      <c r="AR230" s="16"/>
      <c r="AS230" s="16"/>
      <c r="AT230" s="16">
        <f t="shared" si="39"/>
        <v>0</v>
      </c>
      <c r="AU230" s="16"/>
      <c r="AV230" s="16"/>
      <c r="AW230" s="16"/>
      <c r="AX230" s="16"/>
      <c r="AY230" s="16"/>
      <c r="AZ230" s="16"/>
      <c r="BA230" s="16"/>
      <c r="BB230" s="25">
        <f t="shared" si="35"/>
        <v>0</v>
      </c>
      <c r="BC230" s="16"/>
      <c r="BD230" s="52">
        <f t="shared" si="36"/>
        <v>44184</v>
      </c>
      <c r="BE230" s="16">
        <f t="shared" si="40"/>
        <v>2020</v>
      </c>
      <c r="BF230" s="52">
        <f t="shared" si="37"/>
        <v>44196</v>
      </c>
      <c r="BG230" s="16">
        <f t="shared" si="41"/>
        <v>2020</v>
      </c>
      <c r="BH230" s="16"/>
    </row>
    <row r="231" spans="1:60" x14ac:dyDescent="0.25">
      <c r="A231" s="16">
        <v>820003850</v>
      </c>
      <c r="B231" s="16" t="s">
        <v>3461</v>
      </c>
      <c r="C231" s="16" t="s">
        <v>3462</v>
      </c>
      <c r="D231" s="17" t="s">
        <v>140</v>
      </c>
      <c r="E231" s="17">
        <v>12315</v>
      </c>
      <c r="F231" s="17" t="str">
        <f t="shared" si="38"/>
        <v>FE12315</v>
      </c>
      <c r="G231" s="17" t="str">
        <f>VLOOKUP(E231,[4]PARTIDAS!$F:$M,8,0)</f>
        <v>Evento</v>
      </c>
      <c r="H231" s="17">
        <v>447</v>
      </c>
      <c r="I231" s="18">
        <v>44184</v>
      </c>
      <c r="J231" s="18">
        <v>44184</v>
      </c>
      <c r="K231" s="18">
        <v>44196</v>
      </c>
      <c r="L231" s="19">
        <v>703582</v>
      </c>
      <c r="M231" s="19">
        <v>703582</v>
      </c>
      <c r="N231" s="16" t="s">
        <v>3463</v>
      </c>
      <c r="O231" s="16"/>
      <c r="P231" s="16"/>
      <c r="Q231" s="16"/>
      <c r="R231" s="16"/>
      <c r="S231" s="16"/>
      <c r="T231" s="20">
        <v>703582</v>
      </c>
      <c r="U231" s="16" t="s">
        <v>47</v>
      </c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 t="s">
        <v>3566</v>
      </c>
      <c r="AG231" s="16" t="s">
        <v>3553</v>
      </c>
      <c r="AH231" s="16" t="s">
        <v>3466</v>
      </c>
      <c r="AI231" s="16" t="s">
        <v>47</v>
      </c>
      <c r="AJ231" s="16">
        <f>VLOOKUP(E231,[4]TD!$A:$B,2,0)</f>
        <v>-703582</v>
      </c>
      <c r="AK231" s="16">
        <f>-IFERROR(VLOOKUP(E231,'[4]PARTIDAS ABIERTAS EN VALORES'!$A:$E,2,0),0)</f>
        <v>0</v>
      </c>
      <c r="AL231" s="16"/>
      <c r="AM231" s="16">
        <f>-IFERROR(VLOOKUP(E231,'[4]PARTIDAS ABIERTAS EN VALORES'!$A:$E,3,0),0)</f>
        <v>0</v>
      </c>
      <c r="AN231" s="16"/>
      <c r="AO231" s="16">
        <f>-IFERROR(VLOOKUP(E231,'[4]PARTIDAS ABIERTAS EN VALORES'!$A:$E,4,0),0)</f>
        <v>0</v>
      </c>
      <c r="AP231" s="16"/>
      <c r="AQ231" s="16"/>
      <c r="AR231" s="16"/>
      <c r="AS231" s="16"/>
      <c r="AT231" s="16">
        <f t="shared" si="39"/>
        <v>0</v>
      </c>
      <c r="AU231" s="16"/>
      <c r="AV231" s="16"/>
      <c r="AW231" s="16"/>
      <c r="AX231" s="16"/>
      <c r="AY231" s="16"/>
      <c r="AZ231" s="16"/>
      <c r="BA231" s="16">
        <f>-IFERROR(VLOOKUP(E231,[4]TD!$J:$K,2,0),0)</f>
        <v>703582</v>
      </c>
      <c r="BB231" s="25">
        <f t="shared" si="35"/>
        <v>0</v>
      </c>
      <c r="BC231" s="16"/>
      <c r="BD231" s="52">
        <f t="shared" si="36"/>
        <v>44184</v>
      </c>
      <c r="BE231" s="16">
        <f t="shared" si="40"/>
        <v>2020</v>
      </c>
      <c r="BF231" s="52">
        <f t="shared" si="37"/>
        <v>44196</v>
      </c>
      <c r="BG231" s="16">
        <f t="shared" si="41"/>
        <v>2020</v>
      </c>
      <c r="BH231" s="16"/>
    </row>
    <row r="232" spans="1:60" x14ac:dyDescent="0.25">
      <c r="A232" s="16">
        <v>820003850</v>
      </c>
      <c r="B232" s="16" t="s">
        <v>3461</v>
      </c>
      <c r="C232" s="16" t="s">
        <v>3462</v>
      </c>
      <c r="D232" s="17" t="s">
        <v>140</v>
      </c>
      <c r="E232" s="17">
        <v>12324</v>
      </c>
      <c r="F232" s="17" t="str">
        <f t="shared" si="38"/>
        <v>FE12324</v>
      </c>
      <c r="G232" s="17" t="str">
        <f>VLOOKUP(E232,[4]PARTIDAS!$F:$M,8,0)</f>
        <v>Evento</v>
      </c>
      <c r="H232" s="17">
        <v>447</v>
      </c>
      <c r="I232" s="18">
        <v>44184</v>
      </c>
      <c r="J232" s="18">
        <v>44184</v>
      </c>
      <c r="K232" s="18">
        <v>44196</v>
      </c>
      <c r="L232" s="19">
        <v>76539</v>
      </c>
      <c r="M232" s="19">
        <v>76539</v>
      </c>
      <c r="N232" s="16" t="s">
        <v>3463</v>
      </c>
      <c r="O232" s="16"/>
      <c r="P232" s="16"/>
      <c r="Q232" s="16"/>
      <c r="R232" s="16"/>
      <c r="S232" s="16"/>
      <c r="T232" s="20">
        <v>76539</v>
      </c>
      <c r="U232" s="16" t="s">
        <v>47</v>
      </c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 t="s">
        <v>3566</v>
      </c>
      <c r="AG232" s="16" t="s">
        <v>3553</v>
      </c>
      <c r="AH232" s="16" t="s">
        <v>3466</v>
      </c>
      <c r="AI232" s="16" t="s">
        <v>47</v>
      </c>
      <c r="AJ232" s="16">
        <f>VLOOKUP(E232,[4]TD!$A:$B,2,0)</f>
        <v>-76539</v>
      </c>
      <c r="AK232" s="16">
        <f>-IFERROR(VLOOKUP(E232,'[4]PARTIDAS ABIERTAS EN VALORES'!$A:$E,2,0),0)</f>
        <v>0</v>
      </c>
      <c r="AL232" s="16"/>
      <c r="AM232" s="16">
        <f>-IFERROR(VLOOKUP(E232,'[4]PARTIDAS ABIERTAS EN VALORES'!$A:$E,3,0),0)</f>
        <v>0</v>
      </c>
      <c r="AN232" s="16"/>
      <c r="AO232" s="16">
        <f>-IFERROR(VLOOKUP(E232,'[4]PARTIDAS ABIERTAS EN VALORES'!$A:$E,4,0),0)</f>
        <v>0</v>
      </c>
      <c r="AP232" s="16"/>
      <c r="AQ232" s="16"/>
      <c r="AR232" s="16"/>
      <c r="AS232" s="16"/>
      <c r="AT232" s="16">
        <f t="shared" si="39"/>
        <v>0</v>
      </c>
      <c r="AU232" s="16"/>
      <c r="AV232" s="16"/>
      <c r="AW232" s="16"/>
      <c r="AX232" s="16"/>
      <c r="AY232" s="16"/>
      <c r="AZ232" s="16"/>
      <c r="BA232" s="16">
        <f>-IFERROR(VLOOKUP(E232,[4]TD!$J:$K,2,0),0)</f>
        <v>76539</v>
      </c>
      <c r="BB232" s="25">
        <f t="shared" si="35"/>
        <v>0</v>
      </c>
      <c r="BC232" s="16"/>
      <c r="BD232" s="52">
        <f t="shared" si="36"/>
        <v>44184</v>
      </c>
      <c r="BE232" s="16">
        <f t="shared" si="40"/>
        <v>2020</v>
      </c>
      <c r="BF232" s="52">
        <f t="shared" si="37"/>
        <v>44196</v>
      </c>
      <c r="BG232" s="16">
        <f t="shared" si="41"/>
        <v>2020</v>
      </c>
      <c r="BH232" s="16"/>
    </row>
    <row r="233" spans="1:60" x14ac:dyDescent="0.25">
      <c r="A233" s="16">
        <v>820003850</v>
      </c>
      <c r="B233" s="16" t="s">
        <v>3461</v>
      </c>
      <c r="C233" s="16" t="s">
        <v>3462</v>
      </c>
      <c r="D233" s="17" t="s">
        <v>140</v>
      </c>
      <c r="E233" s="17">
        <v>12372</v>
      </c>
      <c r="F233" s="17" t="str">
        <f t="shared" si="38"/>
        <v>FE12372</v>
      </c>
      <c r="G233" s="17" t="str">
        <f>VLOOKUP(E233,[4]PARTIDAS!$F:$M,8,0)</f>
        <v>Evento</v>
      </c>
      <c r="H233" s="17">
        <v>447</v>
      </c>
      <c r="I233" s="18">
        <v>44185</v>
      </c>
      <c r="J233" s="18">
        <v>44185</v>
      </c>
      <c r="K233" s="18">
        <v>44196</v>
      </c>
      <c r="L233" s="19">
        <v>237166</v>
      </c>
      <c r="M233" s="19">
        <v>237166</v>
      </c>
      <c r="N233" s="16" t="s">
        <v>3463</v>
      </c>
      <c r="O233" s="16"/>
      <c r="P233" s="16"/>
      <c r="Q233" s="16"/>
      <c r="R233" s="16"/>
      <c r="S233" s="16"/>
      <c r="T233" s="20">
        <v>237166</v>
      </c>
      <c r="U233" s="16" t="s">
        <v>47</v>
      </c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 t="s">
        <v>3632</v>
      </c>
      <c r="AG233" s="16" t="s">
        <v>3553</v>
      </c>
      <c r="AH233" s="16" t="s">
        <v>3466</v>
      </c>
      <c r="AI233" s="16" t="s">
        <v>47</v>
      </c>
      <c r="AJ233" s="16">
        <f>VLOOKUP(E233,[4]TD!$A:$B,2,0)</f>
        <v>-237166</v>
      </c>
      <c r="AK233" s="16">
        <f>-IFERROR(VLOOKUP(E233,'[4]PARTIDAS ABIERTAS EN VALORES'!$A:$E,2,0),0)</f>
        <v>0</v>
      </c>
      <c r="AL233" s="16"/>
      <c r="AM233" s="16">
        <f>-IFERROR(VLOOKUP(E233,'[4]PARTIDAS ABIERTAS EN VALORES'!$A:$E,3,0),0)</f>
        <v>0</v>
      </c>
      <c r="AN233" s="16"/>
      <c r="AO233" s="16">
        <f>-IFERROR(VLOOKUP(E233,'[4]PARTIDAS ABIERTAS EN VALORES'!$A:$E,4,0),0)</f>
        <v>0</v>
      </c>
      <c r="AP233" s="16"/>
      <c r="AQ233" s="16"/>
      <c r="AR233" s="16"/>
      <c r="AS233" s="16"/>
      <c r="AT233" s="16">
        <f t="shared" si="39"/>
        <v>0</v>
      </c>
      <c r="AU233" s="16"/>
      <c r="AV233" s="16"/>
      <c r="AW233" s="16"/>
      <c r="AX233" s="16"/>
      <c r="AY233" s="16"/>
      <c r="AZ233" s="16"/>
      <c r="BA233" s="16">
        <f>-IFERROR(VLOOKUP(E233,[4]TD!$J:$K,2,0),0)</f>
        <v>237166</v>
      </c>
      <c r="BB233" s="25">
        <f t="shared" si="35"/>
        <v>0</v>
      </c>
      <c r="BC233" s="16"/>
      <c r="BD233" s="52">
        <f t="shared" si="36"/>
        <v>44185</v>
      </c>
      <c r="BE233" s="16">
        <f t="shared" si="40"/>
        <v>2020</v>
      </c>
      <c r="BF233" s="52">
        <f t="shared" si="37"/>
        <v>44196</v>
      </c>
      <c r="BG233" s="16">
        <f t="shared" si="41"/>
        <v>2020</v>
      </c>
      <c r="BH233" s="16"/>
    </row>
    <row r="234" spans="1:60" x14ac:dyDescent="0.25">
      <c r="A234" s="16">
        <v>820003850</v>
      </c>
      <c r="B234" s="16" t="s">
        <v>3461</v>
      </c>
      <c r="C234" s="16" t="s">
        <v>3462</v>
      </c>
      <c r="D234" s="17" t="s">
        <v>140</v>
      </c>
      <c r="E234" s="17">
        <v>12120</v>
      </c>
      <c r="F234" s="17" t="str">
        <f t="shared" si="38"/>
        <v>FE12120</v>
      </c>
      <c r="G234" s="17" t="str">
        <f>VLOOKUP(E234,[4]PARTIDAS!$F:$M,8,0)</f>
        <v>Evento</v>
      </c>
      <c r="H234" s="17">
        <v>447</v>
      </c>
      <c r="I234" s="18">
        <v>44182</v>
      </c>
      <c r="J234" s="18">
        <v>44182</v>
      </c>
      <c r="K234" s="18">
        <v>44196</v>
      </c>
      <c r="L234" s="19">
        <v>107000</v>
      </c>
      <c r="M234" s="19">
        <v>107000</v>
      </c>
      <c r="N234" s="16" t="s">
        <v>3463</v>
      </c>
      <c r="O234" s="16"/>
      <c r="P234" s="16"/>
      <c r="Q234" s="16"/>
      <c r="R234" s="16"/>
      <c r="S234" s="16"/>
      <c r="T234" s="20">
        <v>107000</v>
      </c>
      <c r="U234" s="16" t="s">
        <v>47</v>
      </c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 t="s">
        <v>3633</v>
      </c>
      <c r="AG234" s="16" t="s">
        <v>3553</v>
      </c>
      <c r="AH234" s="16" t="s">
        <v>3466</v>
      </c>
      <c r="AI234" s="16" t="s">
        <v>47</v>
      </c>
      <c r="AJ234" s="16">
        <f>VLOOKUP(E234,[4]TD!$A:$B,2,0)</f>
        <v>-107000</v>
      </c>
      <c r="AK234" s="16">
        <f>-IFERROR(VLOOKUP(E234,'[4]PARTIDAS ABIERTAS EN VALORES'!$A:$E,2,0),0)</f>
        <v>0</v>
      </c>
      <c r="AL234" s="16"/>
      <c r="AM234" s="16">
        <f>-IFERROR(VLOOKUP(E234,'[4]PARTIDAS ABIERTAS EN VALORES'!$A:$E,3,0),0)</f>
        <v>0</v>
      </c>
      <c r="AN234" s="16"/>
      <c r="AO234" s="16">
        <f>-IFERROR(VLOOKUP(E234,'[4]PARTIDAS ABIERTAS EN VALORES'!$A:$E,4,0),0)</f>
        <v>0</v>
      </c>
      <c r="AP234" s="16"/>
      <c r="AQ234" s="16"/>
      <c r="AR234" s="16"/>
      <c r="AS234" s="16"/>
      <c r="AT234" s="16">
        <f t="shared" si="39"/>
        <v>0</v>
      </c>
      <c r="AU234" s="16"/>
      <c r="AV234" s="16"/>
      <c r="AW234" s="16"/>
      <c r="AX234" s="16"/>
      <c r="AY234" s="16"/>
      <c r="AZ234" s="16"/>
      <c r="BA234" s="16">
        <f>-IFERROR(VLOOKUP(E234,[4]TD!$J:$K,2,0),0)</f>
        <v>107000</v>
      </c>
      <c r="BB234" s="25">
        <f t="shared" si="35"/>
        <v>0</v>
      </c>
      <c r="BC234" s="16"/>
      <c r="BD234" s="52">
        <f t="shared" si="36"/>
        <v>44182</v>
      </c>
      <c r="BE234" s="16">
        <f t="shared" si="40"/>
        <v>2020</v>
      </c>
      <c r="BF234" s="52">
        <f t="shared" si="37"/>
        <v>44196</v>
      </c>
      <c r="BG234" s="16">
        <f t="shared" si="41"/>
        <v>2020</v>
      </c>
      <c r="BH234" s="16"/>
    </row>
    <row r="235" spans="1:60" x14ac:dyDescent="0.25">
      <c r="A235" s="16">
        <v>820003850</v>
      </c>
      <c r="B235" s="16" t="s">
        <v>3461</v>
      </c>
      <c r="C235" s="16" t="s">
        <v>3462</v>
      </c>
      <c r="D235" s="17" t="s">
        <v>140</v>
      </c>
      <c r="E235" s="17">
        <v>12184</v>
      </c>
      <c r="F235" s="17" t="str">
        <f t="shared" si="38"/>
        <v>FE12184</v>
      </c>
      <c r="G235" s="17" t="str">
        <f>VLOOKUP(E235,[4]PARTIDAS!$F:$M,8,0)</f>
        <v>Evento</v>
      </c>
      <c r="H235" s="17">
        <v>447</v>
      </c>
      <c r="I235" s="18">
        <v>44183</v>
      </c>
      <c r="J235" s="18">
        <v>44183</v>
      </c>
      <c r="K235" s="18">
        <v>44196</v>
      </c>
      <c r="L235" s="19">
        <v>63261</v>
      </c>
      <c r="M235" s="19">
        <v>63261</v>
      </c>
      <c r="N235" s="16" t="s">
        <v>3463</v>
      </c>
      <c r="O235" s="16"/>
      <c r="P235" s="16"/>
      <c r="Q235" s="16"/>
      <c r="R235" s="16"/>
      <c r="S235" s="16"/>
      <c r="T235" s="20">
        <v>63261</v>
      </c>
      <c r="U235" s="16" t="s">
        <v>47</v>
      </c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 t="s">
        <v>3634</v>
      </c>
      <c r="AG235" s="16" t="s">
        <v>3553</v>
      </c>
      <c r="AH235" s="16" t="s">
        <v>3466</v>
      </c>
      <c r="AI235" s="16" t="s">
        <v>47</v>
      </c>
      <c r="AJ235" s="16">
        <f>VLOOKUP(E235,[4]TD!$A:$B,2,0)</f>
        <v>-63261</v>
      </c>
      <c r="AK235" s="16">
        <f>-IFERROR(VLOOKUP(E235,'[4]PARTIDAS ABIERTAS EN VALORES'!$A:$E,2,0),0)</f>
        <v>0</v>
      </c>
      <c r="AL235" s="16"/>
      <c r="AM235" s="16">
        <f>-IFERROR(VLOOKUP(E235,'[4]PARTIDAS ABIERTAS EN VALORES'!$A:$E,3,0),0)</f>
        <v>0</v>
      </c>
      <c r="AN235" s="16"/>
      <c r="AO235" s="16">
        <f>-IFERROR(VLOOKUP(E235,'[4]PARTIDAS ABIERTAS EN VALORES'!$A:$E,4,0),0)</f>
        <v>0</v>
      </c>
      <c r="AP235" s="16"/>
      <c r="AQ235" s="16"/>
      <c r="AR235" s="16"/>
      <c r="AS235" s="16"/>
      <c r="AT235" s="16">
        <f t="shared" si="39"/>
        <v>0</v>
      </c>
      <c r="AU235" s="16"/>
      <c r="AV235" s="16"/>
      <c r="AW235" s="16"/>
      <c r="AX235" s="16"/>
      <c r="AY235" s="16"/>
      <c r="AZ235" s="16"/>
      <c r="BA235" s="16">
        <f>-IFERROR(VLOOKUP(E235,[4]TD!$J:$K,2,0),0)</f>
        <v>63261</v>
      </c>
      <c r="BB235" s="25">
        <f t="shared" si="35"/>
        <v>0</v>
      </c>
      <c r="BC235" s="16"/>
      <c r="BD235" s="52">
        <f t="shared" si="36"/>
        <v>44183</v>
      </c>
      <c r="BE235" s="16">
        <f t="shared" si="40"/>
        <v>2020</v>
      </c>
      <c r="BF235" s="52">
        <f t="shared" si="37"/>
        <v>44196</v>
      </c>
      <c r="BG235" s="16">
        <f t="shared" si="41"/>
        <v>2020</v>
      </c>
      <c r="BH235" s="16"/>
    </row>
    <row r="236" spans="1:60" x14ac:dyDescent="0.25">
      <c r="A236" s="16">
        <v>820003850</v>
      </c>
      <c r="B236" s="16" t="s">
        <v>3461</v>
      </c>
      <c r="C236" s="16" t="s">
        <v>3462</v>
      </c>
      <c r="D236" s="17" t="s">
        <v>140</v>
      </c>
      <c r="E236" s="17">
        <v>12232</v>
      </c>
      <c r="F236" s="17" t="str">
        <f t="shared" si="38"/>
        <v>FE12232</v>
      </c>
      <c r="G236" s="17" t="e">
        <f>VLOOKUP(E236,[4]PARTIDAS!$F:$M,8,0)</f>
        <v>#N/A</v>
      </c>
      <c r="H236" s="17">
        <v>447</v>
      </c>
      <c r="I236" s="18">
        <v>44183</v>
      </c>
      <c r="J236" s="18">
        <v>44183</v>
      </c>
      <c r="K236" s="18">
        <v>44196</v>
      </c>
      <c r="L236" s="19">
        <v>150000</v>
      </c>
      <c r="M236" s="19">
        <v>150000</v>
      </c>
      <c r="N236" s="16" t="s">
        <v>3490</v>
      </c>
      <c r="O236" s="16"/>
      <c r="P236" s="16"/>
      <c r="Q236" s="16"/>
      <c r="R236" s="20">
        <v>150000</v>
      </c>
      <c r="S236" s="16" t="s">
        <v>3565</v>
      </c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 t="s">
        <v>3564</v>
      </c>
      <c r="AH236" s="16"/>
      <c r="AI236" s="16"/>
      <c r="AJ236" s="16" t="e">
        <f>VLOOKUP(E236,[4]TD!$A:$B,2,0)</f>
        <v>#N/A</v>
      </c>
      <c r="AK236" s="16"/>
      <c r="AL236" s="16"/>
      <c r="AM236" s="16"/>
      <c r="AN236" s="16"/>
      <c r="AO236" s="16"/>
      <c r="AP236" s="16"/>
      <c r="AQ236" s="25">
        <f>M236</f>
        <v>150000</v>
      </c>
      <c r="AR236" s="16"/>
      <c r="AS236" s="16"/>
      <c r="AT236" s="16">
        <f t="shared" si="39"/>
        <v>0</v>
      </c>
      <c r="AU236" s="16"/>
      <c r="AV236" s="16"/>
      <c r="AW236" s="16"/>
      <c r="AX236" s="16"/>
      <c r="AY236" s="16"/>
      <c r="AZ236" s="16"/>
      <c r="BA236" s="16"/>
      <c r="BB236" s="25">
        <f t="shared" si="35"/>
        <v>0</v>
      </c>
      <c r="BC236" s="16"/>
      <c r="BD236" s="52">
        <f t="shared" si="36"/>
        <v>44183</v>
      </c>
      <c r="BE236" s="16">
        <f t="shared" si="40"/>
        <v>2020</v>
      </c>
      <c r="BF236" s="52">
        <f t="shared" si="37"/>
        <v>44196</v>
      </c>
      <c r="BG236" s="16">
        <f t="shared" si="41"/>
        <v>2020</v>
      </c>
      <c r="BH236" s="16"/>
    </row>
    <row r="237" spans="1:60" x14ac:dyDescent="0.25">
      <c r="A237" s="16">
        <v>820003850</v>
      </c>
      <c r="B237" s="16" t="s">
        <v>3461</v>
      </c>
      <c r="C237" s="16" t="s">
        <v>3462</v>
      </c>
      <c r="D237" s="17" t="s">
        <v>140</v>
      </c>
      <c r="E237" s="17">
        <v>12250</v>
      </c>
      <c r="F237" s="17" t="str">
        <f t="shared" si="38"/>
        <v>FE12250</v>
      </c>
      <c r="G237" s="17" t="str">
        <f>VLOOKUP(E237,[4]PARTIDAS!$F:$M,8,0)</f>
        <v>Evento</v>
      </c>
      <c r="H237" s="17">
        <v>447</v>
      </c>
      <c r="I237" s="18">
        <v>44183</v>
      </c>
      <c r="J237" s="18">
        <v>44183</v>
      </c>
      <c r="K237" s="18">
        <v>44196</v>
      </c>
      <c r="L237" s="19">
        <v>328572</v>
      </c>
      <c r="M237" s="19">
        <v>328572</v>
      </c>
      <c r="N237" s="16" t="s">
        <v>3463</v>
      </c>
      <c r="O237" s="16"/>
      <c r="P237" s="16"/>
      <c r="Q237" s="16"/>
      <c r="R237" s="16"/>
      <c r="S237" s="16"/>
      <c r="T237" s="20">
        <v>328572</v>
      </c>
      <c r="U237" s="16" t="s">
        <v>47</v>
      </c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 t="s">
        <v>3634</v>
      </c>
      <c r="AG237" s="16" t="s">
        <v>3553</v>
      </c>
      <c r="AH237" s="16" t="s">
        <v>3466</v>
      </c>
      <c r="AI237" s="16" t="s">
        <v>47</v>
      </c>
      <c r="AJ237" s="16">
        <f>VLOOKUP(E237,[4]TD!$A:$B,2,0)</f>
        <v>-328572</v>
      </c>
      <c r="AK237" s="16">
        <f>-IFERROR(VLOOKUP(E237,'[4]PARTIDAS ABIERTAS EN VALORES'!$A:$E,2,0),0)</f>
        <v>0</v>
      </c>
      <c r="AL237" s="16"/>
      <c r="AM237" s="16">
        <f>-IFERROR(VLOOKUP(E237,'[4]PARTIDAS ABIERTAS EN VALORES'!$A:$E,3,0),0)</f>
        <v>0</v>
      </c>
      <c r="AN237" s="16"/>
      <c r="AO237" s="16">
        <f>-IFERROR(VLOOKUP(E237,'[4]PARTIDAS ABIERTAS EN VALORES'!$A:$E,4,0),0)</f>
        <v>0</v>
      </c>
      <c r="AP237" s="16"/>
      <c r="AQ237" s="16"/>
      <c r="AR237" s="16"/>
      <c r="AS237" s="16"/>
      <c r="AT237" s="16">
        <f t="shared" si="39"/>
        <v>0</v>
      </c>
      <c r="AU237" s="16"/>
      <c r="AV237" s="16"/>
      <c r="AW237" s="16"/>
      <c r="AX237" s="16"/>
      <c r="AY237" s="16"/>
      <c r="AZ237" s="16"/>
      <c r="BA237" s="16">
        <f>-IFERROR(VLOOKUP(E237,[4]TD!$J:$K,2,0),0)</f>
        <v>328572</v>
      </c>
      <c r="BB237" s="25">
        <f t="shared" si="35"/>
        <v>0</v>
      </c>
      <c r="BC237" s="16"/>
      <c r="BD237" s="52">
        <f t="shared" si="36"/>
        <v>44183</v>
      </c>
      <c r="BE237" s="16">
        <f t="shared" si="40"/>
        <v>2020</v>
      </c>
      <c r="BF237" s="52">
        <f t="shared" si="37"/>
        <v>44196</v>
      </c>
      <c r="BG237" s="16">
        <f t="shared" si="41"/>
        <v>2020</v>
      </c>
      <c r="BH237" s="16"/>
    </row>
    <row r="238" spans="1:60" x14ac:dyDescent="0.25">
      <c r="A238" s="16">
        <v>820003850</v>
      </c>
      <c r="B238" s="16" t="s">
        <v>3461</v>
      </c>
      <c r="C238" s="16" t="s">
        <v>3462</v>
      </c>
      <c r="D238" s="17" t="s">
        <v>140</v>
      </c>
      <c r="E238" s="17">
        <v>12251</v>
      </c>
      <c r="F238" s="17" t="str">
        <f t="shared" si="38"/>
        <v>FE12251</v>
      </c>
      <c r="G238" s="17" t="e">
        <f>VLOOKUP(E238,[4]PARTIDAS!$F:$M,8,0)</f>
        <v>#N/A</v>
      </c>
      <c r="H238" s="17">
        <v>447</v>
      </c>
      <c r="I238" s="18">
        <v>44183</v>
      </c>
      <c r="J238" s="18">
        <v>44183</v>
      </c>
      <c r="K238" s="18">
        <v>44196</v>
      </c>
      <c r="L238" s="19">
        <v>150000</v>
      </c>
      <c r="M238" s="19">
        <v>150000</v>
      </c>
      <c r="N238" s="16" t="s">
        <v>3490</v>
      </c>
      <c r="O238" s="16"/>
      <c r="P238" s="16"/>
      <c r="Q238" s="16"/>
      <c r="R238" s="20">
        <v>150000</v>
      </c>
      <c r="S238" s="16" t="s">
        <v>3565</v>
      </c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 t="s">
        <v>3564</v>
      </c>
      <c r="AH238" s="16"/>
      <c r="AI238" s="16"/>
      <c r="AJ238" s="16" t="e">
        <f>VLOOKUP(E238,[4]TD!$A:$B,2,0)</f>
        <v>#N/A</v>
      </c>
      <c r="AK238" s="16"/>
      <c r="AL238" s="16"/>
      <c r="AM238" s="16"/>
      <c r="AN238" s="16"/>
      <c r="AO238" s="16"/>
      <c r="AP238" s="16"/>
      <c r="AQ238" s="25">
        <f>M238</f>
        <v>150000</v>
      </c>
      <c r="AR238" s="16"/>
      <c r="AS238" s="16"/>
      <c r="AT238" s="16">
        <f t="shared" si="39"/>
        <v>0</v>
      </c>
      <c r="AU238" s="16"/>
      <c r="AV238" s="16"/>
      <c r="AW238" s="16"/>
      <c r="AX238" s="16"/>
      <c r="AY238" s="16"/>
      <c r="AZ238" s="16"/>
      <c r="BA238" s="16"/>
      <c r="BB238" s="25">
        <f t="shared" si="35"/>
        <v>0</v>
      </c>
      <c r="BC238" s="16"/>
      <c r="BD238" s="52">
        <f t="shared" si="36"/>
        <v>44183</v>
      </c>
      <c r="BE238" s="16">
        <f t="shared" si="40"/>
        <v>2020</v>
      </c>
      <c r="BF238" s="52">
        <f t="shared" si="37"/>
        <v>44196</v>
      </c>
      <c r="BG238" s="16">
        <f t="shared" si="41"/>
        <v>2020</v>
      </c>
      <c r="BH238" s="16"/>
    </row>
    <row r="239" spans="1:60" x14ac:dyDescent="0.25">
      <c r="A239" s="16">
        <v>820003850</v>
      </c>
      <c r="B239" s="16" t="s">
        <v>3461</v>
      </c>
      <c r="C239" s="16" t="s">
        <v>3462</v>
      </c>
      <c r="D239" s="17" t="s">
        <v>140</v>
      </c>
      <c r="E239" s="17">
        <v>12286</v>
      </c>
      <c r="F239" s="17" t="str">
        <f t="shared" si="38"/>
        <v>FE12286</v>
      </c>
      <c r="G239" s="17" t="e">
        <f>VLOOKUP(E239,[4]PARTIDAS!$F:$M,8,0)</f>
        <v>#N/A</v>
      </c>
      <c r="H239" s="17">
        <v>447</v>
      </c>
      <c r="I239" s="18">
        <v>44184</v>
      </c>
      <c r="J239" s="18">
        <v>44184</v>
      </c>
      <c r="K239" s="18">
        <v>44196</v>
      </c>
      <c r="L239" s="19">
        <v>240686</v>
      </c>
      <c r="M239" s="19">
        <v>240686</v>
      </c>
      <c r="N239" s="16" t="s">
        <v>3481</v>
      </c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 t="e">
        <f>VLOOKUP(E239,[4]TD!$A:$B,2,0)</f>
        <v>#N/A</v>
      </c>
      <c r="AK239" s="16"/>
      <c r="AL239" s="16"/>
      <c r="AM239" s="16"/>
      <c r="AN239" s="16"/>
      <c r="AO239" s="16"/>
      <c r="AP239" s="16"/>
      <c r="AQ239" s="16"/>
      <c r="AR239" s="16"/>
      <c r="AS239" s="16"/>
      <c r="AT239" s="16">
        <f t="shared" si="39"/>
        <v>0</v>
      </c>
      <c r="AU239" s="25">
        <f>M239</f>
        <v>240686</v>
      </c>
      <c r="AV239" s="16"/>
      <c r="AW239" s="16"/>
      <c r="AX239" s="16"/>
      <c r="AY239" s="16"/>
      <c r="AZ239" s="16"/>
      <c r="BA239" s="16"/>
      <c r="BB239" s="25">
        <f t="shared" si="35"/>
        <v>0</v>
      </c>
      <c r="BC239" s="16"/>
      <c r="BD239" s="52">
        <f t="shared" si="36"/>
        <v>44184</v>
      </c>
      <c r="BE239" s="16">
        <f t="shared" si="40"/>
        <v>2020</v>
      </c>
      <c r="BF239" s="52">
        <f t="shared" si="37"/>
        <v>44196</v>
      </c>
      <c r="BG239" s="16">
        <f t="shared" si="41"/>
        <v>2020</v>
      </c>
      <c r="BH239" s="16"/>
    </row>
    <row r="240" spans="1:60" x14ac:dyDescent="0.25">
      <c r="A240" s="16">
        <v>820003850</v>
      </c>
      <c r="B240" s="16" t="s">
        <v>3461</v>
      </c>
      <c r="C240" s="16" t="s">
        <v>3462</v>
      </c>
      <c r="D240" s="17"/>
      <c r="E240" s="17">
        <v>439130</v>
      </c>
      <c r="F240" s="17" t="str">
        <f t="shared" si="38"/>
        <v>439130</v>
      </c>
      <c r="G240" s="17" t="e">
        <f>VLOOKUP(E240,[4]PARTIDAS!$F:$M,8,0)</f>
        <v>#N/A</v>
      </c>
      <c r="H240" s="17">
        <v>488</v>
      </c>
      <c r="I240" s="18">
        <v>44156</v>
      </c>
      <c r="J240" s="18">
        <v>44156</v>
      </c>
      <c r="K240" s="18">
        <v>44196</v>
      </c>
      <c r="L240" s="19">
        <v>106347</v>
      </c>
      <c r="M240" s="19">
        <v>106347</v>
      </c>
      <c r="N240" s="16" t="s">
        <v>3463</v>
      </c>
      <c r="O240" s="16"/>
      <c r="P240" s="16"/>
      <c r="Q240" s="16"/>
      <c r="R240" s="16"/>
      <c r="S240" s="16"/>
      <c r="T240" s="20">
        <v>106347</v>
      </c>
      <c r="U240" s="16" t="s">
        <v>47</v>
      </c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 t="s">
        <v>3635</v>
      </c>
      <c r="AG240" s="16" t="s">
        <v>3562</v>
      </c>
      <c r="AH240" s="16" t="s">
        <v>3466</v>
      </c>
      <c r="AI240" s="16" t="s">
        <v>47</v>
      </c>
      <c r="AJ240" s="16" t="e">
        <f>VLOOKUP(E240,[4]TD!$A:$B,2,0)</f>
        <v>#N/A</v>
      </c>
      <c r="AK240" s="16"/>
      <c r="AL240" s="16"/>
      <c r="AM240" s="16"/>
      <c r="AN240" s="16"/>
      <c r="AO240" s="16"/>
      <c r="AP240" s="16"/>
      <c r="AQ240" s="16"/>
      <c r="AR240" s="16"/>
      <c r="AS240" s="25">
        <f t="shared" ref="AS240:AS245" si="42">M240</f>
        <v>106347</v>
      </c>
      <c r="AT240" s="16">
        <f t="shared" si="39"/>
        <v>106347</v>
      </c>
      <c r="AU240" s="16"/>
      <c r="AV240" s="16"/>
      <c r="AW240" s="16"/>
      <c r="AX240" s="16"/>
      <c r="AY240" s="16"/>
      <c r="AZ240" s="16"/>
      <c r="BA240" s="16"/>
      <c r="BB240" s="25">
        <f t="shared" si="35"/>
        <v>-106347</v>
      </c>
      <c r="BC240" s="16"/>
      <c r="BD240" s="52">
        <f t="shared" si="36"/>
        <v>44156</v>
      </c>
      <c r="BE240" s="16">
        <f t="shared" si="40"/>
        <v>2020</v>
      </c>
      <c r="BF240" s="52">
        <f t="shared" si="37"/>
        <v>44196</v>
      </c>
      <c r="BG240" s="16">
        <f t="shared" si="41"/>
        <v>2020</v>
      </c>
      <c r="BH240" s="16"/>
    </row>
    <row r="241" spans="1:60" x14ac:dyDescent="0.25">
      <c r="A241" s="16">
        <v>820003850</v>
      </c>
      <c r="B241" s="16" t="s">
        <v>3461</v>
      </c>
      <c r="C241" s="16" t="s">
        <v>3462</v>
      </c>
      <c r="D241" s="17"/>
      <c r="E241" s="17">
        <v>439137</v>
      </c>
      <c r="F241" s="17" t="str">
        <f t="shared" si="38"/>
        <v>439137</v>
      </c>
      <c r="G241" s="17" t="e">
        <f>VLOOKUP(E241,[4]PARTIDAS!$F:$M,8,0)</f>
        <v>#N/A</v>
      </c>
      <c r="H241" s="17">
        <v>488</v>
      </c>
      <c r="I241" s="18">
        <v>44156</v>
      </c>
      <c r="J241" s="18">
        <v>44156</v>
      </c>
      <c r="K241" s="18">
        <v>44196</v>
      </c>
      <c r="L241" s="19">
        <v>126913</v>
      </c>
      <c r="M241" s="19">
        <v>126913</v>
      </c>
      <c r="N241" s="16" t="s">
        <v>3463</v>
      </c>
      <c r="O241" s="16"/>
      <c r="P241" s="16"/>
      <c r="Q241" s="16"/>
      <c r="R241" s="16"/>
      <c r="S241" s="16"/>
      <c r="T241" s="20">
        <v>126913</v>
      </c>
      <c r="U241" s="16" t="s">
        <v>47</v>
      </c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 t="s">
        <v>3635</v>
      </c>
      <c r="AG241" s="16" t="s">
        <v>3562</v>
      </c>
      <c r="AH241" s="16" t="s">
        <v>3466</v>
      </c>
      <c r="AI241" s="16" t="s">
        <v>47</v>
      </c>
      <c r="AJ241" s="16" t="e">
        <f>VLOOKUP(E241,[4]TD!$A:$B,2,0)</f>
        <v>#N/A</v>
      </c>
      <c r="AK241" s="16"/>
      <c r="AL241" s="16"/>
      <c r="AM241" s="16"/>
      <c r="AN241" s="16"/>
      <c r="AO241" s="16"/>
      <c r="AP241" s="16"/>
      <c r="AQ241" s="16"/>
      <c r="AR241" s="16"/>
      <c r="AS241" s="25">
        <f t="shared" si="42"/>
        <v>126913</v>
      </c>
      <c r="AT241" s="16">
        <f t="shared" si="39"/>
        <v>126913</v>
      </c>
      <c r="AU241" s="16"/>
      <c r="AV241" s="16"/>
      <c r="AW241" s="16"/>
      <c r="AX241" s="16"/>
      <c r="AY241" s="16"/>
      <c r="AZ241" s="16"/>
      <c r="BA241" s="16"/>
      <c r="BB241" s="25">
        <f t="shared" si="35"/>
        <v>-126913</v>
      </c>
      <c r="BC241" s="16"/>
      <c r="BD241" s="52">
        <f t="shared" si="36"/>
        <v>44156</v>
      </c>
      <c r="BE241" s="16">
        <f t="shared" si="40"/>
        <v>2020</v>
      </c>
      <c r="BF241" s="52">
        <f t="shared" si="37"/>
        <v>44196</v>
      </c>
      <c r="BG241" s="16">
        <f t="shared" si="41"/>
        <v>2020</v>
      </c>
      <c r="BH241" s="16"/>
    </row>
    <row r="242" spans="1:60" x14ac:dyDescent="0.25">
      <c r="A242" s="16">
        <v>820003850</v>
      </c>
      <c r="B242" s="16" t="s">
        <v>3461</v>
      </c>
      <c r="C242" s="16" t="s">
        <v>3462</v>
      </c>
      <c r="D242" s="17"/>
      <c r="E242" s="17">
        <v>439148</v>
      </c>
      <c r="F242" s="17" t="str">
        <f t="shared" si="38"/>
        <v>439148</v>
      </c>
      <c r="G242" s="17" t="e">
        <f>VLOOKUP(E242,[4]PARTIDAS!$F:$M,8,0)</f>
        <v>#N/A</v>
      </c>
      <c r="H242" s="17">
        <v>488</v>
      </c>
      <c r="I242" s="18">
        <v>44157</v>
      </c>
      <c r="J242" s="18">
        <v>44157</v>
      </c>
      <c r="K242" s="18">
        <v>44196</v>
      </c>
      <c r="L242" s="19">
        <v>213259</v>
      </c>
      <c r="M242" s="19">
        <v>213259</v>
      </c>
      <c r="N242" s="16" t="s">
        <v>3463</v>
      </c>
      <c r="O242" s="16"/>
      <c r="P242" s="16"/>
      <c r="Q242" s="16"/>
      <c r="R242" s="16"/>
      <c r="S242" s="16"/>
      <c r="T242" s="20">
        <v>213259</v>
      </c>
      <c r="U242" s="16" t="s">
        <v>47</v>
      </c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 t="s">
        <v>3636</v>
      </c>
      <c r="AG242" s="16" t="s">
        <v>3562</v>
      </c>
      <c r="AH242" s="16" t="s">
        <v>3466</v>
      </c>
      <c r="AI242" s="16" t="s">
        <v>47</v>
      </c>
      <c r="AJ242" s="16" t="e">
        <f>VLOOKUP(E242,[4]TD!$A:$B,2,0)</f>
        <v>#N/A</v>
      </c>
      <c r="AK242" s="16"/>
      <c r="AL242" s="16"/>
      <c r="AM242" s="16"/>
      <c r="AN242" s="16"/>
      <c r="AO242" s="16"/>
      <c r="AP242" s="16"/>
      <c r="AQ242" s="16"/>
      <c r="AR242" s="16"/>
      <c r="AS242" s="25">
        <f t="shared" si="42"/>
        <v>213259</v>
      </c>
      <c r="AT242" s="16">
        <f t="shared" si="39"/>
        <v>213259</v>
      </c>
      <c r="AU242" s="16"/>
      <c r="AV242" s="16"/>
      <c r="AW242" s="16"/>
      <c r="AX242" s="16"/>
      <c r="AY242" s="16"/>
      <c r="AZ242" s="16"/>
      <c r="BA242" s="16"/>
      <c r="BB242" s="25">
        <f t="shared" si="35"/>
        <v>-213259</v>
      </c>
      <c r="BC242" s="16"/>
      <c r="BD242" s="52">
        <f t="shared" si="36"/>
        <v>44157</v>
      </c>
      <c r="BE242" s="16">
        <f t="shared" si="40"/>
        <v>2020</v>
      </c>
      <c r="BF242" s="52">
        <f t="shared" si="37"/>
        <v>44196</v>
      </c>
      <c r="BG242" s="16">
        <f t="shared" si="41"/>
        <v>2020</v>
      </c>
      <c r="BH242" s="16"/>
    </row>
    <row r="243" spans="1:60" x14ac:dyDescent="0.25">
      <c r="A243" s="16">
        <v>820003850</v>
      </c>
      <c r="B243" s="16" t="s">
        <v>3461</v>
      </c>
      <c r="C243" s="16" t="s">
        <v>3462</v>
      </c>
      <c r="D243" s="17"/>
      <c r="E243" s="17">
        <v>439272</v>
      </c>
      <c r="F243" s="17" t="str">
        <f t="shared" si="38"/>
        <v>439272</v>
      </c>
      <c r="G243" s="17" t="e">
        <f>VLOOKUP(E243,[4]PARTIDAS!$F:$M,8,0)</f>
        <v>#N/A</v>
      </c>
      <c r="H243" s="17">
        <v>488</v>
      </c>
      <c r="I243" s="18">
        <v>44158</v>
      </c>
      <c r="J243" s="18">
        <v>44158</v>
      </c>
      <c r="K243" s="18">
        <v>44196</v>
      </c>
      <c r="L243" s="19">
        <v>25000</v>
      </c>
      <c r="M243" s="19">
        <v>25000</v>
      </c>
      <c r="N243" s="16" t="s">
        <v>3463</v>
      </c>
      <c r="O243" s="16"/>
      <c r="P243" s="16"/>
      <c r="Q243" s="16"/>
      <c r="R243" s="16"/>
      <c r="S243" s="16"/>
      <c r="T243" s="20">
        <v>25000</v>
      </c>
      <c r="U243" s="16" t="s">
        <v>47</v>
      </c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 t="s">
        <v>3637</v>
      </c>
      <c r="AG243" s="16" t="s">
        <v>3562</v>
      </c>
      <c r="AH243" s="16" t="s">
        <v>3466</v>
      </c>
      <c r="AI243" s="16" t="s">
        <v>47</v>
      </c>
      <c r="AJ243" s="16" t="e">
        <f>VLOOKUP(E243,[4]TD!$A:$B,2,0)</f>
        <v>#N/A</v>
      </c>
      <c r="AK243" s="16"/>
      <c r="AL243" s="16"/>
      <c r="AM243" s="16"/>
      <c r="AN243" s="16"/>
      <c r="AO243" s="16"/>
      <c r="AP243" s="16"/>
      <c r="AQ243" s="16"/>
      <c r="AR243" s="16"/>
      <c r="AS243" s="25">
        <f t="shared" si="42"/>
        <v>25000</v>
      </c>
      <c r="AT243" s="16">
        <f t="shared" si="39"/>
        <v>25000</v>
      </c>
      <c r="AU243" s="16"/>
      <c r="AV243" s="16"/>
      <c r="AW243" s="16"/>
      <c r="AX243" s="16"/>
      <c r="AY243" s="16"/>
      <c r="AZ243" s="16"/>
      <c r="BA243" s="16"/>
      <c r="BB243" s="25">
        <f t="shared" si="35"/>
        <v>-25000</v>
      </c>
      <c r="BC243" s="16"/>
      <c r="BD243" s="52">
        <f t="shared" si="36"/>
        <v>44158</v>
      </c>
      <c r="BE243" s="16">
        <f t="shared" si="40"/>
        <v>2020</v>
      </c>
      <c r="BF243" s="52">
        <f t="shared" si="37"/>
        <v>44196</v>
      </c>
      <c r="BG243" s="16">
        <f t="shared" si="41"/>
        <v>2020</v>
      </c>
      <c r="BH243" s="16"/>
    </row>
    <row r="244" spans="1:60" x14ac:dyDescent="0.25">
      <c r="A244" s="16">
        <v>820003850</v>
      </c>
      <c r="B244" s="16" t="s">
        <v>3461</v>
      </c>
      <c r="C244" s="16" t="s">
        <v>3462</v>
      </c>
      <c r="D244" s="17"/>
      <c r="E244" s="17">
        <v>439354</v>
      </c>
      <c r="F244" s="17" t="str">
        <f t="shared" si="38"/>
        <v>439354</v>
      </c>
      <c r="G244" s="17" t="e">
        <f>VLOOKUP(E244,[4]PARTIDAS!$F:$M,8,0)</f>
        <v>#N/A</v>
      </c>
      <c r="H244" s="17">
        <v>488</v>
      </c>
      <c r="I244" s="18">
        <v>44159</v>
      </c>
      <c r="J244" s="18">
        <v>44159</v>
      </c>
      <c r="K244" s="18">
        <v>44196</v>
      </c>
      <c r="L244" s="19">
        <v>57600</v>
      </c>
      <c r="M244" s="19">
        <v>57600</v>
      </c>
      <c r="N244" s="16" t="s">
        <v>3463</v>
      </c>
      <c r="O244" s="16"/>
      <c r="P244" s="16"/>
      <c r="Q244" s="16"/>
      <c r="R244" s="16"/>
      <c r="S244" s="16"/>
      <c r="T244" s="20">
        <v>57600</v>
      </c>
      <c r="U244" s="16" t="s">
        <v>47</v>
      </c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 t="s">
        <v>3638</v>
      </c>
      <c r="AG244" s="16" t="s">
        <v>3562</v>
      </c>
      <c r="AH244" s="16" t="s">
        <v>3466</v>
      </c>
      <c r="AI244" s="16" t="s">
        <v>47</v>
      </c>
      <c r="AJ244" s="16" t="e">
        <f>VLOOKUP(E244,[4]TD!$A:$B,2,0)</f>
        <v>#N/A</v>
      </c>
      <c r="AK244" s="16"/>
      <c r="AL244" s="16"/>
      <c r="AM244" s="16"/>
      <c r="AN244" s="16"/>
      <c r="AO244" s="16"/>
      <c r="AP244" s="16"/>
      <c r="AQ244" s="16"/>
      <c r="AR244" s="16"/>
      <c r="AS244" s="25">
        <f t="shared" si="42"/>
        <v>57600</v>
      </c>
      <c r="AT244" s="16">
        <f t="shared" si="39"/>
        <v>57600</v>
      </c>
      <c r="AU244" s="16"/>
      <c r="AV244" s="16"/>
      <c r="AW244" s="16"/>
      <c r="AX244" s="16"/>
      <c r="AY244" s="16"/>
      <c r="AZ244" s="16"/>
      <c r="BA244" s="16"/>
      <c r="BB244" s="25">
        <f t="shared" si="35"/>
        <v>-57600</v>
      </c>
      <c r="BC244" s="16"/>
      <c r="BD244" s="52">
        <f t="shared" si="36"/>
        <v>44159</v>
      </c>
      <c r="BE244" s="16">
        <f t="shared" si="40"/>
        <v>2020</v>
      </c>
      <c r="BF244" s="52">
        <f t="shared" si="37"/>
        <v>44196</v>
      </c>
      <c r="BG244" s="16">
        <f t="shared" si="41"/>
        <v>2020</v>
      </c>
      <c r="BH244" s="16"/>
    </row>
    <row r="245" spans="1:60" x14ac:dyDescent="0.25">
      <c r="A245" s="16">
        <v>820003850</v>
      </c>
      <c r="B245" s="16" t="s">
        <v>3461</v>
      </c>
      <c r="C245" s="16" t="s">
        <v>3462</v>
      </c>
      <c r="D245" s="17"/>
      <c r="E245" s="17">
        <v>439401</v>
      </c>
      <c r="F245" s="17" t="str">
        <f t="shared" si="38"/>
        <v>439401</v>
      </c>
      <c r="G245" s="17" t="e">
        <f>VLOOKUP(E245,[4]PARTIDAS!$F:$M,8,0)</f>
        <v>#N/A</v>
      </c>
      <c r="H245" s="17">
        <v>488</v>
      </c>
      <c r="I245" s="18">
        <v>44159</v>
      </c>
      <c r="J245" s="18">
        <v>44159</v>
      </c>
      <c r="K245" s="18">
        <v>44196</v>
      </c>
      <c r="L245" s="19">
        <v>57600</v>
      </c>
      <c r="M245" s="19">
        <v>57600</v>
      </c>
      <c r="N245" s="16" t="s">
        <v>3463</v>
      </c>
      <c r="O245" s="16"/>
      <c r="P245" s="16"/>
      <c r="Q245" s="16"/>
      <c r="R245" s="16"/>
      <c r="S245" s="16"/>
      <c r="T245" s="20">
        <v>57600</v>
      </c>
      <c r="U245" s="16" t="s">
        <v>47</v>
      </c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 t="s">
        <v>3638</v>
      </c>
      <c r="AG245" s="16" t="s">
        <v>3562</v>
      </c>
      <c r="AH245" s="16" t="s">
        <v>3466</v>
      </c>
      <c r="AI245" s="16" t="s">
        <v>47</v>
      </c>
      <c r="AJ245" s="16" t="e">
        <f>VLOOKUP(E245,[4]TD!$A:$B,2,0)</f>
        <v>#N/A</v>
      </c>
      <c r="AK245" s="16"/>
      <c r="AL245" s="16"/>
      <c r="AM245" s="16"/>
      <c r="AN245" s="16"/>
      <c r="AO245" s="16"/>
      <c r="AP245" s="16"/>
      <c r="AQ245" s="16"/>
      <c r="AR245" s="16"/>
      <c r="AS245" s="25">
        <f t="shared" si="42"/>
        <v>57600</v>
      </c>
      <c r="AT245" s="16">
        <f t="shared" si="39"/>
        <v>57600</v>
      </c>
      <c r="AU245" s="16"/>
      <c r="AV245" s="16"/>
      <c r="AW245" s="16"/>
      <c r="AX245" s="16"/>
      <c r="AY245" s="16"/>
      <c r="AZ245" s="16"/>
      <c r="BA245" s="16"/>
      <c r="BB245" s="25">
        <f t="shared" si="35"/>
        <v>-57600</v>
      </c>
      <c r="BC245" s="16"/>
      <c r="BD245" s="52">
        <f t="shared" si="36"/>
        <v>44159</v>
      </c>
      <c r="BE245" s="16">
        <f t="shared" si="40"/>
        <v>2020</v>
      </c>
      <c r="BF245" s="52">
        <f t="shared" si="37"/>
        <v>44196</v>
      </c>
      <c r="BG245" s="16">
        <f t="shared" si="41"/>
        <v>2020</v>
      </c>
      <c r="BH245" s="16"/>
    </row>
    <row r="246" spans="1:60" x14ac:dyDescent="0.25">
      <c r="A246" s="16">
        <v>820003850</v>
      </c>
      <c r="B246" s="16" t="s">
        <v>3461</v>
      </c>
      <c r="C246" s="16" t="s">
        <v>3462</v>
      </c>
      <c r="D246" s="17"/>
      <c r="E246" s="17">
        <v>438888</v>
      </c>
      <c r="F246" s="17" t="str">
        <f t="shared" si="38"/>
        <v>438888</v>
      </c>
      <c r="G246" s="17" t="e">
        <f>VLOOKUP(E246,[4]PARTIDAS!$F:$M,8,0)</f>
        <v>#N/A</v>
      </c>
      <c r="H246" s="17">
        <v>488</v>
      </c>
      <c r="I246" s="18">
        <v>44154</v>
      </c>
      <c r="J246" s="18">
        <v>44154</v>
      </c>
      <c r="K246" s="18">
        <v>44196</v>
      </c>
      <c r="L246" s="19">
        <v>333800</v>
      </c>
      <c r="M246" s="19">
        <v>333800</v>
      </c>
      <c r="N246" s="16" t="s">
        <v>3490</v>
      </c>
      <c r="O246" s="16"/>
      <c r="P246" s="16"/>
      <c r="Q246" s="16"/>
      <c r="R246" s="20">
        <v>333800</v>
      </c>
      <c r="S246" s="16" t="s">
        <v>3639</v>
      </c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 t="s">
        <v>3560</v>
      </c>
      <c r="AH246" s="16"/>
      <c r="AI246" s="16"/>
      <c r="AJ246" s="16" t="e">
        <f>VLOOKUP(E246,[4]TD!$A:$B,2,0)</f>
        <v>#N/A</v>
      </c>
      <c r="AK246" s="16"/>
      <c r="AL246" s="16"/>
      <c r="AM246" s="16"/>
      <c r="AN246" s="16"/>
      <c r="AO246" s="16"/>
      <c r="AP246" s="16"/>
      <c r="AQ246" s="25">
        <f>M246</f>
        <v>333800</v>
      </c>
      <c r="AR246" s="16"/>
      <c r="AS246" s="16"/>
      <c r="AT246" s="16">
        <f t="shared" si="39"/>
        <v>0</v>
      </c>
      <c r="AU246" s="16"/>
      <c r="AV246" s="16"/>
      <c r="AW246" s="16"/>
      <c r="AX246" s="16"/>
      <c r="AY246" s="16"/>
      <c r="AZ246" s="16"/>
      <c r="BA246" s="16"/>
      <c r="BB246" s="25">
        <f t="shared" si="35"/>
        <v>0</v>
      </c>
      <c r="BC246" s="16"/>
      <c r="BD246" s="52">
        <f t="shared" si="36"/>
        <v>44154</v>
      </c>
      <c r="BE246" s="16">
        <f t="shared" si="40"/>
        <v>2020</v>
      </c>
      <c r="BF246" s="52">
        <f t="shared" si="37"/>
        <v>44196</v>
      </c>
      <c r="BG246" s="16">
        <f t="shared" si="41"/>
        <v>2020</v>
      </c>
      <c r="BH246" s="16"/>
    </row>
    <row r="247" spans="1:60" x14ac:dyDescent="0.25">
      <c r="A247" s="16">
        <v>820003850</v>
      </c>
      <c r="B247" s="16" t="s">
        <v>3461</v>
      </c>
      <c r="C247" s="16" t="s">
        <v>3462</v>
      </c>
      <c r="D247" s="17"/>
      <c r="E247" s="17">
        <v>438912</v>
      </c>
      <c r="F247" s="17" t="str">
        <f t="shared" si="38"/>
        <v>438912</v>
      </c>
      <c r="G247" s="17" t="e">
        <f>VLOOKUP(E247,[4]PARTIDAS!$F:$M,8,0)</f>
        <v>#N/A</v>
      </c>
      <c r="H247" s="17">
        <v>488</v>
      </c>
      <c r="I247" s="18">
        <v>44154</v>
      </c>
      <c r="J247" s="18">
        <v>44154</v>
      </c>
      <c r="K247" s="18">
        <v>44196</v>
      </c>
      <c r="L247" s="19">
        <v>88975</v>
      </c>
      <c r="M247" s="19">
        <v>88975</v>
      </c>
      <c r="N247" s="16" t="s">
        <v>3463</v>
      </c>
      <c r="O247" s="16"/>
      <c r="P247" s="16"/>
      <c r="Q247" s="16"/>
      <c r="R247" s="16"/>
      <c r="S247" s="16"/>
      <c r="T247" s="20">
        <v>88975</v>
      </c>
      <c r="U247" s="16" t="s">
        <v>47</v>
      </c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 t="s">
        <v>3640</v>
      </c>
      <c r="AG247" s="16" t="s">
        <v>3562</v>
      </c>
      <c r="AH247" s="16" t="s">
        <v>3466</v>
      </c>
      <c r="AI247" s="16" t="s">
        <v>47</v>
      </c>
      <c r="AJ247" s="16" t="e">
        <f>VLOOKUP(E247,[4]TD!$A:$B,2,0)</f>
        <v>#N/A</v>
      </c>
      <c r="AK247" s="16"/>
      <c r="AL247" s="16"/>
      <c r="AM247" s="16"/>
      <c r="AN247" s="16"/>
      <c r="AO247" s="16"/>
      <c r="AP247" s="16"/>
      <c r="AQ247" s="16"/>
      <c r="AR247" s="16"/>
      <c r="AS247" s="25">
        <f t="shared" ref="AS247:AS253" si="43">M247</f>
        <v>88975</v>
      </c>
      <c r="AT247" s="16">
        <f t="shared" si="39"/>
        <v>88975</v>
      </c>
      <c r="AU247" s="16"/>
      <c r="AV247" s="16"/>
      <c r="AW247" s="16"/>
      <c r="AX247" s="16"/>
      <c r="AY247" s="16"/>
      <c r="AZ247" s="16"/>
      <c r="BA247" s="16"/>
      <c r="BB247" s="25">
        <f t="shared" si="35"/>
        <v>-88975</v>
      </c>
      <c r="BC247" s="16"/>
      <c r="BD247" s="52">
        <f t="shared" si="36"/>
        <v>44154</v>
      </c>
      <c r="BE247" s="16">
        <f t="shared" si="40"/>
        <v>2020</v>
      </c>
      <c r="BF247" s="52">
        <f t="shared" si="37"/>
        <v>44196</v>
      </c>
      <c r="BG247" s="16">
        <f t="shared" si="41"/>
        <v>2020</v>
      </c>
      <c r="BH247" s="16"/>
    </row>
    <row r="248" spans="1:60" x14ac:dyDescent="0.25">
      <c r="A248" s="16">
        <v>820003850</v>
      </c>
      <c r="B248" s="16" t="s">
        <v>3461</v>
      </c>
      <c r="C248" s="16" t="s">
        <v>3462</v>
      </c>
      <c r="D248" s="17"/>
      <c r="E248" s="17">
        <v>438958</v>
      </c>
      <c r="F248" s="17" t="str">
        <f t="shared" si="38"/>
        <v>438958</v>
      </c>
      <c r="G248" s="17" t="e">
        <f>VLOOKUP(E248,[4]PARTIDAS!$F:$M,8,0)</f>
        <v>#N/A</v>
      </c>
      <c r="H248" s="17">
        <v>488</v>
      </c>
      <c r="I248" s="18">
        <v>44154</v>
      </c>
      <c r="J248" s="18">
        <v>44154</v>
      </c>
      <c r="K248" s="18">
        <v>44196</v>
      </c>
      <c r="L248" s="19">
        <v>59726</v>
      </c>
      <c r="M248" s="19">
        <v>59726</v>
      </c>
      <c r="N248" s="16" t="s">
        <v>3463</v>
      </c>
      <c r="O248" s="16"/>
      <c r="P248" s="16"/>
      <c r="Q248" s="16"/>
      <c r="R248" s="16"/>
      <c r="S248" s="16"/>
      <c r="T248" s="20">
        <v>59726</v>
      </c>
      <c r="U248" s="16" t="s">
        <v>47</v>
      </c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 t="s">
        <v>3640</v>
      </c>
      <c r="AG248" s="16" t="s">
        <v>3562</v>
      </c>
      <c r="AH248" s="16" t="s">
        <v>3466</v>
      </c>
      <c r="AI248" s="16" t="s">
        <v>47</v>
      </c>
      <c r="AJ248" s="16" t="e">
        <f>VLOOKUP(E248,[4]TD!$A:$B,2,0)</f>
        <v>#N/A</v>
      </c>
      <c r="AK248" s="16"/>
      <c r="AL248" s="16"/>
      <c r="AM248" s="16"/>
      <c r="AN248" s="16"/>
      <c r="AO248" s="16"/>
      <c r="AP248" s="16"/>
      <c r="AQ248" s="16"/>
      <c r="AR248" s="16"/>
      <c r="AS248" s="25">
        <f t="shared" si="43"/>
        <v>59726</v>
      </c>
      <c r="AT248" s="16">
        <f t="shared" si="39"/>
        <v>59726</v>
      </c>
      <c r="AU248" s="16"/>
      <c r="AV248" s="16"/>
      <c r="AW248" s="16"/>
      <c r="AX248" s="16"/>
      <c r="AY248" s="16"/>
      <c r="AZ248" s="16"/>
      <c r="BA248" s="16"/>
      <c r="BB248" s="25">
        <f t="shared" si="35"/>
        <v>-59726</v>
      </c>
      <c r="BC248" s="16"/>
      <c r="BD248" s="52">
        <f t="shared" si="36"/>
        <v>44154</v>
      </c>
      <c r="BE248" s="16">
        <f t="shared" si="40"/>
        <v>2020</v>
      </c>
      <c r="BF248" s="52">
        <f t="shared" si="37"/>
        <v>44196</v>
      </c>
      <c r="BG248" s="16">
        <f t="shared" si="41"/>
        <v>2020</v>
      </c>
      <c r="BH248" s="16"/>
    </row>
    <row r="249" spans="1:60" x14ac:dyDescent="0.25">
      <c r="A249" s="16">
        <v>820003850</v>
      </c>
      <c r="B249" s="16" t="s">
        <v>3461</v>
      </c>
      <c r="C249" s="16" t="s">
        <v>3462</v>
      </c>
      <c r="D249" s="17"/>
      <c r="E249" s="17">
        <v>439056</v>
      </c>
      <c r="F249" s="17" t="str">
        <f t="shared" si="38"/>
        <v>439056</v>
      </c>
      <c r="G249" s="17" t="e">
        <f>VLOOKUP(E249,[4]PARTIDAS!$F:$M,8,0)</f>
        <v>#N/A</v>
      </c>
      <c r="H249" s="17">
        <v>488</v>
      </c>
      <c r="I249" s="18">
        <v>44155</v>
      </c>
      <c r="J249" s="18">
        <v>44155</v>
      </c>
      <c r="K249" s="18">
        <v>44196</v>
      </c>
      <c r="L249" s="19">
        <v>241657</v>
      </c>
      <c r="M249" s="19">
        <v>241657</v>
      </c>
      <c r="N249" s="16" t="s">
        <v>3463</v>
      </c>
      <c r="O249" s="16"/>
      <c r="P249" s="16"/>
      <c r="Q249" s="16"/>
      <c r="R249" s="16"/>
      <c r="S249" s="16"/>
      <c r="T249" s="20">
        <v>241657</v>
      </c>
      <c r="U249" s="16" t="s">
        <v>47</v>
      </c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 t="s">
        <v>3641</v>
      </c>
      <c r="AG249" s="16" t="s">
        <v>3562</v>
      </c>
      <c r="AH249" s="16" t="s">
        <v>3466</v>
      </c>
      <c r="AI249" s="16" t="s">
        <v>47</v>
      </c>
      <c r="AJ249" s="16" t="e">
        <f>VLOOKUP(E249,[4]TD!$A:$B,2,0)</f>
        <v>#N/A</v>
      </c>
      <c r="AK249" s="16"/>
      <c r="AL249" s="16"/>
      <c r="AM249" s="16"/>
      <c r="AN249" s="16"/>
      <c r="AO249" s="16"/>
      <c r="AP249" s="16"/>
      <c r="AQ249" s="16"/>
      <c r="AR249" s="16"/>
      <c r="AS249" s="25">
        <f t="shared" si="43"/>
        <v>241657</v>
      </c>
      <c r="AT249" s="16">
        <f t="shared" si="39"/>
        <v>241657</v>
      </c>
      <c r="AU249" s="16"/>
      <c r="AV249" s="16"/>
      <c r="AW249" s="16"/>
      <c r="AX249" s="16"/>
      <c r="AY249" s="16"/>
      <c r="AZ249" s="16"/>
      <c r="BA249" s="16"/>
      <c r="BB249" s="25">
        <f t="shared" si="35"/>
        <v>-241657</v>
      </c>
      <c r="BC249" s="16"/>
      <c r="BD249" s="52">
        <f t="shared" si="36"/>
        <v>44155</v>
      </c>
      <c r="BE249" s="16">
        <f t="shared" si="40"/>
        <v>2020</v>
      </c>
      <c r="BF249" s="52">
        <f t="shared" si="37"/>
        <v>44196</v>
      </c>
      <c r="BG249" s="16">
        <f t="shared" si="41"/>
        <v>2020</v>
      </c>
      <c r="BH249" s="16"/>
    </row>
    <row r="250" spans="1:60" x14ac:dyDescent="0.25">
      <c r="A250" s="16">
        <v>820003850</v>
      </c>
      <c r="B250" s="16" t="s">
        <v>3461</v>
      </c>
      <c r="C250" s="16" t="s">
        <v>3462</v>
      </c>
      <c r="D250" s="17"/>
      <c r="E250" s="17">
        <v>439076</v>
      </c>
      <c r="F250" s="17" t="str">
        <f t="shared" si="38"/>
        <v>439076</v>
      </c>
      <c r="G250" s="17" t="e">
        <f>VLOOKUP(E250,[4]PARTIDAS!$F:$M,8,0)</f>
        <v>#N/A</v>
      </c>
      <c r="H250" s="17">
        <v>488</v>
      </c>
      <c r="I250" s="18">
        <v>44156</v>
      </c>
      <c r="J250" s="18">
        <v>44156</v>
      </c>
      <c r="K250" s="18">
        <v>44196</v>
      </c>
      <c r="L250" s="19">
        <v>551485</v>
      </c>
      <c r="M250" s="19">
        <v>551485</v>
      </c>
      <c r="N250" s="16" t="s">
        <v>3463</v>
      </c>
      <c r="O250" s="16"/>
      <c r="P250" s="16"/>
      <c r="Q250" s="16"/>
      <c r="R250" s="16"/>
      <c r="S250" s="16"/>
      <c r="T250" s="20">
        <v>551485</v>
      </c>
      <c r="U250" s="16" t="s">
        <v>3642</v>
      </c>
      <c r="V250" s="16" t="s">
        <v>3569</v>
      </c>
      <c r="W250" s="16">
        <v>227300</v>
      </c>
      <c r="X250" s="16"/>
      <c r="Y250" s="16"/>
      <c r="Z250" s="16"/>
      <c r="AA250" s="16">
        <v>227300</v>
      </c>
      <c r="AB250" s="16">
        <v>0</v>
      </c>
      <c r="AC250" s="16" t="s">
        <v>3484</v>
      </c>
      <c r="AD250" s="16">
        <v>0</v>
      </c>
      <c r="AE250" s="16"/>
      <c r="AF250" s="16" t="s">
        <v>3635</v>
      </c>
      <c r="AG250" s="16" t="s">
        <v>3562</v>
      </c>
      <c r="AH250" s="16" t="s">
        <v>3466</v>
      </c>
      <c r="AI250" s="16" t="s">
        <v>47</v>
      </c>
      <c r="AJ250" s="16" t="e">
        <f>VLOOKUP(E250,[4]TD!$A:$B,2,0)</f>
        <v>#N/A</v>
      </c>
      <c r="AK250" s="16"/>
      <c r="AL250" s="16"/>
      <c r="AM250" s="16"/>
      <c r="AN250" s="16"/>
      <c r="AO250" s="16"/>
      <c r="AP250" s="16"/>
      <c r="AQ250" s="16"/>
      <c r="AR250" s="16"/>
      <c r="AS250" s="25">
        <f t="shared" si="43"/>
        <v>551485</v>
      </c>
      <c r="AT250" s="16">
        <f t="shared" si="39"/>
        <v>551485</v>
      </c>
      <c r="AU250" s="16"/>
      <c r="AV250" s="16"/>
      <c r="AW250" s="16"/>
      <c r="AX250" s="16"/>
      <c r="AY250" s="16"/>
      <c r="AZ250" s="16"/>
      <c r="BA250" s="16"/>
      <c r="BB250" s="25">
        <f t="shared" si="35"/>
        <v>-551485</v>
      </c>
      <c r="BC250" s="16"/>
      <c r="BD250" s="52">
        <f t="shared" si="36"/>
        <v>44156</v>
      </c>
      <c r="BE250" s="16">
        <f t="shared" si="40"/>
        <v>2020</v>
      </c>
      <c r="BF250" s="52">
        <f t="shared" si="37"/>
        <v>44196</v>
      </c>
      <c r="BG250" s="16">
        <f t="shared" si="41"/>
        <v>2020</v>
      </c>
      <c r="BH250" s="16"/>
    </row>
    <row r="251" spans="1:60" x14ac:dyDescent="0.25">
      <c r="A251" s="16">
        <v>820003850</v>
      </c>
      <c r="B251" s="16" t="s">
        <v>3461</v>
      </c>
      <c r="C251" s="16" t="s">
        <v>3462</v>
      </c>
      <c r="D251" s="17"/>
      <c r="E251" s="17">
        <v>439095</v>
      </c>
      <c r="F251" s="17" t="str">
        <f t="shared" si="38"/>
        <v>439095</v>
      </c>
      <c r="G251" s="17" t="e">
        <f>VLOOKUP(E251,[4]PARTIDAS!$F:$M,8,0)</f>
        <v>#N/A</v>
      </c>
      <c r="H251" s="17">
        <v>488</v>
      </c>
      <c r="I251" s="18">
        <v>44156</v>
      </c>
      <c r="J251" s="18">
        <v>44156</v>
      </c>
      <c r="K251" s="18">
        <v>44196</v>
      </c>
      <c r="L251" s="19">
        <v>129900</v>
      </c>
      <c r="M251" s="19">
        <v>129900</v>
      </c>
      <c r="N251" s="16" t="s">
        <v>3463</v>
      </c>
      <c r="O251" s="16"/>
      <c r="P251" s="16"/>
      <c r="Q251" s="16"/>
      <c r="R251" s="16"/>
      <c r="S251" s="16"/>
      <c r="T251" s="20">
        <v>129900</v>
      </c>
      <c r="U251" s="16" t="s">
        <v>47</v>
      </c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 t="s">
        <v>3635</v>
      </c>
      <c r="AG251" s="16" t="s">
        <v>3562</v>
      </c>
      <c r="AH251" s="16" t="s">
        <v>3466</v>
      </c>
      <c r="AI251" s="16" t="s">
        <v>47</v>
      </c>
      <c r="AJ251" s="16" t="e">
        <f>VLOOKUP(E251,[4]TD!$A:$B,2,0)</f>
        <v>#N/A</v>
      </c>
      <c r="AK251" s="16"/>
      <c r="AL251" s="16"/>
      <c r="AM251" s="16"/>
      <c r="AN251" s="16"/>
      <c r="AO251" s="16"/>
      <c r="AP251" s="16"/>
      <c r="AQ251" s="16"/>
      <c r="AR251" s="16"/>
      <c r="AS251" s="25">
        <f t="shared" si="43"/>
        <v>129900</v>
      </c>
      <c r="AT251" s="16">
        <f t="shared" si="39"/>
        <v>129900</v>
      </c>
      <c r="AU251" s="16"/>
      <c r="AV251" s="16"/>
      <c r="AW251" s="16"/>
      <c r="AX251" s="16"/>
      <c r="AY251" s="16"/>
      <c r="AZ251" s="16"/>
      <c r="BA251" s="16"/>
      <c r="BB251" s="25">
        <f t="shared" si="35"/>
        <v>-129900</v>
      </c>
      <c r="BC251" s="16"/>
      <c r="BD251" s="52">
        <f t="shared" si="36"/>
        <v>44156</v>
      </c>
      <c r="BE251" s="16">
        <f t="shared" si="40"/>
        <v>2020</v>
      </c>
      <c r="BF251" s="52">
        <f t="shared" si="37"/>
        <v>44196</v>
      </c>
      <c r="BG251" s="16">
        <f t="shared" si="41"/>
        <v>2020</v>
      </c>
      <c r="BH251" s="16"/>
    </row>
    <row r="252" spans="1:60" x14ac:dyDescent="0.25">
      <c r="A252" s="16">
        <v>820003850</v>
      </c>
      <c r="B252" s="16" t="s">
        <v>3461</v>
      </c>
      <c r="C252" s="16" t="s">
        <v>3462</v>
      </c>
      <c r="D252" s="17"/>
      <c r="E252" s="17">
        <v>438221</v>
      </c>
      <c r="F252" s="17" t="str">
        <f t="shared" si="38"/>
        <v>438221</v>
      </c>
      <c r="G252" s="17" t="e">
        <f>VLOOKUP(E252,[4]PARTIDAS!$F:$M,8,0)</f>
        <v>#N/A</v>
      </c>
      <c r="H252" s="17">
        <v>488</v>
      </c>
      <c r="I252" s="18">
        <v>44147</v>
      </c>
      <c r="J252" s="18">
        <v>44147</v>
      </c>
      <c r="K252" s="18">
        <v>44196</v>
      </c>
      <c r="L252" s="19">
        <v>246600</v>
      </c>
      <c r="M252" s="19">
        <v>246600</v>
      </c>
      <c r="N252" s="16" t="s">
        <v>3463</v>
      </c>
      <c r="O252" s="16"/>
      <c r="P252" s="16"/>
      <c r="Q252" s="16"/>
      <c r="R252" s="16"/>
      <c r="S252" s="16"/>
      <c r="T252" s="20">
        <v>246600</v>
      </c>
      <c r="U252" s="16" t="s">
        <v>47</v>
      </c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 t="s">
        <v>3571</v>
      </c>
      <c r="AG252" s="16" t="s">
        <v>3562</v>
      </c>
      <c r="AH252" s="16" t="s">
        <v>3466</v>
      </c>
      <c r="AI252" s="16" t="s">
        <v>47</v>
      </c>
      <c r="AJ252" s="16" t="e">
        <f>VLOOKUP(E252,[4]TD!$A:$B,2,0)</f>
        <v>#N/A</v>
      </c>
      <c r="AK252" s="16"/>
      <c r="AL252" s="16"/>
      <c r="AM252" s="16"/>
      <c r="AN252" s="16"/>
      <c r="AO252" s="16"/>
      <c r="AP252" s="16"/>
      <c r="AQ252" s="16"/>
      <c r="AR252" s="16"/>
      <c r="AS252" s="25">
        <f t="shared" si="43"/>
        <v>246600</v>
      </c>
      <c r="AT252" s="16">
        <f t="shared" si="39"/>
        <v>246600</v>
      </c>
      <c r="AU252" s="16"/>
      <c r="AV252" s="16"/>
      <c r="AW252" s="16"/>
      <c r="AX252" s="16"/>
      <c r="AY252" s="16"/>
      <c r="AZ252" s="16"/>
      <c r="BA252" s="16"/>
      <c r="BB252" s="25">
        <f t="shared" si="35"/>
        <v>-246600</v>
      </c>
      <c r="BC252" s="16"/>
      <c r="BD252" s="52">
        <f t="shared" si="36"/>
        <v>44147</v>
      </c>
      <c r="BE252" s="16">
        <f t="shared" si="40"/>
        <v>2020</v>
      </c>
      <c r="BF252" s="52">
        <f t="shared" si="37"/>
        <v>44196</v>
      </c>
      <c r="BG252" s="16">
        <f t="shared" si="41"/>
        <v>2020</v>
      </c>
      <c r="BH252" s="16"/>
    </row>
    <row r="253" spans="1:60" x14ac:dyDescent="0.25">
      <c r="A253" s="16">
        <v>820003850</v>
      </c>
      <c r="B253" s="16" t="s">
        <v>3461</v>
      </c>
      <c r="C253" s="16" t="s">
        <v>3462</v>
      </c>
      <c r="D253" s="17"/>
      <c r="E253" s="17">
        <v>438308</v>
      </c>
      <c r="F253" s="17" t="str">
        <f t="shared" si="38"/>
        <v>438308</v>
      </c>
      <c r="G253" s="17" t="e">
        <f>VLOOKUP(E253,[4]PARTIDAS!$F:$M,8,0)</f>
        <v>#N/A</v>
      </c>
      <c r="H253" s="17">
        <v>488</v>
      </c>
      <c r="I253" s="18">
        <v>44147</v>
      </c>
      <c r="J253" s="18">
        <v>44147</v>
      </c>
      <c r="K253" s="18">
        <v>44196</v>
      </c>
      <c r="L253" s="19">
        <v>57600</v>
      </c>
      <c r="M253" s="19">
        <v>57600</v>
      </c>
      <c r="N253" s="16" t="s">
        <v>3463</v>
      </c>
      <c r="O253" s="16"/>
      <c r="P253" s="16"/>
      <c r="Q253" s="16"/>
      <c r="R253" s="16"/>
      <c r="S253" s="16"/>
      <c r="T253" s="20">
        <v>57600</v>
      </c>
      <c r="U253" s="16" t="s">
        <v>47</v>
      </c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 t="s">
        <v>3571</v>
      </c>
      <c r="AG253" s="16" t="s">
        <v>3562</v>
      </c>
      <c r="AH253" s="16" t="s">
        <v>3466</v>
      </c>
      <c r="AI253" s="16" t="s">
        <v>47</v>
      </c>
      <c r="AJ253" s="16" t="e">
        <f>VLOOKUP(E253,[4]TD!$A:$B,2,0)</f>
        <v>#N/A</v>
      </c>
      <c r="AK253" s="16"/>
      <c r="AL253" s="16"/>
      <c r="AM253" s="16"/>
      <c r="AN253" s="16"/>
      <c r="AO253" s="16"/>
      <c r="AP253" s="16"/>
      <c r="AQ253" s="16"/>
      <c r="AR253" s="16"/>
      <c r="AS253" s="25">
        <f t="shared" si="43"/>
        <v>57600</v>
      </c>
      <c r="AT253" s="16">
        <f t="shared" si="39"/>
        <v>57600</v>
      </c>
      <c r="AU253" s="16"/>
      <c r="AV253" s="16"/>
      <c r="AW253" s="16"/>
      <c r="AX253" s="16"/>
      <c r="AY253" s="16"/>
      <c r="AZ253" s="16"/>
      <c r="BA253" s="16"/>
      <c r="BB253" s="25">
        <f t="shared" si="35"/>
        <v>-57600</v>
      </c>
      <c r="BC253" s="16"/>
      <c r="BD253" s="52">
        <f t="shared" si="36"/>
        <v>44147</v>
      </c>
      <c r="BE253" s="16">
        <f t="shared" si="40"/>
        <v>2020</v>
      </c>
      <c r="BF253" s="52">
        <f t="shared" si="37"/>
        <v>44196</v>
      </c>
      <c r="BG253" s="16">
        <f t="shared" si="41"/>
        <v>2020</v>
      </c>
      <c r="BH253" s="16"/>
    </row>
    <row r="254" spans="1:60" x14ac:dyDescent="0.25">
      <c r="A254" s="16">
        <v>820003850</v>
      </c>
      <c r="B254" s="16" t="s">
        <v>3461</v>
      </c>
      <c r="C254" s="16" t="s">
        <v>3462</v>
      </c>
      <c r="D254" s="17"/>
      <c r="E254" s="17">
        <v>438309</v>
      </c>
      <c r="F254" s="17" t="str">
        <f t="shared" si="38"/>
        <v>438309</v>
      </c>
      <c r="G254" s="17" t="e">
        <f>VLOOKUP(E254,[4]PARTIDAS!$F:$M,8,0)</f>
        <v>#N/A</v>
      </c>
      <c r="H254" s="17">
        <v>488</v>
      </c>
      <c r="I254" s="18">
        <v>44147</v>
      </c>
      <c r="J254" s="18">
        <v>44147</v>
      </c>
      <c r="K254" s="18">
        <v>44196</v>
      </c>
      <c r="L254" s="19">
        <v>150000</v>
      </c>
      <c r="M254" s="19">
        <v>150000</v>
      </c>
      <c r="N254" s="16" t="s">
        <v>3490</v>
      </c>
      <c r="O254" s="16"/>
      <c r="P254" s="16"/>
      <c r="Q254" s="16"/>
      <c r="R254" s="20">
        <v>150000</v>
      </c>
      <c r="S254" s="16" t="s">
        <v>3559</v>
      </c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 t="s">
        <v>3560</v>
      </c>
      <c r="AH254" s="16"/>
      <c r="AI254" s="16"/>
      <c r="AJ254" s="16" t="e">
        <f>VLOOKUP(E254,[4]TD!$A:$B,2,0)</f>
        <v>#N/A</v>
      </c>
      <c r="AK254" s="16"/>
      <c r="AL254" s="16"/>
      <c r="AM254" s="16"/>
      <c r="AN254" s="16"/>
      <c r="AO254" s="16"/>
      <c r="AP254" s="16"/>
      <c r="AQ254" s="25">
        <f>M254</f>
        <v>150000</v>
      </c>
      <c r="AR254" s="16"/>
      <c r="AS254" s="16"/>
      <c r="AT254" s="16">
        <f t="shared" si="39"/>
        <v>0</v>
      </c>
      <c r="AU254" s="16"/>
      <c r="AV254" s="16"/>
      <c r="AW254" s="16"/>
      <c r="AX254" s="16"/>
      <c r="AY254" s="16"/>
      <c r="AZ254" s="16"/>
      <c r="BA254" s="16"/>
      <c r="BB254" s="25">
        <f t="shared" si="35"/>
        <v>0</v>
      </c>
      <c r="BC254" s="16"/>
      <c r="BD254" s="52">
        <f t="shared" si="36"/>
        <v>44147</v>
      </c>
      <c r="BE254" s="16">
        <f t="shared" si="40"/>
        <v>2020</v>
      </c>
      <c r="BF254" s="52">
        <f t="shared" si="37"/>
        <v>44196</v>
      </c>
      <c r="BG254" s="16">
        <f t="shared" si="41"/>
        <v>2020</v>
      </c>
      <c r="BH254" s="16"/>
    </row>
    <row r="255" spans="1:60" x14ac:dyDescent="0.25">
      <c r="A255" s="16">
        <v>820003850</v>
      </c>
      <c r="B255" s="16" t="s">
        <v>3461</v>
      </c>
      <c r="C255" s="16" t="s">
        <v>3462</v>
      </c>
      <c r="D255" s="17"/>
      <c r="E255" s="17">
        <v>438443</v>
      </c>
      <c r="F255" s="17" t="str">
        <f t="shared" si="38"/>
        <v>438443</v>
      </c>
      <c r="G255" s="17" t="e">
        <f>VLOOKUP(E255,[4]PARTIDAS!$F:$M,8,0)</f>
        <v>#N/A</v>
      </c>
      <c r="H255" s="17">
        <v>488</v>
      </c>
      <c r="I255" s="18">
        <v>44149</v>
      </c>
      <c r="J255" s="18">
        <v>44149</v>
      </c>
      <c r="K255" s="18">
        <v>44196</v>
      </c>
      <c r="L255" s="19">
        <v>60057</v>
      </c>
      <c r="M255" s="19">
        <v>60057</v>
      </c>
      <c r="N255" s="16" t="s">
        <v>3463</v>
      </c>
      <c r="O255" s="16"/>
      <c r="P255" s="16"/>
      <c r="Q255" s="16"/>
      <c r="R255" s="16"/>
      <c r="S255" s="16"/>
      <c r="T255" s="20">
        <v>60057</v>
      </c>
      <c r="U255" s="16" t="s">
        <v>47</v>
      </c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 t="s">
        <v>3572</v>
      </c>
      <c r="AG255" s="16" t="s">
        <v>3562</v>
      </c>
      <c r="AH255" s="16" t="s">
        <v>3466</v>
      </c>
      <c r="AI255" s="16" t="s">
        <v>47</v>
      </c>
      <c r="AJ255" s="16" t="e">
        <f>VLOOKUP(E255,[4]TD!$A:$B,2,0)</f>
        <v>#N/A</v>
      </c>
      <c r="AK255" s="16"/>
      <c r="AL255" s="16"/>
      <c r="AM255" s="16"/>
      <c r="AN255" s="16"/>
      <c r="AO255" s="16"/>
      <c r="AP255" s="16"/>
      <c r="AQ255" s="16"/>
      <c r="AR255" s="16"/>
      <c r="AS255" s="25">
        <f t="shared" ref="AS255:AS260" si="44">M255</f>
        <v>60057</v>
      </c>
      <c r="AT255" s="16">
        <f t="shared" si="39"/>
        <v>60057</v>
      </c>
      <c r="AU255" s="16"/>
      <c r="AV255" s="16"/>
      <c r="AW255" s="16"/>
      <c r="AX255" s="16"/>
      <c r="AY255" s="16"/>
      <c r="AZ255" s="16"/>
      <c r="BA255" s="16"/>
      <c r="BB255" s="25">
        <f t="shared" si="35"/>
        <v>-60057</v>
      </c>
      <c r="BC255" s="16"/>
      <c r="BD255" s="52">
        <f t="shared" si="36"/>
        <v>44149</v>
      </c>
      <c r="BE255" s="16">
        <f t="shared" si="40"/>
        <v>2020</v>
      </c>
      <c r="BF255" s="52">
        <f t="shared" si="37"/>
        <v>44196</v>
      </c>
      <c r="BG255" s="16">
        <f t="shared" si="41"/>
        <v>2020</v>
      </c>
      <c r="BH255" s="16"/>
    </row>
    <row r="256" spans="1:60" x14ac:dyDescent="0.25">
      <c r="A256" s="16">
        <v>820003850</v>
      </c>
      <c r="B256" s="16" t="s">
        <v>3461</v>
      </c>
      <c r="C256" s="16" t="s">
        <v>3462</v>
      </c>
      <c r="D256" s="17"/>
      <c r="E256" s="17">
        <v>438541</v>
      </c>
      <c r="F256" s="17" t="str">
        <f t="shared" si="38"/>
        <v>438541</v>
      </c>
      <c r="G256" s="17" t="e">
        <f>VLOOKUP(E256,[4]PARTIDAS!$F:$M,8,0)</f>
        <v>#N/A</v>
      </c>
      <c r="H256" s="17">
        <v>488</v>
      </c>
      <c r="I256" s="18">
        <v>44150</v>
      </c>
      <c r="J256" s="18">
        <v>44150</v>
      </c>
      <c r="K256" s="18">
        <v>44196</v>
      </c>
      <c r="L256" s="19">
        <v>206500</v>
      </c>
      <c r="M256" s="19">
        <v>206500</v>
      </c>
      <c r="N256" s="16" t="s">
        <v>3463</v>
      </c>
      <c r="O256" s="16"/>
      <c r="P256" s="16"/>
      <c r="Q256" s="16"/>
      <c r="R256" s="16"/>
      <c r="S256" s="16"/>
      <c r="T256" s="20">
        <v>206500</v>
      </c>
      <c r="U256" s="16" t="s">
        <v>47</v>
      </c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 t="s">
        <v>3643</v>
      </c>
      <c r="AG256" s="16" t="s">
        <v>3562</v>
      </c>
      <c r="AH256" s="16" t="s">
        <v>3466</v>
      </c>
      <c r="AI256" s="16" t="s">
        <v>47</v>
      </c>
      <c r="AJ256" s="16" t="e">
        <f>VLOOKUP(E256,[4]TD!$A:$B,2,0)</f>
        <v>#N/A</v>
      </c>
      <c r="AK256" s="16"/>
      <c r="AL256" s="16"/>
      <c r="AM256" s="16"/>
      <c r="AN256" s="16"/>
      <c r="AO256" s="16"/>
      <c r="AP256" s="16"/>
      <c r="AQ256" s="16"/>
      <c r="AR256" s="16"/>
      <c r="AS256" s="25">
        <f t="shared" si="44"/>
        <v>206500</v>
      </c>
      <c r="AT256" s="16">
        <f t="shared" si="39"/>
        <v>206500</v>
      </c>
      <c r="AU256" s="16"/>
      <c r="AV256" s="16"/>
      <c r="AW256" s="16"/>
      <c r="AX256" s="16"/>
      <c r="AY256" s="16"/>
      <c r="AZ256" s="16"/>
      <c r="BA256" s="16"/>
      <c r="BB256" s="25">
        <f t="shared" si="35"/>
        <v>-206500</v>
      </c>
      <c r="BC256" s="16"/>
      <c r="BD256" s="52">
        <f t="shared" si="36"/>
        <v>44150</v>
      </c>
      <c r="BE256" s="16">
        <f t="shared" si="40"/>
        <v>2020</v>
      </c>
      <c r="BF256" s="52">
        <f t="shared" si="37"/>
        <v>44196</v>
      </c>
      <c r="BG256" s="16">
        <f t="shared" si="41"/>
        <v>2020</v>
      </c>
      <c r="BH256" s="16"/>
    </row>
    <row r="257" spans="1:60" x14ac:dyDescent="0.25">
      <c r="A257" s="16">
        <v>820003850</v>
      </c>
      <c r="B257" s="16" t="s">
        <v>3461</v>
      </c>
      <c r="C257" s="16" t="s">
        <v>3462</v>
      </c>
      <c r="D257" s="17"/>
      <c r="E257" s="17">
        <v>438767</v>
      </c>
      <c r="F257" s="17" t="str">
        <f t="shared" si="38"/>
        <v>438767</v>
      </c>
      <c r="G257" s="17" t="e">
        <f>VLOOKUP(E257,[4]PARTIDAS!$F:$M,8,0)</f>
        <v>#N/A</v>
      </c>
      <c r="H257" s="17">
        <v>488</v>
      </c>
      <c r="I257" s="18">
        <v>44153</v>
      </c>
      <c r="J257" s="18">
        <v>44153</v>
      </c>
      <c r="K257" s="18">
        <v>44196</v>
      </c>
      <c r="L257" s="19">
        <v>57600</v>
      </c>
      <c r="M257" s="19">
        <v>57600</v>
      </c>
      <c r="N257" s="16" t="s">
        <v>3463</v>
      </c>
      <c r="O257" s="16"/>
      <c r="P257" s="16"/>
      <c r="Q257" s="16"/>
      <c r="R257" s="16"/>
      <c r="S257" s="16"/>
      <c r="T257" s="20">
        <v>57600</v>
      </c>
      <c r="U257" s="16" t="s">
        <v>47</v>
      </c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 t="s">
        <v>3561</v>
      </c>
      <c r="AG257" s="16" t="s">
        <v>3562</v>
      </c>
      <c r="AH257" s="16" t="s">
        <v>3466</v>
      </c>
      <c r="AI257" s="16" t="s">
        <v>47</v>
      </c>
      <c r="AJ257" s="16" t="e">
        <f>VLOOKUP(E257,[4]TD!$A:$B,2,0)</f>
        <v>#N/A</v>
      </c>
      <c r="AK257" s="16"/>
      <c r="AL257" s="16"/>
      <c r="AM257" s="16"/>
      <c r="AN257" s="16"/>
      <c r="AO257" s="16"/>
      <c r="AP257" s="16"/>
      <c r="AQ257" s="16"/>
      <c r="AR257" s="16"/>
      <c r="AS257" s="25">
        <f t="shared" si="44"/>
        <v>57600</v>
      </c>
      <c r="AT257" s="16">
        <f t="shared" si="39"/>
        <v>57600</v>
      </c>
      <c r="AU257" s="16"/>
      <c r="AV257" s="16"/>
      <c r="AW257" s="16"/>
      <c r="AX257" s="16"/>
      <c r="AY257" s="16"/>
      <c r="AZ257" s="16"/>
      <c r="BA257" s="16"/>
      <c r="BB257" s="25">
        <f t="shared" si="35"/>
        <v>-57600</v>
      </c>
      <c r="BC257" s="16"/>
      <c r="BD257" s="52">
        <f t="shared" si="36"/>
        <v>44153</v>
      </c>
      <c r="BE257" s="16">
        <f t="shared" si="40"/>
        <v>2020</v>
      </c>
      <c r="BF257" s="52">
        <f t="shared" si="37"/>
        <v>44196</v>
      </c>
      <c r="BG257" s="16">
        <f t="shared" si="41"/>
        <v>2020</v>
      </c>
      <c r="BH257" s="16"/>
    </row>
    <row r="258" spans="1:60" x14ac:dyDescent="0.25">
      <c r="A258" s="16">
        <v>820003850</v>
      </c>
      <c r="B258" s="16" t="s">
        <v>3461</v>
      </c>
      <c r="C258" s="16" t="s">
        <v>3462</v>
      </c>
      <c r="D258" s="17"/>
      <c r="E258" s="17">
        <v>437248</v>
      </c>
      <c r="F258" s="17" t="str">
        <f t="shared" si="38"/>
        <v>437248</v>
      </c>
      <c r="G258" s="17" t="e">
        <f>VLOOKUP(E258,[4]PARTIDAS!$F:$M,8,0)</f>
        <v>#N/A</v>
      </c>
      <c r="H258" s="17">
        <v>488</v>
      </c>
      <c r="I258" s="18">
        <v>44137</v>
      </c>
      <c r="J258" s="18">
        <v>44137</v>
      </c>
      <c r="K258" s="18">
        <v>44196</v>
      </c>
      <c r="L258" s="19">
        <v>66767</v>
      </c>
      <c r="M258" s="19">
        <v>66767</v>
      </c>
      <c r="N258" s="16" t="s">
        <v>3463</v>
      </c>
      <c r="O258" s="16"/>
      <c r="P258" s="16"/>
      <c r="Q258" s="16"/>
      <c r="R258" s="16"/>
      <c r="S258" s="16"/>
      <c r="T258" s="20">
        <v>66767</v>
      </c>
      <c r="U258" s="16" t="s">
        <v>47</v>
      </c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 t="s">
        <v>3644</v>
      </c>
      <c r="AG258" s="16" t="s">
        <v>3562</v>
      </c>
      <c r="AH258" s="16" t="s">
        <v>3466</v>
      </c>
      <c r="AI258" s="16" t="s">
        <v>47</v>
      </c>
      <c r="AJ258" s="16" t="e">
        <f>VLOOKUP(E258,[4]TD!$A:$B,2,0)</f>
        <v>#N/A</v>
      </c>
      <c r="AK258" s="16"/>
      <c r="AL258" s="16"/>
      <c r="AM258" s="16"/>
      <c r="AN258" s="16"/>
      <c r="AO258" s="16"/>
      <c r="AP258" s="16"/>
      <c r="AQ258" s="16"/>
      <c r="AR258" s="16"/>
      <c r="AS258" s="25">
        <f t="shared" si="44"/>
        <v>66767</v>
      </c>
      <c r="AT258" s="16">
        <f t="shared" si="39"/>
        <v>66767</v>
      </c>
      <c r="AU258" s="16"/>
      <c r="AV258" s="16"/>
      <c r="AW258" s="16"/>
      <c r="AX258" s="16"/>
      <c r="AY258" s="16"/>
      <c r="AZ258" s="16"/>
      <c r="BA258" s="16"/>
      <c r="BB258" s="25">
        <f t="shared" ref="BB258:BB321" si="45">M258-SUM(AK258:BA258)</f>
        <v>-66767</v>
      </c>
      <c r="BC258" s="16"/>
      <c r="BD258" s="52">
        <f t="shared" ref="BD258:BD321" si="46">I258</f>
        <v>44137</v>
      </c>
      <c r="BE258" s="16">
        <f t="shared" si="40"/>
        <v>2020</v>
      </c>
      <c r="BF258" s="52">
        <f t="shared" ref="BF258:BF321" si="47">K258</f>
        <v>44196</v>
      </c>
      <c r="BG258" s="16">
        <f t="shared" si="41"/>
        <v>2020</v>
      </c>
      <c r="BH258" s="16"/>
    </row>
    <row r="259" spans="1:60" x14ac:dyDescent="0.25">
      <c r="A259" s="16">
        <v>820003850</v>
      </c>
      <c r="B259" s="16" t="s">
        <v>3461</v>
      </c>
      <c r="C259" s="16" t="s">
        <v>3462</v>
      </c>
      <c r="D259" s="17"/>
      <c r="E259" s="17">
        <v>437835</v>
      </c>
      <c r="F259" s="17" t="str">
        <f t="shared" ref="F259:F322" si="48">CONCATENATE(D259,E259)</f>
        <v>437835</v>
      </c>
      <c r="G259" s="17" t="e">
        <f>VLOOKUP(E259,[4]PARTIDAS!$F:$M,8,0)</f>
        <v>#N/A</v>
      </c>
      <c r="H259" s="17">
        <v>488</v>
      </c>
      <c r="I259" s="18">
        <v>44143</v>
      </c>
      <c r="J259" s="18">
        <v>44143</v>
      </c>
      <c r="K259" s="18">
        <v>44196</v>
      </c>
      <c r="L259" s="19">
        <v>504596</v>
      </c>
      <c r="M259" s="19">
        <v>504596</v>
      </c>
      <c r="N259" s="16" t="s">
        <v>3463</v>
      </c>
      <c r="O259" s="16"/>
      <c r="P259" s="16"/>
      <c r="Q259" s="16"/>
      <c r="R259" s="16"/>
      <c r="S259" s="16"/>
      <c r="T259" s="20">
        <v>504596</v>
      </c>
      <c r="U259" s="16" t="s">
        <v>47</v>
      </c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 t="s">
        <v>3645</v>
      </c>
      <c r="AG259" s="16" t="s">
        <v>3562</v>
      </c>
      <c r="AH259" s="16" t="s">
        <v>3466</v>
      </c>
      <c r="AI259" s="16" t="s">
        <v>47</v>
      </c>
      <c r="AJ259" s="16" t="e">
        <f>VLOOKUP(E259,[4]TD!$A:$B,2,0)</f>
        <v>#N/A</v>
      </c>
      <c r="AK259" s="16"/>
      <c r="AL259" s="16"/>
      <c r="AM259" s="16"/>
      <c r="AN259" s="16"/>
      <c r="AO259" s="16"/>
      <c r="AP259" s="16"/>
      <c r="AQ259" s="16"/>
      <c r="AR259" s="16"/>
      <c r="AS259" s="25">
        <f t="shared" si="44"/>
        <v>504596</v>
      </c>
      <c r="AT259" s="16">
        <f t="shared" ref="AT259:AT322" si="49">AP259+AR259+AS259</f>
        <v>504596</v>
      </c>
      <c r="AU259" s="16"/>
      <c r="AV259" s="16"/>
      <c r="AW259" s="16"/>
      <c r="AX259" s="16"/>
      <c r="AY259" s="16"/>
      <c r="AZ259" s="16"/>
      <c r="BA259" s="16"/>
      <c r="BB259" s="25">
        <f t="shared" si="45"/>
        <v>-504596</v>
      </c>
      <c r="BC259" s="16"/>
      <c r="BD259" s="52">
        <f t="shared" si="46"/>
        <v>44143</v>
      </c>
      <c r="BE259" s="16">
        <f t="shared" ref="BE259:BE322" si="50">YEAR(BD259)</f>
        <v>2020</v>
      </c>
      <c r="BF259" s="52">
        <f t="shared" si="47"/>
        <v>44196</v>
      </c>
      <c r="BG259" s="16">
        <f t="shared" ref="BG259:BG322" si="51">YEAR(BF259)</f>
        <v>2020</v>
      </c>
      <c r="BH259" s="16"/>
    </row>
    <row r="260" spans="1:60" x14ac:dyDescent="0.25">
      <c r="A260" s="16">
        <v>820003850</v>
      </c>
      <c r="B260" s="16" t="s">
        <v>3461</v>
      </c>
      <c r="C260" s="16" t="s">
        <v>3462</v>
      </c>
      <c r="D260" s="17"/>
      <c r="E260" s="17">
        <v>437939</v>
      </c>
      <c r="F260" s="17" t="str">
        <f t="shared" si="48"/>
        <v>437939</v>
      </c>
      <c r="G260" s="17" t="e">
        <f>VLOOKUP(E260,[4]PARTIDAS!$F:$M,8,0)</f>
        <v>#N/A</v>
      </c>
      <c r="H260" s="17">
        <v>488</v>
      </c>
      <c r="I260" s="18">
        <v>44144</v>
      </c>
      <c r="J260" s="18">
        <v>44144</v>
      </c>
      <c r="K260" s="18">
        <v>44196</v>
      </c>
      <c r="L260" s="19">
        <v>57600</v>
      </c>
      <c r="M260" s="19">
        <v>57600</v>
      </c>
      <c r="N260" s="16" t="s">
        <v>3463</v>
      </c>
      <c r="O260" s="16"/>
      <c r="P260" s="16"/>
      <c r="Q260" s="16"/>
      <c r="R260" s="16"/>
      <c r="S260" s="16"/>
      <c r="T260" s="20">
        <v>57600</v>
      </c>
      <c r="U260" s="16" t="s">
        <v>47</v>
      </c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 t="s">
        <v>3646</v>
      </c>
      <c r="AG260" s="16" t="s">
        <v>3562</v>
      </c>
      <c r="AH260" s="16" t="s">
        <v>3466</v>
      </c>
      <c r="AI260" s="16" t="s">
        <v>47</v>
      </c>
      <c r="AJ260" s="16" t="e">
        <f>VLOOKUP(E260,[4]TD!$A:$B,2,0)</f>
        <v>#N/A</v>
      </c>
      <c r="AK260" s="16"/>
      <c r="AL260" s="16"/>
      <c r="AM260" s="16"/>
      <c r="AN260" s="16"/>
      <c r="AO260" s="16"/>
      <c r="AP260" s="16"/>
      <c r="AQ260" s="16"/>
      <c r="AR260" s="16"/>
      <c r="AS260" s="25">
        <f t="shared" si="44"/>
        <v>57600</v>
      </c>
      <c r="AT260" s="16">
        <f t="shared" si="49"/>
        <v>57600</v>
      </c>
      <c r="AU260" s="16"/>
      <c r="AV260" s="16"/>
      <c r="AW260" s="16"/>
      <c r="AX260" s="16"/>
      <c r="AY260" s="16"/>
      <c r="AZ260" s="16"/>
      <c r="BA260" s="16"/>
      <c r="BB260" s="25">
        <f t="shared" si="45"/>
        <v>-57600</v>
      </c>
      <c r="BC260" s="16"/>
      <c r="BD260" s="52">
        <f t="shared" si="46"/>
        <v>44144</v>
      </c>
      <c r="BE260" s="16">
        <f t="shared" si="50"/>
        <v>2020</v>
      </c>
      <c r="BF260" s="52">
        <f t="shared" si="47"/>
        <v>44196</v>
      </c>
      <c r="BG260" s="16">
        <f t="shared" si="51"/>
        <v>2020</v>
      </c>
      <c r="BH260" s="16"/>
    </row>
    <row r="261" spans="1:60" x14ac:dyDescent="0.25">
      <c r="A261" s="16">
        <v>820003850</v>
      </c>
      <c r="B261" s="16" t="s">
        <v>3461</v>
      </c>
      <c r="C261" s="16" t="s">
        <v>3462</v>
      </c>
      <c r="D261" s="17"/>
      <c r="E261" s="17">
        <v>437940</v>
      </c>
      <c r="F261" s="17" t="str">
        <f t="shared" si="48"/>
        <v>437940</v>
      </c>
      <c r="G261" s="17" t="e">
        <f>VLOOKUP(E261,[4]PARTIDAS!$F:$M,8,0)</f>
        <v>#N/A</v>
      </c>
      <c r="H261" s="17">
        <v>488</v>
      </c>
      <c r="I261" s="18">
        <v>44144</v>
      </c>
      <c r="J261" s="18">
        <v>44144</v>
      </c>
      <c r="K261" s="18">
        <v>44196</v>
      </c>
      <c r="L261" s="19">
        <v>150000</v>
      </c>
      <c r="M261" s="19">
        <v>150000</v>
      </c>
      <c r="N261" s="16" t="s">
        <v>3490</v>
      </c>
      <c r="O261" s="16"/>
      <c r="P261" s="16"/>
      <c r="Q261" s="16"/>
      <c r="R261" s="20">
        <v>150000</v>
      </c>
      <c r="S261" s="16" t="s">
        <v>3559</v>
      </c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 t="s">
        <v>3560</v>
      </c>
      <c r="AH261" s="16"/>
      <c r="AI261" s="16"/>
      <c r="AJ261" s="16" t="e">
        <f>VLOOKUP(E261,[4]TD!$A:$B,2,0)</f>
        <v>#N/A</v>
      </c>
      <c r="AK261" s="16"/>
      <c r="AL261" s="16"/>
      <c r="AM261" s="16"/>
      <c r="AN261" s="16"/>
      <c r="AO261" s="16"/>
      <c r="AP261" s="16"/>
      <c r="AQ261" s="25">
        <f>M261</f>
        <v>150000</v>
      </c>
      <c r="AR261" s="16"/>
      <c r="AS261" s="16"/>
      <c r="AT261" s="16">
        <f t="shared" si="49"/>
        <v>0</v>
      </c>
      <c r="AU261" s="16"/>
      <c r="AV261" s="16"/>
      <c r="AW261" s="16"/>
      <c r="AX261" s="16"/>
      <c r="AY261" s="16"/>
      <c r="AZ261" s="16"/>
      <c r="BA261" s="16"/>
      <c r="BB261" s="25">
        <f t="shared" si="45"/>
        <v>0</v>
      </c>
      <c r="BC261" s="16"/>
      <c r="BD261" s="52">
        <f t="shared" si="46"/>
        <v>44144</v>
      </c>
      <c r="BE261" s="16">
        <f t="shared" si="50"/>
        <v>2020</v>
      </c>
      <c r="BF261" s="52">
        <f t="shared" si="47"/>
        <v>44196</v>
      </c>
      <c r="BG261" s="16">
        <f t="shared" si="51"/>
        <v>2020</v>
      </c>
      <c r="BH261" s="16"/>
    </row>
    <row r="262" spans="1:60" x14ac:dyDescent="0.25">
      <c r="A262" s="16">
        <v>820003850</v>
      </c>
      <c r="B262" s="16" t="s">
        <v>3461</v>
      </c>
      <c r="C262" s="16" t="s">
        <v>3462</v>
      </c>
      <c r="D262" s="17"/>
      <c r="E262" s="17">
        <v>438122</v>
      </c>
      <c r="F262" s="17" t="str">
        <f t="shared" si="48"/>
        <v>438122</v>
      </c>
      <c r="G262" s="17" t="e">
        <f>VLOOKUP(E262,[4]PARTIDAS!$F:$M,8,0)</f>
        <v>#N/A</v>
      </c>
      <c r="H262" s="17">
        <v>488</v>
      </c>
      <c r="I262" s="18">
        <v>44145</v>
      </c>
      <c r="J262" s="18">
        <v>44145</v>
      </c>
      <c r="K262" s="18">
        <v>44196</v>
      </c>
      <c r="L262" s="19">
        <v>2024896</v>
      </c>
      <c r="M262" s="19">
        <v>2024896</v>
      </c>
      <c r="N262" s="16" t="s">
        <v>3463</v>
      </c>
      <c r="O262" s="16"/>
      <c r="P262" s="16"/>
      <c r="Q262" s="16"/>
      <c r="R262" s="16"/>
      <c r="S262" s="16"/>
      <c r="T262" s="20">
        <v>2024896</v>
      </c>
      <c r="U262" s="16" t="s">
        <v>3647</v>
      </c>
      <c r="V262" s="16" t="s">
        <v>3569</v>
      </c>
      <c r="W262" s="16">
        <v>115853</v>
      </c>
      <c r="X262" s="16"/>
      <c r="Y262" s="16"/>
      <c r="Z262" s="16"/>
      <c r="AA262" s="16">
        <v>115853</v>
      </c>
      <c r="AB262" s="16">
        <v>0</v>
      </c>
      <c r="AC262" s="16" t="s">
        <v>3484</v>
      </c>
      <c r="AD262" s="16">
        <v>0</v>
      </c>
      <c r="AE262" s="16"/>
      <c r="AF262" s="16" t="s">
        <v>3570</v>
      </c>
      <c r="AG262" s="16" t="s">
        <v>3562</v>
      </c>
      <c r="AH262" s="16" t="s">
        <v>3466</v>
      </c>
      <c r="AI262" s="16" t="s">
        <v>47</v>
      </c>
      <c r="AJ262" s="16" t="e">
        <f>VLOOKUP(E262,[4]TD!$A:$B,2,0)</f>
        <v>#N/A</v>
      </c>
      <c r="AK262" s="16"/>
      <c r="AL262" s="16"/>
      <c r="AM262" s="16"/>
      <c r="AN262" s="16"/>
      <c r="AO262" s="16"/>
      <c r="AP262" s="16"/>
      <c r="AQ262" s="16"/>
      <c r="AR262" s="16"/>
      <c r="AS262" s="25">
        <f>M262</f>
        <v>2024896</v>
      </c>
      <c r="AT262" s="16">
        <f t="shared" si="49"/>
        <v>2024896</v>
      </c>
      <c r="AU262" s="16"/>
      <c r="AV262" s="16"/>
      <c r="AW262" s="16"/>
      <c r="AX262" s="16"/>
      <c r="AY262" s="16"/>
      <c r="AZ262" s="16"/>
      <c r="BA262" s="16"/>
      <c r="BB262" s="25">
        <f t="shared" si="45"/>
        <v>-2024896</v>
      </c>
      <c r="BC262" s="16"/>
      <c r="BD262" s="52">
        <f t="shared" si="46"/>
        <v>44145</v>
      </c>
      <c r="BE262" s="16">
        <f t="shared" si="50"/>
        <v>2020</v>
      </c>
      <c r="BF262" s="52">
        <f t="shared" si="47"/>
        <v>44196</v>
      </c>
      <c r="BG262" s="16">
        <f t="shared" si="51"/>
        <v>2020</v>
      </c>
      <c r="BH262" s="16"/>
    </row>
    <row r="263" spans="1:60" x14ac:dyDescent="0.25">
      <c r="A263" s="16">
        <v>820003850</v>
      </c>
      <c r="B263" s="16" t="s">
        <v>3461</v>
      </c>
      <c r="C263" s="16" t="s">
        <v>3462</v>
      </c>
      <c r="D263" s="17"/>
      <c r="E263" s="17">
        <v>438123</v>
      </c>
      <c r="F263" s="17" t="str">
        <f t="shared" si="48"/>
        <v>438123</v>
      </c>
      <c r="G263" s="17" t="e">
        <f>VLOOKUP(E263,[4]PARTIDAS!$F:$M,8,0)</f>
        <v>#N/A</v>
      </c>
      <c r="H263" s="17">
        <v>488</v>
      </c>
      <c r="I263" s="18">
        <v>44145</v>
      </c>
      <c r="J263" s="18">
        <v>44145</v>
      </c>
      <c r="K263" s="18">
        <v>44196</v>
      </c>
      <c r="L263" s="19">
        <v>150000</v>
      </c>
      <c r="M263" s="19">
        <v>150000</v>
      </c>
      <c r="N263" s="16" t="s">
        <v>3490</v>
      </c>
      <c r="O263" s="16"/>
      <c r="P263" s="16"/>
      <c r="Q263" s="16"/>
      <c r="R263" s="20">
        <v>150000</v>
      </c>
      <c r="S263" s="16" t="s">
        <v>3559</v>
      </c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 t="s">
        <v>3560</v>
      </c>
      <c r="AH263" s="16"/>
      <c r="AI263" s="16"/>
      <c r="AJ263" s="16" t="e">
        <f>VLOOKUP(E263,[4]TD!$A:$B,2,0)</f>
        <v>#N/A</v>
      </c>
      <c r="AK263" s="16"/>
      <c r="AL263" s="16"/>
      <c r="AM263" s="16"/>
      <c r="AN263" s="16"/>
      <c r="AO263" s="16"/>
      <c r="AP263" s="16"/>
      <c r="AQ263" s="25">
        <f>M263</f>
        <v>150000</v>
      </c>
      <c r="AR263" s="16"/>
      <c r="AS263" s="16"/>
      <c r="AT263" s="16">
        <f t="shared" si="49"/>
        <v>0</v>
      </c>
      <c r="AU263" s="16"/>
      <c r="AV263" s="16"/>
      <c r="AW263" s="16"/>
      <c r="AX263" s="16"/>
      <c r="AY263" s="16"/>
      <c r="AZ263" s="16"/>
      <c r="BA263" s="16"/>
      <c r="BB263" s="25">
        <f t="shared" si="45"/>
        <v>0</v>
      </c>
      <c r="BC263" s="16"/>
      <c r="BD263" s="52">
        <f t="shared" si="46"/>
        <v>44145</v>
      </c>
      <c r="BE263" s="16">
        <f t="shared" si="50"/>
        <v>2020</v>
      </c>
      <c r="BF263" s="52">
        <f t="shared" si="47"/>
        <v>44196</v>
      </c>
      <c r="BG263" s="16">
        <f t="shared" si="51"/>
        <v>2020</v>
      </c>
      <c r="BH263" s="16"/>
    </row>
    <row r="264" spans="1:60" x14ac:dyDescent="0.25">
      <c r="A264" s="16">
        <v>820003850</v>
      </c>
      <c r="B264" s="16" t="s">
        <v>3461</v>
      </c>
      <c r="C264" s="16" t="s">
        <v>3462</v>
      </c>
      <c r="D264" s="17"/>
      <c r="E264" s="17">
        <v>436601</v>
      </c>
      <c r="F264" s="17" t="str">
        <f t="shared" si="48"/>
        <v>436601</v>
      </c>
      <c r="G264" s="17" t="e">
        <f>VLOOKUP(E264,[4]PARTIDAS!$F:$M,8,0)</f>
        <v>#N/A</v>
      </c>
      <c r="H264" s="17">
        <v>329</v>
      </c>
      <c r="I264" s="18">
        <v>44130</v>
      </c>
      <c r="J264" s="18">
        <v>44130</v>
      </c>
      <c r="K264" s="18">
        <v>44162</v>
      </c>
      <c r="L264" s="19">
        <v>122585</v>
      </c>
      <c r="M264" s="19">
        <v>122585</v>
      </c>
      <c r="N264" s="16" t="s">
        <v>3463</v>
      </c>
      <c r="O264" s="16"/>
      <c r="P264" s="16"/>
      <c r="Q264" s="16"/>
      <c r="R264" s="16"/>
      <c r="S264" s="16"/>
      <c r="T264" s="20">
        <v>122585</v>
      </c>
      <c r="U264" s="16" t="s">
        <v>47</v>
      </c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 t="s">
        <v>3648</v>
      </c>
      <c r="AG264" s="16" t="s">
        <v>3574</v>
      </c>
      <c r="AH264" s="16" t="s">
        <v>3466</v>
      </c>
      <c r="AI264" s="16" t="s">
        <v>47</v>
      </c>
      <c r="AJ264" s="16" t="e">
        <f>VLOOKUP(E264,[4]TD!$A:$B,2,0)</f>
        <v>#N/A</v>
      </c>
      <c r="AK264" s="16"/>
      <c r="AL264" s="16"/>
      <c r="AM264" s="16"/>
      <c r="AN264" s="16"/>
      <c r="AO264" s="16"/>
      <c r="AP264" s="16"/>
      <c r="AQ264" s="16"/>
      <c r="AR264" s="16"/>
      <c r="AS264" s="25">
        <f t="shared" ref="AS264:AS266" si="52">M264</f>
        <v>122585</v>
      </c>
      <c r="AT264" s="16">
        <f t="shared" si="49"/>
        <v>122585</v>
      </c>
      <c r="AU264" s="16"/>
      <c r="AV264" s="16"/>
      <c r="AW264" s="16"/>
      <c r="AX264" s="16"/>
      <c r="AY264" s="16"/>
      <c r="AZ264" s="16"/>
      <c r="BA264" s="16"/>
      <c r="BB264" s="25">
        <f t="shared" si="45"/>
        <v>-122585</v>
      </c>
      <c r="BC264" s="16"/>
      <c r="BD264" s="52">
        <f t="shared" si="46"/>
        <v>44130</v>
      </c>
      <c r="BE264" s="16">
        <f t="shared" si="50"/>
        <v>2020</v>
      </c>
      <c r="BF264" s="52">
        <f t="shared" si="47"/>
        <v>44162</v>
      </c>
      <c r="BG264" s="16">
        <f t="shared" si="51"/>
        <v>2020</v>
      </c>
      <c r="BH264" s="16"/>
    </row>
    <row r="265" spans="1:60" x14ac:dyDescent="0.25">
      <c r="A265" s="16">
        <v>820003850</v>
      </c>
      <c r="B265" s="16" t="s">
        <v>3461</v>
      </c>
      <c r="C265" s="16" t="s">
        <v>3462</v>
      </c>
      <c r="D265" s="17"/>
      <c r="E265" s="17">
        <v>436603</v>
      </c>
      <c r="F265" s="17" t="str">
        <f t="shared" si="48"/>
        <v>436603</v>
      </c>
      <c r="G265" s="17" t="e">
        <f>VLOOKUP(E265,[4]PARTIDAS!$F:$M,8,0)</f>
        <v>#N/A</v>
      </c>
      <c r="H265" s="17">
        <v>329</v>
      </c>
      <c r="I265" s="18">
        <v>44130</v>
      </c>
      <c r="J265" s="18">
        <v>44130</v>
      </c>
      <c r="K265" s="18">
        <v>44162</v>
      </c>
      <c r="L265" s="19">
        <v>149614</v>
      </c>
      <c r="M265" s="19">
        <v>149614</v>
      </c>
      <c r="N265" s="16" t="s">
        <v>3463</v>
      </c>
      <c r="O265" s="16"/>
      <c r="P265" s="16"/>
      <c r="Q265" s="16"/>
      <c r="R265" s="16"/>
      <c r="S265" s="16"/>
      <c r="T265" s="20">
        <v>149614</v>
      </c>
      <c r="U265" s="16" t="s">
        <v>47</v>
      </c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 t="s">
        <v>3648</v>
      </c>
      <c r="AG265" s="16" t="s">
        <v>3574</v>
      </c>
      <c r="AH265" s="16" t="s">
        <v>3466</v>
      </c>
      <c r="AI265" s="16" t="s">
        <v>47</v>
      </c>
      <c r="AJ265" s="16" t="e">
        <f>VLOOKUP(E265,[4]TD!$A:$B,2,0)</f>
        <v>#N/A</v>
      </c>
      <c r="AK265" s="16"/>
      <c r="AL265" s="16"/>
      <c r="AM265" s="16"/>
      <c r="AN265" s="16"/>
      <c r="AO265" s="16"/>
      <c r="AP265" s="16"/>
      <c r="AQ265" s="16"/>
      <c r="AR265" s="16"/>
      <c r="AS265" s="25">
        <f t="shared" si="52"/>
        <v>149614</v>
      </c>
      <c r="AT265" s="16">
        <f t="shared" si="49"/>
        <v>149614</v>
      </c>
      <c r="AU265" s="16"/>
      <c r="AV265" s="16"/>
      <c r="AW265" s="16"/>
      <c r="AX265" s="16"/>
      <c r="AY265" s="16"/>
      <c r="AZ265" s="16"/>
      <c r="BA265" s="16"/>
      <c r="BB265" s="25">
        <f t="shared" si="45"/>
        <v>-149614</v>
      </c>
      <c r="BC265" s="16"/>
      <c r="BD265" s="52">
        <f t="shared" si="46"/>
        <v>44130</v>
      </c>
      <c r="BE265" s="16">
        <f t="shared" si="50"/>
        <v>2020</v>
      </c>
      <c r="BF265" s="52">
        <f t="shared" si="47"/>
        <v>44162</v>
      </c>
      <c r="BG265" s="16">
        <f t="shared" si="51"/>
        <v>2020</v>
      </c>
      <c r="BH265" s="16"/>
    </row>
    <row r="266" spans="1:60" x14ac:dyDescent="0.25">
      <c r="A266" s="16">
        <v>820003850</v>
      </c>
      <c r="B266" s="16" t="s">
        <v>3461</v>
      </c>
      <c r="C266" s="16" t="s">
        <v>3462</v>
      </c>
      <c r="D266" s="17"/>
      <c r="E266" s="17">
        <v>436826</v>
      </c>
      <c r="F266" s="17" t="str">
        <f t="shared" si="48"/>
        <v>436826</v>
      </c>
      <c r="G266" s="17" t="e">
        <f>VLOOKUP(E266,[4]PARTIDAS!$F:$M,8,0)</f>
        <v>#N/A</v>
      </c>
      <c r="H266" s="17">
        <v>329</v>
      </c>
      <c r="I266" s="18">
        <v>44132</v>
      </c>
      <c r="J266" s="18">
        <v>44132</v>
      </c>
      <c r="K266" s="18">
        <v>44162</v>
      </c>
      <c r="L266" s="19">
        <v>57600</v>
      </c>
      <c r="M266" s="19">
        <v>57600</v>
      </c>
      <c r="N266" s="16" t="s">
        <v>3463</v>
      </c>
      <c r="O266" s="16"/>
      <c r="P266" s="16"/>
      <c r="Q266" s="16"/>
      <c r="R266" s="16"/>
      <c r="S266" s="16"/>
      <c r="T266" s="20">
        <v>57600</v>
      </c>
      <c r="U266" s="16" t="s">
        <v>47</v>
      </c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 t="s">
        <v>3649</v>
      </c>
      <c r="AG266" s="16" t="s">
        <v>3574</v>
      </c>
      <c r="AH266" s="16" t="s">
        <v>3466</v>
      </c>
      <c r="AI266" s="16" t="s">
        <v>47</v>
      </c>
      <c r="AJ266" s="16" t="e">
        <f>VLOOKUP(E266,[4]TD!$A:$B,2,0)</f>
        <v>#N/A</v>
      </c>
      <c r="AK266" s="16"/>
      <c r="AL266" s="16"/>
      <c r="AM266" s="16"/>
      <c r="AN266" s="16"/>
      <c r="AO266" s="16"/>
      <c r="AP266" s="16"/>
      <c r="AQ266" s="16"/>
      <c r="AR266" s="16"/>
      <c r="AS266" s="25">
        <f t="shared" si="52"/>
        <v>57600</v>
      </c>
      <c r="AT266" s="16">
        <f t="shared" si="49"/>
        <v>57600</v>
      </c>
      <c r="AU266" s="16"/>
      <c r="AV266" s="16"/>
      <c r="AW266" s="16"/>
      <c r="AX266" s="16"/>
      <c r="AY266" s="16"/>
      <c r="AZ266" s="16"/>
      <c r="BA266" s="16"/>
      <c r="BB266" s="25">
        <f t="shared" si="45"/>
        <v>-57600</v>
      </c>
      <c r="BC266" s="16"/>
      <c r="BD266" s="52">
        <f t="shared" si="46"/>
        <v>44132</v>
      </c>
      <c r="BE266" s="16">
        <f t="shared" si="50"/>
        <v>2020</v>
      </c>
      <c r="BF266" s="52">
        <f t="shared" si="47"/>
        <v>44162</v>
      </c>
      <c r="BG266" s="16">
        <f t="shared" si="51"/>
        <v>2020</v>
      </c>
      <c r="BH266" s="16"/>
    </row>
    <row r="267" spans="1:60" x14ac:dyDescent="0.25">
      <c r="A267" s="16">
        <v>820003850</v>
      </c>
      <c r="B267" s="16" t="s">
        <v>3461</v>
      </c>
      <c r="C267" s="16" t="s">
        <v>3462</v>
      </c>
      <c r="D267" s="17"/>
      <c r="E267" s="17">
        <v>436827</v>
      </c>
      <c r="F267" s="17" t="str">
        <f t="shared" si="48"/>
        <v>436827</v>
      </c>
      <c r="G267" s="17" t="e">
        <f>VLOOKUP(E267,[4]PARTIDAS!$F:$M,8,0)</f>
        <v>#N/A</v>
      </c>
      <c r="H267" s="17">
        <v>488</v>
      </c>
      <c r="I267" s="18">
        <v>44132</v>
      </c>
      <c r="J267" s="18">
        <v>44132</v>
      </c>
      <c r="K267" s="18">
        <v>44196</v>
      </c>
      <c r="L267" s="19">
        <v>217314</v>
      </c>
      <c r="M267" s="19">
        <v>217314</v>
      </c>
      <c r="N267" s="16" t="s">
        <v>3481</v>
      </c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 t="e">
        <f>VLOOKUP(E267,[4]TD!$A:$B,2,0)</f>
        <v>#N/A</v>
      </c>
      <c r="AK267" s="16"/>
      <c r="AL267" s="16"/>
      <c r="AM267" s="16"/>
      <c r="AN267" s="16"/>
      <c r="AO267" s="16"/>
      <c r="AP267" s="16"/>
      <c r="AQ267" s="16"/>
      <c r="AR267" s="16"/>
      <c r="AS267" s="16"/>
      <c r="AT267" s="16">
        <f t="shared" si="49"/>
        <v>0</v>
      </c>
      <c r="AU267" s="25">
        <f>M267</f>
        <v>217314</v>
      </c>
      <c r="AV267" s="16"/>
      <c r="AW267" s="16"/>
      <c r="AX267" s="16"/>
      <c r="AY267" s="16"/>
      <c r="AZ267" s="16"/>
      <c r="BA267" s="16"/>
      <c r="BB267" s="25">
        <f t="shared" si="45"/>
        <v>0</v>
      </c>
      <c r="BC267" s="16"/>
      <c r="BD267" s="52">
        <f t="shared" si="46"/>
        <v>44132</v>
      </c>
      <c r="BE267" s="16">
        <f t="shared" si="50"/>
        <v>2020</v>
      </c>
      <c r="BF267" s="52">
        <f t="shared" si="47"/>
        <v>44196</v>
      </c>
      <c r="BG267" s="16">
        <f t="shared" si="51"/>
        <v>2020</v>
      </c>
      <c r="BH267" s="16"/>
    </row>
    <row r="268" spans="1:60" x14ac:dyDescent="0.25">
      <c r="A268" s="16">
        <v>820003850</v>
      </c>
      <c r="B268" s="16" t="s">
        <v>3461</v>
      </c>
      <c r="C268" s="16" t="s">
        <v>3462</v>
      </c>
      <c r="D268" s="17"/>
      <c r="E268" s="17">
        <v>436856</v>
      </c>
      <c r="F268" s="17" t="str">
        <f t="shared" si="48"/>
        <v>436856</v>
      </c>
      <c r="G268" s="17" t="e">
        <f>VLOOKUP(E268,[4]PARTIDAS!$F:$M,8,0)</f>
        <v>#N/A</v>
      </c>
      <c r="H268" s="17">
        <v>329</v>
      </c>
      <c r="I268" s="18">
        <v>44132</v>
      </c>
      <c r="J268" s="18">
        <v>44132</v>
      </c>
      <c r="K268" s="18">
        <v>44162</v>
      </c>
      <c r="L268" s="19">
        <v>59227</v>
      </c>
      <c r="M268" s="19">
        <v>59227</v>
      </c>
      <c r="N268" s="16" t="s">
        <v>3463</v>
      </c>
      <c r="O268" s="16"/>
      <c r="P268" s="16"/>
      <c r="Q268" s="16"/>
      <c r="R268" s="16"/>
      <c r="S268" s="16"/>
      <c r="T268" s="20">
        <v>59227</v>
      </c>
      <c r="U268" s="16" t="s">
        <v>47</v>
      </c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 t="s">
        <v>3649</v>
      </c>
      <c r="AG268" s="16" t="s">
        <v>3574</v>
      </c>
      <c r="AH268" s="16" t="s">
        <v>3466</v>
      </c>
      <c r="AI268" s="16" t="s">
        <v>47</v>
      </c>
      <c r="AJ268" s="16" t="e">
        <f>VLOOKUP(E268,[4]TD!$A:$B,2,0)</f>
        <v>#N/A</v>
      </c>
      <c r="AK268" s="16"/>
      <c r="AL268" s="16"/>
      <c r="AM268" s="16"/>
      <c r="AN268" s="16"/>
      <c r="AO268" s="16"/>
      <c r="AP268" s="16"/>
      <c r="AQ268" s="16"/>
      <c r="AR268" s="16"/>
      <c r="AS268" s="25">
        <f t="shared" ref="AS268:AS288" si="53">M268</f>
        <v>59227</v>
      </c>
      <c r="AT268" s="16">
        <f t="shared" si="49"/>
        <v>59227</v>
      </c>
      <c r="AU268" s="16"/>
      <c r="AV268" s="16"/>
      <c r="AW268" s="16"/>
      <c r="AX268" s="16"/>
      <c r="AY268" s="16"/>
      <c r="AZ268" s="16"/>
      <c r="BA268" s="16"/>
      <c r="BB268" s="25">
        <f t="shared" si="45"/>
        <v>-59227</v>
      </c>
      <c r="BC268" s="16"/>
      <c r="BD268" s="52">
        <f t="shared" si="46"/>
        <v>44132</v>
      </c>
      <c r="BE268" s="16">
        <f t="shared" si="50"/>
        <v>2020</v>
      </c>
      <c r="BF268" s="52">
        <f t="shared" si="47"/>
        <v>44162</v>
      </c>
      <c r="BG268" s="16">
        <f t="shared" si="51"/>
        <v>2020</v>
      </c>
      <c r="BH268" s="16"/>
    </row>
    <row r="269" spans="1:60" x14ac:dyDescent="0.25">
      <c r="A269" s="16">
        <v>820003850</v>
      </c>
      <c r="B269" s="16" t="s">
        <v>3461</v>
      </c>
      <c r="C269" s="16" t="s">
        <v>3462</v>
      </c>
      <c r="D269" s="17"/>
      <c r="E269" s="17">
        <v>436876</v>
      </c>
      <c r="F269" s="17" t="str">
        <f t="shared" si="48"/>
        <v>436876</v>
      </c>
      <c r="G269" s="17" t="e">
        <f>VLOOKUP(E269,[4]PARTIDAS!$F:$M,8,0)</f>
        <v>#N/A</v>
      </c>
      <c r="H269" s="17">
        <v>329</v>
      </c>
      <c r="I269" s="18">
        <v>44133</v>
      </c>
      <c r="J269" s="18">
        <v>44133</v>
      </c>
      <c r="K269" s="18">
        <v>44162</v>
      </c>
      <c r="L269" s="19">
        <v>58220</v>
      </c>
      <c r="M269" s="19">
        <v>58220</v>
      </c>
      <c r="N269" s="16" t="s">
        <v>3463</v>
      </c>
      <c r="O269" s="16"/>
      <c r="P269" s="16"/>
      <c r="Q269" s="16"/>
      <c r="R269" s="16"/>
      <c r="S269" s="16"/>
      <c r="T269" s="20">
        <v>58220</v>
      </c>
      <c r="U269" s="16" t="s">
        <v>47</v>
      </c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 t="s">
        <v>3650</v>
      </c>
      <c r="AG269" s="16" t="s">
        <v>3574</v>
      </c>
      <c r="AH269" s="16" t="s">
        <v>3466</v>
      </c>
      <c r="AI269" s="16" t="s">
        <v>47</v>
      </c>
      <c r="AJ269" s="16" t="e">
        <f>VLOOKUP(E269,[4]TD!$A:$B,2,0)</f>
        <v>#N/A</v>
      </c>
      <c r="AK269" s="16"/>
      <c r="AL269" s="16"/>
      <c r="AM269" s="16"/>
      <c r="AN269" s="16"/>
      <c r="AO269" s="16"/>
      <c r="AP269" s="16"/>
      <c r="AQ269" s="16"/>
      <c r="AR269" s="16"/>
      <c r="AS269" s="25">
        <f t="shared" si="53"/>
        <v>58220</v>
      </c>
      <c r="AT269" s="16">
        <f t="shared" si="49"/>
        <v>58220</v>
      </c>
      <c r="AU269" s="16"/>
      <c r="AV269" s="16"/>
      <c r="AW269" s="16"/>
      <c r="AX269" s="16"/>
      <c r="AY269" s="16"/>
      <c r="AZ269" s="16"/>
      <c r="BA269" s="16"/>
      <c r="BB269" s="25">
        <f t="shared" si="45"/>
        <v>-58220</v>
      </c>
      <c r="BC269" s="16"/>
      <c r="BD269" s="52">
        <f t="shared" si="46"/>
        <v>44133</v>
      </c>
      <c r="BE269" s="16">
        <f t="shared" si="50"/>
        <v>2020</v>
      </c>
      <c r="BF269" s="52">
        <f t="shared" si="47"/>
        <v>44162</v>
      </c>
      <c r="BG269" s="16">
        <f t="shared" si="51"/>
        <v>2020</v>
      </c>
      <c r="BH269" s="16"/>
    </row>
    <row r="270" spans="1:60" x14ac:dyDescent="0.25">
      <c r="A270" s="16">
        <v>820003850</v>
      </c>
      <c r="B270" s="16" t="s">
        <v>3461</v>
      </c>
      <c r="C270" s="16" t="s">
        <v>3462</v>
      </c>
      <c r="D270" s="17"/>
      <c r="E270" s="17">
        <v>436311</v>
      </c>
      <c r="F270" s="17" t="str">
        <f t="shared" si="48"/>
        <v>436311</v>
      </c>
      <c r="G270" s="17" t="e">
        <f>VLOOKUP(E270,[4]PARTIDAS!$F:$M,8,0)</f>
        <v>#N/A</v>
      </c>
      <c r="H270" s="17">
        <v>329</v>
      </c>
      <c r="I270" s="18">
        <v>44126</v>
      </c>
      <c r="J270" s="18">
        <v>44126</v>
      </c>
      <c r="K270" s="18">
        <v>44162</v>
      </c>
      <c r="L270" s="19">
        <v>60176</v>
      </c>
      <c r="M270" s="19">
        <v>60176</v>
      </c>
      <c r="N270" s="16" t="s">
        <v>3463</v>
      </c>
      <c r="O270" s="16"/>
      <c r="P270" s="16"/>
      <c r="Q270" s="16"/>
      <c r="R270" s="16"/>
      <c r="S270" s="16"/>
      <c r="T270" s="20">
        <v>60176</v>
      </c>
      <c r="U270" s="16" t="s">
        <v>47</v>
      </c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 t="s">
        <v>3651</v>
      </c>
      <c r="AG270" s="16" t="s">
        <v>3574</v>
      </c>
      <c r="AH270" s="16" t="s">
        <v>3466</v>
      </c>
      <c r="AI270" s="16" t="s">
        <v>47</v>
      </c>
      <c r="AJ270" s="16" t="e">
        <f>VLOOKUP(E270,[4]TD!$A:$B,2,0)</f>
        <v>#N/A</v>
      </c>
      <c r="AK270" s="16"/>
      <c r="AL270" s="16"/>
      <c r="AM270" s="16"/>
      <c r="AN270" s="16"/>
      <c r="AO270" s="16"/>
      <c r="AP270" s="16"/>
      <c r="AQ270" s="16"/>
      <c r="AR270" s="16"/>
      <c r="AS270" s="25">
        <f t="shared" si="53"/>
        <v>60176</v>
      </c>
      <c r="AT270" s="16">
        <f t="shared" si="49"/>
        <v>60176</v>
      </c>
      <c r="AU270" s="16"/>
      <c r="AV270" s="16"/>
      <c r="AW270" s="16"/>
      <c r="AX270" s="16"/>
      <c r="AY270" s="16"/>
      <c r="AZ270" s="16"/>
      <c r="BA270" s="16"/>
      <c r="BB270" s="25">
        <f t="shared" si="45"/>
        <v>-60176</v>
      </c>
      <c r="BC270" s="16"/>
      <c r="BD270" s="52">
        <f t="shared" si="46"/>
        <v>44126</v>
      </c>
      <c r="BE270" s="16">
        <f t="shared" si="50"/>
        <v>2020</v>
      </c>
      <c r="BF270" s="52">
        <f t="shared" si="47"/>
        <v>44162</v>
      </c>
      <c r="BG270" s="16">
        <f t="shared" si="51"/>
        <v>2020</v>
      </c>
      <c r="BH270" s="16"/>
    </row>
    <row r="271" spans="1:60" x14ac:dyDescent="0.25">
      <c r="A271" s="16">
        <v>820003850</v>
      </c>
      <c r="B271" s="16" t="s">
        <v>3461</v>
      </c>
      <c r="C271" s="16" t="s">
        <v>3462</v>
      </c>
      <c r="D271" s="17"/>
      <c r="E271" s="17">
        <v>436312</v>
      </c>
      <c r="F271" s="17" t="str">
        <f t="shared" si="48"/>
        <v>436312</v>
      </c>
      <c r="G271" s="17" t="e">
        <f>VLOOKUP(E271,[4]PARTIDAS!$F:$M,8,0)</f>
        <v>#N/A</v>
      </c>
      <c r="H271" s="17">
        <v>329</v>
      </c>
      <c r="I271" s="18">
        <v>44126</v>
      </c>
      <c r="J271" s="18">
        <v>44126</v>
      </c>
      <c r="K271" s="18">
        <v>44162</v>
      </c>
      <c r="L271" s="19">
        <v>225500</v>
      </c>
      <c r="M271" s="19">
        <v>225500</v>
      </c>
      <c r="N271" s="16" t="s">
        <v>3463</v>
      </c>
      <c r="O271" s="16"/>
      <c r="P271" s="16"/>
      <c r="Q271" s="16"/>
      <c r="R271" s="16"/>
      <c r="S271" s="16"/>
      <c r="T271" s="20">
        <v>225500</v>
      </c>
      <c r="U271" s="16" t="s">
        <v>47</v>
      </c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 t="s">
        <v>3651</v>
      </c>
      <c r="AG271" s="16" t="s">
        <v>3574</v>
      </c>
      <c r="AH271" s="16" t="s">
        <v>3466</v>
      </c>
      <c r="AI271" s="16" t="s">
        <v>47</v>
      </c>
      <c r="AJ271" s="16" t="e">
        <f>VLOOKUP(E271,[4]TD!$A:$B,2,0)</f>
        <v>#N/A</v>
      </c>
      <c r="AK271" s="16"/>
      <c r="AL271" s="16"/>
      <c r="AM271" s="16"/>
      <c r="AN271" s="16"/>
      <c r="AO271" s="16"/>
      <c r="AP271" s="16"/>
      <c r="AQ271" s="16"/>
      <c r="AR271" s="16"/>
      <c r="AS271" s="25">
        <f t="shared" si="53"/>
        <v>225500</v>
      </c>
      <c r="AT271" s="16">
        <f t="shared" si="49"/>
        <v>225500</v>
      </c>
      <c r="AU271" s="16"/>
      <c r="AV271" s="16"/>
      <c r="AW271" s="16"/>
      <c r="AX271" s="16"/>
      <c r="AY271" s="16"/>
      <c r="AZ271" s="16"/>
      <c r="BA271" s="16"/>
      <c r="BB271" s="25">
        <f t="shared" si="45"/>
        <v>-225500</v>
      </c>
      <c r="BC271" s="16"/>
      <c r="BD271" s="52">
        <f t="shared" si="46"/>
        <v>44126</v>
      </c>
      <c r="BE271" s="16">
        <f t="shared" si="50"/>
        <v>2020</v>
      </c>
      <c r="BF271" s="52">
        <f t="shared" si="47"/>
        <v>44162</v>
      </c>
      <c r="BG271" s="16">
        <f t="shared" si="51"/>
        <v>2020</v>
      </c>
      <c r="BH271" s="16"/>
    </row>
    <row r="272" spans="1:60" x14ac:dyDescent="0.25">
      <c r="A272" s="16">
        <v>820003850</v>
      </c>
      <c r="B272" s="16" t="s">
        <v>3461</v>
      </c>
      <c r="C272" s="16" t="s">
        <v>3462</v>
      </c>
      <c r="D272" s="17"/>
      <c r="E272" s="17">
        <v>436318</v>
      </c>
      <c r="F272" s="17" t="str">
        <f t="shared" si="48"/>
        <v>436318</v>
      </c>
      <c r="G272" s="17" t="e">
        <f>VLOOKUP(E272,[4]PARTIDAS!$F:$M,8,0)</f>
        <v>#N/A</v>
      </c>
      <c r="H272" s="17">
        <v>329</v>
      </c>
      <c r="I272" s="18">
        <v>44126</v>
      </c>
      <c r="J272" s="18">
        <v>44126</v>
      </c>
      <c r="K272" s="18">
        <v>44162</v>
      </c>
      <c r="L272" s="19">
        <v>57600</v>
      </c>
      <c r="M272" s="19">
        <v>57600</v>
      </c>
      <c r="N272" s="16" t="s">
        <v>3463</v>
      </c>
      <c r="O272" s="16"/>
      <c r="P272" s="16"/>
      <c r="Q272" s="16"/>
      <c r="R272" s="16"/>
      <c r="S272" s="16"/>
      <c r="T272" s="20">
        <v>57600</v>
      </c>
      <c r="U272" s="16" t="s">
        <v>47</v>
      </c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 t="s">
        <v>3651</v>
      </c>
      <c r="AG272" s="16" t="s">
        <v>3574</v>
      </c>
      <c r="AH272" s="16" t="s">
        <v>3466</v>
      </c>
      <c r="AI272" s="16" t="s">
        <v>47</v>
      </c>
      <c r="AJ272" s="16" t="e">
        <f>VLOOKUP(E272,[4]TD!$A:$B,2,0)</f>
        <v>#N/A</v>
      </c>
      <c r="AK272" s="16"/>
      <c r="AL272" s="16"/>
      <c r="AM272" s="16"/>
      <c r="AN272" s="16"/>
      <c r="AO272" s="16"/>
      <c r="AP272" s="16"/>
      <c r="AQ272" s="16"/>
      <c r="AR272" s="16"/>
      <c r="AS272" s="25">
        <f t="shared" si="53"/>
        <v>57600</v>
      </c>
      <c r="AT272" s="16">
        <f t="shared" si="49"/>
        <v>57600</v>
      </c>
      <c r="AU272" s="16"/>
      <c r="AV272" s="16"/>
      <c r="AW272" s="16"/>
      <c r="AX272" s="16"/>
      <c r="AY272" s="16"/>
      <c r="AZ272" s="16"/>
      <c r="BA272" s="16"/>
      <c r="BB272" s="25">
        <f t="shared" si="45"/>
        <v>-57600</v>
      </c>
      <c r="BC272" s="16"/>
      <c r="BD272" s="52">
        <f t="shared" si="46"/>
        <v>44126</v>
      </c>
      <c r="BE272" s="16">
        <f t="shared" si="50"/>
        <v>2020</v>
      </c>
      <c r="BF272" s="52">
        <f t="shared" si="47"/>
        <v>44162</v>
      </c>
      <c r="BG272" s="16">
        <f t="shared" si="51"/>
        <v>2020</v>
      </c>
      <c r="BH272" s="16"/>
    </row>
    <row r="273" spans="1:60" x14ac:dyDescent="0.25">
      <c r="A273" s="16">
        <v>820003850</v>
      </c>
      <c r="B273" s="16" t="s">
        <v>3461</v>
      </c>
      <c r="C273" s="16" t="s">
        <v>3462</v>
      </c>
      <c r="D273" s="17"/>
      <c r="E273" s="17">
        <v>436392</v>
      </c>
      <c r="F273" s="17" t="str">
        <f t="shared" si="48"/>
        <v>436392</v>
      </c>
      <c r="G273" s="17" t="e">
        <f>VLOOKUP(E273,[4]PARTIDAS!$F:$M,8,0)</f>
        <v>#N/A</v>
      </c>
      <c r="H273" s="17">
        <v>329</v>
      </c>
      <c r="I273" s="18">
        <v>44126</v>
      </c>
      <c r="J273" s="18">
        <v>44126</v>
      </c>
      <c r="K273" s="18">
        <v>44162</v>
      </c>
      <c r="L273" s="19">
        <v>282495</v>
      </c>
      <c r="M273" s="19">
        <v>282495</v>
      </c>
      <c r="N273" s="16" t="s">
        <v>3463</v>
      </c>
      <c r="O273" s="16"/>
      <c r="P273" s="16"/>
      <c r="Q273" s="16"/>
      <c r="R273" s="16"/>
      <c r="S273" s="16"/>
      <c r="T273" s="20">
        <v>282495</v>
      </c>
      <c r="U273" s="16" t="s">
        <v>47</v>
      </c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 t="s">
        <v>3651</v>
      </c>
      <c r="AG273" s="16" t="s">
        <v>3574</v>
      </c>
      <c r="AH273" s="16" t="s">
        <v>3466</v>
      </c>
      <c r="AI273" s="16" t="s">
        <v>47</v>
      </c>
      <c r="AJ273" s="16" t="e">
        <f>VLOOKUP(E273,[4]TD!$A:$B,2,0)</f>
        <v>#N/A</v>
      </c>
      <c r="AK273" s="16"/>
      <c r="AL273" s="16"/>
      <c r="AM273" s="16"/>
      <c r="AN273" s="16"/>
      <c r="AO273" s="16"/>
      <c r="AP273" s="16"/>
      <c r="AQ273" s="16"/>
      <c r="AR273" s="16"/>
      <c r="AS273" s="25">
        <f t="shared" si="53"/>
        <v>282495</v>
      </c>
      <c r="AT273" s="16">
        <f t="shared" si="49"/>
        <v>282495</v>
      </c>
      <c r="AU273" s="16"/>
      <c r="AV273" s="16"/>
      <c r="AW273" s="16"/>
      <c r="AX273" s="16"/>
      <c r="AY273" s="16"/>
      <c r="AZ273" s="16"/>
      <c r="BA273" s="16"/>
      <c r="BB273" s="25">
        <f t="shared" si="45"/>
        <v>-282495</v>
      </c>
      <c r="BC273" s="16"/>
      <c r="BD273" s="52">
        <f t="shared" si="46"/>
        <v>44126</v>
      </c>
      <c r="BE273" s="16">
        <f t="shared" si="50"/>
        <v>2020</v>
      </c>
      <c r="BF273" s="52">
        <f t="shared" si="47"/>
        <v>44162</v>
      </c>
      <c r="BG273" s="16">
        <f t="shared" si="51"/>
        <v>2020</v>
      </c>
      <c r="BH273" s="16"/>
    </row>
    <row r="274" spans="1:60" x14ac:dyDescent="0.25">
      <c r="A274" s="16">
        <v>820003850</v>
      </c>
      <c r="B274" s="16" t="s">
        <v>3461</v>
      </c>
      <c r="C274" s="16" t="s">
        <v>3462</v>
      </c>
      <c r="D274" s="17"/>
      <c r="E274" s="17">
        <v>436408</v>
      </c>
      <c r="F274" s="17" t="str">
        <f t="shared" si="48"/>
        <v>436408</v>
      </c>
      <c r="G274" s="17" t="e">
        <f>VLOOKUP(E274,[4]PARTIDAS!$F:$M,8,0)</f>
        <v>#N/A</v>
      </c>
      <c r="H274" s="17">
        <v>329</v>
      </c>
      <c r="I274" s="18">
        <v>44127</v>
      </c>
      <c r="J274" s="18">
        <v>44127</v>
      </c>
      <c r="K274" s="18">
        <v>44162</v>
      </c>
      <c r="L274" s="19">
        <v>107000</v>
      </c>
      <c r="M274" s="19">
        <v>107000</v>
      </c>
      <c r="N274" s="16" t="s">
        <v>3463</v>
      </c>
      <c r="O274" s="16"/>
      <c r="P274" s="16"/>
      <c r="Q274" s="16"/>
      <c r="R274" s="16"/>
      <c r="S274" s="16"/>
      <c r="T274" s="20">
        <v>107000</v>
      </c>
      <c r="U274" s="16" t="s">
        <v>47</v>
      </c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 t="s">
        <v>3652</v>
      </c>
      <c r="AG274" s="16" t="s">
        <v>3574</v>
      </c>
      <c r="AH274" s="16" t="s">
        <v>3466</v>
      </c>
      <c r="AI274" s="16" t="s">
        <v>47</v>
      </c>
      <c r="AJ274" s="16" t="e">
        <f>VLOOKUP(E274,[4]TD!$A:$B,2,0)</f>
        <v>#N/A</v>
      </c>
      <c r="AK274" s="16"/>
      <c r="AL274" s="16"/>
      <c r="AM274" s="16"/>
      <c r="AN274" s="16"/>
      <c r="AO274" s="16"/>
      <c r="AP274" s="16"/>
      <c r="AQ274" s="16"/>
      <c r="AR274" s="16"/>
      <c r="AS274" s="25">
        <f t="shared" si="53"/>
        <v>107000</v>
      </c>
      <c r="AT274" s="16">
        <f t="shared" si="49"/>
        <v>107000</v>
      </c>
      <c r="AU274" s="16"/>
      <c r="AV274" s="16"/>
      <c r="AW274" s="16"/>
      <c r="AX274" s="16"/>
      <c r="AY274" s="16"/>
      <c r="AZ274" s="16"/>
      <c r="BA274" s="16"/>
      <c r="BB274" s="25">
        <f t="shared" si="45"/>
        <v>-107000</v>
      </c>
      <c r="BC274" s="16"/>
      <c r="BD274" s="52">
        <f t="shared" si="46"/>
        <v>44127</v>
      </c>
      <c r="BE274" s="16">
        <f t="shared" si="50"/>
        <v>2020</v>
      </c>
      <c r="BF274" s="52">
        <f t="shared" si="47"/>
        <v>44162</v>
      </c>
      <c r="BG274" s="16">
        <f t="shared" si="51"/>
        <v>2020</v>
      </c>
      <c r="BH274" s="16"/>
    </row>
    <row r="275" spans="1:60" x14ac:dyDescent="0.25">
      <c r="A275" s="16">
        <v>820003850</v>
      </c>
      <c r="B275" s="16" t="s">
        <v>3461</v>
      </c>
      <c r="C275" s="16" t="s">
        <v>3462</v>
      </c>
      <c r="D275" s="17"/>
      <c r="E275" s="17">
        <v>436413</v>
      </c>
      <c r="F275" s="17" t="str">
        <f t="shared" si="48"/>
        <v>436413</v>
      </c>
      <c r="G275" s="17" t="e">
        <f>VLOOKUP(E275,[4]PARTIDAS!$F:$M,8,0)</f>
        <v>#N/A</v>
      </c>
      <c r="H275" s="17">
        <v>329</v>
      </c>
      <c r="I275" s="18">
        <v>44127</v>
      </c>
      <c r="J275" s="18">
        <v>44127</v>
      </c>
      <c r="K275" s="18">
        <v>44162</v>
      </c>
      <c r="L275" s="19">
        <v>267526</v>
      </c>
      <c r="M275" s="19">
        <v>267526</v>
      </c>
      <c r="N275" s="16" t="s">
        <v>3463</v>
      </c>
      <c r="O275" s="16"/>
      <c r="P275" s="16"/>
      <c r="Q275" s="16"/>
      <c r="R275" s="16"/>
      <c r="S275" s="16"/>
      <c r="T275" s="20">
        <v>267526</v>
      </c>
      <c r="U275" s="16" t="s">
        <v>47</v>
      </c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 t="s">
        <v>3652</v>
      </c>
      <c r="AG275" s="16" t="s">
        <v>3574</v>
      </c>
      <c r="AH275" s="16" t="s">
        <v>3466</v>
      </c>
      <c r="AI275" s="16" t="s">
        <v>47</v>
      </c>
      <c r="AJ275" s="16" t="e">
        <f>VLOOKUP(E275,[4]TD!$A:$B,2,0)</f>
        <v>#N/A</v>
      </c>
      <c r="AK275" s="16"/>
      <c r="AL275" s="16"/>
      <c r="AM275" s="16"/>
      <c r="AN275" s="16"/>
      <c r="AO275" s="16"/>
      <c r="AP275" s="16"/>
      <c r="AQ275" s="16"/>
      <c r="AR275" s="16"/>
      <c r="AS275" s="25">
        <f t="shared" si="53"/>
        <v>267526</v>
      </c>
      <c r="AT275" s="16">
        <f t="shared" si="49"/>
        <v>267526</v>
      </c>
      <c r="AU275" s="16"/>
      <c r="AV275" s="16"/>
      <c r="AW275" s="16"/>
      <c r="AX275" s="16"/>
      <c r="AY275" s="16"/>
      <c r="AZ275" s="16"/>
      <c r="BA275" s="16"/>
      <c r="BB275" s="25">
        <f t="shared" si="45"/>
        <v>-267526</v>
      </c>
      <c r="BC275" s="16"/>
      <c r="BD275" s="52">
        <f t="shared" si="46"/>
        <v>44127</v>
      </c>
      <c r="BE275" s="16">
        <f t="shared" si="50"/>
        <v>2020</v>
      </c>
      <c r="BF275" s="52">
        <f t="shared" si="47"/>
        <v>44162</v>
      </c>
      <c r="BG275" s="16">
        <f t="shared" si="51"/>
        <v>2020</v>
      </c>
      <c r="BH275" s="16"/>
    </row>
    <row r="276" spans="1:60" x14ac:dyDescent="0.25">
      <c r="A276" s="16">
        <v>820003850</v>
      </c>
      <c r="B276" s="16" t="s">
        <v>3461</v>
      </c>
      <c r="C276" s="16" t="s">
        <v>3462</v>
      </c>
      <c r="D276" s="17"/>
      <c r="E276" s="17">
        <v>435607</v>
      </c>
      <c r="F276" s="17" t="str">
        <f t="shared" si="48"/>
        <v>435607</v>
      </c>
      <c r="G276" s="17" t="e">
        <f>VLOOKUP(E276,[4]PARTIDAS!$F:$M,8,0)</f>
        <v>#N/A</v>
      </c>
      <c r="H276" s="17">
        <v>329</v>
      </c>
      <c r="I276" s="18">
        <v>44120</v>
      </c>
      <c r="J276" s="18">
        <v>44120</v>
      </c>
      <c r="K276" s="18">
        <v>44162</v>
      </c>
      <c r="L276" s="19">
        <v>309711</v>
      </c>
      <c r="M276" s="19">
        <v>209711</v>
      </c>
      <c r="N276" s="16" t="s">
        <v>3463</v>
      </c>
      <c r="O276" s="16"/>
      <c r="P276" s="16"/>
      <c r="Q276" s="16"/>
      <c r="R276" s="16"/>
      <c r="S276" s="16"/>
      <c r="T276" s="20">
        <v>309711</v>
      </c>
      <c r="U276" s="16" t="s">
        <v>3653</v>
      </c>
      <c r="V276" s="16" t="s">
        <v>3577</v>
      </c>
      <c r="W276" s="16">
        <v>250000</v>
      </c>
      <c r="X276" s="16" t="s">
        <v>47</v>
      </c>
      <c r="Y276" s="16"/>
      <c r="Z276" s="16"/>
      <c r="AA276" s="16">
        <v>250000</v>
      </c>
      <c r="AB276" s="16">
        <v>0</v>
      </c>
      <c r="AC276" s="16" t="s">
        <v>3484</v>
      </c>
      <c r="AD276" s="16">
        <v>0</v>
      </c>
      <c r="AE276" s="16"/>
      <c r="AF276" s="16" t="s">
        <v>3654</v>
      </c>
      <c r="AG276" s="16" t="s">
        <v>3574</v>
      </c>
      <c r="AH276" s="16" t="s">
        <v>3466</v>
      </c>
      <c r="AI276" s="16" t="s">
        <v>47</v>
      </c>
      <c r="AJ276" s="16" t="e">
        <f>VLOOKUP(E276,[4]TD!$A:$B,2,0)</f>
        <v>#N/A</v>
      </c>
      <c r="AK276" s="16"/>
      <c r="AL276" s="16"/>
      <c r="AM276" s="16"/>
      <c r="AN276" s="16"/>
      <c r="AO276" s="16"/>
      <c r="AP276" s="16"/>
      <c r="AQ276" s="16"/>
      <c r="AR276" s="16"/>
      <c r="AS276" s="25">
        <f t="shared" si="53"/>
        <v>209711</v>
      </c>
      <c r="AT276" s="16">
        <f t="shared" si="49"/>
        <v>209711</v>
      </c>
      <c r="AU276" s="16"/>
      <c r="AV276" s="16"/>
      <c r="AW276" s="16"/>
      <c r="AX276" s="16"/>
      <c r="AY276" s="16"/>
      <c r="AZ276" s="16"/>
      <c r="BA276" s="16"/>
      <c r="BB276" s="25">
        <f t="shared" si="45"/>
        <v>-209711</v>
      </c>
      <c r="BC276" s="16"/>
      <c r="BD276" s="52">
        <f t="shared" si="46"/>
        <v>44120</v>
      </c>
      <c r="BE276" s="16">
        <f t="shared" si="50"/>
        <v>2020</v>
      </c>
      <c r="BF276" s="52">
        <f t="shared" si="47"/>
        <v>44162</v>
      </c>
      <c r="BG276" s="16">
        <f t="shared" si="51"/>
        <v>2020</v>
      </c>
      <c r="BH276" s="16"/>
    </row>
    <row r="277" spans="1:60" x14ac:dyDescent="0.25">
      <c r="A277" s="16">
        <v>820003850</v>
      </c>
      <c r="B277" s="16" t="s">
        <v>3461</v>
      </c>
      <c r="C277" s="16" t="s">
        <v>3462</v>
      </c>
      <c r="D277" s="17"/>
      <c r="E277" s="17">
        <v>435826</v>
      </c>
      <c r="F277" s="17" t="str">
        <f t="shared" si="48"/>
        <v>435826</v>
      </c>
      <c r="G277" s="17" t="e">
        <f>VLOOKUP(E277,[4]PARTIDAS!$F:$M,8,0)</f>
        <v>#N/A</v>
      </c>
      <c r="H277" s="17">
        <v>329</v>
      </c>
      <c r="I277" s="18">
        <v>44121</v>
      </c>
      <c r="J277" s="18">
        <v>44121</v>
      </c>
      <c r="K277" s="18">
        <v>44162</v>
      </c>
      <c r="L277" s="19">
        <v>138531</v>
      </c>
      <c r="M277" s="19">
        <v>138531</v>
      </c>
      <c r="N277" s="16" t="s">
        <v>3463</v>
      </c>
      <c r="O277" s="16"/>
      <c r="P277" s="16"/>
      <c r="Q277" s="16"/>
      <c r="R277" s="16"/>
      <c r="S277" s="16"/>
      <c r="T277" s="20">
        <v>138531</v>
      </c>
      <c r="U277" s="16" t="s">
        <v>47</v>
      </c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 t="s">
        <v>3655</v>
      </c>
      <c r="AG277" s="16" t="s">
        <v>3574</v>
      </c>
      <c r="AH277" s="16" t="s">
        <v>3466</v>
      </c>
      <c r="AI277" s="16" t="s">
        <v>47</v>
      </c>
      <c r="AJ277" s="16" t="e">
        <f>VLOOKUP(E277,[4]TD!$A:$B,2,0)</f>
        <v>#N/A</v>
      </c>
      <c r="AK277" s="16"/>
      <c r="AL277" s="16"/>
      <c r="AM277" s="16"/>
      <c r="AN277" s="16"/>
      <c r="AO277" s="16"/>
      <c r="AP277" s="16"/>
      <c r="AQ277" s="16"/>
      <c r="AR277" s="16"/>
      <c r="AS277" s="25">
        <f t="shared" si="53"/>
        <v>138531</v>
      </c>
      <c r="AT277" s="16">
        <f t="shared" si="49"/>
        <v>138531</v>
      </c>
      <c r="AU277" s="16"/>
      <c r="AV277" s="16"/>
      <c r="AW277" s="16"/>
      <c r="AX277" s="16"/>
      <c r="AY277" s="16"/>
      <c r="AZ277" s="16"/>
      <c r="BA277" s="16"/>
      <c r="BB277" s="25">
        <f t="shared" si="45"/>
        <v>-138531</v>
      </c>
      <c r="BC277" s="16"/>
      <c r="BD277" s="52">
        <f t="shared" si="46"/>
        <v>44121</v>
      </c>
      <c r="BE277" s="16">
        <f t="shared" si="50"/>
        <v>2020</v>
      </c>
      <c r="BF277" s="52">
        <f t="shared" si="47"/>
        <v>44162</v>
      </c>
      <c r="BG277" s="16">
        <f t="shared" si="51"/>
        <v>2020</v>
      </c>
      <c r="BH277" s="16"/>
    </row>
    <row r="278" spans="1:60" x14ac:dyDescent="0.25">
      <c r="A278" s="16">
        <v>820003850</v>
      </c>
      <c r="B278" s="16" t="s">
        <v>3461</v>
      </c>
      <c r="C278" s="16" t="s">
        <v>3462</v>
      </c>
      <c r="D278" s="17"/>
      <c r="E278" s="17">
        <v>435873</v>
      </c>
      <c r="F278" s="17" t="str">
        <f t="shared" si="48"/>
        <v>435873</v>
      </c>
      <c r="G278" s="17" t="e">
        <f>VLOOKUP(E278,[4]PARTIDAS!$F:$M,8,0)</f>
        <v>#N/A</v>
      </c>
      <c r="H278" s="17">
        <v>329</v>
      </c>
      <c r="I278" s="18">
        <v>44122</v>
      </c>
      <c r="J278" s="18">
        <v>44122</v>
      </c>
      <c r="K278" s="18">
        <v>44162</v>
      </c>
      <c r="L278" s="19">
        <v>60386</v>
      </c>
      <c r="M278" s="19">
        <v>60386</v>
      </c>
      <c r="N278" s="16" t="s">
        <v>3463</v>
      </c>
      <c r="O278" s="16"/>
      <c r="P278" s="16"/>
      <c r="Q278" s="16"/>
      <c r="R278" s="16"/>
      <c r="S278" s="16"/>
      <c r="T278" s="20">
        <v>60386</v>
      </c>
      <c r="U278" s="16" t="s">
        <v>47</v>
      </c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 t="s">
        <v>3656</v>
      </c>
      <c r="AG278" s="16" t="s">
        <v>3574</v>
      </c>
      <c r="AH278" s="16" t="s">
        <v>3466</v>
      </c>
      <c r="AI278" s="16" t="s">
        <v>47</v>
      </c>
      <c r="AJ278" s="16" t="e">
        <f>VLOOKUP(E278,[4]TD!$A:$B,2,0)</f>
        <v>#N/A</v>
      </c>
      <c r="AK278" s="16"/>
      <c r="AL278" s="16"/>
      <c r="AM278" s="16"/>
      <c r="AN278" s="16"/>
      <c r="AO278" s="16"/>
      <c r="AP278" s="16"/>
      <c r="AQ278" s="16"/>
      <c r="AR278" s="16"/>
      <c r="AS278" s="25">
        <f t="shared" si="53"/>
        <v>60386</v>
      </c>
      <c r="AT278" s="16">
        <f t="shared" si="49"/>
        <v>60386</v>
      </c>
      <c r="AU278" s="16"/>
      <c r="AV278" s="16"/>
      <c r="AW278" s="16"/>
      <c r="AX278" s="16"/>
      <c r="AY278" s="16"/>
      <c r="AZ278" s="16"/>
      <c r="BA278" s="16"/>
      <c r="BB278" s="25">
        <f t="shared" si="45"/>
        <v>-60386</v>
      </c>
      <c r="BC278" s="16"/>
      <c r="BD278" s="52">
        <f t="shared" si="46"/>
        <v>44122</v>
      </c>
      <c r="BE278" s="16">
        <f t="shared" si="50"/>
        <v>2020</v>
      </c>
      <c r="BF278" s="52">
        <f t="shared" si="47"/>
        <v>44162</v>
      </c>
      <c r="BG278" s="16">
        <f t="shared" si="51"/>
        <v>2020</v>
      </c>
      <c r="BH278" s="16"/>
    </row>
    <row r="279" spans="1:60" x14ac:dyDescent="0.25">
      <c r="A279" s="16">
        <v>820003850</v>
      </c>
      <c r="B279" s="16" t="s">
        <v>3461</v>
      </c>
      <c r="C279" s="16" t="s">
        <v>3462</v>
      </c>
      <c r="D279" s="17"/>
      <c r="E279" s="17">
        <v>435983</v>
      </c>
      <c r="F279" s="17" t="str">
        <f t="shared" si="48"/>
        <v>435983</v>
      </c>
      <c r="G279" s="17" t="e">
        <f>VLOOKUP(E279,[4]PARTIDAS!$F:$M,8,0)</f>
        <v>#N/A</v>
      </c>
      <c r="H279" s="17">
        <v>329</v>
      </c>
      <c r="I279" s="18">
        <v>44122</v>
      </c>
      <c r="J279" s="18">
        <v>44122</v>
      </c>
      <c r="K279" s="18">
        <v>44162</v>
      </c>
      <c r="L279" s="19">
        <v>58266</v>
      </c>
      <c r="M279" s="19">
        <v>58266</v>
      </c>
      <c r="N279" s="16" t="s">
        <v>3463</v>
      </c>
      <c r="O279" s="16"/>
      <c r="P279" s="16"/>
      <c r="Q279" s="16"/>
      <c r="R279" s="16"/>
      <c r="S279" s="16"/>
      <c r="T279" s="20">
        <v>58266</v>
      </c>
      <c r="U279" s="16" t="s">
        <v>47</v>
      </c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 t="s">
        <v>3656</v>
      </c>
      <c r="AG279" s="16" t="s">
        <v>3574</v>
      </c>
      <c r="AH279" s="16" t="s">
        <v>3466</v>
      </c>
      <c r="AI279" s="16" t="s">
        <v>47</v>
      </c>
      <c r="AJ279" s="16" t="e">
        <f>VLOOKUP(E279,[4]TD!$A:$B,2,0)</f>
        <v>#N/A</v>
      </c>
      <c r="AK279" s="16"/>
      <c r="AL279" s="16"/>
      <c r="AM279" s="16"/>
      <c r="AN279" s="16"/>
      <c r="AO279" s="16"/>
      <c r="AP279" s="16"/>
      <c r="AQ279" s="16"/>
      <c r="AR279" s="16"/>
      <c r="AS279" s="25">
        <f t="shared" si="53"/>
        <v>58266</v>
      </c>
      <c r="AT279" s="16">
        <f t="shared" si="49"/>
        <v>58266</v>
      </c>
      <c r="AU279" s="16"/>
      <c r="AV279" s="16"/>
      <c r="AW279" s="16"/>
      <c r="AX279" s="16"/>
      <c r="AY279" s="16"/>
      <c r="AZ279" s="16"/>
      <c r="BA279" s="16"/>
      <c r="BB279" s="25">
        <f t="shared" si="45"/>
        <v>-58266</v>
      </c>
      <c r="BC279" s="16"/>
      <c r="BD279" s="52">
        <f t="shared" si="46"/>
        <v>44122</v>
      </c>
      <c r="BE279" s="16">
        <f t="shared" si="50"/>
        <v>2020</v>
      </c>
      <c r="BF279" s="52">
        <f t="shared" si="47"/>
        <v>44162</v>
      </c>
      <c r="BG279" s="16">
        <f t="shared" si="51"/>
        <v>2020</v>
      </c>
      <c r="BH279" s="16"/>
    </row>
    <row r="280" spans="1:60" x14ac:dyDescent="0.25">
      <c r="A280" s="16">
        <v>820003850</v>
      </c>
      <c r="B280" s="16" t="s">
        <v>3461</v>
      </c>
      <c r="C280" s="16" t="s">
        <v>3462</v>
      </c>
      <c r="D280" s="17"/>
      <c r="E280" s="17">
        <v>435984</v>
      </c>
      <c r="F280" s="17" t="str">
        <f t="shared" si="48"/>
        <v>435984</v>
      </c>
      <c r="G280" s="17" t="e">
        <f>VLOOKUP(E280,[4]PARTIDAS!$F:$M,8,0)</f>
        <v>#N/A</v>
      </c>
      <c r="H280" s="17">
        <v>329</v>
      </c>
      <c r="I280" s="18">
        <v>44122</v>
      </c>
      <c r="J280" s="18">
        <v>44122</v>
      </c>
      <c r="K280" s="18">
        <v>44162</v>
      </c>
      <c r="L280" s="19">
        <v>274948</v>
      </c>
      <c r="M280" s="19">
        <v>274948</v>
      </c>
      <c r="N280" s="16" t="s">
        <v>3463</v>
      </c>
      <c r="O280" s="16"/>
      <c r="P280" s="16"/>
      <c r="Q280" s="16"/>
      <c r="R280" s="16"/>
      <c r="S280" s="16"/>
      <c r="T280" s="20">
        <v>274948</v>
      </c>
      <c r="U280" s="16" t="s">
        <v>47</v>
      </c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 t="s">
        <v>3656</v>
      </c>
      <c r="AG280" s="16" t="s">
        <v>3574</v>
      </c>
      <c r="AH280" s="16" t="s">
        <v>3466</v>
      </c>
      <c r="AI280" s="16" t="s">
        <v>47</v>
      </c>
      <c r="AJ280" s="16" t="e">
        <f>VLOOKUP(E280,[4]TD!$A:$B,2,0)</f>
        <v>#N/A</v>
      </c>
      <c r="AK280" s="16"/>
      <c r="AL280" s="16"/>
      <c r="AM280" s="16"/>
      <c r="AN280" s="16"/>
      <c r="AO280" s="16"/>
      <c r="AP280" s="16"/>
      <c r="AQ280" s="16"/>
      <c r="AR280" s="16"/>
      <c r="AS280" s="25">
        <f t="shared" si="53"/>
        <v>274948</v>
      </c>
      <c r="AT280" s="16">
        <f t="shared" si="49"/>
        <v>274948</v>
      </c>
      <c r="AU280" s="16"/>
      <c r="AV280" s="16"/>
      <c r="AW280" s="16"/>
      <c r="AX280" s="16"/>
      <c r="AY280" s="16"/>
      <c r="AZ280" s="16"/>
      <c r="BA280" s="16"/>
      <c r="BB280" s="25">
        <f t="shared" si="45"/>
        <v>-274948</v>
      </c>
      <c r="BC280" s="16"/>
      <c r="BD280" s="52">
        <f t="shared" si="46"/>
        <v>44122</v>
      </c>
      <c r="BE280" s="16">
        <f t="shared" si="50"/>
        <v>2020</v>
      </c>
      <c r="BF280" s="52">
        <f t="shared" si="47"/>
        <v>44162</v>
      </c>
      <c r="BG280" s="16">
        <f t="shared" si="51"/>
        <v>2020</v>
      </c>
      <c r="BH280" s="16"/>
    </row>
    <row r="281" spans="1:60" x14ac:dyDescent="0.25">
      <c r="A281" s="16">
        <v>820003850</v>
      </c>
      <c r="B281" s="16" t="s">
        <v>3461</v>
      </c>
      <c r="C281" s="16" t="s">
        <v>3462</v>
      </c>
      <c r="D281" s="17"/>
      <c r="E281" s="17">
        <v>436065</v>
      </c>
      <c r="F281" s="17" t="str">
        <f t="shared" si="48"/>
        <v>436065</v>
      </c>
      <c r="G281" s="17" t="e">
        <f>VLOOKUP(E281,[4]PARTIDAS!$F:$M,8,0)</f>
        <v>#N/A</v>
      </c>
      <c r="H281" s="17">
        <v>329</v>
      </c>
      <c r="I281" s="18">
        <v>44123</v>
      </c>
      <c r="J281" s="18">
        <v>44123</v>
      </c>
      <c r="K281" s="18">
        <v>44162</v>
      </c>
      <c r="L281" s="19">
        <v>193900</v>
      </c>
      <c r="M281" s="19">
        <v>193900</v>
      </c>
      <c r="N281" s="16" t="s">
        <v>3463</v>
      </c>
      <c r="O281" s="16"/>
      <c r="P281" s="16"/>
      <c r="Q281" s="16"/>
      <c r="R281" s="16"/>
      <c r="S281" s="16"/>
      <c r="T281" s="20">
        <v>193900</v>
      </c>
      <c r="U281" s="16" t="s">
        <v>47</v>
      </c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 t="s">
        <v>3657</v>
      </c>
      <c r="AG281" s="16" t="s">
        <v>3574</v>
      </c>
      <c r="AH281" s="16" t="s">
        <v>3466</v>
      </c>
      <c r="AI281" s="16" t="s">
        <v>47</v>
      </c>
      <c r="AJ281" s="16" t="e">
        <f>VLOOKUP(E281,[4]TD!$A:$B,2,0)</f>
        <v>#N/A</v>
      </c>
      <c r="AK281" s="16"/>
      <c r="AL281" s="16"/>
      <c r="AM281" s="16"/>
      <c r="AN281" s="16"/>
      <c r="AO281" s="16"/>
      <c r="AP281" s="16"/>
      <c r="AQ281" s="16"/>
      <c r="AR281" s="16"/>
      <c r="AS281" s="25">
        <f t="shared" si="53"/>
        <v>193900</v>
      </c>
      <c r="AT281" s="16">
        <f t="shared" si="49"/>
        <v>193900</v>
      </c>
      <c r="AU281" s="16"/>
      <c r="AV281" s="16"/>
      <c r="AW281" s="16"/>
      <c r="AX281" s="16"/>
      <c r="AY281" s="16"/>
      <c r="AZ281" s="16"/>
      <c r="BA281" s="16"/>
      <c r="BB281" s="25">
        <f t="shared" si="45"/>
        <v>-193900</v>
      </c>
      <c r="BC281" s="16"/>
      <c r="BD281" s="52">
        <f t="shared" si="46"/>
        <v>44123</v>
      </c>
      <c r="BE281" s="16">
        <f t="shared" si="50"/>
        <v>2020</v>
      </c>
      <c r="BF281" s="52">
        <f t="shared" si="47"/>
        <v>44162</v>
      </c>
      <c r="BG281" s="16">
        <f t="shared" si="51"/>
        <v>2020</v>
      </c>
      <c r="BH281" s="16"/>
    </row>
    <row r="282" spans="1:60" x14ac:dyDescent="0.25">
      <c r="A282" s="16">
        <v>820003850</v>
      </c>
      <c r="B282" s="16" t="s">
        <v>3461</v>
      </c>
      <c r="C282" s="16" t="s">
        <v>3462</v>
      </c>
      <c r="D282" s="17"/>
      <c r="E282" s="17">
        <v>434457</v>
      </c>
      <c r="F282" s="17" t="str">
        <f t="shared" si="48"/>
        <v>434457</v>
      </c>
      <c r="G282" s="17" t="e">
        <f>VLOOKUP(E282,[4]PARTIDAS!$F:$M,8,0)</f>
        <v>#N/A</v>
      </c>
      <c r="H282" s="17">
        <v>488</v>
      </c>
      <c r="I282" s="18">
        <v>44098</v>
      </c>
      <c r="J282" s="18">
        <v>44098</v>
      </c>
      <c r="K282" s="18">
        <v>44196</v>
      </c>
      <c r="L282" s="19">
        <v>130657</v>
      </c>
      <c r="M282" s="19">
        <v>130657</v>
      </c>
      <c r="N282" s="16" t="s">
        <v>3463</v>
      </c>
      <c r="O282" s="16"/>
      <c r="P282" s="16"/>
      <c r="Q282" s="16"/>
      <c r="R282" s="16"/>
      <c r="S282" s="16"/>
      <c r="T282" s="20">
        <v>130657</v>
      </c>
      <c r="U282" s="16" t="s">
        <v>3658</v>
      </c>
      <c r="V282" s="16" t="s">
        <v>3554</v>
      </c>
      <c r="W282" s="16">
        <v>8400</v>
      </c>
      <c r="X282" s="16" t="s">
        <v>47</v>
      </c>
      <c r="Y282" s="16"/>
      <c r="Z282" s="16"/>
      <c r="AA282" s="16">
        <v>0</v>
      </c>
      <c r="AB282" s="16">
        <v>8400</v>
      </c>
      <c r="AC282" s="16" t="s">
        <v>3484</v>
      </c>
      <c r="AD282" s="16"/>
      <c r="AE282" s="16"/>
      <c r="AF282" s="16" t="s">
        <v>3659</v>
      </c>
      <c r="AG282" s="16" t="s">
        <v>3574</v>
      </c>
      <c r="AH282" s="16" t="s">
        <v>3466</v>
      </c>
      <c r="AI282" s="16" t="s">
        <v>47</v>
      </c>
      <c r="AJ282" s="16" t="e">
        <f>VLOOKUP(E282,[4]TD!$A:$B,2,0)</f>
        <v>#N/A</v>
      </c>
      <c r="AK282" s="16"/>
      <c r="AL282" s="16"/>
      <c r="AM282" s="16"/>
      <c r="AN282" s="16"/>
      <c r="AO282" s="16"/>
      <c r="AP282" s="16"/>
      <c r="AQ282" s="16"/>
      <c r="AR282" s="16"/>
      <c r="AS282" s="25">
        <f t="shared" si="53"/>
        <v>130657</v>
      </c>
      <c r="AT282" s="16">
        <f t="shared" si="49"/>
        <v>130657</v>
      </c>
      <c r="AU282" s="16"/>
      <c r="AV282" s="16"/>
      <c r="AW282" s="16"/>
      <c r="AX282" s="16"/>
      <c r="AY282" s="16"/>
      <c r="AZ282" s="16"/>
      <c r="BA282" s="16"/>
      <c r="BB282" s="25">
        <f t="shared" si="45"/>
        <v>-130657</v>
      </c>
      <c r="BC282" s="16"/>
      <c r="BD282" s="52">
        <f t="shared" si="46"/>
        <v>44098</v>
      </c>
      <c r="BE282" s="16">
        <f t="shared" si="50"/>
        <v>2020</v>
      </c>
      <c r="BF282" s="52">
        <f t="shared" si="47"/>
        <v>44196</v>
      </c>
      <c r="BG282" s="16">
        <f t="shared" si="51"/>
        <v>2020</v>
      </c>
      <c r="BH282" s="16"/>
    </row>
    <row r="283" spans="1:60" x14ac:dyDescent="0.25">
      <c r="A283" s="16">
        <v>820003850</v>
      </c>
      <c r="B283" s="16" t="s">
        <v>3461</v>
      </c>
      <c r="C283" s="16" t="s">
        <v>3462</v>
      </c>
      <c r="D283" s="17"/>
      <c r="E283" s="17">
        <v>434674</v>
      </c>
      <c r="F283" s="17" t="str">
        <f t="shared" si="48"/>
        <v>434674</v>
      </c>
      <c r="G283" s="17" t="e">
        <f>VLOOKUP(E283,[4]PARTIDAS!$F:$M,8,0)</f>
        <v>#N/A</v>
      </c>
      <c r="H283" s="17">
        <v>488</v>
      </c>
      <c r="I283" s="18">
        <v>44102</v>
      </c>
      <c r="J283" s="18">
        <v>44102</v>
      </c>
      <c r="K283" s="18">
        <v>44196</v>
      </c>
      <c r="L283" s="19">
        <v>248968</v>
      </c>
      <c r="M283" s="19">
        <v>248968</v>
      </c>
      <c r="N283" s="16" t="s">
        <v>3463</v>
      </c>
      <c r="O283" s="16"/>
      <c r="P283" s="16"/>
      <c r="Q283" s="16"/>
      <c r="R283" s="16"/>
      <c r="S283" s="16"/>
      <c r="T283" s="20">
        <v>248968</v>
      </c>
      <c r="U283" s="16" t="s">
        <v>47</v>
      </c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 t="s">
        <v>3660</v>
      </c>
      <c r="AG283" s="16" t="s">
        <v>3574</v>
      </c>
      <c r="AH283" s="16" t="s">
        <v>3466</v>
      </c>
      <c r="AI283" s="16" t="s">
        <v>47</v>
      </c>
      <c r="AJ283" s="16" t="e">
        <f>VLOOKUP(E283,[4]TD!$A:$B,2,0)</f>
        <v>#N/A</v>
      </c>
      <c r="AK283" s="16"/>
      <c r="AL283" s="16"/>
      <c r="AM283" s="16"/>
      <c r="AN283" s="16"/>
      <c r="AO283" s="16"/>
      <c r="AP283" s="16"/>
      <c r="AQ283" s="16"/>
      <c r="AR283" s="16"/>
      <c r="AS283" s="25">
        <f t="shared" si="53"/>
        <v>248968</v>
      </c>
      <c r="AT283" s="16">
        <f t="shared" si="49"/>
        <v>248968</v>
      </c>
      <c r="AU283" s="16"/>
      <c r="AV283" s="16"/>
      <c r="AW283" s="16"/>
      <c r="AX283" s="16"/>
      <c r="AY283" s="16"/>
      <c r="AZ283" s="16"/>
      <c r="BA283" s="16"/>
      <c r="BB283" s="25">
        <f t="shared" si="45"/>
        <v>-248968</v>
      </c>
      <c r="BC283" s="16"/>
      <c r="BD283" s="52">
        <f t="shared" si="46"/>
        <v>44102</v>
      </c>
      <c r="BE283" s="16">
        <f t="shared" si="50"/>
        <v>2020</v>
      </c>
      <c r="BF283" s="52">
        <f t="shared" si="47"/>
        <v>44196</v>
      </c>
      <c r="BG283" s="16">
        <f t="shared" si="51"/>
        <v>2020</v>
      </c>
      <c r="BH283" s="16"/>
    </row>
    <row r="284" spans="1:60" x14ac:dyDescent="0.25">
      <c r="A284" s="16">
        <v>820003850</v>
      </c>
      <c r="B284" s="16" t="s">
        <v>3461</v>
      </c>
      <c r="C284" s="16" t="s">
        <v>3462</v>
      </c>
      <c r="D284" s="17"/>
      <c r="E284" s="17">
        <v>434701</v>
      </c>
      <c r="F284" s="17" t="str">
        <f t="shared" si="48"/>
        <v>434701</v>
      </c>
      <c r="G284" s="17" t="e">
        <f>VLOOKUP(E284,[4]PARTIDAS!$F:$M,8,0)</f>
        <v>#N/A</v>
      </c>
      <c r="H284" s="17">
        <v>488</v>
      </c>
      <c r="I284" s="18">
        <v>44102</v>
      </c>
      <c r="J284" s="18">
        <v>44102</v>
      </c>
      <c r="K284" s="18">
        <v>44196</v>
      </c>
      <c r="L284" s="19">
        <v>57600</v>
      </c>
      <c r="M284" s="19">
        <v>57600</v>
      </c>
      <c r="N284" s="16" t="s">
        <v>3463</v>
      </c>
      <c r="O284" s="16"/>
      <c r="P284" s="16"/>
      <c r="Q284" s="16"/>
      <c r="R284" s="16"/>
      <c r="S284" s="16"/>
      <c r="T284" s="20">
        <v>57600</v>
      </c>
      <c r="U284" s="16" t="s">
        <v>47</v>
      </c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 t="s">
        <v>3660</v>
      </c>
      <c r="AG284" s="16" t="s">
        <v>3574</v>
      </c>
      <c r="AH284" s="16" t="s">
        <v>3466</v>
      </c>
      <c r="AI284" s="16" t="s">
        <v>47</v>
      </c>
      <c r="AJ284" s="16" t="e">
        <f>VLOOKUP(E284,[4]TD!$A:$B,2,0)</f>
        <v>#N/A</v>
      </c>
      <c r="AK284" s="16"/>
      <c r="AL284" s="16"/>
      <c r="AM284" s="16"/>
      <c r="AN284" s="16"/>
      <c r="AO284" s="16"/>
      <c r="AP284" s="16"/>
      <c r="AQ284" s="16"/>
      <c r="AR284" s="16"/>
      <c r="AS284" s="25">
        <f t="shared" si="53"/>
        <v>57600</v>
      </c>
      <c r="AT284" s="16">
        <f t="shared" si="49"/>
        <v>57600</v>
      </c>
      <c r="AU284" s="16"/>
      <c r="AV284" s="16"/>
      <c r="AW284" s="16"/>
      <c r="AX284" s="16"/>
      <c r="AY284" s="16"/>
      <c r="AZ284" s="16"/>
      <c r="BA284" s="16"/>
      <c r="BB284" s="25">
        <f t="shared" si="45"/>
        <v>-57600</v>
      </c>
      <c r="BC284" s="16"/>
      <c r="BD284" s="52">
        <f t="shared" si="46"/>
        <v>44102</v>
      </c>
      <c r="BE284" s="16">
        <f t="shared" si="50"/>
        <v>2020</v>
      </c>
      <c r="BF284" s="52">
        <f t="shared" si="47"/>
        <v>44196</v>
      </c>
      <c r="BG284" s="16">
        <f t="shared" si="51"/>
        <v>2020</v>
      </c>
      <c r="BH284" s="16"/>
    </row>
    <row r="285" spans="1:60" x14ac:dyDescent="0.25">
      <c r="A285" s="16">
        <v>820003850</v>
      </c>
      <c r="B285" s="16" t="s">
        <v>3461</v>
      </c>
      <c r="C285" s="16" t="s">
        <v>3462</v>
      </c>
      <c r="D285" s="17"/>
      <c r="E285" s="17">
        <v>434806</v>
      </c>
      <c r="F285" s="17" t="str">
        <f t="shared" si="48"/>
        <v>434806</v>
      </c>
      <c r="G285" s="17" t="e">
        <f>VLOOKUP(E285,[4]PARTIDAS!$F:$M,8,0)</f>
        <v>#N/A</v>
      </c>
      <c r="H285" s="17">
        <v>488</v>
      </c>
      <c r="I285" s="18">
        <v>44103</v>
      </c>
      <c r="J285" s="18">
        <v>44103</v>
      </c>
      <c r="K285" s="18">
        <v>44196</v>
      </c>
      <c r="L285" s="19">
        <v>745975</v>
      </c>
      <c r="M285" s="19">
        <v>745975</v>
      </c>
      <c r="N285" s="16" t="s">
        <v>3463</v>
      </c>
      <c r="O285" s="16"/>
      <c r="P285" s="16"/>
      <c r="Q285" s="16"/>
      <c r="R285" s="16"/>
      <c r="S285" s="16"/>
      <c r="T285" s="20">
        <v>745975</v>
      </c>
      <c r="U285" s="16" t="s">
        <v>47</v>
      </c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 t="s">
        <v>3661</v>
      </c>
      <c r="AG285" s="16" t="s">
        <v>3574</v>
      </c>
      <c r="AH285" s="16" t="s">
        <v>3466</v>
      </c>
      <c r="AI285" s="16" t="s">
        <v>47</v>
      </c>
      <c r="AJ285" s="16" t="e">
        <f>VLOOKUP(E285,[4]TD!$A:$B,2,0)</f>
        <v>#N/A</v>
      </c>
      <c r="AK285" s="16"/>
      <c r="AL285" s="16"/>
      <c r="AM285" s="16"/>
      <c r="AN285" s="16"/>
      <c r="AO285" s="16"/>
      <c r="AP285" s="16"/>
      <c r="AQ285" s="16"/>
      <c r="AR285" s="16"/>
      <c r="AS285" s="25">
        <f t="shared" si="53"/>
        <v>745975</v>
      </c>
      <c r="AT285" s="16">
        <f t="shared" si="49"/>
        <v>745975</v>
      </c>
      <c r="AU285" s="16"/>
      <c r="AV285" s="16"/>
      <c r="AW285" s="16"/>
      <c r="AX285" s="16"/>
      <c r="AY285" s="16"/>
      <c r="AZ285" s="16"/>
      <c r="BA285" s="16"/>
      <c r="BB285" s="25">
        <f t="shared" si="45"/>
        <v>-745975</v>
      </c>
      <c r="BC285" s="16"/>
      <c r="BD285" s="52">
        <f t="shared" si="46"/>
        <v>44103</v>
      </c>
      <c r="BE285" s="16">
        <f t="shared" si="50"/>
        <v>2020</v>
      </c>
      <c r="BF285" s="52">
        <f t="shared" si="47"/>
        <v>44196</v>
      </c>
      <c r="BG285" s="16">
        <f t="shared" si="51"/>
        <v>2020</v>
      </c>
      <c r="BH285" s="16"/>
    </row>
    <row r="286" spans="1:60" x14ac:dyDescent="0.25">
      <c r="A286" s="16">
        <v>820003850</v>
      </c>
      <c r="B286" s="16" t="s">
        <v>3461</v>
      </c>
      <c r="C286" s="16" t="s">
        <v>3462</v>
      </c>
      <c r="D286" s="17"/>
      <c r="E286" s="17">
        <v>435231</v>
      </c>
      <c r="F286" s="17" t="str">
        <f t="shared" si="48"/>
        <v>435231</v>
      </c>
      <c r="G286" s="17" t="e">
        <f>VLOOKUP(E286,[4]PARTIDAS!$F:$M,8,0)</f>
        <v>#N/A</v>
      </c>
      <c r="H286" s="17">
        <v>329</v>
      </c>
      <c r="I286" s="18">
        <v>44112</v>
      </c>
      <c r="J286" s="18">
        <v>44112</v>
      </c>
      <c r="K286" s="18">
        <v>44162</v>
      </c>
      <c r="L286" s="19">
        <v>132540</v>
      </c>
      <c r="M286" s="19">
        <v>132540</v>
      </c>
      <c r="N286" s="16" t="s">
        <v>3463</v>
      </c>
      <c r="O286" s="16"/>
      <c r="P286" s="16"/>
      <c r="Q286" s="16"/>
      <c r="R286" s="16"/>
      <c r="S286" s="16"/>
      <c r="T286" s="20">
        <v>132540</v>
      </c>
      <c r="U286" s="16" t="s">
        <v>47</v>
      </c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 t="s">
        <v>3662</v>
      </c>
      <c r="AG286" s="16" t="s">
        <v>3574</v>
      </c>
      <c r="AH286" s="16" t="s">
        <v>3466</v>
      </c>
      <c r="AI286" s="16" t="s">
        <v>47</v>
      </c>
      <c r="AJ286" s="16" t="e">
        <f>VLOOKUP(E286,[4]TD!$A:$B,2,0)</f>
        <v>#N/A</v>
      </c>
      <c r="AK286" s="16"/>
      <c r="AL286" s="16"/>
      <c r="AM286" s="16"/>
      <c r="AN286" s="16"/>
      <c r="AO286" s="16"/>
      <c r="AP286" s="16"/>
      <c r="AQ286" s="16"/>
      <c r="AR286" s="16"/>
      <c r="AS286" s="25">
        <f t="shared" si="53"/>
        <v>132540</v>
      </c>
      <c r="AT286" s="16">
        <f t="shared" si="49"/>
        <v>132540</v>
      </c>
      <c r="AU286" s="16"/>
      <c r="AV286" s="16"/>
      <c r="AW286" s="16"/>
      <c r="AX286" s="16"/>
      <c r="AY286" s="16"/>
      <c r="AZ286" s="16"/>
      <c r="BA286" s="16"/>
      <c r="BB286" s="25">
        <f t="shared" si="45"/>
        <v>-132540</v>
      </c>
      <c r="BC286" s="16"/>
      <c r="BD286" s="52">
        <f t="shared" si="46"/>
        <v>44112</v>
      </c>
      <c r="BE286" s="16">
        <f t="shared" si="50"/>
        <v>2020</v>
      </c>
      <c r="BF286" s="52">
        <f t="shared" si="47"/>
        <v>44162</v>
      </c>
      <c r="BG286" s="16">
        <f t="shared" si="51"/>
        <v>2020</v>
      </c>
      <c r="BH286" s="16"/>
    </row>
    <row r="287" spans="1:60" x14ac:dyDescent="0.25">
      <c r="A287" s="16">
        <v>820003850</v>
      </c>
      <c r="B287" s="16" t="s">
        <v>3461</v>
      </c>
      <c r="C287" s="16" t="s">
        <v>3462</v>
      </c>
      <c r="D287" s="17"/>
      <c r="E287" s="17">
        <v>435565</v>
      </c>
      <c r="F287" s="17" t="str">
        <f t="shared" si="48"/>
        <v>435565</v>
      </c>
      <c r="G287" s="17" t="e">
        <f>VLOOKUP(E287,[4]PARTIDAS!$F:$M,8,0)</f>
        <v>#N/A</v>
      </c>
      <c r="H287" s="17">
        <v>329</v>
      </c>
      <c r="I287" s="18">
        <v>44119</v>
      </c>
      <c r="J287" s="18">
        <v>44119</v>
      </c>
      <c r="K287" s="18">
        <v>44162</v>
      </c>
      <c r="L287" s="19">
        <v>254200</v>
      </c>
      <c r="M287" s="19">
        <v>254200</v>
      </c>
      <c r="N287" s="16" t="s">
        <v>3463</v>
      </c>
      <c r="O287" s="16"/>
      <c r="P287" s="16"/>
      <c r="Q287" s="16"/>
      <c r="R287" s="16"/>
      <c r="S287" s="16"/>
      <c r="T287" s="20">
        <v>254200</v>
      </c>
      <c r="U287" s="16" t="s">
        <v>47</v>
      </c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 t="s">
        <v>3663</v>
      </c>
      <c r="AG287" s="16" t="s">
        <v>3574</v>
      </c>
      <c r="AH287" s="16" t="s">
        <v>3466</v>
      </c>
      <c r="AI287" s="16" t="s">
        <v>47</v>
      </c>
      <c r="AJ287" s="16" t="e">
        <f>VLOOKUP(E287,[4]TD!$A:$B,2,0)</f>
        <v>#N/A</v>
      </c>
      <c r="AK287" s="16"/>
      <c r="AL287" s="16"/>
      <c r="AM287" s="16"/>
      <c r="AN287" s="16"/>
      <c r="AO287" s="16"/>
      <c r="AP287" s="16"/>
      <c r="AQ287" s="16"/>
      <c r="AR287" s="16"/>
      <c r="AS287" s="25">
        <f t="shared" si="53"/>
        <v>254200</v>
      </c>
      <c r="AT287" s="16">
        <f t="shared" si="49"/>
        <v>254200</v>
      </c>
      <c r="AU287" s="16"/>
      <c r="AV287" s="16"/>
      <c r="AW287" s="16"/>
      <c r="AX287" s="16"/>
      <c r="AY287" s="16"/>
      <c r="AZ287" s="16"/>
      <c r="BA287" s="16"/>
      <c r="BB287" s="25">
        <f t="shared" si="45"/>
        <v>-254200</v>
      </c>
      <c r="BC287" s="16"/>
      <c r="BD287" s="52">
        <f t="shared" si="46"/>
        <v>44119</v>
      </c>
      <c r="BE287" s="16">
        <f t="shared" si="50"/>
        <v>2020</v>
      </c>
      <c r="BF287" s="52">
        <f t="shared" si="47"/>
        <v>44162</v>
      </c>
      <c r="BG287" s="16">
        <f t="shared" si="51"/>
        <v>2020</v>
      </c>
      <c r="BH287" s="16"/>
    </row>
    <row r="288" spans="1:60" x14ac:dyDescent="0.25">
      <c r="A288" s="16">
        <v>820003850</v>
      </c>
      <c r="B288" s="16" t="s">
        <v>3461</v>
      </c>
      <c r="C288" s="16" t="s">
        <v>3462</v>
      </c>
      <c r="D288" s="17"/>
      <c r="E288" s="17">
        <v>434135</v>
      </c>
      <c r="F288" s="17" t="str">
        <f t="shared" si="48"/>
        <v>434135</v>
      </c>
      <c r="G288" s="17" t="e">
        <f>VLOOKUP(E288,[4]PARTIDAS!$F:$M,8,0)</f>
        <v>#N/A</v>
      </c>
      <c r="H288" s="17">
        <v>488</v>
      </c>
      <c r="I288" s="18">
        <v>44093</v>
      </c>
      <c r="J288" s="18">
        <v>44093</v>
      </c>
      <c r="K288" s="18">
        <v>44196</v>
      </c>
      <c r="L288" s="19">
        <v>260184</v>
      </c>
      <c r="M288" s="19">
        <v>260184</v>
      </c>
      <c r="N288" s="16" t="s">
        <v>3463</v>
      </c>
      <c r="O288" s="16"/>
      <c r="P288" s="16"/>
      <c r="Q288" s="16"/>
      <c r="R288" s="16"/>
      <c r="S288" s="16"/>
      <c r="T288" s="20">
        <v>260184</v>
      </c>
      <c r="U288" s="16" t="s">
        <v>47</v>
      </c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 t="s">
        <v>3664</v>
      </c>
      <c r="AG288" s="16" t="s">
        <v>3574</v>
      </c>
      <c r="AH288" s="16" t="s">
        <v>3466</v>
      </c>
      <c r="AI288" s="16" t="s">
        <v>47</v>
      </c>
      <c r="AJ288" s="16" t="e">
        <f>VLOOKUP(E288,[4]TD!$A:$B,2,0)</f>
        <v>#N/A</v>
      </c>
      <c r="AK288" s="16"/>
      <c r="AL288" s="16"/>
      <c r="AM288" s="16"/>
      <c r="AN288" s="16"/>
      <c r="AO288" s="16"/>
      <c r="AP288" s="16"/>
      <c r="AQ288" s="16"/>
      <c r="AR288" s="16"/>
      <c r="AS288" s="25">
        <f t="shared" si="53"/>
        <v>260184</v>
      </c>
      <c r="AT288" s="16">
        <f t="shared" si="49"/>
        <v>260184</v>
      </c>
      <c r="AU288" s="16"/>
      <c r="AV288" s="16"/>
      <c r="AW288" s="16"/>
      <c r="AX288" s="16"/>
      <c r="AY288" s="16"/>
      <c r="AZ288" s="16"/>
      <c r="BA288" s="16"/>
      <c r="BB288" s="25">
        <f t="shared" si="45"/>
        <v>-260184</v>
      </c>
      <c r="BC288" s="16"/>
      <c r="BD288" s="52">
        <f t="shared" si="46"/>
        <v>44093</v>
      </c>
      <c r="BE288" s="16">
        <f t="shared" si="50"/>
        <v>2020</v>
      </c>
      <c r="BF288" s="52">
        <f t="shared" si="47"/>
        <v>44196</v>
      </c>
      <c r="BG288" s="16">
        <f t="shared" si="51"/>
        <v>2020</v>
      </c>
      <c r="BH288" s="16"/>
    </row>
    <row r="289" spans="1:60" x14ac:dyDescent="0.25">
      <c r="A289" s="16">
        <v>820003850</v>
      </c>
      <c r="B289" s="16" t="s">
        <v>3461</v>
      </c>
      <c r="C289" s="16" t="s">
        <v>3462</v>
      </c>
      <c r="D289" s="17"/>
      <c r="E289" s="17">
        <v>434136</v>
      </c>
      <c r="F289" s="17" t="str">
        <f t="shared" si="48"/>
        <v>434136</v>
      </c>
      <c r="G289" s="17" t="e">
        <f>VLOOKUP(E289,[4]PARTIDAS!$F:$M,8,0)</f>
        <v>#N/A</v>
      </c>
      <c r="H289" s="17">
        <v>488</v>
      </c>
      <c r="I289" s="18">
        <v>44093</v>
      </c>
      <c r="J289" s="18">
        <v>44093</v>
      </c>
      <c r="K289" s="18">
        <v>44196</v>
      </c>
      <c r="L289" s="19">
        <v>106200</v>
      </c>
      <c r="M289" s="19">
        <v>106200</v>
      </c>
      <c r="N289" s="16" t="s">
        <v>3481</v>
      </c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 t="e">
        <f>VLOOKUP(E289,[4]TD!$A:$B,2,0)</f>
        <v>#N/A</v>
      </c>
      <c r="AK289" s="16"/>
      <c r="AL289" s="16"/>
      <c r="AM289" s="16"/>
      <c r="AN289" s="16"/>
      <c r="AO289" s="16"/>
      <c r="AP289" s="16"/>
      <c r="AQ289" s="16"/>
      <c r="AR289" s="16"/>
      <c r="AS289" s="16"/>
      <c r="AT289" s="16">
        <f t="shared" si="49"/>
        <v>0</v>
      </c>
      <c r="AU289" s="25">
        <f>M289</f>
        <v>106200</v>
      </c>
      <c r="AV289" s="16"/>
      <c r="AW289" s="16"/>
      <c r="AX289" s="16"/>
      <c r="AY289" s="16"/>
      <c r="AZ289" s="16"/>
      <c r="BA289" s="16"/>
      <c r="BB289" s="25">
        <f t="shared" si="45"/>
        <v>0</v>
      </c>
      <c r="BC289" s="16"/>
      <c r="BD289" s="52">
        <f t="shared" si="46"/>
        <v>44093</v>
      </c>
      <c r="BE289" s="16">
        <f t="shared" si="50"/>
        <v>2020</v>
      </c>
      <c r="BF289" s="52">
        <f t="shared" si="47"/>
        <v>44196</v>
      </c>
      <c r="BG289" s="16">
        <f t="shared" si="51"/>
        <v>2020</v>
      </c>
      <c r="BH289" s="16"/>
    </row>
    <row r="290" spans="1:60" x14ac:dyDescent="0.25">
      <c r="A290" s="16">
        <v>820003850</v>
      </c>
      <c r="B290" s="16" t="s">
        <v>3461</v>
      </c>
      <c r="C290" s="16" t="s">
        <v>3462</v>
      </c>
      <c r="D290" s="17"/>
      <c r="E290" s="17">
        <v>434137</v>
      </c>
      <c r="F290" s="17" t="str">
        <f t="shared" si="48"/>
        <v>434137</v>
      </c>
      <c r="G290" s="17" t="e">
        <f>VLOOKUP(E290,[4]PARTIDAS!$F:$M,8,0)</f>
        <v>#N/A</v>
      </c>
      <c r="H290" s="17">
        <v>488</v>
      </c>
      <c r="I290" s="18">
        <v>44093</v>
      </c>
      <c r="J290" s="18">
        <v>44093</v>
      </c>
      <c r="K290" s="18">
        <v>44196</v>
      </c>
      <c r="L290" s="19">
        <v>81900</v>
      </c>
      <c r="M290" s="19">
        <v>81900</v>
      </c>
      <c r="N290" s="16" t="s">
        <v>3463</v>
      </c>
      <c r="O290" s="16"/>
      <c r="P290" s="16"/>
      <c r="Q290" s="16"/>
      <c r="R290" s="16"/>
      <c r="S290" s="16"/>
      <c r="T290" s="20">
        <v>81900</v>
      </c>
      <c r="U290" s="16" t="s">
        <v>47</v>
      </c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 t="s">
        <v>3664</v>
      </c>
      <c r="AG290" s="16" t="s">
        <v>3574</v>
      </c>
      <c r="AH290" s="16" t="s">
        <v>3466</v>
      </c>
      <c r="AI290" s="16" t="s">
        <v>47</v>
      </c>
      <c r="AJ290" s="16" t="e">
        <f>VLOOKUP(E290,[4]TD!$A:$B,2,0)</f>
        <v>#N/A</v>
      </c>
      <c r="AK290" s="16"/>
      <c r="AL290" s="16"/>
      <c r="AM290" s="16"/>
      <c r="AN290" s="16"/>
      <c r="AO290" s="16"/>
      <c r="AP290" s="16"/>
      <c r="AQ290" s="16"/>
      <c r="AR290" s="16"/>
      <c r="AS290" s="25">
        <f t="shared" ref="AS290:AS303" si="54">M290</f>
        <v>81900</v>
      </c>
      <c r="AT290" s="16">
        <f t="shared" si="49"/>
        <v>81900</v>
      </c>
      <c r="AU290" s="16"/>
      <c r="AV290" s="16"/>
      <c r="AW290" s="16"/>
      <c r="AX290" s="16"/>
      <c r="AY290" s="16"/>
      <c r="AZ290" s="16"/>
      <c r="BA290" s="16"/>
      <c r="BB290" s="25">
        <f t="shared" si="45"/>
        <v>-81900</v>
      </c>
      <c r="BC290" s="16"/>
      <c r="BD290" s="52">
        <f t="shared" si="46"/>
        <v>44093</v>
      </c>
      <c r="BE290" s="16">
        <f t="shared" si="50"/>
        <v>2020</v>
      </c>
      <c r="BF290" s="52">
        <f t="shared" si="47"/>
        <v>44196</v>
      </c>
      <c r="BG290" s="16">
        <f t="shared" si="51"/>
        <v>2020</v>
      </c>
      <c r="BH290" s="16"/>
    </row>
    <row r="291" spans="1:60" x14ac:dyDescent="0.25">
      <c r="A291" s="16">
        <v>820003850</v>
      </c>
      <c r="B291" s="16" t="s">
        <v>3461</v>
      </c>
      <c r="C291" s="16" t="s">
        <v>3462</v>
      </c>
      <c r="D291" s="17"/>
      <c r="E291" s="17">
        <v>434260</v>
      </c>
      <c r="F291" s="17" t="str">
        <f t="shared" si="48"/>
        <v>434260</v>
      </c>
      <c r="G291" s="17" t="e">
        <f>VLOOKUP(E291,[4]PARTIDAS!$F:$M,8,0)</f>
        <v>#N/A</v>
      </c>
      <c r="H291" s="17">
        <v>488</v>
      </c>
      <c r="I291" s="18">
        <v>44095</v>
      </c>
      <c r="J291" s="18">
        <v>44095</v>
      </c>
      <c r="K291" s="18">
        <v>44196</v>
      </c>
      <c r="L291" s="19">
        <v>438596</v>
      </c>
      <c r="M291" s="19">
        <v>438596</v>
      </c>
      <c r="N291" s="16" t="s">
        <v>3463</v>
      </c>
      <c r="O291" s="16"/>
      <c r="P291" s="16"/>
      <c r="Q291" s="16"/>
      <c r="R291" s="16"/>
      <c r="S291" s="16"/>
      <c r="T291" s="20">
        <v>438596</v>
      </c>
      <c r="U291" s="16" t="s">
        <v>47</v>
      </c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 t="s">
        <v>3665</v>
      </c>
      <c r="AG291" s="16" t="s">
        <v>3574</v>
      </c>
      <c r="AH291" s="16" t="s">
        <v>3466</v>
      </c>
      <c r="AI291" s="16" t="s">
        <v>47</v>
      </c>
      <c r="AJ291" s="16" t="e">
        <f>VLOOKUP(E291,[4]TD!$A:$B,2,0)</f>
        <v>#N/A</v>
      </c>
      <c r="AK291" s="16"/>
      <c r="AL291" s="16"/>
      <c r="AM291" s="16"/>
      <c r="AN291" s="16"/>
      <c r="AO291" s="16"/>
      <c r="AP291" s="16"/>
      <c r="AQ291" s="16"/>
      <c r="AR291" s="16"/>
      <c r="AS291" s="25">
        <f t="shared" si="54"/>
        <v>438596</v>
      </c>
      <c r="AT291" s="16">
        <f t="shared" si="49"/>
        <v>438596</v>
      </c>
      <c r="AU291" s="16"/>
      <c r="AV291" s="16"/>
      <c r="AW291" s="16"/>
      <c r="AX291" s="16"/>
      <c r="AY291" s="16"/>
      <c r="AZ291" s="16"/>
      <c r="BA291" s="16"/>
      <c r="BB291" s="25">
        <f t="shared" si="45"/>
        <v>-438596</v>
      </c>
      <c r="BC291" s="16"/>
      <c r="BD291" s="52">
        <f t="shared" si="46"/>
        <v>44095</v>
      </c>
      <c r="BE291" s="16">
        <f t="shared" si="50"/>
        <v>2020</v>
      </c>
      <c r="BF291" s="52">
        <f t="shared" si="47"/>
        <v>44196</v>
      </c>
      <c r="BG291" s="16">
        <f t="shared" si="51"/>
        <v>2020</v>
      </c>
      <c r="BH291" s="16"/>
    </row>
    <row r="292" spans="1:60" x14ac:dyDescent="0.25">
      <c r="A292" s="16">
        <v>820003850</v>
      </c>
      <c r="B292" s="16" t="s">
        <v>3461</v>
      </c>
      <c r="C292" s="16" t="s">
        <v>3462</v>
      </c>
      <c r="D292" s="17"/>
      <c r="E292" s="17">
        <v>434389</v>
      </c>
      <c r="F292" s="17" t="str">
        <f t="shared" si="48"/>
        <v>434389</v>
      </c>
      <c r="G292" s="17" t="e">
        <f>VLOOKUP(E292,[4]PARTIDAS!$F:$M,8,0)</f>
        <v>#N/A</v>
      </c>
      <c r="H292" s="17">
        <v>488</v>
      </c>
      <c r="I292" s="18">
        <v>44098</v>
      </c>
      <c r="J292" s="18">
        <v>44098</v>
      </c>
      <c r="K292" s="18">
        <v>44196</v>
      </c>
      <c r="L292" s="19">
        <v>140796</v>
      </c>
      <c r="M292" s="19">
        <v>140796</v>
      </c>
      <c r="N292" s="16" t="s">
        <v>3463</v>
      </c>
      <c r="O292" s="16"/>
      <c r="P292" s="16"/>
      <c r="Q292" s="16"/>
      <c r="R292" s="16"/>
      <c r="S292" s="16"/>
      <c r="T292" s="20">
        <v>140796</v>
      </c>
      <c r="U292" s="16" t="s">
        <v>3666</v>
      </c>
      <c r="V292" s="16" t="s">
        <v>3554</v>
      </c>
      <c r="W292" s="16">
        <v>18796</v>
      </c>
      <c r="X292" s="16" t="s">
        <v>47</v>
      </c>
      <c r="Y292" s="16"/>
      <c r="Z292" s="16"/>
      <c r="AA292" s="16">
        <v>0</v>
      </c>
      <c r="AB292" s="16">
        <v>18796</v>
      </c>
      <c r="AC292" s="16" t="s">
        <v>3484</v>
      </c>
      <c r="AD292" s="16"/>
      <c r="AE292" s="16"/>
      <c r="AF292" s="16" t="s">
        <v>3659</v>
      </c>
      <c r="AG292" s="16" t="s">
        <v>3574</v>
      </c>
      <c r="AH292" s="16" t="s">
        <v>3466</v>
      </c>
      <c r="AI292" s="16" t="s">
        <v>47</v>
      </c>
      <c r="AJ292" s="16" t="e">
        <f>VLOOKUP(E292,[4]TD!$A:$B,2,0)</f>
        <v>#N/A</v>
      </c>
      <c r="AK292" s="16"/>
      <c r="AL292" s="16"/>
      <c r="AM292" s="16"/>
      <c r="AN292" s="16"/>
      <c r="AO292" s="16"/>
      <c r="AP292" s="16"/>
      <c r="AQ292" s="16"/>
      <c r="AR292" s="16"/>
      <c r="AS292" s="25">
        <f t="shared" si="54"/>
        <v>140796</v>
      </c>
      <c r="AT292" s="16">
        <f t="shared" si="49"/>
        <v>140796</v>
      </c>
      <c r="AU292" s="16"/>
      <c r="AV292" s="16"/>
      <c r="AW292" s="16"/>
      <c r="AX292" s="16"/>
      <c r="AY292" s="16"/>
      <c r="AZ292" s="16"/>
      <c r="BA292" s="16"/>
      <c r="BB292" s="25">
        <f t="shared" si="45"/>
        <v>-140796</v>
      </c>
      <c r="BC292" s="16"/>
      <c r="BD292" s="52">
        <f t="shared" si="46"/>
        <v>44098</v>
      </c>
      <c r="BE292" s="16">
        <f t="shared" si="50"/>
        <v>2020</v>
      </c>
      <c r="BF292" s="52">
        <f t="shared" si="47"/>
        <v>44196</v>
      </c>
      <c r="BG292" s="16">
        <f t="shared" si="51"/>
        <v>2020</v>
      </c>
      <c r="BH292" s="16"/>
    </row>
    <row r="293" spans="1:60" x14ac:dyDescent="0.25">
      <c r="A293" s="16">
        <v>820003850</v>
      </c>
      <c r="B293" s="16" t="s">
        <v>3461</v>
      </c>
      <c r="C293" s="16" t="s">
        <v>3462</v>
      </c>
      <c r="D293" s="17"/>
      <c r="E293" s="17">
        <v>434390</v>
      </c>
      <c r="F293" s="17" t="str">
        <f t="shared" si="48"/>
        <v>434390</v>
      </c>
      <c r="G293" s="17" t="e">
        <f>VLOOKUP(E293,[4]PARTIDAS!$F:$M,8,0)</f>
        <v>#N/A</v>
      </c>
      <c r="H293" s="17">
        <v>488</v>
      </c>
      <c r="I293" s="18">
        <v>44098</v>
      </c>
      <c r="J293" s="18">
        <v>44098</v>
      </c>
      <c r="K293" s="18">
        <v>44196</v>
      </c>
      <c r="L293" s="19">
        <v>57600</v>
      </c>
      <c r="M293" s="19">
        <v>57600</v>
      </c>
      <c r="N293" s="16" t="s">
        <v>3463</v>
      </c>
      <c r="O293" s="16"/>
      <c r="P293" s="16"/>
      <c r="Q293" s="16"/>
      <c r="R293" s="16"/>
      <c r="S293" s="16"/>
      <c r="T293" s="20">
        <v>57600</v>
      </c>
      <c r="U293" s="16" t="s">
        <v>3667</v>
      </c>
      <c r="V293" s="16" t="s">
        <v>3554</v>
      </c>
      <c r="W293" s="16">
        <v>57600</v>
      </c>
      <c r="X293" s="16" t="s">
        <v>47</v>
      </c>
      <c r="Y293" s="16"/>
      <c r="Z293" s="16"/>
      <c r="AA293" s="16">
        <v>0</v>
      </c>
      <c r="AB293" s="16">
        <v>57600</v>
      </c>
      <c r="AC293" s="16" t="s">
        <v>3484</v>
      </c>
      <c r="AD293" s="16"/>
      <c r="AE293" s="16"/>
      <c r="AF293" s="16" t="s">
        <v>3659</v>
      </c>
      <c r="AG293" s="16" t="s">
        <v>3574</v>
      </c>
      <c r="AH293" s="16" t="s">
        <v>3466</v>
      </c>
      <c r="AI293" s="16" t="s">
        <v>47</v>
      </c>
      <c r="AJ293" s="16" t="e">
        <f>VLOOKUP(E293,[4]TD!$A:$B,2,0)</f>
        <v>#N/A</v>
      </c>
      <c r="AK293" s="16"/>
      <c r="AL293" s="16"/>
      <c r="AM293" s="16"/>
      <c r="AN293" s="16"/>
      <c r="AO293" s="16"/>
      <c r="AP293" s="16"/>
      <c r="AQ293" s="16"/>
      <c r="AR293" s="16"/>
      <c r="AS293" s="25">
        <f t="shared" si="54"/>
        <v>57600</v>
      </c>
      <c r="AT293" s="16">
        <f t="shared" si="49"/>
        <v>57600</v>
      </c>
      <c r="AU293" s="16"/>
      <c r="AV293" s="16"/>
      <c r="AW293" s="16"/>
      <c r="AX293" s="16"/>
      <c r="AY293" s="16"/>
      <c r="AZ293" s="16"/>
      <c r="BA293" s="16"/>
      <c r="BB293" s="25">
        <f t="shared" si="45"/>
        <v>-57600</v>
      </c>
      <c r="BC293" s="16"/>
      <c r="BD293" s="52">
        <f t="shared" si="46"/>
        <v>44098</v>
      </c>
      <c r="BE293" s="16">
        <f t="shared" si="50"/>
        <v>2020</v>
      </c>
      <c r="BF293" s="52">
        <f t="shared" si="47"/>
        <v>44196</v>
      </c>
      <c r="BG293" s="16">
        <f t="shared" si="51"/>
        <v>2020</v>
      </c>
      <c r="BH293" s="16"/>
    </row>
    <row r="294" spans="1:60" x14ac:dyDescent="0.25">
      <c r="A294" s="16">
        <v>820003850</v>
      </c>
      <c r="B294" s="16" t="s">
        <v>3461</v>
      </c>
      <c r="C294" s="16" t="s">
        <v>3462</v>
      </c>
      <c r="D294" s="17"/>
      <c r="E294" s="17">
        <v>433241</v>
      </c>
      <c r="F294" s="17" t="str">
        <f t="shared" si="48"/>
        <v>433241</v>
      </c>
      <c r="G294" s="17" t="e">
        <f>VLOOKUP(E294,[4]PARTIDAS!$F:$M,8,0)</f>
        <v>#N/A</v>
      </c>
      <c r="H294" s="17">
        <v>488</v>
      </c>
      <c r="I294" s="18">
        <v>44071</v>
      </c>
      <c r="J294" s="18">
        <v>44071</v>
      </c>
      <c r="K294" s="18">
        <v>44196</v>
      </c>
      <c r="L294" s="19">
        <v>210466</v>
      </c>
      <c r="M294" s="19">
        <v>210466</v>
      </c>
      <c r="N294" s="16" t="s">
        <v>3463</v>
      </c>
      <c r="O294" s="16"/>
      <c r="P294" s="16"/>
      <c r="Q294" s="16"/>
      <c r="R294" s="16"/>
      <c r="S294" s="16"/>
      <c r="T294" s="20">
        <v>210466</v>
      </c>
      <c r="U294" s="16" t="s">
        <v>47</v>
      </c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 t="s">
        <v>3668</v>
      </c>
      <c r="AG294" s="16" t="s">
        <v>3574</v>
      </c>
      <c r="AH294" s="16" t="s">
        <v>3466</v>
      </c>
      <c r="AI294" s="16" t="s">
        <v>47</v>
      </c>
      <c r="AJ294" s="16" t="e">
        <f>VLOOKUP(E294,[4]TD!$A:$B,2,0)</f>
        <v>#N/A</v>
      </c>
      <c r="AK294" s="16"/>
      <c r="AL294" s="16"/>
      <c r="AM294" s="16"/>
      <c r="AN294" s="16"/>
      <c r="AO294" s="16"/>
      <c r="AP294" s="16"/>
      <c r="AQ294" s="16"/>
      <c r="AR294" s="16"/>
      <c r="AS294" s="25">
        <f t="shared" si="54"/>
        <v>210466</v>
      </c>
      <c r="AT294" s="16">
        <f t="shared" si="49"/>
        <v>210466</v>
      </c>
      <c r="AU294" s="16"/>
      <c r="AV294" s="16"/>
      <c r="AW294" s="16"/>
      <c r="AX294" s="16"/>
      <c r="AY294" s="16"/>
      <c r="AZ294" s="16"/>
      <c r="BA294" s="16"/>
      <c r="BB294" s="25">
        <f t="shared" si="45"/>
        <v>-210466</v>
      </c>
      <c r="BC294" s="16"/>
      <c r="BD294" s="52">
        <f t="shared" si="46"/>
        <v>44071</v>
      </c>
      <c r="BE294" s="16">
        <f t="shared" si="50"/>
        <v>2020</v>
      </c>
      <c r="BF294" s="52">
        <f t="shared" si="47"/>
        <v>44196</v>
      </c>
      <c r="BG294" s="16">
        <f t="shared" si="51"/>
        <v>2020</v>
      </c>
      <c r="BH294" s="16"/>
    </row>
    <row r="295" spans="1:60" x14ac:dyDescent="0.25">
      <c r="A295" s="16">
        <v>820003850</v>
      </c>
      <c r="B295" s="16" t="s">
        <v>3461</v>
      </c>
      <c r="C295" s="16" t="s">
        <v>3462</v>
      </c>
      <c r="D295" s="17"/>
      <c r="E295" s="17">
        <v>433639</v>
      </c>
      <c r="F295" s="17" t="str">
        <f t="shared" si="48"/>
        <v>433639</v>
      </c>
      <c r="G295" s="17" t="e">
        <f>VLOOKUP(E295,[4]PARTIDAS!$F:$M,8,0)</f>
        <v>#N/A</v>
      </c>
      <c r="H295" s="17">
        <v>488</v>
      </c>
      <c r="I295" s="18">
        <v>44082</v>
      </c>
      <c r="J295" s="18">
        <v>44082</v>
      </c>
      <c r="K295" s="18">
        <v>44196</v>
      </c>
      <c r="L295" s="19">
        <v>109100</v>
      </c>
      <c r="M295" s="19">
        <v>109100</v>
      </c>
      <c r="N295" s="16" t="s">
        <v>3463</v>
      </c>
      <c r="O295" s="16"/>
      <c r="P295" s="16"/>
      <c r="Q295" s="16"/>
      <c r="R295" s="16"/>
      <c r="S295" s="16"/>
      <c r="T295" s="20">
        <v>109100</v>
      </c>
      <c r="U295" s="16" t="s">
        <v>3669</v>
      </c>
      <c r="V295" s="16" t="s">
        <v>3577</v>
      </c>
      <c r="W295" s="16">
        <v>109100</v>
      </c>
      <c r="X295" s="16" t="s">
        <v>47</v>
      </c>
      <c r="Y295" s="16"/>
      <c r="Z295" s="16"/>
      <c r="AA295" s="16">
        <v>0</v>
      </c>
      <c r="AB295" s="16">
        <v>109100</v>
      </c>
      <c r="AC295" s="16" t="s">
        <v>3484</v>
      </c>
      <c r="AD295" s="16"/>
      <c r="AE295" s="16"/>
      <c r="AF295" s="16" t="s">
        <v>3575</v>
      </c>
      <c r="AG295" s="16" t="s">
        <v>3574</v>
      </c>
      <c r="AH295" s="16" t="s">
        <v>3466</v>
      </c>
      <c r="AI295" s="16" t="s">
        <v>47</v>
      </c>
      <c r="AJ295" s="16" t="e">
        <f>VLOOKUP(E295,[4]TD!$A:$B,2,0)</f>
        <v>#N/A</v>
      </c>
      <c r="AK295" s="16"/>
      <c r="AL295" s="16"/>
      <c r="AM295" s="16"/>
      <c r="AN295" s="16"/>
      <c r="AO295" s="16"/>
      <c r="AP295" s="16"/>
      <c r="AQ295" s="16"/>
      <c r="AR295" s="16"/>
      <c r="AS295" s="25">
        <f t="shared" si="54"/>
        <v>109100</v>
      </c>
      <c r="AT295" s="16">
        <f t="shared" si="49"/>
        <v>109100</v>
      </c>
      <c r="AU295" s="16"/>
      <c r="AV295" s="16"/>
      <c r="AW295" s="16"/>
      <c r="AX295" s="16"/>
      <c r="AY295" s="16"/>
      <c r="AZ295" s="16"/>
      <c r="BA295" s="16"/>
      <c r="BB295" s="25">
        <f t="shared" si="45"/>
        <v>-109100</v>
      </c>
      <c r="BC295" s="16"/>
      <c r="BD295" s="52">
        <f t="shared" si="46"/>
        <v>44082</v>
      </c>
      <c r="BE295" s="16">
        <f t="shared" si="50"/>
        <v>2020</v>
      </c>
      <c r="BF295" s="52">
        <f t="shared" si="47"/>
        <v>44196</v>
      </c>
      <c r="BG295" s="16">
        <f t="shared" si="51"/>
        <v>2020</v>
      </c>
      <c r="BH295" s="16"/>
    </row>
    <row r="296" spans="1:60" x14ac:dyDescent="0.25">
      <c r="A296" s="16">
        <v>820003850</v>
      </c>
      <c r="B296" s="16" t="s">
        <v>3461</v>
      </c>
      <c r="C296" s="16" t="s">
        <v>3462</v>
      </c>
      <c r="D296" s="17"/>
      <c r="E296" s="17">
        <v>433670</v>
      </c>
      <c r="F296" s="17" t="str">
        <f t="shared" si="48"/>
        <v>433670</v>
      </c>
      <c r="G296" s="17" t="e">
        <f>VLOOKUP(E296,[4]PARTIDAS!$F:$M,8,0)</f>
        <v>#N/A</v>
      </c>
      <c r="H296" s="17">
        <v>488</v>
      </c>
      <c r="I296" s="18">
        <v>44083</v>
      </c>
      <c r="J296" s="18">
        <v>44083</v>
      </c>
      <c r="K296" s="18">
        <v>44196</v>
      </c>
      <c r="L296" s="19">
        <v>212896</v>
      </c>
      <c r="M296" s="19">
        <v>212896</v>
      </c>
      <c r="N296" s="16" t="s">
        <v>3463</v>
      </c>
      <c r="O296" s="16"/>
      <c r="P296" s="16"/>
      <c r="Q296" s="16"/>
      <c r="R296" s="16"/>
      <c r="S296" s="16"/>
      <c r="T296" s="20">
        <v>212896</v>
      </c>
      <c r="U296" s="16" t="s">
        <v>47</v>
      </c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 t="s">
        <v>3670</v>
      </c>
      <c r="AG296" s="16" t="s">
        <v>3574</v>
      </c>
      <c r="AH296" s="16" t="s">
        <v>3466</v>
      </c>
      <c r="AI296" s="16" t="s">
        <v>47</v>
      </c>
      <c r="AJ296" s="16" t="e">
        <f>VLOOKUP(E296,[4]TD!$A:$B,2,0)</f>
        <v>#N/A</v>
      </c>
      <c r="AK296" s="16"/>
      <c r="AL296" s="16"/>
      <c r="AM296" s="16"/>
      <c r="AN296" s="16"/>
      <c r="AO296" s="16"/>
      <c r="AP296" s="16"/>
      <c r="AQ296" s="16"/>
      <c r="AR296" s="16"/>
      <c r="AS296" s="25">
        <f t="shared" si="54"/>
        <v>212896</v>
      </c>
      <c r="AT296" s="16">
        <f t="shared" si="49"/>
        <v>212896</v>
      </c>
      <c r="AU296" s="16"/>
      <c r="AV296" s="16"/>
      <c r="AW296" s="16"/>
      <c r="AX296" s="16"/>
      <c r="AY296" s="16"/>
      <c r="AZ296" s="16"/>
      <c r="BA296" s="16"/>
      <c r="BB296" s="25">
        <f t="shared" si="45"/>
        <v>-212896</v>
      </c>
      <c r="BC296" s="16"/>
      <c r="BD296" s="52">
        <f t="shared" si="46"/>
        <v>44083</v>
      </c>
      <c r="BE296" s="16">
        <f t="shared" si="50"/>
        <v>2020</v>
      </c>
      <c r="BF296" s="52">
        <f t="shared" si="47"/>
        <v>44196</v>
      </c>
      <c r="BG296" s="16">
        <f t="shared" si="51"/>
        <v>2020</v>
      </c>
      <c r="BH296" s="16"/>
    </row>
    <row r="297" spans="1:60" x14ac:dyDescent="0.25">
      <c r="A297" s="16">
        <v>820003850</v>
      </c>
      <c r="B297" s="16" t="s">
        <v>3461</v>
      </c>
      <c r="C297" s="16" t="s">
        <v>3462</v>
      </c>
      <c r="D297" s="17"/>
      <c r="E297" s="17">
        <v>433856</v>
      </c>
      <c r="F297" s="17" t="str">
        <f t="shared" si="48"/>
        <v>433856</v>
      </c>
      <c r="G297" s="17" t="e">
        <f>VLOOKUP(E297,[4]PARTIDAS!$F:$M,8,0)</f>
        <v>#N/A</v>
      </c>
      <c r="H297" s="17">
        <v>488</v>
      </c>
      <c r="I297" s="18">
        <v>44087</v>
      </c>
      <c r="J297" s="18">
        <v>44087</v>
      </c>
      <c r="K297" s="18">
        <v>44196</v>
      </c>
      <c r="L297" s="19">
        <v>57600</v>
      </c>
      <c r="M297" s="19">
        <v>57600</v>
      </c>
      <c r="N297" s="16" t="s">
        <v>3463</v>
      </c>
      <c r="O297" s="16"/>
      <c r="P297" s="16"/>
      <c r="Q297" s="16"/>
      <c r="R297" s="16"/>
      <c r="S297" s="16"/>
      <c r="T297" s="20">
        <v>57600</v>
      </c>
      <c r="U297" s="16" t="s">
        <v>47</v>
      </c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 t="s">
        <v>3671</v>
      </c>
      <c r="AG297" s="16" t="s">
        <v>3574</v>
      </c>
      <c r="AH297" s="16" t="s">
        <v>3466</v>
      </c>
      <c r="AI297" s="16" t="s">
        <v>47</v>
      </c>
      <c r="AJ297" s="16" t="e">
        <f>VLOOKUP(E297,[4]TD!$A:$B,2,0)</f>
        <v>#N/A</v>
      </c>
      <c r="AK297" s="16"/>
      <c r="AL297" s="16"/>
      <c r="AM297" s="16"/>
      <c r="AN297" s="16"/>
      <c r="AO297" s="16"/>
      <c r="AP297" s="16"/>
      <c r="AQ297" s="16"/>
      <c r="AR297" s="16"/>
      <c r="AS297" s="25">
        <f t="shared" si="54"/>
        <v>57600</v>
      </c>
      <c r="AT297" s="16">
        <f t="shared" si="49"/>
        <v>57600</v>
      </c>
      <c r="AU297" s="16"/>
      <c r="AV297" s="16"/>
      <c r="AW297" s="16"/>
      <c r="AX297" s="16"/>
      <c r="AY297" s="16"/>
      <c r="AZ297" s="16"/>
      <c r="BA297" s="16"/>
      <c r="BB297" s="25">
        <f t="shared" si="45"/>
        <v>-57600</v>
      </c>
      <c r="BC297" s="16"/>
      <c r="BD297" s="52">
        <f t="shared" si="46"/>
        <v>44087</v>
      </c>
      <c r="BE297" s="16">
        <f t="shared" si="50"/>
        <v>2020</v>
      </c>
      <c r="BF297" s="52">
        <f t="shared" si="47"/>
        <v>44196</v>
      </c>
      <c r="BG297" s="16">
        <f t="shared" si="51"/>
        <v>2020</v>
      </c>
      <c r="BH297" s="16"/>
    </row>
    <row r="298" spans="1:60" x14ac:dyDescent="0.25">
      <c r="A298" s="16">
        <v>820003850</v>
      </c>
      <c r="B298" s="16" t="s">
        <v>3461</v>
      </c>
      <c r="C298" s="16" t="s">
        <v>3462</v>
      </c>
      <c r="D298" s="17"/>
      <c r="E298" s="17">
        <v>433927</v>
      </c>
      <c r="F298" s="17" t="str">
        <f t="shared" si="48"/>
        <v>433927</v>
      </c>
      <c r="G298" s="17" t="e">
        <f>VLOOKUP(E298,[4]PARTIDAS!$F:$M,8,0)</f>
        <v>#N/A</v>
      </c>
      <c r="H298" s="17">
        <v>488</v>
      </c>
      <c r="I298" s="18">
        <v>44089</v>
      </c>
      <c r="J298" s="18">
        <v>44089</v>
      </c>
      <c r="K298" s="18">
        <v>44196</v>
      </c>
      <c r="L298" s="19">
        <v>236134</v>
      </c>
      <c r="M298" s="19">
        <v>236134</v>
      </c>
      <c r="N298" s="16" t="s">
        <v>3463</v>
      </c>
      <c r="O298" s="16"/>
      <c r="P298" s="16"/>
      <c r="Q298" s="16"/>
      <c r="R298" s="16"/>
      <c r="S298" s="16"/>
      <c r="T298" s="20">
        <v>236134</v>
      </c>
      <c r="U298" s="16" t="s">
        <v>47</v>
      </c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 t="s">
        <v>3672</v>
      </c>
      <c r="AG298" s="16" t="s">
        <v>3574</v>
      </c>
      <c r="AH298" s="16" t="s">
        <v>3466</v>
      </c>
      <c r="AI298" s="16" t="s">
        <v>47</v>
      </c>
      <c r="AJ298" s="16" t="e">
        <f>VLOOKUP(E298,[4]TD!$A:$B,2,0)</f>
        <v>#N/A</v>
      </c>
      <c r="AK298" s="16"/>
      <c r="AL298" s="16"/>
      <c r="AM298" s="16"/>
      <c r="AN298" s="16"/>
      <c r="AO298" s="16"/>
      <c r="AP298" s="16"/>
      <c r="AQ298" s="16"/>
      <c r="AR298" s="16"/>
      <c r="AS298" s="25">
        <f t="shared" si="54"/>
        <v>236134</v>
      </c>
      <c r="AT298" s="16">
        <f t="shared" si="49"/>
        <v>236134</v>
      </c>
      <c r="AU298" s="16"/>
      <c r="AV298" s="16"/>
      <c r="AW298" s="16"/>
      <c r="AX298" s="16"/>
      <c r="AY298" s="16"/>
      <c r="AZ298" s="16"/>
      <c r="BA298" s="16"/>
      <c r="BB298" s="25">
        <f t="shared" si="45"/>
        <v>-236134</v>
      </c>
      <c r="BC298" s="16"/>
      <c r="BD298" s="52">
        <f t="shared" si="46"/>
        <v>44089</v>
      </c>
      <c r="BE298" s="16">
        <f t="shared" si="50"/>
        <v>2020</v>
      </c>
      <c r="BF298" s="52">
        <f t="shared" si="47"/>
        <v>44196</v>
      </c>
      <c r="BG298" s="16">
        <f t="shared" si="51"/>
        <v>2020</v>
      </c>
      <c r="BH298" s="16"/>
    </row>
    <row r="299" spans="1:60" x14ac:dyDescent="0.25">
      <c r="A299" s="16">
        <v>820003850</v>
      </c>
      <c r="B299" s="16" t="s">
        <v>3461</v>
      </c>
      <c r="C299" s="16" t="s">
        <v>3462</v>
      </c>
      <c r="D299" s="17"/>
      <c r="E299" s="17">
        <v>433995</v>
      </c>
      <c r="F299" s="17" t="str">
        <f t="shared" si="48"/>
        <v>433995</v>
      </c>
      <c r="G299" s="17" t="e">
        <f>VLOOKUP(E299,[4]PARTIDAS!$F:$M,8,0)</f>
        <v>#N/A</v>
      </c>
      <c r="H299" s="17">
        <v>488</v>
      </c>
      <c r="I299" s="18">
        <v>44090</v>
      </c>
      <c r="J299" s="18">
        <v>44090</v>
      </c>
      <c r="K299" s="18">
        <v>44196</v>
      </c>
      <c r="L299" s="19">
        <v>57600</v>
      </c>
      <c r="M299" s="19">
        <v>57600</v>
      </c>
      <c r="N299" s="16" t="s">
        <v>3463</v>
      </c>
      <c r="O299" s="16"/>
      <c r="P299" s="16"/>
      <c r="Q299" s="16"/>
      <c r="R299" s="16"/>
      <c r="S299" s="16"/>
      <c r="T299" s="20">
        <v>57600</v>
      </c>
      <c r="U299" s="16" t="s">
        <v>47</v>
      </c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 t="s">
        <v>3673</v>
      </c>
      <c r="AG299" s="16" t="s">
        <v>3574</v>
      </c>
      <c r="AH299" s="16" t="s">
        <v>3466</v>
      </c>
      <c r="AI299" s="16" t="s">
        <v>47</v>
      </c>
      <c r="AJ299" s="16" t="e">
        <f>VLOOKUP(E299,[4]TD!$A:$B,2,0)</f>
        <v>#N/A</v>
      </c>
      <c r="AK299" s="16"/>
      <c r="AL299" s="16"/>
      <c r="AM299" s="16"/>
      <c r="AN299" s="16"/>
      <c r="AO299" s="16"/>
      <c r="AP299" s="16"/>
      <c r="AQ299" s="16"/>
      <c r="AR299" s="16"/>
      <c r="AS299" s="25">
        <f t="shared" si="54"/>
        <v>57600</v>
      </c>
      <c r="AT299" s="16">
        <f t="shared" si="49"/>
        <v>57600</v>
      </c>
      <c r="AU299" s="16"/>
      <c r="AV299" s="16"/>
      <c r="AW299" s="16"/>
      <c r="AX299" s="16"/>
      <c r="AY299" s="16"/>
      <c r="AZ299" s="16"/>
      <c r="BA299" s="16"/>
      <c r="BB299" s="25">
        <f t="shared" si="45"/>
        <v>-57600</v>
      </c>
      <c r="BC299" s="16"/>
      <c r="BD299" s="52">
        <f t="shared" si="46"/>
        <v>44090</v>
      </c>
      <c r="BE299" s="16">
        <f t="shared" si="50"/>
        <v>2020</v>
      </c>
      <c r="BF299" s="52">
        <f t="shared" si="47"/>
        <v>44196</v>
      </c>
      <c r="BG299" s="16">
        <f t="shared" si="51"/>
        <v>2020</v>
      </c>
      <c r="BH299" s="16"/>
    </row>
    <row r="300" spans="1:60" x14ac:dyDescent="0.25">
      <c r="A300" s="16">
        <v>820003850</v>
      </c>
      <c r="B300" s="16" t="s">
        <v>3461</v>
      </c>
      <c r="C300" s="16" t="s">
        <v>3462</v>
      </c>
      <c r="D300" s="17"/>
      <c r="E300" s="17">
        <v>432787</v>
      </c>
      <c r="F300" s="17" t="str">
        <f t="shared" si="48"/>
        <v>432787</v>
      </c>
      <c r="G300" s="17" t="e">
        <f>VLOOKUP(E300,[4]PARTIDAS!$F:$M,8,0)</f>
        <v>#N/A</v>
      </c>
      <c r="H300" s="17">
        <v>488</v>
      </c>
      <c r="I300" s="18">
        <v>44058</v>
      </c>
      <c r="J300" s="18">
        <v>44058</v>
      </c>
      <c r="K300" s="18">
        <v>44196</v>
      </c>
      <c r="L300" s="19">
        <v>107000</v>
      </c>
      <c r="M300" s="19">
        <v>107000</v>
      </c>
      <c r="N300" s="16" t="s">
        <v>3463</v>
      </c>
      <c r="O300" s="16"/>
      <c r="P300" s="16"/>
      <c r="Q300" s="16"/>
      <c r="R300" s="16"/>
      <c r="S300" s="16"/>
      <c r="T300" s="20">
        <v>107000</v>
      </c>
      <c r="U300" s="16" t="s">
        <v>47</v>
      </c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 t="s">
        <v>3674</v>
      </c>
      <c r="AG300" s="16" t="s">
        <v>3574</v>
      </c>
      <c r="AH300" s="16" t="s">
        <v>3466</v>
      </c>
      <c r="AI300" s="16" t="s">
        <v>47</v>
      </c>
      <c r="AJ300" s="16" t="e">
        <f>VLOOKUP(E300,[4]TD!$A:$B,2,0)</f>
        <v>#N/A</v>
      </c>
      <c r="AK300" s="16"/>
      <c r="AL300" s="16"/>
      <c r="AM300" s="16"/>
      <c r="AN300" s="16"/>
      <c r="AO300" s="16"/>
      <c r="AP300" s="16"/>
      <c r="AQ300" s="16"/>
      <c r="AR300" s="16"/>
      <c r="AS300" s="25">
        <f t="shared" si="54"/>
        <v>107000</v>
      </c>
      <c r="AT300" s="16">
        <f t="shared" si="49"/>
        <v>107000</v>
      </c>
      <c r="AU300" s="16"/>
      <c r="AV300" s="16"/>
      <c r="AW300" s="16"/>
      <c r="AX300" s="16"/>
      <c r="AY300" s="16"/>
      <c r="AZ300" s="16"/>
      <c r="BA300" s="16"/>
      <c r="BB300" s="25">
        <f t="shared" si="45"/>
        <v>-107000</v>
      </c>
      <c r="BC300" s="16"/>
      <c r="BD300" s="52">
        <f t="shared" si="46"/>
        <v>44058</v>
      </c>
      <c r="BE300" s="16">
        <f t="shared" si="50"/>
        <v>2020</v>
      </c>
      <c r="BF300" s="52">
        <f t="shared" si="47"/>
        <v>44196</v>
      </c>
      <c r="BG300" s="16">
        <f t="shared" si="51"/>
        <v>2020</v>
      </c>
      <c r="BH300" s="16"/>
    </row>
    <row r="301" spans="1:60" x14ac:dyDescent="0.25">
      <c r="A301" s="16">
        <v>820003850</v>
      </c>
      <c r="B301" s="16" t="s">
        <v>3461</v>
      </c>
      <c r="C301" s="16" t="s">
        <v>3462</v>
      </c>
      <c r="D301" s="17"/>
      <c r="E301" s="17">
        <v>432846</v>
      </c>
      <c r="F301" s="17" t="str">
        <f t="shared" si="48"/>
        <v>432846</v>
      </c>
      <c r="G301" s="17" t="e">
        <f>VLOOKUP(E301,[4]PARTIDAS!$F:$M,8,0)</f>
        <v>#N/A</v>
      </c>
      <c r="H301" s="17">
        <v>488</v>
      </c>
      <c r="I301" s="18">
        <v>44060</v>
      </c>
      <c r="J301" s="18">
        <v>44060</v>
      </c>
      <c r="K301" s="18">
        <v>44196</v>
      </c>
      <c r="L301" s="19">
        <v>104697</v>
      </c>
      <c r="M301" s="19">
        <v>104697</v>
      </c>
      <c r="N301" s="16" t="s">
        <v>3463</v>
      </c>
      <c r="O301" s="16"/>
      <c r="P301" s="16"/>
      <c r="Q301" s="16"/>
      <c r="R301" s="16"/>
      <c r="S301" s="16"/>
      <c r="T301" s="20">
        <v>104697</v>
      </c>
      <c r="U301" s="16" t="s">
        <v>47</v>
      </c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 t="s">
        <v>3573</v>
      </c>
      <c r="AG301" s="16" t="s">
        <v>3574</v>
      </c>
      <c r="AH301" s="16" t="s">
        <v>3466</v>
      </c>
      <c r="AI301" s="16" t="s">
        <v>47</v>
      </c>
      <c r="AJ301" s="16" t="e">
        <f>VLOOKUP(E301,[4]TD!$A:$B,2,0)</f>
        <v>#N/A</v>
      </c>
      <c r="AK301" s="16"/>
      <c r="AL301" s="16"/>
      <c r="AM301" s="16"/>
      <c r="AN301" s="16"/>
      <c r="AO301" s="16"/>
      <c r="AP301" s="16"/>
      <c r="AQ301" s="16"/>
      <c r="AR301" s="16"/>
      <c r="AS301" s="25">
        <f t="shared" si="54"/>
        <v>104697</v>
      </c>
      <c r="AT301" s="16">
        <f t="shared" si="49"/>
        <v>104697</v>
      </c>
      <c r="AU301" s="16"/>
      <c r="AV301" s="16"/>
      <c r="AW301" s="16"/>
      <c r="AX301" s="16"/>
      <c r="AY301" s="16"/>
      <c r="AZ301" s="16"/>
      <c r="BA301" s="16"/>
      <c r="BB301" s="25">
        <f t="shared" si="45"/>
        <v>-104697</v>
      </c>
      <c r="BC301" s="16"/>
      <c r="BD301" s="52">
        <f t="shared" si="46"/>
        <v>44060</v>
      </c>
      <c r="BE301" s="16">
        <f t="shared" si="50"/>
        <v>2020</v>
      </c>
      <c r="BF301" s="52">
        <f t="shared" si="47"/>
        <v>44196</v>
      </c>
      <c r="BG301" s="16">
        <f t="shared" si="51"/>
        <v>2020</v>
      </c>
      <c r="BH301" s="16"/>
    </row>
    <row r="302" spans="1:60" x14ac:dyDescent="0.25">
      <c r="A302" s="16">
        <v>820003850</v>
      </c>
      <c r="B302" s="16" t="s">
        <v>3461</v>
      </c>
      <c r="C302" s="16" t="s">
        <v>3462</v>
      </c>
      <c r="D302" s="17"/>
      <c r="E302" s="17">
        <v>432902</v>
      </c>
      <c r="F302" s="17" t="str">
        <f t="shared" si="48"/>
        <v>432902</v>
      </c>
      <c r="G302" s="17" t="e">
        <f>VLOOKUP(E302,[4]PARTIDAS!$F:$M,8,0)</f>
        <v>#N/A</v>
      </c>
      <c r="H302" s="17">
        <v>488</v>
      </c>
      <c r="I302" s="18">
        <v>44062</v>
      </c>
      <c r="J302" s="18">
        <v>44062</v>
      </c>
      <c r="K302" s="18">
        <v>44196</v>
      </c>
      <c r="L302" s="19">
        <v>634412</v>
      </c>
      <c r="M302" s="19">
        <v>634412</v>
      </c>
      <c r="N302" s="16" t="s">
        <v>3463</v>
      </c>
      <c r="O302" s="16"/>
      <c r="P302" s="16"/>
      <c r="Q302" s="16"/>
      <c r="R302" s="16"/>
      <c r="S302" s="16"/>
      <c r="T302" s="20">
        <v>634412</v>
      </c>
      <c r="U302" s="16" t="s">
        <v>47</v>
      </c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 t="s">
        <v>3675</v>
      </c>
      <c r="AG302" s="16" t="s">
        <v>3574</v>
      </c>
      <c r="AH302" s="16" t="s">
        <v>3466</v>
      </c>
      <c r="AI302" s="16" t="s">
        <v>47</v>
      </c>
      <c r="AJ302" s="16" t="e">
        <f>VLOOKUP(E302,[4]TD!$A:$B,2,0)</f>
        <v>#N/A</v>
      </c>
      <c r="AK302" s="16"/>
      <c r="AL302" s="16"/>
      <c r="AM302" s="16"/>
      <c r="AN302" s="16"/>
      <c r="AO302" s="16"/>
      <c r="AP302" s="16"/>
      <c r="AQ302" s="16"/>
      <c r="AR302" s="16"/>
      <c r="AS302" s="25">
        <f t="shared" si="54"/>
        <v>634412</v>
      </c>
      <c r="AT302" s="16">
        <f t="shared" si="49"/>
        <v>634412</v>
      </c>
      <c r="AU302" s="16"/>
      <c r="AV302" s="16"/>
      <c r="AW302" s="16"/>
      <c r="AX302" s="16"/>
      <c r="AY302" s="16"/>
      <c r="AZ302" s="16"/>
      <c r="BA302" s="16"/>
      <c r="BB302" s="25">
        <f t="shared" si="45"/>
        <v>-634412</v>
      </c>
      <c r="BC302" s="16"/>
      <c r="BD302" s="52">
        <f t="shared" si="46"/>
        <v>44062</v>
      </c>
      <c r="BE302" s="16">
        <f t="shared" si="50"/>
        <v>2020</v>
      </c>
      <c r="BF302" s="52">
        <f t="shared" si="47"/>
        <v>44196</v>
      </c>
      <c r="BG302" s="16">
        <f t="shared" si="51"/>
        <v>2020</v>
      </c>
      <c r="BH302" s="16"/>
    </row>
    <row r="303" spans="1:60" x14ac:dyDescent="0.25">
      <c r="A303" s="16">
        <v>820003850</v>
      </c>
      <c r="B303" s="16" t="s">
        <v>3461</v>
      </c>
      <c r="C303" s="16" t="s">
        <v>3462</v>
      </c>
      <c r="D303" s="17"/>
      <c r="E303" s="17">
        <v>433086</v>
      </c>
      <c r="F303" s="17" t="str">
        <f t="shared" si="48"/>
        <v>433086</v>
      </c>
      <c r="G303" s="17" t="e">
        <f>VLOOKUP(E303,[4]PARTIDAS!$F:$M,8,0)</f>
        <v>#N/A</v>
      </c>
      <c r="H303" s="17">
        <v>488</v>
      </c>
      <c r="I303" s="18">
        <v>44068</v>
      </c>
      <c r="J303" s="18">
        <v>44068</v>
      </c>
      <c r="K303" s="18">
        <v>44196</v>
      </c>
      <c r="L303" s="19">
        <v>57600</v>
      </c>
      <c r="M303" s="19">
        <v>57600</v>
      </c>
      <c r="N303" s="16" t="s">
        <v>3463</v>
      </c>
      <c r="O303" s="16"/>
      <c r="P303" s="16"/>
      <c r="Q303" s="16"/>
      <c r="R303" s="16"/>
      <c r="S303" s="16"/>
      <c r="T303" s="20">
        <v>57600</v>
      </c>
      <c r="U303" s="16" t="s">
        <v>47</v>
      </c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 t="s">
        <v>3676</v>
      </c>
      <c r="AG303" s="16" t="s">
        <v>3574</v>
      </c>
      <c r="AH303" s="16" t="s">
        <v>3466</v>
      </c>
      <c r="AI303" s="16" t="s">
        <v>47</v>
      </c>
      <c r="AJ303" s="16" t="e">
        <f>VLOOKUP(E303,[4]TD!$A:$B,2,0)</f>
        <v>#N/A</v>
      </c>
      <c r="AK303" s="16"/>
      <c r="AL303" s="16"/>
      <c r="AM303" s="16"/>
      <c r="AN303" s="16"/>
      <c r="AO303" s="16"/>
      <c r="AP303" s="16"/>
      <c r="AQ303" s="16"/>
      <c r="AR303" s="16"/>
      <c r="AS303" s="25">
        <f t="shared" si="54"/>
        <v>57600</v>
      </c>
      <c r="AT303" s="16">
        <f t="shared" si="49"/>
        <v>57600</v>
      </c>
      <c r="AU303" s="16"/>
      <c r="AV303" s="16"/>
      <c r="AW303" s="16"/>
      <c r="AX303" s="16"/>
      <c r="AY303" s="16"/>
      <c r="AZ303" s="16"/>
      <c r="BA303" s="16"/>
      <c r="BB303" s="25">
        <f t="shared" si="45"/>
        <v>-57600</v>
      </c>
      <c r="BC303" s="16"/>
      <c r="BD303" s="52">
        <f t="shared" si="46"/>
        <v>44068</v>
      </c>
      <c r="BE303" s="16">
        <f t="shared" si="50"/>
        <v>2020</v>
      </c>
      <c r="BF303" s="52">
        <f t="shared" si="47"/>
        <v>44196</v>
      </c>
      <c r="BG303" s="16">
        <f t="shared" si="51"/>
        <v>2020</v>
      </c>
      <c r="BH303" s="16"/>
    </row>
    <row r="304" spans="1:60" x14ac:dyDescent="0.25">
      <c r="A304" s="16">
        <v>820003850</v>
      </c>
      <c r="B304" s="16" t="s">
        <v>3461</v>
      </c>
      <c r="C304" s="16" t="s">
        <v>3462</v>
      </c>
      <c r="D304" s="17"/>
      <c r="E304" s="17">
        <v>433186</v>
      </c>
      <c r="F304" s="17" t="str">
        <f t="shared" si="48"/>
        <v>433186</v>
      </c>
      <c r="G304" s="17" t="e">
        <f>VLOOKUP(E304,[4]PARTIDAS!$F:$M,8,0)</f>
        <v>#N/A</v>
      </c>
      <c r="H304" s="17">
        <v>488</v>
      </c>
      <c r="I304" s="18">
        <v>44070</v>
      </c>
      <c r="J304" s="18">
        <v>44070</v>
      </c>
      <c r="K304" s="18">
        <v>44196</v>
      </c>
      <c r="L304" s="19">
        <v>24000</v>
      </c>
      <c r="M304" s="19">
        <v>24000</v>
      </c>
      <c r="N304" s="16" t="s">
        <v>3490</v>
      </c>
      <c r="O304" s="16"/>
      <c r="P304" s="16"/>
      <c r="Q304" s="16"/>
      <c r="R304" s="20">
        <v>24000</v>
      </c>
      <c r="S304" s="16" t="s">
        <v>3677</v>
      </c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 t="s">
        <v>3677</v>
      </c>
      <c r="AH304" s="16"/>
      <c r="AI304" s="16"/>
      <c r="AJ304" s="16" t="e">
        <f>VLOOKUP(E304,[4]TD!$A:$B,2,0)</f>
        <v>#N/A</v>
      </c>
      <c r="AK304" s="16"/>
      <c r="AL304" s="16"/>
      <c r="AM304" s="16"/>
      <c r="AN304" s="16"/>
      <c r="AO304" s="16"/>
      <c r="AP304" s="16"/>
      <c r="AQ304" s="25">
        <f t="shared" ref="AQ304:AQ305" si="55">M304</f>
        <v>24000</v>
      </c>
      <c r="AR304" s="16"/>
      <c r="AS304" s="16"/>
      <c r="AT304" s="16">
        <f t="shared" si="49"/>
        <v>0</v>
      </c>
      <c r="AU304" s="16"/>
      <c r="AV304" s="16"/>
      <c r="AW304" s="16"/>
      <c r="AX304" s="16"/>
      <c r="AY304" s="16"/>
      <c r="AZ304" s="16"/>
      <c r="BA304" s="16"/>
      <c r="BB304" s="25">
        <f t="shared" si="45"/>
        <v>0</v>
      </c>
      <c r="BC304" s="16"/>
      <c r="BD304" s="52">
        <f t="shared" si="46"/>
        <v>44070</v>
      </c>
      <c r="BE304" s="16">
        <f t="shared" si="50"/>
        <v>2020</v>
      </c>
      <c r="BF304" s="52">
        <f t="shared" si="47"/>
        <v>44196</v>
      </c>
      <c r="BG304" s="16">
        <f t="shared" si="51"/>
        <v>2020</v>
      </c>
      <c r="BH304" s="16"/>
    </row>
    <row r="305" spans="1:60" x14ac:dyDescent="0.25">
      <c r="A305" s="16">
        <v>820003850</v>
      </c>
      <c r="B305" s="16" t="s">
        <v>3461</v>
      </c>
      <c r="C305" s="16" t="s">
        <v>3462</v>
      </c>
      <c r="D305" s="17"/>
      <c r="E305" s="17">
        <v>433206</v>
      </c>
      <c r="F305" s="17" t="str">
        <f t="shared" si="48"/>
        <v>433206</v>
      </c>
      <c r="G305" s="17" t="e">
        <f>VLOOKUP(E305,[4]PARTIDAS!$F:$M,8,0)</f>
        <v>#N/A</v>
      </c>
      <c r="H305" s="17">
        <v>488</v>
      </c>
      <c r="I305" s="18">
        <v>44070</v>
      </c>
      <c r="J305" s="18">
        <v>44070</v>
      </c>
      <c r="K305" s="18">
        <v>44196</v>
      </c>
      <c r="L305" s="19">
        <v>131938</v>
      </c>
      <c r="M305" s="19">
        <v>131938</v>
      </c>
      <c r="N305" s="16" t="s">
        <v>3490</v>
      </c>
      <c r="O305" s="16"/>
      <c r="P305" s="16"/>
      <c r="Q305" s="16"/>
      <c r="R305" s="20">
        <v>131938</v>
      </c>
      <c r="S305" s="16" t="s">
        <v>3678</v>
      </c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 t="s">
        <v>3678</v>
      </c>
      <c r="AH305" s="16"/>
      <c r="AI305" s="16"/>
      <c r="AJ305" s="16" t="e">
        <f>VLOOKUP(E305,[4]TD!$A:$B,2,0)</f>
        <v>#N/A</v>
      </c>
      <c r="AK305" s="16"/>
      <c r="AL305" s="16"/>
      <c r="AM305" s="16"/>
      <c r="AN305" s="16"/>
      <c r="AO305" s="16"/>
      <c r="AP305" s="16"/>
      <c r="AQ305" s="25">
        <f t="shared" si="55"/>
        <v>131938</v>
      </c>
      <c r="AR305" s="16"/>
      <c r="AS305" s="16"/>
      <c r="AT305" s="16">
        <f t="shared" si="49"/>
        <v>0</v>
      </c>
      <c r="AU305" s="16"/>
      <c r="AV305" s="16"/>
      <c r="AW305" s="16"/>
      <c r="AX305" s="16"/>
      <c r="AY305" s="16"/>
      <c r="AZ305" s="16"/>
      <c r="BA305" s="16"/>
      <c r="BB305" s="25">
        <f t="shared" si="45"/>
        <v>0</v>
      </c>
      <c r="BC305" s="16"/>
      <c r="BD305" s="52">
        <f t="shared" si="46"/>
        <v>44070</v>
      </c>
      <c r="BE305" s="16">
        <f t="shared" si="50"/>
        <v>2020</v>
      </c>
      <c r="BF305" s="52">
        <f t="shared" si="47"/>
        <v>44196</v>
      </c>
      <c r="BG305" s="16">
        <f t="shared" si="51"/>
        <v>2020</v>
      </c>
      <c r="BH305" s="16"/>
    </row>
    <row r="306" spans="1:60" x14ac:dyDescent="0.25">
      <c r="A306" s="16">
        <v>820003850</v>
      </c>
      <c r="B306" s="16" t="s">
        <v>3461</v>
      </c>
      <c r="C306" s="16" t="s">
        <v>3462</v>
      </c>
      <c r="D306" s="17"/>
      <c r="E306" s="17">
        <v>432421</v>
      </c>
      <c r="F306" s="17" t="str">
        <f t="shared" si="48"/>
        <v>432421</v>
      </c>
      <c r="G306" s="17" t="e">
        <f>VLOOKUP(E306,[4]PARTIDAS!$F:$M,8,0)</f>
        <v>#N/A</v>
      </c>
      <c r="H306" s="17">
        <v>180</v>
      </c>
      <c r="I306" s="18">
        <v>44045</v>
      </c>
      <c r="J306" s="18">
        <v>44045</v>
      </c>
      <c r="K306" s="18">
        <v>44054</v>
      </c>
      <c r="L306" s="19">
        <v>57600</v>
      </c>
      <c r="M306" s="19">
        <v>57600</v>
      </c>
      <c r="N306" s="16" t="s">
        <v>3463</v>
      </c>
      <c r="O306" s="16"/>
      <c r="P306" s="16"/>
      <c r="Q306" s="16"/>
      <c r="R306" s="16"/>
      <c r="S306" s="16"/>
      <c r="T306" s="20">
        <v>57600</v>
      </c>
      <c r="U306" s="16" t="s">
        <v>47</v>
      </c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 t="s">
        <v>3679</v>
      </c>
      <c r="AG306" s="16" t="s">
        <v>3574</v>
      </c>
      <c r="AH306" s="16" t="s">
        <v>3466</v>
      </c>
      <c r="AI306" s="16" t="s">
        <v>47</v>
      </c>
      <c r="AJ306" s="16" t="e">
        <f>VLOOKUP(E306,[4]TD!$A:$B,2,0)</f>
        <v>#N/A</v>
      </c>
      <c r="AK306" s="16"/>
      <c r="AL306" s="16"/>
      <c r="AM306" s="16"/>
      <c r="AN306" s="16"/>
      <c r="AO306" s="16"/>
      <c r="AP306" s="16"/>
      <c r="AQ306" s="16"/>
      <c r="AR306" s="16"/>
      <c r="AS306" s="25">
        <f t="shared" ref="AS306:AS308" si="56">M306</f>
        <v>57600</v>
      </c>
      <c r="AT306" s="16">
        <f t="shared" si="49"/>
        <v>57600</v>
      </c>
      <c r="AU306" s="16"/>
      <c r="AV306" s="16"/>
      <c r="AW306" s="16"/>
      <c r="AX306" s="16"/>
      <c r="AY306" s="16"/>
      <c r="AZ306" s="16"/>
      <c r="BA306" s="16"/>
      <c r="BB306" s="25">
        <f t="shared" si="45"/>
        <v>-57600</v>
      </c>
      <c r="BC306" s="16"/>
      <c r="BD306" s="52">
        <f t="shared" si="46"/>
        <v>44045</v>
      </c>
      <c r="BE306" s="16">
        <f t="shared" si="50"/>
        <v>2020</v>
      </c>
      <c r="BF306" s="52">
        <f t="shared" si="47"/>
        <v>44054</v>
      </c>
      <c r="BG306" s="16">
        <f t="shared" si="51"/>
        <v>2020</v>
      </c>
      <c r="BH306" s="16"/>
    </row>
    <row r="307" spans="1:60" x14ac:dyDescent="0.25">
      <c r="A307" s="16">
        <v>820003850</v>
      </c>
      <c r="B307" s="16" t="s">
        <v>3461</v>
      </c>
      <c r="C307" s="16" t="s">
        <v>3462</v>
      </c>
      <c r="D307" s="17"/>
      <c r="E307" s="17">
        <v>432434</v>
      </c>
      <c r="F307" s="17" t="str">
        <f t="shared" si="48"/>
        <v>432434</v>
      </c>
      <c r="G307" s="17" t="e">
        <f>VLOOKUP(E307,[4]PARTIDAS!$F:$M,8,0)</f>
        <v>#N/A</v>
      </c>
      <c r="H307" s="17">
        <v>180</v>
      </c>
      <c r="I307" s="18">
        <v>44045</v>
      </c>
      <c r="J307" s="18">
        <v>44045</v>
      </c>
      <c r="K307" s="18">
        <v>44054</v>
      </c>
      <c r="L307" s="19">
        <v>107613</v>
      </c>
      <c r="M307" s="19">
        <v>107613</v>
      </c>
      <c r="N307" s="16" t="s">
        <v>3463</v>
      </c>
      <c r="O307" s="16"/>
      <c r="P307" s="16"/>
      <c r="Q307" s="16"/>
      <c r="R307" s="16"/>
      <c r="S307" s="16"/>
      <c r="T307" s="20">
        <v>107613</v>
      </c>
      <c r="U307" s="16" t="s">
        <v>47</v>
      </c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 t="s">
        <v>3679</v>
      </c>
      <c r="AG307" s="16" t="s">
        <v>3574</v>
      </c>
      <c r="AH307" s="16" t="s">
        <v>3466</v>
      </c>
      <c r="AI307" s="16" t="s">
        <v>47</v>
      </c>
      <c r="AJ307" s="16" t="e">
        <f>VLOOKUP(E307,[4]TD!$A:$B,2,0)</f>
        <v>#N/A</v>
      </c>
      <c r="AK307" s="16"/>
      <c r="AL307" s="16"/>
      <c r="AM307" s="16"/>
      <c r="AN307" s="16"/>
      <c r="AO307" s="16"/>
      <c r="AP307" s="16"/>
      <c r="AQ307" s="16"/>
      <c r="AR307" s="16"/>
      <c r="AS307" s="25">
        <f t="shared" si="56"/>
        <v>107613</v>
      </c>
      <c r="AT307" s="16">
        <f t="shared" si="49"/>
        <v>107613</v>
      </c>
      <c r="AU307" s="16"/>
      <c r="AV307" s="16"/>
      <c r="AW307" s="16"/>
      <c r="AX307" s="16"/>
      <c r="AY307" s="16"/>
      <c r="AZ307" s="16"/>
      <c r="BA307" s="16"/>
      <c r="BB307" s="25">
        <f t="shared" si="45"/>
        <v>-107613</v>
      </c>
      <c r="BC307" s="16"/>
      <c r="BD307" s="52">
        <f t="shared" si="46"/>
        <v>44045</v>
      </c>
      <c r="BE307" s="16">
        <f t="shared" si="50"/>
        <v>2020</v>
      </c>
      <c r="BF307" s="52">
        <f t="shared" si="47"/>
        <v>44054</v>
      </c>
      <c r="BG307" s="16">
        <f t="shared" si="51"/>
        <v>2020</v>
      </c>
      <c r="BH307" s="16"/>
    </row>
    <row r="308" spans="1:60" x14ac:dyDescent="0.25">
      <c r="A308" s="16">
        <v>820003850</v>
      </c>
      <c r="B308" s="16" t="s">
        <v>3461</v>
      </c>
      <c r="C308" s="16" t="s">
        <v>3462</v>
      </c>
      <c r="D308" s="17"/>
      <c r="E308" s="17">
        <v>432554</v>
      </c>
      <c r="F308" s="17" t="str">
        <f t="shared" si="48"/>
        <v>432554</v>
      </c>
      <c r="G308" s="17" t="e">
        <f>VLOOKUP(E308,[4]PARTIDAS!$F:$M,8,0)</f>
        <v>#N/A</v>
      </c>
      <c r="H308" s="17">
        <v>180</v>
      </c>
      <c r="I308" s="18">
        <v>44050</v>
      </c>
      <c r="J308" s="18">
        <v>44050</v>
      </c>
      <c r="K308" s="18">
        <v>44054</v>
      </c>
      <c r="L308" s="19">
        <v>57600</v>
      </c>
      <c r="M308" s="19">
        <v>57600</v>
      </c>
      <c r="N308" s="16" t="s">
        <v>3463</v>
      </c>
      <c r="O308" s="16"/>
      <c r="P308" s="16"/>
      <c r="Q308" s="16"/>
      <c r="R308" s="16"/>
      <c r="S308" s="16"/>
      <c r="T308" s="20">
        <v>57600</v>
      </c>
      <c r="U308" s="16" t="s">
        <v>47</v>
      </c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 t="s">
        <v>3680</v>
      </c>
      <c r="AG308" s="16" t="s">
        <v>3574</v>
      </c>
      <c r="AH308" s="16" t="s">
        <v>3466</v>
      </c>
      <c r="AI308" s="16" t="s">
        <v>47</v>
      </c>
      <c r="AJ308" s="16" t="e">
        <f>VLOOKUP(E308,[4]TD!$A:$B,2,0)</f>
        <v>#N/A</v>
      </c>
      <c r="AK308" s="16"/>
      <c r="AL308" s="16"/>
      <c r="AM308" s="16"/>
      <c r="AN308" s="16"/>
      <c r="AO308" s="16"/>
      <c r="AP308" s="16"/>
      <c r="AQ308" s="16"/>
      <c r="AR308" s="16"/>
      <c r="AS308" s="25">
        <f t="shared" si="56"/>
        <v>57600</v>
      </c>
      <c r="AT308" s="16">
        <f t="shared" si="49"/>
        <v>57600</v>
      </c>
      <c r="AU308" s="16"/>
      <c r="AV308" s="16"/>
      <c r="AW308" s="16"/>
      <c r="AX308" s="16"/>
      <c r="AY308" s="16"/>
      <c r="AZ308" s="16"/>
      <c r="BA308" s="16"/>
      <c r="BB308" s="25">
        <f t="shared" si="45"/>
        <v>-57600</v>
      </c>
      <c r="BC308" s="16"/>
      <c r="BD308" s="52">
        <f t="shared" si="46"/>
        <v>44050</v>
      </c>
      <c r="BE308" s="16">
        <f t="shared" si="50"/>
        <v>2020</v>
      </c>
      <c r="BF308" s="52">
        <f t="shared" si="47"/>
        <v>44054</v>
      </c>
      <c r="BG308" s="16">
        <f t="shared" si="51"/>
        <v>2020</v>
      </c>
      <c r="BH308" s="16"/>
    </row>
    <row r="309" spans="1:60" x14ac:dyDescent="0.25">
      <c r="A309" s="16">
        <v>820003850</v>
      </c>
      <c r="B309" s="16" t="s">
        <v>3461</v>
      </c>
      <c r="C309" s="16" t="s">
        <v>3462</v>
      </c>
      <c r="D309" s="17"/>
      <c r="E309" s="17">
        <v>432606</v>
      </c>
      <c r="F309" s="17" t="str">
        <f t="shared" si="48"/>
        <v>432606</v>
      </c>
      <c r="G309" s="17" t="e">
        <f>VLOOKUP(E309,[4]PARTIDAS!$F:$M,8,0)</f>
        <v>#N/A</v>
      </c>
      <c r="H309" s="17">
        <v>180</v>
      </c>
      <c r="I309" s="18">
        <v>44052</v>
      </c>
      <c r="J309" s="18">
        <v>44052</v>
      </c>
      <c r="K309" s="18">
        <v>44054</v>
      </c>
      <c r="L309" s="19">
        <v>130566</v>
      </c>
      <c r="M309" s="19">
        <v>130566</v>
      </c>
      <c r="N309" s="16" t="s">
        <v>3490</v>
      </c>
      <c r="O309" s="16"/>
      <c r="P309" s="16"/>
      <c r="Q309" s="16"/>
      <c r="R309" s="20">
        <v>130566</v>
      </c>
      <c r="S309" s="16" t="s">
        <v>3681</v>
      </c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 t="s">
        <v>3681</v>
      </c>
      <c r="AH309" s="16"/>
      <c r="AI309" s="16"/>
      <c r="AJ309" s="16" t="e">
        <f>VLOOKUP(E309,[4]TD!$A:$B,2,0)</f>
        <v>#N/A</v>
      </c>
      <c r="AK309" s="16"/>
      <c r="AL309" s="16"/>
      <c r="AM309" s="16"/>
      <c r="AN309" s="16"/>
      <c r="AO309" s="16"/>
      <c r="AP309" s="16"/>
      <c r="AQ309" s="25">
        <f>M309</f>
        <v>130566</v>
      </c>
      <c r="AR309" s="16"/>
      <c r="AS309" s="16"/>
      <c r="AT309" s="16">
        <f t="shared" si="49"/>
        <v>0</v>
      </c>
      <c r="AU309" s="16"/>
      <c r="AV309" s="16"/>
      <c r="AW309" s="16"/>
      <c r="AX309" s="16"/>
      <c r="AY309" s="16"/>
      <c r="AZ309" s="16"/>
      <c r="BA309" s="16"/>
      <c r="BB309" s="25">
        <f t="shared" si="45"/>
        <v>0</v>
      </c>
      <c r="BC309" s="16"/>
      <c r="BD309" s="52">
        <f t="shared" si="46"/>
        <v>44052</v>
      </c>
      <c r="BE309" s="16">
        <f t="shared" si="50"/>
        <v>2020</v>
      </c>
      <c r="BF309" s="52">
        <f t="shared" si="47"/>
        <v>44054</v>
      </c>
      <c r="BG309" s="16">
        <f t="shared" si="51"/>
        <v>2020</v>
      </c>
      <c r="BH309" s="16"/>
    </row>
    <row r="310" spans="1:60" x14ac:dyDescent="0.25">
      <c r="A310" s="16">
        <v>820003850</v>
      </c>
      <c r="B310" s="16" t="s">
        <v>3461</v>
      </c>
      <c r="C310" s="16" t="s">
        <v>3462</v>
      </c>
      <c r="D310" s="17"/>
      <c r="E310" s="17">
        <v>432727</v>
      </c>
      <c r="F310" s="17" t="str">
        <f t="shared" si="48"/>
        <v>432727</v>
      </c>
      <c r="G310" s="17" t="e">
        <f>VLOOKUP(E310,[4]PARTIDAS!$F:$M,8,0)</f>
        <v>#N/A</v>
      </c>
      <c r="H310" s="17">
        <v>488</v>
      </c>
      <c r="I310" s="18">
        <v>44057</v>
      </c>
      <c r="J310" s="18">
        <v>44057</v>
      </c>
      <c r="K310" s="18">
        <v>44196</v>
      </c>
      <c r="L310" s="19">
        <v>95700</v>
      </c>
      <c r="M310" s="19">
        <v>95700</v>
      </c>
      <c r="N310" s="16" t="s">
        <v>3463</v>
      </c>
      <c r="O310" s="16"/>
      <c r="P310" s="16"/>
      <c r="Q310" s="16"/>
      <c r="R310" s="16"/>
      <c r="S310" s="16"/>
      <c r="T310" s="20">
        <v>95700</v>
      </c>
      <c r="U310" s="16" t="s">
        <v>47</v>
      </c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 t="s">
        <v>3682</v>
      </c>
      <c r="AG310" s="16" t="s">
        <v>3574</v>
      </c>
      <c r="AH310" s="16" t="s">
        <v>3466</v>
      </c>
      <c r="AI310" s="16" t="s">
        <v>47</v>
      </c>
      <c r="AJ310" s="16" t="e">
        <f>VLOOKUP(E310,[4]TD!$A:$B,2,0)</f>
        <v>#N/A</v>
      </c>
      <c r="AK310" s="16"/>
      <c r="AL310" s="16"/>
      <c r="AM310" s="16"/>
      <c r="AN310" s="16"/>
      <c r="AO310" s="16"/>
      <c r="AP310" s="16"/>
      <c r="AQ310" s="16"/>
      <c r="AR310" s="16"/>
      <c r="AS310" s="25">
        <f t="shared" ref="AS310:AS311" si="57">M310</f>
        <v>95700</v>
      </c>
      <c r="AT310" s="16">
        <f t="shared" si="49"/>
        <v>95700</v>
      </c>
      <c r="AU310" s="16"/>
      <c r="AV310" s="16"/>
      <c r="AW310" s="16"/>
      <c r="AX310" s="16"/>
      <c r="AY310" s="16"/>
      <c r="AZ310" s="16"/>
      <c r="BA310" s="16"/>
      <c r="BB310" s="25">
        <f t="shared" si="45"/>
        <v>-95700</v>
      </c>
      <c r="BC310" s="16"/>
      <c r="BD310" s="52">
        <f t="shared" si="46"/>
        <v>44057</v>
      </c>
      <c r="BE310" s="16">
        <f t="shared" si="50"/>
        <v>2020</v>
      </c>
      <c r="BF310" s="52">
        <f t="shared" si="47"/>
        <v>44196</v>
      </c>
      <c r="BG310" s="16">
        <f t="shared" si="51"/>
        <v>2020</v>
      </c>
      <c r="BH310" s="16"/>
    </row>
    <row r="311" spans="1:60" x14ac:dyDescent="0.25">
      <c r="A311" s="16">
        <v>820003850</v>
      </c>
      <c r="B311" s="16" t="s">
        <v>3461</v>
      </c>
      <c r="C311" s="16" t="s">
        <v>3462</v>
      </c>
      <c r="D311" s="17"/>
      <c r="E311" s="17">
        <v>432767</v>
      </c>
      <c r="F311" s="17" t="str">
        <f t="shared" si="48"/>
        <v>432767</v>
      </c>
      <c r="G311" s="17" t="e">
        <f>VLOOKUP(E311,[4]PARTIDAS!$F:$M,8,0)</f>
        <v>#N/A</v>
      </c>
      <c r="H311" s="17">
        <v>488</v>
      </c>
      <c r="I311" s="18">
        <v>44057</v>
      </c>
      <c r="J311" s="18">
        <v>44057</v>
      </c>
      <c r="K311" s="18">
        <v>44196</v>
      </c>
      <c r="L311" s="19">
        <v>206992</v>
      </c>
      <c r="M311" s="19">
        <v>206992</v>
      </c>
      <c r="N311" s="16" t="s">
        <v>3463</v>
      </c>
      <c r="O311" s="16"/>
      <c r="P311" s="16"/>
      <c r="Q311" s="16"/>
      <c r="R311" s="16"/>
      <c r="S311" s="16"/>
      <c r="T311" s="20">
        <v>206992</v>
      </c>
      <c r="U311" s="16" t="s">
        <v>47</v>
      </c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 t="s">
        <v>3682</v>
      </c>
      <c r="AG311" s="16" t="s">
        <v>3574</v>
      </c>
      <c r="AH311" s="16" t="s">
        <v>3466</v>
      </c>
      <c r="AI311" s="16" t="s">
        <v>47</v>
      </c>
      <c r="AJ311" s="16" t="e">
        <f>VLOOKUP(E311,[4]TD!$A:$B,2,0)</f>
        <v>#N/A</v>
      </c>
      <c r="AK311" s="16"/>
      <c r="AL311" s="16"/>
      <c r="AM311" s="16"/>
      <c r="AN311" s="16"/>
      <c r="AO311" s="16"/>
      <c r="AP311" s="16"/>
      <c r="AQ311" s="16"/>
      <c r="AR311" s="16"/>
      <c r="AS311" s="25">
        <f t="shared" si="57"/>
        <v>206992</v>
      </c>
      <c r="AT311" s="16">
        <f t="shared" si="49"/>
        <v>206992</v>
      </c>
      <c r="AU311" s="16"/>
      <c r="AV311" s="16"/>
      <c r="AW311" s="16"/>
      <c r="AX311" s="16"/>
      <c r="AY311" s="16"/>
      <c r="AZ311" s="16"/>
      <c r="BA311" s="16"/>
      <c r="BB311" s="25">
        <f t="shared" si="45"/>
        <v>-206992</v>
      </c>
      <c r="BC311" s="16"/>
      <c r="BD311" s="52">
        <f t="shared" si="46"/>
        <v>44057</v>
      </c>
      <c r="BE311" s="16">
        <f t="shared" si="50"/>
        <v>2020</v>
      </c>
      <c r="BF311" s="52">
        <f t="shared" si="47"/>
        <v>44196</v>
      </c>
      <c r="BG311" s="16">
        <f t="shared" si="51"/>
        <v>2020</v>
      </c>
      <c r="BH311" s="16"/>
    </row>
    <row r="312" spans="1:60" x14ac:dyDescent="0.25">
      <c r="A312" s="16">
        <v>820003850</v>
      </c>
      <c r="B312" s="16" t="s">
        <v>3461</v>
      </c>
      <c r="C312" s="16" t="s">
        <v>3462</v>
      </c>
      <c r="D312" s="17"/>
      <c r="E312" s="17">
        <v>432167</v>
      </c>
      <c r="F312" s="17" t="str">
        <f t="shared" si="48"/>
        <v>432167</v>
      </c>
      <c r="G312" s="17" t="e">
        <f>VLOOKUP(E312,[4]PARTIDAS!$F:$M,8,0)</f>
        <v>#N/A</v>
      </c>
      <c r="H312" s="17">
        <v>198</v>
      </c>
      <c r="I312" s="18">
        <v>44039</v>
      </c>
      <c r="J312" s="18">
        <v>44039</v>
      </c>
      <c r="K312" s="18">
        <v>44053</v>
      </c>
      <c r="L312" s="19">
        <v>141340</v>
      </c>
      <c r="M312" s="19">
        <v>141340</v>
      </c>
      <c r="N312" s="16" t="s">
        <v>3490</v>
      </c>
      <c r="O312" s="16"/>
      <c r="P312" s="16"/>
      <c r="Q312" s="16"/>
      <c r="R312" s="20">
        <v>141340</v>
      </c>
      <c r="S312" s="16" t="s">
        <v>3677</v>
      </c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 t="s">
        <v>3677</v>
      </c>
      <c r="AH312" s="16"/>
      <c r="AI312" s="16"/>
      <c r="AJ312" s="16" t="e">
        <f>VLOOKUP(E312,[4]TD!$A:$B,2,0)</f>
        <v>#N/A</v>
      </c>
      <c r="AK312" s="16"/>
      <c r="AL312" s="16"/>
      <c r="AM312" s="16"/>
      <c r="AN312" s="16"/>
      <c r="AO312" s="16"/>
      <c r="AP312" s="16"/>
      <c r="AQ312" s="25">
        <f t="shared" ref="AQ312:AQ316" si="58">M312</f>
        <v>141340</v>
      </c>
      <c r="AR312" s="16"/>
      <c r="AS312" s="16"/>
      <c r="AT312" s="16">
        <f t="shared" si="49"/>
        <v>0</v>
      </c>
      <c r="AU312" s="16"/>
      <c r="AV312" s="16"/>
      <c r="AW312" s="16"/>
      <c r="AX312" s="16"/>
      <c r="AY312" s="16"/>
      <c r="AZ312" s="16"/>
      <c r="BA312" s="16"/>
      <c r="BB312" s="25">
        <f t="shared" si="45"/>
        <v>0</v>
      </c>
      <c r="BC312" s="16"/>
      <c r="BD312" s="52">
        <f t="shared" si="46"/>
        <v>44039</v>
      </c>
      <c r="BE312" s="16">
        <f t="shared" si="50"/>
        <v>2020</v>
      </c>
      <c r="BF312" s="52">
        <f t="shared" si="47"/>
        <v>44053</v>
      </c>
      <c r="BG312" s="16">
        <f t="shared" si="51"/>
        <v>2020</v>
      </c>
      <c r="BH312" s="16"/>
    </row>
    <row r="313" spans="1:60" x14ac:dyDescent="0.25">
      <c r="A313" s="16">
        <v>820003850</v>
      </c>
      <c r="B313" s="16" t="s">
        <v>3461</v>
      </c>
      <c r="C313" s="16" t="s">
        <v>3462</v>
      </c>
      <c r="D313" s="17"/>
      <c r="E313" s="17">
        <v>432183</v>
      </c>
      <c r="F313" s="17" t="str">
        <f t="shared" si="48"/>
        <v>432183</v>
      </c>
      <c r="G313" s="17" t="e">
        <f>VLOOKUP(E313,[4]PARTIDAS!$F:$M,8,0)</f>
        <v>#N/A</v>
      </c>
      <c r="H313" s="17">
        <v>198</v>
      </c>
      <c r="I313" s="18">
        <v>44040</v>
      </c>
      <c r="J313" s="18">
        <v>44040</v>
      </c>
      <c r="K313" s="18">
        <v>44053</v>
      </c>
      <c r="L313" s="19">
        <v>203657</v>
      </c>
      <c r="M313" s="19">
        <v>203657</v>
      </c>
      <c r="N313" s="16" t="s">
        <v>3490</v>
      </c>
      <c r="O313" s="16"/>
      <c r="P313" s="16"/>
      <c r="Q313" s="16"/>
      <c r="R313" s="20">
        <v>203657</v>
      </c>
      <c r="S313" s="16" t="s">
        <v>3677</v>
      </c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 t="s">
        <v>3677</v>
      </c>
      <c r="AH313" s="16"/>
      <c r="AI313" s="16"/>
      <c r="AJ313" s="16" t="e">
        <f>VLOOKUP(E313,[4]TD!$A:$B,2,0)</f>
        <v>#N/A</v>
      </c>
      <c r="AK313" s="16"/>
      <c r="AL313" s="16"/>
      <c r="AM313" s="16"/>
      <c r="AN313" s="16"/>
      <c r="AO313" s="16"/>
      <c r="AP313" s="16"/>
      <c r="AQ313" s="25">
        <f t="shared" si="58"/>
        <v>203657</v>
      </c>
      <c r="AR313" s="16"/>
      <c r="AS313" s="16"/>
      <c r="AT313" s="16">
        <f t="shared" si="49"/>
        <v>0</v>
      </c>
      <c r="AU313" s="16"/>
      <c r="AV313" s="16"/>
      <c r="AW313" s="16"/>
      <c r="AX313" s="16"/>
      <c r="AY313" s="16"/>
      <c r="AZ313" s="16"/>
      <c r="BA313" s="16"/>
      <c r="BB313" s="25">
        <f t="shared" si="45"/>
        <v>0</v>
      </c>
      <c r="BC313" s="16"/>
      <c r="BD313" s="52">
        <f t="shared" si="46"/>
        <v>44040</v>
      </c>
      <c r="BE313" s="16">
        <f t="shared" si="50"/>
        <v>2020</v>
      </c>
      <c r="BF313" s="52">
        <f t="shared" si="47"/>
        <v>44053</v>
      </c>
      <c r="BG313" s="16">
        <f t="shared" si="51"/>
        <v>2020</v>
      </c>
      <c r="BH313" s="16"/>
    </row>
    <row r="314" spans="1:60" x14ac:dyDescent="0.25">
      <c r="A314" s="16">
        <v>820003850</v>
      </c>
      <c r="B314" s="16" t="s">
        <v>3461</v>
      </c>
      <c r="C314" s="16" t="s">
        <v>3462</v>
      </c>
      <c r="D314" s="17"/>
      <c r="E314" s="17">
        <v>432246</v>
      </c>
      <c r="F314" s="17" t="str">
        <f t="shared" si="48"/>
        <v>432246</v>
      </c>
      <c r="G314" s="17" t="e">
        <f>VLOOKUP(E314,[4]PARTIDAS!$F:$M,8,0)</f>
        <v>#N/A</v>
      </c>
      <c r="H314" s="17">
        <v>198</v>
      </c>
      <c r="I314" s="18">
        <v>44042</v>
      </c>
      <c r="J314" s="18">
        <v>44042</v>
      </c>
      <c r="K314" s="18">
        <v>44053</v>
      </c>
      <c r="L314" s="19">
        <v>360685</v>
      </c>
      <c r="M314" s="19">
        <v>360685</v>
      </c>
      <c r="N314" s="16" t="s">
        <v>3490</v>
      </c>
      <c r="O314" s="16"/>
      <c r="P314" s="16"/>
      <c r="Q314" s="16"/>
      <c r="R314" s="20">
        <v>360685</v>
      </c>
      <c r="S314" s="16" t="s">
        <v>3677</v>
      </c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 t="s">
        <v>3677</v>
      </c>
      <c r="AH314" s="16"/>
      <c r="AI314" s="16"/>
      <c r="AJ314" s="16" t="e">
        <f>VLOOKUP(E314,[4]TD!$A:$B,2,0)</f>
        <v>#N/A</v>
      </c>
      <c r="AK314" s="16"/>
      <c r="AL314" s="16"/>
      <c r="AM314" s="16"/>
      <c r="AN314" s="16"/>
      <c r="AO314" s="16"/>
      <c r="AP314" s="16"/>
      <c r="AQ314" s="25">
        <f t="shared" si="58"/>
        <v>360685</v>
      </c>
      <c r="AR314" s="16"/>
      <c r="AS314" s="16"/>
      <c r="AT314" s="16">
        <f t="shared" si="49"/>
        <v>0</v>
      </c>
      <c r="AU314" s="16"/>
      <c r="AV314" s="16"/>
      <c r="AW314" s="16"/>
      <c r="AX314" s="16"/>
      <c r="AY314" s="16"/>
      <c r="AZ314" s="16"/>
      <c r="BA314" s="16"/>
      <c r="BB314" s="25">
        <f t="shared" si="45"/>
        <v>0</v>
      </c>
      <c r="BC314" s="16"/>
      <c r="BD314" s="52">
        <f t="shared" si="46"/>
        <v>44042</v>
      </c>
      <c r="BE314" s="16">
        <f t="shared" si="50"/>
        <v>2020</v>
      </c>
      <c r="BF314" s="52">
        <f t="shared" si="47"/>
        <v>44053</v>
      </c>
      <c r="BG314" s="16">
        <f t="shared" si="51"/>
        <v>2020</v>
      </c>
      <c r="BH314" s="16"/>
    </row>
    <row r="315" spans="1:60" x14ac:dyDescent="0.25">
      <c r="A315" s="16">
        <v>820003850</v>
      </c>
      <c r="B315" s="16" t="s">
        <v>3461</v>
      </c>
      <c r="C315" s="16" t="s">
        <v>3462</v>
      </c>
      <c r="D315" s="17"/>
      <c r="E315" s="17">
        <v>432247</v>
      </c>
      <c r="F315" s="17" t="str">
        <f t="shared" si="48"/>
        <v>432247</v>
      </c>
      <c r="G315" s="17" t="e">
        <f>VLOOKUP(E315,[4]PARTIDAS!$F:$M,8,0)</f>
        <v>#N/A</v>
      </c>
      <c r="H315" s="17">
        <v>198</v>
      </c>
      <c r="I315" s="18">
        <v>44042</v>
      </c>
      <c r="J315" s="18">
        <v>44042</v>
      </c>
      <c r="K315" s="18">
        <v>44053</v>
      </c>
      <c r="L315" s="19">
        <v>57600</v>
      </c>
      <c r="M315" s="19">
        <v>57600</v>
      </c>
      <c r="N315" s="16" t="s">
        <v>3490</v>
      </c>
      <c r="O315" s="16"/>
      <c r="P315" s="16"/>
      <c r="Q315" s="16"/>
      <c r="R315" s="20">
        <v>57600</v>
      </c>
      <c r="S315" s="16" t="s">
        <v>3677</v>
      </c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 t="s">
        <v>3677</v>
      </c>
      <c r="AH315" s="16"/>
      <c r="AI315" s="16"/>
      <c r="AJ315" s="16" t="e">
        <f>VLOOKUP(E315,[4]TD!$A:$B,2,0)</f>
        <v>#N/A</v>
      </c>
      <c r="AK315" s="16"/>
      <c r="AL315" s="16"/>
      <c r="AM315" s="16"/>
      <c r="AN315" s="16"/>
      <c r="AO315" s="16"/>
      <c r="AP315" s="16"/>
      <c r="AQ315" s="25">
        <f t="shared" si="58"/>
        <v>57600</v>
      </c>
      <c r="AR315" s="16"/>
      <c r="AS315" s="16"/>
      <c r="AT315" s="16">
        <f t="shared" si="49"/>
        <v>0</v>
      </c>
      <c r="AU315" s="16"/>
      <c r="AV315" s="16"/>
      <c r="AW315" s="16"/>
      <c r="AX315" s="16"/>
      <c r="AY315" s="16"/>
      <c r="AZ315" s="16"/>
      <c r="BA315" s="16"/>
      <c r="BB315" s="25">
        <f t="shared" si="45"/>
        <v>0</v>
      </c>
      <c r="BC315" s="16"/>
      <c r="BD315" s="52">
        <f t="shared" si="46"/>
        <v>44042</v>
      </c>
      <c r="BE315" s="16">
        <f t="shared" si="50"/>
        <v>2020</v>
      </c>
      <c r="BF315" s="52">
        <f t="shared" si="47"/>
        <v>44053</v>
      </c>
      <c r="BG315" s="16">
        <f t="shared" si="51"/>
        <v>2020</v>
      </c>
      <c r="BH315" s="16"/>
    </row>
    <row r="316" spans="1:60" x14ac:dyDescent="0.25">
      <c r="A316" s="16">
        <v>820003850</v>
      </c>
      <c r="B316" s="16" t="s">
        <v>3461</v>
      </c>
      <c r="C316" s="16" t="s">
        <v>3462</v>
      </c>
      <c r="D316" s="17"/>
      <c r="E316" s="17">
        <v>432270</v>
      </c>
      <c r="F316" s="17" t="str">
        <f t="shared" si="48"/>
        <v>432270</v>
      </c>
      <c r="G316" s="17" t="e">
        <f>VLOOKUP(E316,[4]PARTIDAS!$F:$M,8,0)</f>
        <v>#N/A</v>
      </c>
      <c r="H316" s="17">
        <v>198</v>
      </c>
      <c r="I316" s="18">
        <v>44042</v>
      </c>
      <c r="J316" s="18">
        <v>44042</v>
      </c>
      <c r="K316" s="18">
        <v>44053</v>
      </c>
      <c r="L316" s="19">
        <v>57600</v>
      </c>
      <c r="M316" s="19">
        <v>57600</v>
      </c>
      <c r="N316" s="16" t="s">
        <v>3490</v>
      </c>
      <c r="O316" s="16"/>
      <c r="P316" s="16"/>
      <c r="Q316" s="16"/>
      <c r="R316" s="20">
        <v>57600</v>
      </c>
      <c r="S316" s="16" t="s">
        <v>3677</v>
      </c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 t="s">
        <v>3677</v>
      </c>
      <c r="AH316" s="16"/>
      <c r="AI316" s="16"/>
      <c r="AJ316" s="16" t="e">
        <f>VLOOKUP(E316,[4]TD!$A:$B,2,0)</f>
        <v>#N/A</v>
      </c>
      <c r="AK316" s="16"/>
      <c r="AL316" s="16"/>
      <c r="AM316" s="16"/>
      <c r="AN316" s="16"/>
      <c r="AO316" s="16"/>
      <c r="AP316" s="16"/>
      <c r="AQ316" s="25">
        <f t="shared" si="58"/>
        <v>57600</v>
      </c>
      <c r="AR316" s="16"/>
      <c r="AS316" s="16"/>
      <c r="AT316" s="16">
        <f t="shared" si="49"/>
        <v>0</v>
      </c>
      <c r="AU316" s="16"/>
      <c r="AV316" s="16"/>
      <c r="AW316" s="16"/>
      <c r="AX316" s="16"/>
      <c r="AY316" s="16"/>
      <c r="AZ316" s="16"/>
      <c r="BA316" s="16"/>
      <c r="BB316" s="25">
        <f t="shared" si="45"/>
        <v>0</v>
      </c>
      <c r="BC316" s="16"/>
      <c r="BD316" s="52">
        <f t="shared" si="46"/>
        <v>44042</v>
      </c>
      <c r="BE316" s="16">
        <f t="shared" si="50"/>
        <v>2020</v>
      </c>
      <c r="BF316" s="52">
        <f t="shared" si="47"/>
        <v>44053</v>
      </c>
      <c r="BG316" s="16">
        <f t="shared" si="51"/>
        <v>2020</v>
      </c>
      <c r="BH316" s="16"/>
    </row>
    <row r="317" spans="1:60" x14ac:dyDescent="0.25">
      <c r="A317" s="16">
        <v>820003850</v>
      </c>
      <c r="B317" s="16" t="s">
        <v>3461</v>
      </c>
      <c r="C317" s="16" t="s">
        <v>3462</v>
      </c>
      <c r="D317" s="17"/>
      <c r="E317" s="17">
        <v>432348</v>
      </c>
      <c r="F317" s="17" t="str">
        <f t="shared" si="48"/>
        <v>432348</v>
      </c>
      <c r="G317" s="17" t="e">
        <f>VLOOKUP(E317,[4]PARTIDAS!$F:$M,8,0)</f>
        <v>#N/A</v>
      </c>
      <c r="H317" s="17">
        <v>180</v>
      </c>
      <c r="I317" s="18">
        <v>44043</v>
      </c>
      <c r="J317" s="18">
        <v>44043</v>
      </c>
      <c r="K317" s="18">
        <v>44054</v>
      </c>
      <c r="L317" s="19">
        <v>35100</v>
      </c>
      <c r="M317" s="19">
        <v>35100</v>
      </c>
      <c r="N317" s="16" t="s">
        <v>3481</v>
      </c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 t="e">
        <f>VLOOKUP(E317,[4]TD!$A:$B,2,0)</f>
        <v>#N/A</v>
      </c>
      <c r="AK317" s="16"/>
      <c r="AL317" s="16"/>
      <c r="AM317" s="16"/>
      <c r="AN317" s="16"/>
      <c r="AO317" s="16"/>
      <c r="AP317" s="16"/>
      <c r="AQ317" s="16"/>
      <c r="AR317" s="16"/>
      <c r="AS317" s="16"/>
      <c r="AT317" s="16">
        <f t="shared" si="49"/>
        <v>0</v>
      </c>
      <c r="AU317" s="25">
        <f>M317</f>
        <v>35100</v>
      </c>
      <c r="AV317" s="16"/>
      <c r="AW317" s="16"/>
      <c r="AX317" s="16"/>
      <c r="AY317" s="16"/>
      <c r="AZ317" s="16"/>
      <c r="BA317" s="16"/>
      <c r="BB317" s="25">
        <f t="shared" si="45"/>
        <v>0</v>
      </c>
      <c r="BC317" s="16"/>
      <c r="BD317" s="52">
        <f t="shared" si="46"/>
        <v>44043</v>
      </c>
      <c r="BE317" s="16">
        <f t="shared" si="50"/>
        <v>2020</v>
      </c>
      <c r="BF317" s="52">
        <f t="shared" si="47"/>
        <v>44054</v>
      </c>
      <c r="BG317" s="16">
        <f t="shared" si="51"/>
        <v>2020</v>
      </c>
      <c r="BH317" s="16"/>
    </row>
    <row r="318" spans="1:60" x14ac:dyDescent="0.25">
      <c r="A318" s="16">
        <v>820003850</v>
      </c>
      <c r="B318" s="16" t="s">
        <v>3461</v>
      </c>
      <c r="C318" s="16" t="s">
        <v>3462</v>
      </c>
      <c r="D318" s="17"/>
      <c r="E318" s="17">
        <v>431893</v>
      </c>
      <c r="F318" s="17" t="str">
        <f t="shared" si="48"/>
        <v>431893</v>
      </c>
      <c r="G318" s="17" t="e">
        <f>VLOOKUP(E318,[4]PARTIDAS!$F:$M,8,0)</f>
        <v>#N/A</v>
      </c>
      <c r="H318" s="17">
        <v>198</v>
      </c>
      <c r="I318" s="18">
        <v>44030</v>
      </c>
      <c r="J318" s="18">
        <v>44030</v>
      </c>
      <c r="K318" s="18">
        <v>44053</v>
      </c>
      <c r="L318" s="19">
        <v>57600</v>
      </c>
      <c r="M318" s="19">
        <v>57600</v>
      </c>
      <c r="N318" s="16" t="s">
        <v>3490</v>
      </c>
      <c r="O318" s="16"/>
      <c r="P318" s="16"/>
      <c r="Q318" s="16"/>
      <c r="R318" s="20">
        <v>57600</v>
      </c>
      <c r="S318" s="16" t="s">
        <v>3677</v>
      </c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 t="s">
        <v>3677</v>
      </c>
      <c r="AH318" s="16"/>
      <c r="AI318" s="16"/>
      <c r="AJ318" s="16" t="e">
        <f>VLOOKUP(E318,[4]TD!$A:$B,2,0)</f>
        <v>#N/A</v>
      </c>
      <c r="AK318" s="16"/>
      <c r="AL318" s="16"/>
      <c r="AM318" s="16"/>
      <c r="AN318" s="16"/>
      <c r="AO318" s="16"/>
      <c r="AP318" s="16"/>
      <c r="AQ318" s="25">
        <f t="shared" ref="AQ318:AQ323" si="59">M318</f>
        <v>57600</v>
      </c>
      <c r="AR318" s="16"/>
      <c r="AS318" s="16"/>
      <c r="AT318" s="16">
        <f t="shared" si="49"/>
        <v>0</v>
      </c>
      <c r="AU318" s="16"/>
      <c r="AV318" s="16"/>
      <c r="AW318" s="16"/>
      <c r="AX318" s="16"/>
      <c r="AY318" s="16"/>
      <c r="AZ318" s="16"/>
      <c r="BA318" s="16"/>
      <c r="BB318" s="25">
        <f t="shared" si="45"/>
        <v>0</v>
      </c>
      <c r="BC318" s="16"/>
      <c r="BD318" s="52">
        <f t="shared" si="46"/>
        <v>44030</v>
      </c>
      <c r="BE318" s="16">
        <f t="shared" si="50"/>
        <v>2020</v>
      </c>
      <c r="BF318" s="52">
        <f t="shared" si="47"/>
        <v>44053</v>
      </c>
      <c r="BG318" s="16">
        <f t="shared" si="51"/>
        <v>2020</v>
      </c>
      <c r="BH318" s="16"/>
    </row>
    <row r="319" spans="1:60" x14ac:dyDescent="0.25">
      <c r="A319" s="16">
        <v>820003850</v>
      </c>
      <c r="B319" s="16" t="s">
        <v>3461</v>
      </c>
      <c r="C319" s="16" t="s">
        <v>3462</v>
      </c>
      <c r="D319" s="17"/>
      <c r="E319" s="17">
        <v>431929</v>
      </c>
      <c r="F319" s="17" t="str">
        <f t="shared" si="48"/>
        <v>431929</v>
      </c>
      <c r="G319" s="17" t="e">
        <f>VLOOKUP(E319,[4]PARTIDAS!$F:$M,8,0)</f>
        <v>#N/A</v>
      </c>
      <c r="H319" s="17">
        <v>198</v>
      </c>
      <c r="I319" s="18">
        <v>44032</v>
      </c>
      <c r="J319" s="18">
        <v>44032</v>
      </c>
      <c r="K319" s="18">
        <v>44053</v>
      </c>
      <c r="L319" s="19">
        <v>549375</v>
      </c>
      <c r="M319" s="19">
        <v>549375</v>
      </c>
      <c r="N319" s="16" t="s">
        <v>3490</v>
      </c>
      <c r="O319" s="16"/>
      <c r="P319" s="16"/>
      <c r="Q319" s="16"/>
      <c r="R319" s="20">
        <v>549375</v>
      </c>
      <c r="S319" s="16" t="s">
        <v>3677</v>
      </c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 t="s">
        <v>3677</v>
      </c>
      <c r="AH319" s="16"/>
      <c r="AI319" s="16"/>
      <c r="AJ319" s="16" t="e">
        <f>VLOOKUP(E319,[4]TD!$A:$B,2,0)</f>
        <v>#N/A</v>
      </c>
      <c r="AK319" s="16"/>
      <c r="AL319" s="16"/>
      <c r="AM319" s="16"/>
      <c r="AN319" s="16"/>
      <c r="AO319" s="16"/>
      <c r="AP319" s="16"/>
      <c r="AQ319" s="25">
        <f t="shared" si="59"/>
        <v>549375</v>
      </c>
      <c r="AR319" s="16"/>
      <c r="AS319" s="16"/>
      <c r="AT319" s="16">
        <f t="shared" si="49"/>
        <v>0</v>
      </c>
      <c r="AU319" s="16"/>
      <c r="AV319" s="16"/>
      <c r="AW319" s="16"/>
      <c r="AX319" s="16"/>
      <c r="AY319" s="16"/>
      <c r="AZ319" s="16"/>
      <c r="BA319" s="16"/>
      <c r="BB319" s="25">
        <f t="shared" si="45"/>
        <v>0</v>
      </c>
      <c r="BC319" s="16"/>
      <c r="BD319" s="52">
        <f t="shared" si="46"/>
        <v>44032</v>
      </c>
      <c r="BE319" s="16">
        <f t="shared" si="50"/>
        <v>2020</v>
      </c>
      <c r="BF319" s="52">
        <f t="shared" si="47"/>
        <v>44053</v>
      </c>
      <c r="BG319" s="16">
        <f t="shared" si="51"/>
        <v>2020</v>
      </c>
      <c r="BH319" s="16"/>
    </row>
    <row r="320" spans="1:60" x14ac:dyDescent="0.25">
      <c r="A320" s="16">
        <v>820003850</v>
      </c>
      <c r="B320" s="16" t="s">
        <v>3461</v>
      </c>
      <c r="C320" s="16" t="s">
        <v>3462</v>
      </c>
      <c r="D320" s="17"/>
      <c r="E320" s="17">
        <v>431945</v>
      </c>
      <c r="F320" s="17" t="str">
        <f t="shared" si="48"/>
        <v>431945</v>
      </c>
      <c r="G320" s="17" t="e">
        <f>VLOOKUP(E320,[4]PARTIDAS!$F:$M,8,0)</f>
        <v>#N/A</v>
      </c>
      <c r="H320" s="17">
        <v>198</v>
      </c>
      <c r="I320" s="18">
        <v>44032</v>
      </c>
      <c r="J320" s="18">
        <v>44032</v>
      </c>
      <c r="K320" s="18">
        <v>44053</v>
      </c>
      <c r="L320" s="19">
        <v>57600</v>
      </c>
      <c r="M320" s="19">
        <v>57600</v>
      </c>
      <c r="N320" s="16" t="s">
        <v>3490</v>
      </c>
      <c r="O320" s="16"/>
      <c r="P320" s="16"/>
      <c r="Q320" s="16"/>
      <c r="R320" s="20">
        <v>57600</v>
      </c>
      <c r="S320" s="16" t="s">
        <v>3677</v>
      </c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 t="s">
        <v>3677</v>
      </c>
      <c r="AH320" s="16"/>
      <c r="AI320" s="16"/>
      <c r="AJ320" s="16" t="e">
        <f>VLOOKUP(E320,[4]TD!$A:$B,2,0)</f>
        <v>#N/A</v>
      </c>
      <c r="AK320" s="16"/>
      <c r="AL320" s="16"/>
      <c r="AM320" s="16"/>
      <c r="AN320" s="16"/>
      <c r="AO320" s="16"/>
      <c r="AP320" s="16"/>
      <c r="AQ320" s="25">
        <f t="shared" si="59"/>
        <v>57600</v>
      </c>
      <c r="AR320" s="16"/>
      <c r="AS320" s="16"/>
      <c r="AT320" s="16">
        <f t="shared" si="49"/>
        <v>0</v>
      </c>
      <c r="AU320" s="16"/>
      <c r="AV320" s="16"/>
      <c r="AW320" s="16"/>
      <c r="AX320" s="16"/>
      <c r="AY320" s="16"/>
      <c r="AZ320" s="16"/>
      <c r="BA320" s="16"/>
      <c r="BB320" s="25">
        <f t="shared" si="45"/>
        <v>0</v>
      </c>
      <c r="BC320" s="16"/>
      <c r="BD320" s="52">
        <f t="shared" si="46"/>
        <v>44032</v>
      </c>
      <c r="BE320" s="16">
        <f t="shared" si="50"/>
        <v>2020</v>
      </c>
      <c r="BF320" s="52">
        <f t="shared" si="47"/>
        <v>44053</v>
      </c>
      <c r="BG320" s="16">
        <f t="shared" si="51"/>
        <v>2020</v>
      </c>
      <c r="BH320" s="16"/>
    </row>
    <row r="321" spans="1:60" x14ac:dyDescent="0.25">
      <c r="A321" s="16">
        <v>820003850</v>
      </c>
      <c r="B321" s="16" t="s">
        <v>3461</v>
      </c>
      <c r="C321" s="16" t="s">
        <v>3462</v>
      </c>
      <c r="D321" s="17"/>
      <c r="E321" s="17">
        <v>432103</v>
      </c>
      <c r="F321" s="17" t="str">
        <f t="shared" si="48"/>
        <v>432103</v>
      </c>
      <c r="G321" s="17" t="e">
        <f>VLOOKUP(E321,[4]PARTIDAS!$F:$M,8,0)</f>
        <v>#N/A</v>
      </c>
      <c r="H321" s="17">
        <v>198</v>
      </c>
      <c r="I321" s="18">
        <v>44038</v>
      </c>
      <c r="J321" s="18">
        <v>44038</v>
      </c>
      <c r="K321" s="18">
        <v>44053</v>
      </c>
      <c r="L321" s="19">
        <v>173766</v>
      </c>
      <c r="M321" s="19">
        <v>173766</v>
      </c>
      <c r="N321" s="16" t="s">
        <v>3490</v>
      </c>
      <c r="O321" s="16"/>
      <c r="P321" s="16"/>
      <c r="Q321" s="16"/>
      <c r="R321" s="20">
        <v>173766</v>
      </c>
      <c r="S321" s="16" t="s">
        <v>3677</v>
      </c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 t="s">
        <v>3677</v>
      </c>
      <c r="AH321" s="16"/>
      <c r="AI321" s="16"/>
      <c r="AJ321" s="16" t="e">
        <f>VLOOKUP(E321,[4]TD!$A:$B,2,0)</f>
        <v>#N/A</v>
      </c>
      <c r="AK321" s="16"/>
      <c r="AL321" s="16"/>
      <c r="AM321" s="16"/>
      <c r="AN321" s="16"/>
      <c r="AO321" s="16"/>
      <c r="AP321" s="16"/>
      <c r="AQ321" s="25">
        <f t="shared" si="59"/>
        <v>173766</v>
      </c>
      <c r="AR321" s="16"/>
      <c r="AS321" s="16"/>
      <c r="AT321" s="16">
        <f t="shared" si="49"/>
        <v>0</v>
      </c>
      <c r="AU321" s="16"/>
      <c r="AV321" s="16"/>
      <c r="AW321" s="16"/>
      <c r="AX321" s="16"/>
      <c r="AY321" s="16"/>
      <c r="AZ321" s="16"/>
      <c r="BA321" s="16"/>
      <c r="BB321" s="25">
        <f t="shared" si="45"/>
        <v>0</v>
      </c>
      <c r="BC321" s="16"/>
      <c r="BD321" s="52">
        <f t="shared" si="46"/>
        <v>44038</v>
      </c>
      <c r="BE321" s="16">
        <f t="shared" si="50"/>
        <v>2020</v>
      </c>
      <c r="BF321" s="52">
        <f t="shared" si="47"/>
        <v>44053</v>
      </c>
      <c r="BG321" s="16">
        <f t="shared" si="51"/>
        <v>2020</v>
      </c>
      <c r="BH321" s="16"/>
    </row>
    <row r="322" spans="1:60" x14ac:dyDescent="0.25">
      <c r="A322" s="16">
        <v>820003850</v>
      </c>
      <c r="B322" s="16" t="s">
        <v>3461</v>
      </c>
      <c r="C322" s="16" t="s">
        <v>3462</v>
      </c>
      <c r="D322" s="17"/>
      <c r="E322" s="17">
        <v>432142</v>
      </c>
      <c r="F322" s="17" t="str">
        <f t="shared" si="48"/>
        <v>432142</v>
      </c>
      <c r="G322" s="17" t="e">
        <f>VLOOKUP(E322,[4]PARTIDAS!$F:$M,8,0)</f>
        <v>#N/A</v>
      </c>
      <c r="H322" s="17">
        <v>198</v>
      </c>
      <c r="I322" s="18">
        <v>44039</v>
      </c>
      <c r="J322" s="18">
        <v>44039</v>
      </c>
      <c r="K322" s="18">
        <v>44053</v>
      </c>
      <c r="L322" s="19">
        <v>58923</v>
      </c>
      <c r="M322" s="19">
        <v>58923</v>
      </c>
      <c r="N322" s="16" t="s">
        <v>3490</v>
      </c>
      <c r="O322" s="16"/>
      <c r="P322" s="16"/>
      <c r="Q322" s="16"/>
      <c r="R322" s="20">
        <v>58923</v>
      </c>
      <c r="S322" s="16" t="s">
        <v>3677</v>
      </c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 t="s">
        <v>3677</v>
      </c>
      <c r="AH322" s="16"/>
      <c r="AI322" s="16"/>
      <c r="AJ322" s="16" t="e">
        <f>VLOOKUP(E322,[4]TD!$A:$B,2,0)</f>
        <v>#N/A</v>
      </c>
      <c r="AK322" s="16"/>
      <c r="AL322" s="16"/>
      <c r="AM322" s="16"/>
      <c r="AN322" s="16"/>
      <c r="AO322" s="16"/>
      <c r="AP322" s="16"/>
      <c r="AQ322" s="25">
        <f t="shared" si="59"/>
        <v>58923</v>
      </c>
      <c r="AR322" s="16"/>
      <c r="AS322" s="16"/>
      <c r="AT322" s="16">
        <f t="shared" si="49"/>
        <v>0</v>
      </c>
      <c r="AU322" s="16"/>
      <c r="AV322" s="16"/>
      <c r="AW322" s="16"/>
      <c r="AX322" s="16"/>
      <c r="AY322" s="16"/>
      <c r="AZ322" s="16"/>
      <c r="BA322" s="16"/>
      <c r="BB322" s="25">
        <f t="shared" ref="BB322:BB385" si="60">M322-SUM(AK322:BA322)</f>
        <v>0</v>
      </c>
      <c r="BC322" s="16"/>
      <c r="BD322" s="52">
        <f t="shared" ref="BD322:BD385" si="61">I322</f>
        <v>44039</v>
      </c>
      <c r="BE322" s="16">
        <f t="shared" si="50"/>
        <v>2020</v>
      </c>
      <c r="BF322" s="52">
        <f t="shared" ref="BF322:BF385" si="62">K322</f>
        <v>44053</v>
      </c>
      <c r="BG322" s="16">
        <f t="shared" si="51"/>
        <v>2020</v>
      </c>
      <c r="BH322" s="16"/>
    </row>
    <row r="323" spans="1:60" x14ac:dyDescent="0.25">
      <c r="A323" s="16">
        <v>820003850</v>
      </c>
      <c r="B323" s="16" t="s">
        <v>3461</v>
      </c>
      <c r="C323" s="16" t="s">
        <v>3462</v>
      </c>
      <c r="D323" s="17"/>
      <c r="E323" s="17">
        <v>432158</v>
      </c>
      <c r="F323" s="17" t="str">
        <f t="shared" ref="F323:F386" si="63">CONCATENATE(D323,E323)</f>
        <v>432158</v>
      </c>
      <c r="G323" s="17" t="e">
        <f>VLOOKUP(E323,[4]PARTIDAS!$F:$M,8,0)</f>
        <v>#N/A</v>
      </c>
      <c r="H323" s="17">
        <v>198</v>
      </c>
      <c r="I323" s="18">
        <v>44039</v>
      </c>
      <c r="J323" s="18">
        <v>44039</v>
      </c>
      <c r="K323" s="18">
        <v>44053</v>
      </c>
      <c r="L323" s="19">
        <v>210835</v>
      </c>
      <c r="M323" s="19">
        <v>210835</v>
      </c>
      <c r="N323" s="16" t="s">
        <v>3490</v>
      </c>
      <c r="O323" s="16"/>
      <c r="P323" s="16"/>
      <c r="Q323" s="16"/>
      <c r="R323" s="20">
        <v>210835</v>
      </c>
      <c r="S323" s="16" t="s">
        <v>3677</v>
      </c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 t="s">
        <v>3677</v>
      </c>
      <c r="AH323" s="16"/>
      <c r="AI323" s="16"/>
      <c r="AJ323" s="16" t="e">
        <f>VLOOKUP(E323,[4]TD!$A:$B,2,0)</f>
        <v>#N/A</v>
      </c>
      <c r="AK323" s="16"/>
      <c r="AL323" s="16"/>
      <c r="AM323" s="16"/>
      <c r="AN323" s="16"/>
      <c r="AO323" s="16"/>
      <c r="AP323" s="16"/>
      <c r="AQ323" s="25">
        <f t="shared" si="59"/>
        <v>210835</v>
      </c>
      <c r="AR323" s="16"/>
      <c r="AS323" s="16"/>
      <c r="AT323" s="16">
        <f t="shared" ref="AT323:AT386" si="64">AP323+AR323+AS323</f>
        <v>0</v>
      </c>
      <c r="AU323" s="16"/>
      <c r="AV323" s="16"/>
      <c r="AW323" s="16"/>
      <c r="AX323" s="16"/>
      <c r="AY323" s="16"/>
      <c r="AZ323" s="16"/>
      <c r="BA323" s="16"/>
      <c r="BB323" s="25">
        <f t="shared" si="60"/>
        <v>0</v>
      </c>
      <c r="BC323" s="16"/>
      <c r="BD323" s="52">
        <f t="shared" si="61"/>
        <v>44039</v>
      </c>
      <c r="BE323" s="16">
        <f t="shared" ref="BE323:BE386" si="65">YEAR(BD323)</f>
        <v>2020</v>
      </c>
      <c r="BF323" s="52">
        <f t="shared" si="62"/>
        <v>44053</v>
      </c>
      <c r="BG323" s="16">
        <f t="shared" ref="BG323:BG386" si="66">YEAR(BF323)</f>
        <v>2020</v>
      </c>
      <c r="BH323" s="16"/>
    </row>
    <row r="324" spans="1:60" x14ac:dyDescent="0.25">
      <c r="A324" s="16">
        <v>820003850</v>
      </c>
      <c r="B324" s="16" t="s">
        <v>3461</v>
      </c>
      <c r="C324" s="16" t="s">
        <v>3462</v>
      </c>
      <c r="D324" s="17"/>
      <c r="E324" s="17">
        <v>431288</v>
      </c>
      <c r="F324" s="17" t="str">
        <f t="shared" si="63"/>
        <v>431288</v>
      </c>
      <c r="G324" s="17" t="e">
        <f>VLOOKUP(E324,[4]PARTIDAS!$F:$M,8,0)</f>
        <v>#N/A</v>
      </c>
      <c r="H324" s="17">
        <v>87</v>
      </c>
      <c r="I324" s="18">
        <v>44008</v>
      </c>
      <c r="J324" s="18">
        <v>44008</v>
      </c>
      <c r="K324" s="18">
        <v>44012</v>
      </c>
      <c r="L324" s="19">
        <v>107657</v>
      </c>
      <c r="M324" s="19">
        <v>107657</v>
      </c>
      <c r="N324" s="16" t="s">
        <v>3481</v>
      </c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 t="e">
        <f>VLOOKUP(E324,[4]TD!$A:$B,2,0)</f>
        <v>#N/A</v>
      </c>
      <c r="AK324" s="16"/>
      <c r="AL324" s="16"/>
      <c r="AM324" s="16"/>
      <c r="AN324" s="16"/>
      <c r="AO324" s="16"/>
      <c r="AP324" s="16"/>
      <c r="AQ324" s="16"/>
      <c r="AR324" s="16"/>
      <c r="AS324" s="16"/>
      <c r="AT324" s="16">
        <f t="shared" si="64"/>
        <v>0</v>
      </c>
      <c r="AU324" s="25">
        <f>M324</f>
        <v>107657</v>
      </c>
      <c r="AV324" s="16"/>
      <c r="AW324" s="16"/>
      <c r="AX324" s="16"/>
      <c r="AY324" s="16"/>
      <c r="AZ324" s="16"/>
      <c r="BA324" s="16"/>
      <c r="BB324" s="25">
        <f t="shared" si="60"/>
        <v>0</v>
      </c>
      <c r="BC324" s="16"/>
      <c r="BD324" s="52">
        <f t="shared" si="61"/>
        <v>44008</v>
      </c>
      <c r="BE324" s="16">
        <f t="shared" si="65"/>
        <v>2020</v>
      </c>
      <c r="BF324" s="52">
        <f t="shared" si="62"/>
        <v>44012</v>
      </c>
      <c r="BG324" s="16">
        <f t="shared" si="66"/>
        <v>2020</v>
      </c>
      <c r="BH324" s="16"/>
    </row>
    <row r="325" spans="1:60" x14ac:dyDescent="0.25">
      <c r="A325" s="16">
        <v>820003850</v>
      </c>
      <c r="B325" s="16" t="s">
        <v>3461</v>
      </c>
      <c r="C325" s="16" t="s">
        <v>3462</v>
      </c>
      <c r="D325" s="17"/>
      <c r="E325" s="17">
        <v>431369</v>
      </c>
      <c r="F325" s="17" t="str">
        <f t="shared" si="63"/>
        <v>431369</v>
      </c>
      <c r="G325" s="17" t="e">
        <f>VLOOKUP(E325,[4]PARTIDAS!$F:$M,8,0)</f>
        <v>#N/A</v>
      </c>
      <c r="H325" s="17">
        <v>88</v>
      </c>
      <c r="I325" s="18">
        <v>44012</v>
      </c>
      <c r="J325" s="18">
        <v>44012</v>
      </c>
      <c r="K325" s="18">
        <v>44012</v>
      </c>
      <c r="L325" s="19">
        <v>129900</v>
      </c>
      <c r="M325" s="19">
        <v>129900</v>
      </c>
      <c r="N325" s="16" t="s">
        <v>3481</v>
      </c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 t="e">
        <f>VLOOKUP(E325,[4]TD!$A:$B,2,0)</f>
        <v>#N/A</v>
      </c>
      <c r="AK325" s="16"/>
      <c r="AL325" s="16"/>
      <c r="AM325" s="16"/>
      <c r="AN325" s="16"/>
      <c r="AO325" s="16"/>
      <c r="AP325" s="16"/>
      <c r="AQ325" s="16"/>
      <c r="AR325" s="16"/>
      <c r="AS325" s="16"/>
      <c r="AT325" s="16">
        <f t="shared" si="64"/>
        <v>0</v>
      </c>
      <c r="AU325" s="25">
        <f>M325</f>
        <v>129900</v>
      </c>
      <c r="AV325" s="16"/>
      <c r="AW325" s="16"/>
      <c r="AX325" s="16"/>
      <c r="AY325" s="16"/>
      <c r="AZ325" s="16"/>
      <c r="BA325" s="16"/>
      <c r="BB325" s="25">
        <f t="shared" si="60"/>
        <v>0</v>
      </c>
      <c r="BC325" s="16"/>
      <c r="BD325" s="52">
        <f t="shared" si="61"/>
        <v>44012</v>
      </c>
      <c r="BE325" s="16">
        <f t="shared" si="65"/>
        <v>2020</v>
      </c>
      <c r="BF325" s="52">
        <f t="shared" si="62"/>
        <v>44012</v>
      </c>
      <c r="BG325" s="16">
        <f t="shared" si="66"/>
        <v>2020</v>
      </c>
      <c r="BH325" s="16"/>
    </row>
    <row r="326" spans="1:60" x14ac:dyDescent="0.25">
      <c r="A326" s="16">
        <v>820003850</v>
      </c>
      <c r="B326" s="16" t="s">
        <v>3461</v>
      </c>
      <c r="C326" s="16" t="s">
        <v>3462</v>
      </c>
      <c r="D326" s="17"/>
      <c r="E326" s="17">
        <v>431403</v>
      </c>
      <c r="F326" s="17" t="str">
        <f t="shared" si="63"/>
        <v>431403</v>
      </c>
      <c r="G326" s="17" t="e">
        <f>VLOOKUP(E326,[4]PARTIDAS!$F:$M,8,0)</f>
        <v>#N/A</v>
      </c>
      <c r="H326" s="17">
        <v>198</v>
      </c>
      <c r="I326" s="18">
        <v>44014</v>
      </c>
      <c r="J326" s="18">
        <v>44014</v>
      </c>
      <c r="K326" s="18">
        <v>44053</v>
      </c>
      <c r="L326" s="19">
        <v>1326194</v>
      </c>
      <c r="M326" s="19">
        <v>1326194</v>
      </c>
      <c r="N326" s="16" t="s">
        <v>3490</v>
      </c>
      <c r="O326" s="16"/>
      <c r="P326" s="16"/>
      <c r="Q326" s="16"/>
      <c r="R326" s="20">
        <v>150000</v>
      </c>
      <c r="S326" s="16" t="s">
        <v>3596</v>
      </c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 t="s">
        <v>3683</v>
      </c>
      <c r="AH326" s="16"/>
      <c r="AI326" s="16"/>
      <c r="AJ326" s="16" t="e">
        <f>VLOOKUP(E326,[4]TD!$A:$B,2,0)</f>
        <v>#N/A</v>
      </c>
      <c r="AK326" s="16"/>
      <c r="AL326" s="16"/>
      <c r="AM326" s="16"/>
      <c r="AN326" s="16"/>
      <c r="AO326" s="16"/>
      <c r="AP326" s="16"/>
      <c r="AQ326" s="25">
        <f t="shared" ref="AQ326:AQ330" si="67">M326</f>
        <v>1326194</v>
      </c>
      <c r="AR326" s="16"/>
      <c r="AS326" s="16"/>
      <c r="AT326" s="16">
        <f t="shared" si="64"/>
        <v>0</v>
      </c>
      <c r="AU326" s="16"/>
      <c r="AV326" s="16"/>
      <c r="AW326" s="16"/>
      <c r="AX326" s="16"/>
      <c r="AY326" s="16"/>
      <c r="AZ326" s="16"/>
      <c r="BA326" s="16"/>
      <c r="BB326" s="25">
        <f t="shared" si="60"/>
        <v>0</v>
      </c>
      <c r="BC326" s="16"/>
      <c r="BD326" s="52">
        <f t="shared" si="61"/>
        <v>44014</v>
      </c>
      <c r="BE326" s="16">
        <f t="shared" si="65"/>
        <v>2020</v>
      </c>
      <c r="BF326" s="52">
        <f t="shared" si="62"/>
        <v>44053</v>
      </c>
      <c r="BG326" s="16">
        <f t="shared" si="66"/>
        <v>2020</v>
      </c>
      <c r="BH326" s="16"/>
    </row>
    <row r="327" spans="1:60" x14ac:dyDescent="0.25">
      <c r="A327" s="16">
        <v>820003850</v>
      </c>
      <c r="B327" s="16" t="s">
        <v>3461</v>
      </c>
      <c r="C327" s="16" t="s">
        <v>3462</v>
      </c>
      <c r="D327" s="17"/>
      <c r="E327" s="17">
        <v>431705</v>
      </c>
      <c r="F327" s="17" t="str">
        <f t="shared" si="63"/>
        <v>431705</v>
      </c>
      <c r="G327" s="17" t="e">
        <f>VLOOKUP(E327,[4]PARTIDAS!$F:$M,8,0)</f>
        <v>#N/A</v>
      </c>
      <c r="H327" s="17">
        <v>198</v>
      </c>
      <c r="I327" s="18">
        <v>44026</v>
      </c>
      <c r="J327" s="18">
        <v>44026</v>
      </c>
      <c r="K327" s="18">
        <v>44053</v>
      </c>
      <c r="L327" s="19">
        <v>307600</v>
      </c>
      <c r="M327" s="19">
        <v>307600</v>
      </c>
      <c r="N327" s="16" t="s">
        <v>3490</v>
      </c>
      <c r="O327" s="16"/>
      <c r="P327" s="16"/>
      <c r="Q327" s="16"/>
      <c r="R327" s="20">
        <v>150000</v>
      </c>
      <c r="S327" s="16" t="s">
        <v>3596</v>
      </c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 t="s">
        <v>3683</v>
      </c>
      <c r="AH327" s="16"/>
      <c r="AI327" s="16"/>
      <c r="AJ327" s="16" t="e">
        <f>VLOOKUP(E327,[4]TD!$A:$B,2,0)</f>
        <v>#N/A</v>
      </c>
      <c r="AK327" s="16"/>
      <c r="AL327" s="16"/>
      <c r="AM327" s="16"/>
      <c r="AN327" s="16"/>
      <c r="AO327" s="16"/>
      <c r="AP327" s="16"/>
      <c r="AQ327" s="25">
        <f t="shared" si="67"/>
        <v>307600</v>
      </c>
      <c r="AR327" s="16"/>
      <c r="AS327" s="16"/>
      <c r="AT327" s="16">
        <f t="shared" si="64"/>
        <v>0</v>
      </c>
      <c r="AU327" s="16"/>
      <c r="AV327" s="16"/>
      <c r="AW327" s="16"/>
      <c r="AX327" s="16"/>
      <c r="AY327" s="16"/>
      <c r="AZ327" s="16"/>
      <c r="BA327" s="16"/>
      <c r="BB327" s="25">
        <f t="shared" si="60"/>
        <v>0</v>
      </c>
      <c r="BC327" s="16"/>
      <c r="BD327" s="52">
        <f t="shared" si="61"/>
        <v>44026</v>
      </c>
      <c r="BE327" s="16">
        <f t="shared" si="65"/>
        <v>2020</v>
      </c>
      <c r="BF327" s="52">
        <f t="shared" si="62"/>
        <v>44053</v>
      </c>
      <c r="BG327" s="16">
        <f t="shared" si="66"/>
        <v>2020</v>
      </c>
      <c r="BH327" s="16"/>
    </row>
    <row r="328" spans="1:60" x14ac:dyDescent="0.25">
      <c r="A328" s="16">
        <v>820003850</v>
      </c>
      <c r="B328" s="16" t="s">
        <v>3461</v>
      </c>
      <c r="C328" s="16" t="s">
        <v>3462</v>
      </c>
      <c r="D328" s="17"/>
      <c r="E328" s="17">
        <v>431808</v>
      </c>
      <c r="F328" s="17" t="str">
        <f t="shared" si="63"/>
        <v>431808</v>
      </c>
      <c r="G328" s="17" t="e">
        <f>VLOOKUP(E328,[4]PARTIDAS!$F:$M,8,0)</f>
        <v>#N/A</v>
      </c>
      <c r="H328" s="17">
        <v>198</v>
      </c>
      <c r="I328" s="18">
        <v>44029</v>
      </c>
      <c r="J328" s="18">
        <v>44029</v>
      </c>
      <c r="K328" s="18">
        <v>44053</v>
      </c>
      <c r="L328" s="19">
        <v>57600</v>
      </c>
      <c r="M328" s="19">
        <v>57600</v>
      </c>
      <c r="N328" s="16" t="s">
        <v>3490</v>
      </c>
      <c r="O328" s="16"/>
      <c r="P328" s="16"/>
      <c r="Q328" s="16"/>
      <c r="R328" s="20">
        <v>57600</v>
      </c>
      <c r="S328" s="16" t="s">
        <v>3677</v>
      </c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 t="s">
        <v>3677</v>
      </c>
      <c r="AH328" s="16"/>
      <c r="AI328" s="16"/>
      <c r="AJ328" s="16" t="e">
        <f>VLOOKUP(E328,[4]TD!$A:$B,2,0)</f>
        <v>#N/A</v>
      </c>
      <c r="AK328" s="16"/>
      <c r="AL328" s="16"/>
      <c r="AM328" s="16"/>
      <c r="AN328" s="16"/>
      <c r="AO328" s="16"/>
      <c r="AP328" s="16"/>
      <c r="AQ328" s="25">
        <f t="shared" si="67"/>
        <v>57600</v>
      </c>
      <c r="AR328" s="16"/>
      <c r="AS328" s="16"/>
      <c r="AT328" s="16">
        <f t="shared" si="64"/>
        <v>0</v>
      </c>
      <c r="AU328" s="16"/>
      <c r="AV328" s="16"/>
      <c r="AW328" s="16"/>
      <c r="AX328" s="16"/>
      <c r="AY328" s="16"/>
      <c r="AZ328" s="16"/>
      <c r="BA328" s="16"/>
      <c r="BB328" s="25">
        <f t="shared" si="60"/>
        <v>0</v>
      </c>
      <c r="BC328" s="16"/>
      <c r="BD328" s="52">
        <f t="shared" si="61"/>
        <v>44029</v>
      </c>
      <c r="BE328" s="16">
        <f t="shared" si="65"/>
        <v>2020</v>
      </c>
      <c r="BF328" s="52">
        <f t="shared" si="62"/>
        <v>44053</v>
      </c>
      <c r="BG328" s="16">
        <f t="shared" si="66"/>
        <v>2020</v>
      </c>
      <c r="BH328" s="16"/>
    </row>
    <row r="329" spans="1:60" x14ac:dyDescent="0.25">
      <c r="A329" s="16">
        <v>820003850</v>
      </c>
      <c r="B329" s="16" t="s">
        <v>3461</v>
      </c>
      <c r="C329" s="16" t="s">
        <v>3462</v>
      </c>
      <c r="D329" s="17"/>
      <c r="E329" s="17">
        <v>431865</v>
      </c>
      <c r="F329" s="17" t="str">
        <f t="shared" si="63"/>
        <v>431865</v>
      </c>
      <c r="G329" s="17" t="e">
        <f>VLOOKUP(E329,[4]PARTIDAS!$F:$M,8,0)</f>
        <v>#N/A</v>
      </c>
      <c r="H329" s="17">
        <v>198</v>
      </c>
      <c r="I329" s="18">
        <v>44030</v>
      </c>
      <c r="J329" s="18">
        <v>44030</v>
      </c>
      <c r="K329" s="18">
        <v>44053</v>
      </c>
      <c r="L329" s="19">
        <v>141800</v>
      </c>
      <c r="M329" s="19">
        <v>141800</v>
      </c>
      <c r="N329" s="16" t="s">
        <v>3490</v>
      </c>
      <c r="O329" s="16"/>
      <c r="P329" s="16"/>
      <c r="Q329" s="16"/>
      <c r="R329" s="20">
        <v>141800</v>
      </c>
      <c r="S329" s="16" t="s">
        <v>3677</v>
      </c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 t="s">
        <v>3677</v>
      </c>
      <c r="AH329" s="16"/>
      <c r="AI329" s="16"/>
      <c r="AJ329" s="16" t="e">
        <f>VLOOKUP(E329,[4]TD!$A:$B,2,0)</f>
        <v>#N/A</v>
      </c>
      <c r="AK329" s="16"/>
      <c r="AL329" s="16"/>
      <c r="AM329" s="16"/>
      <c r="AN329" s="16"/>
      <c r="AO329" s="16"/>
      <c r="AP329" s="16"/>
      <c r="AQ329" s="25">
        <f t="shared" si="67"/>
        <v>141800</v>
      </c>
      <c r="AR329" s="16"/>
      <c r="AS329" s="16"/>
      <c r="AT329" s="16">
        <f t="shared" si="64"/>
        <v>0</v>
      </c>
      <c r="AU329" s="16"/>
      <c r="AV329" s="16"/>
      <c r="AW329" s="16"/>
      <c r="AX329" s="16"/>
      <c r="AY329" s="16"/>
      <c r="AZ329" s="16"/>
      <c r="BA329" s="16"/>
      <c r="BB329" s="25">
        <f t="shared" si="60"/>
        <v>0</v>
      </c>
      <c r="BC329" s="16"/>
      <c r="BD329" s="52">
        <f t="shared" si="61"/>
        <v>44030</v>
      </c>
      <c r="BE329" s="16">
        <f t="shared" si="65"/>
        <v>2020</v>
      </c>
      <c r="BF329" s="52">
        <f t="shared" si="62"/>
        <v>44053</v>
      </c>
      <c r="BG329" s="16">
        <f t="shared" si="66"/>
        <v>2020</v>
      </c>
      <c r="BH329" s="16"/>
    </row>
    <row r="330" spans="1:60" x14ac:dyDescent="0.25">
      <c r="A330" s="16">
        <v>820003850</v>
      </c>
      <c r="B330" s="16" t="s">
        <v>3461</v>
      </c>
      <c r="C330" s="16" t="s">
        <v>3462</v>
      </c>
      <c r="D330" s="17"/>
      <c r="E330" s="17">
        <v>11981</v>
      </c>
      <c r="F330" s="17" t="str">
        <f t="shared" si="63"/>
        <v>11981</v>
      </c>
      <c r="G330" s="17" t="e">
        <f>VLOOKUP(E330,[4]PARTIDAS!$F:$M,8,0)</f>
        <v>#N/A</v>
      </c>
      <c r="H330" s="17">
        <v>447</v>
      </c>
      <c r="I330" s="18">
        <v>44181</v>
      </c>
      <c r="J330" s="18">
        <v>44181</v>
      </c>
      <c r="K330" s="18">
        <v>44196</v>
      </c>
      <c r="L330" s="19">
        <v>150000</v>
      </c>
      <c r="M330" s="19">
        <v>150000</v>
      </c>
      <c r="N330" s="16" t="s">
        <v>3490</v>
      </c>
      <c r="O330" s="16"/>
      <c r="P330" s="16"/>
      <c r="Q330" s="16"/>
      <c r="R330" s="20">
        <v>150000</v>
      </c>
      <c r="S330" s="16" t="s">
        <v>3565</v>
      </c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 t="s">
        <v>3564</v>
      </c>
      <c r="AH330" s="16"/>
      <c r="AI330" s="16"/>
      <c r="AJ330" s="16" t="e">
        <f>VLOOKUP(E330,[4]TD!$A:$B,2,0)</f>
        <v>#N/A</v>
      </c>
      <c r="AK330" s="16"/>
      <c r="AL330" s="16"/>
      <c r="AM330" s="16"/>
      <c r="AN330" s="16"/>
      <c r="AO330" s="16"/>
      <c r="AP330" s="16"/>
      <c r="AQ330" s="25">
        <f t="shared" si="67"/>
        <v>150000</v>
      </c>
      <c r="AR330" s="16"/>
      <c r="AS330" s="16"/>
      <c r="AT330" s="16">
        <f t="shared" si="64"/>
        <v>0</v>
      </c>
      <c r="AU330" s="16"/>
      <c r="AV330" s="16"/>
      <c r="AW330" s="16"/>
      <c r="AX330" s="16"/>
      <c r="AY330" s="16"/>
      <c r="AZ330" s="16"/>
      <c r="BA330" s="16"/>
      <c r="BB330" s="25">
        <f t="shared" si="60"/>
        <v>0</v>
      </c>
      <c r="BC330" s="16"/>
      <c r="BD330" s="52">
        <f t="shared" si="61"/>
        <v>44181</v>
      </c>
      <c r="BE330" s="16">
        <f t="shared" si="65"/>
        <v>2020</v>
      </c>
      <c r="BF330" s="52">
        <f t="shared" si="62"/>
        <v>44196</v>
      </c>
      <c r="BG330" s="16">
        <f t="shared" si="66"/>
        <v>2020</v>
      </c>
      <c r="BH330" s="16"/>
    </row>
    <row r="331" spans="1:60" x14ac:dyDescent="0.25">
      <c r="A331" s="16">
        <v>820003850</v>
      </c>
      <c r="B331" s="16" t="s">
        <v>3461</v>
      </c>
      <c r="C331" s="16" t="s">
        <v>3462</v>
      </c>
      <c r="D331" s="17"/>
      <c r="E331" s="17">
        <v>428669</v>
      </c>
      <c r="F331" s="17" t="str">
        <f t="shared" si="63"/>
        <v>428669</v>
      </c>
      <c r="G331" s="17" t="e">
        <f>VLOOKUP(E331,[4]PARTIDAS!$F:$M,8,0)</f>
        <v>#N/A</v>
      </c>
      <c r="H331" s="17">
        <v>1</v>
      </c>
      <c r="I331" s="18">
        <v>44012</v>
      </c>
      <c r="J331" s="18">
        <v>44012</v>
      </c>
      <c r="K331" s="18">
        <v>44013</v>
      </c>
      <c r="L331" s="19">
        <v>18750</v>
      </c>
      <c r="M331" s="19">
        <v>18750</v>
      </c>
      <c r="N331" s="16" t="s">
        <v>3481</v>
      </c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 t="e">
        <f>VLOOKUP(E331,[4]TD!$A:$B,2,0)</f>
        <v>#N/A</v>
      </c>
      <c r="AK331" s="16"/>
      <c r="AL331" s="16"/>
      <c r="AM331" s="16"/>
      <c r="AN331" s="16"/>
      <c r="AO331" s="16"/>
      <c r="AP331" s="16"/>
      <c r="AQ331" s="16"/>
      <c r="AR331" s="16"/>
      <c r="AS331" s="16"/>
      <c r="AT331" s="16">
        <f t="shared" si="64"/>
        <v>0</v>
      </c>
      <c r="AU331" s="25">
        <f>M331</f>
        <v>18750</v>
      </c>
      <c r="AV331" s="16"/>
      <c r="AW331" s="16"/>
      <c r="AX331" s="16"/>
      <c r="AY331" s="16"/>
      <c r="AZ331" s="16"/>
      <c r="BA331" s="16"/>
      <c r="BB331" s="25">
        <f t="shared" si="60"/>
        <v>0</v>
      </c>
      <c r="BC331" s="16"/>
      <c r="BD331" s="52">
        <f t="shared" si="61"/>
        <v>44012</v>
      </c>
      <c r="BE331" s="16">
        <f t="shared" si="65"/>
        <v>2020</v>
      </c>
      <c r="BF331" s="52">
        <f t="shared" si="62"/>
        <v>44013</v>
      </c>
      <c r="BG331" s="16">
        <f t="shared" si="66"/>
        <v>2020</v>
      </c>
      <c r="BH331" s="16"/>
    </row>
    <row r="332" spans="1:60" x14ac:dyDescent="0.25">
      <c r="A332" s="16">
        <v>820003850</v>
      </c>
      <c r="B332" s="16" t="s">
        <v>3461</v>
      </c>
      <c r="C332" s="16" t="s">
        <v>3462</v>
      </c>
      <c r="D332" s="17"/>
      <c r="E332" s="17">
        <v>430889</v>
      </c>
      <c r="F332" s="17" t="str">
        <f t="shared" si="63"/>
        <v>430889</v>
      </c>
      <c r="G332" s="17" t="e">
        <f>VLOOKUP(E332,[4]PARTIDAS!$F:$M,8,0)</f>
        <v>#N/A</v>
      </c>
      <c r="H332" s="17">
        <v>88</v>
      </c>
      <c r="I332" s="18">
        <v>43990</v>
      </c>
      <c r="J332" s="18">
        <v>43990</v>
      </c>
      <c r="K332" s="18">
        <v>44012</v>
      </c>
      <c r="L332" s="19">
        <v>59104</v>
      </c>
      <c r="M332" s="19">
        <v>59104</v>
      </c>
      <c r="N332" s="16" t="s">
        <v>3481</v>
      </c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 t="e">
        <f>VLOOKUP(E332,[4]TD!$A:$B,2,0)</f>
        <v>#N/A</v>
      </c>
      <c r="AK332" s="16"/>
      <c r="AL332" s="16"/>
      <c r="AM332" s="16"/>
      <c r="AN332" s="16"/>
      <c r="AO332" s="16"/>
      <c r="AP332" s="16"/>
      <c r="AQ332" s="16"/>
      <c r="AR332" s="16"/>
      <c r="AS332" s="16"/>
      <c r="AT332" s="16">
        <f t="shared" si="64"/>
        <v>0</v>
      </c>
      <c r="AU332" s="25">
        <f>M332</f>
        <v>59104</v>
      </c>
      <c r="AV332" s="16"/>
      <c r="AW332" s="16"/>
      <c r="AX332" s="16"/>
      <c r="AY332" s="16"/>
      <c r="AZ332" s="16"/>
      <c r="BA332" s="16"/>
      <c r="BB332" s="25">
        <f t="shared" si="60"/>
        <v>0</v>
      </c>
      <c r="BC332" s="16"/>
      <c r="BD332" s="52">
        <f t="shared" si="61"/>
        <v>43990</v>
      </c>
      <c r="BE332" s="16">
        <f t="shared" si="65"/>
        <v>2020</v>
      </c>
      <c r="BF332" s="52">
        <f t="shared" si="62"/>
        <v>44012</v>
      </c>
      <c r="BG332" s="16">
        <f t="shared" si="66"/>
        <v>2020</v>
      </c>
      <c r="BH332" s="16"/>
    </row>
    <row r="333" spans="1:60" x14ac:dyDescent="0.25">
      <c r="A333" s="16">
        <v>820003850</v>
      </c>
      <c r="B333" s="16" t="s">
        <v>3461</v>
      </c>
      <c r="C333" s="16" t="s">
        <v>3462</v>
      </c>
      <c r="D333" s="17"/>
      <c r="E333" s="17">
        <v>430915</v>
      </c>
      <c r="F333" s="17" t="str">
        <f t="shared" si="63"/>
        <v>430915</v>
      </c>
      <c r="G333" s="17" t="e">
        <f>VLOOKUP(E333,[4]PARTIDAS!$F:$M,8,0)</f>
        <v>#N/A</v>
      </c>
      <c r="H333" s="17">
        <v>87</v>
      </c>
      <c r="I333" s="18">
        <v>43990</v>
      </c>
      <c r="J333" s="18">
        <v>43990</v>
      </c>
      <c r="K333" s="18">
        <v>44012</v>
      </c>
      <c r="L333" s="19">
        <v>333644</v>
      </c>
      <c r="M333" s="19">
        <v>333644</v>
      </c>
      <c r="N333" s="16" t="s">
        <v>3481</v>
      </c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 t="e">
        <f>VLOOKUP(E333,[4]TD!$A:$B,2,0)</f>
        <v>#N/A</v>
      </c>
      <c r="AK333" s="16"/>
      <c r="AL333" s="16"/>
      <c r="AM333" s="16"/>
      <c r="AN333" s="16"/>
      <c r="AO333" s="16"/>
      <c r="AP333" s="16"/>
      <c r="AQ333" s="16"/>
      <c r="AR333" s="16"/>
      <c r="AS333" s="16"/>
      <c r="AT333" s="16">
        <f t="shared" si="64"/>
        <v>0</v>
      </c>
      <c r="AU333" s="25">
        <f>M333</f>
        <v>333644</v>
      </c>
      <c r="AV333" s="16"/>
      <c r="AW333" s="16"/>
      <c r="AX333" s="16"/>
      <c r="AY333" s="16"/>
      <c r="AZ333" s="16"/>
      <c r="BA333" s="16"/>
      <c r="BB333" s="25">
        <f t="shared" si="60"/>
        <v>0</v>
      </c>
      <c r="BC333" s="16"/>
      <c r="BD333" s="52">
        <f t="shared" si="61"/>
        <v>43990</v>
      </c>
      <c r="BE333" s="16">
        <f t="shared" si="65"/>
        <v>2020</v>
      </c>
      <c r="BF333" s="52">
        <f t="shared" si="62"/>
        <v>44012</v>
      </c>
      <c r="BG333" s="16">
        <f t="shared" si="66"/>
        <v>2020</v>
      </c>
      <c r="BH333" s="16"/>
    </row>
    <row r="334" spans="1:60" x14ac:dyDescent="0.25">
      <c r="A334" s="16">
        <v>820003850</v>
      </c>
      <c r="B334" s="16" t="s">
        <v>3461</v>
      </c>
      <c r="C334" s="16" t="s">
        <v>3462</v>
      </c>
      <c r="D334" s="17"/>
      <c r="E334" s="17">
        <v>431054</v>
      </c>
      <c r="F334" s="17" t="str">
        <f t="shared" si="63"/>
        <v>431054</v>
      </c>
      <c r="G334" s="17" t="e">
        <f>VLOOKUP(E334,[4]PARTIDAS!$F:$M,8,0)</f>
        <v>#N/A</v>
      </c>
      <c r="H334" s="17">
        <v>87</v>
      </c>
      <c r="I334" s="18">
        <v>43997</v>
      </c>
      <c r="J334" s="18">
        <v>43997</v>
      </c>
      <c r="K334" s="18">
        <v>44012</v>
      </c>
      <c r="L334" s="19">
        <v>66884</v>
      </c>
      <c r="M334" s="19">
        <v>66884</v>
      </c>
      <c r="N334" s="16" t="s">
        <v>3481</v>
      </c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 t="e">
        <f>VLOOKUP(E334,[4]TD!$A:$B,2,0)</f>
        <v>#N/A</v>
      </c>
      <c r="AK334" s="16"/>
      <c r="AL334" s="16"/>
      <c r="AM334" s="16"/>
      <c r="AN334" s="16"/>
      <c r="AO334" s="16"/>
      <c r="AP334" s="16"/>
      <c r="AQ334" s="16"/>
      <c r="AR334" s="16"/>
      <c r="AS334" s="16"/>
      <c r="AT334" s="16">
        <f t="shared" si="64"/>
        <v>0</v>
      </c>
      <c r="AU334" s="25">
        <f>M334</f>
        <v>66884</v>
      </c>
      <c r="AV334" s="16"/>
      <c r="AW334" s="16"/>
      <c r="AX334" s="16"/>
      <c r="AY334" s="16"/>
      <c r="AZ334" s="16"/>
      <c r="BA334" s="16"/>
      <c r="BB334" s="25">
        <f t="shared" si="60"/>
        <v>0</v>
      </c>
      <c r="BC334" s="16"/>
      <c r="BD334" s="52">
        <f t="shared" si="61"/>
        <v>43997</v>
      </c>
      <c r="BE334" s="16">
        <f t="shared" si="65"/>
        <v>2020</v>
      </c>
      <c r="BF334" s="52">
        <f t="shared" si="62"/>
        <v>44012</v>
      </c>
      <c r="BG334" s="16">
        <f t="shared" si="66"/>
        <v>2020</v>
      </c>
      <c r="BH334" s="16"/>
    </row>
    <row r="335" spans="1:60" x14ac:dyDescent="0.25">
      <c r="A335" s="16">
        <v>820003850</v>
      </c>
      <c r="B335" s="16" t="s">
        <v>3461</v>
      </c>
      <c r="C335" s="16" t="s">
        <v>3462</v>
      </c>
      <c r="D335" s="17"/>
      <c r="E335" s="17">
        <v>431243</v>
      </c>
      <c r="F335" s="17" t="str">
        <f t="shared" si="63"/>
        <v>431243</v>
      </c>
      <c r="G335" s="17" t="e">
        <f>VLOOKUP(E335,[4]PARTIDAS!$F:$M,8,0)</f>
        <v>#N/A</v>
      </c>
      <c r="H335" s="17">
        <v>87</v>
      </c>
      <c r="I335" s="18">
        <v>44007</v>
      </c>
      <c r="J335" s="18">
        <v>44007</v>
      </c>
      <c r="K335" s="18">
        <v>44012</v>
      </c>
      <c r="L335" s="19">
        <v>377800</v>
      </c>
      <c r="M335" s="19">
        <v>377800</v>
      </c>
      <c r="N335" s="16" t="s">
        <v>3490</v>
      </c>
      <c r="O335" s="16"/>
      <c r="P335" s="16"/>
      <c r="Q335" s="16"/>
      <c r="R335" s="20">
        <v>150000</v>
      </c>
      <c r="S335" s="16" t="s">
        <v>3683</v>
      </c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 t="s">
        <v>3683</v>
      </c>
      <c r="AH335" s="16"/>
      <c r="AI335" s="16"/>
      <c r="AJ335" s="16" t="e">
        <f>VLOOKUP(E335,[4]TD!$A:$B,2,0)</f>
        <v>#N/A</v>
      </c>
      <c r="AK335" s="16"/>
      <c r="AL335" s="16"/>
      <c r="AM335" s="16"/>
      <c r="AN335" s="16"/>
      <c r="AO335" s="16"/>
      <c r="AP335" s="16"/>
      <c r="AQ335" s="25">
        <f>M335</f>
        <v>377800</v>
      </c>
      <c r="AR335" s="16"/>
      <c r="AS335" s="16"/>
      <c r="AT335" s="16">
        <f t="shared" si="64"/>
        <v>0</v>
      </c>
      <c r="AU335" s="16"/>
      <c r="AV335" s="16"/>
      <c r="AW335" s="16"/>
      <c r="AX335" s="16"/>
      <c r="AY335" s="16"/>
      <c r="AZ335" s="16"/>
      <c r="BA335" s="16"/>
      <c r="BB335" s="25">
        <f t="shared" si="60"/>
        <v>0</v>
      </c>
      <c r="BC335" s="16"/>
      <c r="BD335" s="52">
        <f t="shared" si="61"/>
        <v>44007</v>
      </c>
      <c r="BE335" s="16">
        <f t="shared" si="65"/>
        <v>2020</v>
      </c>
      <c r="BF335" s="52">
        <f t="shared" si="62"/>
        <v>44012</v>
      </c>
      <c r="BG335" s="16">
        <f t="shared" si="66"/>
        <v>2020</v>
      </c>
      <c r="BH335" s="16"/>
    </row>
    <row r="336" spans="1:60" x14ac:dyDescent="0.25">
      <c r="A336" s="16">
        <v>820003850</v>
      </c>
      <c r="B336" s="16" t="s">
        <v>3461</v>
      </c>
      <c r="C336" s="16" t="s">
        <v>3462</v>
      </c>
      <c r="D336" s="17"/>
      <c r="E336" s="17">
        <v>11678</v>
      </c>
      <c r="F336" s="17" t="str">
        <f t="shared" si="63"/>
        <v>11678</v>
      </c>
      <c r="G336" s="17" t="e">
        <f>VLOOKUP(E336,[4]PARTIDAS!$F:$M,8,0)</f>
        <v>#N/A</v>
      </c>
      <c r="H336" s="17">
        <v>447</v>
      </c>
      <c r="I336" s="18">
        <v>44179</v>
      </c>
      <c r="J336" s="18">
        <v>44179</v>
      </c>
      <c r="K336" s="18">
        <v>44196</v>
      </c>
      <c r="L336" s="19">
        <v>212900</v>
      </c>
      <c r="M336" s="19">
        <v>212900</v>
      </c>
      <c r="N336" s="16" t="s">
        <v>3463</v>
      </c>
      <c r="O336" s="16"/>
      <c r="P336" s="16"/>
      <c r="Q336" s="16"/>
      <c r="R336" s="16"/>
      <c r="S336" s="16"/>
      <c r="T336" s="20">
        <v>212900</v>
      </c>
      <c r="U336" s="16" t="s">
        <v>47</v>
      </c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 t="s">
        <v>3587</v>
      </c>
      <c r="AG336" s="16" t="s">
        <v>3553</v>
      </c>
      <c r="AH336" s="16" t="s">
        <v>3466</v>
      </c>
      <c r="AI336" s="16" t="s">
        <v>47</v>
      </c>
      <c r="AJ336" s="16" t="e">
        <f>VLOOKUP(E336,[4]TD!$A:$B,2,0)</f>
        <v>#N/A</v>
      </c>
      <c r="AK336" s="16"/>
      <c r="AL336" s="16"/>
      <c r="AM336" s="16"/>
      <c r="AN336" s="16"/>
      <c r="AO336" s="16"/>
      <c r="AP336" s="16"/>
      <c r="AQ336" s="16"/>
      <c r="AR336" s="16"/>
      <c r="AS336" s="25">
        <f t="shared" ref="AS336:AS337" si="68">M336</f>
        <v>212900</v>
      </c>
      <c r="AT336" s="16">
        <f t="shared" si="64"/>
        <v>212900</v>
      </c>
      <c r="AU336" s="16"/>
      <c r="AV336" s="16"/>
      <c r="AW336" s="16"/>
      <c r="AX336" s="16"/>
      <c r="AY336" s="16"/>
      <c r="AZ336" s="16"/>
      <c r="BA336" s="16"/>
      <c r="BB336" s="25">
        <f t="shared" si="60"/>
        <v>-212900</v>
      </c>
      <c r="BC336" s="16"/>
      <c r="BD336" s="52">
        <f t="shared" si="61"/>
        <v>44179</v>
      </c>
      <c r="BE336" s="16">
        <f t="shared" si="65"/>
        <v>2020</v>
      </c>
      <c r="BF336" s="52">
        <f t="shared" si="62"/>
        <v>44196</v>
      </c>
      <c r="BG336" s="16">
        <f t="shared" si="66"/>
        <v>2020</v>
      </c>
      <c r="BH336" s="16"/>
    </row>
    <row r="337" spans="1:60" x14ac:dyDescent="0.25">
      <c r="A337" s="16">
        <v>820003850</v>
      </c>
      <c r="B337" s="16" t="s">
        <v>3461</v>
      </c>
      <c r="C337" s="16" t="s">
        <v>3462</v>
      </c>
      <c r="D337" s="17"/>
      <c r="E337" s="17">
        <v>11734</v>
      </c>
      <c r="F337" s="17" t="str">
        <f t="shared" si="63"/>
        <v>11734</v>
      </c>
      <c r="G337" s="17" t="e">
        <f>VLOOKUP(E337,[4]PARTIDAS!$F:$M,8,0)</f>
        <v>#N/A</v>
      </c>
      <c r="H337" s="17">
        <v>447</v>
      </c>
      <c r="I337" s="18">
        <v>44179</v>
      </c>
      <c r="J337" s="18">
        <v>44179</v>
      </c>
      <c r="K337" s="18">
        <v>44196</v>
      </c>
      <c r="L337" s="19">
        <v>340208</v>
      </c>
      <c r="M337" s="19">
        <v>340208</v>
      </c>
      <c r="N337" s="16" t="s">
        <v>3463</v>
      </c>
      <c r="O337" s="16"/>
      <c r="P337" s="16"/>
      <c r="Q337" s="16"/>
      <c r="R337" s="16"/>
      <c r="S337" s="16"/>
      <c r="T337" s="20">
        <v>340208</v>
      </c>
      <c r="U337" s="16" t="s">
        <v>47</v>
      </c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 t="s">
        <v>3587</v>
      </c>
      <c r="AG337" s="16" t="s">
        <v>3553</v>
      </c>
      <c r="AH337" s="16" t="s">
        <v>3466</v>
      </c>
      <c r="AI337" s="16" t="s">
        <v>47</v>
      </c>
      <c r="AJ337" s="16" t="e">
        <f>VLOOKUP(E337,[4]TD!$A:$B,2,0)</f>
        <v>#N/A</v>
      </c>
      <c r="AK337" s="16"/>
      <c r="AL337" s="16"/>
      <c r="AM337" s="16"/>
      <c r="AN337" s="16"/>
      <c r="AO337" s="16"/>
      <c r="AP337" s="16"/>
      <c r="AQ337" s="16"/>
      <c r="AR337" s="16"/>
      <c r="AS337" s="25">
        <f t="shared" si="68"/>
        <v>340208</v>
      </c>
      <c r="AT337" s="16">
        <f t="shared" si="64"/>
        <v>340208</v>
      </c>
      <c r="AU337" s="16"/>
      <c r="AV337" s="16"/>
      <c r="AW337" s="16"/>
      <c r="AX337" s="16"/>
      <c r="AY337" s="16"/>
      <c r="AZ337" s="16"/>
      <c r="BA337" s="16"/>
      <c r="BB337" s="25">
        <f t="shared" si="60"/>
        <v>-340208</v>
      </c>
      <c r="BC337" s="16"/>
      <c r="BD337" s="52">
        <f t="shared" si="61"/>
        <v>44179</v>
      </c>
      <c r="BE337" s="16">
        <f t="shared" si="65"/>
        <v>2020</v>
      </c>
      <c r="BF337" s="52">
        <f t="shared" si="62"/>
        <v>44196</v>
      </c>
      <c r="BG337" s="16">
        <f t="shared" si="66"/>
        <v>2020</v>
      </c>
      <c r="BH337" s="16"/>
    </row>
    <row r="338" spans="1:60" x14ac:dyDescent="0.25">
      <c r="A338" s="16">
        <v>820003850</v>
      </c>
      <c r="B338" s="16" t="s">
        <v>3461</v>
      </c>
      <c r="C338" s="16" t="s">
        <v>3462</v>
      </c>
      <c r="D338" s="17"/>
      <c r="E338" s="17">
        <v>11844</v>
      </c>
      <c r="F338" s="17" t="str">
        <f t="shared" si="63"/>
        <v>11844</v>
      </c>
      <c r="G338" s="17" t="e">
        <f>VLOOKUP(E338,[4]PARTIDAS!$F:$M,8,0)</f>
        <v>#N/A</v>
      </c>
      <c r="H338" s="17">
        <v>447</v>
      </c>
      <c r="I338" s="18">
        <v>44180</v>
      </c>
      <c r="J338" s="18">
        <v>44180</v>
      </c>
      <c r="K338" s="18">
        <v>44196</v>
      </c>
      <c r="L338" s="19">
        <v>150000</v>
      </c>
      <c r="M338" s="19">
        <v>150000</v>
      </c>
      <c r="N338" s="16" t="s">
        <v>3490</v>
      </c>
      <c r="O338" s="16"/>
      <c r="P338" s="16"/>
      <c r="Q338" s="16"/>
      <c r="R338" s="20">
        <v>150000</v>
      </c>
      <c r="S338" s="16" t="s">
        <v>3565</v>
      </c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 t="s">
        <v>3564</v>
      </c>
      <c r="AH338" s="16"/>
      <c r="AI338" s="16"/>
      <c r="AJ338" s="16" t="e">
        <f>VLOOKUP(E338,[4]TD!$A:$B,2,0)</f>
        <v>#N/A</v>
      </c>
      <c r="AK338" s="16"/>
      <c r="AL338" s="16"/>
      <c r="AM338" s="16"/>
      <c r="AN338" s="16"/>
      <c r="AO338" s="16"/>
      <c r="AP338" s="16"/>
      <c r="AQ338" s="25">
        <f>M338</f>
        <v>150000</v>
      </c>
      <c r="AR338" s="16"/>
      <c r="AS338" s="16"/>
      <c r="AT338" s="16">
        <f t="shared" si="64"/>
        <v>0</v>
      </c>
      <c r="AU338" s="16"/>
      <c r="AV338" s="16"/>
      <c r="AW338" s="16"/>
      <c r="AX338" s="16"/>
      <c r="AY338" s="16"/>
      <c r="AZ338" s="16"/>
      <c r="BA338" s="16"/>
      <c r="BB338" s="25">
        <f t="shared" si="60"/>
        <v>0</v>
      </c>
      <c r="BC338" s="16"/>
      <c r="BD338" s="52">
        <f t="shared" si="61"/>
        <v>44180</v>
      </c>
      <c r="BE338" s="16">
        <f t="shared" si="65"/>
        <v>2020</v>
      </c>
      <c r="BF338" s="52">
        <f t="shared" si="62"/>
        <v>44196</v>
      </c>
      <c r="BG338" s="16">
        <f t="shared" si="66"/>
        <v>2020</v>
      </c>
      <c r="BH338" s="16"/>
    </row>
    <row r="339" spans="1:60" x14ac:dyDescent="0.25">
      <c r="A339" s="16">
        <v>820003850</v>
      </c>
      <c r="B339" s="16" t="s">
        <v>3461</v>
      </c>
      <c r="C339" s="16" t="s">
        <v>3462</v>
      </c>
      <c r="D339" s="17"/>
      <c r="E339" s="17">
        <v>11867</v>
      </c>
      <c r="F339" s="17" t="str">
        <f t="shared" si="63"/>
        <v>11867</v>
      </c>
      <c r="G339" s="17" t="e">
        <f>VLOOKUP(E339,[4]PARTIDAS!$F:$M,8,0)</f>
        <v>#N/A</v>
      </c>
      <c r="H339" s="17">
        <v>447</v>
      </c>
      <c r="I339" s="18">
        <v>44180</v>
      </c>
      <c r="J339" s="18">
        <v>44180</v>
      </c>
      <c r="K339" s="18">
        <v>44196</v>
      </c>
      <c r="L339" s="19">
        <v>198321</v>
      </c>
      <c r="M339" s="19">
        <v>198321</v>
      </c>
      <c r="N339" s="16" t="s">
        <v>3463</v>
      </c>
      <c r="O339" s="16"/>
      <c r="P339" s="16"/>
      <c r="Q339" s="16"/>
      <c r="R339" s="16"/>
      <c r="S339" s="16"/>
      <c r="T339" s="20">
        <v>198321</v>
      </c>
      <c r="U339" s="16" t="s">
        <v>47</v>
      </c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 t="s">
        <v>3684</v>
      </c>
      <c r="AG339" s="16" t="s">
        <v>3553</v>
      </c>
      <c r="AH339" s="16" t="s">
        <v>3466</v>
      </c>
      <c r="AI339" s="16" t="s">
        <v>47</v>
      </c>
      <c r="AJ339" s="16" t="e">
        <f>VLOOKUP(E339,[4]TD!$A:$B,2,0)</f>
        <v>#N/A</v>
      </c>
      <c r="AK339" s="16"/>
      <c r="AL339" s="16"/>
      <c r="AM339" s="16"/>
      <c r="AN339" s="16"/>
      <c r="AO339" s="16"/>
      <c r="AP339" s="16"/>
      <c r="AQ339" s="16"/>
      <c r="AR339" s="16"/>
      <c r="AS339" s="25">
        <f t="shared" ref="AS339:AS352" si="69">M339</f>
        <v>198321</v>
      </c>
      <c r="AT339" s="16">
        <f t="shared" si="64"/>
        <v>198321</v>
      </c>
      <c r="AU339" s="16"/>
      <c r="AV339" s="16"/>
      <c r="AW339" s="16"/>
      <c r="AX339" s="16"/>
      <c r="AY339" s="16"/>
      <c r="AZ339" s="16"/>
      <c r="BA339" s="16"/>
      <c r="BB339" s="25">
        <f t="shared" si="60"/>
        <v>-198321</v>
      </c>
      <c r="BC339" s="16"/>
      <c r="BD339" s="52">
        <f t="shared" si="61"/>
        <v>44180</v>
      </c>
      <c r="BE339" s="16">
        <f t="shared" si="65"/>
        <v>2020</v>
      </c>
      <c r="BF339" s="52">
        <f t="shared" si="62"/>
        <v>44196</v>
      </c>
      <c r="BG339" s="16">
        <f t="shared" si="66"/>
        <v>2020</v>
      </c>
      <c r="BH339" s="16"/>
    </row>
    <row r="340" spans="1:60" x14ac:dyDescent="0.25">
      <c r="A340" s="16">
        <v>820003850</v>
      </c>
      <c r="B340" s="16" t="s">
        <v>3461</v>
      </c>
      <c r="C340" s="16" t="s">
        <v>3462</v>
      </c>
      <c r="D340" s="17"/>
      <c r="E340" s="17">
        <v>11936</v>
      </c>
      <c r="F340" s="17" t="str">
        <f t="shared" si="63"/>
        <v>11936</v>
      </c>
      <c r="G340" s="17" t="e">
        <f>VLOOKUP(E340,[4]PARTIDAS!$F:$M,8,0)</f>
        <v>#N/A</v>
      </c>
      <c r="H340" s="17">
        <v>447</v>
      </c>
      <c r="I340" s="18">
        <v>44180</v>
      </c>
      <c r="J340" s="18">
        <v>44180</v>
      </c>
      <c r="K340" s="18">
        <v>44196</v>
      </c>
      <c r="L340" s="19">
        <v>101711</v>
      </c>
      <c r="M340" s="19">
        <v>101711</v>
      </c>
      <c r="N340" s="16" t="s">
        <v>3463</v>
      </c>
      <c r="O340" s="16"/>
      <c r="P340" s="16"/>
      <c r="Q340" s="16"/>
      <c r="R340" s="16"/>
      <c r="S340" s="16"/>
      <c r="T340" s="20">
        <v>101711</v>
      </c>
      <c r="U340" s="16" t="s">
        <v>47</v>
      </c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 t="s">
        <v>3684</v>
      </c>
      <c r="AG340" s="16" t="s">
        <v>3553</v>
      </c>
      <c r="AH340" s="16" t="s">
        <v>3466</v>
      </c>
      <c r="AI340" s="16" t="s">
        <v>47</v>
      </c>
      <c r="AJ340" s="16" t="e">
        <f>VLOOKUP(E340,[4]TD!$A:$B,2,0)</f>
        <v>#N/A</v>
      </c>
      <c r="AK340" s="16"/>
      <c r="AL340" s="16"/>
      <c r="AM340" s="16"/>
      <c r="AN340" s="16"/>
      <c r="AO340" s="16"/>
      <c r="AP340" s="16"/>
      <c r="AQ340" s="16"/>
      <c r="AR340" s="16"/>
      <c r="AS340" s="25">
        <f t="shared" si="69"/>
        <v>101711</v>
      </c>
      <c r="AT340" s="16">
        <f t="shared" si="64"/>
        <v>101711</v>
      </c>
      <c r="AU340" s="16"/>
      <c r="AV340" s="16"/>
      <c r="AW340" s="16"/>
      <c r="AX340" s="16"/>
      <c r="AY340" s="16"/>
      <c r="AZ340" s="16"/>
      <c r="BA340" s="16"/>
      <c r="BB340" s="25">
        <f t="shared" si="60"/>
        <v>-101711</v>
      </c>
      <c r="BC340" s="16"/>
      <c r="BD340" s="52">
        <f t="shared" si="61"/>
        <v>44180</v>
      </c>
      <c r="BE340" s="16">
        <f t="shared" si="65"/>
        <v>2020</v>
      </c>
      <c r="BF340" s="52">
        <f t="shared" si="62"/>
        <v>44196</v>
      </c>
      <c r="BG340" s="16">
        <f t="shared" si="66"/>
        <v>2020</v>
      </c>
      <c r="BH340" s="16"/>
    </row>
    <row r="341" spans="1:60" x14ac:dyDescent="0.25">
      <c r="A341" s="16">
        <v>820003850</v>
      </c>
      <c r="B341" s="16" t="s">
        <v>3461</v>
      </c>
      <c r="C341" s="16" t="s">
        <v>3462</v>
      </c>
      <c r="D341" s="17"/>
      <c r="E341" s="17">
        <v>11980</v>
      </c>
      <c r="F341" s="17" t="str">
        <f t="shared" si="63"/>
        <v>11980</v>
      </c>
      <c r="G341" s="17" t="e">
        <f>VLOOKUP(E341,[4]PARTIDAS!$F:$M,8,0)</f>
        <v>#N/A</v>
      </c>
      <c r="H341" s="17">
        <v>447</v>
      </c>
      <c r="I341" s="18">
        <v>44181</v>
      </c>
      <c r="J341" s="18">
        <v>44181</v>
      </c>
      <c r="K341" s="18">
        <v>44196</v>
      </c>
      <c r="L341" s="19">
        <v>57600</v>
      </c>
      <c r="M341" s="19">
        <v>57600</v>
      </c>
      <c r="N341" s="16" t="s">
        <v>3463</v>
      </c>
      <c r="O341" s="16"/>
      <c r="P341" s="16"/>
      <c r="Q341" s="16"/>
      <c r="R341" s="16"/>
      <c r="S341" s="16"/>
      <c r="T341" s="20">
        <v>57600</v>
      </c>
      <c r="U341" s="16" t="s">
        <v>47</v>
      </c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 t="s">
        <v>3685</v>
      </c>
      <c r="AG341" s="16" t="s">
        <v>3553</v>
      </c>
      <c r="AH341" s="16" t="s">
        <v>3466</v>
      </c>
      <c r="AI341" s="16"/>
      <c r="AJ341" s="16" t="e">
        <f>VLOOKUP(E341,[4]TD!$A:$B,2,0)</f>
        <v>#N/A</v>
      </c>
      <c r="AK341" s="16"/>
      <c r="AL341" s="16"/>
      <c r="AM341" s="16"/>
      <c r="AN341" s="16"/>
      <c r="AO341" s="16"/>
      <c r="AP341" s="16"/>
      <c r="AQ341" s="16"/>
      <c r="AR341" s="16"/>
      <c r="AS341" s="25">
        <f t="shared" si="69"/>
        <v>57600</v>
      </c>
      <c r="AT341" s="16">
        <f t="shared" si="64"/>
        <v>57600</v>
      </c>
      <c r="AU341" s="16"/>
      <c r="AV341" s="16"/>
      <c r="AW341" s="16"/>
      <c r="AX341" s="16"/>
      <c r="AY341" s="16"/>
      <c r="AZ341" s="16"/>
      <c r="BA341" s="16"/>
      <c r="BB341" s="25">
        <f t="shared" si="60"/>
        <v>-57600</v>
      </c>
      <c r="BC341" s="16"/>
      <c r="BD341" s="52">
        <f t="shared" si="61"/>
        <v>44181</v>
      </c>
      <c r="BE341" s="16">
        <f t="shared" si="65"/>
        <v>2020</v>
      </c>
      <c r="BF341" s="52">
        <f t="shared" si="62"/>
        <v>44196</v>
      </c>
      <c r="BG341" s="16">
        <f t="shared" si="66"/>
        <v>2020</v>
      </c>
      <c r="BH341" s="16"/>
    </row>
    <row r="342" spans="1:60" x14ac:dyDescent="0.25">
      <c r="A342" s="16">
        <v>820003850</v>
      </c>
      <c r="B342" s="16" t="s">
        <v>3461</v>
      </c>
      <c r="C342" s="16" t="s">
        <v>3462</v>
      </c>
      <c r="D342" s="17"/>
      <c r="E342" s="17">
        <v>11346</v>
      </c>
      <c r="F342" s="17" t="str">
        <f t="shared" si="63"/>
        <v>11346</v>
      </c>
      <c r="G342" s="17" t="e">
        <f>VLOOKUP(E342,[4]PARTIDAS!$F:$M,8,0)</f>
        <v>#N/A</v>
      </c>
      <c r="H342" s="17">
        <v>447</v>
      </c>
      <c r="I342" s="18">
        <v>44175</v>
      </c>
      <c r="J342" s="18">
        <v>44175</v>
      </c>
      <c r="K342" s="18">
        <v>44196</v>
      </c>
      <c r="L342" s="19">
        <v>289220</v>
      </c>
      <c r="M342" s="19">
        <v>289220</v>
      </c>
      <c r="N342" s="16" t="s">
        <v>3463</v>
      </c>
      <c r="O342" s="16"/>
      <c r="P342" s="16"/>
      <c r="Q342" s="16"/>
      <c r="R342" s="16"/>
      <c r="S342" s="16"/>
      <c r="T342" s="20">
        <v>289220</v>
      </c>
      <c r="U342" s="16" t="s">
        <v>47</v>
      </c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 t="s">
        <v>3686</v>
      </c>
      <c r="AG342" s="16" t="s">
        <v>3553</v>
      </c>
      <c r="AH342" s="16" t="s">
        <v>3466</v>
      </c>
      <c r="AI342" s="16" t="s">
        <v>47</v>
      </c>
      <c r="AJ342" s="16" t="e">
        <f>VLOOKUP(E342,[4]TD!$A:$B,2,0)</f>
        <v>#N/A</v>
      </c>
      <c r="AK342" s="16"/>
      <c r="AL342" s="16"/>
      <c r="AM342" s="16"/>
      <c r="AN342" s="16"/>
      <c r="AO342" s="16"/>
      <c r="AP342" s="16"/>
      <c r="AQ342" s="16"/>
      <c r="AR342" s="16"/>
      <c r="AS342" s="25">
        <f t="shared" si="69"/>
        <v>289220</v>
      </c>
      <c r="AT342" s="16">
        <f t="shared" si="64"/>
        <v>289220</v>
      </c>
      <c r="AU342" s="16"/>
      <c r="AV342" s="16"/>
      <c r="AW342" s="16"/>
      <c r="AX342" s="16"/>
      <c r="AY342" s="16"/>
      <c r="AZ342" s="16"/>
      <c r="BA342" s="16"/>
      <c r="BB342" s="25">
        <f t="shared" si="60"/>
        <v>-289220</v>
      </c>
      <c r="BC342" s="16"/>
      <c r="BD342" s="52">
        <f t="shared" si="61"/>
        <v>44175</v>
      </c>
      <c r="BE342" s="16">
        <f t="shared" si="65"/>
        <v>2020</v>
      </c>
      <c r="BF342" s="52">
        <f t="shared" si="62"/>
        <v>44196</v>
      </c>
      <c r="BG342" s="16">
        <f t="shared" si="66"/>
        <v>2020</v>
      </c>
      <c r="BH342" s="16"/>
    </row>
    <row r="343" spans="1:60" x14ac:dyDescent="0.25">
      <c r="A343" s="16">
        <v>820003850</v>
      </c>
      <c r="B343" s="16" t="s">
        <v>3461</v>
      </c>
      <c r="C343" s="16" t="s">
        <v>3462</v>
      </c>
      <c r="D343" s="17"/>
      <c r="E343" s="17">
        <v>11515</v>
      </c>
      <c r="F343" s="17" t="str">
        <f t="shared" si="63"/>
        <v>11515</v>
      </c>
      <c r="G343" s="17" t="e">
        <f>VLOOKUP(E343,[4]PARTIDAS!$F:$M,8,0)</f>
        <v>#N/A</v>
      </c>
      <c r="H343" s="17">
        <v>447</v>
      </c>
      <c r="I343" s="18">
        <v>44176</v>
      </c>
      <c r="J343" s="18">
        <v>44176</v>
      </c>
      <c r="K343" s="18">
        <v>44196</v>
      </c>
      <c r="L343" s="19">
        <v>360281</v>
      </c>
      <c r="M343" s="19">
        <v>360281</v>
      </c>
      <c r="N343" s="16" t="s">
        <v>3463</v>
      </c>
      <c r="O343" s="16"/>
      <c r="P343" s="16"/>
      <c r="Q343" s="16"/>
      <c r="R343" s="16"/>
      <c r="S343" s="16"/>
      <c r="T343" s="20">
        <v>360281</v>
      </c>
      <c r="U343" s="16" t="s">
        <v>47</v>
      </c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 t="s">
        <v>3593</v>
      </c>
      <c r="AG343" s="16" t="s">
        <v>3553</v>
      </c>
      <c r="AH343" s="16" t="s">
        <v>3466</v>
      </c>
      <c r="AI343" s="16" t="s">
        <v>47</v>
      </c>
      <c r="AJ343" s="16" t="e">
        <f>VLOOKUP(E343,[4]TD!$A:$B,2,0)</f>
        <v>#N/A</v>
      </c>
      <c r="AK343" s="16"/>
      <c r="AL343" s="16"/>
      <c r="AM343" s="16"/>
      <c r="AN343" s="16"/>
      <c r="AO343" s="16"/>
      <c r="AP343" s="16"/>
      <c r="AQ343" s="16"/>
      <c r="AR343" s="16"/>
      <c r="AS343" s="25">
        <f t="shared" si="69"/>
        <v>360281</v>
      </c>
      <c r="AT343" s="16">
        <f t="shared" si="64"/>
        <v>360281</v>
      </c>
      <c r="AU343" s="16"/>
      <c r="AV343" s="16"/>
      <c r="AW343" s="16"/>
      <c r="AX343" s="16"/>
      <c r="AY343" s="16"/>
      <c r="AZ343" s="16"/>
      <c r="BA343" s="16"/>
      <c r="BB343" s="25">
        <f t="shared" si="60"/>
        <v>-360281</v>
      </c>
      <c r="BC343" s="16"/>
      <c r="BD343" s="52">
        <f t="shared" si="61"/>
        <v>44176</v>
      </c>
      <c r="BE343" s="16">
        <f t="shared" si="65"/>
        <v>2020</v>
      </c>
      <c r="BF343" s="52">
        <f t="shared" si="62"/>
        <v>44196</v>
      </c>
      <c r="BG343" s="16">
        <f t="shared" si="66"/>
        <v>2020</v>
      </c>
      <c r="BH343" s="16"/>
    </row>
    <row r="344" spans="1:60" x14ac:dyDescent="0.25">
      <c r="A344" s="16">
        <v>820003850</v>
      </c>
      <c r="B344" s="16" t="s">
        <v>3461</v>
      </c>
      <c r="C344" s="16" t="s">
        <v>3462</v>
      </c>
      <c r="D344" s="17"/>
      <c r="E344" s="17">
        <v>11529</v>
      </c>
      <c r="F344" s="17" t="str">
        <f t="shared" si="63"/>
        <v>11529</v>
      </c>
      <c r="G344" s="17" t="e">
        <f>VLOOKUP(E344,[4]PARTIDAS!$F:$M,8,0)</f>
        <v>#N/A</v>
      </c>
      <c r="H344" s="17">
        <v>447</v>
      </c>
      <c r="I344" s="18">
        <v>44177</v>
      </c>
      <c r="J344" s="18">
        <v>44177</v>
      </c>
      <c r="K344" s="18">
        <v>44196</v>
      </c>
      <c r="L344" s="19">
        <v>176466</v>
      </c>
      <c r="M344" s="19">
        <v>176466</v>
      </c>
      <c r="N344" s="16" t="s">
        <v>3463</v>
      </c>
      <c r="O344" s="16"/>
      <c r="P344" s="16"/>
      <c r="Q344" s="16"/>
      <c r="R344" s="16"/>
      <c r="S344" s="16"/>
      <c r="T344" s="20">
        <v>176466</v>
      </c>
      <c r="U344" s="16" t="s">
        <v>47</v>
      </c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 t="s">
        <v>3687</v>
      </c>
      <c r="AG344" s="16" t="s">
        <v>3553</v>
      </c>
      <c r="AH344" s="16" t="s">
        <v>3466</v>
      </c>
      <c r="AI344" s="16" t="s">
        <v>47</v>
      </c>
      <c r="AJ344" s="16" t="e">
        <f>VLOOKUP(E344,[4]TD!$A:$B,2,0)</f>
        <v>#N/A</v>
      </c>
      <c r="AK344" s="16"/>
      <c r="AL344" s="16"/>
      <c r="AM344" s="16"/>
      <c r="AN344" s="16"/>
      <c r="AO344" s="16"/>
      <c r="AP344" s="16"/>
      <c r="AQ344" s="16"/>
      <c r="AR344" s="16"/>
      <c r="AS344" s="25">
        <f t="shared" si="69"/>
        <v>176466</v>
      </c>
      <c r="AT344" s="16">
        <f t="shared" si="64"/>
        <v>176466</v>
      </c>
      <c r="AU344" s="16"/>
      <c r="AV344" s="16"/>
      <c r="AW344" s="16"/>
      <c r="AX344" s="16"/>
      <c r="AY344" s="16"/>
      <c r="AZ344" s="16"/>
      <c r="BA344" s="16"/>
      <c r="BB344" s="25">
        <f t="shared" si="60"/>
        <v>-176466</v>
      </c>
      <c r="BC344" s="16"/>
      <c r="BD344" s="52">
        <f t="shared" si="61"/>
        <v>44177</v>
      </c>
      <c r="BE344" s="16">
        <f t="shared" si="65"/>
        <v>2020</v>
      </c>
      <c r="BF344" s="52">
        <f t="shared" si="62"/>
        <v>44196</v>
      </c>
      <c r="BG344" s="16">
        <f t="shared" si="66"/>
        <v>2020</v>
      </c>
      <c r="BH344" s="16"/>
    </row>
    <row r="345" spans="1:60" x14ac:dyDescent="0.25">
      <c r="A345" s="16">
        <v>820003850</v>
      </c>
      <c r="B345" s="16" t="s">
        <v>3461</v>
      </c>
      <c r="C345" s="16" t="s">
        <v>3462</v>
      </c>
      <c r="D345" s="17"/>
      <c r="E345" s="17">
        <v>11636</v>
      </c>
      <c r="F345" s="17" t="str">
        <f t="shared" si="63"/>
        <v>11636</v>
      </c>
      <c r="G345" s="17" t="e">
        <f>VLOOKUP(E345,[4]PARTIDAS!$F:$M,8,0)</f>
        <v>#N/A</v>
      </c>
      <c r="H345" s="17">
        <v>447</v>
      </c>
      <c r="I345" s="18">
        <v>44178</v>
      </c>
      <c r="J345" s="18">
        <v>44178</v>
      </c>
      <c r="K345" s="18">
        <v>44196</v>
      </c>
      <c r="L345" s="19">
        <v>86850</v>
      </c>
      <c r="M345" s="19">
        <v>86850</v>
      </c>
      <c r="N345" s="16" t="s">
        <v>3463</v>
      </c>
      <c r="O345" s="16"/>
      <c r="P345" s="16"/>
      <c r="Q345" s="16"/>
      <c r="R345" s="16"/>
      <c r="S345" s="16"/>
      <c r="T345" s="20">
        <v>86850</v>
      </c>
      <c r="U345" s="16" t="s">
        <v>47</v>
      </c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 t="s">
        <v>3688</v>
      </c>
      <c r="AG345" s="16" t="s">
        <v>3553</v>
      </c>
      <c r="AH345" s="16" t="s">
        <v>3466</v>
      </c>
      <c r="AI345" s="16" t="s">
        <v>47</v>
      </c>
      <c r="AJ345" s="16" t="e">
        <f>VLOOKUP(E345,[4]TD!$A:$B,2,0)</f>
        <v>#N/A</v>
      </c>
      <c r="AK345" s="16"/>
      <c r="AL345" s="16"/>
      <c r="AM345" s="16"/>
      <c r="AN345" s="16"/>
      <c r="AO345" s="16"/>
      <c r="AP345" s="16"/>
      <c r="AQ345" s="16"/>
      <c r="AR345" s="16"/>
      <c r="AS345" s="25">
        <f t="shared" si="69"/>
        <v>86850</v>
      </c>
      <c r="AT345" s="16">
        <f t="shared" si="64"/>
        <v>86850</v>
      </c>
      <c r="AU345" s="16"/>
      <c r="AV345" s="16"/>
      <c r="AW345" s="16"/>
      <c r="AX345" s="16"/>
      <c r="AY345" s="16"/>
      <c r="AZ345" s="16"/>
      <c r="BA345" s="16"/>
      <c r="BB345" s="25">
        <f t="shared" si="60"/>
        <v>-86850</v>
      </c>
      <c r="BC345" s="16"/>
      <c r="BD345" s="52">
        <f t="shared" si="61"/>
        <v>44178</v>
      </c>
      <c r="BE345" s="16">
        <f t="shared" si="65"/>
        <v>2020</v>
      </c>
      <c r="BF345" s="52">
        <f t="shared" si="62"/>
        <v>44196</v>
      </c>
      <c r="BG345" s="16">
        <f t="shared" si="66"/>
        <v>2020</v>
      </c>
      <c r="BH345" s="16"/>
    </row>
    <row r="346" spans="1:60" x14ac:dyDescent="0.25">
      <c r="A346" s="16">
        <v>820003850</v>
      </c>
      <c r="B346" s="16" t="s">
        <v>3461</v>
      </c>
      <c r="C346" s="16" t="s">
        <v>3462</v>
      </c>
      <c r="D346" s="17"/>
      <c r="E346" s="17">
        <v>11639</v>
      </c>
      <c r="F346" s="17" t="str">
        <f t="shared" si="63"/>
        <v>11639</v>
      </c>
      <c r="G346" s="17" t="e">
        <f>VLOOKUP(E346,[4]PARTIDAS!$F:$M,8,0)</f>
        <v>#N/A</v>
      </c>
      <c r="H346" s="17">
        <v>447</v>
      </c>
      <c r="I346" s="18">
        <v>44178</v>
      </c>
      <c r="J346" s="18">
        <v>44178</v>
      </c>
      <c r="K346" s="18">
        <v>44196</v>
      </c>
      <c r="L346" s="19">
        <v>57600</v>
      </c>
      <c r="M346" s="19">
        <v>57600</v>
      </c>
      <c r="N346" s="16" t="s">
        <v>3463</v>
      </c>
      <c r="O346" s="16"/>
      <c r="P346" s="16"/>
      <c r="Q346" s="16"/>
      <c r="R346" s="16"/>
      <c r="S346" s="16"/>
      <c r="T346" s="20">
        <v>57600</v>
      </c>
      <c r="U346" s="16" t="s">
        <v>47</v>
      </c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 t="s">
        <v>3688</v>
      </c>
      <c r="AG346" s="16" t="s">
        <v>3553</v>
      </c>
      <c r="AH346" s="16" t="s">
        <v>3466</v>
      </c>
      <c r="AI346" s="16"/>
      <c r="AJ346" s="16" t="e">
        <f>VLOOKUP(E346,[4]TD!$A:$B,2,0)</f>
        <v>#N/A</v>
      </c>
      <c r="AK346" s="16"/>
      <c r="AL346" s="16"/>
      <c r="AM346" s="16"/>
      <c r="AN346" s="16"/>
      <c r="AO346" s="16"/>
      <c r="AP346" s="16"/>
      <c r="AQ346" s="16"/>
      <c r="AR346" s="16"/>
      <c r="AS346" s="25">
        <f t="shared" si="69"/>
        <v>57600</v>
      </c>
      <c r="AT346" s="16">
        <f t="shared" si="64"/>
        <v>57600</v>
      </c>
      <c r="AU346" s="16"/>
      <c r="AV346" s="16"/>
      <c r="AW346" s="16"/>
      <c r="AX346" s="16"/>
      <c r="AY346" s="16"/>
      <c r="AZ346" s="16"/>
      <c r="BA346" s="16"/>
      <c r="BB346" s="25">
        <f t="shared" si="60"/>
        <v>-57600</v>
      </c>
      <c r="BC346" s="16"/>
      <c r="BD346" s="52">
        <f t="shared" si="61"/>
        <v>44178</v>
      </c>
      <c r="BE346" s="16">
        <f t="shared" si="65"/>
        <v>2020</v>
      </c>
      <c r="BF346" s="52">
        <f t="shared" si="62"/>
        <v>44196</v>
      </c>
      <c r="BG346" s="16">
        <f t="shared" si="66"/>
        <v>2020</v>
      </c>
      <c r="BH346" s="16"/>
    </row>
    <row r="347" spans="1:60" x14ac:dyDescent="0.25">
      <c r="A347" s="16">
        <v>820003850</v>
      </c>
      <c r="B347" s="16" t="s">
        <v>3461</v>
      </c>
      <c r="C347" s="16" t="s">
        <v>3462</v>
      </c>
      <c r="D347" s="17"/>
      <c r="E347" s="17">
        <v>11667</v>
      </c>
      <c r="F347" s="17" t="str">
        <f t="shared" si="63"/>
        <v>11667</v>
      </c>
      <c r="G347" s="17" t="e">
        <f>VLOOKUP(E347,[4]PARTIDAS!$F:$M,8,0)</f>
        <v>#N/A</v>
      </c>
      <c r="H347" s="17">
        <v>447</v>
      </c>
      <c r="I347" s="18">
        <v>44179</v>
      </c>
      <c r="J347" s="18">
        <v>44179</v>
      </c>
      <c r="K347" s="18">
        <v>44196</v>
      </c>
      <c r="L347" s="19">
        <v>1372074</v>
      </c>
      <c r="M347" s="19">
        <v>1372074</v>
      </c>
      <c r="N347" s="16" t="s">
        <v>3463</v>
      </c>
      <c r="O347" s="16"/>
      <c r="P347" s="16"/>
      <c r="Q347" s="16"/>
      <c r="R347" s="16"/>
      <c r="S347" s="16"/>
      <c r="T347" s="20">
        <v>1372074</v>
      </c>
      <c r="U347" s="16" t="s">
        <v>47</v>
      </c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 t="s">
        <v>3587</v>
      </c>
      <c r="AG347" s="16" t="s">
        <v>3553</v>
      </c>
      <c r="AH347" s="16" t="s">
        <v>3466</v>
      </c>
      <c r="AI347" s="16" t="s">
        <v>47</v>
      </c>
      <c r="AJ347" s="16" t="e">
        <f>VLOOKUP(E347,[4]TD!$A:$B,2,0)</f>
        <v>#N/A</v>
      </c>
      <c r="AK347" s="16"/>
      <c r="AL347" s="16"/>
      <c r="AM347" s="16"/>
      <c r="AN347" s="16"/>
      <c r="AO347" s="16"/>
      <c r="AP347" s="16"/>
      <c r="AQ347" s="16"/>
      <c r="AR347" s="16"/>
      <c r="AS347" s="25">
        <f t="shared" si="69"/>
        <v>1372074</v>
      </c>
      <c r="AT347" s="16">
        <f t="shared" si="64"/>
        <v>1372074</v>
      </c>
      <c r="AU347" s="16"/>
      <c r="AV347" s="16"/>
      <c r="AW347" s="16"/>
      <c r="AX347" s="16"/>
      <c r="AY347" s="16"/>
      <c r="AZ347" s="16"/>
      <c r="BA347" s="16"/>
      <c r="BB347" s="25">
        <f t="shared" si="60"/>
        <v>-1372074</v>
      </c>
      <c r="BC347" s="16"/>
      <c r="BD347" s="52">
        <f t="shared" si="61"/>
        <v>44179</v>
      </c>
      <c r="BE347" s="16">
        <f t="shared" si="65"/>
        <v>2020</v>
      </c>
      <c r="BF347" s="52">
        <f t="shared" si="62"/>
        <v>44196</v>
      </c>
      <c r="BG347" s="16">
        <f t="shared" si="66"/>
        <v>2020</v>
      </c>
      <c r="BH347" s="16"/>
    </row>
    <row r="348" spans="1:60" x14ac:dyDescent="0.25">
      <c r="A348" s="16">
        <v>820003850</v>
      </c>
      <c r="B348" s="16" t="s">
        <v>3461</v>
      </c>
      <c r="C348" s="16" t="s">
        <v>3462</v>
      </c>
      <c r="D348" s="17"/>
      <c r="E348" s="17">
        <v>10967</v>
      </c>
      <c r="F348" s="17" t="str">
        <f t="shared" si="63"/>
        <v>10967</v>
      </c>
      <c r="G348" s="17" t="e">
        <f>VLOOKUP(E348,[4]PARTIDAS!$F:$M,8,0)</f>
        <v>#N/A</v>
      </c>
      <c r="H348" s="17">
        <v>447</v>
      </c>
      <c r="I348" s="18">
        <v>44170</v>
      </c>
      <c r="J348" s="18">
        <v>44170</v>
      </c>
      <c r="K348" s="18">
        <v>44196</v>
      </c>
      <c r="L348" s="19">
        <v>57600</v>
      </c>
      <c r="M348" s="19">
        <v>57600</v>
      </c>
      <c r="N348" s="16" t="s">
        <v>3463</v>
      </c>
      <c r="O348" s="16"/>
      <c r="P348" s="16"/>
      <c r="Q348" s="16"/>
      <c r="R348" s="16"/>
      <c r="S348" s="16"/>
      <c r="T348" s="20">
        <v>57600</v>
      </c>
      <c r="U348" s="16" t="s">
        <v>47</v>
      </c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 t="s">
        <v>3689</v>
      </c>
      <c r="AG348" s="16" t="s">
        <v>3553</v>
      </c>
      <c r="AH348" s="16" t="s">
        <v>3466</v>
      </c>
      <c r="AI348" s="16"/>
      <c r="AJ348" s="16" t="e">
        <f>VLOOKUP(E348,[4]TD!$A:$B,2,0)</f>
        <v>#N/A</v>
      </c>
      <c r="AK348" s="16"/>
      <c r="AL348" s="16"/>
      <c r="AM348" s="16"/>
      <c r="AN348" s="16"/>
      <c r="AO348" s="16"/>
      <c r="AP348" s="16"/>
      <c r="AQ348" s="16"/>
      <c r="AR348" s="16"/>
      <c r="AS348" s="25">
        <f t="shared" si="69"/>
        <v>57600</v>
      </c>
      <c r="AT348" s="16">
        <f t="shared" si="64"/>
        <v>57600</v>
      </c>
      <c r="AU348" s="16"/>
      <c r="AV348" s="16"/>
      <c r="AW348" s="16"/>
      <c r="AX348" s="16"/>
      <c r="AY348" s="16"/>
      <c r="AZ348" s="16"/>
      <c r="BA348" s="16"/>
      <c r="BB348" s="25">
        <f t="shared" si="60"/>
        <v>-57600</v>
      </c>
      <c r="BC348" s="16"/>
      <c r="BD348" s="52">
        <f t="shared" si="61"/>
        <v>44170</v>
      </c>
      <c r="BE348" s="16">
        <f t="shared" si="65"/>
        <v>2020</v>
      </c>
      <c r="BF348" s="52">
        <f t="shared" si="62"/>
        <v>44196</v>
      </c>
      <c r="BG348" s="16">
        <f t="shared" si="66"/>
        <v>2020</v>
      </c>
      <c r="BH348" s="16"/>
    </row>
    <row r="349" spans="1:60" x14ac:dyDescent="0.25">
      <c r="A349" s="16">
        <v>820003850</v>
      </c>
      <c r="B349" s="16" t="s">
        <v>3461</v>
      </c>
      <c r="C349" s="16" t="s">
        <v>3462</v>
      </c>
      <c r="D349" s="17"/>
      <c r="E349" s="17">
        <v>11023</v>
      </c>
      <c r="F349" s="17" t="str">
        <f t="shared" si="63"/>
        <v>11023</v>
      </c>
      <c r="G349" s="17" t="e">
        <f>VLOOKUP(E349,[4]PARTIDAS!$F:$M,8,0)</f>
        <v>#N/A</v>
      </c>
      <c r="H349" s="17">
        <v>447</v>
      </c>
      <c r="I349" s="18">
        <v>44170</v>
      </c>
      <c r="J349" s="18">
        <v>44170</v>
      </c>
      <c r="K349" s="18">
        <v>44196</v>
      </c>
      <c r="L349" s="19">
        <v>304946</v>
      </c>
      <c r="M349" s="19">
        <v>304946</v>
      </c>
      <c r="N349" s="16" t="s">
        <v>3463</v>
      </c>
      <c r="O349" s="16"/>
      <c r="P349" s="16"/>
      <c r="Q349" s="16"/>
      <c r="R349" s="16"/>
      <c r="S349" s="16"/>
      <c r="T349" s="20">
        <v>304946</v>
      </c>
      <c r="U349" s="16" t="s">
        <v>47</v>
      </c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 t="s">
        <v>3689</v>
      </c>
      <c r="AG349" s="16" t="s">
        <v>3553</v>
      </c>
      <c r="AH349" s="16" t="s">
        <v>3466</v>
      </c>
      <c r="AI349" s="16" t="s">
        <v>47</v>
      </c>
      <c r="AJ349" s="16" t="e">
        <f>VLOOKUP(E349,[4]TD!$A:$B,2,0)</f>
        <v>#N/A</v>
      </c>
      <c r="AK349" s="16"/>
      <c r="AL349" s="16"/>
      <c r="AM349" s="16"/>
      <c r="AN349" s="16"/>
      <c r="AO349" s="16"/>
      <c r="AP349" s="16"/>
      <c r="AQ349" s="16"/>
      <c r="AR349" s="16"/>
      <c r="AS349" s="25">
        <f t="shared" si="69"/>
        <v>304946</v>
      </c>
      <c r="AT349" s="16">
        <f t="shared" si="64"/>
        <v>304946</v>
      </c>
      <c r="AU349" s="16"/>
      <c r="AV349" s="16"/>
      <c r="AW349" s="16"/>
      <c r="AX349" s="16"/>
      <c r="AY349" s="16"/>
      <c r="AZ349" s="16"/>
      <c r="BA349" s="16"/>
      <c r="BB349" s="25">
        <f t="shared" si="60"/>
        <v>-304946</v>
      </c>
      <c r="BC349" s="16"/>
      <c r="BD349" s="52">
        <f t="shared" si="61"/>
        <v>44170</v>
      </c>
      <c r="BE349" s="16">
        <f t="shared" si="65"/>
        <v>2020</v>
      </c>
      <c r="BF349" s="52">
        <f t="shared" si="62"/>
        <v>44196</v>
      </c>
      <c r="BG349" s="16">
        <f t="shared" si="66"/>
        <v>2020</v>
      </c>
      <c r="BH349" s="16"/>
    </row>
    <row r="350" spans="1:60" x14ac:dyDescent="0.25">
      <c r="A350" s="16">
        <v>820003850</v>
      </c>
      <c r="B350" s="16" t="s">
        <v>3461</v>
      </c>
      <c r="C350" s="16" t="s">
        <v>3462</v>
      </c>
      <c r="D350" s="17"/>
      <c r="E350" s="17">
        <v>11174</v>
      </c>
      <c r="F350" s="17" t="str">
        <f t="shared" si="63"/>
        <v>11174</v>
      </c>
      <c r="G350" s="17" t="e">
        <f>VLOOKUP(E350,[4]PARTIDAS!$F:$M,8,0)</f>
        <v>#N/A</v>
      </c>
      <c r="H350" s="17">
        <v>447</v>
      </c>
      <c r="I350" s="18">
        <v>44173</v>
      </c>
      <c r="J350" s="18">
        <v>44173</v>
      </c>
      <c r="K350" s="18">
        <v>44196</v>
      </c>
      <c r="L350" s="19">
        <v>58266</v>
      </c>
      <c r="M350" s="19">
        <v>58266</v>
      </c>
      <c r="N350" s="16" t="s">
        <v>3463</v>
      </c>
      <c r="O350" s="16"/>
      <c r="P350" s="16"/>
      <c r="Q350" s="16"/>
      <c r="R350" s="16"/>
      <c r="S350" s="16"/>
      <c r="T350" s="20">
        <v>58266</v>
      </c>
      <c r="U350" s="16" t="s">
        <v>47</v>
      </c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 t="s">
        <v>3690</v>
      </c>
      <c r="AG350" s="16" t="s">
        <v>3553</v>
      </c>
      <c r="AH350" s="16" t="s">
        <v>3466</v>
      </c>
      <c r="AI350" s="16" t="s">
        <v>47</v>
      </c>
      <c r="AJ350" s="16" t="e">
        <f>VLOOKUP(E350,[4]TD!$A:$B,2,0)</f>
        <v>#N/A</v>
      </c>
      <c r="AK350" s="16"/>
      <c r="AL350" s="16"/>
      <c r="AM350" s="16"/>
      <c r="AN350" s="16"/>
      <c r="AO350" s="16"/>
      <c r="AP350" s="16"/>
      <c r="AQ350" s="16"/>
      <c r="AR350" s="16"/>
      <c r="AS350" s="25">
        <f t="shared" si="69"/>
        <v>58266</v>
      </c>
      <c r="AT350" s="16">
        <f t="shared" si="64"/>
        <v>58266</v>
      </c>
      <c r="AU350" s="16"/>
      <c r="AV350" s="16"/>
      <c r="AW350" s="16"/>
      <c r="AX350" s="16"/>
      <c r="AY350" s="16"/>
      <c r="AZ350" s="16"/>
      <c r="BA350" s="16"/>
      <c r="BB350" s="25">
        <f t="shared" si="60"/>
        <v>-58266</v>
      </c>
      <c r="BC350" s="16"/>
      <c r="BD350" s="52">
        <f t="shared" si="61"/>
        <v>44173</v>
      </c>
      <c r="BE350" s="16">
        <f t="shared" si="65"/>
        <v>2020</v>
      </c>
      <c r="BF350" s="52">
        <f t="shared" si="62"/>
        <v>44196</v>
      </c>
      <c r="BG350" s="16">
        <f t="shared" si="66"/>
        <v>2020</v>
      </c>
      <c r="BH350" s="16"/>
    </row>
    <row r="351" spans="1:60" x14ac:dyDescent="0.25">
      <c r="A351" s="16">
        <v>820003850</v>
      </c>
      <c r="B351" s="16" t="s">
        <v>3461</v>
      </c>
      <c r="C351" s="16" t="s">
        <v>3462</v>
      </c>
      <c r="D351" s="17"/>
      <c r="E351" s="17">
        <v>11205</v>
      </c>
      <c r="F351" s="17" t="str">
        <f t="shared" si="63"/>
        <v>11205</v>
      </c>
      <c r="G351" s="17" t="e">
        <f>VLOOKUP(E351,[4]PARTIDAS!$F:$M,8,0)</f>
        <v>#N/A</v>
      </c>
      <c r="H351" s="17">
        <v>447</v>
      </c>
      <c r="I351" s="18">
        <v>44174</v>
      </c>
      <c r="J351" s="18">
        <v>44174</v>
      </c>
      <c r="K351" s="18">
        <v>44196</v>
      </c>
      <c r="L351" s="19">
        <v>132851</v>
      </c>
      <c r="M351" s="19">
        <v>132851</v>
      </c>
      <c r="N351" s="16" t="s">
        <v>3463</v>
      </c>
      <c r="O351" s="16"/>
      <c r="P351" s="16"/>
      <c r="Q351" s="16"/>
      <c r="R351" s="16"/>
      <c r="S351" s="16"/>
      <c r="T351" s="20">
        <v>132851</v>
      </c>
      <c r="U351" s="16" t="s">
        <v>47</v>
      </c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 t="s">
        <v>3691</v>
      </c>
      <c r="AG351" s="16" t="s">
        <v>3553</v>
      </c>
      <c r="AH351" s="16" t="s">
        <v>3466</v>
      </c>
      <c r="AI351" s="16" t="s">
        <v>47</v>
      </c>
      <c r="AJ351" s="16" t="e">
        <f>VLOOKUP(E351,[4]TD!$A:$B,2,0)</f>
        <v>#N/A</v>
      </c>
      <c r="AK351" s="16"/>
      <c r="AL351" s="16"/>
      <c r="AM351" s="16"/>
      <c r="AN351" s="16"/>
      <c r="AO351" s="16"/>
      <c r="AP351" s="16"/>
      <c r="AQ351" s="16"/>
      <c r="AR351" s="16"/>
      <c r="AS351" s="25">
        <f t="shared" si="69"/>
        <v>132851</v>
      </c>
      <c r="AT351" s="16">
        <f t="shared" si="64"/>
        <v>132851</v>
      </c>
      <c r="AU351" s="16"/>
      <c r="AV351" s="16"/>
      <c r="AW351" s="16"/>
      <c r="AX351" s="16"/>
      <c r="AY351" s="16"/>
      <c r="AZ351" s="16"/>
      <c r="BA351" s="16"/>
      <c r="BB351" s="25">
        <f t="shared" si="60"/>
        <v>-132851</v>
      </c>
      <c r="BC351" s="16"/>
      <c r="BD351" s="52">
        <f t="shared" si="61"/>
        <v>44174</v>
      </c>
      <c r="BE351" s="16">
        <f t="shared" si="65"/>
        <v>2020</v>
      </c>
      <c r="BF351" s="52">
        <f t="shared" si="62"/>
        <v>44196</v>
      </c>
      <c r="BG351" s="16">
        <f t="shared" si="66"/>
        <v>2020</v>
      </c>
      <c r="BH351" s="16"/>
    </row>
    <row r="352" spans="1:60" x14ac:dyDescent="0.25">
      <c r="A352" s="16">
        <v>820003850</v>
      </c>
      <c r="B352" s="16" t="s">
        <v>3461</v>
      </c>
      <c r="C352" s="16" t="s">
        <v>3462</v>
      </c>
      <c r="D352" s="17"/>
      <c r="E352" s="17">
        <v>11333</v>
      </c>
      <c r="F352" s="17" t="str">
        <f t="shared" si="63"/>
        <v>11333</v>
      </c>
      <c r="G352" s="17" t="e">
        <f>VLOOKUP(E352,[4]PARTIDAS!$F:$M,8,0)</f>
        <v>#N/A</v>
      </c>
      <c r="H352" s="17">
        <v>447</v>
      </c>
      <c r="I352" s="18">
        <v>44174</v>
      </c>
      <c r="J352" s="18">
        <v>44174</v>
      </c>
      <c r="K352" s="18">
        <v>44196</v>
      </c>
      <c r="L352" s="19">
        <v>57600</v>
      </c>
      <c r="M352" s="19">
        <v>57600</v>
      </c>
      <c r="N352" s="16" t="s">
        <v>3463</v>
      </c>
      <c r="O352" s="16"/>
      <c r="P352" s="16"/>
      <c r="Q352" s="16"/>
      <c r="R352" s="16"/>
      <c r="S352" s="16"/>
      <c r="T352" s="20">
        <v>57600</v>
      </c>
      <c r="U352" s="16" t="s">
        <v>47</v>
      </c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 t="s">
        <v>3691</v>
      </c>
      <c r="AG352" s="16" t="s">
        <v>3553</v>
      </c>
      <c r="AH352" s="16" t="s">
        <v>3466</v>
      </c>
      <c r="AI352" s="16"/>
      <c r="AJ352" s="16" t="e">
        <f>VLOOKUP(E352,[4]TD!$A:$B,2,0)</f>
        <v>#N/A</v>
      </c>
      <c r="AK352" s="16"/>
      <c r="AL352" s="16"/>
      <c r="AM352" s="16"/>
      <c r="AN352" s="16"/>
      <c r="AO352" s="16"/>
      <c r="AP352" s="16"/>
      <c r="AQ352" s="16"/>
      <c r="AR352" s="16"/>
      <c r="AS352" s="25">
        <f t="shared" si="69"/>
        <v>57600</v>
      </c>
      <c r="AT352" s="16">
        <f t="shared" si="64"/>
        <v>57600</v>
      </c>
      <c r="AU352" s="16"/>
      <c r="AV352" s="16"/>
      <c r="AW352" s="16"/>
      <c r="AX352" s="16"/>
      <c r="AY352" s="16"/>
      <c r="AZ352" s="16"/>
      <c r="BA352" s="16"/>
      <c r="BB352" s="25">
        <f t="shared" si="60"/>
        <v>-57600</v>
      </c>
      <c r="BC352" s="16"/>
      <c r="BD352" s="52">
        <f t="shared" si="61"/>
        <v>44174</v>
      </c>
      <c r="BE352" s="16">
        <f t="shared" si="65"/>
        <v>2020</v>
      </c>
      <c r="BF352" s="52">
        <f t="shared" si="62"/>
        <v>44196</v>
      </c>
      <c r="BG352" s="16">
        <f t="shared" si="66"/>
        <v>2020</v>
      </c>
      <c r="BH352" s="16"/>
    </row>
    <row r="353" spans="1:60" x14ac:dyDescent="0.25">
      <c r="A353" s="16">
        <v>820003850</v>
      </c>
      <c r="B353" s="16" t="s">
        <v>3461</v>
      </c>
      <c r="C353" s="16" t="s">
        <v>3462</v>
      </c>
      <c r="D353" s="17"/>
      <c r="E353" s="17">
        <v>11343</v>
      </c>
      <c r="F353" s="17" t="str">
        <f t="shared" si="63"/>
        <v>11343</v>
      </c>
      <c r="G353" s="17" t="e">
        <f>VLOOKUP(E353,[4]PARTIDAS!$F:$M,8,0)</f>
        <v>#N/A</v>
      </c>
      <c r="H353" s="17">
        <v>447</v>
      </c>
      <c r="I353" s="18">
        <v>44175</v>
      </c>
      <c r="J353" s="18">
        <v>44175</v>
      </c>
      <c r="K353" s="18">
        <v>44196</v>
      </c>
      <c r="L353" s="19">
        <v>150000</v>
      </c>
      <c r="M353" s="19">
        <v>150000</v>
      </c>
      <c r="N353" s="16" t="s">
        <v>3490</v>
      </c>
      <c r="O353" s="16"/>
      <c r="P353" s="16"/>
      <c r="Q353" s="16"/>
      <c r="R353" s="20">
        <v>150000</v>
      </c>
      <c r="S353" s="16" t="s">
        <v>3565</v>
      </c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 t="s">
        <v>3564</v>
      </c>
      <c r="AH353" s="16"/>
      <c r="AI353" s="16"/>
      <c r="AJ353" s="16" t="e">
        <f>VLOOKUP(E353,[4]TD!$A:$B,2,0)</f>
        <v>#N/A</v>
      </c>
      <c r="AK353" s="16"/>
      <c r="AL353" s="16"/>
      <c r="AM353" s="16"/>
      <c r="AN353" s="16"/>
      <c r="AO353" s="16"/>
      <c r="AP353" s="16"/>
      <c r="AQ353" s="25">
        <f>M353</f>
        <v>150000</v>
      </c>
      <c r="AR353" s="16"/>
      <c r="AS353" s="16"/>
      <c r="AT353" s="16">
        <f t="shared" si="64"/>
        <v>0</v>
      </c>
      <c r="AU353" s="16"/>
      <c r="AV353" s="16"/>
      <c r="AW353" s="16"/>
      <c r="AX353" s="16"/>
      <c r="AY353" s="16"/>
      <c r="AZ353" s="16"/>
      <c r="BA353" s="16"/>
      <c r="BB353" s="25">
        <f t="shared" si="60"/>
        <v>0</v>
      </c>
      <c r="BC353" s="16"/>
      <c r="BD353" s="52">
        <f t="shared" si="61"/>
        <v>44175</v>
      </c>
      <c r="BE353" s="16">
        <f t="shared" si="65"/>
        <v>2020</v>
      </c>
      <c r="BF353" s="52">
        <f t="shared" si="62"/>
        <v>44196</v>
      </c>
      <c r="BG353" s="16">
        <f t="shared" si="66"/>
        <v>2020</v>
      </c>
      <c r="BH353" s="16"/>
    </row>
    <row r="354" spans="1:60" x14ac:dyDescent="0.25">
      <c r="A354" s="16">
        <v>820003850</v>
      </c>
      <c r="B354" s="16" t="s">
        <v>3461</v>
      </c>
      <c r="C354" s="16" t="s">
        <v>3462</v>
      </c>
      <c r="D354" s="17"/>
      <c r="E354" s="17">
        <v>10566</v>
      </c>
      <c r="F354" s="17" t="str">
        <f t="shared" si="63"/>
        <v>10566</v>
      </c>
      <c r="G354" s="17" t="e">
        <f>VLOOKUP(E354,[4]PARTIDAS!$F:$M,8,0)</f>
        <v>#N/A</v>
      </c>
      <c r="H354" s="17">
        <v>447</v>
      </c>
      <c r="I354" s="18">
        <v>44166</v>
      </c>
      <c r="J354" s="18">
        <v>44166</v>
      </c>
      <c r="K354" s="18">
        <v>44196</v>
      </c>
      <c r="L354" s="19">
        <v>57600</v>
      </c>
      <c r="M354" s="19">
        <v>57600</v>
      </c>
      <c r="N354" s="16" t="s">
        <v>3463</v>
      </c>
      <c r="O354" s="16"/>
      <c r="P354" s="16"/>
      <c r="Q354" s="16"/>
      <c r="R354" s="16"/>
      <c r="S354" s="16"/>
      <c r="T354" s="20">
        <v>57600</v>
      </c>
      <c r="U354" s="16" t="s">
        <v>47</v>
      </c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 t="s">
        <v>3574</v>
      </c>
      <c r="AG354" s="16" t="s">
        <v>3553</v>
      </c>
      <c r="AH354" s="16" t="s">
        <v>3466</v>
      </c>
      <c r="AI354" s="16"/>
      <c r="AJ354" s="16" t="e">
        <f>VLOOKUP(E354,[4]TD!$A:$B,2,0)</f>
        <v>#N/A</v>
      </c>
      <c r="AK354" s="16"/>
      <c r="AL354" s="16"/>
      <c r="AM354" s="16"/>
      <c r="AN354" s="16"/>
      <c r="AO354" s="16"/>
      <c r="AP354" s="16"/>
      <c r="AQ354" s="16"/>
      <c r="AR354" s="16"/>
      <c r="AS354" s="25">
        <f t="shared" ref="AS354:AS358" si="70">M354</f>
        <v>57600</v>
      </c>
      <c r="AT354" s="16">
        <f t="shared" si="64"/>
        <v>57600</v>
      </c>
      <c r="AU354" s="16"/>
      <c r="AV354" s="16"/>
      <c r="AW354" s="16"/>
      <c r="AX354" s="16"/>
      <c r="AY354" s="16"/>
      <c r="AZ354" s="16"/>
      <c r="BA354" s="16"/>
      <c r="BB354" s="25">
        <f t="shared" si="60"/>
        <v>-57600</v>
      </c>
      <c r="BC354" s="16"/>
      <c r="BD354" s="52">
        <f t="shared" si="61"/>
        <v>44166</v>
      </c>
      <c r="BE354" s="16">
        <f t="shared" si="65"/>
        <v>2020</v>
      </c>
      <c r="BF354" s="52">
        <f t="shared" si="62"/>
        <v>44196</v>
      </c>
      <c r="BG354" s="16">
        <f t="shared" si="66"/>
        <v>2020</v>
      </c>
      <c r="BH354" s="16"/>
    </row>
    <row r="355" spans="1:60" x14ac:dyDescent="0.25">
      <c r="A355" s="16">
        <v>820003850</v>
      </c>
      <c r="B355" s="16" t="s">
        <v>3461</v>
      </c>
      <c r="C355" s="16" t="s">
        <v>3462</v>
      </c>
      <c r="D355" s="17"/>
      <c r="E355" s="17">
        <v>10624</v>
      </c>
      <c r="F355" s="17" t="str">
        <f t="shared" si="63"/>
        <v>10624</v>
      </c>
      <c r="G355" s="17" t="e">
        <f>VLOOKUP(E355,[4]PARTIDAS!$F:$M,8,0)</f>
        <v>#N/A</v>
      </c>
      <c r="H355" s="17">
        <v>447</v>
      </c>
      <c r="I355" s="18">
        <v>44167</v>
      </c>
      <c r="J355" s="18">
        <v>44167</v>
      </c>
      <c r="K355" s="18">
        <v>44196</v>
      </c>
      <c r="L355" s="19">
        <v>144506</v>
      </c>
      <c r="M355" s="19">
        <v>144506</v>
      </c>
      <c r="N355" s="16" t="s">
        <v>3463</v>
      </c>
      <c r="O355" s="16"/>
      <c r="P355" s="16"/>
      <c r="Q355" s="16"/>
      <c r="R355" s="16"/>
      <c r="S355" s="16"/>
      <c r="T355" s="20">
        <v>144506</v>
      </c>
      <c r="U355" s="16" t="s">
        <v>47</v>
      </c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 t="s">
        <v>3692</v>
      </c>
      <c r="AG355" s="16" t="s">
        <v>3553</v>
      </c>
      <c r="AH355" s="16" t="s">
        <v>3466</v>
      </c>
      <c r="AI355" s="16" t="s">
        <v>47</v>
      </c>
      <c r="AJ355" s="16" t="e">
        <f>VLOOKUP(E355,[4]TD!$A:$B,2,0)</f>
        <v>#N/A</v>
      </c>
      <c r="AK355" s="16"/>
      <c r="AL355" s="16"/>
      <c r="AM355" s="16"/>
      <c r="AN355" s="16"/>
      <c r="AO355" s="16"/>
      <c r="AP355" s="16"/>
      <c r="AQ355" s="16"/>
      <c r="AR355" s="16"/>
      <c r="AS355" s="25">
        <f t="shared" si="70"/>
        <v>144506</v>
      </c>
      <c r="AT355" s="16">
        <f t="shared" si="64"/>
        <v>144506</v>
      </c>
      <c r="AU355" s="16"/>
      <c r="AV355" s="16"/>
      <c r="AW355" s="16"/>
      <c r="AX355" s="16"/>
      <c r="AY355" s="16"/>
      <c r="AZ355" s="16"/>
      <c r="BA355" s="16"/>
      <c r="BB355" s="25">
        <f t="shared" si="60"/>
        <v>-144506</v>
      </c>
      <c r="BC355" s="16"/>
      <c r="BD355" s="52">
        <f t="shared" si="61"/>
        <v>44167</v>
      </c>
      <c r="BE355" s="16">
        <f t="shared" si="65"/>
        <v>2020</v>
      </c>
      <c r="BF355" s="52">
        <f t="shared" si="62"/>
        <v>44196</v>
      </c>
      <c r="BG355" s="16">
        <f t="shared" si="66"/>
        <v>2020</v>
      </c>
      <c r="BH355" s="16"/>
    </row>
    <row r="356" spans="1:60" x14ac:dyDescent="0.25">
      <c r="A356" s="16">
        <v>820003850</v>
      </c>
      <c r="B356" s="16" t="s">
        <v>3461</v>
      </c>
      <c r="C356" s="16" t="s">
        <v>3462</v>
      </c>
      <c r="D356" s="17"/>
      <c r="E356" s="17">
        <v>10800</v>
      </c>
      <c r="F356" s="17" t="str">
        <f t="shared" si="63"/>
        <v>10800</v>
      </c>
      <c r="G356" s="17" t="e">
        <f>VLOOKUP(E356,[4]PARTIDAS!$F:$M,8,0)</f>
        <v>#N/A</v>
      </c>
      <c r="H356" s="17">
        <v>447</v>
      </c>
      <c r="I356" s="18">
        <v>44168</v>
      </c>
      <c r="J356" s="18">
        <v>44168</v>
      </c>
      <c r="K356" s="18">
        <v>44196</v>
      </c>
      <c r="L356" s="19">
        <v>122585</v>
      </c>
      <c r="M356" s="19">
        <v>122585</v>
      </c>
      <c r="N356" s="16" t="s">
        <v>3463</v>
      </c>
      <c r="O356" s="16"/>
      <c r="P356" s="16"/>
      <c r="Q356" s="16"/>
      <c r="R356" s="16"/>
      <c r="S356" s="16"/>
      <c r="T356" s="20">
        <v>122585</v>
      </c>
      <c r="U356" s="16" t="s">
        <v>47</v>
      </c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 t="s">
        <v>3693</v>
      </c>
      <c r="AG356" s="16" t="s">
        <v>3553</v>
      </c>
      <c r="AH356" s="16" t="s">
        <v>3466</v>
      </c>
      <c r="AI356" s="16" t="s">
        <v>47</v>
      </c>
      <c r="AJ356" s="16" t="e">
        <f>VLOOKUP(E356,[4]TD!$A:$B,2,0)</f>
        <v>#N/A</v>
      </c>
      <c r="AK356" s="16"/>
      <c r="AL356" s="16"/>
      <c r="AM356" s="16"/>
      <c r="AN356" s="16"/>
      <c r="AO356" s="16"/>
      <c r="AP356" s="16"/>
      <c r="AQ356" s="16"/>
      <c r="AR356" s="16"/>
      <c r="AS356" s="25">
        <f t="shared" si="70"/>
        <v>122585</v>
      </c>
      <c r="AT356" s="16">
        <f t="shared" si="64"/>
        <v>122585</v>
      </c>
      <c r="AU356" s="16"/>
      <c r="AV356" s="16"/>
      <c r="AW356" s="16"/>
      <c r="AX356" s="16"/>
      <c r="AY356" s="16"/>
      <c r="AZ356" s="16"/>
      <c r="BA356" s="16"/>
      <c r="BB356" s="25">
        <f t="shared" si="60"/>
        <v>-122585</v>
      </c>
      <c r="BC356" s="16"/>
      <c r="BD356" s="52">
        <f t="shared" si="61"/>
        <v>44168</v>
      </c>
      <c r="BE356" s="16">
        <f t="shared" si="65"/>
        <v>2020</v>
      </c>
      <c r="BF356" s="52">
        <f t="shared" si="62"/>
        <v>44196</v>
      </c>
      <c r="BG356" s="16">
        <f t="shared" si="66"/>
        <v>2020</v>
      </c>
      <c r="BH356" s="16"/>
    </row>
    <row r="357" spans="1:60" x14ac:dyDescent="0.25">
      <c r="A357" s="16">
        <v>820003850</v>
      </c>
      <c r="B357" s="16" t="s">
        <v>3461</v>
      </c>
      <c r="C357" s="16" t="s">
        <v>3462</v>
      </c>
      <c r="D357" s="17"/>
      <c r="E357" s="17">
        <v>10940</v>
      </c>
      <c r="F357" s="17" t="str">
        <f t="shared" si="63"/>
        <v>10940</v>
      </c>
      <c r="G357" s="17" t="e">
        <f>VLOOKUP(E357,[4]PARTIDAS!$F:$M,8,0)</f>
        <v>#N/A</v>
      </c>
      <c r="H357" s="17">
        <v>447</v>
      </c>
      <c r="I357" s="18">
        <v>44169</v>
      </c>
      <c r="J357" s="18">
        <v>44169</v>
      </c>
      <c r="K357" s="18">
        <v>44196</v>
      </c>
      <c r="L357" s="19">
        <v>57600</v>
      </c>
      <c r="M357" s="19">
        <v>57600</v>
      </c>
      <c r="N357" s="16" t="s">
        <v>3463</v>
      </c>
      <c r="O357" s="16"/>
      <c r="P357" s="16"/>
      <c r="Q357" s="16"/>
      <c r="R357" s="16"/>
      <c r="S357" s="16"/>
      <c r="T357" s="20">
        <v>57600</v>
      </c>
      <c r="U357" s="16" t="s">
        <v>47</v>
      </c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 t="s">
        <v>3694</v>
      </c>
      <c r="AG357" s="16" t="s">
        <v>3553</v>
      </c>
      <c r="AH357" s="16" t="s">
        <v>3466</v>
      </c>
      <c r="AI357" s="16"/>
      <c r="AJ357" s="16" t="e">
        <f>VLOOKUP(E357,[4]TD!$A:$B,2,0)</f>
        <v>#N/A</v>
      </c>
      <c r="AK357" s="16"/>
      <c r="AL357" s="16"/>
      <c r="AM357" s="16"/>
      <c r="AN357" s="16"/>
      <c r="AO357" s="16"/>
      <c r="AP357" s="16"/>
      <c r="AQ357" s="16"/>
      <c r="AR357" s="16"/>
      <c r="AS357" s="25">
        <f t="shared" si="70"/>
        <v>57600</v>
      </c>
      <c r="AT357" s="16">
        <f t="shared" si="64"/>
        <v>57600</v>
      </c>
      <c r="AU357" s="16"/>
      <c r="AV357" s="16"/>
      <c r="AW357" s="16"/>
      <c r="AX357" s="16"/>
      <c r="AY357" s="16"/>
      <c r="AZ357" s="16"/>
      <c r="BA357" s="16"/>
      <c r="BB357" s="25">
        <f t="shared" si="60"/>
        <v>-57600</v>
      </c>
      <c r="BC357" s="16"/>
      <c r="BD357" s="52">
        <f t="shared" si="61"/>
        <v>44169</v>
      </c>
      <c r="BE357" s="16">
        <f t="shared" si="65"/>
        <v>2020</v>
      </c>
      <c r="BF357" s="52">
        <f t="shared" si="62"/>
        <v>44196</v>
      </c>
      <c r="BG357" s="16">
        <f t="shared" si="66"/>
        <v>2020</v>
      </c>
      <c r="BH357" s="16"/>
    </row>
    <row r="358" spans="1:60" x14ac:dyDescent="0.25">
      <c r="A358" s="16">
        <v>820003850</v>
      </c>
      <c r="B358" s="16" t="s">
        <v>3461</v>
      </c>
      <c r="C358" s="16" t="s">
        <v>3462</v>
      </c>
      <c r="D358" s="17"/>
      <c r="E358" s="17">
        <v>10952</v>
      </c>
      <c r="F358" s="17" t="str">
        <f t="shared" si="63"/>
        <v>10952</v>
      </c>
      <c r="G358" s="17" t="e">
        <f>VLOOKUP(E358,[4]PARTIDAS!$F:$M,8,0)</f>
        <v>#N/A</v>
      </c>
      <c r="H358" s="17">
        <v>447</v>
      </c>
      <c r="I358" s="18">
        <v>44169</v>
      </c>
      <c r="J358" s="18">
        <v>44169</v>
      </c>
      <c r="K358" s="18">
        <v>44196</v>
      </c>
      <c r="L358" s="19">
        <v>58266</v>
      </c>
      <c r="M358" s="19">
        <v>58266</v>
      </c>
      <c r="N358" s="16" t="s">
        <v>3463</v>
      </c>
      <c r="O358" s="16"/>
      <c r="P358" s="16"/>
      <c r="Q358" s="16"/>
      <c r="R358" s="16"/>
      <c r="S358" s="16"/>
      <c r="T358" s="20">
        <v>58266</v>
      </c>
      <c r="U358" s="16" t="s">
        <v>47</v>
      </c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 t="s">
        <v>3694</v>
      </c>
      <c r="AG358" s="16" t="s">
        <v>3553</v>
      </c>
      <c r="AH358" s="16" t="s">
        <v>3466</v>
      </c>
      <c r="AI358" s="16" t="s">
        <v>47</v>
      </c>
      <c r="AJ358" s="16" t="e">
        <f>VLOOKUP(E358,[4]TD!$A:$B,2,0)</f>
        <v>#N/A</v>
      </c>
      <c r="AK358" s="16"/>
      <c r="AL358" s="16"/>
      <c r="AM358" s="16"/>
      <c r="AN358" s="16"/>
      <c r="AO358" s="16"/>
      <c r="AP358" s="16"/>
      <c r="AQ358" s="16"/>
      <c r="AR358" s="16"/>
      <c r="AS358" s="25">
        <f t="shared" si="70"/>
        <v>58266</v>
      </c>
      <c r="AT358" s="16">
        <f t="shared" si="64"/>
        <v>58266</v>
      </c>
      <c r="AU358" s="16"/>
      <c r="AV358" s="16"/>
      <c r="AW358" s="16"/>
      <c r="AX358" s="16"/>
      <c r="AY358" s="16"/>
      <c r="AZ358" s="16"/>
      <c r="BA358" s="16"/>
      <c r="BB358" s="25">
        <f t="shared" si="60"/>
        <v>-58266</v>
      </c>
      <c r="BC358" s="16"/>
      <c r="BD358" s="52">
        <f t="shared" si="61"/>
        <v>44169</v>
      </c>
      <c r="BE358" s="16">
        <f t="shared" si="65"/>
        <v>2020</v>
      </c>
      <c r="BF358" s="52">
        <f t="shared" si="62"/>
        <v>44196</v>
      </c>
      <c r="BG358" s="16">
        <f t="shared" si="66"/>
        <v>2020</v>
      </c>
      <c r="BH358" s="16"/>
    </row>
    <row r="359" spans="1:60" x14ac:dyDescent="0.25">
      <c r="A359" s="16">
        <v>820003850</v>
      </c>
      <c r="B359" s="16" t="s">
        <v>3461</v>
      </c>
      <c r="C359" s="16" t="s">
        <v>3462</v>
      </c>
      <c r="D359" s="17"/>
      <c r="E359" s="17">
        <v>10966</v>
      </c>
      <c r="F359" s="17" t="str">
        <f t="shared" si="63"/>
        <v>10966</v>
      </c>
      <c r="G359" s="17" t="e">
        <f>VLOOKUP(E359,[4]PARTIDAS!$F:$M,8,0)</f>
        <v>#N/A</v>
      </c>
      <c r="H359" s="17">
        <v>447</v>
      </c>
      <c r="I359" s="18">
        <v>44170</v>
      </c>
      <c r="J359" s="18">
        <v>44170</v>
      </c>
      <c r="K359" s="18">
        <v>44196</v>
      </c>
      <c r="L359" s="19">
        <v>150000</v>
      </c>
      <c r="M359" s="19">
        <v>150000</v>
      </c>
      <c r="N359" s="16" t="s">
        <v>3490</v>
      </c>
      <c r="O359" s="16"/>
      <c r="P359" s="16"/>
      <c r="Q359" s="16"/>
      <c r="R359" s="20">
        <v>150000</v>
      </c>
      <c r="S359" s="16" t="s">
        <v>3565</v>
      </c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 t="s">
        <v>3564</v>
      </c>
      <c r="AH359" s="16"/>
      <c r="AI359" s="16"/>
      <c r="AJ359" s="16" t="e">
        <f>VLOOKUP(E359,[4]TD!$A:$B,2,0)</f>
        <v>#N/A</v>
      </c>
      <c r="AK359" s="16"/>
      <c r="AL359" s="16"/>
      <c r="AM359" s="16"/>
      <c r="AN359" s="16"/>
      <c r="AO359" s="16"/>
      <c r="AP359" s="16"/>
      <c r="AQ359" s="25">
        <f>M359</f>
        <v>150000</v>
      </c>
      <c r="AR359" s="16"/>
      <c r="AS359" s="16"/>
      <c r="AT359" s="16">
        <f t="shared" si="64"/>
        <v>0</v>
      </c>
      <c r="AU359" s="16"/>
      <c r="AV359" s="16"/>
      <c r="AW359" s="16"/>
      <c r="AX359" s="16"/>
      <c r="AY359" s="16"/>
      <c r="AZ359" s="16"/>
      <c r="BA359" s="16"/>
      <c r="BB359" s="25">
        <f t="shared" si="60"/>
        <v>0</v>
      </c>
      <c r="BC359" s="16"/>
      <c r="BD359" s="52">
        <f t="shared" si="61"/>
        <v>44170</v>
      </c>
      <c r="BE359" s="16">
        <f t="shared" si="65"/>
        <v>2020</v>
      </c>
      <c r="BF359" s="52">
        <f t="shared" si="62"/>
        <v>44196</v>
      </c>
      <c r="BG359" s="16">
        <f t="shared" si="66"/>
        <v>2020</v>
      </c>
      <c r="BH359" s="16"/>
    </row>
    <row r="360" spans="1:60" x14ac:dyDescent="0.25">
      <c r="A360" s="16">
        <v>820003850</v>
      </c>
      <c r="B360" s="16" t="s">
        <v>3461</v>
      </c>
      <c r="C360" s="16" t="s">
        <v>3462</v>
      </c>
      <c r="D360" s="17"/>
      <c r="E360" s="17">
        <v>10064</v>
      </c>
      <c r="F360" s="17" t="str">
        <f t="shared" si="63"/>
        <v>10064</v>
      </c>
      <c r="G360" s="17" t="e">
        <f>VLOOKUP(E360,[4]PARTIDAS!$F:$M,8,0)</f>
        <v>#N/A</v>
      </c>
      <c r="H360" s="17">
        <v>488</v>
      </c>
      <c r="I360" s="18">
        <v>44162</v>
      </c>
      <c r="J360" s="18">
        <v>44162</v>
      </c>
      <c r="K360" s="18">
        <v>44196</v>
      </c>
      <c r="L360" s="19">
        <v>122666</v>
      </c>
      <c r="M360" s="19">
        <v>122666</v>
      </c>
      <c r="N360" s="16" t="s">
        <v>3463</v>
      </c>
      <c r="O360" s="16"/>
      <c r="P360" s="16"/>
      <c r="Q360" s="16"/>
      <c r="R360" s="16"/>
      <c r="S360" s="16"/>
      <c r="T360" s="20">
        <v>122666</v>
      </c>
      <c r="U360" s="16" t="s">
        <v>47</v>
      </c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 t="s">
        <v>3695</v>
      </c>
      <c r="AG360" s="16" t="s">
        <v>3562</v>
      </c>
      <c r="AH360" s="16" t="s">
        <v>3466</v>
      </c>
      <c r="AI360" s="16" t="s">
        <v>47</v>
      </c>
      <c r="AJ360" s="16" t="e">
        <f>VLOOKUP(E360,[4]TD!$A:$B,2,0)</f>
        <v>#N/A</v>
      </c>
      <c r="AK360" s="16"/>
      <c r="AL360" s="16"/>
      <c r="AM360" s="16"/>
      <c r="AN360" s="16"/>
      <c r="AO360" s="16"/>
      <c r="AP360" s="16"/>
      <c r="AQ360" s="16"/>
      <c r="AR360" s="16"/>
      <c r="AS360" s="25">
        <f t="shared" ref="AS360:AS368" si="71">M360</f>
        <v>122666</v>
      </c>
      <c r="AT360" s="16">
        <f t="shared" si="64"/>
        <v>122666</v>
      </c>
      <c r="AU360" s="16"/>
      <c r="AV360" s="16"/>
      <c r="AW360" s="16"/>
      <c r="AX360" s="16"/>
      <c r="AY360" s="16"/>
      <c r="AZ360" s="16"/>
      <c r="BA360" s="16"/>
      <c r="BB360" s="25">
        <f t="shared" si="60"/>
        <v>-122666</v>
      </c>
      <c r="BC360" s="16"/>
      <c r="BD360" s="52">
        <f t="shared" si="61"/>
        <v>44162</v>
      </c>
      <c r="BE360" s="16">
        <f t="shared" si="65"/>
        <v>2020</v>
      </c>
      <c r="BF360" s="52">
        <f t="shared" si="62"/>
        <v>44196</v>
      </c>
      <c r="BG360" s="16">
        <f t="shared" si="66"/>
        <v>2020</v>
      </c>
      <c r="BH360" s="16"/>
    </row>
    <row r="361" spans="1:60" x14ac:dyDescent="0.25">
      <c r="A361" s="16">
        <v>820003850</v>
      </c>
      <c r="B361" s="16" t="s">
        <v>3461</v>
      </c>
      <c r="C361" s="16" t="s">
        <v>3462</v>
      </c>
      <c r="D361" s="17"/>
      <c r="E361" s="17">
        <v>10073</v>
      </c>
      <c r="F361" s="17" t="str">
        <f t="shared" si="63"/>
        <v>10073</v>
      </c>
      <c r="G361" s="17" t="e">
        <f>VLOOKUP(E361,[4]PARTIDAS!$F:$M,8,0)</f>
        <v>#N/A</v>
      </c>
      <c r="H361" s="17">
        <v>488</v>
      </c>
      <c r="I361" s="18">
        <v>44162</v>
      </c>
      <c r="J361" s="18">
        <v>44162</v>
      </c>
      <c r="K361" s="18">
        <v>44196</v>
      </c>
      <c r="L361" s="19">
        <v>197675</v>
      </c>
      <c r="M361" s="19">
        <v>197675</v>
      </c>
      <c r="N361" s="16" t="s">
        <v>3463</v>
      </c>
      <c r="O361" s="16"/>
      <c r="P361" s="16"/>
      <c r="Q361" s="16"/>
      <c r="R361" s="16"/>
      <c r="S361" s="16"/>
      <c r="T361" s="20">
        <v>197675</v>
      </c>
      <c r="U361" s="16" t="s">
        <v>47</v>
      </c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 t="s">
        <v>3695</v>
      </c>
      <c r="AG361" s="16" t="s">
        <v>3562</v>
      </c>
      <c r="AH361" s="16" t="s">
        <v>3466</v>
      </c>
      <c r="AI361" s="16" t="s">
        <v>47</v>
      </c>
      <c r="AJ361" s="16" t="e">
        <f>VLOOKUP(E361,[4]TD!$A:$B,2,0)</f>
        <v>#N/A</v>
      </c>
      <c r="AK361" s="16"/>
      <c r="AL361" s="16"/>
      <c r="AM361" s="16"/>
      <c r="AN361" s="16"/>
      <c r="AO361" s="16"/>
      <c r="AP361" s="16"/>
      <c r="AQ361" s="16"/>
      <c r="AR361" s="16"/>
      <c r="AS361" s="25">
        <f t="shared" si="71"/>
        <v>197675</v>
      </c>
      <c r="AT361" s="16">
        <f t="shared" si="64"/>
        <v>197675</v>
      </c>
      <c r="AU361" s="16"/>
      <c r="AV361" s="16"/>
      <c r="AW361" s="16"/>
      <c r="AX361" s="16"/>
      <c r="AY361" s="16"/>
      <c r="AZ361" s="16"/>
      <c r="BA361" s="16"/>
      <c r="BB361" s="25">
        <f t="shared" si="60"/>
        <v>-197675</v>
      </c>
      <c r="BC361" s="16"/>
      <c r="BD361" s="52">
        <f t="shared" si="61"/>
        <v>44162</v>
      </c>
      <c r="BE361" s="16">
        <f t="shared" si="65"/>
        <v>2020</v>
      </c>
      <c r="BF361" s="52">
        <f t="shared" si="62"/>
        <v>44196</v>
      </c>
      <c r="BG361" s="16">
        <f t="shared" si="66"/>
        <v>2020</v>
      </c>
      <c r="BH361" s="16"/>
    </row>
    <row r="362" spans="1:60" x14ac:dyDescent="0.25">
      <c r="A362" s="16">
        <v>820003850</v>
      </c>
      <c r="B362" s="16" t="s">
        <v>3461</v>
      </c>
      <c r="C362" s="16" t="s">
        <v>3462</v>
      </c>
      <c r="D362" s="17"/>
      <c r="E362" s="17">
        <v>10242</v>
      </c>
      <c r="F362" s="17" t="str">
        <f t="shared" si="63"/>
        <v>10242</v>
      </c>
      <c r="G362" s="17" t="e">
        <f>VLOOKUP(E362,[4]PARTIDAS!$F:$M,8,0)</f>
        <v>#N/A</v>
      </c>
      <c r="H362" s="17">
        <v>488</v>
      </c>
      <c r="I362" s="18">
        <v>44164</v>
      </c>
      <c r="J362" s="18">
        <v>44164</v>
      </c>
      <c r="K362" s="18">
        <v>44196</v>
      </c>
      <c r="L362" s="19">
        <v>504089</v>
      </c>
      <c r="M362" s="19">
        <v>504089</v>
      </c>
      <c r="N362" s="16" t="s">
        <v>3463</v>
      </c>
      <c r="O362" s="16"/>
      <c r="P362" s="16"/>
      <c r="Q362" s="16"/>
      <c r="R362" s="16"/>
      <c r="S362" s="16"/>
      <c r="T362" s="20">
        <v>504089</v>
      </c>
      <c r="U362" s="16" t="s">
        <v>47</v>
      </c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 t="s">
        <v>3696</v>
      </c>
      <c r="AG362" s="16" t="s">
        <v>3562</v>
      </c>
      <c r="AH362" s="16" t="s">
        <v>3466</v>
      </c>
      <c r="AI362" s="16" t="s">
        <v>47</v>
      </c>
      <c r="AJ362" s="16" t="e">
        <f>VLOOKUP(E362,[4]TD!$A:$B,2,0)</f>
        <v>#N/A</v>
      </c>
      <c r="AK362" s="16"/>
      <c r="AL362" s="16"/>
      <c r="AM362" s="16"/>
      <c r="AN362" s="16"/>
      <c r="AO362" s="16"/>
      <c r="AP362" s="16"/>
      <c r="AQ362" s="16"/>
      <c r="AR362" s="16"/>
      <c r="AS362" s="25">
        <f t="shared" si="71"/>
        <v>504089</v>
      </c>
      <c r="AT362" s="16">
        <f t="shared" si="64"/>
        <v>504089</v>
      </c>
      <c r="AU362" s="16"/>
      <c r="AV362" s="16"/>
      <c r="AW362" s="16"/>
      <c r="AX362" s="16"/>
      <c r="AY362" s="16"/>
      <c r="AZ362" s="16"/>
      <c r="BA362" s="16"/>
      <c r="BB362" s="25">
        <f t="shared" si="60"/>
        <v>-504089</v>
      </c>
      <c r="BC362" s="16"/>
      <c r="BD362" s="52">
        <f t="shared" si="61"/>
        <v>44164</v>
      </c>
      <c r="BE362" s="16">
        <f t="shared" si="65"/>
        <v>2020</v>
      </c>
      <c r="BF362" s="52">
        <f t="shared" si="62"/>
        <v>44196</v>
      </c>
      <c r="BG362" s="16">
        <f t="shared" si="66"/>
        <v>2020</v>
      </c>
      <c r="BH362" s="16"/>
    </row>
    <row r="363" spans="1:60" x14ac:dyDescent="0.25">
      <c r="A363" s="16">
        <v>820003850</v>
      </c>
      <c r="B363" s="16" t="s">
        <v>3461</v>
      </c>
      <c r="C363" s="16" t="s">
        <v>3462</v>
      </c>
      <c r="D363" s="17"/>
      <c r="E363" s="17">
        <v>10282</v>
      </c>
      <c r="F363" s="17" t="str">
        <f t="shared" si="63"/>
        <v>10282</v>
      </c>
      <c r="G363" s="17" t="e">
        <f>VLOOKUP(E363,[4]PARTIDAS!$F:$M,8,0)</f>
        <v>#N/A</v>
      </c>
      <c r="H363" s="17">
        <v>488</v>
      </c>
      <c r="I363" s="18">
        <v>44164</v>
      </c>
      <c r="J363" s="18">
        <v>44164</v>
      </c>
      <c r="K363" s="18">
        <v>44196</v>
      </c>
      <c r="L363" s="19">
        <v>59081</v>
      </c>
      <c r="M363" s="19">
        <v>59081</v>
      </c>
      <c r="N363" s="16" t="s">
        <v>3463</v>
      </c>
      <c r="O363" s="16"/>
      <c r="P363" s="16"/>
      <c r="Q363" s="16"/>
      <c r="R363" s="16"/>
      <c r="S363" s="16"/>
      <c r="T363" s="20">
        <v>59081</v>
      </c>
      <c r="U363" s="16" t="s">
        <v>3697</v>
      </c>
      <c r="V363" s="16" t="s">
        <v>3569</v>
      </c>
      <c r="W363" s="16">
        <v>1047</v>
      </c>
      <c r="X363" s="16" t="s">
        <v>47</v>
      </c>
      <c r="Y363" s="16"/>
      <c r="Z363" s="16"/>
      <c r="AA363" s="16">
        <v>1047</v>
      </c>
      <c r="AB363" s="16">
        <v>0</v>
      </c>
      <c r="AC363" s="16" t="s">
        <v>3484</v>
      </c>
      <c r="AD363" s="16">
        <v>0</v>
      </c>
      <c r="AE363" s="16"/>
      <c r="AF363" s="16" t="s">
        <v>3696</v>
      </c>
      <c r="AG363" s="16" t="s">
        <v>3562</v>
      </c>
      <c r="AH363" s="16" t="s">
        <v>3466</v>
      </c>
      <c r="AI363" s="16" t="s">
        <v>47</v>
      </c>
      <c r="AJ363" s="16" t="e">
        <f>VLOOKUP(E363,[4]TD!$A:$B,2,0)</f>
        <v>#N/A</v>
      </c>
      <c r="AK363" s="16"/>
      <c r="AL363" s="16"/>
      <c r="AM363" s="16"/>
      <c r="AN363" s="16"/>
      <c r="AO363" s="16"/>
      <c r="AP363" s="16"/>
      <c r="AQ363" s="16"/>
      <c r="AR363" s="16"/>
      <c r="AS363" s="25">
        <f t="shared" si="71"/>
        <v>59081</v>
      </c>
      <c r="AT363" s="16">
        <f t="shared" si="64"/>
        <v>59081</v>
      </c>
      <c r="AU363" s="16"/>
      <c r="AV363" s="16"/>
      <c r="AW363" s="16"/>
      <c r="AX363" s="16"/>
      <c r="AY363" s="16"/>
      <c r="AZ363" s="16"/>
      <c r="BA363" s="16"/>
      <c r="BB363" s="25">
        <f t="shared" si="60"/>
        <v>-59081</v>
      </c>
      <c r="BC363" s="16"/>
      <c r="BD363" s="52">
        <f t="shared" si="61"/>
        <v>44164</v>
      </c>
      <c r="BE363" s="16">
        <f t="shared" si="65"/>
        <v>2020</v>
      </c>
      <c r="BF363" s="52">
        <f t="shared" si="62"/>
        <v>44196</v>
      </c>
      <c r="BG363" s="16">
        <f t="shared" si="66"/>
        <v>2020</v>
      </c>
      <c r="BH363" s="16"/>
    </row>
    <row r="364" spans="1:60" x14ac:dyDescent="0.25">
      <c r="A364" s="16">
        <v>820003850</v>
      </c>
      <c r="B364" s="16" t="s">
        <v>3461</v>
      </c>
      <c r="C364" s="16" t="s">
        <v>3462</v>
      </c>
      <c r="D364" s="17"/>
      <c r="E364" s="17">
        <v>10299</v>
      </c>
      <c r="F364" s="17" t="str">
        <f t="shared" si="63"/>
        <v>10299</v>
      </c>
      <c r="G364" s="17" t="e">
        <f>VLOOKUP(E364,[4]PARTIDAS!$F:$M,8,0)</f>
        <v>#N/A</v>
      </c>
      <c r="H364" s="17">
        <v>488</v>
      </c>
      <c r="I364" s="18">
        <v>44165</v>
      </c>
      <c r="J364" s="18">
        <v>44165</v>
      </c>
      <c r="K364" s="18">
        <v>44196</v>
      </c>
      <c r="L364" s="19">
        <v>138600</v>
      </c>
      <c r="M364" s="19">
        <v>138600</v>
      </c>
      <c r="N364" s="16" t="s">
        <v>3463</v>
      </c>
      <c r="O364" s="16"/>
      <c r="P364" s="16"/>
      <c r="Q364" s="16"/>
      <c r="R364" s="16"/>
      <c r="S364" s="16"/>
      <c r="T364" s="20">
        <v>138600</v>
      </c>
      <c r="U364" s="16" t="s">
        <v>47</v>
      </c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 t="s">
        <v>3698</v>
      </c>
      <c r="AG364" s="16" t="s">
        <v>3562</v>
      </c>
      <c r="AH364" s="16" t="s">
        <v>3466</v>
      </c>
      <c r="AI364" s="16" t="s">
        <v>47</v>
      </c>
      <c r="AJ364" s="16" t="e">
        <f>VLOOKUP(E364,[4]TD!$A:$B,2,0)</f>
        <v>#N/A</v>
      </c>
      <c r="AK364" s="16"/>
      <c r="AL364" s="16"/>
      <c r="AM364" s="16"/>
      <c r="AN364" s="16"/>
      <c r="AO364" s="16"/>
      <c r="AP364" s="16"/>
      <c r="AQ364" s="16"/>
      <c r="AR364" s="16"/>
      <c r="AS364" s="25">
        <f t="shared" si="71"/>
        <v>138600</v>
      </c>
      <c r="AT364" s="16">
        <f t="shared" si="64"/>
        <v>138600</v>
      </c>
      <c r="AU364" s="16"/>
      <c r="AV364" s="16"/>
      <c r="AW364" s="16"/>
      <c r="AX364" s="16"/>
      <c r="AY364" s="16"/>
      <c r="AZ364" s="16"/>
      <c r="BA364" s="16"/>
      <c r="BB364" s="25">
        <f t="shared" si="60"/>
        <v>-138600</v>
      </c>
      <c r="BC364" s="16"/>
      <c r="BD364" s="52">
        <f t="shared" si="61"/>
        <v>44165</v>
      </c>
      <c r="BE364" s="16">
        <f t="shared" si="65"/>
        <v>2020</v>
      </c>
      <c r="BF364" s="52">
        <f t="shared" si="62"/>
        <v>44196</v>
      </c>
      <c r="BG364" s="16">
        <f t="shared" si="66"/>
        <v>2020</v>
      </c>
      <c r="BH364" s="16"/>
    </row>
    <row r="365" spans="1:60" x14ac:dyDescent="0.25">
      <c r="A365" s="16">
        <v>820003850</v>
      </c>
      <c r="B365" s="16" t="s">
        <v>3461</v>
      </c>
      <c r="C365" s="16" t="s">
        <v>3462</v>
      </c>
      <c r="D365" s="17"/>
      <c r="E365" s="17">
        <v>10489</v>
      </c>
      <c r="F365" s="17" t="str">
        <f t="shared" si="63"/>
        <v>10489</v>
      </c>
      <c r="G365" s="17" t="e">
        <f>VLOOKUP(E365,[4]PARTIDAS!$F:$M,8,0)</f>
        <v>#N/A</v>
      </c>
      <c r="H365" s="17">
        <v>447</v>
      </c>
      <c r="I365" s="18">
        <v>44166</v>
      </c>
      <c r="J365" s="18">
        <v>44166</v>
      </c>
      <c r="K365" s="18">
        <v>44196</v>
      </c>
      <c r="L365" s="19">
        <v>63643</v>
      </c>
      <c r="M365" s="19">
        <v>63643</v>
      </c>
      <c r="N365" s="16" t="s">
        <v>3463</v>
      </c>
      <c r="O365" s="16"/>
      <c r="P365" s="16"/>
      <c r="Q365" s="16"/>
      <c r="R365" s="16"/>
      <c r="S365" s="16"/>
      <c r="T365" s="20">
        <v>63643</v>
      </c>
      <c r="U365" s="16" t="s">
        <v>47</v>
      </c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 t="s">
        <v>3574</v>
      </c>
      <c r="AG365" s="16" t="s">
        <v>3553</v>
      </c>
      <c r="AH365" s="16" t="s">
        <v>3466</v>
      </c>
      <c r="AI365" s="16" t="s">
        <v>47</v>
      </c>
      <c r="AJ365" s="16" t="e">
        <f>VLOOKUP(E365,[4]TD!$A:$B,2,0)</f>
        <v>#N/A</v>
      </c>
      <c r="AK365" s="16"/>
      <c r="AL365" s="16"/>
      <c r="AM365" s="16"/>
      <c r="AN365" s="16"/>
      <c r="AO365" s="16"/>
      <c r="AP365" s="16"/>
      <c r="AQ365" s="16"/>
      <c r="AR365" s="16"/>
      <c r="AS365" s="25">
        <f t="shared" si="71"/>
        <v>63643</v>
      </c>
      <c r="AT365" s="16">
        <f t="shared" si="64"/>
        <v>63643</v>
      </c>
      <c r="AU365" s="16"/>
      <c r="AV365" s="16"/>
      <c r="AW365" s="16"/>
      <c r="AX365" s="16"/>
      <c r="AY365" s="16"/>
      <c r="AZ365" s="16"/>
      <c r="BA365" s="16"/>
      <c r="BB365" s="25">
        <f t="shared" si="60"/>
        <v>-63643</v>
      </c>
      <c r="BC365" s="16"/>
      <c r="BD365" s="52">
        <f t="shared" si="61"/>
        <v>44166</v>
      </c>
      <c r="BE365" s="16">
        <f t="shared" si="65"/>
        <v>2020</v>
      </c>
      <c r="BF365" s="52">
        <f t="shared" si="62"/>
        <v>44196</v>
      </c>
      <c r="BG365" s="16">
        <f t="shared" si="66"/>
        <v>2020</v>
      </c>
      <c r="BH365" s="16"/>
    </row>
    <row r="366" spans="1:60" x14ac:dyDescent="0.25">
      <c r="A366" s="16">
        <v>820003850</v>
      </c>
      <c r="B366" s="16" t="s">
        <v>3461</v>
      </c>
      <c r="C366" s="16" t="s">
        <v>3537</v>
      </c>
      <c r="D366" s="17"/>
      <c r="E366" s="17">
        <v>418211</v>
      </c>
      <c r="F366" s="17" t="str">
        <f t="shared" si="63"/>
        <v>418211</v>
      </c>
      <c r="G366" s="17" t="e">
        <f>VLOOKUP(E366,[4]PARTIDAS!$F:$M,8,0)</f>
        <v>#N/A</v>
      </c>
      <c r="H366" s="17">
        <v>1</v>
      </c>
      <c r="I366" s="18">
        <v>43717</v>
      </c>
      <c r="J366" s="18">
        <v>43717</v>
      </c>
      <c r="K366" s="18">
        <v>43748</v>
      </c>
      <c r="L366" s="19">
        <v>124981</v>
      </c>
      <c r="M366" s="19">
        <v>124981</v>
      </c>
      <c r="N366" s="16" t="s">
        <v>3463</v>
      </c>
      <c r="O366" s="16"/>
      <c r="P366" s="16"/>
      <c r="Q366" s="16"/>
      <c r="R366" s="16"/>
      <c r="S366" s="16"/>
      <c r="T366" s="20">
        <v>124981</v>
      </c>
      <c r="U366" s="16" t="s">
        <v>3699</v>
      </c>
      <c r="V366" s="16" t="s">
        <v>3700</v>
      </c>
      <c r="W366" s="16">
        <v>124981</v>
      </c>
      <c r="X366" s="16" t="s">
        <v>47</v>
      </c>
      <c r="Y366" s="16"/>
      <c r="Z366" s="16"/>
      <c r="AA366" s="16">
        <v>124981</v>
      </c>
      <c r="AB366" s="16">
        <v>0</v>
      </c>
      <c r="AC366" s="16" t="s">
        <v>3484</v>
      </c>
      <c r="AD366" s="16">
        <v>0</v>
      </c>
      <c r="AE366" s="16"/>
      <c r="AF366" s="16" t="s">
        <v>3701</v>
      </c>
      <c r="AG366" s="16" t="s">
        <v>3702</v>
      </c>
      <c r="AH366" s="16" t="s">
        <v>3466</v>
      </c>
      <c r="AI366" s="16"/>
      <c r="AJ366" s="16" t="e">
        <f>VLOOKUP(E366,[4]TD!$A:$B,2,0)</f>
        <v>#N/A</v>
      </c>
      <c r="AK366" s="16"/>
      <c r="AL366" s="16"/>
      <c r="AM366" s="16"/>
      <c r="AN366" s="16"/>
      <c r="AO366" s="16"/>
      <c r="AP366" s="16"/>
      <c r="AQ366" s="16"/>
      <c r="AR366" s="16"/>
      <c r="AS366" s="25">
        <f t="shared" si="71"/>
        <v>124981</v>
      </c>
      <c r="AT366" s="16">
        <f t="shared" si="64"/>
        <v>124981</v>
      </c>
      <c r="AU366" s="16"/>
      <c r="AV366" s="16"/>
      <c r="AW366" s="16"/>
      <c r="AX366" s="16"/>
      <c r="AY366" s="16"/>
      <c r="AZ366" s="16"/>
      <c r="BA366" s="16"/>
      <c r="BB366" s="25">
        <f t="shared" si="60"/>
        <v>-124981</v>
      </c>
      <c r="BC366" s="16"/>
      <c r="BD366" s="52">
        <f t="shared" si="61"/>
        <v>43717</v>
      </c>
      <c r="BE366" s="16">
        <f t="shared" si="65"/>
        <v>2019</v>
      </c>
      <c r="BF366" s="52">
        <f t="shared" si="62"/>
        <v>43748</v>
      </c>
      <c r="BG366" s="16">
        <f t="shared" si="66"/>
        <v>2019</v>
      </c>
      <c r="BH366" s="16"/>
    </row>
    <row r="367" spans="1:60" x14ac:dyDescent="0.25">
      <c r="A367" s="16">
        <v>820003850</v>
      </c>
      <c r="B367" s="16" t="s">
        <v>3461</v>
      </c>
      <c r="C367" s="16" t="s">
        <v>3537</v>
      </c>
      <c r="D367" s="17"/>
      <c r="E367" s="17">
        <v>418224</v>
      </c>
      <c r="F367" s="17" t="str">
        <f t="shared" si="63"/>
        <v>418224</v>
      </c>
      <c r="G367" s="17" t="e">
        <f>VLOOKUP(E367,[4]PARTIDAS!$F:$M,8,0)</f>
        <v>#N/A</v>
      </c>
      <c r="H367" s="17">
        <v>1</v>
      </c>
      <c r="I367" s="18">
        <v>43721</v>
      </c>
      <c r="J367" s="18">
        <v>43721</v>
      </c>
      <c r="K367" s="18">
        <v>43748</v>
      </c>
      <c r="L367" s="19">
        <v>99984</v>
      </c>
      <c r="M367" s="19">
        <v>99984</v>
      </c>
      <c r="N367" s="16" t="s">
        <v>3463</v>
      </c>
      <c r="O367" s="16"/>
      <c r="P367" s="16"/>
      <c r="Q367" s="16"/>
      <c r="R367" s="16"/>
      <c r="S367" s="16"/>
      <c r="T367" s="20">
        <v>99984</v>
      </c>
      <c r="U367" s="16" t="s">
        <v>3703</v>
      </c>
      <c r="V367" s="16" t="s">
        <v>3704</v>
      </c>
      <c r="W367" s="16">
        <v>99984</v>
      </c>
      <c r="X367" s="16" t="s">
        <v>47</v>
      </c>
      <c r="Y367" s="16"/>
      <c r="Z367" s="16"/>
      <c r="AA367" s="16">
        <v>99984</v>
      </c>
      <c r="AB367" s="16">
        <v>0</v>
      </c>
      <c r="AC367" s="16" t="s">
        <v>3484</v>
      </c>
      <c r="AD367" s="16">
        <v>0</v>
      </c>
      <c r="AE367" s="16"/>
      <c r="AF367" s="16" t="s">
        <v>3705</v>
      </c>
      <c r="AG367" s="16" t="s">
        <v>3702</v>
      </c>
      <c r="AH367" s="16" t="s">
        <v>3466</v>
      </c>
      <c r="AI367" s="16"/>
      <c r="AJ367" s="16" t="e">
        <f>VLOOKUP(E367,[4]TD!$A:$B,2,0)</f>
        <v>#N/A</v>
      </c>
      <c r="AK367" s="16"/>
      <c r="AL367" s="16"/>
      <c r="AM367" s="16"/>
      <c r="AN367" s="16"/>
      <c r="AO367" s="16"/>
      <c r="AP367" s="16"/>
      <c r="AQ367" s="16"/>
      <c r="AR367" s="16"/>
      <c r="AS367" s="25">
        <f t="shared" si="71"/>
        <v>99984</v>
      </c>
      <c r="AT367" s="16">
        <f t="shared" si="64"/>
        <v>99984</v>
      </c>
      <c r="AU367" s="16"/>
      <c r="AV367" s="16"/>
      <c r="AW367" s="16"/>
      <c r="AX367" s="16"/>
      <c r="AY367" s="16"/>
      <c r="AZ367" s="16"/>
      <c r="BA367" s="16"/>
      <c r="BB367" s="25">
        <f t="shared" si="60"/>
        <v>-99984</v>
      </c>
      <c r="BC367" s="16"/>
      <c r="BD367" s="52">
        <f t="shared" si="61"/>
        <v>43721</v>
      </c>
      <c r="BE367" s="16">
        <f t="shared" si="65"/>
        <v>2019</v>
      </c>
      <c r="BF367" s="52">
        <f t="shared" si="62"/>
        <v>43748</v>
      </c>
      <c r="BG367" s="16">
        <f t="shared" si="66"/>
        <v>2019</v>
      </c>
      <c r="BH367" s="16"/>
    </row>
    <row r="368" spans="1:60" x14ac:dyDescent="0.25">
      <c r="A368" s="16">
        <v>820003850</v>
      </c>
      <c r="B368" s="16" t="s">
        <v>3461</v>
      </c>
      <c r="C368" s="16" t="s">
        <v>3537</v>
      </c>
      <c r="D368" s="17"/>
      <c r="E368" s="17">
        <v>418320</v>
      </c>
      <c r="F368" s="17" t="str">
        <f t="shared" si="63"/>
        <v>418320</v>
      </c>
      <c r="G368" s="17" t="e">
        <f>VLOOKUP(E368,[4]PARTIDAS!$F:$M,8,0)</f>
        <v>#N/A</v>
      </c>
      <c r="H368" s="17">
        <v>1</v>
      </c>
      <c r="I368" s="18">
        <v>43738</v>
      </c>
      <c r="J368" s="18">
        <v>43738</v>
      </c>
      <c r="K368" s="18">
        <v>43748</v>
      </c>
      <c r="L368" s="19">
        <v>99984</v>
      </c>
      <c r="M368" s="19">
        <v>99984</v>
      </c>
      <c r="N368" s="16" t="s">
        <v>3463</v>
      </c>
      <c r="O368" s="16"/>
      <c r="P368" s="16"/>
      <c r="Q368" s="16"/>
      <c r="R368" s="16"/>
      <c r="S368" s="16"/>
      <c r="T368" s="20">
        <v>99984</v>
      </c>
      <c r="U368" s="16" t="s">
        <v>3706</v>
      </c>
      <c r="V368" s="16" t="s">
        <v>3704</v>
      </c>
      <c r="W368" s="16">
        <v>99984</v>
      </c>
      <c r="X368" s="16" t="s">
        <v>47</v>
      </c>
      <c r="Y368" s="16"/>
      <c r="Z368" s="16"/>
      <c r="AA368" s="16">
        <v>99984</v>
      </c>
      <c r="AB368" s="16">
        <v>0</v>
      </c>
      <c r="AC368" s="16" t="s">
        <v>3484</v>
      </c>
      <c r="AD368" s="16">
        <v>0</v>
      </c>
      <c r="AE368" s="16"/>
      <c r="AF368" s="16" t="s">
        <v>3707</v>
      </c>
      <c r="AG368" s="16" t="s">
        <v>3702</v>
      </c>
      <c r="AH368" s="16" t="s">
        <v>3466</v>
      </c>
      <c r="AI368" s="16"/>
      <c r="AJ368" s="16" t="e">
        <f>VLOOKUP(E368,[4]TD!$A:$B,2,0)</f>
        <v>#N/A</v>
      </c>
      <c r="AK368" s="16"/>
      <c r="AL368" s="16"/>
      <c r="AM368" s="16"/>
      <c r="AN368" s="16"/>
      <c r="AO368" s="16"/>
      <c r="AP368" s="16"/>
      <c r="AQ368" s="16"/>
      <c r="AR368" s="16"/>
      <c r="AS368" s="25">
        <f t="shared" si="71"/>
        <v>99984</v>
      </c>
      <c r="AT368" s="16">
        <f t="shared" si="64"/>
        <v>99984</v>
      </c>
      <c r="AU368" s="16"/>
      <c r="AV368" s="16"/>
      <c r="AW368" s="16"/>
      <c r="AX368" s="16"/>
      <c r="AY368" s="16"/>
      <c r="AZ368" s="16"/>
      <c r="BA368" s="16"/>
      <c r="BB368" s="25">
        <f t="shared" si="60"/>
        <v>-99984</v>
      </c>
      <c r="BC368" s="16"/>
      <c r="BD368" s="52">
        <f t="shared" si="61"/>
        <v>43738</v>
      </c>
      <c r="BE368" s="16">
        <f t="shared" si="65"/>
        <v>2019</v>
      </c>
      <c r="BF368" s="52">
        <f t="shared" si="62"/>
        <v>43748</v>
      </c>
      <c r="BG368" s="16">
        <f t="shared" si="66"/>
        <v>2019</v>
      </c>
      <c r="BH368" s="16"/>
    </row>
    <row r="369" spans="1:60" x14ac:dyDescent="0.25">
      <c r="A369" s="16">
        <v>820003850</v>
      </c>
      <c r="B369" s="16" t="s">
        <v>3461</v>
      </c>
      <c r="C369" s="16" t="s">
        <v>3537</v>
      </c>
      <c r="D369" s="17"/>
      <c r="E369" s="17">
        <v>421669</v>
      </c>
      <c r="F369" s="17" t="str">
        <f t="shared" si="63"/>
        <v>421669</v>
      </c>
      <c r="G369" s="17" t="e">
        <f>VLOOKUP(E369,[4]PARTIDAS!$F:$M,8,0)</f>
        <v>#N/A</v>
      </c>
      <c r="H369" s="17">
        <v>1</v>
      </c>
      <c r="I369" s="18">
        <v>43786</v>
      </c>
      <c r="J369" s="18">
        <v>43786</v>
      </c>
      <c r="K369" s="18">
        <v>43804</v>
      </c>
      <c r="L369" s="19">
        <v>124981</v>
      </c>
      <c r="M369" s="19">
        <v>124981</v>
      </c>
      <c r="N369" s="16" t="s">
        <v>3490</v>
      </c>
      <c r="O369" s="16"/>
      <c r="P369" s="16"/>
      <c r="Q369" s="16"/>
      <c r="R369" s="20">
        <v>124981</v>
      </c>
      <c r="S369" s="16" t="s">
        <v>3708</v>
      </c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 t="s">
        <v>3708</v>
      </c>
      <c r="AH369" s="16"/>
      <c r="AI369" s="16"/>
      <c r="AJ369" s="16" t="e">
        <f>VLOOKUP(E369,[4]TD!$A:$B,2,0)</f>
        <v>#N/A</v>
      </c>
      <c r="AK369" s="16"/>
      <c r="AL369" s="16"/>
      <c r="AM369" s="16"/>
      <c r="AN369" s="16"/>
      <c r="AO369" s="16"/>
      <c r="AP369" s="16"/>
      <c r="AQ369" s="25">
        <f>M369</f>
        <v>124981</v>
      </c>
      <c r="AR369" s="16"/>
      <c r="AS369" s="16"/>
      <c r="AT369" s="16">
        <f t="shared" si="64"/>
        <v>0</v>
      </c>
      <c r="AU369" s="16"/>
      <c r="AV369" s="16"/>
      <c r="AW369" s="16"/>
      <c r="AX369" s="16"/>
      <c r="AY369" s="16"/>
      <c r="AZ369" s="16"/>
      <c r="BA369" s="16"/>
      <c r="BB369" s="25">
        <f t="shared" si="60"/>
        <v>0</v>
      </c>
      <c r="BC369" s="16"/>
      <c r="BD369" s="52">
        <f t="shared" si="61"/>
        <v>43786</v>
      </c>
      <c r="BE369" s="16">
        <f t="shared" si="65"/>
        <v>2019</v>
      </c>
      <c r="BF369" s="52">
        <f t="shared" si="62"/>
        <v>43804</v>
      </c>
      <c r="BG369" s="16">
        <f t="shared" si="66"/>
        <v>2019</v>
      </c>
      <c r="BH369" s="16"/>
    </row>
    <row r="370" spans="1:60" x14ac:dyDescent="0.25">
      <c r="A370" s="16">
        <v>820003850</v>
      </c>
      <c r="B370" s="16" t="s">
        <v>3461</v>
      </c>
      <c r="C370" s="16" t="s">
        <v>3537</v>
      </c>
      <c r="D370" s="17"/>
      <c r="E370" s="17">
        <v>432068</v>
      </c>
      <c r="F370" s="17" t="str">
        <f t="shared" si="63"/>
        <v>432068</v>
      </c>
      <c r="G370" s="17" t="e">
        <f>VLOOKUP(E370,[4]PARTIDAS!$F:$M,8,0)</f>
        <v>#N/A</v>
      </c>
      <c r="H370" s="17">
        <v>199</v>
      </c>
      <c r="I370" s="18">
        <v>44036</v>
      </c>
      <c r="J370" s="18">
        <v>44036</v>
      </c>
      <c r="K370" s="18">
        <v>44053</v>
      </c>
      <c r="L370" s="19">
        <v>105973</v>
      </c>
      <c r="M370" s="19">
        <v>105973</v>
      </c>
      <c r="N370" s="16" t="s">
        <v>3481</v>
      </c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 t="e">
        <f>VLOOKUP(E370,[4]TD!$A:$B,2,0)</f>
        <v>#N/A</v>
      </c>
      <c r="AK370" s="16"/>
      <c r="AL370" s="16"/>
      <c r="AM370" s="16"/>
      <c r="AN370" s="16"/>
      <c r="AO370" s="16"/>
      <c r="AP370" s="16"/>
      <c r="AQ370" s="16"/>
      <c r="AR370" s="16"/>
      <c r="AS370" s="16"/>
      <c r="AT370" s="16">
        <f t="shared" si="64"/>
        <v>0</v>
      </c>
      <c r="AU370" s="25">
        <f>M370</f>
        <v>105973</v>
      </c>
      <c r="AV370" s="16"/>
      <c r="AW370" s="16"/>
      <c r="AX370" s="16"/>
      <c r="AY370" s="16"/>
      <c r="AZ370" s="16"/>
      <c r="BA370" s="16"/>
      <c r="BB370" s="25">
        <f t="shared" si="60"/>
        <v>0</v>
      </c>
      <c r="BC370" s="16"/>
      <c r="BD370" s="52">
        <f t="shared" si="61"/>
        <v>44036</v>
      </c>
      <c r="BE370" s="16">
        <f t="shared" si="65"/>
        <v>2020</v>
      </c>
      <c r="BF370" s="52">
        <f t="shared" si="62"/>
        <v>44053</v>
      </c>
      <c r="BG370" s="16">
        <f t="shared" si="66"/>
        <v>2020</v>
      </c>
      <c r="BH370" s="16"/>
    </row>
    <row r="371" spans="1:60" x14ac:dyDescent="0.25">
      <c r="A371" s="16">
        <v>820003850</v>
      </c>
      <c r="B371" s="16" t="s">
        <v>3461</v>
      </c>
      <c r="C371" s="16" t="s">
        <v>3537</v>
      </c>
      <c r="D371" s="17"/>
      <c r="E371" s="17">
        <v>433321</v>
      </c>
      <c r="F371" s="17" t="str">
        <f t="shared" si="63"/>
        <v>433321</v>
      </c>
      <c r="G371" s="17" t="e">
        <f>VLOOKUP(E371,[4]PARTIDAS!$F:$M,8,0)</f>
        <v>#N/A</v>
      </c>
      <c r="H371" s="17">
        <v>487</v>
      </c>
      <c r="I371" s="18">
        <v>44074</v>
      </c>
      <c r="J371" s="18">
        <v>44074</v>
      </c>
      <c r="K371" s="18">
        <v>44196</v>
      </c>
      <c r="L371" s="19">
        <v>105973</v>
      </c>
      <c r="M371" s="19">
        <v>105973</v>
      </c>
      <c r="N371" s="16" t="s">
        <v>3481</v>
      </c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 t="e">
        <f>VLOOKUP(E371,[4]TD!$A:$B,2,0)</f>
        <v>#N/A</v>
      </c>
      <c r="AK371" s="16"/>
      <c r="AL371" s="16"/>
      <c r="AM371" s="16"/>
      <c r="AN371" s="16"/>
      <c r="AO371" s="16"/>
      <c r="AP371" s="16"/>
      <c r="AQ371" s="16"/>
      <c r="AR371" s="16"/>
      <c r="AS371" s="16"/>
      <c r="AT371" s="16">
        <f t="shared" si="64"/>
        <v>0</v>
      </c>
      <c r="AU371" s="25">
        <f>M371</f>
        <v>105973</v>
      </c>
      <c r="AV371" s="16"/>
      <c r="AW371" s="16"/>
      <c r="AX371" s="16"/>
      <c r="AY371" s="16"/>
      <c r="AZ371" s="16"/>
      <c r="BA371" s="16"/>
      <c r="BB371" s="25">
        <f t="shared" si="60"/>
        <v>0</v>
      </c>
      <c r="BC371" s="16"/>
      <c r="BD371" s="52">
        <f t="shared" si="61"/>
        <v>44074</v>
      </c>
      <c r="BE371" s="16">
        <f t="shared" si="65"/>
        <v>2020</v>
      </c>
      <c r="BF371" s="52">
        <f t="shared" si="62"/>
        <v>44196</v>
      </c>
      <c r="BG371" s="16">
        <f t="shared" si="66"/>
        <v>2020</v>
      </c>
      <c r="BH371" s="16"/>
    </row>
    <row r="372" spans="1:60" x14ac:dyDescent="0.25">
      <c r="A372" s="16">
        <v>820003850</v>
      </c>
      <c r="B372" s="16" t="s">
        <v>3461</v>
      </c>
      <c r="C372" s="16" t="s">
        <v>3537</v>
      </c>
      <c r="D372" s="17" t="s">
        <v>140</v>
      </c>
      <c r="E372" s="17">
        <v>13602</v>
      </c>
      <c r="F372" s="17" t="str">
        <f t="shared" si="63"/>
        <v>FE13602</v>
      </c>
      <c r="G372" s="17" t="str">
        <f>VLOOKUP(E372,[4]PARTIDAS!$F:$M,8,0)</f>
        <v>Glosas</v>
      </c>
      <c r="H372" s="17">
        <v>402</v>
      </c>
      <c r="I372" s="18">
        <v>44196</v>
      </c>
      <c r="J372" s="18">
        <v>44196</v>
      </c>
      <c r="K372" s="18">
        <v>44196</v>
      </c>
      <c r="L372" s="19">
        <v>9175</v>
      </c>
      <c r="M372" s="19">
        <v>9175</v>
      </c>
      <c r="N372" s="16" t="s">
        <v>3463</v>
      </c>
      <c r="O372" s="16"/>
      <c r="P372" s="16"/>
      <c r="Q372" s="16"/>
      <c r="R372" s="16"/>
      <c r="S372" s="16"/>
      <c r="T372" s="20">
        <v>19855881</v>
      </c>
      <c r="U372" s="16" t="s">
        <v>3709</v>
      </c>
      <c r="V372" s="16" t="s">
        <v>3710</v>
      </c>
      <c r="W372" s="16">
        <v>13241128</v>
      </c>
      <c r="X372" s="16"/>
      <c r="Y372" s="16"/>
      <c r="Z372" s="16"/>
      <c r="AA372" s="16">
        <v>0</v>
      </c>
      <c r="AB372" s="16">
        <v>0</v>
      </c>
      <c r="AC372" s="16" t="s">
        <v>3591</v>
      </c>
      <c r="AD372" s="16"/>
      <c r="AE372" s="16">
        <v>13241128</v>
      </c>
      <c r="AF372" s="16" t="s">
        <v>3623</v>
      </c>
      <c r="AG372" s="16" t="s">
        <v>3555</v>
      </c>
      <c r="AH372" s="16" t="s">
        <v>3466</v>
      </c>
      <c r="AI372" s="16" t="s">
        <v>47</v>
      </c>
      <c r="AJ372" s="16">
        <f>VLOOKUP(E372,[4]TD!$A:$B,2,0)</f>
        <v>-19855881</v>
      </c>
      <c r="AK372" s="16"/>
      <c r="AL372" s="16"/>
      <c r="AM372" s="16"/>
      <c r="AN372" s="16"/>
      <c r="AO372" s="16"/>
      <c r="AP372" s="16"/>
      <c r="AQ372" s="16"/>
      <c r="AR372" s="16"/>
      <c r="AS372" s="16"/>
      <c r="AT372" s="16">
        <f t="shared" si="64"/>
        <v>0</v>
      </c>
      <c r="AU372" s="16"/>
      <c r="AV372" s="16"/>
      <c r="AW372" s="25">
        <f>M372</f>
        <v>9175</v>
      </c>
      <c r="AX372" s="16"/>
      <c r="AY372" s="16"/>
      <c r="AZ372" s="16"/>
      <c r="BA372" s="16"/>
      <c r="BB372" s="25">
        <f t="shared" si="60"/>
        <v>0</v>
      </c>
      <c r="BC372" s="16"/>
      <c r="BD372" s="52">
        <f t="shared" si="61"/>
        <v>44196</v>
      </c>
      <c r="BE372" s="16">
        <f t="shared" si="65"/>
        <v>2020</v>
      </c>
      <c r="BF372" s="52">
        <f t="shared" si="62"/>
        <v>44196</v>
      </c>
      <c r="BG372" s="16">
        <f t="shared" si="66"/>
        <v>2020</v>
      </c>
      <c r="BH372" s="16"/>
    </row>
    <row r="373" spans="1:60" x14ac:dyDescent="0.25">
      <c r="A373" s="16">
        <v>820003850</v>
      </c>
      <c r="B373" s="16" t="s">
        <v>3461</v>
      </c>
      <c r="C373" s="16" t="s">
        <v>3537</v>
      </c>
      <c r="D373" s="17"/>
      <c r="E373" s="17">
        <v>406188</v>
      </c>
      <c r="F373" s="17" t="str">
        <f t="shared" si="63"/>
        <v>406188</v>
      </c>
      <c r="G373" s="17" t="e">
        <f>VLOOKUP(E373,[4]PARTIDAS!$F:$M,8,0)</f>
        <v>#N/A</v>
      </c>
      <c r="H373" s="17">
        <v>1</v>
      </c>
      <c r="I373" s="18">
        <v>43536</v>
      </c>
      <c r="J373" s="18">
        <v>43536</v>
      </c>
      <c r="K373" s="18">
        <v>43565</v>
      </c>
      <c r="L373" s="19">
        <v>99984</v>
      </c>
      <c r="M373" s="19">
        <v>99984</v>
      </c>
      <c r="N373" s="16" t="s">
        <v>3490</v>
      </c>
      <c r="O373" s="16"/>
      <c r="P373" s="16"/>
      <c r="Q373" s="16"/>
      <c r="R373" s="20">
        <v>99984</v>
      </c>
      <c r="S373" s="16" t="s">
        <v>3711</v>
      </c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 t="s">
        <v>3711</v>
      </c>
      <c r="AH373" s="16"/>
      <c r="AI373" s="16"/>
      <c r="AJ373" s="16" t="e">
        <f>VLOOKUP(E373,[4]TD!$A:$B,2,0)</f>
        <v>#N/A</v>
      </c>
      <c r="AK373" s="16"/>
      <c r="AL373" s="16"/>
      <c r="AM373" s="16"/>
      <c r="AN373" s="16"/>
      <c r="AO373" s="16"/>
      <c r="AP373" s="16"/>
      <c r="AQ373" s="25">
        <f t="shared" ref="AQ373:AQ376" si="72">M373</f>
        <v>99984</v>
      </c>
      <c r="AR373" s="16"/>
      <c r="AS373" s="16"/>
      <c r="AT373" s="16">
        <f t="shared" si="64"/>
        <v>0</v>
      </c>
      <c r="AU373" s="16"/>
      <c r="AV373" s="16"/>
      <c r="AW373" s="16"/>
      <c r="AX373" s="16"/>
      <c r="AY373" s="16"/>
      <c r="AZ373" s="16"/>
      <c r="BA373" s="16"/>
      <c r="BB373" s="25">
        <f t="shared" si="60"/>
        <v>0</v>
      </c>
      <c r="BC373" s="16"/>
      <c r="BD373" s="52">
        <f t="shared" si="61"/>
        <v>43536</v>
      </c>
      <c r="BE373" s="16">
        <f t="shared" si="65"/>
        <v>2019</v>
      </c>
      <c r="BF373" s="52">
        <f t="shared" si="62"/>
        <v>43565</v>
      </c>
      <c r="BG373" s="16">
        <f t="shared" si="66"/>
        <v>2019</v>
      </c>
      <c r="BH373" s="16"/>
    </row>
    <row r="374" spans="1:60" x14ac:dyDescent="0.25">
      <c r="A374" s="16">
        <v>820003850</v>
      </c>
      <c r="B374" s="16" t="s">
        <v>3461</v>
      </c>
      <c r="C374" s="16" t="s">
        <v>3537</v>
      </c>
      <c r="D374" s="17"/>
      <c r="E374" s="17">
        <v>406274</v>
      </c>
      <c r="F374" s="17" t="str">
        <f t="shared" si="63"/>
        <v>406274</v>
      </c>
      <c r="G374" s="17" t="e">
        <f>VLOOKUP(E374,[4]PARTIDAS!$F:$M,8,0)</f>
        <v>#N/A</v>
      </c>
      <c r="H374" s="17">
        <v>1</v>
      </c>
      <c r="I374" s="18">
        <v>43524</v>
      </c>
      <c r="J374" s="18">
        <v>43524</v>
      </c>
      <c r="K374" s="18">
        <v>43565</v>
      </c>
      <c r="L374" s="19">
        <v>99984</v>
      </c>
      <c r="M374" s="19">
        <v>99984</v>
      </c>
      <c r="N374" s="16" t="s">
        <v>3490</v>
      </c>
      <c r="O374" s="16"/>
      <c r="P374" s="16"/>
      <c r="Q374" s="16"/>
      <c r="R374" s="20">
        <v>99984</v>
      </c>
      <c r="S374" s="16" t="s">
        <v>3711</v>
      </c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 t="s">
        <v>3711</v>
      </c>
      <c r="AH374" s="16"/>
      <c r="AI374" s="16"/>
      <c r="AJ374" s="16" t="e">
        <f>VLOOKUP(E374,[4]TD!$A:$B,2,0)</f>
        <v>#N/A</v>
      </c>
      <c r="AK374" s="16"/>
      <c r="AL374" s="16"/>
      <c r="AM374" s="16"/>
      <c r="AN374" s="16"/>
      <c r="AO374" s="16"/>
      <c r="AP374" s="16"/>
      <c r="AQ374" s="25">
        <f t="shared" si="72"/>
        <v>99984</v>
      </c>
      <c r="AR374" s="16"/>
      <c r="AS374" s="16"/>
      <c r="AT374" s="16">
        <f t="shared" si="64"/>
        <v>0</v>
      </c>
      <c r="AU374" s="16"/>
      <c r="AV374" s="16"/>
      <c r="AW374" s="16"/>
      <c r="AX374" s="16"/>
      <c r="AY374" s="16"/>
      <c r="AZ374" s="16"/>
      <c r="BA374" s="16"/>
      <c r="BB374" s="25">
        <f t="shared" si="60"/>
        <v>0</v>
      </c>
      <c r="BC374" s="16"/>
      <c r="BD374" s="52">
        <f t="shared" si="61"/>
        <v>43524</v>
      </c>
      <c r="BE374" s="16">
        <f t="shared" si="65"/>
        <v>2019</v>
      </c>
      <c r="BF374" s="52">
        <f t="shared" si="62"/>
        <v>43565</v>
      </c>
      <c r="BG374" s="16">
        <f t="shared" si="66"/>
        <v>2019</v>
      </c>
      <c r="BH374" s="16"/>
    </row>
    <row r="375" spans="1:60" x14ac:dyDescent="0.25">
      <c r="A375" s="16">
        <v>820003850</v>
      </c>
      <c r="B375" s="16" t="s">
        <v>3461</v>
      </c>
      <c r="C375" s="16" t="s">
        <v>3537</v>
      </c>
      <c r="D375" s="17"/>
      <c r="E375" s="17">
        <v>407386</v>
      </c>
      <c r="F375" s="17" t="str">
        <f t="shared" si="63"/>
        <v>407386</v>
      </c>
      <c r="G375" s="17" t="e">
        <f>VLOOKUP(E375,[4]PARTIDAS!$F:$M,8,0)</f>
        <v>#N/A</v>
      </c>
      <c r="H375" s="17">
        <v>1</v>
      </c>
      <c r="I375" s="18">
        <v>43562</v>
      </c>
      <c r="J375" s="18">
        <v>43562</v>
      </c>
      <c r="K375" s="18">
        <v>43595</v>
      </c>
      <c r="L375" s="19">
        <v>124981</v>
      </c>
      <c r="M375" s="19">
        <v>124981</v>
      </c>
      <c r="N375" s="16" t="s">
        <v>3490</v>
      </c>
      <c r="O375" s="16"/>
      <c r="P375" s="16"/>
      <c r="Q375" s="16"/>
      <c r="R375" s="20">
        <v>124981</v>
      </c>
      <c r="S375" s="16" t="s">
        <v>3712</v>
      </c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 t="s">
        <v>3712</v>
      </c>
      <c r="AH375" s="16"/>
      <c r="AI375" s="16"/>
      <c r="AJ375" s="16" t="e">
        <f>VLOOKUP(E375,[4]TD!$A:$B,2,0)</f>
        <v>#N/A</v>
      </c>
      <c r="AK375" s="16"/>
      <c r="AL375" s="16"/>
      <c r="AM375" s="16"/>
      <c r="AN375" s="16"/>
      <c r="AO375" s="16"/>
      <c r="AP375" s="16"/>
      <c r="AQ375" s="25">
        <f t="shared" si="72"/>
        <v>124981</v>
      </c>
      <c r="AR375" s="16"/>
      <c r="AS375" s="16"/>
      <c r="AT375" s="16">
        <f t="shared" si="64"/>
        <v>0</v>
      </c>
      <c r="AU375" s="16"/>
      <c r="AV375" s="16"/>
      <c r="AW375" s="16"/>
      <c r="AX375" s="16"/>
      <c r="AY375" s="16"/>
      <c r="AZ375" s="16"/>
      <c r="BA375" s="16"/>
      <c r="BB375" s="25">
        <f t="shared" si="60"/>
        <v>0</v>
      </c>
      <c r="BC375" s="16"/>
      <c r="BD375" s="52">
        <f t="shared" si="61"/>
        <v>43562</v>
      </c>
      <c r="BE375" s="16">
        <f t="shared" si="65"/>
        <v>2019</v>
      </c>
      <c r="BF375" s="52">
        <f t="shared" si="62"/>
        <v>43595</v>
      </c>
      <c r="BG375" s="16">
        <f t="shared" si="66"/>
        <v>2019</v>
      </c>
      <c r="BH375" s="16"/>
    </row>
    <row r="376" spans="1:60" x14ac:dyDescent="0.25">
      <c r="A376" s="16">
        <v>820003850</v>
      </c>
      <c r="B376" s="16" t="s">
        <v>3461</v>
      </c>
      <c r="C376" s="16" t="s">
        <v>3537</v>
      </c>
      <c r="D376" s="17"/>
      <c r="E376" s="17">
        <v>407390</v>
      </c>
      <c r="F376" s="17" t="str">
        <f t="shared" si="63"/>
        <v>407390</v>
      </c>
      <c r="G376" s="17" t="e">
        <f>VLOOKUP(E376,[4]PARTIDAS!$F:$M,8,0)</f>
        <v>#N/A</v>
      </c>
      <c r="H376" s="17">
        <v>1</v>
      </c>
      <c r="I376" s="18">
        <v>43564</v>
      </c>
      <c r="J376" s="18">
        <v>43564</v>
      </c>
      <c r="K376" s="18">
        <v>43595</v>
      </c>
      <c r="L376" s="19">
        <v>124981</v>
      </c>
      <c r="M376" s="19">
        <v>124981</v>
      </c>
      <c r="N376" s="16" t="s">
        <v>3490</v>
      </c>
      <c r="O376" s="16"/>
      <c r="P376" s="16"/>
      <c r="Q376" s="16"/>
      <c r="R376" s="20">
        <v>124981</v>
      </c>
      <c r="S376" s="16" t="s">
        <v>3712</v>
      </c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 t="s">
        <v>3712</v>
      </c>
      <c r="AH376" s="16"/>
      <c r="AI376" s="16"/>
      <c r="AJ376" s="16" t="e">
        <f>VLOOKUP(E376,[4]TD!$A:$B,2,0)</f>
        <v>#N/A</v>
      </c>
      <c r="AK376" s="16"/>
      <c r="AL376" s="16"/>
      <c r="AM376" s="16"/>
      <c r="AN376" s="16"/>
      <c r="AO376" s="16"/>
      <c r="AP376" s="16"/>
      <c r="AQ376" s="25">
        <f t="shared" si="72"/>
        <v>124981</v>
      </c>
      <c r="AR376" s="16"/>
      <c r="AS376" s="16"/>
      <c r="AT376" s="16">
        <f t="shared" si="64"/>
        <v>0</v>
      </c>
      <c r="AU376" s="16"/>
      <c r="AV376" s="16"/>
      <c r="AW376" s="16"/>
      <c r="AX376" s="16"/>
      <c r="AY376" s="16"/>
      <c r="AZ376" s="16"/>
      <c r="BA376" s="16"/>
      <c r="BB376" s="25">
        <f t="shared" si="60"/>
        <v>0</v>
      </c>
      <c r="BC376" s="16"/>
      <c r="BD376" s="52">
        <f t="shared" si="61"/>
        <v>43564</v>
      </c>
      <c r="BE376" s="16">
        <f t="shared" si="65"/>
        <v>2019</v>
      </c>
      <c r="BF376" s="52">
        <f t="shared" si="62"/>
        <v>43595</v>
      </c>
      <c r="BG376" s="16">
        <f t="shared" si="66"/>
        <v>2019</v>
      </c>
      <c r="BH376" s="16"/>
    </row>
    <row r="377" spans="1:60" x14ac:dyDescent="0.25">
      <c r="A377" s="16">
        <v>820003850</v>
      </c>
      <c r="B377" s="16" t="s">
        <v>3461</v>
      </c>
      <c r="C377" s="16" t="s">
        <v>3537</v>
      </c>
      <c r="D377" s="17"/>
      <c r="E377" s="17">
        <v>415840</v>
      </c>
      <c r="F377" s="17" t="str">
        <f t="shared" si="63"/>
        <v>415840</v>
      </c>
      <c r="G377" s="17" t="e">
        <f>VLOOKUP(E377,[4]PARTIDAS!$F:$M,8,0)</f>
        <v>#N/A</v>
      </c>
      <c r="H377" s="17">
        <v>1</v>
      </c>
      <c r="I377" s="18">
        <v>43679</v>
      </c>
      <c r="J377" s="18">
        <v>43679</v>
      </c>
      <c r="K377" s="18">
        <v>43717</v>
      </c>
      <c r="L377" s="19">
        <v>99984</v>
      </c>
      <c r="M377" s="19">
        <v>99984</v>
      </c>
      <c r="N377" s="16" t="s">
        <v>3463</v>
      </c>
      <c r="O377" s="16"/>
      <c r="P377" s="16"/>
      <c r="Q377" s="16"/>
      <c r="R377" s="16"/>
      <c r="S377" s="16"/>
      <c r="T377" s="20">
        <v>99984</v>
      </c>
      <c r="U377" s="16" t="s">
        <v>47</v>
      </c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 t="s">
        <v>3713</v>
      </c>
      <c r="AG377" s="16" t="s">
        <v>3714</v>
      </c>
      <c r="AH377" s="16" t="s">
        <v>3466</v>
      </c>
      <c r="AI377" s="16"/>
      <c r="AJ377" s="16" t="e">
        <f>VLOOKUP(E377,[4]TD!$A:$B,2,0)</f>
        <v>#N/A</v>
      </c>
      <c r="AK377" s="16"/>
      <c r="AL377" s="16"/>
      <c r="AM377" s="16"/>
      <c r="AN377" s="16"/>
      <c r="AO377" s="16"/>
      <c r="AP377" s="16"/>
      <c r="AQ377" s="16"/>
      <c r="AR377" s="16"/>
      <c r="AS377" s="25">
        <f>M377</f>
        <v>99984</v>
      </c>
      <c r="AT377" s="16">
        <f t="shared" si="64"/>
        <v>99984</v>
      </c>
      <c r="AU377" s="16"/>
      <c r="AV377" s="16"/>
      <c r="AW377" s="16"/>
      <c r="AX377" s="16"/>
      <c r="AY377" s="16"/>
      <c r="AZ377" s="16"/>
      <c r="BA377" s="16"/>
      <c r="BB377" s="25">
        <f t="shared" si="60"/>
        <v>-99984</v>
      </c>
      <c r="BC377" s="16"/>
      <c r="BD377" s="52">
        <f t="shared" si="61"/>
        <v>43679</v>
      </c>
      <c r="BE377" s="16">
        <f t="shared" si="65"/>
        <v>2019</v>
      </c>
      <c r="BF377" s="52">
        <f t="shared" si="62"/>
        <v>43717</v>
      </c>
      <c r="BG377" s="16">
        <f t="shared" si="66"/>
        <v>2019</v>
      </c>
      <c r="BH377" s="16"/>
    </row>
    <row r="378" spans="1:60" x14ac:dyDescent="0.25">
      <c r="A378" s="16">
        <v>820003850</v>
      </c>
      <c r="B378" s="16" t="s">
        <v>3461</v>
      </c>
      <c r="C378" s="16" t="s">
        <v>3537</v>
      </c>
      <c r="D378" s="17"/>
      <c r="E378" s="17">
        <v>438417</v>
      </c>
      <c r="F378" s="17" t="str">
        <f t="shared" si="63"/>
        <v>438417</v>
      </c>
      <c r="G378" s="17" t="e">
        <f>VLOOKUP(E378,[4]PARTIDAS!$F:$M,8,0)</f>
        <v>#N/A</v>
      </c>
      <c r="H378" s="17">
        <v>354</v>
      </c>
      <c r="I378" s="18">
        <v>44148</v>
      </c>
      <c r="J378" s="18">
        <v>44148</v>
      </c>
      <c r="K378" s="18">
        <v>44155</v>
      </c>
      <c r="L378" s="19">
        <v>154152</v>
      </c>
      <c r="M378" s="19">
        <v>154152</v>
      </c>
      <c r="N378" s="16" t="s">
        <v>3481</v>
      </c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 t="e">
        <f>VLOOKUP(E378,[4]TD!$A:$B,2,0)</f>
        <v>#N/A</v>
      </c>
      <c r="AK378" s="16"/>
      <c r="AL378" s="16"/>
      <c r="AM378" s="16"/>
      <c r="AN378" s="16"/>
      <c r="AO378" s="16"/>
      <c r="AP378" s="16"/>
      <c r="AQ378" s="16"/>
      <c r="AR378" s="16"/>
      <c r="AS378" s="16"/>
      <c r="AT378" s="16">
        <f t="shared" si="64"/>
        <v>0</v>
      </c>
      <c r="AU378" s="25">
        <f>M378</f>
        <v>154152</v>
      </c>
      <c r="AV378" s="16"/>
      <c r="AW378" s="16"/>
      <c r="AX378" s="16"/>
      <c r="AY378" s="16"/>
      <c r="AZ378" s="16"/>
      <c r="BA378" s="16"/>
      <c r="BB378" s="25">
        <f t="shared" si="60"/>
        <v>0</v>
      </c>
      <c r="BC378" s="16"/>
      <c r="BD378" s="52">
        <f t="shared" si="61"/>
        <v>44148</v>
      </c>
      <c r="BE378" s="16">
        <f t="shared" si="65"/>
        <v>2020</v>
      </c>
      <c r="BF378" s="52">
        <f t="shared" si="62"/>
        <v>44155</v>
      </c>
      <c r="BG378" s="16">
        <f t="shared" si="66"/>
        <v>2020</v>
      </c>
      <c r="BH378" s="16"/>
    </row>
    <row r="379" spans="1:60" x14ac:dyDescent="0.25">
      <c r="A379" s="16">
        <v>820003850</v>
      </c>
      <c r="B379" s="16" t="s">
        <v>3461</v>
      </c>
      <c r="C379" s="16" t="s">
        <v>3537</v>
      </c>
      <c r="D379" s="17"/>
      <c r="E379" s="17">
        <v>5750</v>
      </c>
      <c r="F379" s="17" t="str">
        <f t="shared" si="63"/>
        <v>5750</v>
      </c>
      <c r="G379" s="17" t="e">
        <f>VLOOKUP(E379,[4]PARTIDAS!$F:$M,8,0)</f>
        <v>#N/A</v>
      </c>
      <c r="H379" s="17">
        <v>1</v>
      </c>
      <c r="I379" s="18">
        <v>43159</v>
      </c>
      <c r="J379" s="18">
        <v>43159</v>
      </c>
      <c r="K379" s="18">
        <v>43179</v>
      </c>
      <c r="L379" s="19">
        <v>2297948</v>
      </c>
      <c r="M379" s="19">
        <v>2297948</v>
      </c>
      <c r="N379" s="16" t="s">
        <v>3490</v>
      </c>
      <c r="O379" s="16"/>
      <c r="P379" s="16"/>
      <c r="Q379" s="16"/>
      <c r="R379" s="20">
        <v>2297948</v>
      </c>
      <c r="S379" s="16" t="s">
        <v>3715</v>
      </c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 t="s">
        <v>3716</v>
      </c>
      <c r="AH379" s="16"/>
      <c r="AI379" s="16"/>
      <c r="AJ379" s="16" t="e">
        <f>VLOOKUP(E379,[4]TD!$A:$B,2,0)</f>
        <v>#N/A</v>
      </c>
      <c r="AK379" s="16"/>
      <c r="AL379" s="16"/>
      <c r="AM379" s="16"/>
      <c r="AN379" s="16"/>
      <c r="AO379" s="16"/>
      <c r="AP379" s="16"/>
      <c r="AQ379" s="25">
        <f>M379</f>
        <v>2297948</v>
      </c>
      <c r="AR379" s="16"/>
      <c r="AS379" s="16"/>
      <c r="AT379" s="16">
        <f t="shared" si="64"/>
        <v>0</v>
      </c>
      <c r="AU379" s="16"/>
      <c r="AV379" s="16"/>
      <c r="AW379" s="16"/>
      <c r="AX379" s="16"/>
      <c r="AY379" s="16"/>
      <c r="AZ379" s="16"/>
      <c r="BA379" s="16"/>
      <c r="BB379" s="25">
        <f t="shared" si="60"/>
        <v>0</v>
      </c>
      <c r="BC379" s="16"/>
      <c r="BD379" s="52">
        <f t="shared" si="61"/>
        <v>43159</v>
      </c>
      <c r="BE379" s="16">
        <f t="shared" si="65"/>
        <v>2018</v>
      </c>
      <c r="BF379" s="52">
        <f t="shared" si="62"/>
        <v>43179</v>
      </c>
      <c r="BG379" s="16">
        <f t="shared" si="66"/>
        <v>2018</v>
      </c>
      <c r="BH379" s="16"/>
    </row>
    <row r="380" spans="1:60" x14ac:dyDescent="0.25">
      <c r="A380" s="16">
        <v>820003850</v>
      </c>
      <c r="B380" s="16" t="s">
        <v>3461</v>
      </c>
      <c r="C380" s="16" t="s">
        <v>3537</v>
      </c>
      <c r="D380" s="17"/>
      <c r="E380" s="17">
        <v>5766</v>
      </c>
      <c r="F380" s="17" t="str">
        <f t="shared" si="63"/>
        <v>5766</v>
      </c>
      <c r="G380" s="17" t="e">
        <f>VLOOKUP(E380,[4]PARTIDAS!$F:$M,8,0)</f>
        <v>#N/A</v>
      </c>
      <c r="H380" s="17">
        <v>1</v>
      </c>
      <c r="I380" s="18">
        <v>43190</v>
      </c>
      <c r="J380" s="18">
        <v>43190</v>
      </c>
      <c r="K380" s="18">
        <v>43201</v>
      </c>
      <c r="L380" s="19">
        <v>46499</v>
      </c>
      <c r="M380" s="19">
        <v>46499</v>
      </c>
      <c r="N380" s="16" t="s">
        <v>3463</v>
      </c>
      <c r="O380" s="16"/>
      <c r="P380" s="16"/>
      <c r="Q380" s="16"/>
      <c r="R380" s="16"/>
      <c r="S380" s="16"/>
      <c r="T380" s="20">
        <v>3155573</v>
      </c>
      <c r="U380" s="16" t="s">
        <v>3717</v>
      </c>
      <c r="V380" s="16" t="s">
        <v>3718</v>
      </c>
      <c r="W380" s="16">
        <v>1571477</v>
      </c>
      <c r="X380" s="16"/>
      <c r="Y380" s="16"/>
      <c r="Z380" s="16"/>
      <c r="AA380" s="16">
        <v>975132</v>
      </c>
      <c r="AB380" s="16">
        <v>596345</v>
      </c>
      <c r="AC380" s="16" t="s">
        <v>3499</v>
      </c>
      <c r="AD380" s="16">
        <v>0</v>
      </c>
      <c r="AE380" s="16"/>
      <c r="AF380" s="16" t="s">
        <v>3719</v>
      </c>
      <c r="AG380" s="16" t="s">
        <v>3720</v>
      </c>
      <c r="AH380" s="16" t="s">
        <v>3466</v>
      </c>
      <c r="AI380" s="16"/>
      <c r="AJ380" s="16" t="e">
        <f>VLOOKUP(E380,[4]TD!$A:$B,2,0)</f>
        <v>#N/A</v>
      </c>
      <c r="AK380" s="16"/>
      <c r="AL380" s="16"/>
      <c r="AM380" s="16"/>
      <c r="AN380" s="16"/>
      <c r="AO380" s="16"/>
      <c r="AP380" s="16"/>
      <c r="AQ380" s="16"/>
      <c r="AR380" s="16"/>
      <c r="AS380" s="25">
        <f t="shared" ref="AS380:AS381" si="73">M380</f>
        <v>46499</v>
      </c>
      <c r="AT380" s="16">
        <f t="shared" si="64"/>
        <v>46499</v>
      </c>
      <c r="AU380" s="16"/>
      <c r="AV380" s="16"/>
      <c r="AW380" s="16"/>
      <c r="AX380" s="16"/>
      <c r="AY380" s="16"/>
      <c r="AZ380" s="16"/>
      <c r="BA380" s="16"/>
      <c r="BB380" s="25">
        <f t="shared" si="60"/>
        <v>-46499</v>
      </c>
      <c r="BC380" s="16"/>
      <c r="BD380" s="52">
        <f t="shared" si="61"/>
        <v>43190</v>
      </c>
      <c r="BE380" s="16">
        <f t="shared" si="65"/>
        <v>2018</v>
      </c>
      <c r="BF380" s="52">
        <f t="shared" si="62"/>
        <v>43201</v>
      </c>
      <c r="BG380" s="16">
        <f t="shared" si="66"/>
        <v>2018</v>
      </c>
      <c r="BH380" s="16"/>
    </row>
    <row r="381" spans="1:60" x14ac:dyDescent="0.25">
      <c r="A381" s="16">
        <v>820003850</v>
      </c>
      <c r="B381" s="16" t="s">
        <v>3461</v>
      </c>
      <c r="C381" s="16" t="s">
        <v>3537</v>
      </c>
      <c r="D381" s="17"/>
      <c r="E381" s="17">
        <v>5818</v>
      </c>
      <c r="F381" s="17" t="str">
        <f t="shared" si="63"/>
        <v>5818</v>
      </c>
      <c r="G381" s="17" t="e">
        <f>VLOOKUP(E381,[4]PARTIDAS!$F:$M,8,0)</f>
        <v>#N/A</v>
      </c>
      <c r="H381" s="17">
        <v>1</v>
      </c>
      <c r="I381" s="18">
        <v>43220</v>
      </c>
      <c r="J381" s="18">
        <v>43220</v>
      </c>
      <c r="K381" s="18">
        <v>43238</v>
      </c>
      <c r="L381" s="19">
        <v>451888</v>
      </c>
      <c r="M381" s="19">
        <v>451888</v>
      </c>
      <c r="N381" s="16" t="s">
        <v>3463</v>
      </c>
      <c r="O381" s="16"/>
      <c r="P381" s="16"/>
      <c r="Q381" s="16"/>
      <c r="R381" s="16"/>
      <c r="S381" s="16"/>
      <c r="T381" s="20">
        <v>3607461</v>
      </c>
      <c r="U381" s="16" t="s">
        <v>3721</v>
      </c>
      <c r="V381" s="16" t="s">
        <v>3722</v>
      </c>
      <c r="W381" s="16">
        <v>1702628</v>
      </c>
      <c r="X381" s="16"/>
      <c r="Y381" s="16"/>
      <c r="Z381" s="16"/>
      <c r="AA381" s="16">
        <v>996324</v>
      </c>
      <c r="AB381" s="16">
        <v>706304</v>
      </c>
      <c r="AC381" s="16" t="s">
        <v>3499</v>
      </c>
      <c r="AD381" s="16">
        <v>0</v>
      </c>
      <c r="AE381" s="16"/>
      <c r="AF381" s="16" t="s">
        <v>3723</v>
      </c>
      <c r="AG381" s="16" t="s">
        <v>3724</v>
      </c>
      <c r="AH381" s="16" t="s">
        <v>3466</v>
      </c>
      <c r="AI381" s="16"/>
      <c r="AJ381" s="16" t="e">
        <f>VLOOKUP(E381,[4]TD!$A:$B,2,0)</f>
        <v>#N/A</v>
      </c>
      <c r="AK381" s="16"/>
      <c r="AL381" s="16"/>
      <c r="AM381" s="16"/>
      <c r="AN381" s="16"/>
      <c r="AO381" s="16"/>
      <c r="AP381" s="16"/>
      <c r="AQ381" s="16"/>
      <c r="AR381" s="16"/>
      <c r="AS381" s="25">
        <f t="shared" si="73"/>
        <v>451888</v>
      </c>
      <c r="AT381" s="16">
        <f t="shared" si="64"/>
        <v>451888</v>
      </c>
      <c r="AU381" s="16"/>
      <c r="AV381" s="16"/>
      <c r="AW381" s="16"/>
      <c r="AX381" s="16"/>
      <c r="AY381" s="16"/>
      <c r="AZ381" s="16"/>
      <c r="BA381" s="16"/>
      <c r="BB381" s="25">
        <f t="shared" si="60"/>
        <v>-451888</v>
      </c>
      <c r="BC381" s="16"/>
      <c r="BD381" s="52">
        <f t="shared" si="61"/>
        <v>43220</v>
      </c>
      <c r="BE381" s="16">
        <f t="shared" si="65"/>
        <v>2018</v>
      </c>
      <c r="BF381" s="52">
        <f t="shared" si="62"/>
        <v>43238</v>
      </c>
      <c r="BG381" s="16">
        <f t="shared" si="66"/>
        <v>2018</v>
      </c>
      <c r="BH381" s="16"/>
    </row>
    <row r="382" spans="1:60" x14ac:dyDescent="0.25">
      <c r="A382" s="16">
        <v>820003850</v>
      </c>
      <c r="B382" s="16" t="s">
        <v>3461</v>
      </c>
      <c r="C382" s="16" t="s">
        <v>3537</v>
      </c>
      <c r="D382" s="17"/>
      <c r="E382" s="17">
        <v>5827</v>
      </c>
      <c r="F382" s="17" t="str">
        <f t="shared" si="63"/>
        <v>5827</v>
      </c>
      <c r="G382" s="17" t="e">
        <f>VLOOKUP(E382,[4]PARTIDAS!$F:$M,8,0)</f>
        <v>#N/A</v>
      </c>
      <c r="H382" s="17">
        <v>1</v>
      </c>
      <c r="I382" s="18">
        <v>43159</v>
      </c>
      <c r="J382" s="18">
        <v>43159</v>
      </c>
      <c r="K382" s="18">
        <v>43179</v>
      </c>
      <c r="L382" s="19">
        <v>2181552</v>
      </c>
      <c r="M382" s="19">
        <v>2181552</v>
      </c>
      <c r="N382" s="16" t="s">
        <v>3481</v>
      </c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 t="e">
        <f>VLOOKUP(E382,[4]TD!$A:$B,2,0)</f>
        <v>#N/A</v>
      </c>
      <c r="AK382" s="16"/>
      <c r="AL382" s="16"/>
      <c r="AM382" s="16"/>
      <c r="AN382" s="16"/>
      <c r="AO382" s="16"/>
      <c r="AP382" s="16"/>
      <c r="AQ382" s="16"/>
      <c r="AR382" s="16"/>
      <c r="AS382" s="16"/>
      <c r="AT382" s="16">
        <f t="shared" si="64"/>
        <v>0</v>
      </c>
      <c r="AU382" s="25">
        <f>M382</f>
        <v>2181552</v>
      </c>
      <c r="AV382" s="16"/>
      <c r="AW382" s="16"/>
      <c r="AX382" s="16"/>
      <c r="AY382" s="16"/>
      <c r="AZ382" s="16"/>
      <c r="BA382" s="16"/>
      <c r="BB382" s="25">
        <f t="shared" si="60"/>
        <v>0</v>
      </c>
      <c r="BC382" s="16"/>
      <c r="BD382" s="52">
        <f t="shared" si="61"/>
        <v>43159</v>
      </c>
      <c r="BE382" s="16">
        <f t="shared" si="65"/>
        <v>2018</v>
      </c>
      <c r="BF382" s="52">
        <f t="shared" si="62"/>
        <v>43179</v>
      </c>
      <c r="BG382" s="16">
        <f t="shared" si="66"/>
        <v>2018</v>
      </c>
      <c r="BH382" s="16"/>
    </row>
    <row r="383" spans="1:60" x14ac:dyDescent="0.25">
      <c r="A383" s="16">
        <v>820003850</v>
      </c>
      <c r="B383" s="16" t="s">
        <v>3461</v>
      </c>
      <c r="C383" s="16" t="s">
        <v>3537</v>
      </c>
      <c r="D383" s="17"/>
      <c r="E383" s="17">
        <v>5878</v>
      </c>
      <c r="F383" s="17" t="str">
        <f t="shared" si="63"/>
        <v>5878</v>
      </c>
      <c r="G383" s="17" t="e">
        <f>VLOOKUP(E383,[4]PARTIDAS!$F:$M,8,0)</f>
        <v>#N/A</v>
      </c>
      <c r="H383" s="17">
        <v>1</v>
      </c>
      <c r="I383" s="18">
        <v>43251</v>
      </c>
      <c r="J383" s="18">
        <v>43251</v>
      </c>
      <c r="K383" s="18">
        <v>43271</v>
      </c>
      <c r="L383" s="19">
        <v>34110</v>
      </c>
      <c r="M383" s="19">
        <v>34110</v>
      </c>
      <c r="N383" s="16" t="s">
        <v>3463</v>
      </c>
      <c r="O383" s="16"/>
      <c r="P383" s="16"/>
      <c r="Q383" s="16"/>
      <c r="R383" s="16"/>
      <c r="S383" s="16"/>
      <c r="T383" s="20">
        <v>4236594</v>
      </c>
      <c r="U383" s="16" t="s">
        <v>3725</v>
      </c>
      <c r="V383" s="16" t="s">
        <v>3726</v>
      </c>
      <c r="W383" s="16">
        <v>740930</v>
      </c>
      <c r="X383" s="16"/>
      <c r="Y383" s="16"/>
      <c r="Z383" s="16"/>
      <c r="AA383" s="16">
        <v>296386</v>
      </c>
      <c r="AB383" s="16">
        <v>444544</v>
      </c>
      <c r="AC383" s="16" t="s">
        <v>3499</v>
      </c>
      <c r="AD383" s="16">
        <v>0</v>
      </c>
      <c r="AE383" s="16"/>
      <c r="AF383" s="16" t="s">
        <v>3727</v>
      </c>
      <c r="AG383" s="16" t="s">
        <v>3728</v>
      </c>
      <c r="AH383" s="16" t="s">
        <v>3466</v>
      </c>
      <c r="AI383" s="16"/>
      <c r="AJ383" s="16" t="e">
        <f>VLOOKUP(E383,[4]TD!$A:$B,2,0)</f>
        <v>#N/A</v>
      </c>
      <c r="AK383" s="16"/>
      <c r="AL383" s="16"/>
      <c r="AM383" s="16"/>
      <c r="AN383" s="16"/>
      <c r="AO383" s="16"/>
      <c r="AP383" s="16"/>
      <c r="AQ383" s="16"/>
      <c r="AR383" s="16"/>
      <c r="AS383" s="25">
        <f t="shared" ref="AS383:AS384" si="74">M383</f>
        <v>34110</v>
      </c>
      <c r="AT383" s="16">
        <f t="shared" si="64"/>
        <v>34110</v>
      </c>
      <c r="AU383" s="16"/>
      <c r="AV383" s="16"/>
      <c r="AW383" s="16"/>
      <c r="AX383" s="16"/>
      <c r="AY383" s="16"/>
      <c r="AZ383" s="16"/>
      <c r="BA383" s="16"/>
      <c r="BB383" s="25">
        <f t="shared" si="60"/>
        <v>-34110</v>
      </c>
      <c r="BC383" s="16"/>
      <c r="BD383" s="52">
        <f t="shared" si="61"/>
        <v>43251</v>
      </c>
      <c r="BE383" s="16">
        <f t="shared" si="65"/>
        <v>2018</v>
      </c>
      <c r="BF383" s="52">
        <f t="shared" si="62"/>
        <v>43271</v>
      </c>
      <c r="BG383" s="16">
        <f t="shared" si="66"/>
        <v>2018</v>
      </c>
      <c r="BH383" s="16"/>
    </row>
    <row r="384" spans="1:60" x14ac:dyDescent="0.25">
      <c r="A384" s="16">
        <v>820003850</v>
      </c>
      <c r="B384" s="16" t="s">
        <v>3461</v>
      </c>
      <c r="C384" s="16" t="s">
        <v>3537</v>
      </c>
      <c r="D384" s="17"/>
      <c r="E384" s="17">
        <v>30440</v>
      </c>
      <c r="F384" s="17" t="str">
        <f t="shared" si="63"/>
        <v>30440</v>
      </c>
      <c r="G384" s="17" t="e">
        <f>VLOOKUP(E384,[4]PARTIDAS!$F:$M,8,0)</f>
        <v>#N/A</v>
      </c>
      <c r="H384" s="17">
        <v>1</v>
      </c>
      <c r="I384" s="18">
        <v>43835</v>
      </c>
      <c r="J384" s="18">
        <v>43835</v>
      </c>
      <c r="K384" s="18">
        <v>43862</v>
      </c>
      <c r="L384" s="19">
        <v>6073239</v>
      </c>
      <c r="M384" s="19">
        <v>6073239</v>
      </c>
      <c r="N384" s="16" t="s">
        <v>3463</v>
      </c>
      <c r="O384" s="16"/>
      <c r="P384" s="16"/>
      <c r="Q384" s="16"/>
      <c r="R384" s="16"/>
      <c r="S384" s="16"/>
      <c r="T384" s="20">
        <v>17920370</v>
      </c>
      <c r="U384" s="16" t="s">
        <v>47</v>
      </c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 t="s">
        <v>3729</v>
      </c>
      <c r="AG384" s="16" t="s">
        <v>3730</v>
      </c>
      <c r="AH384" s="16" t="s">
        <v>3466</v>
      </c>
      <c r="AI384" s="16"/>
      <c r="AJ384" s="16" t="e">
        <f>VLOOKUP(E384,[4]TD!$A:$B,2,0)</f>
        <v>#N/A</v>
      </c>
      <c r="AK384" s="16"/>
      <c r="AL384" s="16"/>
      <c r="AM384" s="16"/>
      <c r="AN384" s="16"/>
      <c r="AO384" s="16"/>
      <c r="AP384" s="16"/>
      <c r="AQ384" s="16"/>
      <c r="AR384" s="16"/>
      <c r="AS384" s="25">
        <f t="shared" si="74"/>
        <v>6073239</v>
      </c>
      <c r="AT384" s="16">
        <f t="shared" si="64"/>
        <v>6073239</v>
      </c>
      <c r="AU384" s="16"/>
      <c r="AV384" s="16"/>
      <c r="AW384" s="16"/>
      <c r="AX384" s="16"/>
      <c r="AY384" s="16"/>
      <c r="AZ384" s="16"/>
      <c r="BA384" s="16"/>
      <c r="BB384" s="25">
        <f t="shared" si="60"/>
        <v>-6073239</v>
      </c>
      <c r="BC384" s="16"/>
      <c r="BD384" s="52">
        <f t="shared" si="61"/>
        <v>43835</v>
      </c>
      <c r="BE384" s="16">
        <f t="shared" si="65"/>
        <v>2020</v>
      </c>
      <c r="BF384" s="52">
        <f t="shared" si="62"/>
        <v>43862</v>
      </c>
      <c r="BG384" s="16">
        <f t="shared" si="66"/>
        <v>2020</v>
      </c>
      <c r="BH384" s="16"/>
    </row>
    <row r="385" spans="1:60" x14ac:dyDescent="0.25">
      <c r="A385" s="16">
        <v>820003850</v>
      </c>
      <c r="B385" s="16" t="s">
        <v>3461</v>
      </c>
      <c r="C385" s="16" t="s">
        <v>3537</v>
      </c>
      <c r="D385" s="17"/>
      <c r="E385" s="17">
        <v>431555</v>
      </c>
      <c r="F385" s="17" t="str">
        <f t="shared" si="63"/>
        <v>431555</v>
      </c>
      <c r="G385" s="17" t="e">
        <f>VLOOKUP(E385,[4]PARTIDAS!$F:$M,8,0)</f>
        <v>#N/A</v>
      </c>
      <c r="H385" s="17">
        <v>75</v>
      </c>
      <c r="I385" s="18">
        <v>44012</v>
      </c>
      <c r="J385" s="18">
        <v>44012</v>
      </c>
      <c r="K385" s="18">
        <v>44034</v>
      </c>
      <c r="L385" s="19">
        <v>483883</v>
      </c>
      <c r="M385" s="19">
        <v>483883</v>
      </c>
      <c r="N385" s="16" t="s">
        <v>3481</v>
      </c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 t="e">
        <f>VLOOKUP(E385,[4]TD!$A:$B,2,0)</f>
        <v>#N/A</v>
      </c>
      <c r="AK385" s="16"/>
      <c r="AL385" s="16"/>
      <c r="AM385" s="16"/>
      <c r="AN385" s="16"/>
      <c r="AO385" s="16"/>
      <c r="AP385" s="16"/>
      <c r="AQ385" s="16"/>
      <c r="AR385" s="16"/>
      <c r="AS385" s="16"/>
      <c r="AT385" s="16">
        <f t="shared" si="64"/>
        <v>0</v>
      </c>
      <c r="AU385" s="25">
        <f>M385</f>
        <v>483883</v>
      </c>
      <c r="AV385" s="16"/>
      <c r="AW385" s="16"/>
      <c r="AX385" s="16"/>
      <c r="AY385" s="16"/>
      <c r="AZ385" s="16"/>
      <c r="BA385" s="16"/>
      <c r="BB385" s="25">
        <f t="shared" si="60"/>
        <v>0</v>
      </c>
      <c r="BC385" s="16"/>
      <c r="BD385" s="52">
        <f t="shared" si="61"/>
        <v>44012</v>
      </c>
      <c r="BE385" s="16">
        <f t="shared" si="65"/>
        <v>2020</v>
      </c>
      <c r="BF385" s="52">
        <f t="shared" si="62"/>
        <v>44034</v>
      </c>
      <c r="BG385" s="16">
        <f t="shared" si="66"/>
        <v>2020</v>
      </c>
      <c r="BH385" s="16"/>
    </row>
    <row r="386" spans="1:60" x14ac:dyDescent="0.25">
      <c r="A386" s="16">
        <v>820003850</v>
      </c>
      <c r="B386" s="16" t="s">
        <v>3461</v>
      </c>
      <c r="C386" s="16" t="s">
        <v>3537</v>
      </c>
      <c r="D386" s="17"/>
      <c r="E386" s="17">
        <v>435095</v>
      </c>
      <c r="F386" s="17" t="str">
        <f t="shared" si="63"/>
        <v>435095</v>
      </c>
      <c r="G386" s="17" t="e">
        <f>VLOOKUP(E386,[4]PARTIDAS!$F:$M,8,0)</f>
        <v>#N/A</v>
      </c>
      <c r="H386" s="17">
        <v>298</v>
      </c>
      <c r="I386" s="18">
        <v>44104</v>
      </c>
      <c r="J386" s="18">
        <v>44104</v>
      </c>
      <c r="K386" s="18">
        <v>44123</v>
      </c>
      <c r="L386" s="19">
        <v>1782278</v>
      </c>
      <c r="M386" s="19">
        <v>1782278</v>
      </c>
      <c r="N386" s="16" t="s">
        <v>3463</v>
      </c>
      <c r="O386" s="16"/>
      <c r="P386" s="16"/>
      <c r="Q386" s="16"/>
      <c r="R386" s="16"/>
      <c r="S386" s="16"/>
      <c r="T386" s="20">
        <v>20294759</v>
      </c>
      <c r="U386" s="16" t="s">
        <v>3731</v>
      </c>
      <c r="V386" s="16" t="s">
        <v>3574</v>
      </c>
      <c r="W386" s="16">
        <v>14264525</v>
      </c>
      <c r="X386" s="16"/>
      <c r="Y386" s="16"/>
      <c r="Z386" s="16"/>
      <c r="AA386" s="16">
        <v>0</v>
      </c>
      <c r="AB386" s="16">
        <v>0</v>
      </c>
      <c r="AC386" s="16" t="s">
        <v>3591</v>
      </c>
      <c r="AD386" s="16"/>
      <c r="AE386" s="16">
        <v>14264525</v>
      </c>
      <c r="AF386" s="16" t="s">
        <v>3732</v>
      </c>
      <c r="AG386" s="16" t="s">
        <v>3733</v>
      </c>
      <c r="AH386" s="16" t="s">
        <v>3466</v>
      </c>
      <c r="AI386" s="16" t="s">
        <v>47</v>
      </c>
      <c r="AJ386" s="16" t="e">
        <f>VLOOKUP(E386,[4]TD!$A:$B,2,0)</f>
        <v>#N/A</v>
      </c>
      <c r="AK386" s="16"/>
      <c r="AL386" s="16"/>
      <c r="AM386" s="16"/>
      <c r="AN386" s="16"/>
      <c r="AO386" s="16"/>
      <c r="AP386" s="16"/>
      <c r="AQ386" s="16"/>
      <c r="AR386" s="16"/>
      <c r="AS386" s="25">
        <f t="shared" ref="AS386:AS398" si="75">M386</f>
        <v>1782278</v>
      </c>
      <c r="AT386" s="16">
        <f t="shared" si="64"/>
        <v>1782278</v>
      </c>
      <c r="AU386" s="16"/>
      <c r="AV386" s="16"/>
      <c r="AW386" s="16"/>
      <c r="AX386" s="16"/>
      <c r="AY386" s="16"/>
      <c r="AZ386" s="16"/>
      <c r="BA386" s="16"/>
      <c r="BB386" s="25">
        <f t="shared" ref="BB386:BB449" si="76">M386-SUM(AK386:BA386)</f>
        <v>-1782278</v>
      </c>
      <c r="BC386" s="16"/>
      <c r="BD386" s="52">
        <f t="shared" ref="BD386:BD449" si="77">I386</f>
        <v>44104</v>
      </c>
      <c r="BE386" s="16">
        <f t="shared" si="65"/>
        <v>2020</v>
      </c>
      <c r="BF386" s="52">
        <f t="shared" ref="BF386:BF449" si="78">K386</f>
        <v>44123</v>
      </c>
      <c r="BG386" s="16">
        <f t="shared" si="66"/>
        <v>2020</v>
      </c>
      <c r="BH386" s="16"/>
    </row>
    <row r="387" spans="1:60" x14ac:dyDescent="0.25">
      <c r="A387" s="16">
        <v>820003850</v>
      </c>
      <c r="B387" s="16" t="s">
        <v>3461</v>
      </c>
      <c r="C387" s="16" t="s">
        <v>3537</v>
      </c>
      <c r="D387" s="17"/>
      <c r="E387" s="17">
        <v>30164</v>
      </c>
      <c r="F387" s="17" t="str">
        <f t="shared" ref="F387:F450" si="79">CONCATENATE(D387,E387)</f>
        <v>30164</v>
      </c>
      <c r="G387" s="17" t="e">
        <f>VLOOKUP(E387,[4]PARTIDAS!$F:$M,8,0)</f>
        <v>#N/A</v>
      </c>
      <c r="H387" s="17">
        <v>1</v>
      </c>
      <c r="I387" s="18">
        <v>43738</v>
      </c>
      <c r="J387" s="18">
        <v>43738</v>
      </c>
      <c r="K387" s="18">
        <v>43746</v>
      </c>
      <c r="L387" s="19">
        <v>4743008</v>
      </c>
      <c r="M387" s="19">
        <v>4743008</v>
      </c>
      <c r="N387" s="16" t="s">
        <v>3463</v>
      </c>
      <c r="O387" s="16"/>
      <c r="P387" s="16"/>
      <c r="Q387" s="16"/>
      <c r="R387" s="16"/>
      <c r="S387" s="16"/>
      <c r="T387" s="20">
        <v>14881167</v>
      </c>
      <c r="U387" s="16" t="s">
        <v>3734</v>
      </c>
      <c r="V387" s="16" t="s">
        <v>3700</v>
      </c>
      <c r="W387" s="16">
        <v>3420579</v>
      </c>
      <c r="X387" s="16"/>
      <c r="Y387" s="16"/>
      <c r="Z387" s="16"/>
      <c r="AA387" s="16">
        <v>1755399</v>
      </c>
      <c r="AB387" s="16">
        <v>1665180</v>
      </c>
      <c r="AC387" s="16" t="s">
        <v>3499</v>
      </c>
      <c r="AD387" s="16">
        <v>0</v>
      </c>
      <c r="AE387" s="16"/>
      <c r="AF387" s="16" t="s">
        <v>3707</v>
      </c>
      <c r="AG387" s="16" t="s">
        <v>3735</v>
      </c>
      <c r="AH387" s="16" t="s">
        <v>3466</v>
      </c>
      <c r="AI387" s="16"/>
      <c r="AJ387" s="16" t="e">
        <f>VLOOKUP(E387,[4]TD!$A:$B,2,0)</f>
        <v>#N/A</v>
      </c>
      <c r="AK387" s="16"/>
      <c r="AL387" s="16"/>
      <c r="AM387" s="16"/>
      <c r="AN387" s="16"/>
      <c r="AO387" s="16"/>
      <c r="AP387" s="16"/>
      <c r="AQ387" s="16"/>
      <c r="AR387" s="16"/>
      <c r="AS387" s="25">
        <f t="shared" si="75"/>
        <v>4743008</v>
      </c>
      <c r="AT387" s="16">
        <f t="shared" ref="AT387:AT450" si="80">AP387+AR387+AS387</f>
        <v>4743008</v>
      </c>
      <c r="AU387" s="16"/>
      <c r="AV387" s="16"/>
      <c r="AW387" s="16"/>
      <c r="AX387" s="16"/>
      <c r="AY387" s="16"/>
      <c r="AZ387" s="16"/>
      <c r="BA387" s="16"/>
      <c r="BB387" s="25">
        <f t="shared" si="76"/>
        <v>-4743008</v>
      </c>
      <c r="BC387" s="16"/>
      <c r="BD387" s="52">
        <f t="shared" si="77"/>
        <v>43738</v>
      </c>
      <c r="BE387" s="16">
        <f t="shared" ref="BE387:BE450" si="81">YEAR(BD387)</f>
        <v>2019</v>
      </c>
      <c r="BF387" s="52">
        <f t="shared" si="78"/>
        <v>43746</v>
      </c>
      <c r="BG387" s="16">
        <f t="shared" ref="BG387:BG450" si="82">YEAR(BF387)</f>
        <v>2019</v>
      </c>
      <c r="BH387" s="16"/>
    </row>
    <row r="388" spans="1:60" x14ac:dyDescent="0.25">
      <c r="A388" s="16">
        <v>820003850</v>
      </c>
      <c r="B388" s="16" t="s">
        <v>3461</v>
      </c>
      <c r="C388" s="16" t="s">
        <v>3537</v>
      </c>
      <c r="D388" s="17"/>
      <c r="E388" s="17">
        <v>30241</v>
      </c>
      <c r="F388" s="17" t="str">
        <f t="shared" si="79"/>
        <v>30241</v>
      </c>
      <c r="G388" s="17" t="e">
        <f>VLOOKUP(E388,[4]PARTIDAS!$F:$M,8,0)</f>
        <v>#N/A</v>
      </c>
      <c r="H388" s="17">
        <v>1</v>
      </c>
      <c r="I388" s="18">
        <v>43769</v>
      </c>
      <c r="J388" s="18">
        <v>43769</v>
      </c>
      <c r="K388" s="18">
        <v>43777</v>
      </c>
      <c r="L388" s="19">
        <v>18404</v>
      </c>
      <c r="M388" s="19">
        <v>18404</v>
      </c>
      <c r="N388" s="16" t="s">
        <v>3463</v>
      </c>
      <c r="O388" s="16"/>
      <c r="P388" s="16"/>
      <c r="Q388" s="16"/>
      <c r="R388" s="16"/>
      <c r="S388" s="16"/>
      <c r="T388" s="20">
        <v>16029292</v>
      </c>
      <c r="U388" s="16" t="s">
        <v>3736</v>
      </c>
      <c r="V388" s="16" t="s">
        <v>3737</v>
      </c>
      <c r="W388" s="16">
        <v>4334224</v>
      </c>
      <c r="X388" s="16"/>
      <c r="Y388" s="16"/>
      <c r="Z388" s="16"/>
      <c r="AA388" s="16">
        <v>1331248</v>
      </c>
      <c r="AB388" s="16">
        <v>3002976</v>
      </c>
      <c r="AC388" s="16" t="s">
        <v>3499</v>
      </c>
      <c r="AD388" s="16">
        <v>0</v>
      </c>
      <c r="AE388" s="16"/>
      <c r="AF388" s="16" t="s">
        <v>3738</v>
      </c>
      <c r="AG388" s="16" t="s">
        <v>3739</v>
      </c>
      <c r="AH388" s="16" t="s">
        <v>3466</v>
      </c>
      <c r="AI388" s="16"/>
      <c r="AJ388" s="16" t="e">
        <f>VLOOKUP(E388,[4]TD!$A:$B,2,0)</f>
        <v>#N/A</v>
      </c>
      <c r="AK388" s="16"/>
      <c r="AL388" s="16"/>
      <c r="AM388" s="16"/>
      <c r="AN388" s="16"/>
      <c r="AO388" s="16"/>
      <c r="AP388" s="16"/>
      <c r="AQ388" s="16"/>
      <c r="AR388" s="16"/>
      <c r="AS388" s="25">
        <f t="shared" si="75"/>
        <v>18404</v>
      </c>
      <c r="AT388" s="16">
        <f t="shared" si="80"/>
        <v>18404</v>
      </c>
      <c r="AU388" s="16"/>
      <c r="AV388" s="16"/>
      <c r="AW388" s="16"/>
      <c r="AX388" s="16"/>
      <c r="AY388" s="16"/>
      <c r="AZ388" s="16"/>
      <c r="BA388" s="16"/>
      <c r="BB388" s="25">
        <f t="shared" si="76"/>
        <v>-18404</v>
      </c>
      <c r="BC388" s="16"/>
      <c r="BD388" s="52">
        <f t="shared" si="77"/>
        <v>43769</v>
      </c>
      <c r="BE388" s="16">
        <f t="shared" si="81"/>
        <v>2019</v>
      </c>
      <c r="BF388" s="52">
        <f t="shared" si="78"/>
        <v>43777</v>
      </c>
      <c r="BG388" s="16">
        <f t="shared" si="82"/>
        <v>2019</v>
      </c>
      <c r="BH388" s="16"/>
    </row>
    <row r="389" spans="1:60" x14ac:dyDescent="0.25">
      <c r="A389" s="16">
        <v>820003850</v>
      </c>
      <c r="B389" s="16" t="s">
        <v>3461</v>
      </c>
      <c r="C389" s="16" t="s">
        <v>3537</v>
      </c>
      <c r="D389" s="17"/>
      <c r="E389" s="17">
        <v>30278</v>
      </c>
      <c r="F389" s="17" t="str">
        <f t="shared" si="79"/>
        <v>30278</v>
      </c>
      <c r="G389" s="17" t="e">
        <f>VLOOKUP(E389,[4]PARTIDAS!$F:$M,8,0)</f>
        <v>#N/A</v>
      </c>
      <c r="H389" s="17">
        <v>1</v>
      </c>
      <c r="I389" s="18">
        <v>43769</v>
      </c>
      <c r="J389" s="18">
        <v>43769</v>
      </c>
      <c r="K389" s="18">
        <v>43777</v>
      </c>
      <c r="L389" s="19">
        <v>840920</v>
      </c>
      <c r="M389" s="19">
        <v>840920</v>
      </c>
      <c r="N389" s="16" t="s">
        <v>3463</v>
      </c>
      <c r="O389" s="16"/>
      <c r="P389" s="16"/>
      <c r="Q389" s="16"/>
      <c r="R389" s="16"/>
      <c r="S389" s="16"/>
      <c r="T389" s="20">
        <v>840920</v>
      </c>
      <c r="U389" s="16" t="s">
        <v>47</v>
      </c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 t="s">
        <v>3738</v>
      </c>
      <c r="AG389" s="16" t="s">
        <v>3739</v>
      </c>
      <c r="AH389" s="16" t="s">
        <v>3466</v>
      </c>
      <c r="AI389" s="16"/>
      <c r="AJ389" s="16" t="e">
        <f>VLOOKUP(E389,[4]TD!$A:$B,2,0)</f>
        <v>#N/A</v>
      </c>
      <c r="AK389" s="16"/>
      <c r="AL389" s="16"/>
      <c r="AM389" s="16"/>
      <c r="AN389" s="16"/>
      <c r="AO389" s="16"/>
      <c r="AP389" s="16"/>
      <c r="AQ389" s="16"/>
      <c r="AR389" s="16"/>
      <c r="AS389" s="25">
        <f t="shared" si="75"/>
        <v>840920</v>
      </c>
      <c r="AT389" s="16">
        <f t="shared" si="80"/>
        <v>840920</v>
      </c>
      <c r="AU389" s="16"/>
      <c r="AV389" s="16"/>
      <c r="AW389" s="16"/>
      <c r="AX389" s="16"/>
      <c r="AY389" s="16"/>
      <c r="AZ389" s="16"/>
      <c r="BA389" s="16"/>
      <c r="BB389" s="25">
        <f t="shared" si="76"/>
        <v>-840920</v>
      </c>
      <c r="BC389" s="16"/>
      <c r="BD389" s="52">
        <f t="shared" si="77"/>
        <v>43769</v>
      </c>
      <c r="BE389" s="16">
        <f t="shared" si="81"/>
        <v>2019</v>
      </c>
      <c r="BF389" s="52">
        <f t="shared" si="78"/>
        <v>43777</v>
      </c>
      <c r="BG389" s="16">
        <f t="shared" si="82"/>
        <v>2019</v>
      </c>
      <c r="BH389" s="16"/>
    </row>
    <row r="390" spans="1:60" x14ac:dyDescent="0.25">
      <c r="A390" s="16">
        <v>820003850</v>
      </c>
      <c r="B390" s="16" t="s">
        <v>3461</v>
      </c>
      <c r="C390" s="16" t="s">
        <v>3537</v>
      </c>
      <c r="D390" s="17"/>
      <c r="E390" s="17">
        <v>30318</v>
      </c>
      <c r="F390" s="17" t="str">
        <f t="shared" si="79"/>
        <v>30318</v>
      </c>
      <c r="G390" s="17" t="e">
        <f>VLOOKUP(E390,[4]PARTIDAS!$F:$M,8,0)</f>
        <v>#N/A</v>
      </c>
      <c r="H390" s="17">
        <v>1</v>
      </c>
      <c r="I390" s="18">
        <v>43799</v>
      </c>
      <c r="J390" s="18">
        <v>43799</v>
      </c>
      <c r="K390" s="18">
        <v>43809</v>
      </c>
      <c r="L390" s="19">
        <v>1155203</v>
      </c>
      <c r="M390" s="19">
        <v>1155203</v>
      </c>
      <c r="N390" s="16" t="s">
        <v>3463</v>
      </c>
      <c r="O390" s="16"/>
      <c r="P390" s="16"/>
      <c r="Q390" s="16"/>
      <c r="R390" s="16"/>
      <c r="S390" s="16"/>
      <c r="T390" s="20">
        <v>1155203</v>
      </c>
      <c r="U390" s="16" t="s">
        <v>47</v>
      </c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 t="s">
        <v>3740</v>
      </c>
      <c r="AG390" s="16" t="s">
        <v>3741</v>
      </c>
      <c r="AH390" s="16" t="s">
        <v>3466</v>
      </c>
      <c r="AI390" s="16"/>
      <c r="AJ390" s="16" t="e">
        <f>VLOOKUP(E390,[4]TD!$A:$B,2,0)</f>
        <v>#N/A</v>
      </c>
      <c r="AK390" s="16"/>
      <c r="AL390" s="16"/>
      <c r="AM390" s="16"/>
      <c r="AN390" s="16"/>
      <c r="AO390" s="16"/>
      <c r="AP390" s="16"/>
      <c r="AQ390" s="16"/>
      <c r="AR390" s="16"/>
      <c r="AS390" s="25">
        <f t="shared" si="75"/>
        <v>1155203</v>
      </c>
      <c r="AT390" s="16">
        <f t="shared" si="80"/>
        <v>1155203</v>
      </c>
      <c r="AU390" s="16"/>
      <c r="AV390" s="16"/>
      <c r="AW390" s="16"/>
      <c r="AX390" s="16"/>
      <c r="AY390" s="16"/>
      <c r="AZ390" s="16"/>
      <c r="BA390" s="16"/>
      <c r="BB390" s="25">
        <f t="shared" si="76"/>
        <v>-1155203</v>
      </c>
      <c r="BC390" s="16"/>
      <c r="BD390" s="52">
        <f t="shared" si="77"/>
        <v>43799</v>
      </c>
      <c r="BE390" s="16">
        <f t="shared" si="81"/>
        <v>2019</v>
      </c>
      <c r="BF390" s="52">
        <f t="shared" si="78"/>
        <v>43809</v>
      </c>
      <c r="BG390" s="16">
        <f t="shared" si="82"/>
        <v>2019</v>
      </c>
      <c r="BH390" s="16"/>
    </row>
    <row r="391" spans="1:60" x14ac:dyDescent="0.25">
      <c r="A391" s="16">
        <v>820003850</v>
      </c>
      <c r="B391" s="16" t="s">
        <v>3461</v>
      </c>
      <c r="C391" s="16" t="s">
        <v>3537</v>
      </c>
      <c r="D391" s="17"/>
      <c r="E391" s="17">
        <v>30380</v>
      </c>
      <c r="F391" s="17" t="str">
        <f t="shared" si="79"/>
        <v>30380</v>
      </c>
      <c r="G391" s="17" t="e">
        <f>VLOOKUP(E391,[4]PARTIDAS!$F:$M,8,0)</f>
        <v>#N/A</v>
      </c>
      <c r="H391" s="17">
        <v>1</v>
      </c>
      <c r="I391" s="18">
        <v>345</v>
      </c>
      <c r="J391" s="18">
        <v>345</v>
      </c>
      <c r="K391" s="18">
        <v>43475</v>
      </c>
      <c r="L391" s="19">
        <v>1035218</v>
      </c>
      <c r="M391" s="19">
        <v>1035218</v>
      </c>
      <c r="N391" s="16" t="s">
        <v>3463</v>
      </c>
      <c r="O391" s="16"/>
      <c r="P391" s="16"/>
      <c r="Q391" s="16"/>
      <c r="R391" s="16"/>
      <c r="S391" s="16"/>
      <c r="T391" s="20">
        <v>16965063</v>
      </c>
      <c r="U391" s="16" t="s">
        <v>3742</v>
      </c>
      <c r="V391" s="16" t="s">
        <v>3729</v>
      </c>
      <c r="W391" s="16">
        <v>6657086</v>
      </c>
      <c r="X391" s="16"/>
      <c r="Y391" s="16"/>
      <c r="Z391" s="16"/>
      <c r="AA391" s="16">
        <v>3194559</v>
      </c>
      <c r="AB391" s="16">
        <v>3462527</v>
      </c>
      <c r="AC391" s="16" t="s">
        <v>3499</v>
      </c>
      <c r="AD391" s="16">
        <v>0</v>
      </c>
      <c r="AE391" s="16"/>
      <c r="AF391" s="16" t="s">
        <v>3743</v>
      </c>
      <c r="AG391" s="16" t="s">
        <v>3744</v>
      </c>
      <c r="AH391" s="16" t="s">
        <v>3466</v>
      </c>
      <c r="AI391" s="16"/>
      <c r="AJ391" s="16" t="e">
        <f>VLOOKUP(E391,[4]TD!$A:$B,2,0)</f>
        <v>#N/A</v>
      </c>
      <c r="AK391" s="16"/>
      <c r="AL391" s="16"/>
      <c r="AM391" s="16"/>
      <c r="AN391" s="16"/>
      <c r="AO391" s="16"/>
      <c r="AP391" s="16"/>
      <c r="AQ391" s="16"/>
      <c r="AR391" s="16"/>
      <c r="AS391" s="25">
        <f t="shared" si="75"/>
        <v>1035218</v>
      </c>
      <c r="AT391" s="16">
        <f t="shared" si="80"/>
        <v>1035218</v>
      </c>
      <c r="AU391" s="16"/>
      <c r="AV391" s="16"/>
      <c r="AW391" s="16"/>
      <c r="AX391" s="16"/>
      <c r="AY391" s="16"/>
      <c r="AZ391" s="16"/>
      <c r="BA391" s="16"/>
      <c r="BB391" s="25">
        <f t="shared" si="76"/>
        <v>-1035218</v>
      </c>
      <c r="BC391" s="16"/>
      <c r="BD391" s="52">
        <f t="shared" si="77"/>
        <v>345</v>
      </c>
      <c r="BE391" s="16">
        <f t="shared" si="81"/>
        <v>1900</v>
      </c>
      <c r="BF391" s="52">
        <f t="shared" si="78"/>
        <v>43475</v>
      </c>
      <c r="BG391" s="16">
        <f t="shared" si="82"/>
        <v>2019</v>
      </c>
      <c r="BH391" s="16"/>
    </row>
    <row r="392" spans="1:60" x14ac:dyDescent="0.25">
      <c r="A392" s="16">
        <v>820003850</v>
      </c>
      <c r="B392" s="16" t="s">
        <v>3461</v>
      </c>
      <c r="C392" s="16" t="s">
        <v>3537</v>
      </c>
      <c r="D392" s="17"/>
      <c r="E392" s="17">
        <v>30391</v>
      </c>
      <c r="F392" s="17" t="str">
        <f t="shared" si="79"/>
        <v>30391</v>
      </c>
      <c r="G392" s="17" t="e">
        <f>VLOOKUP(E392,[4]PARTIDAS!$F:$M,8,0)</f>
        <v>#N/A</v>
      </c>
      <c r="H392" s="17">
        <v>1</v>
      </c>
      <c r="I392" s="18">
        <v>345</v>
      </c>
      <c r="J392" s="18">
        <v>345</v>
      </c>
      <c r="K392" s="18">
        <v>43475</v>
      </c>
      <c r="L392" s="19">
        <v>1231650</v>
      </c>
      <c r="M392" s="19">
        <v>1231650</v>
      </c>
      <c r="N392" s="16" t="s">
        <v>3463</v>
      </c>
      <c r="O392" s="16"/>
      <c r="P392" s="16"/>
      <c r="Q392" s="16"/>
      <c r="R392" s="16"/>
      <c r="S392" s="16"/>
      <c r="T392" s="20">
        <v>1231650</v>
      </c>
      <c r="U392" s="16" t="s">
        <v>47</v>
      </c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 t="s">
        <v>3729</v>
      </c>
      <c r="AG392" s="16" t="s">
        <v>3730</v>
      </c>
      <c r="AH392" s="16" t="s">
        <v>3466</v>
      </c>
      <c r="AI392" s="16"/>
      <c r="AJ392" s="16" t="e">
        <f>VLOOKUP(E392,[4]TD!$A:$B,2,0)</f>
        <v>#N/A</v>
      </c>
      <c r="AK392" s="16"/>
      <c r="AL392" s="16"/>
      <c r="AM392" s="16"/>
      <c r="AN392" s="16"/>
      <c r="AO392" s="16"/>
      <c r="AP392" s="16"/>
      <c r="AQ392" s="16"/>
      <c r="AR392" s="16"/>
      <c r="AS392" s="25">
        <f t="shared" si="75"/>
        <v>1231650</v>
      </c>
      <c r="AT392" s="16">
        <f t="shared" si="80"/>
        <v>1231650</v>
      </c>
      <c r="AU392" s="16"/>
      <c r="AV392" s="16"/>
      <c r="AW392" s="16"/>
      <c r="AX392" s="16"/>
      <c r="AY392" s="16"/>
      <c r="AZ392" s="16"/>
      <c r="BA392" s="16"/>
      <c r="BB392" s="25">
        <f t="shared" si="76"/>
        <v>-1231650</v>
      </c>
      <c r="BC392" s="16"/>
      <c r="BD392" s="52">
        <f t="shared" si="77"/>
        <v>345</v>
      </c>
      <c r="BE392" s="16">
        <f t="shared" si="81"/>
        <v>1900</v>
      </c>
      <c r="BF392" s="52">
        <f t="shared" si="78"/>
        <v>43475</v>
      </c>
      <c r="BG392" s="16">
        <f t="shared" si="82"/>
        <v>2019</v>
      </c>
      <c r="BH392" s="16"/>
    </row>
    <row r="393" spans="1:60" x14ac:dyDescent="0.25">
      <c r="A393" s="16">
        <v>820003850</v>
      </c>
      <c r="B393" s="16" t="s">
        <v>3461</v>
      </c>
      <c r="C393" s="16" t="s">
        <v>3537</v>
      </c>
      <c r="D393" s="17"/>
      <c r="E393" s="17">
        <v>29621</v>
      </c>
      <c r="F393" s="17" t="str">
        <f t="shared" si="79"/>
        <v>29621</v>
      </c>
      <c r="G393" s="17" t="e">
        <f>VLOOKUP(E393,[4]PARTIDAS!$F:$M,8,0)</f>
        <v>#N/A</v>
      </c>
      <c r="H393" s="17">
        <v>1</v>
      </c>
      <c r="I393" s="18">
        <v>43496</v>
      </c>
      <c r="J393" s="18">
        <v>43496</v>
      </c>
      <c r="K393" s="18">
        <v>43558</v>
      </c>
      <c r="L393" s="19">
        <v>109574</v>
      </c>
      <c r="M393" s="19">
        <v>109574</v>
      </c>
      <c r="N393" s="16" t="s">
        <v>3463</v>
      </c>
      <c r="O393" s="16"/>
      <c r="P393" s="16"/>
      <c r="Q393" s="16"/>
      <c r="R393" s="16"/>
      <c r="S393" s="16"/>
      <c r="T393" s="20">
        <v>12382757</v>
      </c>
      <c r="U393" s="16" t="s">
        <v>47</v>
      </c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 t="s">
        <v>3745</v>
      </c>
      <c r="AG393" s="16" t="s">
        <v>3746</v>
      </c>
      <c r="AH393" s="16" t="s">
        <v>3466</v>
      </c>
      <c r="AI393" s="16"/>
      <c r="AJ393" s="16" t="e">
        <f>VLOOKUP(E393,[4]TD!$A:$B,2,0)</f>
        <v>#N/A</v>
      </c>
      <c r="AK393" s="16"/>
      <c r="AL393" s="16"/>
      <c r="AM393" s="16"/>
      <c r="AN393" s="16"/>
      <c r="AO393" s="16"/>
      <c r="AP393" s="16"/>
      <c r="AQ393" s="16"/>
      <c r="AR393" s="16"/>
      <c r="AS393" s="25">
        <f t="shared" si="75"/>
        <v>109574</v>
      </c>
      <c r="AT393" s="16">
        <f t="shared" si="80"/>
        <v>109574</v>
      </c>
      <c r="AU393" s="16"/>
      <c r="AV393" s="16"/>
      <c r="AW393" s="16"/>
      <c r="AX393" s="16"/>
      <c r="AY393" s="16"/>
      <c r="AZ393" s="16"/>
      <c r="BA393" s="16"/>
      <c r="BB393" s="25">
        <f t="shared" si="76"/>
        <v>-109574</v>
      </c>
      <c r="BC393" s="16"/>
      <c r="BD393" s="52">
        <f t="shared" si="77"/>
        <v>43496</v>
      </c>
      <c r="BE393" s="16">
        <f t="shared" si="81"/>
        <v>2019</v>
      </c>
      <c r="BF393" s="52">
        <f t="shared" si="78"/>
        <v>43558</v>
      </c>
      <c r="BG393" s="16">
        <f t="shared" si="82"/>
        <v>2019</v>
      </c>
      <c r="BH393" s="16"/>
    </row>
    <row r="394" spans="1:60" x14ac:dyDescent="0.25">
      <c r="A394" s="16">
        <v>820003850</v>
      </c>
      <c r="B394" s="16" t="s">
        <v>3461</v>
      </c>
      <c r="C394" s="16" t="s">
        <v>3537</v>
      </c>
      <c r="D394" s="17"/>
      <c r="E394" s="17">
        <v>29671</v>
      </c>
      <c r="F394" s="17" t="str">
        <f t="shared" si="79"/>
        <v>29671</v>
      </c>
      <c r="G394" s="17" t="e">
        <f>VLOOKUP(E394,[4]PARTIDAS!$F:$M,8,0)</f>
        <v>#N/A</v>
      </c>
      <c r="H394" s="17">
        <v>1</v>
      </c>
      <c r="I394" s="18">
        <v>43496</v>
      </c>
      <c r="J394" s="18">
        <v>43496</v>
      </c>
      <c r="K394" s="18">
        <v>43558</v>
      </c>
      <c r="L394" s="19">
        <v>747126</v>
      </c>
      <c r="M394" s="19">
        <v>747126</v>
      </c>
      <c r="N394" s="16" t="s">
        <v>3463</v>
      </c>
      <c r="O394" s="16"/>
      <c r="P394" s="16"/>
      <c r="Q394" s="16"/>
      <c r="R394" s="16"/>
      <c r="S394" s="16"/>
      <c r="T394" s="20">
        <v>747126</v>
      </c>
      <c r="U394" s="16" t="s">
        <v>47</v>
      </c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 t="s">
        <v>3745</v>
      </c>
      <c r="AG394" s="16" t="s">
        <v>3746</v>
      </c>
      <c r="AH394" s="16" t="s">
        <v>3466</v>
      </c>
      <c r="AI394" s="16"/>
      <c r="AJ394" s="16" t="e">
        <f>VLOOKUP(E394,[4]TD!$A:$B,2,0)</f>
        <v>#N/A</v>
      </c>
      <c r="AK394" s="16"/>
      <c r="AL394" s="16"/>
      <c r="AM394" s="16"/>
      <c r="AN394" s="16"/>
      <c r="AO394" s="16"/>
      <c r="AP394" s="16"/>
      <c r="AQ394" s="16"/>
      <c r="AR394" s="16"/>
      <c r="AS394" s="25">
        <f t="shared" si="75"/>
        <v>747126</v>
      </c>
      <c r="AT394" s="16">
        <f t="shared" si="80"/>
        <v>747126</v>
      </c>
      <c r="AU394" s="16"/>
      <c r="AV394" s="16"/>
      <c r="AW394" s="16"/>
      <c r="AX394" s="16"/>
      <c r="AY394" s="16"/>
      <c r="AZ394" s="16"/>
      <c r="BA394" s="16"/>
      <c r="BB394" s="25">
        <f t="shared" si="76"/>
        <v>-747126</v>
      </c>
      <c r="BC394" s="16"/>
      <c r="BD394" s="52">
        <f t="shared" si="77"/>
        <v>43496</v>
      </c>
      <c r="BE394" s="16">
        <f t="shared" si="81"/>
        <v>2019</v>
      </c>
      <c r="BF394" s="52">
        <f t="shared" si="78"/>
        <v>43558</v>
      </c>
      <c r="BG394" s="16">
        <f t="shared" si="82"/>
        <v>2019</v>
      </c>
      <c r="BH394" s="16"/>
    </row>
    <row r="395" spans="1:60" x14ac:dyDescent="0.25">
      <c r="A395" s="16">
        <v>820003850</v>
      </c>
      <c r="B395" s="16" t="s">
        <v>3461</v>
      </c>
      <c r="C395" s="16" t="s">
        <v>3537</v>
      </c>
      <c r="D395" s="17"/>
      <c r="E395" s="17">
        <v>29696</v>
      </c>
      <c r="F395" s="17" t="str">
        <f t="shared" si="79"/>
        <v>29696</v>
      </c>
      <c r="G395" s="17" t="e">
        <f>VLOOKUP(E395,[4]PARTIDAS!$F:$M,8,0)</f>
        <v>#N/A</v>
      </c>
      <c r="H395" s="17">
        <v>1</v>
      </c>
      <c r="I395" s="18">
        <v>43524</v>
      </c>
      <c r="J395" s="18">
        <v>43524</v>
      </c>
      <c r="K395" s="18">
        <v>43558</v>
      </c>
      <c r="L395" s="19">
        <v>1274289</v>
      </c>
      <c r="M395" s="19">
        <v>1274289</v>
      </c>
      <c r="N395" s="16" t="s">
        <v>3463</v>
      </c>
      <c r="O395" s="16"/>
      <c r="P395" s="16"/>
      <c r="Q395" s="16"/>
      <c r="R395" s="16"/>
      <c r="S395" s="16"/>
      <c r="T395" s="20">
        <v>12928081</v>
      </c>
      <c r="U395" s="16" t="s">
        <v>3747</v>
      </c>
      <c r="V395" s="16" t="s">
        <v>3748</v>
      </c>
      <c r="W395" s="16">
        <v>5930554</v>
      </c>
      <c r="X395" s="16"/>
      <c r="Y395" s="16"/>
      <c r="Z395" s="16"/>
      <c r="AA395" s="16">
        <v>3836433</v>
      </c>
      <c r="AB395" s="16">
        <v>2094121</v>
      </c>
      <c r="AC395" s="16" t="s">
        <v>3499</v>
      </c>
      <c r="AD395" s="16">
        <v>0</v>
      </c>
      <c r="AE395" s="16"/>
      <c r="AF395" s="16" t="s">
        <v>3749</v>
      </c>
      <c r="AG395" s="16" t="s">
        <v>3746</v>
      </c>
      <c r="AH395" s="16" t="s">
        <v>3466</v>
      </c>
      <c r="AI395" s="16"/>
      <c r="AJ395" s="16" t="e">
        <f>VLOOKUP(E395,[4]TD!$A:$B,2,0)</f>
        <v>#N/A</v>
      </c>
      <c r="AK395" s="16"/>
      <c r="AL395" s="16"/>
      <c r="AM395" s="16"/>
      <c r="AN395" s="16"/>
      <c r="AO395" s="16"/>
      <c r="AP395" s="16"/>
      <c r="AQ395" s="16"/>
      <c r="AR395" s="16"/>
      <c r="AS395" s="25">
        <f t="shared" si="75"/>
        <v>1274289</v>
      </c>
      <c r="AT395" s="16">
        <f t="shared" si="80"/>
        <v>1274289</v>
      </c>
      <c r="AU395" s="16"/>
      <c r="AV395" s="16"/>
      <c r="AW395" s="16"/>
      <c r="AX395" s="16"/>
      <c r="AY395" s="16"/>
      <c r="AZ395" s="16"/>
      <c r="BA395" s="16"/>
      <c r="BB395" s="25">
        <f t="shared" si="76"/>
        <v>-1274289</v>
      </c>
      <c r="BC395" s="16"/>
      <c r="BD395" s="52">
        <f t="shared" si="77"/>
        <v>43524</v>
      </c>
      <c r="BE395" s="16">
        <f t="shared" si="81"/>
        <v>2019</v>
      </c>
      <c r="BF395" s="52">
        <f t="shared" si="78"/>
        <v>43558</v>
      </c>
      <c r="BG395" s="16">
        <f t="shared" si="82"/>
        <v>2019</v>
      </c>
      <c r="BH395" s="16"/>
    </row>
    <row r="396" spans="1:60" x14ac:dyDescent="0.25">
      <c r="A396" s="16">
        <v>820003850</v>
      </c>
      <c r="B396" s="16" t="s">
        <v>3461</v>
      </c>
      <c r="C396" s="16" t="s">
        <v>3537</v>
      </c>
      <c r="D396" s="17"/>
      <c r="E396" s="17">
        <v>29825</v>
      </c>
      <c r="F396" s="17" t="str">
        <f t="shared" si="79"/>
        <v>29825</v>
      </c>
      <c r="G396" s="17" t="e">
        <f>VLOOKUP(E396,[4]PARTIDAS!$F:$M,8,0)</f>
        <v>#N/A</v>
      </c>
      <c r="H396" s="17">
        <v>1</v>
      </c>
      <c r="I396" s="18">
        <v>43585</v>
      </c>
      <c r="J396" s="18">
        <v>43585</v>
      </c>
      <c r="K396" s="18">
        <v>43591</v>
      </c>
      <c r="L396" s="19">
        <v>1908633</v>
      </c>
      <c r="M396" s="19">
        <v>1908633</v>
      </c>
      <c r="N396" s="16" t="s">
        <v>3463</v>
      </c>
      <c r="O396" s="16"/>
      <c r="P396" s="16"/>
      <c r="Q396" s="16"/>
      <c r="R396" s="16"/>
      <c r="S396" s="16"/>
      <c r="T396" s="20">
        <v>15431021</v>
      </c>
      <c r="U396" s="16" t="s">
        <v>3750</v>
      </c>
      <c r="V396" s="16" t="s">
        <v>3751</v>
      </c>
      <c r="W396" s="16">
        <v>6702048</v>
      </c>
      <c r="X396" s="16"/>
      <c r="Y396" s="16"/>
      <c r="Z396" s="16"/>
      <c r="AA396" s="16">
        <v>3215208</v>
      </c>
      <c r="AB396" s="16">
        <v>3486840</v>
      </c>
      <c r="AC396" s="16" t="s">
        <v>3499</v>
      </c>
      <c r="AD396" s="16">
        <v>0</v>
      </c>
      <c r="AE396" s="16"/>
      <c r="AF396" s="16" t="s">
        <v>3752</v>
      </c>
      <c r="AG396" s="16" t="s">
        <v>3753</v>
      </c>
      <c r="AH396" s="16" t="s">
        <v>3466</v>
      </c>
      <c r="AI396" s="16"/>
      <c r="AJ396" s="16" t="e">
        <f>VLOOKUP(E396,[4]TD!$A:$B,2,0)</f>
        <v>#N/A</v>
      </c>
      <c r="AK396" s="16"/>
      <c r="AL396" s="16"/>
      <c r="AM396" s="16"/>
      <c r="AN396" s="16"/>
      <c r="AO396" s="16"/>
      <c r="AP396" s="16"/>
      <c r="AQ396" s="16"/>
      <c r="AR396" s="16"/>
      <c r="AS396" s="25">
        <f t="shared" si="75"/>
        <v>1908633</v>
      </c>
      <c r="AT396" s="16">
        <f t="shared" si="80"/>
        <v>1908633</v>
      </c>
      <c r="AU396" s="16"/>
      <c r="AV396" s="16"/>
      <c r="AW396" s="16"/>
      <c r="AX396" s="16"/>
      <c r="AY396" s="16"/>
      <c r="AZ396" s="16"/>
      <c r="BA396" s="16"/>
      <c r="BB396" s="25">
        <f t="shared" si="76"/>
        <v>-1908633</v>
      </c>
      <c r="BC396" s="16"/>
      <c r="BD396" s="52">
        <f t="shared" si="77"/>
        <v>43585</v>
      </c>
      <c r="BE396" s="16">
        <f t="shared" si="81"/>
        <v>2019</v>
      </c>
      <c r="BF396" s="52">
        <f t="shared" si="78"/>
        <v>43591</v>
      </c>
      <c r="BG396" s="16">
        <f t="shared" si="82"/>
        <v>2019</v>
      </c>
      <c r="BH396" s="16"/>
    </row>
    <row r="397" spans="1:60" x14ac:dyDescent="0.25">
      <c r="A397" s="16">
        <v>820003850</v>
      </c>
      <c r="B397" s="16" t="s">
        <v>3461</v>
      </c>
      <c r="C397" s="16" t="s">
        <v>3537</v>
      </c>
      <c r="D397" s="17"/>
      <c r="E397" s="17">
        <v>29962</v>
      </c>
      <c r="F397" s="17" t="str">
        <f t="shared" si="79"/>
        <v>29962</v>
      </c>
      <c r="G397" s="17" t="e">
        <f>VLOOKUP(E397,[4]PARTIDAS!$F:$M,8,0)</f>
        <v>#N/A</v>
      </c>
      <c r="H397" s="17">
        <v>1</v>
      </c>
      <c r="I397" s="18">
        <v>43646</v>
      </c>
      <c r="J397" s="18">
        <v>43646</v>
      </c>
      <c r="K397" s="18">
        <v>43654</v>
      </c>
      <c r="L397" s="19">
        <v>990416</v>
      </c>
      <c r="M397" s="19">
        <v>990416</v>
      </c>
      <c r="N397" s="16" t="s">
        <v>3463</v>
      </c>
      <c r="O397" s="16"/>
      <c r="P397" s="16"/>
      <c r="Q397" s="16"/>
      <c r="R397" s="16"/>
      <c r="S397" s="16"/>
      <c r="T397" s="20">
        <v>16041183</v>
      </c>
      <c r="U397" s="16" t="s">
        <v>3754</v>
      </c>
      <c r="V397" s="16" t="s">
        <v>3755</v>
      </c>
      <c r="W397" s="16">
        <v>6926324</v>
      </c>
      <c r="X397" s="16"/>
      <c r="Y397" s="16"/>
      <c r="Z397" s="16"/>
      <c r="AA397" s="16">
        <v>4649823</v>
      </c>
      <c r="AB397" s="16">
        <v>2276501</v>
      </c>
      <c r="AC397" s="16" t="s">
        <v>3499</v>
      </c>
      <c r="AD397" s="16">
        <v>0</v>
      </c>
      <c r="AE397" s="16"/>
      <c r="AF397" s="16" t="s">
        <v>3756</v>
      </c>
      <c r="AG397" s="16" t="s">
        <v>3757</v>
      </c>
      <c r="AH397" s="16" t="s">
        <v>3466</v>
      </c>
      <c r="AI397" s="16"/>
      <c r="AJ397" s="16" t="e">
        <f>VLOOKUP(E397,[4]TD!$A:$B,2,0)</f>
        <v>#N/A</v>
      </c>
      <c r="AK397" s="16"/>
      <c r="AL397" s="16"/>
      <c r="AM397" s="16"/>
      <c r="AN397" s="16"/>
      <c r="AO397" s="16"/>
      <c r="AP397" s="16"/>
      <c r="AQ397" s="16"/>
      <c r="AR397" s="16"/>
      <c r="AS397" s="25">
        <f t="shared" si="75"/>
        <v>990416</v>
      </c>
      <c r="AT397" s="16">
        <f t="shared" si="80"/>
        <v>990416</v>
      </c>
      <c r="AU397" s="16"/>
      <c r="AV397" s="16"/>
      <c r="AW397" s="16"/>
      <c r="AX397" s="16"/>
      <c r="AY397" s="16"/>
      <c r="AZ397" s="16"/>
      <c r="BA397" s="16"/>
      <c r="BB397" s="25">
        <f t="shared" si="76"/>
        <v>-990416</v>
      </c>
      <c r="BC397" s="16"/>
      <c r="BD397" s="52">
        <f t="shared" si="77"/>
        <v>43646</v>
      </c>
      <c r="BE397" s="16">
        <f t="shared" si="81"/>
        <v>2019</v>
      </c>
      <c r="BF397" s="52">
        <f t="shared" si="78"/>
        <v>43654</v>
      </c>
      <c r="BG397" s="16">
        <f t="shared" si="82"/>
        <v>2019</v>
      </c>
      <c r="BH397" s="16"/>
    </row>
    <row r="398" spans="1:60" x14ac:dyDescent="0.25">
      <c r="A398" s="16">
        <v>820003850</v>
      </c>
      <c r="B398" s="16" t="s">
        <v>3461</v>
      </c>
      <c r="C398" s="16" t="s">
        <v>3537</v>
      </c>
      <c r="D398" s="17"/>
      <c r="E398" s="17">
        <v>30096</v>
      </c>
      <c r="F398" s="17" t="str">
        <f t="shared" si="79"/>
        <v>30096</v>
      </c>
      <c r="G398" s="17" t="e">
        <f>VLOOKUP(E398,[4]PARTIDAS!$F:$M,8,0)</f>
        <v>#N/A</v>
      </c>
      <c r="H398" s="17">
        <v>1</v>
      </c>
      <c r="I398" s="18">
        <v>43708</v>
      </c>
      <c r="J398" s="18">
        <v>43708</v>
      </c>
      <c r="K398" s="18">
        <v>43717</v>
      </c>
      <c r="L398" s="19">
        <v>872914</v>
      </c>
      <c r="M398" s="19">
        <v>872914</v>
      </c>
      <c r="N398" s="16" t="s">
        <v>3463</v>
      </c>
      <c r="O398" s="16"/>
      <c r="P398" s="16"/>
      <c r="Q398" s="16"/>
      <c r="R398" s="16"/>
      <c r="S398" s="16"/>
      <c r="T398" s="20">
        <v>16003242</v>
      </c>
      <c r="U398" s="16" t="s">
        <v>3758</v>
      </c>
      <c r="V398" s="16" t="s">
        <v>3759</v>
      </c>
      <c r="W398" s="16">
        <v>4011041</v>
      </c>
      <c r="X398" s="16"/>
      <c r="Y398" s="16"/>
      <c r="Z398" s="16"/>
      <c r="AA398" s="16">
        <v>1526467</v>
      </c>
      <c r="AB398" s="16">
        <v>2484574</v>
      </c>
      <c r="AC398" s="16" t="s">
        <v>3499</v>
      </c>
      <c r="AD398" s="16">
        <v>0</v>
      </c>
      <c r="AE398" s="16"/>
      <c r="AF398" s="16" t="s">
        <v>3760</v>
      </c>
      <c r="AG398" s="16" t="s">
        <v>3701</v>
      </c>
      <c r="AH398" s="16" t="s">
        <v>3466</v>
      </c>
      <c r="AI398" s="16"/>
      <c r="AJ398" s="16" t="e">
        <f>VLOOKUP(E398,[4]TD!$A:$B,2,0)</f>
        <v>#N/A</v>
      </c>
      <c r="AK398" s="16"/>
      <c r="AL398" s="16"/>
      <c r="AM398" s="16"/>
      <c r="AN398" s="16"/>
      <c r="AO398" s="16"/>
      <c r="AP398" s="16"/>
      <c r="AQ398" s="16"/>
      <c r="AR398" s="16"/>
      <c r="AS398" s="25">
        <f t="shared" si="75"/>
        <v>872914</v>
      </c>
      <c r="AT398" s="16">
        <f t="shared" si="80"/>
        <v>872914</v>
      </c>
      <c r="AU398" s="16"/>
      <c r="AV398" s="16"/>
      <c r="AW398" s="16"/>
      <c r="AX398" s="16"/>
      <c r="AY398" s="16"/>
      <c r="AZ398" s="16"/>
      <c r="BA398" s="16"/>
      <c r="BB398" s="25">
        <f t="shared" si="76"/>
        <v>-872914</v>
      </c>
      <c r="BC398" s="16"/>
      <c r="BD398" s="52">
        <f t="shared" si="77"/>
        <v>43708</v>
      </c>
      <c r="BE398" s="16">
        <f t="shared" si="81"/>
        <v>2019</v>
      </c>
      <c r="BF398" s="52">
        <f t="shared" si="78"/>
        <v>43717</v>
      </c>
      <c r="BG398" s="16">
        <f t="shared" si="82"/>
        <v>2019</v>
      </c>
      <c r="BH398" s="16"/>
    </row>
    <row r="399" spans="1:60" x14ac:dyDescent="0.25">
      <c r="A399" s="16">
        <v>820003850</v>
      </c>
      <c r="B399" s="16" t="s">
        <v>3461</v>
      </c>
      <c r="C399" s="16" t="s">
        <v>3537</v>
      </c>
      <c r="D399" s="17"/>
      <c r="E399" s="17">
        <v>430114</v>
      </c>
      <c r="F399" s="17" t="str">
        <f t="shared" si="79"/>
        <v>430114</v>
      </c>
      <c r="G399" s="17" t="e">
        <f>VLOOKUP(E399,[4]PARTIDAS!$F:$M,8,0)</f>
        <v>#N/A</v>
      </c>
      <c r="H399" s="17">
        <v>5</v>
      </c>
      <c r="I399" s="18">
        <v>43921</v>
      </c>
      <c r="J399" s="18">
        <v>43921</v>
      </c>
      <c r="K399" s="18">
        <v>43923</v>
      </c>
      <c r="L399" s="19">
        <v>1350568</v>
      </c>
      <c r="M399" s="19">
        <v>1350568</v>
      </c>
      <c r="N399" s="16" t="s">
        <v>3481</v>
      </c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 t="e">
        <f>VLOOKUP(E399,[4]TD!$A:$B,2,0)</f>
        <v>#N/A</v>
      </c>
      <c r="AK399" s="16"/>
      <c r="AL399" s="16"/>
      <c r="AM399" s="16"/>
      <c r="AN399" s="16"/>
      <c r="AO399" s="16"/>
      <c r="AP399" s="16"/>
      <c r="AQ399" s="16"/>
      <c r="AR399" s="16"/>
      <c r="AS399" s="16"/>
      <c r="AT399" s="16">
        <f t="shared" si="80"/>
        <v>0</v>
      </c>
      <c r="AU399" s="25">
        <f>M399</f>
        <v>1350568</v>
      </c>
      <c r="AV399" s="16"/>
      <c r="AW399" s="16"/>
      <c r="AX399" s="16"/>
      <c r="AY399" s="16"/>
      <c r="AZ399" s="16"/>
      <c r="BA399" s="16"/>
      <c r="BB399" s="25">
        <f t="shared" si="76"/>
        <v>0</v>
      </c>
      <c r="BC399" s="16"/>
      <c r="BD399" s="52">
        <f t="shared" si="77"/>
        <v>43921</v>
      </c>
      <c r="BE399" s="16">
        <f t="shared" si="81"/>
        <v>2020</v>
      </c>
      <c r="BF399" s="52">
        <f t="shared" si="78"/>
        <v>43923</v>
      </c>
      <c r="BG399" s="16">
        <f t="shared" si="82"/>
        <v>2020</v>
      </c>
      <c r="BH399" s="16"/>
    </row>
    <row r="400" spans="1:60" x14ac:dyDescent="0.25">
      <c r="A400" s="16">
        <v>820003850</v>
      </c>
      <c r="B400" s="16" t="s">
        <v>3461</v>
      </c>
      <c r="C400" s="16" t="s">
        <v>3537</v>
      </c>
      <c r="D400" s="17"/>
      <c r="E400" s="17">
        <v>29149</v>
      </c>
      <c r="F400" s="17" t="str">
        <f t="shared" si="79"/>
        <v>29149</v>
      </c>
      <c r="G400" s="17" t="e">
        <f>VLOOKUP(E400,[4]PARTIDAS!$F:$M,8,0)</f>
        <v>#N/A</v>
      </c>
      <c r="H400" s="17">
        <v>1</v>
      </c>
      <c r="I400" s="18">
        <v>43281</v>
      </c>
      <c r="J400" s="18">
        <v>43281</v>
      </c>
      <c r="K400" s="18">
        <v>43290</v>
      </c>
      <c r="L400" s="19">
        <v>75558</v>
      </c>
      <c r="M400" s="19">
        <v>75558</v>
      </c>
      <c r="N400" s="16" t="s">
        <v>3463</v>
      </c>
      <c r="O400" s="16"/>
      <c r="P400" s="16"/>
      <c r="Q400" s="16"/>
      <c r="R400" s="16"/>
      <c r="S400" s="16"/>
      <c r="T400" s="20">
        <v>5630199</v>
      </c>
      <c r="U400" s="16" t="s">
        <v>3761</v>
      </c>
      <c r="V400" s="16" t="s">
        <v>3762</v>
      </c>
      <c r="W400" s="16">
        <v>1662523</v>
      </c>
      <c r="X400" s="16"/>
      <c r="Y400" s="16"/>
      <c r="Z400" s="16"/>
      <c r="AA400" s="16">
        <v>920089</v>
      </c>
      <c r="AB400" s="16">
        <v>742434</v>
      </c>
      <c r="AC400" s="16" t="s">
        <v>3499</v>
      </c>
      <c r="AD400" s="16">
        <v>0</v>
      </c>
      <c r="AE400" s="16"/>
      <c r="AF400" s="16" t="s">
        <v>3763</v>
      </c>
      <c r="AG400" s="16" t="s">
        <v>3764</v>
      </c>
      <c r="AH400" s="16" t="s">
        <v>3466</v>
      </c>
      <c r="AI400" s="16"/>
      <c r="AJ400" s="16" t="e">
        <f>VLOOKUP(E400,[4]TD!$A:$B,2,0)</f>
        <v>#N/A</v>
      </c>
      <c r="AK400" s="16"/>
      <c r="AL400" s="16"/>
      <c r="AM400" s="16"/>
      <c r="AN400" s="16"/>
      <c r="AO400" s="16"/>
      <c r="AP400" s="16"/>
      <c r="AQ400" s="16"/>
      <c r="AR400" s="16"/>
      <c r="AS400" s="25">
        <f t="shared" ref="AS400:AS408" si="83">M400</f>
        <v>75558</v>
      </c>
      <c r="AT400" s="16">
        <f t="shared" si="80"/>
        <v>75558</v>
      </c>
      <c r="AU400" s="16"/>
      <c r="AV400" s="16"/>
      <c r="AW400" s="16"/>
      <c r="AX400" s="16"/>
      <c r="AY400" s="16"/>
      <c r="AZ400" s="16"/>
      <c r="BA400" s="16"/>
      <c r="BB400" s="25">
        <f t="shared" si="76"/>
        <v>-75558</v>
      </c>
      <c r="BC400" s="16"/>
      <c r="BD400" s="52">
        <f t="shared" si="77"/>
        <v>43281</v>
      </c>
      <c r="BE400" s="16">
        <f t="shared" si="81"/>
        <v>2018</v>
      </c>
      <c r="BF400" s="52">
        <f t="shared" si="78"/>
        <v>43290</v>
      </c>
      <c r="BG400" s="16">
        <f t="shared" si="82"/>
        <v>2018</v>
      </c>
      <c r="BH400" s="16"/>
    </row>
    <row r="401" spans="1:60" x14ac:dyDescent="0.25">
      <c r="A401" s="16">
        <v>820003850</v>
      </c>
      <c r="B401" s="16" t="s">
        <v>3461</v>
      </c>
      <c r="C401" s="16" t="s">
        <v>3537</v>
      </c>
      <c r="D401" s="17"/>
      <c r="E401" s="17">
        <v>29244</v>
      </c>
      <c r="F401" s="17" t="str">
        <f t="shared" si="79"/>
        <v>29244</v>
      </c>
      <c r="G401" s="17" t="e">
        <f>VLOOKUP(E401,[4]PARTIDAS!$F:$M,8,0)</f>
        <v>#N/A</v>
      </c>
      <c r="H401" s="17">
        <v>1</v>
      </c>
      <c r="I401" s="18">
        <v>43312</v>
      </c>
      <c r="J401" s="18">
        <v>43312</v>
      </c>
      <c r="K401" s="18">
        <v>43327</v>
      </c>
      <c r="L401" s="19">
        <v>468556</v>
      </c>
      <c r="M401" s="19">
        <v>468556</v>
      </c>
      <c r="N401" s="16" t="s">
        <v>3463</v>
      </c>
      <c r="O401" s="16"/>
      <c r="P401" s="16"/>
      <c r="Q401" s="16"/>
      <c r="R401" s="16"/>
      <c r="S401" s="16"/>
      <c r="T401" s="20">
        <v>6141263</v>
      </c>
      <c r="U401" s="16" t="s">
        <v>3765</v>
      </c>
      <c r="V401" s="16" t="s">
        <v>3766</v>
      </c>
      <c r="W401" s="16">
        <v>2652767</v>
      </c>
      <c r="X401" s="16"/>
      <c r="Y401" s="16"/>
      <c r="Z401" s="16"/>
      <c r="AA401" s="16">
        <v>1200554</v>
      </c>
      <c r="AB401" s="16">
        <v>1452213</v>
      </c>
      <c r="AC401" s="16" t="s">
        <v>3499</v>
      </c>
      <c r="AD401" s="16">
        <v>0</v>
      </c>
      <c r="AE401" s="16"/>
      <c r="AF401" s="16" t="s">
        <v>3767</v>
      </c>
      <c r="AG401" s="16" t="s">
        <v>3768</v>
      </c>
      <c r="AH401" s="16" t="s">
        <v>3466</v>
      </c>
      <c r="AI401" s="16"/>
      <c r="AJ401" s="16" t="e">
        <f>VLOOKUP(E401,[4]TD!$A:$B,2,0)</f>
        <v>#N/A</v>
      </c>
      <c r="AK401" s="16"/>
      <c r="AL401" s="16"/>
      <c r="AM401" s="16"/>
      <c r="AN401" s="16"/>
      <c r="AO401" s="16"/>
      <c r="AP401" s="16"/>
      <c r="AQ401" s="16"/>
      <c r="AR401" s="16"/>
      <c r="AS401" s="25">
        <f t="shared" si="83"/>
        <v>468556</v>
      </c>
      <c r="AT401" s="16">
        <f t="shared" si="80"/>
        <v>468556</v>
      </c>
      <c r="AU401" s="16"/>
      <c r="AV401" s="16"/>
      <c r="AW401" s="16"/>
      <c r="AX401" s="16"/>
      <c r="AY401" s="16"/>
      <c r="AZ401" s="16"/>
      <c r="BA401" s="16"/>
      <c r="BB401" s="25">
        <f t="shared" si="76"/>
        <v>-468556</v>
      </c>
      <c r="BC401" s="16"/>
      <c r="BD401" s="52">
        <f t="shared" si="77"/>
        <v>43312</v>
      </c>
      <c r="BE401" s="16">
        <f t="shared" si="81"/>
        <v>2018</v>
      </c>
      <c r="BF401" s="52">
        <f t="shared" si="78"/>
        <v>43327</v>
      </c>
      <c r="BG401" s="16">
        <f t="shared" si="82"/>
        <v>2018</v>
      </c>
      <c r="BH401" s="16"/>
    </row>
    <row r="402" spans="1:60" x14ac:dyDescent="0.25">
      <c r="A402" s="16">
        <v>820003850</v>
      </c>
      <c r="B402" s="16" t="s">
        <v>3461</v>
      </c>
      <c r="C402" s="16" t="s">
        <v>3537</v>
      </c>
      <c r="D402" s="17"/>
      <c r="E402" s="17">
        <v>29330</v>
      </c>
      <c r="F402" s="17" t="str">
        <f t="shared" si="79"/>
        <v>29330</v>
      </c>
      <c r="G402" s="17" t="e">
        <f>VLOOKUP(E402,[4]PARTIDAS!$F:$M,8,0)</f>
        <v>#N/A</v>
      </c>
      <c r="H402" s="17">
        <v>1</v>
      </c>
      <c r="I402" s="18">
        <v>43343</v>
      </c>
      <c r="J402" s="18">
        <v>43343</v>
      </c>
      <c r="K402" s="18">
        <v>43349</v>
      </c>
      <c r="L402" s="19">
        <v>545607</v>
      </c>
      <c r="M402" s="19">
        <v>545607</v>
      </c>
      <c r="N402" s="16" t="s">
        <v>3463</v>
      </c>
      <c r="O402" s="16"/>
      <c r="P402" s="16"/>
      <c r="Q402" s="16"/>
      <c r="R402" s="16"/>
      <c r="S402" s="16"/>
      <c r="T402" s="20">
        <v>6686870</v>
      </c>
      <c r="U402" s="16" t="s">
        <v>3769</v>
      </c>
      <c r="V402" s="16" t="s">
        <v>3770</v>
      </c>
      <c r="W402" s="16">
        <v>2737085</v>
      </c>
      <c r="X402" s="16"/>
      <c r="Y402" s="16"/>
      <c r="Z402" s="16"/>
      <c r="AA402" s="16">
        <v>1382906</v>
      </c>
      <c r="AB402" s="16">
        <v>1354179</v>
      </c>
      <c r="AC402" s="16" t="s">
        <v>3499</v>
      </c>
      <c r="AD402" s="16">
        <v>0</v>
      </c>
      <c r="AE402" s="16"/>
      <c r="AF402" s="16" t="s">
        <v>3766</v>
      </c>
      <c r="AG402" s="16" t="s">
        <v>3771</v>
      </c>
      <c r="AH402" s="16" t="s">
        <v>3466</v>
      </c>
      <c r="AI402" s="16"/>
      <c r="AJ402" s="16" t="e">
        <f>VLOOKUP(E402,[4]TD!$A:$B,2,0)</f>
        <v>#N/A</v>
      </c>
      <c r="AK402" s="16"/>
      <c r="AL402" s="16"/>
      <c r="AM402" s="16"/>
      <c r="AN402" s="16"/>
      <c r="AO402" s="16"/>
      <c r="AP402" s="16"/>
      <c r="AQ402" s="16"/>
      <c r="AR402" s="16"/>
      <c r="AS402" s="25">
        <f t="shared" si="83"/>
        <v>545607</v>
      </c>
      <c r="AT402" s="16">
        <f t="shared" si="80"/>
        <v>545607</v>
      </c>
      <c r="AU402" s="16"/>
      <c r="AV402" s="16"/>
      <c r="AW402" s="16"/>
      <c r="AX402" s="16"/>
      <c r="AY402" s="16"/>
      <c r="AZ402" s="16"/>
      <c r="BA402" s="16"/>
      <c r="BB402" s="25">
        <f t="shared" si="76"/>
        <v>-545607</v>
      </c>
      <c r="BC402" s="16"/>
      <c r="BD402" s="52">
        <f t="shared" si="77"/>
        <v>43343</v>
      </c>
      <c r="BE402" s="16">
        <f t="shared" si="81"/>
        <v>2018</v>
      </c>
      <c r="BF402" s="52">
        <f t="shared" si="78"/>
        <v>43349</v>
      </c>
      <c r="BG402" s="16">
        <f t="shared" si="82"/>
        <v>2018</v>
      </c>
      <c r="BH402" s="16"/>
    </row>
    <row r="403" spans="1:60" x14ac:dyDescent="0.25">
      <c r="A403" s="16">
        <v>820003850</v>
      </c>
      <c r="B403" s="16" t="s">
        <v>3461</v>
      </c>
      <c r="C403" s="16" t="s">
        <v>3537</v>
      </c>
      <c r="D403" s="17"/>
      <c r="E403" s="17">
        <v>29431</v>
      </c>
      <c r="F403" s="17" t="str">
        <f t="shared" si="79"/>
        <v>29431</v>
      </c>
      <c r="G403" s="17" t="e">
        <f>VLOOKUP(E403,[4]PARTIDAS!$F:$M,8,0)</f>
        <v>#N/A</v>
      </c>
      <c r="H403" s="17">
        <v>1</v>
      </c>
      <c r="I403" s="18">
        <v>43404</v>
      </c>
      <c r="J403" s="18">
        <v>43404</v>
      </c>
      <c r="K403" s="18">
        <v>43411</v>
      </c>
      <c r="L403" s="19">
        <v>7998222</v>
      </c>
      <c r="M403" s="19">
        <v>7998222</v>
      </c>
      <c r="N403" s="16" t="s">
        <v>3463</v>
      </c>
      <c r="O403" s="16"/>
      <c r="P403" s="16"/>
      <c r="Q403" s="16"/>
      <c r="R403" s="16"/>
      <c r="S403" s="16"/>
      <c r="T403" s="20">
        <v>11912465</v>
      </c>
      <c r="U403" s="16" t="s">
        <v>3772</v>
      </c>
      <c r="V403" s="16" t="s">
        <v>3773</v>
      </c>
      <c r="W403" s="16">
        <v>3306169</v>
      </c>
      <c r="X403" s="16"/>
      <c r="Y403" s="16"/>
      <c r="Z403" s="16"/>
      <c r="AA403" s="16">
        <v>785820</v>
      </c>
      <c r="AB403" s="16">
        <v>2520349</v>
      </c>
      <c r="AC403" s="16" t="s">
        <v>3499</v>
      </c>
      <c r="AD403" s="16">
        <v>0</v>
      </c>
      <c r="AE403" s="16"/>
      <c r="AF403" s="16" t="s">
        <v>3774</v>
      </c>
      <c r="AG403" s="16" t="s">
        <v>3775</v>
      </c>
      <c r="AH403" s="16" t="s">
        <v>3466</v>
      </c>
      <c r="AI403" s="16"/>
      <c r="AJ403" s="16" t="e">
        <f>VLOOKUP(E403,[4]TD!$A:$B,2,0)</f>
        <v>#N/A</v>
      </c>
      <c r="AK403" s="16"/>
      <c r="AL403" s="16"/>
      <c r="AM403" s="16"/>
      <c r="AN403" s="16"/>
      <c r="AO403" s="16"/>
      <c r="AP403" s="16"/>
      <c r="AQ403" s="16"/>
      <c r="AR403" s="16"/>
      <c r="AS403" s="25">
        <f t="shared" si="83"/>
        <v>7998222</v>
      </c>
      <c r="AT403" s="16">
        <f t="shared" si="80"/>
        <v>7998222</v>
      </c>
      <c r="AU403" s="16"/>
      <c r="AV403" s="16"/>
      <c r="AW403" s="16"/>
      <c r="AX403" s="16"/>
      <c r="AY403" s="16"/>
      <c r="AZ403" s="16"/>
      <c r="BA403" s="16"/>
      <c r="BB403" s="25">
        <f t="shared" si="76"/>
        <v>-7998222</v>
      </c>
      <c r="BC403" s="16"/>
      <c r="BD403" s="52">
        <f t="shared" si="77"/>
        <v>43404</v>
      </c>
      <c r="BE403" s="16">
        <f t="shared" si="81"/>
        <v>2018</v>
      </c>
      <c r="BF403" s="52">
        <f t="shared" si="78"/>
        <v>43411</v>
      </c>
      <c r="BG403" s="16">
        <f t="shared" si="82"/>
        <v>2018</v>
      </c>
      <c r="BH403" s="16"/>
    </row>
    <row r="404" spans="1:60" x14ac:dyDescent="0.25">
      <c r="A404" s="16">
        <v>820003850</v>
      </c>
      <c r="B404" s="16" t="s">
        <v>3461</v>
      </c>
      <c r="C404" s="16" t="s">
        <v>3537</v>
      </c>
      <c r="D404" s="17"/>
      <c r="E404" s="17">
        <v>29495</v>
      </c>
      <c r="F404" s="17" t="str">
        <f t="shared" si="79"/>
        <v>29495</v>
      </c>
      <c r="G404" s="17" t="e">
        <f>VLOOKUP(E404,[4]PARTIDAS!$F:$M,8,0)</f>
        <v>#N/A</v>
      </c>
      <c r="H404" s="17">
        <v>5</v>
      </c>
      <c r="I404" s="18">
        <v>43434</v>
      </c>
      <c r="J404" s="18">
        <v>43434</v>
      </c>
      <c r="K404" s="18">
        <v>43439</v>
      </c>
      <c r="L404" s="19">
        <v>656031</v>
      </c>
      <c r="M404" s="19">
        <v>656031</v>
      </c>
      <c r="N404" s="16" t="s">
        <v>3463</v>
      </c>
      <c r="O404" s="16"/>
      <c r="P404" s="16"/>
      <c r="Q404" s="16"/>
      <c r="R404" s="16"/>
      <c r="S404" s="16"/>
      <c r="T404" s="20">
        <v>12568496</v>
      </c>
      <c r="U404" s="16" t="s">
        <v>3776</v>
      </c>
      <c r="V404" s="16" t="s">
        <v>3777</v>
      </c>
      <c r="W404" s="16">
        <v>3736173</v>
      </c>
      <c r="X404" s="16"/>
      <c r="Y404" s="16"/>
      <c r="Z404" s="16"/>
      <c r="AA404" s="16">
        <v>565157</v>
      </c>
      <c r="AB404" s="16">
        <v>3171016</v>
      </c>
      <c r="AC404" s="16" t="s">
        <v>3499</v>
      </c>
      <c r="AD404" s="16">
        <v>0</v>
      </c>
      <c r="AE404" s="16"/>
      <c r="AF404" s="16" t="s">
        <v>3773</v>
      </c>
      <c r="AG404" s="16" t="s">
        <v>3778</v>
      </c>
      <c r="AH404" s="16" t="s">
        <v>3466</v>
      </c>
      <c r="AI404" s="16"/>
      <c r="AJ404" s="16" t="e">
        <f>VLOOKUP(E404,[4]TD!$A:$B,2,0)</f>
        <v>#N/A</v>
      </c>
      <c r="AK404" s="16"/>
      <c r="AL404" s="16"/>
      <c r="AM404" s="16"/>
      <c r="AN404" s="16"/>
      <c r="AO404" s="16"/>
      <c r="AP404" s="16"/>
      <c r="AQ404" s="16"/>
      <c r="AR404" s="16"/>
      <c r="AS404" s="25">
        <f t="shared" si="83"/>
        <v>656031</v>
      </c>
      <c r="AT404" s="16">
        <f t="shared" si="80"/>
        <v>656031</v>
      </c>
      <c r="AU404" s="16"/>
      <c r="AV404" s="16"/>
      <c r="AW404" s="16"/>
      <c r="AX404" s="16"/>
      <c r="AY404" s="16"/>
      <c r="AZ404" s="16"/>
      <c r="BA404" s="16"/>
      <c r="BB404" s="25">
        <f t="shared" si="76"/>
        <v>-656031</v>
      </c>
      <c r="BC404" s="16"/>
      <c r="BD404" s="52">
        <f t="shared" si="77"/>
        <v>43434</v>
      </c>
      <c r="BE404" s="16">
        <f t="shared" si="81"/>
        <v>2018</v>
      </c>
      <c r="BF404" s="52">
        <f t="shared" si="78"/>
        <v>43439</v>
      </c>
      <c r="BG404" s="16">
        <f t="shared" si="82"/>
        <v>2018</v>
      </c>
      <c r="BH404" s="16"/>
    </row>
    <row r="405" spans="1:60" x14ac:dyDescent="0.25">
      <c r="A405" s="16">
        <v>820003850</v>
      </c>
      <c r="B405" s="16" t="s">
        <v>3461</v>
      </c>
      <c r="C405" s="16" t="s">
        <v>3537</v>
      </c>
      <c r="D405" s="17"/>
      <c r="E405" s="17">
        <v>29672</v>
      </c>
      <c r="F405" s="17" t="str">
        <f t="shared" si="79"/>
        <v>29672</v>
      </c>
      <c r="G405" s="17" t="e">
        <f>VLOOKUP(E405,[4]PARTIDAS!$F:$M,8,0)</f>
        <v>#N/A</v>
      </c>
      <c r="H405" s="17">
        <v>1</v>
      </c>
      <c r="I405" s="18">
        <v>43496</v>
      </c>
      <c r="J405" s="18">
        <v>43496</v>
      </c>
      <c r="K405" s="18">
        <v>43558</v>
      </c>
      <c r="L405" s="19">
        <v>789955</v>
      </c>
      <c r="M405" s="19">
        <v>789955</v>
      </c>
      <c r="N405" s="16" t="s">
        <v>3463</v>
      </c>
      <c r="O405" s="16"/>
      <c r="P405" s="16"/>
      <c r="Q405" s="16"/>
      <c r="R405" s="16"/>
      <c r="S405" s="16"/>
      <c r="T405" s="20">
        <v>789955</v>
      </c>
      <c r="U405" s="16" t="s">
        <v>47</v>
      </c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 t="s">
        <v>3745</v>
      </c>
      <c r="AG405" s="16" t="s">
        <v>3746</v>
      </c>
      <c r="AH405" s="16" t="s">
        <v>3466</v>
      </c>
      <c r="AI405" s="16"/>
      <c r="AJ405" s="16" t="e">
        <f>VLOOKUP(E405,[4]TD!$A:$B,2,0)</f>
        <v>#N/A</v>
      </c>
      <c r="AK405" s="16"/>
      <c r="AL405" s="16"/>
      <c r="AM405" s="16"/>
      <c r="AN405" s="16"/>
      <c r="AO405" s="16"/>
      <c r="AP405" s="16"/>
      <c r="AQ405" s="16"/>
      <c r="AR405" s="16"/>
      <c r="AS405" s="25">
        <f t="shared" si="83"/>
        <v>789955</v>
      </c>
      <c r="AT405" s="16">
        <f t="shared" si="80"/>
        <v>789955</v>
      </c>
      <c r="AU405" s="16"/>
      <c r="AV405" s="16"/>
      <c r="AW405" s="16"/>
      <c r="AX405" s="16"/>
      <c r="AY405" s="16"/>
      <c r="AZ405" s="16"/>
      <c r="BA405" s="16"/>
      <c r="BB405" s="25">
        <f t="shared" si="76"/>
        <v>-789955</v>
      </c>
      <c r="BC405" s="16"/>
      <c r="BD405" s="52">
        <f t="shared" si="77"/>
        <v>43496</v>
      </c>
      <c r="BE405" s="16">
        <f t="shared" si="81"/>
        <v>2019</v>
      </c>
      <c r="BF405" s="52">
        <f t="shared" si="78"/>
        <v>43558</v>
      </c>
      <c r="BG405" s="16">
        <f t="shared" si="82"/>
        <v>2019</v>
      </c>
      <c r="BH405" s="16"/>
    </row>
    <row r="406" spans="1:60" x14ac:dyDescent="0.25">
      <c r="A406" s="16">
        <v>820003850</v>
      </c>
      <c r="B406" s="16" t="s">
        <v>3461</v>
      </c>
      <c r="C406" s="16" t="s">
        <v>3537</v>
      </c>
      <c r="D406" s="17"/>
      <c r="E406" s="17">
        <v>29674</v>
      </c>
      <c r="F406" s="17" t="str">
        <f t="shared" si="79"/>
        <v>29674</v>
      </c>
      <c r="G406" s="17" t="e">
        <f>VLOOKUP(E406,[4]PARTIDAS!$F:$M,8,0)</f>
        <v>#N/A</v>
      </c>
      <c r="H406" s="17">
        <v>1</v>
      </c>
      <c r="I406" s="18">
        <v>43496</v>
      </c>
      <c r="J406" s="18">
        <v>43496</v>
      </c>
      <c r="K406" s="18">
        <v>43558</v>
      </c>
      <c r="L406" s="19">
        <v>678965</v>
      </c>
      <c r="M406" s="19">
        <v>678965</v>
      </c>
      <c r="N406" s="16" t="s">
        <v>3463</v>
      </c>
      <c r="O406" s="16"/>
      <c r="P406" s="16"/>
      <c r="Q406" s="16"/>
      <c r="R406" s="16"/>
      <c r="S406" s="16"/>
      <c r="T406" s="20">
        <v>678965</v>
      </c>
      <c r="U406" s="16" t="s">
        <v>47</v>
      </c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 t="s">
        <v>3745</v>
      </c>
      <c r="AG406" s="16" t="s">
        <v>3746</v>
      </c>
      <c r="AH406" s="16" t="s">
        <v>3466</v>
      </c>
      <c r="AI406" s="16"/>
      <c r="AJ406" s="16" t="e">
        <f>VLOOKUP(E406,[4]TD!$A:$B,2,0)</f>
        <v>#N/A</v>
      </c>
      <c r="AK406" s="16"/>
      <c r="AL406" s="16"/>
      <c r="AM406" s="16"/>
      <c r="AN406" s="16"/>
      <c r="AO406" s="16"/>
      <c r="AP406" s="16"/>
      <c r="AQ406" s="16"/>
      <c r="AR406" s="16"/>
      <c r="AS406" s="25">
        <f t="shared" si="83"/>
        <v>678965</v>
      </c>
      <c r="AT406" s="16">
        <f t="shared" si="80"/>
        <v>678965</v>
      </c>
      <c r="AU406" s="16"/>
      <c r="AV406" s="16"/>
      <c r="AW406" s="16"/>
      <c r="AX406" s="16"/>
      <c r="AY406" s="16"/>
      <c r="AZ406" s="16"/>
      <c r="BA406" s="16"/>
      <c r="BB406" s="25">
        <f t="shared" si="76"/>
        <v>-678965</v>
      </c>
      <c r="BC406" s="16"/>
      <c r="BD406" s="52">
        <f t="shared" si="77"/>
        <v>43496</v>
      </c>
      <c r="BE406" s="16">
        <f t="shared" si="81"/>
        <v>2019</v>
      </c>
      <c r="BF406" s="52">
        <f t="shared" si="78"/>
        <v>43558</v>
      </c>
      <c r="BG406" s="16">
        <f t="shared" si="82"/>
        <v>2019</v>
      </c>
      <c r="BH406" s="16"/>
    </row>
    <row r="407" spans="1:60" x14ac:dyDescent="0.25">
      <c r="A407" s="16">
        <v>820003850</v>
      </c>
      <c r="B407" s="16" t="s">
        <v>3461</v>
      </c>
      <c r="C407" s="16" t="s">
        <v>3537</v>
      </c>
      <c r="D407" s="17"/>
      <c r="E407" s="17">
        <v>29718</v>
      </c>
      <c r="F407" s="17" t="str">
        <f t="shared" si="79"/>
        <v>29718</v>
      </c>
      <c r="G407" s="17" t="e">
        <f>VLOOKUP(E407,[4]PARTIDAS!$F:$M,8,0)</f>
        <v>#N/A</v>
      </c>
      <c r="H407" s="17">
        <v>1</v>
      </c>
      <c r="I407" s="18">
        <v>43524</v>
      </c>
      <c r="J407" s="18">
        <v>43524</v>
      </c>
      <c r="K407" s="18">
        <v>43558</v>
      </c>
      <c r="L407" s="19">
        <v>859596</v>
      </c>
      <c r="M407" s="19">
        <v>859596</v>
      </c>
      <c r="N407" s="16" t="s">
        <v>3463</v>
      </c>
      <c r="O407" s="16"/>
      <c r="P407" s="16"/>
      <c r="Q407" s="16"/>
      <c r="R407" s="16"/>
      <c r="S407" s="16"/>
      <c r="T407" s="20">
        <v>859596</v>
      </c>
      <c r="U407" s="16" t="s">
        <v>47</v>
      </c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 t="s">
        <v>3749</v>
      </c>
      <c r="AG407" s="16" t="s">
        <v>3746</v>
      </c>
      <c r="AH407" s="16" t="s">
        <v>3466</v>
      </c>
      <c r="AI407" s="16"/>
      <c r="AJ407" s="16" t="e">
        <f>VLOOKUP(E407,[4]TD!$A:$B,2,0)</f>
        <v>#N/A</v>
      </c>
      <c r="AK407" s="16"/>
      <c r="AL407" s="16"/>
      <c r="AM407" s="16"/>
      <c r="AN407" s="16"/>
      <c r="AO407" s="16"/>
      <c r="AP407" s="16"/>
      <c r="AQ407" s="16"/>
      <c r="AR407" s="16"/>
      <c r="AS407" s="25">
        <f t="shared" si="83"/>
        <v>859596</v>
      </c>
      <c r="AT407" s="16">
        <f t="shared" si="80"/>
        <v>859596</v>
      </c>
      <c r="AU407" s="16"/>
      <c r="AV407" s="16"/>
      <c r="AW407" s="16"/>
      <c r="AX407" s="16"/>
      <c r="AY407" s="16"/>
      <c r="AZ407" s="16"/>
      <c r="BA407" s="16"/>
      <c r="BB407" s="25">
        <f t="shared" si="76"/>
        <v>-859596</v>
      </c>
      <c r="BC407" s="16"/>
      <c r="BD407" s="52">
        <f t="shared" si="77"/>
        <v>43524</v>
      </c>
      <c r="BE407" s="16">
        <f t="shared" si="81"/>
        <v>2019</v>
      </c>
      <c r="BF407" s="52">
        <f t="shared" si="78"/>
        <v>43558</v>
      </c>
      <c r="BG407" s="16">
        <f t="shared" si="82"/>
        <v>2019</v>
      </c>
      <c r="BH407" s="16"/>
    </row>
    <row r="408" spans="1:60" x14ac:dyDescent="0.25">
      <c r="A408" s="16">
        <v>820003850</v>
      </c>
      <c r="B408" s="16" t="s">
        <v>3461</v>
      </c>
      <c r="C408" s="16" t="s">
        <v>3537</v>
      </c>
      <c r="D408" s="17"/>
      <c r="E408" s="17">
        <v>29783</v>
      </c>
      <c r="F408" s="17" t="str">
        <f t="shared" si="79"/>
        <v>29783</v>
      </c>
      <c r="G408" s="17" t="e">
        <f>VLOOKUP(E408,[4]PARTIDAS!$F:$M,8,0)</f>
        <v>#N/A</v>
      </c>
      <c r="H408" s="17">
        <v>1</v>
      </c>
      <c r="I408" s="18">
        <v>43555</v>
      </c>
      <c r="J408" s="18">
        <v>43555</v>
      </c>
      <c r="K408" s="18">
        <v>43558</v>
      </c>
      <c r="L408" s="19">
        <v>1409461</v>
      </c>
      <c r="M408" s="19">
        <v>1409461</v>
      </c>
      <c r="N408" s="16" t="s">
        <v>3463</v>
      </c>
      <c r="O408" s="16"/>
      <c r="P408" s="16"/>
      <c r="Q408" s="16"/>
      <c r="R408" s="16"/>
      <c r="S408" s="16"/>
      <c r="T408" s="20">
        <v>1409461</v>
      </c>
      <c r="U408" s="16" t="s">
        <v>47</v>
      </c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 t="s">
        <v>3719</v>
      </c>
      <c r="AG408" s="16" t="s">
        <v>3746</v>
      </c>
      <c r="AH408" s="16" t="s">
        <v>3466</v>
      </c>
      <c r="AI408" s="16"/>
      <c r="AJ408" s="16" t="e">
        <f>VLOOKUP(E408,[4]TD!$A:$B,2,0)</f>
        <v>#N/A</v>
      </c>
      <c r="AK408" s="16"/>
      <c r="AL408" s="16"/>
      <c r="AM408" s="16"/>
      <c r="AN408" s="16"/>
      <c r="AO408" s="16"/>
      <c r="AP408" s="16"/>
      <c r="AQ408" s="16"/>
      <c r="AR408" s="16"/>
      <c r="AS408" s="25">
        <f t="shared" si="83"/>
        <v>1409461</v>
      </c>
      <c r="AT408" s="16">
        <f t="shared" si="80"/>
        <v>1409461</v>
      </c>
      <c r="AU408" s="16"/>
      <c r="AV408" s="16"/>
      <c r="AW408" s="16"/>
      <c r="AX408" s="16"/>
      <c r="AY408" s="16"/>
      <c r="AZ408" s="16"/>
      <c r="BA408" s="16"/>
      <c r="BB408" s="25">
        <f t="shared" si="76"/>
        <v>-1409461</v>
      </c>
      <c r="BC408" s="16"/>
      <c r="BD408" s="52">
        <f t="shared" si="77"/>
        <v>43555</v>
      </c>
      <c r="BE408" s="16">
        <f t="shared" si="81"/>
        <v>2019</v>
      </c>
      <c r="BF408" s="52">
        <f t="shared" si="78"/>
        <v>43558</v>
      </c>
      <c r="BG408" s="16">
        <f t="shared" si="82"/>
        <v>2019</v>
      </c>
      <c r="BH408" s="16"/>
    </row>
    <row r="409" spans="1:60" x14ac:dyDescent="0.25">
      <c r="A409" s="16">
        <v>820003850</v>
      </c>
      <c r="B409" s="16" t="s">
        <v>3461</v>
      </c>
      <c r="C409" s="16" t="s">
        <v>3537</v>
      </c>
      <c r="D409" s="17"/>
      <c r="E409" s="17">
        <v>30502</v>
      </c>
      <c r="F409" s="17" t="str">
        <f t="shared" si="79"/>
        <v>30502</v>
      </c>
      <c r="G409" s="17" t="e">
        <f>VLOOKUP(E409,[4]PARTIDAS!$F:$M,8,0)</f>
        <v>#N/A</v>
      </c>
      <c r="H409" s="17">
        <v>1</v>
      </c>
      <c r="I409" s="18">
        <v>43865</v>
      </c>
      <c r="J409" s="18">
        <v>43865</v>
      </c>
      <c r="K409" s="18">
        <v>43891</v>
      </c>
      <c r="L409" s="19">
        <v>2921984</v>
      </c>
      <c r="M409" s="19">
        <v>2921984</v>
      </c>
      <c r="N409" s="16" t="s">
        <v>3490</v>
      </c>
      <c r="O409" s="16"/>
      <c r="P409" s="16"/>
      <c r="Q409" s="16"/>
      <c r="R409" s="20">
        <v>2921984</v>
      </c>
      <c r="S409" s="16" t="s">
        <v>3779</v>
      </c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 t="s">
        <v>3779</v>
      </c>
      <c r="AH409" s="16"/>
      <c r="AI409" s="16"/>
      <c r="AJ409" s="16" t="e">
        <f>VLOOKUP(E409,[4]TD!$A:$B,2,0)</f>
        <v>#N/A</v>
      </c>
      <c r="AK409" s="16"/>
      <c r="AL409" s="16"/>
      <c r="AM409" s="16"/>
      <c r="AN409" s="16"/>
      <c r="AO409" s="16"/>
      <c r="AP409" s="16"/>
      <c r="AQ409" s="25">
        <f>M409</f>
        <v>2921984</v>
      </c>
      <c r="AR409" s="16"/>
      <c r="AS409" s="16"/>
      <c r="AT409" s="16">
        <f t="shared" si="80"/>
        <v>0</v>
      </c>
      <c r="AU409" s="16"/>
      <c r="AV409" s="16"/>
      <c r="AW409" s="16"/>
      <c r="AX409" s="16"/>
      <c r="AY409" s="16"/>
      <c r="AZ409" s="16"/>
      <c r="BA409" s="16"/>
      <c r="BB409" s="25">
        <f t="shared" si="76"/>
        <v>0</v>
      </c>
      <c r="BC409" s="16"/>
      <c r="BD409" s="52">
        <f t="shared" si="77"/>
        <v>43865</v>
      </c>
      <c r="BE409" s="16">
        <f t="shared" si="81"/>
        <v>2020</v>
      </c>
      <c r="BF409" s="52">
        <f t="shared" si="78"/>
        <v>43891</v>
      </c>
      <c r="BG409" s="16">
        <f t="shared" si="82"/>
        <v>2020</v>
      </c>
      <c r="BH409" s="16"/>
    </row>
    <row r="410" spans="1:60" x14ac:dyDescent="0.25">
      <c r="A410" s="16">
        <v>820003850</v>
      </c>
      <c r="B410" s="16" t="s">
        <v>3461</v>
      </c>
      <c r="C410" s="16" t="s">
        <v>3537</v>
      </c>
      <c r="D410" s="17"/>
      <c r="E410" s="17">
        <v>425471</v>
      </c>
      <c r="F410" s="17" t="str">
        <f t="shared" si="79"/>
        <v>425471</v>
      </c>
      <c r="G410" s="17" t="e">
        <f>VLOOKUP(E410,[4]PARTIDAS!$F:$M,8,0)</f>
        <v>#N/A</v>
      </c>
      <c r="H410" s="17">
        <v>1</v>
      </c>
      <c r="I410" s="18">
        <v>43860</v>
      </c>
      <c r="J410" s="18">
        <v>43860</v>
      </c>
      <c r="K410" s="18">
        <v>43862</v>
      </c>
      <c r="L410" s="19">
        <v>1735260</v>
      </c>
      <c r="M410" s="19">
        <v>1735260</v>
      </c>
      <c r="N410" s="16" t="s">
        <v>3481</v>
      </c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 t="e">
        <f>VLOOKUP(E410,[4]TD!$A:$B,2,0)</f>
        <v>#N/A</v>
      </c>
      <c r="AK410" s="16"/>
      <c r="AL410" s="16"/>
      <c r="AM410" s="16"/>
      <c r="AN410" s="16"/>
      <c r="AO410" s="16"/>
      <c r="AP410" s="16"/>
      <c r="AQ410" s="16"/>
      <c r="AR410" s="16"/>
      <c r="AS410" s="16"/>
      <c r="AT410" s="16">
        <f t="shared" si="80"/>
        <v>0</v>
      </c>
      <c r="AU410" s="25">
        <f>M410</f>
        <v>1735260</v>
      </c>
      <c r="AV410" s="16"/>
      <c r="AW410" s="16"/>
      <c r="AX410" s="16"/>
      <c r="AY410" s="16"/>
      <c r="AZ410" s="16"/>
      <c r="BA410" s="16"/>
      <c r="BB410" s="25">
        <f t="shared" si="76"/>
        <v>0</v>
      </c>
      <c r="BC410" s="16"/>
      <c r="BD410" s="52">
        <f t="shared" si="77"/>
        <v>43860</v>
      </c>
      <c r="BE410" s="16">
        <f t="shared" si="81"/>
        <v>2020</v>
      </c>
      <c r="BF410" s="52">
        <f t="shared" si="78"/>
        <v>43862</v>
      </c>
      <c r="BG410" s="16">
        <f t="shared" si="82"/>
        <v>2020</v>
      </c>
      <c r="BH410" s="16"/>
    </row>
    <row r="411" spans="1:60" x14ac:dyDescent="0.25">
      <c r="A411" s="16">
        <v>820003850</v>
      </c>
      <c r="B411" s="16" t="s">
        <v>3461</v>
      </c>
      <c r="C411" s="16" t="s">
        <v>3537</v>
      </c>
      <c r="D411" s="17"/>
      <c r="E411" s="17">
        <v>438409</v>
      </c>
      <c r="F411" s="17" t="str">
        <f t="shared" si="79"/>
        <v>438409</v>
      </c>
      <c r="G411" s="17" t="e">
        <f>VLOOKUP(E411,[4]PARTIDAS!$F:$M,8,0)</f>
        <v>#N/A</v>
      </c>
      <c r="H411" s="17">
        <v>353</v>
      </c>
      <c r="I411" s="18">
        <v>44148</v>
      </c>
      <c r="J411" s="18">
        <v>44148</v>
      </c>
      <c r="K411" s="18">
        <v>44155</v>
      </c>
      <c r="L411" s="19">
        <v>145795</v>
      </c>
      <c r="M411" s="19">
        <v>145795</v>
      </c>
      <c r="N411" s="16" t="s">
        <v>3463</v>
      </c>
      <c r="O411" s="16"/>
      <c r="P411" s="16"/>
      <c r="Q411" s="16"/>
      <c r="R411" s="16"/>
      <c r="S411" s="16"/>
      <c r="T411" s="20">
        <v>19340274</v>
      </c>
      <c r="U411" s="16" t="s">
        <v>47</v>
      </c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 t="s">
        <v>3780</v>
      </c>
      <c r="AG411" s="16" t="s">
        <v>3781</v>
      </c>
      <c r="AH411" s="16" t="s">
        <v>3466</v>
      </c>
      <c r="AI411" s="16" t="s">
        <v>47</v>
      </c>
      <c r="AJ411" s="16" t="e">
        <f>VLOOKUP(E411,[4]TD!$A:$B,2,0)</f>
        <v>#N/A</v>
      </c>
      <c r="AK411" s="16"/>
      <c r="AL411" s="16"/>
      <c r="AM411" s="16"/>
      <c r="AN411" s="16"/>
      <c r="AO411" s="16"/>
      <c r="AP411" s="16"/>
      <c r="AQ411" s="16"/>
      <c r="AR411" s="16"/>
      <c r="AS411" s="25">
        <f t="shared" ref="AS411:AS418" si="84">M411</f>
        <v>145795</v>
      </c>
      <c r="AT411" s="16">
        <f t="shared" si="80"/>
        <v>145795</v>
      </c>
      <c r="AU411" s="16"/>
      <c r="AV411" s="16"/>
      <c r="AW411" s="16"/>
      <c r="AX411" s="16"/>
      <c r="AY411" s="16"/>
      <c r="AZ411" s="16"/>
      <c r="BA411" s="16"/>
      <c r="BB411" s="25">
        <f t="shared" si="76"/>
        <v>-145795</v>
      </c>
      <c r="BC411" s="16"/>
      <c r="BD411" s="52">
        <f t="shared" si="77"/>
        <v>44148</v>
      </c>
      <c r="BE411" s="16">
        <f t="shared" si="81"/>
        <v>2020</v>
      </c>
      <c r="BF411" s="52">
        <f t="shared" si="78"/>
        <v>44155</v>
      </c>
      <c r="BG411" s="16">
        <f t="shared" si="82"/>
        <v>2020</v>
      </c>
      <c r="BH411" s="16"/>
    </row>
    <row r="412" spans="1:60" x14ac:dyDescent="0.25">
      <c r="A412" s="16">
        <v>820003850</v>
      </c>
      <c r="B412" s="16" t="s">
        <v>3461</v>
      </c>
      <c r="C412" s="16" t="s">
        <v>3537</v>
      </c>
      <c r="D412" s="17"/>
      <c r="E412" s="17">
        <v>29673</v>
      </c>
      <c r="F412" s="17" t="str">
        <f t="shared" si="79"/>
        <v>29673</v>
      </c>
      <c r="G412" s="17" t="e">
        <f>VLOOKUP(E412,[4]PARTIDAS!$F:$M,8,0)</f>
        <v>#N/A</v>
      </c>
      <c r="H412" s="17">
        <v>1</v>
      </c>
      <c r="I412" s="18">
        <v>43496</v>
      </c>
      <c r="J412" s="18">
        <v>43496</v>
      </c>
      <c r="K412" s="18">
        <v>43558</v>
      </c>
      <c r="L412" s="19">
        <v>642153</v>
      </c>
      <c r="M412" s="19">
        <v>642153</v>
      </c>
      <c r="N412" s="16" t="s">
        <v>3463</v>
      </c>
      <c r="O412" s="16"/>
      <c r="P412" s="16"/>
      <c r="Q412" s="16"/>
      <c r="R412" s="16"/>
      <c r="S412" s="16"/>
      <c r="T412" s="20">
        <v>642153</v>
      </c>
      <c r="U412" s="16" t="s">
        <v>47</v>
      </c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 t="s">
        <v>3745</v>
      </c>
      <c r="AG412" s="16" t="s">
        <v>3746</v>
      </c>
      <c r="AH412" s="16" t="s">
        <v>3466</v>
      </c>
      <c r="AI412" s="16"/>
      <c r="AJ412" s="16" t="e">
        <f>VLOOKUP(E412,[4]TD!$A:$B,2,0)</f>
        <v>#N/A</v>
      </c>
      <c r="AK412" s="16"/>
      <c r="AL412" s="16"/>
      <c r="AM412" s="16"/>
      <c r="AN412" s="16"/>
      <c r="AO412" s="16"/>
      <c r="AP412" s="16"/>
      <c r="AQ412" s="16"/>
      <c r="AR412" s="16"/>
      <c r="AS412" s="25">
        <f t="shared" si="84"/>
        <v>642153</v>
      </c>
      <c r="AT412" s="16">
        <f t="shared" si="80"/>
        <v>642153</v>
      </c>
      <c r="AU412" s="16"/>
      <c r="AV412" s="16"/>
      <c r="AW412" s="16"/>
      <c r="AX412" s="16"/>
      <c r="AY412" s="16"/>
      <c r="AZ412" s="16"/>
      <c r="BA412" s="16"/>
      <c r="BB412" s="25">
        <f t="shared" si="76"/>
        <v>-642153</v>
      </c>
      <c r="BC412" s="16"/>
      <c r="BD412" s="52">
        <f t="shared" si="77"/>
        <v>43496</v>
      </c>
      <c r="BE412" s="16">
        <f t="shared" si="81"/>
        <v>2019</v>
      </c>
      <c r="BF412" s="52">
        <f t="shared" si="78"/>
        <v>43558</v>
      </c>
      <c r="BG412" s="16">
        <f t="shared" si="82"/>
        <v>2019</v>
      </c>
      <c r="BH412" s="16"/>
    </row>
    <row r="413" spans="1:60" x14ac:dyDescent="0.25">
      <c r="A413" s="16">
        <v>820003850</v>
      </c>
      <c r="B413" s="16" t="s">
        <v>3461</v>
      </c>
      <c r="C413" s="16" t="s">
        <v>3537</v>
      </c>
      <c r="D413" s="17"/>
      <c r="E413" s="17">
        <v>29782</v>
      </c>
      <c r="F413" s="17" t="str">
        <f t="shared" si="79"/>
        <v>29782</v>
      </c>
      <c r="G413" s="17" t="e">
        <f>VLOOKUP(E413,[4]PARTIDAS!$F:$M,8,0)</f>
        <v>#N/A</v>
      </c>
      <c r="H413" s="17">
        <v>1</v>
      </c>
      <c r="I413" s="18">
        <v>43555</v>
      </c>
      <c r="J413" s="18">
        <v>43555</v>
      </c>
      <c r="K413" s="18">
        <v>43558</v>
      </c>
      <c r="L413" s="19">
        <v>1333043</v>
      </c>
      <c r="M413" s="19">
        <v>1333043</v>
      </c>
      <c r="N413" s="16" t="s">
        <v>3463</v>
      </c>
      <c r="O413" s="16"/>
      <c r="P413" s="16"/>
      <c r="Q413" s="16"/>
      <c r="R413" s="16"/>
      <c r="S413" s="16"/>
      <c r="T413" s="20">
        <v>1333043</v>
      </c>
      <c r="U413" s="16" t="s">
        <v>47</v>
      </c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 t="s">
        <v>3719</v>
      </c>
      <c r="AG413" s="16" t="s">
        <v>3746</v>
      </c>
      <c r="AH413" s="16" t="s">
        <v>3466</v>
      </c>
      <c r="AI413" s="16"/>
      <c r="AJ413" s="16" t="e">
        <f>VLOOKUP(E413,[4]TD!$A:$B,2,0)</f>
        <v>#N/A</v>
      </c>
      <c r="AK413" s="16"/>
      <c r="AL413" s="16"/>
      <c r="AM413" s="16"/>
      <c r="AN413" s="16"/>
      <c r="AO413" s="16"/>
      <c r="AP413" s="16"/>
      <c r="AQ413" s="16"/>
      <c r="AR413" s="16"/>
      <c r="AS413" s="25">
        <f t="shared" si="84"/>
        <v>1333043</v>
      </c>
      <c r="AT413" s="16">
        <f t="shared" si="80"/>
        <v>1333043</v>
      </c>
      <c r="AU413" s="16"/>
      <c r="AV413" s="16"/>
      <c r="AW413" s="16"/>
      <c r="AX413" s="16"/>
      <c r="AY413" s="16"/>
      <c r="AZ413" s="16"/>
      <c r="BA413" s="16"/>
      <c r="BB413" s="25">
        <f t="shared" si="76"/>
        <v>-1333043</v>
      </c>
      <c r="BC413" s="16"/>
      <c r="BD413" s="52">
        <f t="shared" si="77"/>
        <v>43555</v>
      </c>
      <c r="BE413" s="16">
        <f t="shared" si="81"/>
        <v>2019</v>
      </c>
      <c r="BF413" s="52">
        <f t="shared" si="78"/>
        <v>43558</v>
      </c>
      <c r="BG413" s="16">
        <f t="shared" si="82"/>
        <v>2019</v>
      </c>
      <c r="BH413" s="16"/>
    </row>
    <row r="414" spans="1:60" x14ac:dyDescent="0.25">
      <c r="A414" s="16">
        <v>820003850</v>
      </c>
      <c r="B414" s="16" t="s">
        <v>3461</v>
      </c>
      <c r="C414" s="16" t="s">
        <v>3537</v>
      </c>
      <c r="D414" s="17"/>
      <c r="E414" s="17">
        <v>30443</v>
      </c>
      <c r="F414" s="17" t="str">
        <f t="shared" si="79"/>
        <v>30443</v>
      </c>
      <c r="G414" s="17" t="e">
        <f>VLOOKUP(E414,[4]PARTIDAS!$F:$M,8,0)</f>
        <v>#N/A</v>
      </c>
      <c r="H414" s="17">
        <v>1</v>
      </c>
      <c r="I414" s="18">
        <v>43837</v>
      </c>
      <c r="J414" s="18">
        <v>43837</v>
      </c>
      <c r="K414" s="18">
        <v>43862</v>
      </c>
      <c r="L414" s="19">
        <v>1834734</v>
      </c>
      <c r="M414" s="19">
        <v>1834734</v>
      </c>
      <c r="N414" s="16" t="s">
        <v>3463</v>
      </c>
      <c r="O414" s="16"/>
      <c r="P414" s="16"/>
      <c r="Q414" s="16"/>
      <c r="R414" s="16"/>
      <c r="S414" s="16"/>
      <c r="T414" s="20">
        <v>1834734</v>
      </c>
      <c r="U414" s="16" t="s">
        <v>47</v>
      </c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 t="s">
        <v>3729</v>
      </c>
      <c r="AG414" s="16" t="s">
        <v>3730</v>
      </c>
      <c r="AH414" s="16" t="s">
        <v>3466</v>
      </c>
      <c r="AI414" s="16"/>
      <c r="AJ414" s="16" t="e">
        <f>VLOOKUP(E414,[4]TD!$A:$B,2,0)</f>
        <v>#N/A</v>
      </c>
      <c r="AK414" s="16"/>
      <c r="AL414" s="16"/>
      <c r="AM414" s="16"/>
      <c r="AN414" s="16"/>
      <c r="AO414" s="16"/>
      <c r="AP414" s="16"/>
      <c r="AQ414" s="16"/>
      <c r="AR414" s="16"/>
      <c r="AS414" s="25">
        <f t="shared" si="84"/>
        <v>1834734</v>
      </c>
      <c r="AT414" s="16">
        <f t="shared" si="80"/>
        <v>1834734</v>
      </c>
      <c r="AU414" s="16"/>
      <c r="AV414" s="16"/>
      <c r="AW414" s="16"/>
      <c r="AX414" s="16"/>
      <c r="AY414" s="16"/>
      <c r="AZ414" s="16"/>
      <c r="BA414" s="16"/>
      <c r="BB414" s="25">
        <f t="shared" si="76"/>
        <v>-1834734</v>
      </c>
      <c r="BC414" s="16"/>
      <c r="BD414" s="52">
        <f t="shared" si="77"/>
        <v>43837</v>
      </c>
      <c r="BE414" s="16">
        <f t="shared" si="81"/>
        <v>2020</v>
      </c>
      <c r="BF414" s="52">
        <f t="shared" si="78"/>
        <v>43862</v>
      </c>
      <c r="BG414" s="16">
        <f t="shared" si="82"/>
        <v>2020</v>
      </c>
      <c r="BH414" s="16"/>
    </row>
    <row r="415" spans="1:60" x14ac:dyDescent="0.25">
      <c r="A415" s="16">
        <v>820003850</v>
      </c>
      <c r="B415" s="16" t="s">
        <v>3461</v>
      </c>
      <c r="C415" s="16" t="s">
        <v>3537</v>
      </c>
      <c r="D415" s="17"/>
      <c r="E415" s="17">
        <v>30525</v>
      </c>
      <c r="F415" s="17" t="str">
        <f t="shared" si="79"/>
        <v>30525</v>
      </c>
      <c r="G415" s="17" t="e">
        <f>VLOOKUP(E415,[4]PARTIDAS!$F:$M,8,0)</f>
        <v>#N/A</v>
      </c>
      <c r="H415" s="17">
        <v>1</v>
      </c>
      <c r="I415" s="18">
        <v>43865</v>
      </c>
      <c r="J415" s="18">
        <v>43865</v>
      </c>
      <c r="K415" s="18">
        <v>43891</v>
      </c>
      <c r="L415" s="19">
        <v>2763562</v>
      </c>
      <c r="M415" s="19">
        <v>2763562</v>
      </c>
      <c r="N415" s="16" t="s">
        <v>3463</v>
      </c>
      <c r="O415" s="16"/>
      <c r="P415" s="16"/>
      <c r="Q415" s="16"/>
      <c r="R415" s="16"/>
      <c r="S415" s="16"/>
      <c r="T415" s="20">
        <v>2763562</v>
      </c>
      <c r="U415" s="16" t="s">
        <v>47</v>
      </c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 t="s">
        <v>3782</v>
      </c>
      <c r="AG415" s="16" t="s">
        <v>3783</v>
      </c>
      <c r="AH415" s="16" t="s">
        <v>3466</v>
      </c>
      <c r="AI415" s="16"/>
      <c r="AJ415" s="16" t="e">
        <f>VLOOKUP(E415,[4]TD!$A:$B,2,0)</f>
        <v>#N/A</v>
      </c>
      <c r="AK415" s="16"/>
      <c r="AL415" s="16"/>
      <c r="AM415" s="16"/>
      <c r="AN415" s="16"/>
      <c r="AO415" s="16"/>
      <c r="AP415" s="16"/>
      <c r="AQ415" s="16"/>
      <c r="AR415" s="16"/>
      <c r="AS415" s="25">
        <f t="shared" si="84"/>
        <v>2763562</v>
      </c>
      <c r="AT415" s="16">
        <f t="shared" si="80"/>
        <v>2763562</v>
      </c>
      <c r="AU415" s="16"/>
      <c r="AV415" s="16"/>
      <c r="AW415" s="16"/>
      <c r="AX415" s="16"/>
      <c r="AY415" s="16"/>
      <c r="AZ415" s="16"/>
      <c r="BA415" s="16"/>
      <c r="BB415" s="25">
        <f t="shared" si="76"/>
        <v>-2763562</v>
      </c>
      <c r="BC415" s="16"/>
      <c r="BD415" s="52">
        <f t="shared" si="77"/>
        <v>43865</v>
      </c>
      <c r="BE415" s="16">
        <f t="shared" si="81"/>
        <v>2020</v>
      </c>
      <c r="BF415" s="52">
        <f t="shared" si="78"/>
        <v>43891</v>
      </c>
      <c r="BG415" s="16">
        <f t="shared" si="82"/>
        <v>2020</v>
      </c>
      <c r="BH415" s="16"/>
    </row>
    <row r="416" spans="1:60" x14ac:dyDescent="0.25">
      <c r="A416" s="16">
        <v>820003850</v>
      </c>
      <c r="B416" s="16" t="s">
        <v>3461</v>
      </c>
      <c r="C416" s="16" t="s">
        <v>3537</v>
      </c>
      <c r="D416" s="17"/>
      <c r="E416" s="17">
        <v>430116</v>
      </c>
      <c r="F416" s="17" t="str">
        <f t="shared" si="79"/>
        <v>430116</v>
      </c>
      <c r="G416" s="17" t="e">
        <f>VLOOKUP(E416,[4]PARTIDAS!$F:$M,8,0)</f>
        <v>#N/A</v>
      </c>
      <c r="H416" s="17">
        <v>5</v>
      </c>
      <c r="I416" s="18">
        <v>43921</v>
      </c>
      <c r="J416" s="18">
        <v>43921</v>
      </c>
      <c r="K416" s="18">
        <v>43923</v>
      </c>
      <c r="L416" s="19">
        <v>1277344</v>
      </c>
      <c r="M416" s="19">
        <v>1277344</v>
      </c>
      <c r="N416" s="16" t="s">
        <v>3463</v>
      </c>
      <c r="O416" s="16"/>
      <c r="P416" s="16"/>
      <c r="Q416" s="16"/>
      <c r="R416" s="16"/>
      <c r="S416" s="16"/>
      <c r="T416" s="20">
        <v>1277344</v>
      </c>
      <c r="U416" s="16" t="s">
        <v>47</v>
      </c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 t="s">
        <v>3784</v>
      </c>
      <c r="AG416" s="16" t="s">
        <v>3785</v>
      </c>
      <c r="AH416" s="16" t="s">
        <v>3466</v>
      </c>
      <c r="AI416" s="16"/>
      <c r="AJ416" s="16" t="e">
        <f>VLOOKUP(E416,[4]TD!$A:$B,2,0)</f>
        <v>#N/A</v>
      </c>
      <c r="AK416" s="16"/>
      <c r="AL416" s="16"/>
      <c r="AM416" s="16"/>
      <c r="AN416" s="16"/>
      <c r="AO416" s="16"/>
      <c r="AP416" s="16"/>
      <c r="AQ416" s="16"/>
      <c r="AR416" s="16"/>
      <c r="AS416" s="25">
        <f t="shared" si="84"/>
        <v>1277344</v>
      </c>
      <c r="AT416" s="16">
        <f t="shared" si="80"/>
        <v>1277344</v>
      </c>
      <c r="AU416" s="16"/>
      <c r="AV416" s="16"/>
      <c r="AW416" s="16"/>
      <c r="AX416" s="16"/>
      <c r="AY416" s="16"/>
      <c r="AZ416" s="16"/>
      <c r="BA416" s="16"/>
      <c r="BB416" s="25">
        <f t="shared" si="76"/>
        <v>-1277344</v>
      </c>
      <c r="BC416" s="16"/>
      <c r="BD416" s="52">
        <f t="shared" si="77"/>
        <v>43921</v>
      </c>
      <c r="BE416" s="16">
        <f t="shared" si="81"/>
        <v>2020</v>
      </c>
      <c r="BF416" s="52">
        <f t="shared" si="78"/>
        <v>43923</v>
      </c>
      <c r="BG416" s="16">
        <f t="shared" si="82"/>
        <v>2020</v>
      </c>
      <c r="BH416" s="16"/>
    </row>
    <row r="417" spans="1:60" x14ac:dyDescent="0.25">
      <c r="A417" s="16">
        <v>820003850</v>
      </c>
      <c r="B417" s="16" t="s">
        <v>3461</v>
      </c>
      <c r="C417" s="16" t="s">
        <v>3537</v>
      </c>
      <c r="D417" s="17"/>
      <c r="E417" s="17">
        <v>30311</v>
      </c>
      <c r="F417" s="17" t="str">
        <f t="shared" si="79"/>
        <v>30311</v>
      </c>
      <c r="G417" s="17" t="e">
        <f>VLOOKUP(E417,[4]PARTIDAS!$F:$M,8,0)</f>
        <v>#N/A</v>
      </c>
      <c r="H417" s="17">
        <v>1</v>
      </c>
      <c r="I417" s="18">
        <v>43799</v>
      </c>
      <c r="J417" s="18">
        <v>43799</v>
      </c>
      <c r="K417" s="18">
        <v>43809</v>
      </c>
      <c r="L417" s="19">
        <v>1710378</v>
      </c>
      <c r="M417" s="19">
        <v>1710378</v>
      </c>
      <c r="N417" s="16" t="s">
        <v>3463</v>
      </c>
      <c r="O417" s="16"/>
      <c r="P417" s="16"/>
      <c r="Q417" s="16"/>
      <c r="R417" s="16"/>
      <c r="S417" s="16"/>
      <c r="T417" s="20">
        <v>14837274</v>
      </c>
      <c r="U417" s="16" t="s">
        <v>47</v>
      </c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 t="s">
        <v>3740</v>
      </c>
      <c r="AG417" s="16" t="s">
        <v>3786</v>
      </c>
      <c r="AH417" s="16" t="s">
        <v>3466</v>
      </c>
      <c r="AI417" s="16"/>
      <c r="AJ417" s="16" t="e">
        <f>VLOOKUP(E417,[4]TD!$A:$B,2,0)</f>
        <v>#N/A</v>
      </c>
      <c r="AK417" s="16"/>
      <c r="AL417" s="16"/>
      <c r="AM417" s="16"/>
      <c r="AN417" s="16"/>
      <c r="AO417" s="16"/>
      <c r="AP417" s="16"/>
      <c r="AQ417" s="16"/>
      <c r="AR417" s="16"/>
      <c r="AS417" s="25">
        <f t="shared" si="84"/>
        <v>1710378</v>
      </c>
      <c r="AT417" s="16">
        <f t="shared" si="80"/>
        <v>1710378</v>
      </c>
      <c r="AU417" s="16"/>
      <c r="AV417" s="16"/>
      <c r="AW417" s="16"/>
      <c r="AX417" s="16"/>
      <c r="AY417" s="16"/>
      <c r="AZ417" s="16"/>
      <c r="BA417" s="16"/>
      <c r="BB417" s="25">
        <f t="shared" si="76"/>
        <v>-1710378</v>
      </c>
      <c r="BC417" s="16"/>
      <c r="BD417" s="52">
        <f t="shared" si="77"/>
        <v>43799</v>
      </c>
      <c r="BE417" s="16">
        <f t="shared" si="81"/>
        <v>2019</v>
      </c>
      <c r="BF417" s="52">
        <f t="shared" si="78"/>
        <v>43809</v>
      </c>
      <c r="BG417" s="16">
        <f t="shared" si="82"/>
        <v>2019</v>
      </c>
      <c r="BH417" s="16"/>
    </row>
    <row r="418" spans="1:60" x14ac:dyDescent="0.25">
      <c r="A418" s="16">
        <v>820003850</v>
      </c>
      <c r="B418" s="16" t="s">
        <v>3461</v>
      </c>
      <c r="C418" s="16" t="s">
        <v>3537</v>
      </c>
      <c r="D418" s="17"/>
      <c r="E418" s="17">
        <v>30337</v>
      </c>
      <c r="F418" s="17" t="str">
        <f t="shared" si="79"/>
        <v>30337</v>
      </c>
      <c r="G418" s="17" t="e">
        <f>VLOOKUP(E418,[4]PARTIDAS!$F:$M,8,0)</f>
        <v>#N/A</v>
      </c>
      <c r="H418" s="17">
        <v>1</v>
      </c>
      <c r="I418" s="18">
        <v>43799</v>
      </c>
      <c r="J418" s="18">
        <v>43799</v>
      </c>
      <c r="K418" s="18">
        <v>43804</v>
      </c>
      <c r="L418" s="19">
        <v>1092571</v>
      </c>
      <c r="M418" s="19">
        <v>1092571</v>
      </c>
      <c r="N418" s="16" t="s">
        <v>3463</v>
      </c>
      <c r="O418" s="16"/>
      <c r="P418" s="16"/>
      <c r="Q418" s="16"/>
      <c r="R418" s="16"/>
      <c r="S418" s="16"/>
      <c r="T418" s="20">
        <v>1092571</v>
      </c>
      <c r="U418" s="16" t="s">
        <v>47</v>
      </c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 t="s">
        <v>3740</v>
      </c>
      <c r="AG418" s="16" t="s">
        <v>3786</v>
      </c>
      <c r="AH418" s="16" t="s">
        <v>3466</v>
      </c>
      <c r="AI418" s="16"/>
      <c r="AJ418" s="16" t="e">
        <f>VLOOKUP(E418,[4]TD!$A:$B,2,0)</f>
        <v>#N/A</v>
      </c>
      <c r="AK418" s="16"/>
      <c r="AL418" s="16"/>
      <c r="AM418" s="16"/>
      <c r="AN418" s="16"/>
      <c r="AO418" s="16"/>
      <c r="AP418" s="16"/>
      <c r="AQ418" s="16"/>
      <c r="AR418" s="16"/>
      <c r="AS418" s="25">
        <f t="shared" si="84"/>
        <v>1092571</v>
      </c>
      <c r="AT418" s="16">
        <f t="shared" si="80"/>
        <v>1092571</v>
      </c>
      <c r="AU418" s="16"/>
      <c r="AV418" s="16"/>
      <c r="AW418" s="16"/>
      <c r="AX418" s="16"/>
      <c r="AY418" s="16"/>
      <c r="AZ418" s="16"/>
      <c r="BA418" s="16"/>
      <c r="BB418" s="25">
        <f t="shared" si="76"/>
        <v>-1092571</v>
      </c>
      <c r="BC418" s="16"/>
      <c r="BD418" s="52">
        <f t="shared" si="77"/>
        <v>43799</v>
      </c>
      <c r="BE418" s="16">
        <f t="shared" si="81"/>
        <v>2019</v>
      </c>
      <c r="BF418" s="52">
        <f t="shared" si="78"/>
        <v>43804</v>
      </c>
      <c r="BG418" s="16">
        <f t="shared" si="82"/>
        <v>2019</v>
      </c>
      <c r="BH418" s="16"/>
    </row>
    <row r="419" spans="1:60" x14ac:dyDescent="0.25">
      <c r="A419" s="16">
        <v>820003850</v>
      </c>
      <c r="B419" s="16" t="s">
        <v>3461</v>
      </c>
      <c r="C419" s="16" t="s">
        <v>3537</v>
      </c>
      <c r="D419" s="17"/>
      <c r="E419" s="17">
        <v>303791</v>
      </c>
      <c r="F419" s="17" t="str">
        <f t="shared" si="79"/>
        <v>303791</v>
      </c>
      <c r="G419" s="17" t="e">
        <f>VLOOKUP(E419,[4]PARTIDAS!$F:$M,8,0)</f>
        <v>#N/A</v>
      </c>
      <c r="H419" s="17">
        <v>1</v>
      </c>
      <c r="I419" s="18">
        <v>345</v>
      </c>
      <c r="J419" s="18">
        <v>345</v>
      </c>
      <c r="K419" s="18">
        <v>43475</v>
      </c>
      <c r="L419" s="19">
        <v>2622810</v>
      </c>
      <c r="M419" s="19">
        <v>2622810</v>
      </c>
      <c r="N419" s="16" t="s">
        <v>3481</v>
      </c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 t="e">
        <f>VLOOKUP(E419,[4]TD!$A:$B,2,0)</f>
        <v>#N/A</v>
      </c>
      <c r="AK419" s="16"/>
      <c r="AL419" s="16"/>
      <c r="AM419" s="16"/>
      <c r="AN419" s="16"/>
      <c r="AO419" s="16"/>
      <c r="AP419" s="16"/>
      <c r="AQ419" s="16"/>
      <c r="AR419" s="16"/>
      <c r="AS419" s="16"/>
      <c r="AT419" s="16">
        <f t="shared" si="80"/>
        <v>0</v>
      </c>
      <c r="AU419" s="25">
        <f>M419</f>
        <v>2622810</v>
      </c>
      <c r="AV419" s="16"/>
      <c r="AW419" s="16"/>
      <c r="AX419" s="16"/>
      <c r="AY419" s="16"/>
      <c r="AZ419" s="16"/>
      <c r="BA419" s="16"/>
      <c r="BB419" s="25">
        <f t="shared" si="76"/>
        <v>0</v>
      </c>
      <c r="BC419" s="16"/>
      <c r="BD419" s="52">
        <f t="shared" si="77"/>
        <v>345</v>
      </c>
      <c r="BE419" s="16">
        <f t="shared" si="81"/>
        <v>1900</v>
      </c>
      <c r="BF419" s="52">
        <f t="shared" si="78"/>
        <v>43475</v>
      </c>
      <c r="BG419" s="16">
        <f t="shared" si="82"/>
        <v>2019</v>
      </c>
      <c r="BH419" s="16"/>
    </row>
    <row r="420" spans="1:60" x14ac:dyDescent="0.25">
      <c r="A420" s="16">
        <v>820003850</v>
      </c>
      <c r="B420" s="16" t="s">
        <v>3461</v>
      </c>
      <c r="C420" s="16" t="s">
        <v>3537</v>
      </c>
      <c r="D420" s="17"/>
      <c r="E420" s="17">
        <v>30388</v>
      </c>
      <c r="F420" s="17" t="str">
        <f t="shared" si="79"/>
        <v>30388</v>
      </c>
      <c r="G420" s="17" t="e">
        <f>VLOOKUP(E420,[4]PARTIDAS!$F:$M,8,0)</f>
        <v>#N/A</v>
      </c>
      <c r="H420" s="17">
        <v>1</v>
      </c>
      <c r="I420" s="18">
        <v>345</v>
      </c>
      <c r="J420" s="18">
        <v>345</v>
      </c>
      <c r="K420" s="18">
        <v>43475</v>
      </c>
      <c r="L420" s="19">
        <v>1164873</v>
      </c>
      <c r="M420" s="19">
        <v>1164873</v>
      </c>
      <c r="N420" s="16" t="s">
        <v>3463</v>
      </c>
      <c r="O420" s="16"/>
      <c r="P420" s="16"/>
      <c r="Q420" s="16"/>
      <c r="R420" s="16"/>
      <c r="S420" s="16"/>
      <c r="T420" s="20">
        <v>1164873</v>
      </c>
      <c r="U420" s="16" t="s">
        <v>47</v>
      </c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 t="s">
        <v>3743</v>
      </c>
      <c r="AG420" s="16" t="s">
        <v>3744</v>
      </c>
      <c r="AH420" s="16" t="s">
        <v>3466</v>
      </c>
      <c r="AI420" s="16"/>
      <c r="AJ420" s="16" t="e">
        <f>VLOOKUP(E420,[4]TD!$A:$B,2,0)</f>
        <v>#N/A</v>
      </c>
      <c r="AK420" s="16"/>
      <c r="AL420" s="16"/>
      <c r="AM420" s="16"/>
      <c r="AN420" s="16"/>
      <c r="AO420" s="16"/>
      <c r="AP420" s="16"/>
      <c r="AQ420" s="16"/>
      <c r="AR420" s="16"/>
      <c r="AS420" s="25">
        <f t="shared" ref="AS420:AS421" si="85">M420</f>
        <v>1164873</v>
      </c>
      <c r="AT420" s="16">
        <f t="shared" si="80"/>
        <v>1164873</v>
      </c>
      <c r="AU420" s="16"/>
      <c r="AV420" s="16"/>
      <c r="AW420" s="16"/>
      <c r="AX420" s="16"/>
      <c r="AY420" s="16"/>
      <c r="AZ420" s="16"/>
      <c r="BA420" s="16"/>
      <c r="BB420" s="25">
        <f t="shared" si="76"/>
        <v>-1164873</v>
      </c>
      <c r="BC420" s="16"/>
      <c r="BD420" s="52">
        <f t="shared" si="77"/>
        <v>345</v>
      </c>
      <c r="BE420" s="16">
        <f t="shared" si="81"/>
        <v>1900</v>
      </c>
      <c r="BF420" s="52">
        <f t="shared" si="78"/>
        <v>43475</v>
      </c>
      <c r="BG420" s="16">
        <f t="shared" si="82"/>
        <v>2019</v>
      </c>
      <c r="BH420" s="16"/>
    </row>
    <row r="421" spans="1:60" x14ac:dyDescent="0.25">
      <c r="A421" s="16">
        <v>820003850</v>
      </c>
      <c r="B421" s="16" t="s">
        <v>3461</v>
      </c>
      <c r="C421" s="16" t="s">
        <v>3537</v>
      </c>
      <c r="D421" s="17"/>
      <c r="E421" s="17">
        <v>30441</v>
      </c>
      <c r="F421" s="17" t="str">
        <f t="shared" si="79"/>
        <v>30441</v>
      </c>
      <c r="G421" s="17" t="e">
        <f>VLOOKUP(E421,[4]PARTIDAS!$F:$M,8,0)</f>
        <v>#N/A</v>
      </c>
      <c r="H421" s="17">
        <v>1</v>
      </c>
      <c r="I421" s="18">
        <v>43836</v>
      </c>
      <c r="J421" s="18">
        <v>43836</v>
      </c>
      <c r="K421" s="18">
        <v>43862</v>
      </c>
      <c r="L421" s="19">
        <v>13695519</v>
      </c>
      <c r="M421" s="19">
        <v>13695519</v>
      </c>
      <c r="N421" s="16" t="s">
        <v>3463</v>
      </c>
      <c r="O421" s="16"/>
      <c r="P421" s="16"/>
      <c r="Q421" s="16"/>
      <c r="R421" s="16"/>
      <c r="S421" s="16"/>
      <c r="T421" s="20">
        <v>16948775</v>
      </c>
      <c r="U421" s="16" t="s">
        <v>47</v>
      </c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 t="s">
        <v>3729</v>
      </c>
      <c r="AG421" s="16" t="s">
        <v>3730</v>
      </c>
      <c r="AH421" s="16" t="s">
        <v>3466</v>
      </c>
      <c r="AI421" s="16"/>
      <c r="AJ421" s="16" t="e">
        <f>VLOOKUP(E421,[4]TD!$A:$B,2,0)</f>
        <v>#N/A</v>
      </c>
      <c r="AK421" s="16"/>
      <c r="AL421" s="16"/>
      <c r="AM421" s="16"/>
      <c r="AN421" s="16"/>
      <c r="AO421" s="16"/>
      <c r="AP421" s="16"/>
      <c r="AQ421" s="16"/>
      <c r="AR421" s="16"/>
      <c r="AS421" s="25">
        <f t="shared" si="85"/>
        <v>13695519</v>
      </c>
      <c r="AT421" s="16">
        <f t="shared" si="80"/>
        <v>13695519</v>
      </c>
      <c r="AU421" s="16"/>
      <c r="AV421" s="16"/>
      <c r="AW421" s="16"/>
      <c r="AX421" s="16"/>
      <c r="AY421" s="16"/>
      <c r="AZ421" s="16"/>
      <c r="BA421" s="16"/>
      <c r="BB421" s="25">
        <f t="shared" si="76"/>
        <v>-13695519</v>
      </c>
      <c r="BC421" s="16"/>
      <c r="BD421" s="52">
        <f t="shared" si="77"/>
        <v>43836</v>
      </c>
      <c r="BE421" s="16">
        <f t="shared" si="81"/>
        <v>2020</v>
      </c>
      <c r="BF421" s="52">
        <f t="shared" si="78"/>
        <v>43862</v>
      </c>
      <c r="BG421" s="16">
        <f t="shared" si="82"/>
        <v>2020</v>
      </c>
      <c r="BH421" s="16"/>
    </row>
    <row r="422" spans="1:60" x14ac:dyDescent="0.25">
      <c r="A422" s="16">
        <v>820003850</v>
      </c>
      <c r="B422" s="16" t="s">
        <v>3461</v>
      </c>
      <c r="C422" s="16" t="s">
        <v>3537</v>
      </c>
      <c r="D422" s="17"/>
      <c r="E422" s="17">
        <v>431554</v>
      </c>
      <c r="F422" s="17" t="str">
        <f t="shared" si="79"/>
        <v>431554</v>
      </c>
      <c r="G422" s="17" t="e">
        <f>VLOOKUP(E422,[4]PARTIDAS!$F:$M,8,0)</f>
        <v>#N/A</v>
      </c>
      <c r="H422" s="17">
        <v>74</v>
      </c>
      <c r="I422" s="18">
        <v>44012</v>
      </c>
      <c r="J422" s="18">
        <v>44012</v>
      </c>
      <c r="K422" s="18">
        <v>44034</v>
      </c>
      <c r="L422" s="19">
        <v>457648</v>
      </c>
      <c r="M422" s="19">
        <v>457648</v>
      </c>
      <c r="N422" s="16" t="s">
        <v>3481</v>
      </c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 t="e">
        <f>VLOOKUP(E422,[4]TD!$A:$B,2,0)</f>
        <v>#N/A</v>
      </c>
      <c r="AK422" s="16"/>
      <c r="AL422" s="16"/>
      <c r="AM422" s="16"/>
      <c r="AN422" s="16"/>
      <c r="AO422" s="16"/>
      <c r="AP422" s="16"/>
      <c r="AQ422" s="16"/>
      <c r="AR422" s="16"/>
      <c r="AS422" s="16"/>
      <c r="AT422" s="16">
        <f t="shared" si="80"/>
        <v>0</v>
      </c>
      <c r="AU422" s="25">
        <f>M422</f>
        <v>457648</v>
      </c>
      <c r="AV422" s="16"/>
      <c r="AW422" s="16"/>
      <c r="AX422" s="16"/>
      <c r="AY422" s="16"/>
      <c r="AZ422" s="16"/>
      <c r="BA422" s="16"/>
      <c r="BB422" s="25">
        <f t="shared" si="76"/>
        <v>0</v>
      </c>
      <c r="BC422" s="16"/>
      <c r="BD422" s="52">
        <f t="shared" si="77"/>
        <v>44012</v>
      </c>
      <c r="BE422" s="16">
        <f t="shared" si="81"/>
        <v>2020</v>
      </c>
      <c r="BF422" s="52">
        <f t="shared" si="78"/>
        <v>44034</v>
      </c>
      <c r="BG422" s="16">
        <f t="shared" si="82"/>
        <v>2020</v>
      </c>
      <c r="BH422" s="16"/>
    </row>
    <row r="423" spans="1:60" x14ac:dyDescent="0.25">
      <c r="A423" s="16">
        <v>820003850</v>
      </c>
      <c r="B423" s="16" t="s">
        <v>3461</v>
      </c>
      <c r="C423" s="16" t="s">
        <v>3537</v>
      </c>
      <c r="D423" s="17"/>
      <c r="E423" s="17">
        <v>29961</v>
      </c>
      <c r="F423" s="17" t="str">
        <f t="shared" si="79"/>
        <v>29961</v>
      </c>
      <c r="G423" s="17" t="e">
        <f>VLOOKUP(E423,[4]PARTIDAS!$F:$M,8,0)</f>
        <v>#N/A</v>
      </c>
      <c r="H423" s="17">
        <v>1</v>
      </c>
      <c r="I423" s="18">
        <v>43646</v>
      </c>
      <c r="J423" s="18">
        <v>43646</v>
      </c>
      <c r="K423" s="18">
        <v>43654</v>
      </c>
      <c r="L423" s="19">
        <v>936719</v>
      </c>
      <c r="M423" s="19">
        <v>936719</v>
      </c>
      <c r="N423" s="16" t="s">
        <v>3463</v>
      </c>
      <c r="O423" s="16"/>
      <c r="P423" s="16"/>
      <c r="Q423" s="16"/>
      <c r="R423" s="16"/>
      <c r="S423" s="16"/>
      <c r="T423" s="20">
        <v>15171473</v>
      </c>
      <c r="U423" s="16" t="s">
        <v>47</v>
      </c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 t="s">
        <v>3756</v>
      </c>
      <c r="AG423" s="16" t="s">
        <v>3757</v>
      </c>
      <c r="AH423" s="16" t="s">
        <v>3466</v>
      </c>
      <c r="AI423" s="16"/>
      <c r="AJ423" s="16" t="e">
        <f>VLOOKUP(E423,[4]TD!$A:$B,2,0)</f>
        <v>#N/A</v>
      </c>
      <c r="AK423" s="16"/>
      <c r="AL423" s="16"/>
      <c r="AM423" s="16"/>
      <c r="AN423" s="16"/>
      <c r="AO423" s="16"/>
      <c r="AP423" s="16"/>
      <c r="AQ423" s="16"/>
      <c r="AR423" s="16"/>
      <c r="AS423" s="25">
        <f t="shared" ref="AS423:AS427" si="86">M423</f>
        <v>936719</v>
      </c>
      <c r="AT423" s="16">
        <f t="shared" si="80"/>
        <v>936719</v>
      </c>
      <c r="AU423" s="16"/>
      <c r="AV423" s="16"/>
      <c r="AW423" s="16"/>
      <c r="AX423" s="16"/>
      <c r="AY423" s="16"/>
      <c r="AZ423" s="16"/>
      <c r="BA423" s="16"/>
      <c r="BB423" s="25">
        <f t="shared" si="76"/>
        <v>-936719</v>
      </c>
      <c r="BC423" s="16"/>
      <c r="BD423" s="52">
        <f t="shared" si="77"/>
        <v>43646</v>
      </c>
      <c r="BE423" s="16">
        <f t="shared" si="81"/>
        <v>2019</v>
      </c>
      <c r="BF423" s="52">
        <f t="shared" si="78"/>
        <v>43654</v>
      </c>
      <c r="BG423" s="16">
        <f t="shared" si="82"/>
        <v>2019</v>
      </c>
      <c r="BH423" s="16"/>
    </row>
    <row r="424" spans="1:60" x14ac:dyDescent="0.25">
      <c r="A424" s="16">
        <v>820003850</v>
      </c>
      <c r="B424" s="16" t="s">
        <v>3461</v>
      </c>
      <c r="C424" s="16" t="s">
        <v>3537</v>
      </c>
      <c r="D424" s="17"/>
      <c r="E424" s="17">
        <v>30095</v>
      </c>
      <c r="F424" s="17" t="str">
        <f t="shared" si="79"/>
        <v>30095</v>
      </c>
      <c r="G424" s="17" t="e">
        <f>VLOOKUP(E424,[4]PARTIDAS!$F:$M,8,0)</f>
        <v>#N/A</v>
      </c>
      <c r="H424" s="17">
        <v>1</v>
      </c>
      <c r="I424" s="18">
        <v>43708</v>
      </c>
      <c r="J424" s="18">
        <v>43708</v>
      </c>
      <c r="K424" s="18">
        <v>43717</v>
      </c>
      <c r="L424" s="19">
        <v>825587</v>
      </c>
      <c r="M424" s="19">
        <v>825587</v>
      </c>
      <c r="N424" s="16" t="s">
        <v>3463</v>
      </c>
      <c r="O424" s="16"/>
      <c r="P424" s="16"/>
      <c r="Q424" s="16"/>
      <c r="R424" s="16"/>
      <c r="S424" s="16"/>
      <c r="T424" s="20">
        <v>15135589</v>
      </c>
      <c r="U424" s="16" t="s">
        <v>47</v>
      </c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 t="s">
        <v>3760</v>
      </c>
      <c r="AG424" s="16" t="s">
        <v>3701</v>
      </c>
      <c r="AH424" s="16" t="s">
        <v>3466</v>
      </c>
      <c r="AI424" s="16"/>
      <c r="AJ424" s="16" t="e">
        <f>VLOOKUP(E424,[4]TD!$A:$B,2,0)</f>
        <v>#N/A</v>
      </c>
      <c r="AK424" s="16"/>
      <c r="AL424" s="16"/>
      <c r="AM424" s="16"/>
      <c r="AN424" s="16"/>
      <c r="AO424" s="16"/>
      <c r="AP424" s="16"/>
      <c r="AQ424" s="16"/>
      <c r="AR424" s="16"/>
      <c r="AS424" s="25">
        <f t="shared" si="86"/>
        <v>825587</v>
      </c>
      <c r="AT424" s="16">
        <f t="shared" si="80"/>
        <v>825587</v>
      </c>
      <c r="AU424" s="16"/>
      <c r="AV424" s="16"/>
      <c r="AW424" s="16"/>
      <c r="AX424" s="16"/>
      <c r="AY424" s="16"/>
      <c r="AZ424" s="16"/>
      <c r="BA424" s="16"/>
      <c r="BB424" s="25">
        <f t="shared" si="76"/>
        <v>-825587</v>
      </c>
      <c r="BC424" s="16"/>
      <c r="BD424" s="52">
        <f t="shared" si="77"/>
        <v>43708</v>
      </c>
      <c r="BE424" s="16">
        <f t="shared" si="81"/>
        <v>2019</v>
      </c>
      <c r="BF424" s="52">
        <f t="shared" si="78"/>
        <v>43717</v>
      </c>
      <c r="BG424" s="16">
        <f t="shared" si="82"/>
        <v>2019</v>
      </c>
      <c r="BH424" s="16"/>
    </row>
    <row r="425" spans="1:60" x14ac:dyDescent="0.25">
      <c r="A425" s="16">
        <v>820003850</v>
      </c>
      <c r="B425" s="16" t="s">
        <v>3461</v>
      </c>
      <c r="C425" s="16" t="s">
        <v>3537</v>
      </c>
      <c r="D425" s="17"/>
      <c r="E425" s="17">
        <v>30172</v>
      </c>
      <c r="F425" s="17" t="str">
        <f t="shared" si="79"/>
        <v>30172</v>
      </c>
      <c r="G425" s="17" t="e">
        <f>VLOOKUP(E425,[4]PARTIDAS!$F:$M,8,0)</f>
        <v>#N/A</v>
      </c>
      <c r="H425" s="17">
        <v>1</v>
      </c>
      <c r="I425" s="18">
        <v>43738</v>
      </c>
      <c r="J425" s="18">
        <v>43738</v>
      </c>
      <c r="K425" s="18">
        <v>43746</v>
      </c>
      <c r="L425" s="19">
        <v>1068470</v>
      </c>
      <c r="M425" s="19">
        <v>1068470</v>
      </c>
      <c r="N425" s="16" t="s">
        <v>3463</v>
      </c>
      <c r="O425" s="16"/>
      <c r="P425" s="16"/>
      <c r="Q425" s="16"/>
      <c r="R425" s="16"/>
      <c r="S425" s="16"/>
      <c r="T425" s="20">
        <v>1068470</v>
      </c>
      <c r="U425" s="16" t="s">
        <v>47</v>
      </c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 t="s">
        <v>3707</v>
      </c>
      <c r="AG425" s="16" t="s">
        <v>3735</v>
      </c>
      <c r="AH425" s="16" t="s">
        <v>3466</v>
      </c>
      <c r="AI425" s="16"/>
      <c r="AJ425" s="16" t="e">
        <f>VLOOKUP(E425,[4]TD!$A:$B,2,0)</f>
        <v>#N/A</v>
      </c>
      <c r="AK425" s="16"/>
      <c r="AL425" s="16"/>
      <c r="AM425" s="16"/>
      <c r="AN425" s="16"/>
      <c r="AO425" s="16"/>
      <c r="AP425" s="16"/>
      <c r="AQ425" s="16"/>
      <c r="AR425" s="16"/>
      <c r="AS425" s="25">
        <f t="shared" si="86"/>
        <v>1068470</v>
      </c>
      <c r="AT425" s="16">
        <f t="shared" si="80"/>
        <v>1068470</v>
      </c>
      <c r="AU425" s="16"/>
      <c r="AV425" s="16"/>
      <c r="AW425" s="16"/>
      <c r="AX425" s="16"/>
      <c r="AY425" s="16"/>
      <c r="AZ425" s="16"/>
      <c r="BA425" s="16"/>
      <c r="BB425" s="25">
        <f t="shared" si="76"/>
        <v>-1068470</v>
      </c>
      <c r="BC425" s="16"/>
      <c r="BD425" s="52">
        <f t="shared" si="77"/>
        <v>43738</v>
      </c>
      <c r="BE425" s="16">
        <f t="shared" si="81"/>
        <v>2019</v>
      </c>
      <c r="BF425" s="52">
        <f t="shared" si="78"/>
        <v>43746</v>
      </c>
      <c r="BG425" s="16">
        <f t="shared" si="82"/>
        <v>2019</v>
      </c>
      <c r="BH425" s="16"/>
    </row>
    <row r="426" spans="1:60" x14ac:dyDescent="0.25">
      <c r="A426" s="16">
        <v>820003850</v>
      </c>
      <c r="B426" s="16" t="s">
        <v>3461</v>
      </c>
      <c r="C426" s="16" t="s">
        <v>3537</v>
      </c>
      <c r="D426" s="17"/>
      <c r="E426" s="17">
        <v>30173</v>
      </c>
      <c r="F426" s="17" t="str">
        <f t="shared" si="79"/>
        <v>30173</v>
      </c>
      <c r="G426" s="17" t="e">
        <f>VLOOKUP(E426,[4]PARTIDAS!$F:$M,8,0)</f>
        <v>#N/A</v>
      </c>
      <c r="H426" s="17">
        <v>1</v>
      </c>
      <c r="I426" s="18">
        <v>43738</v>
      </c>
      <c r="J426" s="18">
        <v>43738</v>
      </c>
      <c r="K426" s="18">
        <v>43746</v>
      </c>
      <c r="L426" s="19">
        <v>1129721</v>
      </c>
      <c r="M426" s="19">
        <v>1129721</v>
      </c>
      <c r="N426" s="16" t="s">
        <v>3463</v>
      </c>
      <c r="O426" s="16"/>
      <c r="P426" s="16"/>
      <c r="Q426" s="16"/>
      <c r="R426" s="16"/>
      <c r="S426" s="16"/>
      <c r="T426" s="20">
        <v>1129721</v>
      </c>
      <c r="U426" s="16" t="s">
        <v>47</v>
      </c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 t="s">
        <v>3707</v>
      </c>
      <c r="AG426" s="16" t="s">
        <v>3735</v>
      </c>
      <c r="AH426" s="16" t="s">
        <v>3466</v>
      </c>
      <c r="AI426" s="16"/>
      <c r="AJ426" s="16" t="e">
        <f>VLOOKUP(E426,[4]TD!$A:$B,2,0)</f>
        <v>#N/A</v>
      </c>
      <c r="AK426" s="16"/>
      <c r="AL426" s="16"/>
      <c r="AM426" s="16"/>
      <c r="AN426" s="16"/>
      <c r="AO426" s="16"/>
      <c r="AP426" s="16"/>
      <c r="AQ426" s="16"/>
      <c r="AR426" s="16"/>
      <c r="AS426" s="25">
        <f t="shared" si="86"/>
        <v>1129721</v>
      </c>
      <c r="AT426" s="16">
        <f t="shared" si="80"/>
        <v>1129721</v>
      </c>
      <c r="AU426" s="16"/>
      <c r="AV426" s="16"/>
      <c r="AW426" s="16"/>
      <c r="AX426" s="16"/>
      <c r="AY426" s="16"/>
      <c r="AZ426" s="16"/>
      <c r="BA426" s="16"/>
      <c r="BB426" s="25">
        <f t="shared" si="76"/>
        <v>-1129721</v>
      </c>
      <c r="BC426" s="16"/>
      <c r="BD426" s="52">
        <f t="shared" si="77"/>
        <v>43738</v>
      </c>
      <c r="BE426" s="16">
        <f t="shared" si="81"/>
        <v>2019</v>
      </c>
      <c r="BF426" s="52">
        <f t="shared" si="78"/>
        <v>43746</v>
      </c>
      <c r="BG426" s="16">
        <f t="shared" si="82"/>
        <v>2019</v>
      </c>
      <c r="BH426" s="16"/>
    </row>
    <row r="427" spans="1:60" x14ac:dyDescent="0.25">
      <c r="A427" s="16">
        <v>820003850</v>
      </c>
      <c r="B427" s="16" t="s">
        <v>3461</v>
      </c>
      <c r="C427" s="16" t="s">
        <v>3537</v>
      </c>
      <c r="D427" s="17"/>
      <c r="E427" s="17">
        <v>30240</v>
      </c>
      <c r="F427" s="17" t="str">
        <f t="shared" si="79"/>
        <v>30240</v>
      </c>
      <c r="G427" s="17" t="e">
        <f>VLOOKUP(E427,[4]PARTIDAS!$F:$M,8,0)</f>
        <v>#N/A</v>
      </c>
      <c r="H427" s="17">
        <v>1</v>
      </c>
      <c r="I427" s="18">
        <v>43769</v>
      </c>
      <c r="J427" s="18">
        <v>43769</v>
      </c>
      <c r="K427" s="18">
        <v>43777</v>
      </c>
      <c r="L427" s="19">
        <v>17436</v>
      </c>
      <c r="M427" s="19">
        <v>17436</v>
      </c>
      <c r="N427" s="16" t="s">
        <v>3463</v>
      </c>
      <c r="O427" s="16"/>
      <c r="P427" s="16"/>
      <c r="Q427" s="16"/>
      <c r="R427" s="16"/>
      <c r="S427" s="16"/>
      <c r="T427" s="20">
        <v>15160225</v>
      </c>
      <c r="U427" s="16" t="s">
        <v>47</v>
      </c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 t="s">
        <v>3738</v>
      </c>
      <c r="AG427" s="16" t="s">
        <v>3739</v>
      </c>
      <c r="AH427" s="16" t="s">
        <v>3466</v>
      </c>
      <c r="AI427" s="16"/>
      <c r="AJ427" s="16" t="e">
        <f>VLOOKUP(E427,[4]TD!$A:$B,2,0)</f>
        <v>#N/A</v>
      </c>
      <c r="AK427" s="16"/>
      <c r="AL427" s="16"/>
      <c r="AM427" s="16"/>
      <c r="AN427" s="16"/>
      <c r="AO427" s="16"/>
      <c r="AP427" s="16"/>
      <c r="AQ427" s="16"/>
      <c r="AR427" s="16"/>
      <c r="AS427" s="25">
        <f t="shared" si="86"/>
        <v>17436</v>
      </c>
      <c r="AT427" s="16">
        <f t="shared" si="80"/>
        <v>17436</v>
      </c>
      <c r="AU427" s="16"/>
      <c r="AV427" s="16"/>
      <c r="AW427" s="16"/>
      <c r="AX427" s="16"/>
      <c r="AY427" s="16"/>
      <c r="AZ427" s="16"/>
      <c r="BA427" s="16"/>
      <c r="BB427" s="25">
        <f t="shared" si="76"/>
        <v>-17436</v>
      </c>
      <c r="BC427" s="16"/>
      <c r="BD427" s="52">
        <f t="shared" si="77"/>
        <v>43769</v>
      </c>
      <c r="BE427" s="16">
        <f t="shared" si="81"/>
        <v>2019</v>
      </c>
      <c r="BF427" s="52">
        <f t="shared" si="78"/>
        <v>43777</v>
      </c>
      <c r="BG427" s="16">
        <f t="shared" si="82"/>
        <v>2019</v>
      </c>
      <c r="BH427" s="16"/>
    </row>
    <row r="428" spans="1:60" x14ac:dyDescent="0.25">
      <c r="A428" s="16">
        <v>820003850</v>
      </c>
      <c r="B428" s="16" t="s">
        <v>3461</v>
      </c>
      <c r="C428" s="16" t="s">
        <v>3537</v>
      </c>
      <c r="D428" s="17"/>
      <c r="E428" s="17">
        <v>30277</v>
      </c>
      <c r="F428" s="17" t="str">
        <f t="shared" si="79"/>
        <v>30277</v>
      </c>
      <c r="G428" s="17" t="str">
        <f>VLOOKUP(E428,[4]PARTIDAS!$F:$M,8,0)</f>
        <v>Evento</v>
      </c>
      <c r="H428" s="17">
        <v>1</v>
      </c>
      <c r="I428" s="18">
        <v>43769</v>
      </c>
      <c r="J428" s="18">
        <v>43769</v>
      </c>
      <c r="K428" s="18">
        <v>43777</v>
      </c>
      <c r="L428" s="19">
        <v>795327</v>
      </c>
      <c r="M428" s="19">
        <v>795327</v>
      </c>
      <c r="N428" s="16" t="s">
        <v>3463</v>
      </c>
      <c r="O428" s="16"/>
      <c r="P428" s="16"/>
      <c r="Q428" s="16"/>
      <c r="R428" s="16"/>
      <c r="S428" s="16"/>
      <c r="T428" s="20">
        <v>795327</v>
      </c>
      <c r="U428" s="16" t="s">
        <v>47</v>
      </c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 t="s">
        <v>3738</v>
      </c>
      <c r="AG428" s="16" t="s">
        <v>3739</v>
      </c>
      <c r="AH428" s="16" t="s">
        <v>3466</v>
      </c>
      <c r="AI428" s="16"/>
      <c r="AJ428" s="16">
        <f>VLOOKUP(E428,[4]TD!$A:$B,2,0)</f>
        <v>-1098639</v>
      </c>
      <c r="AK428" s="16">
        <f>-IFERROR(VLOOKUP(E428,'[4]PARTIDAS ABIERTAS EN VALORES'!$A:$E,2,0),0)</f>
        <v>0</v>
      </c>
      <c r="AL428" s="16"/>
      <c r="AM428" s="16">
        <f>-IFERROR(VLOOKUP(E428,'[4]PARTIDAS ABIERTAS EN VALORES'!$A:$E,3,0),0)</f>
        <v>16896</v>
      </c>
      <c r="AN428" s="16"/>
      <c r="AO428" s="16">
        <f>-IFERROR(VLOOKUP(E428,'[4]PARTIDAS ABIERTAS EN VALORES'!$A:$E,4,0),0)</f>
        <v>0</v>
      </c>
      <c r="AP428" s="16"/>
      <c r="AQ428" s="16"/>
      <c r="AR428" s="16"/>
      <c r="AS428" s="16"/>
      <c r="AT428" s="16">
        <f t="shared" si="80"/>
        <v>0</v>
      </c>
      <c r="AU428" s="16"/>
      <c r="AV428" s="16"/>
      <c r="AW428" s="16"/>
      <c r="AX428" s="16"/>
      <c r="AY428" s="16"/>
      <c r="AZ428" s="16"/>
      <c r="BA428" s="16">
        <v>778431</v>
      </c>
      <c r="BB428" s="25">
        <f t="shared" si="76"/>
        <v>0</v>
      </c>
      <c r="BC428" s="16"/>
      <c r="BD428" s="52">
        <f t="shared" si="77"/>
        <v>43769</v>
      </c>
      <c r="BE428" s="16">
        <f t="shared" si="81"/>
        <v>2019</v>
      </c>
      <c r="BF428" s="52">
        <f t="shared" si="78"/>
        <v>43777</v>
      </c>
      <c r="BG428" s="16">
        <f t="shared" si="82"/>
        <v>2019</v>
      </c>
      <c r="BH428" s="16"/>
    </row>
    <row r="429" spans="1:60" x14ac:dyDescent="0.25">
      <c r="A429" s="16">
        <v>820003850</v>
      </c>
      <c r="B429" s="16" t="s">
        <v>3461</v>
      </c>
      <c r="C429" s="16" t="s">
        <v>3537</v>
      </c>
      <c r="D429" s="17"/>
      <c r="E429" s="17">
        <v>376005</v>
      </c>
      <c r="F429" s="17" t="str">
        <f t="shared" si="79"/>
        <v>376005</v>
      </c>
      <c r="G429" s="17" t="e">
        <f>VLOOKUP(E429,[4]PARTIDAS!$F:$M,8,0)</f>
        <v>#N/A</v>
      </c>
      <c r="H429" s="17">
        <v>1</v>
      </c>
      <c r="I429" s="18">
        <v>43095</v>
      </c>
      <c r="J429" s="18">
        <v>43095</v>
      </c>
      <c r="K429" s="18">
        <v>43383</v>
      </c>
      <c r="L429" s="19">
        <v>9100</v>
      </c>
      <c r="M429" s="19">
        <v>9100</v>
      </c>
      <c r="N429" s="16" t="s">
        <v>3481</v>
      </c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 t="e">
        <f>VLOOKUP(E429,[4]TD!$A:$B,2,0)</f>
        <v>#N/A</v>
      </c>
      <c r="AK429" s="16"/>
      <c r="AL429" s="16"/>
      <c r="AM429" s="16"/>
      <c r="AN429" s="16"/>
      <c r="AO429" s="16"/>
      <c r="AP429" s="16"/>
      <c r="AQ429" s="16"/>
      <c r="AR429" s="16"/>
      <c r="AS429" s="16"/>
      <c r="AT429" s="16">
        <f t="shared" si="80"/>
        <v>0</v>
      </c>
      <c r="AU429" s="25">
        <f>M429</f>
        <v>9100</v>
      </c>
      <c r="AV429" s="16"/>
      <c r="AW429" s="16"/>
      <c r="AX429" s="16"/>
      <c r="AY429" s="16"/>
      <c r="AZ429" s="16"/>
      <c r="BA429" s="16"/>
      <c r="BB429" s="25">
        <f t="shared" si="76"/>
        <v>0</v>
      </c>
      <c r="BC429" s="16"/>
      <c r="BD429" s="52">
        <f t="shared" si="77"/>
        <v>43095</v>
      </c>
      <c r="BE429" s="16">
        <f t="shared" si="81"/>
        <v>2017</v>
      </c>
      <c r="BF429" s="52">
        <f t="shared" si="78"/>
        <v>43383</v>
      </c>
      <c r="BG429" s="16">
        <f t="shared" si="82"/>
        <v>2018</v>
      </c>
      <c r="BH429" s="16"/>
    </row>
    <row r="430" spans="1:60" x14ac:dyDescent="0.25">
      <c r="A430" s="16">
        <v>820003850</v>
      </c>
      <c r="B430" s="16" t="s">
        <v>3461</v>
      </c>
      <c r="C430" s="16" t="s">
        <v>3537</v>
      </c>
      <c r="D430" s="17"/>
      <c r="E430" s="17">
        <v>29366</v>
      </c>
      <c r="F430" s="17" t="str">
        <f t="shared" si="79"/>
        <v>29366</v>
      </c>
      <c r="G430" s="17" t="e">
        <f>VLOOKUP(E430,[4]PARTIDAS!$F:$M,8,0)</f>
        <v>#N/A</v>
      </c>
      <c r="H430" s="17">
        <v>1</v>
      </c>
      <c r="I430" s="18">
        <v>43373</v>
      </c>
      <c r="J430" s="18">
        <v>43373</v>
      </c>
      <c r="K430" s="18">
        <v>43382</v>
      </c>
      <c r="L430" s="19">
        <v>2138012</v>
      </c>
      <c r="M430" s="19">
        <v>2138012</v>
      </c>
      <c r="N430" s="16" t="s">
        <v>3463</v>
      </c>
      <c r="O430" s="16"/>
      <c r="P430" s="16"/>
      <c r="Q430" s="16"/>
      <c r="R430" s="16"/>
      <c r="S430" s="16"/>
      <c r="T430" s="20">
        <v>15180845</v>
      </c>
      <c r="U430" s="16" t="s">
        <v>47</v>
      </c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 t="s">
        <v>3787</v>
      </c>
      <c r="AG430" s="16" t="s">
        <v>3788</v>
      </c>
      <c r="AH430" s="16" t="s">
        <v>3466</v>
      </c>
      <c r="AI430" s="16"/>
      <c r="AJ430" s="16" t="e">
        <f>VLOOKUP(E430,[4]TD!$A:$B,2,0)</f>
        <v>#N/A</v>
      </c>
      <c r="AK430" s="16"/>
      <c r="AL430" s="16"/>
      <c r="AM430" s="16"/>
      <c r="AN430" s="16"/>
      <c r="AO430" s="16"/>
      <c r="AP430" s="16"/>
      <c r="AQ430" s="16"/>
      <c r="AR430" s="16"/>
      <c r="AS430" s="25">
        <f t="shared" ref="AS430:AS434" si="87">M430</f>
        <v>2138012</v>
      </c>
      <c r="AT430" s="16">
        <f t="shared" si="80"/>
        <v>2138012</v>
      </c>
      <c r="AU430" s="16"/>
      <c r="AV430" s="16"/>
      <c r="AW430" s="16"/>
      <c r="AX430" s="16"/>
      <c r="AY430" s="16"/>
      <c r="AZ430" s="16"/>
      <c r="BA430" s="16"/>
      <c r="BB430" s="25">
        <f t="shared" si="76"/>
        <v>-2138012</v>
      </c>
      <c r="BC430" s="16"/>
      <c r="BD430" s="52">
        <f t="shared" si="77"/>
        <v>43373</v>
      </c>
      <c r="BE430" s="16">
        <f t="shared" si="81"/>
        <v>2018</v>
      </c>
      <c r="BF430" s="52">
        <f t="shared" si="78"/>
        <v>43382</v>
      </c>
      <c r="BG430" s="16">
        <f t="shared" si="82"/>
        <v>2018</v>
      </c>
      <c r="BH430" s="16"/>
    </row>
    <row r="431" spans="1:60" x14ac:dyDescent="0.25">
      <c r="A431" s="16">
        <v>820003850</v>
      </c>
      <c r="B431" s="16" t="s">
        <v>3461</v>
      </c>
      <c r="C431" s="16" t="s">
        <v>3537</v>
      </c>
      <c r="D431" s="17"/>
      <c r="E431" s="17">
        <v>29494</v>
      </c>
      <c r="F431" s="17" t="str">
        <f t="shared" si="79"/>
        <v>29494</v>
      </c>
      <c r="G431" s="17" t="e">
        <f>VLOOKUP(E431,[4]PARTIDAS!$F:$M,8,0)</f>
        <v>#N/A</v>
      </c>
      <c r="H431" s="17">
        <v>1</v>
      </c>
      <c r="I431" s="18">
        <v>43434</v>
      </c>
      <c r="J431" s="18">
        <v>43434</v>
      </c>
      <c r="K431" s="18">
        <v>43439</v>
      </c>
      <c r="L431" s="19">
        <v>620463</v>
      </c>
      <c r="M431" s="19">
        <v>620463</v>
      </c>
      <c r="N431" s="16" t="s">
        <v>3463</v>
      </c>
      <c r="O431" s="16"/>
      <c r="P431" s="16"/>
      <c r="Q431" s="16"/>
      <c r="R431" s="16"/>
      <c r="S431" s="16"/>
      <c r="T431" s="20">
        <v>11887065</v>
      </c>
      <c r="U431" s="16" t="s">
        <v>47</v>
      </c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 t="s">
        <v>3773</v>
      </c>
      <c r="AG431" s="16" t="s">
        <v>3778</v>
      </c>
      <c r="AH431" s="16" t="s">
        <v>3466</v>
      </c>
      <c r="AI431" s="16"/>
      <c r="AJ431" s="16" t="e">
        <f>VLOOKUP(E431,[4]TD!$A:$B,2,0)</f>
        <v>#N/A</v>
      </c>
      <c r="AK431" s="16"/>
      <c r="AL431" s="16"/>
      <c r="AM431" s="16"/>
      <c r="AN431" s="16"/>
      <c r="AO431" s="16"/>
      <c r="AP431" s="16"/>
      <c r="AQ431" s="16"/>
      <c r="AR431" s="16"/>
      <c r="AS431" s="25">
        <f t="shared" si="87"/>
        <v>620463</v>
      </c>
      <c r="AT431" s="16">
        <f t="shared" si="80"/>
        <v>620463</v>
      </c>
      <c r="AU431" s="16"/>
      <c r="AV431" s="16"/>
      <c r="AW431" s="16"/>
      <c r="AX431" s="16"/>
      <c r="AY431" s="16"/>
      <c r="AZ431" s="16"/>
      <c r="BA431" s="16"/>
      <c r="BB431" s="25">
        <f t="shared" si="76"/>
        <v>-620463</v>
      </c>
      <c r="BC431" s="16"/>
      <c r="BD431" s="52">
        <f t="shared" si="77"/>
        <v>43434</v>
      </c>
      <c r="BE431" s="16">
        <f t="shared" si="81"/>
        <v>2018</v>
      </c>
      <c r="BF431" s="52">
        <f t="shared" si="78"/>
        <v>43439</v>
      </c>
      <c r="BG431" s="16">
        <f t="shared" si="82"/>
        <v>2018</v>
      </c>
      <c r="BH431" s="16"/>
    </row>
    <row r="432" spans="1:60" x14ac:dyDescent="0.25">
      <c r="A432" s="16">
        <v>820003850</v>
      </c>
      <c r="B432" s="16" t="s">
        <v>3461</v>
      </c>
      <c r="C432" s="16" t="s">
        <v>3537</v>
      </c>
      <c r="D432" s="17"/>
      <c r="E432" s="17">
        <v>29620</v>
      </c>
      <c r="F432" s="17" t="str">
        <f t="shared" si="79"/>
        <v>29620</v>
      </c>
      <c r="G432" s="17" t="e">
        <f>VLOOKUP(E432,[4]PARTIDAS!$F:$M,8,0)</f>
        <v>#N/A</v>
      </c>
      <c r="H432" s="17">
        <v>1</v>
      </c>
      <c r="I432" s="18">
        <v>43496</v>
      </c>
      <c r="J432" s="18">
        <v>43496</v>
      </c>
      <c r="K432" s="18">
        <v>43558</v>
      </c>
      <c r="L432" s="19">
        <v>103634</v>
      </c>
      <c r="M432" s="19">
        <v>103634</v>
      </c>
      <c r="N432" s="16" t="s">
        <v>3463</v>
      </c>
      <c r="O432" s="16"/>
      <c r="P432" s="16"/>
      <c r="Q432" s="16"/>
      <c r="R432" s="16"/>
      <c r="S432" s="16"/>
      <c r="T432" s="20">
        <v>11711397</v>
      </c>
      <c r="U432" s="16" t="s">
        <v>47</v>
      </c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 t="s">
        <v>3745</v>
      </c>
      <c r="AG432" s="16" t="s">
        <v>3746</v>
      </c>
      <c r="AH432" s="16" t="s">
        <v>3466</v>
      </c>
      <c r="AI432" s="16"/>
      <c r="AJ432" s="16" t="e">
        <f>VLOOKUP(E432,[4]TD!$A:$B,2,0)</f>
        <v>#N/A</v>
      </c>
      <c r="AK432" s="16"/>
      <c r="AL432" s="16"/>
      <c r="AM432" s="16"/>
      <c r="AN432" s="16"/>
      <c r="AO432" s="16"/>
      <c r="AP432" s="16"/>
      <c r="AQ432" s="16"/>
      <c r="AR432" s="16"/>
      <c r="AS432" s="25">
        <f t="shared" si="87"/>
        <v>103634</v>
      </c>
      <c r="AT432" s="16">
        <f t="shared" si="80"/>
        <v>103634</v>
      </c>
      <c r="AU432" s="16"/>
      <c r="AV432" s="16"/>
      <c r="AW432" s="16"/>
      <c r="AX432" s="16"/>
      <c r="AY432" s="16"/>
      <c r="AZ432" s="16"/>
      <c r="BA432" s="16"/>
      <c r="BB432" s="25">
        <f t="shared" si="76"/>
        <v>-103634</v>
      </c>
      <c r="BC432" s="16"/>
      <c r="BD432" s="52">
        <f t="shared" si="77"/>
        <v>43496</v>
      </c>
      <c r="BE432" s="16">
        <f t="shared" si="81"/>
        <v>2019</v>
      </c>
      <c r="BF432" s="52">
        <f t="shared" si="78"/>
        <v>43558</v>
      </c>
      <c r="BG432" s="16">
        <f t="shared" si="82"/>
        <v>2019</v>
      </c>
      <c r="BH432" s="16"/>
    </row>
    <row r="433" spans="1:60" x14ac:dyDescent="0.25">
      <c r="A433" s="16">
        <v>820003850</v>
      </c>
      <c r="B433" s="16" t="s">
        <v>3461</v>
      </c>
      <c r="C433" s="16" t="s">
        <v>3537</v>
      </c>
      <c r="D433" s="17"/>
      <c r="E433" s="17">
        <v>29717</v>
      </c>
      <c r="F433" s="17" t="str">
        <f t="shared" si="79"/>
        <v>29717</v>
      </c>
      <c r="G433" s="17" t="e">
        <f>VLOOKUP(E433,[4]PARTIDAS!$F:$M,8,0)</f>
        <v>#N/A</v>
      </c>
      <c r="H433" s="17">
        <v>1</v>
      </c>
      <c r="I433" s="18">
        <v>43524</v>
      </c>
      <c r="J433" s="18">
        <v>43524</v>
      </c>
      <c r="K433" s="18">
        <v>43558</v>
      </c>
      <c r="L433" s="19">
        <v>908873</v>
      </c>
      <c r="M433" s="19">
        <v>908873</v>
      </c>
      <c r="N433" s="16" t="s">
        <v>3463</v>
      </c>
      <c r="O433" s="16"/>
      <c r="P433" s="16"/>
      <c r="Q433" s="16"/>
      <c r="R433" s="16"/>
      <c r="S433" s="16"/>
      <c r="T433" s="20">
        <v>908873</v>
      </c>
      <c r="U433" s="16" t="s">
        <v>47</v>
      </c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 t="s">
        <v>3789</v>
      </c>
      <c r="AG433" s="16" t="s">
        <v>3746</v>
      </c>
      <c r="AH433" s="16" t="s">
        <v>3466</v>
      </c>
      <c r="AI433" s="16"/>
      <c r="AJ433" s="16" t="e">
        <f>VLOOKUP(E433,[4]TD!$A:$B,2,0)</f>
        <v>#N/A</v>
      </c>
      <c r="AK433" s="16"/>
      <c r="AL433" s="16"/>
      <c r="AM433" s="16"/>
      <c r="AN433" s="16"/>
      <c r="AO433" s="16"/>
      <c r="AP433" s="16"/>
      <c r="AQ433" s="16"/>
      <c r="AR433" s="16"/>
      <c r="AS433" s="25">
        <f t="shared" si="87"/>
        <v>908873</v>
      </c>
      <c r="AT433" s="16">
        <f t="shared" si="80"/>
        <v>908873</v>
      </c>
      <c r="AU433" s="16"/>
      <c r="AV433" s="16"/>
      <c r="AW433" s="16"/>
      <c r="AX433" s="16"/>
      <c r="AY433" s="16"/>
      <c r="AZ433" s="16"/>
      <c r="BA433" s="16"/>
      <c r="BB433" s="25">
        <f t="shared" si="76"/>
        <v>-908873</v>
      </c>
      <c r="BC433" s="16"/>
      <c r="BD433" s="52">
        <f t="shared" si="77"/>
        <v>43524</v>
      </c>
      <c r="BE433" s="16">
        <f t="shared" si="81"/>
        <v>2019</v>
      </c>
      <c r="BF433" s="52">
        <f t="shared" si="78"/>
        <v>43558</v>
      </c>
      <c r="BG433" s="16">
        <f t="shared" si="82"/>
        <v>2019</v>
      </c>
      <c r="BH433" s="16"/>
    </row>
    <row r="434" spans="1:60" x14ac:dyDescent="0.25">
      <c r="A434" s="16">
        <v>820003850</v>
      </c>
      <c r="B434" s="16" t="s">
        <v>3461</v>
      </c>
      <c r="C434" s="16" t="s">
        <v>3537</v>
      </c>
      <c r="D434" s="17"/>
      <c r="E434" s="17">
        <v>29824</v>
      </c>
      <c r="F434" s="17" t="str">
        <f t="shared" si="79"/>
        <v>29824</v>
      </c>
      <c r="G434" s="17" t="e">
        <f>VLOOKUP(E434,[4]PARTIDAS!$F:$M,8,0)</f>
        <v>#N/A</v>
      </c>
      <c r="H434" s="17">
        <v>1</v>
      </c>
      <c r="I434" s="18">
        <v>43585</v>
      </c>
      <c r="J434" s="18">
        <v>43585</v>
      </c>
      <c r="K434" s="18">
        <v>43591</v>
      </c>
      <c r="L434" s="19">
        <v>1805153</v>
      </c>
      <c r="M434" s="19">
        <v>1805153</v>
      </c>
      <c r="N434" s="16" t="s">
        <v>3463</v>
      </c>
      <c r="O434" s="16"/>
      <c r="P434" s="16"/>
      <c r="Q434" s="16"/>
      <c r="R434" s="16"/>
      <c r="S434" s="16"/>
      <c r="T434" s="20">
        <v>14594392</v>
      </c>
      <c r="U434" s="16" t="s">
        <v>3790</v>
      </c>
      <c r="V434" s="16" t="s">
        <v>3791</v>
      </c>
      <c r="W434" s="16">
        <v>621305</v>
      </c>
      <c r="X434" s="16"/>
      <c r="Y434" s="16"/>
      <c r="Z434" s="16"/>
      <c r="AA434" s="16">
        <v>621305</v>
      </c>
      <c r="AB434" s="16">
        <v>0</v>
      </c>
      <c r="AC434" s="16" t="s">
        <v>3792</v>
      </c>
      <c r="AD434" s="16">
        <v>0</v>
      </c>
      <c r="AE434" s="16"/>
      <c r="AF434" s="16" t="s">
        <v>3746</v>
      </c>
      <c r="AG434" s="16" t="s">
        <v>3753</v>
      </c>
      <c r="AH434" s="16" t="s">
        <v>3466</v>
      </c>
      <c r="AI434" s="16"/>
      <c r="AJ434" s="16" t="e">
        <f>VLOOKUP(E434,[4]TD!$A:$B,2,0)</f>
        <v>#N/A</v>
      </c>
      <c r="AK434" s="16"/>
      <c r="AL434" s="16"/>
      <c r="AM434" s="16"/>
      <c r="AN434" s="16"/>
      <c r="AO434" s="16"/>
      <c r="AP434" s="16"/>
      <c r="AQ434" s="16"/>
      <c r="AR434" s="16"/>
      <c r="AS434" s="25">
        <f t="shared" si="87"/>
        <v>1805153</v>
      </c>
      <c r="AT434" s="16">
        <f t="shared" si="80"/>
        <v>1805153</v>
      </c>
      <c r="AU434" s="16"/>
      <c r="AV434" s="16"/>
      <c r="AW434" s="16"/>
      <c r="AX434" s="16"/>
      <c r="AY434" s="16"/>
      <c r="AZ434" s="16"/>
      <c r="BA434" s="16"/>
      <c r="BB434" s="25">
        <f t="shared" si="76"/>
        <v>-1805153</v>
      </c>
      <c r="BC434" s="16"/>
      <c r="BD434" s="52">
        <f t="shared" si="77"/>
        <v>43585</v>
      </c>
      <c r="BE434" s="16">
        <f t="shared" si="81"/>
        <v>2019</v>
      </c>
      <c r="BF434" s="52">
        <f t="shared" si="78"/>
        <v>43591</v>
      </c>
      <c r="BG434" s="16">
        <f t="shared" si="82"/>
        <v>2019</v>
      </c>
      <c r="BH434" s="16"/>
    </row>
    <row r="435" spans="1:60" x14ac:dyDescent="0.25">
      <c r="A435" s="16">
        <v>820003850</v>
      </c>
      <c r="B435" s="16" t="s">
        <v>3461</v>
      </c>
      <c r="C435" s="16" t="s">
        <v>3537</v>
      </c>
      <c r="D435" s="17"/>
      <c r="E435" s="17">
        <v>373695</v>
      </c>
      <c r="F435" s="17" t="str">
        <f t="shared" si="79"/>
        <v>373695</v>
      </c>
      <c r="G435" s="17" t="e">
        <f>VLOOKUP(E435,[4]PARTIDAS!$F:$M,8,0)</f>
        <v>#N/A</v>
      </c>
      <c r="H435" s="17">
        <v>1</v>
      </c>
      <c r="I435" s="18">
        <v>43049</v>
      </c>
      <c r="J435" s="18">
        <v>43049</v>
      </c>
      <c r="K435" s="18">
        <v>43081</v>
      </c>
      <c r="L435" s="19">
        <v>29400</v>
      </c>
      <c r="M435" s="19">
        <v>29400</v>
      </c>
      <c r="N435" s="16" t="s">
        <v>3481</v>
      </c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 t="e">
        <f>VLOOKUP(E435,[4]TD!$A:$B,2,0)</f>
        <v>#N/A</v>
      </c>
      <c r="AK435" s="16"/>
      <c r="AL435" s="16"/>
      <c r="AM435" s="16"/>
      <c r="AN435" s="16"/>
      <c r="AO435" s="16"/>
      <c r="AP435" s="16"/>
      <c r="AQ435" s="16"/>
      <c r="AR435" s="16"/>
      <c r="AS435" s="16"/>
      <c r="AT435" s="16">
        <f t="shared" si="80"/>
        <v>0</v>
      </c>
      <c r="AU435" s="25">
        <f t="shared" ref="AU435:AU440" si="88">M435</f>
        <v>29400</v>
      </c>
      <c r="AV435" s="16"/>
      <c r="AW435" s="16"/>
      <c r="AX435" s="16"/>
      <c r="AY435" s="16"/>
      <c r="AZ435" s="16"/>
      <c r="BA435" s="16"/>
      <c r="BB435" s="25">
        <f t="shared" si="76"/>
        <v>0</v>
      </c>
      <c r="BC435" s="16"/>
      <c r="BD435" s="52">
        <f t="shared" si="77"/>
        <v>43049</v>
      </c>
      <c r="BE435" s="16">
        <f t="shared" si="81"/>
        <v>2017</v>
      </c>
      <c r="BF435" s="52">
        <f t="shared" si="78"/>
        <v>43081</v>
      </c>
      <c r="BG435" s="16">
        <f t="shared" si="82"/>
        <v>2017</v>
      </c>
      <c r="BH435" s="16"/>
    </row>
    <row r="436" spans="1:60" x14ac:dyDescent="0.25">
      <c r="A436" s="16">
        <v>820003850</v>
      </c>
      <c r="B436" s="16" t="s">
        <v>3461</v>
      </c>
      <c r="C436" s="16" t="s">
        <v>3537</v>
      </c>
      <c r="D436" s="17"/>
      <c r="E436" s="17">
        <v>373853</v>
      </c>
      <c r="F436" s="17" t="str">
        <f t="shared" si="79"/>
        <v>373853</v>
      </c>
      <c r="G436" s="17" t="e">
        <f>VLOOKUP(E436,[4]PARTIDAS!$F:$M,8,0)</f>
        <v>#N/A</v>
      </c>
      <c r="H436" s="17">
        <v>1</v>
      </c>
      <c r="I436" s="18">
        <v>43054</v>
      </c>
      <c r="J436" s="18">
        <v>43054</v>
      </c>
      <c r="K436" s="18">
        <v>43081</v>
      </c>
      <c r="L436" s="19">
        <v>4400</v>
      </c>
      <c r="M436" s="19">
        <v>4400</v>
      </c>
      <c r="N436" s="16" t="s">
        <v>3481</v>
      </c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 t="e">
        <f>VLOOKUP(E436,[4]TD!$A:$B,2,0)</f>
        <v>#N/A</v>
      </c>
      <c r="AK436" s="16"/>
      <c r="AL436" s="16"/>
      <c r="AM436" s="16"/>
      <c r="AN436" s="16"/>
      <c r="AO436" s="16"/>
      <c r="AP436" s="16"/>
      <c r="AQ436" s="16"/>
      <c r="AR436" s="16"/>
      <c r="AS436" s="16"/>
      <c r="AT436" s="16">
        <f t="shared" si="80"/>
        <v>0</v>
      </c>
      <c r="AU436" s="25">
        <f t="shared" si="88"/>
        <v>4400</v>
      </c>
      <c r="AV436" s="16"/>
      <c r="AW436" s="16"/>
      <c r="AX436" s="16"/>
      <c r="AY436" s="16"/>
      <c r="AZ436" s="16"/>
      <c r="BA436" s="16"/>
      <c r="BB436" s="25">
        <f t="shared" si="76"/>
        <v>0</v>
      </c>
      <c r="BC436" s="16"/>
      <c r="BD436" s="52">
        <f t="shared" si="77"/>
        <v>43054</v>
      </c>
      <c r="BE436" s="16">
        <f t="shared" si="81"/>
        <v>2017</v>
      </c>
      <c r="BF436" s="52">
        <f t="shared" si="78"/>
        <v>43081</v>
      </c>
      <c r="BG436" s="16">
        <f t="shared" si="82"/>
        <v>2017</v>
      </c>
      <c r="BH436" s="16"/>
    </row>
    <row r="437" spans="1:60" x14ac:dyDescent="0.25">
      <c r="A437" s="16">
        <v>820003850</v>
      </c>
      <c r="B437" s="16" t="s">
        <v>3461</v>
      </c>
      <c r="C437" s="16" t="s">
        <v>3537</v>
      </c>
      <c r="D437" s="17"/>
      <c r="E437" s="17">
        <v>375736</v>
      </c>
      <c r="F437" s="17" t="str">
        <f t="shared" si="79"/>
        <v>375736</v>
      </c>
      <c r="G437" s="17" t="e">
        <f>VLOOKUP(E437,[4]PARTIDAS!$F:$M,8,0)</f>
        <v>#N/A</v>
      </c>
      <c r="H437" s="17">
        <v>1</v>
      </c>
      <c r="I437" s="18">
        <v>43089</v>
      </c>
      <c r="J437" s="18">
        <v>43089</v>
      </c>
      <c r="K437" s="18">
        <v>43383</v>
      </c>
      <c r="L437" s="19">
        <v>29500</v>
      </c>
      <c r="M437" s="19">
        <v>29500</v>
      </c>
      <c r="N437" s="16" t="s">
        <v>3481</v>
      </c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 t="e">
        <f>VLOOKUP(E437,[4]TD!$A:$B,2,0)</f>
        <v>#N/A</v>
      </c>
      <c r="AK437" s="16"/>
      <c r="AL437" s="16"/>
      <c r="AM437" s="16"/>
      <c r="AN437" s="16"/>
      <c r="AO437" s="16"/>
      <c r="AP437" s="16"/>
      <c r="AQ437" s="16"/>
      <c r="AR437" s="16"/>
      <c r="AS437" s="16"/>
      <c r="AT437" s="16">
        <f t="shared" si="80"/>
        <v>0</v>
      </c>
      <c r="AU437" s="25">
        <f t="shared" si="88"/>
        <v>29500</v>
      </c>
      <c r="AV437" s="16"/>
      <c r="AW437" s="16"/>
      <c r="AX437" s="16"/>
      <c r="AY437" s="16"/>
      <c r="AZ437" s="16"/>
      <c r="BA437" s="16"/>
      <c r="BB437" s="25">
        <f t="shared" si="76"/>
        <v>0</v>
      </c>
      <c r="BC437" s="16"/>
      <c r="BD437" s="52">
        <f t="shared" si="77"/>
        <v>43089</v>
      </c>
      <c r="BE437" s="16">
        <f t="shared" si="81"/>
        <v>2017</v>
      </c>
      <c r="BF437" s="52">
        <f t="shared" si="78"/>
        <v>43383</v>
      </c>
      <c r="BG437" s="16">
        <f t="shared" si="82"/>
        <v>2018</v>
      </c>
      <c r="BH437" s="16"/>
    </row>
    <row r="438" spans="1:60" x14ac:dyDescent="0.25">
      <c r="A438" s="16">
        <v>820003850</v>
      </c>
      <c r="B438" s="16" t="s">
        <v>3461</v>
      </c>
      <c r="C438" s="16" t="s">
        <v>3537</v>
      </c>
      <c r="D438" s="17"/>
      <c r="E438" s="17">
        <v>375737</v>
      </c>
      <c r="F438" s="17" t="str">
        <f t="shared" si="79"/>
        <v>375737</v>
      </c>
      <c r="G438" s="17" t="e">
        <f>VLOOKUP(E438,[4]PARTIDAS!$F:$M,8,0)</f>
        <v>#N/A</v>
      </c>
      <c r="H438" s="17">
        <v>1</v>
      </c>
      <c r="I438" s="18">
        <v>43089</v>
      </c>
      <c r="J438" s="18">
        <v>43089</v>
      </c>
      <c r="K438" s="18">
        <v>43383</v>
      </c>
      <c r="L438" s="19">
        <v>29400</v>
      </c>
      <c r="M438" s="19">
        <v>29400</v>
      </c>
      <c r="N438" s="16" t="s">
        <v>3481</v>
      </c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 t="e">
        <f>VLOOKUP(E438,[4]TD!$A:$B,2,0)</f>
        <v>#N/A</v>
      </c>
      <c r="AK438" s="16"/>
      <c r="AL438" s="16"/>
      <c r="AM438" s="16"/>
      <c r="AN438" s="16"/>
      <c r="AO438" s="16"/>
      <c r="AP438" s="16"/>
      <c r="AQ438" s="16"/>
      <c r="AR438" s="16"/>
      <c r="AS438" s="16"/>
      <c r="AT438" s="16">
        <f t="shared" si="80"/>
        <v>0</v>
      </c>
      <c r="AU438" s="25">
        <f t="shared" si="88"/>
        <v>29400</v>
      </c>
      <c r="AV438" s="16"/>
      <c r="AW438" s="16"/>
      <c r="AX438" s="16"/>
      <c r="AY438" s="16"/>
      <c r="AZ438" s="16"/>
      <c r="BA438" s="16"/>
      <c r="BB438" s="25">
        <f t="shared" si="76"/>
        <v>0</v>
      </c>
      <c r="BC438" s="16"/>
      <c r="BD438" s="52">
        <f t="shared" si="77"/>
        <v>43089</v>
      </c>
      <c r="BE438" s="16">
        <f t="shared" si="81"/>
        <v>2017</v>
      </c>
      <c r="BF438" s="52">
        <f t="shared" si="78"/>
        <v>43383</v>
      </c>
      <c r="BG438" s="16">
        <f t="shared" si="82"/>
        <v>2018</v>
      </c>
      <c r="BH438" s="16"/>
    </row>
    <row r="439" spans="1:60" x14ac:dyDescent="0.25">
      <c r="A439" s="16">
        <v>820003850</v>
      </c>
      <c r="B439" s="16" t="s">
        <v>3461</v>
      </c>
      <c r="C439" s="16" t="s">
        <v>3537</v>
      </c>
      <c r="D439" s="17"/>
      <c r="E439" s="17">
        <v>375842</v>
      </c>
      <c r="F439" s="17" t="str">
        <f t="shared" si="79"/>
        <v>375842</v>
      </c>
      <c r="G439" s="17" t="e">
        <f>VLOOKUP(E439,[4]PARTIDAS!$F:$M,8,0)</f>
        <v>#N/A</v>
      </c>
      <c r="H439" s="17">
        <v>1</v>
      </c>
      <c r="I439" s="18">
        <v>43090</v>
      </c>
      <c r="J439" s="18">
        <v>43090</v>
      </c>
      <c r="K439" s="18">
        <v>43383</v>
      </c>
      <c r="L439" s="19">
        <v>29400</v>
      </c>
      <c r="M439" s="19">
        <v>29400</v>
      </c>
      <c r="N439" s="16" t="s">
        <v>3481</v>
      </c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 t="e">
        <f>VLOOKUP(E439,[4]TD!$A:$B,2,0)</f>
        <v>#N/A</v>
      </c>
      <c r="AK439" s="16"/>
      <c r="AL439" s="16"/>
      <c r="AM439" s="16"/>
      <c r="AN439" s="16"/>
      <c r="AO439" s="16"/>
      <c r="AP439" s="16"/>
      <c r="AQ439" s="16"/>
      <c r="AR439" s="16"/>
      <c r="AS439" s="16"/>
      <c r="AT439" s="16">
        <f t="shared" si="80"/>
        <v>0</v>
      </c>
      <c r="AU439" s="25">
        <f t="shared" si="88"/>
        <v>29400</v>
      </c>
      <c r="AV439" s="16"/>
      <c r="AW439" s="16"/>
      <c r="AX439" s="16"/>
      <c r="AY439" s="16"/>
      <c r="AZ439" s="16"/>
      <c r="BA439" s="16"/>
      <c r="BB439" s="25">
        <f t="shared" si="76"/>
        <v>0</v>
      </c>
      <c r="BC439" s="16"/>
      <c r="BD439" s="52">
        <f t="shared" si="77"/>
        <v>43090</v>
      </c>
      <c r="BE439" s="16">
        <f t="shared" si="81"/>
        <v>2017</v>
      </c>
      <c r="BF439" s="52">
        <f t="shared" si="78"/>
        <v>43383</v>
      </c>
      <c r="BG439" s="16">
        <f t="shared" si="82"/>
        <v>2018</v>
      </c>
      <c r="BH439" s="16"/>
    </row>
    <row r="440" spans="1:60" x14ac:dyDescent="0.25">
      <c r="A440" s="16">
        <v>820003850</v>
      </c>
      <c r="B440" s="16" t="s">
        <v>3461</v>
      </c>
      <c r="C440" s="16" t="s">
        <v>3537</v>
      </c>
      <c r="D440" s="17"/>
      <c r="E440" s="17">
        <v>375971</v>
      </c>
      <c r="F440" s="17" t="str">
        <f t="shared" si="79"/>
        <v>375971</v>
      </c>
      <c r="G440" s="17" t="e">
        <f>VLOOKUP(E440,[4]PARTIDAS!$F:$M,8,0)</f>
        <v>#N/A</v>
      </c>
      <c r="H440" s="17">
        <v>1</v>
      </c>
      <c r="I440" s="18">
        <v>43095</v>
      </c>
      <c r="J440" s="18">
        <v>43095</v>
      </c>
      <c r="K440" s="18">
        <v>43383</v>
      </c>
      <c r="L440" s="19">
        <v>29400</v>
      </c>
      <c r="M440" s="19">
        <v>29400</v>
      </c>
      <c r="N440" s="16" t="s">
        <v>3481</v>
      </c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 t="e">
        <f>VLOOKUP(E440,[4]TD!$A:$B,2,0)</f>
        <v>#N/A</v>
      </c>
      <c r="AK440" s="16"/>
      <c r="AL440" s="16"/>
      <c r="AM440" s="16"/>
      <c r="AN440" s="16"/>
      <c r="AO440" s="16"/>
      <c r="AP440" s="16"/>
      <c r="AQ440" s="16"/>
      <c r="AR440" s="16"/>
      <c r="AS440" s="16"/>
      <c r="AT440" s="16">
        <f t="shared" si="80"/>
        <v>0</v>
      </c>
      <c r="AU440" s="25">
        <f t="shared" si="88"/>
        <v>29400</v>
      </c>
      <c r="AV440" s="16"/>
      <c r="AW440" s="16"/>
      <c r="AX440" s="16"/>
      <c r="AY440" s="16"/>
      <c r="AZ440" s="16"/>
      <c r="BA440" s="16"/>
      <c r="BB440" s="25">
        <f t="shared" si="76"/>
        <v>0</v>
      </c>
      <c r="BC440" s="16"/>
      <c r="BD440" s="52">
        <f t="shared" si="77"/>
        <v>43095</v>
      </c>
      <c r="BE440" s="16">
        <f t="shared" si="81"/>
        <v>2017</v>
      </c>
      <c r="BF440" s="52">
        <f t="shared" si="78"/>
        <v>43383</v>
      </c>
      <c r="BG440" s="16">
        <f t="shared" si="82"/>
        <v>2018</v>
      </c>
      <c r="BH440" s="16"/>
    </row>
    <row r="441" spans="1:60" x14ac:dyDescent="0.25">
      <c r="A441" s="16">
        <v>820003850</v>
      </c>
      <c r="B441" s="16" t="s">
        <v>3461</v>
      </c>
      <c r="C441" s="16" t="s">
        <v>3462</v>
      </c>
      <c r="D441" s="17" t="s">
        <v>45</v>
      </c>
      <c r="E441" s="17">
        <v>28223</v>
      </c>
      <c r="F441" s="17" t="str">
        <f t="shared" si="79"/>
        <v>FD28223</v>
      </c>
      <c r="G441" s="17" t="str">
        <f>VLOOKUP(E441,[4]PARTIDAS!$F:$M,8,0)</f>
        <v>Evento</v>
      </c>
      <c r="H441" s="17">
        <v>32633</v>
      </c>
      <c r="I441" s="18">
        <v>44308.393750000003</v>
      </c>
      <c r="J441" s="18">
        <v>44308.393750000003</v>
      </c>
      <c r="K441" s="18">
        <v>44336</v>
      </c>
      <c r="L441" s="19">
        <v>26000</v>
      </c>
      <c r="M441" s="19">
        <v>26000</v>
      </c>
      <c r="N441" s="16" t="s">
        <v>3463</v>
      </c>
      <c r="O441" s="16"/>
      <c r="P441" s="16"/>
      <c r="Q441" s="16"/>
      <c r="R441" s="16"/>
      <c r="S441" s="16"/>
      <c r="T441" s="20">
        <v>26000</v>
      </c>
      <c r="U441" s="16" t="s">
        <v>47</v>
      </c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 t="s">
        <v>3793</v>
      </c>
      <c r="AG441" s="16" t="s">
        <v>3509</v>
      </c>
      <c r="AH441" s="16" t="s">
        <v>3466</v>
      </c>
      <c r="AI441" s="16" t="s">
        <v>47</v>
      </c>
      <c r="AJ441" s="16">
        <f>VLOOKUP(E441,[4]TD!$A:$B,2,0)</f>
        <v>-26000</v>
      </c>
      <c r="AK441" s="16">
        <f>-IFERROR(VLOOKUP(E441,'[4]PARTIDAS ABIERTAS EN VALORES'!$A:$E,2,0),0)</f>
        <v>0</v>
      </c>
      <c r="AL441" s="16"/>
      <c r="AM441" s="16">
        <f>-IFERROR(VLOOKUP(E441,'[4]PARTIDAS ABIERTAS EN VALORES'!$A:$E,3,0),0)</f>
        <v>0</v>
      </c>
      <c r="AN441" s="16"/>
      <c r="AO441" s="16">
        <f>-IFERROR(VLOOKUP(E441,'[4]PARTIDAS ABIERTAS EN VALORES'!$A:$E,4,0),0)</f>
        <v>0</v>
      </c>
      <c r="AP441" s="16"/>
      <c r="AQ441" s="16"/>
      <c r="AR441" s="16"/>
      <c r="AS441" s="16"/>
      <c r="AT441" s="16">
        <f t="shared" si="80"/>
        <v>0</v>
      </c>
      <c r="AU441" s="16"/>
      <c r="AV441" s="16"/>
      <c r="AW441" s="16"/>
      <c r="AX441" s="16"/>
      <c r="AY441" s="16"/>
      <c r="AZ441" s="16"/>
      <c r="BA441" s="16">
        <f>-IFERROR(VLOOKUP(E441,[4]TD!$J:$K,2,0),0)</f>
        <v>26000</v>
      </c>
      <c r="BB441" s="25">
        <f t="shared" si="76"/>
        <v>0</v>
      </c>
      <c r="BC441" s="16"/>
      <c r="BD441" s="52">
        <f t="shared" si="77"/>
        <v>44308.393750000003</v>
      </c>
      <c r="BE441" s="16">
        <f t="shared" si="81"/>
        <v>2021</v>
      </c>
      <c r="BF441" s="52">
        <f t="shared" si="78"/>
        <v>44336</v>
      </c>
      <c r="BG441" s="16">
        <f t="shared" si="82"/>
        <v>2021</v>
      </c>
      <c r="BH441" s="16"/>
    </row>
    <row r="442" spans="1:60" x14ac:dyDescent="0.25">
      <c r="A442" s="16">
        <v>820003850</v>
      </c>
      <c r="B442" s="16" t="s">
        <v>3461</v>
      </c>
      <c r="C442" s="16" t="s">
        <v>3462</v>
      </c>
      <c r="D442" s="17" t="s">
        <v>45</v>
      </c>
      <c r="E442" s="17">
        <v>28301</v>
      </c>
      <c r="F442" s="17" t="str">
        <f t="shared" si="79"/>
        <v>FD28301</v>
      </c>
      <c r="G442" s="17" t="str">
        <f>VLOOKUP(E442,[4]PARTIDAS!$F:$M,8,0)</f>
        <v>Evento</v>
      </c>
      <c r="H442" s="17">
        <v>32632</v>
      </c>
      <c r="I442" s="18">
        <v>44309.128472222219</v>
      </c>
      <c r="J442" s="18">
        <v>44309.128472222219</v>
      </c>
      <c r="K442" s="18">
        <v>44336</v>
      </c>
      <c r="L442" s="19">
        <v>200346</v>
      </c>
      <c r="M442" s="19">
        <v>200346</v>
      </c>
      <c r="N442" s="16" t="s">
        <v>3463</v>
      </c>
      <c r="O442" s="16"/>
      <c r="P442" s="16"/>
      <c r="Q442" s="16"/>
      <c r="R442" s="16"/>
      <c r="S442" s="16"/>
      <c r="T442" s="20">
        <v>200346</v>
      </c>
      <c r="U442" s="16" t="s">
        <v>47</v>
      </c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 t="s">
        <v>3794</v>
      </c>
      <c r="AG442" s="16" t="s">
        <v>3509</v>
      </c>
      <c r="AH442" s="16" t="s">
        <v>3466</v>
      </c>
      <c r="AI442" s="16" t="s">
        <v>47</v>
      </c>
      <c r="AJ442" s="16">
        <f>VLOOKUP(E442,[4]TD!$A:$B,2,0)</f>
        <v>-200346</v>
      </c>
      <c r="AK442" s="16">
        <f>-IFERROR(VLOOKUP(E442,'[4]PARTIDAS ABIERTAS EN VALORES'!$A:$E,2,0),0)</f>
        <v>0</v>
      </c>
      <c r="AL442" s="16"/>
      <c r="AM442" s="16">
        <f>-IFERROR(VLOOKUP(E442,'[4]PARTIDAS ABIERTAS EN VALORES'!$A:$E,3,0),0)</f>
        <v>0</v>
      </c>
      <c r="AN442" s="16"/>
      <c r="AO442" s="16">
        <f>-IFERROR(VLOOKUP(E442,'[4]PARTIDAS ABIERTAS EN VALORES'!$A:$E,4,0),0)</f>
        <v>0</v>
      </c>
      <c r="AP442" s="16"/>
      <c r="AQ442" s="16"/>
      <c r="AR442" s="16"/>
      <c r="AS442" s="16"/>
      <c r="AT442" s="16">
        <f t="shared" si="80"/>
        <v>0</v>
      </c>
      <c r="AU442" s="16"/>
      <c r="AV442" s="16"/>
      <c r="AW442" s="16"/>
      <c r="AX442" s="16"/>
      <c r="AY442" s="16"/>
      <c r="AZ442" s="16"/>
      <c r="BA442" s="16">
        <f>-IFERROR(VLOOKUP(E442,[4]TD!$J:$K,2,0),0)</f>
        <v>200346</v>
      </c>
      <c r="BB442" s="25">
        <f t="shared" si="76"/>
        <v>0</v>
      </c>
      <c r="BC442" s="16"/>
      <c r="BD442" s="52">
        <f t="shared" si="77"/>
        <v>44309.128472222219</v>
      </c>
      <c r="BE442" s="16">
        <f t="shared" si="81"/>
        <v>2021</v>
      </c>
      <c r="BF442" s="52">
        <f t="shared" si="78"/>
        <v>44336</v>
      </c>
      <c r="BG442" s="16">
        <f t="shared" si="82"/>
        <v>2021</v>
      </c>
      <c r="BH442" s="16"/>
    </row>
    <row r="443" spans="1:60" x14ac:dyDescent="0.25">
      <c r="A443" s="16">
        <v>820003850</v>
      </c>
      <c r="B443" s="16" t="s">
        <v>3461</v>
      </c>
      <c r="C443" s="16" t="s">
        <v>3467</v>
      </c>
      <c r="D443" s="17" t="s">
        <v>45</v>
      </c>
      <c r="E443" s="17">
        <v>28314</v>
      </c>
      <c r="F443" s="17" t="str">
        <f t="shared" si="79"/>
        <v>FD28314</v>
      </c>
      <c r="G443" s="17" t="str">
        <f>VLOOKUP(E443,[4]PARTIDAS!$F:$M,8,0)</f>
        <v>Evento</v>
      </c>
      <c r="H443" s="17">
        <v>32631</v>
      </c>
      <c r="I443" s="18">
        <v>44309.345138888886</v>
      </c>
      <c r="J443" s="18">
        <v>44309.345138888886</v>
      </c>
      <c r="K443" s="18">
        <v>44336</v>
      </c>
      <c r="L443" s="19">
        <v>59600</v>
      </c>
      <c r="M443" s="19">
        <v>59600</v>
      </c>
      <c r="N443" s="16" t="s">
        <v>3463</v>
      </c>
      <c r="O443" s="16"/>
      <c r="P443" s="16"/>
      <c r="Q443" s="16"/>
      <c r="R443" s="16"/>
      <c r="S443" s="16"/>
      <c r="T443" s="20">
        <v>59600</v>
      </c>
      <c r="U443" s="16" t="s">
        <v>47</v>
      </c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 t="s">
        <v>3794</v>
      </c>
      <c r="AG443" s="16" t="s">
        <v>3509</v>
      </c>
      <c r="AH443" s="16" t="s">
        <v>3466</v>
      </c>
      <c r="AI443" s="16" t="s">
        <v>47</v>
      </c>
      <c r="AJ443" s="16">
        <f>VLOOKUP(E443,[4]TD!$A:$B,2,0)</f>
        <v>-59600</v>
      </c>
      <c r="AK443" s="16">
        <f>-IFERROR(VLOOKUP(E443,'[4]PARTIDAS ABIERTAS EN VALORES'!$A:$E,2,0),0)</f>
        <v>0</v>
      </c>
      <c r="AL443" s="16"/>
      <c r="AM443" s="16">
        <f>-IFERROR(VLOOKUP(E443,'[4]PARTIDAS ABIERTAS EN VALORES'!$A:$E,3,0),0)</f>
        <v>0</v>
      </c>
      <c r="AN443" s="16"/>
      <c r="AO443" s="16">
        <f>-IFERROR(VLOOKUP(E443,'[4]PARTIDAS ABIERTAS EN VALORES'!$A:$E,4,0),0)</f>
        <v>0</v>
      </c>
      <c r="AP443" s="16"/>
      <c r="AQ443" s="16"/>
      <c r="AR443" s="16"/>
      <c r="AS443" s="16"/>
      <c r="AT443" s="16">
        <f t="shared" si="80"/>
        <v>0</v>
      </c>
      <c r="AU443" s="16"/>
      <c r="AV443" s="16"/>
      <c r="AW443" s="16"/>
      <c r="AX443" s="16"/>
      <c r="AY443" s="16"/>
      <c r="AZ443" s="16"/>
      <c r="BA443" s="16">
        <f>-IFERROR(VLOOKUP(E443,[4]TD!$J:$K,2,0),0)</f>
        <v>59600</v>
      </c>
      <c r="BB443" s="25">
        <f t="shared" si="76"/>
        <v>0</v>
      </c>
      <c r="BC443" s="16"/>
      <c r="BD443" s="52">
        <f t="shared" si="77"/>
        <v>44309.345138888886</v>
      </c>
      <c r="BE443" s="16">
        <f t="shared" si="81"/>
        <v>2021</v>
      </c>
      <c r="BF443" s="52">
        <f t="shared" si="78"/>
        <v>44336</v>
      </c>
      <c r="BG443" s="16">
        <f t="shared" si="82"/>
        <v>2021</v>
      </c>
      <c r="BH443" s="16"/>
    </row>
    <row r="444" spans="1:60" x14ac:dyDescent="0.25">
      <c r="A444" s="16">
        <v>820003850</v>
      </c>
      <c r="B444" s="16" t="s">
        <v>3461</v>
      </c>
      <c r="C444" s="16" t="s">
        <v>3462</v>
      </c>
      <c r="D444" s="17" t="s">
        <v>45</v>
      </c>
      <c r="E444" s="17">
        <v>28535</v>
      </c>
      <c r="F444" s="17" t="str">
        <f t="shared" si="79"/>
        <v>FD28535</v>
      </c>
      <c r="G444" s="17" t="str">
        <f>VLOOKUP(E444,[4]PARTIDAS!$F:$M,8,0)</f>
        <v>Evento</v>
      </c>
      <c r="H444" s="17">
        <v>32633</v>
      </c>
      <c r="I444" s="18">
        <v>44310.515277777777</v>
      </c>
      <c r="J444" s="18">
        <v>44310.515277777777</v>
      </c>
      <c r="K444" s="18">
        <v>44336</v>
      </c>
      <c r="L444" s="19">
        <v>6500</v>
      </c>
      <c r="M444" s="19">
        <v>6500</v>
      </c>
      <c r="N444" s="16" t="s">
        <v>3463</v>
      </c>
      <c r="O444" s="16"/>
      <c r="P444" s="16"/>
      <c r="Q444" s="16"/>
      <c r="R444" s="16"/>
      <c r="S444" s="16"/>
      <c r="T444" s="20">
        <v>6500</v>
      </c>
      <c r="U444" s="16" t="s">
        <v>47</v>
      </c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 t="s">
        <v>3795</v>
      </c>
      <c r="AG444" s="16" t="s">
        <v>3509</v>
      </c>
      <c r="AH444" s="16" t="s">
        <v>3466</v>
      </c>
      <c r="AI444" s="16" t="s">
        <v>47</v>
      </c>
      <c r="AJ444" s="16">
        <f>VLOOKUP(E444,[4]TD!$A:$B,2,0)</f>
        <v>-6500</v>
      </c>
      <c r="AK444" s="16">
        <f>-IFERROR(VLOOKUP(E444,'[4]PARTIDAS ABIERTAS EN VALORES'!$A:$E,2,0),0)</f>
        <v>0</v>
      </c>
      <c r="AL444" s="16"/>
      <c r="AM444" s="16">
        <f>-IFERROR(VLOOKUP(E444,'[4]PARTIDAS ABIERTAS EN VALORES'!$A:$E,3,0),0)</f>
        <v>0</v>
      </c>
      <c r="AN444" s="16"/>
      <c r="AO444" s="16">
        <f>-IFERROR(VLOOKUP(E444,'[4]PARTIDAS ABIERTAS EN VALORES'!$A:$E,4,0),0)</f>
        <v>0</v>
      </c>
      <c r="AP444" s="16"/>
      <c r="AQ444" s="16"/>
      <c r="AR444" s="16"/>
      <c r="AS444" s="16"/>
      <c r="AT444" s="16">
        <f t="shared" si="80"/>
        <v>0</v>
      </c>
      <c r="AU444" s="16"/>
      <c r="AV444" s="16"/>
      <c r="AW444" s="16"/>
      <c r="AX444" s="16"/>
      <c r="AY444" s="16"/>
      <c r="AZ444" s="16"/>
      <c r="BA444" s="16">
        <f>-IFERROR(VLOOKUP(E444,[4]TD!$J:$K,2,0),0)</f>
        <v>6500</v>
      </c>
      <c r="BB444" s="25">
        <f t="shared" si="76"/>
        <v>0</v>
      </c>
      <c r="BC444" s="16"/>
      <c r="BD444" s="52">
        <f t="shared" si="77"/>
        <v>44310.515277777777</v>
      </c>
      <c r="BE444" s="16">
        <f t="shared" si="81"/>
        <v>2021</v>
      </c>
      <c r="BF444" s="52">
        <f t="shared" si="78"/>
        <v>44336</v>
      </c>
      <c r="BG444" s="16">
        <f t="shared" si="82"/>
        <v>2021</v>
      </c>
      <c r="BH444" s="16"/>
    </row>
    <row r="445" spans="1:60" x14ac:dyDescent="0.25">
      <c r="A445" s="16">
        <v>820003850</v>
      </c>
      <c r="B445" s="16" t="s">
        <v>3461</v>
      </c>
      <c r="C445" s="16" t="s">
        <v>3462</v>
      </c>
      <c r="D445" s="17" t="s">
        <v>45</v>
      </c>
      <c r="E445" s="17">
        <v>28536</v>
      </c>
      <c r="F445" s="17" t="str">
        <f t="shared" si="79"/>
        <v>FD28536</v>
      </c>
      <c r="G445" s="17" t="str">
        <f>VLOOKUP(E445,[4]PARTIDAS!$F:$M,8,0)</f>
        <v>Evento</v>
      </c>
      <c r="H445" s="17">
        <v>32633</v>
      </c>
      <c r="I445" s="18">
        <v>44310.515972222223</v>
      </c>
      <c r="J445" s="18">
        <v>44310.515972222223</v>
      </c>
      <c r="K445" s="18">
        <v>44336</v>
      </c>
      <c r="L445" s="19">
        <v>6500</v>
      </c>
      <c r="M445" s="19">
        <v>6500</v>
      </c>
      <c r="N445" s="16" t="s">
        <v>3463</v>
      </c>
      <c r="O445" s="16"/>
      <c r="P445" s="16"/>
      <c r="Q445" s="16"/>
      <c r="R445" s="16"/>
      <c r="S445" s="16"/>
      <c r="T445" s="20">
        <v>6500</v>
      </c>
      <c r="U445" s="16" t="s">
        <v>47</v>
      </c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 t="s">
        <v>3795</v>
      </c>
      <c r="AG445" s="16" t="s">
        <v>3509</v>
      </c>
      <c r="AH445" s="16" t="s">
        <v>3466</v>
      </c>
      <c r="AI445" s="16" t="s">
        <v>47</v>
      </c>
      <c r="AJ445" s="16">
        <f>VLOOKUP(E445,[4]TD!$A:$B,2,0)</f>
        <v>-6500</v>
      </c>
      <c r="AK445" s="16">
        <f>-IFERROR(VLOOKUP(E445,'[4]PARTIDAS ABIERTAS EN VALORES'!$A:$E,2,0),0)</f>
        <v>0</v>
      </c>
      <c r="AL445" s="16"/>
      <c r="AM445" s="16">
        <f>-IFERROR(VLOOKUP(E445,'[4]PARTIDAS ABIERTAS EN VALORES'!$A:$E,3,0),0)</f>
        <v>0</v>
      </c>
      <c r="AN445" s="16"/>
      <c r="AO445" s="16">
        <f>-IFERROR(VLOOKUP(E445,'[4]PARTIDAS ABIERTAS EN VALORES'!$A:$E,4,0),0)</f>
        <v>0</v>
      </c>
      <c r="AP445" s="16"/>
      <c r="AQ445" s="16"/>
      <c r="AR445" s="16"/>
      <c r="AS445" s="16"/>
      <c r="AT445" s="16">
        <f t="shared" si="80"/>
        <v>0</v>
      </c>
      <c r="AU445" s="16"/>
      <c r="AV445" s="16"/>
      <c r="AW445" s="16"/>
      <c r="AX445" s="16"/>
      <c r="AY445" s="16"/>
      <c r="AZ445" s="16"/>
      <c r="BA445" s="16">
        <f>-IFERROR(VLOOKUP(E445,[4]TD!$J:$K,2,0),0)</f>
        <v>6500</v>
      </c>
      <c r="BB445" s="25">
        <f t="shared" si="76"/>
        <v>0</v>
      </c>
      <c r="BC445" s="16"/>
      <c r="BD445" s="52">
        <f t="shared" si="77"/>
        <v>44310.515972222223</v>
      </c>
      <c r="BE445" s="16">
        <f t="shared" si="81"/>
        <v>2021</v>
      </c>
      <c r="BF445" s="52">
        <f t="shared" si="78"/>
        <v>44336</v>
      </c>
      <c r="BG445" s="16">
        <f t="shared" si="82"/>
        <v>2021</v>
      </c>
      <c r="BH445" s="16"/>
    </row>
    <row r="446" spans="1:60" x14ac:dyDescent="0.25">
      <c r="A446" s="16">
        <v>820003850</v>
      </c>
      <c r="B446" s="16" t="s">
        <v>3461</v>
      </c>
      <c r="C446" s="16" t="s">
        <v>3462</v>
      </c>
      <c r="D446" s="17" t="s">
        <v>45</v>
      </c>
      <c r="E446" s="17">
        <v>28557</v>
      </c>
      <c r="F446" s="17" t="str">
        <f t="shared" si="79"/>
        <v>FD28557</v>
      </c>
      <c r="G446" s="17" t="e">
        <f>VLOOKUP(E446,[4]PARTIDAS!$F:$M,8,0)</f>
        <v>#N/A</v>
      </c>
      <c r="H446" s="17">
        <v>32632</v>
      </c>
      <c r="I446" s="18">
        <v>44310.563194444447</v>
      </c>
      <c r="J446" s="18">
        <v>44310.563194444447</v>
      </c>
      <c r="K446" s="18">
        <v>44336</v>
      </c>
      <c r="L446" s="19">
        <v>952444</v>
      </c>
      <c r="M446" s="19">
        <v>880130</v>
      </c>
      <c r="N446" s="16" t="s">
        <v>3490</v>
      </c>
      <c r="O446" s="16"/>
      <c r="P446" s="16"/>
      <c r="Q446" s="16"/>
      <c r="R446" s="20">
        <v>880130</v>
      </c>
      <c r="S446" s="16" t="s">
        <v>3517</v>
      </c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 t="s">
        <v>3518</v>
      </c>
      <c r="AH446" s="16"/>
      <c r="AI446" s="16"/>
      <c r="AJ446" s="16" t="e">
        <f>VLOOKUP(E446,[4]TD!$A:$B,2,0)</f>
        <v>#N/A</v>
      </c>
      <c r="AK446" s="16"/>
      <c r="AL446" s="16"/>
      <c r="AM446" s="16"/>
      <c r="AN446" s="16"/>
      <c r="AO446" s="16"/>
      <c r="AP446" s="16"/>
      <c r="AQ446" s="25">
        <f>M446</f>
        <v>880130</v>
      </c>
      <c r="AR446" s="16"/>
      <c r="AS446" s="16"/>
      <c r="AT446" s="16">
        <f t="shared" si="80"/>
        <v>0</v>
      </c>
      <c r="AU446" s="16"/>
      <c r="AV446" s="16"/>
      <c r="AW446" s="16"/>
      <c r="AX446" s="16"/>
      <c r="AY446" s="16"/>
      <c r="AZ446" s="16"/>
      <c r="BA446" s="16"/>
      <c r="BB446" s="25">
        <f t="shared" si="76"/>
        <v>0</v>
      </c>
      <c r="BC446" s="16"/>
      <c r="BD446" s="52">
        <f t="shared" si="77"/>
        <v>44310.563194444447</v>
      </c>
      <c r="BE446" s="16">
        <f t="shared" si="81"/>
        <v>2021</v>
      </c>
      <c r="BF446" s="52">
        <f t="shared" si="78"/>
        <v>44336</v>
      </c>
      <c r="BG446" s="16">
        <f t="shared" si="82"/>
        <v>2021</v>
      </c>
      <c r="BH446" s="16"/>
    </row>
    <row r="447" spans="1:60" x14ac:dyDescent="0.25">
      <c r="A447" s="16">
        <v>820003850</v>
      </c>
      <c r="B447" s="16" t="s">
        <v>3461</v>
      </c>
      <c r="C447" s="16" t="s">
        <v>3462</v>
      </c>
      <c r="D447" s="17" t="s">
        <v>45</v>
      </c>
      <c r="E447" s="17">
        <v>28566</v>
      </c>
      <c r="F447" s="17" t="str">
        <f t="shared" si="79"/>
        <v>FD28566</v>
      </c>
      <c r="G447" s="17" t="str">
        <f>VLOOKUP(E447,[4]PARTIDAS!$F:$M,8,0)</f>
        <v>Evento</v>
      </c>
      <c r="H447" s="17">
        <v>32633</v>
      </c>
      <c r="I447" s="18">
        <v>44310.580555555556</v>
      </c>
      <c r="J447" s="18">
        <v>44310.580555555556</v>
      </c>
      <c r="K447" s="18">
        <v>44336</v>
      </c>
      <c r="L447" s="19">
        <v>6500</v>
      </c>
      <c r="M447" s="19">
        <v>6500</v>
      </c>
      <c r="N447" s="16" t="s">
        <v>3463</v>
      </c>
      <c r="O447" s="16"/>
      <c r="P447" s="16"/>
      <c r="Q447" s="16"/>
      <c r="R447" s="16"/>
      <c r="S447" s="16"/>
      <c r="T447" s="20">
        <v>6500</v>
      </c>
      <c r="U447" s="16" t="s">
        <v>47</v>
      </c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 t="s">
        <v>3795</v>
      </c>
      <c r="AG447" s="16" t="s">
        <v>3509</v>
      </c>
      <c r="AH447" s="16" t="s">
        <v>3466</v>
      </c>
      <c r="AI447" s="16" t="s">
        <v>47</v>
      </c>
      <c r="AJ447" s="16">
        <f>VLOOKUP(E447,[4]TD!$A:$B,2,0)</f>
        <v>-6500</v>
      </c>
      <c r="AK447" s="16">
        <f>-IFERROR(VLOOKUP(E447,'[4]PARTIDAS ABIERTAS EN VALORES'!$A:$E,2,0),0)</f>
        <v>0</v>
      </c>
      <c r="AL447" s="16"/>
      <c r="AM447" s="16">
        <f>-IFERROR(VLOOKUP(E447,'[4]PARTIDAS ABIERTAS EN VALORES'!$A:$E,3,0),0)</f>
        <v>0</v>
      </c>
      <c r="AN447" s="16"/>
      <c r="AO447" s="16">
        <f>-IFERROR(VLOOKUP(E447,'[4]PARTIDAS ABIERTAS EN VALORES'!$A:$E,4,0),0)</f>
        <v>0</v>
      </c>
      <c r="AP447" s="16"/>
      <c r="AQ447" s="16"/>
      <c r="AR447" s="16"/>
      <c r="AS447" s="16"/>
      <c r="AT447" s="16">
        <f t="shared" si="80"/>
        <v>0</v>
      </c>
      <c r="AU447" s="16"/>
      <c r="AV447" s="16"/>
      <c r="AW447" s="16"/>
      <c r="AX447" s="16"/>
      <c r="AY447" s="16"/>
      <c r="AZ447" s="16"/>
      <c r="BA447" s="16">
        <f>-IFERROR(VLOOKUP(E447,[4]TD!$J:$K,2,0),0)</f>
        <v>6500</v>
      </c>
      <c r="BB447" s="25">
        <f t="shared" si="76"/>
        <v>0</v>
      </c>
      <c r="BC447" s="16"/>
      <c r="BD447" s="52">
        <f t="shared" si="77"/>
        <v>44310.580555555556</v>
      </c>
      <c r="BE447" s="16">
        <f t="shared" si="81"/>
        <v>2021</v>
      </c>
      <c r="BF447" s="52">
        <f t="shared" si="78"/>
        <v>44336</v>
      </c>
      <c r="BG447" s="16">
        <f t="shared" si="82"/>
        <v>2021</v>
      </c>
      <c r="BH447" s="16"/>
    </row>
    <row r="448" spans="1:60" x14ac:dyDescent="0.25">
      <c r="A448" s="16">
        <v>820003850</v>
      </c>
      <c r="B448" s="16" t="s">
        <v>3461</v>
      </c>
      <c r="C448" s="16" t="s">
        <v>3462</v>
      </c>
      <c r="D448" s="17" t="s">
        <v>45</v>
      </c>
      <c r="E448" s="17">
        <v>28588</v>
      </c>
      <c r="F448" s="17" t="str">
        <f t="shared" si="79"/>
        <v>FD28588</v>
      </c>
      <c r="G448" s="17" t="str">
        <f>VLOOKUP(E448,[4]PARTIDAS!$F:$M,8,0)</f>
        <v>Evento</v>
      </c>
      <c r="H448" s="17">
        <v>32632</v>
      </c>
      <c r="I448" s="18">
        <v>44310.638888888891</v>
      </c>
      <c r="J448" s="18">
        <v>44310.638888888891</v>
      </c>
      <c r="K448" s="18">
        <v>44336</v>
      </c>
      <c r="L448" s="19">
        <v>243303</v>
      </c>
      <c r="M448" s="19">
        <v>243303</v>
      </c>
      <c r="N448" s="16" t="s">
        <v>3463</v>
      </c>
      <c r="O448" s="16"/>
      <c r="P448" s="16"/>
      <c r="Q448" s="16"/>
      <c r="R448" s="16"/>
      <c r="S448" s="16"/>
      <c r="T448" s="20">
        <v>243303</v>
      </c>
      <c r="U448" s="16" t="s">
        <v>47</v>
      </c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 t="s">
        <v>3795</v>
      </c>
      <c r="AG448" s="16" t="s">
        <v>3509</v>
      </c>
      <c r="AH448" s="16" t="s">
        <v>3466</v>
      </c>
      <c r="AI448" s="16" t="s">
        <v>47</v>
      </c>
      <c r="AJ448" s="16">
        <f>VLOOKUP(E448,[4]TD!$A:$B,2,0)</f>
        <v>-243303</v>
      </c>
      <c r="AK448" s="16">
        <f>-IFERROR(VLOOKUP(E448,'[4]PARTIDAS ABIERTAS EN VALORES'!$A:$E,2,0),0)</f>
        <v>0</v>
      </c>
      <c r="AL448" s="16"/>
      <c r="AM448" s="16">
        <f>-IFERROR(VLOOKUP(E448,'[4]PARTIDAS ABIERTAS EN VALORES'!$A:$E,3,0),0)</f>
        <v>0</v>
      </c>
      <c r="AN448" s="16"/>
      <c r="AO448" s="16">
        <f>-IFERROR(VLOOKUP(E448,'[4]PARTIDAS ABIERTAS EN VALORES'!$A:$E,4,0),0)</f>
        <v>0</v>
      </c>
      <c r="AP448" s="16"/>
      <c r="AQ448" s="16"/>
      <c r="AR448" s="16"/>
      <c r="AS448" s="16"/>
      <c r="AT448" s="16">
        <f t="shared" si="80"/>
        <v>0</v>
      </c>
      <c r="AU448" s="16"/>
      <c r="AV448" s="16"/>
      <c r="AW448" s="16"/>
      <c r="AX448" s="16"/>
      <c r="AY448" s="16"/>
      <c r="AZ448" s="16"/>
      <c r="BA448" s="16">
        <f>-IFERROR(VLOOKUP(E448,[4]TD!$J:$K,2,0),0)</f>
        <v>243303</v>
      </c>
      <c r="BB448" s="25">
        <f t="shared" si="76"/>
        <v>0</v>
      </c>
      <c r="BC448" s="16"/>
      <c r="BD448" s="52">
        <f t="shared" si="77"/>
        <v>44310.638888888891</v>
      </c>
      <c r="BE448" s="16">
        <f t="shared" si="81"/>
        <v>2021</v>
      </c>
      <c r="BF448" s="52">
        <f t="shared" si="78"/>
        <v>44336</v>
      </c>
      <c r="BG448" s="16">
        <f t="shared" si="82"/>
        <v>2021</v>
      </c>
      <c r="BH448" s="16"/>
    </row>
    <row r="449" spans="1:60" x14ac:dyDescent="0.25">
      <c r="A449" s="16">
        <v>820003850</v>
      </c>
      <c r="B449" s="16" t="s">
        <v>3461</v>
      </c>
      <c r="C449" s="16" t="s">
        <v>3467</v>
      </c>
      <c r="D449" s="17" t="s">
        <v>45</v>
      </c>
      <c r="E449" s="17">
        <v>28647</v>
      </c>
      <c r="F449" s="17" t="str">
        <f t="shared" si="79"/>
        <v>FD28647</v>
      </c>
      <c r="G449" s="17" t="str">
        <f>VLOOKUP(E449,[4]PARTIDAS!$F:$M,8,0)</f>
        <v>Evento</v>
      </c>
      <c r="H449" s="17">
        <v>32631</v>
      </c>
      <c r="I449" s="18">
        <v>44311.054166666669</v>
      </c>
      <c r="J449" s="18">
        <v>44311.054166666669</v>
      </c>
      <c r="K449" s="18">
        <v>44336</v>
      </c>
      <c r="L449" s="19">
        <v>244865</v>
      </c>
      <c r="M449" s="19">
        <v>244865</v>
      </c>
      <c r="N449" s="16" t="s">
        <v>3463</v>
      </c>
      <c r="O449" s="16"/>
      <c r="P449" s="16"/>
      <c r="Q449" s="16"/>
      <c r="R449" s="16"/>
      <c r="S449" s="16"/>
      <c r="T449" s="20">
        <v>244865</v>
      </c>
      <c r="U449" s="16" t="s">
        <v>3796</v>
      </c>
      <c r="V449" s="16" t="s">
        <v>3511</v>
      </c>
      <c r="W449" s="16">
        <v>52365</v>
      </c>
      <c r="X449" s="16" t="s">
        <v>47</v>
      </c>
      <c r="Y449" s="16"/>
      <c r="Z449" s="16"/>
      <c r="AA449" s="16">
        <v>52365</v>
      </c>
      <c r="AB449" s="16">
        <v>0</v>
      </c>
      <c r="AC449" s="16" t="s">
        <v>3484</v>
      </c>
      <c r="AD449" s="16">
        <v>0</v>
      </c>
      <c r="AE449" s="16"/>
      <c r="AF449" s="16" t="s">
        <v>3797</v>
      </c>
      <c r="AG449" s="16" t="s">
        <v>3509</v>
      </c>
      <c r="AH449" s="16" t="s">
        <v>3466</v>
      </c>
      <c r="AI449" s="16" t="s">
        <v>47</v>
      </c>
      <c r="AJ449" s="16">
        <f>VLOOKUP(E449,[4]TD!$A:$B,2,0)</f>
        <v>-244865</v>
      </c>
      <c r="AK449" s="16">
        <f>-IFERROR(VLOOKUP(E449,'[4]PARTIDAS ABIERTAS EN VALORES'!$A:$E,2,0),0)</f>
        <v>0</v>
      </c>
      <c r="AL449" s="16"/>
      <c r="AM449" s="16">
        <f>-IFERROR(VLOOKUP(E449,'[4]PARTIDAS ABIERTAS EN VALORES'!$A:$E,3,0),0)</f>
        <v>52365</v>
      </c>
      <c r="AN449" s="16"/>
      <c r="AO449" s="16">
        <f>-IFERROR(VLOOKUP(E449,'[4]PARTIDAS ABIERTAS EN VALORES'!$A:$E,4,0),0)</f>
        <v>0</v>
      </c>
      <c r="AP449" s="16"/>
      <c r="AQ449" s="16"/>
      <c r="AR449" s="16"/>
      <c r="AS449" s="16"/>
      <c r="AT449" s="16">
        <f t="shared" si="80"/>
        <v>0</v>
      </c>
      <c r="AU449" s="16"/>
      <c r="AV449" s="16"/>
      <c r="AW449" s="16"/>
      <c r="AX449" s="16"/>
      <c r="AY449" s="16"/>
      <c r="AZ449" s="16"/>
      <c r="BA449" s="16">
        <f>-IFERROR(VLOOKUP(E449,[4]TD!$J:$K,2,0),0)</f>
        <v>192500</v>
      </c>
      <c r="BB449" s="25">
        <f t="shared" si="76"/>
        <v>0</v>
      </c>
      <c r="BC449" s="16"/>
      <c r="BD449" s="52">
        <f t="shared" si="77"/>
        <v>44311.054166666669</v>
      </c>
      <c r="BE449" s="16">
        <f t="shared" si="81"/>
        <v>2021</v>
      </c>
      <c r="BF449" s="52">
        <f t="shared" si="78"/>
        <v>44336</v>
      </c>
      <c r="BG449" s="16">
        <f t="shared" si="82"/>
        <v>2021</v>
      </c>
      <c r="BH449" s="16"/>
    </row>
    <row r="450" spans="1:60" x14ac:dyDescent="0.25">
      <c r="A450" s="16">
        <v>820003850</v>
      </c>
      <c r="B450" s="16" t="s">
        <v>3461</v>
      </c>
      <c r="C450" s="16" t="s">
        <v>3467</v>
      </c>
      <c r="D450" s="17" t="s">
        <v>45</v>
      </c>
      <c r="E450" s="17">
        <v>28684</v>
      </c>
      <c r="F450" s="17" t="str">
        <f t="shared" si="79"/>
        <v>FD28684</v>
      </c>
      <c r="G450" s="17" t="str">
        <f>VLOOKUP(E450,[4]PARTIDAS!$F:$M,8,0)</f>
        <v>Evento</v>
      </c>
      <c r="H450" s="17">
        <v>32631</v>
      </c>
      <c r="I450" s="18">
        <v>44311.729861111111</v>
      </c>
      <c r="J450" s="18">
        <v>44311.729861111111</v>
      </c>
      <c r="K450" s="18">
        <v>44336</v>
      </c>
      <c r="L450" s="19">
        <v>59600</v>
      </c>
      <c r="M450" s="19">
        <v>59600</v>
      </c>
      <c r="N450" s="16" t="s">
        <v>3463</v>
      </c>
      <c r="O450" s="16"/>
      <c r="P450" s="16"/>
      <c r="Q450" s="16"/>
      <c r="R450" s="16"/>
      <c r="S450" s="16"/>
      <c r="T450" s="20">
        <v>59600</v>
      </c>
      <c r="U450" s="16" t="s">
        <v>47</v>
      </c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 t="s">
        <v>3797</v>
      </c>
      <c r="AG450" s="16" t="s">
        <v>3509</v>
      </c>
      <c r="AH450" s="16" t="s">
        <v>3466</v>
      </c>
      <c r="AI450" s="16" t="s">
        <v>47</v>
      </c>
      <c r="AJ450" s="16">
        <f>VLOOKUP(E450,[4]TD!$A:$B,2,0)</f>
        <v>-59600</v>
      </c>
      <c r="AK450" s="16">
        <f>-IFERROR(VLOOKUP(E450,'[4]PARTIDAS ABIERTAS EN VALORES'!$A:$E,2,0),0)</f>
        <v>0</v>
      </c>
      <c r="AL450" s="16"/>
      <c r="AM450" s="16">
        <f>-IFERROR(VLOOKUP(E450,'[4]PARTIDAS ABIERTAS EN VALORES'!$A:$E,3,0),0)</f>
        <v>0</v>
      </c>
      <c r="AN450" s="16"/>
      <c r="AO450" s="16">
        <f>-IFERROR(VLOOKUP(E450,'[4]PARTIDAS ABIERTAS EN VALORES'!$A:$E,4,0),0)</f>
        <v>0</v>
      </c>
      <c r="AP450" s="16"/>
      <c r="AQ450" s="16"/>
      <c r="AR450" s="16"/>
      <c r="AS450" s="16"/>
      <c r="AT450" s="16">
        <f t="shared" si="80"/>
        <v>0</v>
      </c>
      <c r="AU450" s="16"/>
      <c r="AV450" s="16"/>
      <c r="AW450" s="16"/>
      <c r="AX450" s="16"/>
      <c r="AY450" s="16"/>
      <c r="AZ450" s="16"/>
      <c r="BA450" s="16">
        <f>-IFERROR(VLOOKUP(E450,[4]TD!$J:$K,2,0),0)</f>
        <v>59600</v>
      </c>
      <c r="BB450" s="25">
        <f t="shared" ref="BB450:BB513" si="89">M450-SUM(AK450:BA450)</f>
        <v>0</v>
      </c>
      <c r="BC450" s="16"/>
      <c r="BD450" s="52">
        <f t="shared" ref="BD450:BD513" si="90">I450</f>
        <v>44311.729861111111</v>
      </c>
      <c r="BE450" s="16">
        <f t="shared" si="81"/>
        <v>2021</v>
      </c>
      <c r="BF450" s="52">
        <f t="shared" ref="BF450:BF513" si="91">K450</f>
        <v>44336</v>
      </c>
      <c r="BG450" s="16">
        <f t="shared" si="82"/>
        <v>2021</v>
      </c>
      <c r="BH450" s="16"/>
    </row>
    <row r="451" spans="1:60" x14ac:dyDescent="0.25">
      <c r="A451" s="16">
        <v>820003850</v>
      </c>
      <c r="B451" s="16" t="s">
        <v>3461</v>
      </c>
      <c r="C451" s="16" t="s">
        <v>3462</v>
      </c>
      <c r="D451" s="17" t="s">
        <v>45</v>
      </c>
      <c r="E451" s="17">
        <v>28690</v>
      </c>
      <c r="F451" s="17" t="str">
        <f t="shared" ref="F451:F514" si="92">CONCATENATE(D451,E451)</f>
        <v>FD28690</v>
      </c>
      <c r="G451" s="17" t="str">
        <f>VLOOKUP(E451,[4]PARTIDAS!$F:$M,8,0)</f>
        <v>Evento</v>
      </c>
      <c r="H451" s="17">
        <v>32632</v>
      </c>
      <c r="I451" s="18">
        <v>44311.775000000001</v>
      </c>
      <c r="J451" s="18">
        <v>44311.775000000001</v>
      </c>
      <c r="K451" s="18">
        <v>44336</v>
      </c>
      <c r="L451" s="19">
        <v>175128</v>
      </c>
      <c r="M451" s="19">
        <v>175128</v>
      </c>
      <c r="N451" s="16" t="s">
        <v>3463</v>
      </c>
      <c r="O451" s="16"/>
      <c r="P451" s="16"/>
      <c r="Q451" s="16"/>
      <c r="R451" s="16"/>
      <c r="S451" s="16"/>
      <c r="T451" s="20">
        <v>175128</v>
      </c>
      <c r="U451" s="16" t="s">
        <v>47</v>
      </c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 t="s">
        <v>3797</v>
      </c>
      <c r="AG451" s="16" t="s">
        <v>3509</v>
      </c>
      <c r="AH451" s="16" t="s">
        <v>3466</v>
      </c>
      <c r="AI451" s="16" t="s">
        <v>47</v>
      </c>
      <c r="AJ451" s="16">
        <f>VLOOKUP(E451,[4]TD!$A:$B,2,0)</f>
        <v>-175128</v>
      </c>
      <c r="AK451" s="16">
        <f>-IFERROR(VLOOKUP(E451,'[4]PARTIDAS ABIERTAS EN VALORES'!$A:$E,2,0),0)</f>
        <v>0</v>
      </c>
      <c r="AL451" s="16"/>
      <c r="AM451" s="16">
        <f>-IFERROR(VLOOKUP(E451,'[4]PARTIDAS ABIERTAS EN VALORES'!$A:$E,3,0),0)</f>
        <v>0</v>
      </c>
      <c r="AN451" s="16"/>
      <c r="AO451" s="16">
        <f>-IFERROR(VLOOKUP(E451,'[4]PARTIDAS ABIERTAS EN VALORES'!$A:$E,4,0),0)</f>
        <v>0</v>
      </c>
      <c r="AP451" s="16"/>
      <c r="AQ451" s="16"/>
      <c r="AR451" s="16"/>
      <c r="AS451" s="16"/>
      <c r="AT451" s="16">
        <f t="shared" ref="AT451:AT514" si="93">AP451+AR451+AS451</f>
        <v>0</v>
      </c>
      <c r="AU451" s="16"/>
      <c r="AV451" s="16"/>
      <c r="AW451" s="16"/>
      <c r="AX451" s="16"/>
      <c r="AY451" s="16"/>
      <c r="AZ451" s="16"/>
      <c r="BA451" s="16">
        <f>-IFERROR(VLOOKUP(E451,[4]TD!$J:$K,2,0),0)</f>
        <v>175128</v>
      </c>
      <c r="BB451" s="25">
        <f t="shared" si="89"/>
        <v>0</v>
      </c>
      <c r="BC451" s="16"/>
      <c r="BD451" s="52">
        <f t="shared" si="90"/>
        <v>44311.775000000001</v>
      </c>
      <c r="BE451" s="16">
        <f t="shared" ref="BE451:BE514" si="94">YEAR(BD451)</f>
        <v>2021</v>
      </c>
      <c r="BF451" s="52">
        <f t="shared" si="91"/>
        <v>44336</v>
      </c>
      <c r="BG451" s="16">
        <f t="shared" ref="BG451:BG514" si="95">YEAR(BF451)</f>
        <v>2021</v>
      </c>
      <c r="BH451" s="16"/>
    </row>
    <row r="452" spans="1:60" x14ac:dyDescent="0.25">
      <c r="A452" s="16">
        <v>820003850</v>
      </c>
      <c r="B452" s="16" t="s">
        <v>3461</v>
      </c>
      <c r="C452" s="16" t="s">
        <v>3462</v>
      </c>
      <c r="D452" s="17" t="s">
        <v>45</v>
      </c>
      <c r="E452" s="17">
        <v>28691</v>
      </c>
      <c r="F452" s="17" t="str">
        <f t="shared" si="92"/>
        <v>FD28691</v>
      </c>
      <c r="G452" s="17" t="e">
        <f>VLOOKUP(E452,[4]PARTIDAS!$F:$M,8,0)</f>
        <v>#N/A</v>
      </c>
      <c r="H452" s="17">
        <v>32634</v>
      </c>
      <c r="I452" s="18">
        <v>44311.777083333334</v>
      </c>
      <c r="J452" s="18">
        <v>44311.777083333334</v>
      </c>
      <c r="K452" s="18">
        <v>44336</v>
      </c>
      <c r="L452" s="19">
        <v>80800</v>
      </c>
      <c r="M452" s="19">
        <v>80800</v>
      </c>
      <c r="N452" s="16" t="s">
        <v>3490</v>
      </c>
      <c r="O452" s="16"/>
      <c r="P452" s="16"/>
      <c r="Q452" s="16"/>
      <c r="R452" s="20">
        <v>80800</v>
      </c>
      <c r="S452" s="16" t="s">
        <v>3517</v>
      </c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 t="s">
        <v>3518</v>
      </c>
      <c r="AH452" s="16"/>
      <c r="AI452" s="16"/>
      <c r="AJ452" s="16" t="e">
        <f>VLOOKUP(E452,[4]TD!$A:$B,2,0)</f>
        <v>#N/A</v>
      </c>
      <c r="AK452" s="16"/>
      <c r="AL452" s="16"/>
      <c r="AM452" s="16"/>
      <c r="AN452" s="16"/>
      <c r="AO452" s="16"/>
      <c r="AP452" s="16"/>
      <c r="AQ452" s="25">
        <f t="shared" ref="AQ452:AQ453" si="96">M452</f>
        <v>80800</v>
      </c>
      <c r="AR452" s="16"/>
      <c r="AS452" s="16"/>
      <c r="AT452" s="16">
        <f t="shared" si="93"/>
        <v>0</v>
      </c>
      <c r="AU452" s="16"/>
      <c r="AV452" s="16"/>
      <c r="AW452" s="16"/>
      <c r="AX452" s="16"/>
      <c r="AY452" s="16"/>
      <c r="AZ452" s="16"/>
      <c r="BA452" s="16"/>
      <c r="BB452" s="25">
        <f t="shared" si="89"/>
        <v>0</v>
      </c>
      <c r="BC452" s="16"/>
      <c r="BD452" s="52">
        <f t="shared" si="90"/>
        <v>44311.777083333334</v>
      </c>
      <c r="BE452" s="16">
        <f t="shared" si="94"/>
        <v>2021</v>
      </c>
      <c r="BF452" s="52">
        <f t="shared" si="91"/>
        <v>44336</v>
      </c>
      <c r="BG452" s="16">
        <f t="shared" si="95"/>
        <v>2021</v>
      </c>
      <c r="BH452" s="16"/>
    </row>
    <row r="453" spans="1:60" x14ac:dyDescent="0.25">
      <c r="A453" s="16">
        <v>820003850</v>
      </c>
      <c r="B453" s="16" t="s">
        <v>3461</v>
      </c>
      <c r="C453" s="16" t="s">
        <v>3462</v>
      </c>
      <c r="D453" s="17" t="s">
        <v>45</v>
      </c>
      <c r="E453" s="17">
        <v>28797</v>
      </c>
      <c r="F453" s="17" t="str">
        <f t="shared" si="92"/>
        <v>FD28797</v>
      </c>
      <c r="G453" s="17" t="e">
        <f>VLOOKUP(E453,[4]PARTIDAS!$F:$M,8,0)</f>
        <v>#N/A</v>
      </c>
      <c r="H453" s="17">
        <v>32634</v>
      </c>
      <c r="I453" s="18">
        <v>44312.681250000001</v>
      </c>
      <c r="J453" s="18">
        <v>44312.681250000001</v>
      </c>
      <c r="K453" s="18">
        <v>44336</v>
      </c>
      <c r="L453" s="19">
        <v>150000</v>
      </c>
      <c r="M453" s="19">
        <v>150000</v>
      </c>
      <c r="N453" s="16" t="s">
        <v>3490</v>
      </c>
      <c r="O453" s="16"/>
      <c r="P453" s="16"/>
      <c r="Q453" s="16"/>
      <c r="R453" s="20">
        <v>150000</v>
      </c>
      <c r="S453" s="16" t="s">
        <v>3517</v>
      </c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 t="s">
        <v>3518</v>
      </c>
      <c r="AH453" s="16"/>
      <c r="AI453" s="16"/>
      <c r="AJ453" s="16" t="e">
        <f>VLOOKUP(E453,[4]TD!$A:$B,2,0)</f>
        <v>#N/A</v>
      </c>
      <c r="AK453" s="16"/>
      <c r="AL453" s="16"/>
      <c r="AM453" s="16"/>
      <c r="AN453" s="16"/>
      <c r="AO453" s="16"/>
      <c r="AP453" s="16"/>
      <c r="AQ453" s="25">
        <f t="shared" si="96"/>
        <v>150000</v>
      </c>
      <c r="AR453" s="16"/>
      <c r="AS453" s="16"/>
      <c r="AT453" s="16">
        <f t="shared" si="93"/>
        <v>0</v>
      </c>
      <c r="AU453" s="16"/>
      <c r="AV453" s="16"/>
      <c r="AW453" s="16"/>
      <c r="AX453" s="16"/>
      <c r="AY453" s="16"/>
      <c r="AZ453" s="16"/>
      <c r="BA453" s="16"/>
      <c r="BB453" s="25">
        <f t="shared" si="89"/>
        <v>0</v>
      </c>
      <c r="BC453" s="16"/>
      <c r="BD453" s="52">
        <f t="shared" si="90"/>
        <v>44312.681250000001</v>
      </c>
      <c r="BE453" s="16">
        <f t="shared" si="94"/>
        <v>2021</v>
      </c>
      <c r="BF453" s="52">
        <f t="shared" si="91"/>
        <v>44336</v>
      </c>
      <c r="BG453" s="16">
        <f t="shared" si="95"/>
        <v>2021</v>
      </c>
      <c r="BH453" s="16"/>
    </row>
    <row r="454" spans="1:60" x14ac:dyDescent="0.25">
      <c r="A454" s="16">
        <v>820003850</v>
      </c>
      <c r="B454" s="16" t="s">
        <v>3461</v>
      </c>
      <c r="C454" s="16" t="s">
        <v>3462</v>
      </c>
      <c r="D454" s="17" t="s">
        <v>45</v>
      </c>
      <c r="E454" s="17">
        <v>28825</v>
      </c>
      <c r="F454" s="17" t="str">
        <f t="shared" si="92"/>
        <v>FD28825</v>
      </c>
      <c r="G454" s="17" t="str">
        <f>VLOOKUP(E454,[4]PARTIDAS!$F:$M,8,0)</f>
        <v>Evento</v>
      </c>
      <c r="H454" s="17">
        <v>32632</v>
      </c>
      <c r="I454" s="18">
        <v>44312.962500000001</v>
      </c>
      <c r="J454" s="18">
        <v>44312.962500000001</v>
      </c>
      <c r="K454" s="18">
        <v>44336</v>
      </c>
      <c r="L454" s="19">
        <v>64693</v>
      </c>
      <c r="M454" s="19">
        <v>64693</v>
      </c>
      <c r="N454" s="16" t="s">
        <v>3463</v>
      </c>
      <c r="O454" s="16"/>
      <c r="P454" s="16"/>
      <c r="Q454" s="16"/>
      <c r="R454" s="16"/>
      <c r="S454" s="16"/>
      <c r="T454" s="20">
        <v>64693</v>
      </c>
      <c r="U454" s="16" t="s">
        <v>47</v>
      </c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 t="s">
        <v>3601</v>
      </c>
      <c r="AG454" s="16" t="s">
        <v>3509</v>
      </c>
      <c r="AH454" s="16" t="s">
        <v>3466</v>
      </c>
      <c r="AI454" s="16" t="s">
        <v>47</v>
      </c>
      <c r="AJ454" s="16">
        <f>VLOOKUP(E454,[4]TD!$A:$B,2,0)</f>
        <v>-64693</v>
      </c>
      <c r="AK454" s="16">
        <f>-IFERROR(VLOOKUP(E454,'[4]PARTIDAS ABIERTAS EN VALORES'!$A:$E,2,0),0)</f>
        <v>0</v>
      </c>
      <c r="AL454" s="16"/>
      <c r="AM454" s="16">
        <f>-IFERROR(VLOOKUP(E454,'[4]PARTIDAS ABIERTAS EN VALORES'!$A:$E,3,0),0)</f>
        <v>0</v>
      </c>
      <c r="AN454" s="16"/>
      <c r="AO454" s="16">
        <f>-IFERROR(VLOOKUP(E454,'[4]PARTIDAS ABIERTAS EN VALORES'!$A:$E,4,0),0)</f>
        <v>0</v>
      </c>
      <c r="AP454" s="16"/>
      <c r="AQ454" s="16"/>
      <c r="AR454" s="16"/>
      <c r="AS454" s="16"/>
      <c r="AT454" s="16">
        <f t="shared" si="93"/>
        <v>0</v>
      </c>
      <c r="AU454" s="16"/>
      <c r="AV454" s="16"/>
      <c r="AW454" s="16"/>
      <c r="AX454" s="16"/>
      <c r="AY454" s="16"/>
      <c r="AZ454" s="16"/>
      <c r="BA454" s="16">
        <f>-IFERROR(VLOOKUP(E454,[4]TD!$J:$K,2,0),0)</f>
        <v>64693</v>
      </c>
      <c r="BB454" s="25">
        <f t="shared" si="89"/>
        <v>0</v>
      </c>
      <c r="BC454" s="16"/>
      <c r="BD454" s="52">
        <f t="shared" si="90"/>
        <v>44312.962500000001</v>
      </c>
      <c r="BE454" s="16">
        <f t="shared" si="94"/>
        <v>2021</v>
      </c>
      <c r="BF454" s="52">
        <f t="shared" si="91"/>
        <v>44336</v>
      </c>
      <c r="BG454" s="16">
        <f t="shared" si="95"/>
        <v>2021</v>
      </c>
      <c r="BH454" s="16"/>
    </row>
    <row r="455" spans="1:60" x14ac:dyDescent="0.25">
      <c r="A455" s="16">
        <v>820003850</v>
      </c>
      <c r="B455" s="16" t="s">
        <v>3461</v>
      </c>
      <c r="C455" s="16" t="s">
        <v>3462</v>
      </c>
      <c r="D455" s="17" t="s">
        <v>45</v>
      </c>
      <c r="E455" s="17">
        <v>28911</v>
      </c>
      <c r="F455" s="17" t="str">
        <f t="shared" si="92"/>
        <v>FD28911</v>
      </c>
      <c r="G455" s="17" t="str">
        <f>VLOOKUP(E455,[4]PARTIDAS!$F:$M,8,0)</f>
        <v>Evento</v>
      </c>
      <c r="H455" s="17">
        <v>32633</v>
      </c>
      <c r="I455" s="18">
        <v>44313.46875</v>
      </c>
      <c r="J455" s="18">
        <v>44313.46875</v>
      </c>
      <c r="K455" s="18">
        <v>44336</v>
      </c>
      <c r="L455" s="19">
        <v>6500</v>
      </c>
      <c r="M455" s="19">
        <v>6500</v>
      </c>
      <c r="N455" s="16" t="s">
        <v>3463</v>
      </c>
      <c r="O455" s="16"/>
      <c r="P455" s="16"/>
      <c r="Q455" s="16"/>
      <c r="R455" s="16"/>
      <c r="S455" s="16"/>
      <c r="T455" s="20">
        <v>6500</v>
      </c>
      <c r="U455" s="16" t="s">
        <v>47</v>
      </c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 t="s">
        <v>3798</v>
      </c>
      <c r="AG455" s="16" t="s">
        <v>3509</v>
      </c>
      <c r="AH455" s="16" t="s">
        <v>3466</v>
      </c>
      <c r="AI455" s="16" t="s">
        <v>47</v>
      </c>
      <c r="AJ455" s="16">
        <f>VLOOKUP(E455,[4]TD!$A:$B,2,0)</f>
        <v>-6500</v>
      </c>
      <c r="AK455" s="16">
        <f>-IFERROR(VLOOKUP(E455,'[4]PARTIDAS ABIERTAS EN VALORES'!$A:$E,2,0),0)</f>
        <v>0</v>
      </c>
      <c r="AL455" s="16"/>
      <c r="AM455" s="16">
        <f>-IFERROR(VLOOKUP(E455,'[4]PARTIDAS ABIERTAS EN VALORES'!$A:$E,3,0),0)</f>
        <v>0</v>
      </c>
      <c r="AN455" s="16"/>
      <c r="AO455" s="16">
        <f>-IFERROR(VLOOKUP(E455,'[4]PARTIDAS ABIERTAS EN VALORES'!$A:$E,4,0),0)</f>
        <v>0</v>
      </c>
      <c r="AP455" s="16"/>
      <c r="AQ455" s="16"/>
      <c r="AR455" s="16"/>
      <c r="AS455" s="16"/>
      <c r="AT455" s="16">
        <f t="shared" si="93"/>
        <v>0</v>
      </c>
      <c r="AU455" s="16"/>
      <c r="AV455" s="16"/>
      <c r="AW455" s="16"/>
      <c r="AX455" s="16"/>
      <c r="AY455" s="16"/>
      <c r="AZ455" s="16"/>
      <c r="BA455" s="16">
        <f>-IFERROR(VLOOKUP(E455,[4]TD!$J:$K,2,0),0)</f>
        <v>6500</v>
      </c>
      <c r="BB455" s="25">
        <f t="shared" si="89"/>
        <v>0</v>
      </c>
      <c r="BC455" s="16"/>
      <c r="BD455" s="52">
        <f t="shared" si="90"/>
        <v>44313.46875</v>
      </c>
      <c r="BE455" s="16">
        <f t="shared" si="94"/>
        <v>2021</v>
      </c>
      <c r="BF455" s="52">
        <f t="shared" si="91"/>
        <v>44336</v>
      </c>
      <c r="BG455" s="16">
        <f t="shared" si="95"/>
        <v>2021</v>
      </c>
      <c r="BH455" s="16"/>
    </row>
    <row r="456" spans="1:60" x14ac:dyDescent="0.25">
      <c r="A456" s="16">
        <v>820003850</v>
      </c>
      <c r="B456" s="16" t="s">
        <v>3461</v>
      </c>
      <c r="C456" s="16" t="s">
        <v>3462</v>
      </c>
      <c r="D456" s="17" t="s">
        <v>45</v>
      </c>
      <c r="E456" s="17">
        <v>28921</v>
      </c>
      <c r="F456" s="17" t="str">
        <f t="shared" si="92"/>
        <v>FD28921</v>
      </c>
      <c r="G456" s="17" t="str">
        <f>VLOOKUP(E456,[4]PARTIDAS!$F:$M,8,0)</f>
        <v>Evento</v>
      </c>
      <c r="H456" s="17">
        <v>32632</v>
      </c>
      <c r="I456" s="18">
        <v>44313.532638888886</v>
      </c>
      <c r="J456" s="18">
        <v>44313.532638888886</v>
      </c>
      <c r="K456" s="18">
        <v>44336</v>
      </c>
      <c r="L456" s="19">
        <v>2237124</v>
      </c>
      <c r="M456" s="19">
        <v>2096714</v>
      </c>
      <c r="N456" s="16" t="s">
        <v>3463</v>
      </c>
      <c r="O456" s="16"/>
      <c r="P456" s="16"/>
      <c r="Q456" s="16"/>
      <c r="R456" s="16"/>
      <c r="S456" s="16"/>
      <c r="T456" s="20">
        <v>2237124</v>
      </c>
      <c r="U456" s="16" t="s">
        <v>47</v>
      </c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 t="s">
        <v>3798</v>
      </c>
      <c r="AG456" s="16" t="s">
        <v>3509</v>
      </c>
      <c r="AH456" s="16" t="s">
        <v>3466</v>
      </c>
      <c r="AI456" s="16" t="s">
        <v>47</v>
      </c>
      <c r="AJ456" s="16">
        <f>VLOOKUP(E456,[4]TD!$A:$B,2,0)</f>
        <v>-2096714</v>
      </c>
      <c r="AK456" s="16">
        <f>-IFERROR(VLOOKUP(E456,'[4]PARTIDAS ABIERTAS EN VALORES'!$A:$E,2,0),0)</f>
        <v>0</v>
      </c>
      <c r="AL456" s="16"/>
      <c r="AM456" s="16">
        <f>-IFERROR(VLOOKUP(E456,'[4]PARTIDAS ABIERTAS EN VALORES'!$A:$E,3,0),0)</f>
        <v>0</v>
      </c>
      <c r="AN456" s="16"/>
      <c r="AO456" s="16">
        <f>-IFERROR(VLOOKUP(E456,'[4]PARTIDAS ABIERTAS EN VALORES'!$A:$E,4,0),0)</f>
        <v>0</v>
      </c>
      <c r="AP456" s="16"/>
      <c r="AQ456" s="16"/>
      <c r="AR456" s="16"/>
      <c r="AS456" s="16"/>
      <c r="AT456" s="16">
        <f t="shared" si="93"/>
        <v>0</v>
      </c>
      <c r="AU456" s="16"/>
      <c r="AV456" s="16"/>
      <c r="AW456" s="16"/>
      <c r="AX456" s="16"/>
      <c r="AY456" s="16"/>
      <c r="AZ456" s="16"/>
      <c r="BA456" s="16">
        <f>-IFERROR(VLOOKUP(E456,[4]TD!$J:$K,2,0),0)</f>
        <v>2096714</v>
      </c>
      <c r="BB456" s="25">
        <f t="shared" si="89"/>
        <v>0</v>
      </c>
      <c r="BC456" s="16"/>
      <c r="BD456" s="52">
        <f t="shared" si="90"/>
        <v>44313.532638888886</v>
      </c>
      <c r="BE456" s="16">
        <f t="shared" si="94"/>
        <v>2021</v>
      </c>
      <c r="BF456" s="52">
        <f t="shared" si="91"/>
        <v>44336</v>
      </c>
      <c r="BG456" s="16">
        <f t="shared" si="95"/>
        <v>2021</v>
      </c>
      <c r="BH456" s="16"/>
    </row>
    <row r="457" spans="1:60" x14ac:dyDescent="0.25">
      <c r="A457" s="16">
        <v>820003850</v>
      </c>
      <c r="B457" s="16" t="s">
        <v>3461</v>
      </c>
      <c r="C457" s="16" t="s">
        <v>3467</v>
      </c>
      <c r="D457" s="17" t="s">
        <v>45</v>
      </c>
      <c r="E457" s="17">
        <v>28948</v>
      </c>
      <c r="F457" s="17" t="str">
        <f t="shared" si="92"/>
        <v>FD28948</v>
      </c>
      <c r="G457" s="17" t="str">
        <f>VLOOKUP(E457,[4]PARTIDAS!$F:$M,8,0)</f>
        <v>Evento</v>
      </c>
      <c r="H457" s="17">
        <v>32547</v>
      </c>
      <c r="I457" s="18">
        <v>44313.617361111108</v>
      </c>
      <c r="J457" s="18">
        <v>44313.617361111108</v>
      </c>
      <c r="K457" s="18">
        <v>44336</v>
      </c>
      <c r="L457" s="19">
        <v>6500</v>
      </c>
      <c r="M457" s="19">
        <v>6500</v>
      </c>
      <c r="N457" s="16" t="s">
        <v>3463</v>
      </c>
      <c r="O457" s="16"/>
      <c r="P457" s="16"/>
      <c r="Q457" s="16"/>
      <c r="R457" s="16"/>
      <c r="S457" s="16"/>
      <c r="T457" s="20">
        <v>6500</v>
      </c>
      <c r="U457" s="16" t="s">
        <v>47</v>
      </c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 t="s">
        <v>3798</v>
      </c>
      <c r="AG457" s="16" t="s">
        <v>3509</v>
      </c>
      <c r="AH457" s="16" t="s">
        <v>3466</v>
      </c>
      <c r="AI457" s="16" t="s">
        <v>47</v>
      </c>
      <c r="AJ457" s="16">
        <f>VLOOKUP(E457,[4]TD!$A:$B,2,0)</f>
        <v>-6500</v>
      </c>
      <c r="AK457" s="16">
        <f>-IFERROR(VLOOKUP(E457,'[4]PARTIDAS ABIERTAS EN VALORES'!$A:$E,2,0),0)</f>
        <v>0</v>
      </c>
      <c r="AL457" s="16"/>
      <c r="AM457" s="16">
        <f>-IFERROR(VLOOKUP(E457,'[4]PARTIDAS ABIERTAS EN VALORES'!$A:$E,3,0),0)</f>
        <v>0</v>
      </c>
      <c r="AN457" s="16"/>
      <c r="AO457" s="16">
        <f>-IFERROR(VLOOKUP(E457,'[4]PARTIDAS ABIERTAS EN VALORES'!$A:$E,4,0),0)</f>
        <v>0</v>
      </c>
      <c r="AP457" s="16"/>
      <c r="AQ457" s="16"/>
      <c r="AR457" s="16"/>
      <c r="AS457" s="16"/>
      <c r="AT457" s="16">
        <f t="shared" si="93"/>
        <v>0</v>
      </c>
      <c r="AU457" s="16"/>
      <c r="AV457" s="16"/>
      <c r="AW457" s="16"/>
      <c r="AX457" s="16"/>
      <c r="AY457" s="16"/>
      <c r="AZ457" s="16"/>
      <c r="BA457" s="16">
        <f>-IFERROR(VLOOKUP(E457,[4]TD!$J:$K,2,0),0)</f>
        <v>6500</v>
      </c>
      <c r="BB457" s="25">
        <f t="shared" si="89"/>
        <v>0</v>
      </c>
      <c r="BC457" s="16"/>
      <c r="BD457" s="52">
        <f t="shared" si="90"/>
        <v>44313.617361111108</v>
      </c>
      <c r="BE457" s="16">
        <f t="shared" si="94"/>
        <v>2021</v>
      </c>
      <c r="BF457" s="52">
        <f t="shared" si="91"/>
        <v>44336</v>
      </c>
      <c r="BG457" s="16">
        <f t="shared" si="95"/>
        <v>2021</v>
      </c>
      <c r="BH457" s="16"/>
    </row>
    <row r="458" spans="1:60" x14ac:dyDescent="0.25">
      <c r="A458" s="16">
        <v>820003850</v>
      </c>
      <c r="B458" s="16" t="s">
        <v>3461</v>
      </c>
      <c r="C458" s="16" t="s">
        <v>3467</v>
      </c>
      <c r="D458" s="17" t="s">
        <v>45</v>
      </c>
      <c r="E458" s="17">
        <v>28956</v>
      </c>
      <c r="F458" s="17" t="str">
        <f t="shared" si="92"/>
        <v>FD28956</v>
      </c>
      <c r="G458" s="17" t="e">
        <f>VLOOKUP(E458,[4]PARTIDAS!$F:$M,8,0)</f>
        <v>#N/A</v>
      </c>
      <c r="H458" s="17">
        <v>32547</v>
      </c>
      <c r="I458" s="18">
        <v>44313.647916666669</v>
      </c>
      <c r="J458" s="18">
        <v>44313.647916666669</v>
      </c>
      <c r="K458" s="18">
        <v>44336</v>
      </c>
      <c r="L458" s="19">
        <v>6500</v>
      </c>
      <c r="M458" s="19">
        <v>6500</v>
      </c>
      <c r="N458" s="16" t="s">
        <v>3490</v>
      </c>
      <c r="O458" s="16"/>
      <c r="P458" s="16"/>
      <c r="Q458" s="16"/>
      <c r="R458" s="20">
        <v>6500</v>
      </c>
      <c r="S458" s="16" t="s">
        <v>3517</v>
      </c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 t="s">
        <v>3518</v>
      </c>
      <c r="AH458" s="16"/>
      <c r="AI458" s="16"/>
      <c r="AJ458" s="16" t="e">
        <f>VLOOKUP(E458,[4]TD!$A:$B,2,0)</f>
        <v>#N/A</v>
      </c>
      <c r="AK458" s="16"/>
      <c r="AL458" s="16"/>
      <c r="AM458" s="16"/>
      <c r="AN458" s="16"/>
      <c r="AO458" s="16"/>
      <c r="AP458" s="16"/>
      <c r="AQ458" s="25">
        <f>M458</f>
        <v>6500</v>
      </c>
      <c r="AR458" s="16"/>
      <c r="AS458" s="16"/>
      <c r="AT458" s="16">
        <f t="shared" si="93"/>
        <v>0</v>
      </c>
      <c r="AU458" s="16"/>
      <c r="AV458" s="16"/>
      <c r="AW458" s="16"/>
      <c r="AX458" s="16"/>
      <c r="AY458" s="16"/>
      <c r="AZ458" s="16"/>
      <c r="BA458" s="16"/>
      <c r="BB458" s="25">
        <f t="shared" si="89"/>
        <v>0</v>
      </c>
      <c r="BC458" s="16"/>
      <c r="BD458" s="52">
        <f t="shared" si="90"/>
        <v>44313.647916666669</v>
      </c>
      <c r="BE458" s="16">
        <f t="shared" si="94"/>
        <v>2021</v>
      </c>
      <c r="BF458" s="52">
        <f t="shared" si="91"/>
        <v>44336</v>
      </c>
      <c r="BG458" s="16">
        <f t="shared" si="95"/>
        <v>2021</v>
      </c>
      <c r="BH458" s="16"/>
    </row>
    <row r="459" spans="1:60" x14ac:dyDescent="0.25">
      <c r="A459" s="16">
        <v>820003850</v>
      </c>
      <c r="B459" s="16" t="s">
        <v>3461</v>
      </c>
      <c r="C459" s="16" t="s">
        <v>3462</v>
      </c>
      <c r="D459" s="17" t="s">
        <v>140</v>
      </c>
      <c r="E459" s="17">
        <v>18143</v>
      </c>
      <c r="F459" s="17" t="str">
        <f t="shared" si="92"/>
        <v>FE18143</v>
      </c>
      <c r="G459" s="17" t="str">
        <f>VLOOKUP(E459,[4]PARTIDAS!$F:$M,8,0)</f>
        <v>Evento</v>
      </c>
      <c r="H459" s="17" t="s">
        <v>3799</v>
      </c>
      <c r="I459" s="18">
        <v>44257</v>
      </c>
      <c r="J459" s="18">
        <v>44257</v>
      </c>
      <c r="K459" s="18">
        <v>44306</v>
      </c>
      <c r="L459" s="19">
        <v>638205</v>
      </c>
      <c r="M459" s="19">
        <v>638205</v>
      </c>
      <c r="N459" s="16" t="s">
        <v>3463</v>
      </c>
      <c r="O459" s="16"/>
      <c r="P459" s="16"/>
      <c r="Q459" s="16"/>
      <c r="R459" s="16"/>
      <c r="S459" s="16"/>
      <c r="T459" s="20">
        <v>638205</v>
      </c>
      <c r="U459" s="16" t="s">
        <v>47</v>
      </c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 t="s">
        <v>3468</v>
      </c>
      <c r="AG459" s="16" t="s">
        <v>3800</v>
      </c>
      <c r="AH459" s="16" t="s">
        <v>3466</v>
      </c>
      <c r="AI459" s="16" t="s">
        <v>47</v>
      </c>
      <c r="AJ459" s="16">
        <f>VLOOKUP(E459,[4]TD!$A:$B,2,0)</f>
        <v>-638205</v>
      </c>
      <c r="AK459" s="16">
        <f>-IFERROR(VLOOKUP(E459,'[4]PARTIDAS ABIERTAS EN VALORES'!$A:$E,2,0),0)</f>
        <v>0</v>
      </c>
      <c r="AL459" s="16"/>
      <c r="AM459" s="16">
        <f>-IFERROR(VLOOKUP(E459,'[4]PARTIDAS ABIERTAS EN VALORES'!$A:$E,3,0),0)</f>
        <v>0</v>
      </c>
      <c r="AN459" s="16"/>
      <c r="AO459" s="16">
        <f>-IFERROR(VLOOKUP(E459,'[4]PARTIDAS ABIERTAS EN VALORES'!$A:$E,4,0),0)</f>
        <v>0</v>
      </c>
      <c r="AP459" s="16"/>
      <c r="AQ459" s="16"/>
      <c r="AR459" s="16"/>
      <c r="AS459" s="16"/>
      <c r="AT459" s="16">
        <f t="shared" si="93"/>
        <v>0</v>
      </c>
      <c r="AU459" s="16"/>
      <c r="AV459" s="16"/>
      <c r="AW459" s="16"/>
      <c r="AX459" s="16"/>
      <c r="AY459" s="16"/>
      <c r="AZ459" s="16"/>
      <c r="BA459" s="16">
        <f>-IFERROR(VLOOKUP(E459,[4]TD!$J:$K,2,0),0)</f>
        <v>638205</v>
      </c>
      <c r="BB459" s="25">
        <f t="shared" si="89"/>
        <v>0</v>
      </c>
      <c r="BC459" s="16"/>
      <c r="BD459" s="52">
        <f t="shared" si="90"/>
        <v>44257</v>
      </c>
      <c r="BE459" s="16">
        <f t="shared" si="94"/>
        <v>2021</v>
      </c>
      <c r="BF459" s="52">
        <f t="shared" si="91"/>
        <v>44306</v>
      </c>
      <c r="BG459" s="16">
        <f t="shared" si="95"/>
        <v>2021</v>
      </c>
      <c r="BH459" s="16"/>
    </row>
    <row r="460" spans="1:60" x14ac:dyDescent="0.25">
      <c r="A460" s="16">
        <v>820003850</v>
      </c>
      <c r="B460" s="16" t="s">
        <v>3461</v>
      </c>
      <c r="C460" s="16" t="s">
        <v>3462</v>
      </c>
      <c r="D460" s="17" t="s">
        <v>140</v>
      </c>
      <c r="E460" s="17">
        <v>18144</v>
      </c>
      <c r="F460" s="17" t="str">
        <f t="shared" si="92"/>
        <v>FE18144</v>
      </c>
      <c r="G460" s="17" t="str">
        <f>VLOOKUP(E460,[4]PARTIDAS!$F:$M,8,0)</f>
        <v>Evento</v>
      </c>
      <c r="H460" s="17" t="s">
        <v>3799</v>
      </c>
      <c r="I460" s="18">
        <v>44257</v>
      </c>
      <c r="J460" s="18">
        <v>44257</v>
      </c>
      <c r="K460" s="18">
        <v>44297</v>
      </c>
      <c r="L460" s="19">
        <v>107000</v>
      </c>
      <c r="M460" s="19">
        <v>107000</v>
      </c>
      <c r="N460" s="16" t="s">
        <v>3463</v>
      </c>
      <c r="O460" s="16"/>
      <c r="P460" s="16"/>
      <c r="Q460" s="16"/>
      <c r="R460" s="16"/>
      <c r="S460" s="16"/>
      <c r="T460" s="20">
        <v>107000</v>
      </c>
      <c r="U460" s="16" t="s">
        <v>47</v>
      </c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 t="s">
        <v>3468</v>
      </c>
      <c r="AG460" s="16" t="s">
        <v>3800</v>
      </c>
      <c r="AH460" s="16" t="s">
        <v>3466</v>
      </c>
      <c r="AI460" s="16" t="s">
        <v>47</v>
      </c>
      <c r="AJ460" s="16">
        <f>VLOOKUP(E460,[4]TD!$A:$B,2,0)</f>
        <v>-107000</v>
      </c>
      <c r="AK460" s="16">
        <f>-IFERROR(VLOOKUP(E460,'[4]PARTIDAS ABIERTAS EN VALORES'!$A:$E,2,0),0)</f>
        <v>0</v>
      </c>
      <c r="AL460" s="16"/>
      <c r="AM460" s="16">
        <f>-IFERROR(VLOOKUP(E460,'[4]PARTIDAS ABIERTAS EN VALORES'!$A:$E,3,0),0)</f>
        <v>0</v>
      </c>
      <c r="AN460" s="16"/>
      <c r="AO460" s="16">
        <f>-IFERROR(VLOOKUP(E460,'[4]PARTIDAS ABIERTAS EN VALORES'!$A:$E,4,0),0)</f>
        <v>0</v>
      </c>
      <c r="AP460" s="16"/>
      <c r="AQ460" s="16"/>
      <c r="AR460" s="16"/>
      <c r="AS460" s="16"/>
      <c r="AT460" s="16">
        <f t="shared" si="93"/>
        <v>0</v>
      </c>
      <c r="AU460" s="16"/>
      <c r="AV460" s="16"/>
      <c r="AW460" s="16"/>
      <c r="AX460" s="16"/>
      <c r="AY460" s="16"/>
      <c r="AZ460" s="16"/>
      <c r="BA460" s="16">
        <f>-IFERROR(VLOOKUP(E460,[4]TD!$J:$K,2,0),0)</f>
        <v>107000</v>
      </c>
      <c r="BB460" s="25">
        <f t="shared" si="89"/>
        <v>0</v>
      </c>
      <c r="BC460" s="16"/>
      <c r="BD460" s="52">
        <f t="shared" si="90"/>
        <v>44257</v>
      </c>
      <c r="BE460" s="16">
        <f t="shared" si="94"/>
        <v>2021</v>
      </c>
      <c r="BF460" s="52">
        <f t="shared" si="91"/>
        <v>44297</v>
      </c>
      <c r="BG460" s="16">
        <f t="shared" si="95"/>
        <v>2021</v>
      </c>
      <c r="BH460" s="16"/>
    </row>
    <row r="461" spans="1:60" x14ac:dyDescent="0.25">
      <c r="A461" s="16">
        <v>820003850</v>
      </c>
      <c r="B461" s="16" t="s">
        <v>3461</v>
      </c>
      <c r="C461" s="16" t="s">
        <v>3462</v>
      </c>
      <c r="D461" s="17" t="s">
        <v>45</v>
      </c>
      <c r="E461" s="17">
        <v>28973</v>
      </c>
      <c r="F461" s="17" t="str">
        <f t="shared" si="92"/>
        <v>FD28973</v>
      </c>
      <c r="G461" s="17" t="str">
        <f>VLOOKUP(E461,[4]PARTIDAS!$F:$M,8,0)</f>
        <v>Evento</v>
      </c>
      <c r="H461" s="17">
        <v>32632</v>
      </c>
      <c r="I461" s="18">
        <v>44313.697222222225</v>
      </c>
      <c r="J461" s="18">
        <v>44313.697222222225</v>
      </c>
      <c r="K461" s="18">
        <v>44336</v>
      </c>
      <c r="L461" s="19">
        <v>59600</v>
      </c>
      <c r="M461" s="19">
        <v>59600</v>
      </c>
      <c r="N461" s="16" t="s">
        <v>3463</v>
      </c>
      <c r="O461" s="16"/>
      <c r="P461" s="16"/>
      <c r="Q461" s="16"/>
      <c r="R461" s="16"/>
      <c r="S461" s="16"/>
      <c r="T461" s="20">
        <v>59600</v>
      </c>
      <c r="U461" s="16" t="s">
        <v>47</v>
      </c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 t="s">
        <v>3798</v>
      </c>
      <c r="AG461" s="16" t="s">
        <v>3509</v>
      </c>
      <c r="AH461" s="16" t="s">
        <v>3466</v>
      </c>
      <c r="AI461" s="16" t="s">
        <v>47</v>
      </c>
      <c r="AJ461" s="16">
        <f>VLOOKUP(E461,[4]TD!$A:$B,2,0)</f>
        <v>-59600</v>
      </c>
      <c r="AK461" s="16">
        <f>-IFERROR(VLOOKUP(E461,'[4]PARTIDAS ABIERTAS EN VALORES'!$A:$E,2,0),0)</f>
        <v>0</v>
      </c>
      <c r="AL461" s="16"/>
      <c r="AM461" s="16">
        <f>-IFERROR(VLOOKUP(E461,'[4]PARTIDAS ABIERTAS EN VALORES'!$A:$E,3,0),0)</f>
        <v>0</v>
      </c>
      <c r="AN461" s="16"/>
      <c r="AO461" s="16">
        <f>-IFERROR(VLOOKUP(E461,'[4]PARTIDAS ABIERTAS EN VALORES'!$A:$E,4,0),0)</f>
        <v>0</v>
      </c>
      <c r="AP461" s="16"/>
      <c r="AQ461" s="16"/>
      <c r="AR461" s="16"/>
      <c r="AS461" s="16"/>
      <c r="AT461" s="16">
        <f t="shared" si="93"/>
        <v>0</v>
      </c>
      <c r="AU461" s="16"/>
      <c r="AV461" s="16"/>
      <c r="AW461" s="16"/>
      <c r="AX461" s="16"/>
      <c r="AY461" s="16"/>
      <c r="AZ461" s="16"/>
      <c r="BA461" s="16">
        <f>-IFERROR(VLOOKUP(E461,[4]TD!$J:$K,2,0),0)</f>
        <v>59600</v>
      </c>
      <c r="BB461" s="25">
        <f t="shared" si="89"/>
        <v>0</v>
      </c>
      <c r="BC461" s="16"/>
      <c r="BD461" s="52">
        <f t="shared" si="90"/>
        <v>44313.697222222225</v>
      </c>
      <c r="BE461" s="16">
        <f t="shared" si="94"/>
        <v>2021</v>
      </c>
      <c r="BF461" s="52">
        <f t="shared" si="91"/>
        <v>44336</v>
      </c>
      <c r="BG461" s="16">
        <f t="shared" si="95"/>
        <v>2021</v>
      </c>
      <c r="BH461" s="16"/>
    </row>
    <row r="462" spans="1:60" x14ac:dyDescent="0.25">
      <c r="A462" s="16">
        <v>820003850</v>
      </c>
      <c r="B462" s="16" t="s">
        <v>3461</v>
      </c>
      <c r="C462" s="16" t="s">
        <v>3462</v>
      </c>
      <c r="D462" s="17" t="s">
        <v>45</v>
      </c>
      <c r="E462" s="17">
        <v>28977</v>
      </c>
      <c r="F462" s="17" t="str">
        <f t="shared" si="92"/>
        <v>FD28977</v>
      </c>
      <c r="G462" s="17" t="str">
        <f>VLOOKUP(E462,[4]PARTIDAS!$F:$M,8,0)</f>
        <v>Evento</v>
      </c>
      <c r="H462" s="17">
        <v>32632</v>
      </c>
      <c r="I462" s="18">
        <v>44313.704861111109</v>
      </c>
      <c r="J462" s="18">
        <v>44313.704861111109</v>
      </c>
      <c r="K462" s="18">
        <v>44336</v>
      </c>
      <c r="L462" s="19">
        <v>64137</v>
      </c>
      <c r="M462" s="19">
        <v>64137</v>
      </c>
      <c r="N462" s="16" t="s">
        <v>3463</v>
      </c>
      <c r="O462" s="16"/>
      <c r="P462" s="16"/>
      <c r="Q462" s="16"/>
      <c r="R462" s="16"/>
      <c r="S462" s="16"/>
      <c r="T462" s="20">
        <v>64137</v>
      </c>
      <c r="U462" s="16" t="s">
        <v>47</v>
      </c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 t="s">
        <v>3798</v>
      </c>
      <c r="AG462" s="16" t="s">
        <v>3509</v>
      </c>
      <c r="AH462" s="16" t="s">
        <v>3466</v>
      </c>
      <c r="AI462" s="16" t="s">
        <v>47</v>
      </c>
      <c r="AJ462" s="16">
        <f>VLOOKUP(E462,[4]TD!$A:$B,2,0)</f>
        <v>-64137</v>
      </c>
      <c r="AK462" s="16">
        <f>-IFERROR(VLOOKUP(E462,'[4]PARTIDAS ABIERTAS EN VALORES'!$A:$E,2,0),0)</f>
        <v>0</v>
      </c>
      <c r="AL462" s="16"/>
      <c r="AM462" s="16">
        <f>-IFERROR(VLOOKUP(E462,'[4]PARTIDAS ABIERTAS EN VALORES'!$A:$E,3,0),0)</f>
        <v>0</v>
      </c>
      <c r="AN462" s="16"/>
      <c r="AO462" s="16">
        <f>-IFERROR(VLOOKUP(E462,'[4]PARTIDAS ABIERTAS EN VALORES'!$A:$E,4,0),0)</f>
        <v>0</v>
      </c>
      <c r="AP462" s="16"/>
      <c r="AQ462" s="16"/>
      <c r="AR462" s="16"/>
      <c r="AS462" s="16"/>
      <c r="AT462" s="16">
        <f t="shared" si="93"/>
        <v>0</v>
      </c>
      <c r="AU462" s="16"/>
      <c r="AV462" s="16"/>
      <c r="AW462" s="16"/>
      <c r="AX462" s="16"/>
      <c r="AY462" s="16"/>
      <c r="AZ462" s="16"/>
      <c r="BA462" s="16">
        <f>-IFERROR(VLOOKUP(E462,[4]TD!$J:$K,2,0),0)</f>
        <v>64137</v>
      </c>
      <c r="BB462" s="25">
        <f t="shared" si="89"/>
        <v>0</v>
      </c>
      <c r="BC462" s="16"/>
      <c r="BD462" s="52">
        <f t="shared" si="90"/>
        <v>44313.704861111109</v>
      </c>
      <c r="BE462" s="16">
        <f t="shared" si="94"/>
        <v>2021</v>
      </c>
      <c r="BF462" s="52">
        <f t="shared" si="91"/>
        <v>44336</v>
      </c>
      <c r="BG462" s="16">
        <f t="shared" si="95"/>
        <v>2021</v>
      </c>
      <c r="BH462" s="16"/>
    </row>
    <row r="463" spans="1:60" x14ac:dyDescent="0.25">
      <c r="A463" s="16">
        <v>820003850</v>
      </c>
      <c r="B463" s="16" t="s">
        <v>3461</v>
      </c>
      <c r="C463" s="16" t="s">
        <v>3467</v>
      </c>
      <c r="D463" s="17" t="s">
        <v>45</v>
      </c>
      <c r="E463" s="17">
        <v>29006</v>
      </c>
      <c r="F463" s="17" t="str">
        <f t="shared" si="92"/>
        <v>FD29006</v>
      </c>
      <c r="G463" s="17" t="str">
        <f>VLOOKUP(E463,[4]PARTIDAS!$F:$M,8,0)</f>
        <v>Evento</v>
      </c>
      <c r="H463" s="17">
        <v>32631</v>
      </c>
      <c r="I463" s="18">
        <v>44314.148611111108</v>
      </c>
      <c r="J463" s="18">
        <v>44314.148611111108</v>
      </c>
      <c r="K463" s="18">
        <v>44336</v>
      </c>
      <c r="L463" s="19">
        <v>203214</v>
      </c>
      <c r="M463" s="19">
        <v>203214</v>
      </c>
      <c r="N463" s="16" t="s">
        <v>3463</v>
      </c>
      <c r="O463" s="16"/>
      <c r="P463" s="16"/>
      <c r="Q463" s="16"/>
      <c r="R463" s="16"/>
      <c r="S463" s="16"/>
      <c r="T463" s="20">
        <v>203214</v>
      </c>
      <c r="U463" s="16" t="s">
        <v>47</v>
      </c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 t="s">
        <v>3801</v>
      </c>
      <c r="AG463" s="16" t="s">
        <v>3509</v>
      </c>
      <c r="AH463" s="16" t="s">
        <v>3466</v>
      </c>
      <c r="AI463" s="16" t="s">
        <v>47</v>
      </c>
      <c r="AJ463" s="16">
        <f>VLOOKUP(E463,[4]TD!$A:$B,2,0)</f>
        <v>-203214</v>
      </c>
      <c r="AK463" s="16">
        <f>-IFERROR(VLOOKUP(E463,'[4]PARTIDAS ABIERTAS EN VALORES'!$A:$E,2,0),0)</f>
        <v>0</v>
      </c>
      <c r="AL463" s="16"/>
      <c r="AM463" s="16">
        <f>-IFERROR(VLOOKUP(E463,'[4]PARTIDAS ABIERTAS EN VALORES'!$A:$E,3,0),0)</f>
        <v>0</v>
      </c>
      <c r="AN463" s="16"/>
      <c r="AO463" s="16">
        <f>-IFERROR(VLOOKUP(E463,'[4]PARTIDAS ABIERTAS EN VALORES'!$A:$E,4,0),0)</f>
        <v>0</v>
      </c>
      <c r="AP463" s="16"/>
      <c r="AQ463" s="16"/>
      <c r="AR463" s="16"/>
      <c r="AS463" s="16"/>
      <c r="AT463" s="16">
        <f t="shared" si="93"/>
        <v>0</v>
      </c>
      <c r="AU463" s="16"/>
      <c r="AV463" s="16"/>
      <c r="AW463" s="16"/>
      <c r="AX463" s="16"/>
      <c r="AY463" s="16"/>
      <c r="AZ463" s="16"/>
      <c r="BA463" s="16">
        <f>-IFERROR(VLOOKUP(E463,[4]TD!$J:$K,2,0),0)</f>
        <v>203214</v>
      </c>
      <c r="BB463" s="25">
        <f t="shared" si="89"/>
        <v>0</v>
      </c>
      <c r="BC463" s="16"/>
      <c r="BD463" s="52">
        <f t="shared" si="90"/>
        <v>44314.148611111108</v>
      </c>
      <c r="BE463" s="16">
        <f t="shared" si="94"/>
        <v>2021</v>
      </c>
      <c r="BF463" s="52">
        <f t="shared" si="91"/>
        <v>44336</v>
      </c>
      <c r="BG463" s="16">
        <f t="shared" si="95"/>
        <v>2021</v>
      </c>
      <c r="BH463" s="16"/>
    </row>
    <row r="464" spans="1:60" x14ac:dyDescent="0.25">
      <c r="A464" s="16">
        <v>820003850</v>
      </c>
      <c r="B464" s="16" t="s">
        <v>3461</v>
      </c>
      <c r="C464" s="16" t="s">
        <v>3462</v>
      </c>
      <c r="D464" s="17" t="s">
        <v>45</v>
      </c>
      <c r="E464" s="17">
        <v>29155</v>
      </c>
      <c r="F464" s="17" t="str">
        <f t="shared" si="92"/>
        <v>FD29155</v>
      </c>
      <c r="G464" s="17" t="str">
        <f>VLOOKUP(E464,[4]PARTIDAS!$F:$M,8,0)</f>
        <v>Evento</v>
      </c>
      <c r="H464" s="17">
        <v>32632</v>
      </c>
      <c r="I464" s="18">
        <v>44315.522222222222</v>
      </c>
      <c r="J464" s="18">
        <v>44315.522222222222</v>
      </c>
      <c r="K464" s="18">
        <v>44336</v>
      </c>
      <c r="L464" s="19">
        <v>3924764</v>
      </c>
      <c r="M464" s="19">
        <v>3634964</v>
      </c>
      <c r="N464" s="16" t="s">
        <v>3463</v>
      </c>
      <c r="O464" s="16"/>
      <c r="P464" s="16"/>
      <c r="Q464" s="16"/>
      <c r="R464" s="16"/>
      <c r="S464" s="16"/>
      <c r="T464" s="20">
        <v>3924764</v>
      </c>
      <c r="U464" s="16" t="s">
        <v>3802</v>
      </c>
      <c r="V464" s="16" t="s">
        <v>3803</v>
      </c>
      <c r="W464" s="16">
        <v>230400</v>
      </c>
      <c r="X464" s="16"/>
      <c r="Y464" s="16"/>
      <c r="Z464" s="16"/>
      <c r="AA464" s="16">
        <v>230400</v>
      </c>
      <c r="AB464" s="16">
        <v>0</v>
      </c>
      <c r="AC464" s="16" t="s">
        <v>3484</v>
      </c>
      <c r="AD464" s="16">
        <v>0</v>
      </c>
      <c r="AE464" s="16"/>
      <c r="AF464" s="16" t="s">
        <v>3804</v>
      </c>
      <c r="AG464" s="16" t="s">
        <v>3509</v>
      </c>
      <c r="AH464" s="16" t="s">
        <v>3466</v>
      </c>
      <c r="AI464" s="16" t="s">
        <v>47</v>
      </c>
      <c r="AJ464" s="16">
        <f>VLOOKUP(E464,[4]TD!$A:$B,2,0)</f>
        <v>-3634964</v>
      </c>
      <c r="AK464" s="16">
        <f>-IFERROR(VLOOKUP(E464,'[4]PARTIDAS ABIERTAS EN VALORES'!$A:$E,2,0),0)</f>
        <v>0</v>
      </c>
      <c r="AL464" s="16"/>
      <c r="AM464" s="16">
        <f>-IFERROR(VLOOKUP(E464,'[4]PARTIDAS ABIERTAS EN VALORES'!$A:$E,3,0),0)</f>
        <v>230400</v>
      </c>
      <c r="AN464" s="16"/>
      <c r="AO464" s="16">
        <f>-IFERROR(VLOOKUP(E464,'[4]PARTIDAS ABIERTAS EN VALORES'!$A:$E,4,0),0)</f>
        <v>0</v>
      </c>
      <c r="AP464" s="16"/>
      <c r="AQ464" s="16"/>
      <c r="AR464" s="16"/>
      <c r="AS464" s="16"/>
      <c r="AT464" s="16">
        <f t="shared" si="93"/>
        <v>0</v>
      </c>
      <c r="AU464" s="16"/>
      <c r="AV464" s="16"/>
      <c r="AW464" s="16"/>
      <c r="AX464" s="16"/>
      <c r="AY464" s="16"/>
      <c r="AZ464" s="16"/>
      <c r="BA464" s="16">
        <f>-IFERROR(VLOOKUP(E464,[4]TD!$J:$K,2,0),0)</f>
        <v>3404564</v>
      </c>
      <c r="BB464" s="25">
        <f t="shared" si="89"/>
        <v>0</v>
      </c>
      <c r="BC464" s="16"/>
      <c r="BD464" s="52">
        <f t="shared" si="90"/>
        <v>44315.522222222222</v>
      </c>
      <c r="BE464" s="16">
        <f t="shared" si="94"/>
        <v>2021</v>
      </c>
      <c r="BF464" s="52">
        <f t="shared" si="91"/>
        <v>44336</v>
      </c>
      <c r="BG464" s="16">
        <f t="shared" si="95"/>
        <v>2021</v>
      </c>
      <c r="BH464" s="16"/>
    </row>
    <row r="465" spans="1:60" x14ac:dyDescent="0.25">
      <c r="A465" s="16">
        <v>820003850</v>
      </c>
      <c r="B465" s="16" t="s">
        <v>3461</v>
      </c>
      <c r="C465" s="16" t="s">
        <v>3462</v>
      </c>
      <c r="D465" s="17" t="s">
        <v>45</v>
      </c>
      <c r="E465" s="17">
        <v>29160</v>
      </c>
      <c r="F465" s="17" t="str">
        <f t="shared" si="92"/>
        <v>FD29160</v>
      </c>
      <c r="G465" s="17" t="str">
        <f>VLOOKUP(E465,[4]PARTIDAS!$F:$M,8,0)</f>
        <v>Evento</v>
      </c>
      <c r="H465" s="17">
        <v>32632</v>
      </c>
      <c r="I465" s="18">
        <v>44315.546527777777</v>
      </c>
      <c r="J465" s="18">
        <v>44315.546527777777</v>
      </c>
      <c r="K465" s="18">
        <v>44336</v>
      </c>
      <c r="L465" s="19">
        <v>67599</v>
      </c>
      <c r="M465" s="19">
        <v>67599</v>
      </c>
      <c r="N465" s="16" t="s">
        <v>3463</v>
      </c>
      <c r="O465" s="16"/>
      <c r="P465" s="16"/>
      <c r="Q465" s="16"/>
      <c r="R465" s="16"/>
      <c r="S465" s="16"/>
      <c r="T465" s="20">
        <v>67599</v>
      </c>
      <c r="U465" s="16" t="s">
        <v>47</v>
      </c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 t="s">
        <v>3804</v>
      </c>
      <c r="AG465" s="16" t="s">
        <v>3509</v>
      </c>
      <c r="AH465" s="16" t="s">
        <v>3466</v>
      </c>
      <c r="AI465" s="16" t="s">
        <v>47</v>
      </c>
      <c r="AJ465" s="16">
        <f>VLOOKUP(E465,[4]TD!$A:$B,2,0)</f>
        <v>-67599</v>
      </c>
      <c r="AK465" s="16">
        <f>-IFERROR(VLOOKUP(E465,'[4]PARTIDAS ABIERTAS EN VALORES'!$A:$E,2,0),0)</f>
        <v>0</v>
      </c>
      <c r="AL465" s="16"/>
      <c r="AM465" s="16">
        <f>-IFERROR(VLOOKUP(E465,'[4]PARTIDAS ABIERTAS EN VALORES'!$A:$E,3,0),0)</f>
        <v>0</v>
      </c>
      <c r="AN465" s="16"/>
      <c r="AO465" s="16">
        <f>-IFERROR(VLOOKUP(E465,'[4]PARTIDAS ABIERTAS EN VALORES'!$A:$E,4,0),0)</f>
        <v>0</v>
      </c>
      <c r="AP465" s="16"/>
      <c r="AQ465" s="16"/>
      <c r="AR465" s="16"/>
      <c r="AS465" s="16"/>
      <c r="AT465" s="16">
        <f t="shared" si="93"/>
        <v>0</v>
      </c>
      <c r="AU465" s="16"/>
      <c r="AV465" s="16"/>
      <c r="AW465" s="16"/>
      <c r="AX465" s="16"/>
      <c r="AY465" s="16"/>
      <c r="AZ465" s="16"/>
      <c r="BA465" s="16">
        <f>-IFERROR(VLOOKUP(E465,[4]TD!$J:$K,2,0),0)</f>
        <v>67599</v>
      </c>
      <c r="BB465" s="25">
        <f t="shared" si="89"/>
        <v>0</v>
      </c>
      <c r="BC465" s="16"/>
      <c r="BD465" s="52">
        <f t="shared" si="90"/>
        <v>44315.546527777777</v>
      </c>
      <c r="BE465" s="16">
        <f t="shared" si="94"/>
        <v>2021</v>
      </c>
      <c r="BF465" s="52">
        <f t="shared" si="91"/>
        <v>44336</v>
      </c>
      <c r="BG465" s="16">
        <f t="shared" si="95"/>
        <v>2021</v>
      </c>
      <c r="BH465" s="16"/>
    </row>
    <row r="466" spans="1:60" x14ac:dyDescent="0.25">
      <c r="A466" s="16">
        <v>820003850</v>
      </c>
      <c r="B466" s="16" t="s">
        <v>3461</v>
      </c>
      <c r="C466" s="16" t="s">
        <v>3462</v>
      </c>
      <c r="D466" s="17" t="s">
        <v>45</v>
      </c>
      <c r="E466" s="17">
        <v>29161</v>
      </c>
      <c r="F466" s="17" t="str">
        <f t="shared" si="92"/>
        <v>FD29161</v>
      </c>
      <c r="G466" s="17" t="str">
        <f>VLOOKUP(E466,[4]PARTIDAS!$F:$M,8,0)</f>
        <v>Evento</v>
      </c>
      <c r="H466" s="17">
        <v>32633</v>
      </c>
      <c r="I466" s="18">
        <v>44315.547222222223</v>
      </c>
      <c r="J466" s="18">
        <v>44315.547222222223</v>
      </c>
      <c r="K466" s="18">
        <v>44336</v>
      </c>
      <c r="L466" s="19">
        <v>6500</v>
      </c>
      <c r="M466" s="19">
        <v>6500</v>
      </c>
      <c r="N466" s="16" t="s">
        <v>3463</v>
      </c>
      <c r="O466" s="16"/>
      <c r="P466" s="16"/>
      <c r="Q466" s="16"/>
      <c r="R466" s="16"/>
      <c r="S466" s="16"/>
      <c r="T466" s="20">
        <v>6500</v>
      </c>
      <c r="U466" s="16" t="s">
        <v>47</v>
      </c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 t="s">
        <v>3804</v>
      </c>
      <c r="AG466" s="16" t="s">
        <v>3509</v>
      </c>
      <c r="AH466" s="16" t="s">
        <v>3466</v>
      </c>
      <c r="AI466" s="16" t="s">
        <v>47</v>
      </c>
      <c r="AJ466" s="16">
        <f>VLOOKUP(E466,[4]TD!$A:$B,2,0)</f>
        <v>-6500</v>
      </c>
      <c r="AK466" s="16">
        <f>-IFERROR(VLOOKUP(E466,'[4]PARTIDAS ABIERTAS EN VALORES'!$A:$E,2,0),0)</f>
        <v>0</v>
      </c>
      <c r="AL466" s="16"/>
      <c r="AM466" s="16">
        <f>-IFERROR(VLOOKUP(E466,'[4]PARTIDAS ABIERTAS EN VALORES'!$A:$E,3,0),0)</f>
        <v>0</v>
      </c>
      <c r="AN466" s="16"/>
      <c r="AO466" s="16">
        <f>-IFERROR(VLOOKUP(E466,'[4]PARTIDAS ABIERTAS EN VALORES'!$A:$E,4,0),0)</f>
        <v>0</v>
      </c>
      <c r="AP466" s="16"/>
      <c r="AQ466" s="16"/>
      <c r="AR466" s="16"/>
      <c r="AS466" s="16"/>
      <c r="AT466" s="16">
        <f t="shared" si="93"/>
        <v>0</v>
      </c>
      <c r="AU466" s="16"/>
      <c r="AV466" s="16"/>
      <c r="AW466" s="16"/>
      <c r="AX466" s="16"/>
      <c r="AY466" s="16"/>
      <c r="AZ466" s="16"/>
      <c r="BA466" s="16">
        <f>-IFERROR(VLOOKUP(E466,[4]TD!$J:$K,2,0),0)</f>
        <v>6500</v>
      </c>
      <c r="BB466" s="25">
        <f t="shared" si="89"/>
        <v>0</v>
      </c>
      <c r="BC466" s="16"/>
      <c r="BD466" s="52">
        <f t="shared" si="90"/>
        <v>44315.547222222223</v>
      </c>
      <c r="BE466" s="16">
        <f t="shared" si="94"/>
        <v>2021</v>
      </c>
      <c r="BF466" s="52">
        <f t="shared" si="91"/>
        <v>44336</v>
      </c>
      <c r="BG466" s="16">
        <f t="shared" si="95"/>
        <v>2021</v>
      </c>
      <c r="BH466" s="16"/>
    </row>
    <row r="467" spans="1:60" x14ac:dyDescent="0.25">
      <c r="A467" s="16">
        <v>820003850</v>
      </c>
      <c r="B467" s="16" t="s">
        <v>3461</v>
      </c>
      <c r="C467" s="16" t="s">
        <v>3462</v>
      </c>
      <c r="D467" s="17" t="s">
        <v>45</v>
      </c>
      <c r="E467" s="17">
        <v>29163</v>
      </c>
      <c r="F467" s="17" t="str">
        <f t="shared" si="92"/>
        <v>FD29163</v>
      </c>
      <c r="G467" s="17" t="str">
        <f>VLOOKUP(E467,[4]PARTIDAS!$F:$M,8,0)</f>
        <v>Evento</v>
      </c>
      <c r="H467" s="17">
        <v>32633</v>
      </c>
      <c r="I467" s="18">
        <v>44315.552083333336</v>
      </c>
      <c r="J467" s="18">
        <v>44315.552083333336</v>
      </c>
      <c r="K467" s="18">
        <v>44336</v>
      </c>
      <c r="L467" s="19">
        <v>6500</v>
      </c>
      <c r="M467" s="19">
        <v>6500</v>
      </c>
      <c r="N467" s="16" t="s">
        <v>3463</v>
      </c>
      <c r="O467" s="16"/>
      <c r="P467" s="16"/>
      <c r="Q467" s="16"/>
      <c r="R467" s="16"/>
      <c r="S467" s="16"/>
      <c r="T467" s="20">
        <v>6500</v>
      </c>
      <c r="U467" s="16" t="s">
        <v>47</v>
      </c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 t="s">
        <v>3804</v>
      </c>
      <c r="AG467" s="16" t="s">
        <v>3509</v>
      </c>
      <c r="AH467" s="16" t="s">
        <v>3466</v>
      </c>
      <c r="AI467" s="16" t="s">
        <v>47</v>
      </c>
      <c r="AJ467" s="16">
        <f>VLOOKUP(E467,[4]TD!$A:$B,2,0)</f>
        <v>-6500</v>
      </c>
      <c r="AK467" s="16">
        <f>-IFERROR(VLOOKUP(E467,'[4]PARTIDAS ABIERTAS EN VALORES'!$A:$E,2,0),0)</f>
        <v>0</v>
      </c>
      <c r="AL467" s="16"/>
      <c r="AM467" s="16">
        <f>-IFERROR(VLOOKUP(E467,'[4]PARTIDAS ABIERTAS EN VALORES'!$A:$E,3,0),0)</f>
        <v>0</v>
      </c>
      <c r="AN467" s="16"/>
      <c r="AO467" s="16">
        <f>-IFERROR(VLOOKUP(E467,'[4]PARTIDAS ABIERTAS EN VALORES'!$A:$E,4,0),0)</f>
        <v>0</v>
      </c>
      <c r="AP467" s="16"/>
      <c r="AQ467" s="16"/>
      <c r="AR467" s="16"/>
      <c r="AS467" s="16"/>
      <c r="AT467" s="16">
        <f t="shared" si="93"/>
        <v>0</v>
      </c>
      <c r="AU467" s="16"/>
      <c r="AV467" s="16"/>
      <c r="AW467" s="16"/>
      <c r="AX467" s="16"/>
      <c r="AY467" s="16"/>
      <c r="AZ467" s="16"/>
      <c r="BA467" s="16">
        <f>-IFERROR(VLOOKUP(E467,[4]TD!$J:$K,2,0),0)</f>
        <v>6500</v>
      </c>
      <c r="BB467" s="25">
        <f t="shared" si="89"/>
        <v>0</v>
      </c>
      <c r="BC467" s="16"/>
      <c r="BD467" s="52">
        <f t="shared" si="90"/>
        <v>44315.552083333336</v>
      </c>
      <c r="BE467" s="16">
        <f t="shared" si="94"/>
        <v>2021</v>
      </c>
      <c r="BF467" s="52">
        <f t="shared" si="91"/>
        <v>44336</v>
      </c>
      <c r="BG467" s="16">
        <f t="shared" si="95"/>
        <v>2021</v>
      </c>
      <c r="BH467" s="16"/>
    </row>
    <row r="468" spans="1:60" x14ac:dyDescent="0.25">
      <c r="A468" s="16">
        <v>820003850</v>
      </c>
      <c r="B468" s="16" t="s">
        <v>3461</v>
      </c>
      <c r="C468" s="16" t="s">
        <v>3467</v>
      </c>
      <c r="D468" s="17" t="s">
        <v>45</v>
      </c>
      <c r="E468" s="17">
        <v>29182</v>
      </c>
      <c r="F468" s="17" t="str">
        <f t="shared" si="92"/>
        <v>FD29182</v>
      </c>
      <c r="G468" s="17" t="str">
        <f>VLOOKUP(E468,[4]PARTIDAS!$F:$M,8,0)</f>
        <v>Evento</v>
      </c>
      <c r="H468" s="17">
        <v>32547</v>
      </c>
      <c r="I468" s="18">
        <v>44315.634722222225</v>
      </c>
      <c r="J468" s="18">
        <v>44315.634722222225</v>
      </c>
      <c r="K468" s="18">
        <v>44336</v>
      </c>
      <c r="L468" s="19">
        <v>6500</v>
      </c>
      <c r="M468" s="19">
        <v>6500</v>
      </c>
      <c r="N468" s="16" t="s">
        <v>3463</v>
      </c>
      <c r="O468" s="16"/>
      <c r="P468" s="16"/>
      <c r="Q468" s="16"/>
      <c r="R468" s="16"/>
      <c r="S468" s="16"/>
      <c r="T468" s="20">
        <v>6500</v>
      </c>
      <c r="U468" s="16" t="s">
        <v>47</v>
      </c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 t="s">
        <v>3804</v>
      </c>
      <c r="AG468" s="16" t="s">
        <v>3509</v>
      </c>
      <c r="AH468" s="16" t="s">
        <v>3466</v>
      </c>
      <c r="AI468" s="16" t="s">
        <v>47</v>
      </c>
      <c r="AJ468" s="16">
        <f>VLOOKUP(E468,[4]TD!$A:$B,2,0)</f>
        <v>-6500</v>
      </c>
      <c r="AK468" s="16">
        <f>-IFERROR(VLOOKUP(E468,'[4]PARTIDAS ABIERTAS EN VALORES'!$A:$E,2,0),0)</f>
        <v>0</v>
      </c>
      <c r="AL468" s="16"/>
      <c r="AM468" s="16">
        <f>-IFERROR(VLOOKUP(E468,'[4]PARTIDAS ABIERTAS EN VALORES'!$A:$E,3,0),0)</f>
        <v>0</v>
      </c>
      <c r="AN468" s="16"/>
      <c r="AO468" s="16">
        <f>-IFERROR(VLOOKUP(E468,'[4]PARTIDAS ABIERTAS EN VALORES'!$A:$E,4,0),0)</f>
        <v>0</v>
      </c>
      <c r="AP468" s="16"/>
      <c r="AQ468" s="16"/>
      <c r="AR468" s="16"/>
      <c r="AS468" s="16"/>
      <c r="AT468" s="16">
        <f t="shared" si="93"/>
        <v>0</v>
      </c>
      <c r="AU468" s="16"/>
      <c r="AV468" s="16"/>
      <c r="AW468" s="16"/>
      <c r="AX468" s="16"/>
      <c r="AY468" s="16"/>
      <c r="AZ468" s="16"/>
      <c r="BA468" s="16">
        <f>-IFERROR(VLOOKUP(E468,[4]TD!$J:$K,2,0),0)</f>
        <v>6500</v>
      </c>
      <c r="BB468" s="25">
        <f t="shared" si="89"/>
        <v>0</v>
      </c>
      <c r="BC468" s="16"/>
      <c r="BD468" s="52">
        <f t="shared" si="90"/>
        <v>44315.634722222225</v>
      </c>
      <c r="BE468" s="16">
        <f t="shared" si="94"/>
        <v>2021</v>
      </c>
      <c r="BF468" s="52">
        <f t="shared" si="91"/>
        <v>44336</v>
      </c>
      <c r="BG468" s="16">
        <f t="shared" si="95"/>
        <v>2021</v>
      </c>
      <c r="BH468" s="16"/>
    </row>
    <row r="469" spans="1:60" x14ac:dyDescent="0.25">
      <c r="A469" s="16">
        <v>820003850</v>
      </c>
      <c r="B469" s="16" t="s">
        <v>3461</v>
      </c>
      <c r="C469" s="16" t="s">
        <v>3462</v>
      </c>
      <c r="D469" s="17" t="s">
        <v>45</v>
      </c>
      <c r="E469" s="17">
        <v>29291</v>
      </c>
      <c r="F469" s="17" t="str">
        <f t="shared" si="92"/>
        <v>FD29291</v>
      </c>
      <c r="G469" s="17" t="str">
        <f>VLOOKUP(E469,[4]PARTIDAS!$F:$M,8,0)</f>
        <v>Evento</v>
      </c>
      <c r="H469" s="17">
        <v>32632</v>
      </c>
      <c r="I469" s="18">
        <v>44316.466666666667</v>
      </c>
      <c r="J469" s="18">
        <v>44316.466666666667</v>
      </c>
      <c r="K469" s="18">
        <v>44336</v>
      </c>
      <c r="L469" s="19">
        <v>139924</v>
      </c>
      <c r="M469" s="19">
        <v>139924</v>
      </c>
      <c r="N469" s="16" t="s">
        <v>3463</v>
      </c>
      <c r="O469" s="16"/>
      <c r="P469" s="16"/>
      <c r="Q469" s="16"/>
      <c r="R469" s="16"/>
      <c r="S469" s="16"/>
      <c r="T469" s="20">
        <v>139924</v>
      </c>
      <c r="U469" s="16" t="s">
        <v>3805</v>
      </c>
      <c r="V469" s="16" t="s">
        <v>3511</v>
      </c>
      <c r="W469" s="16">
        <v>80324</v>
      </c>
      <c r="X469" s="16"/>
      <c r="Y469" s="16"/>
      <c r="Z469" s="16"/>
      <c r="AA469" s="16">
        <v>80324</v>
      </c>
      <c r="AB469" s="16">
        <v>0</v>
      </c>
      <c r="AC469" s="16" t="s">
        <v>3484</v>
      </c>
      <c r="AD469" s="16">
        <v>0</v>
      </c>
      <c r="AE469" s="16"/>
      <c r="AF469" s="16" t="s">
        <v>3806</v>
      </c>
      <c r="AG469" s="16" t="s">
        <v>3509</v>
      </c>
      <c r="AH469" s="16" t="s">
        <v>3466</v>
      </c>
      <c r="AI469" s="16" t="s">
        <v>47</v>
      </c>
      <c r="AJ469" s="16">
        <f>VLOOKUP(E469,[4]TD!$A:$B,2,0)</f>
        <v>-139924</v>
      </c>
      <c r="AK469" s="16">
        <f>-IFERROR(VLOOKUP(E469,'[4]PARTIDAS ABIERTAS EN VALORES'!$A:$E,2,0),0)</f>
        <v>0</v>
      </c>
      <c r="AL469" s="16"/>
      <c r="AM469" s="16">
        <f>-IFERROR(VLOOKUP(E469,'[4]PARTIDAS ABIERTAS EN VALORES'!$A:$E,3,0),0)</f>
        <v>80324</v>
      </c>
      <c r="AN469" s="16"/>
      <c r="AO469" s="16">
        <f>-IFERROR(VLOOKUP(E469,'[4]PARTIDAS ABIERTAS EN VALORES'!$A:$E,4,0),0)</f>
        <v>0</v>
      </c>
      <c r="AP469" s="16"/>
      <c r="AQ469" s="16"/>
      <c r="AR469" s="16"/>
      <c r="AS469" s="16"/>
      <c r="AT469" s="16">
        <f t="shared" si="93"/>
        <v>0</v>
      </c>
      <c r="AU469" s="16"/>
      <c r="AV469" s="16"/>
      <c r="AW469" s="16"/>
      <c r="AX469" s="16"/>
      <c r="AY469" s="16"/>
      <c r="AZ469" s="16"/>
      <c r="BA469" s="16">
        <f>-IFERROR(VLOOKUP(E469,[4]TD!$J:$K,2,0),0)</f>
        <v>59600</v>
      </c>
      <c r="BB469" s="25">
        <f t="shared" si="89"/>
        <v>0</v>
      </c>
      <c r="BC469" s="16"/>
      <c r="BD469" s="52">
        <f t="shared" si="90"/>
        <v>44316.466666666667</v>
      </c>
      <c r="BE469" s="16">
        <f t="shared" si="94"/>
        <v>2021</v>
      </c>
      <c r="BF469" s="52">
        <f t="shared" si="91"/>
        <v>44336</v>
      </c>
      <c r="BG469" s="16">
        <f t="shared" si="95"/>
        <v>2021</v>
      </c>
      <c r="BH469" s="16"/>
    </row>
    <row r="470" spans="1:60" x14ac:dyDescent="0.25">
      <c r="A470" s="16">
        <v>820003850</v>
      </c>
      <c r="B470" s="16" t="s">
        <v>3461</v>
      </c>
      <c r="C470" s="16" t="s">
        <v>3462</v>
      </c>
      <c r="D470" s="17" t="s">
        <v>45</v>
      </c>
      <c r="E470" s="17">
        <v>29599</v>
      </c>
      <c r="F470" s="17" t="str">
        <f t="shared" si="92"/>
        <v>FD29599</v>
      </c>
      <c r="G470" s="17" t="e">
        <f>VLOOKUP(E470,[4]PARTIDAS!$F:$M,8,0)</f>
        <v>#N/A</v>
      </c>
      <c r="H470" s="17">
        <v>32764</v>
      </c>
      <c r="I470" s="18">
        <v>44320.503472222219</v>
      </c>
      <c r="J470" s="18">
        <v>44320.503472222219</v>
      </c>
      <c r="K470" s="18">
        <v>44368.5</v>
      </c>
      <c r="L470" s="19">
        <v>59600</v>
      </c>
      <c r="M470" s="19">
        <v>59600</v>
      </c>
      <c r="N470" s="16" t="s">
        <v>3490</v>
      </c>
      <c r="O470" s="16"/>
      <c r="P470" s="16"/>
      <c r="Q470" s="16"/>
      <c r="R470" s="20">
        <v>59600</v>
      </c>
      <c r="S470" s="16" t="s">
        <v>3807</v>
      </c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 t="s">
        <v>3808</v>
      </c>
      <c r="AH470" s="16"/>
      <c r="AI470" s="16"/>
      <c r="AJ470" s="16" t="e">
        <f>VLOOKUP(E470,[4]TD!$A:$B,2,0)</f>
        <v>#N/A</v>
      </c>
      <c r="AK470" s="16"/>
      <c r="AL470" s="16"/>
      <c r="AM470" s="16"/>
      <c r="AN470" s="16"/>
      <c r="AO470" s="16"/>
      <c r="AP470" s="16"/>
      <c r="AQ470" s="25">
        <f>M470</f>
        <v>59600</v>
      </c>
      <c r="AR470" s="16"/>
      <c r="AS470" s="16"/>
      <c r="AT470" s="16">
        <f t="shared" si="93"/>
        <v>0</v>
      </c>
      <c r="AU470" s="16"/>
      <c r="AV470" s="16"/>
      <c r="AW470" s="16"/>
      <c r="AX470" s="16"/>
      <c r="AY470" s="16"/>
      <c r="AZ470" s="16"/>
      <c r="BA470" s="16"/>
      <c r="BB470" s="25">
        <f t="shared" si="89"/>
        <v>0</v>
      </c>
      <c r="BC470" s="16"/>
      <c r="BD470" s="52">
        <f t="shared" si="90"/>
        <v>44320.503472222219</v>
      </c>
      <c r="BE470" s="16">
        <f t="shared" si="94"/>
        <v>2021</v>
      </c>
      <c r="BF470" s="52">
        <f t="shared" si="91"/>
        <v>44368.5</v>
      </c>
      <c r="BG470" s="16">
        <f t="shared" si="95"/>
        <v>2021</v>
      </c>
      <c r="BH470" s="16"/>
    </row>
    <row r="471" spans="1:60" x14ac:dyDescent="0.25">
      <c r="A471" s="16">
        <v>820003850</v>
      </c>
      <c r="B471" s="16" t="s">
        <v>3461</v>
      </c>
      <c r="C471" s="16" t="s">
        <v>3467</v>
      </c>
      <c r="D471" s="17" t="s">
        <v>45</v>
      </c>
      <c r="E471" s="17">
        <v>29642</v>
      </c>
      <c r="F471" s="17" t="str">
        <f t="shared" si="92"/>
        <v>FD29642</v>
      </c>
      <c r="G471" s="17" t="str">
        <f>VLOOKUP(E471,[4]PARTIDAS!$F:$M,8,0)</f>
        <v>Evento</v>
      </c>
      <c r="H471" s="17">
        <v>32761</v>
      </c>
      <c r="I471" s="18">
        <v>44320.665277777778</v>
      </c>
      <c r="J471" s="18">
        <v>44320.665277777778</v>
      </c>
      <c r="K471" s="18">
        <v>44368.5</v>
      </c>
      <c r="L471" s="19">
        <v>6500</v>
      </c>
      <c r="M471" s="19">
        <v>6500</v>
      </c>
      <c r="N471" s="16" t="s">
        <v>3463</v>
      </c>
      <c r="O471" s="16"/>
      <c r="P471" s="16"/>
      <c r="Q471" s="16"/>
      <c r="R471" s="16"/>
      <c r="S471" s="16"/>
      <c r="T471" s="20">
        <v>6500</v>
      </c>
      <c r="U471" s="16" t="s">
        <v>47</v>
      </c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 t="s">
        <v>3591</v>
      </c>
      <c r="AG471" s="16" t="s">
        <v>3809</v>
      </c>
      <c r="AH471" s="16" t="s">
        <v>3466</v>
      </c>
      <c r="AI471" s="16"/>
      <c r="AJ471" s="16">
        <f>VLOOKUP(E471,[4]TD!$A:$B,2,0)</f>
        <v>-6500</v>
      </c>
      <c r="AK471" s="16">
        <f>-IFERROR(VLOOKUP(E471,'[4]PARTIDAS ABIERTAS EN VALORES'!$A:$E,2,0),0)</f>
        <v>0</v>
      </c>
      <c r="AL471" s="16"/>
      <c r="AM471" s="16">
        <f>-IFERROR(VLOOKUP(E471,'[4]PARTIDAS ABIERTAS EN VALORES'!$A:$E,3,0),0)</f>
        <v>0</v>
      </c>
      <c r="AN471" s="16"/>
      <c r="AO471" s="16">
        <f>-IFERROR(VLOOKUP(E471,'[4]PARTIDAS ABIERTAS EN VALORES'!$A:$E,4,0),0)</f>
        <v>0</v>
      </c>
      <c r="AP471" s="16"/>
      <c r="AQ471" s="16"/>
      <c r="AR471" s="16"/>
      <c r="AS471" s="16"/>
      <c r="AT471" s="16">
        <f t="shared" si="93"/>
        <v>0</v>
      </c>
      <c r="AU471" s="16"/>
      <c r="AV471" s="16"/>
      <c r="AW471" s="16"/>
      <c r="AX471" s="16"/>
      <c r="AY471" s="16"/>
      <c r="AZ471" s="16"/>
      <c r="BA471" s="16">
        <f>-IFERROR(VLOOKUP(E471,[4]TD!$J:$K,2,0),0)</f>
        <v>6500</v>
      </c>
      <c r="BB471" s="25">
        <f t="shared" si="89"/>
        <v>0</v>
      </c>
      <c r="BC471" s="16"/>
      <c r="BD471" s="52">
        <f t="shared" si="90"/>
        <v>44320.665277777778</v>
      </c>
      <c r="BE471" s="16">
        <f t="shared" si="94"/>
        <v>2021</v>
      </c>
      <c r="BF471" s="52">
        <f t="shared" si="91"/>
        <v>44368.5</v>
      </c>
      <c r="BG471" s="16">
        <f t="shared" si="95"/>
        <v>2021</v>
      </c>
      <c r="BH471" s="16"/>
    </row>
    <row r="472" spans="1:60" x14ac:dyDescent="0.25">
      <c r="A472" s="16">
        <v>820003850</v>
      </c>
      <c r="B472" s="16" t="s">
        <v>3461</v>
      </c>
      <c r="C472" s="16" t="s">
        <v>3462</v>
      </c>
      <c r="D472" s="17" t="s">
        <v>45</v>
      </c>
      <c r="E472" s="17">
        <v>29725</v>
      </c>
      <c r="F472" s="17" t="str">
        <f t="shared" si="92"/>
        <v>FD29725</v>
      </c>
      <c r="G472" s="17" t="str">
        <f>VLOOKUP(E472,[4]PARTIDAS!$F:$M,8,0)</f>
        <v>Evento</v>
      </c>
      <c r="H472" s="17">
        <v>32764</v>
      </c>
      <c r="I472" s="18">
        <v>44321.456944444442</v>
      </c>
      <c r="J472" s="18">
        <v>44321.456944444442</v>
      </c>
      <c r="K472" s="18">
        <v>44368.5</v>
      </c>
      <c r="L472" s="19">
        <v>59600</v>
      </c>
      <c r="M472" s="19">
        <v>59600</v>
      </c>
      <c r="N472" s="16" t="s">
        <v>3463</v>
      </c>
      <c r="O472" s="16"/>
      <c r="P472" s="16"/>
      <c r="Q472" s="16"/>
      <c r="R472" s="16"/>
      <c r="S472" s="16"/>
      <c r="T472" s="20">
        <v>59600</v>
      </c>
      <c r="U472" s="16" t="s">
        <v>47</v>
      </c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 t="s">
        <v>3810</v>
      </c>
      <c r="AG472" s="16" t="s">
        <v>3809</v>
      </c>
      <c r="AH472" s="16" t="s">
        <v>3466</v>
      </c>
      <c r="AI472" s="16" t="s">
        <v>47</v>
      </c>
      <c r="AJ472" s="16">
        <f>VLOOKUP(E472,[4]TD!$A:$B,2,0)</f>
        <v>-59600</v>
      </c>
      <c r="AK472" s="16">
        <f>-IFERROR(VLOOKUP(E472,'[4]PARTIDAS ABIERTAS EN VALORES'!$A:$E,2,0),0)</f>
        <v>0</v>
      </c>
      <c r="AL472" s="16"/>
      <c r="AM472" s="16">
        <f>-IFERROR(VLOOKUP(E472,'[4]PARTIDAS ABIERTAS EN VALORES'!$A:$E,3,0),0)</f>
        <v>0</v>
      </c>
      <c r="AN472" s="16"/>
      <c r="AO472" s="16">
        <f>-IFERROR(VLOOKUP(E472,'[4]PARTIDAS ABIERTAS EN VALORES'!$A:$E,4,0),0)</f>
        <v>0</v>
      </c>
      <c r="AP472" s="16"/>
      <c r="AQ472" s="16"/>
      <c r="AR472" s="16"/>
      <c r="AS472" s="16"/>
      <c r="AT472" s="16">
        <f t="shared" si="93"/>
        <v>0</v>
      </c>
      <c r="AU472" s="16"/>
      <c r="AV472" s="16"/>
      <c r="AW472" s="16"/>
      <c r="AX472" s="16"/>
      <c r="AY472" s="16"/>
      <c r="AZ472" s="16"/>
      <c r="BA472" s="16">
        <f>-IFERROR(VLOOKUP(E472,[4]TD!$J:$K,2,0),0)</f>
        <v>59600</v>
      </c>
      <c r="BB472" s="25">
        <f t="shared" si="89"/>
        <v>0</v>
      </c>
      <c r="BC472" s="16"/>
      <c r="BD472" s="52">
        <f t="shared" si="90"/>
        <v>44321.456944444442</v>
      </c>
      <c r="BE472" s="16">
        <f t="shared" si="94"/>
        <v>2021</v>
      </c>
      <c r="BF472" s="52">
        <f t="shared" si="91"/>
        <v>44368.5</v>
      </c>
      <c r="BG472" s="16">
        <f t="shared" si="95"/>
        <v>2021</v>
      </c>
      <c r="BH472" s="16"/>
    </row>
    <row r="473" spans="1:60" x14ac:dyDescent="0.25">
      <c r="A473" s="16">
        <v>820003850</v>
      </c>
      <c r="B473" s="16" t="s">
        <v>3461</v>
      </c>
      <c r="C473" s="16" t="s">
        <v>3462</v>
      </c>
      <c r="D473" s="17" t="s">
        <v>45</v>
      </c>
      <c r="E473" s="17">
        <v>29738</v>
      </c>
      <c r="F473" s="17" t="str">
        <f t="shared" si="92"/>
        <v>FD29738</v>
      </c>
      <c r="G473" s="17" t="str">
        <f>VLOOKUP(E473,[4]PARTIDAS!$F:$M,8,0)</f>
        <v>Evento</v>
      </c>
      <c r="H473" s="17">
        <v>32763</v>
      </c>
      <c r="I473" s="18">
        <v>44321.538194444445</v>
      </c>
      <c r="J473" s="18">
        <v>44321.538194444445</v>
      </c>
      <c r="K473" s="18">
        <v>44368.75</v>
      </c>
      <c r="L473" s="19">
        <v>6500</v>
      </c>
      <c r="M473" s="19">
        <v>6500</v>
      </c>
      <c r="N473" s="16" t="s">
        <v>3463</v>
      </c>
      <c r="O473" s="16"/>
      <c r="P473" s="16"/>
      <c r="Q473" s="16"/>
      <c r="R473" s="16"/>
      <c r="S473" s="16"/>
      <c r="T473" s="20">
        <v>6500</v>
      </c>
      <c r="U473" s="16" t="s">
        <v>47</v>
      </c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 t="s">
        <v>3810</v>
      </c>
      <c r="AG473" s="16" t="s">
        <v>3809</v>
      </c>
      <c r="AH473" s="16" t="s">
        <v>3466</v>
      </c>
      <c r="AI473" s="16" t="s">
        <v>47</v>
      </c>
      <c r="AJ473" s="16">
        <f>VLOOKUP(E473,[4]TD!$A:$B,2,0)</f>
        <v>-6500</v>
      </c>
      <c r="AK473" s="16">
        <f>-IFERROR(VLOOKUP(E473,'[4]PARTIDAS ABIERTAS EN VALORES'!$A:$E,2,0),0)</f>
        <v>0</v>
      </c>
      <c r="AL473" s="16"/>
      <c r="AM473" s="16">
        <f>-IFERROR(VLOOKUP(E473,'[4]PARTIDAS ABIERTAS EN VALORES'!$A:$E,3,0),0)</f>
        <v>0</v>
      </c>
      <c r="AN473" s="16"/>
      <c r="AO473" s="16">
        <f>-IFERROR(VLOOKUP(E473,'[4]PARTIDAS ABIERTAS EN VALORES'!$A:$E,4,0),0)</f>
        <v>0</v>
      </c>
      <c r="AP473" s="16"/>
      <c r="AQ473" s="16"/>
      <c r="AR473" s="16"/>
      <c r="AS473" s="16"/>
      <c r="AT473" s="16">
        <f t="shared" si="93"/>
        <v>0</v>
      </c>
      <c r="AU473" s="16"/>
      <c r="AV473" s="16"/>
      <c r="AW473" s="16"/>
      <c r="AX473" s="16"/>
      <c r="AY473" s="16"/>
      <c r="AZ473" s="16"/>
      <c r="BA473" s="16">
        <f>-IFERROR(VLOOKUP(E473,[4]TD!$J:$K,2,0),0)</f>
        <v>6500</v>
      </c>
      <c r="BB473" s="25">
        <f t="shared" si="89"/>
        <v>0</v>
      </c>
      <c r="BC473" s="16"/>
      <c r="BD473" s="52">
        <f t="shared" si="90"/>
        <v>44321.538194444445</v>
      </c>
      <c r="BE473" s="16">
        <f t="shared" si="94"/>
        <v>2021</v>
      </c>
      <c r="BF473" s="52">
        <f t="shared" si="91"/>
        <v>44368.75</v>
      </c>
      <c r="BG473" s="16">
        <f t="shared" si="95"/>
        <v>2021</v>
      </c>
      <c r="BH473" s="16"/>
    </row>
    <row r="474" spans="1:60" x14ac:dyDescent="0.25">
      <c r="A474" s="16">
        <v>820003850</v>
      </c>
      <c r="B474" s="16" t="s">
        <v>3461</v>
      </c>
      <c r="C474" s="16" t="s">
        <v>3467</v>
      </c>
      <c r="D474" s="17" t="s">
        <v>45</v>
      </c>
      <c r="E474" s="17">
        <v>29857</v>
      </c>
      <c r="F474" s="17" t="str">
        <f t="shared" si="92"/>
        <v>FD29857</v>
      </c>
      <c r="G474" s="17" t="str">
        <f>VLOOKUP(E474,[4]PARTIDAS!$F:$M,8,0)</f>
        <v>Evento</v>
      </c>
      <c r="H474" s="17">
        <v>32760</v>
      </c>
      <c r="I474" s="18">
        <v>44322.474999999999</v>
      </c>
      <c r="J474" s="18">
        <v>44322.474999999999</v>
      </c>
      <c r="K474" s="18">
        <v>44368.5</v>
      </c>
      <c r="L474" s="19">
        <v>237910</v>
      </c>
      <c r="M474" s="19">
        <v>237910</v>
      </c>
      <c r="N474" s="16" t="s">
        <v>3463</v>
      </c>
      <c r="O474" s="16"/>
      <c r="P474" s="16"/>
      <c r="Q474" s="16"/>
      <c r="R474" s="16"/>
      <c r="S474" s="16"/>
      <c r="T474" s="20">
        <v>237910</v>
      </c>
      <c r="U474" s="16" t="s">
        <v>47</v>
      </c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 t="s">
        <v>3811</v>
      </c>
      <c r="AG474" s="16" t="s">
        <v>3809</v>
      </c>
      <c r="AH474" s="16" t="s">
        <v>3466</v>
      </c>
      <c r="AI474" s="16" t="s">
        <v>47</v>
      </c>
      <c r="AJ474" s="16">
        <f>VLOOKUP(E474,[4]TD!$A:$B,2,0)</f>
        <v>-237910</v>
      </c>
      <c r="AK474" s="16">
        <f>-IFERROR(VLOOKUP(E474,'[4]PARTIDAS ABIERTAS EN VALORES'!$A:$E,2,0),0)</f>
        <v>0</v>
      </c>
      <c r="AL474" s="16"/>
      <c r="AM474" s="16">
        <f>-IFERROR(VLOOKUP(E474,'[4]PARTIDAS ABIERTAS EN VALORES'!$A:$E,3,0),0)</f>
        <v>0</v>
      </c>
      <c r="AN474" s="16"/>
      <c r="AO474" s="16">
        <f>-IFERROR(VLOOKUP(E474,'[4]PARTIDAS ABIERTAS EN VALORES'!$A:$E,4,0),0)</f>
        <v>0</v>
      </c>
      <c r="AP474" s="16"/>
      <c r="AQ474" s="16"/>
      <c r="AR474" s="16"/>
      <c r="AS474" s="16"/>
      <c r="AT474" s="16">
        <f t="shared" si="93"/>
        <v>0</v>
      </c>
      <c r="AU474" s="16"/>
      <c r="AV474" s="16"/>
      <c r="AW474" s="16"/>
      <c r="AX474" s="16"/>
      <c r="AY474" s="16"/>
      <c r="AZ474" s="16"/>
      <c r="BA474" s="16">
        <f>-IFERROR(VLOOKUP(E474,[4]TD!$J:$K,2,0),0)</f>
        <v>237910</v>
      </c>
      <c r="BB474" s="25">
        <f t="shared" si="89"/>
        <v>0</v>
      </c>
      <c r="BC474" s="16"/>
      <c r="BD474" s="52">
        <f t="shared" si="90"/>
        <v>44322.474999999999</v>
      </c>
      <c r="BE474" s="16">
        <f t="shared" si="94"/>
        <v>2021</v>
      </c>
      <c r="BF474" s="52">
        <f t="shared" si="91"/>
        <v>44368.5</v>
      </c>
      <c r="BG474" s="16">
        <f t="shared" si="95"/>
        <v>2021</v>
      </c>
      <c r="BH474" s="16"/>
    </row>
    <row r="475" spans="1:60" x14ac:dyDescent="0.25">
      <c r="A475" s="16">
        <v>820003850</v>
      </c>
      <c r="B475" s="16" t="s">
        <v>3461</v>
      </c>
      <c r="C475" s="16" t="s">
        <v>3462</v>
      </c>
      <c r="D475" s="17" t="s">
        <v>45</v>
      </c>
      <c r="E475" s="17">
        <v>29884</v>
      </c>
      <c r="F475" s="17" t="str">
        <f t="shared" si="92"/>
        <v>FD29884</v>
      </c>
      <c r="G475" s="17" t="str">
        <f>VLOOKUP(E475,[4]PARTIDAS!$F:$M,8,0)</f>
        <v>Evento</v>
      </c>
      <c r="H475" s="17">
        <v>32763</v>
      </c>
      <c r="I475" s="18">
        <v>44322.518750000003</v>
      </c>
      <c r="J475" s="18">
        <v>44322.518750000003</v>
      </c>
      <c r="K475" s="18">
        <v>44368.75</v>
      </c>
      <c r="L475" s="19">
        <v>6500</v>
      </c>
      <c r="M475" s="19">
        <v>6500</v>
      </c>
      <c r="N475" s="16" t="s">
        <v>3463</v>
      </c>
      <c r="O475" s="16"/>
      <c r="P475" s="16"/>
      <c r="Q475" s="16"/>
      <c r="R475" s="16"/>
      <c r="S475" s="16"/>
      <c r="T475" s="20">
        <v>6500</v>
      </c>
      <c r="U475" s="16" t="s">
        <v>47</v>
      </c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 t="s">
        <v>3811</v>
      </c>
      <c r="AG475" s="16" t="s">
        <v>3809</v>
      </c>
      <c r="AH475" s="16" t="s">
        <v>3466</v>
      </c>
      <c r="AI475" s="16" t="s">
        <v>47</v>
      </c>
      <c r="AJ475" s="16">
        <f>VLOOKUP(E475,[4]TD!$A:$B,2,0)</f>
        <v>-6500</v>
      </c>
      <c r="AK475" s="16">
        <f>-IFERROR(VLOOKUP(E475,'[4]PARTIDAS ABIERTAS EN VALORES'!$A:$E,2,0),0)</f>
        <v>0</v>
      </c>
      <c r="AL475" s="16"/>
      <c r="AM475" s="16">
        <f>-IFERROR(VLOOKUP(E475,'[4]PARTIDAS ABIERTAS EN VALORES'!$A:$E,3,0),0)</f>
        <v>0</v>
      </c>
      <c r="AN475" s="16"/>
      <c r="AO475" s="16">
        <f>-IFERROR(VLOOKUP(E475,'[4]PARTIDAS ABIERTAS EN VALORES'!$A:$E,4,0),0)</f>
        <v>0</v>
      </c>
      <c r="AP475" s="16"/>
      <c r="AQ475" s="16"/>
      <c r="AR475" s="16"/>
      <c r="AS475" s="16"/>
      <c r="AT475" s="16">
        <f t="shared" si="93"/>
        <v>0</v>
      </c>
      <c r="AU475" s="16"/>
      <c r="AV475" s="16"/>
      <c r="AW475" s="16"/>
      <c r="AX475" s="16"/>
      <c r="AY475" s="16"/>
      <c r="AZ475" s="16"/>
      <c r="BA475" s="16">
        <f>-IFERROR(VLOOKUP(E475,[4]TD!$J:$K,2,0),0)</f>
        <v>6500</v>
      </c>
      <c r="BB475" s="25">
        <f t="shared" si="89"/>
        <v>0</v>
      </c>
      <c r="BC475" s="16"/>
      <c r="BD475" s="52">
        <f t="shared" si="90"/>
        <v>44322.518750000003</v>
      </c>
      <c r="BE475" s="16">
        <f t="shared" si="94"/>
        <v>2021</v>
      </c>
      <c r="BF475" s="52">
        <f t="shared" si="91"/>
        <v>44368.75</v>
      </c>
      <c r="BG475" s="16">
        <f t="shared" si="95"/>
        <v>2021</v>
      </c>
      <c r="BH475" s="16"/>
    </row>
    <row r="476" spans="1:60" x14ac:dyDescent="0.25">
      <c r="A476" s="16">
        <v>820003850</v>
      </c>
      <c r="B476" s="16" t="s">
        <v>3461</v>
      </c>
      <c r="C476" s="16" t="s">
        <v>3462</v>
      </c>
      <c r="D476" s="17" t="s">
        <v>45</v>
      </c>
      <c r="E476" s="17">
        <v>29886</v>
      </c>
      <c r="F476" s="17" t="str">
        <f t="shared" si="92"/>
        <v>FD29886</v>
      </c>
      <c r="G476" s="17" t="str">
        <f>VLOOKUP(E476,[4]PARTIDAS!$F:$M,8,0)</f>
        <v>Evento</v>
      </c>
      <c r="H476" s="17">
        <v>32763</v>
      </c>
      <c r="I476" s="18">
        <v>44322.522916666669</v>
      </c>
      <c r="J476" s="18">
        <v>44322.522916666669</v>
      </c>
      <c r="K476" s="18">
        <v>44368.75</v>
      </c>
      <c r="L476" s="19">
        <v>6500</v>
      </c>
      <c r="M476" s="19">
        <v>6500</v>
      </c>
      <c r="N476" s="16" t="s">
        <v>3463</v>
      </c>
      <c r="O476" s="16"/>
      <c r="P476" s="16"/>
      <c r="Q476" s="16"/>
      <c r="R476" s="16"/>
      <c r="S476" s="16"/>
      <c r="T476" s="20">
        <v>6500</v>
      </c>
      <c r="U476" s="16" t="s">
        <v>47</v>
      </c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 t="s">
        <v>3811</v>
      </c>
      <c r="AG476" s="16" t="s">
        <v>3809</v>
      </c>
      <c r="AH476" s="16" t="s">
        <v>3466</v>
      </c>
      <c r="AI476" s="16" t="s">
        <v>47</v>
      </c>
      <c r="AJ476" s="16">
        <f>VLOOKUP(E476,[4]TD!$A:$B,2,0)</f>
        <v>-6500</v>
      </c>
      <c r="AK476" s="16">
        <f>-IFERROR(VLOOKUP(E476,'[4]PARTIDAS ABIERTAS EN VALORES'!$A:$E,2,0),0)</f>
        <v>0</v>
      </c>
      <c r="AL476" s="16"/>
      <c r="AM476" s="16">
        <f>-IFERROR(VLOOKUP(E476,'[4]PARTIDAS ABIERTAS EN VALORES'!$A:$E,3,0),0)</f>
        <v>0</v>
      </c>
      <c r="AN476" s="16"/>
      <c r="AO476" s="16">
        <f>-IFERROR(VLOOKUP(E476,'[4]PARTIDAS ABIERTAS EN VALORES'!$A:$E,4,0),0)</f>
        <v>0</v>
      </c>
      <c r="AP476" s="16"/>
      <c r="AQ476" s="16"/>
      <c r="AR476" s="16"/>
      <c r="AS476" s="16"/>
      <c r="AT476" s="16">
        <f t="shared" si="93"/>
        <v>0</v>
      </c>
      <c r="AU476" s="16"/>
      <c r="AV476" s="16"/>
      <c r="AW476" s="16"/>
      <c r="AX476" s="16"/>
      <c r="AY476" s="16"/>
      <c r="AZ476" s="16"/>
      <c r="BA476" s="16">
        <f>-IFERROR(VLOOKUP(E476,[4]TD!$J:$K,2,0),0)</f>
        <v>6500</v>
      </c>
      <c r="BB476" s="25">
        <f t="shared" si="89"/>
        <v>0</v>
      </c>
      <c r="BC476" s="16"/>
      <c r="BD476" s="52">
        <f t="shared" si="90"/>
        <v>44322.522916666669</v>
      </c>
      <c r="BE476" s="16">
        <f t="shared" si="94"/>
        <v>2021</v>
      </c>
      <c r="BF476" s="52">
        <f t="shared" si="91"/>
        <v>44368.75</v>
      </c>
      <c r="BG476" s="16">
        <f t="shared" si="95"/>
        <v>2021</v>
      </c>
      <c r="BH476" s="16"/>
    </row>
    <row r="477" spans="1:60" x14ac:dyDescent="0.25">
      <c r="A477" s="16">
        <v>820003850</v>
      </c>
      <c r="B477" s="16" t="s">
        <v>3461</v>
      </c>
      <c r="C477" s="16" t="s">
        <v>3462</v>
      </c>
      <c r="D477" s="17" t="s">
        <v>45</v>
      </c>
      <c r="E477" s="17">
        <v>29906</v>
      </c>
      <c r="F477" s="17" t="str">
        <f t="shared" si="92"/>
        <v>FD29906</v>
      </c>
      <c r="G477" s="17" t="str">
        <f>VLOOKUP(E477,[4]PARTIDAS!$F:$M,8,0)</f>
        <v>Evento</v>
      </c>
      <c r="H477" s="17">
        <v>32764</v>
      </c>
      <c r="I477" s="18">
        <v>44322.59097222222</v>
      </c>
      <c r="J477" s="18">
        <v>44322.59097222222</v>
      </c>
      <c r="K477" s="18">
        <v>44368.5</v>
      </c>
      <c r="L477" s="19">
        <v>83599</v>
      </c>
      <c r="M477" s="19">
        <v>83599</v>
      </c>
      <c r="N477" s="16" t="s">
        <v>3463</v>
      </c>
      <c r="O477" s="16"/>
      <c r="P477" s="16"/>
      <c r="Q477" s="16"/>
      <c r="R477" s="16"/>
      <c r="S477" s="16"/>
      <c r="T477" s="20">
        <v>83599</v>
      </c>
      <c r="U477" s="16" t="s">
        <v>47</v>
      </c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 t="s">
        <v>3811</v>
      </c>
      <c r="AG477" s="16" t="s">
        <v>3809</v>
      </c>
      <c r="AH477" s="16" t="s">
        <v>3466</v>
      </c>
      <c r="AI477" s="16" t="s">
        <v>47</v>
      </c>
      <c r="AJ477" s="16">
        <f>VLOOKUP(E477,[4]TD!$A:$B,2,0)</f>
        <v>-83599</v>
      </c>
      <c r="AK477" s="16">
        <f>-IFERROR(VLOOKUP(E477,'[4]PARTIDAS ABIERTAS EN VALORES'!$A:$E,2,0),0)</f>
        <v>0</v>
      </c>
      <c r="AL477" s="16"/>
      <c r="AM477" s="16">
        <f>-IFERROR(VLOOKUP(E477,'[4]PARTIDAS ABIERTAS EN VALORES'!$A:$E,3,0),0)</f>
        <v>0</v>
      </c>
      <c r="AN477" s="16"/>
      <c r="AO477" s="16">
        <f>-IFERROR(VLOOKUP(E477,'[4]PARTIDAS ABIERTAS EN VALORES'!$A:$E,4,0),0)</f>
        <v>0</v>
      </c>
      <c r="AP477" s="16"/>
      <c r="AQ477" s="16"/>
      <c r="AR477" s="16"/>
      <c r="AS477" s="16"/>
      <c r="AT477" s="16">
        <f t="shared" si="93"/>
        <v>0</v>
      </c>
      <c r="AU477" s="16"/>
      <c r="AV477" s="16"/>
      <c r="AW477" s="16"/>
      <c r="AX477" s="16"/>
      <c r="AY477" s="16"/>
      <c r="AZ477" s="16"/>
      <c r="BA477" s="16">
        <f>-IFERROR(VLOOKUP(E477,[4]TD!$J:$K,2,0),0)</f>
        <v>83599</v>
      </c>
      <c r="BB477" s="25">
        <f t="shared" si="89"/>
        <v>0</v>
      </c>
      <c r="BC477" s="16"/>
      <c r="BD477" s="52">
        <f t="shared" si="90"/>
        <v>44322.59097222222</v>
      </c>
      <c r="BE477" s="16">
        <f t="shared" si="94"/>
        <v>2021</v>
      </c>
      <c r="BF477" s="52">
        <f t="shared" si="91"/>
        <v>44368.5</v>
      </c>
      <c r="BG477" s="16">
        <f t="shared" si="95"/>
        <v>2021</v>
      </c>
      <c r="BH477" s="16"/>
    </row>
    <row r="478" spans="1:60" x14ac:dyDescent="0.25">
      <c r="A478" s="16">
        <v>820003850</v>
      </c>
      <c r="B478" s="16" t="s">
        <v>3461</v>
      </c>
      <c r="C478" s="16" t="s">
        <v>3462</v>
      </c>
      <c r="D478" s="17" t="s">
        <v>45</v>
      </c>
      <c r="E478" s="17">
        <v>29954</v>
      </c>
      <c r="F478" s="17" t="str">
        <f t="shared" si="92"/>
        <v>FD29954</v>
      </c>
      <c r="G478" s="17" t="str">
        <f>VLOOKUP(E478,[4]PARTIDAS!$F:$M,8,0)</f>
        <v>Evento</v>
      </c>
      <c r="H478" s="17">
        <v>32763</v>
      </c>
      <c r="I478" s="18">
        <v>44322.676388888889</v>
      </c>
      <c r="J478" s="18">
        <v>44322.676388888889</v>
      </c>
      <c r="K478" s="18">
        <v>44368.75</v>
      </c>
      <c r="L478" s="19">
        <v>26000</v>
      </c>
      <c r="M478" s="19">
        <v>26000</v>
      </c>
      <c r="N478" s="16" t="s">
        <v>3463</v>
      </c>
      <c r="O478" s="16"/>
      <c r="P478" s="16"/>
      <c r="Q478" s="16"/>
      <c r="R478" s="16"/>
      <c r="S478" s="16"/>
      <c r="T478" s="20">
        <v>26000</v>
      </c>
      <c r="U478" s="16" t="s">
        <v>47</v>
      </c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 t="s">
        <v>3811</v>
      </c>
      <c r="AG478" s="16" t="s">
        <v>3809</v>
      </c>
      <c r="AH478" s="16" t="s">
        <v>3466</v>
      </c>
      <c r="AI478" s="16" t="s">
        <v>47</v>
      </c>
      <c r="AJ478" s="16">
        <f>VLOOKUP(E478,[4]TD!$A:$B,2,0)</f>
        <v>-26000</v>
      </c>
      <c r="AK478" s="16">
        <f>-IFERROR(VLOOKUP(E478,'[4]PARTIDAS ABIERTAS EN VALORES'!$A:$E,2,0),0)</f>
        <v>0</v>
      </c>
      <c r="AL478" s="16"/>
      <c r="AM478" s="16">
        <f>-IFERROR(VLOOKUP(E478,'[4]PARTIDAS ABIERTAS EN VALORES'!$A:$E,3,0),0)</f>
        <v>0</v>
      </c>
      <c r="AN478" s="16"/>
      <c r="AO478" s="16">
        <f>-IFERROR(VLOOKUP(E478,'[4]PARTIDAS ABIERTAS EN VALORES'!$A:$E,4,0),0)</f>
        <v>0</v>
      </c>
      <c r="AP478" s="16"/>
      <c r="AQ478" s="16"/>
      <c r="AR478" s="16"/>
      <c r="AS478" s="16"/>
      <c r="AT478" s="16">
        <f t="shared" si="93"/>
        <v>0</v>
      </c>
      <c r="AU478" s="16"/>
      <c r="AV478" s="16"/>
      <c r="AW478" s="16"/>
      <c r="AX478" s="16"/>
      <c r="AY478" s="16"/>
      <c r="AZ478" s="16"/>
      <c r="BA478" s="16">
        <f>-IFERROR(VLOOKUP(E478,[4]TD!$J:$K,2,0),0)</f>
        <v>26000</v>
      </c>
      <c r="BB478" s="25">
        <f t="shared" si="89"/>
        <v>0</v>
      </c>
      <c r="BC478" s="16"/>
      <c r="BD478" s="52">
        <f t="shared" si="90"/>
        <v>44322.676388888889</v>
      </c>
      <c r="BE478" s="16">
        <f t="shared" si="94"/>
        <v>2021</v>
      </c>
      <c r="BF478" s="52">
        <f t="shared" si="91"/>
        <v>44368.75</v>
      </c>
      <c r="BG478" s="16">
        <f t="shared" si="95"/>
        <v>2021</v>
      </c>
      <c r="BH478" s="16"/>
    </row>
    <row r="479" spans="1:60" x14ac:dyDescent="0.25">
      <c r="A479" s="16">
        <v>820003850</v>
      </c>
      <c r="B479" s="16" t="s">
        <v>3461</v>
      </c>
      <c r="C479" s="16" t="s">
        <v>3462</v>
      </c>
      <c r="D479" s="17" t="s">
        <v>45</v>
      </c>
      <c r="E479" s="17">
        <v>29975</v>
      </c>
      <c r="F479" s="17" t="str">
        <f t="shared" si="92"/>
        <v>FD29975</v>
      </c>
      <c r="G479" s="17" t="e">
        <f>VLOOKUP(E479,[4]PARTIDAS!$F:$M,8,0)</f>
        <v>#N/A</v>
      </c>
      <c r="H479" s="17">
        <v>32764</v>
      </c>
      <c r="I479" s="18">
        <v>44322.78402777778</v>
      </c>
      <c r="J479" s="18">
        <v>44322.78402777778</v>
      </c>
      <c r="K479" s="18">
        <v>44368.5</v>
      </c>
      <c r="L479" s="19">
        <v>111054</v>
      </c>
      <c r="M479" s="19">
        <v>111054</v>
      </c>
      <c r="N479" s="16" t="s">
        <v>3490</v>
      </c>
      <c r="O479" s="16"/>
      <c r="P479" s="16"/>
      <c r="Q479" s="16"/>
      <c r="R479" s="20">
        <v>111054</v>
      </c>
      <c r="S479" s="16" t="s">
        <v>3807</v>
      </c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 t="s">
        <v>3808</v>
      </c>
      <c r="AH479" s="16"/>
      <c r="AI479" s="16"/>
      <c r="AJ479" s="16" t="e">
        <f>VLOOKUP(E479,[4]TD!$A:$B,2,0)</f>
        <v>#N/A</v>
      </c>
      <c r="AK479" s="16"/>
      <c r="AL479" s="16"/>
      <c r="AM479" s="16"/>
      <c r="AN479" s="16"/>
      <c r="AO479" s="16"/>
      <c r="AP479" s="16"/>
      <c r="AQ479" s="25">
        <f>M479</f>
        <v>111054</v>
      </c>
      <c r="AR479" s="16"/>
      <c r="AS479" s="16"/>
      <c r="AT479" s="16">
        <f t="shared" si="93"/>
        <v>0</v>
      </c>
      <c r="AU479" s="16"/>
      <c r="AV479" s="16"/>
      <c r="AW479" s="16"/>
      <c r="AX479" s="16"/>
      <c r="AY479" s="16"/>
      <c r="AZ479" s="16"/>
      <c r="BA479" s="16"/>
      <c r="BB479" s="25">
        <f t="shared" si="89"/>
        <v>0</v>
      </c>
      <c r="BC479" s="16"/>
      <c r="BD479" s="52">
        <f t="shared" si="90"/>
        <v>44322.78402777778</v>
      </c>
      <c r="BE479" s="16">
        <f t="shared" si="94"/>
        <v>2021</v>
      </c>
      <c r="BF479" s="52">
        <f t="shared" si="91"/>
        <v>44368.5</v>
      </c>
      <c r="BG479" s="16">
        <f t="shared" si="95"/>
        <v>2021</v>
      </c>
      <c r="BH479" s="16"/>
    </row>
    <row r="480" spans="1:60" x14ac:dyDescent="0.25">
      <c r="A480" s="16">
        <v>820003850</v>
      </c>
      <c r="B480" s="16" t="s">
        <v>3461</v>
      </c>
      <c r="C480" s="16" t="s">
        <v>3467</v>
      </c>
      <c r="D480" s="17" t="s">
        <v>45</v>
      </c>
      <c r="E480" s="17">
        <v>29987</v>
      </c>
      <c r="F480" s="17" t="str">
        <f t="shared" si="92"/>
        <v>FD29987</v>
      </c>
      <c r="G480" s="17" t="str">
        <f>VLOOKUP(E480,[4]PARTIDAS!$F:$M,8,0)</f>
        <v>Evento</v>
      </c>
      <c r="H480" s="17">
        <v>32760</v>
      </c>
      <c r="I480" s="18">
        <v>44323.20208333333</v>
      </c>
      <c r="J480" s="18">
        <v>44323.20208333333</v>
      </c>
      <c r="K480" s="18">
        <v>44368.5</v>
      </c>
      <c r="L480" s="19">
        <v>64693</v>
      </c>
      <c r="M480" s="19">
        <v>64693</v>
      </c>
      <c r="N480" s="16" t="s">
        <v>3463</v>
      </c>
      <c r="O480" s="16"/>
      <c r="P480" s="16"/>
      <c r="Q480" s="16"/>
      <c r="R480" s="16"/>
      <c r="S480" s="16"/>
      <c r="T480" s="20">
        <v>64693</v>
      </c>
      <c r="U480" s="16" t="s">
        <v>47</v>
      </c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 t="s">
        <v>3465</v>
      </c>
      <c r="AG480" s="16" t="s">
        <v>3809</v>
      </c>
      <c r="AH480" s="16" t="s">
        <v>3466</v>
      </c>
      <c r="AI480" s="16" t="s">
        <v>47</v>
      </c>
      <c r="AJ480" s="16">
        <f>VLOOKUP(E480,[4]TD!$A:$B,2,0)</f>
        <v>-64693</v>
      </c>
      <c r="AK480" s="16">
        <f>-IFERROR(VLOOKUP(E480,'[4]PARTIDAS ABIERTAS EN VALORES'!$A:$E,2,0),0)</f>
        <v>0</v>
      </c>
      <c r="AL480" s="16"/>
      <c r="AM480" s="16">
        <f>-IFERROR(VLOOKUP(E480,'[4]PARTIDAS ABIERTAS EN VALORES'!$A:$E,3,0),0)</f>
        <v>0</v>
      </c>
      <c r="AN480" s="16"/>
      <c r="AO480" s="16">
        <f>-IFERROR(VLOOKUP(E480,'[4]PARTIDAS ABIERTAS EN VALORES'!$A:$E,4,0),0)</f>
        <v>0</v>
      </c>
      <c r="AP480" s="16"/>
      <c r="AQ480" s="16"/>
      <c r="AR480" s="16"/>
      <c r="AS480" s="16"/>
      <c r="AT480" s="16">
        <f t="shared" si="93"/>
        <v>0</v>
      </c>
      <c r="AU480" s="16"/>
      <c r="AV480" s="16"/>
      <c r="AW480" s="16"/>
      <c r="AX480" s="16"/>
      <c r="AY480" s="16"/>
      <c r="AZ480" s="16"/>
      <c r="BA480" s="16">
        <f>-IFERROR(VLOOKUP(E480,[4]TD!$J:$K,2,0),0)</f>
        <v>64693</v>
      </c>
      <c r="BB480" s="25">
        <f t="shared" si="89"/>
        <v>0</v>
      </c>
      <c r="BC480" s="16"/>
      <c r="BD480" s="52">
        <f t="shared" si="90"/>
        <v>44323.20208333333</v>
      </c>
      <c r="BE480" s="16">
        <f t="shared" si="94"/>
        <v>2021</v>
      </c>
      <c r="BF480" s="52">
        <f t="shared" si="91"/>
        <v>44368.5</v>
      </c>
      <c r="BG480" s="16">
        <f t="shared" si="95"/>
        <v>2021</v>
      </c>
      <c r="BH480" s="16"/>
    </row>
    <row r="481" spans="1:60" x14ac:dyDescent="0.25">
      <c r="A481" s="16">
        <v>820003850</v>
      </c>
      <c r="B481" s="16" t="s">
        <v>3461</v>
      </c>
      <c r="C481" s="16" t="s">
        <v>3467</v>
      </c>
      <c r="D481" s="17" t="s">
        <v>45</v>
      </c>
      <c r="E481" s="17">
        <v>30018</v>
      </c>
      <c r="F481" s="17" t="str">
        <f t="shared" si="92"/>
        <v>FD30018</v>
      </c>
      <c r="G481" s="17" t="str">
        <f>VLOOKUP(E481,[4]PARTIDAS!$F:$M,8,0)</f>
        <v>Evento</v>
      </c>
      <c r="H481" s="17">
        <v>32761</v>
      </c>
      <c r="I481" s="18">
        <v>44323.397222222222</v>
      </c>
      <c r="J481" s="18">
        <v>44323.397222222222</v>
      </c>
      <c r="K481" s="18">
        <v>44368.5</v>
      </c>
      <c r="L481" s="19">
        <v>26000</v>
      </c>
      <c r="M481" s="19">
        <v>26000</v>
      </c>
      <c r="N481" s="16" t="s">
        <v>3463</v>
      </c>
      <c r="O481" s="16"/>
      <c r="P481" s="16"/>
      <c r="Q481" s="16"/>
      <c r="R481" s="16"/>
      <c r="S481" s="16"/>
      <c r="T481" s="20">
        <v>26000</v>
      </c>
      <c r="U481" s="16" t="s">
        <v>47</v>
      </c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 t="s">
        <v>3465</v>
      </c>
      <c r="AG481" s="16" t="s">
        <v>3809</v>
      </c>
      <c r="AH481" s="16" t="s">
        <v>3466</v>
      </c>
      <c r="AI481" s="16"/>
      <c r="AJ481" s="16">
        <f>VLOOKUP(E481,[4]TD!$A:$B,2,0)</f>
        <v>-26000</v>
      </c>
      <c r="AK481" s="16">
        <f>-IFERROR(VLOOKUP(E481,'[4]PARTIDAS ABIERTAS EN VALORES'!$A:$E,2,0),0)</f>
        <v>0</v>
      </c>
      <c r="AL481" s="16"/>
      <c r="AM481" s="16">
        <f>-IFERROR(VLOOKUP(E481,'[4]PARTIDAS ABIERTAS EN VALORES'!$A:$E,3,0),0)</f>
        <v>0</v>
      </c>
      <c r="AN481" s="16"/>
      <c r="AO481" s="16">
        <f>-IFERROR(VLOOKUP(E481,'[4]PARTIDAS ABIERTAS EN VALORES'!$A:$E,4,0),0)</f>
        <v>0</v>
      </c>
      <c r="AP481" s="16"/>
      <c r="AQ481" s="16"/>
      <c r="AR481" s="16"/>
      <c r="AS481" s="16"/>
      <c r="AT481" s="16">
        <f t="shared" si="93"/>
        <v>0</v>
      </c>
      <c r="AU481" s="16"/>
      <c r="AV481" s="16"/>
      <c r="AW481" s="16"/>
      <c r="AX481" s="16"/>
      <c r="AY481" s="16"/>
      <c r="AZ481" s="16"/>
      <c r="BA481" s="16">
        <f>-IFERROR(VLOOKUP(E481,[4]TD!$J:$K,2,0),0)</f>
        <v>26000</v>
      </c>
      <c r="BB481" s="25">
        <f t="shared" si="89"/>
        <v>0</v>
      </c>
      <c r="BC481" s="16"/>
      <c r="BD481" s="52">
        <f t="shared" si="90"/>
        <v>44323.397222222222</v>
      </c>
      <c r="BE481" s="16">
        <f t="shared" si="94"/>
        <v>2021</v>
      </c>
      <c r="BF481" s="52">
        <f t="shared" si="91"/>
        <v>44368.5</v>
      </c>
      <c r="BG481" s="16">
        <f t="shared" si="95"/>
        <v>2021</v>
      </c>
      <c r="BH481" s="16"/>
    </row>
    <row r="482" spans="1:60" x14ac:dyDescent="0.25">
      <c r="A482" s="16">
        <v>820003850</v>
      </c>
      <c r="B482" s="16" t="s">
        <v>3461</v>
      </c>
      <c r="C482" s="16" t="s">
        <v>3462</v>
      </c>
      <c r="D482" s="17" t="s">
        <v>45</v>
      </c>
      <c r="E482" s="17">
        <v>30019</v>
      </c>
      <c r="F482" s="17" t="str">
        <f t="shared" si="92"/>
        <v>FD30019</v>
      </c>
      <c r="G482" s="17" t="str">
        <f>VLOOKUP(E482,[4]PARTIDAS!$F:$M,8,0)</f>
        <v>Evento</v>
      </c>
      <c r="H482" s="17">
        <v>32764</v>
      </c>
      <c r="I482" s="18">
        <v>44323.412499999999</v>
      </c>
      <c r="J482" s="18">
        <v>44323.412499999999</v>
      </c>
      <c r="K482" s="18">
        <v>44368.5</v>
      </c>
      <c r="L482" s="19">
        <v>120877</v>
      </c>
      <c r="M482" s="19">
        <v>120877</v>
      </c>
      <c r="N482" s="16" t="s">
        <v>3463</v>
      </c>
      <c r="O482" s="16"/>
      <c r="P482" s="16"/>
      <c r="Q482" s="16"/>
      <c r="R482" s="16"/>
      <c r="S482" s="16"/>
      <c r="T482" s="20">
        <v>120877</v>
      </c>
      <c r="U482" s="16" t="s">
        <v>47</v>
      </c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 t="s">
        <v>3465</v>
      </c>
      <c r="AG482" s="16" t="s">
        <v>3809</v>
      </c>
      <c r="AH482" s="16" t="s">
        <v>3466</v>
      </c>
      <c r="AI482" s="16" t="s">
        <v>47</v>
      </c>
      <c r="AJ482" s="16">
        <f>VLOOKUP(E482,[4]TD!$A:$B,2,0)</f>
        <v>-120877</v>
      </c>
      <c r="AK482" s="16">
        <f>-IFERROR(VLOOKUP(E482,'[4]PARTIDAS ABIERTAS EN VALORES'!$A:$E,2,0),0)</f>
        <v>0</v>
      </c>
      <c r="AL482" s="16"/>
      <c r="AM482" s="16">
        <f>-IFERROR(VLOOKUP(E482,'[4]PARTIDAS ABIERTAS EN VALORES'!$A:$E,3,0),0)</f>
        <v>0</v>
      </c>
      <c r="AN482" s="16"/>
      <c r="AO482" s="16">
        <f>-IFERROR(VLOOKUP(E482,'[4]PARTIDAS ABIERTAS EN VALORES'!$A:$E,4,0),0)</f>
        <v>0</v>
      </c>
      <c r="AP482" s="16"/>
      <c r="AQ482" s="16"/>
      <c r="AR482" s="16"/>
      <c r="AS482" s="16"/>
      <c r="AT482" s="16">
        <f t="shared" si="93"/>
        <v>0</v>
      </c>
      <c r="AU482" s="16"/>
      <c r="AV482" s="16"/>
      <c r="AW482" s="16"/>
      <c r="AX482" s="16"/>
      <c r="AY482" s="16"/>
      <c r="AZ482" s="16"/>
      <c r="BA482" s="16">
        <f>-IFERROR(VLOOKUP(E482,[4]TD!$J:$K,2,0),0)</f>
        <v>120877</v>
      </c>
      <c r="BB482" s="25">
        <f t="shared" si="89"/>
        <v>0</v>
      </c>
      <c r="BC482" s="16"/>
      <c r="BD482" s="52">
        <f t="shared" si="90"/>
        <v>44323.412499999999</v>
      </c>
      <c r="BE482" s="16">
        <f t="shared" si="94"/>
        <v>2021</v>
      </c>
      <c r="BF482" s="52">
        <f t="shared" si="91"/>
        <v>44368.5</v>
      </c>
      <c r="BG482" s="16">
        <f t="shared" si="95"/>
        <v>2021</v>
      </c>
      <c r="BH482" s="16"/>
    </row>
    <row r="483" spans="1:60" x14ac:dyDescent="0.25">
      <c r="A483" s="16">
        <v>820003850</v>
      </c>
      <c r="B483" s="16" t="s">
        <v>3461</v>
      </c>
      <c r="C483" s="16" t="s">
        <v>3462</v>
      </c>
      <c r="D483" s="17" t="s">
        <v>45</v>
      </c>
      <c r="E483" s="17">
        <v>30027</v>
      </c>
      <c r="F483" s="17" t="str">
        <f t="shared" si="92"/>
        <v>FD30027</v>
      </c>
      <c r="G483" s="17" t="str">
        <f>VLOOKUP(E483,[4]PARTIDAS!$F:$M,8,0)</f>
        <v>Evento</v>
      </c>
      <c r="H483" s="17">
        <v>32763</v>
      </c>
      <c r="I483" s="18">
        <v>44323.443055555559</v>
      </c>
      <c r="J483" s="18">
        <v>44323.443055555559</v>
      </c>
      <c r="K483" s="18">
        <v>44368.75</v>
      </c>
      <c r="L483" s="19">
        <v>26000</v>
      </c>
      <c r="M483" s="19">
        <v>26000</v>
      </c>
      <c r="N483" s="16" t="s">
        <v>3463</v>
      </c>
      <c r="O483" s="16"/>
      <c r="P483" s="16"/>
      <c r="Q483" s="16"/>
      <c r="R483" s="16"/>
      <c r="S483" s="16"/>
      <c r="T483" s="20">
        <v>26000</v>
      </c>
      <c r="U483" s="16" t="s">
        <v>47</v>
      </c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 t="s">
        <v>3465</v>
      </c>
      <c r="AG483" s="16" t="s">
        <v>3809</v>
      </c>
      <c r="AH483" s="16" t="s">
        <v>3466</v>
      </c>
      <c r="AI483" s="16" t="s">
        <v>47</v>
      </c>
      <c r="AJ483" s="16">
        <f>VLOOKUP(E483,[4]TD!$A:$B,2,0)</f>
        <v>-26000</v>
      </c>
      <c r="AK483" s="16">
        <f>-IFERROR(VLOOKUP(E483,'[4]PARTIDAS ABIERTAS EN VALORES'!$A:$E,2,0),0)</f>
        <v>0</v>
      </c>
      <c r="AL483" s="16"/>
      <c r="AM483" s="16">
        <f>-IFERROR(VLOOKUP(E483,'[4]PARTIDAS ABIERTAS EN VALORES'!$A:$E,3,0),0)</f>
        <v>0</v>
      </c>
      <c r="AN483" s="16"/>
      <c r="AO483" s="16">
        <f>-IFERROR(VLOOKUP(E483,'[4]PARTIDAS ABIERTAS EN VALORES'!$A:$E,4,0),0)</f>
        <v>0</v>
      </c>
      <c r="AP483" s="16"/>
      <c r="AQ483" s="16"/>
      <c r="AR483" s="16"/>
      <c r="AS483" s="16"/>
      <c r="AT483" s="16">
        <f t="shared" si="93"/>
        <v>0</v>
      </c>
      <c r="AU483" s="16"/>
      <c r="AV483" s="16"/>
      <c r="AW483" s="16"/>
      <c r="AX483" s="16"/>
      <c r="AY483" s="16"/>
      <c r="AZ483" s="16"/>
      <c r="BA483" s="16">
        <f>-IFERROR(VLOOKUP(E483,[4]TD!$J:$K,2,0),0)</f>
        <v>26000</v>
      </c>
      <c r="BB483" s="25">
        <f t="shared" si="89"/>
        <v>0</v>
      </c>
      <c r="BC483" s="16"/>
      <c r="BD483" s="52">
        <f t="shared" si="90"/>
        <v>44323.443055555559</v>
      </c>
      <c r="BE483" s="16">
        <f t="shared" si="94"/>
        <v>2021</v>
      </c>
      <c r="BF483" s="52">
        <f t="shared" si="91"/>
        <v>44368.75</v>
      </c>
      <c r="BG483" s="16">
        <f t="shared" si="95"/>
        <v>2021</v>
      </c>
      <c r="BH483" s="16"/>
    </row>
    <row r="484" spans="1:60" x14ac:dyDescent="0.25">
      <c r="A484" s="16">
        <v>820003850</v>
      </c>
      <c r="B484" s="16" t="s">
        <v>3461</v>
      </c>
      <c r="C484" s="16" t="s">
        <v>3462</v>
      </c>
      <c r="D484" s="17" t="s">
        <v>45</v>
      </c>
      <c r="E484" s="17">
        <v>30043</v>
      </c>
      <c r="F484" s="17" t="str">
        <f t="shared" si="92"/>
        <v>FD30043</v>
      </c>
      <c r="G484" s="17" t="str">
        <f>VLOOKUP(E484,[4]PARTIDAS!$F:$M,8,0)</f>
        <v>Evento</v>
      </c>
      <c r="H484" s="17">
        <v>32763</v>
      </c>
      <c r="I484" s="18">
        <v>44323.492361111108</v>
      </c>
      <c r="J484" s="18">
        <v>44323.492361111108</v>
      </c>
      <c r="K484" s="18">
        <v>44368.75</v>
      </c>
      <c r="L484" s="19">
        <v>26000</v>
      </c>
      <c r="M484" s="19">
        <v>26000</v>
      </c>
      <c r="N484" s="16" t="s">
        <v>3463</v>
      </c>
      <c r="O484" s="16"/>
      <c r="P484" s="16"/>
      <c r="Q484" s="16"/>
      <c r="R484" s="16"/>
      <c r="S484" s="16"/>
      <c r="T484" s="20">
        <v>26000</v>
      </c>
      <c r="U484" s="16" t="s">
        <v>47</v>
      </c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 t="s">
        <v>3465</v>
      </c>
      <c r="AG484" s="16" t="s">
        <v>3809</v>
      </c>
      <c r="AH484" s="16" t="s">
        <v>3466</v>
      </c>
      <c r="AI484" s="16" t="s">
        <v>47</v>
      </c>
      <c r="AJ484" s="16">
        <f>VLOOKUP(E484,[4]TD!$A:$B,2,0)</f>
        <v>-26000</v>
      </c>
      <c r="AK484" s="16">
        <f>-IFERROR(VLOOKUP(E484,'[4]PARTIDAS ABIERTAS EN VALORES'!$A:$E,2,0),0)</f>
        <v>0</v>
      </c>
      <c r="AL484" s="16"/>
      <c r="AM484" s="16">
        <f>-IFERROR(VLOOKUP(E484,'[4]PARTIDAS ABIERTAS EN VALORES'!$A:$E,3,0),0)</f>
        <v>0</v>
      </c>
      <c r="AN484" s="16"/>
      <c r="AO484" s="16">
        <f>-IFERROR(VLOOKUP(E484,'[4]PARTIDAS ABIERTAS EN VALORES'!$A:$E,4,0),0)</f>
        <v>0</v>
      </c>
      <c r="AP484" s="16"/>
      <c r="AQ484" s="16"/>
      <c r="AR484" s="16"/>
      <c r="AS484" s="16"/>
      <c r="AT484" s="16">
        <f t="shared" si="93"/>
        <v>0</v>
      </c>
      <c r="AU484" s="16"/>
      <c r="AV484" s="16"/>
      <c r="AW484" s="16"/>
      <c r="AX484" s="16"/>
      <c r="AY484" s="16"/>
      <c r="AZ484" s="16"/>
      <c r="BA484" s="16">
        <f>-IFERROR(VLOOKUP(E484,[4]TD!$J:$K,2,0),0)</f>
        <v>26000</v>
      </c>
      <c r="BB484" s="25">
        <f t="shared" si="89"/>
        <v>0</v>
      </c>
      <c r="BC484" s="16"/>
      <c r="BD484" s="52">
        <f t="shared" si="90"/>
        <v>44323.492361111108</v>
      </c>
      <c r="BE484" s="16">
        <f t="shared" si="94"/>
        <v>2021</v>
      </c>
      <c r="BF484" s="52">
        <f t="shared" si="91"/>
        <v>44368.75</v>
      </c>
      <c r="BG484" s="16">
        <f t="shared" si="95"/>
        <v>2021</v>
      </c>
      <c r="BH484" s="16"/>
    </row>
    <row r="485" spans="1:60" x14ac:dyDescent="0.25">
      <c r="A485" s="16">
        <v>820003850</v>
      </c>
      <c r="B485" s="16" t="s">
        <v>3461</v>
      </c>
      <c r="C485" s="16" t="s">
        <v>3462</v>
      </c>
      <c r="D485" s="17" t="s">
        <v>45</v>
      </c>
      <c r="E485" s="17">
        <v>30088</v>
      </c>
      <c r="F485" s="17" t="str">
        <f t="shared" si="92"/>
        <v>FD30088</v>
      </c>
      <c r="G485" s="17" t="str">
        <f>VLOOKUP(E485,[4]PARTIDAS!$F:$M,8,0)</f>
        <v>Evento</v>
      </c>
      <c r="H485" s="17">
        <v>32763</v>
      </c>
      <c r="I485" s="18">
        <v>44323.643055555556</v>
      </c>
      <c r="J485" s="18">
        <v>44323.643055555556</v>
      </c>
      <c r="K485" s="18">
        <v>44368.75</v>
      </c>
      <c r="L485" s="19">
        <v>6500</v>
      </c>
      <c r="M485" s="19">
        <v>6500</v>
      </c>
      <c r="N485" s="16" t="s">
        <v>3463</v>
      </c>
      <c r="O485" s="16"/>
      <c r="P485" s="16"/>
      <c r="Q485" s="16"/>
      <c r="R485" s="16"/>
      <c r="S485" s="16"/>
      <c r="T485" s="20">
        <v>6500</v>
      </c>
      <c r="U485" s="16" t="s">
        <v>47</v>
      </c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 t="s">
        <v>3465</v>
      </c>
      <c r="AG485" s="16" t="s">
        <v>3809</v>
      </c>
      <c r="AH485" s="16" t="s">
        <v>3466</v>
      </c>
      <c r="AI485" s="16" t="s">
        <v>47</v>
      </c>
      <c r="AJ485" s="16">
        <f>VLOOKUP(E485,[4]TD!$A:$B,2,0)</f>
        <v>-6500</v>
      </c>
      <c r="AK485" s="16">
        <f>-IFERROR(VLOOKUP(E485,'[4]PARTIDAS ABIERTAS EN VALORES'!$A:$E,2,0),0)</f>
        <v>0</v>
      </c>
      <c r="AL485" s="16"/>
      <c r="AM485" s="16">
        <f>-IFERROR(VLOOKUP(E485,'[4]PARTIDAS ABIERTAS EN VALORES'!$A:$E,3,0),0)</f>
        <v>0</v>
      </c>
      <c r="AN485" s="16"/>
      <c r="AO485" s="16">
        <f>-IFERROR(VLOOKUP(E485,'[4]PARTIDAS ABIERTAS EN VALORES'!$A:$E,4,0),0)</f>
        <v>0</v>
      </c>
      <c r="AP485" s="16"/>
      <c r="AQ485" s="16"/>
      <c r="AR485" s="16"/>
      <c r="AS485" s="16"/>
      <c r="AT485" s="16">
        <f t="shared" si="93"/>
        <v>0</v>
      </c>
      <c r="AU485" s="16"/>
      <c r="AV485" s="16"/>
      <c r="AW485" s="16"/>
      <c r="AX485" s="16"/>
      <c r="AY485" s="16"/>
      <c r="AZ485" s="16"/>
      <c r="BA485" s="16">
        <f>-IFERROR(VLOOKUP(E485,[4]TD!$J:$K,2,0),0)</f>
        <v>6500</v>
      </c>
      <c r="BB485" s="25">
        <f t="shared" si="89"/>
        <v>0</v>
      </c>
      <c r="BC485" s="16"/>
      <c r="BD485" s="52">
        <f t="shared" si="90"/>
        <v>44323.643055555556</v>
      </c>
      <c r="BE485" s="16">
        <f t="shared" si="94"/>
        <v>2021</v>
      </c>
      <c r="BF485" s="52">
        <f t="shared" si="91"/>
        <v>44368.75</v>
      </c>
      <c r="BG485" s="16">
        <f t="shared" si="95"/>
        <v>2021</v>
      </c>
      <c r="BH485" s="16"/>
    </row>
    <row r="486" spans="1:60" x14ac:dyDescent="0.25">
      <c r="A486" s="16">
        <v>820003850</v>
      </c>
      <c r="B486" s="16" t="s">
        <v>3461</v>
      </c>
      <c r="C486" s="16" t="s">
        <v>3462</v>
      </c>
      <c r="D486" s="17" t="s">
        <v>45</v>
      </c>
      <c r="E486" s="17">
        <v>30124</v>
      </c>
      <c r="F486" s="17" t="str">
        <f t="shared" si="92"/>
        <v>FD30124</v>
      </c>
      <c r="G486" s="17" t="str">
        <f>VLOOKUP(E486,[4]PARTIDAS!$F:$M,8,0)</f>
        <v>Evento</v>
      </c>
      <c r="H486" s="17">
        <v>32764</v>
      </c>
      <c r="I486" s="18">
        <v>44324.015277777777</v>
      </c>
      <c r="J486" s="18">
        <v>44324.015277777777</v>
      </c>
      <c r="K486" s="18">
        <v>44368.5</v>
      </c>
      <c r="L486" s="19">
        <v>247226</v>
      </c>
      <c r="M486" s="19">
        <v>247226</v>
      </c>
      <c r="N486" s="16" t="s">
        <v>3463</v>
      </c>
      <c r="O486" s="16"/>
      <c r="P486" s="16"/>
      <c r="Q486" s="16"/>
      <c r="R486" s="16"/>
      <c r="S486" s="16"/>
      <c r="T486" s="20">
        <v>247226</v>
      </c>
      <c r="U486" s="16" t="s">
        <v>47</v>
      </c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 t="s">
        <v>3812</v>
      </c>
      <c r="AG486" s="16" t="s">
        <v>3809</v>
      </c>
      <c r="AH486" s="16" t="s">
        <v>3466</v>
      </c>
      <c r="AI486" s="16" t="s">
        <v>47</v>
      </c>
      <c r="AJ486" s="16">
        <f>VLOOKUP(E486,[4]TD!$A:$B,2,0)</f>
        <v>-247226</v>
      </c>
      <c r="AK486" s="16">
        <f>-IFERROR(VLOOKUP(E486,'[4]PARTIDAS ABIERTAS EN VALORES'!$A:$E,2,0),0)</f>
        <v>0</v>
      </c>
      <c r="AL486" s="16"/>
      <c r="AM486" s="16">
        <f>-IFERROR(VLOOKUP(E486,'[4]PARTIDAS ABIERTAS EN VALORES'!$A:$E,3,0),0)</f>
        <v>0</v>
      </c>
      <c r="AN486" s="16"/>
      <c r="AO486" s="16">
        <f>-IFERROR(VLOOKUP(E486,'[4]PARTIDAS ABIERTAS EN VALORES'!$A:$E,4,0),0)</f>
        <v>0</v>
      </c>
      <c r="AP486" s="16"/>
      <c r="AQ486" s="16"/>
      <c r="AR486" s="16"/>
      <c r="AS486" s="16"/>
      <c r="AT486" s="16">
        <f t="shared" si="93"/>
        <v>0</v>
      </c>
      <c r="AU486" s="16"/>
      <c r="AV486" s="16"/>
      <c r="AW486" s="16"/>
      <c r="AX486" s="16"/>
      <c r="AY486" s="16"/>
      <c r="AZ486" s="16"/>
      <c r="BA486" s="16">
        <f>-IFERROR(VLOOKUP(E486,[4]TD!$J:$K,2,0),0)</f>
        <v>247226</v>
      </c>
      <c r="BB486" s="25">
        <f t="shared" si="89"/>
        <v>0</v>
      </c>
      <c r="BC486" s="16"/>
      <c r="BD486" s="52">
        <f t="shared" si="90"/>
        <v>44324.015277777777</v>
      </c>
      <c r="BE486" s="16">
        <f t="shared" si="94"/>
        <v>2021</v>
      </c>
      <c r="BF486" s="52">
        <f t="shared" si="91"/>
        <v>44368.5</v>
      </c>
      <c r="BG486" s="16">
        <f t="shared" si="95"/>
        <v>2021</v>
      </c>
      <c r="BH486" s="16"/>
    </row>
    <row r="487" spans="1:60" x14ac:dyDescent="0.25">
      <c r="A487" s="16">
        <v>820003850</v>
      </c>
      <c r="B487" s="16" t="s">
        <v>3461</v>
      </c>
      <c r="C487" s="16" t="s">
        <v>3462</v>
      </c>
      <c r="D487" s="17" t="s">
        <v>45</v>
      </c>
      <c r="E487" s="17">
        <v>30125</v>
      </c>
      <c r="F487" s="17" t="str">
        <f t="shared" si="92"/>
        <v>FD30125</v>
      </c>
      <c r="G487" s="17" t="e">
        <f>VLOOKUP(E487,[4]PARTIDAS!$F:$M,8,0)</f>
        <v>#N/A</v>
      </c>
      <c r="H487" s="17">
        <v>32762</v>
      </c>
      <c r="I487" s="18">
        <v>44324.01666666667</v>
      </c>
      <c r="J487" s="18">
        <v>44324.01666666667</v>
      </c>
      <c r="K487" s="18">
        <v>44368.5</v>
      </c>
      <c r="L487" s="19">
        <v>80800</v>
      </c>
      <c r="M487" s="19">
        <v>80800</v>
      </c>
      <c r="N487" s="16" t="s">
        <v>3490</v>
      </c>
      <c r="O487" s="16"/>
      <c r="P487" s="16"/>
      <c r="Q487" s="16"/>
      <c r="R487" s="20">
        <v>80800</v>
      </c>
      <c r="S487" s="16" t="s">
        <v>3813</v>
      </c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 t="s">
        <v>3808</v>
      </c>
      <c r="AH487" s="16"/>
      <c r="AI487" s="16"/>
      <c r="AJ487" s="16" t="e">
        <f>VLOOKUP(E487,[4]TD!$A:$B,2,0)</f>
        <v>#N/A</v>
      </c>
      <c r="AK487" s="16"/>
      <c r="AL487" s="16"/>
      <c r="AM487" s="16"/>
      <c r="AN487" s="16"/>
      <c r="AO487" s="16"/>
      <c r="AP487" s="16"/>
      <c r="AQ487" s="25">
        <f>M487</f>
        <v>80800</v>
      </c>
      <c r="AR487" s="16"/>
      <c r="AS487" s="16"/>
      <c r="AT487" s="16">
        <f t="shared" si="93"/>
        <v>0</v>
      </c>
      <c r="AU487" s="16"/>
      <c r="AV487" s="16"/>
      <c r="AW487" s="16"/>
      <c r="AX487" s="16"/>
      <c r="AY487" s="16"/>
      <c r="AZ487" s="16"/>
      <c r="BA487" s="16"/>
      <c r="BB487" s="25">
        <f t="shared" si="89"/>
        <v>0</v>
      </c>
      <c r="BC487" s="16"/>
      <c r="BD487" s="52">
        <f t="shared" si="90"/>
        <v>44324.01666666667</v>
      </c>
      <c r="BE487" s="16">
        <f t="shared" si="94"/>
        <v>2021</v>
      </c>
      <c r="BF487" s="52">
        <f t="shared" si="91"/>
        <v>44368.5</v>
      </c>
      <c r="BG487" s="16">
        <f t="shared" si="95"/>
        <v>2021</v>
      </c>
      <c r="BH487" s="16"/>
    </row>
    <row r="488" spans="1:60" x14ac:dyDescent="0.25">
      <c r="A488" s="16">
        <v>820003850</v>
      </c>
      <c r="B488" s="16" t="s">
        <v>3461</v>
      </c>
      <c r="C488" s="16" t="s">
        <v>3467</v>
      </c>
      <c r="D488" s="17" t="s">
        <v>45</v>
      </c>
      <c r="E488" s="17">
        <v>30167</v>
      </c>
      <c r="F488" s="17" t="str">
        <f t="shared" si="92"/>
        <v>FD30167</v>
      </c>
      <c r="G488" s="17" t="str">
        <f>VLOOKUP(E488,[4]PARTIDAS!$F:$M,8,0)</f>
        <v>Evento</v>
      </c>
      <c r="H488" s="17">
        <v>32761</v>
      </c>
      <c r="I488" s="18">
        <v>44324.441666666666</v>
      </c>
      <c r="J488" s="18">
        <v>44324.441666666666</v>
      </c>
      <c r="K488" s="18">
        <v>44368.5</v>
      </c>
      <c r="L488" s="19">
        <v>13000</v>
      </c>
      <c r="M488" s="19">
        <v>13000</v>
      </c>
      <c r="N488" s="16" t="s">
        <v>3463</v>
      </c>
      <c r="O488" s="16"/>
      <c r="P488" s="16"/>
      <c r="Q488" s="16"/>
      <c r="R488" s="16"/>
      <c r="S488" s="16"/>
      <c r="T488" s="20">
        <v>13000</v>
      </c>
      <c r="U488" s="16" t="s">
        <v>47</v>
      </c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 t="s">
        <v>3812</v>
      </c>
      <c r="AG488" s="16" t="s">
        <v>3809</v>
      </c>
      <c r="AH488" s="16" t="s">
        <v>3466</v>
      </c>
      <c r="AI488" s="16"/>
      <c r="AJ488" s="16">
        <f>VLOOKUP(E488,[4]TD!$A:$B,2,0)</f>
        <v>-13000</v>
      </c>
      <c r="AK488" s="16">
        <f>-IFERROR(VLOOKUP(E488,'[4]PARTIDAS ABIERTAS EN VALORES'!$A:$E,2,0),0)</f>
        <v>0</v>
      </c>
      <c r="AL488" s="16"/>
      <c r="AM488" s="16">
        <f>-IFERROR(VLOOKUP(E488,'[4]PARTIDAS ABIERTAS EN VALORES'!$A:$E,3,0),0)</f>
        <v>0</v>
      </c>
      <c r="AN488" s="16"/>
      <c r="AO488" s="16">
        <f>-IFERROR(VLOOKUP(E488,'[4]PARTIDAS ABIERTAS EN VALORES'!$A:$E,4,0),0)</f>
        <v>0</v>
      </c>
      <c r="AP488" s="16"/>
      <c r="AQ488" s="16"/>
      <c r="AR488" s="16"/>
      <c r="AS488" s="16"/>
      <c r="AT488" s="16">
        <f t="shared" si="93"/>
        <v>0</v>
      </c>
      <c r="AU488" s="16"/>
      <c r="AV488" s="16"/>
      <c r="AW488" s="16"/>
      <c r="AX488" s="16"/>
      <c r="AY488" s="16"/>
      <c r="AZ488" s="16"/>
      <c r="BA488" s="16">
        <f>-IFERROR(VLOOKUP(E488,[4]TD!$J:$K,2,0),0)</f>
        <v>13000</v>
      </c>
      <c r="BB488" s="25">
        <f t="shared" si="89"/>
        <v>0</v>
      </c>
      <c r="BC488" s="16"/>
      <c r="BD488" s="52">
        <f t="shared" si="90"/>
        <v>44324.441666666666</v>
      </c>
      <c r="BE488" s="16">
        <f t="shared" si="94"/>
        <v>2021</v>
      </c>
      <c r="BF488" s="52">
        <f t="shared" si="91"/>
        <v>44368.5</v>
      </c>
      <c r="BG488" s="16">
        <f t="shared" si="95"/>
        <v>2021</v>
      </c>
      <c r="BH488" s="16"/>
    </row>
    <row r="489" spans="1:60" x14ac:dyDescent="0.25">
      <c r="A489" s="16">
        <v>820003850</v>
      </c>
      <c r="B489" s="16" t="s">
        <v>3461</v>
      </c>
      <c r="C489" s="16" t="s">
        <v>3467</v>
      </c>
      <c r="D489" s="17" t="s">
        <v>45</v>
      </c>
      <c r="E489" s="17">
        <v>30168</v>
      </c>
      <c r="F489" s="17" t="str">
        <f t="shared" si="92"/>
        <v>FD30168</v>
      </c>
      <c r="G489" s="17" t="str">
        <f>VLOOKUP(E489,[4]PARTIDAS!$F:$M,8,0)</f>
        <v>Evento</v>
      </c>
      <c r="H489" s="17">
        <v>32761</v>
      </c>
      <c r="I489" s="18">
        <v>44324.444444444445</v>
      </c>
      <c r="J489" s="18">
        <v>44324.444444444445</v>
      </c>
      <c r="K489" s="18">
        <v>44368.5</v>
      </c>
      <c r="L489" s="19">
        <v>13000</v>
      </c>
      <c r="M489" s="19">
        <v>13000</v>
      </c>
      <c r="N489" s="16" t="s">
        <v>3463</v>
      </c>
      <c r="O489" s="16"/>
      <c r="P489" s="16"/>
      <c r="Q489" s="16"/>
      <c r="R489" s="16"/>
      <c r="S489" s="16"/>
      <c r="T489" s="20">
        <v>13000</v>
      </c>
      <c r="U489" s="16" t="s">
        <v>47</v>
      </c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 t="s">
        <v>3812</v>
      </c>
      <c r="AG489" s="16" t="s">
        <v>3809</v>
      </c>
      <c r="AH489" s="16" t="s">
        <v>3466</v>
      </c>
      <c r="AI489" s="16"/>
      <c r="AJ489" s="16">
        <f>VLOOKUP(E489,[4]TD!$A:$B,2,0)</f>
        <v>-13000</v>
      </c>
      <c r="AK489" s="16">
        <f>-IFERROR(VLOOKUP(E489,'[4]PARTIDAS ABIERTAS EN VALORES'!$A:$E,2,0),0)</f>
        <v>0</v>
      </c>
      <c r="AL489" s="16"/>
      <c r="AM489" s="16">
        <f>-IFERROR(VLOOKUP(E489,'[4]PARTIDAS ABIERTAS EN VALORES'!$A:$E,3,0),0)</f>
        <v>0</v>
      </c>
      <c r="AN489" s="16"/>
      <c r="AO489" s="16">
        <f>-IFERROR(VLOOKUP(E489,'[4]PARTIDAS ABIERTAS EN VALORES'!$A:$E,4,0),0)</f>
        <v>0</v>
      </c>
      <c r="AP489" s="16"/>
      <c r="AQ489" s="16"/>
      <c r="AR489" s="16"/>
      <c r="AS489" s="16"/>
      <c r="AT489" s="16">
        <f t="shared" si="93"/>
        <v>0</v>
      </c>
      <c r="AU489" s="16"/>
      <c r="AV489" s="16"/>
      <c r="AW489" s="16"/>
      <c r="AX489" s="16"/>
      <c r="AY489" s="16"/>
      <c r="AZ489" s="16"/>
      <c r="BA489" s="16">
        <f>-IFERROR(VLOOKUP(E489,[4]TD!$J:$K,2,0),0)</f>
        <v>13000</v>
      </c>
      <c r="BB489" s="25">
        <f t="shared" si="89"/>
        <v>0</v>
      </c>
      <c r="BC489" s="16"/>
      <c r="BD489" s="52">
        <f t="shared" si="90"/>
        <v>44324.444444444445</v>
      </c>
      <c r="BE489" s="16">
        <f t="shared" si="94"/>
        <v>2021</v>
      </c>
      <c r="BF489" s="52">
        <f t="shared" si="91"/>
        <v>44368.5</v>
      </c>
      <c r="BG489" s="16">
        <f t="shared" si="95"/>
        <v>2021</v>
      </c>
      <c r="BH489" s="16"/>
    </row>
    <row r="490" spans="1:60" x14ac:dyDescent="0.25">
      <c r="A490" s="16">
        <v>820003850</v>
      </c>
      <c r="B490" s="16" t="s">
        <v>3461</v>
      </c>
      <c r="C490" s="16" t="s">
        <v>3462</v>
      </c>
      <c r="D490" s="17" t="s">
        <v>45</v>
      </c>
      <c r="E490" s="17">
        <v>30211</v>
      </c>
      <c r="F490" s="17" t="str">
        <f t="shared" si="92"/>
        <v>FD30211</v>
      </c>
      <c r="G490" s="17" t="str">
        <f>VLOOKUP(E490,[4]PARTIDAS!$F:$M,8,0)</f>
        <v>Evento</v>
      </c>
      <c r="H490" s="17">
        <v>32764</v>
      </c>
      <c r="I490" s="18">
        <v>44324.692361111112</v>
      </c>
      <c r="J490" s="18">
        <v>44324.692361111112</v>
      </c>
      <c r="K490" s="18">
        <v>44368.5</v>
      </c>
      <c r="L490" s="19">
        <v>91100</v>
      </c>
      <c r="M490" s="19">
        <v>56000</v>
      </c>
      <c r="N490" s="16" t="s">
        <v>3463</v>
      </c>
      <c r="O490" s="16"/>
      <c r="P490" s="16"/>
      <c r="Q490" s="16"/>
      <c r="R490" s="16"/>
      <c r="S490" s="16"/>
      <c r="T490" s="20">
        <v>91100</v>
      </c>
      <c r="U490" s="16" t="s">
        <v>3814</v>
      </c>
      <c r="V490" s="16" t="s">
        <v>3815</v>
      </c>
      <c r="W490" s="16">
        <v>59600</v>
      </c>
      <c r="X490" s="16" t="s">
        <v>3816</v>
      </c>
      <c r="Y490" s="16">
        <v>24500</v>
      </c>
      <c r="Z490" s="16"/>
      <c r="AA490" s="16">
        <v>35100</v>
      </c>
      <c r="AB490" s="16">
        <v>0</v>
      </c>
      <c r="AC490" s="16" t="s">
        <v>3484</v>
      </c>
      <c r="AD490" s="16">
        <v>0</v>
      </c>
      <c r="AE490" s="16"/>
      <c r="AF490" s="16" t="s">
        <v>3812</v>
      </c>
      <c r="AG490" s="16" t="s">
        <v>3809</v>
      </c>
      <c r="AH490" s="16" t="s">
        <v>3466</v>
      </c>
      <c r="AI490" s="16" t="s">
        <v>47</v>
      </c>
      <c r="AJ490" s="16">
        <f>VLOOKUP(E490,[4]TD!$A:$B,2,0)</f>
        <v>-66600</v>
      </c>
      <c r="AK490" s="16">
        <f>-IFERROR(VLOOKUP(E490,'[4]PARTIDAS ABIERTAS EN VALORES'!$A:$E,2,0),0)</f>
        <v>0</v>
      </c>
      <c r="AL490" s="16"/>
      <c r="AM490" s="16">
        <f>-IFERROR(VLOOKUP(E490,'[4]PARTIDAS ABIERTAS EN VALORES'!$A:$E,3,0),0)</f>
        <v>0</v>
      </c>
      <c r="AN490" s="16"/>
      <c r="AO490" s="16">
        <f>-IFERROR(VLOOKUP(E490,'[4]PARTIDAS ABIERTAS EN VALORES'!$A:$E,4,0),0)</f>
        <v>35100</v>
      </c>
      <c r="AP490" s="16"/>
      <c r="AQ490" s="16"/>
      <c r="AR490" s="16"/>
      <c r="AS490" s="16"/>
      <c r="AT490" s="16">
        <f t="shared" si="93"/>
        <v>0</v>
      </c>
      <c r="AU490" s="16"/>
      <c r="AV490" s="16"/>
      <c r="AW490" s="16"/>
      <c r="AX490" s="16"/>
      <c r="AY490" s="16"/>
      <c r="AZ490" s="16"/>
      <c r="BA490" s="16">
        <f>-IFERROR(VLOOKUP(E490,[4]TD!$J:$K,2,0),0)</f>
        <v>31500</v>
      </c>
      <c r="BB490" s="25">
        <f t="shared" si="89"/>
        <v>-10600</v>
      </c>
      <c r="BC490" s="16" t="s">
        <v>3817</v>
      </c>
      <c r="BD490" s="52">
        <f t="shared" si="90"/>
        <v>44324.692361111112</v>
      </c>
      <c r="BE490" s="16">
        <f t="shared" si="94"/>
        <v>2021</v>
      </c>
      <c r="BF490" s="52">
        <f t="shared" si="91"/>
        <v>44368.5</v>
      </c>
      <c r="BG490" s="16">
        <f t="shared" si="95"/>
        <v>2021</v>
      </c>
      <c r="BH490" s="16"/>
    </row>
    <row r="491" spans="1:60" x14ac:dyDescent="0.25">
      <c r="A491" s="16">
        <v>820003850</v>
      </c>
      <c r="B491" s="16" t="s">
        <v>3461</v>
      </c>
      <c r="C491" s="16" t="s">
        <v>3462</v>
      </c>
      <c r="D491" s="17" t="s">
        <v>45</v>
      </c>
      <c r="E491" s="17">
        <v>30252</v>
      </c>
      <c r="F491" s="17" t="str">
        <f t="shared" si="92"/>
        <v>FD30252</v>
      </c>
      <c r="G491" s="17" t="e">
        <f>VLOOKUP(E491,[4]PARTIDAS!$F:$M,8,0)</f>
        <v>#N/A</v>
      </c>
      <c r="H491" s="17">
        <v>32764</v>
      </c>
      <c r="I491" s="18">
        <v>44325.70416666667</v>
      </c>
      <c r="J491" s="18">
        <v>44325.70416666667</v>
      </c>
      <c r="K491" s="18">
        <v>44368.5</v>
      </c>
      <c r="L491" s="19">
        <v>181249</v>
      </c>
      <c r="M491" s="19">
        <v>181249</v>
      </c>
      <c r="N491" s="16" t="s">
        <v>3490</v>
      </c>
      <c r="O491" s="16"/>
      <c r="P491" s="16"/>
      <c r="Q491" s="16"/>
      <c r="R491" s="20">
        <v>181249</v>
      </c>
      <c r="S491" s="16" t="s">
        <v>3818</v>
      </c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 t="s">
        <v>3808</v>
      </c>
      <c r="AH491" s="16"/>
      <c r="AI491" s="16"/>
      <c r="AJ491" s="16" t="e">
        <f>VLOOKUP(E491,[4]TD!$A:$B,2,0)</f>
        <v>#N/A</v>
      </c>
      <c r="AK491" s="16"/>
      <c r="AL491" s="16"/>
      <c r="AM491" s="16"/>
      <c r="AN491" s="16"/>
      <c r="AO491" s="16"/>
      <c r="AP491" s="16"/>
      <c r="AQ491" s="25">
        <f>M491</f>
        <v>181249</v>
      </c>
      <c r="AR491" s="16"/>
      <c r="AS491" s="16"/>
      <c r="AT491" s="16">
        <f t="shared" si="93"/>
        <v>0</v>
      </c>
      <c r="AU491" s="16"/>
      <c r="AV491" s="16"/>
      <c r="AW491" s="16"/>
      <c r="AX491" s="16"/>
      <c r="AY491" s="16"/>
      <c r="AZ491" s="16"/>
      <c r="BA491" s="16"/>
      <c r="BB491" s="25">
        <f t="shared" si="89"/>
        <v>0</v>
      </c>
      <c r="BC491" s="16"/>
      <c r="BD491" s="52">
        <f t="shared" si="90"/>
        <v>44325.70416666667</v>
      </c>
      <c r="BE491" s="16">
        <f t="shared" si="94"/>
        <v>2021</v>
      </c>
      <c r="BF491" s="52">
        <f t="shared" si="91"/>
        <v>44368.5</v>
      </c>
      <c r="BG491" s="16">
        <f t="shared" si="95"/>
        <v>2021</v>
      </c>
      <c r="BH491" s="16"/>
    </row>
    <row r="492" spans="1:60" x14ac:dyDescent="0.25">
      <c r="A492" s="16">
        <v>820003850</v>
      </c>
      <c r="B492" s="16" t="s">
        <v>3461</v>
      </c>
      <c r="C492" s="16" t="s">
        <v>3462</v>
      </c>
      <c r="D492" s="17" t="s">
        <v>45</v>
      </c>
      <c r="E492" s="17">
        <v>30268</v>
      </c>
      <c r="F492" s="17" t="str">
        <f t="shared" si="92"/>
        <v>FD30268</v>
      </c>
      <c r="G492" s="17" t="str">
        <f>VLOOKUP(E492,[4]PARTIDAS!$F:$M,8,0)</f>
        <v>Glosas</v>
      </c>
      <c r="H492" s="17">
        <v>32764</v>
      </c>
      <c r="I492" s="18">
        <v>44325.855555555558</v>
      </c>
      <c r="J492" s="18">
        <v>44325.855555555558</v>
      </c>
      <c r="K492" s="18">
        <v>44368.5</v>
      </c>
      <c r="L492" s="19">
        <v>578815</v>
      </c>
      <c r="M492" s="19">
        <v>578815</v>
      </c>
      <c r="N492" s="16" t="s">
        <v>3463</v>
      </c>
      <c r="O492" s="16"/>
      <c r="P492" s="16"/>
      <c r="Q492" s="16"/>
      <c r="R492" s="16"/>
      <c r="S492" s="16"/>
      <c r="T492" s="20">
        <v>578815</v>
      </c>
      <c r="U492" s="16" t="s">
        <v>3819</v>
      </c>
      <c r="V492" s="16" t="s">
        <v>3815</v>
      </c>
      <c r="W492" s="16">
        <v>77182</v>
      </c>
      <c r="X492" s="16" t="s">
        <v>3816</v>
      </c>
      <c r="Y492" s="16">
        <v>77182</v>
      </c>
      <c r="Z492" s="16"/>
      <c r="AA492" s="16">
        <v>0</v>
      </c>
      <c r="AB492" s="16">
        <v>0</v>
      </c>
      <c r="AC492" s="16" t="s">
        <v>47</v>
      </c>
      <c r="AD492" s="16"/>
      <c r="AE492" s="16"/>
      <c r="AF492" s="16" t="s">
        <v>3820</v>
      </c>
      <c r="AG492" s="16" t="s">
        <v>3809</v>
      </c>
      <c r="AH492" s="16" t="s">
        <v>3466</v>
      </c>
      <c r="AI492" s="16" t="s">
        <v>47</v>
      </c>
      <c r="AJ492" s="16">
        <f>VLOOKUP(E492,[4]TD!$A:$B,2,0)</f>
        <v>-501633</v>
      </c>
      <c r="AK492" s="16">
        <f>-IFERROR(VLOOKUP(E492,'[4]PARTIDAS ABIERTAS EN VALORES'!$A:$E,2,0),0)</f>
        <v>0</v>
      </c>
      <c r="AL492" s="16"/>
      <c r="AM492" s="16">
        <f>-IFERROR(VLOOKUP(E492,'[4]PARTIDAS ABIERTAS EN VALORES'!$A:$E,3,0),0)</f>
        <v>0</v>
      </c>
      <c r="AN492" s="16"/>
      <c r="AO492" s="16">
        <f>-IFERROR(VLOOKUP(E492,'[4]PARTIDAS ABIERTAS EN VALORES'!$A:$E,4,0),0)</f>
        <v>0</v>
      </c>
      <c r="AP492" s="16"/>
      <c r="AQ492" s="16"/>
      <c r="AR492" s="16"/>
      <c r="AS492" s="16"/>
      <c r="AT492" s="16">
        <f t="shared" si="93"/>
        <v>0</v>
      </c>
      <c r="AU492" s="16"/>
      <c r="AV492" s="16"/>
      <c r="AW492" s="16"/>
      <c r="AX492" s="16"/>
      <c r="AY492" s="16"/>
      <c r="AZ492" s="16">
        <f>IFERROR(VLOOKUP(E492,[4]TD!$M:$N,2,0),0)</f>
        <v>77182</v>
      </c>
      <c r="BA492" s="16">
        <f>-IFERROR(VLOOKUP(E492,[4]TD!$J:$K,2,0),0)</f>
        <v>501633</v>
      </c>
      <c r="BB492" s="25">
        <f t="shared" si="89"/>
        <v>0</v>
      </c>
      <c r="BC492" s="16"/>
      <c r="BD492" s="52">
        <f t="shared" si="90"/>
        <v>44325.855555555558</v>
      </c>
      <c r="BE492" s="16">
        <f t="shared" si="94"/>
        <v>2021</v>
      </c>
      <c r="BF492" s="52">
        <f t="shared" si="91"/>
        <v>44368.5</v>
      </c>
      <c r="BG492" s="16">
        <f t="shared" si="95"/>
        <v>2021</v>
      </c>
      <c r="BH492" s="16"/>
    </row>
    <row r="493" spans="1:60" x14ac:dyDescent="0.25">
      <c r="A493" s="16">
        <v>820003850</v>
      </c>
      <c r="B493" s="16" t="s">
        <v>3461</v>
      </c>
      <c r="C493" s="16" t="s">
        <v>3462</v>
      </c>
      <c r="D493" s="17" t="s">
        <v>45</v>
      </c>
      <c r="E493" s="17">
        <v>30277</v>
      </c>
      <c r="F493" s="17" t="str">
        <f t="shared" si="92"/>
        <v>FD30277</v>
      </c>
      <c r="G493" s="17" t="str">
        <f>VLOOKUP(E493,[4]PARTIDAS!$F:$M,8,0)</f>
        <v>Evento</v>
      </c>
      <c r="H493" s="17">
        <v>32764</v>
      </c>
      <c r="I493" s="18">
        <v>44325.978472222225</v>
      </c>
      <c r="J493" s="18">
        <v>44325.978472222225</v>
      </c>
      <c r="K493" s="18">
        <v>44368.5</v>
      </c>
      <c r="L493" s="19">
        <v>303312</v>
      </c>
      <c r="M493" s="19">
        <v>303312</v>
      </c>
      <c r="N493" s="16" t="s">
        <v>3463</v>
      </c>
      <c r="O493" s="16"/>
      <c r="P493" s="16"/>
      <c r="Q493" s="16"/>
      <c r="R493" s="16"/>
      <c r="S493" s="16"/>
      <c r="T493" s="20">
        <v>303312</v>
      </c>
      <c r="U493" s="16" t="s">
        <v>3821</v>
      </c>
      <c r="V493" s="16" t="s">
        <v>3815</v>
      </c>
      <c r="W493" s="16">
        <v>16896</v>
      </c>
      <c r="X493" s="16" t="s">
        <v>3816</v>
      </c>
      <c r="Y493" s="16"/>
      <c r="Z493" s="16"/>
      <c r="AA493" s="16">
        <v>16896</v>
      </c>
      <c r="AB493" s="16">
        <v>0</v>
      </c>
      <c r="AC493" s="16" t="s">
        <v>3484</v>
      </c>
      <c r="AD493" s="16">
        <v>0</v>
      </c>
      <c r="AE493" s="16"/>
      <c r="AF493" s="16" t="s">
        <v>3820</v>
      </c>
      <c r="AG493" s="16" t="s">
        <v>3809</v>
      </c>
      <c r="AH493" s="16" t="s">
        <v>3466</v>
      </c>
      <c r="AI493" s="16" t="s">
        <v>47</v>
      </c>
      <c r="AJ493" s="16">
        <f>VLOOKUP(E493,[4]TD!$A:$B,2,0)</f>
        <v>-1098639</v>
      </c>
      <c r="AK493" s="16">
        <f>-IFERROR(VLOOKUP(E493,'[4]PARTIDAS ABIERTAS EN VALORES'!$A:$E,2,0),0)</f>
        <v>0</v>
      </c>
      <c r="AL493" s="16"/>
      <c r="AM493" s="16">
        <f>-IFERROR(VLOOKUP(E493,'[4]PARTIDAS ABIERTAS EN VALORES'!$A:$E,3,0),0)</f>
        <v>16896</v>
      </c>
      <c r="AN493" s="16"/>
      <c r="AO493" s="16">
        <f>-IFERROR(VLOOKUP(E493,'[4]PARTIDAS ABIERTAS EN VALORES'!$A:$E,4,0),0)</f>
        <v>0</v>
      </c>
      <c r="AP493" s="16"/>
      <c r="AQ493" s="16"/>
      <c r="AR493" s="16"/>
      <c r="AS493" s="16"/>
      <c r="AT493" s="16">
        <f t="shared" si="93"/>
        <v>0</v>
      </c>
      <c r="AU493" s="16"/>
      <c r="AV493" s="16"/>
      <c r="AW493" s="16"/>
      <c r="AX493" s="16"/>
      <c r="AY493" s="16"/>
      <c r="AZ493" s="16"/>
      <c r="BA493" s="16">
        <v>286416</v>
      </c>
      <c r="BB493" s="25">
        <f t="shared" si="89"/>
        <v>0</v>
      </c>
      <c r="BC493" s="16"/>
      <c r="BD493" s="52">
        <f t="shared" si="90"/>
        <v>44325.978472222225</v>
      </c>
      <c r="BE493" s="16">
        <f t="shared" si="94"/>
        <v>2021</v>
      </c>
      <c r="BF493" s="52">
        <f t="shared" si="91"/>
        <v>44368.5</v>
      </c>
      <c r="BG493" s="16">
        <f t="shared" si="95"/>
        <v>2021</v>
      </c>
      <c r="BH493" s="16"/>
    </row>
    <row r="494" spans="1:60" x14ac:dyDescent="0.25">
      <c r="A494" s="16">
        <v>820003850</v>
      </c>
      <c r="B494" s="16" t="s">
        <v>3461</v>
      </c>
      <c r="C494" s="16" t="s">
        <v>3467</v>
      </c>
      <c r="D494" s="17" t="s">
        <v>45</v>
      </c>
      <c r="E494" s="17">
        <v>30333</v>
      </c>
      <c r="F494" s="17" t="str">
        <f t="shared" si="92"/>
        <v>FD30333</v>
      </c>
      <c r="G494" s="17" t="str">
        <f>VLOOKUP(E494,[4]PARTIDAS!$F:$M,8,0)</f>
        <v>Evento</v>
      </c>
      <c r="H494" s="17">
        <v>32761</v>
      </c>
      <c r="I494" s="18">
        <v>44326.45208333333</v>
      </c>
      <c r="J494" s="18">
        <v>44326.45208333333</v>
      </c>
      <c r="K494" s="18">
        <v>44368.5</v>
      </c>
      <c r="L494" s="19">
        <v>6500</v>
      </c>
      <c r="M494" s="19">
        <v>6500</v>
      </c>
      <c r="N494" s="16" t="s">
        <v>3463</v>
      </c>
      <c r="O494" s="16"/>
      <c r="P494" s="16"/>
      <c r="Q494" s="16"/>
      <c r="R494" s="16"/>
      <c r="S494" s="16"/>
      <c r="T494" s="20">
        <v>6500</v>
      </c>
      <c r="U494" s="16" t="s">
        <v>47</v>
      </c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 t="s">
        <v>3822</v>
      </c>
      <c r="AG494" s="16" t="s">
        <v>3809</v>
      </c>
      <c r="AH494" s="16" t="s">
        <v>3466</v>
      </c>
      <c r="AI494" s="16"/>
      <c r="AJ494" s="16">
        <f>VLOOKUP(E494,[4]TD!$A:$B,2,0)</f>
        <v>-6500</v>
      </c>
      <c r="AK494" s="16">
        <f>-IFERROR(VLOOKUP(E494,'[4]PARTIDAS ABIERTAS EN VALORES'!$A:$E,2,0),0)</f>
        <v>0</v>
      </c>
      <c r="AL494" s="16"/>
      <c r="AM494" s="16">
        <f>-IFERROR(VLOOKUP(E494,'[4]PARTIDAS ABIERTAS EN VALORES'!$A:$E,3,0),0)</f>
        <v>0</v>
      </c>
      <c r="AN494" s="16"/>
      <c r="AO494" s="16">
        <f>-IFERROR(VLOOKUP(E494,'[4]PARTIDAS ABIERTAS EN VALORES'!$A:$E,4,0),0)</f>
        <v>0</v>
      </c>
      <c r="AP494" s="16"/>
      <c r="AQ494" s="16"/>
      <c r="AR494" s="16"/>
      <c r="AS494" s="16"/>
      <c r="AT494" s="16">
        <f t="shared" si="93"/>
        <v>0</v>
      </c>
      <c r="AU494" s="16"/>
      <c r="AV494" s="16"/>
      <c r="AW494" s="16"/>
      <c r="AX494" s="16"/>
      <c r="AY494" s="16"/>
      <c r="AZ494" s="16"/>
      <c r="BA494" s="16">
        <f>-IFERROR(VLOOKUP(E494,[4]TD!$J:$K,2,0),0)</f>
        <v>6500</v>
      </c>
      <c r="BB494" s="25">
        <f t="shared" si="89"/>
        <v>0</v>
      </c>
      <c r="BC494" s="16"/>
      <c r="BD494" s="52">
        <f t="shared" si="90"/>
        <v>44326.45208333333</v>
      </c>
      <c r="BE494" s="16">
        <f t="shared" si="94"/>
        <v>2021</v>
      </c>
      <c r="BF494" s="52">
        <f t="shared" si="91"/>
        <v>44368.5</v>
      </c>
      <c r="BG494" s="16">
        <f t="shared" si="95"/>
        <v>2021</v>
      </c>
      <c r="BH494" s="16"/>
    </row>
    <row r="495" spans="1:60" x14ac:dyDescent="0.25">
      <c r="A495" s="16">
        <v>820003850</v>
      </c>
      <c r="B495" s="16" t="s">
        <v>3461</v>
      </c>
      <c r="C495" s="16" t="s">
        <v>3467</v>
      </c>
      <c r="D495" s="17" t="s">
        <v>45</v>
      </c>
      <c r="E495" s="17">
        <v>30357</v>
      </c>
      <c r="F495" s="17" t="str">
        <f t="shared" si="92"/>
        <v>FD30357</v>
      </c>
      <c r="G495" s="17" t="str">
        <f>VLOOKUP(E495,[4]PARTIDAS!$F:$M,8,0)</f>
        <v>Evento</v>
      </c>
      <c r="H495" s="17">
        <v>32761</v>
      </c>
      <c r="I495" s="18">
        <v>44326.5625</v>
      </c>
      <c r="J495" s="18">
        <v>44326.5625</v>
      </c>
      <c r="K495" s="18">
        <v>44368.5</v>
      </c>
      <c r="L495" s="19">
        <v>6500</v>
      </c>
      <c r="M495" s="19">
        <v>6500</v>
      </c>
      <c r="N495" s="16" t="s">
        <v>3463</v>
      </c>
      <c r="O495" s="16"/>
      <c r="P495" s="16"/>
      <c r="Q495" s="16"/>
      <c r="R495" s="16"/>
      <c r="S495" s="16"/>
      <c r="T495" s="20">
        <v>6500</v>
      </c>
      <c r="U495" s="16" t="s">
        <v>47</v>
      </c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 t="s">
        <v>3822</v>
      </c>
      <c r="AG495" s="16" t="s">
        <v>3809</v>
      </c>
      <c r="AH495" s="16" t="s">
        <v>3466</v>
      </c>
      <c r="AI495" s="16"/>
      <c r="AJ495" s="16">
        <f>VLOOKUP(E495,[4]TD!$A:$B,2,0)</f>
        <v>-6500</v>
      </c>
      <c r="AK495" s="16">
        <f>-IFERROR(VLOOKUP(E495,'[4]PARTIDAS ABIERTAS EN VALORES'!$A:$E,2,0),0)</f>
        <v>0</v>
      </c>
      <c r="AL495" s="16"/>
      <c r="AM495" s="16">
        <f>-IFERROR(VLOOKUP(E495,'[4]PARTIDAS ABIERTAS EN VALORES'!$A:$E,3,0),0)</f>
        <v>0</v>
      </c>
      <c r="AN495" s="16"/>
      <c r="AO495" s="16">
        <f>-IFERROR(VLOOKUP(E495,'[4]PARTIDAS ABIERTAS EN VALORES'!$A:$E,4,0),0)</f>
        <v>0</v>
      </c>
      <c r="AP495" s="16"/>
      <c r="AQ495" s="16"/>
      <c r="AR495" s="16"/>
      <c r="AS495" s="16"/>
      <c r="AT495" s="16">
        <f t="shared" si="93"/>
        <v>0</v>
      </c>
      <c r="AU495" s="16"/>
      <c r="AV495" s="16"/>
      <c r="AW495" s="16"/>
      <c r="AX495" s="16"/>
      <c r="AY495" s="16"/>
      <c r="AZ495" s="16"/>
      <c r="BA495" s="16">
        <f>-IFERROR(VLOOKUP(E495,[4]TD!$J:$K,2,0),0)</f>
        <v>6500</v>
      </c>
      <c r="BB495" s="25">
        <f t="shared" si="89"/>
        <v>0</v>
      </c>
      <c r="BC495" s="16"/>
      <c r="BD495" s="52">
        <f t="shared" si="90"/>
        <v>44326.5625</v>
      </c>
      <c r="BE495" s="16">
        <f t="shared" si="94"/>
        <v>2021</v>
      </c>
      <c r="BF495" s="52">
        <f t="shared" si="91"/>
        <v>44368.5</v>
      </c>
      <c r="BG495" s="16">
        <f t="shared" si="95"/>
        <v>2021</v>
      </c>
      <c r="BH495" s="16"/>
    </row>
    <row r="496" spans="1:60" x14ac:dyDescent="0.25">
      <c r="A496" s="16">
        <v>820003850</v>
      </c>
      <c r="B496" s="16" t="s">
        <v>3461</v>
      </c>
      <c r="C496" s="16" t="s">
        <v>3823</v>
      </c>
      <c r="D496" s="17" t="s">
        <v>45</v>
      </c>
      <c r="E496" s="17">
        <v>30370</v>
      </c>
      <c r="F496" s="17" t="str">
        <f t="shared" si="92"/>
        <v>FD30370</v>
      </c>
      <c r="G496" s="17" t="str">
        <f>VLOOKUP(E496,[4]PARTIDAS!$F:$M,8,0)</f>
        <v>Glosas</v>
      </c>
      <c r="H496" s="17">
        <v>32643</v>
      </c>
      <c r="I496" s="18">
        <v>44326.59375</v>
      </c>
      <c r="J496" s="18">
        <v>44326.59375</v>
      </c>
      <c r="K496" s="18">
        <v>44337.597222222219</v>
      </c>
      <c r="L496" s="19">
        <v>20248189</v>
      </c>
      <c r="M496" s="19">
        <v>104512</v>
      </c>
      <c r="N496" s="16" t="s">
        <v>3481</v>
      </c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>
        <f>VLOOKUP(E496,[4]TD!$A:$B,2,0)</f>
        <v>-20248189</v>
      </c>
      <c r="AK496" s="16"/>
      <c r="AL496" s="16"/>
      <c r="AM496" s="16"/>
      <c r="AN496" s="16"/>
      <c r="AO496" s="16"/>
      <c r="AP496" s="16"/>
      <c r="AQ496" s="16"/>
      <c r="AR496" s="16"/>
      <c r="AS496" s="16"/>
      <c r="AT496" s="16">
        <f t="shared" si="93"/>
        <v>0</v>
      </c>
      <c r="AU496" s="16"/>
      <c r="AV496" s="16"/>
      <c r="AW496" s="25">
        <f>M496</f>
        <v>104512</v>
      </c>
      <c r="AX496" s="16"/>
      <c r="AY496" s="16"/>
      <c r="AZ496" s="16"/>
      <c r="BA496" s="16"/>
      <c r="BB496" s="25">
        <f t="shared" si="89"/>
        <v>0</v>
      </c>
      <c r="BC496" s="16"/>
      <c r="BD496" s="52">
        <f t="shared" si="90"/>
        <v>44326.59375</v>
      </c>
      <c r="BE496" s="16">
        <f t="shared" si="94"/>
        <v>2021</v>
      </c>
      <c r="BF496" s="52">
        <f t="shared" si="91"/>
        <v>44337.597222222219</v>
      </c>
      <c r="BG496" s="16">
        <f t="shared" si="95"/>
        <v>2021</v>
      </c>
      <c r="BH496" s="16"/>
    </row>
    <row r="497" spans="1:60" x14ac:dyDescent="0.25">
      <c r="A497" s="16">
        <v>820003850</v>
      </c>
      <c r="B497" s="16" t="s">
        <v>3461</v>
      </c>
      <c r="C497" s="16" t="s">
        <v>3462</v>
      </c>
      <c r="D497" s="17" t="s">
        <v>45</v>
      </c>
      <c r="E497" s="17">
        <v>30490</v>
      </c>
      <c r="F497" s="17" t="str">
        <f t="shared" si="92"/>
        <v>FD30490</v>
      </c>
      <c r="G497" s="17" t="str">
        <f>VLOOKUP(E497,[4]PARTIDAS!$F:$M,8,0)</f>
        <v>Evento</v>
      </c>
      <c r="H497" s="17">
        <v>32764</v>
      </c>
      <c r="I497" s="18">
        <v>44327.477777777778</v>
      </c>
      <c r="J497" s="18">
        <v>44327.477777777778</v>
      </c>
      <c r="K497" s="18">
        <v>44368.5</v>
      </c>
      <c r="L497" s="19">
        <v>543785</v>
      </c>
      <c r="M497" s="19">
        <v>543785</v>
      </c>
      <c r="N497" s="16" t="s">
        <v>3463</v>
      </c>
      <c r="O497" s="16"/>
      <c r="P497" s="16"/>
      <c r="Q497" s="16"/>
      <c r="R497" s="16"/>
      <c r="S497" s="16"/>
      <c r="T497" s="20">
        <v>543785</v>
      </c>
      <c r="U497" s="16" t="s">
        <v>47</v>
      </c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 t="s">
        <v>3546</v>
      </c>
      <c r="AG497" s="16" t="s">
        <v>3809</v>
      </c>
      <c r="AH497" s="16" t="s">
        <v>3466</v>
      </c>
      <c r="AI497" s="16" t="s">
        <v>47</v>
      </c>
      <c r="AJ497" s="16">
        <f>VLOOKUP(E497,[4]TD!$A:$B,2,0)</f>
        <v>-543785</v>
      </c>
      <c r="AK497" s="16">
        <f>-IFERROR(VLOOKUP(E497,'[4]PARTIDAS ABIERTAS EN VALORES'!$A:$E,2,0),0)</f>
        <v>0</v>
      </c>
      <c r="AL497" s="16"/>
      <c r="AM497" s="16">
        <f>-IFERROR(VLOOKUP(E497,'[4]PARTIDAS ABIERTAS EN VALORES'!$A:$E,3,0),0)</f>
        <v>0</v>
      </c>
      <c r="AN497" s="16"/>
      <c r="AO497" s="16">
        <f>-IFERROR(VLOOKUP(E497,'[4]PARTIDAS ABIERTAS EN VALORES'!$A:$E,4,0),0)</f>
        <v>0</v>
      </c>
      <c r="AP497" s="16"/>
      <c r="AQ497" s="16"/>
      <c r="AR497" s="16"/>
      <c r="AS497" s="16"/>
      <c r="AT497" s="16">
        <f t="shared" si="93"/>
        <v>0</v>
      </c>
      <c r="AU497" s="16"/>
      <c r="AV497" s="16"/>
      <c r="AW497" s="16"/>
      <c r="AX497" s="16"/>
      <c r="AY497" s="16"/>
      <c r="AZ497" s="16"/>
      <c r="BA497" s="16">
        <f>-IFERROR(VLOOKUP(E497,[4]TD!$J:$K,2,0),0)</f>
        <v>543785</v>
      </c>
      <c r="BB497" s="25">
        <f t="shared" si="89"/>
        <v>0</v>
      </c>
      <c r="BC497" s="16"/>
      <c r="BD497" s="52">
        <f t="shared" si="90"/>
        <v>44327.477777777778</v>
      </c>
      <c r="BE497" s="16">
        <f t="shared" si="94"/>
        <v>2021</v>
      </c>
      <c r="BF497" s="52">
        <f t="shared" si="91"/>
        <v>44368.5</v>
      </c>
      <c r="BG497" s="16">
        <f t="shared" si="95"/>
        <v>2021</v>
      </c>
      <c r="BH497" s="16"/>
    </row>
    <row r="498" spans="1:60" x14ac:dyDescent="0.25">
      <c r="A498" s="16">
        <v>820003850</v>
      </c>
      <c r="B498" s="16" t="s">
        <v>3461</v>
      </c>
      <c r="C498" s="16" t="s">
        <v>3462</v>
      </c>
      <c r="D498" s="17" t="s">
        <v>45</v>
      </c>
      <c r="E498" s="17">
        <v>30497</v>
      </c>
      <c r="F498" s="17" t="str">
        <f t="shared" si="92"/>
        <v>FD30497</v>
      </c>
      <c r="G498" s="17" t="str">
        <f>VLOOKUP(E498,[4]PARTIDAS!$F:$M,8,0)</f>
        <v>Evento</v>
      </c>
      <c r="H498" s="17">
        <v>32764</v>
      </c>
      <c r="I498" s="18">
        <v>44327.536111111112</v>
      </c>
      <c r="J498" s="18">
        <v>44327.536111111112</v>
      </c>
      <c r="K498" s="18">
        <v>44368.5</v>
      </c>
      <c r="L498" s="19">
        <v>117968</v>
      </c>
      <c r="M498" s="19">
        <v>117968</v>
      </c>
      <c r="N498" s="16" t="s">
        <v>3463</v>
      </c>
      <c r="O498" s="16"/>
      <c r="P498" s="16"/>
      <c r="Q498" s="16"/>
      <c r="R498" s="16"/>
      <c r="S498" s="16"/>
      <c r="T498" s="20">
        <v>117968</v>
      </c>
      <c r="U498" s="16" t="s">
        <v>47</v>
      </c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 t="s">
        <v>3546</v>
      </c>
      <c r="AG498" s="16" t="s">
        <v>3809</v>
      </c>
      <c r="AH498" s="16" t="s">
        <v>3466</v>
      </c>
      <c r="AI498" s="16" t="s">
        <v>47</v>
      </c>
      <c r="AJ498" s="16">
        <f>VLOOKUP(E498,[4]TD!$A:$B,2,0)</f>
        <v>-117968</v>
      </c>
      <c r="AK498" s="16">
        <f>-IFERROR(VLOOKUP(E498,'[4]PARTIDAS ABIERTAS EN VALORES'!$A:$E,2,0),0)</f>
        <v>0</v>
      </c>
      <c r="AL498" s="16"/>
      <c r="AM498" s="16">
        <f>-IFERROR(VLOOKUP(E498,'[4]PARTIDAS ABIERTAS EN VALORES'!$A:$E,3,0),0)</f>
        <v>0</v>
      </c>
      <c r="AN498" s="16"/>
      <c r="AO498" s="16">
        <f>-IFERROR(VLOOKUP(E498,'[4]PARTIDAS ABIERTAS EN VALORES'!$A:$E,4,0),0)</f>
        <v>0</v>
      </c>
      <c r="AP498" s="16"/>
      <c r="AQ498" s="16"/>
      <c r="AR498" s="16"/>
      <c r="AS498" s="16"/>
      <c r="AT498" s="16">
        <f t="shared" si="93"/>
        <v>0</v>
      </c>
      <c r="AU498" s="16"/>
      <c r="AV498" s="16"/>
      <c r="AW498" s="16"/>
      <c r="AX498" s="16"/>
      <c r="AY498" s="16"/>
      <c r="AZ498" s="16"/>
      <c r="BA498" s="16">
        <f>-IFERROR(VLOOKUP(E498,[4]TD!$J:$K,2,0),0)</f>
        <v>117968</v>
      </c>
      <c r="BB498" s="25">
        <f t="shared" si="89"/>
        <v>0</v>
      </c>
      <c r="BC498" s="16"/>
      <c r="BD498" s="52">
        <f t="shared" si="90"/>
        <v>44327.536111111112</v>
      </c>
      <c r="BE498" s="16">
        <f t="shared" si="94"/>
        <v>2021</v>
      </c>
      <c r="BF498" s="52">
        <f t="shared" si="91"/>
        <v>44368.5</v>
      </c>
      <c r="BG498" s="16">
        <f t="shared" si="95"/>
        <v>2021</v>
      </c>
      <c r="BH498" s="16"/>
    </row>
    <row r="499" spans="1:60" x14ac:dyDescent="0.25">
      <c r="A499" s="16">
        <v>820003850</v>
      </c>
      <c r="B499" s="16" t="s">
        <v>3461</v>
      </c>
      <c r="C499" s="16" t="s">
        <v>3462</v>
      </c>
      <c r="D499" s="17" t="s">
        <v>45</v>
      </c>
      <c r="E499" s="17">
        <v>30503</v>
      </c>
      <c r="F499" s="17" t="str">
        <f t="shared" si="92"/>
        <v>FD30503</v>
      </c>
      <c r="G499" s="17" t="str">
        <f>VLOOKUP(E499,[4]PARTIDAS!$F:$M,8,0)</f>
        <v>Evento</v>
      </c>
      <c r="H499" s="17">
        <v>32764</v>
      </c>
      <c r="I499" s="18">
        <v>44327.556250000001</v>
      </c>
      <c r="J499" s="18">
        <v>44327.556250000001</v>
      </c>
      <c r="K499" s="18">
        <v>44368.5</v>
      </c>
      <c r="L499" s="19">
        <v>75600</v>
      </c>
      <c r="M499" s="19">
        <v>75600</v>
      </c>
      <c r="N499" s="16" t="s">
        <v>3463</v>
      </c>
      <c r="O499" s="16"/>
      <c r="P499" s="16"/>
      <c r="Q499" s="16"/>
      <c r="R499" s="16"/>
      <c r="S499" s="16"/>
      <c r="T499" s="20">
        <v>75600</v>
      </c>
      <c r="U499" s="16" t="s">
        <v>47</v>
      </c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 t="s">
        <v>3546</v>
      </c>
      <c r="AG499" s="16" t="s">
        <v>3809</v>
      </c>
      <c r="AH499" s="16" t="s">
        <v>3466</v>
      </c>
      <c r="AI499" s="16" t="s">
        <v>47</v>
      </c>
      <c r="AJ499" s="16">
        <f>VLOOKUP(E499,[4]TD!$A:$B,2,0)</f>
        <v>-75600</v>
      </c>
      <c r="AK499" s="16">
        <f>-IFERROR(VLOOKUP(E499,'[4]PARTIDAS ABIERTAS EN VALORES'!$A:$E,2,0),0)</f>
        <v>0</v>
      </c>
      <c r="AL499" s="16"/>
      <c r="AM499" s="16">
        <f>-IFERROR(VLOOKUP(E499,'[4]PARTIDAS ABIERTAS EN VALORES'!$A:$E,3,0),0)</f>
        <v>0</v>
      </c>
      <c r="AN499" s="16"/>
      <c r="AO499" s="16">
        <f>-IFERROR(VLOOKUP(E499,'[4]PARTIDAS ABIERTAS EN VALORES'!$A:$E,4,0),0)</f>
        <v>0</v>
      </c>
      <c r="AP499" s="16"/>
      <c r="AQ499" s="16"/>
      <c r="AR499" s="16"/>
      <c r="AS499" s="16"/>
      <c r="AT499" s="16">
        <f t="shared" si="93"/>
        <v>0</v>
      </c>
      <c r="AU499" s="16"/>
      <c r="AV499" s="16"/>
      <c r="AW499" s="16"/>
      <c r="AX499" s="16"/>
      <c r="AY499" s="16"/>
      <c r="AZ499" s="16"/>
      <c r="BA499" s="16">
        <f>-IFERROR(VLOOKUP(E499,[4]TD!$J:$K,2,0),0)</f>
        <v>75600</v>
      </c>
      <c r="BB499" s="25">
        <f t="shared" si="89"/>
        <v>0</v>
      </c>
      <c r="BC499" s="16"/>
      <c r="BD499" s="52">
        <f t="shared" si="90"/>
        <v>44327.556250000001</v>
      </c>
      <c r="BE499" s="16">
        <f t="shared" si="94"/>
        <v>2021</v>
      </c>
      <c r="BF499" s="52">
        <f t="shared" si="91"/>
        <v>44368.5</v>
      </c>
      <c r="BG499" s="16">
        <f t="shared" si="95"/>
        <v>2021</v>
      </c>
      <c r="BH499" s="16"/>
    </row>
    <row r="500" spans="1:60" x14ac:dyDescent="0.25">
      <c r="A500" s="16">
        <v>820003850</v>
      </c>
      <c r="B500" s="16" t="s">
        <v>3461</v>
      </c>
      <c r="C500" s="16" t="s">
        <v>3462</v>
      </c>
      <c r="D500" s="17" t="s">
        <v>45</v>
      </c>
      <c r="E500" s="17">
        <v>30511</v>
      </c>
      <c r="F500" s="17" t="str">
        <f t="shared" si="92"/>
        <v>FD30511</v>
      </c>
      <c r="G500" s="17" t="str">
        <f>VLOOKUP(E500,[4]PARTIDAS!$F:$M,8,0)</f>
        <v>Evento</v>
      </c>
      <c r="H500" s="17">
        <v>32763</v>
      </c>
      <c r="I500" s="18">
        <v>44327.574999999997</v>
      </c>
      <c r="J500" s="18">
        <v>44327.574999999997</v>
      </c>
      <c r="K500" s="18">
        <v>44368.75</v>
      </c>
      <c r="L500" s="19">
        <v>6500</v>
      </c>
      <c r="M500" s="19">
        <v>6500</v>
      </c>
      <c r="N500" s="16" t="s">
        <v>3463</v>
      </c>
      <c r="O500" s="16"/>
      <c r="P500" s="16"/>
      <c r="Q500" s="16"/>
      <c r="R500" s="16"/>
      <c r="S500" s="16"/>
      <c r="T500" s="20">
        <v>6500</v>
      </c>
      <c r="U500" s="16" t="s">
        <v>47</v>
      </c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 t="s">
        <v>3546</v>
      </c>
      <c r="AG500" s="16" t="s">
        <v>3809</v>
      </c>
      <c r="AH500" s="16" t="s">
        <v>3466</v>
      </c>
      <c r="AI500" s="16" t="s">
        <v>47</v>
      </c>
      <c r="AJ500" s="16">
        <f>VLOOKUP(E500,[4]TD!$A:$B,2,0)</f>
        <v>-6500</v>
      </c>
      <c r="AK500" s="16">
        <f>-IFERROR(VLOOKUP(E500,'[4]PARTIDAS ABIERTAS EN VALORES'!$A:$E,2,0),0)</f>
        <v>0</v>
      </c>
      <c r="AL500" s="16"/>
      <c r="AM500" s="16">
        <f>-IFERROR(VLOOKUP(E500,'[4]PARTIDAS ABIERTAS EN VALORES'!$A:$E,3,0),0)</f>
        <v>0</v>
      </c>
      <c r="AN500" s="16"/>
      <c r="AO500" s="16">
        <f>-IFERROR(VLOOKUP(E500,'[4]PARTIDAS ABIERTAS EN VALORES'!$A:$E,4,0),0)</f>
        <v>0</v>
      </c>
      <c r="AP500" s="16"/>
      <c r="AQ500" s="16"/>
      <c r="AR500" s="16"/>
      <c r="AS500" s="16"/>
      <c r="AT500" s="16">
        <f t="shared" si="93"/>
        <v>0</v>
      </c>
      <c r="AU500" s="16"/>
      <c r="AV500" s="16"/>
      <c r="AW500" s="16"/>
      <c r="AX500" s="16"/>
      <c r="AY500" s="16"/>
      <c r="AZ500" s="16"/>
      <c r="BA500" s="16">
        <f>-IFERROR(VLOOKUP(E500,[4]TD!$J:$K,2,0),0)</f>
        <v>6500</v>
      </c>
      <c r="BB500" s="25">
        <f t="shared" si="89"/>
        <v>0</v>
      </c>
      <c r="BC500" s="16"/>
      <c r="BD500" s="52">
        <f t="shared" si="90"/>
        <v>44327.574999999997</v>
      </c>
      <c r="BE500" s="16">
        <f t="shared" si="94"/>
        <v>2021</v>
      </c>
      <c r="BF500" s="52">
        <f t="shared" si="91"/>
        <v>44368.75</v>
      </c>
      <c r="BG500" s="16">
        <f t="shared" si="95"/>
        <v>2021</v>
      </c>
      <c r="BH500" s="16"/>
    </row>
    <row r="501" spans="1:60" x14ac:dyDescent="0.25">
      <c r="A501" s="16">
        <v>820003850</v>
      </c>
      <c r="B501" s="16" t="s">
        <v>3461</v>
      </c>
      <c r="C501" s="16" t="s">
        <v>3467</v>
      </c>
      <c r="D501" s="17" t="s">
        <v>45</v>
      </c>
      <c r="E501" s="17">
        <v>30522</v>
      </c>
      <c r="F501" s="17" t="str">
        <f t="shared" si="92"/>
        <v>FD30522</v>
      </c>
      <c r="G501" s="17" t="str">
        <f>VLOOKUP(E501,[4]PARTIDAS!$F:$M,8,0)</f>
        <v>Evento</v>
      </c>
      <c r="H501" s="17">
        <v>32761</v>
      </c>
      <c r="I501" s="18">
        <v>44327.625694444447</v>
      </c>
      <c r="J501" s="18">
        <v>44327.625694444447</v>
      </c>
      <c r="K501" s="18">
        <v>44368.5</v>
      </c>
      <c r="L501" s="19">
        <v>6500</v>
      </c>
      <c r="M501" s="19">
        <v>6500</v>
      </c>
      <c r="N501" s="16" t="s">
        <v>3463</v>
      </c>
      <c r="O501" s="16"/>
      <c r="P501" s="16"/>
      <c r="Q501" s="16"/>
      <c r="R501" s="16"/>
      <c r="S501" s="16"/>
      <c r="T501" s="20">
        <v>6500</v>
      </c>
      <c r="U501" s="16" t="s">
        <v>47</v>
      </c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 t="s">
        <v>3546</v>
      </c>
      <c r="AG501" s="16" t="s">
        <v>3809</v>
      </c>
      <c r="AH501" s="16" t="s">
        <v>3466</v>
      </c>
      <c r="AI501" s="16"/>
      <c r="AJ501" s="16">
        <f>VLOOKUP(E501,[4]TD!$A:$B,2,0)</f>
        <v>-6500</v>
      </c>
      <c r="AK501" s="16">
        <f>-IFERROR(VLOOKUP(E501,'[4]PARTIDAS ABIERTAS EN VALORES'!$A:$E,2,0),0)</f>
        <v>0</v>
      </c>
      <c r="AL501" s="16"/>
      <c r="AM501" s="16">
        <f>-IFERROR(VLOOKUP(E501,'[4]PARTIDAS ABIERTAS EN VALORES'!$A:$E,3,0),0)</f>
        <v>0</v>
      </c>
      <c r="AN501" s="16"/>
      <c r="AO501" s="16">
        <f>-IFERROR(VLOOKUP(E501,'[4]PARTIDAS ABIERTAS EN VALORES'!$A:$E,4,0),0)</f>
        <v>0</v>
      </c>
      <c r="AP501" s="16"/>
      <c r="AQ501" s="16"/>
      <c r="AR501" s="16"/>
      <c r="AS501" s="16"/>
      <c r="AT501" s="16">
        <f t="shared" si="93"/>
        <v>0</v>
      </c>
      <c r="AU501" s="16"/>
      <c r="AV501" s="16"/>
      <c r="AW501" s="16"/>
      <c r="AX501" s="16"/>
      <c r="AY501" s="16"/>
      <c r="AZ501" s="16"/>
      <c r="BA501" s="16">
        <f>-IFERROR(VLOOKUP(E501,[4]TD!$J:$K,2,0),0)</f>
        <v>6500</v>
      </c>
      <c r="BB501" s="25">
        <f t="shared" si="89"/>
        <v>0</v>
      </c>
      <c r="BC501" s="16"/>
      <c r="BD501" s="52">
        <f t="shared" si="90"/>
        <v>44327.625694444447</v>
      </c>
      <c r="BE501" s="16">
        <f t="shared" si="94"/>
        <v>2021</v>
      </c>
      <c r="BF501" s="52">
        <f t="shared" si="91"/>
        <v>44368.5</v>
      </c>
      <c r="BG501" s="16">
        <f t="shared" si="95"/>
        <v>2021</v>
      </c>
      <c r="BH501" s="16"/>
    </row>
    <row r="502" spans="1:60" x14ac:dyDescent="0.25">
      <c r="A502" s="16">
        <v>820003850</v>
      </c>
      <c r="B502" s="16" t="s">
        <v>3461</v>
      </c>
      <c r="C502" s="16" t="s">
        <v>3467</v>
      </c>
      <c r="D502" s="17" t="s">
        <v>45</v>
      </c>
      <c r="E502" s="17">
        <v>30526</v>
      </c>
      <c r="F502" s="17" t="str">
        <f t="shared" si="92"/>
        <v>FD30526</v>
      </c>
      <c r="G502" s="17" t="str">
        <f>VLOOKUP(E502,[4]PARTIDAS!$F:$M,8,0)</f>
        <v>Evento</v>
      </c>
      <c r="H502" s="17">
        <v>32761</v>
      </c>
      <c r="I502" s="18">
        <v>44327.636111111111</v>
      </c>
      <c r="J502" s="18">
        <v>44327.636111111111</v>
      </c>
      <c r="K502" s="18">
        <v>44368.5</v>
      </c>
      <c r="L502" s="19">
        <v>26000</v>
      </c>
      <c r="M502" s="19">
        <v>26000</v>
      </c>
      <c r="N502" s="16" t="s">
        <v>3463</v>
      </c>
      <c r="O502" s="16"/>
      <c r="P502" s="16"/>
      <c r="Q502" s="16"/>
      <c r="R502" s="16"/>
      <c r="S502" s="16"/>
      <c r="T502" s="20">
        <v>26000</v>
      </c>
      <c r="U502" s="16" t="s">
        <v>47</v>
      </c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 t="s">
        <v>3546</v>
      </c>
      <c r="AG502" s="16" t="s">
        <v>3809</v>
      </c>
      <c r="AH502" s="16" t="s">
        <v>3466</v>
      </c>
      <c r="AI502" s="16"/>
      <c r="AJ502" s="16">
        <f>VLOOKUP(E502,[4]TD!$A:$B,2,0)</f>
        <v>-26000</v>
      </c>
      <c r="AK502" s="16">
        <f>-IFERROR(VLOOKUP(E502,'[4]PARTIDAS ABIERTAS EN VALORES'!$A:$E,2,0),0)</f>
        <v>0</v>
      </c>
      <c r="AL502" s="16"/>
      <c r="AM502" s="16">
        <f>-IFERROR(VLOOKUP(E502,'[4]PARTIDAS ABIERTAS EN VALORES'!$A:$E,3,0),0)</f>
        <v>0</v>
      </c>
      <c r="AN502" s="16"/>
      <c r="AO502" s="16">
        <f>-IFERROR(VLOOKUP(E502,'[4]PARTIDAS ABIERTAS EN VALORES'!$A:$E,4,0),0)</f>
        <v>0</v>
      </c>
      <c r="AP502" s="16"/>
      <c r="AQ502" s="16"/>
      <c r="AR502" s="16"/>
      <c r="AS502" s="16"/>
      <c r="AT502" s="16">
        <f t="shared" si="93"/>
        <v>0</v>
      </c>
      <c r="AU502" s="16"/>
      <c r="AV502" s="16"/>
      <c r="AW502" s="16"/>
      <c r="AX502" s="16"/>
      <c r="AY502" s="16"/>
      <c r="AZ502" s="16"/>
      <c r="BA502" s="16">
        <f>-IFERROR(VLOOKUP(E502,[4]TD!$J:$K,2,0),0)</f>
        <v>26000</v>
      </c>
      <c r="BB502" s="25">
        <f t="shared" si="89"/>
        <v>0</v>
      </c>
      <c r="BC502" s="16"/>
      <c r="BD502" s="52">
        <f t="shared" si="90"/>
        <v>44327.636111111111</v>
      </c>
      <c r="BE502" s="16">
        <f t="shared" si="94"/>
        <v>2021</v>
      </c>
      <c r="BF502" s="52">
        <f t="shared" si="91"/>
        <v>44368.5</v>
      </c>
      <c r="BG502" s="16">
        <f t="shared" si="95"/>
        <v>2021</v>
      </c>
      <c r="BH502" s="16"/>
    </row>
    <row r="503" spans="1:60" x14ac:dyDescent="0.25">
      <c r="A503" s="16">
        <v>820003850</v>
      </c>
      <c r="B503" s="16" t="s">
        <v>3461</v>
      </c>
      <c r="C503" s="16" t="s">
        <v>3462</v>
      </c>
      <c r="D503" s="17" t="s">
        <v>45</v>
      </c>
      <c r="E503" s="17">
        <v>30542</v>
      </c>
      <c r="F503" s="17" t="str">
        <f t="shared" si="92"/>
        <v>FD30542</v>
      </c>
      <c r="G503" s="17" t="str">
        <f>VLOOKUP(E503,[4]PARTIDAS!$F:$M,8,0)</f>
        <v>Evento</v>
      </c>
      <c r="H503" s="17">
        <v>32764</v>
      </c>
      <c r="I503" s="18">
        <v>44327.709027777775</v>
      </c>
      <c r="J503" s="18">
        <v>44327.709027777775</v>
      </c>
      <c r="K503" s="18">
        <v>44368.5</v>
      </c>
      <c r="L503" s="19">
        <v>59600</v>
      </c>
      <c r="M503" s="19">
        <v>59600</v>
      </c>
      <c r="N503" s="16" t="s">
        <v>3463</v>
      </c>
      <c r="O503" s="16"/>
      <c r="P503" s="16"/>
      <c r="Q503" s="16"/>
      <c r="R503" s="16"/>
      <c r="S503" s="16"/>
      <c r="T503" s="20">
        <v>59600</v>
      </c>
      <c r="U503" s="16" t="s">
        <v>47</v>
      </c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 t="s">
        <v>3546</v>
      </c>
      <c r="AG503" s="16" t="s">
        <v>3809</v>
      </c>
      <c r="AH503" s="16" t="s">
        <v>3466</v>
      </c>
      <c r="AI503" s="16" t="s">
        <v>47</v>
      </c>
      <c r="AJ503" s="16">
        <f>VLOOKUP(E503,[4]TD!$A:$B,2,0)</f>
        <v>-59600</v>
      </c>
      <c r="AK503" s="16">
        <f>-IFERROR(VLOOKUP(E503,'[4]PARTIDAS ABIERTAS EN VALORES'!$A:$E,2,0),0)</f>
        <v>0</v>
      </c>
      <c r="AL503" s="16"/>
      <c r="AM503" s="16">
        <f>-IFERROR(VLOOKUP(E503,'[4]PARTIDAS ABIERTAS EN VALORES'!$A:$E,3,0),0)</f>
        <v>0</v>
      </c>
      <c r="AN503" s="16"/>
      <c r="AO503" s="16">
        <f>-IFERROR(VLOOKUP(E503,'[4]PARTIDAS ABIERTAS EN VALORES'!$A:$E,4,0),0)</f>
        <v>0</v>
      </c>
      <c r="AP503" s="16"/>
      <c r="AQ503" s="16"/>
      <c r="AR503" s="16"/>
      <c r="AS503" s="16"/>
      <c r="AT503" s="16">
        <f t="shared" si="93"/>
        <v>0</v>
      </c>
      <c r="AU503" s="16"/>
      <c r="AV503" s="16"/>
      <c r="AW503" s="16"/>
      <c r="AX503" s="16"/>
      <c r="AY503" s="16"/>
      <c r="AZ503" s="16"/>
      <c r="BA503" s="16">
        <f>-IFERROR(VLOOKUP(E503,[4]TD!$J:$K,2,0),0)</f>
        <v>59600</v>
      </c>
      <c r="BB503" s="25">
        <f t="shared" si="89"/>
        <v>0</v>
      </c>
      <c r="BC503" s="16"/>
      <c r="BD503" s="52">
        <f t="shared" si="90"/>
        <v>44327.709027777775</v>
      </c>
      <c r="BE503" s="16">
        <f t="shared" si="94"/>
        <v>2021</v>
      </c>
      <c r="BF503" s="52">
        <f t="shared" si="91"/>
        <v>44368.5</v>
      </c>
      <c r="BG503" s="16">
        <f t="shared" si="95"/>
        <v>2021</v>
      </c>
      <c r="BH503" s="16"/>
    </row>
    <row r="504" spans="1:60" x14ac:dyDescent="0.25">
      <c r="A504" s="16">
        <v>820003850</v>
      </c>
      <c r="B504" s="16" t="s">
        <v>3461</v>
      </c>
      <c r="C504" s="16" t="s">
        <v>3467</v>
      </c>
      <c r="D504" s="17" t="s">
        <v>45</v>
      </c>
      <c r="E504" s="17">
        <v>30686</v>
      </c>
      <c r="F504" s="17" t="str">
        <f t="shared" si="92"/>
        <v>FD30686</v>
      </c>
      <c r="G504" s="17" t="str">
        <f>VLOOKUP(E504,[4]PARTIDAS!$F:$M,8,0)</f>
        <v>Evento</v>
      </c>
      <c r="H504" s="17">
        <v>32761</v>
      </c>
      <c r="I504" s="18">
        <v>44328.706944444442</v>
      </c>
      <c r="J504" s="18">
        <v>44328.706944444442</v>
      </c>
      <c r="K504" s="18">
        <v>44368.5</v>
      </c>
      <c r="L504" s="19">
        <v>26000</v>
      </c>
      <c r="M504" s="19">
        <v>26000</v>
      </c>
      <c r="N504" s="16" t="s">
        <v>3463</v>
      </c>
      <c r="O504" s="16"/>
      <c r="P504" s="16"/>
      <c r="Q504" s="16"/>
      <c r="R504" s="16"/>
      <c r="S504" s="16"/>
      <c r="T504" s="20">
        <v>26000</v>
      </c>
      <c r="U504" s="16" t="s">
        <v>47</v>
      </c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 t="s">
        <v>3824</v>
      </c>
      <c r="AG504" s="16" t="s">
        <v>3809</v>
      </c>
      <c r="AH504" s="16" t="s">
        <v>3466</v>
      </c>
      <c r="AI504" s="16"/>
      <c r="AJ504" s="16">
        <f>VLOOKUP(E504,[4]TD!$A:$B,2,0)</f>
        <v>-26000</v>
      </c>
      <c r="AK504" s="16">
        <f>-IFERROR(VLOOKUP(E504,'[4]PARTIDAS ABIERTAS EN VALORES'!$A:$E,2,0),0)</f>
        <v>0</v>
      </c>
      <c r="AL504" s="16"/>
      <c r="AM504" s="16">
        <f>-IFERROR(VLOOKUP(E504,'[4]PARTIDAS ABIERTAS EN VALORES'!$A:$E,3,0),0)</f>
        <v>0</v>
      </c>
      <c r="AN504" s="16"/>
      <c r="AO504" s="16">
        <f>-IFERROR(VLOOKUP(E504,'[4]PARTIDAS ABIERTAS EN VALORES'!$A:$E,4,0),0)</f>
        <v>0</v>
      </c>
      <c r="AP504" s="16"/>
      <c r="AQ504" s="16"/>
      <c r="AR504" s="16"/>
      <c r="AS504" s="16"/>
      <c r="AT504" s="16">
        <f t="shared" si="93"/>
        <v>0</v>
      </c>
      <c r="AU504" s="16"/>
      <c r="AV504" s="16"/>
      <c r="AW504" s="16"/>
      <c r="AX504" s="16"/>
      <c r="AY504" s="16"/>
      <c r="AZ504" s="16"/>
      <c r="BA504" s="16">
        <f>-IFERROR(VLOOKUP(E504,[4]TD!$J:$K,2,0),0)</f>
        <v>26000</v>
      </c>
      <c r="BB504" s="25">
        <f t="shared" si="89"/>
        <v>0</v>
      </c>
      <c r="BC504" s="16"/>
      <c r="BD504" s="52">
        <f t="shared" si="90"/>
        <v>44328.706944444442</v>
      </c>
      <c r="BE504" s="16">
        <f t="shared" si="94"/>
        <v>2021</v>
      </c>
      <c r="BF504" s="52">
        <f t="shared" si="91"/>
        <v>44368.5</v>
      </c>
      <c r="BG504" s="16">
        <f t="shared" si="95"/>
        <v>2021</v>
      </c>
      <c r="BH504" s="16"/>
    </row>
    <row r="505" spans="1:60" x14ac:dyDescent="0.25">
      <c r="A505" s="16">
        <v>820003850</v>
      </c>
      <c r="B505" s="16" t="s">
        <v>3461</v>
      </c>
      <c r="C505" s="16" t="s">
        <v>3462</v>
      </c>
      <c r="D505" s="17" t="s">
        <v>45</v>
      </c>
      <c r="E505" s="17">
        <v>30989</v>
      </c>
      <c r="F505" s="17" t="str">
        <f t="shared" si="92"/>
        <v>FD30989</v>
      </c>
      <c r="G505" s="17" t="str">
        <f>VLOOKUP(E505,[4]PARTIDAS!$F:$M,8,0)</f>
        <v>Evento</v>
      </c>
      <c r="H505" s="17">
        <v>32764</v>
      </c>
      <c r="I505" s="18">
        <v>44330.922222222223</v>
      </c>
      <c r="J505" s="18">
        <v>44330.922222222223</v>
      </c>
      <c r="K505" s="18">
        <v>44368.5</v>
      </c>
      <c r="L505" s="19">
        <v>111484</v>
      </c>
      <c r="M505" s="19">
        <v>111484</v>
      </c>
      <c r="N505" s="16" t="s">
        <v>3463</v>
      </c>
      <c r="O505" s="16"/>
      <c r="P505" s="16"/>
      <c r="Q505" s="16"/>
      <c r="R505" s="16"/>
      <c r="S505" s="16"/>
      <c r="T505" s="20">
        <v>111484</v>
      </c>
      <c r="U505" s="16" t="s">
        <v>3825</v>
      </c>
      <c r="V505" s="16" t="s">
        <v>3815</v>
      </c>
      <c r="W505" s="16">
        <v>22890</v>
      </c>
      <c r="X505" s="16" t="s">
        <v>3816</v>
      </c>
      <c r="Y505" s="16"/>
      <c r="Z505" s="16"/>
      <c r="AA505" s="16">
        <v>22890</v>
      </c>
      <c r="AB505" s="16">
        <v>0</v>
      </c>
      <c r="AC505" s="16" t="s">
        <v>3484</v>
      </c>
      <c r="AD505" s="16">
        <v>0</v>
      </c>
      <c r="AE505" s="16"/>
      <c r="AF505" s="16" t="s">
        <v>3826</v>
      </c>
      <c r="AG505" s="16" t="s">
        <v>3809</v>
      </c>
      <c r="AH505" s="16" t="s">
        <v>3466</v>
      </c>
      <c r="AI505" s="16" t="s">
        <v>47</v>
      </c>
      <c r="AJ505" s="16">
        <f>VLOOKUP(E505,[4]TD!$A:$B,2,0)</f>
        <v>-111484</v>
      </c>
      <c r="AK505" s="16">
        <f>-IFERROR(VLOOKUP(E505,'[4]PARTIDAS ABIERTAS EN VALORES'!$A:$E,2,0),0)</f>
        <v>0</v>
      </c>
      <c r="AL505" s="16"/>
      <c r="AM505" s="16">
        <f>-IFERROR(VLOOKUP(E505,'[4]PARTIDAS ABIERTAS EN VALORES'!$A:$E,3,0),0)</f>
        <v>22890</v>
      </c>
      <c r="AN505" s="16"/>
      <c r="AO505" s="16">
        <f>-IFERROR(VLOOKUP(E505,'[4]PARTIDAS ABIERTAS EN VALORES'!$A:$E,4,0),0)</f>
        <v>0</v>
      </c>
      <c r="AP505" s="16"/>
      <c r="AQ505" s="16"/>
      <c r="AR505" s="16"/>
      <c r="AS505" s="16"/>
      <c r="AT505" s="16">
        <f t="shared" si="93"/>
        <v>0</v>
      </c>
      <c r="AU505" s="16"/>
      <c r="AV505" s="16"/>
      <c r="AW505" s="16"/>
      <c r="AX505" s="16"/>
      <c r="AY505" s="16"/>
      <c r="AZ505" s="16"/>
      <c r="BA505" s="16">
        <f>-IFERROR(VLOOKUP(E505,[4]TD!$J:$K,2,0),0)</f>
        <v>88594</v>
      </c>
      <c r="BB505" s="25">
        <f t="shared" si="89"/>
        <v>0</v>
      </c>
      <c r="BC505" s="16"/>
      <c r="BD505" s="52">
        <f t="shared" si="90"/>
        <v>44330.922222222223</v>
      </c>
      <c r="BE505" s="16">
        <f t="shared" si="94"/>
        <v>2021</v>
      </c>
      <c r="BF505" s="52">
        <f t="shared" si="91"/>
        <v>44368.5</v>
      </c>
      <c r="BG505" s="16">
        <f t="shared" si="95"/>
        <v>2021</v>
      </c>
      <c r="BH505" s="16"/>
    </row>
    <row r="506" spans="1:60" x14ac:dyDescent="0.25">
      <c r="A506" s="16">
        <v>820003850</v>
      </c>
      <c r="B506" s="16" t="s">
        <v>3461</v>
      </c>
      <c r="C506" s="16" t="s">
        <v>3462</v>
      </c>
      <c r="D506" s="17" t="s">
        <v>45</v>
      </c>
      <c r="E506" s="17">
        <v>30990</v>
      </c>
      <c r="F506" s="17" t="str">
        <f t="shared" si="92"/>
        <v>FD30990</v>
      </c>
      <c r="G506" s="17" t="e">
        <f>VLOOKUP(E506,[4]PARTIDAS!$F:$M,8,0)</f>
        <v>#N/A</v>
      </c>
      <c r="H506" s="17">
        <v>32762</v>
      </c>
      <c r="I506" s="18">
        <v>44330.924305555556</v>
      </c>
      <c r="J506" s="18">
        <v>44330.924305555556</v>
      </c>
      <c r="K506" s="18">
        <v>44368.5</v>
      </c>
      <c r="L506" s="19">
        <v>80800</v>
      </c>
      <c r="M506" s="19">
        <v>80800</v>
      </c>
      <c r="N506" s="16" t="s">
        <v>3490</v>
      </c>
      <c r="O506" s="16"/>
      <c r="P506" s="16"/>
      <c r="Q506" s="16"/>
      <c r="R506" s="20">
        <v>80800</v>
      </c>
      <c r="S506" s="16" t="s">
        <v>3813</v>
      </c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 t="s">
        <v>3808</v>
      </c>
      <c r="AH506" s="16"/>
      <c r="AI506" s="16"/>
      <c r="AJ506" s="16" t="e">
        <f>VLOOKUP(E506,[4]TD!$A:$B,2,0)</f>
        <v>#N/A</v>
      </c>
      <c r="AK506" s="16"/>
      <c r="AL506" s="16"/>
      <c r="AM506" s="16"/>
      <c r="AN506" s="16"/>
      <c r="AO506" s="16"/>
      <c r="AP506" s="16"/>
      <c r="AQ506" s="25">
        <f>M506</f>
        <v>80800</v>
      </c>
      <c r="AR506" s="16"/>
      <c r="AS506" s="16"/>
      <c r="AT506" s="16">
        <f t="shared" si="93"/>
        <v>0</v>
      </c>
      <c r="AU506" s="16"/>
      <c r="AV506" s="16"/>
      <c r="AW506" s="16"/>
      <c r="AX506" s="16"/>
      <c r="AY506" s="16"/>
      <c r="AZ506" s="16"/>
      <c r="BA506" s="16"/>
      <c r="BB506" s="25">
        <f t="shared" si="89"/>
        <v>0</v>
      </c>
      <c r="BC506" s="16"/>
      <c r="BD506" s="52">
        <f t="shared" si="90"/>
        <v>44330.924305555556</v>
      </c>
      <c r="BE506" s="16">
        <f t="shared" si="94"/>
        <v>2021</v>
      </c>
      <c r="BF506" s="52">
        <f t="shared" si="91"/>
        <v>44368.5</v>
      </c>
      <c r="BG506" s="16">
        <f t="shared" si="95"/>
        <v>2021</v>
      </c>
      <c r="BH506" s="16"/>
    </row>
    <row r="507" spans="1:60" x14ac:dyDescent="0.25">
      <c r="A507" s="16">
        <v>820003850</v>
      </c>
      <c r="B507" s="16" t="s">
        <v>3461</v>
      </c>
      <c r="C507" s="16" t="s">
        <v>3462</v>
      </c>
      <c r="D507" s="17" t="s">
        <v>45</v>
      </c>
      <c r="E507" s="17">
        <v>31111</v>
      </c>
      <c r="F507" s="17" t="str">
        <f t="shared" si="92"/>
        <v>FD31111</v>
      </c>
      <c r="G507" s="17" t="str">
        <f>VLOOKUP(E507,[4]PARTIDAS!$F:$M,8,0)</f>
        <v>Evento</v>
      </c>
      <c r="H507" s="17">
        <v>32764</v>
      </c>
      <c r="I507" s="18">
        <v>44332.930555555555</v>
      </c>
      <c r="J507" s="18">
        <v>44332.930555555555</v>
      </c>
      <c r="K507" s="18">
        <v>44368.5</v>
      </c>
      <c r="L507" s="19">
        <v>397434</v>
      </c>
      <c r="M507" s="19">
        <v>397434</v>
      </c>
      <c r="N507" s="16" t="s">
        <v>3463</v>
      </c>
      <c r="O507" s="16"/>
      <c r="P507" s="16"/>
      <c r="Q507" s="16"/>
      <c r="R507" s="16"/>
      <c r="S507" s="16"/>
      <c r="T507" s="20">
        <v>397434</v>
      </c>
      <c r="U507" s="16" t="s">
        <v>3827</v>
      </c>
      <c r="V507" s="16" t="s">
        <v>3815</v>
      </c>
      <c r="W507" s="16">
        <v>109700</v>
      </c>
      <c r="X507" s="16" t="s">
        <v>3816</v>
      </c>
      <c r="Y507" s="16"/>
      <c r="Z507" s="16"/>
      <c r="AA507" s="16">
        <v>109700</v>
      </c>
      <c r="AB507" s="16">
        <v>0</v>
      </c>
      <c r="AC507" s="16" t="s">
        <v>3484</v>
      </c>
      <c r="AD507" s="16">
        <v>0</v>
      </c>
      <c r="AE507" s="16"/>
      <c r="AF507" s="16" t="s">
        <v>3828</v>
      </c>
      <c r="AG507" s="16" t="s">
        <v>3809</v>
      </c>
      <c r="AH507" s="16" t="s">
        <v>3466</v>
      </c>
      <c r="AI507" s="16" t="s">
        <v>47</v>
      </c>
      <c r="AJ507" s="16">
        <f>VLOOKUP(E507,[4]TD!$A:$B,2,0)</f>
        <v>-397434</v>
      </c>
      <c r="AK507" s="16">
        <f>-IFERROR(VLOOKUP(E507,'[4]PARTIDAS ABIERTAS EN VALORES'!$A:$E,2,0),0)</f>
        <v>0</v>
      </c>
      <c r="AL507" s="16"/>
      <c r="AM507" s="16">
        <f>-IFERROR(VLOOKUP(E507,'[4]PARTIDAS ABIERTAS EN VALORES'!$A:$E,3,0),0)</f>
        <v>109700</v>
      </c>
      <c r="AN507" s="16"/>
      <c r="AO507" s="16">
        <f>-IFERROR(VLOOKUP(E507,'[4]PARTIDAS ABIERTAS EN VALORES'!$A:$E,4,0),0)</f>
        <v>0</v>
      </c>
      <c r="AP507" s="16"/>
      <c r="AQ507" s="16"/>
      <c r="AR507" s="16"/>
      <c r="AS507" s="16"/>
      <c r="AT507" s="16">
        <f t="shared" si="93"/>
        <v>0</v>
      </c>
      <c r="AU507" s="16"/>
      <c r="AV507" s="16"/>
      <c r="AW507" s="16"/>
      <c r="AX507" s="16"/>
      <c r="AY507" s="16"/>
      <c r="AZ507" s="16"/>
      <c r="BA507" s="16">
        <f>-IFERROR(VLOOKUP(E507,[4]TD!$J:$K,2,0),0)</f>
        <v>287734</v>
      </c>
      <c r="BB507" s="25">
        <f t="shared" si="89"/>
        <v>0</v>
      </c>
      <c r="BC507" s="16"/>
      <c r="BD507" s="52">
        <f t="shared" si="90"/>
        <v>44332.930555555555</v>
      </c>
      <c r="BE507" s="16">
        <f t="shared" si="94"/>
        <v>2021</v>
      </c>
      <c r="BF507" s="52">
        <f t="shared" si="91"/>
        <v>44368.5</v>
      </c>
      <c r="BG507" s="16">
        <f t="shared" si="95"/>
        <v>2021</v>
      </c>
      <c r="BH507" s="16"/>
    </row>
    <row r="508" spans="1:60" x14ac:dyDescent="0.25">
      <c r="A508" s="16">
        <v>820003850</v>
      </c>
      <c r="B508" s="16" t="s">
        <v>3461</v>
      </c>
      <c r="C508" s="16" t="s">
        <v>3467</v>
      </c>
      <c r="D508" s="17" t="s">
        <v>45</v>
      </c>
      <c r="E508" s="17">
        <v>31197</v>
      </c>
      <c r="F508" s="17" t="str">
        <f t="shared" si="92"/>
        <v>FD31197</v>
      </c>
      <c r="G508" s="17" t="str">
        <f>VLOOKUP(E508,[4]PARTIDAS!$F:$M,8,0)</f>
        <v>Evento</v>
      </c>
      <c r="H508" s="17">
        <v>32761</v>
      </c>
      <c r="I508" s="18">
        <v>44334.413194444445</v>
      </c>
      <c r="J508" s="18">
        <v>44334.413194444445</v>
      </c>
      <c r="K508" s="18">
        <v>44368.5</v>
      </c>
      <c r="L508" s="19">
        <v>26000</v>
      </c>
      <c r="M508" s="19">
        <v>26000</v>
      </c>
      <c r="N508" s="16" t="s">
        <v>3463</v>
      </c>
      <c r="O508" s="16"/>
      <c r="P508" s="16"/>
      <c r="Q508" s="16"/>
      <c r="R508" s="16"/>
      <c r="S508" s="16"/>
      <c r="T508" s="20">
        <v>26000</v>
      </c>
      <c r="U508" s="16" t="s">
        <v>47</v>
      </c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 t="s">
        <v>3483</v>
      </c>
      <c r="AG508" s="16" t="s">
        <v>3809</v>
      </c>
      <c r="AH508" s="16" t="s">
        <v>3466</v>
      </c>
      <c r="AI508" s="16"/>
      <c r="AJ508" s="16">
        <f>VLOOKUP(E508,[4]TD!$A:$B,2,0)</f>
        <v>-26000</v>
      </c>
      <c r="AK508" s="16">
        <f>-IFERROR(VLOOKUP(E508,'[4]PARTIDAS ABIERTAS EN VALORES'!$A:$E,2,0),0)</f>
        <v>0</v>
      </c>
      <c r="AL508" s="16"/>
      <c r="AM508" s="16">
        <f>-IFERROR(VLOOKUP(E508,'[4]PARTIDAS ABIERTAS EN VALORES'!$A:$E,3,0),0)</f>
        <v>0</v>
      </c>
      <c r="AN508" s="16"/>
      <c r="AO508" s="16">
        <f>-IFERROR(VLOOKUP(E508,'[4]PARTIDAS ABIERTAS EN VALORES'!$A:$E,4,0),0)</f>
        <v>0</v>
      </c>
      <c r="AP508" s="16"/>
      <c r="AQ508" s="16"/>
      <c r="AR508" s="16"/>
      <c r="AS508" s="16"/>
      <c r="AT508" s="16">
        <f t="shared" si="93"/>
        <v>0</v>
      </c>
      <c r="AU508" s="16"/>
      <c r="AV508" s="16"/>
      <c r="AW508" s="16"/>
      <c r="AX508" s="16"/>
      <c r="AY508" s="16"/>
      <c r="AZ508" s="16"/>
      <c r="BA508" s="16">
        <f>-IFERROR(VLOOKUP(E508,[4]TD!$J:$K,2,0),0)</f>
        <v>26000</v>
      </c>
      <c r="BB508" s="25">
        <f t="shared" si="89"/>
        <v>0</v>
      </c>
      <c r="BC508" s="16"/>
      <c r="BD508" s="52">
        <f t="shared" si="90"/>
        <v>44334.413194444445</v>
      </c>
      <c r="BE508" s="16">
        <f t="shared" si="94"/>
        <v>2021</v>
      </c>
      <c r="BF508" s="52">
        <f t="shared" si="91"/>
        <v>44368.5</v>
      </c>
      <c r="BG508" s="16">
        <f t="shared" si="95"/>
        <v>2021</v>
      </c>
      <c r="BH508" s="16"/>
    </row>
    <row r="509" spans="1:60" x14ac:dyDescent="0.25">
      <c r="A509" s="16">
        <v>820003850</v>
      </c>
      <c r="B509" s="16" t="s">
        <v>3461</v>
      </c>
      <c r="C509" s="16" t="s">
        <v>3462</v>
      </c>
      <c r="D509" s="17" t="s">
        <v>45</v>
      </c>
      <c r="E509" s="17">
        <v>31222</v>
      </c>
      <c r="F509" s="17" t="str">
        <f t="shared" si="92"/>
        <v>FD31222</v>
      </c>
      <c r="G509" s="17" t="str">
        <f>VLOOKUP(E509,[4]PARTIDAS!$F:$M,8,0)</f>
        <v>Glosas</v>
      </c>
      <c r="H509" s="17">
        <v>32764</v>
      </c>
      <c r="I509" s="18">
        <v>44334.527083333334</v>
      </c>
      <c r="J509" s="18">
        <v>44334.527083333334</v>
      </c>
      <c r="K509" s="18">
        <v>44368.5</v>
      </c>
      <c r="L509" s="19">
        <v>165958</v>
      </c>
      <c r="M509" s="19">
        <v>165958</v>
      </c>
      <c r="N509" s="16" t="s">
        <v>3463</v>
      </c>
      <c r="O509" s="16"/>
      <c r="P509" s="16"/>
      <c r="Q509" s="16"/>
      <c r="R509" s="16"/>
      <c r="S509" s="16"/>
      <c r="T509" s="20">
        <v>165958</v>
      </c>
      <c r="U509" s="16" t="s">
        <v>3829</v>
      </c>
      <c r="V509" s="16" t="s">
        <v>3830</v>
      </c>
      <c r="W509" s="16">
        <v>3058</v>
      </c>
      <c r="X509" s="16" t="s">
        <v>3816</v>
      </c>
      <c r="Y509" s="16">
        <v>3058</v>
      </c>
      <c r="Z509" s="16"/>
      <c r="AA509" s="16">
        <v>0</v>
      </c>
      <c r="AB509" s="16">
        <v>0</v>
      </c>
      <c r="AC509" s="16" t="s">
        <v>47</v>
      </c>
      <c r="AD509" s="16"/>
      <c r="AE509" s="16"/>
      <c r="AF509" s="16" t="s">
        <v>3483</v>
      </c>
      <c r="AG509" s="16" t="s">
        <v>3809</v>
      </c>
      <c r="AH509" s="16" t="s">
        <v>3466</v>
      </c>
      <c r="AI509" s="16" t="s">
        <v>47</v>
      </c>
      <c r="AJ509" s="16">
        <f>VLOOKUP(E509,[4]TD!$A:$B,2,0)</f>
        <v>-162900</v>
      </c>
      <c r="AK509" s="16">
        <f>-IFERROR(VLOOKUP(E509,'[4]PARTIDAS ABIERTAS EN VALORES'!$A:$E,2,0),0)</f>
        <v>0</v>
      </c>
      <c r="AL509" s="16"/>
      <c r="AM509" s="16">
        <f>-IFERROR(VLOOKUP(E509,'[4]PARTIDAS ABIERTAS EN VALORES'!$A:$E,3,0),0)</f>
        <v>0</v>
      </c>
      <c r="AN509" s="16"/>
      <c r="AO509" s="16">
        <f>-IFERROR(VLOOKUP(E509,'[4]PARTIDAS ABIERTAS EN VALORES'!$A:$E,4,0),0)</f>
        <v>0</v>
      </c>
      <c r="AP509" s="16"/>
      <c r="AQ509" s="16"/>
      <c r="AR509" s="16"/>
      <c r="AS509" s="16"/>
      <c r="AT509" s="16">
        <f t="shared" si="93"/>
        <v>0</v>
      </c>
      <c r="AU509" s="16"/>
      <c r="AV509" s="16"/>
      <c r="AW509" s="16"/>
      <c r="AX509" s="16"/>
      <c r="AY509" s="16"/>
      <c r="AZ509" s="16">
        <f>IFERROR(VLOOKUP(E509,[4]TD!$M:$N,2,0),0)</f>
        <v>3058</v>
      </c>
      <c r="BA509" s="16">
        <f>-IFERROR(VLOOKUP(E509,[4]TD!$J:$K,2,0),0)</f>
        <v>162900</v>
      </c>
      <c r="BB509" s="25">
        <f t="shared" si="89"/>
        <v>0</v>
      </c>
      <c r="BC509" s="16"/>
      <c r="BD509" s="52">
        <f t="shared" si="90"/>
        <v>44334.527083333334</v>
      </c>
      <c r="BE509" s="16">
        <f t="shared" si="94"/>
        <v>2021</v>
      </c>
      <c r="BF509" s="52">
        <f t="shared" si="91"/>
        <v>44368.5</v>
      </c>
      <c r="BG509" s="16">
        <f t="shared" si="95"/>
        <v>2021</v>
      </c>
      <c r="BH509" s="16"/>
    </row>
    <row r="510" spans="1:60" x14ac:dyDescent="0.25">
      <c r="A510" s="16">
        <v>820003850</v>
      </c>
      <c r="B510" s="16" t="s">
        <v>3461</v>
      </c>
      <c r="C510" s="16" t="s">
        <v>3467</v>
      </c>
      <c r="D510" s="17" t="s">
        <v>45</v>
      </c>
      <c r="E510" s="17">
        <v>31428</v>
      </c>
      <c r="F510" s="17" t="str">
        <f t="shared" si="92"/>
        <v>FD31428</v>
      </c>
      <c r="G510" s="17" t="str">
        <f>VLOOKUP(E510,[4]PARTIDAS!$F:$M,8,0)</f>
        <v>Evento</v>
      </c>
      <c r="H510" s="17">
        <v>32760</v>
      </c>
      <c r="I510" s="18">
        <v>44335.673611111109</v>
      </c>
      <c r="J510" s="18">
        <v>44335.673611111109</v>
      </c>
      <c r="K510" s="18">
        <v>44368.5</v>
      </c>
      <c r="L510" s="19">
        <v>114679</v>
      </c>
      <c r="M510" s="19">
        <v>114679</v>
      </c>
      <c r="N510" s="16" t="s">
        <v>3463</v>
      </c>
      <c r="O510" s="16"/>
      <c r="P510" s="16"/>
      <c r="Q510" s="16"/>
      <c r="R510" s="16"/>
      <c r="S510" s="16"/>
      <c r="T510" s="20">
        <v>114679</v>
      </c>
      <c r="U510" s="16" t="s">
        <v>47</v>
      </c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 t="s">
        <v>3494</v>
      </c>
      <c r="AG510" s="16" t="s">
        <v>3809</v>
      </c>
      <c r="AH510" s="16" t="s">
        <v>3466</v>
      </c>
      <c r="AI510" s="16" t="s">
        <v>47</v>
      </c>
      <c r="AJ510" s="16">
        <f>VLOOKUP(E510,[4]TD!$A:$B,2,0)</f>
        <v>-114679</v>
      </c>
      <c r="AK510" s="16">
        <f>-IFERROR(VLOOKUP(E510,'[4]PARTIDAS ABIERTAS EN VALORES'!$A:$E,2,0),0)</f>
        <v>0</v>
      </c>
      <c r="AL510" s="16"/>
      <c r="AM510" s="16">
        <f>-IFERROR(VLOOKUP(E510,'[4]PARTIDAS ABIERTAS EN VALORES'!$A:$E,3,0),0)</f>
        <v>0</v>
      </c>
      <c r="AN510" s="16"/>
      <c r="AO510" s="16">
        <f>-IFERROR(VLOOKUP(E510,'[4]PARTIDAS ABIERTAS EN VALORES'!$A:$E,4,0),0)</f>
        <v>0</v>
      </c>
      <c r="AP510" s="16"/>
      <c r="AQ510" s="16"/>
      <c r="AR510" s="16"/>
      <c r="AS510" s="16"/>
      <c r="AT510" s="16">
        <f t="shared" si="93"/>
        <v>0</v>
      </c>
      <c r="AU510" s="16"/>
      <c r="AV510" s="16"/>
      <c r="AW510" s="16"/>
      <c r="AX510" s="16"/>
      <c r="AY510" s="16"/>
      <c r="AZ510" s="16"/>
      <c r="BA510" s="16">
        <f>-IFERROR(VLOOKUP(E510,[4]TD!$J:$K,2,0),0)</f>
        <v>114679</v>
      </c>
      <c r="BB510" s="25">
        <f t="shared" si="89"/>
        <v>0</v>
      </c>
      <c r="BC510" s="16"/>
      <c r="BD510" s="52">
        <f t="shared" si="90"/>
        <v>44335.673611111109</v>
      </c>
      <c r="BE510" s="16">
        <f t="shared" si="94"/>
        <v>2021</v>
      </c>
      <c r="BF510" s="52">
        <f t="shared" si="91"/>
        <v>44368.5</v>
      </c>
      <c r="BG510" s="16">
        <f t="shared" si="95"/>
        <v>2021</v>
      </c>
      <c r="BH510" s="16"/>
    </row>
    <row r="511" spans="1:60" x14ac:dyDescent="0.25">
      <c r="A511" s="16">
        <v>820003850</v>
      </c>
      <c r="B511" s="16" t="s">
        <v>3461</v>
      </c>
      <c r="C511" s="16" t="s">
        <v>3462</v>
      </c>
      <c r="D511" s="17" t="s">
        <v>45</v>
      </c>
      <c r="E511" s="17">
        <v>31445</v>
      </c>
      <c r="F511" s="17" t="str">
        <f t="shared" si="92"/>
        <v>FD31445</v>
      </c>
      <c r="G511" s="17" t="str">
        <f>VLOOKUP(E511,[4]PARTIDAS!$F:$M,8,0)</f>
        <v>Glosas</v>
      </c>
      <c r="H511" s="17">
        <v>32764</v>
      </c>
      <c r="I511" s="18">
        <v>44335.716666666667</v>
      </c>
      <c r="J511" s="18">
        <v>44335.716666666667</v>
      </c>
      <c r="K511" s="18">
        <v>44368.5</v>
      </c>
      <c r="L511" s="19">
        <v>2098994</v>
      </c>
      <c r="M511" s="19">
        <v>2098994</v>
      </c>
      <c r="N511" s="16" t="s">
        <v>3463</v>
      </c>
      <c r="O511" s="16"/>
      <c r="P511" s="16"/>
      <c r="Q511" s="16"/>
      <c r="R511" s="16"/>
      <c r="S511" s="16"/>
      <c r="T511" s="20">
        <v>2098994</v>
      </c>
      <c r="U511" s="16" t="s">
        <v>3831</v>
      </c>
      <c r="V511" s="16" t="s">
        <v>3830</v>
      </c>
      <c r="W511" s="16">
        <v>228735</v>
      </c>
      <c r="X511" s="16" t="s">
        <v>3816</v>
      </c>
      <c r="Y511" s="16">
        <v>182800</v>
      </c>
      <c r="Z511" s="16"/>
      <c r="AA511" s="16">
        <v>45935</v>
      </c>
      <c r="AB511" s="16">
        <v>0</v>
      </c>
      <c r="AC511" s="16" t="s">
        <v>3484</v>
      </c>
      <c r="AD511" s="16">
        <v>0</v>
      </c>
      <c r="AE511" s="16"/>
      <c r="AF511" s="16" t="s">
        <v>3494</v>
      </c>
      <c r="AG511" s="16" t="s">
        <v>3809</v>
      </c>
      <c r="AH511" s="16" t="s">
        <v>3466</v>
      </c>
      <c r="AI511" s="16" t="s">
        <v>47</v>
      </c>
      <c r="AJ511" s="16">
        <f>VLOOKUP(E511,[4]TD!$A:$B,2,0)</f>
        <v>-1916194</v>
      </c>
      <c r="AK511" s="16">
        <f>-IFERROR(VLOOKUP(E511,'[4]PARTIDAS ABIERTAS EN VALORES'!$A:$E,2,0),0)</f>
        <v>0</v>
      </c>
      <c r="AL511" s="16"/>
      <c r="AM511" s="16">
        <f>-IFERROR(VLOOKUP(E511,'[4]PARTIDAS ABIERTAS EN VALORES'!$A:$E,3,0),0)</f>
        <v>0</v>
      </c>
      <c r="AN511" s="16"/>
      <c r="AO511" s="16">
        <f>-IFERROR(VLOOKUP(E511,'[4]PARTIDAS ABIERTAS EN VALORES'!$A:$E,4,0),0)</f>
        <v>45935</v>
      </c>
      <c r="AP511" s="16"/>
      <c r="AQ511" s="16"/>
      <c r="AR511" s="16"/>
      <c r="AS511" s="16"/>
      <c r="AT511" s="16">
        <f t="shared" si="93"/>
        <v>0</v>
      </c>
      <c r="AU511" s="16"/>
      <c r="AV511" s="16"/>
      <c r="AW511" s="16"/>
      <c r="AX511" s="16"/>
      <c r="AY511" s="16"/>
      <c r="AZ511" s="16">
        <f>IFERROR(VLOOKUP(E511,[4]TD!$M:$N,2,0),0)</f>
        <v>182800</v>
      </c>
      <c r="BA511" s="16">
        <f>-IFERROR(VLOOKUP(E511,[4]TD!$J:$K,2,0),0)</f>
        <v>1870259</v>
      </c>
      <c r="BB511" s="25">
        <f t="shared" si="89"/>
        <v>0</v>
      </c>
      <c r="BC511" s="16"/>
      <c r="BD511" s="52">
        <f t="shared" si="90"/>
        <v>44335.716666666667</v>
      </c>
      <c r="BE511" s="16">
        <f t="shared" si="94"/>
        <v>2021</v>
      </c>
      <c r="BF511" s="52">
        <f t="shared" si="91"/>
        <v>44368.5</v>
      </c>
      <c r="BG511" s="16">
        <f t="shared" si="95"/>
        <v>2021</v>
      </c>
      <c r="BH511" s="16"/>
    </row>
    <row r="512" spans="1:60" x14ac:dyDescent="0.25">
      <c r="A512" s="16">
        <v>820003850</v>
      </c>
      <c r="B512" s="16" t="s">
        <v>3461</v>
      </c>
      <c r="C512" s="16" t="s">
        <v>3467</v>
      </c>
      <c r="D512" s="17" t="s">
        <v>45</v>
      </c>
      <c r="E512" s="17">
        <v>31513</v>
      </c>
      <c r="F512" s="17" t="str">
        <f t="shared" si="92"/>
        <v>FD31513</v>
      </c>
      <c r="G512" s="17" t="str">
        <f>VLOOKUP(E512,[4]PARTIDAS!$F:$M,8,0)</f>
        <v>Evento</v>
      </c>
      <c r="H512" s="17">
        <v>32761</v>
      </c>
      <c r="I512" s="18">
        <v>44336.40625</v>
      </c>
      <c r="J512" s="18">
        <v>44336.40625</v>
      </c>
      <c r="K512" s="18">
        <v>44368.5</v>
      </c>
      <c r="L512" s="19">
        <v>6500</v>
      </c>
      <c r="M512" s="19">
        <v>6500</v>
      </c>
      <c r="N512" s="16" t="s">
        <v>3463</v>
      </c>
      <c r="O512" s="16"/>
      <c r="P512" s="16"/>
      <c r="Q512" s="16"/>
      <c r="R512" s="16"/>
      <c r="S512" s="16"/>
      <c r="T512" s="20">
        <v>6500</v>
      </c>
      <c r="U512" s="16" t="s">
        <v>47</v>
      </c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 t="s">
        <v>3832</v>
      </c>
      <c r="AG512" s="16" t="s">
        <v>3809</v>
      </c>
      <c r="AH512" s="16" t="s">
        <v>3466</v>
      </c>
      <c r="AI512" s="16"/>
      <c r="AJ512" s="16">
        <f>VLOOKUP(E512,[4]TD!$A:$B,2,0)</f>
        <v>-6500</v>
      </c>
      <c r="AK512" s="16">
        <f>-IFERROR(VLOOKUP(E512,'[4]PARTIDAS ABIERTAS EN VALORES'!$A:$E,2,0),0)</f>
        <v>0</v>
      </c>
      <c r="AL512" s="16"/>
      <c r="AM512" s="16">
        <f>-IFERROR(VLOOKUP(E512,'[4]PARTIDAS ABIERTAS EN VALORES'!$A:$E,3,0),0)</f>
        <v>0</v>
      </c>
      <c r="AN512" s="16"/>
      <c r="AO512" s="16">
        <f>-IFERROR(VLOOKUP(E512,'[4]PARTIDAS ABIERTAS EN VALORES'!$A:$E,4,0),0)</f>
        <v>0</v>
      </c>
      <c r="AP512" s="16"/>
      <c r="AQ512" s="16"/>
      <c r="AR512" s="16"/>
      <c r="AS512" s="16"/>
      <c r="AT512" s="16">
        <f t="shared" si="93"/>
        <v>0</v>
      </c>
      <c r="AU512" s="16"/>
      <c r="AV512" s="16"/>
      <c r="AW512" s="16"/>
      <c r="AX512" s="16"/>
      <c r="AY512" s="16"/>
      <c r="AZ512" s="16"/>
      <c r="BA512" s="16">
        <f>-IFERROR(VLOOKUP(E512,[4]TD!$J:$K,2,0),0)</f>
        <v>6500</v>
      </c>
      <c r="BB512" s="25">
        <f t="shared" si="89"/>
        <v>0</v>
      </c>
      <c r="BC512" s="16"/>
      <c r="BD512" s="52">
        <f t="shared" si="90"/>
        <v>44336.40625</v>
      </c>
      <c r="BE512" s="16">
        <f t="shared" si="94"/>
        <v>2021</v>
      </c>
      <c r="BF512" s="52">
        <f t="shared" si="91"/>
        <v>44368.5</v>
      </c>
      <c r="BG512" s="16">
        <f t="shared" si="95"/>
        <v>2021</v>
      </c>
      <c r="BH512" s="16"/>
    </row>
    <row r="513" spans="1:60" x14ac:dyDescent="0.25">
      <c r="A513" s="16">
        <v>820003850</v>
      </c>
      <c r="B513" s="16" t="s">
        <v>3461</v>
      </c>
      <c r="C513" s="16" t="s">
        <v>3462</v>
      </c>
      <c r="D513" s="17" t="s">
        <v>45</v>
      </c>
      <c r="E513" s="17">
        <v>31553</v>
      </c>
      <c r="F513" s="17" t="str">
        <f t="shared" si="92"/>
        <v>FD31553</v>
      </c>
      <c r="G513" s="17" t="str">
        <f>VLOOKUP(E513,[4]PARTIDAS!$F:$M,8,0)</f>
        <v>Evento</v>
      </c>
      <c r="H513" s="17">
        <v>32763</v>
      </c>
      <c r="I513" s="18">
        <v>44336.551388888889</v>
      </c>
      <c r="J513" s="18">
        <v>44336.551388888889</v>
      </c>
      <c r="K513" s="18">
        <v>44368.75</v>
      </c>
      <c r="L513" s="19">
        <v>6500</v>
      </c>
      <c r="M513" s="19">
        <v>6500</v>
      </c>
      <c r="N513" s="16" t="s">
        <v>3463</v>
      </c>
      <c r="O513" s="16"/>
      <c r="P513" s="16"/>
      <c r="Q513" s="16"/>
      <c r="R513" s="16"/>
      <c r="S513" s="16"/>
      <c r="T513" s="20">
        <v>6500</v>
      </c>
      <c r="U513" s="16" t="s">
        <v>47</v>
      </c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 t="s">
        <v>3832</v>
      </c>
      <c r="AG513" s="16" t="s">
        <v>3809</v>
      </c>
      <c r="AH513" s="16" t="s">
        <v>3466</v>
      </c>
      <c r="AI513" s="16" t="s">
        <v>47</v>
      </c>
      <c r="AJ513" s="16">
        <f>VLOOKUP(E513,[4]TD!$A:$B,2,0)</f>
        <v>-6500</v>
      </c>
      <c r="AK513" s="16">
        <f>-IFERROR(VLOOKUP(E513,'[4]PARTIDAS ABIERTAS EN VALORES'!$A:$E,2,0),0)</f>
        <v>0</v>
      </c>
      <c r="AL513" s="16"/>
      <c r="AM513" s="16">
        <f>-IFERROR(VLOOKUP(E513,'[4]PARTIDAS ABIERTAS EN VALORES'!$A:$E,3,0),0)</f>
        <v>0</v>
      </c>
      <c r="AN513" s="16"/>
      <c r="AO513" s="16">
        <f>-IFERROR(VLOOKUP(E513,'[4]PARTIDAS ABIERTAS EN VALORES'!$A:$E,4,0),0)</f>
        <v>0</v>
      </c>
      <c r="AP513" s="16"/>
      <c r="AQ513" s="16"/>
      <c r="AR513" s="16"/>
      <c r="AS513" s="16"/>
      <c r="AT513" s="16">
        <f t="shared" si="93"/>
        <v>0</v>
      </c>
      <c r="AU513" s="16"/>
      <c r="AV513" s="16"/>
      <c r="AW513" s="16"/>
      <c r="AX513" s="16"/>
      <c r="AY513" s="16"/>
      <c r="AZ513" s="16"/>
      <c r="BA513" s="16">
        <f>-IFERROR(VLOOKUP(E513,[4]TD!$J:$K,2,0),0)</f>
        <v>6500</v>
      </c>
      <c r="BB513" s="25">
        <f t="shared" si="89"/>
        <v>0</v>
      </c>
      <c r="BC513" s="16"/>
      <c r="BD513" s="52">
        <f t="shared" si="90"/>
        <v>44336.551388888889</v>
      </c>
      <c r="BE513" s="16">
        <f t="shared" si="94"/>
        <v>2021</v>
      </c>
      <c r="BF513" s="52">
        <f t="shared" si="91"/>
        <v>44368.75</v>
      </c>
      <c r="BG513" s="16">
        <f t="shared" si="95"/>
        <v>2021</v>
      </c>
      <c r="BH513" s="16"/>
    </row>
    <row r="514" spans="1:60" x14ac:dyDescent="0.25">
      <c r="A514" s="16">
        <v>820003850</v>
      </c>
      <c r="B514" s="16" t="s">
        <v>3461</v>
      </c>
      <c r="C514" s="16" t="s">
        <v>3462</v>
      </c>
      <c r="D514" s="17" t="s">
        <v>45</v>
      </c>
      <c r="E514" s="17">
        <v>31630</v>
      </c>
      <c r="F514" s="17" t="str">
        <f t="shared" si="92"/>
        <v>FD31630</v>
      </c>
      <c r="G514" s="17" t="str">
        <f>VLOOKUP(E514,[4]PARTIDAS!$F:$M,8,0)</f>
        <v>Glosas</v>
      </c>
      <c r="H514" s="17">
        <v>32764</v>
      </c>
      <c r="I514" s="18">
        <v>44336.75</v>
      </c>
      <c r="J514" s="18">
        <v>44336.75</v>
      </c>
      <c r="K514" s="18">
        <v>44368.5</v>
      </c>
      <c r="L514" s="19">
        <v>70078</v>
      </c>
      <c r="M514" s="19">
        <v>70078</v>
      </c>
      <c r="N514" s="16" t="s">
        <v>3463</v>
      </c>
      <c r="O514" s="16"/>
      <c r="P514" s="16"/>
      <c r="Q514" s="16"/>
      <c r="R514" s="16"/>
      <c r="S514" s="16"/>
      <c r="T514" s="20">
        <v>70078</v>
      </c>
      <c r="U514" s="16" t="s">
        <v>3833</v>
      </c>
      <c r="V514" s="16" t="s">
        <v>3830</v>
      </c>
      <c r="W514" s="16">
        <v>59600</v>
      </c>
      <c r="X514" s="16" t="s">
        <v>3816</v>
      </c>
      <c r="Y514" s="16">
        <v>59600</v>
      </c>
      <c r="Z514" s="16"/>
      <c r="AA514" s="16">
        <v>0</v>
      </c>
      <c r="AB514" s="16">
        <v>0</v>
      </c>
      <c r="AC514" s="16" t="s">
        <v>47</v>
      </c>
      <c r="AD514" s="16"/>
      <c r="AE514" s="16"/>
      <c r="AF514" s="16" t="s">
        <v>3832</v>
      </c>
      <c r="AG514" s="16" t="s">
        <v>3809</v>
      </c>
      <c r="AH514" s="16" t="s">
        <v>3466</v>
      </c>
      <c r="AI514" s="16" t="s">
        <v>47</v>
      </c>
      <c r="AJ514" s="16">
        <f>VLOOKUP(E514,[4]TD!$A:$B,2,0)</f>
        <v>-10478</v>
      </c>
      <c r="AK514" s="16">
        <f>-IFERROR(VLOOKUP(E514,'[4]PARTIDAS ABIERTAS EN VALORES'!$A:$E,2,0),0)</f>
        <v>0</v>
      </c>
      <c r="AL514" s="16"/>
      <c r="AM514" s="16">
        <f>-IFERROR(VLOOKUP(E514,'[4]PARTIDAS ABIERTAS EN VALORES'!$A:$E,3,0),0)</f>
        <v>0</v>
      </c>
      <c r="AN514" s="16"/>
      <c r="AO514" s="16">
        <f>-IFERROR(VLOOKUP(E514,'[4]PARTIDAS ABIERTAS EN VALORES'!$A:$E,4,0),0)</f>
        <v>0</v>
      </c>
      <c r="AP514" s="16"/>
      <c r="AQ514" s="16"/>
      <c r="AR514" s="16"/>
      <c r="AS514" s="16"/>
      <c r="AT514" s="16">
        <f t="shared" si="93"/>
        <v>0</v>
      </c>
      <c r="AU514" s="16"/>
      <c r="AV514" s="16"/>
      <c r="AW514" s="16"/>
      <c r="AX514" s="16"/>
      <c r="AY514" s="16"/>
      <c r="AZ514" s="16">
        <f>IFERROR(VLOOKUP(E514,[4]TD!$M:$N,2,0),0)</f>
        <v>59600</v>
      </c>
      <c r="BA514" s="16">
        <f>-IFERROR(VLOOKUP(E514,[4]TD!$J:$K,2,0),0)</f>
        <v>10478</v>
      </c>
      <c r="BB514" s="25">
        <f t="shared" ref="BB514:BB577" si="97">M514-SUM(AK514:BA514)</f>
        <v>0</v>
      </c>
      <c r="BC514" s="16"/>
      <c r="BD514" s="52">
        <f t="shared" ref="BD514:BD577" si="98">I514</f>
        <v>44336.75</v>
      </c>
      <c r="BE514" s="16">
        <f t="shared" si="94"/>
        <v>2021</v>
      </c>
      <c r="BF514" s="52">
        <f t="shared" ref="BF514:BF577" si="99">K514</f>
        <v>44368.5</v>
      </c>
      <c r="BG514" s="16">
        <f t="shared" si="95"/>
        <v>2021</v>
      </c>
      <c r="BH514" s="16"/>
    </row>
    <row r="515" spans="1:60" x14ac:dyDescent="0.25">
      <c r="A515" s="16">
        <v>820003850</v>
      </c>
      <c r="B515" s="16" t="s">
        <v>3461</v>
      </c>
      <c r="C515" s="16" t="s">
        <v>3467</v>
      </c>
      <c r="D515" s="17" t="s">
        <v>45</v>
      </c>
      <c r="E515" s="17">
        <v>31631</v>
      </c>
      <c r="F515" s="17" t="str">
        <f t="shared" ref="F515:F578" si="100">CONCATENATE(D515,E515)</f>
        <v>FD31631</v>
      </c>
      <c r="G515" s="17" t="str">
        <f>VLOOKUP(E515,[4]PARTIDAS!$F:$M,8,0)</f>
        <v>Evento</v>
      </c>
      <c r="H515" s="17">
        <v>32760</v>
      </c>
      <c r="I515" s="18">
        <v>44336.760416666664</v>
      </c>
      <c r="J515" s="18">
        <v>44336.760416666664</v>
      </c>
      <c r="K515" s="18">
        <v>44368.5</v>
      </c>
      <c r="L515" s="19">
        <v>874691</v>
      </c>
      <c r="M515" s="19">
        <v>874691</v>
      </c>
      <c r="N515" s="16" t="s">
        <v>3463</v>
      </c>
      <c r="O515" s="16"/>
      <c r="P515" s="16"/>
      <c r="Q515" s="16"/>
      <c r="R515" s="16"/>
      <c r="S515" s="16"/>
      <c r="T515" s="20">
        <v>874691</v>
      </c>
      <c r="U515" s="16" t="s">
        <v>3834</v>
      </c>
      <c r="V515" s="16" t="s">
        <v>3835</v>
      </c>
      <c r="W515" s="16">
        <v>362091</v>
      </c>
      <c r="X515" s="16"/>
      <c r="Y515" s="16"/>
      <c r="Z515" s="16"/>
      <c r="AA515" s="16">
        <v>362091</v>
      </c>
      <c r="AB515" s="16">
        <v>0</v>
      </c>
      <c r="AC515" s="16" t="s">
        <v>3484</v>
      </c>
      <c r="AD515" s="16">
        <v>0</v>
      </c>
      <c r="AE515" s="16"/>
      <c r="AF515" s="16" t="s">
        <v>3832</v>
      </c>
      <c r="AG515" s="16" t="s">
        <v>3809</v>
      </c>
      <c r="AH515" s="16" t="s">
        <v>3466</v>
      </c>
      <c r="AI515" s="16" t="s">
        <v>47</v>
      </c>
      <c r="AJ515" s="16">
        <f>VLOOKUP(E515,[4]TD!$A:$B,2,0)</f>
        <v>-874691</v>
      </c>
      <c r="AK515" s="16">
        <f>-IFERROR(VLOOKUP(E515,'[4]PARTIDAS ABIERTAS EN VALORES'!$A:$E,2,0),0)</f>
        <v>0</v>
      </c>
      <c r="AL515" s="16"/>
      <c r="AM515" s="16">
        <f>-IFERROR(VLOOKUP(E515,'[4]PARTIDAS ABIERTAS EN VALORES'!$A:$E,3,0),0)</f>
        <v>362091</v>
      </c>
      <c r="AN515" s="16"/>
      <c r="AO515" s="16">
        <f>-IFERROR(VLOOKUP(E515,'[4]PARTIDAS ABIERTAS EN VALORES'!$A:$E,4,0),0)</f>
        <v>0</v>
      </c>
      <c r="AP515" s="16"/>
      <c r="AQ515" s="16"/>
      <c r="AR515" s="16"/>
      <c r="AS515" s="16"/>
      <c r="AT515" s="16">
        <f t="shared" ref="AT515:AT578" si="101">AP515+AR515+AS515</f>
        <v>0</v>
      </c>
      <c r="AU515" s="16"/>
      <c r="AV515" s="16"/>
      <c r="AW515" s="16"/>
      <c r="AX515" s="16"/>
      <c r="AY515" s="16"/>
      <c r="AZ515" s="16"/>
      <c r="BA515" s="16">
        <f>-IFERROR(VLOOKUP(E515,[4]TD!$J:$K,2,0),0)</f>
        <v>512600</v>
      </c>
      <c r="BB515" s="25">
        <f t="shared" si="97"/>
        <v>0</v>
      </c>
      <c r="BC515" s="16"/>
      <c r="BD515" s="52">
        <f t="shared" si="98"/>
        <v>44336.760416666664</v>
      </c>
      <c r="BE515" s="16">
        <f t="shared" ref="BE515:BE578" si="102">YEAR(BD515)</f>
        <v>2021</v>
      </c>
      <c r="BF515" s="52">
        <f t="shared" si="99"/>
        <v>44368.5</v>
      </c>
      <c r="BG515" s="16">
        <f t="shared" ref="BG515:BG578" si="103">YEAR(BF515)</f>
        <v>2021</v>
      </c>
      <c r="BH515" s="16"/>
    </row>
    <row r="516" spans="1:60" x14ac:dyDescent="0.25">
      <c r="A516" s="16">
        <v>820003850</v>
      </c>
      <c r="B516" s="16" t="s">
        <v>3461</v>
      </c>
      <c r="C516" s="16" t="s">
        <v>3462</v>
      </c>
      <c r="D516" s="17" t="s">
        <v>45</v>
      </c>
      <c r="E516" s="17">
        <v>31768</v>
      </c>
      <c r="F516" s="17" t="str">
        <f t="shared" si="100"/>
        <v>FD31768</v>
      </c>
      <c r="G516" s="17" t="str">
        <f>VLOOKUP(E516,[4]PARTIDAS!$F:$M,8,0)</f>
        <v>Evento</v>
      </c>
      <c r="H516" s="17">
        <v>32764</v>
      </c>
      <c r="I516" s="18">
        <v>44337.6875</v>
      </c>
      <c r="J516" s="18">
        <v>44337.6875</v>
      </c>
      <c r="K516" s="18">
        <v>44368.5</v>
      </c>
      <c r="L516" s="19">
        <v>299442</v>
      </c>
      <c r="M516" s="19">
        <v>299442</v>
      </c>
      <c r="N516" s="16" t="s">
        <v>3463</v>
      </c>
      <c r="O516" s="16"/>
      <c r="P516" s="16"/>
      <c r="Q516" s="16"/>
      <c r="R516" s="16"/>
      <c r="S516" s="16"/>
      <c r="T516" s="20">
        <v>299442</v>
      </c>
      <c r="U516" s="16" t="s">
        <v>47</v>
      </c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 t="s">
        <v>3496</v>
      </c>
      <c r="AG516" s="16" t="s">
        <v>3809</v>
      </c>
      <c r="AH516" s="16" t="s">
        <v>3466</v>
      </c>
      <c r="AI516" s="16" t="s">
        <v>47</v>
      </c>
      <c r="AJ516" s="16">
        <f>VLOOKUP(E516,[4]TD!$A:$B,2,0)</f>
        <v>-299442</v>
      </c>
      <c r="AK516" s="16">
        <f>-IFERROR(VLOOKUP(E516,'[4]PARTIDAS ABIERTAS EN VALORES'!$A:$E,2,0),0)</f>
        <v>0</v>
      </c>
      <c r="AL516" s="16"/>
      <c r="AM516" s="16">
        <f>-IFERROR(VLOOKUP(E516,'[4]PARTIDAS ABIERTAS EN VALORES'!$A:$E,3,0),0)</f>
        <v>0</v>
      </c>
      <c r="AN516" s="16"/>
      <c r="AO516" s="16">
        <f>-IFERROR(VLOOKUP(E516,'[4]PARTIDAS ABIERTAS EN VALORES'!$A:$E,4,0),0)</f>
        <v>0</v>
      </c>
      <c r="AP516" s="16"/>
      <c r="AQ516" s="16"/>
      <c r="AR516" s="16"/>
      <c r="AS516" s="16"/>
      <c r="AT516" s="16">
        <f t="shared" si="101"/>
        <v>0</v>
      </c>
      <c r="AU516" s="16"/>
      <c r="AV516" s="16"/>
      <c r="AW516" s="16"/>
      <c r="AX516" s="16"/>
      <c r="AY516" s="16"/>
      <c r="AZ516" s="16"/>
      <c r="BA516" s="16">
        <f>-IFERROR(VLOOKUP(E516,[4]TD!$J:$K,2,0),0)</f>
        <v>299442</v>
      </c>
      <c r="BB516" s="25">
        <f t="shared" si="97"/>
        <v>0</v>
      </c>
      <c r="BC516" s="16"/>
      <c r="BD516" s="52">
        <f t="shared" si="98"/>
        <v>44337.6875</v>
      </c>
      <c r="BE516" s="16">
        <f t="shared" si="102"/>
        <v>2021</v>
      </c>
      <c r="BF516" s="52">
        <f t="shared" si="99"/>
        <v>44368.5</v>
      </c>
      <c r="BG516" s="16">
        <f t="shared" si="103"/>
        <v>2021</v>
      </c>
      <c r="BH516" s="16"/>
    </row>
    <row r="517" spans="1:60" x14ac:dyDescent="0.25">
      <c r="A517" s="16">
        <v>820003850</v>
      </c>
      <c r="B517" s="16" t="s">
        <v>3461</v>
      </c>
      <c r="C517" s="16" t="s">
        <v>3467</v>
      </c>
      <c r="D517" s="17" t="s">
        <v>45</v>
      </c>
      <c r="E517" s="17">
        <v>31848</v>
      </c>
      <c r="F517" s="17" t="str">
        <f t="shared" si="100"/>
        <v>FD31848</v>
      </c>
      <c r="G517" s="17" t="str">
        <f>VLOOKUP(E517,[4]PARTIDAS!$F:$M,8,0)</f>
        <v>Evento</v>
      </c>
      <c r="H517" s="17">
        <v>32761</v>
      </c>
      <c r="I517" s="18">
        <v>44338.404166666667</v>
      </c>
      <c r="J517" s="18">
        <v>44338.404166666667</v>
      </c>
      <c r="K517" s="18">
        <v>44368.5</v>
      </c>
      <c r="L517" s="19">
        <v>6500</v>
      </c>
      <c r="M517" s="19">
        <v>6500</v>
      </c>
      <c r="N517" s="16" t="s">
        <v>3463</v>
      </c>
      <c r="O517" s="16"/>
      <c r="P517" s="16"/>
      <c r="Q517" s="16"/>
      <c r="R517" s="16"/>
      <c r="S517" s="16"/>
      <c r="T517" s="20">
        <v>6500</v>
      </c>
      <c r="U517" s="16" t="s">
        <v>47</v>
      </c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 t="s">
        <v>3836</v>
      </c>
      <c r="AG517" s="16" t="s">
        <v>3809</v>
      </c>
      <c r="AH517" s="16" t="s">
        <v>3466</v>
      </c>
      <c r="AI517" s="16"/>
      <c r="AJ517" s="16">
        <f>VLOOKUP(E517,[4]TD!$A:$B,2,0)</f>
        <v>-6500</v>
      </c>
      <c r="AK517" s="16">
        <f>-IFERROR(VLOOKUP(E517,'[4]PARTIDAS ABIERTAS EN VALORES'!$A:$E,2,0),0)</f>
        <v>0</v>
      </c>
      <c r="AL517" s="16"/>
      <c r="AM517" s="16">
        <f>-IFERROR(VLOOKUP(E517,'[4]PARTIDAS ABIERTAS EN VALORES'!$A:$E,3,0),0)</f>
        <v>0</v>
      </c>
      <c r="AN517" s="16"/>
      <c r="AO517" s="16">
        <f>-IFERROR(VLOOKUP(E517,'[4]PARTIDAS ABIERTAS EN VALORES'!$A:$E,4,0),0)</f>
        <v>0</v>
      </c>
      <c r="AP517" s="16"/>
      <c r="AQ517" s="16"/>
      <c r="AR517" s="16"/>
      <c r="AS517" s="16"/>
      <c r="AT517" s="16">
        <f t="shared" si="101"/>
        <v>0</v>
      </c>
      <c r="AU517" s="16"/>
      <c r="AV517" s="16"/>
      <c r="AW517" s="16"/>
      <c r="AX517" s="16"/>
      <c r="AY517" s="16"/>
      <c r="AZ517" s="16"/>
      <c r="BA517" s="16">
        <f>-IFERROR(VLOOKUP(E517,[4]TD!$J:$K,2,0),0)</f>
        <v>6500</v>
      </c>
      <c r="BB517" s="25">
        <f t="shared" si="97"/>
        <v>0</v>
      </c>
      <c r="BC517" s="16"/>
      <c r="BD517" s="52">
        <f t="shared" si="98"/>
        <v>44338.404166666667</v>
      </c>
      <c r="BE517" s="16">
        <f t="shared" si="102"/>
        <v>2021</v>
      </c>
      <c r="BF517" s="52">
        <f t="shared" si="99"/>
        <v>44368.5</v>
      </c>
      <c r="BG517" s="16">
        <f t="shared" si="103"/>
        <v>2021</v>
      </c>
      <c r="BH517" s="16"/>
    </row>
    <row r="518" spans="1:60" x14ac:dyDescent="0.25">
      <c r="A518" s="16">
        <v>820003850</v>
      </c>
      <c r="B518" s="16" t="s">
        <v>3461</v>
      </c>
      <c r="C518" s="16" t="s">
        <v>3467</v>
      </c>
      <c r="D518" s="17" t="s">
        <v>45</v>
      </c>
      <c r="E518" s="17">
        <v>31855</v>
      </c>
      <c r="F518" s="17" t="str">
        <f t="shared" si="100"/>
        <v>FD31855</v>
      </c>
      <c r="G518" s="17" t="str">
        <f>VLOOKUP(E518,[4]PARTIDAS!$F:$M,8,0)</f>
        <v>Evento</v>
      </c>
      <c r="H518" s="17">
        <v>32761</v>
      </c>
      <c r="I518" s="18">
        <v>44338.418749999997</v>
      </c>
      <c r="J518" s="18">
        <v>44338.418749999997</v>
      </c>
      <c r="K518" s="18">
        <v>44368.5</v>
      </c>
      <c r="L518" s="19">
        <v>6500</v>
      </c>
      <c r="M518" s="19">
        <v>6500</v>
      </c>
      <c r="N518" s="16" t="s">
        <v>3463</v>
      </c>
      <c r="O518" s="16"/>
      <c r="P518" s="16"/>
      <c r="Q518" s="16"/>
      <c r="R518" s="16"/>
      <c r="S518" s="16"/>
      <c r="T518" s="20">
        <v>6500</v>
      </c>
      <c r="U518" s="16" t="s">
        <v>47</v>
      </c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 t="s">
        <v>3836</v>
      </c>
      <c r="AG518" s="16" t="s">
        <v>3809</v>
      </c>
      <c r="AH518" s="16" t="s">
        <v>3466</v>
      </c>
      <c r="AI518" s="16"/>
      <c r="AJ518" s="16">
        <f>VLOOKUP(E518,[4]TD!$A:$B,2,0)</f>
        <v>-6500</v>
      </c>
      <c r="AK518" s="16">
        <f>-IFERROR(VLOOKUP(E518,'[4]PARTIDAS ABIERTAS EN VALORES'!$A:$E,2,0),0)</f>
        <v>0</v>
      </c>
      <c r="AL518" s="16"/>
      <c r="AM518" s="16">
        <f>-IFERROR(VLOOKUP(E518,'[4]PARTIDAS ABIERTAS EN VALORES'!$A:$E,3,0),0)</f>
        <v>0</v>
      </c>
      <c r="AN518" s="16"/>
      <c r="AO518" s="16">
        <f>-IFERROR(VLOOKUP(E518,'[4]PARTIDAS ABIERTAS EN VALORES'!$A:$E,4,0),0)</f>
        <v>0</v>
      </c>
      <c r="AP518" s="16"/>
      <c r="AQ518" s="16"/>
      <c r="AR518" s="16"/>
      <c r="AS518" s="16"/>
      <c r="AT518" s="16">
        <f t="shared" si="101"/>
        <v>0</v>
      </c>
      <c r="AU518" s="16"/>
      <c r="AV518" s="16"/>
      <c r="AW518" s="16"/>
      <c r="AX518" s="16"/>
      <c r="AY518" s="16"/>
      <c r="AZ518" s="16"/>
      <c r="BA518" s="16">
        <f>-IFERROR(VLOOKUP(E518,[4]TD!$J:$K,2,0),0)</f>
        <v>6500</v>
      </c>
      <c r="BB518" s="25">
        <f t="shared" si="97"/>
        <v>0</v>
      </c>
      <c r="BC518" s="16"/>
      <c r="BD518" s="52">
        <f t="shared" si="98"/>
        <v>44338.418749999997</v>
      </c>
      <c r="BE518" s="16">
        <f t="shared" si="102"/>
        <v>2021</v>
      </c>
      <c r="BF518" s="52">
        <f t="shared" si="99"/>
        <v>44368.5</v>
      </c>
      <c r="BG518" s="16">
        <f t="shared" si="103"/>
        <v>2021</v>
      </c>
      <c r="BH518" s="16"/>
    </row>
    <row r="519" spans="1:60" x14ac:dyDescent="0.25">
      <c r="A519" s="16">
        <v>820003850</v>
      </c>
      <c r="B519" s="16" t="s">
        <v>3461</v>
      </c>
      <c r="C519" s="16" t="s">
        <v>3462</v>
      </c>
      <c r="D519" s="17" t="s">
        <v>45</v>
      </c>
      <c r="E519" s="17">
        <v>31865</v>
      </c>
      <c r="F519" s="17" t="str">
        <f t="shared" si="100"/>
        <v>FD31865</v>
      </c>
      <c r="G519" s="17" t="str">
        <f>VLOOKUP(E519,[4]PARTIDAS!$F:$M,8,0)</f>
        <v>Evento</v>
      </c>
      <c r="H519" s="17">
        <v>32764</v>
      </c>
      <c r="I519" s="18">
        <v>44338.433333333334</v>
      </c>
      <c r="J519" s="18">
        <v>44338.433333333334</v>
      </c>
      <c r="K519" s="18">
        <v>44368.5</v>
      </c>
      <c r="L519" s="19">
        <v>343303</v>
      </c>
      <c r="M519" s="19">
        <v>343303</v>
      </c>
      <c r="N519" s="16" t="s">
        <v>3463</v>
      </c>
      <c r="O519" s="16"/>
      <c r="P519" s="16"/>
      <c r="Q519" s="16"/>
      <c r="R519" s="16"/>
      <c r="S519" s="16"/>
      <c r="T519" s="20">
        <v>343303</v>
      </c>
      <c r="U519" s="16" t="s">
        <v>47</v>
      </c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 t="s">
        <v>3836</v>
      </c>
      <c r="AG519" s="16" t="s">
        <v>3809</v>
      </c>
      <c r="AH519" s="16" t="s">
        <v>3466</v>
      </c>
      <c r="AI519" s="16" t="s">
        <v>47</v>
      </c>
      <c r="AJ519" s="16">
        <f>VLOOKUP(E519,[4]TD!$A:$B,2,0)</f>
        <v>-343303</v>
      </c>
      <c r="AK519" s="16">
        <f>-IFERROR(VLOOKUP(E519,'[4]PARTIDAS ABIERTAS EN VALORES'!$A:$E,2,0),0)</f>
        <v>0</v>
      </c>
      <c r="AL519" s="16"/>
      <c r="AM519" s="16">
        <f>-IFERROR(VLOOKUP(E519,'[4]PARTIDAS ABIERTAS EN VALORES'!$A:$E,3,0),0)</f>
        <v>0</v>
      </c>
      <c r="AN519" s="16"/>
      <c r="AO519" s="16">
        <f>-IFERROR(VLOOKUP(E519,'[4]PARTIDAS ABIERTAS EN VALORES'!$A:$E,4,0),0)</f>
        <v>0</v>
      </c>
      <c r="AP519" s="16"/>
      <c r="AQ519" s="16"/>
      <c r="AR519" s="16"/>
      <c r="AS519" s="16"/>
      <c r="AT519" s="16">
        <f t="shared" si="101"/>
        <v>0</v>
      </c>
      <c r="AU519" s="16"/>
      <c r="AV519" s="16"/>
      <c r="AW519" s="16"/>
      <c r="AX519" s="16"/>
      <c r="AY519" s="16"/>
      <c r="AZ519" s="16"/>
      <c r="BA519" s="16">
        <f>-IFERROR(VLOOKUP(E519,[4]TD!$J:$K,2,0),0)</f>
        <v>343303</v>
      </c>
      <c r="BB519" s="25">
        <f t="shared" si="97"/>
        <v>0</v>
      </c>
      <c r="BC519" s="16"/>
      <c r="BD519" s="52">
        <f t="shared" si="98"/>
        <v>44338.433333333334</v>
      </c>
      <c r="BE519" s="16">
        <f t="shared" si="102"/>
        <v>2021</v>
      </c>
      <c r="BF519" s="52">
        <f t="shared" si="99"/>
        <v>44368.5</v>
      </c>
      <c r="BG519" s="16">
        <f t="shared" si="103"/>
        <v>2021</v>
      </c>
      <c r="BH519" s="16"/>
    </row>
    <row r="520" spans="1:60" x14ac:dyDescent="0.25">
      <c r="A520" s="16">
        <v>820003850</v>
      </c>
      <c r="B520" s="16" t="s">
        <v>3461</v>
      </c>
      <c r="C520" s="16" t="s">
        <v>3467</v>
      </c>
      <c r="D520" s="17" t="s">
        <v>45</v>
      </c>
      <c r="E520" s="17">
        <v>31919</v>
      </c>
      <c r="F520" s="17" t="str">
        <f t="shared" si="100"/>
        <v>FD31919</v>
      </c>
      <c r="G520" s="17" t="str">
        <f>VLOOKUP(E520,[4]PARTIDAS!$F:$M,8,0)</f>
        <v>Evento</v>
      </c>
      <c r="H520" s="17">
        <v>32761</v>
      </c>
      <c r="I520" s="18">
        <v>44338.509027777778</v>
      </c>
      <c r="J520" s="18">
        <v>44338.509027777778</v>
      </c>
      <c r="K520" s="18">
        <v>44368.5</v>
      </c>
      <c r="L520" s="19">
        <v>6500</v>
      </c>
      <c r="M520" s="19">
        <v>6500</v>
      </c>
      <c r="N520" s="16" t="s">
        <v>3463</v>
      </c>
      <c r="O520" s="16"/>
      <c r="P520" s="16"/>
      <c r="Q520" s="16"/>
      <c r="R520" s="16"/>
      <c r="S520" s="16"/>
      <c r="T520" s="20">
        <v>6500</v>
      </c>
      <c r="U520" s="16" t="s">
        <v>47</v>
      </c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 t="s">
        <v>3836</v>
      </c>
      <c r="AG520" s="16" t="s">
        <v>3809</v>
      </c>
      <c r="AH520" s="16" t="s">
        <v>3466</v>
      </c>
      <c r="AI520" s="16"/>
      <c r="AJ520" s="16">
        <f>VLOOKUP(E520,[4]TD!$A:$B,2,0)</f>
        <v>-6500</v>
      </c>
      <c r="AK520" s="16">
        <f>-IFERROR(VLOOKUP(E520,'[4]PARTIDAS ABIERTAS EN VALORES'!$A:$E,2,0),0)</f>
        <v>0</v>
      </c>
      <c r="AL520" s="16"/>
      <c r="AM520" s="16">
        <f>-IFERROR(VLOOKUP(E520,'[4]PARTIDAS ABIERTAS EN VALORES'!$A:$E,3,0),0)</f>
        <v>0</v>
      </c>
      <c r="AN520" s="16"/>
      <c r="AO520" s="16">
        <f>-IFERROR(VLOOKUP(E520,'[4]PARTIDAS ABIERTAS EN VALORES'!$A:$E,4,0),0)</f>
        <v>0</v>
      </c>
      <c r="AP520" s="16"/>
      <c r="AQ520" s="16"/>
      <c r="AR520" s="16"/>
      <c r="AS520" s="16"/>
      <c r="AT520" s="16">
        <f t="shared" si="101"/>
        <v>0</v>
      </c>
      <c r="AU520" s="16"/>
      <c r="AV520" s="16"/>
      <c r="AW520" s="16"/>
      <c r="AX520" s="16"/>
      <c r="AY520" s="16"/>
      <c r="AZ520" s="16"/>
      <c r="BA520" s="16">
        <f>-IFERROR(VLOOKUP(E520,[4]TD!$J:$K,2,0),0)</f>
        <v>6500</v>
      </c>
      <c r="BB520" s="25">
        <f t="shared" si="97"/>
        <v>0</v>
      </c>
      <c r="BC520" s="16"/>
      <c r="BD520" s="52">
        <f t="shared" si="98"/>
        <v>44338.509027777778</v>
      </c>
      <c r="BE520" s="16">
        <f t="shared" si="102"/>
        <v>2021</v>
      </c>
      <c r="BF520" s="52">
        <f t="shared" si="99"/>
        <v>44368.5</v>
      </c>
      <c r="BG520" s="16">
        <f t="shared" si="103"/>
        <v>2021</v>
      </c>
      <c r="BH520" s="16"/>
    </row>
    <row r="521" spans="1:60" x14ac:dyDescent="0.25">
      <c r="A521" s="16">
        <v>820003850</v>
      </c>
      <c r="B521" s="16" t="s">
        <v>3461</v>
      </c>
      <c r="C521" s="16" t="s">
        <v>3467</v>
      </c>
      <c r="D521" s="17" t="s">
        <v>45</v>
      </c>
      <c r="E521" s="17">
        <v>31927</v>
      </c>
      <c r="F521" s="17" t="str">
        <f t="shared" si="100"/>
        <v>FD31927</v>
      </c>
      <c r="G521" s="17" t="str">
        <f>VLOOKUP(E521,[4]PARTIDAS!$F:$M,8,0)</f>
        <v>Evento</v>
      </c>
      <c r="H521" s="17">
        <v>32761</v>
      </c>
      <c r="I521" s="18">
        <v>44338.520138888889</v>
      </c>
      <c r="J521" s="18">
        <v>44338.520138888889</v>
      </c>
      <c r="K521" s="18">
        <v>44368.5</v>
      </c>
      <c r="L521" s="19">
        <v>6500</v>
      </c>
      <c r="M521" s="19">
        <v>6500</v>
      </c>
      <c r="N521" s="16" t="s">
        <v>3463</v>
      </c>
      <c r="O521" s="16"/>
      <c r="P521" s="16"/>
      <c r="Q521" s="16"/>
      <c r="R521" s="16"/>
      <c r="S521" s="16"/>
      <c r="T521" s="20">
        <v>6500</v>
      </c>
      <c r="U521" s="16" t="s">
        <v>47</v>
      </c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 t="s">
        <v>3836</v>
      </c>
      <c r="AG521" s="16" t="s">
        <v>3809</v>
      </c>
      <c r="AH521" s="16" t="s">
        <v>3466</v>
      </c>
      <c r="AI521" s="16"/>
      <c r="AJ521" s="16">
        <f>VLOOKUP(E521,[4]TD!$A:$B,2,0)</f>
        <v>-6500</v>
      </c>
      <c r="AK521" s="16">
        <f>-IFERROR(VLOOKUP(E521,'[4]PARTIDAS ABIERTAS EN VALORES'!$A:$E,2,0),0)</f>
        <v>0</v>
      </c>
      <c r="AL521" s="16"/>
      <c r="AM521" s="16">
        <f>-IFERROR(VLOOKUP(E521,'[4]PARTIDAS ABIERTAS EN VALORES'!$A:$E,3,0),0)</f>
        <v>0</v>
      </c>
      <c r="AN521" s="16"/>
      <c r="AO521" s="16">
        <f>-IFERROR(VLOOKUP(E521,'[4]PARTIDAS ABIERTAS EN VALORES'!$A:$E,4,0),0)</f>
        <v>0</v>
      </c>
      <c r="AP521" s="16"/>
      <c r="AQ521" s="16"/>
      <c r="AR521" s="16"/>
      <c r="AS521" s="16"/>
      <c r="AT521" s="16">
        <f t="shared" si="101"/>
        <v>0</v>
      </c>
      <c r="AU521" s="16"/>
      <c r="AV521" s="16"/>
      <c r="AW521" s="16"/>
      <c r="AX521" s="16"/>
      <c r="AY521" s="16"/>
      <c r="AZ521" s="16"/>
      <c r="BA521" s="16">
        <f>-IFERROR(VLOOKUP(E521,[4]TD!$J:$K,2,0),0)</f>
        <v>6500</v>
      </c>
      <c r="BB521" s="25">
        <f t="shared" si="97"/>
        <v>0</v>
      </c>
      <c r="BC521" s="16"/>
      <c r="BD521" s="52">
        <f t="shared" si="98"/>
        <v>44338.520138888889</v>
      </c>
      <c r="BE521" s="16">
        <f t="shared" si="102"/>
        <v>2021</v>
      </c>
      <c r="BF521" s="52">
        <f t="shared" si="99"/>
        <v>44368.5</v>
      </c>
      <c r="BG521" s="16">
        <f t="shared" si="103"/>
        <v>2021</v>
      </c>
      <c r="BH521" s="16"/>
    </row>
    <row r="522" spans="1:60" x14ac:dyDescent="0.25">
      <c r="A522" s="16">
        <v>820003850</v>
      </c>
      <c r="B522" s="16" t="s">
        <v>3461</v>
      </c>
      <c r="C522" s="16" t="s">
        <v>3467</v>
      </c>
      <c r="D522" s="17" t="s">
        <v>45</v>
      </c>
      <c r="E522" s="17">
        <v>31946</v>
      </c>
      <c r="F522" s="17" t="str">
        <f t="shared" si="100"/>
        <v>FD31946</v>
      </c>
      <c r="G522" s="17" t="str">
        <f>VLOOKUP(E522,[4]PARTIDAS!$F:$M,8,0)</f>
        <v>Evento</v>
      </c>
      <c r="H522" s="17">
        <v>32761</v>
      </c>
      <c r="I522" s="18">
        <v>44338.580555555556</v>
      </c>
      <c r="J522" s="18">
        <v>44338.580555555556</v>
      </c>
      <c r="K522" s="18">
        <v>44368.5</v>
      </c>
      <c r="L522" s="19">
        <v>6500</v>
      </c>
      <c r="M522" s="19">
        <v>6500</v>
      </c>
      <c r="N522" s="16" t="s">
        <v>3463</v>
      </c>
      <c r="O522" s="16"/>
      <c r="P522" s="16"/>
      <c r="Q522" s="16"/>
      <c r="R522" s="16"/>
      <c r="S522" s="16"/>
      <c r="T522" s="20">
        <v>6500</v>
      </c>
      <c r="U522" s="16" t="s">
        <v>47</v>
      </c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 t="s">
        <v>3836</v>
      </c>
      <c r="AG522" s="16" t="s">
        <v>3809</v>
      </c>
      <c r="AH522" s="16" t="s">
        <v>3466</v>
      </c>
      <c r="AI522" s="16"/>
      <c r="AJ522" s="16">
        <f>VLOOKUP(E522,[4]TD!$A:$B,2,0)</f>
        <v>-6500</v>
      </c>
      <c r="AK522" s="16">
        <f>-IFERROR(VLOOKUP(E522,'[4]PARTIDAS ABIERTAS EN VALORES'!$A:$E,2,0),0)</f>
        <v>0</v>
      </c>
      <c r="AL522" s="16"/>
      <c r="AM522" s="16">
        <f>-IFERROR(VLOOKUP(E522,'[4]PARTIDAS ABIERTAS EN VALORES'!$A:$E,3,0),0)</f>
        <v>0</v>
      </c>
      <c r="AN522" s="16"/>
      <c r="AO522" s="16">
        <f>-IFERROR(VLOOKUP(E522,'[4]PARTIDAS ABIERTAS EN VALORES'!$A:$E,4,0),0)</f>
        <v>0</v>
      </c>
      <c r="AP522" s="16"/>
      <c r="AQ522" s="16"/>
      <c r="AR522" s="16"/>
      <c r="AS522" s="16"/>
      <c r="AT522" s="16">
        <f t="shared" si="101"/>
        <v>0</v>
      </c>
      <c r="AU522" s="16"/>
      <c r="AV522" s="16"/>
      <c r="AW522" s="16"/>
      <c r="AX522" s="16"/>
      <c r="AY522" s="16"/>
      <c r="AZ522" s="16"/>
      <c r="BA522" s="16">
        <f>-IFERROR(VLOOKUP(E522,[4]TD!$J:$K,2,0),0)</f>
        <v>6500</v>
      </c>
      <c r="BB522" s="25">
        <f t="shared" si="97"/>
        <v>0</v>
      </c>
      <c r="BC522" s="16"/>
      <c r="BD522" s="52">
        <f t="shared" si="98"/>
        <v>44338.580555555556</v>
      </c>
      <c r="BE522" s="16">
        <f t="shared" si="102"/>
        <v>2021</v>
      </c>
      <c r="BF522" s="52">
        <f t="shared" si="99"/>
        <v>44368.5</v>
      </c>
      <c r="BG522" s="16">
        <f t="shared" si="103"/>
        <v>2021</v>
      </c>
      <c r="BH522" s="16"/>
    </row>
    <row r="523" spans="1:60" x14ac:dyDescent="0.25">
      <c r="A523" s="16">
        <v>820003850</v>
      </c>
      <c r="B523" s="16" t="s">
        <v>3461</v>
      </c>
      <c r="C523" s="16" t="s">
        <v>3467</v>
      </c>
      <c r="D523" s="17" t="s">
        <v>45</v>
      </c>
      <c r="E523" s="17">
        <v>32020</v>
      </c>
      <c r="F523" s="17" t="str">
        <f t="shared" si="100"/>
        <v>FD32020</v>
      </c>
      <c r="G523" s="17" t="str">
        <f>VLOOKUP(E523,[4]PARTIDAS!$F:$M,8,0)</f>
        <v>Evento</v>
      </c>
      <c r="H523" s="17">
        <v>32760</v>
      </c>
      <c r="I523" s="18">
        <v>44339.515277777777</v>
      </c>
      <c r="J523" s="18">
        <v>44339.515277777777</v>
      </c>
      <c r="K523" s="18">
        <v>44368.5</v>
      </c>
      <c r="L523" s="19">
        <v>86628</v>
      </c>
      <c r="M523" s="19">
        <v>86628</v>
      </c>
      <c r="N523" s="16" t="s">
        <v>3463</v>
      </c>
      <c r="O523" s="16"/>
      <c r="P523" s="16"/>
      <c r="Q523" s="16"/>
      <c r="R523" s="16"/>
      <c r="S523" s="16"/>
      <c r="T523" s="20">
        <v>86628</v>
      </c>
      <c r="U523" s="16" t="s">
        <v>47</v>
      </c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 t="s">
        <v>3837</v>
      </c>
      <c r="AG523" s="16" t="s">
        <v>3809</v>
      </c>
      <c r="AH523" s="16" t="s">
        <v>3466</v>
      </c>
      <c r="AI523" s="16" t="s">
        <v>47</v>
      </c>
      <c r="AJ523" s="16">
        <f>VLOOKUP(E523,[4]TD!$A:$B,2,0)</f>
        <v>-86628</v>
      </c>
      <c r="AK523" s="16">
        <f>-IFERROR(VLOOKUP(E523,'[4]PARTIDAS ABIERTAS EN VALORES'!$A:$E,2,0),0)</f>
        <v>0</v>
      </c>
      <c r="AL523" s="16"/>
      <c r="AM523" s="16">
        <f>-IFERROR(VLOOKUP(E523,'[4]PARTIDAS ABIERTAS EN VALORES'!$A:$E,3,0),0)</f>
        <v>0</v>
      </c>
      <c r="AN523" s="16"/>
      <c r="AO523" s="16">
        <f>-IFERROR(VLOOKUP(E523,'[4]PARTIDAS ABIERTAS EN VALORES'!$A:$E,4,0),0)</f>
        <v>0</v>
      </c>
      <c r="AP523" s="16"/>
      <c r="AQ523" s="16"/>
      <c r="AR523" s="16"/>
      <c r="AS523" s="16"/>
      <c r="AT523" s="16">
        <f t="shared" si="101"/>
        <v>0</v>
      </c>
      <c r="AU523" s="16"/>
      <c r="AV523" s="16"/>
      <c r="AW523" s="16"/>
      <c r="AX523" s="16"/>
      <c r="AY523" s="16"/>
      <c r="AZ523" s="16"/>
      <c r="BA523" s="16">
        <f>-IFERROR(VLOOKUP(E523,[4]TD!$J:$K,2,0),0)</f>
        <v>86628</v>
      </c>
      <c r="BB523" s="25">
        <f t="shared" si="97"/>
        <v>0</v>
      </c>
      <c r="BC523" s="16"/>
      <c r="BD523" s="52">
        <f t="shared" si="98"/>
        <v>44339.515277777777</v>
      </c>
      <c r="BE523" s="16">
        <f t="shared" si="102"/>
        <v>2021</v>
      </c>
      <c r="BF523" s="52">
        <f t="shared" si="99"/>
        <v>44368.5</v>
      </c>
      <c r="BG523" s="16">
        <f t="shared" si="103"/>
        <v>2021</v>
      </c>
      <c r="BH523" s="16"/>
    </row>
    <row r="524" spans="1:60" x14ac:dyDescent="0.25">
      <c r="A524" s="16">
        <v>820003850</v>
      </c>
      <c r="B524" s="16" t="s">
        <v>3461</v>
      </c>
      <c r="C524" s="16" t="s">
        <v>3462</v>
      </c>
      <c r="D524" s="17" t="s">
        <v>45</v>
      </c>
      <c r="E524" s="17">
        <v>32210</v>
      </c>
      <c r="F524" s="17" t="str">
        <f t="shared" si="100"/>
        <v>FD32210</v>
      </c>
      <c r="G524" s="17" t="str">
        <f>VLOOKUP(E524,[4]PARTIDAS!$F:$M,8,0)</f>
        <v>Evento</v>
      </c>
      <c r="H524" s="17">
        <v>32763</v>
      </c>
      <c r="I524" s="18">
        <v>44341.330555555556</v>
      </c>
      <c r="J524" s="18">
        <v>44341.330555555556</v>
      </c>
      <c r="K524" s="18">
        <v>44368.75</v>
      </c>
      <c r="L524" s="19">
        <v>26000</v>
      </c>
      <c r="M524" s="19">
        <v>26000</v>
      </c>
      <c r="N524" s="16" t="s">
        <v>3463</v>
      </c>
      <c r="O524" s="16"/>
      <c r="P524" s="16"/>
      <c r="Q524" s="16"/>
      <c r="R524" s="16"/>
      <c r="S524" s="16"/>
      <c r="T524" s="20">
        <v>26000</v>
      </c>
      <c r="U524" s="16" t="s">
        <v>47</v>
      </c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 t="s">
        <v>3838</v>
      </c>
      <c r="AG524" s="16" t="s">
        <v>3809</v>
      </c>
      <c r="AH524" s="16" t="s">
        <v>3466</v>
      </c>
      <c r="AI524" s="16" t="s">
        <v>47</v>
      </c>
      <c r="AJ524" s="16">
        <f>VLOOKUP(E524,[4]TD!$A:$B,2,0)</f>
        <v>-26000</v>
      </c>
      <c r="AK524" s="16">
        <f>-IFERROR(VLOOKUP(E524,'[4]PARTIDAS ABIERTAS EN VALORES'!$A:$E,2,0),0)</f>
        <v>0</v>
      </c>
      <c r="AL524" s="16"/>
      <c r="AM524" s="16">
        <f>-IFERROR(VLOOKUP(E524,'[4]PARTIDAS ABIERTAS EN VALORES'!$A:$E,3,0),0)</f>
        <v>0</v>
      </c>
      <c r="AN524" s="16"/>
      <c r="AO524" s="16">
        <f>-IFERROR(VLOOKUP(E524,'[4]PARTIDAS ABIERTAS EN VALORES'!$A:$E,4,0),0)</f>
        <v>0</v>
      </c>
      <c r="AP524" s="16"/>
      <c r="AQ524" s="16"/>
      <c r="AR524" s="16"/>
      <c r="AS524" s="16"/>
      <c r="AT524" s="16">
        <f t="shared" si="101"/>
        <v>0</v>
      </c>
      <c r="AU524" s="16"/>
      <c r="AV524" s="16"/>
      <c r="AW524" s="16"/>
      <c r="AX524" s="16"/>
      <c r="AY524" s="16"/>
      <c r="AZ524" s="16"/>
      <c r="BA524" s="16">
        <f>-IFERROR(VLOOKUP(E524,[4]TD!$J:$K,2,0),0)</f>
        <v>26000</v>
      </c>
      <c r="BB524" s="25">
        <f t="shared" si="97"/>
        <v>0</v>
      </c>
      <c r="BC524" s="16"/>
      <c r="BD524" s="52">
        <f t="shared" si="98"/>
        <v>44341.330555555556</v>
      </c>
      <c r="BE524" s="16">
        <f t="shared" si="102"/>
        <v>2021</v>
      </c>
      <c r="BF524" s="52">
        <f t="shared" si="99"/>
        <v>44368.75</v>
      </c>
      <c r="BG524" s="16">
        <f t="shared" si="103"/>
        <v>2021</v>
      </c>
      <c r="BH524" s="16"/>
    </row>
    <row r="525" spans="1:60" x14ac:dyDescent="0.25">
      <c r="A525" s="16">
        <v>820003850</v>
      </c>
      <c r="B525" s="16" t="s">
        <v>3461</v>
      </c>
      <c r="C525" s="16" t="s">
        <v>3467</v>
      </c>
      <c r="D525" s="17" t="s">
        <v>45</v>
      </c>
      <c r="E525" s="17">
        <v>32345</v>
      </c>
      <c r="F525" s="17" t="str">
        <f t="shared" si="100"/>
        <v>FD32345</v>
      </c>
      <c r="G525" s="17" t="str">
        <f>VLOOKUP(E525,[4]PARTIDAS!$F:$M,8,0)</f>
        <v>Evento</v>
      </c>
      <c r="H525" s="17">
        <v>32760</v>
      </c>
      <c r="I525" s="18">
        <v>44341.927777777775</v>
      </c>
      <c r="J525" s="18">
        <v>44341.927777777775</v>
      </c>
      <c r="K525" s="18">
        <v>44368.5</v>
      </c>
      <c r="L525" s="19">
        <v>330932</v>
      </c>
      <c r="M525" s="19">
        <v>330932</v>
      </c>
      <c r="N525" s="16" t="s">
        <v>3463</v>
      </c>
      <c r="O525" s="16"/>
      <c r="P525" s="16"/>
      <c r="Q525" s="16"/>
      <c r="R525" s="16"/>
      <c r="S525" s="16"/>
      <c r="T525" s="20">
        <v>330932</v>
      </c>
      <c r="U525" s="16" t="s">
        <v>3839</v>
      </c>
      <c r="V525" s="16" t="s">
        <v>3835</v>
      </c>
      <c r="W525" s="16">
        <v>102032</v>
      </c>
      <c r="X525" s="16"/>
      <c r="Y525" s="16"/>
      <c r="Z525" s="16"/>
      <c r="AA525" s="16">
        <v>102032</v>
      </c>
      <c r="AB525" s="16">
        <v>0</v>
      </c>
      <c r="AC525" s="16" t="s">
        <v>3484</v>
      </c>
      <c r="AD525" s="16">
        <v>0</v>
      </c>
      <c r="AE525" s="16"/>
      <c r="AF525" s="16" t="s">
        <v>3838</v>
      </c>
      <c r="AG525" s="16" t="s">
        <v>3809</v>
      </c>
      <c r="AH525" s="16" t="s">
        <v>3466</v>
      </c>
      <c r="AI525" s="16" t="s">
        <v>47</v>
      </c>
      <c r="AJ525" s="16">
        <f>VLOOKUP(E525,[4]TD!$A:$B,2,0)</f>
        <v>-330932</v>
      </c>
      <c r="AK525" s="16">
        <f>-IFERROR(VLOOKUP(E525,'[4]PARTIDAS ABIERTAS EN VALORES'!$A:$E,2,0),0)</f>
        <v>0</v>
      </c>
      <c r="AL525" s="16"/>
      <c r="AM525" s="16">
        <f>-IFERROR(VLOOKUP(E525,'[4]PARTIDAS ABIERTAS EN VALORES'!$A:$E,3,0),0)</f>
        <v>102032</v>
      </c>
      <c r="AN525" s="16"/>
      <c r="AO525" s="16">
        <f>-IFERROR(VLOOKUP(E525,'[4]PARTIDAS ABIERTAS EN VALORES'!$A:$E,4,0),0)</f>
        <v>0</v>
      </c>
      <c r="AP525" s="16"/>
      <c r="AQ525" s="16"/>
      <c r="AR525" s="16"/>
      <c r="AS525" s="16"/>
      <c r="AT525" s="16">
        <f t="shared" si="101"/>
        <v>0</v>
      </c>
      <c r="AU525" s="16"/>
      <c r="AV525" s="16"/>
      <c r="AW525" s="16"/>
      <c r="AX525" s="16"/>
      <c r="AY525" s="16"/>
      <c r="AZ525" s="16"/>
      <c r="BA525" s="16">
        <f>-IFERROR(VLOOKUP(E525,[4]TD!$J:$K,2,0),0)</f>
        <v>228900</v>
      </c>
      <c r="BB525" s="25">
        <f t="shared" si="97"/>
        <v>0</v>
      </c>
      <c r="BC525" s="16"/>
      <c r="BD525" s="52">
        <f t="shared" si="98"/>
        <v>44341.927777777775</v>
      </c>
      <c r="BE525" s="16">
        <f t="shared" si="102"/>
        <v>2021</v>
      </c>
      <c r="BF525" s="52">
        <f t="shared" si="99"/>
        <v>44368.5</v>
      </c>
      <c r="BG525" s="16">
        <f t="shared" si="103"/>
        <v>2021</v>
      </c>
      <c r="BH525" s="16"/>
    </row>
    <row r="526" spans="1:60" x14ac:dyDescent="0.25">
      <c r="A526" s="16">
        <v>820003850</v>
      </c>
      <c r="B526" s="16" t="s">
        <v>3461</v>
      </c>
      <c r="C526" s="16" t="s">
        <v>3462</v>
      </c>
      <c r="D526" s="17" t="s">
        <v>45</v>
      </c>
      <c r="E526" s="17">
        <v>32423</v>
      </c>
      <c r="F526" s="17" t="str">
        <f t="shared" si="100"/>
        <v>FD32423</v>
      </c>
      <c r="G526" s="17" t="str">
        <f>VLOOKUP(E526,[4]PARTIDAS!$F:$M,8,0)</f>
        <v>Evento</v>
      </c>
      <c r="H526" s="17">
        <v>32764</v>
      </c>
      <c r="I526" s="18">
        <v>44342.583333333336</v>
      </c>
      <c r="J526" s="18">
        <v>44342.583333333336</v>
      </c>
      <c r="K526" s="18">
        <v>44368.5</v>
      </c>
      <c r="L526" s="19">
        <v>4101176</v>
      </c>
      <c r="M526" s="19">
        <v>4101176</v>
      </c>
      <c r="N526" s="16" t="s">
        <v>3463</v>
      </c>
      <c r="O526" s="16"/>
      <c r="P526" s="16"/>
      <c r="Q526" s="16"/>
      <c r="R526" s="16"/>
      <c r="S526" s="16"/>
      <c r="T526" s="20">
        <v>4101176</v>
      </c>
      <c r="U526" s="16" t="s">
        <v>3840</v>
      </c>
      <c r="V526" s="16" t="s">
        <v>3830</v>
      </c>
      <c r="W526" s="16">
        <v>283217</v>
      </c>
      <c r="X526" s="16" t="s">
        <v>3816</v>
      </c>
      <c r="Y526" s="16"/>
      <c r="Z526" s="16"/>
      <c r="AA526" s="16">
        <v>283217</v>
      </c>
      <c r="AB526" s="16">
        <v>0</v>
      </c>
      <c r="AC526" s="16" t="s">
        <v>3484</v>
      </c>
      <c r="AD526" s="16">
        <v>0</v>
      </c>
      <c r="AE526" s="16"/>
      <c r="AF526" s="16" t="s">
        <v>3841</v>
      </c>
      <c r="AG526" s="16" t="s">
        <v>3809</v>
      </c>
      <c r="AH526" s="16" t="s">
        <v>3466</v>
      </c>
      <c r="AI526" s="16" t="s">
        <v>47</v>
      </c>
      <c r="AJ526" s="16">
        <f>VLOOKUP(E526,[4]TD!$A:$B,2,0)</f>
        <v>-4101176</v>
      </c>
      <c r="AK526" s="16">
        <f>-IFERROR(VLOOKUP(E526,'[4]PARTIDAS ABIERTAS EN VALORES'!$A:$E,2,0),0)</f>
        <v>0</v>
      </c>
      <c r="AL526" s="16"/>
      <c r="AM526" s="16">
        <f>-IFERROR(VLOOKUP(E526,'[4]PARTIDAS ABIERTAS EN VALORES'!$A:$E,3,0),0)</f>
        <v>283217</v>
      </c>
      <c r="AN526" s="16"/>
      <c r="AO526" s="16">
        <f>-IFERROR(VLOOKUP(E526,'[4]PARTIDAS ABIERTAS EN VALORES'!$A:$E,4,0),0)</f>
        <v>0</v>
      </c>
      <c r="AP526" s="16"/>
      <c r="AQ526" s="16"/>
      <c r="AR526" s="16"/>
      <c r="AS526" s="16"/>
      <c r="AT526" s="16">
        <f t="shared" si="101"/>
        <v>0</v>
      </c>
      <c r="AU526" s="16"/>
      <c r="AV526" s="16"/>
      <c r="AW526" s="16"/>
      <c r="AX526" s="16"/>
      <c r="AY526" s="16"/>
      <c r="AZ526" s="16"/>
      <c r="BA526" s="16">
        <f>-IFERROR(VLOOKUP(E526,[4]TD!$J:$K,2,0),0)</f>
        <v>3817959</v>
      </c>
      <c r="BB526" s="25">
        <f t="shared" si="97"/>
        <v>0</v>
      </c>
      <c r="BC526" s="16"/>
      <c r="BD526" s="52">
        <f t="shared" si="98"/>
        <v>44342.583333333336</v>
      </c>
      <c r="BE526" s="16">
        <f t="shared" si="102"/>
        <v>2021</v>
      </c>
      <c r="BF526" s="52">
        <f t="shared" si="99"/>
        <v>44368.5</v>
      </c>
      <c r="BG526" s="16">
        <f t="shared" si="103"/>
        <v>2021</v>
      </c>
      <c r="BH526" s="16"/>
    </row>
    <row r="527" spans="1:60" x14ac:dyDescent="0.25">
      <c r="A527" s="16">
        <v>820003850</v>
      </c>
      <c r="B527" s="16" t="s">
        <v>3461</v>
      </c>
      <c r="C527" s="16" t="s">
        <v>3462</v>
      </c>
      <c r="D527" s="17" t="s">
        <v>45</v>
      </c>
      <c r="E527" s="17">
        <v>32425</v>
      </c>
      <c r="F527" s="17" t="str">
        <f t="shared" si="100"/>
        <v>FD32425</v>
      </c>
      <c r="G527" s="17" t="str">
        <f>VLOOKUP(E527,[4]PARTIDAS!$F:$M,8,0)</f>
        <v>Evento</v>
      </c>
      <c r="H527" s="17">
        <v>32942</v>
      </c>
      <c r="I527" s="18">
        <v>44342.586111111108</v>
      </c>
      <c r="J527" s="18">
        <v>44342.586111111108</v>
      </c>
      <c r="K527" s="18">
        <v>44428</v>
      </c>
      <c r="L527" s="19">
        <v>26000</v>
      </c>
      <c r="M527" s="19">
        <v>26000</v>
      </c>
      <c r="N527" s="16" t="s">
        <v>3463</v>
      </c>
      <c r="O527" s="16"/>
      <c r="P527" s="16"/>
      <c r="Q527" s="16"/>
      <c r="R527" s="16"/>
      <c r="S527" s="16"/>
      <c r="T527" s="20">
        <v>26000</v>
      </c>
      <c r="U527" s="16" t="s">
        <v>47</v>
      </c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 t="s">
        <v>3841</v>
      </c>
      <c r="AG527" s="16" t="s">
        <v>3842</v>
      </c>
      <c r="AH527" s="16" t="s">
        <v>3466</v>
      </c>
      <c r="AI527" s="16" t="s">
        <v>47</v>
      </c>
      <c r="AJ527" s="16">
        <f>VLOOKUP(E527,[4]TD!$A:$B,2,0)</f>
        <v>-26000</v>
      </c>
      <c r="AK527" s="16">
        <f>-IFERROR(VLOOKUP(E527,'[4]PARTIDAS ABIERTAS EN VALORES'!$A:$E,2,0),0)</f>
        <v>0</v>
      </c>
      <c r="AL527" s="16"/>
      <c r="AM527" s="16">
        <f>-IFERROR(VLOOKUP(E527,'[4]PARTIDAS ABIERTAS EN VALORES'!$A:$E,3,0),0)</f>
        <v>0</v>
      </c>
      <c r="AN527" s="16"/>
      <c r="AO527" s="16">
        <f>-IFERROR(VLOOKUP(E527,'[4]PARTIDAS ABIERTAS EN VALORES'!$A:$E,4,0),0)</f>
        <v>0</v>
      </c>
      <c r="AP527" s="16"/>
      <c r="AQ527" s="16"/>
      <c r="AR527" s="16"/>
      <c r="AS527" s="16"/>
      <c r="AT527" s="16">
        <f t="shared" si="101"/>
        <v>0</v>
      </c>
      <c r="AU527" s="16"/>
      <c r="AV527" s="16"/>
      <c r="AW527" s="16"/>
      <c r="AX527" s="16"/>
      <c r="AY527" s="16"/>
      <c r="AZ527" s="16"/>
      <c r="BA527" s="16">
        <f>-IFERROR(VLOOKUP(E527,[4]TD!$J:$K,2,0),0)</f>
        <v>26000</v>
      </c>
      <c r="BB527" s="25">
        <f t="shared" si="97"/>
        <v>0</v>
      </c>
      <c r="BC527" s="16"/>
      <c r="BD527" s="52">
        <f t="shared" si="98"/>
        <v>44342.586111111108</v>
      </c>
      <c r="BE527" s="16">
        <f t="shared" si="102"/>
        <v>2021</v>
      </c>
      <c r="BF527" s="52">
        <f t="shared" si="99"/>
        <v>44428</v>
      </c>
      <c r="BG527" s="16">
        <f t="shared" si="103"/>
        <v>2021</v>
      </c>
      <c r="BH527" s="16"/>
    </row>
    <row r="528" spans="1:60" x14ac:dyDescent="0.25">
      <c r="A528" s="16">
        <v>820003850</v>
      </c>
      <c r="B528" s="16" t="s">
        <v>3461</v>
      </c>
      <c r="C528" s="16" t="s">
        <v>3462</v>
      </c>
      <c r="D528" s="17" t="s">
        <v>45</v>
      </c>
      <c r="E528" s="17">
        <v>32471</v>
      </c>
      <c r="F528" s="17" t="str">
        <f t="shared" si="100"/>
        <v>FD32471</v>
      </c>
      <c r="G528" s="17" t="str">
        <f>VLOOKUP(E528,[4]PARTIDAS!$F:$M,8,0)</f>
        <v>Evento</v>
      </c>
      <c r="H528" s="17">
        <v>32764</v>
      </c>
      <c r="I528" s="18">
        <v>44342.994444444441</v>
      </c>
      <c r="J528" s="18">
        <v>44342.994444444441</v>
      </c>
      <c r="K528" s="18">
        <v>44368.5</v>
      </c>
      <c r="L528" s="19">
        <v>137487</v>
      </c>
      <c r="M528" s="19">
        <v>87787</v>
      </c>
      <c r="N528" s="16" t="s">
        <v>3463</v>
      </c>
      <c r="O528" s="16"/>
      <c r="P528" s="16"/>
      <c r="Q528" s="16"/>
      <c r="R528" s="16"/>
      <c r="S528" s="25"/>
      <c r="T528" s="20">
        <v>137487</v>
      </c>
      <c r="U528" s="16" t="s">
        <v>3843</v>
      </c>
      <c r="V528" s="16" t="s">
        <v>3830</v>
      </c>
      <c r="W528" s="16">
        <v>54943</v>
      </c>
      <c r="X528" s="16" t="s">
        <v>3816</v>
      </c>
      <c r="Y528" s="16">
        <v>49700</v>
      </c>
      <c r="Z528" s="16"/>
      <c r="AA528" s="16">
        <v>5243</v>
      </c>
      <c r="AB528" s="16">
        <v>0</v>
      </c>
      <c r="AC528" s="16" t="s">
        <v>3484</v>
      </c>
      <c r="AD528" s="16">
        <v>0</v>
      </c>
      <c r="AE528" s="16"/>
      <c r="AF528" s="16" t="s">
        <v>3841</v>
      </c>
      <c r="AG528" s="16" t="s">
        <v>3809</v>
      </c>
      <c r="AH528" s="16" t="s">
        <v>3466</v>
      </c>
      <c r="AI528" s="16" t="s">
        <v>47</v>
      </c>
      <c r="AJ528" s="16">
        <f>VLOOKUP(E528,[4]TD!$A:$B,2,0)</f>
        <v>-87787</v>
      </c>
      <c r="AK528" s="16">
        <f>-IFERROR(VLOOKUP(E528,'[4]PARTIDAS ABIERTAS EN VALORES'!$A:$E,2,0),0)</f>
        <v>0</v>
      </c>
      <c r="AL528" s="16"/>
      <c r="AM528" s="16">
        <f>-IFERROR(VLOOKUP(E528,'[4]PARTIDAS ABIERTAS EN VALORES'!$A:$E,3,0),0)</f>
        <v>0</v>
      </c>
      <c r="AN528" s="16"/>
      <c r="AO528" s="16">
        <f>-IFERROR(VLOOKUP(E528,'[4]PARTIDAS ABIERTAS EN VALORES'!$A:$E,4,0),0)</f>
        <v>5243</v>
      </c>
      <c r="AP528" s="16"/>
      <c r="AQ528" s="16"/>
      <c r="AR528" s="16"/>
      <c r="AS528" s="16"/>
      <c r="AT528" s="16">
        <f t="shared" si="101"/>
        <v>0</v>
      </c>
      <c r="AU528" s="16"/>
      <c r="AV528" s="16"/>
      <c r="AW528" s="16"/>
      <c r="AX528" s="16"/>
      <c r="AY528" s="16"/>
      <c r="AZ528" s="16"/>
      <c r="BA528" s="16">
        <f>-IFERROR(VLOOKUP(E528,[4]TD!$J:$K,2,0),0)</f>
        <v>82544</v>
      </c>
      <c r="BB528" s="25">
        <f t="shared" si="97"/>
        <v>0</v>
      </c>
      <c r="BC528" s="16" t="s">
        <v>3844</v>
      </c>
      <c r="BD528" s="52">
        <f t="shared" si="98"/>
        <v>44342.994444444441</v>
      </c>
      <c r="BE528" s="16">
        <f t="shared" si="102"/>
        <v>2021</v>
      </c>
      <c r="BF528" s="52">
        <f t="shared" si="99"/>
        <v>44368.5</v>
      </c>
      <c r="BG528" s="16">
        <f t="shared" si="103"/>
        <v>2021</v>
      </c>
      <c r="BH528" s="16"/>
    </row>
    <row r="529" spans="1:60" x14ac:dyDescent="0.25">
      <c r="A529" s="16">
        <v>820003850</v>
      </c>
      <c r="B529" s="16" t="s">
        <v>3461</v>
      </c>
      <c r="C529" s="16" t="s">
        <v>3462</v>
      </c>
      <c r="D529" s="17" t="s">
        <v>45</v>
      </c>
      <c r="E529" s="17">
        <v>32685</v>
      </c>
      <c r="F529" s="17" t="str">
        <f t="shared" si="100"/>
        <v>FD32685</v>
      </c>
      <c r="G529" s="17" t="str">
        <f>VLOOKUP(E529,[4]PARTIDAS!$F:$M,8,0)</f>
        <v>Evento</v>
      </c>
      <c r="H529" s="17">
        <v>32763</v>
      </c>
      <c r="I529" s="18">
        <v>44344.620833333334</v>
      </c>
      <c r="J529" s="18">
        <v>44344.620833333334</v>
      </c>
      <c r="K529" s="18">
        <v>44368.75</v>
      </c>
      <c r="L529" s="19">
        <v>26000</v>
      </c>
      <c r="M529" s="19">
        <v>26000</v>
      </c>
      <c r="N529" s="16" t="s">
        <v>3463</v>
      </c>
      <c r="O529" s="16"/>
      <c r="P529" s="16"/>
      <c r="Q529" s="16"/>
      <c r="R529" s="16"/>
      <c r="S529" s="16"/>
      <c r="T529" s="20">
        <v>26000</v>
      </c>
      <c r="U529" s="16" t="s">
        <v>47</v>
      </c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 t="s">
        <v>3845</v>
      </c>
      <c r="AG529" s="16" t="s">
        <v>3809</v>
      </c>
      <c r="AH529" s="16" t="s">
        <v>3466</v>
      </c>
      <c r="AI529" s="16" t="s">
        <v>47</v>
      </c>
      <c r="AJ529" s="16">
        <f>VLOOKUP(E529,[4]TD!$A:$B,2,0)</f>
        <v>-26000</v>
      </c>
      <c r="AK529" s="16">
        <f>-IFERROR(VLOOKUP(E529,'[4]PARTIDAS ABIERTAS EN VALORES'!$A:$E,2,0),0)</f>
        <v>0</v>
      </c>
      <c r="AL529" s="16"/>
      <c r="AM529" s="16">
        <f>-IFERROR(VLOOKUP(E529,'[4]PARTIDAS ABIERTAS EN VALORES'!$A:$E,3,0),0)</f>
        <v>0</v>
      </c>
      <c r="AN529" s="16"/>
      <c r="AO529" s="16">
        <f>-IFERROR(VLOOKUP(E529,'[4]PARTIDAS ABIERTAS EN VALORES'!$A:$E,4,0),0)</f>
        <v>0</v>
      </c>
      <c r="AP529" s="16"/>
      <c r="AQ529" s="16"/>
      <c r="AR529" s="16"/>
      <c r="AS529" s="16"/>
      <c r="AT529" s="16">
        <f t="shared" si="101"/>
        <v>0</v>
      </c>
      <c r="AU529" s="16"/>
      <c r="AV529" s="16"/>
      <c r="AW529" s="16"/>
      <c r="AX529" s="16"/>
      <c r="AY529" s="16"/>
      <c r="AZ529" s="16"/>
      <c r="BA529" s="16">
        <f>-IFERROR(VLOOKUP(E529,[4]TD!$J:$K,2,0),0)</f>
        <v>26000</v>
      </c>
      <c r="BB529" s="25">
        <f t="shared" si="97"/>
        <v>0</v>
      </c>
      <c r="BC529" s="16"/>
      <c r="BD529" s="52">
        <f t="shared" si="98"/>
        <v>44344.620833333334</v>
      </c>
      <c r="BE529" s="16">
        <f t="shared" si="102"/>
        <v>2021</v>
      </c>
      <c r="BF529" s="52">
        <f t="shared" si="99"/>
        <v>44368.75</v>
      </c>
      <c r="BG529" s="16">
        <f t="shared" si="103"/>
        <v>2021</v>
      </c>
      <c r="BH529" s="16"/>
    </row>
    <row r="530" spans="1:60" x14ac:dyDescent="0.25">
      <c r="A530" s="16">
        <v>820003850</v>
      </c>
      <c r="B530" s="16" t="s">
        <v>3461</v>
      </c>
      <c r="C530" s="16" t="s">
        <v>3462</v>
      </c>
      <c r="D530" s="17" t="s">
        <v>45</v>
      </c>
      <c r="E530" s="17">
        <v>32748</v>
      </c>
      <c r="F530" s="17" t="str">
        <f t="shared" si="100"/>
        <v>FD32748</v>
      </c>
      <c r="G530" s="17" t="str">
        <f>VLOOKUP(E530,[4]PARTIDAS!$F:$M,8,0)</f>
        <v>Evento</v>
      </c>
      <c r="H530" s="17">
        <v>32764</v>
      </c>
      <c r="I530" s="18">
        <v>44344.85833333333</v>
      </c>
      <c r="J530" s="18">
        <v>44344.85833333333</v>
      </c>
      <c r="K530" s="18">
        <v>44368.5</v>
      </c>
      <c r="L530" s="19">
        <v>141066</v>
      </c>
      <c r="M530" s="19">
        <v>141066</v>
      </c>
      <c r="N530" s="16" t="s">
        <v>3463</v>
      </c>
      <c r="O530" s="16"/>
      <c r="P530" s="16"/>
      <c r="Q530" s="16"/>
      <c r="R530" s="16"/>
      <c r="S530" s="16"/>
      <c r="T530" s="20">
        <v>141066</v>
      </c>
      <c r="U530" s="16" t="s">
        <v>47</v>
      </c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 t="s">
        <v>3845</v>
      </c>
      <c r="AG530" s="16" t="s">
        <v>3809</v>
      </c>
      <c r="AH530" s="16" t="s">
        <v>3466</v>
      </c>
      <c r="AI530" s="16" t="s">
        <v>47</v>
      </c>
      <c r="AJ530" s="16">
        <f>VLOOKUP(E530,[4]TD!$A:$B,2,0)</f>
        <v>-141066</v>
      </c>
      <c r="AK530" s="16">
        <f>-IFERROR(VLOOKUP(E530,'[4]PARTIDAS ABIERTAS EN VALORES'!$A:$E,2,0),0)</f>
        <v>0</v>
      </c>
      <c r="AL530" s="16"/>
      <c r="AM530" s="16">
        <f>-IFERROR(VLOOKUP(E530,'[4]PARTIDAS ABIERTAS EN VALORES'!$A:$E,3,0),0)</f>
        <v>0</v>
      </c>
      <c r="AN530" s="16"/>
      <c r="AO530" s="16">
        <f>-IFERROR(VLOOKUP(E530,'[4]PARTIDAS ABIERTAS EN VALORES'!$A:$E,4,0),0)</f>
        <v>0</v>
      </c>
      <c r="AP530" s="16"/>
      <c r="AQ530" s="16"/>
      <c r="AR530" s="16"/>
      <c r="AS530" s="16"/>
      <c r="AT530" s="16">
        <f t="shared" si="101"/>
        <v>0</v>
      </c>
      <c r="AU530" s="16"/>
      <c r="AV530" s="16"/>
      <c r="AW530" s="16"/>
      <c r="AX530" s="16"/>
      <c r="AY530" s="16"/>
      <c r="AZ530" s="16"/>
      <c r="BA530" s="16">
        <f>-IFERROR(VLOOKUP(E530,[4]TD!$J:$K,2,0),0)</f>
        <v>141066</v>
      </c>
      <c r="BB530" s="25">
        <f t="shared" si="97"/>
        <v>0</v>
      </c>
      <c r="BC530" s="16"/>
      <c r="BD530" s="52">
        <f t="shared" si="98"/>
        <v>44344.85833333333</v>
      </c>
      <c r="BE530" s="16">
        <f t="shared" si="102"/>
        <v>2021</v>
      </c>
      <c r="BF530" s="52">
        <f t="shared" si="99"/>
        <v>44368.5</v>
      </c>
      <c r="BG530" s="16">
        <f t="shared" si="103"/>
        <v>2021</v>
      </c>
      <c r="BH530" s="16"/>
    </row>
    <row r="531" spans="1:60" x14ac:dyDescent="0.25">
      <c r="A531" s="16">
        <v>820003850</v>
      </c>
      <c r="B531" s="16" t="s">
        <v>3461</v>
      </c>
      <c r="C531" s="16" t="s">
        <v>3462</v>
      </c>
      <c r="D531" s="17" t="s">
        <v>45</v>
      </c>
      <c r="E531" s="17">
        <v>32762</v>
      </c>
      <c r="F531" s="17" t="str">
        <f t="shared" si="100"/>
        <v>FD32762</v>
      </c>
      <c r="G531" s="17" t="e">
        <f>VLOOKUP(E531,[4]PARTIDAS!$F:$M,8,0)</f>
        <v>#N/A</v>
      </c>
      <c r="H531" s="17">
        <v>32762</v>
      </c>
      <c r="I531" s="18">
        <v>44344.901388888888</v>
      </c>
      <c r="J531" s="18">
        <v>44344.901388888888</v>
      </c>
      <c r="K531" s="18">
        <v>44368.5</v>
      </c>
      <c r="L531" s="19">
        <v>80800</v>
      </c>
      <c r="M531" s="19">
        <v>80800</v>
      </c>
      <c r="N531" s="16" t="s">
        <v>3490</v>
      </c>
      <c r="O531" s="16"/>
      <c r="P531" s="16"/>
      <c r="Q531" s="16"/>
      <c r="R531" s="20">
        <v>80800</v>
      </c>
      <c r="S531" s="16" t="s">
        <v>3813</v>
      </c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 t="s">
        <v>3808</v>
      </c>
      <c r="AH531" s="16"/>
      <c r="AI531" s="16"/>
      <c r="AJ531" s="16" t="e">
        <f>VLOOKUP(E531,[4]TD!$A:$B,2,0)</f>
        <v>#N/A</v>
      </c>
      <c r="AK531" s="16"/>
      <c r="AL531" s="16"/>
      <c r="AM531" s="16"/>
      <c r="AN531" s="16"/>
      <c r="AO531" s="16"/>
      <c r="AP531" s="16"/>
      <c r="AQ531" s="25">
        <f>M531</f>
        <v>80800</v>
      </c>
      <c r="AR531" s="16"/>
      <c r="AS531" s="16"/>
      <c r="AT531" s="16">
        <f t="shared" si="101"/>
        <v>0</v>
      </c>
      <c r="AU531" s="16"/>
      <c r="AV531" s="16"/>
      <c r="AW531" s="16"/>
      <c r="AX531" s="16"/>
      <c r="AY531" s="16"/>
      <c r="AZ531" s="16"/>
      <c r="BA531" s="16"/>
      <c r="BB531" s="25">
        <f t="shared" si="97"/>
        <v>0</v>
      </c>
      <c r="BC531" s="16"/>
      <c r="BD531" s="52">
        <f t="shared" si="98"/>
        <v>44344.901388888888</v>
      </c>
      <c r="BE531" s="16">
        <f t="shared" si="102"/>
        <v>2021</v>
      </c>
      <c r="BF531" s="52">
        <f t="shared" si="99"/>
        <v>44368.5</v>
      </c>
      <c r="BG531" s="16">
        <f t="shared" si="103"/>
        <v>2021</v>
      </c>
      <c r="BH531" s="16"/>
    </row>
    <row r="532" spans="1:60" x14ac:dyDescent="0.25">
      <c r="A532" s="16">
        <v>820003850</v>
      </c>
      <c r="B532" s="16" t="s">
        <v>3461</v>
      </c>
      <c r="C532" s="16" t="s">
        <v>3462</v>
      </c>
      <c r="D532" s="17" t="s">
        <v>45</v>
      </c>
      <c r="E532" s="17">
        <v>32783</v>
      </c>
      <c r="F532" s="17" t="str">
        <f t="shared" si="100"/>
        <v>FD32783</v>
      </c>
      <c r="G532" s="17" t="str">
        <f>VLOOKUP(E532,[4]PARTIDAS!$F:$M,8,0)</f>
        <v>Evento</v>
      </c>
      <c r="H532" s="17">
        <v>32764</v>
      </c>
      <c r="I532" s="18">
        <v>44345.35833333333</v>
      </c>
      <c r="J532" s="18">
        <v>44345.35833333333</v>
      </c>
      <c r="K532" s="18">
        <v>44368.5</v>
      </c>
      <c r="L532" s="19">
        <v>67599</v>
      </c>
      <c r="M532" s="19">
        <v>67599</v>
      </c>
      <c r="N532" s="16" t="s">
        <v>3463</v>
      </c>
      <c r="O532" s="16"/>
      <c r="P532" s="16"/>
      <c r="Q532" s="16"/>
      <c r="R532" s="16"/>
      <c r="S532" s="16"/>
      <c r="T532" s="20">
        <v>67599</v>
      </c>
      <c r="U532" s="16" t="s">
        <v>47</v>
      </c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 t="s">
        <v>3846</v>
      </c>
      <c r="AG532" s="16" t="s">
        <v>3809</v>
      </c>
      <c r="AH532" s="16" t="s">
        <v>3466</v>
      </c>
      <c r="AI532" s="16" t="s">
        <v>47</v>
      </c>
      <c r="AJ532" s="16">
        <f>VLOOKUP(E532,[4]TD!$A:$B,2,0)</f>
        <v>-67599</v>
      </c>
      <c r="AK532" s="16">
        <f>-IFERROR(VLOOKUP(E532,'[4]PARTIDAS ABIERTAS EN VALORES'!$A:$E,2,0),0)</f>
        <v>0</v>
      </c>
      <c r="AL532" s="16"/>
      <c r="AM532" s="16">
        <f>-IFERROR(VLOOKUP(E532,'[4]PARTIDAS ABIERTAS EN VALORES'!$A:$E,3,0),0)</f>
        <v>0</v>
      </c>
      <c r="AN532" s="16"/>
      <c r="AO532" s="16">
        <f>-IFERROR(VLOOKUP(E532,'[4]PARTIDAS ABIERTAS EN VALORES'!$A:$E,4,0),0)</f>
        <v>0</v>
      </c>
      <c r="AP532" s="16"/>
      <c r="AQ532" s="16"/>
      <c r="AR532" s="16"/>
      <c r="AS532" s="16"/>
      <c r="AT532" s="16">
        <f t="shared" si="101"/>
        <v>0</v>
      </c>
      <c r="AU532" s="16"/>
      <c r="AV532" s="16"/>
      <c r="AW532" s="16"/>
      <c r="AX532" s="16"/>
      <c r="AY532" s="16"/>
      <c r="AZ532" s="16"/>
      <c r="BA532" s="16">
        <f>-IFERROR(VLOOKUP(E532,[4]TD!$J:$K,2,0),0)</f>
        <v>67599</v>
      </c>
      <c r="BB532" s="25">
        <f t="shared" si="97"/>
        <v>0</v>
      </c>
      <c r="BC532" s="16"/>
      <c r="BD532" s="52">
        <f t="shared" si="98"/>
        <v>44345.35833333333</v>
      </c>
      <c r="BE532" s="16">
        <f t="shared" si="102"/>
        <v>2021</v>
      </c>
      <c r="BF532" s="52">
        <f t="shared" si="99"/>
        <v>44368.5</v>
      </c>
      <c r="BG532" s="16">
        <f t="shared" si="103"/>
        <v>2021</v>
      </c>
      <c r="BH532" s="16"/>
    </row>
    <row r="533" spans="1:60" x14ac:dyDescent="0.25">
      <c r="A533" s="16">
        <v>820003850</v>
      </c>
      <c r="B533" s="16" t="s">
        <v>3461</v>
      </c>
      <c r="C533" s="16" t="s">
        <v>3467</v>
      </c>
      <c r="D533" s="17" t="s">
        <v>45</v>
      </c>
      <c r="E533" s="17">
        <v>32897</v>
      </c>
      <c r="F533" s="17" t="str">
        <f t="shared" si="100"/>
        <v>FD32897</v>
      </c>
      <c r="G533" s="17" t="str">
        <f>VLOOKUP(E533,[4]PARTIDAS!$F:$M,8,0)</f>
        <v>Evento</v>
      </c>
      <c r="H533" s="17">
        <v>32760</v>
      </c>
      <c r="I533" s="18">
        <v>44346.645138888889</v>
      </c>
      <c r="J533" s="18">
        <v>44346.645138888889</v>
      </c>
      <c r="K533" s="18">
        <v>44368.5</v>
      </c>
      <c r="L533" s="19">
        <v>69664</v>
      </c>
      <c r="M533" s="19">
        <v>69664</v>
      </c>
      <c r="N533" s="16" t="s">
        <v>3463</v>
      </c>
      <c r="O533" s="16"/>
      <c r="P533" s="16"/>
      <c r="Q533" s="16"/>
      <c r="R533" s="16"/>
      <c r="S533" s="16"/>
      <c r="T533" s="20">
        <v>69664</v>
      </c>
      <c r="U533" s="16" t="s">
        <v>47</v>
      </c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 t="s">
        <v>3847</v>
      </c>
      <c r="AG533" s="16" t="s">
        <v>3809</v>
      </c>
      <c r="AH533" s="16" t="s">
        <v>3466</v>
      </c>
      <c r="AI533" s="16" t="s">
        <v>47</v>
      </c>
      <c r="AJ533" s="16">
        <f>VLOOKUP(E533,[4]TD!$A:$B,2,0)</f>
        <v>-69664</v>
      </c>
      <c r="AK533" s="16">
        <f>-IFERROR(VLOOKUP(E533,'[4]PARTIDAS ABIERTAS EN VALORES'!$A:$E,2,0),0)</f>
        <v>0</v>
      </c>
      <c r="AL533" s="16"/>
      <c r="AM533" s="16">
        <f>-IFERROR(VLOOKUP(E533,'[4]PARTIDAS ABIERTAS EN VALORES'!$A:$E,3,0),0)</f>
        <v>0</v>
      </c>
      <c r="AN533" s="16"/>
      <c r="AO533" s="16">
        <f>-IFERROR(VLOOKUP(E533,'[4]PARTIDAS ABIERTAS EN VALORES'!$A:$E,4,0),0)</f>
        <v>0</v>
      </c>
      <c r="AP533" s="16"/>
      <c r="AQ533" s="16"/>
      <c r="AR533" s="16"/>
      <c r="AS533" s="16"/>
      <c r="AT533" s="16">
        <f t="shared" si="101"/>
        <v>0</v>
      </c>
      <c r="AU533" s="16"/>
      <c r="AV533" s="16"/>
      <c r="AW533" s="16"/>
      <c r="AX533" s="16"/>
      <c r="AY533" s="16"/>
      <c r="AZ533" s="16"/>
      <c r="BA533" s="16">
        <f>-IFERROR(VLOOKUP(E533,[4]TD!$J:$K,2,0),0)</f>
        <v>69664</v>
      </c>
      <c r="BB533" s="25">
        <f t="shared" si="97"/>
        <v>0</v>
      </c>
      <c r="BC533" s="16"/>
      <c r="BD533" s="52">
        <f t="shared" si="98"/>
        <v>44346.645138888889</v>
      </c>
      <c r="BE533" s="16">
        <f t="shared" si="102"/>
        <v>2021</v>
      </c>
      <c r="BF533" s="52">
        <f t="shared" si="99"/>
        <v>44368.5</v>
      </c>
      <c r="BG533" s="16">
        <f t="shared" si="103"/>
        <v>2021</v>
      </c>
      <c r="BH533" s="16"/>
    </row>
    <row r="534" spans="1:60" x14ac:dyDescent="0.25">
      <c r="A534" s="16">
        <v>820003850</v>
      </c>
      <c r="B534" s="16" t="s">
        <v>3461</v>
      </c>
      <c r="C534" s="16" t="s">
        <v>3462</v>
      </c>
      <c r="D534" s="17" t="s">
        <v>45</v>
      </c>
      <c r="E534" s="17">
        <v>32952</v>
      </c>
      <c r="F534" s="17" t="str">
        <f t="shared" si="100"/>
        <v>FD32952</v>
      </c>
      <c r="G534" s="17" t="str">
        <f>VLOOKUP(E534,[4]PARTIDAS!$F:$M,8,0)</f>
        <v>Evento</v>
      </c>
      <c r="H534" s="17">
        <v>32763</v>
      </c>
      <c r="I534" s="18">
        <v>44347.369444444441</v>
      </c>
      <c r="J534" s="18">
        <v>44347.369444444441</v>
      </c>
      <c r="K534" s="18">
        <v>44368.75</v>
      </c>
      <c r="L534" s="19">
        <v>13000</v>
      </c>
      <c r="M534" s="19">
        <v>13000</v>
      </c>
      <c r="N534" s="16" t="s">
        <v>3463</v>
      </c>
      <c r="O534" s="16"/>
      <c r="P534" s="16"/>
      <c r="Q534" s="16"/>
      <c r="R534" s="16"/>
      <c r="S534" s="16"/>
      <c r="T534" s="20">
        <v>13000</v>
      </c>
      <c r="U534" s="16" t="s">
        <v>47</v>
      </c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 t="s">
        <v>3848</v>
      </c>
      <c r="AG534" s="16" t="s">
        <v>3809</v>
      </c>
      <c r="AH534" s="16" t="s">
        <v>3466</v>
      </c>
      <c r="AI534" s="16" t="s">
        <v>47</v>
      </c>
      <c r="AJ534" s="16">
        <f>VLOOKUP(E534,[4]TD!$A:$B,2,0)</f>
        <v>-13000</v>
      </c>
      <c r="AK534" s="16">
        <f>-IFERROR(VLOOKUP(E534,'[4]PARTIDAS ABIERTAS EN VALORES'!$A:$E,2,0),0)</f>
        <v>0</v>
      </c>
      <c r="AL534" s="16"/>
      <c r="AM534" s="16">
        <f>-IFERROR(VLOOKUP(E534,'[4]PARTIDAS ABIERTAS EN VALORES'!$A:$E,3,0),0)</f>
        <v>0</v>
      </c>
      <c r="AN534" s="16"/>
      <c r="AO534" s="16">
        <f>-IFERROR(VLOOKUP(E534,'[4]PARTIDAS ABIERTAS EN VALORES'!$A:$E,4,0),0)</f>
        <v>0</v>
      </c>
      <c r="AP534" s="16"/>
      <c r="AQ534" s="16"/>
      <c r="AR534" s="16"/>
      <c r="AS534" s="16"/>
      <c r="AT534" s="16">
        <f t="shared" si="101"/>
        <v>0</v>
      </c>
      <c r="AU534" s="16"/>
      <c r="AV534" s="16"/>
      <c r="AW534" s="16"/>
      <c r="AX534" s="16"/>
      <c r="AY534" s="16"/>
      <c r="AZ534" s="16"/>
      <c r="BA534" s="16">
        <f>-IFERROR(VLOOKUP(E534,[4]TD!$J:$K,2,0),0)</f>
        <v>13000</v>
      </c>
      <c r="BB534" s="25">
        <f t="shared" si="97"/>
        <v>0</v>
      </c>
      <c r="BC534" s="16"/>
      <c r="BD534" s="52">
        <f t="shared" si="98"/>
        <v>44347.369444444441</v>
      </c>
      <c r="BE534" s="16">
        <f t="shared" si="102"/>
        <v>2021</v>
      </c>
      <c r="BF534" s="52">
        <f t="shared" si="99"/>
        <v>44368.75</v>
      </c>
      <c r="BG534" s="16">
        <f t="shared" si="103"/>
        <v>2021</v>
      </c>
      <c r="BH534" s="16"/>
    </row>
    <row r="535" spans="1:60" x14ac:dyDescent="0.25">
      <c r="A535" s="16">
        <v>820003850</v>
      </c>
      <c r="B535" s="16" t="s">
        <v>3461</v>
      </c>
      <c r="C535" s="16" t="s">
        <v>3467</v>
      </c>
      <c r="D535" s="17" t="s">
        <v>45</v>
      </c>
      <c r="E535" s="17">
        <v>33057</v>
      </c>
      <c r="F535" s="17" t="str">
        <f t="shared" si="100"/>
        <v>FD33057</v>
      </c>
      <c r="G535" s="17" t="str">
        <f>VLOOKUP(E535,[4]PARTIDAS!$F:$M,8,0)</f>
        <v>Evento</v>
      </c>
      <c r="H535" s="17">
        <v>32760</v>
      </c>
      <c r="I535" s="18">
        <v>44347.686805555553</v>
      </c>
      <c r="J535" s="18">
        <v>44347.686805555553</v>
      </c>
      <c r="K535" s="18">
        <v>44368.5</v>
      </c>
      <c r="L535" s="19">
        <v>63881</v>
      </c>
      <c r="M535" s="19">
        <v>63881</v>
      </c>
      <c r="N535" s="16" t="s">
        <v>3463</v>
      </c>
      <c r="O535" s="16"/>
      <c r="P535" s="16"/>
      <c r="Q535" s="16"/>
      <c r="R535" s="16"/>
      <c r="S535" s="16"/>
      <c r="T535" s="20">
        <v>63881</v>
      </c>
      <c r="U535" s="16" t="s">
        <v>47</v>
      </c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 t="s">
        <v>3848</v>
      </c>
      <c r="AG535" s="16" t="s">
        <v>3809</v>
      </c>
      <c r="AH535" s="16" t="s">
        <v>3466</v>
      </c>
      <c r="AI535" s="16" t="s">
        <v>47</v>
      </c>
      <c r="AJ535" s="16">
        <f>VLOOKUP(E535,[4]TD!$A:$B,2,0)</f>
        <v>-63881</v>
      </c>
      <c r="AK535" s="16">
        <f>-IFERROR(VLOOKUP(E535,'[4]PARTIDAS ABIERTAS EN VALORES'!$A:$E,2,0),0)</f>
        <v>0</v>
      </c>
      <c r="AL535" s="16"/>
      <c r="AM535" s="16">
        <f>-IFERROR(VLOOKUP(E535,'[4]PARTIDAS ABIERTAS EN VALORES'!$A:$E,3,0),0)</f>
        <v>0</v>
      </c>
      <c r="AN535" s="16"/>
      <c r="AO535" s="16">
        <f>-IFERROR(VLOOKUP(E535,'[4]PARTIDAS ABIERTAS EN VALORES'!$A:$E,4,0),0)</f>
        <v>0</v>
      </c>
      <c r="AP535" s="16"/>
      <c r="AQ535" s="16"/>
      <c r="AR535" s="16"/>
      <c r="AS535" s="16"/>
      <c r="AT535" s="16">
        <f t="shared" si="101"/>
        <v>0</v>
      </c>
      <c r="AU535" s="16"/>
      <c r="AV535" s="16"/>
      <c r="AW535" s="16"/>
      <c r="AX535" s="16"/>
      <c r="AY535" s="16"/>
      <c r="AZ535" s="16"/>
      <c r="BA535" s="16">
        <f>-IFERROR(VLOOKUP(E535,[4]TD!$J:$K,2,0),0)</f>
        <v>63881</v>
      </c>
      <c r="BB535" s="25">
        <f t="shared" si="97"/>
        <v>0</v>
      </c>
      <c r="BC535" s="16"/>
      <c r="BD535" s="52">
        <f t="shared" si="98"/>
        <v>44347.686805555553</v>
      </c>
      <c r="BE535" s="16">
        <f t="shared" si="102"/>
        <v>2021</v>
      </c>
      <c r="BF535" s="52">
        <f t="shared" si="99"/>
        <v>44368.5</v>
      </c>
      <c r="BG535" s="16">
        <f t="shared" si="103"/>
        <v>2021</v>
      </c>
      <c r="BH535" s="16"/>
    </row>
    <row r="536" spans="1:60" x14ac:dyDescent="0.25">
      <c r="A536" s="16">
        <v>820003850</v>
      </c>
      <c r="B536" s="16" t="s">
        <v>3461</v>
      </c>
      <c r="C536" s="16" t="s">
        <v>3462</v>
      </c>
      <c r="D536" s="17" t="s">
        <v>45</v>
      </c>
      <c r="E536" s="17">
        <v>33123</v>
      </c>
      <c r="F536" s="17" t="str">
        <f t="shared" si="100"/>
        <v>FD33123</v>
      </c>
      <c r="G536" s="17" t="e">
        <f>VLOOKUP(E536,[4]PARTIDAS!$F:$M,8,0)</f>
        <v>#N/A</v>
      </c>
      <c r="H536" s="17">
        <v>32855</v>
      </c>
      <c r="I536" s="18">
        <v>44348.363194444442</v>
      </c>
      <c r="J536" s="18">
        <v>44348.363194444442</v>
      </c>
      <c r="K536" s="18">
        <v>44393</v>
      </c>
      <c r="L536" s="19">
        <v>59600</v>
      </c>
      <c r="M536" s="19">
        <v>59600</v>
      </c>
      <c r="N536" s="16" t="s">
        <v>3490</v>
      </c>
      <c r="O536" s="16"/>
      <c r="P536" s="16"/>
      <c r="Q536" s="16"/>
      <c r="R536" s="20">
        <v>59600</v>
      </c>
      <c r="S536" s="16" t="s">
        <v>3849</v>
      </c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 t="s">
        <v>3850</v>
      </c>
      <c r="AH536" s="16"/>
      <c r="AI536" s="16"/>
      <c r="AJ536" s="16" t="e">
        <f>VLOOKUP(E536,[4]TD!$A:$B,2,0)</f>
        <v>#N/A</v>
      </c>
      <c r="AK536" s="16"/>
      <c r="AL536" s="16"/>
      <c r="AM536" s="16"/>
      <c r="AN536" s="16"/>
      <c r="AO536" s="16"/>
      <c r="AP536" s="16"/>
      <c r="AQ536" s="25">
        <f t="shared" ref="AQ536:AQ537" si="104">M536</f>
        <v>59600</v>
      </c>
      <c r="AR536" s="16"/>
      <c r="AS536" s="16"/>
      <c r="AT536" s="16">
        <f t="shared" si="101"/>
        <v>0</v>
      </c>
      <c r="AU536" s="16"/>
      <c r="AV536" s="16"/>
      <c r="AW536" s="16"/>
      <c r="AX536" s="16"/>
      <c r="AY536" s="16"/>
      <c r="AZ536" s="16"/>
      <c r="BA536" s="16"/>
      <c r="BB536" s="25">
        <f t="shared" si="97"/>
        <v>0</v>
      </c>
      <c r="BC536" s="16"/>
      <c r="BD536" s="52">
        <f t="shared" si="98"/>
        <v>44348.363194444442</v>
      </c>
      <c r="BE536" s="16">
        <f t="shared" si="102"/>
        <v>2021</v>
      </c>
      <c r="BF536" s="52">
        <f t="shared" si="99"/>
        <v>44393</v>
      </c>
      <c r="BG536" s="16">
        <f t="shared" si="103"/>
        <v>2021</v>
      </c>
      <c r="BH536" s="16"/>
    </row>
    <row r="537" spans="1:60" x14ac:dyDescent="0.25">
      <c r="A537" s="16">
        <v>820003850</v>
      </c>
      <c r="B537" s="16" t="s">
        <v>3461</v>
      </c>
      <c r="C537" s="16" t="s">
        <v>3462</v>
      </c>
      <c r="D537" s="17" t="s">
        <v>45</v>
      </c>
      <c r="E537" s="17">
        <v>33124</v>
      </c>
      <c r="F537" s="17" t="str">
        <f t="shared" si="100"/>
        <v>FD33124</v>
      </c>
      <c r="G537" s="17" t="e">
        <f>VLOOKUP(E537,[4]PARTIDAS!$F:$M,8,0)</f>
        <v>#N/A</v>
      </c>
      <c r="H537" s="17">
        <v>32856</v>
      </c>
      <c r="I537" s="18">
        <v>44348.363888888889</v>
      </c>
      <c r="J537" s="18">
        <v>44348.363888888889</v>
      </c>
      <c r="K537" s="18">
        <v>44393</v>
      </c>
      <c r="L537" s="19">
        <v>150000</v>
      </c>
      <c r="M537" s="19">
        <v>150000</v>
      </c>
      <c r="N537" s="16" t="s">
        <v>3490</v>
      </c>
      <c r="O537" s="16"/>
      <c r="P537" s="16"/>
      <c r="Q537" s="16"/>
      <c r="R537" s="20">
        <v>150000</v>
      </c>
      <c r="S537" s="16" t="s">
        <v>3851</v>
      </c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 t="s">
        <v>3850</v>
      </c>
      <c r="AH537" s="16"/>
      <c r="AI537" s="16"/>
      <c r="AJ537" s="16" t="e">
        <f>VLOOKUP(E537,[4]TD!$A:$B,2,0)</f>
        <v>#N/A</v>
      </c>
      <c r="AK537" s="16"/>
      <c r="AL537" s="16"/>
      <c r="AM537" s="16"/>
      <c r="AN537" s="16"/>
      <c r="AO537" s="16"/>
      <c r="AP537" s="16"/>
      <c r="AQ537" s="25">
        <f t="shared" si="104"/>
        <v>150000</v>
      </c>
      <c r="AR537" s="16"/>
      <c r="AS537" s="16"/>
      <c r="AT537" s="16">
        <f t="shared" si="101"/>
        <v>0</v>
      </c>
      <c r="AU537" s="16"/>
      <c r="AV537" s="16"/>
      <c r="AW537" s="16"/>
      <c r="AX537" s="16"/>
      <c r="AY537" s="16"/>
      <c r="AZ537" s="16"/>
      <c r="BA537" s="16"/>
      <c r="BB537" s="25">
        <f t="shared" si="97"/>
        <v>0</v>
      </c>
      <c r="BC537" s="16"/>
      <c r="BD537" s="52">
        <f t="shared" si="98"/>
        <v>44348.363888888889</v>
      </c>
      <c r="BE537" s="16">
        <f t="shared" si="102"/>
        <v>2021</v>
      </c>
      <c r="BF537" s="52">
        <f t="shared" si="99"/>
        <v>44393</v>
      </c>
      <c r="BG537" s="16">
        <f t="shared" si="103"/>
        <v>2021</v>
      </c>
      <c r="BH537" s="16"/>
    </row>
    <row r="538" spans="1:60" x14ac:dyDescent="0.25">
      <c r="A538" s="16">
        <v>820003850</v>
      </c>
      <c r="B538" s="16" t="s">
        <v>3461</v>
      </c>
      <c r="C538" s="16" t="s">
        <v>3462</v>
      </c>
      <c r="D538" s="17" t="s">
        <v>45</v>
      </c>
      <c r="E538" s="17">
        <v>33269</v>
      </c>
      <c r="F538" s="17" t="str">
        <f t="shared" si="100"/>
        <v>FD33269</v>
      </c>
      <c r="G538" s="17" t="str">
        <f>VLOOKUP(E538,[4]PARTIDAS!$F:$M,8,0)</f>
        <v>Evento</v>
      </c>
      <c r="H538" s="17">
        <v>32854</v>
      </c>
      <c r="I538" s="18">
        <v>44349.469444444447</v>
      </c>
      <c r="J538" s="18">
        <v>44349.469444444447</v>
      </c>
      <c r="K538" s="18">
        <v>44393</v>
      </c>
      <c r="L538" s="19">
        <v>26000</v>
      </c>
      <c r="M538" s="19">
        <v>26000</v>
      </c>
      <c r="N538" s="16" t="s">
        <v>3463</v>
      </c>
      <c r="O538" s="16"/>
      <c r="P538" s="16"/>
      <c r="Q538" s="16"/>
      <c r="R538" s="16"/>
      <c r="S538" s="16"/>
      <c r="T538" s="20">
        <v>26000</v>
      </c>
      <c r="U538" s="16" t="s">
        <v>47</v>
      </c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 t="s">
        <v>3852</v>
      </c>
      <c r="AG538" s="16" t="s">
        <v>3842</v>
      </c>
      <c r="AH538" s="16" t="s">
        <v>3466</v>
      </c>
      <c r="AI538" s="16" t="s">
        <v>47</v>
      </c>
      <c r="AJ538" s="16">
        <f>VLOOKUP(E538,[4]TD!$A:$B,2,0)</f>
        <v>-26000</v>
      </c>
      <c r="AK538" s="16">
        <f>-IFERROR(VLOOKUP(E538,'[4]PARTIDAS ABIERTAS EN VALORES'!$A:$E,2,0),0)</f>
        <v>0</v>
      </c>
      <c r="AL538" s="16"/>
      <c r="AM538" s="16">
        <f>-IFERROR(VLOOKUP(E538,'[4]PARTIDAS ABIERTAS EN VALORES'!$A:$E,3,0),0)</f>
        <v>0</v>
      </c>
      <c r="AN538" s="16"/>
      <c r="AO538" s="16">
        <f>-IFERROR(VLOOKUP(E538,'[4]PARTIDAS ABIERTAS EN VALORES'!$A:$E,4,0),0)</f>
        <v>0</v>
      </c>
      <c r="AP538" s="16"/>
      <c r="AQ538" s="16"/>
      <c r="AR538" s="16"/>
      <c r="AS538" s="16"/>
      <c r="AT538" s="16">
        <f t="shared" si="101"/>
        <v>0</v>
      </c>
      <c r="AU538" s="16"/>
      <c r="AV538" s="16"/>
      <c r="AW538" s="16"/>
      <c r="AX538" s="16"/>
      <c r="AY538" s="16"/>
      <c r="AZ538" s="16"/>
      <c r="BA538" s="16">
        <f>-IFERROR(VLOOKUP(E538,[4]TD!$J:$K,2,0),0)</f>
        <v>26000</v>
      </c>
      <c r="BB538" s="25">
        <f t="shared" si="97"/>
        <v>0</v>
      </c>
      <c r="BC538" s="16"/>
      <c r="BD538" s="52">
        <f t="shared" si="98"/>
        <v>44349.469444444447</v>
      </c>
      <c r="BE538" s="16">
        <f t="shared" si="102"/>
        <v>2021</v>
      </c>
      <c r="BF538" s="52">
        <f t="shared" si="99"/>
        <v>44393</v>
      </c>
      <c r="BG538" s="16">
        <f t="shared" si="103"/>
        <v>2021</v>
      </c>
      <c r="BH538" s="16"/>
    </row>
    <row r="539" spans="1:60" x14ac:dyDescent="0.25">
      <c r="A539" s="16">
        <v>820003850</v>
      </c>
      <c r="B539" s="16" t="s">
        <v>3461</v>
      </c>
      <c r="C539" s="16" t="s">
        <v>3462</v>
      </c>
      <c r="D539" s="17" t="s">
        <v>45</v>
      </c>
      <c r="E539" s="17">
        <v>33381</v>
      </c>
      <c r="F539" s="17" t="str">
        <f t="shared" si="100"/>
        <v>FD33381</v>
      </c>
      <c r="G539" s="17" t="e">
        <f>VLOOKUP(E539,[4]PARTIDAS!$F:$M,8,0)</f>
        <v>#N/A</v>
      </c>
      <c r="H539" s="17">
        <v>32855</v>
      </c>
      <c r="I539" s="18">
        <v>44349.727777777778</v>
      </c>
      <c r="J539" s="18">
        <v>44349.727777777778</v>
      </c>
      <c r="K539" s="18">
        <v>44393</v>
      </c>
      <c r="L539" s="19">
        <v>87174</v>
      </c>
      <c r="M539" s="19">
        <v>87174</v>
      </c>
      <c r="N539" s="16" t="s">
        <v>3490</v>
      </c>
      <c r="O539" s="16"/>
      <c r="P539" s="16"/>
      <c r="Q539" s="16"/>
      <c r="R539" s="20">
        <v>87174</v>
      </c>
      <c r="S539" s="16" t="s">
        <v>3849</v>
      </c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 t="s">
        <v>3850</v>
      </c>
      <c r="AH539" s="16"/>
      <c r="AI539" s="16"/>
      <c r="AJ539" s="16" t="e">
        <f>VLOOKUP(E539,[4]TD!$A:$B,2,0)</f>
        <v>#N/A</v>
      </c>
      <c r="AK539" s="16"/>
      <c r="AL539" s="16"/>
      <c r="AM539" s="16"/>
      <c r="AN539" s="16"/>
      <c r="AO539" s="16"/>
      <c r="AP539" s="16"/>
      <c r="AQ539" s="25">
        <f t="shared" ref="AQ539:AQ543" si="105">M539</f>
        <v>87174</v>
      </c>
      <c r="AR539" s="16"/>
      <c r="AS539" s="16"/>
      <c r="AT539" s="16">
        <f t="shared" si="101"/>
        <v>0</v>
      </c>
      <c r="AU539" s="16"/>
      <c r="AV539" s="16"/>
      <c r="AW539" s="16"/>
      <c r="AX539" s="16"/>
      <c r="AY539" s="16"/>
      <c r="AZ539" s="16"/>
      <c r="BA539" s="16"/>
      <c r="BB539" s="25">
        <f t="shared" si="97"/>
        <v>0</v>
      </c>
      <c r="BC539" s="16"/>
      <c r="BD539" s="52">
        <f t="shared" si="98"/>
        <v>44349.727777777778</v>
      </c>
      <c r="BE539" s="16">
        <f t="shared" si="102"/>
        <v>2021</v>
      </c>
      <c r="BF539" s="52">
        <f t="shared" si="99"/>
        <v>44393</v>
      </c>
      <c r="BG539" s="16">
        <f t="shared" si="103"/>
        <v>2021</v>
      </c>
      <c r="BH539" s="16"/>
    </row>
    <row r="540" spans="1:60" x14ac:dyDescent="0.25">
      <c r="A540" s="16">
        <v>820003850</v>
      </c>
      <c r="B540" s="16" t="s">
        <v>3461</v>
      </c>
      <c r="C540" s="16" t="s">
        <v>3462</v>
      </c>
      <c r="D540" s="17" t="s">
        <v>45</v>
      </c>
      <c r="E540" s="17">
        <v>33579</v>
      </c>
      <c r="F540" s="17" t="str">
        <f t="shared" si="100"/>
        <v>FD33579</v>
      </c>
      <c r="G540" s="17" t="e">
        <f>VLOOKUP(E540,[4]PARTIDAS!$F:$M,8,0)</f>
        <v>#N/A</v>
      </c>
      <c r="H540" s="17">
        <v>32855</v>
      </c>
      <c r="I540" s="18">
        <v>44350.849305555559</v>
      </c>
      <c r="J540" s="18">
        <v>44350.849305555559</v>
      </c>
      <c r="K540" s="18">
        <v>44393</v>
      </c>
      <c r="L540" s="19">
        <v>132968</v>
      </c>
      <c r="M540" s="19">
        <v>132968</v>
      </c>
      <c r="N540" s="16" t="s">
        <v>3490</v>
      </c>
      <c r="O540" s="16"/>
      <c r="P540" s="16"/>
      <c r="Q540" s="16"/>
      <c r="R540" s="20">
        <v>132968</v>
      </c>
      <c r="S540" s="16" t="s">
        <v>3849</v>
      </c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 t="s">
        <v>3850</v>
      </c>
      <c r="AH540" s="16"/>
      <c r="AI540" s="16"/>
      <c r="AJ540" s="16" t="e">
        <f>VLOOKUP(E540,[4]TD!$A:$B,2,0)</f>
        <v>#N/A</v>
      </c>
      <c r="AK540" s="16"/>
      <c r="AL540" s="16"/>
      <c r="AM540" s="16"/>
      <c r="AN540" s="16"/>
      <c r="AO540" s="16"/>
      <c r="AP540" s="16"/>
      <c r="AQ540" s="25">
        <f t="shared" si="105"/>
        <v>132968</v>
      </c>
      <c r="AR540" s="16"/>
      <c r="AS540" s="16"/>
      <c r="AT540" s="16">
        <f t="shared" si="101"/>
        <v>0</v>
      </c>
      <c r="AU540" s="16"/>
      <c r="AV540" s="16"/>
      <c r="AW540" s="16"/>
      <c r="AX540" s="16"/>
      <c r="AY540" s="16"/>
      <c r="AZ540" s="16"/>
      <c r="BA540" s="16"/>
      <c r="BB540" s="25">
        <f t="shared" si="97"/>
        <v>0</v>
      </c>
      <c r="BC540" s="16"/>
      <c r="BD540" s="52">
        <f t="shared" si="98"/>
        <v>44350.849305555559</v>
      </c>
      <c r="BE540" s="16">
        <f t="shared" si="102"/>
        <v>2021</v>
      </c>
      <c r="BF540" s="52">
        <f t="shared" si="99"/>
        <v>44393</v>
      </c>
      <c r="BG540" s="16">
        <f t="shared" si="103"/>
        <v>2021</v>
      </c>
      <c r="BH540" s="16"/>
    </row>
    <row r="541" spans="1:60" x14ac:dyDescent="0.25">
      <c r="A541" s="16">
        <v>820003850</v>
      </c>
      <c r="B541" s="16" t="s">
        <v>3461</v>
      </c>
      <c r="C541" s="16" t="s">
        <v>3462</v>
      </c>
      <c r="D541" s="17" t="s">
        <v>45</v>
      </c>
      <c r="E541" s="17">
        <v>33586</v>
      </c>
      <c r="F541" s="17" t="str">
        <f t="shared" si="100"/>
        <v>FD33586</v>
      </c>
      <c r="G541" s="17" t="e">
        <f>VLOOKUP(E541,[4]PARTIDAS!$F:$M,8,0)</f>
        <v>#N/A</v>
      </c>
      <c r="H541" s="17">
        <v>32855</v>
      </c>
      <c r="I541" s="18">
        <v>44351.073611111111</v>
      </c>
      <c r="J541" s="18">
        <v>44351.073611111111</v>
      </c>
      <c r="K541" s="18">
        <v>44393</v>
      </c>
      <c r="L541" s="19">
        <v>97085</v>
      </c>
      <c r="M541" s="19">
        <v>97085</v>
      </c>
      <c r="N541" s="16" t="s">
        <v>3490</v>
      </c>
      <c r="O541" s="16"/>
      <c r="P541" s="16"/>
      <c r="Q541" s="16"/>
      <c r="R541" s="20">
        <v>97085</v>
      </c>
      <c r="S541" s="16" t="s">
        <v>3849</v>
      </c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 t="s">
        <v>3850</v>
      </c>
      <c r="AH541" s="16"/>
      <c r="AI541" s="16"/>
      <c r="AJ541" s="16" t="e">
        <f>VLOOKUP(E541,[4]TD!$A:$B,2,0)</f>
        <v>#N/A</v>
      </c>
      <c r="AK541" s="16"/>
      <c r="AL541" s="16"/>
      <c r="AM541" s="16"/>
      <c r="AN541" s="16"/>
      <c r="AO541" s="16"/>
      <c r="AP541" s="16"/>
      <c r="AQ541" s="25">
        <f t="shared" si="105"/>
        <v>97085</v>
      </c>
      <c r="AR541" s="16"/>
      <c r="AS541" s="16"/>
      <c r="AT541" s="16">
        <f t="shared" si="101"/>
        <v>0</v>
      </c>
      <c r="AU541" s="16"/>
      <c r="AV541" s="16"/>
      <c r="AW541" s="16"/>
      <c r="AX541" s="16"/>
      <c r="AY541" s="16"/>
      <c r="AZ541" s="16"/>
      <c r="BA541" s="16"/>
      <c r="BB541" s="25">
        <f t="shared" si="97"/>
        <v>0</v>
      </c>
      <c r="BC541" s="16"/>
      <c r="BD541" s="52">
        <f t="shared" si="98"/>
        <v>44351.073611111111</v>
      </c>
      <c r="BE541" s="16">
        <f t="shared" si="102"/>
        <v>2021</v>
      </c>
      <c r="BF541" s="52">
        <f t="shared" si="99"/>
        <v>44393</v>
      </c>
      <c r="BG541" s="16">
        <f t="shared" si="103"/>
        <v>2021</v>
      </c>
      <c r="BH541" s="16"/>
    </row>
    <row r="542" spans="1:60" x14ac:dyDescent="0.25">
      <c r="A542" s="16">
        <v>820003850</v>
      </c>
      <c r="B542" s="16" t="s">
        <v>3461</v>
      </c>
      <c r="C542" s="16" t="s">
        <v>3462</v>
      </c>
      <c r="D542" s="17" t="s">
        <v>45</v>
      </c>
      <c r="E542" s="17">
        <v>33671</v>
      </c>
      <c r="F542" s="17" t="str">
        <f t="shared" si="100"/>
        <v>FD33671</v>
      </c>
      <c r="G542" s="17" t="e">
        <f>VLOOKUP(E542,[4]PARTIDAS!$F:$M,8,0)</f>
        <v>#N/A</v>
      </c>
      <c r="H542" s="17">
        <v>32855</v>
      </c>
      <c r="I542" s="18">
        <v>44351.665277777778</v>
      </c>
      <c r="J542" s="18">
        <v>44351.665277777778</v>
      </c>
      <c r="K542" s="18">
        <v>44393</v>
      </c>
      <c r="L542" s="19">
        <v>59600</v>
      </c>
      <c r="M542" s="19">
        <v>59600</v>
      </c>
      <c r="N542" s="16" t="s">
        <v>3490</v>
      </c>
      <c r="O542" s="16"/>
      <c r="P542" s="16"/>
      <c r="Q542" s="16"/>
      <c r="R542" s="20">
        <v>59600</v>
      </c>
      <c r="S542" s="16" t="s">
        <v>3849</v>
      </c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 t="s">
        <v>3850</v>
      </c>
      <c r="AH542" s="16"/>
      <c r="AI542" s="16"/>
      <c r="AJ542" s="16" t="e">
        <f>VLOOKUP(E542,[4]TD!$A:$B,2,0)</f>
        <v>#N/A</v>
      </c>
      <c r="AK542" s="16"/>
      <c r="AL542" s="16"/>
      <c r="AM542" s="16"/>
      <c r="AN542" s="16"/>
      <c r="AO542" s="16"/>
      <c r="AP542" s="16"/>
      <c r="AQ542" s="25">
        <f t="shared" si="105"/>
        <v>59600</v>
      </c>
      <c r="AR542" s="16"/>
      <c r="AS542" s="16"/>
      <c r="AT542" s="16">
        <f t="shared" si="101"/>
        <v>0</v>
      </c>
      <c r="AU542" s="16"/>
      <c r="AV542" s="16"/>
      <c r="AW542" s="16"/>
      <c r="AX542" s="16"/>
      <c r="AY542" s="16"/>
      <c r="AZ542" s="16"/>
      <c r="BA542" s="16"/>
      <c r="BB542" s="25">
        <f t="shared" si="97"/>
        <v>0</v>
      </c>
      <c r="BC542" s="16"/>
      <c r="BD542" s="52">
        <f t="shared" si="98"/>
        <v>44351.665277777778</v>
      </c>
      <c r="BE542" s="16">
        <f t="shared" si="102"/>
        <v>2021</v>
      </c>
      <c r="BF542" s="52">
        <f t="shared" si="99"/>
        <v>44393</v>
      </c>
      <c r="BG542" s="16">
        <f t="shared" si="103"/>
        <v>2021</v>
      </c>
      <c r="BH542" s="16"/>
    </row>
    <row r="543" spans="1:60" x14ac:dyDescent="0.25">
      <c r="A543" s="16">
        <v>820003850</v>
      </c>
      <c r="B543" s="16" t="s">
        <v>3461</v>
      </c>
      <c r="C543" s="16" t="s">
        <v>3467</v>
      </c>
      <c r="D543" s="17" t="s">
        <v>45</v>
      </c>
      <c r="E543" s="17">
        <v>33770</v>
      </c>
      <c r="F543" s="17" t="str">
        <f t="shared" si="100"/>
        <v>FD33770</v>
      </c>
      <c r="G543" s="17" t="e">
        <f>VLOOKUP(E543,[4]PARTIDAS!$F:$M,8,0)</f>
        <v>#N/A</v>
      </c>
      <c r="H543" s="17">
        <v>32872</v>
      </c>
      <c r="I543" s="18">
        <v>44352.886111111111</v>
      </c>
      <c r="J543" s="18">
        <v>44352.886111111111</v>
      </c>
      <c r="K543" s="18">
        <v>44393.402777777781</v>
      </c>
      <c r="L543" s="19">
        <v>74386</v>
      </c>
      <c r="M543" s="19">
        <v>74386</v>
      </c>
      <c r="N543" s="16" t="s">
        <v>3490</v>
      </c>
      <c r="O543" s="16"/>
      <c r="P543" s="16"/>
      <c r="Q543" s="16"/>
      <c r="R543" s="20">
        <v>74386</v>
      </c>
      <c r="S543" s="16" t="s">
        <v>3853</v>
      </c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 t="s">
        <v>3853</v>
      </c>
      <c r="AH543" s="16"/>
      <c r="AI543" s="16"/>
      <c r="AJ543" s="16" t="e">
        <f>VLOOKUP(E543,[4]TD!$A:$B,2,0)</f>
        <v>#N/A</v>
      </c>
      <c r="AK543" s="16"/>
      <c r="AL543" s="16"/>
      <c r="AM543" s="16"/>
      <c r="AN543" s="16"/>
      <c r="AO543" s="16"/>
      <c r="AP543" s="16"/>
      <c r="AQ543" s="25">
        <f t="shared" si="105"/>
        <v>74386</v>
      </c>
      <c r="AR543" s="16"/>
      <c r="AS543" s="16"/>
      <c r="AT543" s="16">
        <f t="shared" si="101"/>
        <v>0</v>
      </c>
      <c r="AU543" s="16"/>
      <c r="AV543" s="16"/>
      <c r="AW543" s="16"/>
      <c r="AX543" s="16"/>
      <c r="AY543" s="16"/>
      <c r="AZ543" s="16"/>
      <c r="BA543" s="16"/>
      <c r="BB543" s="25">
        <f t="shared" si="97"/>
        <v>0</v>
      </c>
      <c r="BC543" s="16"/>
      <c r="BD543" s="52">
        <f t="shared" si="98"/>
        <v>44352.886111111111</v>
      </c>
      <c r="BE543" s="16">
        <f t="shared" si="102"/>
        <v>2021</v>
      </c>
      <c r="BF543" s="52">
        <f t="shared" si="99"/>
        <v>44393.402777777781</v>
      </c>
      <c r="BG543" s="16">
        <f t="shared" si="103"/>
        <v>2021</v>
      </c>
      <c r="BH543" s="16"/>
    </row>
    <row r="544" spans="1:60" x14ac:dyDescent="0.25">
      <c r="A544" s="16">
        <v>820003850</v>
      </c>
      <c r="B544" s="16" t="s">
        <v>3461</v>
      </c>
      <c r="C544" s="16" t="s">
        <v>3467</v>
      </c>
      <c r="D544" s="17" t="s">
        <v>45</v>
      </c>
      <c r="E544" s="17">
        <v>33803</v>
      </c>
      <c r="F544" s="17" t="str">
        <f t="shared" si="100"/>
        <v>FD33803</v>
      </c>
      <c r="G544" s="17" t="str">
        <f>VLOOKUP(E544,[4]PARTIDAS!$F:$M,8,0)</f>
        <v>Evento</v>
      </c>
      <c r="H544" s="17">
        <v>32872</v>
      </c>
      <c r="I544" s="18">
        <v>44353.741666666669</v>
      </c>
      <c r="J544" s="18">
        <v>44353.741666666669</v>
      </c>
      <c r="K544" s="18">
        <v>44393.402777777781</v>
      </c>
      <c r="L544" s="19">
        <v>134509</v>
      </c>
      <c r="M544" s="19">
        <v>134509</v>
      </c>
      <c r="N544" s="16" t="s">
        <v>3463</v>
      </c>
      <c r="O544" s="16"/>
      <c r="P544" s="16"/>
      <c r="Q544" s="16"/>
      <c r="R544" s="16"/>
      <c r="S544" s="16"/>
      <c r="T544" s="20">
        <v>134509</v>
      </c>
      <c r="U544" s="16" t="s">
        <v>3854</v>
      </c>
      <c r="V544" s="16" t="s">
        <v>3855</v>
      </c>
      <c r="W544" s="16">
        <v>74909</v>
      </c>
      <c r="X544" s="16"/>
      <c r="Y544" s="16"/>
      <c r="Z544" s="16"/>
      <c r="AA544" s="16">
        <v>74909</v>
      </c>
      <c r="AB544" s="16">
        <v>0</v>
      </c>
      <c r="AC544" s="16" t="s">
        <v>3484</v>
      </c>
      <c r="AD544" s="16">
        <v>0</v>
      </c>
      <c r="AE544" s="16"/>
      <c r="AF544" s="16" t="s">
        <v>3856</v>
      </c>
      <c r="AG544" s="16" t="s">
        <v>3842</v>
      </c>
      <c r="AH544" s="16" t="s">
        <v>3466</v>
      </c>
      <c r="AI544" s="16" t="s">
        <v>47</v>
      </c>
      <c r="AJ544" s="16">
        <f>VLOOKUP(E544,[4]TD!$A:$B,2,0)</f>
        <v>-134509</v>
      </c>
      <c r="AK544" s="16">
        <f>-IFERROR(VLOOKUP(E544,'[4]PARTIDAS ABIERTAS EN VALORES'!$A:$E,2,0),0)</f>
        <v>0</v>
      </c>
      <c r="AL544" s="16"/>
      <c r="AM544" s="16">
        <f>-IFERROR(VLOOKUP(E544,'[4]PARTIDAS ABIERTAS EN VALORES'!$A:$E,3,0),0)</f>
        <v>74909</v>
      </c>
      <c r="AN544" s="16"/>
      <c r="AO544" s="16">
        <f>-IFERROR(VLOOKUP(E544,'[4]PARTIDAS ABIERTAS EN VALORES'!$A:$E,4,0),0)</f>
        <v>0</v>
      </c>
      <c r="AP544" s="16"/>
      <c r="AQ544" s="16"/>
      <c r="AR544" s="16"/>
      <c r="AS544" s="16"/>
      <c r="AT544" s="16">
        <f t="shared" si="101"/>
        <v>0</v>
      </c>
      <c r="AU544" s="16"/>
      <c r="AV544" s="16"/>
      <c r="AW544" s="16"/>
      <c r="AX544" s="16"/>
      <c r="AY544" s="16"/>
      <c r="AZ544" s="16"/>
      <c r="BA544" s="16">
        <f>-IFERROR(VLOOKUP(E544,[4]TD!$J:$K,2,0),0)</f>
        <v>59600</v>
      </c>
      <c r="BB544" s="25">
        <f t="shared" si="97"/>
        <v>0</v>
      </c>
      <c r="BC544" s="16"/>
      <c r="BD544" s="52">
        <f t="shared" si="98"/>
        <v>44353.741666666669</v>
      </c>
      <c r="BE544" s="16">
        <f t="shared" si="102"/>
        <v>2021</v>
      </c>
      <c r="BF544" s="52">
        <f t="shared" si="99"/>
        <v>44393.402777777781</v>
      </c>
      <c r="BG544" s="16">
        <f t="shared" si="103"/>
        <v>2021</v>
      </c>
      <c r="BH544" s="16"/>
    </row>
    <row r="545" spans="1:60" x14ac:dyDescent="0.25">
      <c r="A545" s="16">
        <v>820003850</v>
      </c>
      <c r="B545" s="16" t="s">
        <v>3461</v>
      </c>
      <c r="C545" s="16" t="s">
        <v>3462</v>
      </c>
      <c r="D545" s="17" t="s">
        <v>45</v>
      </c>
      <c r="E545" s="17">
        <v>33996</v>
      </c>
      <c r="F545" s="17" t="str">
        <f t="shared" si="100"/>
        <v>FD33996</v>
      </c>
      <c r="G545" s="17" t="e">
        <f>VLOOKUP(E545,[4]PARTIDAS!$F:$M,8,0)</f>
        <v>#N/A</v>
      </c>
      <c r="H545" s="17">
        <v>32855</v>
      </c>
      <c r="I545" s="18">
        <v>44355.856249999997</v>
      </c>
      <c r="J545" s="18">
        <v>44355.856249999997</v>
      </c>
      <c r="K545" s="18">
        <v>44393</v>
      </c>
      <c r="L545" s="19">
        <v>59600</v>
      </c>
      <c r="M545" s="19">
        <v>59600</v>
      </c>
      <c r="N545" s="16" t="s">
        <v>3490</v>
      </c>
      <c r="O545" s="16"/>
      <c r="P545" s="16"/>
      <c r="Q545" s="16"/>
      <c r="R545" s="20">
        <v>59600</v>
      </c>
      <c r="S545" s="16" t="s">
        <v>3849</v>
      </c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 t="s">
        <v>3850</v>
      </c>
      <c r="AH545" s="16"/>
      <c r="AI545" s="16"/>
      <c r="AJ545" s="16" t="e">
        <f>VLOOKUP(E545,[4]TD!$A:$B,2,0)</f>
        <v>#N/A</v>
      </c>
      <c r="AK545" s="16"/>
      <c r="AL545" s="16"/>
      <c r="AM545" s="16"/>
      <c r="AN545" s="16"/>
      <c r="AO545" s="16"/>
      <c r="AP545" s="16"/>
      <c r="AQ545" s="25">
        <f>M545</f>
        <v>59600</v>
      </c>
      <c r="AR545" s="16"/>
      <c r="AS545" s="16"/>
      <c r="AT545" s="16">
        <f t="shared" si="101"/>
        <v>0</v>
      </c>
      <c r="AU545" s="16"/>
      <c r="AV545" s="16"/>
      <c r="AW545" s="16"/>
      <c r="AX545" s="16"/>
      <c r="AY545" s="16"/>
      <c r="AZ545" s="16"/>
      <c r="BA545" s="16"/>
      <c r="BB545" s="25">
        <f t="shared" si="97"/>
        <v>0</v>
      </c>
      <c r="BC545" s="16"/>
      <c r="BD545" s="52">
        <f t="shared" si="98"/>
        <v>44355.856249999997</v>
      </c>
      <c r="BE545" s="16">
        <f t="shared" si="102"/>
        <v>2021</v>
      </c>
      <c r="BF545" s="52">
        <f t="shared" si="99"/>
        <v>44393</v>
      </c>
      <c r="BG545" s="16">
        <f t="shared" si="103"/>
        <v>2021</v>
      </c>
      <c r="BH545" s="16"/>
    </row>
    <row r="546" spans="1:60" x14ac:dyDescent="0.25">
      <c r="A546" s="16">
        <v>820003850</v>
      </c>
      <c r="B546" s="16" t="s">
        <v>3461</v>
      </c>
      <c r="C546" s="16" t="s">
        <v>3467</v>
      </c>
      <c r="D546" s="17" t="s">
        <v>45</v>
      </c>
      <c r="E546" s="17">
        <v>34002</v>
      </c>
      <c r="F546" s="17" t="str">
        <f t="shared" si="100"/>
        <v>FD34002</v>
      </c>
      <c r="G546" s="17" t="str">
        <f>VLOOKUP(E546,[4]PARTIDAS!$F:$M,8,0)</f>
        <v>Evento</v>
      </c>
      <c r="H546" s="17">
        <v>32872</v>
      </c>
      <c r="I546" s="18">
        <v>44355.989583333336</v>
      </c>
      <c r="J546" s="18">
        <v>44355.989583333336</v>
      </c>
      <c r="K546" s="18">
        <v>44393.402777777781</v>
      </c>
      <c r="L546" s="19">
        <v>980632</v>
      </c>
      <c r="M546" s="19">
        <v>980632</v>
      </c>
      <c r="N546" s="16" t="s">
        <v>3463</v>
      </c>
      <c r="O546" s="16"/>
      <c r="P546" s="16"/>
      <c r="Q546" s="16"/>
      <c r="R546" s="16"/>
      <c r="S546" s="16"/>
      <c r="T546" s="20">
        <v>980632</v>
      </c>
      <c r="U546" s="16" t="s">
        <v>3857</v>
      </c>
      <c r="V546" s="16" t="s">
        <v>3855</v>
      </c>
      <c r="W546" s="16">
        <v>374732</v>
      </c>
      <c r="X546" s="16"/>
      <c r="Y546" s="16"/>
      <c r="Z546" s="16"/>
      <c r="AA546" s="16">
        <v>374732</v>
      </c>
      <c r="AB546" s="16">
        <v>0</v>
      </c>
      <c r="AC546" s="16" t="s">
        <v>3484</v>
      </c>
      <c r="AD546" s="16">
        <v>0</v>
      </c>
      <c r="AE546" s="16"/>
      <c r="AF546" s="16" t="s">
        <v>3858</v>
      </c>
      <c r="AG546" s="16" t="s">
        <v>3842</v>
      </c>
      <c r="AH546" s="16" t="s">
        <v>3466</v>
      </c>
      <c r="AI546" s="16" t="s">
        <v>47</v>
      </c>
      <c r="AJ546" s="16">
        <f>VLOOKUP(E546,[4]TD!$A:$B,2,0)</f>
        <v>-980632</v>
      </c>
      <c r="AK546" s="16">
        <f>-IFERROR(VLOOKUP(E546,'[4]PARTIDAS ABIERTAS EN VALORES'!$A:$E,2,0),0)</f>
        <v>0</v>
      </c>
      <c r="AL546" s="16"/>
      <c r="AM546" s="16">
        <f>-IFERROR(VLOOKUP(E546,'[4]PARTIDAS ABIERTAS EN VALORES'!$A:$E,3,0),0)</f>
        <v>374732</v>
      </c>
      <c r="AN546" s="16"/>
      <c r="AO546" s="16">
        <f>-IFERROR(VLOOKUP(E546,'[4]PARTIDAS ABIERTAS EN VALORES'!$A:$E,4,0),0)</f>
        <v>0</v>
      </c>
      <c r="AP546" s="16"/>
      <c r="AQ546" s="16"/>
      <c r="AR546" s="16"/>
      <c r="AS546" s="16"/>
      <c r="AT546" s="16">
        <f t="shared" si="101"/>
        <v>0</v>
      </c>
      <c r="AU546" s="16"/>
      <c r="AV546" s="16"/>
      <c r="AW546" s="16"/>
      <c r="AX546" s="16"/>
      <c r="AY546" s="16"/>
      <c r="AZ546" s="16"/>
      <c r="BA546" s="16">
        <f>-IFERROR(VLOOKUP(E546,[4]TD!$J:$K,2,0),0)</f>
        <v>605900</v>
      </c>
      <c r="BB546" s="25">
        <f t="shared" si="97"/>
        <v>0</v>
      </c>
      <c r="BC546" s="16"/>
      <c r="BD546" s="52">
        <f t="shared" si="98"/>
        <v>44355.989583333336</v>
      </c>
      <c r="BE546" s="16">
        <f t="shared" si="102"/>
        <v>2021</v>
      </c>
      <c r="BF546" s="52">
        <f t="shared" si="99"/>
        <v>44393.402777777781</v>
      </c>
      <c r="BG546" s="16">
        <f t="shared" si="103"/>
        <v>2021</v>
      </c>
      <c r="BH546" s="16"/>
    </row>
    <row r="547" spans="1:60" x14ac:dyDescent="0.25">
      <c r="A547" s="16">
        <v>820003850</v>
      </c>
      <c r="B547" s="16" t="s">
        <v>3461</v>
      </c>
      <c r="C547" s="16" t="s">
        <v>3462</v>
      </c>
      <c r="D547" s="17" t="s">
        <v>45</v>
      </c>
      <c r="E547" s="17">
        <v>34041</v>
      </c>
      <c r="F547" s="17" t="str">
        <f t="shared" si="100"/>
        <v>FD34041</v>
      </c>
      <c r="G547" s="17" t="str">
        <f>VLOOKUP(E547,[4]PARTIDAS!$F:$M,8,0)</f>
        <v>Evento</v>
      </c>
      <c r="H547" s="17">
        <v>32854</v>
      </c>
      <c r="I547" s="18">
        <v>44356.40347222222</v>
      </c>
      <c r="J547" s="18">
        <v>44356.40347222222</v>
      </c>
      <c r="K547" s="18">
        <v>44393</v>
      </c>
      <c r="L547" s="19">
        <v>26000</v>
      </c>
      <c r="M547" s="19">
        <v>26000</v>
      </c>
      <c r="N547" s="16" t="s">
        <v>3463</v>
      </c>
      <c r="O547" s="16"/>
      <c r="P547" s="16"/>
      <c r="Q547" s="16"/>
      <c r="R547" s="16"/>
      <c r="S547" s="16"/>
      <c r="T547" s="20">
        <v>26000</v>
      </c>
      <c r="U547" s="16" t="s">
        <v>47</v>
      </c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 t="s">
        <v>3859</v>
      </c>
      <c r="AG547" s="16" t="s">
        <v>3842</v>
      </c>
      <c r="AH547" s="16" t="s">
        <v>3466</v>
      </c>
      <c r="AI547" s="16" t="s">
        <v>47</v>
      </c>
      <c r="AJ547" s="16">
        <f>VLOOKUP(E547,[4]TD!$A:$B,2,0)</f>
        <v>-26000</v>
      </c>
      <c r="AK547" s="16">
        <f>-IFERROR(VLOOKUP(E547,'[4]PARTIDAS ABIERTAS EN VALORES'!$A:$E,2,0),0)</f>
        <v>0</v>
      </c>
      <c r="AL547" s="16"/>
      <c r="AM547" s="16">
        <f>-IFERROR(VLOOKUP(E547,'[4]PARTIDAS ABIERTAS EN VALORES'!$A:$E,3,0),0)</f>
        <v>0</v>
      </c>
      <c r="AN547" s="16"/>
      <c r="AO547" s="16">
        <f>-IFERROR(VLOOKUP(E547,'[4]PARTIDAS ABIERTAS EN VALORES'!$A:$E,4,0),0)</f>
        <v>0</v>
      </c>
      <c r="AP547" s="16"/>
      <c r="AQ547" s="16"/>
      <c r="AR547" s="16"/>
      <c r="AS547" s="16"/>
      <c r="AT547" s="16">
        <f t="shared" si="101"/>
        <v>0</v>
      </c>
      <c r="AU547" s="16"/>
      <c r="AV547" s="16"/>
      <c r="AW547" s="16"/>
      <c r="AX547" s="16"/>
      <c r="AY547" s="16"/>
      <c r="AZ547" s="16"/>
      <c r="BA547" s="16">
        <f>-IFERROR(VLOOKUP(E547,[4]TD!$J:$K,2,0),0)</f>
        <v>26000</v>
      </c>
      <c r="BB547" s="25">
        <f t="shared" si="97"/>
        <v>0</v>
      </c>
      <c r="BC547" s="16"/>
      <c r="BD547" s="52">
        <f t="shared" si="98"/>
        <v>44356.40347222222</v>
      </c>
      <c r="BE547" s="16">
        <f t="shared" si="102"/>
        <v>2021</v>
      </c>
      <c r="BF547" s="52">
        <f t="shared" si="99"/>
        <v>44393</v>
      </c>
      <c r="BG547" s="16">
        <f t="shared" si="103"/>
        <v>2021</v>
      </c>
      <c r="BH547" s="16"/>
    </row>
    <row r="548" spans="1:60" x14ac:dyDescent="0.25">
      <c r="A548" s="16">
        <v>820003850</v>
      </c>
      <c r="B548" s="16" t="s">
        <v>3461</v>
      </c>
      <c r="C548" s="16" t="s">
        <v>3462</v>
      </c>
      <c r="D548" s="17" t="s">
        <v>45</v>
      </c>
      <c r="E548" s="17">
        <v>34140</v>
      </c>
      <c r="F548" s="17" t="str">
        <f t="shared" si="100"/>
        <v>FD34140</v>
      </c>
      <c r="G548" s="17" t="e">
        <f>VLOOKUP(E548,[4]PARTIDAS!$F:$M,8,0)</f>
        <v>#N/A</v>
      </c>
      <c r="H548" s="17">
        <v>32855</v>
      </c>
      <c r="I548" s="18">
        <v>44356.772222222222</v>
      </c>
      <c r="J548" s="18">
        <v>44356.772222222222</v>
      </c>
      <c r="K548" s="18">
        <v>44393</v>
      </c>
      <c r="L548" s="19">
        <v>119498</v>
      </c>
      <c r="M548" s="19">
        <v>119498</v>
      </c>
      <c r="N548" s="16" t="s">
        <v>3490</v>
      </c>
      <c r="O548" s="16"/>
      <c r="P548" s="16"/>
      <c r="Q548" s="16"/>
      <c r="R548" s="20">
        <v>119498</v>
      </c>
      <c r="S548" s="16" t="s">
        <v>3849</v>
      </c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 t="s">
        <v>3850</v>
      </c>
      <c r="AH548" s="16"/>
      <c r="AI548" s="16"/>
      <c r="AJ548" s="16" t="e">
        <f>VLOOKUP(E548,[4]TD!$A:$B,2,0)</f>
        <v>#N/A</v>
      </c>
      <c r="AK548" s="16"/>
      <c r="AL548" s="16"/>
      <c r="AM548" s="16"/>
      <c r="AN548" s="16"/>
      <c r="AO548" s="16"/>
      <c r="AP548" s="16"/>
      <c r="AQ548" s="25">
        <f t="shared" ref="AQ548:AQ549" si="106">M548</f>
        <v>119498</v>
      </c>
      <c r="AR548" s="16"/>
      <c r="AS548" s="16"/>
      <c r="AT548" s="16">
        <f t="shared" si="101"/>
        <v>0</v>
      </c>
      <c r="AU548" s="16"/>
      <c r="AV548" s="16"/>
      <c r="AW548" s="16"/>
      <c r="AX548" s="16"/>
      <c r="AY548" s="16"/>
      <c r="AZ548" s="16"/>
      <c r="BA548" s="16"/>
      <c r="BB548" s="25">
        <f t="shared" si="97"/>
        <v>0</v>
      </c>
      <c r="BC548" s="16"/>
      <c r="BD548" s="52">
        <f t="shared" si="98"/>
        <v>44356.772222222222</v>
      </c>
      <c r="BE548" s="16">
        <f t="shared" si="102"/>
        <v>2021</v>
      </c>
      <c r="BF548" s="52">
        <f t="shared" si="99"/>
        <v>44393</v>
      </c>
      <c r="BG548" s="16">
        <f t="shared" si="103"/>
        <v>2021</v>
      </c>
      <c r="BH548" s="16"/>
    </row>
    <row r="549" spans="1:60" x14ac:dyDescent="0.25">
      <c r="A549" s="16">
        <v>820003850</v>
      </c>
      <c r="B549" s="16" t="s">
        <v>3461</v>
      </c>
      <c r="C549" s="16" t="s">
        <v>3462</v>
      </c>
      <c r="D549" s="17" t="s">
        <v>45</v>
      </c>
      <c r="E549" s="17">
        <v>34147</v>
      </c>
      <c r="F549" s="17" t="str">
        <f t="shared" si="100"/>
        <v>FD34147</v>
      </c>
      <c r="G549" s="17" t="e">
        <f>VLOOKUP(E549,[4]PARTIDAS!$F:$M,8,0)</f>
        <v>#N/A</v>
      </c>
      <c r="H549" s="17">
        <v>32855</v>
      </c>
      <c r="I549" s="18">
        <v>44356.886805555558</v>
      </c>
      <c r="J549" s="18">
        <v>44356.886805555558</v>
      </c>
      <c r="K549" s="18">
        <v>44393</v>
      </c>
      <c r="L549" s="19">
        <v>109700</v>
      </c>
      <c r="M549" s="19">
        <v>109700</v>
      </c>
      <c r="N549" s="16" t="s">
        <v>3490</v>
      </c>
      <c r="O549" s="16"/>
      <c r="P549" s="16"/>
      <c r="Q549" s="16"/>
      <c r="R549" s="20">
        <v>109700</v>
      </c>
      <c r="S549" s="16" t="s">
        <v>3849</v>
      </c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 t="s">
        <v>3850</v>
      </c>
      <c r="AH549" s="16"/>
      <c r="AI549" s="16"/>
      <c r="AJ549" s="16" t="e">
        <f>VLOOKUP(E549,[4]TD!$A:$B,2,0)</f>
        <v>#N/A</v>
      </c>
      <c r="AK549" s="16"/>
      <c r="AL549" s="16"/>
      <c r="AM549" s="16"/>
      <c r="AN549" s="16"/>
      <c r="AO549" s="16"/>
      <c r="AP549" s="16"/>
      <c r="AQ549" s="25">
        <f t="shared" si="106"/>
        <v>109700</v>
      </c>
      <c r="AR549" s="16"/>
      <c r="AS549" s="16"/>
      <c r="AT549" s="16">
        <f t="shared" si="101"/>
        <v>0</v>
      </c>
      <c r="AU549" s="16"/>
      <c r="AV549" s="16"/>
      <c r="AW549" s="16"/>
      <c r="AX549" s="16"/>
      <c r="AY549" s="16"/>
      <c r="AZ549" s="16"/>
      <c r="BA549" s="16"/>
      <c r="BB549" s="25">
        <f t="shared" si="97"/>
        <v>0</v>
      </c>
      <c r="BC549" s="16"/>
      <c r="BD549" s="52">
        <f t="shared" si="98"/>
        <v>44356.886805555558</v>
      </c>
      <c r="BE549" s="16">
        <f t="shared" si="102"/>
        <v>2021</v>
      </c>
      <c r="BF549" s="52">
        <f t="shared" si="99"/>
        <v>44393</v>
      </c>
      <c r="BG549" s="16">
        <f t="shared" si="103"/>
        <v>2021</v>
      </c>
      <c r="BH549" s="16"/>
    </row>
    <row r="550" spans="1:60" x14ac:dyDescent="0.25">
      <c r="A550" s="16">
        <v>820003850</v>
      </c>
      <c r="B550" s="16" t="s">
        <v>3461</v>
      </c>
      <c r="C550" s="16" t="s">
        <v>3462</v>
      </c>
      <c r="D550" s="17" t="s">
        <v>45</v>
      </c>
      <c r="E550" s="17">
        <v>34272</v>
      </c>
      <c r="F550" s="17" t="str">
        <f t="shared" si="100"/>
        <v>FD34272</v>
      </c>
      <c r="G550" s="17" t="str">
        <f>VLOOKUP(E550,[4]PARTIDAS!$F:$M,8,0)</f>
        <v>Evento</v>
      </c>
      <c r="H550" s="17">
        <v>32854</v>
      </c>
      <c r="I550" s="18">
        <v>44357.695833333331</v>
      </c>
      <c r="J550" s="18">
        <v>44357.695833333331</v>
      </c>
      <c r="K550" s="18">
        <v>44393</v>
      </c>
      <c r="L550" s="19">
        <v>6500</v>
      </c>
      <c r="M550" s="19">
        <v>6500</v>
      </c>
      <c r="N550" s="16" t="s">
        <v>3463</v>
      </c>
      <c r="O550" s="16"/>
      <c r="P550" s="16"/>
      <c r="Q550" s="16"/>
      <c r="R550" s="16"/>
      <c r="S550" s="16"/>
      <c r="T550" s="20">
        <v>6500</v>
      </c>
      <c r="U550" s="16" t="s">
        <v>47</v>
      </c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 t="s">
        <v>3800</v>
      </c>
      <c r="AG550" s="16" t="s">
        <v>3842</v>
      </c>
      <c r="AH550" s="16" t="s">
        <v>3466</v>
      </c>
      <c r="AI550" s="16" t="s">
        <v>47</v>
      </c>
      <c r="AJ550" s="16">
        <f>VLOOKUP(E550,[4]TD!$A:$B,2,0)</f>
        <v>-6500</v>
      </c>
      <c r="AK550" s="16">
        <f>-IFERROR(VLOOKUP(E550,'[4]PARTIDAS ABIERTAS EN VALORES'!$A:$E,2,0),0)</f>
        <v>0</v>
      </c>
      <c r="AL550" s="16"/>
      <c r="AM550" s="16">
        <f>-IFERROR(VLOOKUP(E550,'[4]PARTIDAS ABIERTAS EN VALORES'!$A:$E,3,0),0)</f>
        <v>0</v>
      </c>
      <c r="AN550" s="16"/>
      <c r="AO550" s="16">
        <f>-IFERROR(VLOOKUP(E550,'[4]PARTIDAS ABIERTAS EN VALORES'!$A:$E,4,0),0)</f>
        <v>0</v>
      </c>
      <c r="AP550" s="16"/>
      <c r="AQ550" s="16"/>
      <c r="AR550" s="16"/>
      <c r="AS550" s="16"/>
      <c r="AT550" s="16">
        <f t="shared" si="101"/>
        <v>0</v>
      </c>
      <c r="AU550" s="16"/>
      <c r="AV550" s="16"/>
      <c r="AW550" s="16"/>
      <c r="AX550" s="16"/>
      <c r="AY550" s="16"/>
      <c r="AZ550" s="16"/>
      <c r="BA550" s="16">
        <f>-IFERROR(VLOOKUP(E550,[4]TD!$J:$K,2,0),0)</f>
        <v>6500</v>
      </c>
      <c r="BB550" s="25">
        <f t="shared" si="97"/>
        <v>0</v>
      </c>
      <c r="BC550" s="16"/>
      <c r="BD550" s="52">
        <f t="shared" si="98"/>
        <v>44357.695833333331</v>
      </c>
      <c r="BE550" s="16">
        <f t="shared" si="102"/>
        <v>2021</v>
      </c>
      <c r="BF550" s="52">
        <f t="shared" si="99"/>
        <v>44393</v>
      </c>
      <c r="BG550" s="16">
        <f t="shared" si="103"/>
        <v>2021</v>
      </c>
      <c r="BH550" s="16"/>
    </row>
    <row r="551" spans="1:60" x14ac:dyDescent="0.25">
      <c r="A551" s="16">
        <v>820003850</v>
      </c>
      <c r="B551" s="16" t="s">
        <v>3461</v>
      </c>
      <c r="C551" s="16" t="s">
        <v>3462</v>
      </c>
      <c r="D551" s="17" t="s">
        <v>45</v>
      </c>
      <c r="E551" s="17">
        <v>34300</v>
      </c>
      <c r="F551" s="17" t="str">
        <f t="shared" si="100"/>
        <v>FD34300</v>
      </c>
      <c r="G551" s="17" t="e">
        <f>VLOOKUP(E551,[4]PARTIDAS!$F:$M,8,0)</f>
        <v>#N/A</v>
      </c>
      <c r="H551" s="17">
        <v>32855</v>
      </c>
      <c r="I551" s="18">
        <v>44357.87777777778</v>
      </c>
      <c r="J551" s="18">
        <v>44357.87777777778</v>
      </c>
      <c r="K551" s="18">
        <v>44393</v>
      </c>
      <c r="L551" s="19">
        <v>1860879</v>
      </c>
      <c r="M551" s="19">
        <v>1860879</v>
      </c>
      <c r="N551" s="16" t="s">
        <v>3490</v>
      </c>
      <c r="O551" s="16"/>
      <c r="P551" s="16"/>
      <c r="Q551" s="16"/>
      <c r="R551" s="20">
        <v>1860879</v>
      </c>
      <c r="S551" s="16" t="s">
        <v>3849</v>
      </c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 t="s">
        <v>3850</v>
      </c>
      <c r="AH551" s="16"/>
      <c r="AI551" s="16"/>
      <c r="AJ551" s="16" t="e">
        <f>VLOOKUP(E551,[4]TD!$A:$B,2,0)</f>
        <v>#N/A</v>
      </c>
      <c r="AK551" s="16"/>
      <c r="AL551" s="16"/>
      <c r="AM551" s="16"/>
      <c r="AN551" s="16"/>
      <c r="AO551" s="16"/>
      <c r="AP551" s="16"/>
      <c r="AQ551" s="25">
        <f t="shared" ref="AQ551:AQ554" si="107">M551</f>
        <v>1860879</v>
      </c>
      <c r="AR551" s="16"/>
      <c r="AS551" s="16"/>
      <c r="AT551" s="16">
        <f t="shared" si="101"/>
        <v>0</v>
      </c>
      <c r="AU551" s="16"/>
      <c r="AV551" s="16"/>
      <c r="AW551" s="16"/>
      <c r="AX551" s="16"/>
      <c r="AY551" s="16"/>
      <c r="AZ551" s="16"/>
      <c r="BA551" s="16"/>
      <c r="BB551" s="25">
        <f t="shared" si="97"/>
        <v>0</v>
      </c>
      <c r="BC551" s="16"/>
      <c r="BD551" s="52">
        <f t="shared" si="98"/>
        <v>44357.87777777778</v>
      </c>
      <c r="BE551" s="16">
        <f t="shared" si="102"/>
        <v>2021</v>
      </c>
      <c r="BF551" s="52">
        <f t="shared" si="99"/>
        <v>44393</v>
      </c>
      <c r="BG551" s="16">
        <f t="shared" si="103"/>
        <v>2021</v>
      </c>
      <c r="BH551" s="16"/>
    </row>
    <row r="552" spans="1:60" x14ac:dyDescent="0.25">
      <c r="A552" s="16">
        <v>820003850</v>
      </c>
      <c r="B552" s="16" t="s">
        <v>3461</v>
      </c>
      <c r="C552" s="16" t="s">
        <v>3462</v>
      </c>
      <c r="D552" s="17" t="s">
        <v>45</v>
      </c>
      <c r="E552" s="17">
        <v>34326</v>
      </c>
      <c r="F552" s="17" t="str">
        <f t="shared" si="100"/>
        <v>FD34326</v>
      </c>
      <c r="G552" s="17" t="e">
        <f>VLOOKUP(E552,[4]PARTIDAS!$F:$M,8,0)</f>
        <v>#N/A</v>
      </c>
      <c r="H552" s="17">
        <v>32855</v>
      </c>
      <c r="I552" s="18">
        <v>44358.401388888888</v>
      </c>
      <c r="J552" s="18">
        <v>44358.401388888888</v>
      </c>
      <c r="K552" s="18">
        <v>44393</v>
      </c>
      <c r="L552" s="19">
        <v>4290015</v>
      </c>
      <c r="M552" s="19">
        <v>4290015</v>
      </c>
      <c r="N552" s="16" t="s">
        <v>3490</v>
      </c>
      <c r="O552" s="16"/>
      <c r="P552" s="16"/>
      <c r="Q552" s="16"/>
      <c r="R552" s="20">
        <v>4290015</v>
      </c>
      <c r="S552" s="16" t="s">
        <v>3849</v>
      </c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 t="s">
        <v>3850</v>
      </c>
      <c r="AH552" s="16"/>
      <c r="AI552" s="16"/>
      <c r="AJ552" s="16" t="e">
        <f>VLOOKUP(E552,[4]TD!$A:$B,2,0)</f>
        <v>#N/A</v>
      </c>
      <c r="AK552" s="16"/>
      <c r="AL552" s="16"/>
      <c r="AM552" s="16"/>
      <c r="AN552" s="16"/>
      <c r="AO552" s="16"/>
      <c r="AP552" s="16"/>
      <c r="AQ552" s="25">
        <f t="shared" si="107"/>
        <v>4290015</v>
      </c>
      <c r="AR552" s="16"/>
      <c r="AS552" s="16"/>
      <c r="AT552" s="16">
        <f t="shared" si="101"/>
        <v>0</v>
      </c>
      <c r="AU552" s="16"/>
      <c r="AV552" s="16"/>
      <c r="AW552" s="16"/>
      <c r="AX552" s="16"/>
      <c r="AY552" s="16"/>
      <c r="AZ552" s="16"/>
      <c r="BA552" s="16"/>
      <c r="BB552" s="25">
        <f t="shared" si="97"/>
        <v>0</v>
      </c>
      <c r="BC552" s="16"/>
      <c r="BD552" s="52">
        <f t="shared" si="98"/>
        <v>44358.401388888888</v>
      </c>
      <c r="BE552" s="16">
        <f t="shared" si="102"/>
        <v>2021</v>
      </c>
      <c r="BF552" s="52">
        <f t="shared" si="99"/>
        <v>44393</v>
      </c>
      <c r="BG552" s="16">
        <f t="shared" si="103"/>
        <v>2021</v>
      </c>
      <c r="BH552" s="16"/>
    </row>
    <row r="553" spans="1:60" x14ac:dyDescent="0.25">
      <c r="A553" s="16">
        <v>820003850</v>
      </c>
      <c r="B553" s="16" t="s">
        <v>3461</v>
      </c>
      <c r="C553" s="16" t="s">
        <v>3462</v>
      </c>
      <c r="D553" s="17" t="s">
        <v>45</v>
      </c>
      <c r="E553" s="17">
        <v>34338</v>
      </c>
      <c r="F553" s="17" t="str">
        <f t="shared" si="100"/>
        <v>FD34338</v>
      </c>
      <c r="G553" s="17" t="e">
        <f>VLOOKUP(E553,[4]PARTIDAS!$F:$M,8,0)</f>
        <v>#N/A</v>
      </c>
      <c r="H553" s="17">
        <v>32856</v>
      </c>
      <c r="I553" s="18">
        <v>44358.433333333334</v>
      </c>
      <c r="J553" s="18">
        <v>44358.433333333334</v>
      </c>
      <c r="K553" s="18">
        <v>44393</v>
      </c>
      <c r="L553" s="19">
        <v>150000</v>
      </c>
      <c r="M553" s="19">
        <v>150000</v>
      </c>
      <c r="N553" s="16" t="s">
        <v>3490</v>
      </c>
      <c r="O553" s="16"/>
      <c r="P553" s="16"/>
      <c r="Q553" s="16"/>
      <c r="R553" s="20">
        <v>150000</v>
      </c>
      <c r="S553" s="16" t="s">
        <v>3851</v>
      </c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 t="s">
        <v>3850</v>
      </c>
      <c r="AH553" s="16"/>
      <c r="AI553" s="16"/>
      <c r="AJ553" s="16" t="e">
        <f>VLOOKUP(E553,[4]TD!$A:$B,2,0)</f>
        <v>#N/A</v>
      </c>
      <c r="AK553" s="16"/>
      <c r="AL553" s="16"/>
      <c r="AM553" s="16"/>
      <c r="AN553" s="16"/>
      <c r="AO553" s="16"/>
      <c r="AP553" s="16"/>
      <c r="AQ553" s="25">
        <f t="shared" si="107"/>
        <v>150000</v>
      </c>
      <c r="AR553" s="16"/>
      <c r="AS553" s="16"/>
      <c r="AT553" s="16">
        <f t="shared" si="101"/>
        <v>0</v>
      </c>
      <c r="AU553" s="16"/>
      <c r="AV553" s="16"/>
      <c r="AW553" s="16"/>
      <c r="AX553" s="16"/>
      <c r="AY553" s="16"/>
      <c r="AZ553" s="16"/>
      <c r="BA553" s="16"/>
      <c r="BB553" s="25">
        <f t="shared" si="97"/>
        <v>0</v>
      </c>
      <c r="BC553" s="16"/>
      <c r="BD553" s="52">
        <f t="shared" si="98"/>
        <v>44358.433333333334</v>
      </c>
      <c r="BE553" s="16">
        <f t="shared" si="102"/>
        <v>2021</v>
      </c>
      <c r="BF553" s="52">
        <f t="shared" si="99"/>
        <v>44393</v>
      </c>
      <c r="BG553" s="16">
        <f t="shared" si="103"/>
        <v>2021</v>
      </c>
      <c r="BH553" s="16"/>
    </row>
    <row r="554" spans="1:60" x14ac:dyDescent="0.25">
      <c r="A554" s="16">
        <v>820003850</v>
      </c>
      <c r="B554" s="16" t="s">
        <v>3461</v>
      </c>
      <c r="C554" s="16" t="s">
        <v>3467</v>
      </c>
      <c r="D554" s="17" t="s">
        <v>45</v>
      </c>
      <c r="E554" s="17">
        <v>34386</v>
      </c>
      <c r="F554" s="17" t="str">
        <f t="shared" si="100"/>
        <v>FD34386</v>
      </c>
      <c r="G554" s="17" t="e">
        <f>VLOOKUP(E554,[4]PARTIDAS!$F:$M,8,0)</f>
        <v>#N/A</v>
      </c>
      <c r="H554" s="17">
        <v>32873</v>
      </c>
      <c r="I554" s="18">
        <v>44358.598611111112</v>
      </c>
      <c r="J554" s="18">
        <v>44358.598611111112</v>
      </c>
      <c r="K554" s="18">
        <v>44393.401388888888</v>
      </c>
      <c r="L554" s="19">
        <v>6500</v>
      </c>
      <c r="M554" s="19">
        <v>6500</v>
      </c>
      <c r="N554" s="16" t="s">
        <v>3490</v>
      </c>
      <c r="O554" s="16"/>
      <c r="P554" s="16"/>
      <c r="Q554" s="16"/>
      <c r="R554" s="20">
        <v>6500</v>
      </c>
      <c r="S554" s="16" t="s">
        <v>3860</v>
      </c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 t="s">
        <v>3850</v>
      </c>
      <c r="AH554" s="16"/>
      <c r="AI554" s="16"/>
      <c r="AJ554" s="16" t="e">
        <f>VLOOKUP(E554,[4]TD!$A:$B,2,0)</f>
        <v>#N/A</v>
      </c>
      <c r="AK554" s="16"/>
      <c r="AL554" s="16"/>
      <c r="AM554" s="16"/>
      <c r="AN554" s="16"/>
      <c r="AO554" s="16"/>
      <c r="AP554" s="16"/>
      <c r="AQ554" s="25">
        <f t="shared" si="107"/>
        <v>6500</v>
      </c>
      <c r="AR554" s="16"/>
      <c r="AS554" s="16"/>
      <c r="AT554" s="16">
        <f t="shared" si="101"/>
        <v>0</v>
      </c>
      <c r="AU554" s="16"/>
      <c r="AV554" s="16"/>
      <c r="AW554" s="16"/>
      <c r="AX554" s="16"/>
      <c r="AY554" s="16"/>
      <c r="AZ554" s="16"/>
      <c r="BA554" s="16"/>
      <c r="BB554" s="25">
        <f t="shared" si="97"/>
        <v>0</v>
      </c>
      <c r="BC554" s="16"/>
      <c r="BD554" s="52">
        <f t="shared" si="98"/>
        <v>44358.598611111112</v>
      </c>
      <c r="BE554" s="16">
        <f t="shared" si="102"/>
        <v>2021</v>
      </c>
      <c r="BF554" s="52">
        <f t="shared" si="99"/>
        <v>44393.401388888888</v>
      </c>
      <c r="BG554" s="16">
        <f t="shared" si="103"/>
        <v>2021</v>
      </c>
      <c r="BH554" s="16"/>
    </row>
    <row r="555" spans="1:60" x14ac:dyDescent="0.25">
      <c r="A555" s="16">
        <v>820003850</v>
      </c>
      <c r="B555" s="16" t="s">
        <v>3461</v>
      </c>
      <c r="C555" s="16" t="s">
        <v>3462</v>
      </c>
      <c r="D555" s="17" t="s">
        <v>45</v>
      </c>
      <c r="E555" s="17">
        <v>34398</v>
      </c>
      <c r="F555" s="17" t="str">
        <f t="shared" si="100"/>
        <v>FD34398</v>
      </c>
      <c r="G555" s="17" t="str">
        <f>VLOOKUP(E555,[4]PARTIDAS!$F:$M,8,0)</f>
        <v>Evento</v>
      </c>
      <c r="H555" s="17">
        <v>32854</v>
      </c>
      <c r="I555" s="18">
        <v>44358.65</v>
      </c>
      <c r="J555" s="18">
        <v>44358.65</v>
      </c>
      <c r="K555" s="18">
        <v>44393</v>
      </c>
      <c r="L555" s="19">
        <v>26000</v>
      </c>
      <c r="M555" s="19">
        <v>26000</v>
      </c>
      <c r="N555" s="16" t="s">
        <v>3463</v>
      </c>
      <c r="O555" s="16"/>
      <c r="P555" s="16"/>
      <c r="Q555" s="16"/>
      <c r="R555" s="16"/>
      <c r="S555" s="16"/>
      <c r="T555" s="20">
        <v>26000</v>
      </c>
      <c r="U555" s="16" t="s">
        <v>47</v>
      </c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 t="s">
        <v>3861</v>
      </c>
      <c r="AG555" s="16" t="s">
        <v>3842</v>
      </c>
      <c r="AH555" s="16" t="s">
        <v>3466</v>
      </c>
      <c r="AI555" s="16" t="s">
        <v>47</v>
      </c>
      <c r="AJ555" s="16">
        <f>VLOOKUP(E555,[4]TD!$A:$B,2,0)</f>
        <v>-26000</v>
      </c>
      <c r="AK555" s="16">
        <f>-IFERROR(VLOOKUP(E555,'[4]PARTIDAS ABIERTAS EN VALORES'!$A:$E,2,0),0)</f>
        <v>0</v>
      </c>
      <c r="AL555" s="16"/>
      <c r="AM555" s="16">
        <f>-IFERROR(VLOOKUP(E555,'[4]PARTIDAS ABIERTAS EN VALORES'!$A:$E,3,0),0)</f>
        <v>0</v>
      </c>
      <c r="AN555" s="16"/>
      <c r="AO555" s="16">
        <f>-IFERROR(VLOOKUP(E555,'[4]PARTIDAS ABIERTAS EN VALORES'!$A:$E,4,0),0)</f>
        <v>0</v>
      </c>
      <c r="AP555" s="16"/>
      <c r="AQ555" s="16"/>
      <c r="AR555" s="16"/>
      <c r="AS555" s="16"/>
      <c r="AT555" s="16">
        <f t="shared" si="101"/>
        <v>0</v>
      </c>
      <c r="AU555" s="16"/>
      <c r="AV555" s="16"/>
      <c r="AW555" s="16"/>
      <c r="AX555" s="16"/>
      <c r="AY555" s="16"/>
      <c r="AZ555" s="16"/>
      <c r="BA555" s="16">
        <f>-IFERROR(VLOOKUP(E555,[4]TD!$J:$K,2,0),0)</f>
        <v>26000</v>
      </c>
      <c r="BB555" s="25">
        <f t="shared" si="97"/>
        <v>0</v>
      </c>
      <c r="BC555" s="16"/>
      <c r="BD555" s="52">
        <f t="shared" si="98"/>
        <v>44358.65</v>
      </c>
      <c r="BE555" s="16">
        <f t="shared" si="102"/>
        <v>2021</v>
      </c>
      <c r="BF555" s="52">
        <f t="shared" si="99"/>
        <v>44393</v>
      </c>
      <c r="BG555" s="16">
        <f t="shared" si="103"/>
        <v>2021</v>
      </c>
      <c r="BH555" s="16"/>
    </row>
    <row r="556" spans="1:60" x14ac:dyDescent="0.25">
      <c r="A556" s="16">
        <v>820003850</v>
      </c>
      <c r="B556" s="16" t="s">
        <v>3461</v>
      </c>
      <c r="C556" s="16" t="s">
        <v>3462</v>
      </c>
      <c r="D556" s="17" t="s">
        <v>45</v>
      </c>
      <c r="E556" s="17">
        <v>34441</v>
      </c>
      <c r="F556" s="17" t="str">
        <f t="shared" si="100"/>
        <v>FD34441</v>
      </c>
      <c r="G556" s="17" t="e">
        <f>VLOOKUP(E556,[4]PARTIDAS!$F:$M,8,0)</f>
        <v>#N/A</v>
      </c>
      <c r="H556" s="17">
        <v>32856</v>
      </c>
      <c r="I556" s="18">
        <v>44358.821527777778</v>
      </c>
      <c r="J556" s="18">
        <v>44358.821527777778</v>
      </c>
      <c r="K556" s="18">
        <v>44393</v>
      </c>
      <c r="L556" s="19">
        <v>80800</v>
      </c>
      <c r="M556" s="19">
        <v>80800</v>
      </c>
      <c r="N556" s="16" t="s">
        <v>3490</v>
      </c>
      <c r="O556" s="16"/>
      <c r="P556" s="16"/>
      <c r="Q556" s="16"/>
      <c r="R556" s="20">
        <v>80800</v>
      </c>
      <c r="S556" s="16" t="s">
        <v>3851</v>
      </c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 t="s">
        <v>3850</v>
      </c>
      <c r="AH556" s="16"/>
      <c r="AI556" s="16"/>
      <c r="AJ556" s="16" t="e">
        <f>VLOOKUP(E556,[4]TD!$A:$B,2,0)</f>
        <v>#N/A</v>
      </c>
      <c r="AK556" s="16"/>
      <c r="AL556" s="16"/>
      <c r="AM556" s="16"/>
      <c r="AN556" s="16"/>
      <c r="AO556" s="16"/>
      <c r="AP556" s="16"/>
      <c r="AQ556" s="25">
        <f t="shared" ref="AQ556:AQ558" si="108">M556</f>
        <v>80800</v>
      </c>
      <c r="AR556" s="16"/>
      <c r="AS556" s="16"/>
      <c r="AT556" s="16">
        <f t="shared" si="101"/>
        <v>0</v>
      </c>
      <c r="AU556" s="16"/>
      <c r="AV556" s="16"/>
      <c r="AW556" s="16"/>
      <c r="AX556" s="16"/>
      <c r="AY556" s="16"/>
      <c r="AZ556" s="16"/>
      <c r="BA556" s="16"/>
      <c r="BB556" s="25">
        <f t="shared" si="97"/>
        <v>0</v>
      </c>
      <c r="BC556" s="16"/>
      <c r="BD556" s="52">
        <f t="shared" si="98"/>
        <v>44358.821527777778</v>
      </c>
      <c r="BE556" s="16">
        <f t="shared" si="102"/>
        <v>2021</v>
      </c>
      <c r="BF556" s="52">
        <f t="shared" si="99"/>
        <v>44393</v>
      </c>
      <c r="BG556" s="16">
        <f t="shared" si="103"/>
        <v>2021</v>
      </c>
      <c r="BH556" s="16"/>
    </row>
    <row r="557" spans="1:60" x14ac:dyDescent="0.25">
      <c r="A557" s="16">
        <v>820003850</v>
      </c>
      <c r="B557" s="16" t="s">
        <v>3461</v>
      </c>
      <c r="C557" s="16" t="s">
        <v>3462</v>
      </c>
      <c r="D557" s="17" t="s">
        <v>45</v>
      </c>
      <c r="E557" s="17">
        <v>34614</v>
      </c>
      <c r="F557" s="17" t="str">
        <f t="shared" si="100"/>
        <v>FD34614</v>
      </c>
      <c r="G557" s="17" t="e">
        <f>VLOOKUP(E557,[4]PARTIDAS!$F:$M,8,0)</f>
        <v>#N/A</v>
      </c>
      <c r="H557" s="17">
        <v>32855</v>
      </c>
      <c r="I557" s="18">
        <v>44361.45416666667</v>
      </c>
      <c r="J557" s="18">
        <v>44361.45416666667</v>
      </c>
      <c r="K557" s="18">
        <v>44393</v>
      </c>
      <c r="L557" s="19">
        <v>114458</v>
      </c>
      <c r="M557" s="19">
        <v>114458</v>
      </c>
      <c r="N557" s="16" t="s">
        <v>3490</v>
      </c>
      <c r="O557" s="16"/>
      <c r="P557" s="16"/>
      <c r="Q557" s="16"/>
      <c r="R557" s="20">
        <v>114458</v>
      </c>
      <c r="S557" s="16" t="s">
        <v>3849</v>
      </c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 t="s">
        <v>3850</v>
      </c>
      <c r="AH557" s="16"/>
      <c r="AI557" s="16"/>
      <c r="AJ557" s="16" t="e">
        <f>VLOOKUP(E557,[4]TD!$A:$B,2,0)</f>
        <v>#N/A</v>
      </c>
      <c r="AK557" s="16"/>
      <c r="AL557" s="16"/>
      <c r="AM557" s="16"/>
      <c r="AN557" s="16"/>
      <c r="AO557" s="16"/>
      <c r="AP557" s="16"/>
      <c r="AQ557" s="25">
        <f t="shared" si="108"/>
        <v>114458</v>
      </c>
      <c r="AR557" s="16"/>
      <c r="AS557" s="16"/>
      <c r="AT557" s="16">
        <f t="shared" si="101"/>
        <v>0</v>
      </c>
      <c r="AU557" s="16"/>
      <c r="AV557" s="16"/>
      <c r="AW557" s="16"/>
      <c r="AX557" s="16"/>
      <c r="AY557" s="16"/>
      <c r="AZ557" s="16"/>
      <c r="BA557" s="16"/>
      <c r="BB557" s="25">
        <f t="shared" si="97"/>
        <v>0</v>
      </c>
      <c r="BC557" s="16"/>
      <c r="BD557" s="52">
        <f t="shared" si="98"/>
        <v>44361.45416666667</v>
      </c>
      <c r="BE557" s="16">
        <f t="shared" si="102"/>
        <v>2021</v>
      </c>
      <c r="BF557" s="52">
        <f t="shared" si="99"/>
        <v>44393</v>
      </c>
      <c r="BG557" s="16">
        <f t="shared" si="103"/>
        <v>2021</v>
      </c>
      <c r="BH557" s="16"/>
    </row>
    <row r="558" spans="1:60" x14ac:dyDescent="0.25">
      <c r="A558" s="16">
        <v>820003850</v>
      </c>
      <c r="B558" s="16" t="s">
        <v>3461</v>
      </c>
      <c r="C558" s="16" t="s">
        <v>3462</v>
      </c>
      <c r="D558" s="17" t="s">
        <v>45</v>
      </c>
      <c r="E558" s="17">
        <v>34639</v>
      </c>
      <c r="F558" s="17" t="str">
        <f t="shared" si="100"/>
        <v>FD34639</v>
      </c>
      <c r="G558" s="17" t="e">
        <f>VLOOKUP(E558,[4]PARTIDAS!$F:$M,8,0)</f>
        <v>#N/A</v>
      </c>
      <c r="H558" s="17">
        <v>32855</v>
      </c>
      <c r="I558" s="18">
        <v>44361.84375</v>
      </c>
      <c r="J558" s="18">
        <v>44361.84375</v>
      </c>
      <c r="K558" s="18">
        <v>44393</v>
      </c>
      <c r="L558" s="19">
        <v>574010</v>
      </c>
      <c r="M558" s="19">
        <v>574010</v>
      </c>
      <c r="N558" s="16" t="s">
        <v>3490</v>
      </c>
      <c r="O558" s="16"/>
      <c r="P558" s="16"/>
      <c r="Q558" s="16"/>
      <c r="R558" s="20">
        <v>574010</v>
      </c>
      <c r="S558" s="16" t="s">
        <v>3849</v>
      </c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 t="s">
        <v>3850</v>
      </c>
      <c r="AH558" s="16"/>
      <c r="AI558" s="16"/>
      <c r="AJ558" s="16" t="e">
        <f>VLOOKUP(E558,[4]TD!$A:$B,2,0)</f>
        <v>#N/A</v>
      </c>
      <c r="AK558" s="16"/>
      <c r="AL558" s="16"/>
      <c r="AM558" s="16"/>
      <c r="AN558" s="16"/>
      <c r="AO558" s="16"/>
      <c r="AP558" s="16"/>
      <c r="AQ558" s="25">
        <f t="shared" si="108"/>
        <v>574010</v>
      </c>
      <c r="AR558" s="16"/>
      <c r="AS558" s="16"/>
      <c r="AT558" s="16">
        <f t="shared" si="101"/>
        <v>0</v>
      </c>
      <c r="AU558" s="16"/>
      <c r="AV558" s="16"/>
      <c r="AW558" s="16"/>
      <c r="AX558" s="16"/>
      <c r="AY558" s="16"/>
      <c r="AZ558" s="16"/>
      <c r="BA558" s="16"/>
      <c r="BB558" s="25">
        <f t="shared" si="97"/>
        <v>0</v>
      </c>
      <c r="BC558" s="16"/>
      <c r="BD558" s="52">
        <f t="shared" si="98"/>
        <v>44361.84375</v>
      </c>
      <c r="BE558" s="16">
        <f t="shared" si="102"/>
        <v>2021</v>
      </c>
      <c r="BF558" s="52">
        <f t="shared" si="99"/>
        <v>44393</v>
      </c>
      <c r="BG558" s="16">
        <f t="shared" si="103"/>
        <v>2021</v>
      </c>
      <c r="BH558" s="16"/>
    </row>
    <row r="559" spans="1:60" x14ac:dyDescent="0.25">
      <c r="A559" s="16">
        <v>820003850</v>
      </c>
      <c r="B559" s="16" t="s">
        <v>3461</v>
      </c>
      <c r="C559" s="16" t="s">
        <v>3462</v>
      </c>
      <c r="D559" s="17" t="s">
        <v>45</v>
      </c>
      <c r="E559" s="17">
        <v>34744</v>
      </c>
      <c r="F559" s="17" t="str">
        <f t="shared" si="100"/>
        <v>FD34744</v>
      </c>
      <c r="G559" s="17" t="str">
        <f>VLOOKUP(E559,[4]PARTIDAS!$F:$M,8,0)</f>
        <v>Evento</v>
      </c>
      <c r="H559" s="17">
        <v>32854</v>
      </c>
      <c r="I559" s="18">
        <v>44362.676388888889</v>
      </c>
      <c r="J559" s="18">
        <v>44362.676388888889</v>
      </c>
      <c r="K559" s="18">
        <v>44393</v>
      </c>
      <c r="L559" s="19">
        <v>6500</v>
      </c>
      <c r="M559" s="19">
        <v>6500</v>
      </c>
      <c r="N559" s="16" t="s">
        <v>3463</v>
      </c>
      <c r="O559" s="16"/>
      <c r="P559" s="16"/>
      <c r="Q559" s="16"/>
      <c r="R559" s="16"/>
      <c r="S559" s="16"/>
      <c r="T559" s="20">
        <v>6500</v>
      </c>
      <c r="U559" s="16" t="s">
        <v>47</v>
      </c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 t="s">
        <v>3862</v>
      </c>
      <c r="AG559" s="16" t="s">
        <v>3842</v>
      </c>
      <c r="AH559" s="16" t="s">
        <v>3466</v>
      </c>
      <c r="AI559" s="16" t="s">
        <v>47</v>
      </c>
      <c r="AJ559" s="16">
        <f>VLOOKUP(E559,[4]TD!$A:$B,2,0)</f>
        <v>-6500</v>
      </c>
      <c r="AK559" s="16">
        <f>-IFERROR(VLOOKUP(E559,'[4]PARTIDAS ABIERTAS EN VALORES'!$A:$E,2,0),0)</f>
        <v>0</v>
      </c>
      <c r="AL559" s="16"/>
      <c r="AM559" s="16">
        <f>-IFERROR(VLOOKUP(E559,'[4]PARTIDAS ABIERTAS EN VALORES'!$A:$E,3,0),0)</f>
        <v>0</v>
      </c>
      <c r="AN559" s="16"/>
      <c r="AO559" s="16">
        <f>-IFERROR(VLOOKUP(E559,'[4]PARTIDAS ABIERTAS EN VALORES'!$A:$E,4,0),0)</f>
        <v>0</v>
      </c>
      <c r="AP559" s="16"/>
      <c r="AQ559" s="16"/>
      <c r="AR559" s="16"/>
      <c r="AS559" s="16"/>
      <c r="AT559" s="16">
        <f t="shared" si="101"/>
        <v>0</v>
      </c>
      <c r="AU559" s="16"/>
      <c r="AV559" s="16"/>
      <c r="AW559" s="16"/>
      <c r="AX559" s="16"/>
      <c r="AY559" s="16"/>
      <c r="AZ559" s="16"/>
      <c r="BA559" s="16">
        <f>-IFERROR(VLOOKUP(E559,[4]TD!$J:$K,2,0),0)</f>
        <v>6500</v>
      </c>
      <c r="BB559" s="25">
        <f t="shared" si="97"/>
        <v>0</v>
      </c>
      <c r="BC559" s="16"/>
      <c r="BD559" s="52">
        <f t="shared" si="98"/>
        <v>44362.676388888889</v>
      </c>
      <c r="BE559" s="16">
        <f t="shared" si="102"/>
        <v>2021</v>
      </c>
      <c r="BF559" s="52">
        <f t="shared" si="99"/>
        <v>44393</v>
      </c>
      <c r="BG559" s="16">
        <f t="shared" si="103"/>
        <v>2021</v>
      </c>
      <c r="BH559" s="16"/>
    </row>
    <row r="560" spans="1:60" x14ac:dyDescent="0.25">
      <c r="A560" s="16">
        <v>820003850</v>
      </c>
      <c r="B560" s="16" t="s">
        <v>3461</v>
      </c>
      <c r="C560" s="16" t="s">
        <v>3462</v>
      </c>
      <c r="D560" s="17" t="s">
        <v>45</v>
      </c>
      <c r="E560" s="17">
        <v>34745</v>
      </c>
      <c r="F560" s="17" t="str">
        <f t="shared" si="100"/>
        <v>FD34745</v>
      </c>
      <c r="G560" s="17" t="str">
        <f>VLOOKUP(E560,[4]PARTIDAS!$F:$M,8,0)</f>
        <v>Evento</v>
      </c>
      <c r="H560" s="17">
        <v>32854</v>
      </c>
      <c r="I560" s="18">
        <v>44362.681944444441</v>
      </c>
      <c r="J560" s="18">
        <v>44362.681944444441</v>
      </c>
      <c r="K560" s="18">
        <v>44393</v>
      </c>
      <c r="L560" s="19">
        <v>6500</v>
      </c>
      <c r="M560" s="19">
        <v>6500</v>
      </c>
      <c r="N560" s="16" t="s">
        <v>3463</v>
      </c>
      <c r="O560" s="16"/>
      <c r="P560" s="16"/>
      <c r="Q560" s="16"/>
      <c r="R560" s="16"/>
      <c r="S560" s="16"/>
      <c r="T560" s="20">
        <v>6500</v>
      </c>
      <c r="U560" s="16" t="s">
        <v>47</v>
      </c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 t="s">
        <v>3862</v>
      </c>
      <c r="AG560" s="16" t="s">
        <v>3842</v>
      </c>
      <c r="AH560" s="16" t="s">
        <v>3466</v>
      </c>
      <c r="AI560" s="16" t="s">
        <v>47</v>
      </c>
      <c r="AJ560" s="16">
        <f>VLOOKUP(E560,[4]TD!$A:$B,2,0)</f>
        <v>-6500</v>
      </c>
      <c r="AK560" s="16">
        <f>-IFERROR(VLOOKUP(E560,'[4]PARTIDAS ABIERTAS EN VALORES'!$A:$E,2,0),0)</f>
        <v>0</v>
      </c>
      <c r="AL560" s="16"/>
      <c r="AM560" s="16">
        <f>-IFERROR(VLOOKUP(E560,'[4]PARTIDAS ABIERTAS EN VALORES'!$A:$E,3,0),0)</f>
        <v>0</v>
      </c>
      <c r="AN560" s="16"/>
      <c r="AO560" s="16">
        <f>-IFERROR(VLOOKUP(E560,'[4]PARTIDAS ABIERTAS EN VALORES'!$A:$E,4,0),0)</f>
        <v>0</v>
      </c>
      <c r="AP560" s="16"/>
      <c r="AQ560" s="16"/>
      <c r="AR560" s="16"/>
      <c r="AS560" s="16"/>
      <c r="AT560" s="16">
        <f t="shared" si="101"/>
        <v>0</v>
      </c>
      <c r="AU560" s="16"/>
      <c r="AV560" s="16"/>
      <c r="AW560" s="16"/>
      <c r="AX560" s="16"/>
      <c r="AY560" s="16"/>
      <c r="AZ560" s="16"/>
      <c r="BA560" s="16">
        <f>-IFERROR(VLOOKUP(E560,[4]TD!$J:$K,2,0),0)</f>
        <v>6500</v>
      </c>
      <c r="BB560" s="25">
        <f t="shared" si="97"/>
        <v>0</v>
      </c>
      <c r="BC560" s="16"/>
      <c r="BD560" s="52">
        <f t="shared" si="98"/>
        <v>44362.681944444441</v>
      </c>
      <c r="BE560" s="16">
        <f t="shared" si="102"/>
        <v>2021</v>
      </c>
      <c r="BF560" s="52">
        <f t="shared" si="99"/>
        <v>44393</v>
      </c>
      <c r="BG560" s="16">
        <f t="shared" si="103"/>
        <v>2021</v>
      </c>
      <c r="BH560" s="16"/>
    </row>
    <row r="561" spans="1:60" x14ac:dyDescent="0.25">
      <c r="A561" s="16">
        <v>820003850</v>
      </c>
      <c r="B561" s="16" t="s">
        <v>3461</v>
      </c>
      <c r="C561" s="16" t="s">
        <v>3462</v>
      </c>
      <c r="D561" s="17" t="s">
        <v>45</v>
      </c>
      <c r="E561" s="17">
        <v>34746</v>
      </c>
      <c r="F561" s="17" t="str">
        <f t="shared" si="100"/>
        <v>FD34746</v>
      </c>
      <c r="G561" s="17" t="str">
        <f>VLOOKUP(E561,[4]PARTIDAS!$F:$M,8,0)</f>
        <v>Evento</v>
      </c>
      <c r="H561" s="17">
        <v>32854</v>
      </c>
      <c r="I561" s="18">
        <v>44362.68472222222</v>
      </c>
      <c r="J561" s="18">
        <v>44362.68472222222</v>
      </c>
      <c r="K561" s="18">
        <v>44393</v>
      </c>
      <c r="L561" s="19">
        <v>6500</v>
      </c>
      <c r="M561" s="19">
        <v>6500</v>
      </c>
      <c r="N561" s="16" t="s">
        <v>3463</v>
      </c>
      <c r="O561" s="16"/>
      <c r="P561" s="16"/>
      <c r="Q561" s="16"/>
      <c r="R561" s="16"/>
      <c r="S561" s="16"/>
      <c r="T561" s="20">
        <v>6500</v>
      </c>
      <c r="U561" s="16" t="s">
        <v>47</v>
      </c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 t="s">
        <v>3862</v>
      </c>
      <c r="AG561" s="16" t="s">
        <v>3842</v>
      </c>
      <c r="AH561" s="16" t="s">
        <v>3466</v>
      </c>
      <c r="AI561" s="16" t="s">
        <v>47</v>
      </c>
      <c r="AJ561" s="16">
        <f>VLOOKUP(E561,[4]TD!$A:$B,2,0)</f>
        <v>-6500</v>
      </c>
      <c r="AK561" s="16">
        <f>-IFERROR(VLOOKUP(E561,'[4]PARTIDAS ABIERTAS EN VALORES'!$A:$E,2,0),0)</f>
        <v>0</v>
      </c>
      <c r="AL561" s="16"/>
      <c r="AM561" s="16">
        <f>-IFERROR(VLOOKUP(E561,'[4]PARTIDAS ABIERTAS EN VALORES'!$A:$E,3,0),0)</f>
        <v>0</v>
      </c>
      <c r="AN561" s="16"/>
      <c r="AO561" s="16">
        <f>-IFERROR(VLOOKUP(E561,'[4]PARTIDAS ABIERTAS EN VALORES'!$A:$E,4,0),0)</f>
        <v>0</v>
      </c>
      <c r="AP561" s="16"/>
      <c r="AQ561" s="16"/>
      <c r="AR561" s="16"/>
      <c r="AS561" s="16"/>
      <c r="AT561" s="16">
        <f t="shared" si="101"/>
        <v>0</v>
      </c>
      <c r="AU561" s="16"/>
      <c r="AV561" s="16"/>
      <c r="AW561" s="16"/>
      <c r="AX561" s="16"/>
      <c r="AY561" s="16"/>
      <c r="AZ561" s="16"/>
      <c r="BA561" s="16">
        <f>-IFERROR(VLOOKUP(E561,[4]TD!$J:$K,2,0),0)</f>
        <v>6500</v>
      </c>
      <c r="BB561" s="25">
        <f t="shared" si="97"/>
        <v>0</v>
      </c>
      <c r="BC561" s="16"/>
      <c r="BD561" s="52">
        <f t="shared" si="98"/>
        <v>44362.68472222222</v>
      </c>
      <c r="BE561" s="16">
        <f t="shared" si="102"/>
        <v>2021</v>
      </c>
      <c r="BF561" s="52">
        <f t="shared" si="99"/>
        <v>44393</v>
      </c>
      <c r="BG561" s="16">
        <f t="shared" si="103"/>
        <v>2021</v>
      </c>
      <c r="BH561" s="16"/>
    </row>
    <row r="562" spans="1:60" x14ac:dyDescent="0.25">
      <c r="A562" s="16">
        <v>820003850</v>
      </c>
      <c r="B562" s="16" t="s">
        <v>3461</v>
      </c>
      <c r="C562" s="16" t="s">
        <v>3462</v>
      </c>
      <c r="D562" s="17" t="s">
        <v>45</v>
      </c>
      <c r="E562" s="17">
        <v>34752</v>
      </c>
      <c r="F562" s="17" t="str">
        <f t="shared" si="100"/>
        <v>FD34752</v>
      </c>
      <c r="G562" s="17" t="e">
        <f>VLOOKUP(E562,[4]PARTIDAS!$F:$M,8,0)</f>
        <v>#N/A</v>
      </c>
      <c r="H562" s="17">
        <v>32855</v>
      </c>
      <c r="I562" s="18">
        <v>44362.70416666667</v>
      </c>
      <c r="J562" s="18">
        <v>44362.70416666667</v>
      </c>
      <c r="K562" s="18">
        <v>44393</v>
      </c>
      <c r="L562" s="19">
        <v>63914</v>
      </c>
      <c r="M562" s="19">
        <v>63914</v>
      </c>
      <c r="N562" s="16" t="s">
        <v>3490</v>
      </c>
      <c r="O562" s="16"/>
      <c r="P562" s="16"/>
      <c r="Q562" s="16"/>
      <c r="R562" s="20">
        <v>63914</v>
      </c>
      <c r="S562" s="16" t="s">
        <v>3849</v>
      </c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 t="s">
        <v>3850</v>
      </c>
      <c r="AH562" s="16"/>
      <c r="AI562" s="16"/>
      <c r="AJ562" s="16" t="e">
        <f>VLOOKUP(E562,[4]TD!$A:$B,2,0)</f>
        <v>#N/A</v>
      </c>
      <c r="AK562" s="16"/>
      <c r="AL562" s="16"/>
      <c r="AM562" s="16"/>
      <c r="AN562" s="16"/>
      <c r="AO562" s="16"/>
      <c r="AP562" s="16"/>
      <c r="AQ562" s="25">
        <f t="shared" ref="AQ562:AQ565" si="109">M562</f>
        <v>63914</v>
      </c>
      <c r="AR562" s="16"/>
      <c r="AS562" s="16"/>
      <c r="AT562" s="16">
        <f t="shared" si="101"/>
        <v>0</v>
      </c>
      <c r="AU562" s="16"/>
      <c r="AV562" s="16"/>
      <c r="AW562" s="16"/>
      <c r="AX562" s="16"/>
      <c r="AY562" s="16"/>
      <c r="AZ562" s="16"/>
      <c r="BA562" s="16"/>
      <c r="BB562" s="25">
        <f t="shared" si="97"/>
        <v>0</v>
      </c>
      <c r="BC562" s="16"/>
      <c r="BD562" s="52">
        <f t="shared" si="98"/>
        <v>44362.70416666667</v>
      </c>
      <c r="BE562" s="16">
        <f t="shared" si="102"/>
        <v>2021</v>
      </c>
      <c r="BF562" s="52">
        <f t="shared" si="99"/>
        <v>44393</v>
      </c>
      <c r="BG562" s="16">
        <f t="shared" si="103"/>
        <v>2021</v>
      </c>
      <c r="BH562" s="16"/>
    </row>
    <row r="563" spans="1:60" x14ac:dyDescent="0.25">
      <c r="A563" s="16">
        <v>820003850</v>
      </c>
      <c r="B563" s="16" t="s">
        <v>3461</v>
      </c>
      <c r="C563" s="16" t="s">
        <v>3462</v>
      </c>
      <c r="D563" s="17" t="s">
        <v>45</v>
      </c>
      <c r="E563" s="17">
        <v>34755</v>
      </c>
      <c r="F563" s="17" t="str">
        <f t="shared" si="100"/>
        <v>FD34755</v>
      </c>
      <c r="G563" s="17" t="e">
        <f>VLOOKUP(E563,[4]PARTIDAS!$F:$M,8,0)</f>
        <v>#N/A</v>
      </c>
      <c r="H563" s="17">
        <v>32855</v>
      </c>
      <c r="I563" s="18">
        <v>44362.711111111108</v>
      </c>
      <c r="J563" s="18">
        <v>44362.711111111108</v>
      </c>
      <c r="K563" s="18">
        <v>44393</v>
      </c>
      <c r="L563" s="19">
        <v>137100</v>
      </c>
      <c r="M563" s="19">
        <v>137100</v>
      </c>
      <c r="N563" s="16" t="s">
        <v>3490</v>
      </c>
      <c r="O563" s="16"/>
      <c r="P563" s="16"/>
      <c r="Q563" s="16"/>
      <c r="R563" s="20">
        <v>137100</v>
      </c>
      <c r="S563" s="16" t="s">
        <v>3849</v>
      </c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 t="s">
        <v>3850</v>
      </c>
      <c r="AH563" s="16"/>
      <c r="AI563" s="16"/>
      <c r="AJ563" s="16" t="e">
        <f>VLOOKUP(E563,[4]TD!$A:$B,2,0)</f>
        <v>#N/A</v>
      </c>
      <c r="AK563" s="16"/>
      <c r="AL563" s="16"/>
      <c r="AM563" s="16"/>
      <c r="AN563" s="16"/>
      <c r="AO563" s="16"/>
      <c r="AP563" s="16"/>
      <c r="AQ563" s="25">
        <f t="shared" si="109"/>
        <v>137100</v>
      </c>
      <c r="AR563" s="16"/>
      <c r="AS563" s="16"/>
      <c r="AT563" s="16">
        <f t="shared" si="101"/>
        <v>0</v>
      </c>
      <c r="AU563" s="16"/>
      <c r="AV563" s="16"/>
      <c r="AW563" s="16"/>
      <c r="AX563" s="16"/>
      <c r="AY563" s="16"/>
      <c r="AZ563" s="16"/>
      <c r="BA563" s="16"/>
      <c r="BB563" s="25">
        <f t="shared" si="97"/>
        <v>0</v>
      </c>
      <c r="BC563" s="16"/>
      <c r="BD563" s="52">
        <f t="shared" si="98"/>
        <v>44362.711111111108</v>
      </c>
      <c r="BE563" s="16">
        <f t="shared" si="102"/>
        <v>2021</v>
      </c>
      <c r="BF563" s="52">
        <f t="shared" si="99"/>
        <v>44393</v>
      </c>
      <c r="BG563" s="16">
        <f t="shared" si="103"/>
        <v>2021</v>
      </c>
      <c r="BH563" s="16"/>
    </row>
    <row r="564" spans="1:60" x14ac:dyDescent="0.25">
      <c r="A564" s="16">
        <v>820003850</v>
      </c>
      <c r="B564" s="16" t="s">
        <v>3461</v>
      </c>
      <c r="C564" s="16" t="s">
        <v>3462</v>
      </c>
      <c r="D564" s="17" t="s">
        <v>45</v>
      </c>
      <c r="E564" s="17">
        <v>34827</v>
      </c>
      <c r="F564" s="17" t="str">
        <f t="shared" si="100"/>
        <v>FD34827</v>
      </c>
      <c r="G564" s="17" t="e">
        <f>VLOOKUP(E564,[4]PARTIDAS!$F:$M,8,0)</f>
        <v>#N/A</v>
      </c>
      <c r="H564" s="17">
        <v>32855</v>
      </c>
      <c r="I564" s="18">
        <v>44363.502083333333</v>
      </c>
      <c r="J564" s="18">
        <v>44363.502083333333</v>
      </c>
      <c r="K564" s="18">
        <v>44393</v>
      </c>
      <c r="L564" s="19">
        <v>170976</v>
      </c>
      <c r="M564" s="19">
        <v>170976</v>
      </c>
      <c r="N564" s="16" t="s">
        <v>3490</v>
      </c>
      <c r="O564" s="16"/>
      <c r="P564" s="16"/>
      <c r="Q564" s="16"/>
      <c r="R564" s="20">
        <v>170976</v>
      </c>
      <c r="S564" s="16" t="s">
        <v>3849</v>
      </c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 t="s">
        <v>3850</v>
      </c>
      <c r="AH564" s="16"/>
      <c r="AI564" s="16"/>
      <c r="AJ564" s="16" t="e">
        <f>VLOOKUP(E564,[4]TD!$A:$B,2,0)</f>
        <v>#N/A</v>
      </c>
      <c r="AK564" s="16"/>
      <c r="AL564" s="16"/>
      <c r="AM564" s="16"/>
      <c r="AN564" s="16"/>
      <c r="AO564" s="16"/>
      <c r="AP564" s="16"/>
      <c r="AQ564" s="25">
        <f t="shared" si="109"/>
        <v>170976</v>
      </c>
      <c r="AR564" s="16"/>
      <c r="AS564" s="16"/>
      <c r="AT564" s="16">
        <f t="shared" si="101"/>
        <v>0</v>
      </c>
      <c r="AU564" s="16"/>
      <c r="AV564" s="16"/>
      <c r="AW564" s="16"/>
      <c r="AX564" s="16"/>
      <c r="AY564" s="16"/>
      <c r="AZ564" s="16"/>
      <c r="BA564" s="16"/>
      <c r="BB564" s="25">
        <f t="shared" si="97"/>
        <v>0</v>
      </c>
      <c r="BC564" s="16"/>
      <c r="BD564" s="52">
        <f t="shared" si="98"/>
        <v>44363.502083333333</v>
      </c>
      <c r="BE564" s="16">
        <f t="shared" si="102"/>
        <v>2021</v>
      </c>
      <c r="BF564" s="52">
        <f t="shared" si="99"/>
        <v>44393</v>
      </c>
      <c r="BG564" s="16">
        <f t="shared" si="103"/>
        <v>2021</v>
      </c>
      <c r="BH564" s="16"/>
    </row>
    <row r="565" spans="1:60" x14ac:dyDescent="0.25">
      <c r="A565" s="16">
        <v>820003850</v>
      </c>
      <c r="B565" s="16" t="s">
        <v>3461</v>
      </c>
      <c r="C565" s="16" t="s">
        <v>3462</v>
      </c>
      <c r="D565" s="17" t="s">
        <v>45</v>
      </c>
      <c r="E565" s="17">
        <v>34868</v>
      </c>
      <c r="F565" s="17" t="str">
        <f t="shared" si="100"/>
        <v>FD34868</v>
      </c>
      <c r="G565" s="17" t="e">
        <f>VLOOKUP(E565,[4]PARTIDAS!$F:$M,8,0)</f>
        <v>#N/A</v>
      </c>
      <c r="H565" s="17">
        <v>32855</v>
      </c>
      <c r="I565" s="18">
        <v>44363.663194444445</v>
      </c>
      <c r="J565" s="18">
        <v>44363.663194444445</v>
      </c>
      <c r="K565" s="18">
        <v>44393</v>
      </c>
      <c r="L565" s="19">
        <v>152730</v>
      </c>
      <c r="M565" s="19">
        <v>152730</v>
      </c>
      <c r="N565" s="16" t="s">
        <v>3490</v>
      </c>
      <c r="O565" s="16"/>
      <c r="P565" s="16"/>
      <c r="Q565" s="16"/>
      <c r="R565" s="20">
        <v>152730</v>
      </c>
      <c r="S565" s="16" t="s">
        <v>3849</v>
      </c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 t="s">
        <v>3850</v>
      </c>
      <c r="AH565" s="16"/>
      <c r="AI565" s="16"/>
      <c r="AJ565" s="16" t="e">
        <f>VLOOKUP(E565,[4]TD!$A:$B,2,0)</f>
        <v>#N/A</v>
      </c>
      <c r="AK565" s="16"/>
      <c r="AL565" s="16"/>
      <c r="AM565" s="16"/>
      <c r="AN565" s="16"/>
      <c r="AO565" s="16"/>
      <c r="AP565" s="16"/>
      <c r="AQ565" s="25">
        <f t="shared" si="109"/>
        <v>152730</v>
      </c>
      <c r="AR565" s="16"/>
      <c r="AS565" s="16"/>
      <c r="AT565" s="16">
        <f t="shared" si="101"/>
        <v>0</v>
      </c>
      <c r="AU565" s="16"/>
      <c r="AV565" s="16"/>
      <c r="AW565" s="16"/>
      <c r="AX565" s="16"/>
      <c r="AY565" s="16"/>
      <c r="AZ565" s="16"/>
      <c r="BA565" s="16"/>
      <c r="BB565" s="25">
        <f t="shared" si="97"/>
        <v>0</v>
      </c>
      <c r="BC565" s="16"/>
      <c r="BD565" s="52">
        <f t="shared" si="98"/>
        <v>44363.663194444445</v>
      </c>
      <c r="BE565" s="16">
        <f t="shared" si="102"/>
        <v>2021</v>
      </c>
      <c r="BF565" s="52">
        <f t="shared" si="99"/>
        <v>44393</v>
      </c>
      <c r="BG565" s="16">
        <f t="shared" si="103"/>
        <v>2021</v>
      </c>
      <c r="BH565" s="16"/>
    </row>
    <row r="566" spans="1:60" x14ac:dyDescent="0.25">
      <c r="A566" s="16">
        <v>820003850</v>
      </c>
      <c r="B566" s="16" t="s">
        <v>3461</v>
      </c>
      <c r="C566" s="16" t="s">
        <v>3462</v>
      </c>
      <c r="D566" s="17" t="s">
        <v>45</v>
      </c>
      <c r="E566" s="17">
        <v>34958</v>
      </c>
      <c r="F566" s="17" t="str">
        <f t="shared" si="100"/>
        <v>FD34958</v>
      </c>
      <c r="G566" s="17" t="str">
        <f>VLOOKUP(E566,[4]PARTIDAS!$F:$M,8,0)</f>
        <v>Evento</v>
      </c>
      <c r="H566" s="17">
        <v>32854</v>
      </c>
      <c r="I566" s="18">
        <v>44364.420138888891</v>
      </c>
      <c r="J566" s="18">
        <v>44364.420138888891</v>
      </c>
      <c r="K566" s="18">
        <v>44393</v>
      </c>
      <c r="L566" s="19">
        <v>6500</v>
      </c>
      <c r="M566" s="19">
        <v>6500</v>
      </c>
      <c r="N566" s="16" t="s">
        <v>3463</v>
      </c>
      <c r="O566" s="16"/>
      <c r="P566" s="16"/>
      <c r="Q566" s="16"/>
      <c r="R566" s="16"/>
      <c r="S566" s="16"/>
      <c r="T566" s="20">
        <v>6500</v>
      </c>
      <c r="U566" s="16" t="s">
        <v>47</v>
      </c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 t="s">
        <v>3863</v>
      </c>
      <c r="AG566" s="16" t="s">
        <v>3842</v>
      </c>
      <c r="AH566" s="16" t="s">
        <v>3466</v>
      </c>
      <c r="AI566" s="16" t="s">
        <v>47</v>
      </c>
      <c r="AJ566" s="16">
        <f>VLOOKUP(E566,[4]TD!$A:$B,2,0)</f>
        <v>-6500</v>
      </c>
      <c r="AK566" s="16">
        <f>-IFERROR(VLOOKUP(E566,'[4]PARTIDAS ABIERTAS EN VALORES'!$A:$E,2,0),0)</f>
        <v>0</v>
      </c>
      <c r="AL566" s="16"/>
      <c r="AM566" s="16">
        <f>-IFERROR(VLOOKUP(E566,'[4]PARTIDAS ABIERTAS EN VALORES'!$A:$E,3,0),0)</f>
        <v>0</v>
      </c>
      <c r="AN566" s="16"/>
      <c r="AO566" s="16">
        <f>-IFERROR(VLOOKUP(E566,'[4]PARTIDAS ABIERTAS EN VALORES'!$A:$E,4,0),0)</f>
        <v>0</v>
      </c>
      <c r="AP566" s="16"/>
      <c r="AQ566" s="16"/>
      <c r="AR566" s="16"/>
      <c r="AS566" s="16"/>
      <c r="AT566" s="16">
        <f t="shared" si="101"/>
        <v>0</v>
      </c>
      <c r="AU566" s="16"/>
      <c r="AV566" s="16"/>
      <c r="AW566" s="16"/>
      <c r="AX566" s="16"/>
      <c r="AY566" s="16"/>
      <c r="AZ566" s="16"/>
      <c r="BA566" s="16">
        <f>-IFERROR(VLOOKUP(E566,[4]TD!$J:$K,2,0),0)</f>
        <v>6500</v>
      </c>
      <c r="BB566" s="25">
        <f t="shared" si="97"/>
        <v>0</v>
      </c>
      <c r="BC566" s="16"/>
      <c r="BD566" s="52">
        <f t="shared" si="98"/>
        <v>44364.420138888891</v>
      </c>
      <c r="BE566" s="16">
        <f t="shared" si="102"/>
        <v>2021</v>
      </c>
      <c r="BF566" s="52">
        <f t="shared" si="99"/>
        <v>44393</v>
      </c>
      <c r="BG566" s="16">
        <f t="shared" si="103"/>
        <v>2021</v>
      </c>
      <c r="BH566" s="16"/>
    </row>
    <row r="567" spans="1:60" x14ac:dyDescent="0.25">
      <c r="A567" s="16">
        <v>820003850</v>
      </c>
      <c r="B567" s="16" t="s">
        <v>3461</v>
      </c>
      <c r="C567" s="16" t="s">
        <v>3467</v>
      </c>
      <c r="D567" s="17" t="s">
        <v>45</v>
      </c>
      <c r="E567" s="17">
        <v>34964</v>
      </c>
      <c r="F567" s="17" t="str">
        <f t="shared" si="100"/>
        <v>FD34964</v>
      </c>
      <c r="G567" s="17" t="e">
        <f>VLOOKUP(E567,[4]PARTIDAS!$F:$M,8,0)</f>
        <v>#N/A</v>
      </c>
      <c r="H567" s="17">
        <v>32873</v>
      </c>
      <c r="I567" s="18">
        <v>44364.429166666669</v>
      </c>
      <c r="J567" s="18">
        <v>44364.429166666669</v>
      </c>
      <c r="K567" s="18">
        <v>44393.401388888888</v>
      </c>
      <c r="L567" s="19">
        <v>6500</v>
      </c>
      <c r="M567" s="19">
        <v>6500</v>
      </c>
      <c r="N567" s="16" t="s">
        <v>3490</v>
      </c>
      <c r="O567" s="16"/>
      <c r="P567" s="16"/>
      <c r="Q567" s="16"/>
      <c r="R567" s="20">
        <v>6500</v>
      </c>
      <c r="S567" s="16" t="s">
        <v>3860</v>
      </c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 t="s">
        <v>3850</v>
      </c>
      <c r="AH567" s="16"/>
      <c r="AI567" s="16"/>
      <c r="AJ567" s="16" t="e">
        <f>VLOOKUP(E567,[4]TD!$A:$B,2,0)</f>
        <v>#N/A</v>
      </c>
      <c r="AK567" s="16"/>
      <c r="AL567" s="16"/>
      <c r="AM567" s="16"/>
      <c r="AN567" s="16"/>
      <c r="AO567" s="16"/>
      <c r="AP567" s="16"/>
      <c r="AQ567" s="25">
        <f t="shared" ref="AQ567:AQ571" si="110">M567</f>
        <v>6500</v>
      </c>
      <c r="AR567" s="16"/>
      <c r="AS567" s="16"/>
      <c r="AT567" s="16">
        <f t="shared" si="101"/>
        <v>0</v>
      </c>
      <c r="AU567" s="16"/>
      <c r="AV567" s="16"/>
      <c r="AW567" s="16"/>
      <c r="AX567" s="16"/>
      <c r="AY567" s="16"/>
      <c r="AZ567" s="16"/>
      <c r="BA567" s="16"/>
      <c r="BB567" s="25">
        <f t="shared" si="97"/>
        <v>0</v>
      </c>
      <c r="BC567" s="16"/>
      <c r="BD567" s="52">
        <f t="shared" si="98"/>
        <v>44364.429166666669</v>
      </c>
      <c r="BE567" s="16">
        <f t="shared" si="102"/>
        <v>2021</v>
      </c>
      <c r="BF567" s="52">
        <f t="shared" si="99"/>
        <v>44393.401388888888</v>
      </c>
      <c r="BG567" s="16">
        <f t="shared" si="103"/>
        <v>2021</v>
      </c>
      <c r="BH567" s="16"/>
    </row>
    <row r="568" spans="1:60" x14ac:dyDescent="0.25">
      <c r="A568" s="16">
        <v>820003850</v>
      </c>
      <c r="B568" s="16" t="s">
        <v>3461</v>
      </c>
      <c r="C568" s="16" t="s">
        <v>3467</v>
      </c>
      <c r="D568" s="17" t="s">
        <v>45</v>
      </c>
      <c r="E568" s="17">
        <v>35022</v>
      </c>
      <c r="F568" s="17" t="str">
        <f t="shared" si="100"/>
        <v>FD35022</v>
      </c>
      <c r="G568" s="17" t="e">
        <f>VLOOKUP(E568,[4]PARTIDAS!$F:$M,8,0)</f>
        <v>#N/A</v>
      </c>
      <c r="H568" s="17">
        <v>32873</v>
      </c>
      <c r="I568" s="18">
        <v>44364.654861111114</v>
      </c>
      <c r="J568" s="18">
        <v>44364.654861111114</v>
      </c>
      <c r="K568" s="18">
        <v>44393.401388888888</v>
      </c>
      <c r="L568" s="19">
        <v>6500</v>
      </c>
      <c r="M568" s="19">
        <v>6500</v>
      </c>
      <c r="N568" s="16" t="s">
        <v>3490</v>
      </c>
      <c r="O568" s="16"/>
      <c r="P568" s="16"/>
      <c r="Q568" s="16"/>
      <c r="R568" s="20">
        <v>6500</v>
      </c>
      <c r="S568" s="16" t="s">
        <v>3860</v>
      </c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 t="s">
        <v>3850</v>
      </c>
      <c r="AH568" s="16"/>
      <c r="AI568" s="16"/>
      <c r="AJ568" s="16" t="e">
        <f>VLOOKUP(E568,[4]TD!$A:$B,2,0)</f>
        <v>#N/A</v>
      </c>
      <c r="AK568" s="16"/>
      <c r="AL568" s="16"/>
      <c r="AM568" s="16"/>
      <c r="AN568" s="16"/>
      <c r="AO568" s="16"/>
      <c r="AP568" s="16"/>
      <c r="AQ568" s="25">
        <f t="shared" si="110"/>
        <v>6500</v>
      </c>
      <c r="AR568" s="16"/>
      <c r="AS568" s="16"/>
      <c r="AT568" s="16">
        <f t="shared" si="101"/>
        <v>0</v>
      </c>
      <c r="AU568" s="16"/>
      <c r="AV568" s="16"/>
      <c r="AW568" s="16"/>
      <c r="AX568" s="16"/>
      <c r="AY568" s="16"/>
      <c r="AZ568" s="16"/>
      <c r="BA568" s="16"/>
      <c r="BB568" s="25">
        <f t="shared" si="97"/>
        <v>0</v>
      </c>
      <c r="BC568" s="16"/>
      <c r="BD568" s="52">
        <f t="shared" si="98"/>
        <v>44364.654861111114</v>
      </c>
      <c r="BE568" s="16">
        <f t="shared" si="102"/>
        <v>2021</v>
      </c>
      <c r="BF568" s="52">
        <f t="shared" si="99"/>
        <v>44393.401388888888</v>
      </c>
      <c r="BG568" s="16">
        <f t="shared" si="103"/>
        <v>2021</v>
      </c>
      <c r="BH568" s="16"/>
    </row>
    <row r="569" spans="1:60" x14ac:dyDescent="0.25">
      <c r="A569" s="16">
        <v>820003850</v>
      </c>
      <c r="B569" s="16" t="s">
        <v>3461</v>
      </c>
      <c r="C569" s="16" t="s">
        <v>3462</v>
      </c>
      <c r="D569" s="17" t="s">
        <v>45</v>
      </c>
      <c r="E569" s="17">
        <v>35045</v>
      </c>
      <c r="F569" s="17" t="str">
        <f t="shared" si="100"/>
        <v>FD35045</v>
      </c>
      <c r="G569" s="17" t="e">
        <f>VLOOKUP(E569,[4]PARTIDAS!$F:$M,8,0)</f>
        <v>#N/A</v>
      </c>
      <c r="H569" s="17">
        <v>32855</v>
      </c>
      <c r="I569" s="18">
        <v>44365.003472222219</v>
      </c>
      <c r="J569" s="18">
        <v>44365.003472222219</v>
      </c>
      <c r="K569" s="18">
        <v>44393</v>
      </c>
      <c r="L569" s="19">
        <v>599733</v>
      </c>
      <c r="M569" s="19">
        <v>599733</v>
      </c>
      <c r="N569" s="16" t="s">
        <v>3490</v>
      </c>
      <c r="O569" s="16"/>
      <c r="P569" s="16"/>
      <c r="Q569" s="16"/>
      <c r="R569" s="20">
        <v>599733</v>
      </c>
      <c r="S569" s="16" t="s">
        <v>3849</v>
      </c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 t="s">
        <v>3850</v>
      </c>
      <c r="AH569" s="16"/>
      <c r="AI569" s="16"/>
      <c r="AJ569" s="16" t="e">
        <f>VLOOKUP(E569,[4]TD!$A:$B,2,0)</f>
        <v>#N/A</v>
      </c>
      <c r="AK569" s="16"/>
      <c r="AL569" s="16"/>
      <c r="AM569" s="16"/>
      <c r="AN569" s="16"/>
      <c r="AO569" s="16"/>
      <c r="AP569" s="16"/>
      <c r="AQ569" s="25">
        <f t="shared" si="110"/>
        <v>599733</v>
      </c>
      <c r="AR569" s="16"/>
      <c r="AS569" s="16"/>
      <c r="AT569" s="16">
        <f t="shared" si="101"/>
        <v>0</v>
      </c>
      <c r="AU569" s="16"/>
      <c r="AV569" s="16"/>
      <c r="AW569" s="16"/>
      <c r="AX569" s="16"/>
      <c r="AY569" s="16"/>
      <c r="AZ569" s="16"/>
      <c r="BA569" s="16"/>
      <c r="BB569" s="25">
        <f t="shared" si="97"/>
        <v>0</v>
      </c>
      <c r="BC569" s="16"/>
      <c r="BD569" s="52">
        <f t="shared" si="98"/>
        <v>44365.003472222219</v>
      </c>
      <c r="BE569" s="16">
        <f t="shared" si="102"/>
        <v>2021</v>
      </c>
      <c r="BF569" s="52">
        <f t="shared" si="99"/>
        <v>44393</v>
      </c>
      <c r="BG569" s="16">
        <f t="shared" si="103"/>
        <v>2021</v>
      </c>
      <c r="BH569" s="16"/>
    </row>
    <row r="570" spans="1:60" x14ac:dyDescent="0.25">
      <c r="A570" s="16">
        <v>820003850</v>
      </c>
      <c r="B570" s="16" t="s">
        <v>3461</v>
      </c>
      <c r="C570" s="16" t="s">
        <v>3462</v>
      </c>
      <c r="D570" s="17" t="s">
        <v>45</v>
      </c>
      <c r="E570" s="17">
        <v>35107</v>
      </c>
      <c r="F570" s="17" t="str">
        <f t="shared" si="100"/>
        <v>FD35107</v>
      </c>
      <c r="G570" s="17" t="e">
        <f>VLOOKUP(E570,[4]PARTIDAS!$F:$M,8,0)</f>
        <v>#N/A</v>
      </c>
      <c r="H570" s="17">
        <v>32854</v>
      </c>
      <c r="I570" s="18">
        <v>44365.487500000003</v>
      </c>
      <c r="J570" s="18">
        <v>44365.487500000003</v>
      </c>
      <c r="K570" s="18">
        <v>44393</v>
      </c>
      <c r="L570" s="19">
        <v>6500</v>
      </c>
      <c r="M570" s="19">
        <v>6500</v>
      </c>
      <c r="N570" s="16" t="s">
        <v>3490</v>
      </c>
      <c r="O570" s="16"/>
      <c r="P570" s="16"/>
      <c r="Q570" s="16"/>
      <c r="R570" s="20">
        <v>6500</v>
      </c>
      <c r="S570" s="16" t="s">
        <v>3864</v>
      </c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 t="s">
        <v>3853</v>
      </c>
      <c r="AH570" s="16"/>
      <c r="AI570" s="16"/>
      <c r="AJ570" s="16" t="e">
        <f>VLOOKUP(E570,[4]TD!$A:$B,2,0)</f>
        <v>#N/A</v>
      </c>
      <c r="AK570" s="16"/>
      <c r="AL570" s="16"/>
      <c r="AM570" s="16"/>
      <c r="AN570" s="16"/>
      <c r="AO570" s="16"/>
      <c r="AP570" s="16"/>
      <c r="AQ570" s="25">
        <f t="shared" si="110"/>
        <v>6500</v>
      </c>
      <c r="AR570" s="16"/>
      <c r="AS570" s="16"/>
      <c r="AT570" s="16">
        <f t="shared" si="101"/>
        <v>0</v>
      </c>
      <c r="AU570" s="16"/>
      <c r="AV570" s="16"/>
      <c r="AW570" s="16"/>
      <c r="AX570" s="16"/>
      <c r="AY570" s="16"/>
      <c r="AZ570" s="16"/>
      <c r="BA570" s="16"/>
      <c r="BB570" s="25">
        <f t="shared" si="97"/>
        <v>0</v>
      </c>
      <c r="BC570" s="16"/>
      <c r="BD570" s="52">
        <f t="shared" si="98"/>
        <v>44365.487500000003</v>
      </c>
      <c r="BE570" s="16">
        <f t="shared" si="102"/>
        <v>2021</v>
      </c>
      <c r="BF570" s="52">
        <f t="shared" si="99"/>
        <v>44393</v>
      </c>
      <c r="BG570" s="16">
        <f t="shared" si="103"/>
        <v>2021</v>
      </c>
      <c r="BH570" s="16"/>
    </row>
    <row r="571" spans="1:60" x14ac:dyDescent="0.25">
      <c r="A571" s="16">
        <v>820003850</v>
      </c>
      <c r="B571" s="16" t="s">
        <v>3461</v>
      </c>
      <c r="C571" s="16" t="s">
        <v>3467</v>
      </c>
      <c r="D571" s="17" t="s">
        <v>45</v>
      </c>
      <c r="E571" s="17">
        <v>35148</v>
      </c>
      <c r="F571" s="17" t="str">
        <f t="shared" si="100"/>
        <v>FD35148</v>
      </c>
      <c r="G571" s="17" t="e">
        <f>VLOOKUP(E571,[4]PARTIDAS!$F:$M,8,0)</f>
        <v>#N/A</v>
      </c>
      <c r="H571" s="17">
        <v>32873</v>
      </c>
      <c r="I571" s="18">
        <v>44365.661805555559</v>
      </c>
      <c r="J571" s="18">
        <v>44365.661805555559</v>
      </c>
      <c r="K571" s="18">
        <v>44393.401388888888</v>
      </c>
      <c r="L571" s="19">
        <v>6500</v>
      </c>
      <c r="M571" s="19">
        <v>6500</v>
      </c>
      <c r="N571" s="16" t="s">
        <v>3490</v>
      </c>
      <c r="O571" s="16"/>
      <c r="P571" s="16"/>
      <c r="Q571" s="16"/>
      <c r="R571" s="20">
        <v>6500</v>
      </c>
      <c r="S571" s="16" t="s">
        <v>3860</v>
      </c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 t="s">
        <v>3850</v>
      </c>
      <c r="AH571" s="16"/>
      <c r="AI571" s="16"/>
      <c r="AJ571" s="16" t="e">
        <f>VLOOKUP(E571,[4]TD!$A:$B,2,0)</f>
        <v>#N/A</v>
      </c>
      <c r="AK571" s="16"/>
      <c r="AL571" s="16"/>
      <c r="AM571" s="16"/>
      <c r="AN571" s="16"/>
      <c r="AO571" s="16"/>
      <c r="AP571" s="16"/>
      <c r="AQ571" s="25">
        <f t="shared" si="110"/>
        <v>6500</v>
      </c>
      <c r="AR571" s="16"/>
      <c r="AS571" s="16"/>
      <c r="AT571" s="16">
        <f t="shared" si="101"/>
        <v>0</v>
      </c>
      <c r="AU571" s="16"/>
      <c r="AV571" s="16"/>
      <c r="AW571" s="16"/>
      <c r="AX571" s="16"/>
      <c r="AY571" s="16"/>
      <c r="AZ571" s="16"/>
      <c r="BA571" s="16"/>
      <c r="BB571" s="25">
        <f t="shared" si="97"/>
        <v>0</v>
      </c>
      <c r="BC571" s="16"/>
      <c r="BD571" s="52">
        <f t="shared" si="98"/>
        <v>44365.661805555559</v>
      </c>
      <c r="BE571" s="16">
        <f t="shared" si="102"/>
        <v>2021</v>
      </c>
      <c r="BF571" s="52">
        <f t="shared" si="99"/>
        <v>44393.401388888888</v>
      </c>
      <c r="BG571" s="16">
        <f t="shared" si="103"/>
        <v>2021</v>
      </c>
      <c r="BH571" s="16"/>
    </row>
    <row r="572" spans="1:60" x14ac:dyDescent="0.25">
      <c r="A572" s="16">
        <v>820003850</v>
      </c>
      <c r="B572" s="16" t="s">
        <v>3461</v>
      </c>
      <c r="C572" s="16" t="s">
        <v>3462</v>
      </c>
      <c r="D572" s="17" t="s">
        <v>45</v>
      </c>
      <c r="E572" s="17">
        <v>35317</v>
      </c>
      <c r="F572" s="17" t="str">
        <f t="shared" si="100"/>
        <v>FD35317</v>
      </c>
      <c r="G572" s="17" t="str">
        <f>VLOOKUP(E572,[4]PARTIDAS!$F:$M,8,0)</f>
        <v>Evento</v>
      </c>
      <c r="H572" s="17">
        <v>32854</v>
      </c>
      <c r="I572" s="18">
        <v>44366.574305555558</v>
      </c>
      <c r="J572" s="18">
        <v>44366.574305555558</v>
      </c>
      <c r="K572" s="18">
        <v>44393</v>
      </c>
      <c r="L572" s="19">
        <v>26000</v>
      </c>
      <c r="M572" s="19">
        <v>26000</v>
      </c>
      <c r="N572" s="16" t="s">
        <v>3463</v>
      </c>
      <c r="O572" s="16"/>
      <c r="P572" s="16"/>
      <c r="Q572" s="16"/>
      <c r="R572" s="16"/>
      <c r="S572" s="16"/>
      <c r="T572" s="20">
        <v>26000</v>
      </c>
      <c r="U572" s="16" t="s">
        <v>47</v>
      </c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 t="s">
        <v>3865</v>
      </c>
      <c r="AG572" s="16" t="s">
        <v>3842</v>
      </c>
      <c r="AH572" s="16" t="s">
        <v>3466</v>
      </c>
      <c r="AI572" s="16" t="s">
        <v>47</v>
      </c>
      <c r="AJ572" s="16">
        <f>VLOOKUP(E572,[4]TD!$A:$B,2,0)</f>
        <v>-26000</v>
      </c>
      <c r="AK572" s="16">
        <f>-IFERROR(VLOOKUP(E572,'[4]PARTIDAS ABIERTAS EN VALORES'!$A:$E,2,0),0)</f>
        <v>0</v>
      </c>
      <c r="AL572" s="16"/>
      <c r="AM572" s="16">
        <f>-IFERROR(VLOOKUP(E572,'[4]PARTIDAS ABIERTAS EN VALORES'!$A:$E,3,0),0)</f>
        <v>0</v>
      </c>
      <c r="AN572" s="16"/>
      <c r="AO572" s="16">
        <f>-IFERROR(VLOOKUP(E572,'[4]PARTIDAS ABIERTAS EN VALORES'!$A:$E,4,0),0)</f>
        <v>0</v>
      </c>
      <c r="AP572" s="16"/>
      <c r="AQ572" s="16"/>
      <c r="AR572" s="16"/>
      <c r="AS572" s="16"/>
      <c r="AT572" s="16">
        <f t="shared" si="101"/>
        <v>0</v>
      </c>
      <c r="AU572" s="16"/>
      <c r="AV572" s="16"/>
      <c r="AW572" s="16"/>
      <c r="AX572" s="16"/>
      <c r="AY572" s="16"/>
      <c r="AZ572" s="16"/>
      <c r="BA572" s="16">
        <f>-IFERROR(VLOOKUP(E572,[4]TD!$J:$K,2,0),0)</f>
        <v>26000</v>
      </c>
      <c r="BB572" s="25">
        <f t="shared" si="97"/>
        <v>0</v>
      </c>
      <c r="BC572" s="16"/>
      <c r="BD572" s="52">
        <f t="shared" si="98"/>
        <v>44366.574305555558</v>
      </c>
      <c r="BE572" s="16">
        <f t="shared" si="102"/>
        <v>2021</v>
      </c>
      <c r="BF572" s="52">
        <f t="shared" si="99"/>
        <v>44393</v>
      </c>
      <c r="BG572" s="16">
        <f t="shared" si="103"/>
        <v>2021</v>
      </c>
      <c r="BH572" s="16"/>
    </row>
    <row r="573" spans="1:60" x14ac:dyDescent="0.25">
      <c r="A573" s="16">
        <v>820003850</v>
      </c>
      <c r="B573" s="16" t="s">
        <v>3461</v>
      </c>
      <c r="C573" s="16" t="s">
        <v>3462</v>
      </c>
      <c r="D573" s="17" t="s">
        <v>45</v>
      </c>
      <c r="E573" s="17">
        <v>35350</v>
      </c>
      <c r="F573" s="17" t="str">
        <f t="shared" si="100"/>
        <v>FD35350</v>
      </c>
      <c r="G573" s="17" t="e">
        <f>VLOOKUP(E573,[4]PARTIDAS!$F:$M,8,0)</f>
        <v>#N/A</v>
      </c>
      <c r="H573" s="17">
        <v>32855</v>
      </c>
      <c r="I573" s="18">
        <v>44366.634722222225</v>
      </c>
      <c r="J573" s="18">
        <v>44366.634722222225</v>
      </c>
      <c r="K573" s="18">
        <v>44393</v>
      </c>
      <c r="L573" s="19">
        <v>59600</v>
      </c>
      <c r="M573" s="19">
        <v>59600</v>
      </c>
      <c r="N573" s="16" t="s">
        <v>3490</v>
      </c>
      <c r="O573" s="16"/>
      <c r="P573" s="16"/>
      <c r="Q573" s="16"/>
      <c r="R573" s="20">
        <v>59600</v>
      </c>
      <c r="S573" s="16" t="s">
        <v>3849</v>
      </c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 t="s">
        <v>3850</v>
      </c>
      <c r="AH573" s="16"/>
      <c r="AI573" s="16"/>
      <c r="AJ573" s="16" t="e">
        <f>VLOOKUP(E573,[4]TD!$A:$B,2,0)</f>
        <v>#N/A</v>
      </c>
      <c r="AK573" s="16"/>
      <c r="AL573" s="16"/>
      <c r="AM573" s="16"/>
      <c r="AN573" s="16"/>
      <c r="AO573" s="16"/>
      <c r="AP573" s="16"/>
      <c r="AQ573" s="25">
        <f t="shared" ref="AQ573:AQ575" si="111">M573</f>
        <v>59600</v>
      </c>
      <c r="AR573" s="16"/>
      <c r="AS573" s="16"/>
      <c r="AT573" s="16">
        <f t="shared" si="101"/>
        <v>0</v>
      </c>
      <c r="AU573" s="16"/>
      <c r="AV573" s="16"/>
      <c r="AW573" s="16"/>
      <c r="AX573" s="16"/>
      <c r="AY573" s="16"/>
      <c r="AZ573" s="16"/>
      <c r="BA573" s="16"/>
      <c r="BB573" s="25">
        <f t="shared" si="97"/>
        <v>0</v>
      </c>
      <c r="BC573" s="16"/>
      <c r="BD573" s="52">
        <f t="shared" si="98"/>
        <v>44366.634722222225</v>
      </c>
      <c r="BE573" s="16">
        <f t="shared" si="102"/>
        <v>2021</v>
      </c>
      <c r="BF573" s="52">
        <f t="shared" si="99"/>
        <v>44393</v>
      </c>
      <c r="BG573" s="16">
        <f t="shared" si="103"/>
        <v>2021</v>
      </c>
      <c r="BH573" s="16"/>
    </row>
    <row r="574" spans="1:60" x14ac:dyDescent="0.25">
      <c r="A574" s="16">
        <v>820003850</v>
      </c>
      <c r="B574" s="16" t="s">
        <v>3461</v>
      </c>
      <c r="C574" s="16" t="s">
        <v>3462</v>
      </c>
      <c r="D574" s="17" t="s">
        <v>45</v>
      </c>
      <c r="E574" s="17">
        <v>35376</v>
      </c>
      <c r="F574" s="17" t="str">
        <f t="shared" si="100"/>
        <v>FD35376</v>
      </c>
      <c r="G574" s="17" t="e">
        <f>VLOOKUP(E574,[4]PARTIDAS!$F:$M,8,0)</f>
        <v>#N/A</v>
      </c>
      <c r="H574" s="17">
        <v>32855</v>
      </c>
      <c r="I574" s="18">
        <v>44366.84375</v>
      </c>
      <c r="J574" s="18">
        <v>44366.84375</v>
      </c>
      <c r="K574" s="18">
        <v>44393</v>
      </c>
      <c r="L574" s="19">
        <v>269706</v>
      </c>
      <c r="M574" s="19">
        <v>269706</v>
      </c>
      <c r="N574" s="16" t="s">
        <v>3490</v>
      </c>
      <c r="O574" s="16"/>
      <c r="P574" s="16"/>
      <c r="Q574" s="16"/>
      <c r="R574" s="20">
        <v>269706</v>
      </c>
      <c r="S574" s="16" t="s">
        <v>3849</v>
      </c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 t="s">
        <v>3850</v>
      </c>
      <c r="AH574" s="16"/>
      <c r="AI574" s="16"/>
      <c r="AJ574" s="16" t="e">
        <f>VLOOKUP(E574,[4]TD!$A:$B,2,0)</f>
        <v>#N/A</v>
      </c>
      <c r="AK574" s="16"/>
      <c r="AL574" s="16"/>
      <c r="AM574" s="16"/>
      <c r="AN574" s="16"/>
      <c r="AO574" s="16"/>
      <c r="AP574" s="16"/>
      <c r="AQ574" s="25">
        <f t="shared" si="111"/>
        <v>269706</v>
      </c>
      <c r="AR574" s="16"/>
      <c r="AS574" s="16"/>
      <c r="AT574" s="16">
        <f t="shared" si="101"/>
        <v>0</v>
      </c>
      <c r="AU574" s="16"/>
      <c r="AV574" s="16"/>
      <c r="AW574" s="16"/>
      <c r="AX574" s="16"/>
      <c r="AY574" s="16"/>
      <c r="AZ574" s="16"/>
      <c r="BA574" s="16"/>
      <c r="BB574" s="25">
        <f t="shared" si="97"/>
        <v>0</v>
      </c>
      <c r="BC574" s="16"/>
      <c r="BD574" s="52">
        <f t="shared" si="98"/>
        <v>44366.84375</v>
      </c>
      <c r="BE574" s="16">
        <f t="shared" si="102"/>
        <v>2021</v>
      </c>
      <c r="BF574" s="52">
        <f t="shared" si="99"/>
        <v>44393</v>
      </c>
      <c r="BG574" s="16">
        <f t="shared" si="103"/>
        <v>2021</v>
      </c>
      <c r="BH574" s="16"/>
    </row>
    <row r="575" spans="1:60" x14ac:dyDescent="0.25">
      <c r="A575" s="16">
        <v>820003850</v>
      </c>
      <c r="B575" s="16" t="s">
        <v>3461</v>
      </c>
      <c r="C575" s="16" t="s">
        <v>3467</v>
      </c>
      <c r="D575" s="17" t="s">
        <v>45</v>
      </c>
      <c r="E575" s="17">
        <v>35431</v>
      </c>
      <c r="F575" s="17" t="str">
        <f t="shared" si="100"/>
        <v>FD35431</v>
      </c>
      <c r="G575" s="17" t="e">
        <f>VLOOKUP(E575,[4]PARTIDAS!$F:$M,8,0)</f>
        <v>#N/A</v>
      </c>
      <c r="H575" s="17">
        <v>32873</v>
      </c>
      <c r="I575" s="18">
        <v>44368.356249999997</v>
      </c>
      <c r="J575" s="18">
        <v>44368.356249999997</v>
      </c>
      <c r="K575" s="18">
        <v>44393.401388888888</v>
      </c>
      <c r="L575" s="19">
        <v>13000</v>
      </c>
      <c r="M575" s="19">
        <v>13000</v>
      </c>
      <c r="N575" s="16" t="s">
        <v>3490</v>
      </c>
      <c r="O575" s="16"/>
      <c r="P575" s="16"/>
      <c r="Q575" s="16"/>
      <c r="R575" s="20">
        <v>13000</v>
      </c>
      <c r="S575" s="16" t="s">
        <v>3860</v>
      </c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 t="s">
        <v>3850</v>
      </c>
      <c r="AH575" s="16"/>
      <c r="AI575" s="16"/>
      <c r="AJ575" s="16" t="e">
        <f>VLOOKUP(E575,[4]TD!$A:$B,2,0)</f>
        <v>#N/A</v>
      </c>
      <c r="AK575" s="16"/>
      <c r="AL575" s="16"/>
      <c r="AM575" s="16"/>
      <c r="AN575" s="16"/>
      <c r="AO575" s="16"/>
      <c r="AP575" s="16"/>
      <c r="AQ575" s="25">
        <f t="shared" si="111"/>
        <v>13000</v>
      </c>
      <c r="AR575" s="16"/>
      <c r="AS575" s="16"/>
      <c r="AT575" s="16">
        <f t="shared" si="101"/>
        <v>0</v>
      </c>
      <c r="AU575" s="16"/>
      <c r="AV575" s="16"/>
      <c r="AW575" s="16"/>
      <c r="AX575" s="16"/>
      <c r="AY575" s="16"/>
      <c r="AZ575" s="16"/>
      <c r="BA575" s="16"/>
      <c r="BB575" s="25">
        <f t="shared" si="97"/>
        <v>0</v>
      </c>
      <c r="BC575" s="16"/>
      <c r="BD575" s="52">
        <f t="shared" si="98"/>
        <v>44368.356249999997</v>
      </c>
      <c r="BE575" s="16">
        <f t="shared" si="102"/>
        <v>2021</v>
      </c>
      <c r="BF575" s="52">
        <f t="shared" si="99"/>
        <v>44393.401388888888</v>
      </c>
      <c r="BG575" s="16">
        <f t="shared" si="103"/>
        <v>2021</v>
      </c>
      <c r="BH575" s="16"/>
    </row>
    <row r="576" spans="1:60" x14ac:dyDescent="0.25">
      <c r="A576" s="16">
        <v>820003850</v>
      </c>
      <c r="B576" s="16" t="s">
        <v>3461</v>
      </c>
      <c r="C576" s="16" t="s">
        <v>3462</v>
      </c>
      <c r="D576" s="17" t="s">
        <v>45</v>
      </c>
      <c r="E576" s="17">
        <v>35442</v>
      </c>
      <c r="F576" s="17" t="str">
        <f t="shared" si="100"/>
        <v>FD35442</v>
      </c>
      <c r="G576" s="17" t="e">
        <f>VLOOKUP(E576,[4]PARTIDAS!$F:$M,8,0)</f>
        <v>#N/A</v>
      </c>
      <c r="H576" s="17"/>
      <c r="I576" s="18">
        <v>44368.404861111114</v>
      </c>
      <c r="J576" s="18">
        <v>44368.404861111114</v>
      </c>
      <c r="K576" s="17"/>
      <c r="L576" s="19">
        <v>6500</v>
      </c>
      <c r="M576" s="19">
        <v>6500</v>
      </c>
      <c r="N576" s="16" t="s">
        <v>3481</v>
      </c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 t="e">
        <f>VLOOKUP(E576,[4]TD!$A:$B,2,0)</f>
        <v>#N/A</v>
      </c>
      <c r="AK576" s="16"/>
      <c r="AL576" s="16"/>
      <c r="AM576" s="16"/>
      <c r="AN576" s="16"/>
      <c r="AO576" s="16"/>
      <c r="AP576" s="16"/>
      <c r="AQ576" s="16"/>
      <c r="AR576" s="16"/>
      <c r="AS576" s="16"/>
      <c r="AT576" s="16">
        <f t="shared" si="101"/>
        <v>0</v>
      </c>
      <c r="AU576" s="25">
        <f>M576</f>
        <v>6500</v>
      </c>
      <c r="AV576" s="16"/>
      <c r="AW576" s="16"/>
      <c r="AX576" s="16"/>
      <c r="AY576" s="16"/>
      <c r="AZ576" s="16"/>
      <c r="BA576" s="16"/>
      <c r="BB576" s="25">
        <f t="shared" si="97"/>
        <v>0</v>
      </c>
      <c r="BC576" s="16"/>
      <c r="BD576" s="52">
        <f t="shared" si="98"/>
        <v>44368.404861111114</v>
      </c>
      <c r="BE576" s="16">
        <f t="shared" si="102"/>
        <v>2021</v>
      </c>
      <c r="BF576" s="52">
        <f t="shared" si="99"/>
        <v>0</v>
      </c>
      <c r="BG576" s="16">
        <f t="shared" si="103"/>
        <v>1900</v>
      </c>
      <c r="BH576" s="16"/>
    </row>
    <row r="577" spans="1:60" x14ac:dyDescent="0.25">
      <c r="A577" s="16">
        <v>820003850</v>
      </c>
      <c r="B577" s="16" t="s">
        <v>3461</v>
      </c>
      <c r="C577" s="16" t="s">
        <v>3467</v>
      </c>
      <c r="D577" s="17" t="s">
        <v>45</v>
      </c>
      <c r="E577" s="17">
        <v>35476</v>
      </c>
      <c r="F577" s="17" t="str">
        <f t="shared" si="100"/>
        <v>FD35476</v>
      </c>
      <c r="G577" s="17" t="e">
        <f>VLOOKUP(E577,[4]PARTIDAS!$F:$M,8,0)</f>
        <v>#N/A</v>
      </c>
      <c r="H577" s="17">
        <v>32873</v>
      </c>
      <c r="I577" s="18">
        <v>44368.554861111108</v>
      </c>
      <c r="J577" s="18">
        <v>44368.554861111108</v>
      </c>
      <c r="K577" s="18">
        <v>44393.401388888888</v>
      </c>
      <c r="L577" s="19">
        <v>6500</v>
      </c>
      <c r="M577" s="19">
        <v>6500</v>
      </c>
      <c r="N577" s="16" t="s">
        <v>3490</v>
      </c>
      <c r="O577" s="16"/>
      <c r="P577" s="16"/>
      <c r="Q577" s="16"/>
      <c r="R577" s="20">
        <v>6500</v>
      </c>
      <c r="S577" s="16" t="s">
        <v>3860</v>
      </c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 t="s">
        <v>3850</v>
      </c>
      <c r="AH577" s="16"/>
      <c r="AI577" s="16"/>
      <c r="AJ577" s="16" t="e">
        <f>VLOOKUP(E577,[4]TD!$A:$B,2,0)</f>
        <v>#N/A</v>
      </c>
      <c r="AK577" s="16"/>
      <c r="AL577" s="16"/>
      <c r="AM577" s="16"/>
      <c r="AN577" s="16"/>
      <c r="AO577" s="16"/>
      <c r="AP577" s="16"/>
      <c r="AQ577" s="25">
        <f t="shared" ref="AQ577:AQ578" si="112">M577</f>
        <v>6500</v>
      </c>
      <c r="AR577" s="16"/>
      <c r="AS577" s="16"/>
      <c r="AT577" s="16">
        <f t="shared" si="101"/>
        <v>0</v>
      </c>
      <c r="AU577" s="16"/>
      <c r="AV577" s="16"/>
      <c r="AW577" s="16"/>
      <c r="AX577" s="16"/>
      <c r="AY577" s="16"/>
      <c r="AZ577" s="16"/>
      <c r="BA577" s="16"/>
      <c r="BB577" s="25">
        <f t="shared" si="97"/>
        <v>0</v>
      </c>
      <c r="BC577" s="16"/>
      <c r="BD577" s="52">
        <f t="shared" si="98"/>
        <v>44368.554861111108</v>
      </c>
      <c r="BE577" s="16">
        <f t="shared" si="102"/>
        <v>2021</v>
      </c>
      <c r="BF577" s="52">
        <f t="shared" si="99"/>
        <v>44393.401388888888</v>
      </c>
      <c r="BG577" s="16">
        <f t="shared" si="103"/>
        <v>2021</v>
      </c>
      <c r="BH577" s="16"/>
    </row>
    <row r="578" spans="1:60" x14ac:dyDescent="0.25">
      <c r="A578" s="16">
        <v>820003850</v>
      </c>
      <c r="B578" s="16" t="s">
        <v>3461</v>
      </c>
      <c r="C578" s="16" t="s">
        <v>3462</v>
      </c>
      <c r="D578" s="17" t="s">
        <v>45</v>
      </c>
      <c r="E578" s="17">
        <v>35522</v>
      </c>
      <c r="F578" s="17" t="str">
        <f t="shared" si="100"/>
        <v>FD35522</v>
      </c>
      <c r="G578" s="17" t="e">
        <f>VLOOKUP(E578,[4]PARTIDAS!$F:$M,8,0)</f>
        <v>#N/A</v>
      </c>
      <c r="H578" s="17">
        <v>32855</v>
      </c>
      <c r="I578" s="18">
        <v>44368.746527777781</v>
      </c>
      <c r="J578" s="18">
        <v>44368.746527777781</v>
      </c>
      <c r="K578" s="18">
        <v>44393</v>
      </c>
      <c r="L578" s="19">
        <v>403900</v>
      </c>
      <c r="M578" s="19">
        <v>403900</v>
      </c>
      <c r="N578" s="16" t="s">
        <v>3490</v>
      </c>
      <c r="O578" s="16"/>
      <c r="P578" s="16"/>
      <c r="Q578" s="16"/>
      <c r="R578" s="20">
        <v>403900</v>
      </c>
      <c r="S578" s="16" t="s">
        <v>3849</v>
      </c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 t="s">
        <v>3850</v>
      </c>
      <c r="AH578" s="16"/>
      <c r="AI578" s="16"/>
      <c r="AJ578" s="16" t="e">
        <f>VLOOKUP(E578,[4]TD!$A:$B,2,0)</f>
        <v>#N/A</v>
      </c>
      <c r="AK578" s="16"/>
      <c r="AL578" s="16"/>
      <c r="AM578" s="16"/>
      <c r="AN578" s="16"/>
      <c r="AO578" s="16"/>
      <c r="AP578" s="16"/>
      <c r="AQ578" s="25">
        <f t="shared" si="112"/>
        <v>403900</v>
      </c>
      <c r="AR578" s="16"/>
      <c r="AS578" s="16"/>
      <c r="AT578" s="16">
        <f t="shared" si="101"/>
        <v>0</v>
      </c>
      <c r="AU578" s="16"/>
      <c r="AV578" s="16"/>
      <c r="AW578" s="16"/>
      <c r="AX578" s="16"/>
      <c r="AY578" s="16"/>
      <c r="AZ578" s="16"/>
      <c r="BA578" s="16"/>
      <c r="BB578" s="25">
        <f t="shared" ref="BB578:BB641" si="113">M578-SUM(AK578:BA578)</f>
        <v>0</v>
      </c>
      <c r="BC578" s="16"/>
      <c r="BD578" s="52">
        <f t="shared" ref="BD578:BD641" si="114">I578</f>
        <v>44368.746527777781</v>
      </c>
      <c r="BE578" s="16">
        <f t="shared" si="102"/>
        <v>2021</v>
      </c>
      <c r="BF578" s="52">
        <f t="shared" ref="BF578:BF641" si="115">K578</f>
        <v>44393</v>
      </c>
      <c r="BG578" s="16">
        <f t="shared" si="103"/>
        <v>2021</v>
      </c>
      <c r="BH578" s="16"/>
    </row>
    <row r="579" spans="1:60" x14ac:dyDescent="0.25">
      <c r="A579" s="16">
        <v>820003850</v>
      </c>
      <c r="B579" s="16" t="s">
        <v>3461</v>
      </c>
      <c r="C579" s="16" t="s">
        <v>3462</v>
      </c>
      <c r="D579" s="17" t="s">
        <v>45</v>
      </c>
      <c r="E579" s="17">
        <v>35550</v>
      </c>
      <c r="F579" s="17" t="str">
        <f t="shared" ref="F579:F642" si="116">CONCATENATE(D579,E579)</f>
        <v>FD35550</v>
      </c>
      <c r="G579" s="17" t="str">
        <f>VLOOKUP(E579,[4]PARTIDAS!$F:$M,8,0)</f>
        <v>Evento</v>
      </c>
      <c r="H579" s="17">
        <v>32854</v>
      </c>
      <c r="I579" s="18">
        <v>44369.322222222225</v>
      </c>
      <c r="J579" s="18">
        <v>44369.322222222225</v>
      </c>
      <c r="K579" s="18">
        <v>44393</v>
      </c>
      <c r="L579" s="19">
        <v>19500</v>
      </c>
      <c r="M579" s="19">
        <v>19500</v>
      </c>
      <c r="N579" s="16" t="s">
        <v>3463</v>
      </c>
      <c r="O579" s="16"/>
      <c r="P579" s="16"/>
      <c r="Q579" s="16"/>
      <c r="R579" s="16"/>
      <c r="S579" s="16"/>
      <c r="T579" s="20">
        <v>19500</v>
      </c>
      <c r="U579" s="16" t="s">
        <v>47</v>
      </c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 t="s">
        <v>3866</v>
      </c>
      <c r="AG579" s="16" t="s">
        <v>3842</v>
      </c>
      <c r="AH579" s="16" t="s">
        <v>3466</v>
      </c>
      <c r="AI579" s="16" t="s">
        <v>47</v>
      </c>
      <c r="AJ579" s="16">
        <f>VLOOKUP(E579,[4]TD!$A:$B,2,0)</f>
        <v>-19500</v>
      </c>
      <c r="AK579" s="16">
        <f>-IFERROR(VLOOKUP(E579,'[4]PARTIDAS ABIERTAS EN VALORES'!$A:$E,2,0),0)</f>
        <v>0</v>
      </c>
      <c r="AL579" s="16"/>
      <c r="AM579" s="16">
        <f>-IFERROR(VLOOKUP(E579,'[4]PARTIDAS ABIERTAS EN VALORES'!$A:$E,3,0),0)</f>
        <v>0</v>
      </c>
      <c r="AN579" s="16"/>
      <c r="AO579" s="16">
        <f>-IFERROR(VLOOKUP(E579,'[4]PARTIDAS ABIERTAS EN VALORES'!$A:$E,4,0),0)</f>
        <v>0</v>
      </c>
      <c r="AP579" s="16"/>
      <c r="AQ579" s="16"/>
      <c r="AR579" s="16"/>
      <c r="AS579" s="16"/>
      <c r="AT579" s="16">
        <f t="shared" ref="AT579:AT642" si="117">AP579+AR579+AS579</f>
        <v>0</v>
      </c>
      <c r="AU579" s="16"/>
      <c r="AV579" s="16"/>
      <c r="AW579" s="16"/>
      <c r="AX579" s="16"/>
      <c r="AY579" s="16"/>
      <c r="AZ579" s="16"/>
      <c r="BA579" s="16">
        <f>-IFERROR(VLOOKUP(E579,[4]TD!$J:$K,2,0),0)</f>
        <v>19500</v>
      </c>
      <c r="BB579" s="25">
        <f t="shared" si="113"/>
        <v>0</v>
      </c>
      <c r="BC579" s="16"/>
      <c r="BD579" s="52">
        <f t="shared" si="114"/>
        <v>44369.322222222225</v>
      </c>
      <c r="BE579" s="16">
        <f t="shared" ref="BE579:BE642" si="118">YEAR(BD579)</f>
        <v>2021</v>
      </c>
      <c r="BF579" s="52">
        <f t="shared" si="115"/>
        <v>44393</v>
      </c>
      <c r="BG579" s="16">
        <f t="shared" ref="BG579:BG642" si="119">YEAR(BF579)</f>
        <v>2021</v>
      </c>
      <c r="BH579" s="16"/>
    </row>
    <row r="580" spans="1:60" x14ac:dyDescent="0.25">
      <c r="A580" s="16">
        <v>820003850</v>
      </c>
      <c r="B580" s="16" t="s">
        <v>3461</v>
      </c>
      <c r="C580" s="16" t="s">
        <v>3462</v>
      </c>
      <c r="D580" s="17" t="s">
        <v>45</v>
      </c>
      <c r="E580" s="17">
        <v>35619</v>
      </c>
      <c r="F580" s="17" t="str">
        <f t="shared" si="116"/>
        <v>FD35619</v>
      </c>
      <c r="G580" s="17" t="e">
        <f>VLOOKUP(E580,[4]PARTIDAS!$F:$M,8,0)</f>
        <v>#N/A</v>
      </c>
      <c r="H580" s="17">
        <v>32856</v>
      </c>
      <c r="I580" s="18">
        <v>44369.618055555555</v>
      </c>
      <c r="J580" s="18">
        <v>44369.618055555555</v>
      </c>
      <c r="K580" s="18">
        <v>44393</v>
      </c>
      <c r="L580" s="19">
        <v>80800</v>
      </c>
      <c r="M580" s="19">
        <v>80800</v>
      </c>
      <c r="N580" s="16" t="s">
        <v>3490</v>
      </c>
      <c r="O580" s="16"/>
      <c r="P580" s="16"/>
      <c r="Q580" s="16"/>
      <c r="R580" s="20">
        <v>80800</v>
      </c>
      <c r="S580" s="16" t="s">
        <v>3851</v>
      </c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 t="s">
        <v>3850</v>
      </c>
      <c r="AH580" s="16"/>
      <c r="AI580" s="16"/>
      <c r="AJ580" s="16" t="e">
        <f>VLOOKUP(E580,[4]TD!$A:$B,2,0)</f>
        <v>#N/A</v>
      </c>
      <c r="AK580" s="16"/>
      <c r="AL580" s="16"/>
      <c r="AM580" s="16"/>
      <c r="AN580" s="16"/>
      <c r="AO580" s="16"/>
      <c r="AP580" s="16"/>
      <c r="AQ580" s="25">
        <f>M580</f>
        <v>80800</v>
      </c>
      <c r="AR580" s="16"/>
      <c r="AS580" s="16"/>
      <c r="AT580" s="16">
        <f t="shared" si="117"/>
        <v>0</v>
      </c>
      <c r="AU580" s="16"/>
      <c r="AV580" s="16"/>
      <c r="AW580" s="16"/>
      <c r="AX580" s="16"/>
      <c r="AY580" s="16"/>
      <c r="AZ580" s="16"/>
      <c r="BA580" s="16"/>
      <c r="BB580" s="25">
        <f t="shared" si="113"/>
        <v>0</v>
      </c>
      <c r="BC580" s="16"/>
      <c r="BD580" s="52">
        <f t="shared" si="114"/>
        <v>44369.618055555555</v>
      </c>
      <c r="BE580" s="16">
        <f t="shared" si="118"/>
        <v>2021</v>
      </c>
      <c r="BF580" s="52">
        <f t="shared" si="115"/>
        <v>44393</v>
      </c>
      <c r="BG580" s="16">
        <f t="shared" si="119"/>
        <v>2021</v>
      </c>
      <c r="BH580" s="16"/>
    </row>
    <row r="581" spans="1:60" x14ac:dyDescent="0.25">
      <c r="A581" s="16">
        <v>820003850</v>
      </c>
      <c r="B581" s="16" t="s">
        <v>3461</v>
      </c>
      <c r="C581" s="16" t="s">
        <v>3467</v>
      </c>
      <c r="D581" s="17" t="s">
        <v>45</v>
      </c>
      <c r="E581" s="17">
        <v>35655</v>
      </c>
      <c r="F581" s="17" t="str">
        <f t="shared" si="116"/>
        <v>FD35655</v>
      </c>
      <c r="G581" s="17" t="str">
        <f>VLOOKUP(E581,[4]PARTIDAS!$F:$M,8,0)</f>
        <v>Evento</v>
      </c>
      <c r="H581" s="17">
        <v>32872</v>
      </c>
      <c r="I581" s="18">
        <v>44369.756944444445</v>
      </c>
      <c r="J581" s="18">
        <v>44369.756944444445</v>
      </c>
      <c r="K581" s="18">
        <v>44393.402777777781</v>
      </c>
      <c r="L581" s="19">
        <v>105893</v>
      </c>
      <c r="M581" s="19">
        <v>105893</v>
      </c>
      <c r="N581" s="16" t="s">
        <v>3463</v>
      </c>
      <c r="O581" s="16"/>
      <c r="P581" s="16"/>
      <c r="Q581" s="16"/>
      <c r="R581" s="16"/>
      <c r="S581" s="16"/>
      <c r="T581" s="20">
        <v>105893</v>
      </c>
      <c r="U581" s="16" t="s">
        <v>47</v>
      </c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 t="s">
        <v>3866</v>
      </c>
      <c r="AG581" s="16" t="s">
        <v>3842</v>
      </c>
      <c r="AH581" s="16" t="s">
        <v>3466</v>
      </c>
      <c r="AI581" s="16" t="s">
        <v>47</v>
      </c>
      <c r="AJ581" s="16">
        <f>VLOOKUP(E581,[4]TD!$A:$B,2,0)</f>
        <v>-105893</v>
      </c>
      <c r="AK581" s="16">
        <f>-IFERROR(VLOOKUP(E581,'[4]PARTIDAS ABIERTAS EN VALORES'!$A:$E,2,0),0)</f>
        <v>0</v>
      </c>
      <c r="AL581" s="16"/>
      <c r="AM581" s="16">
        <f>-IFERROR(VLOOKUP(E581,'[4]PARTIDAS ABIERTAS EN VALORES'!$A:$E,3,0),0)</f>
        <v>0</v>
      </c>
      <c r="AN581" s="16"/>
      <c r="AO581" s="16">
        <f>-IFERROR(VLOOKUP(E581,'[4]PARTIDAS ABIERTAS EN VALORES'!$A:$E,4,0),0)</f>
        <v>0</v>
      </c>
      <c r="AP581" s="16"/>
      <c r="AQ581" s="16"/>
      <c r="AR581" s="16"/>
      <c r="AS581" s="16"/>
      <c r="AT581" s="16">
        <f t="shared" si="117"/>
        <v>0</v>
      </c>
      <c r="AU581" s="16"/>
      <c r="AV581" s="16"/>
      <c r="AW581" s="16"/>
      <c r="AX581" s="16"/>
      <c r="AY581" s="16"/>
      <c r="AZ581" s="16"/>
      <c r="BA581" s="16">
        <f>-IFERROR(VLOOKUP(E581,[4]TD!$J:$K,2,0),0)</f>
        <v>105893</v>
      </c>
      <c r="BB581" s="25">
        <f t="shared" si="113"/>
        <v>0</v>
      </c>
      <c r="BC581" s="16"/>
      <c r="BD581" s="52">
        <f t="shared" si="114"/>
        <v>44369.756944444445</v>
      </c>
      <c r="BE581" s="16">
        <f t="shared" si="118"/>
        <v>2021</v>
      </c>
      <c r="BF581" s="52">
        <f t="shared" si="115"/>
        <v>44393.402777777781</v>
      </c>
      <c r="BG581" s="16">
        <f t="shared" si="119"/>
        <v>2021</v>
      </c>
      <c r="BH581" s="16"/>
    </row>
    <row r="582" spans="1:60" x14ac:dyDescent="0.25">
      <c r="A582" s="16">
        <v>820003850</v>
      </c>
      <c r="B582" s="16" t="s">
        <v>3461</v>
      </c>
      <c r="C582" s="16" t="s">
        <v>3462</v>
      </c>
      <c r="D582" s="17" t="s">
        <v>45</v>
      </c>
      <c r="E582" s="17">
        <v>35684</v>
      </c>
      <c r="F582" s="17" t="str">
        <f t="shared" si="116"/>
        <v>FD35684</v>
      </c>
      <c r="G582" s="17" t="e">
        <f>VLOOKUP(E582,[4]PARTIDAS!$F:$M,8,0)</f>
        <v>#N/A</v>
      </c>
      <c r="H582" s="17">
        <v>32855</v>
      </c>
      <c r="I582" s="18">
        <v>44370.334722222222</v>
      </c>
      <c r="J582" s="18">
        <v>44370.334722222222</v>
      </c>
      <c r="K582" s="18">
        <v>44393</v>
      </c>
      <c r="L582" s="19">
        <v>2360868</v>
      </c>
      <c r="M582" s="19">
        <v>2360868</v>
      </c>
      <c r="N582" s="16" t="s">
        <v>3490</v>
      </c>
      <c r="O582" s="16"/>
      <c r="P582" s="16"/>
      <c r="Q582" s="16"/>
      <c r="R582" s="20">
        <v>2360868</v>
      </c>
      <c r="S582" s="16" t="s">
        <v>3849</v>
      </c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 t="s">
        <v>3850</v>
      </c>
      <c r="AH582" s="16"/>
      <c r="AI582" s="16"/>
      <c r="AJ582" s="16" t="e">
        <f>VLOOKUP(E582,[4]TD!$A:$B,2,0)</f>
        <v>#N/A</v>
      </c>
      <c r="AK582" s="16"/>
      <c r="AL582" s="16"/>
      <c r="AM582" s="16"/>
      <c r="AN582" s="16"/>
      <c r="AO582" s="16"/>
      <c r="AP582" s="16"/>
      <c r="AQ582" s="25">
        <f t="shared" ref="AQ582:AQ583" si="120">M582</f>
        <v>2360868</v>
      </c>
      <c r="AR582" s="16"/>
      <c r="AS582" s="16"/>
      <c r="AT582" s="16">
        <f t="shared" si="117"/>
        <v>0</v>
      </c>
      <c r="AU582" s="16"/>
      <c r="AV582" s="16"/>
      <c r="AW582" s="16"/>
      <c r="AX582" s="16"/>
      <c r="AY582" s="16"/>
      <c r="AZ582" s="16"/>
      <c r="BA582" s="16"/>
      <c r="BB582" s="25">
        <f t="shared" si="113"/>
        <v>0</v>
      </c>
      <c r="BC582" s="16"/>
      <c r="BD582" s="52">
        <f t="shared" si="114"/>
        <v>44370.334722222222</v>
      </c>
      <c r="BE582" s="16">
        <f t="shared" si="118"/>
        <v>2021</v>
      </c>
      <c r="BF582" s="52">
        <f t="shared" si="115"/>
        <v>44393</v>
      </c>
      <c r="BG582" s="16">
        <f t="shared" si="119"/>
        <v>2021</v>
      </c>
      <c r="BH582" s="16"/>
    </row>
    <row r="583" spans="1:60" x14ac:dyDescent="0.25">
      <c r="A583" s="16">
        <v>820003850</v>
      </c>
      <c r="B583" s="16" t="s">
        <v>3461</v>
      </c>
      <c r="C583" s="16" t="s">
        <v>3462</v>
      </c>
      <c r="D583" s="17" t="s">
        <v>45</v>
      </c>
      <c r="E583" s="17">
        <v>35686</v>
      </c>
      <c r="F583" s="17" t="str">
        <f t="shared" si="116"/>
        <v>FD35686</v>
      </c>
      <c r="G583" s="17" t="e">
        <f>VLOOKUP(E583,[4]PARTIDAS!$F:$M,8,0)</f>
        <v>#N/A</v>
      </c>
      <c r="H583" s="17">
        <v>32856</v>
      </c>
      <c r="I583" s="18">
        <v>44370.337500000001</v>
      </c>
      <c r="J583" s="18">
        <v>44370.337500000001</v>
      </c>
      <c r="K583" s="18">
        <v>44393</v>
      </c>
      <c r="L583" s="19">
        <v>80800</v>
      </c>
      <c r="M583" s="19">
        <v>80800</v>
      </c>
      <c r="N583" s="16" t="s">
        <v>3490</v>
      </c>
      <c r="O583" s="16"/>
      <c r="P583" s="16"/>
      <c r="Q583" s="16"/>
      <c r="R583" s="20">
        <v>80800</v>
      </c>
      <c r="S583" s="16" t="s">
        <v>3851</v>
      </c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 t="s">
        <v>3850</v>
      </c>
      <c r="AH583" s="16"/>
      <c r="AI583" s="16"/>
      <c r="AJ583" s="16" t="e">
        <f>VLOOKUP(E583,[4]TD!$A:$B,2,0)</f>
        <v>#N/A</v>
      </c>
      <c r="AK583" s="16"/>
      <c r="AL583" s="16"/>
      <c r="AM583" s="16"/>
      <c r="AN583" s="16"/>
      <c r="AO583" s="16"/>
      <c r="AP583" s="16"/>
      <c r="AQ583" s="25">
        <f t="shared" si="120"/>
        <v>80800</v>
      </c>
      <c r="AR583" s="16"/>
      <c r="AS583" s="16"/>
      <c r="AT583" s="16">
        <f t="shared" si="117"/>
        <v>0</v>
      </c>
      <c r="AU583" s="16"/>
      <c r="AV583" s="16"/>
      <c r="AW583" s="16"/>
      <c r="AX583" s="16"/>
      <c r="AY583" s="16"/>
      <c r="AZ583" s="16"/>
      <c r="BA583" s="16"/>
      <c r="BB583" s="25">
        <f t="shared" si="113"/>
        <v>0</v>
      </c>
      <c r="BC583" s="16"/>
      <c r="BD583" s="52">
        <f t="shared" si="114"/>
        <v>44370.337500000001</v>
      </c>
      <c r="BE583" s="16">
        <f t="shared" si="118"/>
        <v>2021</v>
      </c>
      <c r="BF583" s="52">
        <f t="shared" si="115"/>
        <v>44393</v>
      </c>
      <c r="BG583" s="16">
        <f t="shared" si="119"/>
        <v>2021</v>
      </c>
      <c r="BH583" s="16"/>
    </row>
    <row r="584" spans="1:60" x14ac:dyDescent="0.25">
      <c r="A584" s="16">
        <v>820003850</v>
      </c>
      <c r="B584" s="16" t="s">
        <v>3461</v>
      </c>
      <c r="C584" s="16" t="s">
        <v>3462</v>
      </c>
      <c r="D584" s="17" t="s">
        <v>45</v>
      </c>
      <c r="E584" s="17">
        <v>35715</v>
      </c>
      <c r="F584" s="17" t="str">
        <f t="shared" si="116"/>
        <v>FD35715</v>
      </c>
      <c r="G584" s="17" t="str">
        <f>VLOOKUP(E584,[4]PARTIDAS!$F:$M,8,0)</f>
        <v>Evento</v>
      </c>
      <c r="H584" s="17">
        <v>32943</v>
      </c>
      <c r="I584" s="18">
        <v>44370.440972222219</v>
      </c>
      <c r="J584" s="18">
        <v>44370.440972222219</v>
      </c>
      <c r="K584" s="18">
        <v>44428</v>
      </c>
      <c r="L584" s="19">
        <v>19500</v>
      </c>
      <c r="M584" s="19">
        <v>19500</v>
      </c>
      <c r="N584" s="16" t="s">
        <v>3463</v>
      </c>
      <c r="O584" s="16"/>
      <c r="P584" s="16"/>
      <c r="Q584" s="16"/>
      <c r="R584" s="16"/>
      <c r="S584" s="16"/>
      <c r="T584" s="20">
        <v>19500</v>
      </c>
      <c r="U584" s="16" t="s">
        <v>47</v>
      </c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 t="s">
        <v>3867</v>
      </c>
      <c r="AG584" s="16" t="s">
        <v>3842</v>
      </c>
      <c r="AH584" s="16" t="s">
        <v>3466</v>
      </c>
      <c r="AI584" s="16" t="s">
        <v>47</v>
      </c>
      <c r="AJ584" s="16">
        <f>VLOOKUP(E584,[4]TD!$A:$B,2,0)</f>
        <v>-19500</v>
      </c>
      <c r="AK584" s="16">
        <f>-IFERROR(VLOOKUP(E584,'[4]PARTIDAS ABIERTAS EN VALORES'!$A:$E,2,0),0)</f>
        <v>0</v>
      </c>
      <c r="AL584" s="16"/>
      <c r="AM584" s="16">
        <f>-IFERROR(VLOOKUP(E584,'[4]PARTIDAS ABIERTAS EN VALORES'!$A:$E,3,0),0)</f>
        <v>0</v>
      </c>
      <c r="AN584" s="16"/>
      <c r="AO584" s="16">
        <f>-IFERROR(VLOOKUP(E584,'[4]PARTIDAS ABIERTAS EN VALORES'!$A:$E,4,0),0)</f>
        <v>0</v>
      </c>
      <c r="AP584" s="16"/>
      <c r="AQ584" s="16"/>
      <c r="AR584" s="16"/>
      <c r="AS584" s="16"/>
      <c r="AT584" s="16">
        <f t="shared" si="117"/>
        <v>0</v>
      </c>
      <c r="AU584" s="16"/>
      <c r="AV584" s="16"/>
      <c r="AW584" s="16"/>
      <c r="AX584" s="16"/>
      <c r="AY584" s="16"/>
      <c r="AZ584" s="16"/>
      <c r="BA584" s="16">
        <f>-IFERROR(VLOOKUP(E584,[4]TD!$J:$K,2,0),0)</f>
        <v>19500</v>
      </c>
      <c r="BB584" s="25">
        <f t="shared" si="113"/>
        <v>0</v>
      </c>
      <c r="BC584" s="16"/>
      <c r="BD584" s="52">
        <f t="shared" si="114"/>
        <v>44370.440972222219</v>
      </c>
      <c r="BE584" s="16">
        <f t="shared" si="118"/>
        <v>2021</v>
      </c>
      <c r="BF584" s="52">
        <f t="shared" si="115"/>
        <v>44428</v>
      </c>
      <c r="BG584" s="16">
        <f t="shared" si="119"/>
        <v>2021</v>
      </c>
      <c r="BH584" s="16"/>
    </row>
    <row r="585" spans="1:60" x14ac:dyDescent="0.25">
      <c r="A585" s="16">
        <v>820003850</v>
      </c>
      <c r="B585" s="16" t="s">
        <v>3461</v>
      </c>
      <c r="C585" s="16" t="s">
        <v>3462</v>
      </c>
      <c r="D585" s="17" t="s">
        <v>45</v>
      </c>
      <c r="E585" s="17">
        <v>35814</v>
      </c>
      <c r="F585" s="17" t="str">
        <f t="shared" si="116"/>
        <v>FD35814</v>
      </c>
      <c r="G585" s="17" t="e">
        <f>VLOOKUP(E585,[4]PARTIDAS!$F:$M,8,0)</f>
        <v>#N/A</v>
      </c>
      <c r="H585" s="17">
        <v>32855</v>
      </c>
      <c r="I585" s="18">
        <v>44370.854166666664</v>
      </c>
      <c r="J585" s="18">
        <v>44370.854166666664</v>
      </c>
      <c r="K585" s="18">
        <v>44393</v>
      </c>
      <c r="L585" s="19">
        <v>59600</v>
      </c>
      <c r="M585" s="19">
        <v>59600</v>
      </c>
      <c r="N585" s="16" t="s">
        <v>3490</v>
      </c>
      <c r="O585" s="16"/>
      <c r="P585" s="16"/>
      <c r="Q585" s="16"/>
      <c r="R585" s="20">
        <v>59600</v>
      </c>
      <c r="S585" s="16" t="s">
        <v>3849</v>
      </c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 t="s">
        <v>3850</v>
      </c>
      <c r="AH585" s="16"/>
      <c r="AI585" s="16"/>
      <c r="AJ585" s="16" t="e">
        <f>VLOOKUP(E585,[4]TD!$A:$B,2,0)</f>
        <v>#N/A</v>
      </c>
      <c r="AK585" s="16"/>
      <c r="AL585" s="16"/>
      <c r="AM585" s="16"/>
      <c r="AN585" s="16"/>
      <c r="AO585" s="16"/>
      <c r="AP585" s="16"/>
      <c r="AQ585" s="25">
        <f t="shared" ref="AQ585:AQ594" si="121">M585</f>
        <v>59600</v>
      </c>
      <c r="AR585" s="16"/>
      <c r="AS585" s="16"/>
      <c r="AT585" s="16">
        <f t="shared" si="117"/>
        <v>0</v>
      </c>
      <c r="AU585" s="16"/>
      <c r="AV585" s="16"/>
      <c r="AW585" s="16"/>
      <c r="AX585" s="16"/>
      <c r="AY585" s="16"/>
      <c r="AZ585" s="16"/>
      <c r="BA585" s="16"/>
      <c r="BB585" s="25">
        <f t="shared" si="113"/>
        <v>0</v>
      </c>
      <c r="BC585" s="16"/>
      <c r="BD585" s="52">
        <f t="shared" si="114"/>
        <v>44370.854166666664</v>
      </c>
      <c r="BE585" s="16">
        <f t="shared" si="118"/>
        <v>2021</v>
      </c>
      <c r="BF585" s="52">
        <f t="shared" si="115"/>
        <v>44393</v>
      </c>
      <c r="BG585" s="16">
        <f t="shared" si="119"/>
        <v>2021</v>
      </c>
      <c r="BH585" s="16"/>
    </row>
    <row r="586" spans="1:60" x14ac:dyDescent="0.25">
      <c r="A586" s="16">
        <v>820003850</v>
      </c>
      <c r="B586" s="16" t="s">
        <v>3461</v>
      </c>
      <c r="C586" s="16" t="s">
        <v>3462</v>
      </c>
      <c r="D586" s="17" t="s">
        <v>45</v>
      </c>
      <c r="E586" s="17">
        <v>35817</v>
      </c>
      <c r="F586" s="17" t="str">
        <f t="shared" si="116"/>
        <v>FD35817</v>
      </c>
      <c r="G586" s="17" t="e">
        <f>VLOOKUP(E586,[4]PARTIDAS!$F:$M,8,0)</f>
        <v>#N/A</v>
      </c>
      <c r="H586" s="17">
        <v>32855</v>
      </c>
      <c r="I586" s="18">
        <v>44370.958333333336</v>
      </c>
      <c r="J586" s="18">
        <v>44370.958333333336</v>
      </c>
      <c r="K586" s="18">
        <v>44393</v>
      </c>
      <c r="L586" s="19">
        <v>255128</v>
      </c>
      <c r="M586" s="19">
        <v>255128</v>
      </c>
      <c r="N586" s="16" t="s">
        <v>3490</v>
      </c>
      <c r="O586" s="16"/>
      <c r="P586" s="16"/>
      <c r="Q586" s="16"/>
      <c r="R586" s="20">
        <v>255128</v>
      </c>
      <c r="S586" s="16" t="s">
        <v>3849</v>
      </c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 t="s">
        <v>3850</v>
      </c>
      <c r="AH586" s="16"/>
      <c r="AI586" s="16"/>
      <c r="AJ586" s="16" t="e">
        <f>VLOOKUP(E586,[4]TD!$A:$B,2,0)</f>
        <v>#N/A</v>
      </c>
      <c r="AK586" s="16"/>
      <c r="AL586" s="16"/>
      <c r="AM586" s="16"/>
      <c r="AN586" s="16"/>
      <c r="AO586" s="16"/>
      <c r="AP586" s="16"/>
      <c r="AQ586" s="25">
        <f t="shared" si="121"/>
        <v>255128</v>
      </c>
      <c r="AR586" s="16"/>
      <c r="AS586" s="16"/>
      <c r="AT586" s="16">
        <f t="shared" si="117"/>
        <v>0</v>
      </c>
      <c r="AU586" s="16"/>
      <c r="AV586" s="16"/>
      <c r="AW586" s="16"/>
      <c r="AX586" s="16"/>
      <c r="AY586" s="16"/>
      <c r="AZ586" s="16"/>
      <c r="BA586" s="16"/>
      <c r="BB586" s="25">
        <f t="shared" si="113"/>
        <v>0</v>
      </c>
      <c r="BC586" s="16"/>
      <c r="BD586" s="52">
        <f t="shared" si="114"/>
        <v>44370.958333333336</v>
      </c>
      <c r="BE586" s="16">
        <f t="shared" si="118"/>
        <v>2021</v>
      </c>
      <c r="BF586" s="52">
        <f t="shared" si="115"/>
        <v>44393</v>
      </c>
      <c r="BG586" s="16">
        <f t="shared" si="119"/>
        <v>2021</v>
      </c>
      <c r="BH586" s="16"/>
    </row>
    <row r="587" spans="1:60" x14ac:dyDescent="0.25">
      <c r="A587" s="16">
        <v>820003850</v>
      </c>
      <c r="B587" s="16" t="s">
        <v>3461</v>
      </c>
      <c r="C587" s="16" t="s">
        <v>3467</v>
      </c>
      <c r="D587" s="17" t="s">
        <v>45</v>
      </c>
      <c r="E587" s="17">
        <v>35927</v>
      </c>
      <c r="F587" s="17" t="str">
        <f t="shared" si="116"/>
        <v>FD35927</v>
      </c>
      <c r="G587" s="17" t="e">
        <f>VLOOKUP(E587,[4]PARTIDAS!$F:$M,8,0)</f>
        <v>#N/A</v>
      </c>
      <c r="H587" s="17">
        <v>32873</v>
      </c>
      <c r="I587" s="18">
        <v>44371.682638888888</v>
      </c>
      <c r="J587" s="18">
        <v>44371.682638888888</v>
      </c>
      <c r="K587" s="18">
        <v>44393.401388888888</v>
      </c>
      <c r="L587" s="19">
        <v>6500</v>
      </c>
      <c r="M587" s="19">
        <v>6500</v>
      </c>
      <c r="N587" s="16" t="s">
        <v>3490</v>
      </c>
      <c r="O587" s="16"/>
      <c r="P587" s="16"/>
      <c r="Q587" s="16"/>
      <c r="R587" s="20">
        <v>6500</v>
      </c>
      <c r="S587" s="16" t="s">
        <v>3860</v>
      </c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 t="s">
        <v>3850</v>
      </c>
      <c r="AH587" s="16"/>
      <c r="AI587" s="16"/>
      <c r="AJ587" s="16" t="e">
        <f>VLOOKUP(E587,[4]TD!$A:$B,2,0)</f>
        <v>#N/A</v>
      </c>
      <c r="AK587" s="16"/>
      <c r="AL587" s="16"/>
      <c r="AM587" s="16"/>
      <c r="AN587" s="16"/>
      <c r="AO587" s="16"/>
      <c r="AP587" s="16"/>
      <c r="AQ587" s="25">
        <f t="shared" si="121"/>
        <v>6500</v>
      </c>
      <c r="AR587" s="16"/>
      <c r="AS587" s="16"/>
      <c r="AT587" s="16">
        <f t="shared" si="117"/>
        <v>0</v>
      </c>
      <c r="AU587" s="16"/>
      <c r="AV587" s="16"/>
      <c r="AW587" s="16"/>
      <c r="AX587" s="16"/>
      <c r="AY587" s="16"/>
      <c r="AZ587" s="16"/>
      <c r="BA587" s="16"/>
      <c r="BB587" s="25">
        <f t="shared" si="113"/>
        <v>0</v>
      </c>
      <c r="BC587" s="16"/>
      <c r="BD587" s="52">
        <f t="shared" si="114"/>
        <v>44371.682638888888</v>
      </c>
      <c r="BE587" s="16">
        <f t="shared" si="118"/>
        <v>2021</v>
      </c>
      <c r="BF587" s="52">
        <f t="shared" si="115"/>
        <v>44393.401388888888</v>
      </c>
      <c r="BG587" s="16">
        <f t="shared" si="119"/>
        <v>2021</v>
      </c>
      <c r="BH587" s="16"/>
    </row>
    <row r="588" spans="1:60" x14ac:dyDescent="0.25">
      <c r="A588" s="16">
        <v>820003850</v>
      </c>
      <c r="B588" s="16" t="s">
        <v>3461</v>
      </c>
      <c r="C588" s="16" t="s">
        <v>3462</v>
      </c>
      <c r="D588" s="17" t="s">
        <v>45</v>
      </c>
      <c r="E588" s="17">
        <v>35952</v>
      </c>
      <c r="F588" s="17" t="str">
        <f t="shared" si="116"/>
        <v>FD35952</v>
      </c>
      <c r="G588" s="17" t="e">
        <f>VLOOKUP(E588,[4]PARTIDAS!$F:$M,8,0)</f>
        <v>#N/A</v>
      </c>
      <c r="H588" s="17">
        <v>32855</v>
      </c>
      <c r="I588" s="18">
        <v>44371.875</v>
      </c>
      <c r="J588" s="18">
        <v>44371.875</v>
      </c>
      <c r="K588" s="18">
        <v>44393</v>
      </c>
      <c r="L588" s="19">
        <v>63917</v>
      </c>
      <c r="M588" s="19">
        <v>63917</v>
      </c>
      <c r="N588" s="16" t="s">
        <v>3490</v>
      </c>
      <c r="O588" s="16"/>
      <c r="P588" s="16"/>
      <c r="Q588" s="16"/>
      <c r="R588" s="20">
        <v>63917</v>
      </c>
      <c r="S588" s="16" t="s">
        <v>3849</v>
      </c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 t="s">
        <v>3850</v>
      </c>
      <c r="AH588" s="16"/>
      <c r="AI588" s="16"/>
      <c r="AJ588" s="16" t="e">
        <f>VLOOKUP(E588,[4]TD!$A:$B,2,0)</f>
        <v>#N/A</v>
      </c>
      <c r="AK588" s="16"/>
      <c r="AL588" s="16"/>
      <c r="AM588" s="16"/>
      <c r="AN588" s="16"/>
      <c r="AO588" s="16"/>
      <c r="AP588" s="16"/>
      <c r="AQ588" s="25">
        <f t="shared" si="121"/>
        <v>63917</v>
      </c>
      <c r="AR588" s="16"/>
      <c r="AS588" s="16"/>
      <c r="AT588" s="16">
        <f t="shared" si="117"/>
        <v>0</v>
      </c>
      <c r="AU588" s="16"/>
      <c r="AV588" s="16"/>
      <c r="AW588" s="16"/>
      <c r="AX588" s="16"/>
      <c r="AY588" s="16"/>
      <c r="AZ588" s="16"/>
      <c r="BA588" s="16"/>
      <c r="BB588" s="25">
        <f t="shared" si="113"/>
        <v>0</v>
      </c>
      <c r="BC588" s="16"/>
      <c r="BD588" s="52">
        <f t="shared" si="114"/>
        <v>44371.875</v>
      </c>
      <c r="BE588" s="16">
        <f t="shared" si="118"/>
        <v>2021</v>
      </c>
      <c r="BF588" s="52">
        <f t="shared" si="115"/>
        <v>44393</v>
      </c>
      <c r="BG588" s="16">
        <f t="shared" si="119"/>
        <v>2021</v>
      </c>
      <c r="BH588" s="16"/>
    </row>
    <row r="589" spans="1:60" x14ac:dyDescent="0.25">
      <c r="A589" s="16">
        <v>820003850</v>
      </c>
      <c r="B589" s="16" t="s">
        <v>3461</v>
      </c>
      <c r="C589" s="16" t="s">
        <v>3462</v>
      </c>
      <c r="D589" s="17" t="s">
        <v>45</v>
      </c>
      <c r="E589" s="17">
        <v>36012</v>
      </c>
      <c r="F589" s="17" t="str">
        <f t="shared" si="116"/>
        <v>FD36012</v>
      </c>
      <c r="G589" s="17" t="e">
        <f>VLOOKUP(E589,[4]PARTIDAS!$F:$M,8,0)</f>
        <v>#N/A</v>
      </c>
      <c r="H589" s="17">
        <v>32855</v>
      </c>
      <c r="I589" s="18">
        <v>44372.509027777778</v>
      </c>
      <c r="J589" s="18">
        <v>44372.509027777778</v>
      </c>
      <c r="K589" s="18">
        <v>44393</v>
      </c>
      <c r="L589" s="19">
        <v>1030433</v>
      </c>
      <c r="M589" s="19">
        <v>1030433</v>
      </c>
      <c r="N589" s="16" t="s">
        <v>3490</v>
      </c>
      <c r="O589" s="16"/>
      <c r="P589" s="16"/>
      <c r="Q589" s="16"/>
      <c r="R589" s="20">
        <v>1030433</v>
      </c>
      <c r="S589" s="16" t="s">
        <v>3849</v>
      </c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 t="s">
        <v>3850</v>
      </c>
      <c r="AH589" s="16"/>
      <c r="AI589" s="16"/>
      <c r="AJ589" s="16" t="e">
        <f>VLOOKUP(E589,[4]TD!$A:$B,2,0)</f>
        <v>#N/A</v>
      </c>
      <c r="AK589" s="16"/>
      <c r="AL589" s="16"/>
      <c r="AM589" s="16"/>
      <c r="AN589" s="16"/>
      <c r="AO589" s="16"/>
      <c r="AP589" s="16"/>
      <c r="AQ589" s="25">
        <f t="shared" si="121"/>
        <v>1030433</v>
      </c>
      <c r="AR589" s="16"/>
      <c r="AS589" s="16"/>
      <c r="AT589" s="16">
        <f t="shared" si="117"/>
        <v>0</v>
      </c>
      <c r="AU589" s="16"/>
      <c r="AV589" s="16"/>
      <c r="AW589" s="16"/>
      <c r="AX589" s="16"/>
      <c r="AY589" s="16"/>
      <c r="AZ589" s="16"/>
      <c r="BA589" s="16"/>
      <c r="BB589" s="25">
        <f t="shared" si="113"/>
        <v>0</v>
      </c>
      <c r="BC589" s="16"/>
      <c r="BD589" s="52">
        <f t="shared" si="114"/>
        <v>44372.509027777778</v>
      </c>
      <c r="BE589" s="16">
        <f t="shared" si="118"/>
        <v>2021</v>
      </c>
      <c r="BF589" s="52">
        <f t="shared" si="115"/>
        <v>44393</v>
      </c>
      <c r="BG589" s="16">
        <f t="shared" si="119"/>
        <v>2021</v>
      </c>
      <c r="BH589" s="16"/>
    </row>
    <row r="590" spans="1:60" x14ac:dyDescent="0.25">
      <c r="A590" s="16">
        <v>820003850</v>
      </c>
      <c r="B590" s="16" t="s">
        <v>3461</v>
      </c>
      <c r="C590" s="16" t="s">
        <v>3462</v>
      </c>
      <c r="D590" s="17" t="s">
        <v>45</v>
      </c>
      <c r="E590" s="17">
        <v>36013</v>
      </c>
      <c r="F590" s="17" t="str">
        <f t="shared" si="116"/>
        <v>FD36013</v>
      </c>
      <c r="G590" s="17" t="e">
        <f>VLOOKUP(E590,[4]PARTIDAS!$F:$M,8,0)</f>
        <v>#N/A</v>
      </c>
      <c r="H590" s="17">
        <v>32856</v>
      </c>
      <c r="I590" s="18">
        <v>44372.510416666664</v>
      </c>
      <c r="J590" s="18">
        <v>44372.510416666664</v>
      </c>
      <c r="K590" s="18">
        <v>44393</v>
      </c>
      <c r="L590" s="19">
        <v>80800</v>
      </c>
      <c r="M590" s="19">
        <v>80800</v>
      </c>
      <c r="N590" s="16" t="s">
        <v>3490</v>
      </c>
      <c r="O590" s="16"/>
      <c r="P590" s="16"/>
      <c r="Q590" s="16"/>
      <c r="R590" s="20">
        <v>80800</v>
      </c>
      <c r="S590" s="16" t="s">
        <v>3851</v>
      </c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 t="s">
        <v>3850</v>
      </c>
      <c r="AH590" s="16"/>
      <c r="AI590" s="16"/>
      <c r="AJ590" s="16" t="e">
        <f>VLOOKUP(E590,[4]TD!$A:$B,2,0)</f>
        <v>#N/A</v>
      </c>
      <c r="AK590" s="16"/>
      <c r="AL590" s="16"/>
      <c r="AM590" s="16"/>
      <c r="AN590" s="16"/>
      <c r="AO590" s="16"/>
      <c r="AP590" s="16"/>
      <c r="AQ590" s="25">
        <f t="shared" si="121"/>
        <v>80800</v>
      </c>
      <c r="AR590" s="16"/>
      <c r="AS590" s="16"/>
      <c r="AT590" s="16">
        <f t="shared" si="117"/>
        <v>0</v>
      </c>
      <c r="AU590" s="16"/>
      <c r="AV590" s="16"/>
      <c r="AW590" s="16"/>
      <c r="AX590" s="16"/>
      <c r="AY590" s="16"/>
      <c r="AZ590" s="16"/>
      <c r="BA590" s="16"/>
      <c r="BB590" s="25">
        <f t="shared" si="113"/>
        <v>0</v>
      </c>
      <c r="BC590" s="16"/>
      <c r="BD590" s="52">
        <f t="shared" si="114"/>
        <v>44372.510416666664</v>
      </c>
      <c r="BE590" s="16">
        <f t="shared" si="118"/>
        <v>2021</v>
      </c>
      <c r="BF590" s="52">
        <f t="shared" si="115"/>
        <v>44393</v>
      </c>
      <c r="BG590" s="16">
        <f t="shared" si="119"/>
        <v>2021</v>
      </c>
      <c r="BH590" s="16"/>
    </row>
    <row r="591" spans="1:60" x14ac:dyDescent="0.25">
      <c r="A591" s="16">
        <v>820003850</v>
      </c>
      <c r="B591" s="16" t="s">
        <v>3461</v>
      </c>
      <c r="C591" s="16" t="s">
        <v>3462</v>
      </c>
      <c r="D591" s="17" t="s">
        <v>45</v>
      </c>
      <c r="E591" s="17">
        <v>36225</v>
      </c>
      <c r="F591" s="17" t="str">
        <f t="shared" si="116"/>
        <v>FD36225</v>
      </c>
      <c r="G591" s="17" t="e">
        <f>VLOOKUP(E591,[4]PARTIDAS!$F:$M,8,0)</f>
        <v>#N/A</v>
      </c>
      <c r="H591" s="17">
        <v>32855</v>
      </c>
      <c r="I591" s="18">
        <v>44374.76666666667</v>
      </c>
      <c r="J591" s="18">
        <v>44374.76666666667</v>
      </c>
      <c r="K591" s="18">
        <v>44393</v>
      </c>
      <c r="L591" s="19">
        <v>125900</v>
      </c>
      <c r="M591" s="19">
        <v>125900</v>
      </c>
      <c r="N591" s="16" t="s">
        <v>3490</v>
      </c>
      <c r="O591" s="16"/>
      <c r="P591" s="16"/>
      <c r="Q591" s="16"/>
      <c r="R591" s="20">
        <v>125900</v>
      </c>
      <c r="S591" s="16" t="s">
        <v>3849</v>
      </c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 t="s">
        <v>3850</v>
      </c>
      <c r="AH591" s="16"/>
      <c r="AI591" s="16"/>
      <c r="AJ591" s="16" t="e">
        <f>VLOOKUP(E591,[4]TD!$A:$B,2,0)</f>
        <v>#N/A</v>
      </c>
      <c r="AK591" s="16"/>
      <c r="AL591" s="16"/>
      <c r="AM591" s="16"/>
      <c r="AN591" s="16"/>
      <c r="AO591" s="16"/>
      <c r="AP591" s="16"/>
      <c r="AQ591" s="25">
        <f t="shared" si="121"/>
        <v>125900</v>
      </c>
      <c r="AR591" s="16"/>
      <c r="AS591" s="16"/>
      <c r="AT591" s="16">
        <f t="shared" si="117"/>
        <v>0</v>
      </c>
      <c r="AU591" s="16"/>
      <c r="AV591" s="16"/>
      <c r="AW591" s="16"/>
      <c r="AX591" s="16"/>
      <c r="AY591" s="16"/>
      <c r="AZ591" s="16"/>
      <c r="BA591" s="16"/>
      <c r="BB591" s="25">
        <f t="shared" si="113"/>
        <v>0</v>
      </c>
      <c r="BC591" s="16"/>
      <c r="BD591" s="52">
        <f t="shared" si="114"/>
        <v>44374.76666666667</v>
      </c>
      <c r="BE591" s="16">
        <f t="shared" si="118"/>
        <v>2021</v>
      </c>
      <c r="BF591" s="52">
        <f t="shared" si="115"/>
        <v>44393</v>
      </c>
      <c r="BG591" s="16">
        <f t="shared" si="119"/>
        <v>2021</v>
      </c>
      <c r="BH591" s="16"/>
    </row>
    <row r="592" spans="1:60" x14ac:dyDescent="0.25">
      <c r="A592" s="16">
        <v>820003850</v>
      </c>
      <c r="B592" s="16" t="s">
        <v>3461</v>
      </c>
      <c r="C592" s="16" t="s">
        <v>3467</v>
      </c>
      <c r="D592" s="17" t="s">
        <v>45</v>
      </c>
      <c r="E592" s="17">
        <v>36258</v>
      </c>
      <c r="F592" s="17" t="str">
        <f t="shared" si="116"/>
        <v>FD36258</v>
      </c>
      <c r="G592" s="17" t="e">
        <f>VLOOKUP(E592,[4]PARTIDAS!$F:$M,8,0)</f>
        <v>#N/A</v>
      </c>
      <c r="H592" s="17">
        <v>32873</v>
      </c>
      <c r="I592" s="18">
        <v>44375.336805555555</v>
      </c>
      <c r="J592" s="18">
        <v>44375.336805555555</v>
      </c>
      <c r="K592" s="18">
        <v>44393.401388888888</v>
      </c>
      <c r="L592" s="19">
        <v>6500</v>
      </c>
      <c r="M592" s="19">
        <v>6500</v>
      </c>
      <c r="N592" s="16" t="s">
        <v>3490</v>
      </c>
      <c r="O592" s="16"/>
      <c r="P592" s="16"/>
      <c r="Q592" s="16"/>
      <c r="R592" s="20">
        <v>6500</v>
      </c>
      <c r="S592" s="16" t="s">
        <v>3860</v>
      </c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 t="s">
        <v>3850</v>
      </c>
      <c r="AH592" s="16"/>
      <c r="AI592" s="16"/>
      <c r="AJ592" s="16" t="e">
        <f>VLOOKUP(E592,[4]TD!$A:$B,2,0)</f>
        <v>#N/A</v>
      </c>
      <c r="AK592" s="16"/>
      <c r="AL592" s="16"/>
      <c r="AM592" s="16"/>
      <c r="AN592" s="16"/>
      <c r="AO592" s="16"/>
      <c r="AP592" s="16"/>
      <c r="AQ592" s="25">
        <f t="shared" si="121"/>
        <v>6500</v>
      </c>
      <c r="AR592" s="16"/>
      <c r="AS592" s="16"/>
      <c r="AT592" s="16">
        <f t="shared" si="117"/>
        <v>0</v>
      </c>
      <c r="AU592" s="16"/>
      <c r="AV592" s="16"/>
      <c r="AW592" s="16"/>
      <c r="AX592" s="16"/>
      <c r="AY592" s="16"/>
      <c r="AZ592" s="16"/>
      <c r="BA592" s="16"/>
      <c r="BB592" s="25">
        <f t="shared" si="113"/>
        <v>0</v>
      </c>
      <c r="BC592" s="16"/>
      <c r="BD592" s="52">
        <f t="shared" si="114"/>
        <v>44375.336805555555</v>
      </c>
      <c r="BE592" s="16">
        <f t="shared" si="118"/>
        <v>2021</v>
      </c>
      <c r="BF592" s="52">
        <f t="shared" si="115"/>
        <v>44393.401388888888</v>
      </c>
      <c r="BG592" s="16">
        <f t="shared" si="119"/>
        <v>2021</v>
      </c>
      <c r="BH592" s="16"/>
    </row>
    <row r="593" spans="1:60" x14ac:dyDescent="0.25">
      <c r="A593" s="16">
        <v>820003850</v>
      </c>
      <c r="B593" s="16" t="s">
        <v>3461</v>
      </c>
      <c r="C593" s="16" t="s">
        <v>3462</v>
      </c>
      <c r="D593" s="17" t="s">
        <v>45</v>
      </c>
      <c r="E593" s="17">
        <v>36368</v>
      </c>
      <c r="F593" s="17" t="str">
        <f t="shared" si="116"/>
        <v>FD36368</v>
      </c>
      <c r="G593" s="17" t="e">
        <f>VLOOKUP(E593,[4]PARTIDAS!$F:$M,8,0)</f>
        <v>#N/A</v>
      </c>
      <c r="H593" s="17">
        <v>32855</v>
      </c>
      <c r="I593" s="18">
        <v>44375.601388888892</v>
      </c>
      <c r="J593" s="18">
        <v>44375.601388888892</v>
      </c>
      <c r="K593" s="18">
        <v>44393</v>
      </c>
      <c r="L593" s="19">
        <v>379706</v>
      </c>
      <c r="M593" s="19">
        <v>379706</v>
      </c>
      <c r="N593" s="16" t="s">
        <v>3490</v>
      </c>
      <c r="O593" s="16"/>
      <c r="P593" s="16"/>
      <c r="Q593" s="16"/>
      <c r="R593" s="20">
        <v>379706</v>
      </c>
      <c r="S593" s="16" t="s">
        <v>3849</v>
      </c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 t="s">
        <v>3850</v>
      </c>
      <c r="AH593" s="16"/>
      <c r="AI593" s="16"/>
      <c r="AJ593" s="16" t="e">
        <f>VLOOKUP(E593,[4]TD!$A:$B,2,0)</f>
        <v>#N/A</v>
      </c>
      <c r="AK593" s="16"/>
      <c r="AL593" s="16"/>
      <c r="AM593" s="16"/>
      <c r="AN593" s="16"/>
      <c r="AO593" s="16"/>
      <c r="AP593" s="16"/>
      <c r="AQ593" s="25">
        <f t="shared" si="121"/>
        <v>379706</v>
      </c>
      <c r="AR593" s="16"/>
      <c r="AS593" s="16"/>
      <c r="AT593" s="16">
        <f t="shared" si="117"/>
        <v>0</v>
      </c>
      <c r="AU593" s="16"/>
      <c r="AV593" s="16"/>
      <c r="AW593" s="16"/>
      <c r="AX593" s="16"/>
      <c r="AY593" s="16"/>
      <c r="AZ593" s="16"/>
      <c r="BA593" s="16"/>
      <c r="BB593" s="25">
        <f t="shared" si="113"/>
        <v>0</v>
      </c>
      <c r="BC593" s="16"/>
      <c r="BD593" s="52">
        <f t="shared" si="114"/>
        <v>44375.601388888892</v>
      </c>
      <c r="BE593" s="16">
        <f t="shared" si="118"/>
        <v>2021</v>
      </c>
      <c r="BF593" s="52">
        <f t="shared" si="115"/>
        <v>44393</v>
      </c>
      <c r="BG593" s="16">
        <f t="shared" si="119"/>
        <v>2021</v>
      </c>
      <c r="BH593" s="16"/>
    </row>
    <row r="594" spans="1:60" x14ac:dyDescent="0.25">
      <c r="A594" s="16">
        <v>820003850</v>
      </c>
      <c r="B594" s="16" t="s">
        <v>3461</v>
      </c>
      <c r="C594" s="16" t="s">
        <v>3462</v>
      </c>
      <c r="D594" s="17" t="s">
        <v>45</v>
      </c>
      <c r="E594" s="17">
        <v>36427</v>
      </c>
      <c r="F594" s="17" t="str">
        <f t="shared" si="116"/>
        <v>FD36427</v>
      </c>
      <c r="G594" s="17" t="e">
        <f>VLOOKUP(E594,[4]PARTIDAS!$F:$M,8,0)</f>
        <v>#N/A</v>
      </c>
      <c r="H594" s="17">
        <v>32855</v>
      </c>
      <c r="I594" s="18">
        <v>44376.130555555559</v>
      </c>
      <c r="J594" s="18">
        <v>44376.130555555559</v>
      </c>
      <c r="K594" s="18">
        <v>44393</v>
      </c>
      <c r="L594" s="19">
        <v>5842878</v>
      </c>
      <c r="M594" s="19">
        <v>5842878</v>
      </c>
      <c r="N594" s="16" t="s">
        <v>3490</v>
      </c>
      <c r="O594" s="16"/>
      <c r="P594" s="16"/>
      <c r="Q594" s="16"/>
      <c r="R594" s="20">
        <v>5842878</v>
      </c>
      <c r="S594" s="16" t="s">
        <v>3849</v>
      </c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 t="s">
        <v>3850</v>
      </c>
      <c r="AH594" s="16"/>
      <c r="AI594" s="16"/>
      <c r="AJ594" s="16" t="e">
        <f>VLOOKUP(E594,[4]TD!$A:$B,2,0)</f>
        <v>#N/A</v>
      </c>
      <c r="AK594" s="16"/>
      <c r="AL594" s="16"/>
      <c r="AM594" s="16"/>
      <c r="AN594" s="16"/>
      <c r="AO594" s="16"/>
      <c r="AP594" s="16"/>
      <c r="AQ594" s="25">
        <f t="shared" si="121"/>
        <v>5842878</v>
      </c>
      <c r="AR594" s="16"/>
      <c r="AS594" s="16"/>
      <c r="AT594" s="16">
        <f t="shared" si="117"/>
        <v>0</v>
      </c>
      <c r="AU594" s="16"/>
      <c r="AV594" s="16"/>
      <c r="AW594" s="16"/>
      <c r="AX594" s="16"/>
      <c r="AY594" s="16"/>
      <c r="AZ594" s="16"/>
      <c r="BA594" s="16"/>
      <c r="BB594" s="25">
        <f t="shared" si="113"/>
        <v>0</v>
      </c>
      <c r="BC594" s="16"/>
      <c r="BD594" s="52">
        <f t="shared" si="114"/>
        <v>44376.130555555559</v>
      </c>
      <c r="BE594" s="16">
        <f t="shared" si="118"/>
        <v>2021</v>
      </c>
      <c r="BF594" s="52">
        <f t="shared" si="115"/>
        <v>44393</v>
      </c>
      <c r="BG594" s="16">
        <f t="shared" si="119"/>
        <v>2021</v>
      </c>
      <c r="BH594" s="16"/>
    </row>
    <row r="595" spans="1:60" x14ac:dyDescent="0.25">
      <c r="A595" s="16">
        <v>820003850</v>
      </c>
      <c r="B595" s="16" t="s">
        <v>3461</v>
      </c>
      <c r="C595" s="16" t="s">
        <v>3467</v>
      </c>
      <c r="D595" s="17" t="s">
        <v>45</v>
      </c>
      <c r="E595" s="17">
        <v>36571</v>
      </c>
      <c r="F595" s="17" t="str">
        <f t="shared" si="116"/>
        <v>FD36571</v>
      </c>
      <c r="G595" s="17" t="str">
        <f>VLOOKUP(E595,[4]PARTIDAS!$F:$M,8,0)</f>
        <v>Evento</v>
      </c>
      <c r="H595" s="17">
        <v>32872</v>
      </c>
      <c r="I595" s="18">
        <v>44376.847222222219</v>
      </c>
      <c r="J595" s="18">
        <v>44376.847222222219</v>
      </c>
      <c r="K595" s="18">
        <v>44393.402777777781</v>
      </c>
      <c r="L595" s="19">
        <v>115793</v>
      </c>
      <c r="M595" s="19">
        <v>115793</v>
      </c>
      <c r="N595" s="16" t="s">
        <v>3463</v>
      </c>
      <c r="O595" s="16"/>
      <c r="P595" s="16"/>
      <c r="Q595" s="16"/>
      <c r="R595" s="16"/>
      <c r="S595" s="16"/>
      <c r="T595" s="20">
        <v>115793</v>
      </c>
      <c r="U595" s="16" t="s">
        <v>47</v>
      </c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 t="s">
        <v>3868</v>
      </c>
      <c r="AG595" s="16" t="s">
        <v>3842</v>
      </c>
      <c r="AH595" s="16" t="s">
        <v>3466</v>
      </c>
      <c r="AI595" s="16" t="s">
        <v>47</v>
      </c>
      <c r="AJ595" s="16">
        <f>VLOOKUP(E595,[4]TD!$A:$B,2,0)</f>
        <v>-115793</v>
      </c>
      <c r="AK595" s="16">
        <f>-IFERROR(VLOOKUP(E595,'[4]PARTIDAS ABIERTAS EN VALORES'!$A:$E,2,0),0)</f>
        <v>0</v>
      </c>
      <c r="AL595" s="16"/>
      <c r="AM595" s="16">
        <f>-IFERROR(VLOOKUP(E595,'[4]PARTIDAS ABIERTAS EN VALORES'!$A:$E,3,0),0)</f>
        <v>0</v>
      </c>
      <c r="AN595" s="16"/>
      <c r="AO595" s="16">
        <f>-IFERROR(VLOOKUP(E595,'[4]PARTIDAS ABIERTAS EN VALORES'!$A:$E,4,0),0)</f>
        <v>0</v>
      </c>
      <c r="AP595" s="16"/>
      <c r="AQ595" s="16"/>
      <c r="AR595" s="16"/>
      <c r="AS595" s="16"/>
      <c r="AT595" s="16">
        <f t="shared" si="117"/>
        <v>0</v>
      </c>
      <c r="AU595" s="16"/>
      <c r="AV595" s="16"/>
      <c r="AW595" s="16"/>
      <c r="AX595" s="16"/>
      <c r="AY595" s="16"/>
      <c r="AZ595" s="16"/>
      <c r="BA595" s="16">
        <f>-IFERROR(VLOOKUP(E595,[4]TD!$J:$K,2,0),0)</f>
        <v>115793</v>
      </c>
      <c r="BB595" s="25">
        <f t="shared" si="113"/>
        <v>0</v>
      </c>
      <c r="BC595" s="16"/>
      <c r="BD595" s="52">
        <f t="shared" si="114"/>
        <v>44376.847222222219</v>
      </c>
      <c r="BE595" s="16">
        <f t="shared" si="118"/>
        <v>2021</v>
      </c>
      <c r="BF595" s="52">
        <f t="shared" si="115"/>
        <v>44393.402777777781</v>
      </c>
      <c r="BG595" s="16">
        <f t="shared" si="119"/>
        <v>2021</v>
      </c>
      <c r="BH595" s="16"/>
    </row>
    <row r="596" spans="1:60" x14ac:dyDescent="0.25">
      <c r="A596" s="16">
        <v>820003850</v>
      </c>
      <c r="B596" s="16" t="s">
        <v>3461</v>
      </c>
      <c r="C596" s="16" t="s">
        <v>3462</v>
      </c>
      <c r="D596" s="17" t="s">
        <v>45</v>
      </c>
      <c r="E596" s="17">
        <v>36581</v>
      </c>
      <c r="F596" s="17" t="str">
        <f t="shared" si="116"/>
        <v>FD36581</v>
      </c>
      <c r="G596" s="17" t="e">
        <f>VLOOKUP(E596,[4]PARTIDAS!$F:$M,8,0)</f>
        <v>#N/A</v>
      </c>
      <c r="H596" s="17">
        <v>32855</v>
      </c>
      <c r="I596" s="18">
        <v>44376.95208333333</v>
      </c>
      <c r="J596" s="18">
        <v>44376.95208333333</v>
      </c>
      <c r="K596" s="18">
        <v>44393</v>
      </c>
      <c r="L596" s="19">
        <v>59600</v>
      </c>
      <c r="M596" s="19">
        <v>59600</v>
      </c>
      <c r="N596" s="16" t="s">
        <v>3490</v>
      </c>
      <c r="O596" s="16"/>
      <c r="P596" s="16"/>
      <c r="Q596" s="16"/>
      <c r="R596" s="20">
        <v>59600</v>
      </c>
      <c r="S596" s="16" t="s">
        <v>3849</v>
      </c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 t="s">
        <v>3850</v>
      </c>
      <c r="AH596" s="16"/>
      <c r="AI596" s="16"/>
      <c r="AJ596" s="16" t="e">
        <f>VLOOKUP(E596,[4]TD!$A:$B,2,0)</f>
        <v>#N/A</v>
      </c>
      <c r="AK596" s="16"/>
      <c r="AL596" s="16"/>
      <c r="AM596" s="16"/>
      <c r="AN596" s="16"/>
      <c r="AO596" s="16"/>
      <c r="AP596" s="16"/>
      <c r="AQ596" s="25">
        <f t="shared" ref="AQ596:AQ601" si="122">M596</f>
        <v>59600</v>
      </c>
      <c r="AR596" s="16"/>
      <c r="AS596" s="16"/>
      <c r="AT596" s="16">
        <f t="shared" si="117"/>
        <v>0</v>
      </c>
      <c r="AU596" s="16"/>
      <c r="AV596" s="16"/>
      <c r="AW596" s="16"/>
      <c r="AX596" s="16"/>
      <c r="AY596" s="16"/>
      <c r="AZ596" s="16"/>
      <c r="BA596" s="16"/>
      <c r="BB596" s="25">
        <f t="shared" si="113"/>
        <v>0</v>
      </c>
      <c r="BC596" s="16"/>
      <c r="BD596" s="52">
        <f t="shared" si="114"/>
        <v>44376.95208333333</v>
      </c>
      <c r="BE596" s="16">
        <f t="shared" si="118"/>
        <v>2021</v>
      </c>
      <c r="BF596" s="52">
        <f t="shared" si="115"/>
        <v>44393</v>
      </c>
      <c r="BG596" s="16">
        <f t="shared" si="119"/>
        <v>2021</v>
      </c>
      <c r="BH596" s="16"/>
    </row>
    <row r="597" spans="1:60" x14ac:dyDescent="0.25">
      <c r="A597" s="16">
        <v>820003850</v>
      </c>
      <c r="B597" s="16" t="s">
        <v>3461</v>
      </c>
      <c r="C597" s="16" t="s">
        <v>3462</v>
      </c>
      <c r="D597" s="17" t="s">
        <v>45</v>
      </c>
      <c r="E597" s="17">
        <v>36582</v>
      </c>
      <c r="F597" s="17" t="str">
        <f t="shared" si="116"/>
        <v>FD36582</v>
      </c>
      <c r="G597" s="17" t="e">
        <f>VLOOKUP(E597,[4]PARTIDAS!$F:$M,8,0)</f>
        <v>#N/A</v>
      </c>
      <c r="H597" s="17">
        <v>32855</v>
      </c>
      <c r="I597" s="18">
        <v>44376.958333333336</v>
      </c>
      <c r="J597" s="18">
        <v>44376.958333333336</v>
      </c>
      <c r="K597" s="18">
        <v>44393</v>
      </c>
      <c r="L597" s="19">
        <v>196914</v>
      </c>
      <c r="M597" s="19">
        <v>196914</v>
      </c>
      <c r="N597" s="16" t="s">
        <v>3490</v>
      </c>
      <c r="O597" s="16"/>
      <c r="P597" s="16"/>
      <c r="Q597" s="16"/>
      <c r="R597" s="20">
        <v>196914</v>
      </c>
      <c r="S597" s="16" t="s">
        <v>3849</v>
      </c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 t="s">
        <v>3850</v>
      </c>
      <c r="AH597" s="16"/>
      <c r="AI597" s="16"/>
      <c r="AJ597" s="16" t="e">
        <f>VLOOKUP(E597,[4]TD!$A:$B,2,0)</f>
        <v>#N/A</v>
      </c>
      <c r="AK597" s="16"/>
      <c r="AL597" s="16"/>
      <c r="AM597" s="16"/>
      <c r="AN597" s="16"/>
      <c r="AO597" s="16"/>
      <c r="AP597" s="16"/>
      <c r="AQ597" s="25">
        <f t="shared" si="122"/>
        <v>196914</v>
      </c>
      <c r="AR597" s="16"/>
      <c r="AS597" s="16"/>
      <c r="AT597" s="16">
        <f t="shared" si="117"/>
        <v>0</v>
      </c>
      <c r="AU597" s="16"/>
      <c r="AV597" s="16"/>
      <c r="AW597" s="16"/>
      <c r="AX597" s="16"/>
      <c r="AY597" s="16"/>
      <c r="AZ597" s="16"/>
      <c r="BA597" s="16"/>
      <c r="BB597" s="25">
        <f t="shared" si="113"/>
        <v>0</v>
      </c>
      <c r="BC597" s="16"/>
      <c r="BD597" s="52">
        <f t="shared" si="114"/>
        <v>44376.958333333336</v>
      </c>
      <c r="BE597" s="16">
        <f t="shared" si="118"/>
        <v>2021</v>
      </c>
      <c r="BF597" s="52">
        <f t="shared" si="115"/>
        <v>44393</v>
      </c>
      <c r="BG597" s="16">
        <f t="shared" si="119"/>
        <v>2021</v>
      </c>
      <c r="BH597" s="16"/>
    </row>
    <row r="598" spans="1:60" x14ac:dyDescent="0.25">
      <c r="A598" s="16">
        <v>820003850</v>
      </c>
      <c r="B598" s="16" t="s">
        <v>3461</v>
      </c>
      <c r="C598" s="16" t="s">
        <v>3462</v>
      </c>
      <c r="D598" s="17" t="s">
        <v>45</v>
      </c>
      <c r="E598" s="17">
        <v>36589</v>
      </c>
      <c r="F598" s="17" t="str">
        <f t="shared" si="116"/>
        <v>FD36589</v>
      </c>
      <c r="G598" s="17" t="e">
        <f>VLOOKUP(E598,[4]PARTIDAS!$F:$M,8,0)</f>
        <v>#N/A</v>
      </c>
      <c r="H598" s="17">
        <v>32855</v>
      </c>
      <c r="I598" s="18">
        <v>44377.074999999997</v>
      </c>
      <c r="J598" s="18">
        <v>44377.074999999997</v>
      </c>
      <c r="K598" s="18">
        <v>44393</v>
      </c>
      <c r="L598" s="19">
        <v>3459008</v>
      </c>
      <c r="M598" s="19">
        <v>3459008</v>
      </c>
      <c r="N598" s="16" t="s">
        <v>3490</v>
      </c>
      <c r="O598" s="16"/>
      <c r="P598" s="16"/>
      <c r="Q598" s="16"/>
      <c r="R598" s="20">
        <v>3459008</v>
      </c>
      <c r="S598" s="16" t="s">
        <v>3849</v>
      </c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 t="s">
        <v>3850</v>
      </c>
      <c r="AH598" s="16"/>
      <c r="AI598" s="16"/>
      <c r="AJ598" s="16" t="e">
        <f>VLOOKUP(E598,[4]TD!$A:$B,2,0)</f>
        <v>#N/A</v>
      </c>
      <c r="AK598" s="16"/>
      <c r="AL598" s="16"/>
      <c r="AM598" s="16"/>
      <c r="AN598" s="16"/>
      <c r="AO598" s="16"/>
      <c r="AP598" s="16"/>
      <c r="AQ598" s="25">
        <f t="shared" si="122"/>
        <v>3459008</v>
      </c>
      <c r="AR598" s="16"/>
      <c r="AS598" s="16"/>
      <c r="AT598" s="16">
        <f t="shared" si="117"/>
        <v>0</v>
      </c>
      <c r="AU598" s="16"/>
      <c r="AV598" s="16"/>
      <c r="AW598" s="16"/>
      <c r="AX598" s="16"/>
      <c r="AY598" s="16"/>
      <c r="AZ598" s="16"/>
      <c r="BA598" s="16"/>
      <c r="BB598" s="25">
        <f t="shared" si="113"/>
        <v>0</v>
      </c>
      <c r="BC598" s="16"/>
      <c r="BD598" s="52">
        <f t="shared" si="114"/>
        <v>44377.074999999997</v>
      </c>
      <c r="BE598" s="16">
        <f t="shared" si="118"/>
        <v>2021</v>
      </c>
      <c r="BF598" s="52">
        <f t="shared" si="115"/>
        <v>44393</v>
      </c>
      <c r="BG598" s="16">
        <f t="shared" si="119"/>
        <v>2021</v>
      </c>
      <c r="BH598" s="16"/>
    </row>
    <row r="599" spans="1:60" x14ac:dyDescent="0.25">
      <c r="A599" s="16">
        <v>820003850</v>
      </c>
      <c r="B599" s="16" t="s">
        <v>3461</v>
      </c>
      <c r="C599" s="16" t="s">
        <v>3462</v>
      </c>
      <c r="D599" s="17" t="s">
        <v>45</v>
      </c>
      <c r="E599" s="17">
        <v>36590</v>
      </c>
      <c r="F599" s="17" t="str">
        <f t="shared" si="116"/>
        <v>FD36590</v>
      </c>
      <c r="G599" s="17" t="e">
        <f>VLOOKUP(E599,[4]PARTIDAS!$F:$M,8,0)</f>
        <v>#N/A</v>
      </c>
      <c r="H599" s="17">
        <v>32856</v>
      </c>
      <c r="I599" s="18">
        <v>44377.076388888891</v>
      </c>
      <c r="J599" s="18">
        <v>44377.076388888891</v>
      </c>
      <c r="K599" s="18">
        <v>44393</v>
      </c>
      <c r="L599" s="19">
        <v>80800</v>
      </c>
      <c r="M599" s="19">
        <v>80800</v>
      </c>
      <c r="N599" s="16" t="s">
        <v>3490</v>
      </c>
      <c r="O599" s="16"/>
      <c r="P599" s="16"/>
      <c r="Q599" s="16"/>
      <c r="R599" s="20">
        <v>80800</v>
      </c>
      <c r="S599" s="16" t="s">
        <v>3851</v>
      </c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 t="s">
        <v>3850</v>
      </c>
      <c r="AH599" s="16"/>
      <c r="AI599" s="16"/>
      <c r="AJ599" s="16" t="e">
        <f>VLOOKUP(E599,[4]TD!$A:$B,2,0)</f>
        <v>#N/A</v>
      </c>
      <c r="AK599" s="16"/>
      <c r="AL599" s="16"/>
      <c r="AM599" s="16"/>
      <c r="AN599" s="16"/>
      <c r="AO599" s="16"/>
      <c r="AP599" s="16"/>
      <c r="AQ599" s="25">
        <f t="shared" si="122"/>
        <v>80800</v>
      </c>
      <c r="AR599" s="16"/>
      <c r="AS599" s="16"/>
      <c r="AT599" s="16">
        <f t="shared" si="117"/>
        <v>0</v>
      </c>
      <c r="AU599" s="16"/>
      <c r="AV599" s="16"/>
      <c r="AW599" s="16"/>
      <c r="AX599" s="16"/>
      <c r="AY599" s="16"/>
      <c r="AZ599" s="16"/>
      <c r="BA599" s="16"/>
      <c r="BB599" s="25">
        <f t="shared" si="113"/>
        <v>0</v>
      </c>
      <c r="BC599" s="16"/>
      <c r="BD599" s="52">
        <f t="shared" si="114"/>
        <v>44377.076388888891</v>
      </c>
      <c r="BE599" s="16">
        <f t="shared" si="118"/>
        <v>2021</v>
      </c>
      <c r="BF599" s="52">
        <f t="shared" si="115"/>
        <v>44393</v>
      </c>
      <c r="BG599" s="16">
        <f t="shared" si="119"/>
        <v>2021</v>
      </c>
      <c r="BH599" s="16"/>
    </row>
    <row r="600" spans="1:60" x14ac:dyDescent="0.25">
      <c r="A600" s="16">
        <v>820003850</v>
      </c>
      <c r="B600" s="16" t="s">
        <v>3461</v>
      </c>
      <c r="C600" s="16" t="s">
        <v>3462</v>
      </c>
      <c r="D600" s="17" t="s">
        <v>45</v>
      </c>
      <c r="E600" s="17">
        <v>36634</v>
      </c>
      <c r="F600" s="17" t="str">
        <f t="shared" si="116"/>
        <v>FD36634</v>
      </c>
      <c r="G600" s="17" t="e">
        <f>VLOOKUP(E600,[4]PARTIDAS!$F:$M,8,0)</f>
        <v>#N/A</v>
      </c>
      <c r="H600" s="17">
        <v>32855</v>
      </c>
      <c r="I600" s="18">
        <v>44377.42291666667</v>
      </c>
      <c r="J600" s="18">
        <v>44377.42291666667</v>
      </c>
      <c r="K600" s="18">
        <v>44393</v>
      </c>
      <c r="L600" s="19">
        <v>476815</v>
      </c>
      <c r="M600" s="19">
        <v>476815</v>
      </c>
      <c r="N600" s="16" t="s">
        <v>3490</v>
      </c>
      <c r="O600" s="16"/>
      <c r="P600" s="16"/>
      <c r="Q600" s="16"/>
      <c r="R600" s="20">
        <v>476815</v>
      </c>
      <c r="S600" s="16" t="s">
        <v>3849</v>
      </c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 t="s">
        <v>3850</v>
      </c>
      <c r="AH600" s="16"/>
      <c r="AI600" s="16"/>
      <c r="AJ600" s="16" t="e">
        <f>VLOOKUP(E600,[4]TD!$A:$B,2,0)</f>
        <v>#N/A</v>
      </c>
      <c r="AK600" s="16"/>
      <c r="AL600" s="16"/>
      <c r="AM600" s="16"/>
      <c r="AN600" s="16"/>
      <c r="AO600" s="16"/>
      <c r="AP600" s="16"/>
      <c r="AQ600" s="25">
        <f t="shared" si="122"/>
        <v>476815</v>
      </c>
      <c r="AR600" s="16"/>
      <c r="AS600" s="16"/>
      <c r="AT600" s="16">
        <f t="shared" si="117"/>
        <v>0</v>
      </c>
      <c r="AU600" s="16"/>
      <c r="AV600" s="16"/>
      <c r="AW600" s="16"/>
      <c r="AX600" s="16"/>
      <c r="AY600" s="16"/>
      <c r="AZ600" s="16"/>
      <c r="BA600" s="16"/>
      <c r="BB600" s="25">
        <f t="shared" si="113"/>
        <v>0</v>
      </c>
      <c r="BC600" s="16"/>
      <c r="BD600" s="52">
        <f t="shared" si="114"/>
        <v>44377.42291666667</v>
      </c>
      <c r="BE600" s="16">
        <f t="shared" si="118"/>
        <v>2021</v>
      </c>
      <c r="BF600" s="52">
        <f t="shared" si="115"/>
        <v>44393</v>
      </c>
      <c r="BG600" s="16">
        <f t="shared" si="119"/>
        <v>2021</v>
      </c>
      <c r="BH600" s="16"/>
    </row>
    <row r="601" spans="1:60" x14ac:dyDescent="0.25">
      <c r="A601" s="16">
        <v>820003850</v>
      </c>
      <c r="B601" s="16" t="s">
        <v>3461</v>
      </c>
      <c r="C601" s="16" t="s">
        <v>3467</v>
      </c>
      <c r="D601" s="17" t="s">
        <v>45</v>
      </c>
      <c r="E601" s="17">
        <v>36655</v>
      </c>
      <c r="F601" s="17" t="str">
        <f t="shared" si="116"/>
        <v>FD36655</v>
      </c>
      <c r="G601" s="17" t="e">
        <f>VLOOKUP(E601,[4]PARTIDAS!$F:$M,8,0)</f>
        <v>#N/A</v>
      </c>
      <c r="H601" s="17">
        <v>32873</v>
      </c>
      <c r="I601" s="18">
        <v>44377.554861111108</v>
      </c>
      <c r="J601" s="18">
        <v>44377.554861111108</v>
      </c>
      <c r="K601" s="18">
        <v>44393.401388888888</v>
      </c>
      <c r="L601" s="19">
        <v>26000</v>
      </c>
      <c r="M601" s="19">
        <v>26000</v>
      </c>
      <c r="N601" s="16" t="s">
        <v>3490</v>
      </c>
      <c r="O601" s="16"/>
      <c r="P601" s="16"/>
      <c r="Q601" s="16"/>
      <c r="R601" s="20">
        <v>26000</v>
      </c>
      <c r="S601" s="16" t="s">
        <v>3860</v>
      </c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 t="s">
        <v>3850</v>
      </c>
      <c r="AH601" s="16"/>
      <c r="AI601" s="16"/>
      <c r="AJ601" s="16" t="e">
        <f>VLOOKUP(E601,[4]TD!$A:$B,2,0)</f>
        <v>#N/A</v>
      </c>
      <c r="AK601" s="16"/>
      <c r="AL601" s="16"/>
      <c r="AM601" s="16"/>
      <c r="AN601" s="16"/>
      <c r="AO601" s="16"/>
      <c r="AP601" s="16"/>
      <c r="AQ601" s="25">
        <f t="shared" si="122"/>
        <v>26000</v>
      </c>
      <c r="AR601" s="16"/>
      <c r="AS601" s="16"/>
      <c r="AT601" s="16">
        <f t="shared" si="117"/>
        <v>0</v>
      </c>
      <c r="AU601" s="16"/>
      <c r="AV601" s="16"/>
      <c r="AW601" s="16"/>
      <c r="AX601" s="16"/>
      <c r="AY601" s="16"/>
      <c r="AZ601" s="16"/>
      <c r="BA601" s="16"/>
      <c r="BB601" s="25">
        <f t="shared" si="113"/>
        <v>0</v>
      </c>
      <c r="BC601" s="16"/>
      <c r="BD601" s="52">
        <f t="shared" si="114"/>
        <v>44377.554861111108</v>
      </c>
      <c r="BE601" s="16">
        <f t="shared" si="118"/>
        <v>2021</v>
      </c>
      <c r="BF601" s="52">
        <f t="shared" si="115"/>
        <v>44393.401388888888</v>
      </c>
      <c r="BG601" s="16">
        <f t="shared" si="119"/>
        <v>2021</v>
      </c>
      <c r="BH601" s="16"/>
    </row>
    <row r="602" spans="1:60" x14ac:dyDescent="0.25">
      <c r="A602" s="16">
        <v>820003850</v>
      </c>
      <c r="B602" s="16" t="s">
        <v>3461</v>
      </c>
      <c r="C602" s="16" t="s">
        <v>3467</v>
      </c>
      <c r="D602" s="17" t="s">
        <v>45</v>
      </c>
      <c r="E602" s="17">
        <v>36656</v>
      </c>
      <c r="F602" s="17" t="str">
        <f t="shared" si="116"/>
        <v>FD36656</v>
      </c>
      <c r="G602" s="17" t="str">
        <f>VLOOKUP(E602,[4]PARTIDAS!$F:$M,8,0)</f>
        <v>Evento</v>
      </c>
      <c r="H602" s="17">
        <v>32872</v>
      </c>
      <c r="I602" s="18">
        <v>44377.561111111114</v>
      </c>
      <c r="J602" s="18">
        <v>44377.561111111114</v>
      </c>
      <c r="K602" s="18">
        <v>44393.402777777781</v>
      </c>
      <c r="L602" s="19">
        <v>70038</v>
      </c>
      <c r="M602" s="19">
        <v>70038</v>
      </c>
      <c r="N602" s="16" t="s">
        <v>3463</v>
      </c>
      <c r="O602" s="16"/>
      <c r="P602" s="16"/>
      <c r="Q602" s="16"/>
      <c r="R602" s="16"/>
      <c r="S602" s="16"/>
      <c r="T602" s="20">
        <v>70038</v>
      </c>
      <c r="U602" s="16" t="s">
        <v>47</v>
      </c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 t="s">
        <v>3869</v>
      </c>
      <c r="AG602" s="16" t="s">
        <v>3842</v>
      </c>
      <c r="AH602" s="16" t="s">
        <v>3466</v>
      </c>
      <c r="AI602" s="16" t="s">
        <v>47</v>
      </c>
      <c r="AJ602" s="16">
        <f>VLOOKUP(E602,[4]TD!$A:$B,2,0)</f>
        <v>-70038</v>
      </c>
      <c r="AK602" s="16">
        <f>-IFERROR(VLOOKUP(E602,'[4]PARTIDAS ABIERTAS EN VALORES'!$A:$E,2,0),0)</f>
        <v>0</v>
      </c>
      <c r="AL602" s="16"/>
      <c r="AM602" s="16">
        <f>-IFERROR(VLOOKUP(E602,'[4]PARTIDAS ABIERTAS EN VALORES'!$A:$E,3,0),0)</f>
        <v>0</v>
      </c>
      <c r="AN602" s="16"/>
      <c r="AO602" s="16">
        <f>-IFERROR(VLOOKUP(E602,'[4]PARTIDAS ABIERTAS EN VALORES'!$A:$E,4,0),0)</f>
        <v>0</v>
      </c>
      <c r="AP602" s="16"/>
      <c r="AQ602" s="16"/>
      <c r="AR602" s="16"/>
      <c r="AS602" s="16"/>
      <c r="AT602" s="16">
        <f t="shared" si="117"/>
        <v>0</v>
      </c>
      <c r="AU602" s="16"/>
      <c r="AV602" s="16"/>
      <c r="AW602" s="16"/>
      <c r="AX602" s="16"/>
      <c r="AY602" s="16"/>
      <c r="AZ602" s="16"/>
      <c r="BA602" s="16">
        <f>-IFERROR(VLOOKUP(E602,[4]TD!$J:$K,2,0),0)</f>
        <v>70038</v>
      </c>
      <c r="BB602" s="25">
        <f t="shared" si="113"/>
        <v>0</v>
      </c>
      <c r="BC602" s="16"/>
      <c r="BD602" s="52">
        <f t="shared" si="114"/>
        <v>44377.561111111114</v>
      </c>
      <c r="BE602" s="16">
        <f t="shared" si="118"/>
        <v>2021</v>
      </c>
      <c r="BF602" s="52">
        <f t="shared" si="115"/>
        <v>44393.402777777781</v>
      </c>
      <c r="BG602" s="16">
        <f t="shared" si="119"/>
        <v>2021</v>
      </c>
      <c r="BH602" s="16"/>
    </row>
    <row r="603" spans="1:60" x14ac:dyDescent="0.25">
      <c r="A603" s="16">
        <v>820003850</v>
      </c>
      <c r="B603" s="16" t="s">
        <v>3461</v>
      </c>
      <c r="C603" s="16" t="s">
        <v>3467</v>
      </c>
      <c r="D603" s="17" t="s">
        <v>45</v>
      </c>
      <c r="E603" s="17">
        <v>36672</v>
      </c>
      <c r="F603" s="17" t="str">
        <f t="shared" si="116"/>
        <v>FD36672</v>
      </c>
      <c r="G603" s="17" t="str">
        <f>VLOOKUP(E603,[4]PARTIDAS!$F:$M,8,0)</f>
        <v>Evento</v>
      </c>
      <c r="H603" s="17">
        <v>32872</v>
      </c>
      <c r="I603" s="18">
        <v>44377.652777777781</v>
      </c>
      <c r="J603" s="18">
        <v>44377.652777777781</v>
      </c>
      <c r="K603" s="18">
        <v>44393.402777777781</v>
      </c>
      <c r="L603" s="19">
        <v>122680</v>
      </c>
      <c r="M603" s="19">
        <v>122680</v>
      </c>
      <c r="N603" s="16" t="s">
        <v>3463</v>
      </c>
      <c r="O603" s="16"/>
      <c r="P603" s="16"/>
      <c r="Q603" s="16"/>
      <c r="R603" s="16"/>
      <c r="S603" s="16"/>
      <c r="T603" s="20">
        <v>122680</v>
      </c>
      <c r="U603" s="16" t="s">
        <v>3870</v>
      </c>
      <c r="V603" s="16" t="s">
        <v>3855</v>
      </c>
      <c r="W603" s="16">
        <v>8880</v>
      </c>
      <c r="X603" s="16"/>
      <c r="Y603" s="16"/>
      <c r="Z603" s="16"/>
      <c r="AA603" s="16">
        <v>8880</v>
      </c>
      <c r="AB603" s="16">
        <v>0</v>
      </c>
      <c r="AC603" s="16" t="s">
        <v>3484</v>
      </c>
      <c r="AD603" s="16">
        <v>0</v>
      </c>
      <c r="AE603" s="16"/>
      <c r="AF603" s="16" t="s">
        <v>3869</v>
      </c>
      <c r="AG603" s="16" t="s">
        <v>3842</v>
      </c>
      <c r="AH603" s="16" t="s">
        <v>3466</v>
      </c>
      <c r="AI603" s="16" t="s">
        <v>47</v>
      </c>
      <c r="AJ603" s="16">
        <f>VLOOKUP(E603,[4]TD!$A:$B,2,0)</f>
        <v>-122680</v>
      </c>
      <c r="AK603" s="16">
        <f>-IFERROR(VLOOKUP(E603,'[4]PARTIDAS ABIERTAS EN VALORES'!$A:$E,2,0),0)</f>
        <v>0</v>
      </c>
      <c r="AL603" s="16"/>
      <c r="AM603" s="16">
        <f>-IFERROR(VLOOKUP(E603,'[4]PARTIDAS ABIERTAS EN VALORES'!$A:$E,3,0),0)</f>
        <v>8880</v>
      </c>
      <c r="AN603" s="16"/>
      <c r="AO603" s="16">
        <f>-IFERROR(VLOOKUP(E603,'[4]PARTIDAS ABIERTAS EN VALORES'!$A:$E,4,0),0)</f>
        <v>0</v>
      </c>
      <c r="AP603" s="16"/>
      <c r="AQ603" s="16"/>
      <c r="AR603" s="16"/>
      <c r="AS603" s="16"/>
      <c r="AT603" s="16">
        <f t="shared" si="117"/>
        <v>0</v>
      </c>
      <c r="AU603" s="16"/>
      <c r="AV603" s="16"/>
      <c r="AW603" s="16"/>
      <c r="AX603" s="16"/>
      <c r="AY603" s="16"/>
      <c r="AZ603" s="16"/>
      <c r="BA603" s="16">
        <f>-IFERROR(VLOOKUP(E603,[4]TD!$J:$K,2,0),0)</f>
        <v>113800</v>
      </c>
      <c r="BB603" s="25">
        <f t="shared" si="113"/>
        <v>0</v>
      </c>
      <c r="BC603" s="16"/>
      <c r="BD603" s="52">
        <f t="shared" si="114"/>
        <v>44377.652777777781</v>
      </c>
      <c r="BE603" s="16">
        <f t="shared" si="118"/>
        <v>2021</v>
      </c>
      <c r="BF603" s="52">
        <f t="shared" si="115"/>
        <v>44393.402777777781</v>
      </c>
      <c r="BG603" s="16">
        <f t="shared" si="119"/>
        <v>2021</v>
      </c>
      <c r="BH603" s="16"/>
    </row>
    <row r="604" spans="1:60" x14ac:dyDescent="0.25">
      <c r="A604" s="16">
        <v>820003850</v>
      </c>
      <c r="B604" s="16" t="s">
        <v>3461</v>
      </c>
      <c r="C604" s="16" t="s">
        <v>3462</v>
      </c>
      <c r="D604" s="17" t="s">
        <v>45</v>
      </c>
      <c r="E604" s="17">
        <v>36868</v>
      </c>
      <c r="F604" s="17" t="str">
        <f t="shared" si="116"/>
        <v>FD36868</v>
      </c>
      <c r="G604" s="17" t="str">
        <f>VLOOKUP(E604,[4]PARTIDAS!$F:$M,8,0)</f>
        <v>Evento</v>
      </c>
      <c r="H604" s="17">
        <v>33017</v>
      </c>
      <c r="I604" s="18">
        <v>44379.313194444447</v>
      </c>
      <c r="J604" s="18">
        <v>44379.313194444447</v>
      </c>
      <c r="K604" s="18">
        <v>44426</v>
      </c>
      <c r="L604" s="19">
        <v>171914</v>
      </c>
      <c r="M604" s="19">
        <v>171914</v>
      </c>
      <c r="N604" s="16" t="s">
        <v>3463</v>
      </c>
      <c r="O604" s="16"/>
      <c r="P604" s="16"/>
      <c r="Q604" s="16"/>
      <c r="R604" s="16"/>
      <c r="S604" s="16"/>
      <c r="T604" s="20">
        <v>171914</v>
      </c>
      <c r="U604" s="16" t="s">
        <v>47</v>
      </c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 t="s">
        <v>3871</v>
      </c>
      <c r="AG604" s="16" t="s">
        <v>3872</v>
      </c>
      <c r="AH604" s="16" t="s">
        <v>3466</v>
      </c>
      <c r="AI604" s="16" t="s">
        <v>47</v>
      </c>
      <c r="AJ604" s="16">
        <f>VLOOKUP(E604,[4]TD!$A:$B,2,0)</f>
        <v>-171914</v>
      </c>
      <c r="AK604" s="16">
        <f>-IFERROR(VLOOKUP(E604,'[4]PARTIDAS ABIERTAS EN VALORES'!$A:$E,2,0),0)</f>
        <v>0</v>
      </c>
      <c r="AL604" s="16"/>
      <c r="AM604" s="16">
        <f>-IFERROR(VLOOKUP(E604,'[4]PARTIDAS ABIERTAS EN VALORES'!$A:$E,3,0),0)</f>
        <v>0</v>
      </c>
      <c r="AN604" s="16"/>
      <c r="AO604" s="16">
        <f>-IFERROR(VLOOKUP(E604,'[4]PARTIDAS ABIERTAS EN VALORES'!$A:$E,4,0),0)</f>
        <v>0</v>
      </c>
      <c r="AP604" s="16"/>
      <c r="AQ604" s="16"/>
      <c r="AR604" s="16"/>
      <c r="AS604" s="16"/>
      <c r="AT604" s="16">
        <f t="shared" si="117"/>
        <v>0</v>
      </c>
      <c r="AU604" s="16"/>
      <c r="AV604" s="16"/>
      <c r="AW604" s="16"/>
      <c r="AX604" s="16"/>
      <c r="AY604" s="16"/>
      <c r="AZ604" s="16"/>
      <c r="BA604" s="16">
        <f>-IFERROR(VLOOKUP(E604,[4]TD!$J:$K,2,0),0)</f>
        <v>171914</v>
      </c>
      <c r="BB604" s="25">
        <f t="shared" si="113"/>
        <v>0</v>
      </c>
      <c r="BC604" s="16"/>
      <c r="BD604" s="52">
        <f t="shared" si="114"/>
        <v>44379.313194444447</v>
      </c>
      <c r="BE604" s="16">
        <f t="shared" si="118"/>
        <v>2021</v>
      </c>
      <c r="BF604" s="52">
        <f t="shared" si="115"/>
        <v>44426</v>
      </c>
      <c r="BG604" s="16">
        <f t="shared" si="119"/>
        <v>2021</v>
      </c>
      <c r="BH604" s="16"/>
    </row>
    <row r="605" spans="1:60" x14ac:dyDescent="0.25">
      <c r="A605" s="16">
        <v>820003850</v>
      </c>
      <c r="B605" s="16" t="s">
        <v>3461</v>
      </c>
      <c r="C605" s="16" t="s">
        <v>3462</v>
      </c>
      <c r="D605" s="17" t="s">
        <v>45</v>
      </c>
      <c r="E605" s="17">
        <v>36891</v>
      </c>
      <c r="F605" s="17" t="str">
        <f t="shared" si="116"/>
        <v>FD36891</v>
      </c>
      <c r="G605" s="17" t="str">
        <f>VLOOKUP(E605,[4]PARTIDAS!$F:$M,8,0)</f>
        <v>Evento</v>
      </c>
      <c r="H605" s="17">
        <v>33017</v>
      </c>
      <c r="I605" s="18">
        <v>44379.426388888889</v>
      </c>
      <c r="J605" s="18">
        <v>44379.426388888889</v>
      </c>
      <c r="K605" s="18">
        <v>44426</v>
      </c>
      <c r="L605" s="19">
        <v>59600</v>
      </c>
      <c r="M605" s="19">
        <v>59600</v>
      </c>
      <c r="N605" s="16" t="s">
        <v>3463</v>
      </c>
      <c r="O605" s="16"/>
      <c r="P605" s="16"/>
      <c r="Q605" s="16"/>
      <c r="R605" s="16"/>
      <c r="S605" s="16"/>
      <c r="T605" s="20">
        <v>59600</v>
      </c>
      <c r="U605" s="16" t="s">
        <v>47</v>
      </c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 t="s">
        <v>3871</v>
      </c>
      <c r="AG605" s="16" t="s">
        <v>3872</v>
      </c>
      <c r="AH605" s="16" t="s">
        <v>3466</v>
      </c>
      <c r="AI605" s="16" t="s">
        <v>47</v>
      </c>
      <c r="AJ605" s="16">
        <f>VLOOKUP(E605,[4]TD!$A:$B,2,0)</f>
        <v>-59600</v>
      </c>
      <c r="AK605" s="16">
        <f>-IFERROR(VLOOKUP(E605,'[4]PARTIDAS ABIERTAS EN VALORES'!$A:$E,2,0),0)</f>
        <v>0</v>
      </c>
      <c r="AL605" s="16"/>
      <c r="AM605" s="16">
        <f>-IFERROR(VLOOKUP(E605,'[4]PARTIDAS ABIERTAS EN VALORES'!$A:$E,3,0),0)</f>
        <v>0</v>
      </c>
      <c r="AN605" s="16"/>
      <c r="AO605" s="16">
        <f>-IFERROR(VLOOKUP(E605,'[4]PARTIDAS ABIERTAS EN VALORES'!$A:$E,4,0),0)</f>
        <v>0</v>
      </c>
      <c r="AP605" s="16"/>
      <c r="AQ605" s="16"/>
      <c r="AR605" s="16"/>
      <c r="AS605" s="16"/>
      <c r="AT605" s="16">
        <f t="shared" si="117"/>
        <v>0</v>
      </c>
      <c r="AU605" s="16"/>
      <c r="AV605" s="16"/>
      <c r="AW605" s="16"/>
      <c r="AX605" s="16"/>
      <c r="AY605" s="16"/>
      <c r="AZ605" s="16"/>
      <c r="BA605" s="16">
        <f>-IFERROR(VLOOKUP(E605,[4]TD!$J:$K,2,0),0)</f>
        <v>59600</v>
      </c>
      <c r="BB605" s="25">
        <f t="shared" si="113"/>
        <v>0</v>
      </c>
      <c r="BC605" s="16"/>
      <c r="BD605" s="52">
        <f t="shared" si="114"/>
        <v>44379.426388888889</v>
      </c>
      <c r="BE605" s="16">
        <f t="shared" si="118"/>
        <v>2021</v>
      </c>
      <c r="BF605" s="52">
        <f t="shared" si="115"/>
        <v>44426</v>
      </c>
      <c r="BG605" s="16">
        <f t="shared" si="119"/>
        <v>2021</v>
      </c>
      <c r="BH605" s="16"/>
    </row>
    <row r="606" spans="1:60" x14ac:dyDescent="0.25">
      <c r="A606" s="16">
        <v>820003850</v>
      </c>
      <c r="B606" s="16" t="s">
        <v>3461</v>
      </c>
      <c r="C606" s="16" t="s">
        <v>3462</v>
      </c>
      <c r="D606" s="17" t="s">
        <v>45</v>
      </c>
      <c r="E606" s="17">
        <v>36923</v>
      </c>
      <c r="F606" s="17" t="str">
        <f t="shared" si="116"/>
        <v>FD36923</v>
      </c>
      <c r="G606" s="17" t="str">
        <f>VLOOKUP(E606,[4]PARTIDAS!$F:$M,8,0)</f>
        <v>Evento</v>
      </c>
      <c r="H606" s="17">
        <v>33017</v>
      </c>
      <c r="I606" s="18">
        <v>44379.585416666669</v>
      </c>
      <c r="J606" s="18">
        <v>44379.585416666669</v>
      </c>
      <c r="K606" s="18">
        <v>44426</v>
      </c>
      <c r="L606" s="19">
        <v>157160</v>
      </c>
      <c r="M606" s="19">
        <v>157160</v>
      </c>
      <c r="N606" s="16" t="s">
        <v>3463</v>
      </c>
      <c r="O606" s="16"/>
      <c r="P606" s="16"/>
      <c r="Q606" s="16"/>
      <c r="R606" s="16"/>
      <c r="S606" s="16"/>
      <c r="T606" s="20">
        <v>157160</v>
      </c>
      <c r="U606" s="16" t="s">
        <v>47</v>
      </c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 t="s">
        <v>3871</v>
      </c>
      <c r="AG606" s="16" t="s">
        <v>3872</v>
      </c>
      <c r="AH606" s="16" t="s">
        <v>3466</v>
      </c>
      <c r="AI606" s="16" t="s">
        <v>47</v>
      </c>
      <c r="AJ606" s="16">
        <f>VLOOKUP(E606,[4]TD!$A:$B,2,0)</f>
        <v>-157160</v>
      </c>
      <c r="AK606" s="16">
        <f>-IFERROR(VLOOKUP(E606,'[4]PARTIDAS ABIERTAS EN VALORES'!$A:$E,2,0),0)</f>
        <v>0</v>
      </c>
      <c r="AL606" s="16"/>
      <c r="AM606" s="16">
        <f>-IFERROR(VLOOKUP(E606,'[4]PARTIDAS ABIERTAS EN VALORES'!$A:$E,3,0),0)</f>
        <v>0</v>
      </c>
      <c r="AN606" s="16"/>
      <c r="AO606" s="16">
        <f>-IFERROR(VLOOKUP(E606,'[4]PARTIDAS ABIERTAS EN VALORES'!$A:$E,4,0),0)</f>
        <v>0</v>
      </c>
      <c r="AP606" s="16"/>
      <c r="AQ606" s="16"/>
      <c r="AR606" s="16"/>
      <c r="AS606" s="16"/>
      <c r="AT606" s="16">
        <f t="shared" si="117"/>
        <v>0</v>
      </c>
      <c r="AU606" s="16"/>
      <c r="AV606" s="16"/>
      <c r="AW606" s="16"/>
      <c r="AX606" s="16"/>
      <c r="AY606" s="16"/>
      <c r="AZ606" s="16"/>
      <c r="BA606" s="16">
        <f>-IFERROR(VLOOKUP(E606,[4]TD!$J:$K,2,0),0)</f>
        <v>157160</v>
      </c>
      <c r="BB606" s="25">
        <f t="shared" si="113"/>
        <v>0</v>
      </c>
      <c r="BC606" s="16"/>
      <c r="BD606" s="52">
        <f t="shared" si="114"/>
        <v>44379.585416666669</v>
      </c>
      <c r="BE606" s="16">
        <f t="shared" si="118"/>
        <v>2021</v>
      </c>
      <c r="BF606" s="52">
        <f t="shared" si="115"/>
        <v>44426</v>
      </c>
      <c r="BG606" s="16">
        <f t="shared" si="119"/>
        <v>2021</v>
      </c>
      <c r="BH606" s="16"/>
    </row>
    <row r="607" spans="1:60" x14ac:dyDescent="0.25">
      <c r="A607" s="16">
        <v>820003850</v>
      </c>
      <c r="B607" s="16" t="s">
        <v>3461</v>
      </c>
      <c r="C607" s="16" t="s">
        <v>3462</v>
      </c>
      <c r="D607" s="17" t="s">
        <v>45</v>
      </c>
      <c r="E607" s="17">
        <v>37018</v>
      </c>
      <c r="F607" s="17" t="str">
        <f t="shared" si="116"/>
        <v>FD37018</v>
      </c>
      <c r="G607" s="17" t="str">
        <f>VLOOKUP(E607,[4]PARTIDAS!$F:$M,8,0)</f>
        <v>Evento</v>
      </c>
      <c r="H607" s="17">
        <v>33018</v>
      </c>
      <c r="I607" s="18">
        <v>44380.402777777781</v>
      </c>
      <c r="J607" s="18">
        <v>44380.402777777781</v>
      </c>
      <c r="K607" s="18">
        <v>44426</v>
      </c>
      <c r="L607" s="19">
        <v>6500</v>
      </c>
      <c r="M607" s="19">
        <v>6500</v>
      </c>
      <c r="N607" s="16" t="s">
        <v>3463</v>
      </c>
      <c r="O607" s="16"/>
      <c r="P607" s="16"/>
      <c r="Q607" s="16"/>
      <c r="R607" s="16"/>
      <c r="S607" s="16"/>
      <c r="T607" s="20">
        <v>6500</v>
      </c>
      <c r="U607" s="16" t="s">
        <v>47</v>
      </c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 t="s">
        <v>3873</v>
      </c>
      <c r="AG607" s="16" t="s">
        <v>3872</v>
      </c>
      <c r="AH607" s="16" t="s">
        <v>3466</v>
      </c>
      <c r="AI607" s="16" t="s">
        <v>47</v>
      </c>
      <c r="AJ607" s="16">
        <f>VLOOKUP(E607,[4]TD!$A:$B,2,0)</f>
        <v>-6500</v>
      </c>
      <c r="AK607" s="16">
        <f>-IFERROR(VLOOKUP(E607,'[4]PARTIDAS ABIERTAS EN VALORES'!$A:$E,2,0),0)</f>
        <v>0</v>
      </c>
      <c r="AL607" s="16"/>
      <c r="AM607" s="16">
        <f>-IFERROR(VLOOKUP(E607,'[4]PARTIDAS ABIERTAS EN VALORES'!$A:$E,3,0),0)</f>
        <v>0</v>
      </c>
      <c r="AN607" s="16"/>
      <c r="AO607" s="16">
        <f>-IFERROR(VLOOKUP(E607,'[4]PARTIDAS ABIERTAS EN VALORES'!$A:$E,4,0),0)</f>
        <v>0</v>
      </c>
      <c r="AP607" s="16"/>
      <c r="AQ607" s="16"/>
      <c r="AR607" s="16"/>
      <c r="AS607" s="16"/>
      <c r="AT607" s="16">
        <f t="shared" si="117"/>
        <v>0</v>
      </c>
      <c r="AU607" s="16"/>
      <c r="AV607" s="16"/>
      <c r="AW607" s="16"/>
      <c r="AX607" s="16"/>
      <c r="AY607" s="16"/>
      <c r="AZ607" s="16"/>
      <c r="BA607" s="16">
        <f>-IFERROR(VLOOKUP(E607,[4]TD!$J:$K,2,0),0)</f>
        <v>6500</v>
      </c>
      <c r="BB607" s="25">
        <f t="shared" si="113"/>
        <v>0</v>
      </c>
      <c r="BC607" s="16"/>
      <c r="BD607" s="52">
        <f t="shared" si="114"/>
        <v>44380.402777777781</v>
      </c>
      <c r="BE607" s="16">
        <f t="shared" si="118"/>
        <v>2021</v>
      </c>
      <c r="BF607" s="52">
        <f t="shared" si="115"/>
        <v>44426</v>
      </c>
      <c r="BG607" s="16">
        <f t="shared" si="119"/>
        <v>2021</v>
      </c>
      <c r="BH607" s="16"/>
    </row>
    <row r="608" spans="1:60" x14ac:dyDescent="0.25">
      <c r="A608" s="16">
        <v>820003850</v>
      </c>
      <c r="B608" s="16" t="s">
        <v>3461</v>
      </c>
      <c r="C608" s="16" t="s">
        <v>3467</v>
      </c>
      <c r="D608" s="17" t="s">
        <v>45</v>
      </c>
      <c r="E608" s="17">
        <v>37106</v>
      </c>
      <c r="F608" s="17" t="str">
        <f t="shared" si="116"/>
        <v>FD37106</v>
      </c>
      <c r="G608" s="17" t="str">
        <f>VLOOKUP(E608,[4]PARTIDAS!$F:$M,8,0)</f>
        <v>Evento</v>
      </c>
      <c r="H608" s="17">
        <v>33015</v>
      </c>
      <c r="I608" s="18">
        <v>44380.573611111111</v>
      </c>
      <c r="J608" s="18">
        <v>44380.573611111111</v>
      </c>
      <c r="K608" s="18">
        <v>44426</v>
      </c>
      <c r="L608" s="19">
        <v>6500</v>
      </c>
      <c r="M608" s="19">
        <v>6500</v>
      </c>
      <c r="N608" s="16" t="s">
        <v>3463</v>
      </c>
      <c r="O608" s="16"/>
      <c r="P608" s="16"/>
      <c r="Q608" s="16"/>
      <c r="R608" s="16"/>
      <c r="S608" s="16"/>
      <c r="T608" s="20">
        <v>6500</v>
      </c>
      <c r="U608" s="16" t="s">
        <v>47</v>
      </c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 t="s">
        <v>3873</v>
      </c>
      <c r="AG608" s="16" t="s">
        <v>3872</v>
      </c>
      <c r="AH608" s="16" t="s">
        <v>3466</v>
      </c>
      <c r="AI608" s="16" t="s">
        <v>47</v>
      </c>
      <c r="AJ608" s="16">
        <f>VLOOKUP(E608,[4]TD!$A:$B,2,0)</f>
        <v>-6500</v>
      </c>
      <c r="AK608" s="16">
        <f>-IFERROR(VLOOKUP(E608,'[4]PARTIDAS ABIERTAS EN VALORES'!$A:$E,2,0),0)</f>
        <v>0</v>
      </c>
      <c r="AL608" s="16"/>
      <c r="AM608" s="16">
        <f>-IFERROR(VLOOKUP(E608,'[4]PARTIDAS ABIERTAS EN VALORES'!$A:$E,3,0),0)</f>
        <v>0</v>
      </c>
      <c r="AN608" s="16"/>
      <c r="AO608" s="16">
        <f>-IFERROR(VLOOKUP(E608,'[4]PARTIDAS ABIERTAS EN VALORES'!$A:$E,4,0),0)</f>
        <v>0</v>
      </c>
      <c r="AP608" s="16"/>
      <c r="AQ608" s="16"/>
      <c r="AR608" s="16"/>
      <c r="AS608" s="16"/>
      <c r="AT608" s="16">
        <f t="shared" si="117"/>
        <v>0</v>
      </c>
      <c r="AU608" s="16"/>
      <c r="AV608" s="16"/>
      <c r="AW608" s="16"/>
      <c r="AX608" s="16"/>
      <c r="AY608" s="16"/>
      <c r="AZ608" s="16"/>
      <c r="BA608" s="16">
        <f>-IFERROR(VLOOKUP(E608,[4]TD!$J:$K,2,0),0)</f>
        <v>6500</v>
      </c>
      <c r="BB608" s="25">
        <f t="shared" si="113"/>
        <v>0</v>
      </c>
      <c r="BC608" s="16"/>
      <c r="BD608" s="52">
        <f t="shared" si="114"/>
        <v>44380.573611111111</v>
      </c>
      <c r="BE608" s="16">
        <f t="shared" si="118"/>
        <v>2021</v>
      </c>
      <c r="BF608" s="52">
        <f t="shared" si="115"/>
        <v>44426</v>
      </c>
      <c r="BG608" s="16">
        <f t="shared" si="119"/>
        <v>2021</v>
      </c>
      <c r="BH608" s="16"/>
    </row>
    <row r="609" spans="1:60" x14ac:dyDescent="0.25">
      <c r="A609" s="16">
        <v>820003850</v>
      </c>
      <c r="B609" s="16" t="s">
        <v>3461</v>
      </c>
      <c r="C609" s="16" t="s">
        <v>3467</v>
      </c>
      <c r="D609" s="17" t="s">
        <v>45</v>
      </c>
      <c r="E609" s="17">
        <v>37107</v>
      </c>
      <c r="F609" s="17" t="str">
        <f t="shared" si="116"/>
        <v>FD37107</v>
      </c>
      <c r="G609" s="17" t="str">
        <f>VLOOKUP(E609,[4]PARTIDAS!$F:$M,8,0)</f>
        <v>Evento</v>
      </c>
      <c r="H609" s="17">
        <v>33015</v>
      </c>
      <c r="I609" s="18">
        <v>44380.57708333333</v>
      </c>
      <c r="J609" s="18">
        <v>44380.57708333333</v>
      </c>
      <c r="K609" s="18">
        <v>44426</v>
      </c>
      <c r="L609" s="19">
        <v>6500</v>
      </c>
      <c r="M609" s="19">
        <v>6500</v>
      </c>
      <c r="N609" s="16" t="s">
        <v>3463</v>
      </c>
      <c r="O609" s="16"/>
      <c r="P609" s="16"/>
      <c r="Q609" s="16"/>
      <c r="R609" s="16"/>
      <c r="S609" s="16"/>
      <c r="T609" s="20">
        <v>6500</v>
      </c>
      <c r="U609" s="16" t="s">
        <v>47</v>
      </c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 t="s">
        <v>3873</v>
      </c>
      <c r="AG609" s="16" t="s">
        <v>3872</v>
      </c>
      <c r="AH609" s="16" t="s">
        <v>3466</v>
      </c>
      <c r="AI609" s="16" t="s">
        <v>47</v>
      </c>
      <c r="AJ609" s="16">
        <f>VLOOKUP(E609,[4]TD!$A:$B,2,0)</f>
        <v>-6500</v>
      </c>
      <c r="AK609" s="16">
        <f>-IFERROR(VLOOKUP(E609,'[4]PARTIDAS ABIERTAS EN VALORES'!$A:$E,2,0),0)</f>
        <v>0</v>
      </c>
      <c r="AL609" s="16"/>
      <c r="AM609" s="16">
        <f>-IFERROR(VLOOKUP(E609,'[4]PARTIDAS ABIERTAS EN VALORES'!$A:$E,3,0),0)</f>
        <v>0</v>
      </c>
      <c r="AN609" s="16"/>
      <c r="AO609" s="16">
        <f>-IFERROR(VLOOKUP(E609,'[4]PARTIDAS ABIERTAS EN VALORES'!$A:$E,4,0),0)</f>
        <v>0</v>
      </c>
      <c r="AP609" s="16"/>
      <c r="AQ609" s="16"/>
      <c r="AR609" s="16"/>
      <c r="AS609" s="16"/>
      <c r="AT609" s="16">
        <f t="shared" si="117"/>
        <v>0</v>
      </c>
      <c r="AU609" s="16"/>
      <c r="AV609" s="16"/>
      <c r="AW609" s="16"/>
      <c r="AX609" s="16"/>
      <c r="AY609" s="16"/>
      <c r="AZ609" s="16"/>
      <c r="BA609" s="16">
        <f>-IFERROR(VLOOKUP(E609,[4]TD!$J:$K,2,0),0)</f>
        <v>6500</v>
      </c>
      <c r="BB609" s="25">
        <f t="shared" si="113"/>
        <v>0</v>
      </c>
      <c r="BC609" s="16"/>
      <c r="BD609" s="52">
        <f t="shared" si="114"/>
        <v>44380.57708333333</v>
      </c>
      <c r="BE609" s="16">
        <f t="shared" si="118"/>
        <v>2021</v>
      </c>
      <c r="BF609" s="52">
        <f t="shared" si="115"/>
        <v>44426</v>
      </c>
      <c r="BG609" s="16">
        <f t="shared" si="119"/>
        <v>2021</v>
      </c>
      <c r="BH609" s="16"/>
    </row>
    <row r="610" spans="1:60" x14ac:dyDescent="0.25">
      <c r="A610" s="16">
        <v>820003850</v>
      </c>
      <c r="B610" s="16" t="s">
        <v>3461</v>
      </c>
      <c r="C610" s="16" t="s">
        <v>3462</v>
      </c>
      <c r="D610" s="17" t="s">
        <v>45</v>
      </c>
      <c r="E610" s="17">
        <v>37327</v>
      </c>
      <c r="F610" s="17" t="str">
        <f t="shared" si="116"/>
        <v>FD37327</v>
      </c>
      <c r="G610" s="17" t="str">
        <f>VLOOKUP(E610,[4]PARTIDAS!$F:$M,8,0)</f>
        <v>Evento</v>
      </c>
      <c r="H610" s="17">
        <v>33017</v>
      </c>
      <c r="I610" s="18">
        <v>44383.57916666667</v>
      </c>
      <c r="J610" s="18">
        <v>44383.57916666667</v>
      </c>
      <c r="K610" s="18">
        <v>44426</v>
      </c>
      <c r="L610" s="19">
        <v>430665</v>
      </c>
      <c r="M610" s="19">
        <v>430665</v>
      </c>
      <c r="N610" s="16" t="s">
        <v>3463</v>
      </c>
      <c r="O610" s="16"/>
      <c r="P610" s="16"/>
      <c r="Q610" s="16"/>
      <c r="R610" s="16"/>
      <c r="S610" s="16"/>
      <c r="T610" s="20">
        <v>430665</v>
      </c>
      <c r="U610" s="16" t="s">
        <v>47</v>
      </c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 t="s">
        <v>3874</v>
      </c>
      <c r="AG610" s="16" t="s">
        <v>3872</v>
      </c>
      <c r="AH610" s="16" t="s">
        <v>3466</v>
      </c>
      <c r="AI610" s="16" t="s">
        <v>47</v>
      </c>
      <c r="AJ610" s="16">
        <f>VLOOKUP(E610,[4]TD!$A:$B,2,0)</f>
        <v>-430665</v>
      </c>
      <c r="AK610" s="16">
        <f>-IFERROR(VLOOKUP(E610,'[4]PARTIDAS ABIERTAS EN VALORES'!$A:$E,2,0),0)</f>
        <v>0</v>
      </c>
      <c r="AL610" s="16"/>
      <c r="AM610" s="16">
        <f>-IFERROR(VLOOKUP(E610,'[4]PARTIDAS ABIERTAS EN VALORES'!$A:$E,3,0),0)</f>
        <v>0</v>
      </c>
      <c r="AN610" s="16"/>
      <c r="AO610" s="16">
        <f>-IFERROR(VLOOKUP(E610,'[4]PARTIDAS ABIERTAS EN VALORES'!$A:$E,4,0),0)</f>
        <v>0</v>
      </c>
      <c r="AP610" s="16"/>
      <c r="AQ610" s="16"/>
      <c r="AR610" s="16"/>
      <c r="AS610" s="16"/>
      <c r="AT610" s="16">
        <f t="shared" si="117"/>
        <v>0</v>
      </c>
      <c r="AU610" s="16"/>
      <c r="AV610" s="16"/>
      <c r="AW610" s="16"/>
      <c r="AX610" s="16"/>
      <c r="AY610" s="16"/>
      <c r="AZ610" s="16"/>
      <c r="BA610" s="16">
        <f>-IFERROR(VLOOKUP(E610,[4]TD!$J:$K,2,0),0)</f>
        <v>430665</v>
      </c>
      <c r="BB610" s="25">
        <f t="shared" si="113"/>
        <v>0</v>
      </c>
      <c r="BC610" s="16"/>
      <c r="BD610" s="52">
        <f t="shared" si="114"/>
        <v>44383.57916666667</v>
      </c>
      <c r="BE610" s="16">
        <f t="shared" si="118"/>
        <v>2021</v>
      </c>
      <c r="BF610" s="52">
        <f t="shared" si="115"/>
        <v>44426</v>
      </c>
      <c r="BG610" s="16">
        <f t="shared" si="119"/>
        <v>2021</v>
      </c>
      <c r="BH610" s="16"/>
    </row>
    <row r="611" spans="1:60" x14ac:dyDescent="0.25">
      <c r="A611" s="16">
        <v>820003850</v>
      </c>
      <c r="B611" s="16" t="s">
        <v>3461</v>
      </c>
      <c r="C611" s="16" t="s">
        <v>3467</v>
      </c>
      <c r="D611" s="17" t="s">
        <v>45</v>
      </c>
      <c r="E611" s="17">
        <v>37333</v>
      </c>
      <c r="F611" s="17" t="str">
        <f t="shared" si="116"/>
        <v>FD37333</v>
      </c>
      <c r="G611" s="17" t="str">
        <f>VLOOKUP(E611,[4]PARTIDAS!$F:$M,8,0)</f>
        <v>Evento</v>
      </c>
      <c r="H611" s="17">
        <v>33015</v>
      </c>
      <c r="I611" s="18">
        <v>44383.614583333336</v>
      </c>
      <c r="J611" s="18">
        <v>44383.614583333336</v>
      </c>
      <c r="K611" s="18">
        <v>44426</v>
      </c>
      <c r="L611" s="19">
        <v>13000</v>
      </c>
      <c r="M611" s="19">
        <v>13000</v>
      </c>
      <c r="N611" s="16" t="s">
        <v>3463</v>
      </c>
      <c r="O611" s="16"/>
      <c r="P611" s="16"/>
      <c r="Q611" s="16"/>
      <c r="R611" s="16"/>
      <c r="S611" s="16"/>
      <c r="T611" s="20">
        <v>13000</v>
      </c>
      <c r="U611" s="16" t="s">
        <v>47</v>
      </c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 t="s">
        <v>3874</v>
      </c>
      <c r="AG611" s="16" t="s">
        <v>3872</v>
      </c>
      <c r="AH611" s="16" t="s">
        <v>3466</v>
      </c>
      <c r="AI611" s="16" t="s">
        <v>47</v>
      </c>
      <c r="AJ611" s="16">
        <f>VLOOKUP(E611,[4]TD!$A:$B,2,0)</f>
        <v>-13000</v>
      </c>
      <c r="AK611" s="16">
        <f>-IFERROR(VLOOKUP(E611,'[4]PARTIDAS ABIERTAS EN VALORES'!$A:$E,2,0),0)</f>
        <v>0</v>
      </c>
      <c r="AL611" s="16"/>
      <c r="AM611" s="16">
        <f>-IFERROR(VLOOKUP(E611,'[4]PARTIDAS ABIERTAS EN VALORES'!$A:$E,3,0),0)</f>
        <v>0</v>
      </c>
      <c r="AN611" s="16"/>
      <c r="AO611" s="16">
        <f>-IFERROR(VLOOKUP(E611,'[4]PARTIDAS ABIERTAS EN VALORES'!$A:$E,4,0),0)</f>
        <v>0</v>
      </c>
      <c r="AP611" s="16"/>
      <c r="AQ611" s="16"/>
      <c r="AR611" s="16"/>
      <c r="AS611" s="16"/>
      <c r="AT611" s="16">
        <f t="shared" si="117"/>
        <v>0</v>
      </c>
      <c r="AU611" s="16"/>
      <c r="AV611" s="16"/>
      <c r="AW611" s="16"/>
      <c r="AX611" s="16"/>
      <c r="AY611" s="16"/>
      <c r="AZ611" s="16"/>
      <c r="BA611" s="16">
        <f>-IFERROR(VLOOKUP(E611,[4]TD!$J:$K,2,0),0)</f>
        <v>13000</v>
      </c>
      <c r="BB611" s="25">
        <f t="shared" si="113"/>
        <v>0</v>
      </c>
      <c r="BC611" s="16"/>
      <c r="BD611" s="52">
        <f t="shared" si="114"/>
        <v>44383.614583333336</v>
      </c>
      <c r="BE611" s="16">
        <f t="shared" si="118"/>
        <v>2021</v>
      </c>
      <c r="BF611" s="52">
        <f t="shared" si="115"/>
        <v>44426</v>
      </c>
      <c r="BG611" s="16">
        <f t="shared" si="119"/>
        <v>2021</v>
      </c>
      <c r="BH611" s="16"/>
    </row>
    <row r="612" spans="1:60" x14ac:dyDescent="0.25">
      <c r="A612" s="16">
        <v>820003850</v>
      </c>
      <c r="B612" s="16" t="s">
        <v>3461</v>
      </c>
      <c r="C612" s="16" t="s">
        <v>3462</v>
      </c>
      <c r="D612" s="17" t="s">
        <v>45</v>
      </c>
      <c r="E612" s="17">
        <v>37431</v>
      </c>
      <c r="F612" s="17" t="str">
        <f t="shared" si="116"/>
        <v>FD37431</v>
      </c>
      <c r="G612" s="17" t="str">
        <f>VLOOKUP(E612,[4]PARTIDAS!$F:$M,8,0)</f>
        <v>Evento</v>
      </c>
      <c r="H612" s="17">
        <v>33017</v>
      </c>
      <c r="I612" s="18">
        <v>44384.489583333336</v>
      </c>
      <c r="J612" s="18">
        <v>44384.489583333336</v>
      </c>
      <c r="K612" s="18">
        <v>44426</v>
      </c>
      <c r="L612" s="19">
        <v>105114</v>
      </c>
      <c r="M612" s="19">
        <v>105114</v>
      </c>
      <c r="N612" s="16" t="s">
        <v>3463</v>
      </c>
      <c r="O612" s="16"/>
      <c r="P612" s="16"/>
      <c r="Q612" s="16"/>
      <c r="R612" s="16"/>
      <c r="S612" s="16"/>
      <c r="T612" s="20">
        <v>105114</v>
      </c>
      <c r="U612" s="16" t="s">
        <v>47</v>
      </c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 t="s">
        <v>3875</v>
      </c>
      <c r="AG612" s="16" t="s">
        <v>3872</v>
      </c>
      <c r="AH612" s="16" t="s">
        <v>3466</v>
      </c>
      <c r="AI612" s="16" t="s">
        <v>47</v>
      </c>
      <c r="AJ612" s="16">
        <f>VLOOKUP(E612,[4]TD!$A:$B,2,0)</f>
        <v>-105114</v>
      </c>
      <c r="AK612" s="16">
        <f>-IFERROR(VLOOKUP(E612,'[4]PARTIDAS ABIERTAS EN VALORES'!$A:$E,2,0),0)</f>
        <v>0</v>
      </c>
      <c r="AL612" s="16"/>
      <c r="AM612" s="16">
        <f>-IFERROR(VLOOKUP(E612,'[4]PARTIDAS ABIERTAS EN VALORES'!$A:$E,3,0),0)</f>
        <v>0</v>
      </c>
      <c r="AN612" s="16"/>
      <c r="AO612" s="16">
        <f>-IFERROR(VLOOKUP(E612,'[4]PARTIDAS ABIERTAS EN VALORES'!$A:$E,4,0),0)</f>
        <v>0</v>
      </c>
      <c r="AP612" s="16"/>
      <c r="AQ612" s="16"/>
      <c r="AR612" s="16"/>
      <c r="AS612" s="16"/>
      <c r="AT612" s="16">
        <f t="shared" si="117"/>
        <v>0</v>
      </c>
      <c r="AU612" s="16"/>
      <c r="AV612" s="16"/>
      <c r="AW612" s="16"/>
      <c r="AX612" s="16"/>
      <c r="AY612" s="16"/>
      <c r="AZ612" s="16"/>
      <c r="BA612" s="16">
        <f>-IFERROR(VLOOKUP(E612,[4]TD!$J:$K,2,0),0)</f>
        <v>105114</v>
      </c>
      <c r="BB612" s="25">
        <f t="shared" si="113"/>
        <v>0</v>
      </c>
      <c r="BC612" s="16"/>
      <c r="BD612" s="52">
        <f t="shared" si="114"/>
        <v>44384.489583333336</v>
      </c>
      <c r="BE612" s="16">
        <f t="shared" si="118"/>
        <v>2021</v>
      </c>
      <c r="BF612" s="52">
        <f t="shared" si="115"/>
        <v>44426</v>
      </c>
      <c r="BG612" s="16">
        <f t="shared" si="119"/>
        <v>2021</v>
      </c>
      <c r="BH612" s="16"/>
    </row>
    <row r="613" spans="1:60" x14ac:dyDescent="0.25">
      <c r="A613" s="16">
        <v>820003850</v>
      </c>
      <c r="B613" s="16" t="s">
        <v>3461</v>
      </c>
      <c r="C613" s="16" t="s">
        <v>3462</v>
      </c>
      <c r="D613" s="17" t="s">
        <v>45</v>
      </c>
      <c r="E613" s="17">
        <v>37480</v>
      </c>
      <c r="F613" s="17" t="str">
        <f t="shared" si="116"/>
        <v>FD37480</v>
      </c>
      <c r="G613" s="17" t="e">
        <f>VLOOKUP(E613,[4]PARTIDAS!$F:$M,8,0)</f>
        <v>#N/A</v>
      </c>
      <c r="H613" s="17"/>
      <c r="I613" s="18">
        <v>44384.715277777781</v>
      </c>
      <c r="J613" s="18">
        <v>44384.715277777781</v>
      </c>
      <c r="K613" s="17"/>
      <c r="L613" s="19">
        <v>6500</v>
      </c>
      <c r="M613" s="19">
        <v>6500</v>
      </c>
      <c r="N613" s="16" t="s">
        <v>3481</v>
      </c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 t="e">
        <f>VLOOKUP(E613,[4]TD!$A:$B,2,0)</f>
        <v>#N/A</v>
      </c>
      <c r="AK613" s="16"/>
      <c r="AL613" s="16"/>
      <c r="AM613" s="16"/>
      <c r="AN613" s="16"/>
      <c r="AO613" s="16"/>
      <c r="AP613" s="16"/>
      <c r="AQ613" s="16"/>
      <c r="AR613" s="16"/>
      <c r="AS613" s="16"/>
      <c r="AT613" s="16">
        <f t="shared" si="117"/>
        <v>0</v>
      </c>
      <c r="AU613" s="25">
        <f>M613</f>
        <v>6500</v>
      </c>
      <c r="AV613" s="16"/>
      <c r="AW613" s="16"/>
      <c r="AX613" s="16"/>
      <c r="AY613" s="16"/>
      <c r="AZ613" s="16"/>
      <c r="BA613" s="16"/>
      <c r="BB613" s="25">
        <f t="shared" si="113"/>
        <v>0</v>
      </c>
      <c r="BC613" s="16"/>
      <c r="BD613" s="52">
        <f t="shared" si="114"/>
        <v>44384.715277777781</v>
      </c>
      <c r="BE613" s="16">
        <f t="shared" si="118"/>
        <v>2021</v>
      </c>
      <c r="BF613" s="52">
        <f t="shared" si="115"/>
        <v>0</v>
      </c>
      <c r="BG613" s="16">
        <f t="shared" si="119"/>
        <v>1900</v>
      </c>
      <c r="BH613" s="16"/>
    </row>
    <row r="614" spans="1:60" x14ac:dyDescent="0.25">
      <c r="A614" s="16">
        <v>820003850</v>
      </c>
      <c r="B614" s="16" t="s">
        <v>3461</v>
      </c>
      <c r="C614" s="16" t="s">
        <v>3462</v>
      </c>
      <c r="D614" s="17" t="s">
        <v>45</v>
      </c>
      <c r="E614" s="17">
        <v>37512</v>
      </c>
      <c r="F614" s="17" t="str">
        <f t="shared" si="116"/>
        <v>FD37512</v>
      </c>
      <c r="G614" s="17" t="str">
        <f>VLOOKUP(E614,[4]PARTIDAS!$F:$M,8,0)</f>
        <v>Evento</v>
      </c>
      <c r="H614" s="17">
        <v>33017</v>
      </c>
      <c r="I614" s="18">
        <v>44384.92083333333</v>
      </c>
      <c r="J614" s="18">
        <v>44384.92083333333</v>
      </c>
      <c r="K614" s="18">
        <v>44426</v>
      </c>
      <c r="L614" s="19">
        <v>59600</v>
      </c>
      <c r="M614" s="19">
        <v>59600</v>
      </c>
      <c r="N614" s="16" t="s">
        <v>3463</v>
      </c>
      <c r="O614" s="16"/>
      <c r="P614" s="16"/>
      <c r="Q614" s="16"/>
      <c r="R614" s="16"/>
      <c r="S614" s="16"/>
      <c r="T614" s="20">
        <v>59600</v>
      </c>
      <c r="U614" s="16" t="s">
        <v>47</v>
      </c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 t="s">
        <v>3875</v>
      </c>
      <c r="AG614" s="16" t="s">
        <v>3872</v>
      </c>
      <c r="AH614" s="16" t="s">
        <v>3466</v>
      </c>
      <c r="AI614" s="16" t="s">
        <v>47</v>
      </c>
      <c r="AJ614" s="16">
        <f>VLOOKUP(E614,[4]TD!$A:$B,2,0)</f>
        <v>-59600</v>
      </c>
      <c r="AK614" s="16">
        <f>-IFERROR(VLOOKUP(E614,'[4]PARTIDAS ABIERTAS EN VALORES'!$A:$E,2,0),0)</f>
        <v>0</v>
      </c>
      <c r="AL614" s="16"/>
      <c r="AM614" s="16">
        <f>-IFERROR(VLOOKUP(E614,'[4]PARTIDAS ABIERTAS EN VALORES'!$A:$E,3,0),0)</f>
        <v>0</v>
      </c>
      <c r="AN614" s="16"/>
      <c r="AO614" s="16">
        <f>-IFERROR(VLOOKUP(E614,'[4]PARTIDAS ABIERTAS EN VALORES'!$A:$E,4,0),0)</f>
        <v>0</v>
      </c>
      <c r="AP614" s="16"/>
      <c r="AQ614" s="16"/>
      <c r="AR614" s="16"/>
      <c r="AS614" s="16"/>
      <c r="AT614" s="16">
        <f t="shared" si="117"/>
        <v>0</v>
      </c>
      <c r="AU614" s="16"/>
      <c r="AV614" s="16"/>
      <c r="AW614" s="16"/>
      <c r="AX614" s="16"/>
      <c r="AY614" s="16"/>
      <c r="AZ614" s="16"/>
      <c r="BA614" s="16">
        <f>-IFERROR(VLOOKUP(E614,[4]TD!$J:$K,2,0),0)</f>
        <v>59600</v>
      </c>
      <c r="BB614" s="25">
        <f t="shared" si="113"/>
        <v>0</v>
      </c>
      <c r="BC614" s="16"/>
      <c r="BD614" s="52">
        <f t="shared" si="114"/>
        <v>44384.92083333333</v>
      </c>
      <c r="BE614" s="16">
        <f t="shared" si="118"/>
        <v>2021</v>
      </c>
      <c r="BF614" s="52">
        <f t="shared" si="115"/>
        <v>44426</v>
      </c>
      <c r="BG614" s="16">
        <f t="shared" si="119"/>
        <v>2021</v>
      </c>
      <c r="BH614" s="16"/>
    </row>
    <row r="615" spans="1:60" x14ac:dyDescent="0.25">
      <c r="A615" s="16">
        <v>820003850</v>
      </c>
      <c r="B615" s="16" t="s">
        <v>3461</v>
      </c>
      <c r="C615" s="16" t="s">
        <v>3462</v>
      </c>
      <c r="D615" s="17" t="s">
        <v>45</v>
      </c>
      <c r="E615" s="17">
        <v>37619</v>
      </c>
      <c r="F615" s="17" t="str">
        <f t="shared" si="116"/>
        <v>FD37619</v>
      </c>
      <c r="G615" s="17" t="str">
        <f>VLOOKUP(E615,[4]PARTIDAS!$F:$M,8,0)</f>
        <v>Evento</v>
      </c>
      <c r="H615" s="17">
        <v>33017</v>
      </c>
      <c r="I615" s="18">
        <v>44385.634027777778</v>
      </c>
      <c r="J615" s="18">
        <v>44385.634027777778</v>
      </c>
      <c r="K615" s="18">
        <v>44426</v>
      </c>
      <c r="L615" s="19">
        <v>4796098</v>
      </c>
      <c r="M615" s="19">
        <v>4796098</v>
      </c>
      <c r="N615" s="16" t="s">
        <v>3463</v>
      </c>
      <c r="O615" s="16"/>
      <c r="P615" s="16"/>
      <c r="Q615" s="16"/>
      <c r="R615" s="16"/>
      <c r="S615" s="16"/>
      <c r="T615" s="20">
        <v>4796098</v>
      </c>
      <c r="U615" s="16" t="s">
        <v>3876</v>
      </c>
      <c r="V615" s="16" t="s">
        <v>3877</v>
      </c>
      <c r="W615" s="16">
        <v>490846</v>
      </c>
      <c r="X615" s="16"/>
      <c r="Y615" s="16"/>
      <c r="Z615" s="16"/>
      <c r="AA615" s="16">
        <v>490846</v>
      </c>
      <c r="AB615" s="16">
        <v>0</v>
      </c>
      <c r="AC615" s="16" t="s">
        <v>3878</v>
      </c>
      <c r="AD615" s="16">
        <v>0</v>
      </c>
      <c r="AE615" s="16"/>
      <c r="AF615" s="16" t="s">
        <v>3809</v>
      </c>
      <c r="AG615" s="16" t="s">
        <v>3872</v>
      </c>
      <c r="AH615" s="16" t="s">
        <v>3466</v>
      </c>
      <c r="AI615" s="16" t="s">
        <v>47</v>
      </c>
      <c r="AJ615" s="16">
        <f>VLOOKUP(E615,[4]TD!$A:$B,2,0)</f>
        <v>-4796098</v>
      </c>
      <c r="AK615" s="16">
        <f>-IFERROR(VLOOKUP(E615,'[4]PARTIDAS ABIERTAS EN VALORES'!$A:$E,2,0),0)</f>
        <v>0</v>
      </c>
      <c r="AL615" s="16"/>
      <c r="AM615" s="16">
        <f>-IFERROR(VLOOKUP(E615,'[4]PARTIDAS ABIERTAS EN VALORES'!$A:$E,3,0),0)</f>
        <v>490846</v>
      </c>
      <c r="AN615" s="16"/>
      <c r="AO615" s="16">
        <f>-IFERROR(VLOOKUP(E615,'[4]PARTIDAS ABIERTAS EN VALORES'!$A:$E,4,0),0)</f>
        <v>0</v>
      </c>
      <c r="AP615" s="16"/>
      <c r="AQ615" s="16"/>
      <c r="AR615" s="16"/>
      <c r="AS615" s="16"/>
      <c r="AT615" s="16">
        <f t="shared" si="117"/>
        <v>0</v>
      </c>
      <c r="AU615" s="16"/>
      <c r="AV615" s="16"/>
      <c r="AW615" s="16"/>
      <c r="AX615" s="16"/>
      <c r="AY615" s="16"/>
      <c r="AZ615" s="16"/>
      <c r="BA615" s="16">
        <f>-IFERROR(VLOOKUP(E615,[4]TD!$J:$K,2,0),0)</f>
        <v>4305252</v>
      </c>
      <c r="BB615" s="25">
        <f t="shared" si="113"/>
        <v>0</v>
      </c>
      <c r="BC615" s="16"/>
      <c r="BD615" s="52">
        <f t="shared" si="114"/>
        <v>44385.634027777778</v>
      </c>
      <c r="BE615" s="16">
        <f t="shared" si="118"/>
        <v>2021</v>
      </c>
      <c r="BF615" s="52">
        <f t="shared" si="115"/>
        <v>44426</v>
      </c>
      <c r="BG615" s="16">
        <f t="shared" si="119"/>
        <v>2021</v>
      </c>
      <c r="BH615" s="16"/>
    </row>
    <row r="616" spans="1:60" x14ac:dyDescent="0.25">
      <c r="A616" s="16">
        <v>820003850</v>
      </c>
      <c r="B616" s="16" t="s">
        <v>3461</v>
      </c>
      <c r="C616" s="16" t="s">
        <v>3462</v>
      </c>
      <c r="D616" s="17" t="s">
        <v>45</v>
      </c>
      <c r="E616" s="17">
        <v>37640</v>
      </c>
      <c r="F616" s="17" t="str">
        <f t="shared" si="116"/>
        <v>FD37640</v>
      </c>
      <c r="G616" s="17" t="str">
        <f>VLOOKUP(E616,[4]PARTIDAS!$F:$M,8,0)</f>
        <v>Evento</v>
      </c>
      <c r="H616" s="17">
        <v>33017</v>
      </c>
      <c r="I616" s="18">
        <v>44385.754861111112</v>
      </c>
      <c r="J616" s="18">
        <v>44385.754861111112</v>
      </c>
      <c r="K616" s="18">
        <v>44426</v>
      </c>
      <c r="L616" s="19">
        <v>1060282</v>
      </c>
      <c r="M616" s="19">
        <v>1060282</v>
      </c>
      <c r="N616" s="16" t="s">
        <v>3463</v>
      </c>
      <c r="O616" s="16"/>
      <c r="P616" s="16"/>
      <c r="Q616" s="16"/>
      <c r="R616" s="16"/>
      <c r="S616" s="16"/>
      <c r="T616" s="20">
        <v>1060282</v>
      </c>
      <c r="U616" s="16" t="s">
        <v>47</v>
      </c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 t="s">
        <v>3809</v>
      </c>
      <c r="AG616" s="16" t="s">
        <v>3872</v>
      </c>
      <c r="AH616" s="16" t="s">
        <v>3466</v>
      </c>
      <c r="AI616" s="16" t="s">
        <v>47</v>
      </c>
      <c r="AJ616" s="16">
        <f>VLOOKUP(E616,[4]TD!$A:$B,2,0)</f>
        <v>-1060282</v>
      </c>
      <c r="AK616" s="16">
        <f>-IFERROR(VLOOKUP(E616,'[4]PARTIDAS ABIERTAS EN VALORES'!$A:$E,2,0),0)</f>
        <v>0</v>
      </c>
      <c r="AL616" s="16"/>
      <c r="AM616" s="16">
        <f>-IFERROR(VLOOKUP(E616,'[4]PARTIDAS ABIERTAS EN VALORES'!$A:$E,3,0),0)</f>
        <v>0</v>
      </c>
      <c r="AN616" s="16"/>
      <c r="AO616" s="16">
        <f>-IFERROR(VLOOKUP(E616,'[4]PARTIDAS ABIERTAS EN VALORES'!$A:$E,4,0),0)</f>
        <v>0</v>
      </c>
      <c r="AP616" s="16"/>
      <c r="AQ616" s="16"/>
      <c r="AR616" s="16"/>
      <c r="AS616" s="16"/>
      <c r="AT616" s="16">
        <f t="shared" si="117"/>
        <v>0</v>
      </c>
      <c r="AU616" s="16"/>
      <c r="AV616" s="16"/>
      <c r="AW616" s="16"/>
      <c r="AX616" s="16"/>
      <c r="AY616" s="16"/>
      <c r="AZ616" s="16"/>
      <c r="BA616" s="16">
        <f>-IFERROR(VLOOKUP(E616,[4]TD!$J:$K,2,0),0)</f>
        <v>1060282</v>
      </c>
      <c r="BB616" s="25">
        <f t="shared" si="113"/>
        <v>0</v>
      </c>
      <c r="BC616" s="16"/>
      <c r="BD616" s="52">
        <f t="shared" si="114"/>
        <v>44385.754861111112</v>
      </c>
      <c r="BE616" s="16">
        <f t="shared" si="118"/>
        <v>2021</v>
      </c>
      <c r="BF616" s="52">
        <f t="shared" si="115"/>
        <v>44426</v>
      </c>
      <c r="BG616" s="16">
        <f t="shared" si="119"/>
        <v>2021</v>
      </c>
      <c r="BH616" s="16"/>
    </row>
    <row r="617" spans="1:60" x14ac:dyDescent="0.25">
      <c r="A617" s="16">
        <v>820003850</v>
      </c>
      <c r="B617" s="16" t="s">
        <v>3461</v>
      </c>
      <c r="C617" s="16" t="s">
        <v>3462</v>
      </c>
      <c r="D617" s="17" t="s">
        <v>45</v>
      </c>
      <c r="E617" s="17">
        <v>37641</v>
      </c>
      <c r="F617" s="17" t="str">
        <f t="shared" si="116"/>
        <v>FD37641</v>
      </c>
      <c r="G617" s="17" t="e">
        <f>VLOOKUP(E617,[4]PARTIDAS!$F:$M,8,0)</f>
        <v>#N/A</v>
      </c>
      <c r="H617" s="17">
        <v>33016</v>
      </c>
      <c r="I617" s="18">
        <v>44385.756944444445</v>
      </c>
      <c r="J617" s="18">
        <v>44385.756944444445</v>
      </c>
      <c r="K617" s="18">
        <v>44426</v>
      </c>
      <c r="L617" s="19">
        <v>80800</v>
      </c>
      <c r="M617" s="19">
        <v>80800</v>
      </c>
      <c r="N617" s="16" t="s">
        <v>3490</v>
      </c>
      <c r="O617" s="16"/>
      <c r="P617" s="16"/>
      <c r="Q617" s="16"/>
      <c r="R617" s="20">
        <v>80800</v>
      </c>
      <c r="S617" s="16" t="s">
        <v>3879</v>
      </c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 t="s">
        <v>3880</v>
      </c>
      <c r="AH617" s="16"/>
      <c r="AI617" s="16"/>
      <c r="AJ617" s="16" t="e">
        <f>VLOOKUP(E617,[4]TD!$A:$B,2,0)</f>
        <v>#N/A</v>
      </c>
      <c r="AK617" s="16"/>
      <c r="AL617" s="16"/>
      <c r="AM617" s="16"/>
      <c r="AN617" s="16"/>
      <c r="AO617" s="16"/>
      <c r="AP617" s="16"/>
      <c r="AQ617" s="25">
        <f>M617</f>
        <v>80800</v>
      </c>
      <c r="AR617" s="16"/>
      <c r="AS617" s="16"/>
      <c r="AT617" s="16">
        <f t="shared" si="117"/>
        <v>0</v>
      </c>
      <c r="AU617" s="16"/>
      <c r="AV617" s="16"/>
      <c r="AW617" s="16"/>
      <c r="AX617" s="16"/>
      <c r="AY617" s="16"/>
      <c r="AZ617" s="16"/>
      <c r="BA617" s="16"/>
      <c r="BB617" s="25">
        <f t="shared" si="113"/>
        <v>0</v>
      </c>
      <c r="BC617" s="16"/>
      <c r="BD617" s="52">
        <f t="shared" si="114"/>
        <v>44385.756944444445</v>
      </c>
      <c r="BE617" s="16">
        <f t="shared" si="118"/>
        <v>2021</v>
      </c>
      <c r="BF617" s="52">
        <f t="shared" si="115"/>
        <v>44426</v>
      </c>
      <c r="BG617" s="16">
        <f t="shared" si="119"/>
        <v>2021</v>
      </c>
      <c r="BH617" s="16"/>
    </row>
    <row r="618" spans="1:60" x14ac:dyDescent="0.25">
      <c r="A618" s="16">
        <v>820003850</v>
      </c>
      <c r="B618" s="16" t="s">
        <v>3461</v>
      </c>
      <c r="C618" s="16" t="s">
        <v>3462</v>
      </c>
      <c r="D618" s="17" t="s">
        <v>45</v>
      </c>
      <c r="E618" s="17">
        <v>37644</v>
      </c>
      <c r="F618" s="17" t="str">
        <f t="shared" si="116"/>
        <v>FD37644</v>
      </c>
      <c r="G618" s="17" t="str">
        <f>VLOOKUP(E618,[4]PARTIDAS!$F:$M,8,0)</f>
        <v>Evento</v>
      </c>
      <c r="H618" s="17">
        <v>33017</v>
      </c>
      <c r="I618" s="18">
        <v>44385.779166666667</v>
      </c>
      <c r="J618" s="18">
        <v>44385.779166666667</v>
      </c>
      <c r="K618" s="18">
        <v>44426</v>
      </c>
      <c r="L618" s="19">
        <v>175720</v>
      </c>
      <c r="M618" s="19">
        <v>175720</v>
      </c>
      <c r="N618" s="16" t="s">
        <v>3463</v>
      </c>
      <c r="O618" s="16"/>
      <c r="P618" s="16"/>
      <c r="Q618" s="16"/>
      <c r="R618" s="16"/>
      <c r="S618" s="16"/>
      <c r="T618" s="20">
        <v>175720</v>
      </c>
      <c r="U618" s="16" t="s">
        <v>47</v>
      </c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 t="s">
        <v>3809</v>
      </c>
      <c r="AG618" s="16" t="s">
        <v>3872</v>
      </c>
      <c r="AH618" s="16" t="s">
        <v>3466</v>
      </c>
      <c r="AI618" s="16" t="s">
        <v>47</v>
      </c>
      <c r="AJ618" s="16">
        <f>VLOOKUP(E618,[4]TD!$A:$B,2,0)</f>
        <v>-175720</v>
      </c>
      <c r="AK618" s="16">
        <f>-IFERROR(VLOOKUP(E618,'[4]PARTIDAS ABIERTAS EN VALORES'!$A:$E,2,0),0)</f>
        <v>0</v>
      </c>
      <c r="AL618" s="16"/>
      <c r="AM618" s="16">
        <f>-IFERROR(VLOOKUP(E618,'[4]PARTIDAS ABIERTAS EN VALORES'!$A:$E,3,0),0)</f>
        <v>0</v>
      </c>
      <c r="AN618" s="16"/>
      <c r="AO618" s="16">
        <f>-IFERROR(VLOOKUP(E618,'[4]PARTIDAS ABIERTAS EN VALORES'!$A:$E,4,0),0)</f>
        <v>0</v>
      </c>
      <c r="AP618" s="16"/>
      <c r="AQ618" s="16"/>
      <c r="AR618" s="16"/>
      <c r="AS618" s="16"/>
      <c r="AT618" s="16">
        <f t="shared" si="117"/>
        <v>0</v>
      </c>
      <c r="AU618" s="16"/>
      <c r="AV618" s="16"/>
      <c r="AW618" s="16"/>
      <c r="AX618" s="16"/>
      <c r="AY618" s="16"/>
      <c r="AZ618" s="16"/>
      <c r="BA618" s="16">
        <f>-IFERROR(VLOOKUP(E618,[4]TD!$J:$K,2,0),0)</f>
        <v>175720</v>
      </c>
      <c r="BB618" s="25">
        <f t="shared" si="113"/>
        <v>0</v>
      </c>
      <c r="BC618" s="16"/>
      <c r="BD618" s="52">
        <f t="shared" si="114"/>
        <v>44385.779166666667</v>
      </c>
      <c r="BE618" s="16">
        <f t="shared" si="118"/>
        <v>2021</v>
      </c>
      <c r="BF618" s="52">
        <f t="shared" si="115"/>
        <v>44426</v>
      </c>
      <c r="BG618" s="16">
        <f t="shared" si="119"/>
        <v>2021</v>
      </c>
      <c r="BH618" s="16"/>
    </row>
    <row r="619" spans="1:60" x14ac:dyDescent="0.25">
      <c r="A619" s="16">
        <v>820003850</v>
      </c>
      <c r="B619" s="16" t="s">
        <v>3461</v>
      </c>
      <c r="C619" s="16" t="s">
        <v>3462</v>
      </c>
      <c r="D619" s="17" t="s">
        <v>45</v>
      </c>
      <c r="E619" s="17">
        <v>37726</v>
      </c>
      <c r="F619" s="17" t="str">
        <f t="shared" si="116"/>
        <v>FD37726</v>
      </c>
      <c r="G619" s="17" t="str">
        <f>VLOOKUP(E619,[4]PARTIDAS!$F:$M,8,0)</f>
        <v>Evento</v>
      </c>
      <c r="H619" s="17">
        <v>33017</v>
      </c>
      <c r="I619" s="18">
        <v>44386.566666666666</v>
      </c>
      <c r="J619" s="18">
        <v>44386.566666666666</v>
      </c>
      <c r="K619" s="18">
        <v>44426</v>
      </c>
      <c r="L619" s="19">
        <v>4947612</v>
      </c>
      <c r="M619" s="19">
        <v>4947612</v>
      </c>
      <c r="N619" s="16" t="s">
        <v>3463</v>
      </c>
      <c r="O619" s="16"/>
      <c r="P619" s="16"/>
      <c r="Q619" s="16"/>
      <c r="R619" s="16"/>
      <c r="S619" s="16"/>
      <c r="T619" s="20">
        <v>4947612</v>
      </c>
      <c r="U619" s="16" t="s">
        <v>3881</v>
      </c>
      <c r="V619" s="16" t="s">
        <v>3877</v>
      </c>
      <c r="W619" s="16">
        <v>293724</v>
      </c>
      <c r="X619" s="16"/>
      <c r="Y619" s="16"/>
      <c r="Z619" s="16"/>
      <c r="AA619" s="16">
        <v>293724</v>
      </c>
      <c r="AB619" s="16">
        <v>0</v>
      </c>
      <c r="AC619" s="16" t="s">
        <v>3878</v>
      </c>
      <c r="AD619" s="16">
        <v>0</v>
      </c>
      <c r="AE619" s="16"/>
      <c r="AF619" s="16" t="s">
        <v>3882</v>
      </c>
      <c r="AG619" s="16" t="s">
        <v>3872</v>
      </c>
      <c r="AH619" s="16" t="s">
        <v>3466</v>
      </c>
      <c r="AI619" s="16" t="s">
        <v>47</v>
      </c>
      <c r="AJ619" s="16">
        <f>VLOOKUP(E619,[4]TD!$A:$B,2,0)</f>
        <v>-4947612</v>
      </c>
      <c r="AK619" s="16">
        <f>-IFERROR(VLOOKUP(E619,'[4]PARTIDAS ABIERTAS EN VALORES'!$A:$E,2,0),0)</f>
        <v>0</v>
      </c>
      <c r="AL619" s="16"/>
      <c r="AM619" s="16">
        <f>-IFERROR(VLOOKUP(E619,'[4]PARTIDAS ABIERTAS EN VALORES'!$A:$E,3,0),0)</f>
        <v>293724</v>
      </c>
      <c r="AN619" s="16"/>
      <c r="AO619" s="16">
        <f>-IFERROR(VLOOKUP(E619,'[4]PARTIDAS ABIERTAS EN VALORES'!$A:$E,4,0),0)</f>
        <v>0</v>
      </c>
      <c r="AP619" s="16"/>
      <c r="AQ619" s="16"/>
      <c r="AR619" s="16"/>
      <c r="AS619" s="16"/>
      <c r="AT619" s="16">
        <f t="shared" si="117"/>
        <v>0</v>
      </c>
      <c r="AU619" s="16"/>
      <c r="AV619" s="16"/>
      <c r="AW619" s="16"/>
      <c r="AX619" s="16"/>
      <c r="AY619" s="16"/>
      <c r="AZ619" s="16"/>
      <c r="BA619" s="16">
        <f>-IFERROR(VLOOKUP(E619,[4]TD!$J:$K,2,0),0)</f>
        <v>4653888</v>
      </c>
      <c r="BB619" s="25">
        <f t="shared" si="113"/>
        <v>0</v>
      </c>
      <c r="BC619" s="16"/>
      <c r="BD619" s="52">
        <f t="shared" si="114"/>
        <v>44386.566666666666</v>
      </c>
      <c r="BE619" s="16">
        <f t="shared" si="118"/>
        <v>2021</v>
      </c>
      <c r="BF619" s="52">
        <f t="shared" si="115"/>
        <v>44426</v>
      </c>
      <c r="BG619" s="16">
        <f t="shared" si="119"/>
        <v>2021</v>
      </c>
      <c r="BH619" s="16"/>
    </row>
    <row r="620" spans="1:60" x14ac:dyDescent="0.25">
      <c r="A620" s="16">
        <v>820003850</v>
      </c>
      <c r="B620" s="16" t="s">
        <v>3461</v>
      </c>
      <c r="C620" s="16" t="s">
        <v>3462</v>
      </c>
      <c r="D620" s="17" t="s">
        <v>45</v>
      </c>
      <c r="E620" s="17">
        <v>37733</v>
      </c>
      <c r="F620" s="17" t="str">
        <f t="shared" si="116"/>
        <v>FD37733</v>
      </c>
      <c r="G620" s="17" t="str">
        <f>VLOOKUP(E620,[4]PARTIDAS!$F:$M,8,0)</f>
        <v>Evento</v>
      </c>
      <c r="H620" s="17">
        <v>33017</v>
      </c>
      <c r="I620" s="18">
        <v>44386.595138888886</v>
      </c>
      <c r="J620" s="18">
        <v>44386.595138888886</v>
      </c>
      <c r="K620" s="18">
        <v>44426</v>
      </c>
      <c r="L620" s="19">
        <v>91308</v>
      </c>
      <c r="M620" s="19">
        <v>91308</v>
      </c>
      <c r="N620" s="16" t="s">
        <v>3463</v>
      </c>
      <c r="O620" s="16"/>
      <c r="P620" s="16"/>
      <c r="Q620" s="16"/>
      <c r="R620" s="16"/>
      <c r="S620" s="16"/>
      <c r="T620" s="20">
        <v>91308</v>
      </c>
      <c r="U620" s="16" t="s">
        <v>47</v>
      </c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 t="s">
        <v>3882</v>
      </c>
      <c r="AG620" s="16" t="s">
        <v>3872</v>
      </c>
      <c r="AH620" s="16" t="s">
        <v>3466</v>
      </c>
      <c r="AI620" s="16" t="s">
        <v>47</v>
      </c>
      <c r="AJ620" s="16">
        <f>VLOOKUP(E620,[4]TD!$A:$B,2,0)</f>
        <v>-91308</v>
      </c>
      <c r="AK620" s="16">
        <f>-IFERROR(VLOOKUP(E620,'[4]PARTIDAS ABIERTAS EN VALORES'!$A:$E,2,0),0)</f>
        <v>0</v>
      </c>
      <c r="AL620" s="16"/>
      <c r="AM620" s="16">
        <f>-IFERROR(VLOOKUP(E620,'[4]PARTIDAS ABIERTAS EN VALORES'!$A:$E,3,0),0)</f>
        <v>0</v>
      </c>
      <c r="AN620" s="16"/>
      <c r="AO620" s="16">
        <f>-IFERROR(VLOOKUP(E620,'[4]PARTIDAS ABIERTAS EN VALORES'!$A:$E,4,0),0)</f>
        <v>0</v>
      </c>
      <c r="AP620" s="16"/>
      <c r="AQ620" s="16"/>
      <c r="AR620" s="16"/>
      <c r="AS620" s="16"/>
      <c r="AT620" s="16">
        <f t="shared" si="117"/>
        <v>0</v>
      </c>
      <c r="AU620" s="16"/>
      <c r="AV620" s="16"/>
      <c r="AW620" s="16"/>
      <c r="AX620" s="16"/>
      <c r="AY620" s="16"/>
      <c r="AZ620" s="16"/>
      <c r="BA620" s="16">
        <f>-IFERROR(VLOOKUP(E620,[4]TD!$J:$K,2,0),0)</f>
        <v>91308</v>
      </c>
      <c r="BB620" s="25">
        <f t="shared" si="113"/>
        <v>0</v>
      </c>
      <c r="BC620" s="16"/>
      <c r="BD620" s="52">
        <f t="shared" si="114"/>
        <v>44386.595138888886</v>
      </c>
      <c r="BE620" s="16">
        <f t="shared" si="118"/>
        <v>2021</v>
      </c>
      <c r="BF620" s="52">
        <f t="shared" si="115"/>
        <v>44426</v>
      </c>
      <c r="BG620" s="16">
        <f t="shared" si="119"/>
        <v>2021</v>
      </c>
      <c r="BH620" s="16"/>
    </row>
    <row r="621" spans="1:60" x14ac:dyDescent="0.25">
      <c r="A621" s="16">
        <v>820003850</v>
      </c>
      <c r="B621" s="16" t="s">
        <v>3461</v>
      </c>
      <c r="C621" s="16" t="s">
        <v>3467</v>
      </c>
      <c r="D621" s="17" t="s">
        <v>45</v>
      </c>
      <c r="E621" s="17">
        <v>37809</v>
      </c>
      <c r="F621" s="17" t="str">
        <f t="shared" si="116"/>
        <v>FD37809</v>
      </c>
      <c r="G621" s="17" t="e">
        <f>VLOOKUP(E621,[4]PARTIDAS!$F:$M,8,0)</f>
        <v>#N/A</v>
      </c>
      <c r="H621" s="17"/>
      <c r="I621" s="18">
        <v>44387.370138888888</v>
      </c>
      <c r="J621" s="18">
        <v>44387.370138888888</v>
      </c>
      <c r="K621" s="17"/>
      <c r="L621" s="19">
        <v>6500</v>
      </c>
      <c r="M621" s="19">
        <v>6500</v>
      </c>
      <c r="N621" s="16" t="s">
        <v>3481</v>
      </c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 t="e">
        <f>VLOOKUP(E621,[4]TD!$A:$B,2,0)</f>
        <v>#N/A</v>
      </c>
      <c r="AK621" s="16"/>
      <c r="AL621" s="16"/>
      <c r="AM621" s="16"/>
      <c r="AN621" s="16"/>
      <c r="AO621" s="16"/>
      <c r="AP621" s="16"/>
      <c r="AQ621" s="16"/>
      <c r="AR621" s="16"/>
      <c r="AS621" s="16"/>
      <c r="AT621" s="16">
        <f t="shared" si="117"/>
        <v>0</v>
      </c>
      <c r="AU621" s="25">
        <f>M621</f>
        <v>6500</v>
      </c>
      <c r="AV621" s="16"/>
      <c r="AW621" s="16"/>
      <c r="AX621" s="16"/>
      <c r="AY621" s="16"/>
      <c r="AZ621" s="16"/>
      <c r="BA621" s="16"/>
      <c r="BB621" s="25">
        <f t="shared" si="113"/>
        <v>0</v>
      </c>
      <c r="BC621" s="16"/>
      <c r="BD621" s="52">
        <f t="shared" si="114"/>
        <v>44387.370138888888</v>
      </c>
      <c r="BE621" s="16">
        <f t="shared" si="118"/>
        <v>2021</v>
      </c>
      <c r="BF621" s="52">
        <f t="shared" si="115"/>
        <v>0</v>
      </c>
      <c r="BG621" s="16">
        <f t="shared" si="119"/>
        <v>1900</v>
      </c>
      <c r="BH621" s="16"/>
    </row>
    <row r="622" spans="1:60" x14ac:dyDescent="0.25">
      <c r="A622" s="16">
        <v>820003850</v>
      </c>
      <c r="B622" s="16" t="s">
        <v>3461</v>
      </c>
      <c r="C622" s="16" t="s">
        <v>3462</v>
      </c>
      <c r="D622" s="17" t="s">
        <v>45</v>
      </c>
      <c r="E622" s="17">
        <v>37899</v>
      </c>
      <c r="F622" s="17" t="str">
        <f t="shared" si="116"/>
        <v>FD37899</v>
      </c>
      <c r="G622" s="17" t="str">
        <f>VLOOKUP(E622,[4]PARTIDAS!$F:$M,8,0)</f>
        <v>Evento</v>
      </c>
      <c r="H622" s="17">
        <v>33017</v>
      </c>
      <c r="I622" s="18">
        <v>44388.015277777777</v>
      </c>
      <c r="J622" s="18">
        <v>44388.015277777777</v>
      </c>
      <c r="K622" s="18">
        <v>44426</v>
      </c>
      <c r="L622" s="19">
        <v>110700</v>
      </c>
      <c r="M622" s="19">
        <v>110700</v>
      </c>
      <c r="N622" s="16" t="s">
        <v>3463</v>
      </c>
      <c r="O622" s="16"/>
      <c r="P622" s="16"/>
      <c r="Q622" s="16"/>
      <c r="R622" s="16"/>
      <c r="S622" s="16"/>
      <c r="T622" s="20">
        <v>110700</v>
      </c>
      <c r="U622" s="16" t="s">
        <v>47</v>
      </c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 t="s">
        <v>3883</v>
      </c>
      <c r="AG622" s="16" t="s">
        <v>3872</v>
      </c>
      <c r="AH622" s="16" t="s">
        <v>3466</v>
      </c>
      <c r="AI622" s="16" t="s">
        <v>47</v>
      </c>
      <c r="AJ622" s="16">
        <f>VLOOKUP(E622,[4]TD!$A:$B,2,0)</f>
        <v>-110700</v>
      </c>
      <c r="AK622" s="16">
        <f>-IFERROR(VLOOKUP(E622,'[4]PARTIDAS ABIERTAS EN VALORES'!$A:$E,2,0),0)</f>
        <v>0</v>
      </c>
      <c r="AL622" s="16"/>
      <c r="AM622" s="16">
        <f>-IFERROR(VLOOKUP(E622,'[4]PARTIDAS ABIERTAS EN VALORES'!$A:$E,3,0),0)</f>
        <v>0</v>
      </c>
      <c r="AN622" s="16"/>
      <c r="AO622" s="16">
        <f>-IFERROR(VLOOKUP(E622,'[4]PARTIDAS ABIERTAS EN VALORES'!$A:$E,4,0),0)</f>
        <v>0</v>
      </c>
      <c r="AP622" s="16"/>
      <c r="AQ622" s="16"/>
      <c r="AR622" s="16"/>
      <c r="AS622" s="16"/>
      <c r="AT622" s="16">
        <f t="shared" si="117"/>
        <v>0</v>
      </c>
      <c r="AU622" s="16"/>
      <c r="AV622" s="16"/>
      <c r="AW622" s="16"/>
      <c r="AX622" s="16"/>
      <c r="AY622" s="16"/>
      <c r="AZ622" s="16"/>
      <c r="BA622" s="16">
        <f>-IFERROR(VLOOKUP(E622,[4]TD!$J:$K,2,0),0)</f>
        <v>110700</v>
      </c>
      <c r="BB622" s="25">
        <f t="shared" si="113"/>
        <v>0</v>
      </c>
      <c r="BC622" s="16"/>
      <c r="BD622" s="52">
        <f t="shared" si="114"/>
        <v>44388.015277777777</v>
      </c>
      <c r="BE622" s="16">
        <f t="shared" si="118"/>
        <v>2021</v>
      </c>
      <c r="BF622" s="52">
        <f t="shared" si="115"/>
        <v>44426</v>
      </c>
      <c r="BG622" s="16">
        <f t="shared" si="119"/>
        <v>2021</v>
      </c>
      <c r="BH622" s="16"/>
    </row>
    <row r="623" spans="1:60" x14ac:dyDescent="0.25">
      <c r="A623" s="16">
        <v>820003850</v>
      </c>
      <c r="B623" s="16" t="s">
        <v>3461</v>
      </c>
      <c r="C623" s="16" t="s">
        <v>3462</v>
      </c>
      <c r="D623" s="17" t="s">
        <v>45</v>
      </c>
      <c r="E623" s="17">
        <v>37913</v>
      </c>
      <c r="F623" s="17" t="str">
        <f t="shared" si="116"/>
        <v>FD37913</v>
      </c>
      <c r="G623" s="17" t="str">
        <f>VLOOKUP(E623,[4]PARTIDAS!$F:$M,8,0)</f>
        <v>Evento</v>
      </c>
      <c r="H623" s="17">
        <v>33017</v>
      </c>
      <c r="I623" s="18">
        <v>44388.479861111111</v>
      </c>
      <c r="J623" s="18">
        <v>44388.479861111111</v>
      </c>
      <c r="K623" s="18">
        <v>44426</v>
      </c>
      <c r="L623" s="19">
        <v>130214</v>
      </c>
      <c r="M623" s="19">
        <v>130214</v>
      </c>
      <c r="N623" s="16" t="s">
        <v>3463</v>
      </c>
      <c r="O623" s="16"/>
      <c r="P623" s="16"/>
      <c r="Q623" s="16"/>
      <c r="R623" s="16"/>
      <c r="S623" s="16"/>
      <c r="T623" s="20">
        <v>130214</v>
      </c>
      <c r="U623" s="16" t="s">
        <v>47</v>
      </c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 t="s">
        <v>3883</v>
      </c>
      <c r="AG623" s="16" t="s">
        <v>3872</v>
      </c>
      <c r="AH623" s="16" t="s">
        <v>3466</v>
      </c>
      <c r="AI623" s="16" t="s">
        <v>47</v>
      </c>
      <c r="AJ623" s="16">
        <f>VLOOKUP(E623,[4]TD!$A:$B,2,0)</f>
        <v>-130214</v>
      </c>
      <c r="AK623" s="16">
        <f>-IFERROR(VLOOKUP(E623,'[4]PARTIDAS ABIERTAS EN VALORES'!$A:$E,2,0),0)</f>
        <v>0</v>
      </c>
      <c r="AL623" s="16"/>
      <c r="AM623" s="16">
        <f>-IFERROR(VLOOKUP(E623,'[4]PARTIDAS ABIERTAS EN VALORES'!$A:$E,3,0),0)</f>
        <v>0</v>
      </c>
      <c r="AN623" s="16"/>
      <c r="AO623" s="16">
        <f>-IFERROR(VLOOKUP(E623,'[4]PARTIDAS ABIERTAS EN VALORES'!$A:$E,4,0),0)</f>
        <v>0</v>
      </c>
      <c r="AP623" s="16"/>
      <c r="AQ623" s="16"/>
      <c r="AR623" s="16"/>
      <c r="AS623" s="16"/>
      <c r="AT623" s="16">
        <f t="shared" si="117"/>
        <v>0</v>
      </c>
      <c r="AU623" s="16"/>
      <c r="AV623" s="16"/>
      <c r="AW623" s="16"/>
      <c r="AX623" s="16"/>
      <c r="AY623" s="16"/>
      <c r="AZ623" s="16"/>
      <c r="BA623" s="16">
        <f>-IFERROR(VLOOKUP(E623,[4]TD!$J:$K,2,0),0)</f>
        <v>130214</v>
      </c>
      <c r="BB623" s="25">
        <f t="shared" si="113"/>
        <v>0</v>
      </c>
      <c r="BC623" s="16"/>
      <c r="BD623" s="52">
        <f t="shared" si="114"/>
        <v>44388.479861111111</v>
      </c>
      <c r="BE623" s="16">
        <f t="shared" si="118"/>
        <v>2021</v>
      </c>
      <c r="BF623" s="52">
        <f t="shared" si="115"/>
        <v>44426</v>
      </c>
      <c r="BG623" s="16">
        <f t="shared" si="119"/>
        <v>2021</v>
      </c>
      <c r="BH623" s="16"/>
    </row>
    <row r="624" spans="1:60" x14ac:dyDescent="0.25">
      <c r="A624" s="16">
        <v>820003850</v>
      </c>
      <c r="B624" s="16" t="s">
        <v>3461</v>
      </c>
      <c r="C624" s="16" t="s">
        <v>3462</v>
      </c>
      <c r="D624" s="17" t="s">
        <v>45</v>
      </c>
      <c r="E624" s="17">
        <v>38134</v>
      </c>
      <c r="F624" s="17" t="str">
        <f t="shared" si="116"/>
        <v>FD38134</v>
      </c>
      <c r="G624" s="17" t="str">
        <f>VLOOKUP(E624,[4]PARTIDAS!$F:$M,8,0)</f>
        <v>Evento</v>
      </c>
      <c r="H624" s="17">
        <v>33017</v>
      </c>
      <c r="I624" s="18">
        <v>44390.618055555555</v>
      </c>
      <c r="J624" s="18">
        <v>44390.618055555555</v>
      </c>
      <c r="K624" s="18">
        <v>44426</v>
      </c>
      <c r="L624" s="19">
        <v>169905</v>
      </c>
      <c r="M624" s="19">
        <v>169905</v>
      </c>
      <c r="N624" s="16" t="s">
        <v>3463</v>
      </c>
      <c r="O624" s="16"/>
      <c r="P624" s="16"/>
      <c r="Q624" s="16"/>
      <c r="R624" s="16"/>
      <c r="S624" s="16"/>
      <c r="T624" s="20">
        <v>169905</v>
      </c>
      <c r="U624" s="16" t="s">
        <v>47</v>
      </c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 t="s">
        <v>3884</v>
      </c>
      <c r="AG624" s="16" t="s">
        <v>3872</v>
      </c>
      <c r="AH624" s="16" t="s">
        <v>3466</v>
      </c>
      <c r="AI624" s="16" t="s">
        <v>47</v>
      </c>
      <c r="AJ624" s="16">
        <f>VLOOKUP(E624,[4]TD!$A:$B,2,0)</f>
        <v>-169905</v>
      </c>
      <c r="AK624" s="16">
        <f>-IFERROR(VLOOKUP(E624,'[4]PARTIDAS ABIERTAS EN VALORES'!$A:$E,2,0),0)</f>
        <v>0</v>
      </c>
      <c r="AL624" s="16"/>
      <c r="AM624" s="16">
        <f>-IFERROR(VLOOKUP(E624,'[4]PARTIDAS ABIERTAS EN VALORES'!$A:$E,3,0),0)</f>
        <v>0</v>
      </c>
      <c r="AN624" s="16"/>
      <c r="AO624" s="16">
        <f>-IFERROR(VLOOKUP(E624,'[4]PARTIDAS ABIERTAS EN VALORES'!$A:$E,4,0),0)</f>
        <v>0</v>
      </c>
      <c r="AP624" s="16"/>
      <c r="AQ624" s="16"/>
      <c r="AR624" s="16"/>
      <c r="AS624" s="16"/>
      <c r="AT624" s="16">
        <f t="shared" si="117"/>
        <v>0</v>
      </c>
      <c r="AU624" s="16"/>
      <c r="AV624" s="16"/>
      <c r="AW624" s="16"/>
      <c r="AX624" s="16"/>
      <c r="AY624" s="16"/>
      <c r="AZ624" s="16"/>
      <c r="BA624" s="16">
        <f>-IFERROR(VLOOKUP(E624,[4]TD!$J:$K,2,0),0)</f>
        <v>169905</v>
      </c>
      <c r="BB624" s="25">
        <f t="shared" si="113"/>
        <v>0</v>
      </c>
      <c r="BC624" s="16"/>
      <c r="BD624" s="52">
        <f t="shared" si="114"/>
        <v>44390.618055555555</v>
      </c>
      <c r="BE624" s="16">
        <f t="shared" si="118"/>
        <v>2021</v>
      </c>
      <c r="BF624" s="52">
        <f t="shared" si="115"/>
        <v>44426</v>
      </c>
      <c r="BG624" s="16">
        <f t="shared" si="119"/>
        <v>2021</v>
      </c>
      <c r="BH624" s="16"/>
    </row>
    <row r="625" spans="1:60" x14ac:dyDescent="0.25">
      <c r="A625" s="16">
        <v>820003850</v>
      </c>
      <c r="B625" s="16" t="s">
        <v>3461</v>
      </c>
      <c r="C625" s="16" t="s">
        <v>3462</v>
      </c>
      <c r="D625" s="17" t="s">
        <v>45</v>
      </c>
      <c r="E625" s="17">
        <v>38141</v>
      </c>
      <c r="F625" s="17" t="str">
        <f t="shared" si="116"/>
        <v>FD38141</v>
      </c>
      <c r="G625" s="17" t="str">
        <f>VLOOKUP(E625,[4]PARTIDAS!$F:$M,8,0)</f>
        <v>Evento</v>
      </c>
      <c r="H625" s="17">
        <v>33017</v>
      </c>
      <c r="I625" s="18">
        <v>44390.637499999997</v>
      </c>
      <c r="J625" s="18">
        <v>44390.637499999997</v>
      </c>
      <c r="K625" s="18">
        <v>44426</v>
      </c>
      <c r="L625" s="19">
        <v>59600</v>
      </c>
      <c r="M625" s="19">
        <v>59600</v>
      </c>
      <c r="N625" s="16" t="s">
        <v>3463</v>
      </c>
      <c r="O625" s="16"/>
      <c r="P625" s="16"/>
      <c r="Q625" s="16"/>
      <c r="R625" s="16"/>
      <c r="S625" s="16"/>
      <c r="T625" s="20">
        <v>59600</v>
      </c>
      <c r="U625" s="16" t="s">
        <v>47</v>
      </c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 t="s">
        <v>3884</v>
      </c>
      <c r="AG625" s="16" t="s">
        <v>3872</v>
      </c>
      <c r="AH625" s="16" t="s">
        <v>3466</v>
      </c>
      <c r="AI625" s="16" t="s">
        <v>47</v>
      </c>
      <c r="AJ625" s="16">
        <f>VLOOKUP(E625,[4]TD!$A:$B,2,0)</f>
        <v>-59600</v>
      </c>
      <c r="AK625" s="16">
        <f>-IFERROR(VLOOKUP(E625,'[4]PARTIDAS ABIERTAS EN VALORES'!$A:$E,2,0),0)</f>
        <v>0</v>
      </c>
      <c r="AL625" s="16"/>
      <c r="AM625" s="16">
        <f>-IFERROR(VLOOKUP(E625,'[4]PARTIDAS ABIERTAS EN VALORES'!$A:$E,3,0),0)</f>
        <v>0</v>
      </c>
      <c r="AN625" s="16"/>
      <c r="AO625" s="16">
        <f>-IFERROR(VLOOKUP(E625,'[4]PARTIDAS ABIERTAS EN VALORES'!$A:$E,4,0),0)</f>
        <v>0</v>
      </c>
      <c r="AP625" s="16"/>
      <c r="AQ625" s="16"/>
      <c r="AR625" s="16"/>
      <c r="AS625" s="16"/>
      <c r="AT625" s="16">
        <f t="shared" si="117"/>
        <v>0</v>
      </c>
      <c r="AU625" s="16"/>
      <c r="AV625" s="16"/>
      <c r="AW625" s="16"/>
      <c r="AX625" s="16"/>
      <c r="AY625" s="16"/>
      <c r="AZ625" s="16"/>
      <c r="BA625" s="16">
        <f>-IFERROR(VLOOKUP(E625,[4]TD!$J:$K,2,0),0)</f>
        <v>59600</v>
      </c>
      <c r="BB625" s="25">
        <f t="shared" si="113"/>
        <v>0</v>
      </c>
      <c r="BC625" s="16"/>
      <c r="BD625" s="52">
        <f t="shared" si="114"/>
        <v>44390.637499999997</v>
      </c>
      <c r="BE625" s="16">
        <f t="shared" si="118"/>
        <v>2021</v>
      </c>
      <c r="BF625" s="52">
        <f t="shared" si="115"/>
        <v>44426</v>
      </c>
      <c r="BG625" s="16">
        <f t="shared" si="119"/>
        <v>2021</v>
      </c>
      <c r="BH625" s="16"/>
    </row>
    <row r="626" spans="1:60" x14ac:dyDescent="0.25">
      <c r="A626" s="16">
        <v>820003850</v>
      </c>
      <c r="B626" s="16" t="s">
        <v>3461</v>
      </c>
      <c r="C626" s="16" t="s">
        <v>3462</v>
      </c>
      <c r="D626" s="17" t="s">
        <v>45</v>
      </c>
      <c r="E626" s="17">
        <v>38143</v>
      </c>
      <c r="F626" s="17" t="str">
        <f t="shared" si="116"/>
        <v>FD38143</v>
      </c>
      <c r="G626" s="17" t="e">
        <f>VLOOKUP(E626,[4]PARTIDAS!$F:$M,8,0)</f>
        <v>#N/A</v>
      </c>
      <c r="H626" s="17">
        <v>33016</v>
      </c>
      <c r="I626" s="18">
        <v>44390.642361111109</v>
      </c>
      <c r="J626" s="18">
        <v>44390.642361111109</v>
      </c>
      <c r="K626" s="18">
        <v>44426</v>
      </c>
      <c r="L626" s="19">
        <v>80800</v>
      </c>
      <c r="M626" s="19">
        <v>80800</v>
      </c>
      <c r="N626" s="16" t="s">
        <v>3490</v>
      </c>
      <c r="O626" s="16"/>
      <c r="P626" s="16"/>
      <c r="Q626" s="16"/>
      <c r="R626" s="20">
        <v>80800</v>
      </c>
      <c r="S626" s="16" t="s">
        <v>3879</v>
      </c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 t="s">
        <v>3880</v>
      </c>
      <c r="AH626" s="16"/>
      <c r="AI626" s="16"/>
      <c r="AJ626" s="16" t="e">
        <f>VLOOKUP(E626,[4]TD!$A:$B,2,0)</f>
        <v>#N/A</v>
      </c>
      <c r="AK626" s="16"/>
      <c r="AL626" s="16"/>
      <c r="AM626" s="16"/>
      <c r="AN626" s="16"/>
      <c r="AO626" s="16"/>
      <c r="AP626" s="16"/>
      <c r="AQ626" s="25">
        <f>M626</f>
        <v>80800</v>
      </c>
      <c r="AR626" s="16"/>
      <c r="AS626" s="16"/>
      <c r="AT626" s="16">
        <f t="shared" si="117"/>
        <v>0</v>
      </c>
      <c r="AU626" s="16"/>
      <c r="AV626" s="16"/>
      <c r="AW626" s="16"/>
      <c r="AX626" s="16"/>
      <c r="AY626" s="16"/>
      <c r="AZ626" s="16"/>
      <c r="BA626" s="16"/>
      <c r="BB626" s="25">
        <f t="shared" si="113"/>
        <v>0</v>
      </c>
      <c r="BC626" s="16"/>
      <c r="BD626" s="52">
        <f t="shared" si="114"/>
        <v>44390.642361111109</v>
      </c>
      <c r="BE626" s="16">
        <f t="shared" si="118"/>
        <v>2021</v>
      </c>
      <c r="BF626" s="52">
        <f t="shared" si="115"/>
        <v>44426</v>
      </c>
      <c r="BG626" s="16">
        <f t="shared" si="119"/>
        <v>2021</v>
      </c>
      <c r="BH626" s="16"/>
    </row>
    <row r="627" spans="1:60" x14ac:dyDescent="0.25">
      <c r="A627" s="16">
        <v>820003850</v>
      </c>
      <c r="B627" s="16" t="s">
        <v>3461</v>
      </c>
      <c r="C627" s="16" t="s">
        <v>3462</v>
      </c>
      <c r="D627" s="17" t="s">
        <v>45</v>
      </c>
      <c r="E627" s="17">
        <v>38262</v>
      </c>
      <c r="F627" s="17" t="str">
        <f t="shared" si="116"/>
        <v>FD38262</v>
      </c>
      <c r="G627" s="17" t="str">
        <f>VLOOKUP(E627,[4]PARTIDAS!$F:$M,8,0)</f>
        <v>Evento</v>
      </c>
      <c r="H627" s="17">
        <v>33017</v>
      </c>
      <c r="I627" s="18">
        <v>44391.694444444445</v>
      </c>
      <c r="J627" s="18">
        <v>44391.694444444445</v>
      </c>
      <c r="K627" s="18">
        <v>44426</v>
      </c>
      <c r="L627" s="19">
        <v>2215423</v>
      </c>
      <c r="M627" s="19">
        <v>2215423</v>
      </c>
      <c r="N627" s="16" t="s">
        <v>3463</v>
      </c>
      <c r="O627" s="16"/>
      <c r="P627" s="16"/>
      <c r="Q627" s="16"/>
      <c r="R627" s="16"/>
      <c r="S627" s="16"/>
      <c r="T627" s="20">
        <v>2215423</v>
      </c>
      <c r="U627" s="16" t="s">
        <v>3885</v>
      </c>
      <c r="V627" s="16" t="s">
        <v>3886</v>
      </c>
      <c r="W627" s="16">
        <v>181008</v>
      </c>
      <c r="X627" s="16"/>
      <c r="Y627" s="16"/>
      <c r="Z627" s="16"/>
      <c r="AA627" s="16">
        <v>181008</v>
      </c>
      <c r="AB627" s="16">
        <v>0</v>
      </c>
      <c r="AC627" s="16" t="s">
        <v>3878</v>
      </c>
      <c r="AD627" s="16">
        <v>0</v>
      </c>
      <c r="AE627" s="16"/>
      <c r="AF627" s="16" t="s">
        <v>3887</v>
      </c>
      <c r="AG627" s="16" t="s">
        <v>3872</v>
      </c>
      <c r="AH627" s="16" t="s">
        <v>3466</v>
      </c>
      <c r="AI627" s="16" t="s">
        <v>47</v>
      </c>
      <c r="AJ627" s="16">
        <f>VLOOKUP(E627,[4]TD!$A:$B,2,0)</f>
        <v>-2215423</v>
      </c>
      <c r="AK627" s="16">
        <f>-IFERROR(VLOOKUP(E627,'[4]PARTIDAS ABIERTAS EN VALORES'!$A:$E,2,0),0)</f>
        <v>0</v>
      </c>
      <c r="AL627" s="16"/>
      <c r="AM627" s="16">
        <f>-IFERROR(VLOOKUP(E627,'[4]PARTIDAS ABIERTAS EN VALORES'!$A:$E,3,0),0)</f>
        <v>181008</v>
      </c>
      <c r="AN627" s="16"/>
      <c r="AO627" s="16">
        <f>-IFERROR(VLOOKUP(E627,'[4]PARTIDAS ABIERTAS EN VALORES'!$A:$E,4,0),0)</f>
        <v>0</v>
      </c>
      <c r="AP627" s="16"/>
      <c r="AQ627" s="16"/>
      <c r="AR627" s="16"/>
      <c r="AS627" s="16"/>
      <c r="AT627" s="16">
        <f t="shared" si="117"/>
        <v>0</v>
      </c>
      <c r="AU627" s="16"/>
      <c r="AV627" s="16"/>
      <c r="AW627" s="16"/>
      <c r="AX627" s="16"/>
      <c r="AY627" s="16"/>
      <c r="AZ627" s="16"/>
      <c r="BA627" s="16">
        <f>-IFERROR(VLOOKUP(E627,[4]TD!$J:$K,2,0),0)</f>
        <v>2034415</v>
      </c>
      <c r="BB627" s="25">
        <f t="shared" si="113"/>
        <v>0</v>
      </c>
      <c r="BC627" s="16"/>
      <c r="BD627" s="52">
        <f t="shared" si="114"/>
        <v>44391.694444444445</v>
      </c>
      <c r="BE627" s="16">
        <f t="shared" si="118"/>
        <v>2021</v>
      </c>
      <c r="BF627" s="52">
        <f t="shared" si="115"/>
        <v>44426</v>
      </c>
      <c r="BG627" s="16">
        <f t="shared" si="119"/>
        <v>2021</v>
      </c>
      <c r="BH627" s="16"/>
    </row>
    <row r="628" spans="1:60" x14ac:dyDescent="0.25">
      <c r="A628" s="16">
        <v>820003850</v>
      </c>
      <c r="B628" s="16" t="s">
        <v>3461</v>
      </c>
      <c r="C628" s="16" t="s">
        <v>3462</v>
      </c>
      <c r="D628" s="17" t="s">
        <v>45</v>
      </c>
      <c r="E628" s="17">
        <v>38264</v>
      </c>
      <c r="F628" s="17" t="str">
        <f t="shared" si="116"/>
        <v>FD38264</v>
      </c>
      <c r="G628" s="17" t="e">
        <f>VLOOKUP(E628,[4]PARTIDAS!$F:$M,8,0)</f>
        <v>#N/A</v>
      </c>
      <c r="H628" s="17">
        <v>33016</v>
      </c>
      <c r="I628" s="18">
        <v>44391.696527777778</v>
      </c>
      <c r="J628" s="18">
        <v>44391.696527777778</v>
      </c>
      <c r="K628" s="18">
        <v>44426</v>
      </c>
      <c r="L628" s="19">
        <v>150000</v>
      </c>
      <c r="M628" s="19">
        <v>150000</v>
      </c>
      <c r="N628" s="16" t="s">
        <v>3490</v>
      </c>
      <c r="O628" s="16"/>
      <c r="P628" s="16"/>
      <c r="Q628" s="16"/>
      <c r="R628" s="20">
        <v>150000</v>
      </c>
      <c r="S628" s="16" t="s">
        <v>3879</v>
      </c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 t="s">
        <v>3880</v>
      </c>
      <c r="AH628" s="16"/>
      <c r="AI628" s="16"/>
      <c r="AJ628" s="16" t="e">
        <f>VLOOKUP(E628,[4]TD!$A:$B,2,0)</f>
        <v>#N/A</v>
      </c>
      <c r="AK628" s="16"/>
      <c r="AL628" s="16"/>
      <c r="AM628" s="16"/>
      <c r="AN628" s="16"/>
      <c r="AO628" s="16"/>
      <c r="AP628" s="16"/>
      <c r="AQ628" s="25">
        <f t="shared" ref="AQ628:AQ629" si="123">M628</f>
        <v>150000</v>
      </c>
      <c r="AR628" s="16"/>
      <c r="AS628" s="16"/>
      <c r="AT628" s="16">
        <f t="shared" si="117"/>
        <v>0</v>
      </c>
      <c r="AU628" s="16"/>
      <c r="AV628" s="16"/>
      <c r="AW628" s="16"/>
      <c r="AX628" s="16"/>
      <c r="AY628" s="16"/>
      <c r="AZ628" s="16"/>
      <c r="BA628" s="16"/>
      <c r="BB628" s="25">
        <f t="shared" si="113"/>
        <v>0</v>
      </c>
      <c r="BC628" s="16"/>
      <c r="BD628" s="52">
        <f t="shared" si="114"/>
        <v>44391.696527777778</v>
      </c>
      <c r="BE628" s="16">
        <f t="shared" si="118"/>
        <v>2021</v>
      </c>
      <c r="BF628" s="52">
        <f t="shared" si="115"/>
        <v>44426</v>
      </c>
      <c r="BG628" s="16">
        <f t="shared" si="119"/>
        <v>2021</v>
      </c>
      <c r="BH628" s="16"/>
    </row>
    <row r="629" spans="1:60" x14ac:dyDescent="0.25">
      <c r="A629" s="16">
        <v>820003850</v>
      </c>
      <c r="B629" s="16" t="s">
        <v>3461</v>
      </c>
      <c r="C629" s="16" t="s">
        <v>3462</v>
      </c>
      <c r="D629" s="17" t="s">
        <v>45</v>
      </c>
      <c r="E629" s="17">
        <v>38265</v>
      </c>
      <c r="F629" s="17" t="str">
        <f t="shared" si="116"/>
        <v>FD38265</v>
      </c>
      <c r="G629" s="17" t="e">
        <f>VLOOKUP(E629,[4]PARTIDAS!$F:$M,8,0)</f>
        <v>#N/A</v>
      </c>
      <c r="H629" s="17">
        <v>33016</v>
      </c>
      <c r="I629" s="18">
        <v>44391.696527777778</v>
      </c>
      <c r="J629" s="18">
        <v>44391.696527777778</v>
      </c>
      <c r="K629" s="18">
        <v>44426</v>
      </c>
      <c r="L629" s="19">
        <v>80800</v>
      </c>
      <c r="M629" s="19">
        <v>80800</v>
      </c>
      <c r="N629" s="16" t="s">
        <v>3490</v>
      </c>
      <c r="O629" s="16"/>
      <c r="P629" s="16"/>
      <c r="Q629" s="16"/>
      <c r="R629" s="20">
        <v>80800</v>
      </c>
      <c r="S629" s="16" t="s">
        <v>3879</v>
      </c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 t="s">
        <v>3880</v>
      </c>
      <c r="AH629" s="16"/>
      <c r="AI629" s="16"/>
      <c r="AJ629" s="16" t="e">
        <f>VLOOKUP(E629,[4]TD!$A:$B,2,0)</f>
        <v>#N/A</v>
      </c>
      <c r="AK629" s="16"/>
      <c r="AL629" s="16"/>
      <c r="AM629" s="16"/>
      <c r="AN629" s="16"/>
      <c r="AO629" s="16"/>
      <c r="AP629" s="16"/>
      <c r="AQ629" s="25">
        <f t="shared" si="123"/>
        <v>80800</v>
      </c>
      <c r="AR629" s="16"/>
      <c r="AS629" s="16"/>
      <c r="AT629" s="16">
        <f t="shared" si="117"/>
        <v>0</v>
      </c>
      <c r="AU629" s="16"/>
      <c r="AV629" s="16"/>
      <c r="AW629" s="16"/>
      <c r="AX629" s="16"/>
      <c r="AY629" s="16"/>
      <c r="AZ629" s="16"/>
      <c r="BA629" s="16"/>
      <c r="BB629" s="25">
        <f t="shared" si="113"/>
        <v>0</v>
      </c>
      <c r="BC629" s="16"/>
      <c r="BD629" s="52">
        <f t="shared" si="114"/>
        <v>44391.696527777778</v>
      </c>
      <c r="BE629" s="16">
        <f t="shared" si="118"/>
        <v>2021</v>
      </c>
      <c r="BF629" s="52">
        <f t="shared" si="115"/>
        <v>44426</v>
      </c>
      <c r="BG629" s="16">
        <f t="shared" si="119"/>
        <v>2021</v>
      </c>
      <c r="BH629" s="16"/>
    </row>
    <row r="630" spans="1:60" x14ac:dyDescent="0.25">
      <c r="A630" s="16">
        <v>820003850</v>
      </c>
      <c r="B630" s="16" t="s">
        <v>3461</v>
      </c>
      <c r="C630" s="16" t="s">
        <v>3462</v>
      </c>
      <c r="D630" s="17" t="s">
        <v>45</v>
      </c>
      <c r="E630" s="17">
        <v>38268</v>
      </c>
      <c r="F630" s="17" t="str">
        <f t="shared" si="116"/>
        <v>FD38268</v>
      </c>
      <c r="G630" s="17" t="str">
        <f>VLOOKUP(E630,[4]PARTIDAS!$F:$M,8,0)</f>
        <v>Evento</v>
      </c>
      <c r="H630" s="17">
        <v>33017</v>
      </c>
      <c r="I630" s="18">
        <v>44391.70416666667</v>
      </c>
      <c r="J630" s="18">
        <v>44391.70416666667</v>
      </c>
      <c r="K630" s="18">
        <v>44426</v>
      </c>
      <c r="L630" s="19">
        <v>516028</v>
      </c>
      <c r="M630" s="19">
        <v>516028</v>
      </c>
      <c r="N630" s="16" t="s">
        <v>3463</v>
      </c>
      <c r="O630" s="16"/>
      <c r="P630" s="16"/>
      <c r="Q630" s="16"/>
      <c r="R630" s="16"/>
      <c r="S630" s="16"/>
      <c r="T630" s="20">
        <v>516028</v>
      </c>
      <c r="U630" s="16" t="s">
        <v>47</v>
      </c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 t="s">
        <v>3887</v>
      </c>
      <c r="AG630" s="16" t="s">
        <v>3872</v>
      </c>
      <c r="AH630" s="16" t="s">
        <v>3466</v>
      </c>
      <c r="AI630" s="16" t="s">
        <v>47</v>
      </c>
      <c r="AJ630" s="16">
        <f>VLOOKUP(E630,[4]TD!$A:$B,2,0)</f>
        <v>-516028</v>
      </c>
      <c r="AK630" s="16">
        <f>-IFERROR(VLOOKUP(E630,'[4]PARTIDAS ABIERTAS EN VALORES'!$A:$E,2,0),0)</f>
        <v>0</v>
      </c>
      <c r="AL630" s="16"/>
      <c r="AM630" s="16">
        <f>-IFERROR(VLOOKUP(E630,'[4]PARTIDAS ABIERTAS EN VALORES'!$A:$E,3,0),0)</f>
        <v>0</v>
      </c>
      <c r="AN630" s="16"/>
      <c r="AO630" s="16">
        <f>-IFERROR(VLOOKUP(E630,'[4]PARTIDAS ABIERTAS EN VALORES'!$A:$E,4,0),0)</f>
        <v>0</v>
      </c>
      <c r="AP630" s="16"/>
      <c r="AQ630" s="16"/>
      <c r="AR630" s="16"/>
      <c r="AS630" s="16"/>
      <c r="AT630" s="16">
        <f t="shared" si="117"/>
        <v>0</v>
      </c>
      <c r="AU630" s="16"/>
      <c r="AV630" s="16"/>
      <c r="AW630" s="16"/>
      <c r="AX630" s="16"/>
      <c r="AY630" s="16"/>
      <c r="AZ630" s="16"/>
      <c r="BA630" s="16">
        <f>-IFERROR(VLOOKUP(E630,[4]TD!$J:$K,2,0),0)</f>
        <v>516028</v>
      </c>
      <c r="BB630" s="25">
        <f t="shared" si="113"/>
        <v>0</v>
      </c>
      <c r="BC630" s="16"/>
      <c r="BD630" s="52">
        <f t="shared" si="114"/>
        <v>44391.70416666667</v>
      </c>
      <c r="BE630" s="16">
        <f t="shared" si="118"/>
        <v>2021</v>
      </c>
      <c r="BF630" s="52">
        <f t="shared" si="115"/>
        <v>44426</v>
      </c>
      <c r="BG630" s="16">
        <f t="shared" si="119"/>
        <v>2021</v>
      </c>
      <c r="BH630" s="16"/>
    </row>
    <row r="631" spans="1:60" x14ac:dyDescent="0.25">
      <c r="A631" s="16">
        <v>820003850</v>
      </c>
      <c r="B631" s="16" t="s">
        <v>3461</v>
      </c>
      <c r="C631" s="16" t="s">
        <v>3462</v>
      </c>
      <c r="D631" s="17" t="s">
        <v>45</v>
      </c>
      <c r="E631" s="17">
        <v>38293</v>
      </c>
      <c r="F631" s="17" t="str">
        <f t="shared" si="116"/>
        <v>FD38293</v>
      </c>
      <c r="G631" s="17" t="str">
        <f>VLOOKUP(E631,[4]PARTIDAS!$F:$M,8,0)</f>
        <v>Evento</v>
      </c>
      <c r="H631" s="17">
        <v>33017</v>
      </c>
      <c r="I631" s="18">
        <v>44392.052083333336</v>
      </c>
      <c r="J631" s="18">
        <v>44392.052083333336</v>
      </c>
      <c r="K631" s="18">
        <v>44426</v>
      </c>
      <c r="L631" s="19">
        <v>109700</v>
      </c>
      <c r="M631" s="19">
        <v>109700</v>
      </c>
      <c r="N631" s="16" t="s">
        <v>3463</v>
      </c>
      <c r="O631" s="16"/>
      <c r="P631" s="16"/>
      <c r="Q631" s="16"/>
      <c r="R631" s="16"/>
      <c r="S631" s="16"/>
      <c r="T631" s="20">
        <v>109700</v>
      </c>
      <c r="U631" s="16" t="s">
        <v>47</v>
      </c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 t="s">
        <v>3888</v>
      </c>
      <c r="AG631" s="16" t="s">
        <v>3872</v>
      </c>
      <c r="AH631" s="16" t="s">
        <v>3466</v>
      </c>
      <c r="AI631" s="16" t="s">
        <v>47</v>
      </c>
      <c r="AJ631" s="16">
        <f>VLOOKUP(E631,[4]TD!$A:$B,2,0)</f>
        <v>-109700</v>
      </c>
      <c r="AK631" s="16">
        <f>-IFERROR(VLOOKUP(E631,'[4]PARTIDAS ABIERTAS EN VALORES'!$A:$E,2,0),0)</f>
        <v>0</v>
      </c>
      <c r="AL631" s="16"/>
      <c r="AM631" s="16">
        <f>-IFERROR(VLOOKUP(E631,'[4]PARTIDAS ABIERTAS EN VALORES'!$A:$E,3,0),0)</f>
        <v>0</v>
      </c>
      <c r="AN631" s="16"/>
      <c r="AO631" s="16">
        <f>-IFERROR(VLOOKUP(E631,'[4]PARTIDAS ABIERTAS EN VALORES'!$A:$E,4,0),0)</f>
        <v>0</v>
      </c>
      <c r="AP631" s="16"/>
      <c r="AQ631" s="16"/>
      <c r="AR631" s="16"/>
      <c r="AS631" s="16"/>
      <c r="AT631" s="16">
        <f t="shared" si="117"/>
        <v>0</v>
      </c>
      <c r="AU631" s="16"/>
      <c r="AV631" s="16"/>
      <c r="AW631" s="16"/>
      <c r="AX631" s="16"/>
      <c r="AY631" s="16"/>
      <c r="AZ631" s="16"/>
      <c r="BA631" s="16">
        <f>-IFERROR(VLOOKUP(E631,[4]TD!$J:$K,2,0),0)</f>
        <v>109700</v>
      </c>
      <c r="BB631" s="25">
        <f t="shared" si="113"/>
        <v>0</v>
      </c>
      <c r="BC631" s="16"/>
      <c r="BD631" s="52">
        <f t="shared" si="114"/>
        <v>44392.052083333336</v>
      </c>
      <c r="BE631" s="16">
        <f t="shared" si="118"/>
        <v>2021</v>
      </c>
      <c r="BF631" s="52">
        <f t="shared" si="115"/>
        <v>44426</v>
      </c>
      <c r="BG631" s="16">
        <f t="shared" si="119"/>
        <v>2021</v>
      </c>
      <c r="BH631" s="16"/>
    </row>
    <row r="632" spans="1:60" x14ac:dyDescent="0.25">
      <c r="A632" s="16">
        <v>820003850</v>
      </c>
      <c r="B632" s="16" t="s">
        <v>3461</v>
      </c>
      <c r="C632" s="16" t="s">
        <v>3462</v>
      </c>
      <c r="D632" s="17" t="s">
        <v>45</v>
      </c>
      <c r="E632" s="17">
        <v>38344</v>
      </c>
      <c r="F632" s="17" t="str">
        <f t="shared" si="116"/>
        <v>FD38344</v>
      </c>
      <c r="G632" s="17" t="str">
        <f>VLOOKUP(E632,[4]PARTIDAS!$F:$M,8,0)</f>
        <v>Evento</v>
      </c>
      <c r="H632" s="17">
        <v>33018</v>
      </c>
      <c r="I632" s="18">
        <v>44392.451388888891</v>
      </c>
      <c r="J632" s="18">
        <v>44392.451388888891</v>
      </c>
      <c r="K632" s="18">
        <v>44426</v>
      </c>
      <c r="L632" s="19">
        <v>6500</v>
      </c>
      <c r="M632" s="19">
        <v>6500</v>
      </c>
      <c r="N632" s="16" t="s">
        <v>3463</v>
      </c>
      <c r="O632" s="16"/>
      <c r="P632" s="16"/>
      <c r="Q632" s="16"/>
      <c r="R632" s="16"/>
      <c r="S632" s="16"/>
      <c r="T632" s="20">
        <v>6500</v>
      </c>
      <c r="U632" s="16" t="s">
        <v>47</v>
      </c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 t="s">
        <v>3888</v>
      </c>
      <c r="AG632" s="16" t="s">
        <v>3872</v>
      </c>
      <c r="AH632" s="16" t="s">
        <v>3466</v>
      </c>
      <c r="AI632" s="16" t="s">
        <v>47</v>
      </c>
      <c r="AJ632" s="16">
        <f>VLOOKUP(E632,[4]TD!$A:$B,2,0)</f>
        <v>-6500</v>
      </c>
      <c r="AK632" s="16">
        <f>-IFERROR(VLOOKUP(E632,'[4]PARTIDAS ABIERTAS EN VALORES'!$A:$E,2,0),0)</f>
        <v>0</v>
      </c>
      <c r="AL632" s="16"/>
      <c r="AM632" s="16">
        <f>-IFERROR(VLOOKUP(E632,'[4]PARTIDAS ABIERTAS EN VALORES'!$A:$E,3,0),0)</f>
        <v>0</v>
      </c>
      <c r="AN632" s="16"/>
      <c r="AO632" s="16">
        <f>-IFERROR(VLOOKUP(E632,'[4]PARTIDAS ABIERTAS EN VALORES'!$A:$E,4,0),0)</f>
        <v>0</v>
      </c>
      <c r="AP632" s="16"/>
      <c r="AQ632" s="16"/>
      <c r="AR632" s="16"/>
      <c r="AS632" s="16"/>
      <c r="AT632" s="16">
        <f t="shared" si="117"/>
        <v>0</v>
      </c>
      <c r="AU632" s="16"/>
      <c r="AV632" s="16"/>
      <c r="AW632" s="16"/>
      <c r="AX632" s="16"/>
      <c r="AY632" s="16"/>
      <c r="AZ632" s="16"/>
      <c r="BA632" s="16">
        <f>-IFERROR(VLOOKUP(E632,[4]TD!$J:$K,2,0),0)</f>
        <v>6500</v>
      </c>
      <c r="BB632" s="25">
        <f t="shared" si="113"/>
        <v>0</v>
      </c>
      <c r="BC632" s="16"/>
      <c r="BD632" s="52">
        <f t="shared" si="114"/>
        <v>44392.451388888891</v>
      </c>
      <c r="BE632" s="16">
        <f t="shared" si="118"/>
        <v>2021</v>
      </c>
      <c r="BF632" s="52">
        <f t="shared" si="115"/>
        <v>44426</v>
      </c>
      <c r="BG632" s="16">
        <f t="shared" si="119"/>
        <v>2021</v>
      </c>
      <c r="BH632" s="16"/>
    </row>
    <row r="633" spans="1:60" x14ac:dyDescent="0.25">
      <c r="A633" s="16">
        <v>820003850</v>
      </c>
      <c r="B633" s="16" t="s">
        <v>3461</v>
      </c>
      <c r="C633" s="16" t="s">
        <v>3467</v>
      </c>
      <c r="D633" s="17" t="s">
        <v>45</v>
      </c>
      <c r="E633" s="17">
        <v>38408</v>
      </c>
      <c r="F633" s="17" t="str">
        <f t="shared" si="116"/>
        <v>FD38408</v>
      </c>
      <c r="G633" s="17" t="e">
        <f>VLOOKUP(E633,[4]PARTIDAS!$F:$M,8,0)</f>
        <v>#N/A</v>
      </c>
      <c r="H633" s="17"/>
      <c r="I633" s="18">
        <v>44392.734027777777</v>
      </c>
      <c r="J633" s="18">
        <v>44392.734027777777</v>
      </c>
      <c r="K633" s="17"/>
      <c r="L633" s="19">
        <v>6500</v>
      </c>
      <c r="M633" s="19">
        <v>6500</v>
      </c>
      <c r="N633" s="16" t="s">
        <v>3481</v>
      </c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 t="e">
        <f>VLOOKUP(E633,[4]TD!$A:$B,2,0)</f>
        <v>#N/A</v>
      </c>
      <c r="AK633" s="16"/>
      <c r="AL633" s="16"/>
      <c r="AM633" s="16"/>
      <c r="AN633" s="16"/>
      <c r="AO633" s="16"/>
      <c r="AP633" s="16"/>
      <c r="AQ633" s="16"/>
      <c r="AR633" s="16"/>
      <c r="AS633" s="16"/>
      <c r="AT633" s="16">
        <f t="shared" si="117"/>
        <v>0</v>
      </c>
      <c r="AU633" s="25">
        <f>M633</f>
        <v>6500</v>
      </c>
      <c r="AV633" s="16"/>
      <c r="AW633" s="16"/>
      <c r="AX633" s="16"/>
      <c r="AY633" s="16"/>
      <c r="AZ633" s="16"/>
      <c r="BA633" s="16"/>
      <c r="BB633" s="25">
        <f t="shared" si="113"/>
        <v>0</v>
      </c>
      <c r="BC633" s="16"/>
      <c r="BD633" s="52">
        <f t="shared" si="114"/>
        <v>44392.734027777777</v>
      </c>
      <c r="BE633" s="16">
        <f t="shared" si="118"/>
        <v>2021</v>
      </c>
      <c r="BF633" s="52">
        <f t="shared" si="115"/>
        <v>0</v>
      </c>
      <c r="BG633" s="16">
        <f t="shared" si="119"/>
        <v>1900</v>
      </c>
      <c r="BH633" s="16"/>
    </row>
    <row r="634" spans="1:60" x14ac:dyDescent="0.25">
      <c r="A634" s="16">
        <v>820003850</v>
      </c>
      <c r="B634" s="16" t="s">
        <v>3461</v>
      </c>
      <c r="C634" s="16" t="s">
        <v>3462</v>
      </c>
      <c r="D634" s="17" t="s">
        <v>45</v>
      </c>
      <c r="E634" s="17">
        <v>38479</v>
      </c>
      <c r="F634" s="17" t="str">
        <f t="shared" si="116"/>
        <v>FD38479</v>
      </c>
      <c r="G634" s="17" t="e">
        <f>VLOOKUP(E634,[4]PARTIDAS!$F:$M,8,0)</f>
        <v>#N/A</v>
      </c>
      <c r="H634" s="17">
        <v>33017</v>
      </c>
      <c r="I634" s="18">
        <v>44393.467361111114</v>
      </c>
      <c r="J634" s="18">
        <v>44393.467361111114</v>
      </c>
      <c r="K634" s="18">
        <v>44426</v>
      </c>
      <c r="L634" s="19">
        <v>59600</v>
      </c>
      <c r="M634" s="19">
        <v>59600</v>
      </c>
      <c r="N634" s="16" t="s">
        <v>3490</v>
      </c>
      <c r="O634" s="16"/>
      <c r="P634" s="16"/>
      <c r="Q634" s="16"/>
      <c r="R634" s="20">
        <v>59600</v>
      </c>
      <c r="S634" s="16" t="s">
        <v>3889</v>
      </c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 t="s">
        <v>3889</v>
      </c>
      <c r="AH634" s="16"/>
      <c r="AI634" s="16"/>
      <c r="AJ634" s="16" t="e">
        <f>VLOOKUP(E634,[4]TD!$A:$B,2,0)</f>
        <v>#N/A</v>
      </c>
      <c r="AK634" s="16"/>
      <c r="AL634" s="16"/>
      <c r="AM634" s="16"/>
      <c r="AN634" s="16"/>
      <c r="AO634" s="16"/>
      <c r="AP634" s="16"/>
      <c r="AQ634" s="25">
        <f>M634</f>
        <v>59600</v>
      </c>
      <c r="AR634" s="16"/>
      <c r="AS634" s="16"/>
      <c r="AT634" s="16">
        <f t="shared" si="117"/>
        <v>0</v>
      </c>
      <c r="AU634" s="16"/>
      <c r="AV634" s="16"/>
      <c r="AW634" s="16"/>
      <c r="AX634" s="16"/>
      <c r="AY634" s="16"/>
      <c r="AZ634" s="16"/>
      <c r="BA634" s="16"/>
      <c r="BB634" s="25">
        <f t="shared" si="113"/>
        <v>0</v>
      </c>
      <c r="BC634" s="16"/>
      <c r="BD634" s="52">
        <f t="shared" si="114"/>
        <v>44393.467361111114</v>
      </c>
      <c r="BE634" s="16">
        <f t="shared" si="118"/>
        <v>2021</v>
      </c>
      <c r="BF634" s="52">
        <f t="shared" si="115"/>
        <v>44426</v>
      </c>
      <c r="BG634" s="16">
        <f t="shared" si="119"/>
        <v>2021</v>
      </c>
      <c r="BH634" s="16"/>
    </row>
    <row r="635" spans="1:60" x14ac:dyDescent="0.25">
      <c r="A635" s="16">
        <v>820003850</v>
      </c>
      <c r="B635" s="16" t="s">
        <v>3461</v>
      </c>
      <c r="C635" s="16" t="s">
        <v>3462</v>
      </c>
      <c r="D635" s="17" t="s">
        <v>45</v>
      </c>
      <c r="E635" s="17">
        <v>38481</v>
      </c>
      <c r="F635" s="17" t="str">
        <f t="shared" si="116"/>
        <v>FD38481</v>
      </c>
      <c r="G635" s="17" t="str">
        <f>VLOOKUP(E635,[4]PARTIDAS!$F:$M,8,0)</f>
        <v>Evento</v>
      </c>
      <c r="H635" s="17">
        <v>33017</v>
      </c>
      <c r="I635" s="18">
        <v>44393.474305555559</v>
      </c>
      <c r="J635" s="18">
        <v>44393.474305555559</v>
      </c>
      <c r="K635" s="18">
        <v>44426</v>
      </c>
      <c r="L635" s="19">
        <v>59600</v>
      </c>
      <c r="M635" s="19">
        <v>59600</v>
      </c>
      <c r="N635" s="16" t="s">
        <v>3463</v>
      </c>
      <c r="O635" s="16"/>
      <c r="P635" s="16"/>
      <c r="Q635" s="16"/>
      <c r="R635" s="16"/>
      <c r="S635" s="16"/>
      <c r="T635" s="20">
        <v>59600</v>
      </c>
      <c r="U635" s="16" t="s">
        <v>47</v>
      </c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 t="s">
        <v>3890</v>
      </c>
      <c r="AG635" s="16" t="s">
        <v>3872</v>
      </c>
      <c r="AH635" s="16" t="s">
        <v>3466</v>
      </c>
      <c r="AI635" s="16" t="s">
        <v>47</v>
      </c>
      <c r="AJ635" s="16">
        <f>VLOOKUP(E635,[4]TD!$A:$B,2,0)</f>
        <v>-59600</v>
      </c>
      <c r="AK635" s="16">
        <f>-IFERROR(VLOOKUP(E635,'[4]PARTIDAS ABIERTAS EN VALORES'!$A:$E,2,0),0)</f>
        <v>0</v>
      </c>
      <c r="AL635" s="16"/>
      <c r="AM635" s="16">
        <f>-IFERROR(VLOOKUP(E635,'[4]PARTIDAS ABIERTAS EN VALORES'!$A:$E,3,0),0)</f>
        <v>0</v>
      </c>
      <c r="AN635" s="16"/>
      <c r="AO635" s="16">
        <f>-IFERROR(VLOOKUP(E635,'[4]PARTIDAS ABIERTAS EN VALORES'!$A:$E,4,0),0)</f>
        <v>0</v>
      </c>
      <c r="AP635" s="16"/>
      <c r="AQ635" s="16"/>
      <c r="AR635" s="16"/>
      <c r="AS635" s="16"/>
      <c r="AT635" s="16">
        <f t="shared" si="117"/>
        <v>0</v>
      </c>
      <c r="AU635" s="16"/>
      <c r="AV635" s="16"/>
      <c r="AW635" s="16"/>
      <c r="AX635" s="16"/>
      <c r="AY635" s="16"/>
      <c r="AZ635" s="16"/>
      <c r="BA635" s="16">
        <f>-IFERROR(VLOOKUP(E635,[4]TD!$J:$K,2,0),0)</f>
        <v>59600</v>
      </c>
      <c r="BB635" s="25">
        <f t="shared" si="113"/>
        <v>0</v>
      </c>
      <c r="BC635" s="16"/>
      <c r="BD635" s="52">
        <f t="shared" si="114"/>
        <v>44393.474305555559</v>
      </c>
      <c r="BE635" s="16">
        <f t="shared" si="118"/>
        <v>2021</v>
      </c>
      <c r="BF635" s="52">
        <f t="shared" si="115"/>
        <v>44426</v>
      </c>
      <c r="BG635" s="16">
        <f t="shared" si="119"/>
        <v>2021</v>
      </c>
      <c r="BH635" s="16"/>
    </row>
    <row r="636" spans="1:60" x14ac:dyDescent="0.25">
      <c r="A636" s="16">
        <v>820003850</v>
      </c>
      <c r="B636" s="16" t="s">
        <v>3461</v>
      </c>
      <c r="C636" s="16" t="s">
        <v>3467</v>
      </c>
      <c r="D636" s="17" t="s">
        <v>45</v>
      </c>
      <c r="E636" s="17">
        <v>38575</v>
      </c>
      <c r="F636" s="17" t="str">
        <f t="shared" si="116"/>
        <v>FD38575</v>
      </c>
      <c r="G636" s="17" t="str">
        <f>VLOOKUP(E636,[4]PARTIDAS!$F:$M,8,0)</f>
        <v>Evento</v>
      </c>
      <c r="H636" s="17">
        <v>33014</v>
      </c>
      <c r="I636" s="18">
        <v>44394.365972222222</v>
      </c>
      <c r="J636" s="18">
        <v>44394.365972222222</v>
      </c>
      <c r="K636" s="18">
        <v>44426</v>
      </c>
      <c r="L636" s="19">
        <v>70038</v>
      </c>
      <c r="M636" s="19">
        <v>70038</v>
      </c>
      <c r="N636" s="16" t="s">
        <v>3463</v>
      </c>
      <c r="O636" s="16"/>
      <c r="P636" s="16"/>
      <c r="Q636" s="16"/>
      <c r="R636" s="16"/>
      <c r="S636" s="16"/>
      <c r="T636" s="20">
        <v>70038</v>
      </c>
      <c r="U636" s="16" t="s">
        <v>47</v>
      </c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 t="s">
        <v>3891</v>
      </c>
      <c r="AG636" s="16" t="s">
        <v>3872</v>
      </c>
      <c r="AH636" s="16" t="s">
        <v>3466</v>
      </c>
      <c r="AI636" s="16" t="s">
        <v>47</v>
      </c>
      <c r="AJ636" s="16">
        <f>VLOOKUP(E636,[4]TD!$A:$B,2,0)</f>
        <v>-70038</v>
      </c>
      <c r="AK636" s="16">
        <f>-IFERROR(VLOOKUP(E636,'[4]PARTIDAS ABIERTAS EN VALORES'!$A:$E,2,0),0)</f>
        <v>0</v>
      </c>
      <c r="AL636" s="16"/>
      <c r="AM636" s="16">
        <f>-IFERROR(VLOOKUP(E636,'[4]PARTIDAS ABIERTAS EN VALORES'!$A:$E,3,0),0)</f>
        <v>0</v>
      </c>
      <c r="AN636" s="16"/>
      <c r="AO636" s="16">
        <f>-IFERROR(VLOOKUP(E636,'[4]PARTIDAS ABIERTAS EN VALORES'!$A:$E,4,0),0)</f>
        <v>0</v>
      </c>
      <c r="AP636" s="16"/>
      <c r="AQ636" s="16"/>
      <c r="AR636" s="16"/>
      <c r="AS636" s="16"/>
      <c r="AT636" s="16">
        <f t="shared" si="117"/>
        <v>0</v>
      </c>
      <c r="AU636" s="16"/>
      <c r="AV636" s="16"/>
      <c r="AW636" s="16"/>
      <c r="AX636" s="16"/>
      <c r="AY636" s="16"/>
      <c r="AZ636" s="16"/>
      <c r="BA636" s="16">
        <f>-IFERROR(VLOOKUP(E636,[4]TD!$J:$K,2,0),0)</f>
        <v>70038</v>
      </c>
      <c r="BB636" s="25">
        <f t="shared" si="113"/>
        <v>0</v>
      </c>
      <c r="BC636" s="16"/>
      <c r="BD636" s="52">
        <f t="shared" si="114"/>
        <v>44394.365972222222</v>
      </c>
      <c r="BE636" s="16">
        <f t="shared" si="118"/>
        <v>2021</v>
      </c>
      <c r="BF636" s="52">
        <f t="shared" si="115"/>
        <v>44426</v>
      </c>
      <c r="BG636" s="16">
        <f t="shared" si="119"/>
        <v>2021</v>
      </c>
      <c r="BH636" s="16"/>
    </row>
    <row r="637" spans="1:60" x14ac:dyDescent="0.25">
      <c r="A637" s="16">
        <v>820003850</v>
      </c>
      <c r="B637" s="16" t="s">
        <v>3461</v>
      </c>
      <c r="C637" s="16" t="s">
        <v>3462</v>
      </c>
      <c r="D637" s="17" t="s">
        <v>45</v>
      </c>
      <c r="E637" s="17">
        <v>38679</v>
      </c>
      <c r="F637" s="17" t="str">
        <f t="shared" si="116"/>
        <v>FD38679</v>
      </c>
      <c r="G637" s="17" t="str">
        <f>VLOOKUP(E637,[4]PARTIDAS!$F:$M,8,0)</f>
        <v>Evento</v>
      </c>
      <c r="H637" s="17">
        <v>33017</v>
      </c>
      <c r="I637" s="18">
        <v>44395.173611111109</v>
      </c>
      <c r="J637" s="18">
        <v>44395.173611111109</v>
      </c>
      <c r="K637" s="18">
        <v>44426</v>
      </c>
      <c r="L637" s="19">
        <v>109700</v>
      </c>
      <c r="M637" s="19">
        <v>109700</v>
      </c>
      <c r="N637" s="16" t="s">
        <v>3463</v>
      </c>
      <c r="O637" s="16"/>
      <c r="P637" s="16"/>
      <c r="Q637" s="16"/>
      <c r="R637" s="16"/>
      <c r="S637" s="16"/>
      <c r="T637" s="20">
        <v>109700</v>
      </c>
      <c r="U637" s="16" t="s">
        <v>47</v>
      </c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 t="s">
        <v>3892</v>
      </c>
      <c r="AG637" s="16" t="s">
        <v>3872</v>
      </c>
      <c r="AH637" s="16" t="s">
        <v>3466</v>
      </c>
      <c r="AI637" s="16" t="s">
        <v>47</v>
      </c>
      <c r="AJ637" s="16">
        <f>VLOOKUP(E637,[4]TD!$A:$B,2,0)</f>
        <v>-109700</v>
      </c>
      <c r="AK637" s="16">
        <f>-IFERROR(VLOOKUP(E637,'[4]PARTIDAS ABIERTAS EN VALORES'!$A:$E,2,0),0)</f>
        <v>0</v>
      </c>
      <c r="AL637" s="16"/>
      <c r="AM637" s="16">
        <f>-IFERROR(VLOOKUP(E637,'[4]PARTIDAS ABIERTAS EN VALORES'!$A:$E,3,0),0)</f>
        <v>0</v>
      </c>
      <c r="AN637" s="16"/>
      <c r="AO637" s="16">
        <f>-IFERROR(VLOOKUP(E637,'[4]PARTIDAS ABIERTAS EN VALORES'!$A:$E,4,0),0)</f>
        <v>0</v>
      </c>
      <c r="AP637" s="16"/>
      <c r="AQ637" s="16"/>
      <c r="AR637" s="16"/>
      <c r="AS637" s="16"/>
      <c r="AT637" s="16">
        <f t="shared" si="117"/>
        <v>0</v>
      </c>
      <c r="AU637" s="16"/>
      <c r="AV637" s="16"/>
      <c r="AW637" s="16"/>
      <c r="AX637" s="16"/>
      <c r="AY637" s="16"/>
      <c r="AZ637" s="16"/>
      <c r="BA637" s="16">
        <f>-IFERROR(VLOOKUP(E637,[4]TD!$J:$K,2,0),0)</f>
        <v>109700</v>
      </c>
      <c r="BB637" s="25">
        <f t="shared" si="113"/>
        <v>0</v>
      </c>
      <c r="BC637" s="16"/>
      <c r="BD637" s="52">
        <f t="shared" si="114"/>
        <v>44395.173611111109</v>
      </c>
      <c r="BE637" s="16">
        <f t="shared" si="118"/>
        <v>2021</v>
      </c>
      <c r="BF637" s="52">
        <f t="shared" si="115"/>
        <v>44426</v>
      </c>
      <c r="BG637" s="16">
        <f t="shared" si="119"/>
        <v>2021</v>
      </c>
      <c r="BH637" s="16"/>
    </row>
    <row r="638" spans="1:60" x14ac:dyDescent="0.25">
      <c r="A638" s="16">
        <v>820003850</v>
      </c>
      <c r="B638" s="16" t="s">
        <v>3461</v>
      </c>
      <c r="C638" s="16" t="s">
        <v>3462</v>
      </c>
      <c r="D638" s="17" t="s">
        <v>45</v>
      </c>
      <c r="E638" s="17">
        <v>38688</v>
      </c>
      <c r="F638" s="17" t="str">
        <f t="shared" si="116"/>
        <v>FD38688</v>
      </c>
      <c r="G638" s="17" t="str">
        <f>VLOOKUP(E638,[4]PARTIDAS!$F:$M,8,0)</f>
        <v>Evento</v>
      </c>
      <c r="H638" s="17">
        <v>33017</v>
      </c>
      <c r="I638" s="18">
        <v>44395.481249999997</v>
      </c>
      <c r="J638" s="18">
        <v>44395.481249999997</v>
      </c>
      <c r="K638" s="18">
        <v>44426</v>
      </c>
      <c r="L638" s="19">
        <v>168943</v>
      </c>
      <c r="M638" s="19">
        <v>168943</v>
      </c>
      <c r="N638" s="16" t="s">
        <v>3463</v>
      </c>
      <c r="O638" s="16"/>
      <c r="P638" s="16"/>
      <c r="Q638" s="16"/>
      <c r="R638" s="16"/>
      <c r="S638" s="16"/>
      <c r="T638" s="20">
        <v>168943</v>
      </c>
      <c r="U638" s="16" t="s">
        <v>47</v>
      </c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 t="s">
        <v>3892</v>
      </c>
      <c r="AG638" s="16" t="s">
        <v>3872</v>
      </c>
      <c r="AH638" s="16" t="s">
        <v>3466</v>
      </c>
      <c r="AI638" s="16" t="s">
        <v>47</v>
      </c>
      <c r="AJ638" s="16">
        <f>VLOOKUP(E638,[4]TD!$A:$B,2,0)</f>
        <v>-168943</v>
      </c>
      <c r="AK638" s="16">
        <f>-IFERROR(VLOOKUP(E638,'[4]PARTIDAS ABIERTAS EN VALORES'!$A:$E,2,0),0)</f>
        <v>0</v>
      </c>
      <c r="AL638" s="16"/>
      <c r="AM638" s="16">
        <f>-IFERROR(VLOOKUP(E638,'[4]PARTIDAS ABIERTAS EN VALORES'!$A:$E,3,0),0)</f>
        <v>0</v>
      </c>
      <c r="AN638" s="16"/>
      <c r="AO638" s="16">
        <f>-IFERROR(VLOOKUP(E638,'[4]PARTIDAS ABIERTAS EN VALORES'!$A:$E,4,0),0)</f>
        <v>0</v>
      </c>
      <c r="AP638" s="16"/>
      <c r="AQ638" s="16"/>
      <c r="AR638" s="16"/>
      <c r="AS638" s="16"/>
      <c r="AT638" s="16">
        <f t="shared" si="117"/>
        <v>0</v>
      </c>
      <c r="AU638" s="16"/>
      <c r="AV638" s="16"/>
      <c r="AW638" s="16"/>
      <c r="AX638" s="16"/>
      <c r="AY638" s="16"/>
      <c r="AZ638" s="16"/>
      <c r="BA638" s="16">
        <f>-IFERROR(VLOOKUP(E638,[4]TD!$J:$K,2,0),0)</f>
        <v>168943</v>
      </c>
      <c r="BB638" s="25">
        <f t="shared" si="113"/>
        <v>0</v>
      </c>
      <c r="BC638" s="16"/>
      <c r="BD638" s="52">
        <f t="shared" si="114"/>
        <v>44395.481249999997</v>
      </c>
      <c r="BE638" s="16">
        <f t="shared" si="118"/>
        <v>2021</v>
      </c>
      <c r="BF638" s="52">
        <f t="shared" si="115"/>
        <v>44426</v>
      </c>
      <c r="BG638" s="16">
        <f t="shared" si="119"/>
        <v>2021</v>
      </c>
      <c r="BH638" s="16"/>
    </row>
    <row r="639" spans="1:60" x14ac:dyDescent="0.25">
      <c r="A639" s="16">
        <v>820003850</v>
      </c>
      <c r="B639" s="16" t="s">
        <v>3461</v>
      </c>
      <c r="C639" s="16" t="s">
        <v>3462</v>
      </c>
      <c r="D639" s="17" t="s">
        <v>45</v>
      </c>
      <c r="E639" s="17">
        <v>38689</v>
      </c>
      <c r="F639" s="17" t="str">
        <f t="shared" si="116"/>
        <v>FD38689</v>
      </c>
      <c r="G639" s="17" t="e">
        <f>VLOOKUP(E639,[4]PARTIDAS!$F:$M,8,0)</f>
        <v>#N/A</v>
      </c>
      <c r="H639" s="17">
        <v>33016</v>
      </c>
      <c r="I639" s="18">
        <v>44395.482638888891</v>
      </c>
      <c r="J639" s="18">
        <v>44395.482638888891</v>
      </c>
      <c r="K639" s="18">
        <v>44426</v>
      </c>
      <c r="L639" s="19">
        <v>80800</v>
      </c>
      <c r="M639" s="19">
        <v>80800</v>
      </c>
      <c r="N639" s="16" t="s">
        <v>3490</v>
      </c>
      <c r="O639" s="16"/>
      <c r="P639" s="16"/>
      <c r="Q639" s="16"/>
      <c r="R639" s="20">
        <v>80800</v>
      </c>
      <c r="S639" s="16" t="s">
        <v>3879</v>
      </c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 t="s">
        <v>3880</v>
      </c>
      <c r="AH639" s="16"/>
      <c r="AI639" s="16"/>
      <c r="AJ639" s="16" t="e">
        <f>VLOOKUP(E639,[4]TD!$A:$B,2,0)</f>
        <v>#N/A</v>
      </c>
      <c r="AK639" s="16"/>
      <c r="AL639" s="16"/>
      <c r="AM639" s="16"/>
      <c r="AN639" s="16"/>
      <c r="AO639" s="16"/>
      <c r="AP639" s="16"/>
      <c r="AQ639" s="25">
        <f>M639</f>
        <v>80800</v>
      </c>
      <c r="AR639" s="16"/>
      <c r="AS639" s="16"/>
      <c r="AT639" s="16">
        <f t="shared" si="117"/>
        <v>0</v>
      </c>
      <c r="AU639" s="16"/>
      <c r="AV639" s="16"/>
      <c r="AW639" s="16"/>
      <c r="AX639" s="16"/>
      <c r="AY639" s="16"/>
      <c r="AZ639" s="16"/>
      <c r="BA639" s="16"/>
      <c r="BB639" s="25">
        <f t="shared" si="113"/>
        <v>0</v>
      </c>
      <c r="BC639" s="16"/>
      <c r="BD639" s="52">
        <f t="shared" si="114"/>
        <v>44395.482638888891</v>
      </c>
      <c r="BE639" s="16">
        <f t="shared" si="118"/>
        <v>2021</v>
      </c>
      <c r="BF639" s="52">
        <f t="shared" si="115"/>
        <v>44426</v>
      </c>
      <c r="BG639" s="16">
        <f t="shared" si="119"/>
        <v>2021</v>
      </c>
      <c r="BH639" s="16"/>
    </row>
    <row r="640" spans="1:60" x14ac:dyDescent="0.25">
      <c r="A640" s="16">
        <v>820003850</v>
      </c>
      <c r="B640" s="16" t="s">
        <v>3461</v>
      </c>
      <c r="C640" s="16" t="s">
        <v>3462</v>
      </c>
      <c r="D640" s="17" t="s">
        <v>45</v>
      </c>
      <c r="E640" s="17">
        <v>38776</v>
      </c>
      <c r="F640" s="17" t="str">
        <f t="shared" si="116"/>
        <v>FD38776</v>
      </c>
      <c r="G640" s="17" t="str">
        <f>VLOOKUP(E640,[4]PARTIDAS!$F:$M,8,0)</f>
        <v>Evento</v>
      </c>
      <c r="H640" s="17">
        <v>33017</v>
      </c>
      <c r="I640" s="18">
        <v>44396.475694444445</v>
      </c>
      <c r="J640" s="18">
        <v>44396.475694444445</v>
      </c>
      <c r="K640" s="18">
        <v>44426</v>
      </c>
      <c r="L640" s="19">
        <v>70114</v>
      </c>
      <c r="M640" s="19">
        <v>70114</v>
      </c>
      <c r="N640" s="16" t="s">
        <v>3463</v>
      </c>
      <c r="O640" s="16"/>
      <c r="P640" s="16"/>
      <c r="Q640" s="16"/>
      <c r="R640" s="16"/>
      <c r="S640" s="16"/>
      <c r="T640" s="20">
        <v>70114</v>
      </c>
      <c r="U640" s="16" t="s">
        <v>47</v>
      </c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 t="s">
        <v>3893</v>
      </c>
      <c r="AG640" s="16" t="s">
        <v>3872</v>
      </c>
      <c r="AH640" s="16" t="s">
        <v>3466</v>
      </c>
      <c r="AI640" s="16" t="s">
        <v>47</v>
      </c>
      <c r="AJ640" s="16">
        <f>VLOOKUP(E640,[4]TD!$A:$B,2,0)</f>
        <v>-70114</v>
      </c>
      <c r="AK640" s="16">
        <f>-IFERROR(VLOOKUP(E640,'[4]PARTIDAS ABIERTAS EN VALORES'!$A:$E,2,0),0)</f>
        <v>0</v>
      </c>
      <c r="AL640" s="16"/>
      <c r="AM640" s="16">
        <f>-IFERROR(VLOOKUP(E640,'[4]PARTIDAS ABIERTAS EN VALORES'!$A:$E,3,0),0)</f>
        <v>0</v>
      </c>
      <c r="AN640" s="16"/>
      <c r="AO640" s="16">
        <f>-IFERROR(VLOOKUP(E640,'[4]PARTIDAS ABIERTAS EN VALORES'!$A:$E,4,0),0)</f>
        <v>0</v>
      </c>
      <c r="AP640" s="16"/>
      <c r="AQ640" s="16"/>
      <c r="AR640" s="16"/>
      <c r="AS640" s="16"/>
      <c r="AT640" s="16">
        <f t="shared" si="117"/>
        <v>0</v>
      </c>
      <c r="AU640" s="16"/>
      <c r="AV640" s="16"/>
      <c r="AW640" s="16"/>
      <c r="AX640" s="16"/>
      <c r="AY640" s="16"/>
      <c r="AZ640" s="16"/>
      <c r="BA640" s="16">
        <f>-IFERROR(VLOOKUP(E640,[4]TD!$J:$K,2,0),0)</f>
        <v>70114</v>
      </c>
      <c r="BB640" s="25">
        <f t="shared" si="113"/>
        <v>0</v>
      </c>
      <c r="BC640" s="16"/>
      <c r="BD640" s="52">
        <f t="shared" si="114"/>
        <v>44396.475694444445</v>
      </c>
      <c r="BE640" s="16">
        <f t="shared" si="118"/>
        <v>2021</v>
      </c>
      <c r="BF640" s="52">
        <f t="shared" si="115"/>
        <v>44426</v>
      </c>
      <c r="BG640" s="16">
        <f t="shared" si="119"/>
        <v>2021</v>
      </c>
      <c r="BH640" s="16"/>
    </row>
    <row r="641" spans="1:60" x14ac:dyDescent="0.25">
      <c r="A641" s="16">
        <v>820003850</v>
      </c>
      <c r="B641" s="16" t="s">
        <v>3461</v>
      </c>
      <c r="C641" s="16" t="s">
        <v>3467</v>
      </c>
      <c r="D641" s="17" t="s">
        <v>45</v>
      </c>
      <c r="E641" s="17">
        <v>38810</v>
      </c>
      <c r="F641" s="17" t="str">
        <f t="shared" si="116"/>
        <v>FD38810</v>
      </c>
      <c r="G641" s="17" t="str">
        <f>VLOOKUP(E641,[4]PARTIDAS!$F:$M,8,0)</f>
        <v>Evento</v>
      </c>
      <c r="H641" s="17">
        <v>33015</v>
      </c>
      <c r="I641" s="18">
        <v>44396.604166666664</v>
      </c>
      <c r="J641" s="18">
        <v>44396.604166666664</v>
      </c>
      <c r="K641" s="18">
        <v>44426</v>
      </c>
      <c r="L641" s="19">
        <v>6500</v>
      </c>
      <c r="M641" s="19">
        <v>6500</v>
      </c>
      <c r="N641" s="16" t="s">
        <v>3463</v>
      </c>
      <c r="O641" s="16"/>
      <c r="P641" s="16"/>
      <c r="Q641" s="16"/>
      <c r="R641" s="16"/>
      <c r="S641" s="16"/>
      <c r="T641" s="20">
        <v>6500</v>
      </c>
      <c r="U641" s="16" t="s">
        <v>47</v>
      </c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 t="s">
        <v>3893</v>
      </c>
      <c r="AG641" s="16" t="s">
        <v>3872</v>
      </c>
      <c r="AH641" s="16" t="s">
        <v>3466</v>
      </c>
      <c r="AI641" s="16" t="s">
        <v>47</v>
      </c>
      <c r="AJ641" s="16">
        <f>VLOOKUP(E641,[4]TD!$A:$B,2,0)</f>
        <v>-6500</v>
      </c>
      <c r="AK641" s="16">
        <f>-IFERROR(VLOOKUP(E641,'[4]PARTIDAS ABIERTAS EN VALORES'!$A:$E,2,0),0)</f>
        <v>0</v>
      </c>
      <c r="AL641" s="16"/>
      <c r="AM641" s="16">
        <f>-IFERROR(VLOOKUP(E641,'[4]PARTIDAS ABIERTAS EN VALORES'!$A:$E,3,0),0)</f>
        <v>0</v>
      </c>
      <c r="AN641" s="16"/>
      <c r="AO641" s="16">
        <f>-IFERROR(VLOOKUP(E641,'[4]PARTIDAS ABIERTAS EN VALORES'!$A:$E,4,0),0)</f>
        <v>0</v>
      </c>
      <c r="AP641" s="16"/>
      <c r="AQ641" s="16"/>
      <c r="AR641" s="16"/>
      <c r="AS641" s="16"/>
      <c r="AT641" s="16">
        <f t="shared" si="117"/>
        <v>0</v>
      </c>
      <c r="AU641" s="16"/>
      <c r="AV641" s="16"/>
      <c r="AW641" s="16"/>
      <c r="AX641" s="16"/>
      <c r="AY641" s="16"/>
      <c r="AZ641" s="16"/>
      <c r="BA641" s="16">
        <f>-IFERROR(VLOOKUP(E641,[4]TD!$J:$K,2,0),0)</f>
        <v>6500</v>
      </c>
      <c r="BB641" s="25">
        <f t="shared" si="113"/>
        <v>0</v>
      </c>
      <c r="BC641" s="16"/>
      <c r="BD641" s="52">
        <f t="shared" si="114"/>
        <v>44396.604166666664</v>
      </c>
      <c r="BE641" s="16">
        <f t="shared" si="118"/>
        <v>2021</v>
      </c>
      <c r="BF641" s="52">
        <f t="shared" si="115"/>
        <v>44426</v>
      </c>
      <c r="BG641" s="16">
        <f t="shared" si="119"/>
        <v>2021</v>
      </c>
      <c r="BH641" s="16"/>
    </row>
    <row r="642" spans="1:60" x14ac:dyDescent="0.25">
      <c r="A642" s="16">
        <v>820003850</v>
      </c>
      <c r="B642" s="16" t="s">
        <v>3461</v>
      </c>
      <c r="C642" s="16" t="s">
        <v>3467</v>
      </c>
      <c r="D642" s="17" t="s">
        <v>45</v>
      </c>
      <c r="E642" s="17">
        <v>38821</v>
      </c>
      <c r="F642" s="17" t="str">
        <f t="shared" si="116"/>
        <v>FD38821</v>
      </c>
      <c r="G642" s="17" t="str">
        <f>VLOOKUP(E642,[4]PARTIDAS!$F:$M,8,0)</f>
        <v>Evento</v>
      </c>
      <c r="H642" s="17">
        <v>33014</v>
      </c>
      <c r="I642" s="18">
        <v>44396.649305555555</v>
      </c>
      <c r="J642" s="18">
        <v>44396.649305555555</v>
      </c>
      <c r="K642" s="18">
        <v>44426</v>
      </c>
      <c r="L642" s="19">
        <v>59600</v>
      </c>
      <c r="M642" s="19">
        <v>59600</v>
      </c>
      <c r="N642" s="16" t="s">
        <v>3463</v>
      </c>
      <c r="O642" s="16"/>
      <c r="P642" s="16"/>
      <c r="Q642" s="16"/>
      <c r="R642" s="16"/>
      <c r="S642" s="16"/>
      <c r="T642" s="20">
        <v>59600</v>
      </c>
      <c r="U642" s="16" t="s">
        <v>47</v>
      </c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 t="s">
        <v>3893</v>
      </c>
      <c r="AG642" s="16" t="s">
        <v>3872</v>
      </c>
      <c r="AH642" s="16" t="s">
        <v>3466</v>
      </c>
      <c r="AI642" s="16" t="s">
        <v>47</v>
      </c>
      <c r="AJ642" s="16">
        <f>VLOOKUP(E642,[4]TD!$A:$B,2,0)</f>
        <v>-59600</v>
      </c>
      <c r="AK642" s="16">
        <f>-IFERROR(VLOOKUP(E642,'[4]PARTIDAS ABIERTAS EN VALORES'!$A:$E,2,0),0)</f>
        <v>0</v>
      </c>
      <c r="AL642" s="16"/>
      <c r="AM642" s="16">
        <f>-IFERROR(VLOOKUP(E642,'[4]PARTIDAS ABIERTAS EN VALORES'!$A:$E,3,0),0)</f>
        <v>0</v>
      </c>
      <c r="AN642" s="16"/>
      <c r="AO642" s="16">
        <f>-IFERROR(VLOOKUP(E642,'[4]PARTIDAS ABIERTAS EN VALORES'!$A:$E,4,0),0)</f>
        <v>0</v>
      </c>
      <c r="AP642" s="16"/>
      <c r="AQ642" s="16"/>
      <c r="AR642" s="16"/>
      <c r="AS642" s="16"/>
      <c r="AT642" s="16">
        <f t="shared" si="117"/>
        <v>0</v>
      </c>
      <c r="AU642" s="16"/>
      <c r="AV642" s="16"/>
      <c r="AW642" s="16"/>
      <c r="AX642" s="16"/>
      <c r="AY642" s="16"/>
      <c r="AZ642" s="16"/>
      <c r="BA642" s="16">
        <f>-IFERROR(VLOOKUP(E642,[4]TD!$J:$K,2,0),0)</f>
        <v>59600</v>
      </c>
      <c r="BB642" s="25">
        <f t="shared" ref="BB642:BB705" si="124">M642-SUM(AK642:BA642)</f>
        <v>0</v>
      </c>
      <c r="BC642" s="16"/>
      <c r="BD642" s="52">
        <f t="shared" ref="BD642:BD705" si="125">I642</f>
        <v>44396.649305555555</v>
      </c>
      <c r="BE642" s="16">
        <f t="shared" si="118"/>
        <v>2021</v>
      </c>
      <c r="BF642" s="52">
        <f t="shared" ref="BF642:BF705" si="126">K642</f>
        <v>44426</v>
      </c>
      <c r="BG642" s="16">
        <f t="shared" si="119"/>
        <v>2021</v>
      </c>
      <c r="BH642" s="16"/>
    </row>
    <row r="643" spans="1:60" x14ac:dyDescent="0.25">
      <c r="A643" s="16">
        <v>820003850</v>
      </c>
      <c r="B643" s="16" t="s">
        <v>3461</v>
      </c>
      <c r="C643" s="16" t="s">
        <v>3462</v>
      </c>
      <c r="D643" s="17" t="s">
        <v>45</v>
      </c>
      <c r="E643" s="17">
        <v>38836</v>
      </c>
      <c r="F643" s="17" t="str">
        <f t="shared" ref="F643:F706" si="127">CONCATENATE(D643,E643)</f>
        <v>FD38836</v>
      </c>
      <c r="G643" s="17" t="str">
        <f>VLOOKUP(E643,[4]PARTIDAS!$F:$M,8,0)</f>
        <v>Evento</v>
      </c>
      <c r="H643" s="17">
        <v>33017</v>
      </c>
      <c r="I643" s="18">
        <v>44396.699305555558</v>
      </c>
      <c r="J643" s="18">
        <v>44396.699305555558</v>
      </c>
      <c r="K643" s="18">
        <v>44426</v>
      </c>
      <c r="L643" s="19">
        <v>227714</v>
      </c>
      <c r="M643" s="19">
        <v>227714</v>
      </c>
      <c r="N643" s="16" t="s">
        <v>3463</v>
      </c>
      <c r="O643" s="16"/>
      <c r="P643" s="16"/>
      <c r="Q643" s="16"/>
      <c r="R643" s="16"/>
      <c r="S643" s="16"/>
      <c r="T643" s="20">
        <v>227714</v>
      </c>
      <c r="U643" s="16" t="s">
        <v>47</v>
      </c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 t="s">
        <v>3893</v>
      </c>
      <c r="AG643" s="16" t="s">
        <v>3872</v>
      </c>
      <c r="AH643" s="16" t="s">
        <v>3466</v>
      </c>
      <c r="AI643" s="16" t="s">
        <v>47</v>
      </c>
      <c r="AJ643" s="16">
        <f>VLOOKUP(E643,[4]TD!$A:$B,2,0)</f>
        <v>-227714</v>
      </c>
      <c r="AK643" s="16">
        <f>-IFERROR(VLOOKUP(E643,'[4]PARTIDAS ABIERTAS EN VALORES'!$A:$E,2,0),0)</f>
        <v>0</v>
      </c>
      <c r="AL643" s="16"/>
      <c r="AM643" s="16">
        <f>-IFERROR(VLOOKUP(E643,'[4]PARTIDAS ABIERTAS EN VALORES'!$A:$E,3,0),0)</f>
        <v>0</v>
      </c>
      <c r="AN643" s="16"/>
      <c r="AO643" s="16">
        <f>-IFERROR(VLOOKUP(E643,'[4]PARTIDAS ABIERTAS EN VALORES'!$A:$E,4,0),0)</f>
        <v>0</v>
      </c>
      <c r="AP643" s="16"/>
      <c r="AQ643" s="16"/>
      <c r="AR643" s="16"/>
      <c r="AS643" s="16"/>
      <c r="AT643" s="16">
        <f t="shared" ref="AT643:AT706" si="128">AP643+AR643+AS643</f>
        <v>0</v>
      </c>
      <c r="AU643" s="16"/>
      <c r="AV643" s="16"/>
      <c r="AW643" s="16"/>
      <c r="AX643" s="16"/>
      <c r="AY643" s="16"/>
      <c r="AZ643" s="16"/>
      <c r="BA643" s="16">
        <f>-IFERROR(VLOOKUP(E643,[4]TD!$J:$K,2,0),0)</f>
        <v>227714</v>
      </c>
      <c r="BB643" s="25">
        <f t="shared" si="124"/>
        <v>0</v>
      </c>
      <c r="BC643" s="16"/>
      <c r="BD643" s="52">
        <f t="shared" si="125"/>
        <v>44396.699305555558</v>
      </c>
      <c r="BE643" s="16">
        <f t="shared" ref="BE643:BE706" si="129">YEAR(BD643)</f>
        <v>2021</v>
      </c>
      <c r="BF643" s="52">
        <f t="shared" si="126"/>
        <v>44426</v>
      </c>
      <c r="BG643" s="16">
        <f t="shared" ref="BG643:BG706" si="130">YEAR(BF643)</f>
        <v>2021</v>
      </c>
      <c r="BH643" s="16"/>
    </row>
    <row r="644" spans="1:60" x14ac:dyDescent="0.25">
      <c r="A644" s="16">
        <v>820003850</v>
      </c>
      <c r="B644" s="16" t="s">
        <v>3461</v>
      </c>
      <c r="C644" s="16" t="s">
        <v>3462</v>
      </c>
      <c r="D644" s="17" t="s">
        <v>45</v>
      </c>
      <c r="E644" s="17">
        <v>38883</v>
      </c>
      <c r="F644" s="17" t="str">
        <f t="shared" si="127"/>
        <v>FD38883</v>
      </c>
      <c r="G644" s="17" t="str">
        <f>VLOOKUP(E644,[4]PARTIDAS!$F:$M,8,0)</f>
        <v>Evento</v>
      </c>
      <c r="H644" s="17">
        <v>33017</v>
      </c>
      <c r="I644" s="18">
        <v>44397.558333333334</v>
      </c>
      <c r="J644" s="18">
        <v>44397.558333333334</v>
      </c>
      <c r="K644" s="18">
        <v>44426</v>
      </c>
      <c r="L644" s="19">
        <v>723376</v>
      </c>
      <c r="M644" s="19">
        <v>723376</v>
      </c>
      <c r="N644" s="16" t="s">
        <v>3463</v>
      </c>
      <c r="O644" s="16"/>
      <c r="P644" s="16"/>
      <c r="Q644" s="16"/>
      <c r="R644" s="16"/>
      <c r="S644" s="16"/>
      <c r="T644" s="20">
        <v>723376</v>
      </c>
      <c r="U644" s="16" t="s">
        <v>3894</v>
      </c>
      <c r="V644" s="16" t="s">
        <v>3877</v>
      </c>
      <c r="W644" s="16">
        <v>91076</v>
      </c>
      <c r="X644" s="16"/>
      <c r="Y644" s="16"/>
      <c r="Z644" s="16"/>
      <c r="AA644" s="16">
        <v>91076</v>
      </c>
      <c r="AB644" s="16">
        <v>0</v>
      </c>
      <c r="AC644" s="16" t="s">
        <v>3878</v>
      </c>
      <c r="AD644" s="16">
        <v>0</v>
      </c>
      <c r="AE644" s="16"/>
      <c r="AF644" s="16" t="s">
        <v>3895</v>
      </c>
      <c r="AG644" s="16" t="s">
        <v>3872</v>
      </c>
      <c r="AH644" s="16" t="s">
        <v>3466</v>
      </c>
      <c r="AI644" s="16" t="s">
        <v>47</v>
      </c>
      <c r="AJ644" s="16">
        <f>VLOOKUP(E644,[4]TD!$A:$B,2,0)</f>
        <v>-723376</v>
      </c>
      <c r="AK644" s="16">
        <f>-IFERROR(VLOOKUP(E644,'[4]PARTIDAS ABIERTAS EN VALORES'!$A:$E,2,0),0)</f>
        <v>0</v>
      </c>
      <c r="AL644" s="16"/>
      <c r="AM644" s="16">
        <f>-IFERROR(VLOOKUP(E644,'[4]PARTIDAS ABIERTAS EN VALORES'!$A:$E,3,0),0)</f>
        <v>91076</v>
      </c>
      <c r="AN644" s="16"/>
      <c r="AO644" s="16">
        <f>-IFERROR(VLOOKUP(E644,'[4]PARTIDAS ABIERTAS EN VALORES'!$A:$E,4,0),0)</f>
        <v>0</v>
      </c>
      <c r="AP644" s="16"/>
      <c r="AQ644" s="16"/>
      <c r="AR644" s="16"/>
      <c r="AS644" s="16"/>
      <c r="AT644" s="16">
        <f t="shared" si="128"/>
        <v>0</v>
      </c>
      <c r="AU644" s="16"/>
      <c r="AV644" s="16"/>
      <c r="AW644" s="16"/>
      <c r="AX644" s="16"/>
      <c r="AY644" s="16"/>
      <c r="AZ644" s="16"/>
      <c r="BA644" s="16">
        <f>-IFERROR(VLOOKUP(E644,[4]TD!$J:$K,2,0),0)</f>
        <v>632300</v>
      </c>
      <c r="BB644" s="25">
        <f t="shared" si="124"/>
        <v>0</v>
      </c>
      <c r="BC644" s="16"/>
      <c r="BD644" s="52">
        <f t="shared" si="125"/>
        <v>44397.558333333334</v>
      </c>
      <c r="BE644" s="16">
        <f t="shared" si="129"/>
        <v>2021</v>
      </c>
      <c r="BF644" s="52">
        <f t="shared" si="126"/>
        <v>44426</v>
      </c>
      <c r="BG644" s="16">
        <f t="shared" si="130"/>
        <v>2021</v>
      </c>
      <c r="BH644" s="16"/>
    </row>
    <row r="645" spans="1:60" x14ac:dyDescent="0.25">
      <c r="A645" s="16">
        <v>820003850</v>
      </c>
      <c r="B645" s="16" t="s">
        <v>3461</v>
      </c>
      <c r="C645" s="16" t="s">
        <v>3462</v>
      </c>
      <c r="D645" s="17" t="s">
        <v>45</v>
      </c>
      <c r="E645" s="17">
        <v>38956</v>
      </c>
      <c r="F645" s="17" t="str">
        <f t="shared" si="127"/>
        <v>FD38956</v>
      </c>
      <c r="G645" s="17" t="str">
        <f>VLOOKUP(E645,[4]PARTIDAS!$F:$M,8,0)</f>
        <v>Evento</v>
      </c>
      <c r="H645" s="17">
        <v>33018</v>
      </c>
      <c r="I645" s="18">
        <v>44398.390972222223</v>
      </c>
      <c r="J645" s="18">
        <v>44398.390972222223</v>
      </c>
      <c r="K645" s="18">
        <v>44426</v>
      </c>
      <c r="L645" s="19">
        <v>6500</v>
      </c>
      <c r="M645" s="19">
        <v>6500</v>
      </c>
      <c r="N645" s="16" t="s">
        <v>3463</v>
      </c>
      <c r="O645" s="16"/>
      <c r="P645" s="16"/>
      <c r="Q645" s="16"/>
      <c r="R645" s="16"/>
      <c r="S645" s="16"/>
      <c r="T645" s="20">
        <v>6500</v>
      </c>
      <c r="U645" s="16" t="s">
        <v>47</v>
      </c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 t="s">
        <v>3815</v>
      </c>
      <c r="AG645" s="16" t="s">
        <v>3872</v>
      </c>
      <c r="AH645" s="16" t="s">
        <v>3466</v>
      </c>
      <c r="AI645" s="16" t="s">
        <v>47</v>
      </c>
      <c r="AJ645" s="16">
        <f>VLOOKUP(E645,[4]TD!$A:$B,2,0)</f>
        <v>-6500</v>
      </c>
      <c r="AK645" s="16">
        <f>-IFERROR(VLOOKUP(E645,'[4]PARTIDAS ABIERTAS EN VALORES'!$A:$E,2,0),0)</f>
        <v>0</v>
      </c>
      <c r="AL645" s="16"/>
      <c r="AM645" s="16">
        <f>-IFERROR(VLOOKUP(E645,'[4]PARTIDAS ABIERTAS EN VALORES'!$A:$E,3,0),0)</f>
        <v>0</v>
      </c>
      <c r="AN645" s="16"/>
      <c r="AO645" s="16">
        <f>-IFERROR(VLOOKUP(E645,'[4]PARTIDAS ABIERTAS EN VALORES'!$A:$E,4,0),0)</f>
        <v>0</v>
      </c>
      <c r="AP645" s="16"/>
      <c r="AQ645" s="16"/>
      <c r="AR645" s="16"/>
      <c r="AS645" s="16"/>
      <c r="AT645" s="16">
        <f t="shared" si="128"/>
        <v>0</v>
      </c>
      <c r="AU645" s="16"/>
      <c r="AV645" s="16"/>
      <c r="AW645" s="16"/>
      <c r="AX645" s="16"/>
      <c r="AY645" s="16"/>
      <c r="AZ645" s="16"/>
      <c r="BA645" s="16">
        <f>-IFERROR(VLOOKUP(E645,[4]TD!$J:$K,2,0),0)</f>
        <v>6500</v>
      </c>
      <c r="BB645" s="25">
        <f t="shared" si="124"/>
        <v>0</v>
      </c>
      <c r="BC645" s="16"/>
      <c r="BD645" s="52">
        <f t="shared" si="125"/>
        <v>44398.390972222223</v>
      </c>
      <c r="BE645" s="16">
        <f t="shared" si="129"/>
        <v>2021</v>
      </c>
      <c r="BF645" s="52">
        <f t="shared" si="126"/>
        <v>44426</v>
      </c>
      <c r="BG645" s="16">
        <f t="shared" si="130"/>
        <v>2021</v>
      </c>
      <c r="BH645" s="16"/>
    </row>
    <row r="646" spans="1:60" x14ac:dyDescent="0.25">
      <c r="A646" s="16">
        <v>820003850</v>
      </c>
      <c r="B646" s="16" t="s">
        <v>3461</v>
      </c>
      <c r="C646" s="16" t="s">
        <v>3462</v>
      </c>
      <c r="D646" s="17" t="s">
        <v>45</v>
      </c>
      <c r="E646" s="17">
        <v>38992</v>
      </c>
      <c r="F646" s="17" t="str">
        <f t="shared" si="127"/>
        <v>FD38992</v>
      </c>
      <c r="G646" s="17" t="str">
        <f>VLOOKUP(E646,[4]PARTIDAS!$F:$M,8,0)</f>
        <v>Evento</v>
      </c>
      <c r="H646" s="17">
        <v>33017</v>
      </c>
      <c r="I646" s="18">
        <v>44398.53125</v>
      </c>
      <c r="J646" s="18">
        <v>44398.53125</v>
      </c>
      <c r="K646" s="18">
        <v>44426</v>
      </c>
      <c r="L646" s="19">
        <v>316454</v>
      </c>
      <c r="M646" s="19">
        <v>316454</v>
      </c>
      <c r="N646" s="16" t="s">
        <v>3463</v>
      </c>
      <c r="O646" s="16"/>
      <c r="P646" s="16"/>
      <c r="Q646" s="16"/>
      <c r="R646" s="16"/>
      <c r="S646" s="16"/>
      <c r="T646" s="20">
        <v>316454</v>
      </c>
      <c r="U646" s="16" t="s">
        <v>47</v>
      </c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 t="s">
        <v>3815</v>
      </c>
      <c r="AG646" s="16" t="s">
        <v>3872</v>
      </c>
      <c r="AH646" s="16" t="s">
        <v>3466</v>
      </c>
      <c r="AI646" s="16" t="s">
        <v>47</v>
      </c>
      <c r="AJ646" s="16">
        <f>VLOOKUP(E646,[4]TD!$A:$B,2,0)</f>
        <v>-316454</v>
      </c>
      <c r="AK646" s="16">
        <f>-IFERROR(VLOOKUP(E646,'[4]PARTIDAS ABIERTAS EN VALORES'!$A:$E,2,0),0)</f>
        <v>0</v>
      </c>
      <c r="AL646" s="16"/>
      <c r="AM646" s="16">
        <f>-IFERROR(VLOOKUP(E646,'[4]PARTIDAS ABIERTAS EN VALORES'!$A:$E,3,0),0)</f>
        <v>0</v>
      </c>
      <c r="AN646" s="16"/>
      <c r="AO646" s="16">
        <f>-IFERROR(VLOOKUP(E646,'[4]PARTIDAS ABIERTAS EN VALORES'!$A:$E,4,0),0)</f>
        <v>0</v>
      </c>
      <c r="AP646" s="16"/>
      <c r="AQ646" s="16"/>
      <c r="AR646" s="16"/>
      <c r="AS646" s="16"/>
      <c r="AT646" s="16">
        <f t="shared" si="128"/>
        <v>0</v>
      </c>
      <c r="AU646" s="16"/>
      <c r="AV646" s="16"/>
      <c r="AW646" s="16"/>
      <c r="AX646" s="16"/>
      <c r="AY646" s="16"/>
      <c r="AZ646" s="16"/>
      <c r="BA646" s="16">
        <f>-IFERROR(VLOOKUP(E646,[4]TD!$J:$K,2,0),0)</f>
        <v>316454</v>
      </c>
      <c r="BB646" s="25">
        <f t="shared" si="124"/>
        <v>0</v>
      </c>
      <c r="BC646" s="16"/>
      <c r="BD646" s="52">
        <f t="shared" si="125"/>
        <v>44398.53125</v>
      </c>
      <c r="BE646" s="16">
        <f t="shared" si="129"/>
        <v>2021</v>
      </c>
      <c r="BF646" s="52">
        <f t="shared" si="126"/>
        <v>44426</v>
      </c>
      <c r="BG646" s="16">
        <f t="shared" si="130"/>
        <v>2021</v>
      </c>
      <c r="BH646" s="16"/>
    </row>
    <row r="647" spans="1:60" x14ac:dyDescent="0.25">
      <c r="A647" s="16">
        <v>820003850</v>
      </c>
      <c r="B647" s="16" t="s">
        <v>3461</v>
      </c>
      <c r="C647" s="16" t="s">
        <v>3462</v>
      </c>
      <c r="D647" s="17" t="s">
        <v>45</v>
      </c>
      <c r="E647" s="17">
        <v>39005</v>
      </c>
      <c r="F647" s="17" t="str">
        <f t="shared" si="127"/>
        <v>FD39005</v>
      </c>
      <c r="G647" s="17" t="str">
        <f>VLOOKUP(E647,[4]PARTIDAS!$F:$M,8,0)</f>
        <v>Evento</v>
      </c>
      <c r="H647" s="17">
        <v>33018</v>
      </c>
      <c r="I647" s="18">
        <v>44398.60833333333</v>
      </c>
      <c r="J647" s="18">
        <v>44398.60833333333</v>
      </c>
      <c r="K647" s="18">
        <v>44426</v>
      </c>
      <c r="L647" s="19">
        <v>6500</v>
      </c>
      <c r="M647" s="19">
        <v>6500</v>
      </c>
      <c r="N647" s="16" t="s">
        <v>3463</v>
      </c>
      <c r="O647" s="16"/>
      <c r="P647" s="16"/>
      <c r="Q647" s="16"/>
      <c r="R647" s="16"/>
      <c r="S647" s="16"/>
      <c r="T647" s="20">
        <v>6500</v>
      </c>
      <c r="U647" s="16" t="s">
        <v>47</v>
      </c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 t="s">
        <v>3815</v>
      </c>
      <c r="AG647" s="16" t="s">
        <v>3872</v>
      </c>
      <c r="AH647" s="16" t="s">
        <v>3466</v>
      </c>
      <c r="AI647" s="16" t="s">
        <v>47</v>
      </c>
      <c r="AJ647" s="16">
        <f>VLOOKUP(E647,[4]TD!$A:$B,2,0)</f>
        <v>-6500</v>
      </c>
      <c r="AK647" s="16">
        <f>-IFERROR(VLOOKUP(E647,'[4]PARTIDAS ABIERTAS EN VALORES'!$A:$E,2,0),0)</f>
        <v>0</v>
      </c>
      <c r="AL647" s="16"/>
      <c r="AM647" s="16">
        <f>-IFERROR(VLOOKUP(E647,'[4]PARTIDAS ABIERTAS EN VALORES'!$A:$E,3,0),0)</f>
        <v>0</v>
      </c>
      <c r="AN647" s="16"/>
      <c r="AO647" s="16">
        <f>-IFERROR(VLOOKUP(E647,'[4]PARTIDAS ABIERTAS EN VALORES'!$A:$E,4,0),0)</f>
        <v>0</v>
      </c>
      <c r="AP647" s="16"/>
      <c r="AQ647" s="16"/>
      <c r="AR647" s="16"/>
      <c r="AS647" s="16"/>
      <c r="AT647" s="16">
        <f t="shared" si="128"/>
        <v>0</v>
      </c>
      <c r="AU647" s="16"/>
      <c r="AV647" s="16"/>
      <c r="AW647" s="16"/>
      <c r="AX647" s="16"/>
      <c r="AY647" s="16"/>
      <c r="AZ647" s="16"/>
      <c r="BA647" s="16">
        <f>-IFERROR(VLOOKUP(E647,[4]TD!$J:$K,2,0),0)</f>
        <v>6500</v>
      </c>
      <c r="BB647" s="25">
        <f t="shared" si="124"/>
        <v>0</v>
      </c>
      <c r="BC647" s="16"/>
      <c r="BD647" s="52">
        <f t="shared" si="125"/>
        <v>44398.60833333333</v>
      </c>
      <c r="BE647" s="16">
        <f t="shared" si="129"/>
        <v>2021</v>
      </c>
      <c r="BF647" s="52">
        <f t="shared" si="126"/>
        <v>44426</v>
      </c>
      <c r="BG647" s="16">
        <f t="shared" si="130"/>
        <v>2021</v>
      </c>
      <c r="BH647" s="16"/>
    </row>
    <row r="648" spans="1:60" x14ac:dyDescent="0.25">
      <c r="A648" s="16">
        <v>820003850</v>
      </c>
      <c r="B648" s="16" t="s">
        <v>3461</v>
      </c>
      <c r="C648" s="16" t="s">
        <v>3462</v>
      </c>
      <c r="D648" s="17" t="s">
        <v>45</v>
      </c>
      <c r="E648" s="17">
        <v>39016</v>
      </c>
      <c r="F648" s="17" t="str">
        <f t="shared" si="127"/>
        <v>FD39016</v>
      </c>
      <c r="G648" s="17" t="str">
        <f>VLOOKUP(E648,[4]PARTIDAS!$F:$M,8,0)</f>
        <v>Evento</v>
      </c>
      <c r="H648" s="17">
        <v>33017</v>
      </c>
      <c r="I648" s="18">
        <v>44398.645138888889</v>
      </c>
      <c r="J648" s="18">
        <v>44398.645138888889</v>
      </c>
      <c r="K648" s="18">
        <v>44426</v>
      </c>
      <c r="L648" s="19">
        <v>911690</v>
      </c>
      <c r="M648" s="19">
        <v>911690</v>
      </c>
      <c r="N648" s="16" t="s">
        <v>3463</v>
      </c>
      <c r="O648" s="16"/>
      <c r="P648" s="16"/>
      <c r="Q648" s="16"/>
      <c r="R648" s="16"/>
      <c r="S648" s="16"/>
      <c r="T648" s="20">
        <v>911690</v>
      </c>
      <c r="U648" s="16" t="s">
        <v>3896</v>
      </c>
      <c r="V648" s="16" t="s">
        <v>3886</v>
      </c>
      <c r="W648" s="16">
        <v>48372</v>
      </c>
      <c r="X648" s="16"/>
      <c r="Y648" s="16"/>
      <c r="Z648" s="16"/>
      <c r="AA648" s="16">
        <v>48372</v>
      </c>
      <c r="AB648" s="16">
        <v>0</v>
      </c>
      <c r="AC648" s="16" t="s">
        <v>3878</v>
      </c>
      <c r="AD648" s="16">
        <v>0</v>
      </c>
      <c r="AE648" s="16"/>
      <c r="AF648" s="16" t="s">
        <v>3815</v>
      </c>
      <c r="AG648" s="16" t="s">
        <v>3872</v>
      </c>
      <c r="AH648" s="16" t="s">
        <v>3466</v>
      </c>
      <c r="AI648" s="16" t="s">
        <v>47</v>
      </c>
      <c r="AJ648" s="16">
        <f>VLOOKUP(E648,[4]TD!$A:$B,2,0)</f>
        <v>-911690</v>
      </c>
      <c r="AK648" s="16">
        <f>-IFERROR(VLOOKUP(E648,'[4]PARTIDAS ABIERTAS EN VALORES'!$A:$E,2,0),0)</f>
        <v>0</v>
      </c>
      <c r="AL648" s="16"/>
      <c r="AM648" s="16">
        <f>-IFERROR(VLOOKUP(E648,'[4]PARTIDAS ABIERTAS EN VALORES'!$A:$E,3,0),0)</f>
        <v>48372</v>
      </c>
      <c r="AN648" s="16"/>
      <c r="AO648" s="16">
        <f>-IFERROR(VLOOKUP(E648,'[4]PARTIDAS ABIERTAS EN VALORES'!$A:$E,4,0),0)</f>
        <v>0</v>
      </c>
      <c r="AP648" s="16"/>
      <c r="AQ648" s="16"/>
      <c r="AR648" s="16"/>
      <c r="AS648" s="16"/>
      <c r="AT648" s="16">
        <f t="shared" si="128"/>
        <v>0</v>
      </c>
      <c r="AU648" s="16"/>
      <c r="AV648" s="16"/>
      <c r="AW648" s="16"/>
      <c r="AX648" s="16"/>
      <c r="AY648" s="16"/>
      <c r="AZ648" s="16"/>
      <c r="BA648" s="16">
        <f>-IFERROR(VLOOKUP(E648,[4]TD!$J:$K,2,0),0)</f>
        <v>863318</v>
      </c>
      <c r="BB648" s="25">
        <f t="shared" si="124"/>
        <v>0</v>
      </c>
      <c r="BC648" s="16"/>
      <c r="BD648" s="52">
        <f t="shared" si="125"/>
        <v>44398.645138888889</v>
      </c>
      <c r="BE648" s="16">
        <f t="shared" si="129"/>
        <v>2021</v>
      </c>
      <c r="BF648" s="52">
        <f t="shared" si="126"/>
        <v>44426</v>
      </c>
      <c r="BG648" s="16">
        <f t="shared" si="130"/>
        <v>2021</v>
      </c>
      <c r="BH648" s="16"/>
    </row>
    <row r="649" spans="1:60" x14ac:dyDescent="0.25">
      <c r="A649" s="16">
        <v>820003850</v>
      </c>
      <c r="B649" s="16" t="s">
        <v>3461</v>
      </c>
      <c r="C649" s="16" t="s">
        <v>3467</v>
      </c>
      <c r="D649" s="17" t="s">
        <v>45</v>
      </c>
      <c r="E649" s="17">
        <v>39021</v>
      </c>
      <c r="F649" s="17" t="str">
        <f t="shared" si="127"/>
        <v>FD39021</v>
      </c>
      <c r="G649" s="17" t="str">
        <f>VLOOKUP(E649,[4]PARTIDAS!$F:$M,8,0)</f>
        <v>Evento</v>
      </c>
      <c r="H649" s="17">
        <v>33015</v>
      </c>
      <c r="I649" s="18">
        <v>44398.659722222219</v>
      </c>
      <c r="J649" s="18">
        <v>44398.659722222219</v>
      </c>
      <c r="K649" s="18">
        <v>44426</v>
      </c>
      <c r="L649" s="19">
        <v>26000</v>
      </c>
      <c r="M649" s="19">
        <v>26000</v>
      </c>
      <c r="N649" s="16" t="s">
        <v>3463</v>
      </c>
      <c r="O649" s="16"/>
      <c r="P649" s="16"/>
      <c r="Q649" s="16"/>
      <c r="R649" s="16"/>
      <c r="S649" s="16"/>
      <c r="T649" s="20">
        <v>26000</v>
      </c>
      <c r="U649" s="16" t="s">
        <v>47</v>
      </c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 t="s">
        <v>3815</v>
      </c>
      <c r="AG649" s="16" t="s">
        <v>3872</v>
      </c>
      <c r="AH649" s="16" t="s">
        <v>3466</v>
      </c>
      <c r="AI649" s="16" t="s">
        <v>47</v>
      </c>
      <c r="AJ649" s="16">
        <f>VLOOKUP(E649,[4]TD!$A:$B,2,0)</f>
        <v>-26000</v>
      </c>
      <c r="AK649" s="16">
        <f>-IFERROR(VLOOKUP(E649,'[4]PARTIDAS ABIERTAS EN VALORES'!$A:$E,2,0),0)</f>
        <v>0</v>
      </c>
      <c r="AL649" s="16"/>
      <c r="AM649" s="16">
        <f>-IFERROR(VLOOKUP(E649,'[4]PARTIDAS ABIERTAS EN VALORES'!$A:$E,3,0),0)</f>
        <v>0</v>
      </c>
      <c r="AN649" s="16"/>
      <c r="AO649" s="16">
        <f>-IFERROR(VLOOKUP(E649,'[4]PARTIDAS ABIERTAS EN VALORES'!$A:$E,4,0),0)</f>
        <v>0</v>
      </c>
      <c r="AP649" s="16"/>
      <c r="AQ649" s="16"/>
      <c r="AR649" s="16"/>
      <c r="AS649" s="16"/>
      <c r="AT649" s="16">
        <f t="shared" si="128"/>
        <v>0</v>
      </c>
      <c r="AU649" s="16"/>
      <c r="AV649" s="16"/>
      <c r="AW649" s="16"/>
      <c r="AX649" s="16"/>
      <c r="AY649" s="16"/>
      <c r="AZ649" s="16"/>
      <c r="BA649" s="16">
        <f>-IFERROR(VLOOKUP(E649,[4]TD!$J:$K,2,0),0)</f>
        <v>26000</v>
      </c>
      <c r="BB649" s="25">
        <f t="shared" si="124"/>
        <v>0</v>
      </c>
      <c r="BC649" s="16"/>
      <c r="BD649" s="52">
        <f t="shared" si="125"/>
        <v>44398.659722222219</v>
      </c>
      <c r="BE649" s="16">
        <f t="shared" si="129"/>
        <v>2021</v>
      </c>
      <c r="BF649" s="52">
        <f t="shared" si="126"/>
        <v>44426</v>
      </c>
      <c r="BG649" s="16">
        <f t="shared" si="130"/>
        <v>2021</v>
      </c>
      <c r="BH649" s="16"/>
    </row>
    <row r="650" spans="1:60" x14ac:dyDescent="0.25">
      <c r="A650" s="16">
        <v>820003850</v>
      </c>
      <c r="B650" s="16" t="s">
        <v>3461</v>
      </c>
      <c r="C650" s="16" t="s">
        <v>3462</v>
      </c>
      <c r="D650" s="17" t="s">
        <v>45</v>
      </c>
      <c r="E650" s="17">
        <v>39042</v>
      </c>
      <c r="F650" s="17" t="str">
        <f t="shared" si="127"/>
        <v>FD39042</v>
      </c>
      <c r="G650" s="17" t="str">
        <f>VLOOKUP(E650,[4]PARTIDAS!$F:$M,8,0)</f>
        <v>Evento</v>
      </c>
      <c r="H650" s="17">
        <v>33017</v>
      </c>
      <c r="I650" s="18">
        <v>44398.729166666664</v>
      </c>
      <c r="J650" s="18">
        <v>44398.729166666664</v>
      </c>
      <c r="K650" s="18">
        <v>44426</v>
      </c>
      <c r="L650" s="19">
        <v>613819</v>
      </c>
      <c r="M650" s="19">
        <v>613819</v>
      </c>
      <c r="N650" s="16" t="s">
        <v>3463</v>
      </c>
      <c r="O650" s="16"/>
      <c r="P650" s="16"/>
      <c r="Q650" s="16"/>
      <c r="R650" s="16"/>
      <c r="S650" s="16"/>
      <c r="T650" s="20">
        <v>613819</v>
      </c>
      <c r="U650" s="16" t="s">
        <v>47</v>
      </c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 t="s">
        <v>3815</v>
      </c>
      <c r="AG650" s="16" t="s">
        <v>3872</v>
      </c>
      <c r="AH650" s="16" t="s">
        <v>3466</v>
      </c>
      <c r="AI650" s="16" t="s">
        <v>47</v>
      </c>
      <c r="AJ650" s="16">
        <f>VLOOKUP(E650,[4]TD!$A:$B,2,0)</f>
        <v>-613819</v>
      </c>
      <c r="AK650" s="16">
        <f>-IFERROR(VLOOKUP(E650,'[4]PARTIDAS ABIERTAS EN VALORES'!$A:$E,2,0),0)</f>
        <v>0</v>
      </c>
      <c r="AL650" s="16"/>
      <c r="AM650" s="16">
        <f>-IFERROR(VLOOKUP(E650,'[4]PARTIDAS ABIERTAS EN VALORES'!$A:$E,3,0),0)</f>
        <v>0</v>
      </c>
      <c r="AN650" s="16"/>
      <c r="AO650" s="16">
        <f>-IFERROR(VLOOKUP(E650,'[4]PARTIDAS ABIERTAS EN VALORES'!$A:$E,4,0),0)</f>
        <v>0</v>
      </c>
      <c r="AP650" s="16"/>
      <c r="AQ650" s="16"/>
      <c r="AR650" s="16"/>
      <c r="AS650" s="16"/>
      <c r="AT650" s="16">
        <f t="shared" si="128"/>
        <v>0</v>
      </c>
      <c r="AU650" s="16"/>
      <c r="AV650" s="16"/>
      <c r="AW650" s="16"/>
      <c r="AX650" s="16"/>
      <c r="AY650" s="16"/>
      <c r="AZ650" s="16"/>
      <c r="BA650" s="16">
        <f>-IFERROR(VLOOKUP(E650,[4]TD!$J:$K,2,0),0)</f>
        <v>613819</v>
      </c>
      <c r="BB650" s="25">
        <f t="shared" si="124"/>
        <v>0</v>
      </c>
      <c r="BC650" s="16"/>
      <c r="BD650" s="52">
        <f t="shared" si="125"/>
        <v>44398.729166666664</v>
      </c>
      <c r="BE650" s="16">
        <f t="shared" si="129"/>
        <v>2021</v>
      </c>
      <c r="BF650" s="52">
        <f t="shared" si="126"/>
        <v>44426</v>
      </c>
      <c r="BG650" s="16">
        <f t="shared" si="130"/>
        <v>2021</v>
      </c>
      <c r="BH650" s="16"/>
    </row>
    <row r="651" spans="1:60" x14ac:dyDescent="0.25">
      <c r="A651" s="16">
        <v>820003850</v>
      </c>
      <c r="B651" s="16" t="s">
        <v>3461</v>
      </c>
      <c r="C651" s="16" t="s">
        <v>3467</v>
      </c>
      <c r="D651" s="17" t="s">
        <v>45</v>
      </c>
      <c r="E651" s="17">
        <v>39047</v>
      </c>
      <c r="F651" s="17" t="str">
        <f t="shared" si="127"/>
        <v>FD39047</v>
      </c>
      <c r="G651" s="17" t="e">
        <f>VLOOKUP(E651,[4]PARTIDAS!$F:$M,8,0)</f>
        <v>#N/A</v>
      </c>
      <c r="H651" s="17"/>
      <c r="I651" s="18">
        <v>44398.741666666669</v>
      </c>
      <c r="J651" s="18">
        <v>44398.741666666669</v>
      </c>
      <c r="K651" s="17"/>
      <c r="L651" s="19">
        <v>26000</v>
      </c>
      <c r="M651" s="19">
        <v>26000</v>
      </c>
      <c r="N651" s="16" t="s">
        <v>3481</v>
      </c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 t="e">
        <f>VLOOKUP(E651,[4]TD!$A:$B,2,0)</f>
        <v>#N/A</v>
      </c>
      <c r="AK651" s="16"/>
      <c r="AL651" s="16"/>
      <c r="AM651" s="16"/>
      <c r="AN651" s="16"/>
      <c r="AO651" s="16"/>
      <c r="AP651" s="16"/>
      <c r="AQ651" s="16"/>
      <c r="AR651" s="16"/>
      <c r="AS651" s="16"/>
      <c r="AT651" s="16">
        <f t="shared" si="128"/>
        <v>0</v>
      </c>
      <c r="AU651" s="25">
        <f>M651</f>
        <v>26000</v>
      </c>
      <c r="AV651" s="16"/>
      <c r="AW651" s="16"/>
      <c r="AX651" s="16"/>
      <c r="AY651" s="16"/>
      <c r="AZ651" s="16"/>
      <c r="BA651" s="16"/>
      <c r="BB651" s="25">
        <f t="shared" si="124"/>
        <v>0</v>
      </c>
      <c r="BC651" s="16"/>
      <c r="BD651" s="52">
        <f t="shared" si="125"/>
        <v>44398.741666666669</v>
      </c>
      <c r="BE651" s="16">
        <f t="shared" si="129"/>
        <v>2021</v>
      </c>
      <c r="BF651" s="52">
        <f t="shared" si="126"/>
        <v>0</v>
      </c>
      <c r="BG651" s="16">
        <f t="shared" si="130"/>
        <v>1900</v>
      </c>
      <c r="BH651" s="16"/>
    </row>
    <row r="652" spans="1:60" x14ac:dyDescent="0.25">
      <c r="A652" s="16">
        <v>820003850</v>
      </c>
      <c r="B652" s="16" t="s">
        <v>3461</v>
      </c>
      <c r="C652" s="16" t="s">
        <v>3467</v>
      </c>
      <c r="D652" s="17" t="s">
        <v>45</v>
      </c>
      <c r="E652" s="17">
        <v>39050</v>
      </c>
      <c r="F652" s="17" t="str">
        <f t="shared" si="127"/>
        <v>FD39050</v>
      </c>
      <c r="G652" s="17" t="str">
        <f>VLOOKUP(E652,[4]PARTIDAS!$F:$M,8,0)</f>
        <v>Evento</v>
      </c>
      <c r="H652" s="17">
        <v>33015</v>
      </c>
      <c r="I652" s="18">
        <v>44398.749305555553</v>
      </c>
      <c r="J652" s="18">
        <v>44398.749305555553</v>
      </c>
      <c r="K652" s="18">
        <v>44426</v>
      </c>
      <c r="L652" s="19">
        <v>26000</v>
      </c>
      <c r="M652" s="19">
        <v>26000</v>
      </c>
      <c r="N652" s="16" t="s">
        <v>3463</v>
      </c>
      <c r="O652" s="16"/>
      <c r="P652" s="16"/>
      <c r="Q652" s="16"/>
      <c r="R652" s="16"/>
      <c r="S652" s="16"/>
      <c r="T652" s="20">
        <v>26000</v>
      </c>
      <c r="U652" s="16" t="s">
        <v>47</v>
      </c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 t="s">
        <v>3815</v>
      </c>
      <c r="AG652" s="16" t="s">
        <v>3872</v>
      </c>
      <c r="AH652" s="16" t="s">
        <v>3466</v>
      </c>
      <c r="AI652" s="16" t="s">
        <v>47</v>
      </c>
      <c r="AJ652" s="16">
        <f>VLOOKUP(E652,[4]TD!$A:$B,2,0)</f>
        <v>-26000</v>
      </c>
      <c r="AK652" s="16">
        <f>-IFERROR(VLOOKUP(E652,'[4]PARTIDAS ABIERTAS EN VALORES'!$A:$E,2,0),0)</f>
        <v>0</v>
      </c>
      <c r="AL652" s="16"/>
      <c r="AM652" s="16">
        <f>-IFERROR(VLOOKUP(E652,'[4]PARTIDAS ABIERTAS EN VALORES'!$A:$E,3,0),0)</f>
        <v>0</v>
      </c>
      <c r="AN652" s="16"/>
      <c r="AO652" s="16">
        <f>-IFERROR(VLOOKUP(E652,'[4]PARTIDAS ABIERTAS EN VALORES'!$A:$E,4,0),0)</f>
        <v>0</v>
      </c>
      <c r="AP652" s="16"/>
      <c r="AQ652" s="16"/>
      <c r="AR652" s="16"/>
      <c r="AS652" s="16"/>
      <c r="AT652" s="16">
        <f t="shared" si="128"/>
        <v>0</v>
      </c>
      <c r="AU652" s="16"/>
      <c r="AV652" s="16"/>
      <c r="AW652" s="16"/>
      <c r="AX652" s="16"/>
      <c r="AY652" s="16"/>
      <c r="AZ652" s="16"/>
      <c r="BA652" s="16">
        <f>-IFERROR(VLOOKUP(E652,[4]TD!$J:$K,2,0),0)</f>
        <v>26000</v>
      </c>
      <c r="BB652" s="25">
        <f t="shared" si="124"/>
        <v>0</v>
      </c>
      <c r="BC652" s="16"/>
      <c r="BD652" s="52">
        <f t="shared" si="125"/>
        <v>44398.749305555553</v>
      </c>
      <c r="BE652" s="16">
        <f t="shared" si="129"/>
        <v>2021</v>
      </c>
      <c r="BF652" s="52">
        <f t="shared" si="126"/>
        <v>44426</v>
      </c>
      <c r="BG652" s="16">
        <f t="shared" si="130"/>
        <v>2021</v>
      </c>
      <c r="BH652" s="16"/>
    </row>
    <row r="653" spans="1:60" x14ac:dyDescent="0.25">
      <c r="A653" s="16">
        <v>820003850</v>
      </c>
      <c r="B653" s="16" t="s">
        <v>3461</v>
      </c>
      <c r="C653" s="16" t="s">
        <v>3462</v>
      </c>
      <c r="D653" s="17" t="s">
        <v>45</v>
      </c>
      <c r="E653" s="17">
        <v>39068</v>
      </c>
      <c r="F653" s="17" t="str">
        <f t="shared" si="127"/>
        <v>FD39068</v>
      </c>
      <c r="G653" s="17" t="str">
        <f>VLOOKUP(E653,[4]PARTIDAS!$F:$M,8,0)</f>
        <v>Evento</v>
      </c>
      <c r="H653" s="17">
        <v>33017</v>
      </c>
      <c r="I653" s="18">
        <v>44398.868750000001</v>
      </c>
      <c r="J653" s="18">
        <v>44398.868750000001</v>
      </c>
      <c r="K653" s="18">
        <v>44426</v>
      </c>
      <c r="L653" s="19">
        <v>71475</v>
      </c>
      <c r="M653" s="19">
        <v>71475</v>
      </c>
      <c r="N653" s="16" t="s">
        <v>3463</v>
      </c>
      <c r="O653" s="16"/>
      <c r="P653" s="16"/>
      <c r="Q653" s="16"/>
      <c r="R653" s="16"/>
      <c r="S653" s="16"/>
      <c r="T653" s="20">
        <v>71475</v>
      </c>
      <c r="U653" s="16" t="s">
        <v>47</v>
      </c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 t="s">
        <v>3815</v>
      </c>
      <c r="AG653" s="16" t="s">
        <v>3872</v>
      </c>
      <c r="AH653" s="16" t="s">
        <v>3466</v>
      </c>
      <c r="AI653" s="16" t="s">
        <v>47</v>
      </c>
      <c r="AJ653" s="16">
        <f>VLOOKUP(E653,[4]TD!$A:$B,2,0)</f>
        <v>-71475</v>
      </c>
      <c r="AK653" s="16">
        <f>-IFERROR(VLOOKUP(E653,'[4]PARTIDAS ABIERTAS EN VALORES'!$A:$E,2,0),0)</f>
        <v>0</v>
      </c>
      <c r="AL653" s="16"/>
      <c r="AM653" s="16">
        <f>-IFERROR(VLOOKUP(E653,'[4]PARTIDAS ABIERTAS EN VALORES'!$A:$E,3,0),0)</f>
        <v>0</v>
      </c>
      <c r="AN653" s="16"/>
      <c r="AO653" s="16">
        <f>-IFERROR(VLOOKUP(E653,'[4]PARTIDAS ABIERTAS EN VALORES'!$A:$E,4,0),0)</f>
        <v>0</v>
      </c>
      <c r="AP653" s="16"/>
      <c r="AQ653" s="16"/>
      <c r="AR653" s="16"/>
      <c r="AS653" s="16"/>
      <c r="AT653" s="16">
        <f t="shared" si="128"/>
        <v>0</v>
      </c>
      <c r="AU653" s="16"/>
      <c r="AV653" s="16"/>
      <c r="AW653" s="16"/>
      <c r="AX653" s="16"/>
      <c r="AY653" s="16"/>
      <c r="AZ653" s="16"/>
      <c r="BA653" s="16">
        <f>-IFERROR(VLOOKUP(E653,[4]TD!$J:$K,2,0),0)</f>
        <v>71475</v>
      </c>
      <c r="BB653" s="25">
        <f t="shared" si="124"/>
        <v>0</v>
      </c>
      <c r="BC653" s="16"/>
      <c r="BD653" s="52">
        <f t="shared" si="125"/>
        <v>44398.868750000001</v>
      </c>
      <c r="BE653" s="16">
        <f t="shared" si="129"/>
        <v>2021</v>
      </c>
      <c r="BF653" s="52">
        <f t="shared" si="126"/>
        <v>44426</v>
      </c>
      <c r="BG653" s="16">
        <f t="shared" si="130"/>
        <v>2021</v>
      </c>
      <c r="BH653" s="16"/>
    </row>
    <row r="654" spans="1:60" x14ac:dyDescent="0.25">
      <c r="A654" s="16">
        <v>820003850</v>
      </c>
      <c r="B654" s="16" t="s">
        <v>3461</v>
      </c>
      <c r="C654" s="16" t="s">
        <v>3467</v>
      </c>
      <c r="D654" s="17" t="s">
        <v>45</v>
      </c>
      <c r="E654" s="17">
        <v>39080</v>
      </c>
      <c r="F654" s="17" t="str">
        <f t="shared" si="127"/>
        <v>FD39080</v>
      </c>
      <c r="G654" s="17" t="str">
        <f>VLOOKUP(E654,[4]PARTIDAS!$F:$M,8,0)</f>
        <v>Evento</v>
      </c>
      <c r="H654" s="17">
        <v>33014</v>
      </c>
      <c r="I654" s="18">
        <v>44398.991666666669</v>
      </c>
      <c r="J654" s="18">
        <v>44398.991666666669</v>
      </c>
      <c r="K654" s="18">
        <v>44426</v>
      </c>
      <c r="L654" s="19">
        <v>275280</v>
      </c>
      <c r="M654" s="19">
        <v>275280</v>
      </c>
      <c r="N654" s="16" t="s">
        <v>3463</v>
      </c>
      <c r="O654" s="16"/>
      <c r="P654" s="16"/>
      <c r="Q654" s="16"/>
      <c r="R654" s="16"/>
      <c r="S654" s="16"/>
      <c r="T654" s="20">
        <v>275280</v>
      </c>
      <c r="U654" s="16" t="s">
        <v>47</v>
      </c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 t="s">
        <v>3815</v>
      </c>
      <c r="AG654" s="16" t="s">
        <v>3872</v>
      </c>
      <c r="AH654" s="16" t="s">
        <v>3466</v>
      </c>
      <c r="AI654" s="16" t="s">
        <v>47</v>
      </c>
      <c r="AJ654" s="16">
        <f>VLOOKUP(E654,[4]TD!$A:$B,2,0)</f>
        <v>-275280</v>
      </c>
      <c r="AK654" s="16">
        <f>-IFERROR(VLOOKUP(E654,'[4]PARTIDAS ABIERTAS EN VALORES'!$A:$E,2,0),0)</f>
        <v>0</v>
      </c>
      <c r="AL654" s="16"/>
      <c r="AM654" s="16">
        <f>-IFERROR(VLOOKUP(E654,'[4]PARTIDAS ABIERTAS EN VALORES'!$A:$E,3,0),0)</f>
        <v>0</v>
      </c>
      <c r="AN654" s="16"/>
      <c r="AO654" s="16">
        <f>-IFERROR(VLOOKUP(E654,'[4]PARTIDAS ABIERTAS EN VALORES'!$A:$E,4,0),0)</f>
        <v>0</v>
      </c>
      <c r="AP654" s="16"/>
      <c r="AQ654" s="16"/>
      <c r="AR654" s="16"/>
      <c r="AS654" s="16"/>
      <c r="AT654" s="16">
        <f t="shared" si="128"/>
        <v>0</v>
      </c>
      <c r="AU654" s="16"/>
      <c r="AV654" s="16"/>
      <c r="AW654" s="16"/>
      <c r="AX654" s="16"/>
      <c r="AY654" s="16"/>
      <c r="AZ654" s="16"/>
      <c r="BA654" s="16">
        <f>-IFERROR(VLOOKUP(E654,[4]TD!$J:$K,2,0),0)</f>
        <v>275280</v>
      </c>
      <c r="BB654" s="25">
        <f t="shared" si="124"/>
        <v>0</v>
      </c>
      <c r="BC654" s="16"/>
      <c r="BD654" s="52">
        <f t="shared" si="125"/>
        <v>44398.991666666669</v>
      </c>
      <c r="BE654" s="16">
        <f t="shared" si="129"/>
        <v>2021</v>
      </c>
      <c r="BF654" s="52">
        <f t="shared" si="126"/>
        <v>44426</v>
      </c>
      <c r="BG654" s="16">
        <f t="shared" si="130"/>
        <v>2021</v>
      </c>
      <c r="BH654" s="16"/>
    </row>
    <row r="655" spans="1:60" x14ac:dyDescent="0.25">
      <c r="A655" s="16">
        <v>820003850</v>
      </c>
      <c r="B655" s="16" t="s">
        <v>3461</v>
      </c>
      <c r="C655" s="16" t="s">
        <v>3467</v>
      </c>
      <c r="D655" s="17" t="s">
        <v>45</v>
      </c>
      <c r="E655" s="17">
        <v>39081</v>
      </c>
      <c r="F655" s="17" t="str">
        <f t="shared" si="127"/>
        <v>FD39081</v>
      </c>
      <c r="G655" s="17" t="e">
        <f>VLOOKUP(E655,[4]PARTIDAS!$F:$M,8,0)</f>
        <v>#N/A</v>
      </c>
      <c r="H655" s="17">
        <v>33020</v>
      </c>
      <c r="I655" s="18">
        <v>44398.992361111108</v>
      </c>
      <c r="J655" s="18">
        <v>44398.992361111108</v>
      </c>
      <c r="K655" s="18">
        <v>44426</v>
      </c>
      <c r="L655" s="19">
        <v>80800</v>
      </c>
      <c r="M655" s="19">
        <v>80800</v>
      </c>
      <c r="N655" s="16" t="s">
        <v>3463</v>
      </c>
      <c r="O655" s="16"/>
      <c r="P655" s="16"/>
      <c r="Q655" s="16"/>
      <c r="R655" s="16"/>
      <c r="S655" s="16"/>
      <c r="T655" s="20">
        <v>80800</v>
      </c>
      <c r="U655" s="16" t="s">
        <v>47</v>
      </c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 t="s">
        <v>3815</v>
      </c>
      <c r="AG655" s="16" t="s">
        <v>3897</v>
      </c>
      <c r="AH655" s="16" t="s">
        <v>3470</v>
      </c>
      <c r="AI655" s="16" t="s">
        <v>3471</v>
      </c>
      <c r="AJ655" s="16" t="e">
        <f>VLOOKUP(E655,[4]TD!$A:$B,2,0)</f>
        <v>#N/A</v>
      </c>
      <c r="AK655" s="16"/>
      <c r="AL655" s="16"/>
      <c r="AM655" s="16"/>
      <c r="AN655" s="16"/>
      <c r="AO655" s="16"/>
      <c r="AP655" s="25">
        <f>+M655</f>
        <v>80800</v>
      </c>
      <c r="AQ655" s="16"/>
      <c r="AR655" s="16"/>
      <c r="AS655" s="25"/>
      <c r="AT655" s="16">
        <f t="shared" si="128"/>
        <v>80800</v>
      </c>
      <c r="AU655" s="16"/>
      <c r="AV655" s="16"/>
      <c r="AW655" s="16"/>
      <c r="AX655" s="16"/>
      <c r="AY655" s="16"/>
      <c r="AZ655" s="16"/>
      <c r="BA655" s="16"/>
      <c r="BB655" s="25">
        <f t="shared" si="124"/>
        <v>-80800</v>
      </c>
      <c r="BC655" s="16"/>
      <c r="BD655" s="52">
        <f t="shared" si="125"/>
        <v>44398.992361111108</v>
      </c>
      <c r="BE655" s="16">
        <f t="shared" si="129"/>
        <v>2021</v>
      </c>
      <c r="BF655" s="52">
        <f t="shared" si="126"/>
        <v>44426</v>
      </c>
      <c r="BG655" s="16">
        <f t="shared" si="130"/>
        <v>2021</v>
      </c>
      <c r="BH655" s="16" t="s">
        <v>3898</v>
      </c>
    </row>
    <row r="656" spans="1:60" x14ac:dyDescent="0.25">
      <c r="A656" s="16">
        <v>820003850</v>
      </c>
      <c r="B656" s="16" t="s">
        <v>3461</v>
      </c>
      <c r="C656" s="16" t="s">
        <v>3462</v>
      </c>
      <c r="D656" s="17" t="s">
        <v>45</v>
      </c>
      <c r="E656" s="17">
        <v>39213</v>
      </c>
      <c r="F656" s="17" t="str">
        <f t="shared" si="127"/>
        <v>FD39213</v>
      </c>
      <c r="G656" s="17" t="str">
        <f>VLOOKUP(E656,[4]PARTIDAS!$F:$M,8,0)</f>
        <v>Evento</v>
      </c>
      <c r="H656" s="17">
        <v>33017</v>
      </c>
      <c r="I656" s="18">
        <v>44399.802083333336</v>
      </c>
      <c r="J656" s="18">
        <v>44399.802083333336</v>
      </c>
      <c r="K656" s="18">
        <v>44426</v>
      </c>
      <c r="L656" s="19">
        <v>242693</v>
      </c>
      <c r="M656" s="19">
        <v>242693</v>
      </c>
      <c r="N656" s="16" t="s">
        <v>3463</v>
      </c>
      <c r="O656" s="16"/>
      <c r="P656" s="16"/>
      <c r="Q656" s="16"/>
      <c r="R656" s="16"/>
      <c r="S656" s="16"/>
      <c r="T656" s="20">
        <v>242693</v>
      </c>
      <c r="U656" s="16" t="s">
        <v>47</v>
      </c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 t="s">
        <v>3830</v>
      </c>
      <c r="AG656" s="16" t="s">
        <v>3872</v>
      </c>
      <c r="AH656" s="16" t="s">
        <v>3466</v>
      </c>
      <c r="AI656" s="16" t="s">
        <v>47</v>
      </c>
      <c r="AJ656" s="16">
        <f>VLOOKUP(E656,[4]TD!$A:$B,2,0)</f>
        <v>-242693</v>
      </c>
      <c r="AK656" s="16">
        <f>-IFERROR(VLOOKUP(E656,'[4]PARTIDAS ABIERTAS EN VALORES'!$A:$E,2,0),0)</f>
        <v>0</v>
      </c>
      <c r="AL656" s="16"/>
      <c r="AM656" s="16">
        <f>-IFERROR(VLOOKUP(E656,'[4]PARTIDAS ABIERTAS EN VALORES'!$A:$E,3,0),0)</f>
        <v>0</v>
      </c>
      <c r="AN656" s="16"/>
      <c r="AO656" s="16">
        <f>-IFERROR(VLOOKUP(E656,'[4]PARTIDAS ABIERTAS EN VALORES'!$A:$E,4,0),0)</f>
        <v>0</v>
      </c>
      <c r="AP656" s="16"/>
      <c r="AQ656" s="16"/>
      <c r="AR656" s="16"/>
      <c r="AS656" s="16"/>
      <c r="AT656" s="16">
        <f t="shared" si="128"/>
        <v>0</v>
      </c>
      <c r="AU656" s="16"/>
      <c r="AV656" s="16"/>
      <c r="AW656" s="16"/>
      <c r="AX656" s="16"/>
      <c r="AY656" s="16"/>
      <c r="AZ656" s="16"/>
      <c r="BA656" s="16">
        <f>-IFERROR(VLOOKUP(E656,[4]TD!$J:$K,2,0),0)</f>
        <v>242693</v>
      </c>
      <c r="BB656" s="25">
        <f t="shared" si="124"/>
        <v>0</v>
      </c>
      <c r="BC656" s="16"/>
      <c r="BD656" s="52">
        <f t="shared" si="125"/>
        <v>44399.802083333336</v>
      </c>
      <c r="BE656" s="16">
        <f t="shared" si="129"/>
        <v>2021</v>
      </c>
      <c r="BF656" s="52">
        <f t="shared" si="126"/>
        <v>44426</v>
      </c>
      <c r="BG656" s="16">
        <f t="shared" si="130"/>
        <v>2021</v>
      </c>
      <c r="BH656" s="16"/>
    </row>
    <row r="657" spans="1:60" x14ac:dyDescent="0.25">
      <c r="A657" s="16">
        <v>820003850</v>
      </c>
      <c r="B657" s="16" t="s">
        <v>3461</v>
      </c>
      <c r="C657" s="16" t="s">
        <v>3467</v>
      </c>
      <c r="D657" s="17" t="s">
        <v>45</v>
      </c>
      <c r="E657" s="17">
        <v>39256</v>
      </c>
      <c r="F657" s="17" t="str">
        <f t="shared" si="127"/>
        <v>FD39256</v>
      </c>
      <c r="G657" s="17" t="str">
        <f>VLOOKUP(E657,[4]PARTIDAS!$F:$M,8,0)</f>
        <v>Evento</v>
      </c>
      <c r="H657" s="17">
        <v>33015</v>
      </c>
      <c r="I657" s="18">
        <v>44400.348611111112</v>
      </c>
      <c r="J657" s="18">
        <v>44400.348611111112</v>
      </c>
      <c r="K657" s="18">
        <v>44426</v>
      </c>
      <c r="L657" s="19">
        <v>6500</v>
      </c>
      <c r="M657" s="19">
        <v>6500</v>
      </c>
      <c r="N657" s="16" t="s">
        <v>3463</v>
      </c>
      <c r="O657" s="16"/>
      <c r="P657" s="16"/>
      <c r="Q657" s="16"/>
      <c r="R657" s="16"/>
      <c r="S657" s="16"/>
      <c r="T657" s="20">
        <v>6500</v>
      </c>
      <c r="U657" s="16" t="s">
        <v>47</v>
      </c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 t="s">
        <v>3899</v>
      </c>
      <c r="AG657" s="16" t="s">
        <v>3872</v>
      </c>
      <c r="AH657" s="16" t="s">
        <v>3466</v>
      </c>
      <c r="AI657" s="16" t="s">
        <v>47</v>
      </c>
      <c r="AJ657" s="16">
        <f>VLOOKUP(E657,[4]TD!$A:$B,2,0)</f>
        <v>-6500</v>
      </c>
      <c r="AK657" s="16">
        <f>-IFERROR(VLOOKUP(E657,'[4]PARTIDAS ABIERTAS EN VALORES'!$A:$E,2,0),0)</f>
        <v>0</v>
      </c>
      <c r="AL657" s="16"/>
      <c r="AM657" s="16">
        <f>-IFERROR(VLOOKUP(E657,'[4]PARTIDAS ABIERTAS EN VALORES'!$A:$E,3,0),0)</f>
        <v>0</v>
      </c>
      <c r="AN657" s="16"/>
      <c r="AO657" s="16">
        <f>-IFERROR(VLOOKUP(E657,'[4]PARTIDAS ABIERTAS EN VALORES'!$A:$E,4,0),0)</f>
        <v>0</v>
      </c>
      <c r="AP657" s="16"/>
      <c r="AQ657" s="16"/>
      <c r="AR657" s="16"/>
      <c r="AS657" s="16"/>
      <c r="AT657" s="16">
        <f t="shared" si="128"/>
        <v>0</v>
      </c>
      <c r="AU657" s="16"/>
      <c r="AV657" s="16"/>
      <c r="AW657" s="16"/>
      <c r="AX657" s="16"/>
      <c r="AY657" s="16"/>
      <c r="AZ657" s="16"/>
      <c r="BA657" s="16">
        <f>-IFERROR(VLOOKUP(E657,[4]TD!$J:$K,2,0),0)</f>
        <v>6500</v>
      </c>
      <c r="BB657" s="25">
        <f t="shared" si="124"/>
        <v>0</v>
      </c>
      <c r="BC657" s="16"/>
      <c r="BD657" s="52">
        <f t="shared" si="125"/>
        <v>44400.348611111112</v>
      </c>
      <c r="BE657" s="16">
        <f t="shared" si="129"/>
        <v>2021</v>
      </c>
      <c r="BF657" s="52">
        <f t="shared" si="126"/>
        <v>44426</v>
      </c>
      <c r="BG657" s="16">
        <f t="shared" si="130"/>
        <v>2021</v>
      </c>
      <c r="BH657" s="16"/>
    </row>
    <row r="658" spans="1:60" x14ac:dyDescent="0.25">
      <c r="A658" s="16">
        <v>820003850</v>
      </c>
      <c r="B658" s="16" t="s">
        <v>3461</v>
      </c>
      <c r="C658" s="16" t="s">
        <v>3462</v>
      </c>
      <c r="D658" s="17" t="s">
        <v>45</v>
      </c>
      <c r="E658" s="17">
        <v>39322</v>
      </c>
      <c r="F658" s="17" t="str">
        <f t="shared" si="127"/>
        <v>FD39322</v>
      </c>
      <c r="G658" s="17" t="str">
        <f>VLOOKUP(E658,[4]PARTIDAS!$F:$M,8,0)</f>
        <v>Evento</v>
      </c>
      <c r="H658" s="17">
        <v>33018</v>
      </c>
      <c r="I658" s="18">
        <v>44400.453472222223</v>
      </c>
      <c r="J658" s="18">
        <v>44400.453472222223</v>
      </c>
      <c r="K658" s="18">
        <v>44426</v>
      </c>
      <c r="L658" s="19">
        <v>6500</v>
      </c>
      <c r="M658" s="19">
        <v>6500</v>
      </c>
      <c r="N658" s="16" t="s">
        <v>3463</v>
      </c>
      <c r="O658" s="16"/>
      <c r="P658" s="16"/>
      <c r="Q658" s="16"/>
      <c r="R658" s="16"/>
      <c r="S658" s="16"/>
      <c r="T658" s="20">
        <v>6500</v>
      </c>
      <c r="U658" s="16" t="s">
        <v>47</v>
      </c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 t="s">
        <v>3899</v>
      </c>
      <c r="AG658" s="16" t="s">
        <v>3872</v>
      </c>
      <c r="AH658" s="16" t="s">
        <v>3466</v>
      </c>
      <c r="AI658" s="16" t="s">
        <v>47</v>
      </c>
      <c r="AJ658" s="16">
        <f>VLOOKUP(E658,[4]TD!$A:$B,2,0)</f>
        <v>-6500</v>
      </c>
      <c r="AK658" s="16">
        <f>-IFERROR(VLOOKUP(E658,'[4]PARTIDAS ABIERTAS EN VALORES'!$A:$E,2,0),0)</f>
        <v>0</v>
      </c>
      <c r="AL658" s="16"/>
      <c r="AM658" s="16">
        <f>-IFERROR(VLOOKUP(E658,'[4]PARTIDAS ABIERTAS EN VALORES'!$A:$E,3,0),0)</f>
        <v>0</v>
      </c>
      <c r="AN658" s="16"/>
      <c r="AO658" s="16">
        <f>-IFERROR(VLOOKUP(E658,'[4]PARTIDAS ABIERTAS EN VALORES'!$A:$E,4,0),0)</f>
        <v>0</v>
      </c>
      <c r="AP658" s="16"/>
      <c r="AQ658" s="16"/>
      <c r="AR658" s="16"/>
      <c r="AS658" s="16"/>
      <c r="AT658" s="16">
        <f t="shared" si="128"/>
        <v>0</v>
      </c>
      <c r="AU658" s="16"/>
      <c r="AV658" s="16"/>
      <c r="AW658" s="16"/>
      <c r="AX658" s="16"/>
      <c r="AY658" s="16"/>
      <c r="AZ658" s="16"/>
      <c r="BA658" s="16">
        <f>-IFERROR(VLOOKUP(E658,[4]TD!$J:$K,2,0),0)</f>
        <v>6500</v>
      </c>
      <c r="BB658" s="25">
        <f t="shared" si="124"/>
        <v>0</v>
      </c>
      <c r="BC658" s="16"/>
      <c r="BD658" s="52">
        <f t="shared" si="125"/>
        <v>44400.453472222223</v>
      </c>
      <c r="BE658" s="16">
        <f t="shared" si="129"/>
        <v>2021</v>
      </c>
      <c r="BF658" s="52">
        <f t="shared" si="126"/>
        <v>44426</v>
      </c>
      <c r="BG658" s="16">
        <f t="shared" si="130"/>
        <v>2021</v>
      </c>
      <c r="BH658" s="16"/>
    </row>
    <row r="659" spans="1:60" x14ac:dyDescent="0.25">
      <c r="A659" s="16">
        <v>820003850</v>
      </c>
      <c r="B659" s="16" t="s">
        <v>3461</v>
      </c>
      <c r="C659" s="16" t="s">
        <v>3462</v>
      </c>
      <c r="D659" s="17" t="s">
        <v>45</v>
      </c>
      <c r="E659" s="17">
        <v>39425</v>
      </c>
      <c r="F659" s="17" t="str">
        <f t="shared" si="127"/>
        <v>FD39425</v>
      </c>
      <c r="G659" s="17" t="str">
        <f>VLOOKUP(E659,[4]PARTIDAS!$F:$M,8,0)</f>
        <v>Evento</v>
      </c>
      <c r="H659" s="17">
        <v>33017</v>
      </c>
      <c r="I659" s="18">
        <v>44400.768055555556</v>
      </c>
      <c r="J659" s="18">
        <v>44400.768055555556</v>
      </c>
      <c r="K659" s="18">
        <v>44426</v>
      </c>
      <c r="L659" s="19">
        <v>2058051</v>
      </c>
      <c r="M659" s="19">
        <v>2058051</v>
      </c>
      <c r="N659" s="16" t="s">
        <v>3463</v>
      </c>
      <c r="O659" s="16"/>
      <c r="P659" s="16"/>
      <c r="Q659" s="16"/>
      <c r="R659" s="16"/>
      <c r="S659" s="16"/>
      <c r="T659" s="20">
        <v>2058051</v>
      </c>
      <c r="U659" s="16" t="s">
        <v>3900</v>
      </c>
      <c r="V659" s="16" t="s">
        <v>3886</v>
      </c>
      <c r="W659" s="16">
        <v>191954</v>
      </c>
      <c r="X659" s="16"/>
      <c r="Y659" s="16"/>
      <c r="Z659" s="16"/>
      <c r="AA659" s="16">
        <v>191954</v>
      </c>
      <c r="AB659" s="16">
        <v>0</v>
      </c>
      <c r="AC659" s="16" t="s">
        <v>3878</v>
      </c>
      <c r="AD659" s="16">
        <v>0</v>
      </c>
      <c r="AE659" s="16"/>
      <c r="AF659" s="16" t="s">
        <v>3899</v>
      </c>
      <c r="AG659" s="16" t="s">
        <v>3872</v>
      </c>
      <c r="AH659" s="16" t="s">
        <v>3466</v>
      </c>
      <c r="AI659" s="16" t="s">
        <v>47</v>
      </c>
      <c r="AJ659" s="16">
        <f>VLOOKUP(E659,[4]TD!$A:$B,2,0)</f>
        <v>-2058051</v>
      </c>
      <c r="AK659" s="16">
        <f>-IFERROR(VLOOKUP(E659,'[4]PARTIDAS ABIERTAS EN VALORES'!$A:$E,2,0),0)</f>
        <v>0</v>
      </c>
      <c r="AL659" s="16"/>
      <c r="AM659" s="16">
        <f>-IFERROR(VLOOKUP(E659,'[4]PARTIDAS ABIERTAS EN VALORES'!$A:$E,3,0),0)</f>
        <v>191954</v>
      </c>
      <c r="AN659" s="16"/>
      <c r="AO659" s="16">
        <f>-IFERROR(VLOOKUP(E659,'[4]PARTIDAS ABIERTAS EN VALORES'!$A:$E,4,0),0)</f>
        <v>0</v>
      </c>
      <c r="AP659" s="16"/>
      <c r="AQ659" s="16"/>
      <c r="AR659" s="16"/>
      <c r="AS659" s="16"/>
      <c r="AT659" s="16">
        <f t="shared" si="128"/>
        <v>0</v>
      </c>
      <c r="AU659" s="16"/>
      <c r="AV659" s="16"/>
      <c r="AW659" s="16"/>
      <c r="AX659" s="16"/>
      <c r="AY659" s="16"/>
      <c r="AZ659" s="16"/>
      <c r="BA659" s="16">
        <f>-IFERROR(VLOOKUP(E659,[4]TD!$J:$K,2,0),0)</f>
        <v>1866097</v>
      </c>
      <c r="BB659" s="25">
        <f t="shared" si="124"/>
        <v>0</v>
      </c>
      <c r="BC659" s="16"/>
      <c r="BD659" s="52">
        <f t="shared" si="125"/>
        <v>44400.768055555556</v>
      </c>
      <c r="BE659" s="16">
        <f t="shared" si="129"/>
        <v>2021</v>
      </c>
      <c r="BF659" s="52">
        <f t="shared" si="126"/>
        <v>44426</v>
      </c>
      <c r="BG659" s="16">
        <f t="shared" si="130"/>
        <v>2021</v>
      </c>
      <c r="BH659" s="16"/>
    </row>
    <row r="660" spans="1:60" x14ac:dyDescent="0.25">
      <c r="A660" s="16">
        <v>820003850</v>
      </c>
      <c r="B660" s="16" t="s">
        <v>3461</v>
      </c>
      <c r="C660" s="16" t="s">
        <v>3462</v>
      </c>
      <c r="D660" s="17" t="s">
        <v>45</v>
      </c>
      <c r="E660" s="17">
        <v>39426</v>
      </c>
      <c r="F660" s="17" t="str">
        <f t="shared" si="127"/>
        <v>FD39426</v>
      </c>
      <c r="G660" s="17" t="e">
        <f>VLOOKUP(E660,[4]PARTIDAS!$F:$M,8,0)</f>
        <v>#N/A</v>
      </c>
      <c r="H660" s="17">
        <v>33016</v>
      </c>
      <c r="I660" s="18">
        <v>44400.769444444442</v>
      </c>
      <c r="J660" s="18">
        <v>44400.769444444442</v>
      </c>
      <c r="K660" s="18">
        <v>44426</v>
      </c>
      <c r="L660" s="19">
        <v>80800</v>
      </c>
      <c r="M660" s="19">
        <v>80800</v>
      </c>
      <c r="N660" s="16" t="s">
        <v>3490</v>
      </c>
      <c r="O660" s="16"/>
      <c r="P660" s="16"/>
      <c r="Q660" s="16"/>
      <c r="R660" s="20">
        <v>80800</v>
      </c>
      <c r="S660" s="16" t="s">
        <v>3879</v>
      </c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 t="s">
        <v>3880</v>
      </c>
      <c r="AH660" s="16"/>
      <c r="AI660" s="16"/>
      <c r="AJ660" s="16" t="e">
        <f>VLOOKUP(E660,[4]TD!$A:$B,2,0)</f>
        <v>#N/A</v>
      </c>
      <c r="AK660" s="16"/>
      <c r="AL660" s="16"/>
      <c r="AM660" s="16"/>
      <c r="AN660" s="16"/>
      <c r="AO660" s="16"/>
      <c r="AP660" s="16"/>
      <c r="AQ660" s="25">
        <f>M660</f>
        <v>80800</v>
      </c>
      <c r="AR660" s="16"/>
      <c r="AS660" s="16"/>
      <c r="AT660" s="16">
        <f t="shared" si="128"/>
        <v>0</v>
      </c>
      <c r="AU660" s="16"/>
      <c r="AV660" s="16"/>
      <c r="AW660" s="16"/>
      <c r="AX660" s="16"/>
      <c r="AY660" s="16"/>
      <c r="AZ660" s="16"/>
      <c r="BA660" s="16"/>
      <c r="BB660" s="25">
        <f t="shared" si="124"/>
        <v>0</v>
      </c>
      <c r="BC660" s="16"/>
      <c r="BD660" s="52">
        <f t="shared" si="125"/>
        <v>44400.769444444442</v>
      </c>
      <c r="BE660" s="16">
        <f t="shared" si="129"/>
        <v>2021</v>
      </c>
      <c r="BF660" s="52">
        <f t="shared" si="126"/>
        <v>44426</v>
      </c>
      <c r="BG660" s="16">
        <f t="shared" si="130"/>
        <v>2021</v>
      </c>
      <c r="BH660" s="16"/>
    </row>
    <row r="661" spans="1:60" x14ac:dyDescent="0.25">
      <c r="A661" s="16">
        <v>820003850</v>
      </c>
      <c r="B661" s="16" t="s">
        <v>3461</v>
      </c>
      <c r="C661" s="16" t="s">
        <v>3462</v>
      </c>
      <c r="D661" s="17" t="s">
        <v>45</v>
      </c>
      <c r="E661" s="17">
        <v>39434</v>
      </c>
      <c r="F661" s="17" t="str">
        <f t="shared" si="127"/>
        <v>FD39434</v>
      </c>
      <c r="G661" s="17" t="str">
        <f>VLOOKUP(E661,[4]PARTIDAS!$F:$M,8,0)</f>
        <v>Evento</v>
      </c>
      <c r="H661" s="17">
        <v>33017</v>
      </c>
      <c r="I661" s="18">
        <v>44400.88958333333</v>
      </c>
      <c r="J661" s="18">
        <v>44400.88958333333</v>
      </c>
      <c r="K661" s="18">
        <v>44426</v>
      </c>
      <c r="L661" s="19">
        <v>113788</v>
      </c>
      <c r="M661" s="19">
        <v>113788</v>
      </c>
      <c r="N661" s="16" t="s">
        <v>3463</v>
      </c>
      <c r="O661" s="16"/>
      <c r="P661" s="16"/>
      <c r="Q661" s="16"/>
      <c r="R661" s="16"/>
      <c r="S661" s="16"/>
      <c r="T661" s="20">
        <v>113788</v>
      </c>
      <c r="U661" s="16" t="s">
        <v>47</v>
      </c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 t="s">
        <v>3899</v>
      </c>
      <c r="AG661" s="16" t="s">
        <v>3872</v>
      </c>
      <c r="AH661" s="16" t="s">
        <v>3466</v>
      </c>
      <c r="AI661" s="16" t="s">
        <v>47</v>
      </c>
      <c r="AJ661" s="16">
        <f>VLOOKUP(E661,[4]TD!$A:$B,2,0)</f>
        <v>-113788</v>
      </c>
      <c r="AK661" s="16">
        <f>-IFERROR(VLOOKUP(E661,'[4]PARTIDAS ABIERTAS EN VALORES'!$A:$E,2,0),0)</f>
        <v>0</v>
      </c>
      <c r="AL661" s="16"/>
      <c r="AM661" s="16">
        <f>-IFERROR(VLOOKUP(E661,'[4]PARTIDAS ABIERTAS EN VALORES'!$A:$E,3,0),0)</f>
        <v>0</v>
      </c>
      <c r="AN661" s="16"/>
      <c r="AO661" s="16">
        <f>-IFERROR(VLOOKUP(E661,'[4]PARTIDAS ABIERTAS EN VALORES'!$A:$E,4,0),0)</f>
        <v>0</v>
      </c>
      <c r="AP661" s="16"/>
      <c r="AQ661" s="16"/>
      <c r="AR661" s="16"/>
      <c r="AS661" s="16"/>
      <c r="AT661" s="16">
        <f t="shared" si="128"/>
        <v>0</v>
      </c>
      <c r="AU661" s="16"/>
      <c r="AV661" s="16"/>
      <c r="AW661" s="16"/>
      <c r="AX661" s="16"/>
      <c r="AY661" s="16"/>
      <c r="AZ661" s="16"/>
      <c r="BA661" s="16">
        <f>-IFERROR(VLOOKUP(E661,[4]TD!$J:$K,2,0),0)</f>
        <v>113788</v>
      </c>
      <c r="BB661" s="25">
        <f t="shared" si="124"/>
        <v>0</v>
      </c>
      <c r="BC661" s="16"/>
      <c r="BD661" s="52">
        <f t="shared" si="125"/>
        <v>44400.88958333333</v>
      </c>
      <c r="BE661" s="16">
        <f t="shared" si="129"/>
        <v>2021</v>
      </c>
      <c r="BF661" s="52">
        <f t="shared" si="126"/>
        <v>44426</v>
      </c>
      <c r="BG661" s="16">
        <f t="shared" si="130"/>
        <v>2021</v>
      </c>
      <c r="BH661" s="16"/>
    </row>
    <row r="662" spans="1:60" x14ac:dyDescent="0.25">
      <c r="A662" s="16">
        <v>820003850</v>
      </c>
      <c r="B662" s="16" t="s">
        <v>3461</v>
      </c>
      <c r="C662" s="16" t="s">
        <v>3462</v>
      </c>
      <c r="D662" s="17" t="s">
        <v>45</v>
      </c>
      <c r="E662" s="17">
        <v>39583</v>
      </c>
      <c r="F662" s="17" t="str">
        <f t="shared" si="127"/>
        <v>FD39583</v>
      </c>
      <c r="G662" s="17" t="str">
        <f>VLOOKUP(E662,[4]PARTIDAS!$F:$M,8,0)</f>
        <v>Evento</v>
      </c>
      <c r="H662" s="17">
        <v>33017</v>
      </c>
      <c r="I662" s="18">
        <v>44403.209027777775</v>
      </c>
      <c r="J662" s="18">
        <v>44403.209027777775</v>
      </c>
      <c r="K662" s="18">
        <v>44426</v>
      </c>
      <c r="L662" s="19">
        <v>150569</v>
      </c>
      <c r="M662" s="19">
        <v>150569</v>
      </c>
      <c r="N662" s="16" t="s">
        <v>3463</v>
      </c>
      <c r="O662" s="16"/>
      <c r="P662" s="16"/>
      <c r="Q662" s="16"/>
      <c r="R662" s="16"/>
      <c r="S662" s="16"/>
      <c r="T662" s="20">
        <v>150569</v>
      </c>
      <c r="U662" s="16" t="s">
        <v>47</v>
      </c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 t="s">
        <v>3901</v>
      </c>
      <c r="AG662" s="16" t="s">
        <v>3872</v>
      </c>
      <c r="AH662" s="16" t="s">
        <v>3466</v>
      </c>
      <c r="AI662" s="16" t="s">
        <v>47</v>
      </c>
      <c r="AJ662" s="16">
        <f>VLOOKUP(E662,[4]TD!$A:$B,2,0)</f>
        <v>-150569</v>
      </c>
      <c r="AK662" s="16">
        <f>-IFERROR(VLOOKUP(E662,'[4]PARTIDAS ABIERTAS EN VALORES'!$A:$E,2,0),0)</f>
        <v>0</v>
      </c>
      <c r="AL662" s="16"/>
      <c r="AM662" s="16">
        <f>-IFERROR(VLOOKUP(E662,'[4]PARTIDAS ABIERTAS EN VALORES'!$A:$E,3,0),0)</f>
        <v>0</v>
      </c>
      <c r="AN662" s="16"/>
      <c r="AO662" s="16">
        <f>-IFERROR(VLOOKUP(E662,'[4]PARTIDAS ABIERTAS EN VALORES'!$A:$E,4,0),0)</f>
        <v>0</v>
      </c>
      <c r="AP662" s="16"/>
      <c r="AQ662" s="16"/>
      <c r="AR662" s="16"/>
      <c r="AS662" s="16"/>
      <c r="AT662" s="16">
        <f t="shared" si="128"/>
        <v>0</v>
      </c>
      <c r="AU662" s="16"/>
      <c r="AV662" s="16"/>
      <c r="AW662" s="16"/>
      <c r="AX662" s="16"/>
      <c r="AY662" s="16"/>
      <c r="AZ662" s="16"/>
      <c r="BA662" s="16">
        <f>-IFERROR(VLOOKUP(E662,[4]TD!$J:$K,2,0),0)</f>
        <v>150569</v>
      </c>
      <c r="BB662" s="25">
        <f t="shared" si="124"/>
        <v>0</v>
      </c>
      <c r="BC662" s="16"/>
      <c r="BD662" s="52">
        <f t="shared" si="125"/>
        <v>44403.209027777775</v>
      </c>
      <c r="BE662" s="16">
        <f t="shared" si="129"/>
        <v>2021</v>
      </c>
      <c r="BF662" s="52">
        <f t="shared" si="126"/>
        <v>44426</v>
      </c>
      <c r="BG662" s="16">
        <f t="shared" si="130"/>
        <v>2021</v>
      </c>
      <c r="BH662" s="16"/>
    </row>
    <row r="663" spans="1:60" x14ac:dyDescent="0.25">
      <c r="A663" s="16">
        <v>820003850</v>
      </c>
      <c r="B663" s="16" t="s">
        <v>3461</v>
      </c>
      <c r="C663" s="16" t="s">
        <v>3467</v>
      </c>
      <c r="D663" s="17" t="s">
        <v>45</v>
      </c>
      <c r="E663" s="17">
        <v>39600</v>
      </c>
      <c r="F663" s="17" t="str">
        <f t="shared" si="127"/>
        <v>FD39600</v>
      </c>
      <c r="G663" s="17" t="str">
        <f>VLOOKUP(E663,[4]PARTIDAS!$F:$M,8,0)</f>
        <v>Evento</v>
      </c>
      <c r="H663" s="17">
        <v>33014</v>
      </c>
      <c r="I663" s="18">
        <v>44403.396527777775</v>
      </c>
      <c r="J663" s="18">
        <v>44403.396527777775</v>
      </c>
      <c r="K663" s="18">
        <v>44426</v>
      </c>
      <c r="L663" s="19">
        <v>377748</v>
      </c>
      <c r="M663" s="19">
        <v>377748</v>
      </c>
      <c r="N663" s="16" t="s">
        <v>3463</v>
      </c>
      <c r="O663" s="16"/>
      <c r="P663" s="16"/>
      <c r="Q663" s="16"/>
      <c r="R663" s="16"/>
      <c r="S663" s="16"/>
      <c r="T663" s="20">
        <v>377748</v>
      </c>
      <c r="U663" s="16" t="s">
        <v>47</v>
      </c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 t="s">
        <v>3901</v>
      </c>
      <c r="AG663" s="16" t="s">
        <v>3872</v>
      </c>
      <c r="AH663" s="16" t="s">
        <v>3466</v>
      </c>
      <c r="AI663" s="16" t="s">
        <v>47</v>
      </c>
      <c r="AJ663" s="16">
        <f>VLOOKUP(E663,[4]TD!$A:$B,2,0)</f>
        <v>-377748</v>
      </c>
      <c r="AK663" s="16">
        <f>-IFERROR(VLOOKUP(E663,'[4]PARTIDAS ABIERTAS EN VALORES'!$A:$E,2,0),0)</f>
        <v>0</v>
      </c>
      <c r="AL663" s="16"/>
      <c r="AM663" s="16">
        <f>-IFERROR(VLOOKUP(E663,'[4]PARTIDAS ABIERTAS EN VALORES'!$A:$E,3,0),0)</f>
        <v>0</v>
      </c>
      <c r="AN663" s="16"/>
      <c r="AO663" s="16">
        <f>-IFERROR(VLOOKUP(E663,'[4]PARTIDAS ABIERTAS EN VALORES'!$A:$E,4,0),0)</f>
        <v>0</v>
      </c>
      <c r="AP663" s="16"/>
      <c r="AQ663" s="16"/>
      <c r="AR663" s="16"/>
      <c r="AS663" s="16"/>
      <c r="AT663" s="16">
        <f t="shared" si="128"/>
        <v>0</v>
      </c>
      <c r="AU663" s="16"/>
      <c r="AV663" s="16"/>
      <c r="AW663" s="16"/>
      <c r="AX663" s="16"/>
      <c r="AY663" s="16"/>
      <c r="AZ663" s="16"/>
      <c r="BA663" s="16">
        <f>-IFERROR(VLOOKUP(E663,[4]TD!$J:$K,2,0),0)</f>
        <v>377748</v>
      </c>
      <c r="BB663" s="25">
        <f t="shared" si="124"/>
        <v>0</v>
      </c>
      <c r="BC663" s="16"/>
      <c r="BD663" s="52">
        <f t="shared" si="125"/>
        <v>44403.396527777775</v>
      </c>
      <c r="BE663" s="16">
        <f t="shared" si="129"/>
        <v>2021</v>
      </c>
      <c r="BF663" s="52">
        <f t="shared" si="126"/>
        <v>44426</v>
      </c>
      <c r="BG663" s="16">
        <f t="shared" si="130"/>
        <v>2021</v>
      </c>
      <c r="BH663" s="16"/>
    </row>
    <row r="664" spans="1:60" x14ac:dyDescent="0.25">
      <c r="A664" s="16">
        <v>820003850</v>
      </c>
      <c r="B664" s="16" t="s">
        <v>3461</v>
      </c>
      <c r="C664" s="16" t="s">
        <v>3467</v>
      </c>
      <c r="D664" s="17" t="s">
        <v>45</v>
      </c>
      <c r="E664" s="17">
        <v>39682</v>
      </c>
      <c r="F664" s="17" t="str">
        <f t="shared" si="127"/>
        <v>FD39682</v>
      </c>
      <c r="G664" s="17" t="str">
        <f>VLOOKUP(E664,[4]PARTIDAS!$F:$M,8,0)</f>
        <v>Evento</v>
      </c>
      <c r="H664" s="17">
        <v>33014</v>
      </c>
      <c r="I664" s="18">
        <v>44403.759027777778</v>
      </c>
      <c r="J664" s="18">
        <v>44403.759027777778</v>
      </c>
      <c r="K664" s="18">
        <v>44426</v>
      </c>
      <c r="L664" s="19">
        <v>84369</v>
      </c>
      <c r="M664" s="19">
        <v>84369</v>
      </c>
      <c r="N664" s="16" t="s">
        <v>3463</v>
      </c>
      <c r="O664" s="16"/>
      <c r="P664" s="16"/>
      <c r="Q664" s="16"/>
      <c r="R664" s="16"/>
      <c r="S664" s="16"/>
      <c r="T664" s="20">
        <v>84369</v>
      </c>
      <c r="U664" s="16" t="s">
        <v>47</v>
      </c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 t="s">
        <v>3901</v>
      </c>
      <c r="AG664" s="16" t="s">
        <v>3872</v>
      </c>
      <c r="AH664" s="16" t="s">
        <v>3466</v>
      </c>
      <c r="AI664" s="16" t="s">
        <v>47</v>
      </c>
      <c r="AJ664" s="16">
        <f>VLOOKUP(E664,[4]TD!$A:$B,2,0)</f>
        <v>-84369</v>
      </c>
      <c r="AK664" s="16">
        <f>-IFERROR(VLOOKUP(E664,'[4]PARTIDAS ABIERTAS EN VALORES'!$A:$E,2,0),0)</f>
        <v>0</v>
      </c>
      <c r="AL664" s="16"/>
      <c r="AM664" s="16">
        <f>-IFERROR(VLOOKUP(E664,'[4]PARTIDAS ABIERTAS EN VALORES'!$A:$E,3,0),0)</f>
        <v>0</v>
      </c>
      <c r="AN664" s="16"/>
      <c r="AO664" s="16">
        <f>-IFERROR(VLOOKUP(E664,'[4]PARTIDAS ABIERTAS EN VALORES'!$A:$E,4,0),0)</f>
        <v>0</v>
      </c>
      <c r="AP664" s="16"/>
      <c r="AQ664" s="16"/>
      <c r="AR664" s="16"/>
      <c r="AS664" s="16"/>
      <c r="AT664" s="16">
        <f t="shared" si="128"/>
        <v>0</v>
      </c>
      <c r="AU664" s="16"/>
      <c r="AV664" s="16"/>
      <c r="AW664" s="16"/>
      <c r="AX664" s="16"/>
      <c r="AY664" s="16"/>
      <c r="AZ664" s="16"/>
      <c r="BA664" s="16">
        <f>-IFERROR(VLOOKUP(E664,[4]TD!$J:$K,2,0),0)</f>
        <v>84369</v>
      </c>
      <c r="BB664" s="25">
        <f t="shared" si="124"/>
        <v>0</v>
      </c>
      <c r="BC664" s="16"/>
      <c r="BD664" s="52">
        <f t="shared" si="125"/>
        <v>44403.759027777778</v>
      </c>
      <c r="BE664" s="16">
        <f t="shared" si="129"/>
        <v>2021</v>
      </c>
      <c r="BF664" s="52">
        <f t="shared" si="126"/>
        <v>44426</v>
      </c>
      <c r="BG664" s="16">
        <f t="shared" si="130"/>
        <v>2021</v>
      </c>
      <c r="BH664" s="16"/>
    </row>
    <row r="665" spans="1:60" x14ac:dyDescent="0.25">
      <c r="A665" s="16">
        <v>820003850</v>
      </c>
      <c r="B665" s="16" t="s">
        <v>3461</v>
      </c>
      <c r="C665" s="16" t="s">
        <v>3467</v>
      </c>
      <c r="D665" s="17" t="s">
        <v>45</v>
      </c>
      <c r="E665" s="17">
        <v>39746</v>
      </c>
      <c r="F665" s="17" t="str">
        <f t="shared" si="127"/>
        <v>FD39746</v>
      </c>
      <c r="G665" s="17" t="str">
        <f>VLOOKUP(E665,[4]PARTIDAS!$F:$M,8,0)</f>
        <v>Evento</v>
      </c>
      <c r="H665" s="17">
        <v>33015</v>
      </c>
      <c r="I665" s="18">
        <v>44404.479861111111</v>
      </c>
      <c r="J665" s="18">
        <v>44404.479861111111</v>
      </c>
      <c r="K665" s="18">
        <v>44426</v>
      </c>
      <c r="L665" s="19">
        <v>26000</v>
      </c>
      <c r="M665" s="19">
        <v>26000</v>
      </c>
      <c r="N665" s="16" t="s">
        <v>3463</v>
      </c>
      <c r="O665" s="16"/>
      <c r="P665" s="16"/>
      <c r="Q665" s="16"/>
      <c r="R665" s="16"/>
      <c r="S665" s="16"/>
      <c r="T665" s="20">
        <v>26000</v>
      </c>
      <c r="U665" s="16" t="s">
        <v>47</v>
      </c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 t="s">
        <v>3835</v>
      </c>
      <c r="AG665" s="16" t="s">
        <v>3872</v>
      </c>
      <c r="AH665" s="16" t="s">
        <v>3466</v>
      </c>
      <c r="AI665" s="16" t="s">
        <v>47</v>
      </c>
      <c r="AJ665" s="16">
        <f>VLOOKUP(E665,[4]TD!$A:$B,2,0)</f>
        <v>-26000</v>
      </c>
      <c r="AK665" s="16">
        <f>-IFERROR(VLOOKUP(E665,'[4]PARTIDAS ABIERTAS EN VALORES'!$A:$E,2,0),0)</f>
        <v>0</v>
      </c>
      <c r="AL665" s="16"/>
      <c r="AM665" s="16">
        <f>-IFERROR(VLOOKUP(E665,'[4]PARTIDAS ABIERTAS EN VALORES'!$A:$E,3,0),0)</f>
        <v>0</v>
      </c>
      <c r="AN665" s="16"/>
      <c r="AO665" s="16">
        <f>-IFERROR(VLOOKUP(E665,'[4]PARTIDAS ABIERTAS EN VALORES'!$A:$E,4,0),0)</f>
        <v>0</v>
      </c>
      <c r="AP665" s="16"/>
      <c r="AQ665" s="16"/>
      <c r="AR665" s="16"/>
      <c r="AS665" s="16"/>
      <c r="AT665" s="16">
        <f t="shared" si="128"/>
        <v>0</v>
      </c>
      <c r="AU665" s="16"/>
      <c r="AV665" s="16"/>
      <c r="AW665" s="16"/>
      <c r="AX665" s="16"/>
      <c r="AY665" s="16"/>
      <c r="AZ665" s="16"/>
      <c r="BA665" s="16">
        <f>-IFERROR(VLOOKUP(E665,[4]TD!$J:$K,2,0),0)</f>
        <v>26000</v>
      </c>
      <c r="BB665" s="25">
        <f t="shared" si="124"/>
        <v>0</v>
      </c>
      <c r="BC665" s="16"/>
      <c r="BD665" s="52">
        <f t="shared" si="125"/>
        <v>44404.479861111111</v>
      </c>
      <c r="BE665" s="16">
        <f t="shared" si="129"/>
        <v>2021</v>
      </c>
      <c r="BF665" s="52">
        <f t="shared" si="126"/>
        <v>44426</v>
      </c>
      <c r="BG665" s="16">
        <f t="shared" si="130"/>
        <v>2021</v>
      </c>
      <c r="BH665" s="16"/>
    </row>
    <row r="666" spans="1:60" x14ac:dyDescent="0.25">
      <c r="A666" s="16">
        <v>820003850</v>
      </c>
      <c r="B666" s="16" t="s">
        <v>3461</v>
      </c>
      <c r="C666" s="16" t="s">
        <v>3467</v>
      </c>
      <c r="D666" s="17" t="s">
        <v>45</v>
      </c>
      <c r="E666" s="17">
        <v>39842</v>
      </c>
      <c r="F666" s="17" t="str">
        <f t="shared" si="127"/>
        <v>FD39842</v>
      </c>
      <c r="G666" s="17" t="str">
        <f>VLOOKUP(E666,[4]PARTIDAS!$F:$M,8,0)</f>
        <v>Evento</v>
      </c>
      <c r="H666" s="17">
        <v>33014</v>
      </c>
      <c r="I666" s="18">
        <v>44405.04583333333</v>
      </c>
      <c r="J666" s="18">
        <v>44405.04583333333</v>
      </c>
      <c r="K666" s="18">
        <v>44426</v>
      </c>
      <c r="L666" s="19">
        <v>219270</v>
      </c>
      <c r="M666" s="19">
        <v>219270</v>
      </c>
      <c r="N666" s="16" t="s">
        <v>3463</v>
      </c>
      <c r="O666" s="16"/>
      <c r="P666" s="16"/>
      <c r="Q666" s="16"/>
      <c r="R666" s="16"/>
      <c r="S666" s="16"/>
      <c r="T666" s="20">
        <v>219270</v>
      </c>
      <c r="U666" s="16" t="s">
        <v>47</v>
      </c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 t="s">
        <v>3902</v>
      </c>
      <c r="AG666" s="16" t="s">
        <v>3872</v>
      </c>
      <c r="AH666" s="16" t="s">
        <v>3466</v>
      </c>
      <c r="AI666" s="16" t="s">
        <v>47</v>
      </c>
      <c r="AJ666" s="16">
        <f>VLOOKUP(E666,[4]TD!$A:$B,2,0)</f>
        <v>-219270</v>
      </c>
      <c r="AK666" s="16">
        <f>-IFERROR(VLOOKUP(E666,'[4]PARTIDAS ABIERTAS EN VALORES'!$A:$E,2,0),0)</f>
        <v>0</v>
      </c>
      <c r="AL666" s="16"/>
      <c r="AM666" s="16">
        <f>-IFERROR(VLOOKUP(E666,'[4]PARTIDAS ABIERTAS EN VALORES'!$A:$E,3,0),0)</f>
        <v>0</v>
      </c>
      <c r="AN666" s="16"/>
      <c r="AO666" s="16">
        <f>-IFERROR(VLOOKUP(E666,'[4]PARTIDAS ABIERTAS EN VALORES'!$A:$E,4,0),0)</f>
        <v>0</v>
      </c>
      <c r="AP666" s="16"/>
      <c r="AQ666" s="16"/>
      <c r="AR666" s="16"/>
      <c r="AS666" s="16"/>
      <c r="AT666" s="16">
        <f t="shared" si="128"/>
        <v>0</v>
      </c>
      <c r="AU666" s="16"/>
      <c r="AV666" s="16"/>
      <c r="AW666" s="16"/>
      <c r="AX666" s="16"/>
      <c r="AY666" s="16"/>
      <c r="AZ666" s="16"/>
      <c r="BA666" s="16">
        <f>-IFERROR(VLOOKUP(E666,[4]TD!$J:$K,2,0),0)</f>
        <v>219270</v>
      </c>
      <c r="BB666" s="25">
        <f t="shared" si="124"/>
        <v>0</v>
      </c>
      <c r="BC666" s="16"/>
      <c r="BD666" s="52">
        <f t="shared" si="125"/>
        <v>44405.04583333333</v>
      </c>
      <c r="BE666" s="16">
        <f t="shared" si="129"/>
        <v>2021</v>
      </c>
      <c r="BF666" s="52">
        <f t="shared" si="126"/>
        <v>44426</v>
      </c>
      <c r="BG666" s="16">
        <f t="shared" si="130"/>
        <v>2021</v>
      </c>
      <c r="BH666" s="16"/>
    </row>
    <row r="667" spans="1:60" x14ac:dyDescent="0.25">
      <c r="A667" s="16">
        <v>820003850</v>
      </c>
      <c r="B667" s="16" t="s">
        <v>3461</v>
      </c>
      <c r="C667" s="16" t="s">
        <v>3462</v>
      </c>
      <c r="D667" s="17" t="s">
        <v>45</v>
      </c>
      <c r="E667" s="17">
        <v>39844</v>
      </c>
      <c r="F667" s="17" t="str">
        <f t="shared" si="127"/>
        <v>FD39844</v>
      </c>
      <c r="G667" s="17" t="str">
        <f>VLOOKUP(E667,[4]PARTIDAS!$F:$M,8,0)</f>
        <v>Evento</v>
      </c>
      <c r="H667" s="17">
        <v>33017</v>
      </c>
      <c r="I667" s="18">
        <v>44405.117361111108</v>
      </c>
      <c r="J667" s="18">
        <v>44405.117361111108</v>
      </c>
      <c r="K667" s="18">
        <v>44426</v>
      </c>
      <c r="L667" s="19">
        <v>134186</v>
      </c>
      <c r="M667" s="19">
        <v>134186</v>
      </c>
      <c r="N667" s="16" t="s">
        <v>3463</v>
      </c>
      <c r="O667" s="16"/>
      <c r="P667" s="16"/>
      <c r="Q667" s="16"/>
      <c r="R667" s="16"/>
      <c r="S667" s="16"/>
      <c r="T667" s="20">
        <v>134186</v>
      </c>
      <c r="U667" s="16" t="s">
        <v>47</v>
      </c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 t="s">
        <v>3902</v>
      </c>
      <c r="AG667" s="16" t="s">
        <v>3872</v>
      </c>
      <c r="AH667" s="16" t="s">
        <v>3466</v>
      </c>
      <c r="AI667" s="16" t="s">
        <v>47</v>
      </c>
      <c r="AJ667" s="16">
        <f>VLOOKUP(E667,[4]TD!$A:$B,2,0)</f>
        <v>-134186</v>
      </c>
      <c r="AK667" s="16">
        <f>-IFERROR(VLOOKUP(E667,'[4]PARTIDAS ABIERTAS EN VALORES'!$A:$E,2,0),0)</f>
        <v>0</v>
      </c>
      <c r="AL667" s="16"/>
      <c r="AM667" s="16">
        <f>-IFERROR(VLOOKUP(E667,'[4]PARTIDAS ABIERTAS EN VALORES'!$A:$E,3,0),0)</f>
        <v>0</v>
      </c>
      <c r="AN667" s="16"/>
      <c r="AO667" s="16">
        <f>-IFERROR(VLOOKUP(E667,'[4]PARTIDAS ABIERTAS EN VALORES'!$A:$E,4,0),0)</f>
        <v>0</v>
      </c>
      <c r="AP667" s="16"/>
      <c r="AQ667" s="16"/>
      <c r="AR667" s="16"/>
      <c r="AS667" s="16"/>
      <c r="AT667" s="16">
        <f t="shared" si="128"/>
        <v>0</v>
      </c>
      <c r="AU667" s="16"/>
      <c r="AV667" s="16"/>
      <c r="AW667" s="16"/>
      <c r="AX667" s="16"/>
      <c r="AY667" s="16"/>
      <c r="AZ667" s="16"/>
      <c r="BA667" s="16">
        <f>-IFERROR(VLOOKUP(E667,[4]TD!$J:$K,2,0),0)</f>
        <v>134186</v>
      </c>
      <c r="BB667" s="25">
        <f t="shared" si="124"/>
        <v>0</v>
      </c>
      <c r="BC667" s="16"/>
      <c r="BD667" s="52">
        <f t="shared" si="125"/>
        <v>44405.117361111108</v>
      </c>
      <c r="BE667" s="16">
        <f t="shared" si="129"/>
        <v>2021</v>
      </c>
      <c r="BF667" s="52">
        <f t="shared" si="126"/>
        <v>44426</v>
      </c>
      <c r="BG667" s="16">
        <f t="shared" si="130"/>
        <v>2021</v>
      </c>
      <c r="BH667" s="16"/>
    </row>
    <row r="668" spans="1:60" x14ac:dyDescent="0.25">
      <c r="A668" s="16">
        <v>820003850</v>
      </c>
      <c r="B668" s="16" t="s">
        <v>3461</v>
      </c>
      <c r="C668" s="16" t="s">
        <v>3467</v>
      </c>
      <c r="D668" s="17" t="s">
        <v>45</v>
      </c>
      <c r="E668" s="17">
        <v>39849</v>
      </c>
      <c r="F668" s="17" t="str">
        <f t="shared" si="127"/>
        <v>FD39849</v>
      </c>
      <c r="G668" s="17" t="str">
        <f>VLOOKUP(E668,[4]PARTIDAS!$F:$M,8,0)</f>
        <v>Evento</v>
      </c>
      <c r="H668" s="17">
        <v>33014</v>
      </c>
      <c r="I668" s="18">
        <v>44405.281944444447</v>
      </c>
      <c r="J668" s="18">
        <v>44405.281944444447</v>
      </c>
      <c r="K668" s="18">
        <v>44426</v>
      </c>
      <c r="L668" s="19">
        <v>342839</v>
      </c>
      <c r="M668" s="19">
        <v>342839</v>
      </c>
      <c r="N668" s="16" t="s">
        <v>3463</v>
      </c>
      <c r="O668" s="16"/>
      <c r="P668" s="16"/>
      <c r="Q668" s="16"/>
      <c r="R668" s="16"/>
      <c r="S668" s="16"/>
      <c r="T668" s="20">
        <v>342839</v>
      </c>
      <c r="U668" s="16" t="s">
        <v>47</v>
      </c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 t="s">
        <v>3902</v>
      </c>
      <c r="AG668" s="16" t="s">
        <v>3872</v>
      </c>
      <c r="AH668" s="16" t="s">
        <v>3466</v>
      </c>
      <c r="AI668" s="16" t="s">
        <v>47</v>
      </c>
      <c r="AJ668" s="16">
        <f>VLOOKUP(E668,[4]TD!$A:$B,2,0)</f>
        <v>-342839</v>
      </c>
      <c r="AK668" s="16">
        <f>-IFERROR(VLOOKUP(E668,'[4]PARTIDAS ABIERTAS EN VALORES'!$A:$E,2,0),0)</f>
        <v>0</v>
      </c>
      <c r="AL668" s="16"/>
      <c r="AM668" s="16">
        <f>-IFERROR(VLOOKUP(E668,'[4]PARTIDAS ABIERTAS EN VALORES'!$A:$E,3,0),0)</f>
        <v>0</v>
      </c>
      <c r="AN668" s="16"/>
      <c r="AO668" s="16">
        <f>-IFERROR(VLOOKUP(E668,'[4]PARTIDAS ABIERTAS EN VALORES'!$A:$E,4,0),0)</f>
        <v>0</v>
      </c>
      <c r="AP668" s="16"/>
      <c r="AQ668" s="16"/>
      <c r="AR668" s="16"/>
      <c r="AS668" s="16"/>
      <c r="AT668" s="16">
        <f t="shared" si="128"/>
        <v>0</v>
      </c>
      <c r="AU668" s="16"/>
      <c r="AV668" s="16"/>
      <c r="AW668" s="16"/>
      <c r="AX668" s="16"/>
      <c r="AY668" s="16"/>
      <c r="AZ668" s="16"/>
      <c r="BA668" s="16">
        <f>-IFERROR(VLOOKUP(E668,[4]TD!$J:$K,2,0),0)</f>
        <v>342839</v>
      </c>
      <c r="BB668" s="25">
        <f t="shared" si="124"/>
        <v>0</v>
      </c>
      <c r="BC668" s="16"/>
      <c r="BD668" s="52">
        <f t="shared" si="125"/>
        <v>44405.281944444447</v>
      </c>
      <c r="BE668" s="16">
        <f t="shared" si="129"/>
        <v>2021</v>
      </c>
      <c r="BF668" s="52">
        <f t="shared" si="126"/>
        <v>44426</v>
      </c>
      <c r="BG668" s="16">
        <f t="shared" si="130"/>
        <v>2021</v>
      </c>
      <c r="BH668" s="16"/>
    </row>
    <row r="669" spans="1:60" x14ac:dyDescent="0.25">
      <c r="A669" s="16">
        <v>820003850</v>
      </c>
      <c r="B669" s="16" t="s">
        <v>3461</v>
      </c>
      <c r="C669" s="16" t="s">
        <v>3462</v>
      </c>
      <c r="D669" s="17" t="s">
        <v>45</v>
      </c>
      <c r="E669" s="17">
        <v>39867</v>
      </c>
      <c r="F669" s="17" t="str">
        <f t="shared" si="127"/>
        <v>FD39867</v>
      </c>
      <c r="G669" s="17" t="str">
        <f>VLOOKUP(E669,[4]PARTIDAS!$F:$M,8,0)</f>
        <v>Evento</v>
      </c>
      <c r="H669" s="17">
        <v>33018</v>
      </c>
      <c r="I669" s="18">
        <v>44405.357638888891</v>
      </c>
      <c r="J669" s="18">
        <v>44405.357638888891</v>
      </c>
      <c r="K669" s="18">
        <v>44426</v>
      </c>
      <c r="L669" s="19">
        <v>6500</v>
      </c>
      <c r="M669" s="19">
        <v>6500</v>
      </c>
      <c r="N669" s="16" t="s">
        <v>3463</v>
      </c>
      <c r="O669" s="16"/>
      <c r="P669" s="16"/>
      <c r="Q669" s="16"/>
      <c r="R669" s="16"/>
      <c r="S669" s="16"/>
      <c r="T669" s="20">
        <v>6500</v>
      </c>
      <c r="U669" s="16" t="s">
        <v>47</v>
      </c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 t="s">
        <v>3902</v>
      </c>
      <c r="AG669" s="16" t="s">
        <v>3872</v>
      </c>
      <c r="AH669" s="16" t="s">
        <v>3466</v>
      </c>
      <c r="AI669" s="16" t="s">
        <v>47</v>
      </c>
      <c r="AJ669" s="16">
        <f>VLOOKUP(E669,[4]TD!$A:$B,2,0)</f>
        <v>-6500</v>
      </c>
      <c r="AK669" s="16">
        <f>-IFERROR(VLOOKUP(E669,'[4]PARTIDAS ABIERTAS EN VALORES'!$A:$E,2,0),0)</f>
        <v>0</v>
      </c>
      <c r="AL669" s="16"/>
      <c r="AM669" s="16">
        <f>-IFERROR(VLOOKUP(E669,'[4]PARTIDAS ABIERTAS EN VALORES'!$A:$E,3,0),0)</f>
        <v>0</v>
      </c>
      <c r="AN669" s="16"/>
      <c r="AO669" s="16">
        <f>-IFERROR(VLOOKUP(E669,'[4]PARTIDAS ABIERTAS EN VALORES'!$A:$E,4,0),0)</f>
        <v>0</v>
      </c>
      <c r="AP669" s="16"/>
      <c r="AQ669" s="16"/>
      <c r="AR669" s="16"/>
      <c r="AS669" s="16"/>
      <c r="AT669" s="16">
        <f t="shared" si="128"/>
        <v>0</v>
      </c>
      <c r="AU669" s="16"/>
      <c r="AV669" s="16"/>
      <c r="AW669" s="16"/>
      <c r="AX669" s="16"/>
      <c r="AY669" s="16"/>
      <c r="AZ669" s="16"/>
      <c r="BA669" s="16">
        <f>-IFERROR(VLOOKUP(E669,[4]TD!$J:$K,2,0),0)</f>
        <v>6500</v>
      </c>
      <c r="BB669" s="25">
        <f t="shared" si="124"/>
        <v>0</v>
      </c>
      <c r="BC669" s="16"/>
      <c r="BD669" s="52">
        <f t="shared" si="125"/>
        <v>44405.357638888891</v>
      </c>
      <c r="BE669" s="16">
        <f t="shared" si="129"/>
        <v>2021</v>
      </c>
      <c r="BF669" s="52">
        <f t="shared" si="126"/>
        <v>44426</v>
      </c>
      <c r="BG669" s="16">
        <f t="shared" si="130"/>
        <v>2021</v>
      </c>
      <c r="BH669" s="16"/>
    </row>
    <row r="670" spans="1:60" x14ac:dyDescent="0.25">
      <c r="A670" s="16">
        <v>820003850</v>
      </c>
      <c r="B670" s="16" t="s">
        <v>3461</v>
      </c>
      <c r="C670" s="16" t="s">
        <v>3462</v>
      </c>
      <c r="D670" s="17" t="s">
        <v>45</v>
      </c>
      <c r="E670" s="17">
        <v>39891</v>
      </c>
      <c r="F670" s="17" t="str">
        <f t="shared" si="127"/>
        <v>FD39891</v>
      </c>
      <c r="G670" s="17" t="str">
        <f>VLOOKUP(E670,[4]PARTIDAS!$F:$M,8,0)</f>
        <v>Evento</v>
      </c>
      <c r="H670" s="17">
        <v>33018</v>
      </c>
      <c r="I670" s="18">
        <v>44405.436111111114</v>
      </c>
      <c r="J670" s="18">
        <v>44405.436111111114</v>
      </c>
      <c r="K670" s="18">
        <v>44426</v>
      </c>
      <c r="L670" s="19">
        <v>6500</v>
      </c>
      <c r="M670" s="19">
        <v>6500</v>
      </c>
      <c r="N670" s="16" t="s">
        <v>3463</v>
      </c>
      <c r="O670" s="16"/>
      <c r="P670" s="16"/>
      <c r="Q670" s="16"/>
      <c r="R670" s="16"/>
      <c r="S670" s="16"/>
      <c r="T670" s="20">
        <v>6500</v>
      </c>
      <c r="U670" s="16" t="s">
        <v>47</v>
      </c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 t="s">
        <v>3902</v>
      </c>
      <c r="AG670" s="16" t="s">
        <v>3872</v>
      </c>
      <c r="AH670" s="16" t="s">
        <v>3466</v>
      </c>
      <c r="AI670" s="16" t="s">
        <v>47</v>
      </c>
      <c r="AJ670" s="16">
        <f>VLOOKUP(E670,[4]TD!$A:$B,2,0)</f>
        <v>-6500</v>
      </c>
      <c r="AK670" s="16">
        <f>-IFERROR(VLOOKUP(E670,'[4]PARTIDAS ABIERTAS EN VALORES'!$A:$E,2,0),0)</f>
        <v>0</v>
      </c>
      <c r="AL670" s="16"/>
      <c r="AM670" s="16">
        <f>-IFERROR(VLOOKUP(E670,'[4]PARTIDAS ABIERTAS EN VALORES'!$A:$E,3,0),0)</f>
        <v>0</v>
      </c>
      <c r="AN670" s="16"/>
      <c r="AO670" s="16">
        <f>-IFERROR(VLOOKUP(E670,'[4]PARTIDAS ABIERTAS EN VALORES'!$A:$E,4,0),0)</f>
        <v>0</v>
      </c>
      <c r="AP670" s="16"/>
      <c r="AQ670" s="16"/>
      <c r="AR670" s="16"/>
      <c r="AS670" s="16"/>
      <c r="AT670" s="16">
        <f t="shared" si="128"/>
        <v>0</v>
      </c>
      <c r="AU670" s="16"/>
      <c r="AV670" s="16"/>
      <c r="AW670" s="16"/>
      <c r="AX670" s="16"/>
      <c r="AY670" s="16"/>
      <c r="AZ670" s="16"/>
      <c r="BA670" s="16">
        <f>-IFERROR(VLOOKUP(E670,[4]TD!$J:$K,2,0),0)</f>
        <v>6500</v>
      </c>
      <c r="BB670" s="25">
        <f t="shared" si="124"/>
        <v>0</v>
      </c>
      <c r="BC670" s="16"/>
      <c r="BD670" s="52">
        <f t="shared" si="125"/>
        <v>44405.436111111114</v>
      </c>
      <c r="BE670" s="16">
        <f t="shared" si="129"/>
        <v>2021</v>
      </c>
      <c r="BF670" s="52">
        <f t="shared" si="126"/>
        <v>44426</v>
      </c>
      <c r="BG670" s="16">
        <f t="shared" si="130"/>
        <v>2021</v>
      </c>
      <c r="BH670" s="16"/>
    </row>
    <row r="671" spans="1:60" x14ac:dyDescent="0.25">
      <c r="A671" s="16">
        <v>820003850</v>
      </c>
      <c r="B671" s="16" t="s">
        <v>3461</v>
      </c>
      <c r="C671" s="16" t="s">
        <v>3462</v>
      </c>
      <c r="D671" s="17" t="s">
        <v>45</v>
      </c>
      <c r="E671" s="17">
        <v>39894</v>
      </c>
      <c r="F671" s="17" t="str">
        <f t="shared" si="127"/>
        <v>FD39894</v>
      </c>
      <c r="G671" s="17" t="str">
        <f>VLOOKUP(E671,[4]PARTIDAS!$F:$M,8,0)</f>
        <v>Evento</v>
      </c>
      <c r="H671" s="17">
        <v>33018</v>
      </c>
      <c r="I671" s="18">
        <v>44405.442361111112</v>
      </c>
      <c r="J671" s="18">
        <v>44405.442361111112</v>
      </c>
      <c r="K671" s="18">
        <v>44426</v>
      </c>
      <c r="L671" s="19">
        <v>6500</v>
      </c>
      <c r="M671" s="19">
        <v>6500</v>
      </c>
      <c r="N671" s="16" t="s">
        <v>3463</v>
      </c>
      <c r="O671" s="16"/>
      <c r="P671" s="16"/>
      <c r="Q671" s="16"/>
      <c r="R671" s="16"/>
      <c r="S671" s="16"/>
      <c r="T671" s="20">
        <v>6500</v>
      </c>
      <c r="U671" s="16" t="s">
        <v>47</v>
      </c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 t="s">
        <v>3902</v>
      </c>
      <c r="AG671" s="16" t="s">
        <v>3872</v>
      </c>
      <c r="AH671" s="16" t="s">
        <v>3466</v>
      </c>
      <c r="AI671" s="16" t="s">
        <v>47</v>
      </c>
      <c r="AJ671" s="16">
        <f>VLOOKUP(E671,[4]TD!$A:$B,2,0)</f>
        <v>-6500</v>
      </c>
      <c r="AK671" s="16">
        <f>-IFERROR(VLOOKUP(E671,'[4]PARTIDAS ABIERTAS EN VALORES'!$A:$E,2,0),0)</f>
        <v>0</v>
      </c>
      <c r="AL671" s="16"/>
      <c r="AM671" s="16">
        <f>-IFERROR(VLOOKUP(E671,'[4]PARTIDAS ABIERTAS EN VALORES'!$A:$E,3,0),0)</f>
        <v>0</v>
      </c>
      <c r="AN671" s="16"/>
      <c r="AO671" s="16">
        <f>-IFERROR(VLOOKUP(E671,'[4]PARTIDAS ABIERTAS EN VALORES'!$A:$E,4,0),0)</f>
        <v>0</v>
      </c>
      <c r="AP671" s="16"/>
      <c r="AQ671" s="16"/>
      <c r="AR671" s="16"/>
      <c r="AS671" s="16"/>
      <c r="AT671" s="16">
        <f t="shared" si="128"/>
        <v>0</v>
      </c>
      <c r="AU671" s="16"/>
      <c r="AV671" s="16"/>
      <c r="AW671" s="16"/>
      <c r="AX671" s="16"/>
      <c r="AY671" s="16"/>
      <c r="AZ671" s="16"/>
      <c r="BA671" s="16">
        <f>-IFERROR(VLOOKUP(E671,[4]TD!$J:$K,2,0),0)</f>
        <v>6500</v>
      </c>
      <c r="BB671" s="25">
        <f t="shared" si="124"/>
        <v>0</v>
      </c>
      <c r="BC671" s="16"/>
      <c r="BD671" s="52">
        <f t="shared" si="125"/>
        <v>44405.442361111112</v>
      </c>
      <c r="BE671" s="16">
        <f t="shared" si="129"/>
        <v>2021</v>
      </c>
      <c r="BF671" s="52">
        <f t="shared" si="126"/>
        <v>44426</v>
      </c>
      <c r="BG671" s="16">
        <f t="shared" si="130"/>
        <v>2021</v>
      </c>
      <c r="BH671" s="16"/>
    </row>
    <row r="672" spans="1:60" x14ac:dyDescent="0.25">
      <c r="A672" s="16">
        <v>820003850</v>
      </c>
      <c r="B672" s="16" t="s">
        <v>3461</v>
      </c>
      <c r="C672" s="16" t="s">
        <v>3462</v>
      </c>
      <c r="D672" s="17" t="s">
        <v>45</v>
      </c>
      <c r="E672" s="17">
        <v>40002</v>
      </c>
      <c r="F672" s="17" t="str">
        <f t="shared" si="127"/>
        <v>FD40002</v>
      </c>
      <c r="G672" s="17" t="str">
        <f>VLOOKUP(E672,[4]PARTIDAS!$F:$M,8,0)</f>
        <v>Evento</v>
      </c>
      <c r="H672" s="17">
        <v>33017</v>
      </c>
      <c r="I672" s="18">
        <v>44405.769444444442</v>
      </c>
      <c r="J672" s="18">
        <v>44405.769444444442</v>
      </c>
      <c r="K672" s="18">
        <v>44426</v>
      </c>
      <c r="L672" s="19">
        <v>59600</v>
      </c>
      <c r="M672" s="19">
        <v>59600</v>
      </c>
      <c r="N672" s="16" t="s">
        <v>3463</v>
      </c>
      <c r="O672" s="16"/>
      <c r="P672" s="16"/>
      <c r="Q672" s="16"/>
      <c r="R672" s="16"/>
      <c r="S672" s="16"/>
      <c r="T672" s="20">
        <v>59600</v>
      </c>
      <c r="U672" s="16" t="s">
        <v>47</v>
      </c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 t="s">
        <v>3902</v>
      </c>
      <c r="AG672" s="16" t="s">
        <v>3872</v>
      </c>
      <c r="AH672" s="16" t="s">
        <v>3466</v>
      </c>
      <c r="AI672" s="16" t="s">
        <v>47</v>
      </c>
      <c r="AJ672" s="16">
        <f>VLOOKUP(E672,[4]TD!$A:$B,2,0)</f>
        <v>-59600</v>
      </c>
      <c r="AK672" s="16">
        <f>-IFERROR(VLOOKUP(E672,'[4]PARTIDAS ABIERTAS EN VALORES'!$A:$E,2,0),0)</f>
        <v>0</v>
      </c>
      <c r="AL672" s="16"/>
      <c r="AM672" s="16">
        <f>-IFERROR(VLOOKUP(E672,'[4]PARTIDAS ABIERTAS EN VALORES'!$A:$E,3,0),0)</f>
        <v>0</v>
      </c>
      <c r="AN672" s="16"/>
      <c r="AO672" s="16">
        <f>-IFERROR(VLOOKUP(E672,'[4]PARTIDAS ABIERTAS EN VALORES'!$A:$E,4,0),0)</f>
        <v>0</v>
      </c>
      <c r="AP672" s="16"/>
      <c r="AQ672" s="16"/>
      <c r="AR672" s="16"/>
      <c r="AS672" s="16"/>
      <c r="AT672" s="16">
        <f t="shared" si="128"/>
        <v>0</v>
      </c>
      <c r="AU672" s="16"/>
      <c r="AV672" s="16"/>
      <c r="AW672" s="16"/>
      <c r="AX672" s="16"/>
      <c r="AY672" s="16"/>
      <c r="AZ672" s="16"/>
      <c r="BA672" s="16">
        <f>-IFERROR(VLOOKUP(E672,[4]TD!$J:$K,2,0),0)</f>
        <v>59600</v>
      </c>
      <c r="BB672" s="25">
        <f t="shared" si="124"/>
        <v>0</v>
      </c>
      <c r="BC672" s="16"/>
      <c r="BD672" s="52">
        <f t="shared" si="125"/>
        <v>44405.769444444442</v>
      </c>
      <c r="BE672" s="16">
        <f t="shared" si="129"/>
        <v>2021</v>
      </c>
      <c r="BF672" s="52">
        <f t="shared" si="126"/>
        <v>44426</v>
      </c>
      <c r="BG672" s="16">
        <f t="shared" si="130"/>
        <v>2021</v>
      </c>
      <c r="BH672" s="16"/>
    </row>
    <row r="673" spans="1:60" x14ac:dyDescent="0.25">
      <c r="A673" s="16">
        <v>820003850</v>
      </c>
      <c r="B673" s="16" t="s">
        <v>3461</v>
      </c>
      <c r="C673" s="16" t="s">
        <v>3462</v>
      </c>
      <c r="D673" s="17" t="s">
        <v>45</v>
      </c>
      <c r="E673" s="17">
        <v>40210</v>
      </c>
      <c r="F673" s="17" t="str">
        <f t="shared" si="127"/>
        <v>FD40210</v>
      </c>
      <c r="G673" s="17" t="str">
        <f>VLOOKUP(E673,[4]PARTIDAS!$F:$M,8,0)</f>
        <v>Evento</v>
      </c>
      <c r="H673" s="17">
        <v>33017</v>
      </c>
      <c r="I673" s="18">
        <v>44407.654861111114</v>
      </c>
      <c r="J673" s="18">
        <v>44407.654861111114</v>
      </c>
      <c r="K673" s="18">
        <v>44426</v>
      </c>
      <c r="L673" s="19">
        <v>931838</v>
      </c>
      <c r="M673" s="19">
        <v>931838</v>
      </c>
      <c r="N673" s="16" t="s">
        <v>3463</v>
      </c>
      <c r="O673" s="16"/>
      <c r="P673" s="16"/>
      <c r="Q673" s="16"/>
      <c r="R673" s="16"/>
      <c r="S673" s="16"/>
      <c r="T673" s="20">
        <v>931838</v>
      </c>
      <c r="U673" s="16" t="s">
        <v>3903</v>
      </c>
      <c r="V673" s="16" t="s">
        <v>3886</v>
      </c>
      <c r="W673" s="16">
        <v>131539</v>
      </c>
      <c r="X673" s="16"/>
      <c r="Y673" s="16"/>
      <c r="Z673" s="16"/>
      <c r="AA673" s="16">
        <v>131539</v>
      </c>
      <c r="AB673" s="16">
        <v>0</v>
      </c>
      <c r="AC673" s="16" t="s">
        <v>3878</v>
      </c>
      <c r="AD673" s="16">
        <v>0</v>
      </c>
      <c r="AE673" s="16"/>
      <c r="AF673" s="16" t="s">
        <v>3904</v>
      </c>
      <c r="AG673" s="16" t="s">
        <v>3872</v>
      </c>
      <c r="AH673" s="16" t="s">
        <v>3466</v>
      </c>
      <c r="AI673" s="16" t="s">
        <v>47</v>
      </c>
      <c r="AJ673" s="16">
        <f>VLOOKUP(E673,[4]TD!$A:$B,2,0)</f>
        <v>-931838</v>
      </c>
      <c r="AK673" s="16">
        <f>-IFERROR(VLOOKUP(E673,'[4]PARTIDAS ABIERTAS EN VALORES'!$A:$E,2,0),0)</f>
        <v>0</v>
      </c>
      <c r="AL673" s="16"/>
      <c r="AM673" s="16">
        <f>-IFERROR(VLOOKUP(E673,'[4]PARTIDAS ABIERTAS EN VALORES'!$A:$E,3,0),0)</f>
        <v>131539</v>
      </c>
      <c r="AN673" s="16"/>
      <c r="AO673" s="16">
        <f>-IFERROR(VLOOKUP(E673,'[4]PARTIDAS ABIERTAS EN VALORES'!$A:$E,4,0),0)</f>
        <v>0</v>
      </c>
      <c r="AP673" s="16"/>
      <c r="AQ673" s="16"/>
      <c r="AR673" s="16"/>
      <c r="AS673" s="16"/>
      <c r="AT673" s="16">
        <f t="shared" si="128"/>
        <v>0</v>
      </c>
      <c r="AU673" s="16"/>
      <c r="AV673" s="16"/>
      <c r="AW673" s="16"/>
      <c r="AX673" s="16"/>
      <c r="AY673" s="16"/>
      <c r="AZ673" s="16"/>
      <c r="BA673" s="16">
        <f>-IFERROR(VLOOKUP(E673,[4]TD!$J:$K,2,0),0)</f>
        <v>800299</v>
      </c>
      <c r="BB673" s="25">
        <f t="shared" si="124"/>
        <v>0</v>
      </c>
      <c r="BC673" s="16"/>
      <c r="BD673" s="52">
        <f t="shared" si="125"/>
        <v>44407.654861111114</v>
      </c>
      <c r="BE673" s="16">
        <f t="shared" si="129"/>
        <v>2021</v>
      </c>
      <c r="BF673" s="52">
        <f t="shared" si="126"/>
        <v>44426</v>
      </c>
      <c r="BG673" s="16">
        <f t="shared" si="130"/>
        <v>2021</v>
      </c>
      <c r="BH673" s="16"/>
    </row>
    <row r="674" spans="1:60" x14ac:dyDescent="0.25">
      <c r="A674" s="16">
        <v>820003850</v>
      </c>
      <c r="B674" s="16" t="s">
        <v>3461</v>
      </c>
      <c r="C674" s="16" t="s">
        <v>3462</v>
      </c>
      <c r="D674" s="17" t="s">
        <v>45</v>
      </c>
      <c r="E674" s="17">
        <v>40269</v>
      </c>
      <c r="F674" s="17" t="str">
        <f t="shared" si="127"/>
        <v>FD40269</v>
      </c>
      <c r="G674" s="17" t="e">
        <f>VLOOKUP(E674,[4]PARTIDAS!$F:$M,8,0)</f>
        <v>#N/A</v>
      </c>
      <c r="H674" s="17"/>
      <c r="I674" s="18">
        <v>44408.373611111114</v>
      </c>
      <c r="J674" s="18">
        <v>44408.373611111114</v>
      </c>
      <c r="K674" s="17"/>
      <c r="L674" s="19">
        <v>6500</v>
      </c>
      <c r="M674" s="19">
        <v>6500</v>
      </c>
      <c r="N674" s="16" t="s">
        <v>3481</v>
      </c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 t="e">
        <f>VLOOKUP(E674,[4]TD!$A:$B,2,0)</f>
        <v>#N/A</v>
      </c>
      <c r="AK674" s="16"/>
      <c r="AL674" s="16"/>
      <c r="AM674" s="16"/>
      <c r="AN674" s="16"/>
      <c r="AO674" s="16"/>
      <c r="AP674" s="16"/>
      <c r="AQ674" s="16"/>
      <c r="AR674" s="16"/>
      <c r="AS674" s="16"/>
      <c r="AT674" s="16">
        <f t="shared" si="128"/>
        <v>0</v>
      </c>
      <c r="AU674" s="25">
        <f>M674</f>
        <v>6500</v>
      </c>
      <c r="AV674" s="16"/>
      <c r="AW674" s="16"/>
      <c r="AX674" s="16"/>
      <c r="AY674" s="16"/>
      <c r="AZ674" s="16"/>
      <c r="BA674" s="16"/>
      <c r="BB674" s="25">
        <f t="shared" si="124"/>
        <v>0</v>
      </c>
      <c r="BC674" s="16"/>
      <c r="BD674" s="52">
        <f t="shared" si="125"/>
        <v>44408.373611111114</v>
      </c>
      <c r="BE674" s="16">
        <f t="shared" si="129"/>
        <v>2021</v>
      </c>
      <c r="BF674" s="52">
        <f t="shared" si="126"/>
        <v>0</v>
      </c>
      <c r="BG674" s="16">
        <f t="shared" si="130"/>
        <v>1900</v>
      </c>
      <c r="BH674" s="16"/>
    </row>
    <row r="675" spans="1:60" x14ac:dyDescent="0.25">
      <c r="A675" s="16">
        <v>820003850</v>
      </c>
      <c r="B675" s="16" t="s">
        <v>3461</v>
      </c>
      <c r="C675" s="16" t="s">
        <v>3462</v>
      </c>
      <c r="D675" s="17" t="s">
        <v>45</v>
      </c>
      <c r="E675" s="17">
        <v>40313</v>
      </c>
      <c r="F675" s="17" t="str">
        <f t="shared" si="127"/>
        <v>FD40313</v>
      </c>
      <c r="G675" s="17" t="str">
        <f>VLOOKUP(E675,[4]PARTIDAS!$F:$M,8,0)</f>
        <v>Evento</v>
      </c>
      <c r="H675" s="17">
        <v>33017</v>
      </c>
      <c r="I675" s="18">
        <v>44408.489583333336</v>
      </c>
      <c r="J675" s="18">
        <v>44408.489583333336</v>
      </c>
      <c r="K675" s="18">
        <v>44426</v>
      </c>
      <c r="L675" s="19">
        <v>64693</v>
      </c>
      <c r="M675" s="19">
        <v>64693</v>
      </c>
      <c r="N675" s="16" t="s">
        <v>3463</v>
      </c>
      <c r="O675" s="16"/>
      <c r="P675" s="16"/>
      <c r="Q675" s="16"/>
      <c r="R675" s="16"/>
      <c r="S675" s="16"/>
      <c r="T675" s="20">
        <v>64693</v>
      </c>
      <c r="U675" s="16" t="s">
        <v>47</v>
      </c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 t="s">
        <v>3905</v>
      </c>
      <c r="AG675" s="16" t="s">
        <v>3872</v>
      </c>
      <c r="AH675" s="16" t="s">
        <v>3466</v>
      </c>
      <c r="AI675" s="16" t="s">
        <v>47</v>
      </c>
      <c r="AJ675" s="16">
        <f>VLOOKUP(E675,[4]TD!$A:$B,2,0)</f>
        <v>-64693</v>
      </c>
      <c r="AK675" s="16">
        <f>-IFERROR(VLOOKUP(E675,'[4]PARTIDAS ABIERTAS EN VALORES'!$A:$E,2,0),0)</f>
        <v>0</v>
      </c>
      <c r="AL675" s="16"/>
      <c r="AM675" s="16">
        <f>-IFERROR(VLOOKUP(E675,'[4]PARTIDAS ABIERTAS EN VALORES'!$A:$E,3,0),0)</f>
        <v>0</v>
      </c>
      <c r="AN675" s="16"/>
      <c r="AO675" s="16">
        <f>-IFERROR(VLOOKUP(E675,'[4]PARTIDAS ABIERTAS EN VALORES'!$A:$E,4,0),0)</f>
        <v>0</v>
      </c>
      <c r="AP675" s="16"/>
      <c r="AQ675" s="16"/>
      <c r="AR675" s="16"/>
      <c r="AS675" s="16"/>
      <c r="AT675" s="16">
        <f t="shared" si="128"/>
        <v>0</v>
      </c>
      <c r="AU675" s="16"/>
      <c r="AV675" s="16"/>
      <c r="AW675" s="16"/>
      <c r="AX675" s="16"/>
      <c r="AY675" s="16"/>
      <c r="AZ675" s="16"/>
      <c r="BA675" s="16">
        <f>-IFERROR(VLOOKUP(E675,[4]TD!$J:$K,2,0),0)</f>
        <v>64693</v>
      </c>
      <c r="BB675" s="25">
        <f t="shared" si="124"/>
        <v>0</v>
      </c>
      <c r="BC675" s="16"/>
      <c r="BD675" s="52">
        <f t="shared" si="125"/>
        <v>44408.489583333336</v>
      </c>
      <c r="BE675" s="16">
        <f t="shared" si="129"/>
        <v>2021</v>
      </c>
      <c r="BF675" s="52">
        <f t="shared" si="126"/>
        <v>44426</v>
      </c>
      <c r="BG675" s="16">
        <f t="shared" si="130"/>
        <v>2021</v>
      </c>
      <c r="BH675" s="16"/>
    </row>
    <row r="676" spans="1:60" x14ac:dyDescent="0.25">
      <c r="A676" s="16">
        <v>820003850</v>
      </c>
      <c r="B676" s="16" t="s">
        <v>3461</v>
      </c>
      <c r="C676" s="16" t="s">
        <v>3462</v>
      </c>
      <c r="D676" s="17" t="s">
        <v>45</v>
      </c>
      <c r="E676" s="17">
        <v>40335</v>
      </c>
      <c r="F676" s="17" t="str">
        <f t="shared" si="127"/>
        <v>FD40335</v>
      </c>
      <c r="G676" s="17" t="str">
        <f>VLOOKUP(E676,[4]PARTIDAS!$F:$M,8,0)</f>
        <v>Evento</v>
      </c>
      <c r="H676" s="17">
        <v>33017</v>
      </c>
      <c r="I676" s="18">
        <v>44408.63958333333</v>
      </c>
      <c r="J676" s="18">
        <v>44408.63958333333</v>
      </c>
      <c r="K676" s="18">
        <v>44426</v>
      </c>
      <c r="L676" s="19">
        <v>2120229</v>
      </c>
      <c r="M676" s="19">
        <v>2120229</v>
      </c>
      <c r="N676" s="16" t="s">
        <v>3463</v>
      </c>
      <c r="O676" s="16"/>
      <c r="P676" s="16"/>
      <c r="Q676" s="16"/>
      <c r="R676" s="16"/>
      <c r="S676" s="16"/>
      <c r="T676" s="20">
        <v>2120229</v>
      </c>
      <c r="U676" s="16" t="s">
        <v>3906</v>
      </c>
      <c r="V676" s="16" t="s">
        <v>3886</v>
      </c>
      <c r="W676" s="16">
        <v>119029</v>
      </c>
      <c r="X676" s="16"/>
      <c r="Y676" s="16"/>
      <c r="Z676" s="16"/>
      <c r="AA676" s="16">
        <v>119029</v>
      </c>
      <c r="AB676" s="16">
        <v>0</v>
      </c>
      <c r="AC676" s="16" t="s">
        <v>3878</v>
      </c>
      <c r="AD676" s="16">
        <v>0</v>
      </c>
      <c r="AE676" s="16"/>
      <c r="AF676" s="16" t="s">
        <v>3905</v>
      </c>
      <c r="AG676" s="16" t="s">
        <v>3872</v>
      </c>
      <c r="AH676" s="16" t="s">
        <v>3466</v>
      </c>
      <c r="AI676" s="16" t="s">
        <v>47</v>
      </c>
      <c r="AJ676" s="16">
        <f>VLOOKUP(E676,[4]TD!$A:$B,2,0)</f>
        <v>-2120229</v>
      </c>
      <c r="AK676" s="16">
        <f>-IFERROR(VLOOKUP(E676,'[4]PARTIDAS ABIERTAS EN VALORES'!$A:$E,2,0),0)</f>
        <v>0</v>
      </c>
      <c r="AL676" s="16"/>
      <c r="AM676" s="16">
        <f>-IFERROR(VLOOKUP(E676,'[4]PARTIDAS ABIERTAS EN VALORES'!$A:$E,3,0),0)</f>
        <v>119029</v>
      </c>
      <c r="AN676" s="16"/>
      <c r="AO676" s="16">
        <f>-IFERROR(VLOOKUP(E676,'[4]PARTIDAS ABIERTAS EN VALORES'!$A:$E,4,0),0)</f>
        <v>0</v>
      </c>
      <c r="AP676" s="16"/>
      <c r="AQ676" s="16"/>
      <c r="AR676" s="16"/>
      <c r="AS676" s="16"/>
      <c r="AT676" s="16">
        <f t="shared" si="128"/>
        <v>0</v>
      </c>
      <c r="AU676" s="16"/>
      <c r="AV676" s="16"/>
      <c r="AW676" s="16"/>
      <c r="AX676" s="16"/>
      <c r="AY676" s="16"/>
      <c r="AZ676" s="16"/>
      <c r="BA676" s="16">
        <f>-IFERROR(VLOOKUP(E676,[4]TD!$J:$K,2,0),0)</f>
        <v>2001200</v>
      </c>
      <c r="BB676" s="25">
        <f t="shared" si="124"/>
        <v>0</v>
      </c>
      <c r="BC676" s="16"/>
      <c r="BD676" s="52">
        <f t="shared" si="125"/>
        <v>44408.63958333333</v>
      </c>
      <c r="BE676" s="16">
        <f t="shared" si="129"/>
        <v>2021</v>
      </c>
      <c r="BF676" s="52">
        <f t="shared" si="126"/>
        <v>44426</v>
      </c>
      <c r="BG676" s="16">
        <f t="shared" si="130"/>
        <v>2021</v>
      </c>
      <c r="BH676" s="16"/>
    </row>
    <row r="677" spans="1:60" x14ac:dyDescent="0.25">
      <c r="A677" s="16">
        <v>820003850</v>
      </c>
      <c r="B677" s="16" t="s">
        <v>3461</v>
      </c>
      <c r="C677" s="16" t="s">
        <v>3462</v>
      </c>
      <c r="D677" s="17" t="s">
        <v>45</v>
      </c>
      <c r="E677" s="17">
        <v>40336</v>
      </c>
      <c r="F677" s="17" t="str">
        <f t="shared" si="127"/>
        <v>FD40336</v>
      </c>
      <c r="G677" s="17" t="e">
        <f>VLOOKUP(E677,[4]PARTIDAS!$F:$M,8,0)</f>
        <v>#N/A</v>
      </c>
      <c r="H677" s="17">
        <v>33031</v>
      </c>
      <c r="I677" s="18">
        <v>44408.640972222223</v>
      </c>
      <c r="J677" s="18">
        <v>44408.640972222223</v>
      </c>
      <c r="K677" s="18">
        <v>44426</v>
      </c>
      <c r="L677" s="19">
        <v>80800</v>
      </c>
      <c r="M677" s="19">
        <v>80800</v>
      </c>
      <c r="N677" s="16" t="s">
        <v>3463</v>
      </c>
      <c r="O677" s="16"/>
      <c r="P677" s="16"/>
      <c r="Q677" s="16"/>
      <c r="R677" s="16"/>
      <c r="S677" s="16"/>
      <c r="T677" s="20">
        <v>80800</v>
      </c>
      <c r="U677" s="16" t="s">
        <v>47</v>
      </c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 t="s">
        <v>3905</v>
      </c>
      <c r="AG677" s="16" t="s">
        <v>3897</v>
      </c>
      <c r="AH677" s="16" t="s">
        <v>3470</v>
      </c>
      <c r="AI677" s="16" t="s">
        <v>3471</v>
      </c>
      <c r="AJ677" s="16" t="e">
        <f>VLOOKUP(E677,[4]TD!$A:$B,2,0)</f>
        <v>#N/A</v>
      </c>
      <c r="AK677" s="16"/>
      <c r="AL677" s="16"/>
      <c r="AM677" s="16"/>
      <c r="AN677" s="16"/>
      <c r="AO677" s="16"/>
      <c r="AP677" s="25">
        <f>+M677</f>
        <v>80800</v>
      </c>
      <c r="AQ677" s="16"/>
      <c r="AR677" s="16"/>
      <c r="AS677" s="25"/>
      <c r="AT677" s="16">
        <f t="shared" si="128"/>
        <v>80800</v>
      </c>
      <c r="AU677" s="16"/>
      <c r="AV677" s="16"/>
      <c r="AW677" s="16"/>
      <c r="AX677" s="16"/>
      <c r="AY677" s="16"/>
      <c r="AZ677" s="16"/>
      <c r="BA677" s="16"/>
      <c r="BB677" s="25">
        <f t="shared" si="124"/>
        <v>-80800</v>
      </c>
      <c r="BC677" s="16"/>
      <c r="BD677" s="52">
        <f t="shared" si="125"/>
        <v>44408.640972222223</v>
      </c>
      <c r="BE677" s="16">
        <f t="shared" si="129"/>
        <v>2021</v>
      </c>
      <c r="BF677" s="52">
        <f t="shared" si="126"/>
        <v>44426</v>
      </c>
      <c r="BG677" s="16">
        <f t="shared" si="130"/>
        <v>2021</v>
      </c>
      <c r="BH677" s="16" t="s">
        <v>3898</v>
      </c>
    </row>
    <row r="678" spans="1:60" x14ac:dyDescent="0.25">
      <c r="A678" s="16">
        <v>820003850</v>
      </c>
      <c r="B678" s="16" t="s">
        <v>3461</v>
      </c>
      <c r="C678" s="16" t="s">
        <v>3462</v>
      </c>
      <c r="D678" s="17" t="s">
        <v>45</v>
      </c>
      <c r="E678" s="17">
        <v>40346</v>
      </c>
      <c r="F678" s="17" t="str">
        <f t="shared" si="127"/>
        <v>FD40346</v>
      </c>
      <c r="G678" s="17" t="str">
        <f>VLOOKUP(E678,[4]PARTIDAS!$F:$M,8,0)</f>
        <v>Evento</v>
      </c>
      <c r="H678" s="17">
        <v>33017</v>
      </c>
      <c r="I678" s="18">
        <v>44408.741666666669</v>
      </c>
      <c r="J678" s="18">
        <v>44408.741666666669</v>
      </c>
      <c r="K678" s="18">
        <v>44426</v>
      </c>
      <c r="L678" s="19">
        <v>721048</v>
      </c>
      <c r="M678" s="19">
        <v>721048</v>
      </c>
      <c r="N678" s="16" t="s">
        <v>3463</v>
      </c>
      <c r="O678" s="16"/>
      <c r="P678" s="16"/>
      <c r="Q678" s="16"/>
      <c r="R678" s="16"/>
      <c r="S678" s="16"/>
      <c r="T678" s="20">
        <v>721048</v>
      </c>
      <c r="U678" s="16" t="s">
        <v>47</v>
      </c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 t="s">
        <v>3905</v>
      </c>
      <c r="AG678" s="16" t="s">
        <v>3872</v>
      </c>
      <c r="AH678" s="16" t="s">
        <v>3466</v>
      </c>
      <c r="AI678" s="16" t="s">
        <v>47</v>
      </c>
      <c r="AJ678" s="16">
        <f>VLOOKUP(E678,[4]TD!$A:$B,2,0)</f>
        <v>-721048</v>
      </c>
      <c r="AK678" s="16">
        <f>-IFERROR(VLOOKUP(E678,'[4]PARTIDAS ABIERTAS EN VALORES'!$A:$E,2,0),0)</f>
        <v>0</v>
      </c>
      <c r="AL678" s="16"/>
      <c r="AM678" s="16">
        <f>-IFERROR(VLOOKUP(E678,'[4]PARTIDAS ABIERTAS EN VALORES'!$A:$E,3,0),0)</f>
        <v>0</v>
      </c>
      <c r="AN678" s="16"/>
      <c r="AO678" s="16">
        <f>-IFERROR(VLOOKUP(E678,'[4]PARTIDAS ABIERTAS EN VALORES'!$A:$E,4,0),0)</f>
        <v>0</v>
      </c>
      <c r="AP678" s="16"/>
      <c r="AQ678" s="16"/>
      <c r="AR678" s="16"/>
      <c r="AS678" s="16"/>
      <c r="AT678" s="16">
        <f t="shared" si="128"/>
        <v>0</v>
      </c>
      <c r="AU678" s="16"/>
      <c r="AV678" s="16"/>
      <c r="AW678" s="16"/>
      <c r="AX678" s="16"/>
      <c r="AY678" s="16"/>
      <c r="AZ678" s="16"/>
      <c r="BA678" s="16">
        <f>-IFERROR(VLOOKUP(E678,[4]TD!$J:$K,2,0),0)</f>
        <v>721048</v>
      </c>
      <c r="BB678" s="25">
        <f t="shared" si="124"/>
        <v>0</v>
      </c>
      <c r="BC678" s="16"/>
      <c r="BD678" s="52">
        <f t="shared" si="125"/>
        <v>44408.741666666669</v>
      </c>
      <c r="BE678" s="16">
        <f t="shared" si="129"/>
        <v>2021</v>
      </c>
      <c r="BF678" s="52">
        <f t="shared" si="126"/>
        <v>44426</v>
      </c>
      <c r="BG678" s="16">
        <f t="shared" si="130"/>
        <v>2021</v>
      </c>
      <c r="BH678" s="16"/>
    </row>
    <row r="679" spans="1:60" x14ac:dyDescent="0.25">
      <c r="A679" s="16">
        <v>820003850</v>
      </c>
      <c r="B679" s="16" t="s">
        <v>3461</v>
      </c>
      <c r="C679" s="16" t="s">
        <v>3462</v>
      </c>
      <c r="D679" s="17" t="s">
        <v>45</v>
      </c>
      <c r="E679" s="17">
        <v>40350</v>
      </c>
      <c r="F679" s="17" t="str">
        <f t="shared" si="127"/>
        <v>FD40350</v>
      </c>
      <c r="G679" s="17" t="str">
        <f>VLOOKUP(E679,[4]PARTIDAS!$F:$M,8,0)</f>
        <v>Evento</v>
      </c>
      <c r="H679" s="17">
        <v>33017</v>
      </c>
      <c r="I679" s="18">
        <v>44408.834027777775</v>
      </c>
      <c r="J679" s="18">
        <v>44408.834027777775</v>
      </c>
      <c r="K679" s="18">
        <v>44426</v>
      </c>
      <c r="L679" s="19">
        <v>172339</v>
      </c>
      <c r="M679" s="19">
        <v>172339</v>
      </c>
      <c r="N679" s="16" t="s">
        <v>3463</v>
      </c>
      <c r="O679" s="16"/>
      <c r="P679" s="16"/>
      <c r="Q679" s="16"/>
      <c r="R679" s="16"/>
      <c r="S679" s="16"/>
      <c r="T679" s="20">
        <v>172339</v>
      </c>
      <c r="U679" s="16" t="s">
        <v>47</v>
      </c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 t="s">
        <v>3905</v>
      </c>
      <c r="AG679" s="16" t="s">
        <v>3872</v>
      </c>
      <c r="AH679" s="16" t="s">
        <v>3466</v>
      </c>
      <c r="AI679" s="16" t="s">
        <v>47</v>
      </c>
      <c r="AJ679" s="16">
        <f>VLOOKUP(E679,[4]TD!$A:$B,2,0)</f>
        <v>-172339</v>
      </c>
      <c r="AK679" s="16">
        <f>-IFERROR(VLOOKUP(E679,'[4]PARTIDAS ABIERTAS EN VALORES'!$A:$E,2,0),0)</f>
        <v>0</v>
      </c>
      <c r="AL679" s="16"/>
      <c r="AM679" s="16">
        <f>-IFERROR(VLOOKUP(E679,'[4]PARTIDAS ABIERTAS EN VALORES'!$A:$E,3,0),0)</f>
        <v>0</v>
      </c>
      <c r="AN679" s="16"/>
      <c r="AO679" s="16">
        <f>-IFERROR(VLOOKUP(E679,'[4]PARTIDAS ABIERTAS EN VALORES'!$A:$E,4,0),0)</f>
        <v>0</v>
      </c>
      <c r="AP679" s="16"/>
      <c r="AQ679" s="16"/>
      <c r="AR679" s="16"/>
      <c r="AS679" s="16"/>
      <c r="AT679" s="16">
        <f t="shared" si="128"/>
        <v>0</v>
      </c>
      <c r="AU679" s="16"/>
      <c r="AV679" s="16"/>
      <c r="AW679" s="16"/>
      <c r="AX679" s="16"/>
      <c r="AY679" s="16"/>
      <c r="AZ679" s="16"/>
      <c r="BA679" s="16">
        <f>-IFERROR(VLOOKUP(E679,[4]TD!$J:$K,2,0),0)</f>
        <v>172339</v>
      </c>
      <c r="BB679" s="25">
        <f t="shared" si="124"/>
        <v>0</v>
      </c>
      <c r="BC679" s="16"/>
      <c r="BD679" s="52">
        <f t="shared" si="125"/>
        <v>44408.834027777775</v>
      </c>
      <c r="BE679" s="16">
        <f t="shared" si="129"/>
        <v>2021</v>
      </c>
      <c r="BF679" s="52">
        <f t="shared" si="126"/>
        <v>44426</v>
      </c>
      <c r="BG679" s="16">
        <f t="shared" si="130"/>
        <v>2021</v>
      </c>
      <c r="BH679" s="16"/>
    </row>
    <row r="680" spans="1:60" x14ac:dyDescent="0.25">
      <c r="A680" s="16">
        <v>820003850</v>
      </c>
      <c r="B680" s="16" t="s">
        <v>3461</v>
      </c>
      <c r="C680" s="16" t="s">
        <v>3462</v>
      </c>
      <c r="D680" s="17" t="s">
        <v>45</v>
      </c>
      <c r="E680" s="17">
        <v>40386</v>
      </c>
      <c r="F680" s="17" t="str">
        <f t="shared" si="127"/>
        <v>FD40386</v>
      </c>
      <c r="G680" s="17" t="str">
        <f>VLOOKUP(E680,[4]PARTIDAS!$F:$M,8,0)</f>
        <v>Evento</v>
      </c>
      <c r="H680" s="17">
        <v>33173</v>
      </c>
      <c r="I680" s="18">
        <v>44409.851388888892</v>
      </c>
      <c r="J680" s="18">
        <v>44409.851388888892</v>
      </c>
      <c r="K680" s="18">
        <v>44454</v>
      </c>
      <c r="L680" s="19">
        <v>167926</v>
      </c>
      <c r="M680" s="19">
        <v>167926</v>
      </c>
      <c r="N680" s="16" t="s">
        <v>3463</v>
      </c>
      <c r="O680" s="16"/>
      <c r="P680" s="16"/>
      <c r="Q680" s="16"/>
      <c r="R680" s="16"/>
      <c r="S680" s="16"/>
      <c r="T680" s="20">
        <v>167926</v>
      </c>
      <c r="U680" s="16" t="s">
        <v>47</v>
      </c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 t="s">
        <v>3907</v>
      </c>
      <c r="AG680" s="16" t="s">
        <v>3908</v>
      </c>
      <c r="AH680" s="16" t="s">
        <v>3466</v>
      </c>
      <c r="AI680" s="16" t="s">
        <v>47</v>
      </c>
      <c r="AJ680" s="16">
        <f>VLOOKUP(E680,[4]TD!$A:$B,2,0)</f>
        <v>-167926</v>
      </c>
      <c r="AK680" s="16">
        <f>-IFERROR(VLOOKUP(E680,'[4]PARTIDAS ABIERTAS EN VALORES'!$A:$E,2,0),0)</f>
        <v>0</v>
      </c>
      <c r="AL680" s="16"/>
      <c r="AM680" s="16">
        <f>-IFERROR(VLOOKUP(E680,'[4]PARTIDAS ABIERTAS EN VALORES'!$A:$E,3,0),0)</f>
        <v>0</v>
      </c>
      <c r="AN680" s="16"/>
      <c r="AO680" s="16">
        <f>-IFERROR(VLOOKUP(E680,'[4]PARTIDAS ABIERTAS EN VALORES'!$A:$E,4,0),0)</f>
        <v>0</v>
      </c>
      <c r="AP680" s="16"/>
      <c r="AQ680" s="16"/>
      <c r="AR680" s="16"/>
      <c r="AS680" s="16"/>
      <c r="AT680" s="16">
        <f t="shared" si="128"/>
        <v>0</v>
      </c>
      <c r="AU680" s="16"/>
      <c r="AV680" s="16"/>
      <c r="AW680" s="16"/>
      <c r="AX680" s="16"/>
      <c r="AY680" s="16"/>
      <c r="AZ680" s="16"/>
      <c r="BA680" s="16">
        <f>-IFERROR(VLOOKUP(E680,[4]TD!$J:$K,2,0),0)</f>
        <v>167926</v>
      </c>
      <c r="BB680" s="25">
        <f t="shared" si="124"/>
        <v>0</v>
      </c>
      <c r="BC680" s="16"/>
      <c r="BD680" s="52">
        <f t="shared" si="125"/>
        <v>44409.851388888892</v>
      </c>
      <c r="BE680" s="16">
        <f t="shared" si="129"/>
        <v>2021</v>
      </c>
      <c r="BF680" s="52">
        <f t="shared" si="126"/>
        <v>44454</v>
      </c>
      <c r="BG680" s="16">
        <f t="shared" si="130"/>
        <v>2021</v>
      </c>
      <c r="BH680" s="16"/>
    </row>
    <row r="681" spans="1:60" x14ac:dyDescent="0.25">
      <c r="A681" s="16">
        <v>820003850</v>
      </c>
      <c r="B681" s="16" t="s">
        <v>3461</v>
      </c>
      <c r="C681" s="16" t="s">
        <v>3462</v>
      </c>
      <c r="D681" s="17" t="s">
        <v>45</v>
      </c>
      <c r="E681" s="17">
        <v>40483</v>
      </c>
      <c r="F681" s="17" t="str">
        <f t="shared" si="127"/>
        <v>FD40483</v>
      </c>
      <c r="G681" s="17" t="str">
        <f>VLOOKUP(E681,[4]PARTIDAS!$F:$M,8,0)</f>
        <v>Evento</v>
      </c>
      <c r="H681" s="17">
        <v>33173</v>
      </c>
      <c r="I681" s="18">
        <v>44410.718055555553</v>
      </c>
      <c r="J681" s="18">
        <v>44410.718055555553</v>
      </c>
      <c r="K681" s="18">
        <v>44454</v>
      </c>
      <c r="L681" s="19">
        <v>258193</v>
      </c>
      <c r="M681" s="19">
        <v>258193</v>
      </c>
      <c r="N681" s="16" t="s">
        <v>3463</v>
      </c>
      <c r="O681" s="16"/>
      <c r="P681" s="16"/>
      <c r="Q681" s="16"/>
      <c r="R681" s="16"/>
      <c r="S681" s="16"/>
      <c r="T681" s="20">
        <v>258193</v>
      </c>
      <c r="U681" s="16" t="s">
        <v>47</v>
      </c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 t="s">
        <v>3909</v>
      </c>
      <c r="AG681" s="16" t="s">
        <v>3908</v>
      </c>
      <c r="AH681" s="16" t="s">
        <v>3466</v>
      </c>
      <c r="AI681" s="16" t="s">
        <v>47</v>
      </c>
      <c r="AJ681" s="16">
        <f>VLOOKUP(E681,[4]TD!$A:$B,2,0)</f>
        <v>-258193</v>
      </c>
      <c r="AK681" s="16">
        <f>-IFERROR(VLOOKUP(E681,'[4]PARTIDAS ABIERTAS EN VALORES'!$A:$E,2,0),0)</f>
        <v>0</v>
      </c>
      <c r="AL681" s="16"/>
      <c r="AM681" s="16">
        <f>-IFERROR(VLOOKUP(E681,'[4]PARTIDAS ABIERTAS EN VALORES'!$A:$E,3,0),0)</f>
        <v>0</v>
      </c>
      <c r="AN681" s="16"/>
      <c r="AO681" s="16">
        <f>-IFERROR(VLOOKUP(E681,'[4]PARTIDAS ABIERTAS EN VALORES'!$A:$E,4,0),0)</f>
        <v>0</v>
      </c>
      <c r="AP681" s="16"/>
      <c r="AQ681" s="16"/>
      <c r="AR681" s="16"/>
      <c r="AS681" s="16"/>
      <c r="AT681" s="16">
        <f t="shared" si="128"/>
        <v>0</v>
      </c>
      <c r="AU681" s="16"/>
      <c r="AV681" s="16"/>
      <c r="AW681" s="16"/>
      <c r="AX681" s="16"/>
      <c r="AY681" s="16"/>
      <c r="AZ681" s="16"/>
      <c r="BA681" s="16">
        <f>-IFERROR(VLOOKUP(E681,[4]TD!$J:$K,2,0),0)</f>
        <v>258193</v>
      </c>
      <c r="BB681" s="25">
        <f t="shared" si="124"/>
        <v>0</v>
      </c>
      <c r="BC681" s="16"/>
      <c r="BD681" s="52">
        <f t="shared" si="125"/>
        <v>44410.718055555553</v>
      </c>
      <c r="BE681" s="16">
        <f t="shared" si="129"/>
        <v>2021</v>
      </c>
      <c r="BF681" s="52">
        <f t="shared" si="126"/>
        <v>44454</v>
      </c>
      <c r="BG681" s="16">
        <f t="shared" si="130"/>
        <v>2021</v>
      </c>
      <c r="BH681" s="16"/>
    </row>
    <row r="682" spans="1:60" x14ac:dyDescent="0.25">
      <c r="A682" s="16">
        <v>820003850</v>
      </c>
      <c r="B682" s="16" t="s">
        <v>3461</v>
      </c>
      <c r="C682" s="16" t="s">
        <v>3462</v>
      </c>
      <c r="D682" s="17" t="s">
        <v>45</v>
      </c>
      <c r="E682" s="17">
        <v>40496</v>
      </c>
      <c r="F682" s="17" t="str">
        <f t="shared" si="127"/>
        <v>FD40496</v>
      </c>
      <c r="G682" s="17" t="str">
        <f>VLOOKUP(E682,[4]PARTIDAS!$F:$M,8,0)</f>
        <v>Evento</v>
      </c>
      <c r="H682" s="17">
        <v>33173</v>
      </c>
      <c r="I682" s="18">
        <v>44410.813888888886</v>
      </c>
      <c r="J682" s="18">
        <v>44410.813888888886</v>
      </c>
      <c r="K682" s="18">
        <v>44454</v>
      </c>
      <c r="L682" s="19">
        <v>903735</v>
      </c>
      <c r="M682" s="19">
        <v>903735</v>
      </c>
      <c r="N682" s="16" t="s">
        <v>3463</v>
      </c>
      <c r="O682" s="16"/>
      <c r="P682" s="16"/>
      <c r="Q682" s="16"/>
      <c r="R682" s="16"/>
      <c r="S682" s="16"/>
      <c r="T682" s="20">
        <v>903735</v>
      </c>
      <c r="U682" s="16" t="s">
        <v>47</v>
      </c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 t="s">
        <v>3909</v>
      </c>
      <c r="AG682" s="16" t="s">
        <v>3908</v>
      </c>
      <c r="AH682" s="16" t="s">
        <v>3466</v>
      </c>
      <c r="AI682" s="16" t="s">
        <v>47</v>
      </c>
      <c r="AJ682" s="16">
        <f>VLOOKUP(E682,[4]TD!$A:$B,2,0)</f>
        <v>-903735</v>
      </c>
      <c r="AK682" s="16">
        <f>-IFERROR(VLOOKUP(E682,'[4]PARTIDAS ABIERTAS EN VALORES'!$A:$E,2,0),0)</f>
        <v>0</v>
      </c>
      <c r="AL682" s="16"/>
      <c r="AM682" s="16">
        <f>-IFERROR(VLOOKUP(E682,'[4]PARTIDAS ABIERTAS EN VALORES'!$A:$E,3,0),0)</f>
        <v>0</v>
      </c>
      <c r="AN682" s="16"/>
      <c r="AO682" s="16">
        <f>-IFERROR(VLOOKUP(E682,'[4]PARTIDAS ABIERTAS EN VALORES'!$A:$E,4,0),0)</f>
        <v>0</v>
      </c>
      <c r="AP682" s="16"/>
      <c r="AQ682" s="16"/>
      <c r="AR682" s="16"/>
      <c r="AS682" s="16"/>
      <c r="AT682" s="16">
        <f t="shared" si="128"/>
        <v>0</v>
      </c>
      <c r="AU682" s="16"/>
      <c r="AV682" s="16"/>
      <c r="AW682" s="16"/>
      <c r="AX682" s="16"/>
      <c r="AY682" s="16"/>
      <c r="AZ682" s="16"/>
      <c r="BA682" s="16">
        <f>-IFERROR(VLOOKUP(E682,[4]TD!$J:$K,2,0),0)</f>
        <v>903735</v>
      </c>
      <c r="BB682" s="25">
        <f t="shared" si="124"/>
        <v>0</v>
      </c>
      <c r="BC682" s="16"/>
      <c r="BD682" s="52">
        <f t="shared" si="125"/>
        <v>44410.813888888886</v>
      </c>
      <c r="BE682" s="16">
        <f t="shared" si="129"/>
        <v>2021</v>
      </c>
      <c r="BF682" s="52">
        <f t="shared" si="126"/>
        <v>44454</v>
      </c>
      <c r="BG682" s="16">
        <f t="shared" si="130"/>
        <v>2021</v>
      </c>
      <c r="BH682" s="16"/>
    </row>
    <row r="683" spans="1:60" x14ac:dyDescent="0.25">
      <c r="A683" s="16">
        <v>820003850</v>
      </c>
      <c r="B683" s="16" t="s">
        <v>3461</v>
      </c>
      <c r="C683" s="16" t="s">
        <v>3462</v>
      </c>
      <c r="D683" s="17" t="s">
        <v>45</v>
      </c>
      <c r="E683" s="17">
        <v>40609</v>
      </c>
      <c r="F683" s="17" t="str">
        <f t="shared" si="127"/>
        <v>FD40609</v>
      </c>
      <c r="G683" s="17" t="str">
        <f>VLOOKUP(E683,[4]PARTIDAS!$F:$M,8,0)</f>
        <v>Evento</v>
      </c>
      <c r="H683" s="17">
        <v>33173</v>
      </c>
      <c r="I683" s="18">
        <v>44411.94027777778</v>
      </c>
      <c r="J683" s="18">
        <v>44411.94027777778</v>
      </c>
      <c r="K683" s="18">
        <v>44454</v>
      </c>
      <c r="L683" s="19">
        <v>88600</v>
      </c>
      <c r="M683" s="19">
        <v>88600</v>
      </c>
      <c r="N683" s="16" t="s">
        <v>3463</v>
      </c>
      <c r="O683" s="16"/>
      <c r="P683" s="16"/>
      <c r="Q683" s="16"/>
      <c r="R683" s="16"/>
      <c r="S683" s="16"/>
      <c r="T683" s="20">
        <v>88600</v>
      </c>
      <c r="U683" s="16" t="s">
        <v>47</v>
      </c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 t="s">
        <v>3816</v>
      </c>
      <c r="AG683" s="16" t="s">
        <v>3908</v>
      </c>
      <c r="AH683" s="16" t="s">
        <v>3466</v>
      </c>
      <c r="AI683" s="16" t="s">
        <v>47</v>
      </c>
      <c r="AJ683" s="16">
        <f>VLOOKUP(E683,[4]TD!$A:$B,2,0)</f>
        <v>-88600</v>
      </c>
      <c r="AK683" s="16">
        <f>-IFERROR(VLOOKUP(E683,'[4]PARTIDAS ABIERTAS EN VALORES'!$A:$E,2,0),0)</f>
        <v>0</v>
      </c>
      <c r="AL683" s="16"/>
      <c r="AM683" s="16">
        <f>-IFERROR(VLOOKUP(E683,'[4]PARTIDAS ABIERTAS EN VALORES'!$A:$E,3,0),0)</f>
        <v>0</v>
      </c>
      <c r="AN683" s="16"/>
      <c r="AO683" s="16">
        <f>-IFERROR(VLOOKUP(E683,'[4]PARTIDAS ABIERTAS EN VALORES'!$A:$E,4,0),0)</f>
        <v>0</v>
      </c>
      <c r="AP683" s="16"/>
      <c r="AQ683" s="16"/>
      <c r="AR683" s="16"/>
      <c r="AS683" s="16"/>
      <c r="AT683" s="16">
        <f t="shared" si="128"/>
        <v>0</v>
      </c>
      <c r="AU683" s="16"/>
      <c r="AV683" s="16"/>
      <c r="AW683" s="16"/>
      <c r="AX683" s="16"/>
      <c r="AY683" s="16"/>
      <c r="AZ683" s="16"/>
      <c r="BA683" s="16">
        <f>-IFERROR(VLOOKUP(E683,[4]TD!$J:$K,2,0),0)</f>
        <v>88600</v>
      </c>
      <c r="BB683" s="25">
        <f t="shared" si="124"/>
        <v>0</v>
      </c>
      <c r="BC683" s="16"/>
      <c r="BD683" s="52">
        <f t="shared" si="125"/>
        <v>44411.94027777778</v>
      </c>
      <c r="BE683" s="16">
        <f t="shared" si="129"/>
        <v>2021</v>
      </c>
      <c r="BF683" s="52">
        <f t="shared" si="126"/>
        <v>44454</v>
      </c>
      <c r="BG683" s="16">
        <f t="shared" si="130"/>
        <v>2021</v>
      </c>
      <c r="BH683" s="16"/>
    </row>
    <row r="684" spans="1:60" x14ac:dyDescent="0.25">
      <c r="A684" s="16">
        <v>820003850</v>
      </c>
      <c r="B684" s="16" t="s">
        <v>3461</v>
      </c>
      <c r="C684" s="16" t="s">
        <v>3462</v>
      </c>
      <c r="D684" s="17" t="s">
        <v>45</v>
      </c>
      <c r="E684" s="17">
        <v>40700</v>
      </c>
      <c r="F684" s="17" t="str">
        <f t="shared" si="127"/>
        <v>FD40700</v>
      </c>
      <c r="G684" s="17" t="str">
        <f>VLOOKUP(E684,[4]PARTIDAS!$F:$M,8,0)</f>
        <v>Evento</v>
      </c>
      <c r="H684" s="17">
        <v>33173</v>
      </c>
      <c r="I684" s="18">
        <v>44412.740972222222</v>
      </c>
      <c r="J684" s="18">
        <v>44412.740972222222</v>
      </c>
      <c r="K684" s="18">
        <v>44454</v>
      </c>
      <c r="L684" s="19">
        <v>384869</v>
      </c>
      <c r="M684" s="19">
        <v>384869</v>
      </c>
      <c r="N684" s="16" t="s">
        <v>3463</v>
      </c>
      <c r="O684" s="16"/>
      <c r="P684" s="16"/>
      <c r="Q684" s="16"/>
      <c r="R684" s="16"/>
      <c r="S684" s="16"/>
      <c r="T684" s="20">
        <v>384869</v>
      </c>
      <c r="U684" s="16" t="s">
        <v>47</v>
      </c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 t="s">
        <v>3910</v>
      </c>
      <c r="AG684" s="16" t="s">
        <v>3908</v>
      </c>
      <c r="AH684" s="16" t="s">
        <v>3466</v>
      </c>
      <c r="AI684" s="16" t="s">
        <v>47</v>
      </c>
      <c r="AJ684" s="16">
        <f>VLOOKUP(E684,[4]TD!$A:$B,2,0)</f>
        <v>-384869</v>
      </c>
      <c r="AK684" s="16">
        <f>-IFERROR(VLOOKUP(E684,'[4]PARTIDAS ABIERTAS EN VALORES'!$A:$E,2,0),0)</f>
        <v>0</v>
      </c>
      <c r="AL684" s="16"/>
      <c r="AM684" s="16">
        <f>-IFERROR(VLOOKUP(E684,'[4]PARTIDAS ABIERTAS EN VALORES'!$A:$E,3,0),0)</f>
        <v>0</v>
      </c>
      <c r="AN684" s="16"/>
      <c r="AO684" s="16">
        <f>-IFERROR(VLOOKUP(E684,'[4]PARTIDAS ABIERTAS EN VALORES'!$A:$E,4,0),0)</f>
        <v>0</v>
      </c>
      <c r="AP684" s="16"/>
      <c r="AQ684" s="16"/>
      <c r="AR684" s="16"/>
      <c r="AS684" s="16"/>
      <c r="AT684" s="16">
        <f t="shared" si="128"/>
        <v>0</v>
      </c>
      <c r="AU684" s="16"/>
      <c r="AV684" s="16"/>
      <c r="AW684" s="16"/>
      <c r="AX684" s="16"/>
      <c r="AY684" s="16"/>
      <c r="AZ684" s="16"/>
      <c r="BA684" s="16">
        <f>-IFERROR(VLOOKUP(E684,[4]TD!$J:$K,2,0),0)</f>
        <v>384869</v>
      </c>
      <c r="BB684" s="25">
        <f t="shared" si="124"/>
        <v>0</v>
      </c>
      <c r="BC684" s="16"/>
      <c r="BD684" s="52">
        <f t="shared" si="125"/>
        <v>44412.740972222222</v>
      </c>
      <c r="BE684" s="16">
        <f t="shared" si="129"/>
        <v>2021</v>
      </c>
      <c r="BF684" s="52">
        <f t="shared" si="126"/>
        <v>44454</v>
      </c>
      <c r="BG684" s="16">
        <f t="shared" si="130"/>
        <v>2021</v>
      </c>
      <c r="BH684" s="16"/>
    </row>
    <row r="685" spans="1:60" x14ac:dyDescent="0.25">
      <c r="A685" s="16">
        <v>820003850</v>
      </c>
      <c r="B685" s="16" t="s">
        <v>3461</v>
      </c>
      <c r="C685" s="16" t="s">
        <v>3462</v>
      </c>
      <c r="D685" s="17" t="s">
        <v>45</v>
      </c>
      <c r="E685" s="17">
        <v>40799</v>
      </c>
      <c r="F685" s="17" t="str">
        <f t="shared" si="127"/>
        <v>FD40799</v>
      </c>
      <c r="G685" s="17" t="str">
        <f>VLOOKUP(E685,[4]PARTIDAS!$F:$M,8,0)</f>
        <v>Evento</v>
      </c>
      <c r="H685" s="17">
        <v>33173</v>
      </c>
      <c r="I685" s="18">
        <v>44413.678472222222</v>
      </c>
      <c r="J685" s="18">
        <v>44413.678472222222</v>
      </c>
      <c r="K685" s="18">
        <v>44454</v>
      </c>
      <c r="L685" s="19">
        <v>113614</v>
      </c>
      <c r="M685" s="19">
        <v>113614</v>
      </c>
      <c r="N685" s="16" t="s">
        <v>3463</v>
      </c>
      <c r="O685" s="16"/>
      <c r="P685" s="16"/>
      <c r="Q685" s="16"/>
      <c r="R685" s="16"/>
      <c r="S685" s="16"/>
      <c r="T685" s="20">
        <v>113614</v>
      </c>
      <c r="U685" s="16" t="s">
        <v>47</v>
      </c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 t="s">
        <v>3842</v>
      </c>
      <c r="AG685" s="16" t="s">
        <v>3908</v>
      </c>
      <c r="AH685" s="16" t="s">
        <v>3466</v>
      </c>
      <c r="AI685" s="16" t="s">
        <v>47</v>
      </c>
      <c r="AJ685" s="16">
        <f>VLOOKUP(E685,[4]TD!$A:$B,2,0)</f>
        <v>-113614</v>
      </c>
      <c r="AK685" s="16">
        <f>-IFERROR(VLOOKUP(E685,'[4]PARTIDAS ABIERTAS EN VALORES'!$A:$E,2,0),0)</f>
        <v>0</v>
      </c>
      <c r="AL685" s="16"/>
      <c r="AM685" s="16">
        <f>-IFERROR(VLOOKUP(E685,'[4]PARTIDAS ABIERTAS EN VALORES'!$A:$E,3,0),0)</f>
        <v>0</v>
      </c>
      <c r="AN685" s="16"/>
      <c r="AO685" s="16">
        <f>-IFERROR(VLOOKUP(E685,'[4]PARTIDAS ABIERTAS EN VALORES'!$A:$E,4,0),0)</f>
        <v>0</v>
      </c>
      <c r="AP685" s="16"/>
      <c r="AQ685" s="16"/>
      <c r="AR685" s="16"/>
      <c r="AS685" s="16"/>
      <c r="AT685" s="16">
        <f t="shared" si="128"/>
        <v>0</v>
      </c>
      <c r="AU685" s="16"/>
      <c r="AV685" s="16"/>
      <c r="AW685" s="16"/>
      <c r="AX685" s="16"/>
      <c r="AY685" s="16"/>
      <c r="AZ685" s="16"/>
      <c r="BA685" s="16">
        <f>-IFERROR(VLOOKUP(E685,[4]TD!$J:$K,2,0),0)</f>
        <v>113614</v>
      </c>
      <c r="BB685" s="25">
        <f t="shared" si="124"/>
        <v>0</v>
      </c>
      <c r="BC685" s="16"/>
      <c r="BD685" s="52">
        <f t="shared" si="125"/>
        <v>44413.678472222222</v>
      </c>
      <c r="BE685" s="16">
        <f t="shared" si="129"/>
        <v>2021</v>
      </c>
      <c r="BF685" s="52">
        <f t="shared" si="126"/>
        <v>44454</v>
      </c>
      <c r="BG685" s="16">
        <f t="shared" si="130"/>
        <v>2021</v>
      </c>
      <c r="BH685" s="16"/>
    </row>
    <row r="686" spans="1:60" x14ac:dyDescent="0.25">
      <c r="A686" s="16">
        <v>820003850</v>
      </c>
      <c r="B686" s="16" t="s">
        <v>3461</v>
      </c>
      <c r="C686" s="16" t="s">
        <v>3467</v>
      </c>
      <c r="D686" s="17" t="s">
        <v>45</v>
      </c>
      <c r="E686" s="17">
        <v>40860</v>
      </c>
      <c r="F686" s="17" t="str">
        <f t="shared" si="127"/>
        <v>FD40860</v>
      </c>
      <c r="G686" s="17" t="str">
        <f>VLOOKUP(E686,[4]PARTIDAS!$F:$M,8,0)</f>
        <v>Evento</v>
      </c>
      <c r="H686" s="17">
        <v>33170</v>
      </c>
      <c r="I686" s="18">
        <v>44414.449305555558</v>
      </c>
      <c r="J686" s="18">
        <v>44414.449305555558</v>
      </c>
      <c r="K686" s="18">
        <v>44454</v>
      </c>
      <c r="L686" s="19">
        <v>59600</v>
      </c>
      <c r="M686" s="19">
        <v>59600</v>
      </c>
      <c r="N686" s="16" t="s">
        <v>3463</v>
      </c>
      <c r="O686" s="16"/>
      <c r="P686" s="16"/>
      <c r="Q686" s="16"/>
      <c r="R686" s="16"/>
      <c r="S686" s="16"/>
      <c r="T686" s="20">
        <v>59600</v>
      </c>
      <c r="U686" s="16" t="s">
        <v>47</v>
      </c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 t="s">
        <v>3911</v>
      </c>
      <c r="AG686" s="16" t="s">
        <v>3908</v>
      </c>
      <c r="AH686" s="16" t="s">
        <v>3466</v>
      </c>
      <c r="AI686" s="16" t="s">
        <v>47</v>
      </c>
      <c r="AJ686" s="16">
        <f>VLOOKUP(E686,[4]TD!$A:$B,2,0)</f>
        <v>-59600</v>
      </c>
      <c r="AK686" s="16">
        <f>-IFERROR(VLOOKUP(E686,'[4]PARTIDAS ABIERTAS EN VALORES'!$A:$E,2,0),0)</f>
        <v>0</v>
      </c>
      <c r="AL686" s="16"/>
      <c r="AM686" s="16">
        <f>-IFERROR(VLOOKUP(E686,'[4]PARTIDAS ABIERTAS EN VALORES'!$A:$E,3,0),0)</f>
        <v>0</v>
      </c>
      <c r="AN686" s="16"/>
      <c r="AO686" s="16">
        <f>-IFERROR(VLOOKUP(E686,'[4]PARTIDAS ABIERTAS EN VALORES'!$A:$E,4,0),0)</f>
        <v>0</v>
      </c>
      <c r="AP686" s="16"/>
      <c r="AQ686" s="16"/>
      <c r="AR686" s="16"/>
      <c r="AS686" s="16"/>
      <c r="AT686" s="16">
        <f t="shared" si="128"/>
        <v>0</v>
      </c>
      <c r="AU686" s="16"/>
      <c r="AV686" s="16"/>
      <c r="AW686" s="16"/>
      <c r="AX686" s="16"/>
      <c r="AY686" s="16"/>
      <c r="AZ686" s="16"/>
      <c r="BA686" s="16">
        <f>-IFERROR(VLOOKUP(E686,[4]TD!$J:$K,2,0),0)</f>
        <v>59600</v>
      </c>
      <c r="BB686" s="25">
        <f t="shared" si="124"/>
        <v>0</v>
      </c>
      <c r="BC686" s="16"/>
      <c r="BD686" s="52">
        <f t="shared" si="125"/>
        <v>44414.449305555558</v>
      </c>
      <c r="BE686" s="16">
        <f t="shared" si="129"/>
        <v>2021</v>
      </c>
      <c r="BF686" s="52">
        <f t="shared" si="126"/>
        <v>44454</v>
      </c>
      <c r="BG686" s="16">
        <f t="shared" si="130"/>
        <v>2021</v>
      </c>
      <c r="BH686" s="16"/>
    </row>
    <row r="687" spans="1:60" x14ac:dyDescent="0.25">
      <c r="A687" s="16">
        <v>820003850</v>
      </c>
      <c r="B687" s="16" t="s">
        <v>3461</v>
      </c>
      <c r="C687" s="16" t="s">
        <v>3462</v>
      </c>
      <c r="D687" s="17" t="s">
        <v>45</v>
      </c>
      <c r="E687" s="17">
        <v>40895</v>
      </c>
      <c r="F687" s="17" t="str">
        <f t="shared" si="127"/>
        <v>FD40895</v>
      </c>
      <c r="G687" s="17" t="str">
        <f>VLOOKUP(E687,[4]PARTIDAS!$F:$M,8,0)</f>
        <v>Evento</v>
      </c>
      <c r="H687" s="17">
        <v>33173</v>
      </c>
      <c r="I687" s="18">
        <v>44414.618055555555</v>
      </c>
      <c r="J687" s="18">
        <v>44414.618055555555</v>
      </c>
      <c r="K687" s="18">
        <v>44454</v>
      </c>
      <c r="L687" s="19">
        <v>59600</v>
      </c>
      <c r="M687" s="19">
        <v>59600</v>
      </c>
      <c r="N687" s="16" t="s">
        <v>3463</v>
      </c>
      <c r="O687" s="16"/>
      <c r="P687" s="16"/>
      <c r="Q687" s="16"/>
      <c r="R687" s="16"/>
      <c r="S687" s="16"/>
      <c r="T687" s="20">
        <v>59600</v>
      </c>
      <c r="U687" s="16" t="s">
        <v>47</v>
      </c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 t="s">
        <v>3911</v>
      </c>
      <c r="AG687" s="16" t="s">
        <v>3908</v>
      </c>
      <c r="AH687" s="16" t="s">
        <v>3466</v>
      </c>
      <c r="AI687" s="16" t="s">
        <v>47</v>
      </c>
      <c r="AJ687" s="16">
        <f>VLOOKUP(E687,[4]TD!$A:$B,2,0)</f>
        <v>-59600</v>
      </c>
      <c r="AK687" s="16">
        <f>-IFERROR(VLOOKUP(E687,'[4]PARTIDAS ABIERTAS EN VALORES'!$A:$E,2,0),0)</f>
        <v>0</v>
      </c>
      <c r="AL687" s="16"/>
      <c r="AM687" s="16">
        <f>-IFERROR(VLOOKUP(E687,'[4]PARTIDAS ABIERTAS EN VALORES'!$A:$E,3,0),0)</f>
        <v>0</v>
      </c>
      <c r="AN687" s="16"/>
      <c r="AO687" s="16">
        <f>-IFERROR(VLOOKUP(E687,'[4]PARTIDAS ABIERTAS EN VALORES'!$A:$E,4,0),0)</f>
        <v>0</v>
      </c>
      <c r="AP687" s="16"/>
      <c r="AQ687" s="16"/>
      <c r="AR687" s="16"/>
      <c r="AS687" s="16"/>
      <c r="AT687" s="16">
        <f t="shared" si="128"/>
        <v>0</v>
      </c>
      <c r="AU687" s="16"/>
      <c r="AV687" s="16"/>
      <c r="AW687" s="16"/>
      <c r="AX687" s="16"/>
      <c r="AY687" s="16"/>
      <c r="AZ687" s="16"/>
      <c r="BA687" s="16">
        <f>-IFERROR(VLOOKUP(E687,[4]TD!$J:$K,2,0),0)</f>
        <v>59600</v>
      </c>
      <c r="BB687" s="25">
        <f t="shared" si="124"/>
        <v>0</v>
      </c>
      <c r="BC687" s="16"/>
      <c r="BD687" s="52">
        <f t="shared" si="125"/>
        <v>44414.618055555555</v>
      </c>
      <c r="BE687" s="16">
        <f t="shared" si="129"/>
        <v>2021</v>
      </c>
      <c r="BF687" s="52">
        <f t="shared" si="126"/>
        <v>44454</v>
      </c>
      <c r="BG687" s="16">
        <f t="shared" si="130"/>
        <v>2021</v>
      </c>
      <c r="BH687" s="16"/>
    </row>
    <row r="688" spans="1:60" x14ac:dyDescent="0.25">
      <c r="A688" s="16">
        <v>820003850</v>
      </c>
      <c r="B688" s="16" t="s">
        <v>3461</v>
      </c>
      <c r="C688" s="16" t="s">
        <v>3467</v>
      </c>
      <c r="D688" s="17" t="s">
        <v>45</v>
      </c>
      <c r="E688" s="17">
        <v>40965</v>
      </c>
      <c r="F688" s="17" t="str">
        <f t="shared" si="127"/>
        <v>FD40965</v>
      </c>
      <c r="G688" s="17" t="str">
        <f>VLOOKUP(E688,[4]PARTIDAS!$F:$M,8,0)</f>
        <v>Evento</v>
      </c>
      <c r="H688" s="17">
        <v>33170</v>
      </c>
      <c r="I688" s="18">
        <v>44415.456250000003</v>
      </c>
      <c r="J688" s="18">
        <v>44415.456250000003</v>
      </c>
      <c r="K688" s="18">
        <v>44454</v>
      </c>
      <c r="L688" s="19">
        <v>1179097</v>
      </c>
      <c r="M688" s="19">
        <v>1179097</v>
      </c>
      <c r="N688" s="16" t="s">
        <v>3463</v>
      </c>
      <c r="O688" s="16"/>
      <c r="P688" s="16"/>
      <c r="Q688" s="16"/>
      <c r="R688" s="16"/>
      <c r="S688" s="16"/>
      <c r="T688" s="20">
        <v>1179097</v>
      </c>
      <c r="U688" s="16" t="s">
        <v>47</v>
      </c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 t="s">
        <v>3912</v>
      </c>
      <c r="AG688" s="16" t="s">
        <v>3908</v>
      </c>
      <c r="AH688" s="16" t="s">
        <v>3466</v>
      </c>
      <c r="AI688" s="16" t="s">
        <v>47</v>
      </c>
      <c r="AJ688" s="16">
        <f>VLOOKUP(E688,[4]TD!$A:$B,2,0)</f>
        <v>-1179097</v>
      </c>
      <c r="AK688" s="16">
        <f>-IFERROR(VLOOKUP(E688,'[4]PARTIDAS ABIERTAS EN VALORES'!$A:$E,2,0),0)</f>
        <v>0</v>
      </c>
      <c r="AL688" s="16"/>
      <c r="AM688" s="16">
        <f>-IFERROR(VLOOKUP(E688,'[4]PARTIDAS ABIERTAS EN VALORES'!$A:$E,3,0),0)</f>
        <v>0</v>
      </c>
      <c r="AN688" s="16"/>
      <c r="AO688" s="16">
        <f>-IFERROR(VLOOKUP(E688,'[4]PARTIDAS ABIERTAS EN VALORES'!$A:$E,4,0),0)</f>
        <v>0</v>
      </c>
      <c r="AP688" s="16"/>
      <c r="AQ688" s="16"/>
      <c r="AR688" s="16"/>
      <c r="AS688" s="16"/>
      <c r="AT688" s="16">
        <f t="shared" si="128"/>
        <v>0</v>
      </c>
      <c r="AU688" s="16"/>
      <c r="AV688" s="16"/>
      <c r="AW688" s="16"/>
      <c r="AX688" s="16"/>
      <c r="AY688" s="16"/>
      <c r="AZ688" s="16"/>
      <c r="BA688" s="16">
        <f>-IFERROR(VLOOKUP(E688,[4]TD!$J:$K,2,0),0)</f>
        <v>1179097</v>
      </c>
      <c r="BB688" s="25">
        <f t="shared" si="124"/>
        <v>0</v>
      </c>
      <c r="BC688" s="16"/>
      <c r="BD688" s="52">
        <f t="shared" si="125"/>
        <v>44415.456250000003</v>
      </c>
      <c r="BE688" s="16">
        <f t="shared" si="129"/>
        <v>2021</v>
      </c>
      <c r="BF688" s="52">
        <f t="shared" si="126"/>
        <v>44454</v>
      </c>
      <c r="BG688" s="16">
        <f t="shared" si="130"/>
        <v>2021</v>
      </c>
      <c r="BH688" s="16"/>
    </row>
    <row r="689" spans="1:60" x14ac:dyDescent="0.25">
      <c r="A689" s="16">
        <v>820003850</v>
      </c>
      <c r="B689" s="16" t="s">
        <v>3461</v>
      </c>
      <c r="C689" s="16" t="s">
        <v>3462</v>
      </c>
      <c r="D689" s="17" t="s">
        <v>45</v>
      </c>
      <c r="E689" s="17">
        <v>40982</v>
      </c>
      <c r="F689" s="17" t="str">
        <f t="shared" si="127"/>
        <v>FD40982</v>
      </c>
      <c r="G689" s="17" t="str">
        <f>VLOOKUP(E689,[4]PARTIDAS!$F:$M,8,0)</f>
        <v>Evento</v>
      </c>
      <c r="H689" s="17">
        <v>33173</v>
      </c>
      <c r="I689" s="18">
        <v>44415.803472222222</v>
      </c>
      <c r="J689" s="18">
        <v>44415.803472222222</v>
      </c>
      <c r="K689" s="18">
        <v>44454</v>
      </c>
      <c r="L689" s="19">
        <v>187807</v>
      </c>
      <c r="M689" s="19">
        <v>187807</v>
      </c>
      <c r="N689" s="16" t="s">
        <v>3463</v>
      </c>
      <c r="O689" s="16"/>
      <c r="P689" s="16"/>
      <c r="Q689" s="16"/>
      <c r="R689" s="16"/>
      <c r="S689" s="16"/>
      <c r="T689" s="20">
        <v>187807</v>
      </c>
      <c r="U689" s="16" t="s">
        <v>47</v>
      </c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 t="s">
        <v>3912</v>
      </c>
      <c r="AG689" s="16" t="s">
        <v>3908</v>
      </c>
      <c r="AH689" s="16" t="s">
        <v>3466</v>
      </c>
      <c r="AI689" s="16" t="s">
        <v>47</v>
      </c>
      <c r="AJ689" s="16">
        <f>VLOOKUP(E689,[4]TD!$A:$B,2,0)</f>
        <v>-187807</v>
      </c>
      <c r="AK689" s="16">
        <f>-IFERROR(VLOOKUP(E689,'[4]PARTIDAS ABIERTAS EN VALORES'!$A:$E,2,0),0)</f>
        <v>0</v>
      </c>
      <c r="AL689" s="16"/>
      <c r="AM689" s="16">
        <f>-IFERROR(VLOOKUP(E689,'[4]PARTIDAS ABIERTAS EN VALORES'!$A:$E,3,0),0)</f>
        <v>0</v>
      </c>
      <c r="AN689" s="16"/>
      <c r="AO689" s="16">
        <f>-IFERROR(VLOOKUP(E689,'[4]PARTIDAS ABIERTAS EN VALORES'!$A:$E,4,0),0)</f>
        <v>0</v>
      </c>
      <c r="AP689" s="16"/>
      <c r="AQ689" s="16"/>
      <c r="AR689" s="16"/>
      <c r="AS689" s="16"/>
      <c r="AT689" s="16">
        <f t="shared" si="128"/>
        <v>0</v>
      </c>
      <c r="AU689" s="16"/>
      <c r="AV689" s="16"/>
      <c r="AW689" s="16"/>
      <c r="AX689" s="16"/>
      <c r="AY689" s="16"/>
      <c r="AZ689" s="16"/>
      <c r="BA689" s="16">
        <f>-IFERROR(VLOOKUP(E689,[4]TD!$J:$K,2,0),0)</f>
        <v>187807</v>
      </c>
      <c r="BB689" s="25">
        <f t="shared" si="124"/>
        <v>0</v>
      </c>
      <c r="BC689" s="16"/>
      <c r="BD689" s="52">
        <f t="shared" si="125"/>
        <v>44415.803472222222</v>
      </c>
      <c r="BE689" s="16">
        <f t="shared" si="129"/>
        <v>2021</v>
      </c>
      <c r="BF689" s="52">
        <f t="shared" si="126"/>
        <v>44454</v>
      </c>
      <c r="BG689" s="16">
        <f t="shared" si="130"/>
        <v>2021</v>
      </c>
      <c r="BH689" s="16"/>
    </row>
    <row r="690" spans="1:60" x14ac:dyDescent="0.25">
      <c r="A690" s="16">
        <v>820003850</v>
      </c>
      <c r="B690" s="16" t="s">
        <v>3461</v>
      </c>
      <c r="C690" s="16" t="s">
        <v>3467</v>
      </c>
      <c r="D690" s="17" t="s">
        <v>45</v>
      </c>
      <c r="E690" s="17">
        <v>40993</v>
      </c>
      <c r="F690" s="17" t="str">
        <f t="shared" si="127"/>
        <v>FD40993</v>
      </c>
      <c r="G690" s="17" t="str">
        <f>VLOOKUP(E690,[4]PARTIDAS!$F:$M,8,0)</f>
        <v>Evento</v>
      </c>
      <c r="H690" s="17">
        <v>33170</v>
      </c>
      <c r="I690" s="18">
        <v>44416.245833333334</v>
      </c>
      <c r="J690" s="18">
        <v>44416.245833333334</v>
      </c>
      <c r="K690" s="18">
        <v>44454</v>
      </c>
      <c r="L690" s="19">
        <v>126300</v>
      </c>
      <c r="M690" s="19">
        <v>126300</v>
      </c>
      <c r="N690" s="16" t="s">
        <v>3463</v>
      </c>
      <c r="O690" s="16"/>
      <c r="P690" s="16"/>
      <c r="Q690" s="16"/>
      <c r="R690" s="16"/>
      <c r="S690" s="16"/>
      <c r="T690" s="20">
        <v>126300</v>
      </c>
      <c r="U690" s="16" t="s">
        <v>47</v>
      </c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 t="s">
        <v>3913</v>
      </c>
      <c r="AG690" s="16" t="s">
        <v>3908</v>
      </c>
      <c r="AH690" s="16" t="s">
        <v>3466</v>
      </c>
      <c r="AI690" s="16" t="s">
        <v>47</v>
      </c>
      <c r="AJ690" s="16">
        <f>VLOOKUP(E690,[4]TD!$A:$B,2,0)</f>
        <v>-126300</v>
      </c>
      <c r="AK690" s="16">
        <f>-IFERROR(VLOOKUP(E690,'[4]PARTIDAS ABIERTAS EN VALORES'!$A:$E,2,0),0)</f>
        <v>0</v>
      </c>
      <c r="AL690" s="16"/>
      <c r="AM690" s="16">
        <f>-IFERROR(VLOOKUP(E690,'[4]PARTIDAS ABIERTAS EN VALORES'!$A:$E,3,0),0)</f>
        <v>0</v>
      </c>
      <c r="AN690" s="16"/>
      <c r="AO690" s="16">
        <f>-IFERROR(VLOOKUP(E690,'[4]PARTIDAS ABIERTAS EN VALORES'!$A:$E,4,0),0)</f>
        <v>0</v>
      </c>
      <c r="AP690" s="16"/>
      <c r="AQ690" s="16"/>
      <c r="AR690" s="16"/>
      <c r="AS690" s="16"/>
      <c r="AT690" s="16">
        <f t="shared" si="128"/>
        <v>0</v>
      </c>
      <c r="AU690" s="16"/>
      <c r="AV690" s="16"/>
      <c r="AW690" s="16"/>
      <c r="AX690" s="16"/>
      <c r="AY690" s="16"/>
      <c r="AZ690" s="16"/>
      <c r="BA690" s="16">
        <f>-IFERROR(VLOOKUP(E690,[4]TD!$J:$K,2,0),0)</f>
        <v>126300</v>
      </c>
      <c r="BB690" s="25">
        <f t="shared" si="124"/>
        <v>0</v>
      </c>
      <c r="BC690" s="16"/>
      <c r="BD690" s="52">
        <f t="shared" si="125"/>
        <v>44416.245833333334</v>
      </c>
      <c r="BE690" s="16">
        <f t="shared" si="129"/>
        <v>2021</v>
      </c>
      <c r="BF690" s="52">
        <f t="shared" si="126"/>
        <v>44454</v>
      </c>
      <c r="BG690" s="16">
        <f t="shared" si="130"/>
        <v>2021</v>
      </c>
      <c r="BH690" s="16"/>
    </row>
    <row r="691" spans="1:60" x14ac:dyDescent="0.25">
      <c r="A691" s="16">
        <v>820003850</v>
      </c>
      <c r="B691" s="16" t="s">
        <v>3461</v>
      </c>
      <c r="C691" s="16" t="s">
        <v>3467</v>
      </c>
      <c r="D691" s="17" t="s">
        <v>45</v>
      </c>
      <c r="E691" s="17">
        <v>41006</v>
      </c>
      <c r="F691" s="17" t="str">
        <f t="shared" si="127"/>
        <v>FD41006</v>
      </c>
      <c r="G691" s="17" t="str">
        <f>VLOOKUP(E691,[4]PARTIDAS!$F:$M,8,0)</f>
        <v>Evento</v>
      </c>
      <c r="H691" s="17">
        <v>33170</v>
      </c>
      <c r="I691" s="18">
        <v>44416.535416666666</v>
      </c>
      <c r="J691" s="18">
        <v>44416.535416666666</v>
      </c>
      <c r="K691" s="18">
        <v>44454</v>
      </c>
      <c r="L691" s="19">
        <v>126300</v>
      </c>
      <c r="M691" s="19">
        <v>126300</v>
      </c>
      <c r="N691" s="16" t="s">
        <v>3463</v>
      </c>
      <c r="O691" s="16"/>
      <c r="P691" s="16"/>
      <c r="Q691" s="16"/>
      <c r="R691" s="16"/>
      <c r="S691" s="16"/>
      <c r="T691" s="20">
        <v>126300</v>
      </c>
      <c r="U691" s="16" t="s">
        <v>47</v>
      </c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 t="s">
        <v>3913</v>
      </c>
      <c r="AG691" s="16" t="s">
        <v>3908</v>
      </c>
      <c r="AH691" s="16" t="s">
        <v>3466</v>
      </c>
      <c r="AI691" s="16" t="s">
        <v>47</v>
      </c>
      <c r="AJ691" s="16">
        <f>VLOOKUP(E691,[4]TD!$A:$B,2,0)</f>
        <v>-126300</v>
      </c>
      <c r="AK691" s="16">
        <f>-IFERROR(VLOOKUP(E691,'[4]PARTIDAS ABIERTAS EN VALORES'!$A:$E,2,0),0)</f>
        <v>0</v>
      </c>
      <c r="AL691" s="16"/>
      <c r="AM691" s="16">
        <f>-IFERROR(VLOOKUP(E691,'[4]PARTIDAS ABIERTAS EN VALORES'!$A:$E,3,0),0)</f>
        <v>0</v>
      </c>
      <c r="AN691" s="16"/>
      <c r="AO691" s="16">
        <f>-IFERROR(VLOOKUP(E691,'[4]PARTIDAS ABIERTAS EN VALORES'!$A:$E,4,0),0)</f>
        <v>0</v>
      </c>
      <c r="AP691" s="16"/>
      <c r="AQ691" s="16"/>
      <c r="AR691" s="16"/>
      <c r="AS691" s="16"/>
      <c r="AT691" s="16">
        <f t="shared" si="128"/>
        <v>0</v>
      </c>
      <c r="AU691" s="16"/>
      <c r="AV691" s="16"/>
      <c r="AW691" s="16"/>
      <c r="AX691" s="16"/>
      <c r="AY691" s="16"/>
      <c r="AZ691" s="16"/>
      <c r="BA691" s="16">
        <f>-IFERROR(VLOOKUP(E691,[4]TD!$J:$K,2,0),0)</f>
        <v>126300</v>
      </c>
      <c r="BB691" s="25">
        <f t="shared" si="124"/>
        <v>0</v>
      </c>
      <c r="BC691" s="16"/>
      <c r="BD691" s="52">
        <f t="shared" si="125"/>
        <v>44416.535416666666</v>
      </c>
      <c r="BE691" s="16">
        <f t="shared" si="129"/>
        <v>2021</v>
      </c>
      <c r="BF691" s="52">
        <f t="shared" si="126"/>
        <v>44454</v>
      </c>
      <c r="BG691" s="16">
        <f t="shared" si="130"/>
        <v>2021</v>
      </c>
      <c r="BH691" s="16"/>
    </row>
    <row r="692" spans="1:60" x14ac:dyDescent="0.25">
      <c r="A692" s="16">
        <v>820003850</v>
      </c>
      <c r="B692" s="16" t="s">
        <v>3461</v>
      </c>
      <c r="C692" s="16" t="s">
        <v>3462</v>
      </c>
      <c r="D692" s="17" t="s">
        <v>45</v>
      </c>
      <c r="E692" s="17">
        <v>41009</v>
      </c>
      <c r="F692" s="17" t="str">
        <f t="shared" si="127"/>
        <v>FD41009</v>
      </c>
      <c r="G692" s="17" t="str">
        <f>VLOOKUP(E692,[4]PARTIDAS!$F:$M,8,0)</f>
        <v>Evento</v>
      </c>
      <c r="H692" s="17">
        <v>33173</v>
      </c>
      <c r="I692" s="18">
        <v>44416.618055555555</v>
      </c>
      <c r="J692" s="18">
        <v>44416.618055555555</v>
      </c>
      <c r="K692" s="18">
        <v>44454</v>
      </c>
      <c r="L692" s="19">
        <v>5917135</v>
      </c>
      <c r="M692" s="19">
        <v>5917135</v>
      </c>
      <c r="N692" s="16" t="s">
        <v>3463</v>
      </c>
      <c r="O692" s="16"/>
      <c r="P692" s="16"/>
      <c r="Q692" s="16"/>
      <c r="R692" s="16"/>
      <c r="S692" s="16"/>
      <c r="T692" s="20">
        <v>5917135</v>
      </c>
      <c r="U692" s="16" t="s">
        <v>47</v>
      </c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 t="s">
        <v>3913</v>
      </c>
      <c r="AG692" s="16" t="s">
        <v>3908</v>
      </c>
      <c r="AH692" s="16" t="s">
        <v>3466</v>
      </c>
      <c r="AI692" s="16" t="s">
        <v>47</v>
      </c>
      <c r="AJ692" s="16">
        <f>VLOOKUP(E692,[4]TD!$A:$B,2,0)</f>
        <v>-5917135</v>
      </c>
      <c r="AK692" s="16">
        <f>-IFERROR(VLOOKUP(E692,'[4]PARTIDAS ABIERTAS EN VALORES'!$A:$E,2,0),0)</f>
        <v>0</v>
      </c>
      <c r="AL692" s="16"/>
      <c r="AM692" s="16">
        <f>-IFERROR(VLOOKUP(E692,'[4]PARTIDAS ABIERTAS EN VALORES'!$A:$E,3,0),0)</f>
        <v>0</v>
      </c>
      <c r="AN692" s="16"/>
      <c r="AO692" s="16">
        <f>-IFERROR(VLOOKUP(E692,'[4]PARTIDAS ABIERTAS EN VALORES'!$A:$E,4,0),0)</f>
        <v>0</v>
      </c>
      <c r="AP692" s="16"/>
      <c r="AQ692" s="16"/>
      <c r="AR692" s="16"/>
      <c r="AS692" s="16"/>
      <c r="AT692" s="16">
        <f t="shared" si="128"/>
        <v>0</v>
      </c>
      <c r="AU692" s="16"/>
      <c r="AV692" s="16"/>
      <c r="AW692" s="16"/>
      <c r="AX692" s="16"/>
      <c r="AY692" s="16"/>
      <c r="AZ692" s="16"/>
      <c r="BA692" s="16">
        <f>-IFERROR(VLOOKUP(E692,[4]TD!$J:$K,2,0),0)</f>
        <v>5917135</v>
      </c>
      <c r="BB692" s="25">
        <f t="shared" si="124"/>
        <v>0</v>
      </c>
      <c r="BC692" s="16"/>
      <c r="BD692" s="52">
        <f t="shared" si="125"/>
        <v>44416.618055555555</v>
      </c>
      <c r="BE692" s="16">
        <f t="shared" si="129"/>
        <v>2021</v>
      </c>
      <c r="BF692" s="52">
        <f t="shared" si="126"/>
        <v>44454</v>
      </c>
      <c r="BG692" s="16">
        <f t="shared" si="130"/>
        <v>2021</v>
      </c>
      <c r="BH692" s="16"/>
    </row>
    <row r="693" spans="1:60" x14ac:dyDescent="0.25">
      <c r="A693" s="16">
        <v>820003850</v>
      </c>
      <c r="B693" s="16" t="s">
        <v>3461</v>
      </c>
      <c r="C693" s="16" t="s">
        <v>3462</v>
      </c>
      <c r="D693" s="17" t="s">
        <v>45</v>
      </c>
      <c r="E693" s="17">
        <v>41010</v>
      </c>
      <c r="F693" s="17" t="str">
        <f t="shared" si="127"/>
        <v>FD41010</v>
      </c>
      <c r="G693" s="17" t="e">
        <f>VLOOKUP(E693,[4]PARTIDAS!$F:$M,8,0)</f>
        <v>#N/A</v>
      </c>
      <c r="H693" s="17">
        <v>33171</v>
      </c>
      <c r="I693" s="18">
        <v>44416.62222222222</v>
      </c>
      <c r="J693" s="18">
        <v>44416.62222222222</v>
      </c>
      <c r="K693" s="18">
        <v>44454</v>
      </c>
      <c r="L693" s="19">
        <v>80800</v>
      </c>
      <c r="M693" s="19">
        <v>80800</v>
      </c>
      <c r="N693" s="16" t="s">
        <v>3490</v>
      </c>
      <c r="O693" s="16"/>
      <c r="P693" s="16"/>
      <c r="Q693" s="16"/>
      <c r="R693" s="20">
        <v>80800</v>
      </c>
      <c r="S693" s="16" t="s">
        <v>3914</v>
      </c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 t="s">
        <v>3915</v>
      </c>
      <c r="AH693" s="16"/>
      <c r="AI693" s="16"/>
      <c r="AJ693" s="16" t="e">
        <f>VLOOKUP(E693,[4]TD!$A:$B,2,0)</f>
        <v>#N/A</v>
      </c>
      <c r="AK693" s="16"/>
      <c r="AL693" s="16"/>
      <c r="AM693" s="16"/>
      <c r="AN693" s="16"/>
      <c r="AO693" s="16"/>
      <c r="AP693" s="16"/>
      <c r="AQ693" s="25">
        <f t="shared" ref="AQ693:AQ694" si="131">M693</f>
        <v>80800</v>
      </c>
      <c r="AR693" s="16"/>
      <c r="AS693" s="16"/>
      <c r="AT693" s="16">
        <f t="shared" si="128"/>
        <v>0</v>
      </c>
      <c r="AU693" s="16"/>
      <c r="AV693" s="16"/>
      <c r="AW693" s="16"/>
      <c r="AX693" s="16"/>
      <c r="AY693" s="16"/>
      <c r="AZ693" s="16"/>
      <c r="BA693" s="16"/>
      <c r="BB693" s="25">
        <f t="shared" si="124"/>
        <v>0</v>
      </c>
      <c r="BC693" s="16"/>
      <c r="BD693" s="52">
        <f t="shared" si="125"/>
        <v>44416.62222222222</v>
      </c>
      <c r="BE693" s="16">
        <f t="shared" si="129"/>
        <v>2021</v>
      </c>
      <c r="BF693" s="52">
        <f t="shared" si="126"/>
        <v>44454</v>
      </c>
      <c r="BG693" s="16">
        <f t="shared" si="130"/>
        <v>2021</v>
      </c>
      <c r="BH693" s="16"/>
    </row>
    <row r="694" spans="1:60" x14ac:dyDescent="0.25">
      <c r="A694" s="16">
        <v>820003850</v>
      </c>
      <c r="B694" s="16" t="s">
        <v>3461</v>
      </c>
      <c r="C694" s="16" t="s">
        <v>3462</v>
      </c>
      <c r="D694" s="17" t="s">
        <v>45</v>
      </c>
      <c r="E694" s="17">
        <v>41011</v>
      </c>
      <c r="F694" s="17" t="str">
        <f t="shared" si="127"/>
        <v>FD41011</v>
      </c>
      <c r="G694" s="17" t="e">
        <f>VLOOKUP(E694,[4]PARTIDAS!$F:$M,8,0)</f>
        <v>#N/A</v>
      </c>
      <c r="H694" s="17">
        <v>33171</v>
      </c>
      <c r="I694" s="18">
        <v>44416.622916666667</v>
      </c>
      <c r="J694" s="18">
        <v>44416.622916666667</v>
      </c>
      <c r="K694" s="18">
        <v>44454</v>
      </c>
      <c r="L694" s="19">
        <v>150000</v>
      </c>
      <c r="M694" s="19">
        <v>150000</v>
      </c>
      <c r="N694" s="16" t="s">
        <v>3490</v>
      </c>
      <c r="O694" s="16"/>
      <c r="P694" s="16"/>
      <c r="Q694" s="16"/>
      <c r="R694" s="20">
        <v>150000</v>
      </c>
      <c r="S694" s="16" t="s">
        <v>3914</v>
      </c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 t="s">
        <v>3915</v>
      </c>
      <c r="AH694" s="16"/>
      <c r="AI694" s="16"/>
      <c r="AJ694" s="16" t="e">
        <f>VLOOKUP(E694,[4]TD!$A:$B,2,0)</f>
        <v>#N/A</v>
      </c>
      <c r="AK694" s="16"/>
      <c r="AL694" s="16"/>
      <c r="AM694" s="16"/>
      <c r="AN694" s="16"/>
      <c r="AO694" s="16"/>
      <c r="AP694" s="16"/>
      <c r="AQ694" s="25">
        <f t="shared" si="131"/>
        <v>150000</v>
      </c>
      <c r="AR694" s="16"/>
      <c r="AS694" s="16"/>
      <c r="AT694" s="16">
        <f t="shared" si="128"/>
        <v>0</v>
      </c>
      <c r="AU694" s="16"/>
      <c r="AV694" s="16"/>
      <c r="AW694" s="16"/>
      <c r="AX694" s="16"/>
      <c r="AY694" s="16"/>
      <c r="AZ694" s="16"/>
      <c r="BA694" s="16"/>
      <c r="BB694" s="25">
        <f t="shared" si="124"/>
        <v>0</v>
      </c>
      <c r="BC694" s="16"/>
      <c r="BD694" s="52">
        <f t="shared" si="125"/>
        <v>44416.622916666667</v>
      </c>
      <c r="BE694" s="16">
        <f t="shared" si="129"/>
        <v>2021</v>
      </c>
      <c r="BF694" s="52">
        <f t="shared" si="126"/>
        <v>44454</v>
      </c>
      <c r="BG694" s="16">
        <f t="shared" si="130"/>
        <v>2021</v>
      </c>
      <c r="BH694" s="16"/>
    </row>
    <row r="695" spans="1:60" x14ac:dyDescent="0.25">
      <c r="A695" s="16">
        <v>820003850</v>
      </c>
      <c r="B695" s="16" t="s">
        <v>3461</v>
      </c>
      <c r="C695" s="16" t="s">
        <v>3467</v>
      </c>
      <c r="D695" s="17" t="s">
        <v>45</v>
      </c>
      <c r="E695" s="17">
        <v>41057</v>
      </c>
      <c r="F695" s="17" t="str">
        <f t="shared" si="127"/>
        <v>FD41057</v>
      </c>
      <c r="G695" s="17" t="str">
        <f>VLOOKUP(E695,[4]PARTIDAS!$F:$M,8,0)</f>
        <v>Evento</v>
      </c>
      <c r="H695" s="17">
        <v>33169</v>
      </c>
      <c r="I695" s="18">
        <v>44417.466666666667</v>
      </c>
      <c r="J695" s="18">
        <v>44417.466666666667</v>
      </c>
      <c r="K695" s="18">
        <v>44454</v>
      </c>
      <c r="L695" s="19">
        <v>6500</v>
      </c>
      <c r="M695" s="19">
        <v>6500</v>
      </c>
      <c r="N695" s="16" t="s">
        <v>3463</v>
      </c>
      <c r="O695" s="16"/>
      <c r="P695" s="16"/>
      <c r="Q695" s="16"/>
      <c r="R695" s="16"/>
      <c r="S695" s="16"/>
      <c r="T695" s="20">
        <v>6500</v>
      </c>
      <c r="U695" s="16" t="s">
        <v>47</v>
      </c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 t="s">
        <v>3916</v>
      </c>
      <c r="AG695" s="16" t="s">
        <v>3917</v>
      </c>
      <c r="AH695" s="16" t="s">
        <v>3466</v>
      </c>
      <c r="AI695" s="16" t="s">
        <v>47</v>
      </c>
      <c r="AJ695" s="16">
        <f>VLOOKUP(E695,[4]TD!$A:$B,2,0)</f>
        <v>-6500</v>
      </c>
      <c r="AK695" s="16">
        <f>-IFERROR(VLOOKUP(E695,'[4]PARTIDAS ABIERTAS EN VALORES'!$A:$E,2,0),0)</f>
        <v>0</v>
      </c>
      <c r="AL695" s="16"/>
      <c r="AM695" s="16">
        <f>-IFERROR(VLOOKUP(E695,'[4]PARTIDAS ABIERTAS EN VALORES'!$A:$E,3,0),0)</f>
        <v>0</v>
      </c>
      <c r="AN695" s="16"/>
      <c r="AO695" s="16">
        <f>-IFERROR(VLOOKUP(E695,'[4]PARTIDAS ABIERTAS EN VALORES'!$A:$E,4,0),0)</f>
        <v>0</v>
      </c>
      <c r="AP695" s="16"/>
      <c r="AQ695" s="16"/>
      <c r="AR695" s="16"/>
      <c r="AS695" s="16"/>
      <c r="AT695" s="16">
        <f t="shared" si="128"/>
        <v>0</v>
      </c>
      <c r="AU695" s="16"/>
      <c r="AV695" s="16"/>
      <c r="AW695" s="16"/>
      <c r="AX695" s="16"/>
      <c r="AY695" s="16"/>
      <c r="AZ695" s="16"/>
      <c r="BA695" s="16">
        <f>-IFERROR(VLOOKUP(E695,[4]TD!$J:$K,2,0),0)</f>
        <v>6500</v>
      </c>
      <c r="BB695" s="25">
        <f t="shared" si="124"/>
        <v>0</v>
      </c>
      <c r="BC695" s="16"/>
      <c r="BD695" s="52">
        <f t="shared" si="125"/>
        <v>44417.466666666667</v>
      </c>
      <c r="BE695" s="16">
        <f t="shared" si="129"/>
        <v>2021</v>
      </c>
      <c r="BF695" s="52">
        <f t="shared" si="126"/>
        <v>44454</v>
      </c>
      <c r="BG695" s="16">
        <f t="shared" si="130"/>
        <v>2021</v>
      </c>
      <c r="BH695" s="16"/>
    </row>
    <row r="696" spans="1:60" x14ac:dyDescent="0.25">
      <c r="A696" s="16">
        <v>820003850</v>
      </c>
      <c r="B696" s="16" t="s">
        <v>3461</v>
      </c>
      <c r="C696" s="16" t="s">
        <v>3467</v>
      </c>
      <c r="D696" s="17" t="s">
        <v>45</v>
      </c>
      <c r="E696" s="17">
        <v>41104</v>
      </c>
      <c r="F696" s="17" t="str">
        <f t="shared" si="127"/>
        <v>FD41104</v>
      </c>
      <c r="G696" s="17" t="str">
        <f>VLOOKUP(E696,[4]PARTIDAS!$F:$M,8,0)</f>
        <v>Evento</v>
      </c>
      <c r="H696" s="17">
        <v>33169</v>
      </c>
      <c r="I696" s="18">
        <v>44417.614583333336</v>
      </c>
      <c r="J696" s="18">
        <v>44417.614583333336</v>
      </c>
      <c r="K696" s="18">
        <v>44454</v>
      </c>
      <c r="L696" s="19">
        <v>6500</v>
      </c>
      <c r="M696" s="19">
        <v>6500</v>
      </c>
      <c r="N696" s="16" t="s">
        <v>3463</v>
      </c>
      <c r="O696" s="16"/>
      <c r="P696" s="16"/>
      <c r="Q696" s="16"/>
      <c r="R696" s="16"/>
      <c r="S696" s="16"/>
      <c r="T696" s="20">
        <v>6500</v>
      </c>
      <c r="U696" s="16" t="s">
        <v>47</v>
      </c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 t="s">
        <v>3916</v>
      </c>
      <c r="AG696" s="16" t="s">
        <v>3917</v>
      </c>
      <c r="AH696" s="16" t="s">
        <v>3466</v>
      </c>
      <c r="AI696" s="16" t="s">
        <v>47</v>
      </c>
      <c r="AJ696" s="16">
        <f>VLOOKUP(E696,[4]TD!$A:$B,2,0)</f>
        <v>-6500</v>
      </c>
      <c r="AK696" s="16">
        <f>-IFERROR(VLOOKUP(E696,'[4]PARTIDAS ABIERTAS EN VALORES'!$A:$E,2,0),0)</f>
        <v>0</v>
      </c>
      <c r="AL696" s="16"/>
      <c r="AM696" s="16">
        <f>-IFERROR(VLOOKUP(E696,'[4]PARTIDAS ABIERTAS EN VALORES'!$A:$E,3,0),0)</f>
        <v>0</v>
      </c>
      <c r="AN696" s="16"/>
      <c r="AO696" s="16">
        <f>-IFERROR(VLOOKUP(E696,'[4]PARTIDAS ABIERTAS EN VALORES'!$A:$E,4,0),0)</f>
        <v>0</v>
      </c>
      <c r="AP696" s="16"/>
      <c r="AQ696" s="16"/>
      <c r="AR696" s="16"/>
      <c r="AS696" s="16"/>
      <c r="AT696" s="16">
        <f t="shared" si="128"/>
        <v>0</v>
      </c>
      <c r="AU696" s="16"/>
      <c r="AV696" s="16"/>
      <c r="AW696" s="16"/>
      <c r="AX696" s="16"/>
      <c r="AY696" s="16"/>
      <c r="AZ696" s="16"/>
      <c r="BA696" s="16">
        <f>-IFERROR(VLOOKUP(E696,[4]TD!$J:$K,2,0),0)</f>
        <v>6500</v>
      </c>
      <c r="BB696" s="25">
        <f t="shared" si="124"/>
        <v>0</v>
      </c>
      <c r="BC696" s="16"/>
      <c r="BD696" s="52">
        <f t="shared" si="125"/>
        <v>44417.614583333336</v>
      </c>
      <c r="BE696" s="16">
        <f t="shared" si="129"/>
        <v>2021</v>
      </c>
      <c r="BF696" s="52">
        <f t="shared" si="126"/>
        <v>44454</v>
      </c>
      <c r="BG696" s="16">
        <f t="shared" si="130"/>
        <v>2021</v>
      </c>
      <c r="BH696" s="16"/>
    </row>
    <row r="697" spans="1:60" x14ac:dyDescent="0.25">
      <c r="A697" s="16">
        <v>820003850</v>
      </c>
      <c r="B697" s="16" t="s">
        <v>3461</v>
      </c>
      <c r="C697" s="16" t="s">
        <v>3462</v>
      </c>
      <c r="D697" s="17" t="s">
        <v>45</v>
      </c>
      <c r="E697" s="17">
        <v>41126</v>
      </c>
      <c r="F697" s="17" t="str">
        <f t="shared" si="127"/>
        <v>FD41126</v>
      </c>
      <c r="G697" s="17" t="str">
        <f>VLOOKUP(E697,[4]PARTIDAS!$F:$M,8,0)</f>
        <v>Evento</v>
      </c>
      <c r="H697" s="17">
        <v>33173</v>
      </c>
      <c r="I697" s="18">
        <v>44417.664583333331</v>
      </c>
      <c r="J697" s="18">
        <v>44417.664583333331</v>
      </c>
      <c r="K697" s="18">
        <v>44454</v>
      </c>
      <c r="L697" s="19">
        <v>1938439</v>
      </c>
      <c r="M697" s="19">
        <v>1938439</v>
      </c>
      <c r="N697" s="16" t="s">
        <v>3463</v>
      </c>
      <c r="O697" s="16"/>
      <c r="P697" s="16"/>
      <c r="Q697" s="16"/>
      <c r="R697" s="16"/>
      <c r="S697" s="16"/>
      <c r="T697" s="20">
        <v>1938439</v>
      </c>
      <c r="U697" s="16" t="s">
        <v>3918</v>
      </c>
      <c r="V697" s="16" t="s">
        <v>3919</v>
      </c>
      <c r="W697" s="16">
        <v>108039</v>
      </c>
      <c r="X697" s="16"/>
      <c r="Y697" s="16"/>
      <c r="Z697" s="16"/>
      <c r="AA697" s="16">
        <v>108039</v>
      </c>
      <c r="AB697" s="16">
        <v>0</v>
      </c>
      <c r="AC697" s="16" t="s">
        <v>3878</v>
      </c>
      <c r="AD697" s="16">
        <v>0</v>
      </c>
      <c r="AE697" s="16"/>
      <c r="AF697" s="16" t="s">
        <v>3916</v>
      </c>
      <c r="AG697" s="16" t="s">
        <v>3908</v>
      </c>
      <c r="AH697" s="16" t="s">
        <v>3466</v>
      </c>
      <c r="AI697" s="16" t="s">
        <v>47</v>
      </c>
      <c r="AJ697" s="16">
        <f>VLOOKUP(E697,[4]TD!$A:$B,2,0)</f>
        <v>-1938439</v>
      </c>
      <c r="AK697" s="16">
        <f>-IFERROR(VLOOKUP(E697,'[4]PARTIDAS ABIERTAS EN VALORES'!$A:$E,2,0),0)</f>
        <v>0</v>
      </c>
      <c r="AL697" s="16"/>
      <c r="AM697" s="16">
        <f>-IFERROR(VLOOKUP(E697,'[4]PARTIDAS ABIERTAS EN VALORES'!$A:$E,3,0),0)</f>
        <v>108039</v>
      </c>
      <c r="AN697" s="16"/>
      <c r="AO697" s="16">
        <f>-IFERROR(VLOOKUP(E697,'[4]PARTIDAS ABIERTAS EN VALORES'!$A:$E,4,0),0)</f>
        <v>0</v>
      </c>
      <c r="AP697" s="16"/>
      <c r="AQ697" s="16"/>
      <c r="AR697" s="16"/>
      <c r="AS697" s="16"/>
      <c r="AT697" s="16">
        <f t="shared" si="128"/>
        <v>0</v>
      </c>
      <c r="AU697" s="16"/>
      <c r="AV697" s="16"/>
      <c r="AW697" s="16"/>
      <c r="AX697" s="16"/>
      <c r="AY697" s="16"/>
      <c r="AZ697" s="16"/>
      <c r="BA697" s="16">
        <f>-IFERROR(VLOOKUP(E697,[4]TD!$J:$K,2,0),0)</f>
        <v>1830400</v>
      </c>
      <c r="BB697" s="25">
        <f t="shared" si="124"/>
        <v>0</v>
      </c>
      <c r="BC697" s="16"/>
      <c r="BD697" s="52">
        <f t="shared" si="125"/>
        <v>44417.664583333331</v>
      </c>
      <c r="BE697" s="16">
        <f t="shared" si="129"/>
        <v>2021</v>
      </c>
      <c r="BF697" s="52">
        <f t="shared" si="126"/>
        <v>44454</v>
      </c>
      <c r="BG697" s="16">
        <f t="shared" si="130"/>
        <v>2021</v>
      </c>
      <c r="BH697" s="16"/>
    </row>
    <row r="698" spans="1:60" x14ac:dyDescent="0.25">
      <c r="A698" s="16">
        <v>820003850</v>
      </c>
      <c r="B698" s="16" t="s">
        <v>3461</v>
      </c>
      <c r="C698" s="16" t="s">
        <v>3462</v>
      </c>
      <c r="D698" s="17" t="s">
        <v>45</v>
      </c>
      <c r="E698" s="17">
        <v>41325</v>
      </c>
      <c r="F698" s="17" t="str">
        <f t="shared" si="127"/>
        <v>FD41325</v>
      </c>
      <c r="G698" s="17" t="str">
        <f>VLOOKUP(E698,[4]PARTIDAS!$F:$M,8,0)</f>
        <v>Evento</v>
      </c>
      <c r="H698" s="17">
        <v>33173</v>
      </c>
      <c r="I698" s="18">
        <v>44418.787499999999</v>
      </c>
      <c r="J698" s="18">
        <v>44418.787499999999</v>
      </c>
      <c r="K698" s="18">
        <v>44454</v>
      </c>
      <c r="L698" s="19">
        <v>161024</v>
      </c>
      <c r="M698" s="19">
        <v>161024</v>
      </c>
      <c r="N698" s="16" t="s">
        <v>3463</v>
      </c>
      <c r="O698" s="16"/>
      <c r="P698" s="16"/>
      <c r="Q698" s="16"/>
      <c r="R698" s="16"/>
      <c r="S698" s="16"/>
      <c r="T698" s="20">
        <v>161024</v>
      </c>
      <c r="U698" s="16" t="s">
        <v>47</v>
      </c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 t="s">
        <v>3920</v>
      </c>
      <c r="AG698" s="16" t="s">
        <v>3908</v>
      </c>
      <c r="AH698" s="16" t="s">
        <v>3466</v>
      </c>
      <c r="AI698" s="16" t="s">
        <v>47</v>
      </c>
      <c r="AJ698" s="16">
        <f>VLOOKUP(E698,[4]TD!$A:$B,2,0)</f>
        <v>-161024</v>
      </c>
      <c r="AK698" s="16">
        <f>-IFERROR(VLOOKUP(E698,'[4]PARTIDAS ABIERTAS EN VALORES'!$A:$E,2,0),0)</f>
        <v>0</v>
      </c>
      <c r="AL698" s="16"/>
      <c r="AM698" s="16">
        <f>-IFERROR(VLOOKUP(E698,'[4]PARTIDAS ABIERTAS EN VALORES'!$A:$E,3,0),0)</f>
        <v>0</v>
      </c>
      <c r="AN698" s="16"/>
      <c r="AO698" s="16">
        <f>-IFERROR(VLOOKUP(E698,'[4]PARTIDAS ABIERTAS EN VALORES'!$A:$E,4,0),0)</f>
        <v>0</v>
      </c>
      <c r="AP698" s="16"/>
      <c r="AQ698" s="16"/>
      <c r="AR698" s="16"/>
      <c r="AS698" s="16"/>
      <c r="AT698" s="16">
        <f t="shared" si="128"/>
        <v>0</v>
      </c>
      <c r="AU698" s="16"/>
      <c r="AV698" s="16"/>
      <c r="AW698" s="16"/>
      <c r="AX698" s="16"/>
      <c r="AY698" s="16"/>
      <c r="AZ698" s="16"/>
      <c r="BA698" s="16">
        <f>-IFERROR(VLOOKUP(E698,[4]TD!$J:$K,2,0),0)</f>
        <v>161024</v>
      </c>
      <c r="BB698" s="25">
        <f t="shared" si="124"/>
        <v>0</v>
      </c>
      <c r="BC698" s="16"/>
      <c r="BD698" s="52">
        <f t="shared" si="125"/>
        <v>44418.787499999999</v>
      </c>
      <c r="BE698" s="16">
        <f t="shared" si="129"/>
        <v>2021</v>
      </c>
      <c r="BF698" s="52">
        <f t="shared" si="126"/>
        <v>44454</v>
      </c>
      <c r="BG698" s="16">
        <f t="shared" si="130"/>
        <v>2021</v>
      </c>
      <c r="BH698" s="16"/>
    </row>
    <row r="699" spans="1:60" x14ac:dyDescent="0.25">
      <c r="A699" s="16">
        <v>820003850</v>
      </c>
      <c r="B699" s="16" t="s">
        <v>3461</v>
      </c>
      <c r="C699" s="16" t="s">
        <v>3467</v>
      </c>
      <c r="D699" s="17" t="s">
        <v>45</v>
      </c>
      <c r="E699" s="17">
        <v>41331</v>
      </c>
      <c r="F699" s="17" t="str">
        <f t="shared" si="127"/>
        <v>FD41331</v>
      </c>
      <c r="G699" s="17" t="str">
        <f>VLOOKUP(E699,[4]PARTIDAS!$F:$M,8,0)</f>
        <v>Evento</v>
      </c>
      <c r="H699" s="17">
        <v>33170</v>
      </c>
      <c r="I699" s="18">
        <v>44418.829861111109</v>
      </c>
      <c r="J699" s="18">
        <v>44418.829861111109</v>
      </c>
      <c r="K699" s="18">
        <v>44454</v>
      </c>
      <c r="L699" s="19">
        <v>59600</v>
      </c>
      <c r="M699" s="19">
        <v>59600</v>
      </c>
      <c r="N699" s="16" t="s">
        <v>3463</v>
      </c>
      <c r="O699" s="16"/>
      <c r="P699" s="16"/>
      <c r="Q699" s="16"/>
      <c r="R699" s="16"/>
      <c r="S699" s="16"/>
      <c r="T699" s="20">
        <v>59600</v>
      </c>
      <c r="U699" s="16" t="s">
        <v>47</v>
      </c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 t="s">
        <v>3920</v>
      </c>
      <c r="AG699" s="16" t="s">
        <v>3908</v>
      </c>
      <c r="AH699" s="16" t="s">
        <v>3466</v>
      </c>
      <c r="AI699" s="16" t="s">
        <v>47</v>
      </c>
      <c r="AJ699" s="16">
        <f>VLOOKUP(E699,[4]TD!$A:$B,2,0)</f>
        <v>-59600</v>
      </c>
      <c r="AK699" s="16">
        <f>-IFERROR(VLOOKUP(E699,'[4]PARTIDAS ABIERTAS EN VALORES'!$A:$E,2,0),0)</f>
        <v>0</v>
      </c>
      <c r="AL699" s="16"/>
      <c r="AM699" s="16">
        <f>-IFERROR(VLOOKUP(E699,'[4]PARTIDAS ABIERTAS EN VALORES'!$A:$E,3,0),0)</f>
        <v>0</v>
      </c>
      <c r="AN699" s="16"/>
      <c r="AO699" s="16">
        <f>-IFERROR(VLOOKUP(E699,'[4]PARTIDAS ABIERTAS EN VALORES'!$A:$E,4,0),0)</f>
        <v>0</v>
      </c>
      <c r="AP699" s="16"/>
      <c r="AQ699" s="16"/>
      <c r="AR699" s="16"/>
      <c r="AS699" s="16"/>
      <c r="AT699" s="16">
        <f t="shared" si="128"/>
        <v>0</v>
      </c>
      <c r="AU699" s="16"/>
      <c r="AV699" s="16"/>
      <c r="AW699" s="16"/>
      <c r="AX699" s="16"/>
      <c r="AY699" s="16"/>
      <c r="AZ699" s="16"/>
      <c r="BA699" s="16">
        <f>-IFERROR(VLOOKUP(E699,[4]TD!$J:$K,2,0),0)</f>
        <v>59600</v>
      </c>
      <c r="BB699" s="25">
        <f t="shared" si="124"/>
        <v>0</v>
      </c>
      <c r="BC699" s="16"/>
      <c r="BD699" s="52">
        <f t="shared" si="125"/>
        <v>44418.829861111109</v>
      </c>
      <c r="BE699" s="16">
        <f t="shared" si="129"/>
        <v>2021</v>
      </c>
      <c r="BF699" s="52">
        <f t="shared" si="126"/>
        <v>44454</v>
      </c>
      <c r="BG699" s="16">
        <f t="shared" si="130"/>
        <v>2021</v>
      </c>
      <c r="BH699" s="16"/>
    </row>
    <row r="700" spans="1:60" x14ac:dyDescent="0.25">
      <c r="A700" s="16">
        <v>820003850</v>
      </c>
      <c r="B700" s="16" t="s">
        <v>3461</v>
      </c>
      <c r="C700" s="16" t="s">
        <v>3467</v>
      </c>
      <c r="D700" s="17" t="s">
        <v>45</v>
      </c>
      <c r="E700" s="17">
        <v>41392</v>
      </c>
      <c r="F700" s="17" t="str">
        <f t="shared" si="127"/>
        <v>FD41392</v>
      </c>
      <c r="G700" s="17" t="str">
        <f>VLOOKUP(E700,[4]PARTIDAS!$F:$M,8,0)</f>
        <v>Evento</v>
      </c>
      <c r="H700" s="17">
        <v>33169</v>
      </c>
      <c r="I700" s="18">
        <v>44419.605555555558</v>
      </c>
      <c r="J700" s="18">
        <v>44419.605555555558</v>
      </c>
      <c r="K700" s="18">
        <v>44454</v>
      </c>
      <c r="L700" s="19">
        <v>6500</v>
      </c>
      <c r="M700" s="19">
        <v>6500</v>
      </c>
      <c r="N700" s="16" t="s">
        <v>3463</v>
      </c>
      <c r="O700" s="16"/>
      <c r="P700" s="16"/>
      <c r="Q700" s="16"/>
      <c r="R700" s="16"/>
      <c r="S700" s="16"/>
      <c r="T700" s="20">
        <v>6500</v>
      </c>
      <c r="U700" s="16" t="s">
        <v>47</v>
      </c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 t="s">
        <v>3921</v>
      </c>
      <c r="AG700" s="16" t="s">
        <v>3917</v>
      </c>
      <c r="AH700" s="16" t="s">
        <v>3466</v>
      </c>
      <c r="AI700" s="16" t="s">
        <v>47</v>
      </c>
      <c r="AJ700" s="16">
        <f>VLOOKUP(E700,[4]TD!$A:$B,2,0)</f>
        <v>-6500</v>
      </c>
      <c r="AK700" s="16">
        <f>-IFERROR(VLOOKUP(E700,'[4]PARTIDAS ABIERTAS EN VALORES'!$A:$E,2,0),0)</f>
        <v>0</v>
      </c>
      <c r="AL700" s="16"/>
      <c r="AM700" s="16">
        <f>-IFERROR(VLOOKUP(E700,'[4]PARTIDAS ABIERTAS EN VALORES'!$A:$E,3,0),0)</f>
        <v>0</v>
      </c>
      <c r="AN700" s="16"/>
      <c r="AO700" s="16">
        <f>-IFERROR(VLOOKUP(E700,'[4]PARTIDAS ABIERTAS EN VALORES'!$A:$E,4,0),0)</f>
        <v>0</v>
      </c>
      <c r="AP700" s="16"/>
      <c r="AQ700" s="16"/>
      <c r="AR700" s="16"/>
      <c r="AS700" s="16"/>
      <c r="AT700" s="16">
        <f t="shared" si="128"/>
        <v>0</v>
      </c>
      <c r="AU700" s="16"/>
      <c r="AV700" s="16"/>
      <c r="AW700" s="16"/>
      <c r="AX700" s="16"/>
      <c r="AY700" s="16"/>
      <c r="AZ700" s="16"/>
      <c r="BA700" s="16">
        <f>-IFERROR(VLOOKUP(E700,[4]TD!$J:$K,2,0),0)</f>
        <v>6500</v>
      </c>
      <c r="BB700" s="25">
        <f t="shared" si="124"/>
        <v>0</v>
      </c>
      <c r="BC700" s="16"/>
      <c r="BD700" s="52">
        <f t="shared" si="125"/>
        <v>44419.605555555558</v>
      </c>
      <c r="BE700" s="16">
        <f t="shared" si="129"/>
        <v>2021</v>
      </c>
      <c r="BF700" s="52">
        <f t="shared" si="126"/>
        <v>44454</v>
      </c>
      <c r="BG700" s="16">
        <f t="shared" si="130"/>
        <v>2021</v>
      </c>
      <c r="BH700" s="16"/>
    </row>
    <row r="701" spans="1:60" x14ac:dyDescent="0.25">
      <c r="A701" s="16">
        <v>820003850</v>
      </c>
      <c r="B701" s="16" t="s">
        <v>3461</v>
      </c>
      <c r="C701" s="16" t="s">
        <v>3467</v>
      </c>
      <c r="D701" s="17" t="s">
        <v>45</v>
      </c>
      <c r="E701" s="17">
        <v>41475</v>
      </c>
      <c r="F701" s="17" t="str">
        <f t="shared" si="127"/>
        <v>FD41475</v>
      </c>
      <c r="G701" s="17" t="str">
        <f>VLOOKUP(E701,[4]PARTIDAS!$F:$M,8,0)</f>
        <v>Evento</v>
      </c>
      <c r="H701" s="17">
        <v>33170</v>
      </c>
      <c r="I701" s="18">
        <v>44420.470833333333</v>
      </c>
      <c r="J701" s="18">
        <v>44420.470833333333</v>
      </c>
      <c r="K701" s="18">
        <v>44454</v>
      </c>
      <c r="L701" s="19">
        <v>416680</v>
      </c>
      <c r="M701" s="19">
        <v>416680</v>
      </c>
      <c r="N701" s="16" t="s">
        <v>3463</v>
      </c>
      <c r="O701" s="16"/>
      <c r="P701" s="16"/>
      <c r="Q701" s="16"/>
      <c r="R701" s="16"/>
      <c r="S701" s="16"/>
      <c r="T701" s="20">
        <v>416680</v>
      </c>
      <c r="U701" s="16" t="s">
        <v>47</v>
      </c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 t="s">
        <v>3922</v>
      </c>
      <c r="AG701" s="16" t="s">
        <v>3908</v>
      </c>
      <c r="AH701" s="16" t="s">
        <v>3466</v>
      </c>
      <c r="AI701" s="16" t="s">
        <v>47</v>
      </c>
      <c r="AJ701" s="16">
        <f>VLOOKUP(E701,[4]TD!$A:$B,2,0)</f>
        <v>-416680</v>
      </c>
      <c r="AK701" s="16">
        <f>-IFERROR(VLOOKUP(E701,'[4]PARTIDAS ABIERTAS EN VALORES'!$A:$E,2,0),0)</f>
        <v>0</v>
      </c>
      <c r="AL701" s="16"/>
      <c r="AM701" s="16">
        <f>-IFERROR(VLOOKUP(E701,'[4]PARTIDAS ABIERTAS EN VALORES'!$A:$E,3,0),0)</f>
        <v>0</v>
      </c>
      <c r="AN701" s="16"/>
      <c r="AO701" s="16">
        <f>-IFERROR(VLOOKUP(E701,'[4]PARTIDAS ABIERTAS EN VALORES'!$A:$E,4,0),0)</f>
        <v>0</v>
      </c>
      <c r="AP701" s="16"/>
      <c r="AQ701" s="16"/>
      <c r="AR701" s="16"/>
      <c r="AS701" s="16"/>
      <c r="AT701" s="16">
        <f t="shared" si="128"/>
        <v>0</v>
      </c>
      <c r="AU701" s="16"/>
      <c r="AV701" s="16"/>
      <c r="AW701" s="16"/>
      <c r="AX701" s="16"/>
      <c r="AY701" s="16"/>
      <c r="AZ701" s="16"/>
      <c r="BA701" s="16">
        <f>-IFERROR(VLOOKUP(E701,[4]TD!$J:$K,2,0),0)</f>
        <v>416680</v>
      </c>
      <c r="BB701" s="25">
        <f t="shared" si="124"/>
        <v>0</v>
      </c>
      <c r="BC701" s="16"/>
      <c r="BD701" s="52">
        <f t="shared" si="125"/>
        <v>44420.470833333333</v>
      </c>
      <c r="BE701" s="16">
        <f t="shared" si="129"/>
        <v>2021</v>
      </c>
      <c r="BF701" s="52">
        <f t="shared" si="126"/>
        <v>44454</v>
      </c>
      <c r="BG701" s="16">
        <f t="shared" si="130"/>
        <v>2021</v>
      </c>
      <c r="BH701" s="16"/>
    </row>
    <row r="702" spans="1:60" x14ac:dyDescent="0.25">
      <c r="A702" s="16">
        <v>820003850</v>
      </c>
      <c r="B702" s="16" t="s">
        <v>3461</v>
      </c>
      <c r="C702" s="16" t="s">
        <v>3462</v>
      </c>
      <c r="D702" s="17" t="s">
        <v>45</v>
      </c>
      <c r="E702" s="17">
        <v>41499</v>
      </c>
      <c r="F702" s="17" t="str">
        <f t="shared" si="127"/>
        <v>FD41499</v>
      </c>
      <c r="G702" s="17" t="e">
        <f>VLOOKUP(E702,[4]PARTIDAS!$F:$M,8,0)</f>
        <v>#N/A</v>
      </c>
      <c r="H702" s="17">
        <v>33173</v>
      </c>
      <c r="I702" s="18">
        <v>44420.663194444445</v>
      </c>
      <c r="J702" s="18">
        <v>44420.663194444445</v>
      </c>
      <c r="K702" s="18">
        <v>44454</v>
      </c>
      <c r="L702" s="19">
        <v>1345132</v>
      </c>
      <c r="M702" s="19">
        <v>1345132</v>
      </c>
      <c r="N702" s="16" t="s">
        <v>3490</v>
      </c>
      <c r="O702" s="16"/>
      <c r="P702" s="16"/>
      <c r="Q702" s="16"/>
      <c r="R702" s="20">
        <v>1345132</v>
      </c>
      <c r="S702" s="16" t="s">
        <v>3923</v>
      </c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 t="s">
        <v>3924</v>
      </c>
      <c r="AH702" s="16"/>
      <c r="AI702" s="16"/>
      <c r="AJ702" s="16" t="e">
        <f>VLOOKUP(E702,[4]TD!$A:$B,2,0)</f>
        <v>#N/A</v>
      </c>
      <c r="AK702" s="16"/>
      <c r="AL702" s="16"/>
      <c r="AM702" s="16"/>
      <c r="AN702" s="16"/>
      <c r="AO702" s="16"/>
      <c r="AP702" s="16"/>
      <c r="AQ702" s="25">
        <f>M702</f>
        <v>1345132</v>
      </c>
      <c r="AR702" s="16"/>
      <c r="AS702" s="16"/>
      <c r="AT702" s="16">
        <f t="shared" si="128"/>
        <v>0</v>
      </c>
      <c r="AU702" s="16"/>
      <c r="AV702" s="16"/>
      <c r="AW702" s="16"/>
      <c r="AX702" s="16"/>
      <c r="AY702" s="16"/>
      <c r="AZ702" s="16"/>
      <c r="BA702" s="16"/>
      <c r="BB702" s="25">
        <f t="shared" si="124"/>
        <v>0</v>
      </c>
      <c r="BC702" s="16"/>
      <c r="BD702" s="52">
        <f t="shared" si="125"/>
        <v>44420.663194444445</v>
      </c>
      <c r="BE702" s="16">
        <f t="shared" si="129"/>
        <v>2021</v>
      </c>
      <c r="BF702" s="52">
        <f t="shared" si="126"/>
        <v>44454</v>
      </c>
      <c r="BG702" s="16">
        <f t="shared" si="130"/>
        <v>2021</v>
      </c>
      <c r="BH702" s="16"/>
    </row>
    <row r="703" spans="1:60" x14ac:dyDescent="0.25">
      <c r="A703" s="16">
        <v>820003850</v>
      </c>
      <c r="B703" s="16" t="s">
        <v>3461</v>
      </c>
      <c r="C703" s="16" t="s">
        <v>3462</v>
      </c>
      <c r="D703" s="17" t="s">
        <v>45</v>
      </c>
      <c r="E703" s="17">
        <v>41504</v>
      </c>
      <c r="F703" s="17" t="str">
        <f t="shared" si="127"/>
        <v>FD41504</v>
      </c>
      <c r="G703" s="17" t="str">
        <f>VLOOKUP(E703,[4]PARTIDAS!$F:$M,8,0)</f>
        <v>Evento</v>
      </c>
      <c r="H703" s="17">
        <v>33173</v>
      </c>
      <c r="I703" s="18">
        <v>44420.706250000003</v>
      </c>
      <c r="J703" s="18">
        <v>44420.706250000003</v>
      </c>
      <c r="K703" s="18">
        <v>44454</v>
      </c>
      <c r="L703" s="19">
        <v>59600</v>
      </c>
      <c r="M703" s="19">
        <v>59600</v>
      </c>
      <c r="N703" s="16" t="s">
        <v>3463</v>
      </c>
      <c r="O703" s="16"/>
      <c r="P703" s="16"/>
      <c r="Q703" s="16"/>
      <c r="R703" s="16"/>
      <c r="S703" s="16"/>
      <c r="T703" s="20">
        <v>59600</v>
      </c>
      <c r="U703" s="16" t="s">
        <v>47</v>
      </c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 t="s">
        <v>3922</v>
      </c>
      <c r="AG703" s="16" t="s">
        <v>3908</v>
      </c>
      <c r="AH703" s="16" t="s">
        <v>3466</v>
      </c>
      <c r="AI703" s="16" t="s">
        <v>47</v>
      </c>
      <c r="AJ703" s="16">
        <f>VLOOKUP(E703,[4]TD!$A:$B,2,0)</f>
        <v>-59600</v>
      </c>
      <c r="AK703" s="16">
        <f>-IFERROR(VLOOKUP(E703,'[4]PARTIDAS ABIERTAS EN VALORES'!$A:$E,2,0),0)</f>
        <v>0</v>
      </c>
      <c r="AL703" s="16"/>
      <c r="AM703" s="16">
        <f>-IFERROR(VLOOKUP(E703,'[4]PARTIDAS ABIERTAS EN VALORES'!$A:$E,3,0),0)</f>
        <v>59600</v>
      </c>
      <c r="AN703" s="16"/>
      <c r="AO703" s="16">
        <f>-IFERROR(VLOOKUP(E703,'[4]PARTIDAS ABIERTAS EN VALORES'!$A:$E,4,0),0)</f>
        <v>0</v>
      </c>
      <c r="AP703" s="16"/>
      <c r="AQ703" s="16"/>
      <c r="AR703" s="16"/>
      <c r="AS703" s="16"/>
      <c r="AT703" s="16">
        <f t="shared" si="128"/>
        <v>0</v>
      </c>
      <c r="AU703" s="16"/>
      <c r="AV703" s="16"/>
      <c r="AW703" s="16"/>
      <c r="AX703" s="16"/>
      <c r="AY703" s="16"/>
      <c r="AZ703" s="16"/>
      <c r="BA703" s="16">
        <f>-IFERROR(VLOOKUP(E703,[4]TD!$J:$K,2,0),0)</f>
        <v>0</v>
      </c>
      <c r="BB703" s="25">
        <f t="shared" si="124"/>
        <v>0</v>
      </c>
      <c r="BC703" s="16"/>
      <c r="BD703" s="52">
        <f t="shared" si="125"/>
        <v>44420.706250000003</v>
      </c>
      <c r="BE703" s="16">
        <f t="shared" si="129"/>
        <v>2021</v>
      </c>
      <c r="BF703" s="52">
        <f t="shared" si="126"/>
        <v>44454</v>
      </c>
      <c r="BG703" s="16">
        <f t="shared" si="130"/>
        <v>2021</v>
      </c>
      <c r="BH703" s="16"/>
    </row>
    <row r="704" spans="1:60" x14ac:dyDescent="0.25">
      <c r="A704" s="16">
        <v>820003850</v>
      </c>
      <c r="B704" s="16" t="s">
        <v>3461</v>
      </c>
      <c r="C704" s="16" t="s">
        <v>3462</v>
      </c>
      <c r="D704" s="17" t="s">
        <v>45</v>
      </c>
      <c r="E704" s="27">
        <v>41547</v>
      </c>
      <c r="F704" s="17" t="str">
        <f t="shared" si="127"/>
        <v>FD41547</v>
      </c>
      <c r="G704" s="17" t="str">
        <f>VLOOKUP(E704,[4]PARTIDAS!$F:$M,8,0)</f>
        <v>Evento</v>
      </c>
      <c r="H704" s="17">
        <v>33172</v>
      </c>
      <c r="I704" s="18">
        <v>44421.438194444447</v>
      </c>
      <c r="J704" s="18">
        <v>44421.438194444447</v>
      </c>
      <c r="K704" s="18">
        <v>44454</v>
      </c>
      <c r="L704" s="19">
        <v>6500</v>
      </c>
      <c r="M704" s="19">
        <v>6500</v>
      </c>
      <c r="N704" s="16" t="s">
        <v>3463</v>
      </c>
      <c r="O704" s="16"/>
      <c r="P704" s="16"/>
      <c r="Q704" s="16"/>
      <c r="R704" s="16"/>
      <c r="S704" s="16"/>
      <c r="T704" s="20">
        <v>6500</v>
      </c>
      <c r="U704" s="16" t="s">
        <v>47</v>
      </c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 t="s">
        <v>3925</v>
      </c>
      <c r="AG704" s="16" t="s">
        <v>3908</v>
      </c>
      <c r="AH704" s="16" t="s">
        <v>3466</v>
      </c>
      <c r="AI704" s="16" t="s">
        <v>47</v>
      </c>
      <c r="AJ704" s="16">
        <f>VLOOKUP(E704,[4]TD!$A:$B,2,0)</f>
        <v>-6500</v>
      </c>
      <c r="AK704" s="16">
        <f>-IFERROR(VLOOKUP(E704,'[4]PARTIDAS ABIERTAS EN VALORES'!$A:$E,2,0),0)</f>
        <v>0</v>
      </c>
      <c r="AL704" s="16"/>
      <c r="AM704" s="16">
        <f>-IFERROR(VLOOKUP(E704,'[4]PARTIDAS ABIERTAS EN VALORES'!$A:$E,3,0),0)</f>
        <v>6500</v>
      </c>
      <c r="AN704" s="16"/>
      <c r="AO704" s="16">
        <f>-IFERROR(VLOOKUP(E704,'[4]PARTIDAS ABIERTAS EN VALORES'!$A:$E,4,0),0)</f>
        <v>0</v>
      </c>
      <c r="AP704" s="16"/>
      <c r="AQ704" s="16"/>
      <c r="AR704" s="16"/>
      <c r="AS704" s="16"/>
      <c r="AT704" s="16">
        <f t="shared" si="128"/>
        <v>0</v>
      </c>
      <c r="AU704" s="16"/>
      <c r="AV704" s="16"/>
      <c r="AW704" s="16"/>
      <c r="AX704" s="16"/>
      <c r="AY704" s="16"/>
      <c r="AZ704" s="16"/>
      <c r="BA704" s="16">
        <f>-IFERROR(VLOOKUP(E704,[4]TD!$J:$K,2,0),0)</f>
        <v>0</v>
      </c>
      <c r="BB704" s="25">
        <f t="shared" si="124"/>
        <v>0</v>
      </c>
      <c r="BC704" s="16"/>
      <c r="BD704" s="52">
        <f t="shared" si="125"/>
        <v>44421.438194444447</v>
      </c>
      <c r="BE704" s="16">
        <f t="shared" si="129"/>
        <v>2021</v>
      </c>
      <c r="BF704" s="52">
        <f t="shared" si="126"/>
        <v>44454</v>
      </c>
      <c r="BG704" s="16">
        <f t="shared" si="130"/>
        <v>2021</v>
      </c>
      <c r="BH704" s="16"/>
    </row>
    <row r="705" spans="1:60" x14ac:dyDescent="0.25">
      <c r="A705" s="16">
        <v>820003850</v>
      </c>
      <c r="B705" s="16" t="s">
        <v>3461</v>
      </c>
      <c r="C705" s="16" t="s">
        <v>3462</v>
      </c>
      <c r="D705" s="17" t="s">
        <v>45</v>
      </c>
      <c r="E705" s="17">
        <v>41591</v>
      </c>
      <c r="F705" s="17" t="str">
        <f t="shared" si="127"/>
        <v>FD41591</v>
      </c>
      <c r="G705" s="17" t="e">
        <f>VLOOKUP(E705,[4]PARTIDAS!$F:$M,8,0)</f>
        <v>#N/A</v>
      </c>
      <c r="H705" s="17">
        <v>33171</v>
      </c>
      <c r="I705" s="18">
        <v>44421.680555555555</v>
      </c>
      <c r="J705" s="18">
        <v>44421.680555555555</v>
      </c>
      <c r="K705" s="18">
        <v>44454</v>
      </c>
      <c r="L705" s="19">
        <v>150000</v>
      </c>
      <c r="M705" s="19">
        <v>150000</v>
      </c>
      <c r="N705" s="16" t="s">
        <v>3490</v>
      </c>
      <c r="O705" s="16"/>
      <c r="P705" s="16"/>
      <c r="Q705" s="16"/>
      <c r="R705" s="20">
        <v>150000</v>
      </c>
      <c r="S705" s="16" t="s">
        <v>3914</v>
      </c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 t="s">
        <v>3915</v>
      </c>
      <c r="AH705" s="16"/>
      <c r="AI705" s="16"/>
      <c r="AJ705" s="16" t="e">
        <f>VLOOKUP(E705,[4]TD!$A:$B,2,0)</f>
        <v>#N/A</v>
      </c>
      <c r="AK705" s="16"/>
      <c r="AL705" s="16"/>
      <c r="AM705" s="16"/>
      <c r="AN705" s="16"/>
      <c r="AO705" s="16"/>
      <c r="AP705" s="16"/>
      <c r="AQ705" s="25">
        <f t="shared" ref="AQ705:AQ706" si="132">M705</f>
        <v>150000</v>
      </c>
      <c r="AR705" s="16"/>
      <c r="AS705" s="16"/>
      <c r="AT705" s="16">
        <f t="shared" si="128"/>
        <v>0</v>
      </c>
      <c r="AU705" s="16"/>
      <c r="AV705" s="16"/>
      <c r="AW705" s="16"/>
      <c r="AX705" s="16"/>
      <c r="AY705" s="16"/>
      <c r="AZ705" s="16"/>
      <c r="BA705" s="16"/>
      <c r="BB705" s="25">
        <f t="shared" si="124"/>
        <v>0</v>
      </c>
      <c r="BC705" s="16"/>
      <c r="BD705" s="52">
        <f t="shared" si="125"/>
        <v>44421.680555555555</v>
      </c>
      <c r="BE705" s="16">
        <f t="shared" si="129"/>
        <v>2021</v>
      </c>
      <c r="BF705" s="52">
        <f t="shared" si="126"/>
        <v>44454</v>
      </c>
      <c r="BG705" s="16">
        <f t="shared" si="130"/>
        <v>2021</v>
      </c>
      <c r="BH705" s="16"/>
    </row>
    <row r="706" spans="1:60" x14ac:dyDescent="0.25">
      <c r="A706" s="16">
        <v>820003850</v>
      </c>
      <c r="B706" s="16" t="s">
        <v>3461</v>
      </c>
      <c r="C706" s="16" t="s">
        <v>3462</v>
      </c>
      <c r="D706" s="17" t="s">
        <v>45</v>
      </c>
      <c r="E706" s="17">
        <v>41593</v>
      </c>
      <c r="F706" s="17" t="str">
        <f t="shared" si="127"/>
        <v>FD41593</v>
      </c>
      <c r="G706" s="17" t="e">
        <f>VLOOKUP(E706,[4]PARTIDAS!$F:$M,8,0)</f>
        <v>#N/A</v>
      </c>
      <c r="H706" s="17">
        <v>33171</v>
      </c>
      <c r="I706" s="18">
        <v>44421.683333333334</v>
      </c>
      <c r="J706" s="18">
        <v>44421.683333333334</v>
      </c>
      <c r="K706" s="18">
        <v>44454</v>
      </c>
      <c r="L706" s="19">
        <v>80800</v>
      </c>
      <c r="M706" s="19">
        <v>80800</v>
      </c>
      <c r="N706" s="16" t="s">
        <v>3490</v>
      </c>
      <c r="O706" s="16"/>
      <c r="P706" s="16"/>
      <c r="Q706" s="16"/>
      <c r="R706" s="20">
        <v>80800</v>
      </c>
      <c r="S706" s="16" t="s">
        <v>3914</v>
      </c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 t="s">
        <v>3915</v>
      </c>
      <c r="AH706" s="16"/>
      <c r="AI706" s="16"/>
      <c r="AJ706" s="16" t="e">
        <f>VLOOKUP(E706,[4]TD!$A:$B,2,0)</f>
        <v>#N/A</v>
      </c>
      <c r="AK706" s="16"/>
      <c r="AL706" s="16"/>
      <c r="AM706" s="16"/>
      <c r="AN706" s="16"/>
      <c r="AO706" s="16"/>
      <c r="AP706" s="16"/>
      <c r="AQ706" s="25">
        <f t="shared" si="132"/>
        <v>80800</v>
      </c>
      <c r="AR706" s="16"/>
      <c r="AS706" s="16"/>
      <c r="AT706" s="16">
        <f t="shared" si="128"/>
        <v>0</v>
      </c>
      <c r="AU706" s="16"/>
      <c r="AV706" s="16"/>
      <c r="AW706" s="16"/>
      <c r="AX706" s="16"/>
      <c r="AY706" s="16"/>
      <c r="AZ706" s="16"/>
      <c r="BA706" s="16"/>
      <c r="BB706" s="25">
        <f t="shared" ref="BB706:BB769" si="133">M706-SUM(AK706:BA706)</f>
        <v>0</v>
      </c>
      <c r="BC706" s="16"/>
      <c r="BD706" s="52">
        <f t="shared" ref="BD706:BD769" si="134">I706</f>
        <v>44421.683333333334</v>
      </c>
      <c r="BE706" s="16">
        <f t="shared" si="129"/>
        <v>2021</v>
      </c>
      <c r="BF706" s="52">
        <f t="shared" ref="BF706:BF769" si="135">K706</f>
        <v>44454</v>
      </c>
      <c r="BG706" s="16">
        <f t="shared" si="130"/>
        <v>2021</v>
      </c>
      <c r="BH706" s="16"/>
    </row>
    <row r="707" spans="1:60" x14ac:dyDescent="0.25">
      <c r="A707" s="16">
        <v>820003850</v>
      </c>
      <c r="B707" s="16" t="s">
        <v>3461</v>
      </c>
      <c r="C707" s="16" t="s">
        <v>3467</v>
      </c>
      <c r="D707" s="17" t="s">
        <v>45</v>
      </c>
      <c r="E707" s="17">
        <v>41617</v>
      </c>
      <c r="F707" s="17" t="str">
        <f t="shared" ref="F707:F770" si="136">CONCATENATE(D707,E707)</f>
        <v>FD41617</v>
      </c>
      <c r="G707" s="17" t="str">
        <f>VLOOKUP(E707,[4]PARTIDAS!$F:$M,8,0)</f>
        <v>Evento</v>
      </c>
      <c r="H707" s="17">
        <v>33170</v>
      </c>
      <c r="I707" s="18">
        <v>44421.861111111109</v>
      </c>
      <c r="J707" s="18">
        <v>44421.861111111109</v>
      </c>
      <c r="K707" s="18">
        <v>44454</v>
      </c>
      <c r="L707" s="19">
        <v>161800</v>
      </c>
      <c r="M707" s="19">
        <v>161800</v>
      </c>
      <c r="N707" s="16" t="s">
        <v>3463</v>
      </c>
      <c r="O707" s="16"/>
      <c r="P707" s="16"/>
      <c r="Q707" s="16"/>
      <c r="R707" s="16"/>
      <c r="S707" s="16"/>
      <c r="T707" s="20">
        <v>161800</v>
      </c>
      <c r="U707" s="16" t="s">
        <v>47</v>
      </c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 t="s">
        <v>3925</v>
      </c>
      <c r="AG707" s="16" t="s">
        <v>3908</v>
      </c>
      <c r="AH707" s="16" t="s">
        <v>3466</v>
      </c>
      <c r="AI707" s="16" t="s">
        <v>47</v>
      </c>
      <c r="AJ707" s="16">
        <f>VLOOKUP(E707,[4]TD!$A:$B,2,0)</f>
        <v>-161800</v>
      </c>
      <c r="AK707" s="16">
        <f>-IFERROR(VLOOKUP(E707,'[4]PARTIDAS ABIERTAS EN VALORES'!$A:$E,2,0),0)</f>
        <v>0</v>
      </c>
      <c r="AL707" s="16"/>
      <c r="AM707" s="16">
        <f>-IFERROR(VLOOKUP(E707,'[4]PARTIDAS ABIERTAS EN VALORES'!$A:$E,3,0),0)</f>
        <v>161800</v>
      </c>
      <c r="AN707" s="16"/>
      <c r="AO707" s="16">
        <f>-IFERROR(VLOOKUP(E707,'[4]PARTIDAS ABIERTAS EN VALORES'!$A:$E,4,0),0)</f>
        <v>0</v>
      </c>
      <c r="AP707" s="16"/>
      <c r="AQ707" s="16"/>
      <c r="AR707" s="16"/>
      <c r="AS707" s="16"/>
      <c r="AT707" s="16">
        <f t="shared" ref="AT707:AT770" si="137">AP707+AR707+AS707</f>
        <v>0</v>
      </c>
      <c r="AU707" s="16"/>
      <c r="AV707" s="16"/>
      <c r="AW707" s="16"/>
      <c r="AX707" s="16"/>
      <c r="AY707" s="16"/>
      <c r="AZ707" s="16"/>
      <c r="BA707" s="16">
        <f>-IFERROR(VLOOKUP(E707,[4]TD!$J:$K,2,0),0)</f>
        <v>0</v>
      </c>
      <c r="BB707" s="25">
        <f t="shared" si="133"/>
        <v>0</v>
      </c>
      <c r="BC707" s="16"/>
      <c r="BD707" s="52">
        <f t="shared" si="134"/>
        <v>44421.861111111109</v>
      </c>
      <c r="BE707" s="16">
        <f t="shared" ref="BE707:BE770" si="138">YEAR(BD707)</f>
        <v>2021</v>
      </c>
      <c r="BF707" s="52">
        <f t="shared" si="135"/>
        <v>44454</v>
      </c>
      <c r="BG707" s="16">
        <f t="shared" ref="BG707:BG770" si="139">YEAR(BF707)</f>
        <v>2021</v>
      </c>
      <c r="BH707" s="16"/>
    </row>
    <row r="708" spans="1:60" x14ac:dyDescent="0.25">
      <c r="A708" s="16">
        <v>820003850</v>
      </c>
      <c r="B708" s="16" t="s">
        <v>3461</v>
      </c>
      <c r="C708" s="16" t="s">
        <v>3462</v>
      </c>
      <c r="D708" s="17" t="s">
        <v>45</v>
      </c>
      <c r="E708" s="17">
        <v>41618</v>
      </c>
      <c r="F708" s="17" t="str">
        <f t="shared" si="136"/>
        <v>FD41618</v>
      </c>
      <c r="G708" s="17" t="str">
        <f>VLOOKUP(E708,[4]PARTIDAS!$F:$M,8,0)</f>
        <v>Evento</v>
      </c>
      <c r="H708" s="17">
        <v>33173</v>
      </c>
      <c r="I708" s="18">
        <v>44421.886111111111</v>
      </c>
      <c r="J708" s="18">
        <v>44421.886111111111</v>
      </c>
      <c r="K708" s="18">
        <v>44454</v>
      </c>
      <c r="L708" s="19">
        <v>150620</v>
      </c>
      <c r="M708" s="19">
        <v>150620</v>
      </c>
      <c r="N708" s="16" t="s">
        <v>3463</v>
      </c>
      <c r="O708" s="16"/>
      <c r="P708" s="16"/>
      <c r="Q708" s="16"/>
      <c r="R708" s="16"/>
      <c r="S708" s="16"/>
      <c r="T708" s="20">
        <v>150620</v>
      </c>
      <c r="U708" s="16" t="s">
        <v>47</v>
      </c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 t="s">
        <v>3925</v>
      </c>
      <c r="AG708" s="16" t="s">
        <v>3908</v>
      </c>
      <c r="AH708" s="16" t="s">
        <v>3466</v>
      </c>
      <c r="AI708" s="16" t="s">
        <v>47</v>
      </c>
      <c r="AJ708" s="16">
        <f>VLOOKUP(E708,[4]TD!$A:$B,2,0)</f>
        <v>-150620</v>
      </c>
      <c r="AK708" s="16">
        <f>-IFERROR(VLOOKUP(E708,'[4]PARTIDAS ABIERTAS EN VALORES'!$A:$E,2,0),0)</f>
        <v>0</v>
      </c>
      <c r="AL708" s="16"/>
      <c r="AM708" s="16">
        <f>-IFERROR(VLOOKUP(E708,'[4]PARTIDAS ABIERTAS EN VALORES'!$A:$E,3,0),0)</f>
        <v>0</v>
      </c>
      <c r="AN708" s="16"/>
      <c r="AO708" s="16">
        <f>-IFERROR(VLOOKUP(E708,'[4]PARTIDAS ABIERTAS EN VALORES'!$A:$E,4,0),0)</f>
        <v>0</v>
      </c>
      <c r="AP708" s="16"/>
      <c r="AQ708" s="16"/>
      <c r="AR708" s="16"/>
      <c r="AS708" s="16"/>
      <c r="AT708" s="16">
        <f t="shared" si="137"/>
        <v>0</v>
      </c>
      <c r="AU708" s="16"/>
      <c r="AV708" s="16"/>
      <c r="AW708" s="16"/>
      <c r="AX708" s="16"/>
      <c r="AY708" s="16"/>
      <c r="AZ708" s="16"/>
      <c r="BA708" s="16">
        <f>-IFERROR(VLOOKUP(E708,[4]TD!$J:$K,2,0),0)</f>
        <v>150620</v>
      </c>
      <c r="BB708" s="25">
        <f t="shared" si="133"/>
        <v>0</v>
      </c>
      <c r="BC708" s="16"/>
      <c r="BD708" s="52">
        <f t="shared" si="134"/>
        <v>44421.886111111111</v>
      </c>
      <c r="BE708" s="16">
        <f t="shared" si="138"/>
        <v>2021</v>
      </c>
      <c r="BF708" s="52">
        <f t="shared" si="135"/>
        <v>44454</v>
      </c>
      <c r="BG708" s="16">
        <f t="shared" si="139"/>
        <v>2021</v>
      </c>
      <c r="BH708" s="16"/>
    </row>
    <row r="709" spans="1:60" x14ac:dyDescent="0.25">
      <c r="A709" s="16">
        <v>820003850</v>
      </c>
      <c r="B709" s="16" t="s">
        <v>3461</v>
      </c>
      <c r="C709" s="16" t="s">
        <v>3462</v>
      </c>
      <c r="D709" s="17" t="s">
        <v>45</v>
      </c>
      <c r="E709" s="17">
        <v>41653</v>
      </c>
      <c r="F709" s="17" t="str">
        <f t="shared" si="136"/>
        <v>FD41653</v>
      </c>
      <c r="G709" s="17" t="str">
        <f>VLOOKUP(E709,[4]PARTIDAS!$F:$M,8,0)</f>
        <v>Evento</v>
      </c>
      <c r="H709" s="17">
        <v>33172</v>
      </c>
      <c r="I709" s="18">
        <v>44422.405555555553</v>
      </c>
      <c r="J709" s="18">
        <v>44422.405555555553</v>
      </c>
      <c r="K709" s="18">
        <v>44454</v>
      </c>
      <c r="L709" s="19">
        <v>6500</v>
      </c>
      <c r="M709" s="19">
        <v>6500</v>
      </c>
      <c r="N709" s="16" t="s">
        <v>3463</v>
      </c>
      <c r="O709" s="16"/>
      <c r="P709" s="16"/>
      <c r="Q709" s="16"/>
      <c r="R709" s="16"/>
      <c r="S709" s="16"/>
      <c r="T709" s="20">
        <v>6500</v>
      </c>
      <c r="U709" s="16" t="s">
        <v>47</v>
      </c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 t="s">
        <v>3926</v>
      </c>
      <c r="AG709" s="16" t="s">
        <v>3908</v>
      </c>
      <c r="AH709" s="16" t="s">
        <v>3466</v>
      </c>
      <c r="AI709" s="16" t="s">
        <v>47</v>
      </c>
      <c r="AJ709" s="16">
        <f>VLOOKUP(E709,[4]TD!$A:$B,2,0)</f>
        <v>-6500</v>
      </c>
      <c r="AK709" s="16">
        <f>-IFERROR(VLOOKUP(E709,'[4]PARTIDAS ABIERTAS EN VALORES'!$A:$E,2,0),0)</f>
        <v>0</v>
      </c>
      <c r="AL709" s="16"/>
      <c r="AM709" s="16">
        <f>-IFERROR(VLOOKUP(E709,'[4]PARTIDAS ABIERTAS EN VALORES'!$A:$E,3,0),0)</f>
        <v>6500</v>
      </c>
      <c r="AN709" s="16"/>
      <c r="AO709" s="16">
        <f>-IFERROR(VLOOKUP(E709,'[4]PARTIDAS ABIERTAS EN VALORES'!$A:$E,4,0),0)</f>
        <v>0</v>
      </c>
      <c r="AP709" s="16"/>
      <c r="AQ709" s="16"/>
      <c r="AR709" s="16"/>
      <c r="AS709" s="16"/>
      <c r="AT709" s="16">
        <f t="shared" si="137"/>
        <v>0</v>
      </c>
      <c r="AU709" s="16"/>
      <c r="AV709" s="16"/>
      <c r="AW709" s="16"/>
      <c r="AX709" s="16"/>
      <c r="AY709" s="16"/>
      <c r="AZ709" s="16"/>
      <c r="BA709" s="16">
        <f>-IFERROR(VLOOKUP(E709,[4]TD!$J:$K,2,0),0)</f>
        <v>0</v>
      </c>
      <c r="BB709" s="25">
        <f t="shared" si="133"/>
        <v>0</v>
      </c>
      <c r="BC709" s="16"/>
      <c r="BD709" s="52">
        <f t="shared" si="134"/>
        <v>44422.405555555553</v>
      </c>
      <c r="BE709" s="16">
        <f t="shared" si="138"/>
        <v>2021</v>
      </c>
      <c r="BF709" s="52">
        <f t="shared" si="135"/>
        <v>44454</v>
      </c>
      <c r="BG709" s="16">
        <f t="shared" si="139"/>
        <v>2021</v>
      </c>
      <c r="BH709" s="16"/>
    </row>
    <row r="710" spans="1:60" x14ac:dyDescent="0.25">
      <c r="A710" s="16">
        <v>820003850</v>
      </c>
      <c r="B710" s="16" t="s">
        <v>3461</v>
      </c>
      <c r="C710" s="16" t="s">
        <v>3462</v>
      </c>
      <c r="D710" s="17" t="s">
        <v>45</v>
      </c>
      <c r="E710" s="17">
        <v>41664</v>
      </c>
      <c r="F710" s="17" t="str">
        <f t="shared" si="136"/>
        <v>FD41664</v>
      </c>
      <c r="G710" s="17" t="str">
        <f>VLOOKUP(E710,[4]PARTIDAS!$F:$M,8,0)</f>
        <v>Evento</v>
      </c>
      <c r="H710" s="17">
        <v>33172</v>
      </c>
      <c r="I710" s="18">
        <v>44422.464583333334</v>
      </c>
      <c r="J710" s="18">
        <v>44422.464583333334</v>
      </c>
      <c r="K710" s="18">
        <v>44454</v>
      </c>
      <c r="L710" s="19">
        <v>6500</v>
      </c>
      <c r="M710" s="19">
        <v>6500</v>
      </c>
      <c r="N710" s="16" t="s">
        <v>3463</v>
      </c>
      <c r="O710" s="16"/>
      <c r="P710" s="16"/>
      <c r="Q710" s="16"/>
      <c r="R710" s="16"/>
      <c r="S710" s="16"/>
      <c r="T710" s="20">
        <v>6500</v>
      </c>
      <c r="U710" s="16" t="s">
        <v>47</v>
      </c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 t="s">
        <v>3926</v>
      </c>
      <c r="AG710" s="16" t="s">
        <v>3908</v>
      </c>
      <c r="AH710" s="16" t="s">
        <v>3466</v>
      </c>
      <c r="AI710" s="16" t="s">
        <v>47</v>
      </c>
      <c r="AJ710" s="16">
        <f>VLOOKUP(E710,[4]TD!$A:$B,2,0)</f>
        <v>-6500</v>
      </c>
      <c r="AK710" s="16">
        <f>-IFERROR(VLOOKUP(E710,'[4]PARTIDAS ABIERTAS EN VALORES'!$A:$E,2,0),0)</f>
        <v>0</v>
      </c>
      <c r="AL710" s="16"/>
      <c r="AM710" s="16">
        <f>-IFERROR(VLOOKUP(E710,'[4]PARTIDAS ABIERTAS EN VALORES'!$A:$E,3,0),0)</f>
        <v>6500</v>
      </c>
      <c r="AN710" s="16"/>
      <c r="AO710" s="16">
        <f>-IFERROR(VLOOKUP(E710,'[4]PARTIDAS ABIERTAS EN VALORES'!$A:$E,4,0),0)</f>
        <v>0</v>
      </c>
      <c r="AP710" s="16"/>
      <c r="AQ710" s="16"/>
      <c r="AR710" s="16"/>
      <c r="AS710" s="16"/>
      <c r="AT710" s="16">
        <f t="shared" si="137"/>
        <v>0</v>
      </c>
      <c r="AU710" s="16"/>
      <c r="AV710" s="16"/>
      <c r="AW710" s="16"/>
      <c r="AX710" s="16"/>
      <c r="AY710" s="16"/>
      <c r="AZ710" s="16"/>
      <c r="BA710" s="16">
        <f>-IFERROR(VLOOKUP(E710,[4]TD!$J:$K,2,0),0)</f>
        <v>0</v>
      </c>
      <c r="BB710" s="25">
        <f t="shared" si="133"/>
        <v>0</v>
      </c>
      <c r="BC710" s="16"/>
      <c r="BD710" s="52">
        <f t="shared" si="134"/>
        <v>44422.464583333334</v>
      </c>
      <c r="BE710" s="16">
        <f t="shared" si="138"/>
        <v>2021</v>
      </c>
      <c r="BF710" s="52">
        <f t="shared" si="135"/>
        <v>44454</v>
      </c>
      <c r="BG710" s="16">
        <f t="shared" si="139"/>
        <v>2021</v>
      </c>
      <c r="BH710" s="16"/>
    </row>
    <row r="711" spans="1:60" x14ac:dyDescent="0.25">
      <c r="A711" s="16">
        <v>820003850</v>
      </c>
      <c r="B711" s="16" t="s">
        <v>3461</v>
      </c>
      <c r="C711" s="16" t="s">
        <v>3462</v>
      </c>
      <c r="D711" s="17" t="s">
        <v>45</v>
      </c>
      <c r="E711" s="17">
        <v>41684</v>
      </c>
      <c r="F711" s="17" t="str">
        <f t="shared" si="136"/>
        <v>FD41684</v>
      </c>
      <c r="G711" s="17" t="e">
        <f>VLOOKUP(E711,[4]PARTIDAS!$F:$M,8,0)</f>
        <v>#N/A</v>
      </c>
      <c r="H711" s="17">
        <v>33173</v>
      </c>
      <c r="I711" s="18">
        <v>44422.550694444442</v>
      </c>
      <c r="J711" s="18">
        <v>44422.550694444442</v>
      </c>
      <c r="K711" s="18">
        <v>44454</v>
      </c>
      <c r="L711" s="19">
        <v>131028</v>
      </c>
      <c r="M711" s="19">
        <v>131028</v>
      </c>
      <c r="N711" s="16" t="s">
        <v>3490</v>
      </c>
      <c r="O711" s="16"/>
      <c r="P711" s="16"/>
      <c r="Q711" s="16"/>
      <c r="R711" s="20">
        <v>131028</v>
      </c>
      <c r="S711" s="16" t="s">
        <v>3927</v>
      </c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 t="s">
        <v>3924</v>
      </c>
      <c r="AH711" s="16"/>
      <c r="AI711" s="16"/>
      <c r="AJ711" s="16" t="e">
        <f>VLOOKUP(E711,[4]TD!$A:$B,2,0)</f>
        <v>#N/A</v>
      </c>
      <c r="AK711" s="16"/>
      <c r="AL711" s="16"/>
      <c r="AM711" s="16"/>
      <c r="AN711" s="16"/>
      <c r="AO711" s="16"/>
      <c r="AP711" s="16"/>
      <c r="AQ711" s="25">
        <f>M711</f>
        <v>131028</v>
      </c>
      <c r="AR711" s="16"/>
      <c r="AS711" s="16"/>
      <c r="AT711" s="16">
        <f t="shared" si="137"/>
        <v>0</v>
      </c>
      <c r="AU711" s="16"/>
      <c r="AV711" s="16"/>
      <c r="AW711" s="16"/>
      <c r="AX711" s="16"/>
      <c r="AY711" s="16"/>
      <c r="AZ711" s="16"/>
      <c r="BA711" s="16"/>
      <c r="BB711" s="25">
        <f t="shared" si="133"/>
        <v>0</v>
      </c>
      <c r="BC711" s="16"/>
      <c r="BD711" s="52">
        <f t="shared" si="134"/>
        <v>44422.550694444442</v>
      </c>
      <c r="BE711" s="16">
        <f t="shared" si="138"/>
        <v>2021</v>
      </c>
      <c r="BF711" s="52">
        <f t="shared" si="135"/>
        <v>44454</v>
      </c>
      <c r="BG711" s="16">
        <f t="shared" si="139"/>
        <v>2021</v>
      </c>
      <c r="BH711" s="16"/>
    </row>
    <row r="712" spans="1:60" x14ac:dyDescent="0.25">
      <c r="A712" s="16">
        <v>820003850</v>
      </c>
      <c r="B712" s="16" t="s">
        <v>3461</v>
      </c>
      <c r="C712" s="16" t="s">
        <v>3462</v>
      </c>
      <c r="D712" s="17" t="s">
        <v>45</v>
      </c>
      <c r="E712" s="17">
        <v>41698</v>
      </c>
      <c r="F712" s="17" t="str">
        <f t="shared" si="136"/>
        <v>FD41698</v>
      </c>
      <c r="G712" s="17" t="str">
        <f>VLOOKUP(E712,[4]PARTIDAS!$F:$M,8,0)</f>
        <v>Evento</v>
      </c>
      <c r="H712" s="17">
        <v>33173</v>
      </c>
      <c r="I712" s="18">
        <v>44422.786805555559</v>
      </c>
      <c r="J712" s="18">
        <v>44422.786805555559</v>
      </c>
      <c r="K712" s="18">
        <v>44454</v>
      </c>
      <c r="L712" s="19">
        <v>126300</v>
      </c>
      <c r="M712" s="19">
        <v>126300</v>
      </c>
      <c r="N712" s="16" t="s">
        <v>3463</v>
      </c>
      <c r="O712" s="16"/>
      <c r="P712" s="16"/>
      <c r="Q712" s="16"/>
      <c r="R712" s="16"/>
      <c r="S712" s="16"/>
      <c r="T712" s="20">
        <v>126300</v>
      </c>
      <c r="U712" s="16" t="s">
        <v>47</v>
      </c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 t="s">
        <v>3926</v>
      </c>
      <c r="AG712" s="16" t="s">
        <v>3908</v>
      </c>
      <c r="AH712" s="16" t="s">
        <v>3466</v>
      </c>
      <c r="AI712" s="16" t="s">
        <v>47</v>
      </c>
      <c r="AJ712" s="16">
        <f>VLOOKUP(E712,[4]TD!$A:$B,2,0)</f>
        <v>-126300</v>
      </c>
      <c r="AK712" s="16">
        <f>-IFERROR(VLOOKUP(E712,'[4]PARTIDAS ABIERTAS EN VALORES'!$A:$E,2,0),0)</f>
        <v>0</v>
      </c>
      <c r="AL712" s="16"/>
      <c r="AM712" s="16">
        <f>-IFERROR(VLOOKUP(E712,'[4]PARTIDAS ABIERTAS EN VALORES'!$A:$E,3,0),0)</f>
        <v>0</v>
      </c>
      <c r="AN712" s="16"/>
      <c r="AO712" s="16">
        <f>-IFERROR(VLOOKUP(E712,'[4]PARTIDAS ABIERTAS EN VALORES'!$A:$E,4,0),0)</f>
        <v>0</v>
      </c>
      <c r="AP712" s="16"/>
      <c r="AQ712" s="16"/>
      <c r="AR712" s="16"/>
      <c r="AS712" s="16"/>
      <c r="AT712" s="16">
        <f t="shared" si="137"/>
        <v>0</v>
      </c>
      <c r="AU712" s="16"/>
      <c r="AV712" s="16"/>
      <c r="AW712" s="16"/>
      <c r="AX712" s="16"/>
      <c r="AY712" s="16"/>
      <c r="AZ712" s="16"/>
      <c r="BA712" s="16">
        <f>-IFERROR(VLOOKUP(E712,[4]TD!$J:$K,2,0),0)</f>
        <v>126300</v>
      </c>
      <c r="BB712" s="25">
        <f t="shared" si="133"/>
        <v>0</v>
      </c>
      <c r="BC712" s="16"/>
      <c r="BD712" s="52">
        <f t="shared" si="134"/>
        <v>44422.786805555559</v>
      </c>
      <c r="BE712" s="16">
        <f t="shared" si="138"/>
        <v>2021</v>
      </c>
      <c r="BF712" s="52">
        <f t="shared" si="135"/>
        <v>44454</v>
      </c>
      <c r="BG712" s="16">
        <f t="shared" si="139"/>
        <v>2021</v>
      </c>
      <c r="BH712" s="16"/>
    </row>
    <row r="713" spans="1:60" x14ac:dyDescent="0.25">
      <c r="A713" s="16">
        <v>820003850</v>
      </c>
      <c r="B713" s="16" t="s">
        <v>3461</v>
      </c>
      <c r="C713" s="16" t="s">
        <v>3462</v>
      </c>
      <c r="D713" s="17" t="s">
        <v>45</v>
      </c>
      <c r="E713" s="17">
        <v>41699</v>
      </c>
      <c r="F713" s="17" t="str">
        <f t="shared" si="136"/>
        <v>FD41699</v>
      </c>
      <c r="G713" s="17" t="str">
        <f>VLOOKUP(E713,[4]PARTIDAS!$F:$M,8,0)</f>
        <v>Evento</v>
      </c>
      <c r="H713" s="17">
        <v>33173</v>
      </c>
      <c r="I713" s="18">
        <v>44422.804861111108</v>
      </c>
      <c r="J713" s="18">
        <v>44422.804861111108</v>
      </c>
      <c r="K713" s="18">
        <v>44454</v>
      </c>
      <c r="L713" s="19">
        <v>234161</v>
      </c>
      <c r="M713" s="19">
        <v>234161</v>
      </c>
      <c r="N713" s="16" t="s">
        <v>3463</v>
      </c>
      <c r="O713" s="16"/>
      <c r="P713" s="16"/>
      <c r="Q713" s="16"/>
      <c r="R713" s="16"/>
      <c r="S713" s="16"/>
      <c r="T713" s="20">
        <v>234161</v>
      </c>
      <c r="U713" s="16" t="s">
        <v>47</v>
      </c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 t="s">
        <v>3926</v>
      </c>
      <c r="AG713" s="16" t="s">
        <v>3908</v>
      </c>
      <c r="AH713" s="16" t="s">
        <v>3466</v>
      </c>
      <c r="AI713" s="16" t="s">
        <v>47</v>
      </c>
      <c r="AJ713" s="16">
        <f>VLOOKUP(E713,[4]TD!$A:$B,2,0)</f>
        <v>-234161</v>
      </c>
      <c r="AK713" s="16">
        <f>-IFERROR(VLOOKUP(E713,'[4]PARTIDAS ABIERTAS EN VALORES'!$A:$E,2,0),0)</f>
        <v>0</v>
      </c>
      <c r="AL713" s="16"/>
      <c r="AM713" s="16">
        <f>-IFERROR(VLOOKUP(E713,'[4]PARTIDAS ABIERTAS EN VALORES'!$A:$E,3,0),0)</f>
        <v>0</v>
      </c>
      <c r="AN713" s="16"/>
      <c r="AO713" s="16">
        <f>-IFERROR(VLOOKUP(E713,'[4]PARTIDAS ABIERTAS EN VALORES'!$A:$E,4,0),0)</f>
        <v>0</v>
      </c>
      <c r="AP713" s="16"/>
      <c r="AQ713" s="16"/>
      <c r="AR713" s="16"/>
      <c r="AS713" s="16"/>
      <c r="AT713" s="16">
        <f t="shared" si="137"/>
        <v>0</v>
      </c>
      <c r="AU713" s="16"/>
      <c r="AV713" s="16"/>
      <c r="AW713" s="16"/>
      <c r="AX713" s="16"/>
      <c r="AY713" s="16"/>
      <c r="AZ713" s="16"/>
      <c r="BA713" s="16">
        <f>-IFERROR(VLOOKUP(E713,[4]TD!$J:$K,2,0),0)</f>
        <v>234161</v>
      </c>
      <c r="BB713" s="25">
        <f t="shared" si="133"/>
        <v>0</v>
      </c>
      <c r="BC713" s="16"/>
      <c r="BD713" s="52">
        <f t="shared" si="134"/>
        <v>44422.804861111108</v>
      </c>
      <c r="BE713" s="16">
        <f t="shared" si="138"/>
        <v>2021</v>
      </c>
      <c r="BF713" s="52">
        <f t="shared" si="135"/>
        <v>44454</v>
      </c>
      <c r="BG713" s="16">
        <f t="shared" si="139"/>
        <v>2021</v>
      </c>
      <c r="BH713" s="16"/>
    </row>
    <row r="714" spans="1:60" x14ac:dyDescent="0.25">
      <c r="A714" s="16">
        <v>820003850</v>
      </c>
      <c r="B714" s="16" t="s">
        <v>3461</v>
      </c>
      <c r="C714" s="16" t="s">
        <v>3462</v>
      </c>
      <c r="D714" s="17" t="s">
        <v>45</v>
      </c>
      <c r="E714" s="17">
        <v>41727</v>
      </c>
      <c r="F714" s="17" t="str">
        <f t="shared" si="136"/>
        <v>FD41727</v>
      </c>
      <c r="G714" s="17" t="str">
        <f>VLOOKUP(E714,[4]PARTIDAS!$F:$M,8,0)</f>
        <v>Evento</v>
      </c>
      <c r="H714" s="17">
        <v>33173</v>
      </c>
      <c r="I714" s="18">
        <v>44423.663194444445</v>
      </c>
      <c r="J714" s="18">
        <v>44423.663194444445</v>
      </c>
      <c r="K714" s="18">
        <v>44454</v>
      </c>
      <c r="L714" s="19">
        <v>110154</v>
      </c>
      <c r="M714" s="19">
        <v>110154</v>
      </c>
      <c r="N714" s="16" t="s">
        <v>3463</v>
      </c>
      <c r="O714" s="16"/>
      <c r="P714" s="16"/>
      <c r="Q714" s="16"/>
      <c r="R714" s="16"/>
      <c r="S714" s="16"/>
      <c r="T714" s="20">
        <v>110154</v>
      </c>
      <c r="U714" s="16" t="s">
        <v>47</v>
      </c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 t="s">
        <v>3928</v>
      </c>
      <c r="AG714" s="16" t="s">
        <v>3908</v>
      </c>
      <c r="AH714" s="16" t="s">
        <v>3466</v>
      </c>
      <c r="AI714" s="16" t="s">
        <v>47</v>
      </c>
      <c r="AJ714" s="16">
        <f>VLOOKUP(E714,[4]TD!$A:$B,2,0)</f>
        <v>-110154</v>
      </c>
      <c r="AK714" s="16">
        <f>-IFERROR(VLOOKUP(E714,'[4]PARTIDAS ABIERTAS EN VALORES'!$A:$E,2,0),0)</f>
        <v>0</v>
      </c>
      <c r="AL714" s="16"/>
      <c r="AM714" s="16">
        <f>-IFERROR(VLOOKUP(E714,'[4]PARTIDAS ABIERTAS EN VALORES'!$A:$E,3,0),0)</f>
        <v>0</v>
      </c>
      <c r="AN714" s="16"/>
      <c r="AO714" s="16">
        <f>-IFERROR(VLOOKUP(E714,'[4]PARTIDAS ABIERTAS EN VALORES'!$A:$E,4,0),0)</f>
        <v>0</v>
      </c>
      <c r="AP714" s="16"/>
      <c r="AQ714" s="16"/>
      <c r="AR714" s="16"/>
      <c r="AS714" s="16"/>
      <c r="AT714" s="16">
        <f t="shared" si="137"/>
        <v>0</v>
      </c>
      <c r="AU714" s="16"/>
      <c r="AV714" s="16"/>
      <c r="AW714" s="16"/>
      <c r="AX714" s="16"/>
      <c r="AY714" s="16"/>
      <c r="AZ714" s="16"/>
      <c r="BA714" s="16">
        <f>-IFERROR(VLOOKUP(E714,[4]TD!$J:$K,2,0),0)</f>
        <v>110154</v>
      </c>
      <c r="BB714" s="25">
        <f t="shared" si="133"/>
        <v>0</v>
      </c>
      <c r="BC714" s="16"/>
      <c r="BD714" s="52">
        <f t="shared" si="134"/>
        <v>44423.663194444445</v>
      </c>
      <c r="BE714" s="16">
        <f t="shared" si="138"/>
        <v>2021</v>
      </c>
      <c r="BF714" s="52">
        <f t="shared" si="135"/>
        <v>44454</v>
      </c>
      <c r="BG714" s="16">
        <f t="shared" si="139"/>
        <v>2021</v>
      </c>
      <c r="BH714" s="16"/>
    </row>
    <row r="715" spans="1:60" x14ac:dyDescent="0.25">
      <c r="A715" s="16">
        <v>820003850</v>
      </c>
      <c r="B715" s="16" t="s">
        <v>3461</v>
      </c>
      <c r="C715" s="16" t="s">
        <v>3462</v>
      </c>
      <c r="D715" s="17" t="s">
        <v>45</v>
      </c>
      <c r="E715" s="17">
        <v>41744</v>
      </c>
      <c r="F715" s="17" t="str">
        <f t="shared" si="136"/>
        <v>FD41744</v>
      </c>
      <c r="G715" s="17" t="str">
        <f>VLOOKUP(E715,[4]PARTIDAS!$F:$M,8,0)</f>
        <v>Evento</v>
      </c>
      <c r="H715" s="17">
        <v>33173</v>
      </c>
      <c r="I715" s="18">
        <v>44424.011111111111</v>
      </c>
      <c r="J715" s="18">
        <v>44424.011111111111</v>
      </c>
      <c r="K715" s="18">
        <v>44454</v>
      </c>
      <c r="L715" s="19">
        <v>136342</v>
      </c>
      <c r="M715" s="19">
        <v>136342</v>
      </c>
      <c r="N715" s="16" t="s">
        <v>3463</v>
      </c>
      <c r="O715" s="16"/>
      <c r="P715" s="16"/>
      <c r="Q715" s="16"/>
      <c r="R715" s="16"/>
      <c r="S715" s="16"/>
      <c r="T715" s="20">
        <v>136342</v>
      </c>
      <c r="U715" s="16" t="s">
        <v>47</v>
      </c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 t="s">
        <v>3929</v>
      </c>
      <c r="AG715" s="16" t="s">
        <v>3908</v>
      </c>
      <c r="AH715" s="16" t="s">
        <v>3466</v>
      </c>
      <c r="AI715" s="16" t="s">
        <v>47</v>
      </c>
      <c r="AJ715" s="16">
        <f>VLOOKUP(E715,[4]TD!$A:$B,2,0)</f>
        <v>-136342</v>
      </c>
      <c r="AK715" s="16">
        <f>-IFERROR(VLOOKUP(E715,'[4]PARTIDAS ABIERTAS EN VALORES'!$A:$E,2,0),0)</f>
        <v>0</v>
      </c>
      <c r="AL715" s="16"/>
      <c r="AM715" s="16">
        <f>-IFERROR(VLOOKUP(E715,'[4]PARTIDAS ABIERTAS EN VALORES'!$A:$E,3,0),0)</f>
        <v>0</v>
      </c>
      <c r="AN715" s="16"/>
      <c r="AO715" s="16">
        <f>-IFERROR(VLOOKUP(E715,'[4]PARTIDAS ABIERTAS EN VALORES'!$A:$E,4,0),0)</f>
        <v>0</v>
      </c>
      <c r="AP715" s="16"/>
      <c r="AQ715" s="16"/>
      <c r="AR715" s="16"/>
      <c r="AS715" s="16"/>
      <c r="AT715" s="16">
        <f t="shared" si="137"/>
        <v>0</v>
      </c>
      <c r="AU715" s="16"/>
      <c r="AV715" s="16"/>
      <c r="AW715" s="16"/>
      <c r="AX715" s="16"/>
      <c r="AY715" s="16"/>
      <c r="AZ715" s="16"/>
      <c r="BA715" s="16">
        <f>-IFERROR(VLOOKUP(E715,[4]TD!$J:$K,2,0),0)</f>
        <v>136342</v>
      </c>
      <c r="BB715" s="25">
        <f t="shared" si="133"/>
        <v>0</v>
      </c>
      <c r="BC715" s="16"/>
      <c r="BD715" s="52">
        <f t="shared" si="134"/>
        <v>44424.011111111111</v>
      </c>
      <c r="BE715" s="16">
        <f t="shared" si="138"/>
        <v>2021</v>
      </c>
      <c r="BF715" s="52">
        <f t="shared" si="135"/>
        <v>44454</v>
      </c>
      <c r="BG715" s="16">
        <f t="shared" si="139"/>
        <v>2021</v>
      </c>
      <c r="BH715" s="16"/>
    </row>
    <row r="716" spans="1:60" x14ac:dyDescent="0.25">
      <c r="A716" s="16">
        <v>820003850</v>
      </c>
      <c r="B716" s="16" t="s">
        <v>3461</v>
      </c>
      <c r="C716" s="16" t="s">
        <v>3462</v>
      </c>
      <c r="D716" s="17" t="s">
        <v>45</v>
      </c>
      <c r="E716" s="17">
        <v>41822</v>
      </c>
      <c r="F716" s="17" t="str">
        <f t="shared" si="136"/>
        <v>FD41822</v>
      </c>
      <c r="G716" s="17" t="str">
        <f>VLOOKUP(E716,[4]PARTIDAS!$F:$M,8,0)</f>
        <v>Evento</v>
      </c>
      <c r="H716" s="17">
        <v>33172</v>
      </c>
      <c r="I716" s="18">
        <v>44425.446527777778</v>
      </c>
      <c r="J716" s="18">
        <v>44425.446527777778</v>
      </c>
      <c r="K716" s="18">
        <v>44454</v>
      </c>
      <c r="L716" s="19">
        <v>6500</v>
      </c>
      <c r="M716" s="19">
        <v>6500</v>
      </c>
      <c r="N716" s="16" t="s">
        <v>3463</v>
      </c>
      <c r="O716" s="16"/>
      <c r="P716" s="16"/>
      <c r="Q716" s="16"/>
      <c r="R716" s="16"/>
      <c r="S716" s="16"/>
      <c r="T716" s="20">
        <v>6500</v>
      </c>
      <c r="U716" s="16" t="s">
        <v>47</v>
      </c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 t="s">
        <v>3930</v>
      </c>
      <c r="AG716" s="16" t="s">
        <v>3908</v>
      </c>
      <c r="AH716" s="16" t="s">
        <v>3466</v>
      </c>
      <c r="AI716" s="16" t="s">
        <v>47</v>
      </c>
      <c r="AJ716" s="16">
        <f>VLOOKUP(E716,[4]TD!$A:$B,2,0)</f>
        <v>-6500</v>
      </c>
      <c r="AK716" s="16">
        <f>-IFERROR(VLOOKUP(E716,'[4]PARTIDAS ABIERTAS EN VALORES'!$A:$E,2,0),0)</f>
        <v>0</v>
      </c>
      <c r="AL716" s="16"/>
      <c r="AM716" s="16">
        <f>-IFERROR(VLOOKUP(E716,'[4]PARTIDAS ABIERTAS EN VALORES'!$A:$E,3,0),0)</f>
        <v>0</v>
      </c>
      <c r="AN716" s="16"/>
      <c r="AO716" s="16">
        <f>-IFERROR(VLOOKUP(E716,'[4]PARTIDAS ABIERTAS EN VALORES'!$A:$E,4,0),0)</f>
        <v>0</v>
      </c>
      <c r="AP716" s="16"/>
      <c r="AQ716" s="16"/>
      <c r="AR716" s="16"/>
      <c r="AS716" s="16"/>
      <c r="AT716" s="16">
        <f t="shared" si="137"/>
        <v>0</v>
      </c>
      <c r="AU716" s="16"/>
      <c r="AV716" s="16"/>
      <c r="AW716" s="16"/>
      <c r="AX716" s="16"/>
      <c r="AY716" s="16"/>
      <c r="AZ716" s="16"/>
      <c r="BA716" s="16">
        <f>-IFERROR(VLOOKUP(E716,[4]TD!$J:$K,2,0),0)</f>
        <v>6500</v>
      </c>
      <c r="BB716" s="25">
        <f t="shared" si="133"/>
        <v>0</v>
      </c>
      <c r="BC716" s="16"/>
      <c r="BD716" s="52">
        <f t="shared" si="134"/>
        <v>44425.446527777778</v>
      </c>
      <c r="BE716" s="16">
        <f t="shared" si="138"/>
        <v>2021</v>
      </c>
      <c r="BF716" s="52">
        <f t="shared" si="135"/>
        <v>44454</v>
      </c>
      <c r="BG716" s="16">
        <f t="shared" si="139"/>
        <v>2021</v>
      </c>
      <c r="BH716" s="16"/>
    </row>
    <row r="717" spans="1:60" x14ac:dyDescent="0.25">
      <c r="A717" s="16">
        <v>820003850</v>
      </c>
      <c r="B717" s="16" t="s">
        <v>3461</v>
      </c>
      <c r="C717" s="16" t="s">
        <v>3467</v>
      </c>
      <c r="D717" s="17" t="s">
        <v>45</v>
      </c>
      <c r="E717" s="17">
        <v>41842</v>
      </c>
      <c r="F717" s="17" t="str">
        <f t="shared" si="136"/>
        <v>FD41842</v>
      </c>
      <c r="G717" s="17" t="str">
        <f>VLOOKUP(E717,[4]PARTIDAS!$F:$M,8,0)</f>
        <v>Evento</v>
      </c>
      <c r="H717" s="17">
        <v>33170</v>
      </c>
      <c r="I717" s="18">
        <v>44425.499305555553</v>
      </c>
      <c r="J717" s="18">
        <v>44425.499305555553</v>
      </c>
      <c r="K717" s="18">
        <v>44454</v>
      </c>
      <c r="L717" s="19">
        <v>59600</v>
      </c>
      <c r="M717" s="19">
        <v>59600</v>
      </c>
      <c r="N717" s="16" t="s">
        <v>3463</v>
      </c>
      <c r="O717" s="16"/>
      <c r="P717" s="16"/>
      <c r="Q717" s="16"/>
      <c r="R717" s="16"/>
      <c r="S717" s="16"/>
      <c r="T717" s="20">
        <v>59600</v>
      </c>
      <c r="U717" s="16" t="s">
        <v>47</v>
      </c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 t="s">
        <v>3930</v>
      </c>
      <c r="AG717" s="16" t="s">
        <v>3908</v>
      </c>
      <c r="AH717" s="16" t="s">
        <v>3466</v>
      </c>
      <c r="AI717" s="16" t="s">
        <v>47</v>
      </c>
      <c r="AJ717" s="16">
        <f>VLOOKUP(E717,[4]TD!$A:$B,2,0)</f>
        <v>-59600</v>
      </c>
      <c r="AK717" s="16">
        <f>-IFERROR(VLOOKUP(E717,'[4]PARTIDAS ABIERTAS EN VALORES'!$A:$E,2,0),0)</f>
        <v>0</v>
      </c>
      <c r="AL717" s="16"/>
      <c r="AM717" s="16">
        <f>-IFERROR(VLOOKUP(E717,'[4]PARTIDAS ABIERTAS EN VALORES'!$A:$E,3,0),0)</f>
        <v>0</v>
      </c>
      <c r="AN717" s="16"/>
      <c r="AO717" s="16">
        <f>-IFERROR(VLOOKUP(E717,'[4]PARTIDAS ABIERTAS EN VALORES'!$A:$E,4,0),0)</f>
        <v>0</v>
      </c>
      <c r="AP717" s="16"/>
      <c r="AQ717" s="16"/>
      <c r="AR717" s="16"/>
      <c r="AS717" s="16"/>
      <c r="AT717" s="16">
        <f t="shared" si="137"/>
        <v>0</v>
      </c>
      <c r="AU717" s="16"/>
      <c r="AV717" s="16"/>
      <c r="AW717" s="16"/>
      <c r="AX717" s="16"/>
      <c r="AY717" s="16"/>
      <c r="AZ717" s="16"/>
      <c r="BA717" s="16">
        <f>-IFERROR(VLOOKUP(E717,[4]TD!$J:$K,2,0),0)</f>
        <v>59600</v>
      </c>
      <c r="BB717" s="25">
        <f t="shared" si="133"/>
        <v>0</v>
      </c>
      <c r="BC717" s="16"/>
      <c r="BD717" s="52">
        <f t="shared" si="134"/>
        <v>44425.499305555553</v>
      </c>
      <c r="BE717" s="16">
        <f t="shared" si="138"/>
        <v>2021</v>
      </c>
      <c r="BF717" s="52">
        <f t="shared" si="135"/>
        <v>44454</v>
      </c>
      <c r="BG717" s="16">
        <f t="shared" si="139"/>
        <v>2021</v>
      </c>
      <c r="BH717" s="16"/>
    </row>
    <row r="718" spans="1:60" x14ac:dyDescent="0.25">
      <c r="A718" s="16">
        <v>820003850</v>
      </c>
      <c r="B718" s="16" t="s">
        <v>3461</v>
      </c>
      <c r="C718" s="16" t="s">
        <v>3467</v>
      </c>
      <c r="D718" s="17" t="s">
        <v>45</v>
      </c>
      <c r="E718" s="17">
        <v>41860</v>
      </c>
      <c r="F718" s="17" t="str">
        <f t="shared" si="136"/>
        <v>FD41860</v>
      </c>
      <c r="G718" s="17" t="str">
        <f>VLOOKUP(E718,[4]PARTIDAS!$F:$M,8,0)</f>
        <v>Evento</v>
      </c>
      <c r="H718" s="17">
        <v>33169</v>
      </c>
      <c r="I718" s="18">
        <v>44425.607638888891</v>
      </c>
      <c r="J718" s="18">
        <v>44425.607638888891</v>
      </c>
      <c r="K718" s="18">
        <v>44454</v>
      </c>
      <c r="L718" s="19">
        <v>6500</v>
      </c>
      <c r="M718" s="19">
        <v>6500</v>
      </c>
      <c r="N718" s="16" t="s">
        <v>3463</v>
      </c>
      <c r="O718" s="16"/>
      <c r="P718" s="16"/>
      <c r="Q718" s="16"/>
      <c r="R718" s="16"/>
      <c r="S718" s="16"/>
      <c r="T718" s="20">
        <v>6500</v>
      </c>
      <c r="U718" s="16" t="s">
        <v>47</v>
      </c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 t="s">
        <v>3930</v>
      </c>
      <c r="AG718" s="16" t="s">
        <v>3917</v>
      </c>
      <c r="AH718" s="16" t="s">
        <v>3466</v>
      </c>
      <c r="AI718" s="16" t="s">
        <v>47</v>
      </c>
      <c r="AJ718" s="16">
        <f>VLOOKUP(E718,[4]TD!$A:$B,2,0)</f>
        <v>-6500</v>
      </c>
      <c r="AK718" s="16">
        <f>-IFERROR(VLOOKUP(E718,'[4]PARTIDAS ABIERTAS EN VALORES'!$A:$E,2,0),0)</f>
        <v>0</v>
      </c>
      <c r="AL718" s="16"/>
      <c r="AM718" s="16">
        <f>-IFERROR(VLOOKUP(E718,'[4]PARTIDAS ABIERTAS EN VALORES'!$A:$E,3,0),0)</f>
        <v>6500</v>
      </c>
      <c r="AN718" s="16"/>
      <c r="AO718" s="16">
        <f>-IFERROR(VLOOKUP(E718,'[4]PARTIDAS ABIERTAS EN VALORES'!$A:$E,4,0),0)</f>
        <v>0</v>
      </c>
      <c r="AP718" s="16"/>
      <c r="AQ718" s="16"/>
      <c r="AR718" s="16"/>
      <c r="AS718" s="16"/>
      <c r="AT718" s="16">
        <f t="shared" si="137"/>
        <v>0</v>
      </c>
      <c r="AU718" s="16"/>
      <c r="AV718" s="16"/>
      <c r="AW718" s="16"/>
      <c r="AX718" s="16"/>
      <c r="AY718" s="16"/>
      <c r="AZ718" s="16"/>
      <c r="BA718" s="16">
        <f>-IFERROR(VLOOKUP(E718,[4]TD!$J:$K,2,0),0)</f>
        <v>0</v>
      </c>
      <c r="BB718" s="25">
        <f t="shared" si="133"/>
        <v>0</v>
      </c>
      <c r="BC718" s="16"/>
      <c r="BD718" s="52">
        <f t="shared" si="134"/>
        <v>44425.607638888891</v>
      </c>
      <c r="BE718" s="16">
        <f t="shared" si="138"/>
        <v>2021</v>
      </c>
      <c r="BF718" s="52">
        <f t="shared" si="135"/>
        <v>44454</v>
      </c>
      <c r="BG718" s="16">
        <f t="shared" si="139"/>
        <v>2021</v>
      </c>
      <c r="BH718" s="16"/>
    </row>
    <row r="719" spans="1:60" x14ac:dyDescent="0.25">
      <c r="A719" s="16">
        <v>820003850</v>
      </c>
      <c r="B719" s="16" t="s">
        <v>3461</v>
      </c>
      <c r="C719" s="16" t="s">
        <v>3467</v>
      </c>
      <c r="D719" s="17" t="s">
        <v>45</v>
      </c>
      <c r="E719" s="17">
        <v>41883</v>
      </c>
      <c r="F719" s="17" t="str">
        <f t="shared" si="136"/>
        <v>FD41883</v>
      </c>
      <c r="G719" s="17" t="str">
        <f>VLOOKUP(E719,[4]PARTIDAS!$F:$M,8,0)</f>
        <v>Evento</v>
      </c>
      <c r="H719" s="17">
        <v>33169</v>
      </c>
      <c r="I719" s="18">
        <v>44425.661111111112</v>
      </c>
      <c r="J719" s="18">
        <v>44425.661111111112</v>
      </c>
      <c r="K719" s="18">
        <v>44454</v>
      </c>
      <c r="L719" s="19">
        <v>26000</v>
      </c>
      <c r="M719" s="19">
        <v>26000</v>
      </c>
      <c r="N719" s="16" t="s">
        <v>3463</v>
      </c>
      <c r="O719" s="16"/>
      <c r="P719" s="16"/>
      <c r="Q719" s="16"/>
      <c r="R719" s="16"/>
      <c r="S719" s="16"/>
      <c r="T719" s="20">
        <v>26000</v>
      </c>
      <c r="U719" s="16" t="s">
        <v>47</v>
      </c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 t="s">
        <v>3930</v>
      </c>
      <c r="AG719" s="16" t="s">
        <v>3917</v>
      </c>
      <c r="AH719" s="16" t="s">
        <v>3466</v>
      </c>
      <c r="AI719" s="16" t="s">
        <v>47</v>
      </c>
      <c r="AJ719" s="16">
        <f>VLOOKUP(E719,[4]TD!$A:$B,2,0)</f>
        <v>-26000</v>
      </c>
      <c r="AK719" s="16">
        <f>-IFERROR(VLOOKUP(E719,'[4]PARTIDAS ABIERTAS EN VALORES'!$A:$E,2,0),0)</f>
        <v>0</v>
      </c>
      <c r="AL719" s="16"/>
      <c r="AM719" s="16">
        <f>-IFERROR(VLOOKUP(E719,'[4]PARTIDAS ABIERTAS EN VALORES'!$A:$E,3,0),0)</f>
        <v>0</v>
      </c>
      <c r="AN719" s="16"/>
      <c r="AO719" s="16">
        <f>-IFERROR(VLOOKUP(E719,'[4]PARTIDAS ABIERTAS EN VALORES'!$A:$E,4,0),0)</f>
        <v>0</v>
      </c>
      <c r="AP719" s="16"/>
      <c r="AQ719" s="16"/>
      <c r="AR719" s="16"/>
      <c r="AS719" s="16"/>
      <c r="AT719" s="16">
        <f t="shared" si="137"/>
        <v>0</v>
      </c>
      <c r="AU719" s="16"/>
      <c r="AV719" s="16"/>
      <c r="AW719" s="16"/>
      <c r="AX719" s="16"/>
      <c r="AY719" s="16"/>
      <c r="AZ719" s="16"/>
      <c r="BA719" s="16">
        <f>-IFERROR(VLOOKUP(E719,[4]TD!$J:$K,2,0),0)</f>
        <v>26000</v>
      </c>
      <c r="BB719" s="25">
        <f t="shared" si="133"/>
        <v>0</v>
      </c>
      <c r="BC719" s="16"/>
      <c r="BD719" s="52">
        <f t="shared" si="134"/>
        <v>44425.661111111112</v>
      </c>
      <c r="BE719" s="16">
        <f t="shared" si="138"/>
        <v>2021</v>
      </c>
      <c r="BF719" s="52">
        <f t="shared" si="135"/>
        <v>44454</v>
      </c>
      <c r="BG719" s="16">
        <f t="shared" si="139"/>
        <v>2021</v>
      </c>
      <c r="BH719" s="16"/>
    </row>
    <row r="720" spans="1:60" x14ac:dyDescent="0.25">
      <c r="A720" s="16">
        <v>820003850</v>
      </c>
      <c r="B720" s="16" t="s">
        <v>3461</v>
      </c>
      <c r="C720" s="16" t="s">
        <v>3462</v>
      </c>
      <c r="D720" s="17" t="s">
        <v>45</v>
      </c>
      <c r="E720" s="17">
        <v>41900</v>
      </c>
      <c r="F720" s="17" t="str">
        <f t="shared" si="136"/>
        <v>FD41900</v>
      </c>
      <c r="G720" s="17" t="str">
        <f>VLOOKUP(E720,[4]PARTIDAS!$F:$M,8,0)</f>
        <v>Evento</v>
      </c>
      <c r="H720" s="17">
        <v>33173</v>
      </c>
      <c r="I720" s="18">
        <v>44425.759027777778</v>
      </c>
      <c r="J720" s="18">
        <v>44425.759027777778</v>
      </c>
      <c r="K720" s="18">
        <v>44454</v>
      </c>
      <c r="L720" s="19">
        <v>68480</v>
      </c>
      <c r="M720" s="19">
        <v>68480</v>
      </c>
      <c r="N720" s="16" t="s">
        <v>3463</v>
      </c>
      <c r="O720" s="16"/>
      <c r="P720" s="16"/>
      <c r="Q720" s="16"/>
      <c r="R720" s="16"/>
      <c r="S720" s="16"/>
      <c r="T720" s="20">
        <v>68480</v>
      </c>
      <c r="U720" s="16" t="s">
        <v>47</v>
      </c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 t="s">
        <v>3930</v>
      </c>
      <c r="AG720" s="16" t="s">
        <v>3908</v>
      </c>
      <c r="AH720" s="16" t="s">
        <v>3466</v>
      </c>
      <c r="AI720" s="16" t="s">
        <v>47</v>
      </c>
      <c r="AJ720" s="16">
        <f>VLOOKUP(E720,[4]TD!$A:$B,2,0)</f>
        <v>-68480</v>
      </c>
      <c r="AK720" s="16">
        <f>-IFERROR(VLOOKUP(E720,'[4]PARTIDAS ABIERTAS EN VALORES'!$A:$E,2,0),0)</f>
        <v>0</v>
      </c>
      <c r="AL720" s="16"/>
      <c r="AM720" s="16">
        <f>-IFERROR(VLOOKUP(E720,'[4]PARTIDAS ABIERTAS EN VALORES'!$A:$E,3,0),0)</f>
        <v>0</v>
      </c>
      <c r="AN720" s="16"/>
      <c r="AO720" s="16">
        <f>-IFERROR(VLOOKUP(E720,'[4]PARTIDAS ABIERTAS EN VALORES'!$A:$E,4,0),0)</f>
        <v>0</v>
      </c>
      <c r="AP720" s="16"/>
      <c r="AQ720" s="16"/>
      <c r="AR720" s="16"/>
      <c r="AS720" s="16"/>
      <c r="AT720" s="16">
        <f t="shared" si="137"/>
        <v>0</v>
      </c>
      <c r="AU720" s="16"/>
      <c r="AV720" s="16"/>
      <c r="AW720" s="16"/>
      <c r="AX720" s="16"/>
      <c r="AY720" s="16"/>
      <c r="AZ720" s="16"/>
      <c r="BA720" s="16">
        <f>-IFERROR(VLOOKUP(E720,[4]TD!$J:$K,2,0),0)</f>
        <v>68480</v>
      </c>
      <c r="BB720" s="25">
        <f t="shared" si="133"/>
        <v>0</v>
      </c>
      <c r="BC720" s="16"/>
      <c r="BD720" s="52">
        <f t="shared" si="134"/>
        <v>44425.759027777778</v>
      </c>
      <c r="BE720" s="16">
        <f t="shared" si="138"/>
        <v>2021</v>
      </c>
      <c r="BF720" s="52">
        <f t="shared" si="135"/>
        <v>44454</v>
      </c>
      <c r="BG720" s="16">
        <f t="shared" si="139"/>
        <v>2021</v>
      </c>
      <c r="BH720" s="16"/>
    </row>
    <row r="721" spans="1:60" x14ac:dyDescent="0.25">
      <c r="A721" s="16">
        <v>820003850</v>
      </c>
      <c r="B721" s="16" t="s">
        <v>3461</v>
      </c>
      <c r="C721" s="16" t="s">
        <v>3462</v>
      </c>
      <c r="D721" s="17" t="s">
        <v>45</v>
      </c>
      <c r="E721" s="17">
        <v>41954</v>
      </c>
      <c r="F721" s="17" t="str">
        <f t="shared" si="136"/>
        <v>FD41954</v>
      </c>
      <c r="G721" s="17" t="str">
        <f>VLOOKUP(E721,[4]PARTIDAS!$F:$M,8,0)</f>
        <v>Evento</v>
      </c>
      <c r="H721" s="17">
        <v>33173</v>
      </c>
      <c r="I721" s="18">
        <v>44426.493055555555</v>
      </c>
      <c r="J721" s="18">
        <v>44426.493055555555</v>
      </c>
      <c r="K721" s="18">
        <v>44454</v>
      </c>
      <c r="L721" s="19">
        <v>65544</v>
      </c>
      <c r="M721" s="19">
        <v>65544</v>
      </c>
      <c r="N721" s="16" t="s">
        <v>3463</v>
      </c>
      <c r="O721" s="16"/>
      <c r="P721" s="16"/>
      <c r="Q721" s="16"/>
      <c r="R721" s="16"/>
      <c r="S721" s="16"/>
      <c r="T721" s="20">
        <v>65544</v>
      </c>
      <c r="U721" s="16" t="s">
        <v>47</v>
      </c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 t="s">
        <v>3855</v>
      </c>
      <c r="AG721" s="16" t="s">
        <v>3908</v>
      </c>
      <c r="AH721" s="16" t="s">
        <v>3466</v>
      </c>
      <c r="AI721" s="16" t="s">
        <v>47</v>
      </c>
      <c r="AJ721" s="16">
        <f>VLOOKUP(E721,[4]TD!$A:$B,2,0)</f>
        <v>-65544</v>
      </c>
      <c r="AK721" s="16">
        <f>-IFERROR(VLOOKUP(E721,'[4]PARTIDAS ABIERTAS EN VALORES'!$A:$E,2,0),0)</f>
        <v>0</v>
      </c>
      <c r="AL721" s="16"/>
      <c r="AM721" s="16">
        <f>-IFERROR(VLOOKUP(E721,'[4]PARTIDAS ABIERTAS EN VALORES'!$A:$E,3,0),0)</f>
        <v>0</v>
      </c>
      <c r="AN721" s="16"/>
      <c r="AO721" s="16">
        <f>-IFERROR(VLOOKUP(E721,'[4]PARTIDAS ABIERTAS EN VALORES'!$A:$E,4,0),0)</f>
        <v>0</v>
      </c>
      <c r="AP721" s="16"/>
      <c r="AQ721" s="16"/>
      <c r="AR721" s="16"/>
      <c r="AS721" s="16"/>
      <c r="AT721" s="16">
        <f t="shared" si="137"/>
        <v>0</v>
      </c>
      <c r="AU721" s="16"/>
      <c r="AV721" s="16"/>
      <c r="AW721" s="16"/>
      <c r="AX721" s="16"/>
      <c r="AY721" s="16"/>
      <c r="AZ721" s="16"/>
      <c r="BA721" s="16">
        <f>-IFERROR(VLOOKUP(E721,[4]TD!$J:$K,2,0),0)</f>
        <v>65544</v>
      </c>
      <c r="BB721" s="25">
        <f t="shared" si="133"/>
        <v>0</v>
      </c>
      <c r="BC721" s="16"/>
      <c r="BD721" s="52">
        <f t="shared" si="134"/>
        <v>44426.493055555555</v>
      </c>
      <c r="BE721" s="16">
        <f t="shared" si="138"/>
        <v>2021</v>
      </c>
      <c r="BF721" s="52">
        <f t="shared" si="135"/>
        <v>44454</v>
      </c>
      <c r="BG721" s="16">
        <f t="shared" si="139"/>
        <v>2021</v>
      </c>
      <c r="BH721" s="16"/>
    </row>
    <row r="722" spans="1:60" x14ac:dyDescent="0.25">
      <c r="A722" s="16">
        <v>820003850</v>
      </c>
      <c r="B722" s="16" t="s">
        <v>3461</v>
      </c>
      <c r="C722" s="16" t="s">
        <v>3467</v>
      </c>
      <c r="D722" s="17" t="s">
        <v>45</v>
      </c>
      <c r="E722" s="17">
        <v>42033</v>
      </c>
      <c r="F722" s="17" t="str">
        <f t="shared" si="136"/>
        <v>FD42033</v>
      </c>
      <c r="G722" s="17" t="str">
        <f>VLOOKUP(E722,[4]PARTIDAS!$F:$M,8,0)</f>
        <v>Evento</v>
      </c>
      <c r="H722" s="17">
        <v>33169</v>
      </c>
      <c r="I722" s="18">
        <v>44427.335416666669</v>
      </c>
      <c r="J722" s="18">
        <v>44427.335416666669</v>
      </c>
      <c r="K722" s="18">
        <v>44454</v>
      </c>
      <c r="L722" s="19">
        <v>6500</v>
      </c>
      <c r="M722" s="19">
        <v>6500</v>
      </c>
      <c r="N722" s="16" t="s">
        <v>3463</v>
      </c>
      <c r="O722" s="16"/>
      <c r="P722" s="16"/>
      <c r="Q722" s="16"/>
      <c r="R722" s="16"/>
      <c r="S722" s="16"/>
      <c r="T722" s="20">
        <v>6500</v>
      </c>
      <c r="U722" s="16" t="s">
        <v>47</v>
      </c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 t="s">
        <v>3897</v>
      </c>
      <c r="AG722" s="16" t="s">
        <v>3917</v>
      </c>
      <c r="AH722" s="16" t="s">
        <v>3466</v>
      </c>
      <c r="AI722" s="16" t="s">
        <v>47</v>
      </c>
      <c r="AJ722" s="16">
        <f>VLOOKUP(E722,[4]TD!$A:$B,2,0)</f>
        <v>-6500</v>
      </c>
      <c r="AK722" s="16">
        <f>-IFERROR(VLOOKUP(E722,'[4]PARTIDAS ABIERTAS EN VALORES'!$A:$E,2,0),0)</f>
        <v>0</v>
      </c>
      <c r="AL722" s="16"/>
      <c r="AM722" s="16">
        <f>-IFERROR(VLOOKUP(E722,'[4]PARTIDAS ABIERTAS EN VALORES'!$A:$E,3,0),0)</f>
        <v>6500</v>
      </c>
      <c r="AN722" s="16"/>
      <c r="AO722" s="16">
        <f>-IFERROR(VLOOKUP(E722,'[4]PARTIDAS ABIERTAS EN VALORES'!$A:$E,4,0),0)</f>
        <v>0</v>
      </c>
      <c r="AP722" s="16"/>
      <c r="AQ722" s="16"/>
      <c r="AR722" s="16"/>
      <c r="AS722" s="16"/>
      <c r="AT722" s="16">
        <f t="shared" si="137"/>
        <v>0</v>
      </c>
      <c r="AU722" s="16"/>
      <c r="AV722" s="16"/>
      <c r="AW722" s="16"/>
      <c r="AX722" s="16"/>
      <c r="AY722" s="16"/>
      <c r="AZ722" s="16"/>
      <c r="BA722" s="16">
        <f>-IFERROR(VLOOKUP(E722,[4]TD!$J:$K,2,0),0)</f>
        <v>0</v>
      </c>
      <c r="BB722" s="25">
        <f t="shared" si="133"/>
        <v>0</v>
      </c>
      <c r="BC722" s="16"/>
      <c r="BD722" s="52">
        <f t="shared" si="134"/>
        <v>44427.335416666669</v>
      </c>
      <c r="BE722" s="16">
        <f t="shared" si="138"/>
        <v>2021</v>
      </c>
      <c r="BF722" s="52">
        <f t="shared" si="135"/>
        <v>44454</v>
      </c>
      <c r="BG722" s="16">
        <f t="shared" si="139"/>
        <v>2021</v>
      </c>
      <c r="BH722" s="16"/>
    </row>
    <row r="723" spans="1:60" x14ac:dyDescent="0.25">
      <c r="A723" s="16">
        <v>820003850</v>
      </c>
      <c r="B723" s="16" t="s">
        <v>3461</v>
      </c>
      <c r="C723" s="16" t="s">
        <v>3467</v>
      </c>
      <c r="D723" s="17" t="s">
        <v>45</v>
      </c>
      <c r="E723" s="17">
        <v>42039</v>
      </c>
      <c r="F723" s="17" t="str">
        <f t="shared" si="136"/>
        <v>FD42039</v>
      </c>
      <c r="G723" s="17" t="str">
        <f>VLOOKUP(E723,[4]PARTIDAS!$F:$M,8,0)</f>
        <v>Evento</v>
      </c>
      <c r="H723" s="17">
        <v>33169</v>
      </c>
      <c r="I723" s="18">
        <v>44427.376388888886</v>
      </c>
      <c r="J723" s="18">
        <v>44427.376388888886</v>
      </c>
      <c r="K723" s="18">
        <v>44454</v>
      </c>
      <c r="L723" s="19">
        <v>13000</v>
      </c>
      <c r="M723" s="19">
        <v>13000</v>
      </c>
      <c r="N723" s="16" t="s">
        <v>3463</v>
      </c>
      <c r="O723" s="16"/>
      <c r="P723" s="16"/>
      <c r="Q723" s="16"/>
      <c r="R723" s="16"/>
      <c r="S723" s="16"/>
      <c r="T723" s="20">
        <v>13000</v>
      </c>
      <c r="U723" s="16" t="s">
        <v>47</v>
      </c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 t="s">
        <v>3897</v>
      </c>
      <c r="AG723" s="16" t="s">
        <v>3917</v>
      </c>
      <c r="AH723" s="16" t="s">
        <v>3466</v>
      </c>
      <c r="AI723" s="16" t="s">
        <v>47</v>
      </c>
      <c r="AJ723" s="16">
        <f>VLOOKUP(E723,[4]TD!$A:$B,2,0)</f>
        <v>-13000</v>
      </c>
      <c r="AK723" s="16">
        <f>-IFERROR(VLOOKUP(E723,'[4]PARTIDAS ABIERTAS EN VALORES'!$A:$E,2,0),0)</f>
        <v>0</v>
      </c>
      <c r="AL723" s="16"/>
      <c r="AM723" s="16">
        <f>-IFERROR(VLOOKUP(E723,'[4]PARTIDAS ABIERTAS EN VALORES'!$A:$E,3,0),0)</f>
        <v>13000</v>
      </c>
      <c r="AN723" s="16"/>
      <c r="AO723" s="16">
        <f>-IFERROR(VLOOKUP(E723,'[4]PARTIDAS ABIERTAS EN VALORES'!$A:$E,4,0),0)</f>
        <v>0</v>
      </c>
      <c r="AP723" s="16"/>
      <c r="AQ723" s="16"/>
      <c r="AR723" s="16"/>
      <c r="AS723" s="16"/>
      <c r="AT723" s="16">
        <f t="shared" si="137"/>
        <v>0</v>
      </c>
      <c r="AU723" s="16"/>
      <c r="AV723" s="16"/>
      <c r="AW723" s="16"/>
      <c r="AX723" s="16"/>
      <c r="AY723" s="16"/>
      <c r="AZ723" s="16"/>
      <c r="BA723" s="16">
        <f>-IFERROR(VLOOKUP(E723,[4]TD!$J:$K,2,0),0)</f>
        <v>0</v>
      </c>
      <c r="BB723" s="25">
        <f t="shared" si="133"/>
        <v>0</v>
      </c>
      <c r="BC723" s="16"/>
      <c r="BD723" s="52">
        <f t="shared" si="134"/>
        <v>44427.376388888886</v>
      </c>
      <c r="BE723" s="16">
        <f t="shared" si="138"/>
        <v>2021</v>
      </c>
      <c r="BF723" s="52">
        <f t="shared" si="135"/>
        <v>44454</v>
      </c>
      <c r="BG723" s="16">
        <f t="shared" si="139"/>
        <v>2021</v>
      </c>
      <c r="BH723" s="16"/>
    </row>
    <row r="724" spans="1:60" x14ac:dyDescent="0.25">
      <c r="A724" s="16">
        <v>820003850</v>
      </c>
      <c r="B724" s="16" t="s">
        <v>3461</v>
      </c>
      <c r="C724" s="16" t="s">
        <v>3462</v>
      </c>
      <c r="D724" s="17" t="s">
        <v>45</v>
      </c>
      <c r="E724" s="17">
        <v>42069</v>
      </c>
      <c r="F724" s="17" t="str">
        <f t="shared" si="136"/>
        <v>FD42069</v>
      </c>
      <c r="G724" s="17" t="e">
        <f>VLOOKUP(E724,[4]PARTIDAS!$F:$M,8,0)</f>
        <v>#N/A</v>
      </c>
      <c r="H724" s="17"/>
      <c r="I724" s="18">
        <v>44427.527777777781</v>
      </c>
      <c r="J724" s="18">
        <v>44427.527777777781</v>
      </c>
      <c r="K724" s="17"/>
      <c r="L724" s="19">
        <v>36300</v>
      </c>
      <c r="M724" s="19">
        <v>36300</v>
      </c>
      <c r="N724" s="16" t="s">
        <v>3481</v>
      </c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 t="e">
        <f>VLOOKUP(E724,[4]TD!$A:$B,2,0)</f>
        <v>#N/A</v>
      </c>
      <c r="AK724" s="16"/>
      <c r="AL724" s="16"/>
      <c r="AM724" s="16"/>
      <c r="AN724" s="16"/>
      <c r="AO724" s="16"/>
      <c r="AP724" s="16"/>
      <c r="AQ724" s="16"/>
      <c r="AR724" s="16"/>
      <c r="AS724" s="16"/>
      <c r="AT724" s="16">
        <f t="shared" si="137"/>
        <v>0</v>
      </c>
      <c r="AU724" s="25">
        <f>M724</f>
        <v>36300</v>
      </c>
      <c r="AV724" s="16"/>
      <c r="AW724" s="16"/>
      <c r="AX724" s="16"/>
      <c r="AY724" s="16"/>
      <c r="AZ724" s="16"/>
      <c r="BA724" s="16"/>
      <c r="BB724" s="25">
        <f t="shared" si="133"/>
        <v>0</v>
      </c>
      <c r="BC724" s="16"/>
      <c r="BD724" s="52">
        <f t="shared" si="134"/>
        <v>44427.527777777781</v>
      </c>
      <c r="BE724" s="16">
        <f t="shared" si="138"/>
        <v>2021</v>
      </c>
      <c r="BF724" s="52">
        <f t="shared" si="135"/>
        <v>0</v>
      </c>
      <c r="BG724" s="16">
        <f t="shared" si="139"/>
        <v>1900</v>
      </c>
      <c r="BH724" s="16"/>
    </row>
    <row r="725" spans="1:60" x14ac:dyDescent="0.25">
      <c r="A725" s="16">
        <v>820003850</v>
      </c>
      <c r="B725" s="16" t="s">
        <v>3461</v>
      </c>
      <c r="C725" s="16" t="s">
        <v>3467</v>
      </c>
      <c r="D725" s="17" t="s">
        <v>45</v>
      </c>
      <c r="E725" s="17">
        <v>42086</v>
      </c>
      <c r="F725" s="17" t="str">
        <f t="shared" si="136"/>
        <v>FD42086</v>
      </c>
      <c r="G725" s="17" t="str">
        <f>VLOOKUP(E725,[4]PARTIDAS!$F:$M,8,0)</f>
        <v>Evento</v>
      </c>
      <c r="H725" s="17">
        <v>33169</v>
      </c>
      <c r="I725" s="18">
        <v>44427.636805555558</v>
      </c>
      <c r="J725" s="18">
        <v>44427.636805555558</v>
      </c>
      <c r="K725" s="18">
        <v>44454</v>
      </c>
      <c r="L725" s="19">
        <v>26000</v>
      </c>
      <c r="M725" s="19">
        <v>26000</v>
      </c>
      <c r="N725" s="16" t="s">
        <v>3463</v>
      </c>
      <c r="O725" s="16"/>
      <c r="P725" s="16"/>
      <c r="Q725" s="16"/>
      <c r="R725" s="16"/>
      <c r="S725" s="16"/>
      <c r="T725" s="20">
        <v>26000</v>
      </c>
      <c r="U725" s="16" t="s">
        <v>47</v>
      </c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 t="s">
        <v>3897</v>
      </c>
      <c r="AG725" s="16" t="s">
        <v>3917</v>
      </c>
      <c r="AH725" s="16" t="s">
        <v>3466</v>
      </c>
      <c r="AI725" s="16" t="s">
        <v>47</v>
      </c>
      <c r="AJ725" s="16">
        <f>VLOOKUP(E725,[4]TD!$A:$B,2,0)</f>
        <v>-26000</v>
      </c>
      <c r="AK725" s="16">
        <f>-IFERROR(VLOOKUP(E725,'[4]PARTIDAS ABIERTAS EN VALORES'!$A:$E,2,0),0)</f>
        <v>0</v>
      </c>
      <c r="AL725" s="16"/>
      <c r="AM725" s="16">
        <f>-IFERROR(VLOOKUP(E725,'[4]PARTIDAS ABIERTAS EN VALORES'!$A:$E,3,0),0)</f>
        <v>26000</v>
      </c>
      <c r="AN725" s="16"/>
      <c r="AO725" s="16">
        <f>-IFERROR(VLOOKUP(E725,'[4]PARTIDAS ABIERTAS EN VALORES'!$A:$E,4,0),0)</f>
        <v>0</v>
      </c>
      <c r="AP725" s="16"/>
      <c r="AQ725" s="16"/>
      <c r="AR725" s="16"/>
      <c r="AS725" s="16"/>
      <c r="AT725" s="16">
        <f t="shared" si="137"/>
        <v>0</v>
      </c>
      <c r="AU725" s="16"/>
      <c r="AV725" s="16"/>
      <c r="AW725" s="16"/>
      <c r="AX725" s="16"/>
      <c r="AY725" s="16"/>
      <c r="AZ725" s="16"/>
      <c r="BA725" s="16">
        <f>-IFERROR(VLOOKUP(E725,[4]TD!$J:$K,2,0),0)</f>
        <v>0</v>
      </c>
      <c r="BB725" s="25">
        <f t="shared" si="133"/>
        <v>0</v>
      </c>
      <c r="BC725" s="16"/>
      <c r="BD725" s="52">
        <f t="shared" si="134"/>
        <v>44427.636805555558</v>
      </c>
      <c r="BE725" s="16">
        <f t="shared" si="138"/>
        <v>2021</v>
      </c>
      <c r="BF725" s="52">
        <f t="shared" si="135"/>
        <v>44454</v>
      </c>
      <c r="BG725" s="16">
        <f t="shared" si="139"/>
        <v>2021</v>
      </c>
      <c r="BH725" s="16"/>
    </row>
    <row r="726" spans="1:60" x14ac:dyDescent="0.25">
      <c r="A726" s="16">
        <v>820003850</v>
      </c>
      <c r="B726" s="16" t="s">
        <v>3461</v>
      </c>
      <c r="C726" s="16" t="s">
        <v>3467</v>
      </c>
      <c r="D726" s="17" t="s">
        <v>45</v>
      </c>
      <c r="E726" s="17">
        <v>42089</v>
      </c>
      <c r="F726" s="17" t="str">
        <f t="shared" si="136"/>
        <v>FD42089</v>
      </c>
      <c r="G726" s="17" t="str">
        <f>VLOOKUP(E726,[4]PARTIDAS!$F:$M,8,0)</f>
        <v>Evento</v>
      </c>
      <c r="H726" s="17">
        <v>33169</v>
      </c>
      <c r="I726" s="18">
        <v>44427.642361111109</v>
      </c>
      <c r="J726" s="18">
        <v>44427.642361111109</v>
      </c>
      <c r="K726" s="18">
        <v>44454</v>
      </c>
      <c r="L726" s="19">
        <v>26000</v>
      </c>
      <c r="M726" s="19">
        <v>26000</v>
      </c>
      <c r="N726" s="16" t="s">
        <v>3463</v>
      </c>
      <c r="O726" s="16"/>
      <c r="P726" s="16"/>
      <c r="Q726" s="16"/>
      <c r="R726" s="16"/>
      <c r="S726" s="16"/>
      <c r="T726" s="20">
        <v>26000</v>
      </c>
      <c r="U726" s="16" t="s">
        <v>47</v>
      </c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 t="s">
        <v>3897</v>
      </c>
      <c r="AG726" s="16" t="s">
        <v>3917</v>
      </c>
      <c r="AH726" s="16" t="s">
        <v>3466</v>
      </c>
      <c r="AI726" s="16" t="s">
        <v>47</v>
      </c>
      <c r="AJ726" s="16">
        <f>VLOOKUP(E726,[4]TD!$A:$B,2,0)</f>
        <v>-26000</v>
      </c>
      <c r="AK726" s="16">
        <f>-IFERROR(VLOOKUP(E726,'[4]PARTIDAS ABIERTAS EN VALORES'!$A:$E,2,0),0)</f>
        <v>0</v>
      </c>
      <c r="AL726" s="16"/>
      <c r="AM726" s="16">
        <f>-IFERROR(VLOOKUP(E726,'[4]PARTIDAS ABIERTAS EN VALORES'!$A:$E,3,0),0)</f>
        <v>26000</v>
      </c>
      <c r="AN726" s="16"/>
      <c r="AO726" s="16">
        <f>-IFERROR(VLOOKUP(E726,'[4]PARTIDAS ABIERTAS EN VALORES'!$A:$E,4,0),0)</f>
        <v>0</v>
      </c>
      <c r="AP726" s="16"/>
      <c r="AQ726" s="16"/>
      <c r="AR726" s="16"/>
      <c r="AS726" s="16"/>
      <c r="AT726" s="16">
        <f t="shared" si="137"/>
        <v>0</v>
      </c>
      <c r="AU726" s="16"/>
      <c r="AV726" s="16"/>
      <c r="AW726" s="16"/>
      <c r="AX726" s="16"/>
      <c r="AY726" s="16"/>
      <c r="AZ726" s="16"/>
      <c r="BA726" s="16">
        <f>-IFERROR(VLOOKUP(E726,[4]TD!$J:$K,2,0),0)</f>
        <v>0</v>
      </c>
      <c r="BB726" s="25">
        <f t="shared" si="133"/>
        <v>0</v>
      </c>
      <c r="BC726" s="16"/>
      <c r="BD726" s="52">
        <f t="shared" si="134"/>
        <v>44427.642361111109</v>
      </c>
      <c r="BE726" s="16">
        <f t="shared" si="138"/>
        <v>2021</v>
      </c>
      <c r="BF726" s="52">
        <f t="shared" si="135"/>
        <v>44454</v>
      </c>
      <c r="BG726" s="16">
        <f t="shared" si="139"/>
        <v>2021</v>
      </c>
      <c r="BH726" s="16"/>
    </row>
    <row r="727" spans="1:60" x14ac:dyDescent="0.25">
      <c r="A727" s="16">
        <v>820003850</v>
      </c>
      <c r="B727" s="16" t="s">
        <v>3461</v>
      </c>
      <c r="C727" s="16" t="s">
        <v>3462</v>
      </c>
      <c r="D727" s="17" t="s">
        <v>45</v>
      </c>
      <c r="E727" s="17">
        <v>42112</v>
      </c>
      <c r="F727" s="17" t="str">
        <f t="shared" si="136"/>
        <v>FD42112</v>
      </c>
      <c r="G727" s="17" t="str">
        <f>VLOOKUP(E727,[4]PARTIDAS!$F:$M,8,0)</f>
        <v>Evento</v>
      </c>
      <c r="H727" s="17">
        <v>33173</v>
      </c>
      <c r="I727" s="18">
        <v>44427.743750000001</v>
      </c>
      <c r="J727" s="18">
        <v>44427.743750000001</v>
      </c>
      <c r="K727" s="18">
        <v>44454</v>
      </c>
      <c r="L727" s="19">
        <v>59600</v>
      </c>
      <c r="M727" s="19">
        <v>59600</v>
      </c>
      <c r="N727" s="16" t="s">
        <v>3463</v>
      </c>
      <c r="O727" s="16"/>
      <c r="P727" s="16"/>
      <c r="Q727" s="16"/>
      <c r="R727" s="16"/>
      <c r="S727" s="16"/>
      <c r="T727" s="20">
        <v>59600</v>
      </c>
      <c r="U727" s="16" t="s">
        <v>47</v>
      </c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 t="s">
        <v>3897</v>
      </c>
      <c r="AG727" s="16" t="s">
        <v>3908</v>
      </c>
      <c r="AH727" s="16" t="s">
        <v>3466</v>
      </c>
      <c r="AI727" s="16" t="s">
        <v>47</v>
      </c>
      <c r="AJ727" s="16">
        <f>VLOOKUP(E727,[4]TD!$A:$B,2,0)</f>
        <v>-59600</v>
      </c>
      <c r="AK727" s="16">
        <f>-IFERROR(VLOOKUP(E727,'[4]PARTIDAS ABIERTAS EN VALORES'!$A:$E,2,0),0)</f>
        <v>0</v>
      </c>
      <c r="AL727" s="16"/>
      <c r="AM727" s="16">
        <f>-IFERROR(VLOOKUP(E727,'[4]PARTIDAS ABIERTAS EN VALORES'!$A:$E,3,0),0)</f>
        <v>0</v>
      </c>
      <c r="AN727" s="16"/>
      <c r="AO727" s="16">
        <f>-IFERROR(VLOOKUP(E727,'[4]PARTIDAS ABIERTAS EN VALORES'!$A:$E,4,0),0)</f>
        <v>0</v>
      </c>
      <c r="AP727" s="16"/>
      <c r="AQ727" s="16"/>
      <c r="AR727" s="16"/>
      <c r="AS727" s="16"/>
      <c r="AT727" s="16">
        <f t="shared" si="137"/>
        <v>0</v>
      </c>
      <c r="AU727" s="16"/>
      <c r="AV727" s="16"/>
      <c r="AW727" s="16"/>
      <c r="AX727" s="16"/>
      <c r="AY727" s="16"/>
      <c r="AZ727" s="16"/>
      <c r="BA727" s="16">
        <f>-IFERROR(VLOOKUP(E727,[4]TD!$J:$K,2,0),0)</f>
        <v>59600</v>
      </c>
      <c r="BB727" s="25">
        <f t="shared" si="133"/>
        <v>0</v>
      </c>
      <c r="BC727" s="16"/>
      <c r="BD727" s="52">
        <f t="shared" si="134"/>
        <v>44427.743750000001</v>
      </c>
      <c r="BE727" s="16">
        <f t="shared" si="138"/>
        <v>2021</v>
      </c>
      <c r="BF727" s="52">
        <f t="shared" si="135"/>
        <v>44454</v>
      </c>
      <c r="BG727" s="16">
        <f t="shared" si="139"/>
        <v>2021</v>
      </c>
      <c r="BH727" s="16"/>
    </row>
    <row r="728" spans="1:60" x14ac:dyDescent="0.25">
      <c r="A728" s="16">
        <v>820003850</v>
      </c>
      <c r="B728" s="16" t="s">
        <v>3461</v>
      </c>
      <c r="C728" s="16" t="s">
        <v>3467</v>
      </c>
      <c r="D728" s="17" t="s">
        <v>45</v>
      </c>
      <c r="E728" s="17">
        <v>42115</v>
      </c>
      <c r="F728" s="17" t="str">
        <f t="shared" si="136"/>
        <v>FD42115</v>
      </c>
      <c r="G728" s="17" t="e">
        <f>VLOOKUP(E728,[4]PARTIDAS!$F:$M,8,0)</f>
        <v>#N/A</v>
      </c>
      <c r="H728" s="17"/>
      <c r="I728" s="18">
        <v>44427.749305555553</v>
      </c>
      <c r="J728" s="18">
        <v>44427.749305555553</v>
      </c>
      <c r="K728" s="17"/>
      <c r="L728" s="19">
        <v>36300</v>
      </c>
      <c r="M728" s="19">
        <v>36300</v>
      </c>
      <c r="N728" s="16" t="s">
        <v>3481</v>
      </c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 t="e">
        <f>VLOOKUP(E728,[4]TD!$A:$B,2,0)</f>
        <v>#N/A</v>
      </c>
      <c r="AK728" s="16"/>
      <c r="AL728" s="16"/>
      <c r="AM728" s="16"/>
      <c r="AN728" s="16"/>
      <c r="AO728" s="16"/>
      <c r="AP728" s="16"/>
      <c r="AQ728" s="16"/>
      <c r="AR728" s="16"/>
      <c r="AS728" s="16"/>
      <c r="AT728" s="16">
        <f t="shared" si="137"/>
        <v>0</v>
      </c>
      <c r="AU728" s="25">
        <f>M728</f>
        <v>36300</v>
      </c>
      <c r="AV728" s="16"/>
      <c r="AW728" s="16"/>
      <c r="AX728" s="16"/>
      <c r="AY728" s="16"/>
      <c r="AZ728" s="16"/>
      <c r="BA728" s="16"/>
      <c r="BB728" s="25">
        <f t="shared" si="133"/>
        <v>0</v>
      </c>
      <c r="BC728" s="16"/>
      <c r="BD728" s="52">
        <f t="shared" si="134"/>
        <v>44427.749305555553</v>
      </c>
      <c r="BE728" s="16">
        <f t="shared" si="138"/>
        <v>2021</v>
      </c>
      <c r="BF728" s="52">
        <f t="shared" si="135"/>
        <v>0</v>
      </c>
      <c r="BG728" s="16">
        <f t="shared" si="139"/>
        <v>1900</v>
      </c>
      <c r="BH728" s="16"/>
    </row>
    <row r="729" spans="1:60" x14ac:dyDescent="0.25">
      <c r="A729" s="16">
        <v>820003850</v>
      </c>
      <c r="B729" s="16" t="s">
        <v>3461</v>
      </c>
      <c r="C729" s="16" t="s">
        <v>3462</v>
      </c>
      <c r="D729" s="17" t="s">
        <v>45</v>
      </c>
      <c r="E729" s="17">
        <v>42123</v>
      </c>
      <c r="F729" s="17" t="str">
        <f t="shared" si="136"/>
        <v>FD42123</v>
      </c>
      <c r="G729" s="17" t="str">
        <f>VLOOKUP(E729,[4]PARTIDAS!$F:$M,8,0)</f>
        <v>Evento</v>
      </c>
      <c r="H729" s="17">
        <v>33173</v>
      </c>
      <c r="I729" s="18">
        <v>44428.017361111109</v>
      </c>
      <c r="J729" s="18">
        <v>44428.017361111109</v>
      </c>
      <c r="K729" s="18">
        <v>44454</v>
      </c>
      <c r="L729" s="19">
        <v>161140</v>
      </c>
      <c r="M729" s="19">
        <v>161140</v>
      </c>
      <c r="N729" s="16" t="s">
        <v>3463</v>
      </c>
      <c r="O729" s="16"/>
      <c r="P729" s="16"/>
      <c r="Q729" s="16"/>
      <c r="R729" s="16"/>
      <c r="S729" s="16"/>
      <c r="T729" s="20">
        <v>161140</v>
      </c>
      <c r="U729" s="16" t="s">
        <v>47</v>
      </c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 t="s">
        <v>3931</v>
      </c>
      <c r="AG729" s="16" t="s">
        <v>3908</v>
      </c>
      <c r="AH729" s="16" t="s">
        <v>3466</v>
      </c>
      <c r="AI729" s="16" t="s">
        <v>47</v>
      </c>
      <c r="AJ729" s="16">
        <f>VLOOKUP(E729,[4]TD!$A:$B,2,0)</f>
        <v>-161140</v>
      </c>
      <c r="AK729" s="16">
        <f>-IFERROR(VLOOKUP(E729,'[4]PARTIDAS ABIERTAS EN VALORES'!$A:$E,2,0),0)</f>
        <v>0</v>
      </c>
      <c r="AL729" s="16"/>
      <c r="AM729" s="16">
        <f>-IFERROR(VLOOKUP(E729,'[4]PARTIDAS ABIERTAS EN VALORES'!$A:$E,3,0),0)</f>
        <v>0</v>
      </c>
      <c r="AN729" s="16"/>
      <c r="AO729" s="16">
        <f>-IFERROR(VLOOKUP(E729,'[4]PARTIDAS ABIERTAS EN VALORES'!$A:$E,4,0),0)</f>
        <v>0</v>
      </c>
      <c r="AP729" s="16"/>
      <c r="AQ729" s="16"/>
      <c r="AR729" s="16"/>
      <c r="AS729" s="16"/>
      <c r="AT729" s="16">
        <f t="shared" si="137"/>
        <v>0</v>
      </c>
      <c r="AU729" s="16"/>
      <c r="AV729" s="16"/>
      <c r="AW729" s="16"/>
      <c r="AX729" s="16"/>
      <c r="AY729" s="16"/>
      <c r="AZ729" s="16"/>
      <c r="BA729" s="16">
        <f>-IFERROR(VLOOKUP(E729,[4]TD!$J:$K,2,0),0)</f>
        <v>161140</v>
      </c>
      <c r="BB729" s="25">
        <f t="shared" si="133"/>
        <v>0</v>
      </c>
      <c r="BC729" s="16"/>
      <c r="BD729" s="52">
        <f t="shared" si="134"/>
        <v>44428.017361111109</v>
      </c>
      <c r="BE729" s="16">
        <f t="shared" si="138"/>
        <v>2021</v>
      </c>
      <c r="BF729" s="52">
        <f t="shared" si="135"/>
        <v>44454</v>
      </c>
      <c r="BG729" s="16">
        <f t="shared" si="139"/>
        <v>2021</v>
      </c>
      <c r="BH729" s="16"/>
    </row>
    <row r="730" spans="1:60" x14ac:dyDescent="0.25">
      <c r="A730" s="16">
        <v>820003850</v>
      </c>
      <c r="B730" s="16" t="s">
        <v>3461</v>
      </c>
      <c r="C730" s="16" t="s">
        <v>3462</v>
      </c>
      <c r="D730" s="17" t="s">
        <v>45</v>
      </c>
      <c r="E730" s="17">
        <v>42199</v>
      </c>
      <c r="F730" s="17" t="str">
        <f t="shared" si="136"/>
        <v>FD42199</v>
      </c>
      <c r="G730" s="17" t="str">
        <f>VLOOKUP(E730,[4]PARTIDAS!$F:$M,8,0)</f>
        <v>Evento</v>
      </c>
      <c r="H730" s="17">
        <v>33173</v>
      </c>
      <c r="I730" s="18">
        <v>44428.606249999997</v>
      </c>
      <c r="J730" s="18">
        <v>44428.606249999997</v>
      </c>
      <c r="K730" s="18">
        <v>44454</v>
      </c>
      <c r="L730" s="19">
        <v>70203</v>
      </c>
      <c r="M730" s="19">
        <v>70203</v>
      </c>
      <c r="N730" s="16" t="s">
        <v>3463</v>
      </c>
      <c r="O730" s="16"/>
      <c r="P730" s="16"/>
      <c r="Q730" s="16"/>
      <c r="R730" s="16"/>
      <c r="S730" s="16"/>
      <c r="T730" s="20">
        <v>70203</v>
      </c>
      <c r="U730" s="16" t="s">
        <v>47</v>
      </c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 t="s">
        <v>3931</v>
      </c>
      <c r="AG730" s="16" t="s">
        <v>3908</v>
      </c>
      <c r="AH730" s="16" t="s">
        <v>3466</v>
      </c>
      <c r="AI730" s="16" t="s">
        <v>47</v>
      </c>
      <c r="AJ730" s="16">
        <f>VLOOKUP(E730,[4]TD!$A:$B,2,0)</f>
        <v>-70203</v>
      </c>
      <c r="AK730" s="16">
        <f>-IFERROR(VLOOKUP(E730,'[4]PARTIDAS ABIERTAS EN VALORES'!$A:$E,2,0),0)</f>
        <v>0</v>
      </c>
      <c r="AL730" s="16"/>
      <c r="AM730" s="16">
        <f>-IFERROR(VLOOKUP(E730,'[4]PARTIDAS ABIERTAS EN VALORES'!$A:$E,3,0),0)</f>
        <v>70203</v>
      </c>
      <c r="AN730" s="16"/>
      <c r="AO730" s="16">
        <f>-IFERROR(VLOOKUP(E730,'[4]PARTIDAS ABIERTAS EN VALORES'!$A:$E,4,0),0)</f>
        <v>0</v>
      </c>
      <c r="AP730" s="16"/>
      <c r="AQ730" s="16"/>
      <c r="AR730" s="16"/>
      <c r="AS730" s="16"/>
      <c r="AT730" s="16">
        <f t="shared" si="137"/>
        <v>0</v>
      </c>
      <c r="AU730" s="16"/>
      <c r="AV730" s="16"/>
      <c r="AW730" s="16"/>
      <c r="AX730" s="16"/>
      <c r="AY730" s="16"/>
      <c r="AZ730" s="16"/>
      <c r="BA730" s="16">
        <f>-IFERROR(VLOOKUP(E730,[4]TD!$J:$K,2,0),0)</f>
        <v>0</v>
      </c>
      <c r="BB730" s="25">
        <f t="shared" si="133"/>
        <v>0</v>
      </c>
      <c r="BC730" s="16"/>
      <c r="BD730" s="52">
        <f t="shared" si="134"/>
        <v>44428.606249999997</v>
      </c>
      <c r="BE730" s="16">
        <f t="shared" si="138"/>
        <v>2021</v>
      </c>
      <c r="BF730" s="52">
        <f t="shared" si="135"/>
        <v>44454</v>
      </c>
      <c r="BG730" s="16">
        <f t="shared" si="139"/>
        <v>2021</v>
      </c>
      <c r="BH730" s="16"/>
    </row>
    <row r="731" spans="1:60" x14ac:dyDescent="0.25">
      <c r="A731" s="16">
        <v>820003850</v>
      </c>
      <c r="B731" s="16" t="s">
        <v>3461</v>
      </c>
      <c r="C731" s="16" t="s">
        <v>3462</v>
      </c>
      <c r="D731" s="17" t="s">
        <v>45</v>
      </c>
      <c r="E731" s="17">
        <v>42253</v>
      </c>
      <c r="F731" s="17" t="str">
        <f t="shared" si="136"/>
        <v>FD42253</v>
      </c>
      <c r="G731" s="17" t="str">
        <f>VLOOKUP(E731,[4]PARTIDAS!$F:$M,8,0)</f>
        <v>Evento</v>
      </c>
      <c r="H731" s="17">
        <v>33172</v>
      </c>
      <c r="I731" s="18">
        <v>44429.387499999997</v>
      </c>
      <c r="J731" s="18">
        <v>44429.387499999997</v>
      </c>
      <c r="K731" s="18">
        <v>44454</v>
      </c>
      <c r="L731" s="19">
        <v>6500</v>
      </c>
      <c r="M731" s="19">
        <v>6500</v>
      </c>
      <c r="N731" s="16" t="s">
        <v>3463</v>
      </c>
      <c r="O731" s="16"/>
      <c r="P731" s="16"/>
      <c r="Q731" s="16"/>
      <c r="R731" s="16"/>
      <c r="S731" s="16"/>
      <c r="T731" s="20">
        <v>6500</v>
      </c>
      <c r="U731" s="16" t="s">
        <v>47</v>
      </c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 t="s">
        <v>3932</v>
      </c>
      <c r="AG731" s="16" t="s">
        <v>3908</v>
      </c>
      <c r="AH731" s="16" t="s">
        <v>3466</v>
      </c>
      <c r="AI731" s="16" t="s">
        <v>47</v>
      </c>
      <c r="AJ731" s="16">
        <f>VLOOKUP(E731,[4]TD!$A:$B,2,0)</f>
        <v>-6500</v>
      </c>
      <c r="AK731" s="16">
        <f>-IFERROR(VLOOKUP(E731,'[4]PARTIDAS ABIERTAS EN VALORES'!$A:$E,2,0),0)</f>
        <v>0</v>
      </c>
      <c r="AL731" s="16"/>
      <c r="AM731" s="16">
        <f>-IFERROR(VLOOKUP(E731,'[4]PARTIDAS ABIERTAS EN VALORES'!$A:$E,3,0),0)</f>
        <v>6500</v>
      </c>
      <c r="AN731" s="16"/>
      <c r="AO731" s="16">
        <f>-IFERROR(VLOOKUP(E731,'[4]PARTIDAS ABIERTAS EN VALORES'!$A:$E,4,0),0)</f>
        <v>0</v>
      </c>
      <c r="AP731" s="16"/>
      <c r="AQ731" s="16"/>
      <c r="AR731" s="16"/>
      <c r="AS731" s="16"/>
      <c r="AT731" s="16">
        <f t="shared" si="137"/>
        <v>0</v>
      </c>
      <c r="AU731" s="16"/>
      <c r="AV731" s="16"/>
      <c r="AW731" s="16"/>
      <c r="AX731" s="16"/>
      <c r="AY731" s="16"/>
      <c r="AZ731" s="16"/>
      <c r="BA731" s="16">
        <f>-IFERROR(VLOOKUP(E731,[4]TD!$J:$K,2,0),0)</f>
        <v>0</v>
      </c>
      <c r="BB731" s="25">
        <f t="shared" si="133"/>
        <v>0</v>
      </c>
      <c r="BC731" s="16"/>
      <c r="BD731" s="52">
        <f t="shared" si="134"/>
        <v>44429.387499999997</v>
      </c>
      <c r="BE731" s="16">
        <f t="shared" si="138"/>
        <v>2021</v>
      </c>
      <c r="BF731" s="52">
        <f t="shared" si="135"/>
        <v>44454</v>
      </c>
      <c r="BG731" s="16">
        <f t="shared" si="139"/>
        <v>2021</v>
      </c>
      <c r="BH731" s="16"/>
    </row>
    <row r="732" spans="1:60" x14ac:dyDescent="0.25">
      <c r="A732" s="16">
        <v>820003850</v>
      </c>
      <c r="B732" s="16" t="s">
        <v>3461</v>
      </c>
      <c r="C732" s="16" t="s">
        <v>3462</v>
      </c>
      <c r="D732" s="17" t="s">
        <v>45</v>
      </c>
      <c r="E732" s="17">
        <v>42255</v>
      </c>
      <c r="F732" s="17" t="str">
        <f t="shared" si="136"/>
        <v>FD42255</v>
      </c>
      <c r="G732" s="17" t="str">
        <f>VLOOKUP(E732,[4]PARTIDAS!$F:$M,8,0)</f>
        <v>Evento</v>
      </c>
      <c r="H732" s="17">
        <v>33172</v>
      </c>
      <c r="I732" s="18">
        <v>44429.38958333333</v>
      </c>
      <c r="J732" s="18">
        <v>44429.38958333333</v>
      </c>
      <c r="K732" s="18">
        <v>44454</v>
      </c>
      <c r="L732" s="19">
        <v>6500</v>
      </c>
      <c r="M732" s="19">
        <v>6500</v>
      </c>
      <c r="N732" s="16" t="s">
        <v>3463</v>
      </c>
      <c r="O732" s="16"/>
      <c r="P732" s="16"/>
      <c r="Q732" s="16"/>
      <c r="R732" s="16"/>
      <c r="S732" s="16"/>
      <c r="T732" s="20">
        <v>6500</v>
      </c>
      <c r="U732" s="16" t="s">
        <v>47</v>
      </c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 t="s">
        <v>3932</v>
      </c>
      <c r="AG732" s="16" t="s">
        <v>3908</v>
      </c>
      <c r="AH732" s="16" t="s">
        <v>3466</v>
      </c>
      <c r="AI732" s="16" t="s">
        <v>47</v>
      </c>
      <c r="AJ732" s="16">
        <f>VLOOKUP(E732,[4]TD!$A:$B,2,0)</f>
        <v>-6500</v>
      </c>
      <c r="AK732" s="16">
        <f>-IFERROR(VLOOKUP(E732,'[4]PARTIDAS ABIERTAS EN VALORES'!$A:$E,2,0),0)</f>
        <v>0</v>
      </c>
      <c r="AL732" s="16"/>
      <c r="AM732" s="16">
        <f>-IFERROR(VLOOKUP(E732,'[4]PARTIDAS ABIERTAS EN VALORES'!$A:$E,3,0),0)</f>
        <v>6500</v>
      </c>
      <c r="AN732" s="16"/>
      <c r="AO732" s="16">
        <f>-IFERROR(VLOOKUP(E732,'[4]PARTIDAS ABIERTAS EN VALORES'!$A:$E,4,0),0)</f>
        <v>0</v>
      </c>
      <c r="AP732" s="16"/>
      <c r="AQ732" s="16"/>
      <c r="AR732" s="16"/>
      <c r="AS732" s="16"/>
      <c r="AT732" s="16">
        <f t="shared" si="137"/>
        <v>0</v>
      </c>
      <c r="AU732" s="16"/>
      <c r="AV732" s="16"/>
      <c r="AW732" s="16"/>
      <c r="AX732" s="16"/>
      <c r="AY732" s="16"/>
      <c r="AZ732" s="16"/>
      <c r="BA732" s="16">
        <f>-IFERROR(VLOOKUP(E732,[4]TD!$J:$K,2,0),0)</f>
        <v>0</v>
      </c>
      <c r="BB732" s="25">
        <f t="shared" si="133"/>
        <v>0</v>
      </c>
      <c r="BC732" s="16"/>
      <c r="BD732" s="52">
        <f t="shared" si="134"/>
        <v>44429.38958333333</v>
      </c>
      <c r="BE732" s="16">
        <f t="shared" si="138"/>
        <v>2021</v>
      </c>
      <c r="BF732" s="52">
        <f t="shared" si="135"/>
        <v>44454</v>
      </c>
      <c r="BG732" s="16">
        <f t="shared" si="139"/>
        <v>2021</v>
      </c>
      <c r="BH732" s="16"/>
    </row>
    <row r="733" spans="1:60" x14ac:dyDescent="0.25">
      <c r="A733" s="16">
        <v>820003850</v>
      </c>
      <c r="B733" s="16" t="s">
        <v>3461</v>
      </c>
      <c r="C733" s="16" t="s">
        <v>3467</v>
      </c>
      <c r="D733" s="17" t="s">
        <v>45</v>
      </c>
      <c r="E733" s="17">
        <v>42286</v>
      </c>
      <c r="F733" s="17" t="str">
        <f t="shared" si="136"/>
        <v>FD42286</v>
      </c>
      <c r="G733" s="17" t="str">
        <f>VLOOKUP(E733,[4]PARTIDAS!$F:$M,8,0)</f>
        <v>Evento</v>
      </c>
      <c r="H733" s="17">
        <v>33169</v>
      </c>
      <c r="I733" s="18">
        <v>44429.435416666667</v>
      </c>
      <c r="J733" s="18">
        <v>44429.435416666667</v>
      </c>
      <c r="K733" s="18">
        <v>44454</v>
      </c>
      <c r="L733" s="19">
        <v>6500</v>
      </c>
      <c r="M733" s="19">
        <v>6500</v>
      </c>
      <c r="N733" s="16" t="s">
        <v>3463</v>
      </c>
      <c r="O733" s="16"/>
      <c r="P733" s="16"/>
      <c r="Q733" s="16"/>
      <c r="R733" s="16"/>
      <c r="S733" s="16"/>
      <c r="T733" s="20">
        <v>6500</v>
      </c>
      <c r="U733" s="16" t="s">
        <v>47</v>
      </c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 t="s">
        <v>3932</v>
      </c>
      <c r="AG733" s="16" t="s">
        <v>3917</v>
      </c>
      <c r="AH733" s="16" t="s">
        <v>3466</v>
      </c>
      <c r="AI733" s="16" t="s">
        <v>47</v>
      </c>
      <c r="AJ733" s="16">
        <f>VLOOKUP(E733,[4]TD!$A:$B,2,0)</f>
        <v>-6500</v>
      </c>
      <c r="AK733" s="16">
        <f>-IFERROR(VLOOKUP(E733,'[4]PARTIDAS ABIERTAS EN VALORES'!$A:$E,2,0),0)</f>
        <v>0</v>
      </c>
      <c r="AL733" s="16"/>
      <c r="AM733" s="16">
        <f>-IFERROR(VLOOKUP(E733,'[4]PARTIDAS ABIERTAS EN VALORES'!$A:$E,3,0),0)</f>
        <v>6500</v>
      </c>
      <c r="AN733" s="16"/>
      <c r="AO733" s="16">
        <f>-IFERROR(VLOOKUP(E733,'[4]PARTIDAS ABIERTAS EN VALORES'!$A:$E,4,0),0)</f>
        <v>0</v>
      </c>
      <c r="AP733" s="16"/>
      <c r="AQ733" s="16"/>
      <c r="AR733" s="16"/>
      <c r="AS733" s="16"/>
      <c r="AT733" s="16">
        <f t="shared" si="137"/>
        <v>0</v>
      </c>
      <c r="AU733" s="16"/>
      <c r="AV733" s="16"/>
      <c r="AW733" s="16"/>
      <c r="AX733" s="16"/>
      <c r="AY733" s="16"/>
      <c r="AZ733" s="16"/>
      <c r="BA733" s="16">
        <f>-IFERROR(VLOOKUP(E733,[4]TD!$J:$K,2,0),0)</f>
        <v>0</v>
      </c>
      <c r="BB733" s="25">
        <f t="shared" si="133"/>
        <v>0</v>
      </c>
      <c r="BC733" s="16"/>
      <c r="BD733" s="52">
        <f t="shared" si="134"/>
        <v>44429.435416666667</v>
      </c>
      <c r="BE733" s="16">
        <f t="shared" si="138"/>
        <v>2021</v>
      </c>
      <c r="BF733" s="52">
        <f t="shared" si="135"/>
        <v>44454</v>
      </c>
      <c r="BG733" s="16">
        <f t="shared" si="139"/>
        <v>2021</v>
      </c>
      <c r="BH733" s="16"/>
    </row>
    <row r="734" spans="1:60" x14ac:dyDescent="0.25">
      <c r="A734" s="16">
        <v>820003850</v>
      </c>
      <c r="B734" s="16" t="s">
        <v>3461</v>
      </c>
      <c r="C734" s="16" t="s">
        <v>3467</v>
      </c>
      <c r="D734" s="17" t="s">
        <v>45</v>
      </c>
      <c r="E734" s="17">
        <v>42293</v>
      </c>
      <c r="F734" s="17" t="str">
        <f t="shared" si="136"/>
        <v>FD42293</v>
      </c>
      <c r="G734" s="17" t="str">
        <f>VLOOKUP(E734,[4]PARTIDAS!$F:$M,8,0)</f>
        <v>Evento</v>
      </c>
      <c r="H734" s="17">
        <v>33169</v>
      </c>
      <c r="I734" s="18">
        <v>44429.45208333333</v>
      </c>
      <c r="J734" s="18">
        <v>44429.45208333333</v>
      </c>
      <c r="K734" s="18">
        <v>44454</v>
      </c>
      <c r="L734" s="19">
        <v>6500</v>
      </c>
      <c r="M734" s="19">
        <v>6500</v>
      </c>
      <c r="N734" s="16" t="s">
        <v>3463</v>
      </c>
      <c r="O734" s="16"/>
      <c r="P734" s="16"/>
      <c r="Q734" s="16"/>
      <c r="R734" s="16"/>
      <c r="S734" s="16"/>
      <c r="T734" s="20">
        <v>6500</v>
      </c>
      <c r="U734" s="16" t="s">
        <v>47</v>
      </c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 t="s">
        <v>3932</v>
      </c>
      <c r="AG734" s="16" t="s">
        <v>3917</v>
      </c>
      <c r="AH734" s="16" t="s">
        <v>3466</v>
      </c>
      <c r="AI734" s="16" t="s">
        <v>47</v>
      </c>
      <c r="AJ734" s="16">
        <f>VLOOKUP(E734,[4]TD!$A:$B,2,0)</f>
        <v>-6500</v>
      </c>
      <c r="AK734" s="16">
        <f>-IFERROR(VLOOKUP(E734,'[4]PARTIDAS ABIERTAS EN VALORES'!$A:$E,2,0),0)</f>
        <v>0</v>
      </c>
      <c r="AL734" s="16"/>
      <c r="AM734" s="16">
        <f>-IFERROR(VLOOKUP(E734,'[4]PARTIDAS ABIERTAS EN VALORES'!$A:$E,3,0),0)</f>
        <v>6500</v>
      </c>
      <c r="AN734" s="16"/>
      <c r="AO734" s="16">
        <f>-IFERROR(VLOOKUP(E734,'[4]PARTIDAS ABIERTAS EN VALORES'!$A:$E,4,0),0)</f>
        <v>0</v>
      </c>
      <c r="AP734" s="16"/>
      <c r="AQ734" s="16"/>
      <c r="AR734" s="16"/>
      <c r="AS734" s="16"/>
      <c r="AT734" s="16">
        <f t="shared" si="137"/>
        <v>0</v>
      </c>
      <c r="AU734" s="16"/>
      <c r="AV734" s="16"/>
      <c r="AW734" s="16"/>
      <c r="AX734" s="16"/>
      <c r="AY734" s="16"/>
      <c r="AZ734" s="16"/>
      <c r="BA734" s="16">
        <f>-IFERROR(VLOOKUP(E734,[4]TD!$J:$K,2,0),0)</f>
        <v>0</v>
      </c>
      <c r="BB734" s="25">
        <f t="shared" si="133"/>
        <v>0</v>
      </c>
      <c r="BC734" s="16"/>
      <c r="BD734" s="52">
        <f t="shared" si="134"/>
        <v>44429.45208333333</v>
      </c>
      <c r="BE734" s="16">
        <f t="shared" si="138"/>
        <v>2021</v>
      </c>
      <c r="BF734" s="52">
        <f t="shared" si="135"/>
        <v>44454</v>
      </c>
      <c r="BG734" s="16">
        <f t="shared" si="139"/>
        <v>2021</v>
      </c>
      <c r="BH734" s="16"/>
    </row>
    <row r="735" spans="1:60" x14ac:dyDescent="0.25">
      <c r="A735" s="16">
        <v>820003850</v>
      </c>
      <c r="B735" s="16" t="s">
        <v>3461</v>
      </c>
      <c r="C735" s="16" t="s">
        <v>3467</v>
      </c>
      <c r="D735" s="17" t="s">
        <v>45</v>
      </c>
      <c r="E735" s="17">
        <v>42299</v>
      </c>
      <c r="F735" s="17" t="str">
        <f t="shared" si="136"/>
        <v>FD42299</v>
      </c>
      <c r="G735" s="17" t="str">
        <f>VLOOKUP(E735,[4]PARTIDAS!$F:$M,8,0)</f>
        <v>Evento</v>
      </c>
      <c r="H735" s="17">
        <v>33169</v>
      </c>
      <c r="I735" s="18">
        <v>44429.461805555555</v>
      </c>
      <c r="J735" s="18">
        <v>44429.461805555555</v>
      </c>
      <c r="K735" s="18">
        <v>44454</v>
      </c>
      <c r="L735" s="19">
        <v>6500</v>
      </c>
      <c r="M735" s="19">
        <v>6500</v>
      </c>
      <c r="N735" s="16" t="s">
        <v>3463</v>
      </c>
      <c r="O735" s="16"/>
      <c r="P735" s="16"/>
      <c r="Q735" s="16"/>
      <c r="R735" s="16"/>
      <c r="S735" s="16"/>
      <c r="T735" s="20">
        <v>6500</v>
      </c>
      <c r="U735" s="16" t="s">
        <v>47</v>
      </c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 t="s">
        <v>3932</v>
      </c>
      <c r="AG735" s="16" t="s">
        <v>3917</v>
      </c>
      <c r="AH735" s="16" t="s">
        <v>3466</v>
      </c>
      <c r="AI735" s="16" t="s">
        <v>47</v>
      </c>
      <c r="AJ735" s="16">
        <f>VLOOKUP(E735,[4]TD!$A:$B,2,0)</f>
        <v>-6500</v>
      </c>
      <c r="AK735" s="16">
        <f>-IFERROR(VLOOKUP(E735,'[4]PARTIDAS ABIERTAS EN VALORES'!$A:$E,2,0),0)</f>
        <v>0</v>
      </c>
      <c r="AL735" s="16"/>
      <c r="AM735" s="16">
        <f>-IFERROR(VLOOKUP(E735,'[4]PARTIDAS ABIERTAS EN VALORES'!$A:$E,3,0),0)</f>
        <v>6500</v>
      </c>
      <c r="AN735" s="16"/>
      <c r="AO735" s="16">
        <f>-IFERROR(VLOOKUP(E735,'[4]PARTIDAS ABIERTAS EN VALORES'!$A:$E,4,0),0)</f>
        <v>0</v>
      </c>
      <c r="AP735" s="16"/>
      <c r="AQ735" s="16"/>
      <c r="AR735" s="16"/>
      <c r="AS735" s="16"/>
      <c r="AT735" s="16">
        <f t="shared" si="137"/>
        <v>0</v>
      </c>
      <c r="AU735" s="16"/>
      <c r="AV735" s="16"/>
      <c r="AW735" s="16"/>
      <c r="AX735" s="16"/>
      <c r="AY735" s="16"/>
      <c r="AZ735" s="16"/>
      <c r="BA735" s="16">
        <f>-IFERROR(VLOOKUP(E735,[4]TD!$J:$K,2,0),0)</f>
        <v>0</v>
      </c>
      <c r="BB735" s="25">
        <f t="shared" si="133"/>
        <v>0</v>
      </c>
      <c r="BC735" s="16"/>
      <c r="BD735" s="52">
        <f t="shared" si="134"/>
        <v>44429.461805555555</v>
      </c>
      <c r="BE735" s="16">
        <f t="shared" si="138"/>
        <v>2021</v>
      </c>
      <c r="BF735" s="52">
        <f t="shared" si="135"/>
        <v>44454</v>
      </c>
      <c r="BG735" s="16">
        <f t="shared" si="139"/>
        <v>2021</v>
      </c>
      <c r="BH735" s="16"/>
    </row>
    <row r="736" spans="1:60" x14ac:dyDescent="0.25">
      <c r="A736" s="16">
        <v>820003850</v>
      </c>
      <c r="B736" s="16" t="s">
        <v>3461</v>
      </c>
      <c r="C736" s="16" t="s">
        <v>3467</v>
      </c>
      <c r="D736" s="17" t="s">
        <v>45</v>
      </c>
      <c r="E736" s="17">
        <v>42407</v>
      </c>
      <c r="F736" s="17" t="str">
        <f t="shared" si="136"/>
        <v>FD42407</v>
      </c>
      <c r="G736" s="17" t="str">
        <f>VLOOKUP(E736,[4]PARTIDAS!$F:$M,8,0)</f>
        <v>Evento</v>
      </c>
      <c r="H736" s="17">
        <v>33170</v>
      </c>
      <c r="I736" s="18">
        <v>44429.675000000003</v>
      </c>
      <c r="J736" s="18">
        <v>44429.675000000003</v>
      </c>
      <c r="K736" s="18">
        <v>44454</v>
      </c>
      <c r="L736" s="19">
        <v>226836</v>
      </c>
      <c r="M736" s="19">
        <v>226836</v>
      </c>
      <c r="N736" s="16" t="s">
        <v>3463</v>
      </c>
      <c r="O736" s="16"/>
      <c r="P736" s="16"/>
      <c r="Q736" s="16"/>
      <c r="R736" s="16"/>
      <c r="S736" s="16"/>
      <c r="T736" s="20">
        <v>226836</v>
      </c>
      <c r="U736" s="16" t="s">
        <v>47</v>
      </c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 t="s">
        <v>3932</v>
      </c>
      <c r="AG736" s="16" t="s">
        <v>3908</v>
      </c>
      <c r="AH736" s="16" t="s">
        <v>3466</v>
      </c>
      <c r="AI736" s="16" t="s">
        <v>47</v>
      </c>
      <c r="AJ736" s="16">
        <f>VLOOKUP(E736,[4]TD!$A:$B,2,0)</f>
        <v>-226836</v>
      </c>
      <c r="AK736" s="16">
        <f>-IFERROR(VLOOKUP(E736,'[4]PARTIDAS ABIERTAS EN VALORES'!$A:$E,2,0),0)</f>
        <v>0</v>
      </c>
      <c r="AL736" s="16"/>
      <c r="AM736" s="16">
        <f>-IFERROR(VLOOKUP(E736,'[4]PARTIDAS ABIERTAS EN VALORES'!$A:$E,3,0),0)</f>
        <v>226836</v>
      </c>
      <c r="AN736" s="16"/>
      <c r="AO736" s="16">
        <f>-IFERROR(VLOOKUP(E736,'[4]PARTIDAS ABIERTAS EN VALORES'!$A:$E,4,0),0)</f>
        <v>0</v>
      </c>
      <c r="AP736" s="16"/>
      <c r="AQ736" s="16"/>
      <c r="AR736" s="16"/>
      <c r="AS736" s="16"/>
      <c r="AT736" s="16">
        <f t="shared" si="137"/>
        <v>0</v>
      </c>
      <c r="AU736" s="16"/>
      <c r="AV736" s="16"/>
      <c r="AW736" s="16"/>
      <c r="AX736" s="16"/>
      <c r="AY736" s="16"/>
      <c r="AZ736" s="16"/>
      <c r="BA736" s="16">
        <f>-IFERROR(VLOOKUP(E736,[4]TD!$J:$K,2,0),0)</f>
        <v>0</v>
      </c>
      <c r="BB736" s="25">
        <f t="shared" si="133"/>
        <v>0</v>
      </c>
      <c r="BC736" s="16"/>
      <c r="BD736" s="52">
        <f t="shared" si="134"/>
        <v>44429.675000000003</v>
      </c>
      <c r="BE736" s="16">
        <f t="shared" si="138"/>
        <v>2021</v>
      </c>
      <c r="BF736" s="52">
        <f t="shared" si="135"/>
        <v>44454</v>
      </c>
      <c r="BG736" s="16">
        <f t="shared" si="139"/>
        <v>2021</v>
      </c>
      <c r="BH736" s="16"/>
    </row>
    <row r="737" spans="1:60" x14ac:dyDescent="0.25">
      <c r="A737" s="16">
        <v>820003850</v>
      </c>
      <c r="B737" s="16" t="s">
        <v>3461</v>
      </c>
      <c r="C737" s="16" t="s">
        <v>3467</v>
      </c>
      <c r="D737" s="17" t="s">
        <v>45</v>
      </c>
      <c r="E737" s="17">
        <v>42466</v>
      </c>
      <c r="F737" s="17" t="str">
        <f t="shared" si="136"/>
        <v>FD42466</v>
      </c>
      <c r="G737" s="17" t="str">
        <f>VLOOKUP(E737,[4]PARTIDAS!$F:$M,8,0)</f>
        <v>Evento</v>
      </c>
      <c r="H737" s="17">
        <v>33170</v>
      </c>
      <c r="I737" s="18">
        <v>44430.89166666667</v>
      </c>
      <c r="J737" s="18">
        <v>44430.89166666667</v>
      </c>
      <c r="K737" s="18">
        <v>44454</v>
      </c>
      <c r="L737" s="19">
        <v>110700</v>
      </c>
      <c r="M737" s="19">
        <v>110700</v>
      </c>
      <c r="N737" s="16" t="s">
        <v>3463</v>
      </c>
      <c r="O737" s="16"/>
      <c r="P737" s="16"/>
      <c r="Q737" s="16"/>
      <c r="R737" s="16"/>
      <c r="S737" s="16"/>
      <c r="T737" s="20">
        <v>110700</v>
      </c>
      <c r="U737" s="16" t="s">
        <v>47</v>
      </c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 t="s">
        <v>3933</v>
      </c>
      <c r="AG737" s="16" t="s">
        <v>3908</v>
      </c>
      <c r="AH737" s="16" t="s">
        <v>3466</v>
      </c>
      <c r="AI737" s="16" t="s">
        <v>47</v>
      </c>
      <c r="AJ737" s="16">
        <f>VLOOKUP(E737,[4]TD!$A:$B,2,0)</f>
        <v>-110700</v>
      </c>
      <c r="AK737" s="16">
        <f>-IFERROR(VLOOKUP(E737,'[4]PARTIDAS ABIERTAS EN VALORES'!$A:$E,2,0),0)</f>
        <v>0</v>
      </c>
      <c r="AL737" s="16"/>
      <c r="AM737" s="16">
        <f>-IFERROR(VLOOKUP(E737,'[4]PARTIDAS ABIERTAS EN VALORES'!$A:$E,3,0),0)</f>
        <v>110700</v>
      </c>
      <c r="AN737" s="16"/>
      <c r="AO737" s="16">
        <f>-IFERROR(VLOOKUP(E737,'[4]PARTIDAS ABIERTAS EN VALORES'!$A:$E,4,0),0)</f>
        <v>0</v>
      </c>
      <c r="AP737" s="16"/>
      <c r="AQ737" s="16"/>
      <c r="AR737" s="16"/>
      <c r="AS737" s="16"/>
      <c r="AT737" s="16">
        <f t="shared" si="137"/>
        <v>0</v>
      </c>
      <c r="AU737" s="16"/>
      <c r="AV737" s="16"/>
      <c r="AW737" s="16"/>
      <c r="AX737" s="16"/>
      <c r="AY737" s="16"/>
      <c r="AZ737" s="16"/>
      <c r="BA737" s="16">
        <f>-IFERROR(VLOOKUP(E737,[4]TD!$J:$K,2,0),0)</f>
        <v>0</v>
      </c>
      <c r="BB737" s="25">
        <f t="shared" si="133"/>
        <v>0</v>
      </c>
      <c r="BC737" s="16"/>
      <c r="BD737" s="52">
        <f t="shared" si="134"/>
        <v>44430.89166666667</v>
      </c>
      <c r="BE737" s="16">
        <f t="shared" si="138"/>
        <v>2021</v>
      </c>
      <c r="BF737" s="52">
        <f t="shared" si="135"/>
        <v>44454</v>
      </c>
      <c r="BG737" s="16">
        <f t="shared" si="139"/>
        <v>2021</v>
      </c>
      <c r="BH737" s="16"/>
    </row>
    <row r="738" spans="1:60" x14ac:dyDescent="0.25">
      <c r="A738" s="16">
        <v>820003850</v>
      </c>
      <c r="B738" s="16" t="s">
        <v>3461</v>
      </c>
      <c r="C738" s="16" t="s">
        <v>3462</v>
      </c>
      <c r="D738" s="17" t="s">
        <v>45</v>
      </c>
      <c r="E738" s="17">
        <v>42516</v>
      </c>
      <c r="F738" s="17" t="str">
        <f t="shared" si="136"/>
        <v>FD42516</v>
      </c>
      <c r="G738" s="17" t="str">
        <f>VLOOKUP(E738,[4]PARTIDAS!$F:$M,8,0)</f>
        <v>Evento</v>
      </c>
      <c r="H738" s="17">
        <v>33172</v>
      </c>
      <c r="I738" s="18">
        <v>44431.490972222222</v>
      </c>
      <c r="J738" s="18">
        <v>44431.490972222222</v>
      </c>
      <c r="K738" s="18">
        <v>44454</v>
      </c>
      <c r="L738" s="19">
        <v>6500</v>
      </c>
      <c r="M738" s="19">
        <v>6500</v>
      </c>
      <c r="N738" s="16" t="s">
        <v>3463</v>
      </c>
      <c r="O738" s="16"/>
      <c r="P738" s="16"/>
      <c r="Q738" s="16"/>
      <c r="R738" s="16"/>
      <c r="S738" s="16"/>
      <c r="T738" s="20">
        <v>6500</v>
      </c>
      <c r="U738" s="16" t="s">
        <v>47</v>
      </c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 t="s">
        <v>3934</v>
      </c>
      <c r="AG738" s="16" t="s">
        <v>3908</v>
      </c>
      <c r="AH738" s="16" t="s">
        <v>3466</v>
      </c>
      <c r="AI738" s="16" t="s">
        <v>47</v>
      </c>
      <c r="AJ738" s="16">
        <f>VLOOKUP(E738,[4]TD!$A:$B,2,0)</f>
        <v>-6500</v>
      </c>
      <c r="AK738" s="16">
        <f>-IFERROR(VLOOKUP(E738,'[4]PARTIDAS ABIERTAS EN VALORES'!$A:$E,2,0),0)</f>
        <v>0</v>
      </c>
      <c r="AL738" s="16"/>
      <c r="AM738" s="16">
        <f>-IFERROR(VLOOKUP(E738,'[4]PARTIDAS ABIERTAS EN VALORES'!$A:$E,3,0),0)</f>
        <v>6500</v>
      </c>
      <c r="AN738" s="16"/>
      <c r="AO738" s="16">
        <f>-IFERROR(VLOOKUP(E738,'[4]PARTIDAS ABIERTAS EN VALORES'!$A:$E,4,0),0)</f>
        <v>0</v>
      </c>
      <c r="AP738" s="16"/>
      <c r="AQ738" s="16"/>
      <c r="AR738" s="16"/>
      <c r="AS738" s="16"/>
      <c r="AT738" s="16">
        <f t="shared" si="137"/>
        <v>0</v>
      </c>
      <c r="AU738" s="16"/>
      <c r="AV738" s="16"/>
      <c r="AW738" s="16"/>
      <c r="AX738" s="16"/>
      <c r="AY738" s="16"/>
      <c r="AZ738" s="16"/>
      <c r="BA738" s="16">
        <f>-IFERROR(VLOOKUP(E738,[4]TD!$J:$K,2,0),0)</f>
        <v>0</v>
      </c>
      <c r="BB738" s="25">
        <f t="shared" si="133"/>
        <v>0</v>
      </c>
      <c r="BC738" s="16"/>
      <c r="BD738" s="52">
        <f t="shared" si="134"/>
        <v>44431.490972222222</v>
      </c>
      <c r="BE738" s="16">
        <f t="shared" si="138"/>
        <v>2021</v>
      </c>
      <c r="BF738" s="52">
        <f t="shared" si="135"/>
        <v>44454</v>
      </c>
      <c r="BG738" s="16">
        <f t="shared" si="139"/>
        <v>2021</v>
      </c>
      <c r="BH738" s="16"/>
    </row>
    <row r="739" spans="1:60" x14ac:dyDescent="0.25">
      <c r="A739" s="16">
        <v>820003850</v>
      </c>
      <c r="B739" s="16" t="s">
        <v>3461</v>
      </c>
      <c r="C739" s="16" t="s">
        <v>3467</v>
      </c>
      <c r="D739" s="17" t="s">
        <v>45</v>
      </c>
      <c r="E739" s="17">
        <v>42534</v>
      </c>
      <c r="F739" s="17" t="str">
        <f t="shared" si="136"/>
        <v>FD42534</v>
      </c>
      <c r="G739" s="17" t="str">
        <f>VLOOKUP(E739,[4]PARTIDAS!$F:$M,8,0)</f>
        <v>Evento</v>
      </c>
      <c r="H739" s="17">
        <v>33169</v>
      </c>
      <c r="I739" s="18">
        <v>44431.60833333333</v>
      </c>
      <c r="J739" s="18">
        <v>44431.60833333333</v>
      </c>
      <c r="K739" s="18">
        <v>44454</v>
      </c>
      <c r="L739" s="19">
        <v>6500</v>
      </c>
      <c r="M739" s="19">
        <v>6500</v>
      </c>
      <c r="N739" s="16" t="s">
        <v>3463</v>
      </c>
      <c r="O739" s="16"/>
      <c r="P739" s="16"/>
      <c r="Q739" s="16"/>
      <c r="R739" s="16"/>
      <c r="S739" s="16"/>
      <c r="T739" s="20">
        <v>6500</v>
      </c>
      <c r="U739" s="16" t="s">
        <v>47</v>
      </c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 t="s">
        <v>3934</v>
      </c>
      <c r="AG739" s="16" t="s">
        <v>3917</v>
      </c>
      <c r="AH739" s="16" t="s">
        <v>3466</v>
      </c>
      <c r="AI739" s="16" t="s">
        <v>47</v>
      </c>
      <c r="AJ739" s="16">
        <f>VLOOKUP(E739,[4]TD!$A:$B,2,0)</f>
        <v>-6500</v>
      </c>
      <c r="AK739" s="16">
        <f>-IFERROR(VLOOKUP(E739,'[4]PARTIDAS ABIERTAS EN VALORES'!$A:$E,2,0),0)</f>
        <v>0</v>
      </c>
      <c r="AL739" s="16"/>
      <c r="AM739" s="16">
        <f>-IFERROR(VLOOKUP(E739,'[4]PARTIDAS ABIERTAS EN VALORES'!$A:$E,3,0),0)</f>
        <v>6500</v>
      </c>
      <c r="AN739" s="16"/>
      <c r="AO739" s="16">
        <f>-IFERROR(VLOOKUP(E739,'[4]PARTIDAS ABIERTAS EN VALORES'!$A:$E,4,0),0)</f>
        <v>0</v>
      </c>
      <c r="AP739" s="16"/>
      <c r="AQ739" s="16"/>
      <c r="AR739" s="16"/>
      <c r="AS739" s="16"/>
      <c r="AT739" s="16">
        <f t="shared" si="137"/>
        <v>0</v>
      </c>
      <c r="AU739" s="16"/>
      <c r="AV739" s="16"/>
      <c r="AW739" s="16"/>
      <c r="AX739" s="16"/>
      <c r="AY739" s="16"/>
      <c r="AZ739" s="16"/>
      <c r="BA739" s="16">
        <f>-IFERROR(VLOOKUP(E739,[4]TD!$J:$K,2,0),0)</f>
        <v>0</v>
      </c>
      <c r="BB739" s="25">
        <f t="shared" si="133"/>
        <v>0</v>
      </c>
      <c r="BC739" s="16"/>
      <c r="BD739" s="52">
        <f t="shared" si="134"/>
        <v>44431.60833333333</v>
      </c>
      <c r="BE739" s="16">
        <f t="shared" si="138"/>
        <v>2021</v>
      </c>
      <c r="BF739" s="52">
        <f t="shared" si="135"/>
        <v>44454</v>
      </c>
      <c r="BG739" s="16">
        <f t="shared" si="139"/>
        <v>2021</v>
      </c>
      <c r="BH739" s="16"/>
    </row>
    <row r="740" spans="1:60" x14ac:dyDescent="0.25">
      <c r="A740" s="16">
        <v>820003850</v>
      </c>
      <c r="B740" s="16" t="s">
        <v>3461</v>
      </c>
      <c r="C740" s="16" t="s">
        <v>3462</v>
      </c>
      <c r="D740" s="17" t="s">
        <v>45</v>
      </c>
      <c r="E740" s="17">
        <v>42575</v>
      </c>
      <c r="F740" s="17" t="str">
        <f t="shared" si="136"/>
        <v>FD42575</v>
      </c>
      <c r="G740" s="17" t="str">
        <f>VLOOKUP(E740,[4]PARTIDAS!$F:$M,8,0)</f>
        <v>Evento</v>
      </c>
      <c r="H740" s="17">
        <v>33173</v>
      </c>
      <c r="I740" s="18">
        <v>44431.701388888891</v>
      </c>
      <c r="J740" s="18">
        <v>44431.701388888891</v>
      </c>
      <c r="K740" s="18">
        <v>44454</v>
      </c>
      <c r="L740" s="19">
        <v>247313</v>
      </c>
      <c r="M740" s="19">
        <v>247313</v>
      </c>
      <c r="N740" s="16" t="s">
        <v>3463</v>
      </c>
      <c r="O740" s="16"/>
      <c r="P740" s="16"/>
      <c r="Q740" s="16"/>
      <c r="R740" s="16"/>
      <c r="S740" s="16"/>
      <c r="T740" s="20">
        <v>247313</v>
      </c>
      <c r="U740" s="16" t="s">
        <v>3935</v>
      </c>
      <c r="V740" s="16" t="s">
        <v>3919</v>
      </c>
      <c r="W740" s="16">
        <v>30461</v>
      </c>
      <c r="X740" s="16"/>
      <c r="Y740" s="16"/>
      <c r="Z740" s="16"/>
      <c r="AA740" s="16">
        <v>30461</v>
      </c>
      <c r="AB740" s="16">
        <v>0</v>
      </c>
      <c r="AC740" s="16" t="s">
        <v>3878</v>
      </c>
      <c r="AD740" s="16">
        <v>0</v>
      </c>
      <c r="AE740" s="16"/>
      <c r="AF740" s="16" t="s">
        <v>3934</v>
      </c>
      <c r="AG740" s="16" t="s">
        <v>3908</v>
      </c>
      <c r="AH740" s="16" t="s">
        <v>3466</v>
      </c>
      <c r="AI740" s="16" t="s">
        <v>47</v>
      </c>
      <c r="AJ740" s="16">
        <f>VLOOKUP(E740,[4]TD!$A:$B,2,0)</f>
        <v>-247313</v>
      </c>
      <c r="AK740" s="16">
        <f>-IFERROR(VLOOKUP(E740,'[4]PARTIDAS ABIERTAS EN VALORES'!$A:$E,2,0),0)</f>
        <v>0</v>
      </c>
      <c r="AL740" s="16"/>
      <c r="AM740" s="16">
        <f>-IFERROR(VLOOKUP(E740,'[4]PARTIDAS ABIERTAS EN VALORES'!$A:$E,3,0),0)</f>
        <v>39100</v>
      </c>
      <c r="AN740" s="16"/>
      <c r="AO740" s="16">
        <f>-IFERROR(VLOOKUP(E740,'[4]PARTIDAS ABIERTAS EN VALORES'!$A:$E,4,0),0)</f>
        <v>0</v>
      </c>
      <c r="AP740" s="16"/>
      <c r="AQ740" s="16"/>
      <c r="AR740" s="16"/>
      <c r="AS740" s="16"/>
      <c r="AT740" s="16">
        <f t="shared" si="137"/>
        <v>0</v>
      </c>
      <c r="AU740" s="16"/>
      <c r="AV740" s="16"/>
      <c r="AW740" s="16"/>
      <c r="AX740" s="16"/>
      <c r="AY740" s="16"/>
      <c r="AZ740" s="16"/>
      <c r="BA740" s="16">
        <f>-IFERROR(VLOOKUP(E740,[4]TD!$J:$K,2,0),0)</f>
        <v>208213</v>
      </c>
      <c r="BB740" s="25">
        <f t="shared" si="133"/>
        <v>0</v>
      </c>
      <c r="BC740" s="16"/>
      <c r="BD740" s="52">
        <f t="shared" si="134"/>
        <v>44431.701388888891</v>
      </c>
      <c r="BE740" s="16">
        <f t="shared" si="138"/>
        <v>2021</v>
      </c>
      <c r="BF740" s="52">
        <f t="shared" si="135"/>
        <v>44454</v>
      </c>
      <c r="BG740" s="16">
        <f t="shared" si="139"/>
        <v>2021</v>
      </c>
      <c r="BH740" s="16"/>
    </row>
    <row r="741" spans="1:60" x14ac:dyDescent="0.25">
      <c r="A741" s="16">
        <v>820003850</v>
      </c>
      <c r="B741" s="16" t="s">
        <v>3461</v>
      </c>
      <c r="C741" s="16" t="s">
        <v>3462</v>
      </c>
      <c r="D741" s="17" t="s">
        <v>45</v>
      </c>
      <c r="E741" s="17">
        <v>42577</v>
      </c>
      <c r="F741" s="17" t="str">
        <f t="shared" si="136"/>
        <v>FD42577</v>
      </c>
      <c r="G741" s="17" t="e">
        <f>VLOOKUP(E741,[4]PARTIDAS!$F:$M,8,0)</f>
        <v>#N/A</v>
      </c>
      <c r="H741" s="17">
        <v>33171</v>
      </c>
      <c r="I741" s="18">
        <v>44431.702777777777</v>
      </c>
      <c r="J741" s="18">
        <v>44431.702777777777</v>
      </c>
      <c r="K741" s="18">
        <v>44454</v>
      </c>
      <c r="L741" s="19">
        <v>80800</v>
      </c>
      <c r="M741" s="19">
        <v>80800</v>
      </c>
      <c r="N741" s="16" t="s">
        <v>3490</v>
      </c>
      <c r="O741" s="16"/>
      <c r="P741" s="16"/>
      <c r="Q741" s="16"/>
      <c r="R741" s="20">
        <v>80800</v>
      </c>
      <c r="S741" s="16" t="s">
        <v>3914</v>
      </c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 t="s">
        <v>3915</v>
      </c>
      <c r="AH741" s="16"/>
      <c r="AI741" s="16"/>
      <c r="AJ741" s="16" t="e">
        <f>VLOOKUP(E741,[4]TD!$A:$B,2,0)</f>
        <v>#N/A</v>
      </c>
      <c r="AK741" s="16"/>
      <c r="AL741" s="16"/>
      <c r="AM741" s="16"/>
      <c r="AN741" s="16"/>
      <c r="AO741" s="16"/>
      <c r="AP741" s="16"/>
      <c r="AQ741" s="25">
        <f>M741</f>
        <v>80800</v>
      </c>
      <c r="AR741" s="16"/>
      <c r="AS741" s="16"/>
      <c r="AT741" s="16">
        <f t="shared" si="137"/>
        <v>0</v>
      </c>
      <c r="AU741" s="16"/>
      <c r="AV741" s="16"/>
      <c r="AW741" s="16"/>
      <c r="AX741" s="16"/>
      <c r="AY741" s="16"/>
      <c r="AZ741" s="16"/>
      <c r="BA741" s="16"/>
      <c r="BB741" s="25">
        <f t="shared" si="133"/>
        <v>0</v>
      </c>
      <c r="BC741" s="16"/>
      <c r="BD741" s="52">
        <f t="shared" si="134"/>
        <v>44431.702777777777</v>
      </c>
      <c r="BE741" s="16">
        <f t="shared" si="138"/>
        <v>2021</v>
      </c>
      <c r="BF741" s="52">
        <f t="shared" si="135"/>
        <v>44454</v>
      </c>
      <c r="BG741" s="16">
        <f t="shared" si="139"/>
        <v>2021</v>
      </c>
      <c r="BH741" s="16"/>
    </row>
    <row r="742" spans="1:60" x14ac:dyDescent="0.25">
      <c r="A742" s="16">
        <v>820003850</v>
      </c>
      <c r="B742" s="16" t="s">
        <v>3461</v>
      </c>
      <c r="C742" s="16" t="s">
        <v>3462</v>
      </c>
      <c r="D742" s="17" t="s">
        <v>45</v>
      </c>
      <c r="E742" s="17">
        <v>42607</v>
      </c>
      <c r="F742" s="17" t="str">
        <f t="shared" si="136"/>
        <v>FD42607</v>
      </c>
      <c r="G742" s="17" t="str">
        <f>VLOOKUP(E742,[4]PARTIDAS!$F:$M,8,0)</f>
        <v>Evento</v>
      </c>
      <c r="H742" s="17">
        <v>33173</v>
      </c>
      <c r="I742" s="18">
        <v>44432.043055555558</v>
      </c>
      <c r="J742" s="18">
        <v>44432.043055555558</v>
      </c>
      <c r="K742" s="18">
        <v>44454</v>
      </c>
      <c r="L742" s="19">
        <v>533331</v>
      </c>
      <c r="M742" s="19">
        <v>533331</v>
      </c>
      <c r="N742" s="16" t="s">
        <v>3463</v>
      </c>
      <c r="O742" s="16"/>
      <c r="P742" s="16"/>
      <c r="Q742" s="16"/>
      <c r="R742" s="16"/>
      <c r="S742" s="16"/>
      <c r="T742" s="20">
        <v>533331</v>
      </c>
      <c r="U742" s="16" t="s">
        <v>3936</v>
      </c>
      <c r="V742" s="16" t="s">
        <v>3919</v>
      </c>
      <c r="W742" s="16">
        <v>67831</v>
      </c>
      <c r="X742" s="16"/>
      <c r="Y742" s="16"/>
      <c r="Z742" s="16"/>
      <c r="AA742" s="16">
        <v>67831</v>
      </c>
      <c r="AB742" s="16">
        <v>0</v>
      </c>
      <c r="AC742" s="16" t="s">
        <v>3878</v>
      </c>
      <c r="AD742" s="16">
        <v>0</v>
      </c>
      <c r="AE742" s="16"/>
      <c r="AF742" s="16" t="s">
        <v>3937</v>
      </c>
      <c r="AG742" s="16" t="s">
        <v>3908</v>
      </c>
      <c r="AH742" s="16" t="s">
        <v>3466</v>
      </c>
      <c r="AI742" s="16" t="s">
        <v>47</v>
      </c>
      <c r="AJ742" s="16">
        <f>VLOOKUP(E742,[4]TD!$A:$B,2,0)</f>
        <v>-533331</v>
      </c>
      <c r="AK742" s="16">
        <f>-IFERROR(VLOOKUP(E742,'[4]PARTIDAS ABIERTAS EN VALORES'!$A:$E,2,0),0)</f>
        <v>0</v>
      </c>
      <c r="AL742" s="16"/>
      <c r="AM742" s="16">
        <f>-IFERROR(VLOOKUP(E742,'[4]PARTIDAS ABIERTAS EN VALORES'!$A:$E,3,0),0)</f>
        <v>67831</v>
      </c>
      <c r="AN742" s="16"/>
      <c r="AO742" s="16">
        <f>-IFERROR(VLOOKUP(E742,'[4]PARTIDAS ABIERTAS EN VALORES'!$A:$E,4,0),0)</f>
        <v>0</v>
      </c>
      <c r="AP742" s="16"/>
      <c r="AQ742" s="16"/>
      <c r="AR742" s="16"/>
      <c r="AS742" s="16"/>
      <c r="AT742" s="16">
        <f t="shared" si="137"/>
        <v>0</v>
      </c>
      <c r="AU742" s="16"/>
      <c r="AV742" s="16"/>
      <c r="AW742" s="16"/>
      <c r="AX742" s="16"/>
      <c r="AY742" s="16"/>
      <c r="AZ742" s="16"/>
      <c r="BA742" s="16">
        <f>-IFERROR(VLOOKUP(E742,[4]TD!$J:$K,2,0),0)</f>
        <v>465500</v>
      </c>
      <c r="BB742" s="25">
        <f t="shared" si="133"/>
        <v>0</v>
      </c>
      <c r="BC742" s="16"/>
      <c r="BD742" s="52">
        <f t="shared" si="134"/>
        <v>44432.043055555558</v>
      </c>
      <c r="BE742" s="16">
        <f t="shared" si="138"/>
        <v>2021</v>
      </c>
      <c r="BF742" s="52">
        <f t="shared" si="135"/>
        <v>44454</v>
      </c>
      <c r="BG742" s="16">
        <f t="shared" si="139"/>
        <v>2021</v>
      </c>
      <c r="BH742" s="16"/>
    </row>
    <row r="743" spans="1:60" x14ac:dyDescent="0.25">
      <c r="A743" s="16">
        <v>820003850</v>
      </c>
      <c r="B743" s="16" t="s">
        <v>3461</v>
      </c>
      <c r="C743" s="16" t="s">
        <v>3467</v>
      </c>
      <c r="D743" s="17" t="s">
        <v>45</v>
      </c>
      <c r="E743" s="17">
        <v>42658</v>
      </c>
      <c r="F743" s="17" t="str">
        <f t="shared" si="136"/>
        <v>FD42658</v>
      </c>
      <c r="G743" s="17" t="str">
        <f>VLOOKUP(E743,[4]PARTIDAS!$F:$M,8,0)</f>
        <v>Evento</v>
      </c>
      <c r="H743" s="17">
        <v>33170</v>
      </c>
      <c r="I743" s="18">
        <v>44432.492361111108</v>
      </c>
      <c r="J743" s="18">
        <v>44432.492361111108</v>
      </c>
      <c r="K743" s="18">
        <v>44454</v>
      </c>
      <c r="L743" s="19">
        <v>502693</v>
      </c>
      <c r="M743" s="19">
        <v>502693</v>
      </c>
      <c r="N743" s="16" t="s">
        <v>3463</v>
      </c>
      <c r="O743" s="16"/>
      <c r="P743" s="16"/>
      <c r="Q743" s="16"/>
      <c r="R743" s="16"/>
      <c r="S743" s="16"/>
      <c r="T743" s="20">
        <v>502693</v>
      </c>
      <c r="U743" s="16" t="s">
        <v>47</v>
      </c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 t="s">
        <v>3937</v>
      </c>
      <c r="AG743" s="16" t="s">
        <v>3908</v>
      </c>
      <c r="AH743" s="16" t="s">
        <v>3466</v>
      </c>
      <c r="AI743" s="16" t="s">
        <v>47</v>
      </c>
      <c r="AJ743" s="16">
        <f>VLOOKUP(E743,[4]TD!$A:$B,2,0)</f>
        <v>-502693</v>
      </c>
      <c r="AK743" s="16">
        <f>-IFERROR(VLOOKUP(E743,'[4]PARTIDAS ABIERTAS EN VALORES'!$A:$E,2,0),0)</f>
        <v>0</v>
      </c>
      <c r="AL743" s="16"/>
      <c r="AM743" s="16">
        <f>-IFERROR(VLOOKUP(E743,'[4]PARTIDAS ABIERTAS EN VALORES'!$A:$E,3,0),0)</f>
        <v>502693</v>
      </c>
      <c r="AN743" s="16"/>
      <c r="AO743" s="16">
        <f>-IFERROR(VLOOKUP(E743,'[4]PARTIDAS ABIERTAS EN VALORES'!$A:$E,4,0),0)</f>
        <v>0</v>
      </c>
      <c r="AP743" s="16"/>
      <c r="AQ743" s="16"/>
      <c r="AR743" s="16"/>
      <c r="AS743" s="16"/>
      <c r="AT743" s="16">
        <f t="shared" si="137"/>
        <v>0</v>
      </c>
      <c r="AU743" s="16"/>
      <c r="AV743" s="16"/>
      <c r="AW743" s="16"/>
      <c r="AX743" s="16"/>
      <c r="AY743" s="16"/>
      <c r="AZ743" s="16"/>
      <c r="BA743" s="16">
        <f>-IFERROR(VLOOKUP(E743,[4]TD!$J:$K,2,0),0)</f>
        <v>0</v>
      </c>
      <c r="BB743" s="25">
        <f t="shared" si="133"/>
        <v>0</v>
      </c>
      <c r="BC743" s="16"/>
      <c r="BD743" s="52">
        <f t="shared" si="134"/>
        <v>44432.492361111108</v>
      </c>
      <c r="BE743" s="16">
        <f t="shared" si="138"/>
        <v>2021</v>
      </c>
      <c r="BF743" s="52">
        <f t="shared" si="135"/>
        <v>44454</v>
      </c>
      <c r="BG743" s="16">
        <f t="shared" si="139"/>
        <v>2021</v>
      </c>
      <c r="BH743" s="16"/>
    </row>
    <row r="744" spans="1:60" x14ac:dyDescent="0.25">
      <c r="A744" s="16">
        <v>820003850</v>
      </c>
      <c r="B744" s="16" t="s">
        <v>3461</v>
      </c>
      <c r="C744" s="16" t="s">
        <v>3462</v>
      </c>
      <c r="D744" s="17" t="s">
        <v>45</v>
      </c>
      <c r="E744" s="17">
        <v>42729</v>
      </c>
      <c r="F744" s="17" t="str">
        <f t="shared" si="136"/>
        <v>FD42729</v>
      </c>
      <c r="G744" s="17" t="str">
        <f>VLOOKUP(E744,[4]PARTIDAS!$F:$M,8,0)</f>
        <v>Evento</v>
      </c>
      <c r="H744" s="17">
        <v>33173</v>
      </c>
      <c r="I744" s="18">
        <v>44433.311111111114</v>
      </c>
      <c r="J744" s="18">
        <v>44433.311111111114</v>
      </c>
      <c r="K744" s="18">
        <v>44454</v>
      </c>
      <c r="L744" s="19">
        <v>203032</v>
      </c>
      <c r="M744" s="19">
        <v>203032</v>
      </c>
      <c r="N744" s="16" t="s">
        <v>3463</v>
      </c>
      <c r="O744" s="16"/>
      <c r="P744" s="16"/>
      <c r="Q744" s="16"/>
      <c r="R744" s="16"/>
      <c r="S744" s="16"/>
      <c r="T744" s="20">
        <v>203032</v>
      </c>
      <c r="U744" s="16" t="s">
        <v>3938</v>
      </c>
      <c r="V744" s="16" t="s">
        <v>3919</v>
      </c>
      <c r="W744" s="16">
        <v>7532</v>
      </c>
      <c r="X744" s="16"/>
      <c r="Y744" s="16"/>
      <c r="Z744" s="16"/>
      <c r="AA744" s="16">
        <v>7532</v>
      </c>
      <c r="AB744" s="16">
        <v>0</v>
      </c>
      <c r="AC744" s="16" t="s">
        <v>3878</v>
      </c>
      <c r="AD744" s="16">
        <v>0</v>
      </c>
      <c r="AE744" s="16"/>
      <c r="AF744" s="16" t="s">
        <v>3939</v>
      </c>
      <c r="AG744" s="16" t="s">
        <v>3908</v>
      </c>
      <c r="AH744" s="16" t="s">
        <v>3466</v>
      </c>
      <c r="AI744" s="16" t="s">
        <v>47</v>
      </c>
      <c r="AJ744" s="16">
        <f>VLOOKUP(E744,[4]TD!$A:$B,2,0)</f>
        <v>-203032</v>
      </c>
      <c r="AK744" s="16">
        <f>-IFERROR(VLOOKUP(E744,'[4]PARTIDAS ABIERTAS EN VALORES'!$A:$E,2,0),0)</f>
        <v>0</v>
      </c>
      <c r="AL744" s="16"/>
      <c r="AM744" s="16">
        <f>-IFERROR(VLOOKUP(E744,'[4]PARTIDAS ABIERTAS EN VALORES'!$A:$E,3,0),0)</f>
        <v>7532</v>
      </c>
      <c r="AN744" s="16"/>
      <c r="AO744" s="16">
        <f>-IFERROR(VLOOKUP(E744,'[4]PARTIDAS ABIERTAS EN VALORES'!$A:$E,4,0),0)</f>
        <v>0</v>
      </c>
      <c r="AP744" s="16"/>
      <c r="AQ744" s="16"/>
      <c r="AR744" s="16"/>
      <c r="AS744" s="16"/>
      <c r="AT744" s="16">
        <f t="shared" si="137"/>
        <v>0</v>
      </c>
      <c r="AU744" s="16"/>
      <c r="AV744" s="16"/>
      <c r="AW744" s="16"/>
      <c r="AX744" s="16"/>
      <c r="AY744" s="16"/>
      <c r="AZ744" s="16"/>
      <c r="BA744" s="16">
        <f>-IFERROR(VLOOKUP(E744,[4]TD!$J:$K,2,0),0)</f>
        <v>195500</v>
      </c>
      <c r="BB744" s="25">
        <f t="shared" si="133"/>
        <v>0</v>
      </c>
      <c r="BC744" s="16"/>
      <c r="BD744" s="52">
        <f t="shared" si="134"/>
        <v>44433.311111111114</v>
      </c>
      <c r="BE744" s="16">
        <f t="shared" si="138"/>
        <v>2021</v>
      </c>
      <c r="BF744" s="52">
        <f t="shared" si="135"/>
        <v>44454</v>
      </c>
      <c r="BG744" s="16">
        <f t="shared" si="139"/>
        <v>2021</v>
      </c>
      <c r="BH744" s="16"/>
    </row>
    <row r="745" spans="1:60" x14ac:dyDescent="0.25">
      <c r="A745" s="16">
        <v>820003850</v>
      </c>
      <c r="B745" s="16" t="s">
        <v>3461</v>
      </c>
      <c r="C745" s="16" t="s">
        <v>3462</v>
      </c>
      <c r="D745" s="17" t="s">
        <v>45</v>
      </c>
      <c r="E745" s="17">
        <v>42763</v>
      </c>
      <c r="F745" s="17" t="str">
        <f t="shared" si="136"/>
        <v>FD42763</v>
      </c>
      <c r="G745" s="17" t="str">
        <f>VLOOKUP(E745,[4]PARTIDAS!$F:$M,8,0)</f>
        <v>Evento</v>
      </c>
      <c r="H745" s="17">
        <v>33173</v>
      </c>
      <c r="I745" s="18">
        <v>44433.415972222225</v>
      </c>
      <c r="J745" s="18">
        <v>44433.415972222225</v>
      </c>
      <c r="K745" s="18">
        <v>44454</v>
      </c>
      <c r="L745" s="19">
        <v>853086</v>
      </c>
      <c r="M745" s="19">
        <v>853086</v>
      </c>
      <c r="N745" s="16" t="s">
        <v>3463</v>
      </c>
      <c r="O745" s="16"/>
      <c r="P745" s="16"/>
      <c r="Q745" s="16"/>
      <c r="R745" s="16"/>
      <c r="S745" s="16"/>
      <c r="T745" s="20">
        <v>853086</v>
      </c>
      <c r="U745" s="16" t="s">
        <v>3940</v>
      </c>
      <c r="V745" s="16" t="s">
        <v>3919</v>
      </c>
      <c r="W745" s="16">
        <v>129286</v>
      </c>
      <c r="X745" s="16"/>
      <c r="Y745" s="16"/>
      <c r="Z745" s="16"/>
      <c r="AA745" s="16">
        <v>129286</v>
      </c>
      <c r="AB745" s="16">
        <v>0</v>
      </c>
      <c r="AC745" s="16" t="s">
        <v>3878</v>
      </c>
      <c r="AD745" s="16">
        <v>0</v>
      </c>
      <c r="AE745" s="16"/>
      <c r="AF745" s="16" t="s">
        <v>3939</v>
      </c>
      <c r="AG745" s="16" t="s">
        <v>3908</v>
      </c>
      <c r="AH745" s="16" t="s">
        <v>3466</v>
      </c>
      <c r="AI745" s="16" t="s">
        <v>47</v>
      </c>
      <c r="AJ745" s="16">
        <f>VLOOKUP(E745,[4]TD!$A:$B,2,0)</f>
        <v>-853086</v>
      </c>
      <c r="AK745" s="16">
        <f>-IFERROR(VLOOKUP(E745,'[4]PARTIDAS ABIERTAS EN VALORES'!$A:$E,2,0),0)</f>
        <v>0</v>
      </c>
      <c r="AL745" s="16"/>
      <c r="AM745" s="16">
        <f>-IFERROR(VLOOKUP(E745,'[4]PARTIDAS ABIERTAS EN VALORES'!$A:$E,3,0),0)</f>
        <v>129286</v>
      </c>
      <c r="AN745" s="16"/>
      <c r="AO745" s="16">
        <f>-IFERROR(VLOOKUP(E745,'[4]PARTIDAS ABIERTAS EN VALORES'!$A:$E,4,0),0)</f>
        <v>0</v>
      </c>
      <c r="AP745" s="16"/>
      <c r="AQ745" s="16"/>
      <c r="AR745" s="16"/>
      <c r="AS745" s="16"/>
      <c r="AT745" s="16">
        <f t="shared" si="137"/>
        <v>0</v>
      </c>
      <c r="AU745" s="16"/>
      <c r="AV745" s="16"/>
      <c r="AW745" s="16"/>
      <c r="AX745" s="16"/>
      <c r="AY745" s="16"/>
      <c r="AZ745" s="16"/>
      <c r="BA745" s="16">
        <f>-IFERROR(VLOOKUP(E745,[4]TD!$J:$K,2,0),0)</f>
        <v>723800</v>
      </c>
      <c r="BB745" s="25">
        <f t="shared" si="133"/>
        <v>0</v>
      </c>
      <c r="BC745" s="16"/>
      <c r="BD745" s="52">
        <f t="shared" si="134"/>
        <v>44433.415972222225</v>
      </c>
      <c r="BE745" s="16">
        <f t="shared" si="138"/>
        <v>2021</v>
      </c>
      <c r="BF745" s="52">
        <f t="shared" si="135"/>
        <v>44454</v>
      </c>
      <c r="BG745" s="16">
        <f t="shared" si="139"/>
        <v>2021</v>
      </c>
      <c r="BH745" s="16"/>
    </row>
    <row r="746" spans="1:60" x14ac:dyDescent="0.25">
      <c r="A746" s="16">
        <v>820003850</v>
      </c>
      <c r="B746" s="16" t="s">
        <v>3461</v>
      </c>
      <c r="C746" s="16" t="s">
        <v>3462</v>
      </c>
      <c r="D746" s="17" t="s">
        <v>45</v>
      </c>
      <c r="E746" s="17">
        <v>42809</v>
      </c>
      <c r="F746" s="17" t="str">
        <f t="shared" si="136"/>
        <v>FD42809</v>
      </c>
      <c r="G746" s="17" t="str">
        <f>VLOOKUP(E746,[4]PARTIDAS!$F:$M,8,0)</f>
        <v>Evento</v>
      </c>
      <c r="H746" s="17">
        <v>33173</v>
      </c>
      <c r="I746" s="18">
        <v>44433.548611111109</v>
      </c>
      <c r="J746" s="18">
        <v>44433.548611111109</v>
      </c>
      <c r="K746" s="18">
        <v>44454</v>
      </c>
      <c r="L746" s="19">
        <v>68484</v>
      </c>
      <c r="M746" s="19">
        <v>68484</v>
      </c>
      <c r="N746" s="16" t="s">
        <v>3463</v>
      </c>
      <c r="O746" s="16"/>
      <c r="P746" s="16"/>
      <c r="Q746" s="16"/>
      <c r="R746" s="16"/>
      <c r="S746" s="16"/>
      <c r="T746" s="20">
        <v>68484</v>
      </c>
      <c r="U746" s="16" t="s">
        <v>47</v>
      </c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 t="s">
        <v>3939</v>
      </c>
      <c r="AG746" s="16" t="s">
        <v>3908</v>
      </c>
      <c r="AH746" s="16" t="s">
        <v>3466</v>
      </c>
      <c r="AI746" s="16" t="s">
        <v>47</v>
      </c>
      <c r="AJ746" s="16">
        <f>VLOOKUP(E746,[4]TD!$A:$B,2,0)</f>
        <v>-68484</v>
      </c>
      <c r="AK746" s="16">
        <f>-IFERROR(VLOOKUP(E746,'[4]PARTIDAS ABIERTAS EN VALORES'!$A:$E,2,0),0)</f>
        <v>0</v>
      </c>
      <c r="AL746" s="16"/>
      <c r="AM746" s="16">
        <f>-IFERROR(VLOOKUP(E746,'[4]PARTIDAS ABIERTAS EN VALORES'!$A:$E,3,0),0)</f>
        <v>68484</v>
      </c>
      <c r="AN746" s="16"/>
      <c r="AO746" s="16">
        <f>-IFERROR(VLOOKUP(E746,'[4]PARTIDAS ABIERTAS EN VALORES'!$A:$E,4,0),0)</f>
        <v>0</v>
      </c>
      <c r="AP746" s="16"/>
      <c r="AQ746" s="16"/>
      <c r="AR746" s="16"/>
      <c r="AS746" s="16"/>
      <c r="AT746" s="16">
        <f t="shared" si="137"/>
        <v>0</v>
      </c>
      <c r="AU746" s="16"/>
      <c r="AV746" s="16"/>
      <c r="AW746" s="16"/>
      <c r="AX746" s="16"/>
      <c r="AY746" s="16"/>
      <c r="AZ746" s="16"/>
      <c r="BA746" s="16">
        <f>-IFERROR(VLOOKUP(E746,[4]TD!$J:$K,2,0),0)</f>
        <v>0</v>
      </c>
      <c r="BB746" s="25">
        <f t="shared" si="133"/>
        <v>0</v>
      </c>
      <c r="BC746" s="16"/>
      <c r="BD746" s="52">
        <f t="shared" si="134"/>
        <v>44433.548611111109</v>
      </c>
      <c r="BE746" s="16">
        <f t="shared" si="138"/>
        <v>2021</v>
      </c>
      <c r="BF746" s="52">
        <f t="shared" si="135"/>
        <v>44454</v>
      </c>
      <c r="BG746" s="16">
        <f t="shared" si="139"/>
        <v>2021</v>
      </c>
      <c r="BH746" s="16"/>
    </row>
    <row r="747" spans="1:60" x14ac:dyDescent="0.25">
      <c r="A747" s="16">
        <v>820003850</v>
      </c>
      <c r="B747" s="16" t="s">
        <v>3461</v>
      </c>
      <c r="C747" s="16" t="s">
        <v>3467</v>
      </c>
      <c r="D747" s="17" t="s">
        <v>45</v>
      </c>
      <c r="E747" s="17">
        <v>42828</v>
      </c>
      <c r="F747" s="17" t="str">
        <f t="shared" si="136"/>
        <v>FD42828</v>
      </c>
      <c r="G747" s="17" t="str">
        <f>VLOOKUP(E747,[4]PARTIDAS!$F:$M,8,0)</f>
        <v>Evento</v>
      </c>
      <c r="H747" s="17">
        <v>33170</v>
      </c>
      <c r="I747" s="18">
        <v>44433.621527777781</v>
      </c>
      <c r="J747" s="18">
        <v>44433.621527777781</v>
      </c>
      <c r="K747" s="18">
        <v>44454</v>
      </c>
      <c r="L747" s="19">
        <v>192474</v>
      </c>
      <c r="M747" s="19">
        <v>192474</v>
      </c>
      <c r="N747" s="16" t="s">
        <v>3463</v>
      </c>
      <c r="O747" s="16"/>
      <c r="P747" s="16"/>
      <c r="Q747" s="16"/>
      <c r="R747" s="16"/>
      <c r="S747" s="16"/>
      <c r="T747" s="20">
        <v>192474</v>
      </c>
      <c r="U747" s="16" t="s">
        <v>47</v>
      </c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 t="s">
        <v>3939</v>
      </c>
      <c r="AG747" s="16" t="s">
        <v>3908</v>
      </c>
      <c r="AH747" s="16" t="s">
        <v>3466</v>
      </c>
      <c r="AI747" s="16" t="s">
        <v>47</v>
      </c>
      <c r="AJ747" s="16">
        <f>VLOOKUP(E747,[4]TD!$A:$B,2,0)</f>
        <v>-192474</v>
      </c>
      <c r="AK747" s="16">
        <f>-IFERROR(VLOOKUP(E747,'[4]PARTIDAS ABIERTAS EN VALORES'!$A:$E,2,0),0)</f>
        <v>0</v>
      </c>
      <c r="AL747" s="16"/>
      <c r="AM747" s="16">
        <f>-IFERROR(VLOOKUP(E747,'[4]PARTIDAS ABIERTAS EN VALORES'!$A:$E,3,0),0)</f>
        <v>192474</v>
      </c>
      <c r="AN747" s="16"/>
      <c r="AO747" s="16">
        <f>-IFERROR(VLOOKUP(E747,'[4]PARTIDAS ABIERTAS EN VALORES'!$A:$E,4,0),0)</f>
        <v>0</v>
      </c>
      <c r="AP747" s="16"/>
      <c r="AQ747" s="16"/>
      <c r="AR747" s="16"/>
      <c r="AS747" s="16"/>
      <c r="AT747" s="16">
        <f t="shared" si="137"/>
        <v>0</v>
      </c>
      <c r="AU747" s="16"/>
      <c r="AV747" s="16"/>
      <c r="AW747" s="16"/>
      <c r="AX747" s="16"/>
      <c r="AY747" s="16"/>
      <c r="AZ747" s="16"/>
      <c r="BA747" s="16">
        <f>-IFERROR(VLOOKUP(E747,[4]TD!$J:$K,2,0),0)</f>
        <v>0</v>
      </c>
      <c r="BB747" s="25">
        <f t="shared" si="133"/>
        <v>0</v>
      </c>
      <c r="BC747" s="16"/>
      <c r="BD747" s="52">
        <f t="shared" si="134"/>
        <v>44433.621527777781</v>
      </c>
      <c r="BE747" s="16">
        <f t="shared" si="138"/>
        <v>2021</v>
      </c>
      <c r="BF747" s="52">
        <f t="shared" si="135"/>
        <v>44454</v>
      </c>
      <c r="BG747" s="16">
        <f t="shared" si="139"/>
        <v>2021</v>
      </c>
      <c r="BH747" s="16"/>
    </row>
    <row r="748" spans="1:60" x14ac:dyDescent="0.25">
      <c r="A748" s="16">
        <v>820003850</v>
      </c>
      <c r="B748" s="16" t="s">
        <v>3461</v>
      </c>
      <c r="C748" s="16" t="s">
        <v>3462</v>
      </c>
      <c r="D748" s="17" t="s">
        <v>45</v>
      </c>
      <c r="E748" s="17">
        <v>42871</v>
      </c>
      <c r="F748" s="17" t="str">
        <f t="shared" si="136"/>
        <v>FD42871</v>
      </c>
      <c r="G748" s="17" t="str">
        <f>VLOOKUP(E748,[4]PARTIDAS!$F:$M,8,0)</f>
        <v>Evento</v>
      </c>
      <c r="H748" s="17">
        <v>33173</v>
      </c>
      <c r="I748" s="18">
        <v>44433.951388888891</v>
      </c>
      <c r="J748" s="18">
        <v>44433.951388888891</v>
      </c>
      <c r="K748" s="18">
        <v>44454</v>
      </c>
      <c r="L748" s="19">
        <v>91804</v>
      </c>
      <c r="M748" s="19">
        <v>91804</v>
      </c>
      <c r="N748" s="16" t="s">
        <v>3463</v>
      </c>
      <c r="O748" s="16"/>
      <c r="P748" s="16"/>
      <c r="Q748" s="16"/>
      <c r="R748" s="16"/>
      <c r="S748" s="16"/>
      <c r="T748" s="20">
        <v>91804</v>
      </c>
      <c r="U748" s="16" t="s">
        <v>47</v>
      </c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 t="s">
        <v>3939</v>
      </c>
      <c r="AG748" s="16" t="s">
        <v>3908</v>
      </c>
      <c r="AH748" s="16" t="s">
        <v>3466</v>
      </c>
      <c r="AI748" s="16" t="s">
        <v>47</v>
      </c>
      <c r="AJ748" s="16">
        <f>VLOOKUP(E748,[4]TD!$A:$B,2,0)</f>
        <v>-91804</v>
      </c>
      <c r="AK748" s="16">
        <f>-IFERROR(VLOOKUP(E748,'[4]PARTIDAS ABIERTAS EN VALORES'!$A:$E,2,0),0)</f>
        <v>0</v>
      </c>
      <c r="AL748" s="16"/>
      <c r="AM748" s="16">
        <f>-IFERROR(VLOOKUP(E748,'[4]PARTIDAS ABIERTAS EN VALORES'!$A:$E,3,0),0)</f>
        <v>0</v>
      </c>
      <c r="AN748" s="16"/>
      <c r="AO748" s="16">
        <f>-IFERROR(VLOOKUP(E748,'[4]PARTIDAS ABIERTAS EN VALORES'!$A:$E,4,0),0)</f>
        <v>0</v>
      </c>
      <c r="AP748" s="16"/>
      <c r="AQ748" s="16"/>
      <c r="AR748" s="16"/>
      <c r="AS748" s="16"/>
      <c r="AT748" s="16">
        <f t="shared" si="137"/>
        <v>0</v>
      </c>
      <c r="AU748" s="16"/>
      <c r="AV748" s="16"/>
      <c r="AW748" s="16"/>
      <c r="AX748" s="16"/>
      <c r="AY748" s="16"/>
      <c r="AZ748" s="16"/>
      <c r="BA748" s="16">
        <f>-IFERROR(VLOOKUP(E748,[4]TD!$J:$K,2,0),0)</f>
        <v>91804</v>
      </c>
      <c r="BB748" s="25">
        <f t="shared" si="133"/>
        <v>0</v>
      </c>
      <c r="BC748" s="16"/>
      <c r="BD748" s="52">
        <f t="shared" si="134"/>
        <v>44433.951388888891</v>
      </c>
      <c r="BE748" s="16">
        <f t="shared" si="138"/>
        <v>2021</v>
      </c>
      <c r="BF748" s="52">
        <f t="shared" si="135"/>
        <v>44454</v>
      </c>
      <c r="BG748" s="16">
        <f t="shared" si="139"/>
        <v>2021</v>
      </c>
      <c r="BH748" s="16"/>
    </row>
    <row r="749" spans="1:60" x14ac:dyDescent="0.25">
      <c r="A749" s="16">
        <v>820003850</v>
      </c>
      <c r="B749" s="16" t="s">
        <v>3461</v>
      </c>
      <c r="C749" s="16" t="s">
        <v>3462</v>
      </c>
      <c r="D749" s="17" t="s">
        <v>45</v>
      </c>
      <c r="E749" s="17">
        <v>43004</v>
      </c>
      <c r="F749" s="17" t="str">
        <f t="shared" si="136"/>
        <v>FD43004</v>
      </c>
      <c r="G749" s="17" t="e">
        <f>VLOOKUP(E749,[4]PARTIDAS!$F:$M,8,0)</f>
        <v>#N/A</v>
      </c>
      <c r="H749" s="17">
        <v>33173</v>
      </c>
      <c r="I749" s="18">
        <v>44435.087500000001</v>
      </c>
      <c r="J749" s="18">
        <v>44435.087500000001</v>
      </c>
      <c r="K749" s="18">
        <v>44454</v>
      </c>
      <c r="L749" s="19">
        <v>2584208</v>
      </c>
      <c r="M749" s="19">
        <v>2584208</v>
      </c>
      <c r="N749" s="16" t="s">
        <v>3490</v>
      </c>
      <c r="O749" s="16"/>
      <c r="P749" s="16"/>
      <c r="Q749" s="16"/>
      <c r="R749" s="20">
        <v>2584208</v>
      </c>
      <c r="S749" s="16" t="s">
        <v>3924</v>
      </c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 t="s">
        <v>3924</v>
      </c>
      <c r="AH749" s="16"/>
      <c r="AI749" s="16"/>
      <c r="AJ749" s="16" t="e">
        <f>VLOOKUP(E749,[4]TD!$A:$B,2,0)</f>
        <v>#N/A</v>
      </c>
      <c r="AK749" s="16"/>
      <c r="AL749" s="16"/>
      <c r="AM749" s="16"/>
      <c r="AN749" s="16"/>
      <c r="AO749" s="16"/>
      <c r="AP749" s="16"/>
      <c r="AQ749" s="25">
        <f>M749</f>
        <v>2584208</v>
      </c>
      <c r="AR749" s="16"/>
      <c r="AS749" s="16"/>
      <c r="AT749" s="16">
        <f t="shared" si="137"/>
        <v>0</v>
      </c>
      <c r="AU749" s="16"/>
      <c r="AV749" s="16"/>
      <c r="AW749" s="16"/>
      <c r="AX749" s="16"/>
      <c r="AY749" s="16"/>
      <c r="AZ749" s="16"/>
      <c r="BA749" s="16"/>
      <c r="BB749" s="25">
        <f t="shared" si="133"/>
        <v>0</v>
      </c>
      <c r="BC749" s="16"/>
      <c r="BD749" s="52">
        <f t="shared" si="134"/>
        <v>44435.087500000001</v>
      </c>
      <c r="BE749" s="16">
        <f t="shared" si="138"/>
        <v>2021</v>
      </c>
      <c r="BF749" s="52">
        <f t="shared" si="135"/>
        <v>44454</v>
      </c>
      <c r="BG749" s="16">
        <f t="shared" si="139"/>
        <v>2021</v>
      </c>
      <c r="BH749" s="16"/>
    </row>
    <row r="750" spans="1:60" x14ac:dyDescent="0.25">
      <c r="A750" s="16">
        <v>820003850</v>
      </c>
      <c r="B750" s="16" t="s">
        <v>3461</v>
      </c>
      <c r="C750" s="16" t="s">
        <v>3467</v>
      </c>
      <c r="D750" s="17" t="s">
        <v>45</v>
      </c>
      <c r="E750" s="17">
        <v>43095</v>
      </c>
      <c r="F750" s="17" t="str">
        <f t="shared" si="136"/>
        <v>FD43095</v>
      </c>
      <c r="G750" s="17" t="e">
        <f>VLOOKUP(E750,[4]PARTIDAS!$F:$M,8,0)</f>
        <v>#N/A</v>
      </c>
      <c r="H750" s="17"/>
      <c r="I750" s="18">
        <v>44435.540277777778</v>
      </c>
      <c r="J750" s="18">
        <v>44435.540277777778</v>
      </c>
      <c r="K750" s="17"/>
      <c r="L750" s="19">
        <v>6500</v>
      </c>
      <c r="M750" s="19">
        <v>6500</v>
      </c>
      <c r="N750" s="16" t="s">
        <v>3481</v>
      </c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 t="e">
        <f>VLOOKUP(E750,[4]TD!$A:$B,2,0)</f>
        <v>#N/A</v>
      </c>
      <c r="AK750" s="16"/>
      <c r="AL750" s="16"/>
      <c r="AM750" s="16"/>
      <c r="AN750" s="16"/>
      <c r="AO750" s="16"/>
      <c r="AP750" s="16"/>
      <c r="AQ750" s="16"/>
      <c r="AR750" s="16"/>
      <c r="AS750" s="16"/>
      <c r="AT750" s="16">
        <f t="shared" si="137"/>
        <v>0</v>
      </c>
      <c r="AU750" s="25">
        <f>M750</f>
        <v>6500</v>
      </c>
      <c r="AV750" s="16"/>
      <c r="AW750" s="16"/>
      <c r="AX750" s="16"/>
      <c r="AY750" s="16"/>
      <c r="AZ750" s="16"/>
      <c r="BA750" s="16"/>
      <c r="BB750" s="25">
        <f t="shared" si="133"/>
        <v>0</v>
      </c>
      <c r="BC750" s="16"/>
      <c r="BD750" s="52">
        <f t="shared" si="134"/>
        <v>44435.540277777778</v>
      </c>
      <c r="BE750" s="16">
        <f t="shared" si="138"/>
        <v>2021</v>
      </c>
      <c r="BF750" s="52">
        <f t="shared" si="135"/>
        <v>0</v>
      </c>
      <c r="BG750" s="16">
        <f t="shared" si="139"/>
        <v>1900</v>
      </c>
      <c r="BH750" s="16"/>
    </row>
    <row r="751" spans="1:60" x14ac:dyDescent="0.25">
      <c r="A751" s="16">
        <v>820003850</v>
      </c>
      <c r="B751" s="16" t="s">
        <v>3461</v>
      </c>
      <c r="C751" s="16" t="s">
        <v>3462</v>
      </c>
      <c r="D751" s="17" t="s">
        <v>45</v>
      </c>
      <c r="E751" s="17">
        <v>43177</v>
      </c>
      <c r="F751" s="17" t="str">
        <f t="shared" si="136"/>
        <v>FD43177</v>
      </c>
      <c r="G751" s="17" t="str">
        <f>VLOOKUP(E751,[4]PARTIDAS!$F:$M,8,0)</f>
        <v>Evento</v>
      </c>
      <c r="H751" s="17">
        <v>33173</v>
      </c>
      <c r="I751" s="18">
        <v>44435.817361111112</v>
      </c>
      <c r="J751" s="18">
        <v>44435.817361111112</v>
      </c>
      <c r="K751" s="18">
        <v>44454</v>
      </c>
      <c r="L751" s="19">
        <v>59600</v>
      </c>
      <c r="M751" s="19">
        <v>59600</v>
      </c>
      <c r="N751" s="16" t="s">
        <v>3463</v>
      </c>
      <c r="O751" s="16"/>
      <c r="P751" s="16"/>
      <c r="Q751" s="16"/>
      <c r="R751" s="16"/>
      <c r="S751" s="16"/>
      <c r="T751" s="20">
        <v>59600</v>
      </c>
      <c r="U751" s="16" t="s">
        <v>47</v>
      </c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 t="s">
        <v>3941</v>
      </c>
      <c r="AG751" s="16" t="s">
        <v>3908</v>
      </c>
      <c r="AH751" s="16" t="s">
        <v>3466</v>
      </c>
      <c r="AI751" s="16" t="s">
        <v>47</v>
      </c>
      <c r="AJ751" s="16">
        <f>VLOOKUP(E751,[4]TD!$A:$B,2,0)</f>
        <v>-59600</v>
      </c>
      <c r="AK751" s="16">
        <f>-IFERROR(VLOOKUP(E751,'[4]PARTIDAS ABIERTAS EN VALORES'!$A:$E,2,0),0)</f>
        <v>0</v>
      </c>
      <c r="AL751" s="16"/>
      <c r="AM751" s="16">
        <f>-IFERROR(VLOOKUP(E751,'[4]PARTIDAS ABIERTAS EN VALORES'!$A:$E,3,0),0)</f>
        <v>59600</v>
      </c>
      <c r="AN751" s="16"/>
      <c r="AO751" s="16">
        <f>-IFERROR(VLOOKUP(E751,'[4]PARTIDAS ABIERTAS EN VALORES'!$A:$E,4,0),0)</f>
        <v>0</v>
      </c>
      <c r="AP751" s="16"/>
      <c r="AQ751" s="16"/>
      <c r="AR751" s="16"/>
      <c r="AS751" s="16"/>
      <c r="AT751" s="16">
        <f t="shared" si="137"/>
        <v>0</v>
      </c>
      <c r="AU751" s="16"/>
      <c r="AV751" s="16"/>
      <c r="AW751" s="16"/>
      <c r="AX751" s="16"/>
      <c r="AY751" s="16"/>
      <c r="AZ751" s="16"/>
      <c r="BA751" s="16">
        <f>-IFERROR(VLOOKUP(E751,[4]TD!$J:$K,2,0),0)</f>
        <v>0</v>
      </c>
      <c r="BB751" s="25">
        <f t="shared" si="133"/>
        <v>0</v>
      </c>
      <c r="BC751" s="16"/>
      <c r="BD751" s="52">
        <f t="shared" si="134"/>
        <v>44435.817361111112</v>
      </c>
      <c r="BE751" s="16">
        <f t="shared" si="138"/>
        <v>2021</v>
      </c>
      <c r="BF751" s="52">
        <f t="shared" si="135"/>
        <v>44454</v>
      </c>
      <c r="BG751" s="16">
        <f t="shared" si="139"/>
        <v>2021</v>
      </c>
      <c r="BH751" s="16"/>
    </row>
    <row r="752" spans="1:60" x14ac:dyDescent="0.25">
      <c r="A752" s="16">
        <v>820003850</v>
      </c>
      <c r="B752" s="16" t="s">
        <v>3461</v>
      </c>
      <c r="C752" s="16" t="s">
        <v>3462</v>
      </c>
      <c r="D752" s="17" t="s">
        <v>45</v>
      </c>
      <c r="E752" s="17">
        <v>43205</v>
      </c>
      <c r="F752" s="17" t="str">
        <f t="shared" si="136"/>
        <v>FD43205</v>
      </c>
      <c r="G752" s="17" t="str">
        <f>VLOOKUP(E752,[4]PARTIDAS!$F:$M,8,0)</f>
        <v>Evento</v>
      </c>
      <c r="H752" s="17">
        <v>33173</v>
      </c>
      <c r="I752" s="18">
        <v>44436.363194444442</v>
      </c>
      <c r="J752" s="18">
        <v>44436.363194444442</v>
      </c>
      <c r="K752" s="18">
        <v>44454</v>
      </c>
      <c r="L752" s="19">
        <v>59600</v>
      </c>
      <c r="M752" s="19">
        <v>59600</v>
      </c>
      <c r="N752" s="16" t="s">
        <v>3463</v>
      </c>
      <c r="O752" s="16"/>
      <c r="P752" s="16"/>
      <c r="Q752" s="16"/>
      <c r="R752" s="16"/>
      <c r="S752" s="16"/>
      <c r="T752" s="20">
        <v>59600</v>
      </c>
      <c r="U752" s="16" t="s">
        <v>47</v>
      </c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 t="s">
        <v>3942</v>
      </c>
      <c r="AG752" s="16" t="s">
        <v>3908</v>
      </c>
      <c r="AH752" s="16" t="s">
        <v>3466</v>
      </c>
      <c r="AI752" s="16" t="s">
        <v>47</v>
      </c>
      <c r="AJ752" s="16">
        <f>VLOOKUP(E752,[4]TD!$A:$B,2,0)</f>
        <v>-59600</v>
      </c>
      <c r="AK752" s="16">
        <f>-IFERROR(VLOOKUP(E752,'[4]PARTIDAS ABIERTAS EN VALORES'!$A:$E,2,0),0)</f>
        <v>0</v>
      </c>
      <c r="AL752" s="16"/>
      <c r="AM752" s="16">
        <f>-IFERROR(VLOOKUP(E752,'[4]PARTIDAS ABIERTAS EN VALORES'!$A:$E,3,0),0)</f>
        <v>59600</v>
      </c>
      <c r="AN752" s="16"/>
      <c r="AO752" s="16">
        <f>-IFERROR(VLOOKUP(E752,'[4]PARTIDAS ABIERTAS EN VALORES'!$A:$E,4,0),0)</f>
        <v>0</v>
      </c>
      <c r="AP752" s="16"/>
      <c r="AQ752" s="16"/>
      <c r="AR752" s="16"/>
      <c r="AS752" s="16"/>
      <c r="AT752" s="16">
        <f t="shared" si="137"/>
        <v>0</v>
      </c>
      <c r="AU752" s="16"/>
      <c r="AV752" s="16"/>
      <c r="AW752" s="16"/>
      <c r="AX752" s="16"/>
      <c r="AY752" s="16"/>
      <c r="AZ752" s="16"/>
      <c r="BA752" s="16">
        <f>-IFERROR(VLOOKUP(E752,[4]TD!$J:$K,2,0),0)</f>
        <v>0</v>
      </c>
      <c r="BB752" s="25">
        <f t="shared" si="133"/>
        <v>0</v>
      </c>
      <c r="BC752" s="16"/>
      <c r="BD752" s="52">
        <f t="shared" si="134"/>
        <v>44436.363194444442</v>
      </c>
      <c r="BE752" s="16">
        <f t="shared" si="138"/>
        <v>2021</v>
      </c>
      <c r="BF752" s="52">
        <f t="shared" si="135"/>
        <v>44454</v>
      </c>
      <c r="BG752" s="16">
        <f t="shared" si="139"/>
        <v>2021</v>
      </c>
      <c r="BH752" s="16"/>
    </row>
    <row r="753" spans="1:60" x14ac:dyDescent="0.25">
      <c r="A753" s="16">
        <v>820003850</v>
      </c>
      <c r="B753" s="16" t="s">
        <v>3461</v>
      </c>
      <c r="C753" s="16" t="s">
        <v>3462</v>
      </c>
      <c r="D753" s="17" t="s">
        <v>45</v>
      </c>
      <c r="E753" s="17">
        <v>43225</v>
      </c>
      <c r="F753" s="17" t="str">
        <f t="shared" si="136"/>
        <v>FD43225</v>
      </c>
      <c r="G753" s="17" t="str">
        <f>VLOOKUP(E753,[4]PARTIDAS!$F:$M,8,0)</f>
        <v>Evento</v>
      </c>
      <c r="H753" s="17">
        <v>33173</v>
      </c>
      <c r="I753" s="18">
        <v>44436.409722222219</v>
      </c>
      <c r="J753" s="18">
        <v>44436.409722222219</v>
      </c>
      <c r="K753" s="18">
        <v>44454</v>
      </c>
      <c r="L753" s="19">
        <v>59600</v>
      </c>
      <c r="M753" s="19">
        <v>59600</v>
      </c>
      <c r="N753" s="16" t="s">
        <v>3463</v>
      </c>
      <c r="O753" s="16"/>
      <c r="P753" s="16"/>
      <c r="Q753" s="16"/>
      <c r="R753" s="16"/>
      <c r="S753" s="16"/>
      <c r="T753" s="20">
        <v>59600</v>
      </c>
      <c r="U753" s="16" t="s">
        <v>47</v>
      </c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 t="s">
        <v>3942</v>
      </c>
      <c r="AG753" s="16" t="s">
        <v>3908</v>
      </c>
      <c r="AH753" s="16" t="s">
        <v>3466</v>
      </c>
      <c r="AI753" s="16" t="s">
        <v>47</v>
      </c>
      <c r="AJ753" s="16">
        <f>VLOOKUP(E753,[4]TD!$A:$B,2,0)</f>
        <v>-59600</v>
      </c>
      <c r="AK753" s="16">
        <f>-IFERROR(VLOOKUP(E753,'[4]PARTIDAS ABIERTAS EN VALORES'!$A:$E,2,0),0)</f>
        <v>0</v>
      </c>
      <c r="AL753" s="16"/>
      <c r="AM753" s="16">
        <f>-IFERROR(VLOOKUP(E753,'[4]PARTIDAS ABIERTAS EN VALORES'!$A:$E,3,0),0)</f>
        <v>59600</v>
      </c>
      <c r="AN753" s="16"/>
      <c r="AO753" s="16">
        <f>-IFERROR(VLOOKUP(E753,'[4]PARTIDAS ABIERTAS EN VALORES'!$A:$E,4,0),0)</f>
        <v>0</v>
      </c>
      <c r="AP753" s="16"/>
      <c r="AQ753" s="16"/>
      <c r="AR753" s="16"/>
      <c r="AS753" s="16"/>
      <c r="AT753" s="16">
        <f t="shared" si="137"/>
        <v>0</v>
      </c>
      <c r="AU753" s="16"/>
      <c r="AV753" s="16"/>
      <c r="AW753" s="16"/>
      <c r="AX753" s="16"/>
      <c r="AY753" s="16"/>
      <c r="AZ753" s="16"/>
      <c r="BA753" s="16">
        <f>-IFERROR(VLOOKUP(E753,[4]TD!$J:$K,2,0),0)</f>
        <v>0</v>
      </c>
      <c r="BB753" s="25">
        <f t="shared" si="133"/>
        <v>0</v>
      </c>
      <c r="BC753" s="16"/>
      <c r="BD753" s="52">
        <f t="shared" si="134"/>
        <v>44436.409722222219</v>
      </c>
      <c r="BE753" s="16">
        <f t="shared" si="138"/>
        <v>2021</v>
      </c>
      <c r="BF753" s="52">
        <f t="shared" si="135"/>
        <v>44454</v>
      </c>
      <c r="BG753" s="16">
        <f t="shared" si="139"/>
        <v>2021</v>
      </c>
      <c r="BH753" s="16"/>
    </row>
    <row r="754" spans="1:60" x14ac:dyDescent="0.25">
      <c r="A754" s="16">
        <v>820003850</v>
      </c>
      <c r="B754" s="16" t="s">
        <v>3461</v>
      </c>
      <c r="C754" s="16" t="s">
        <v>3462</v>
      </c>
      <c r="D754" s="17" t="s">
        <v>45</v>
      </c>
      <c r="E754" s="17">
        <v>43249</v>
      </c>
      <c r="F754" s="17" t="str">
        <f t="shared" si="136"/>
        <v>FD43249</v>
      </c>
      <c r="G754" s="17" t="e">
        <f>VLOOKUP(E754,[4]PARTIDAS!$F:$M,8,0)</f>
        <v>#N/A</v>
      </c>
      <c r="H754" s="17">
        <v>33173</v>
      </c>
      <c r="I754" s="18">
        <v>44436.456944444442</v>
      </c>
      <c r="J754" s="18">
        <v>44436.456944444442</v>
      </c>
      <c r="K754" s="18">
        <v>44454</v>
      </c>
      <c r="L754" s="19">
        <v>1947170</v>
      </c>
      <c r="M754" s="19">
        <v>1821170</v>
      </c>
      <c r="N754" s="16" t="s">
        <v>3490</v>
      </c>
      <c r="O754" s="16"/>
      <c r="P754" s="16"/>
      <c r="Q754" s="16"/>
      <c r="R754" s="20">
        <v>1947170</v>
      </c>
      <c r="S754" s="16" t="s">
        <v>3924</v>
      </c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 t="s">
        <v>3924</v>
      </c>
      <c r="AH754" s="16"/>
      <c r="AI754" s="16"/>
      <c r="AJ754" s="16" t="e">
        <f>VLOOKUP(E754,[4]TD!$A:$B,2,0)</f>
        <v>#N/A</v>
      </c>
      <c r="AK754" s="16"/>
      <c r="AL754" s="16"/>
      <c r="AM754" s="16"/>
      <c r="AN754" s="16"/>
      <c r="AO754" s="16"/>
      <c r="AP754" s="16"/>
      <c r="AQ754" s="25">
        <f>M754</f>
        <v>1821170</v>
      </c>
      <c r="AR754" s="16"/>
      <c r="AS754" s="16"/>
      <c r="AT754" s="16">
        <f t="shared" si="137"/>
        <v>0</v>
      </c>
      <c r="AU754" s="16"/>
      <c r="AV754" s="16"/>
      <c r="AW754" s="16"/>
      <c r="AX754" s="16"/>
      <c r="AY754" s="16"/>
      <c r="AZ754" s="16"/>
      <c r="BA754" s="16"/>
      <c r="BB754" s="25">
        <f t="shared" si="133"/>
        <v>0</v>
      </c>
      <c r="BC754" s="16"/>
      <c r="BD754" s="52">
        <f t="shared" si="134"/>
        <v>44436.456944444442</v>
      </c>
      <c r="BE754" s="16">
        <f t="shared" si="138"/>
        <v>2021</v>
      </c>
      <c r="BF754" s="52">
        <f t="shared" si="135"/>
        <v>44454</v>
      </c>
      <c r="BG754" s="16">
        <f t="shared" si="139"/>
        <v>2021</v>
      </c>
      <c r="BH754" s="16"/>
    </row>
    <row r="755" spans="1:60" x14ac:dyDescent="0.25">
      <c r="A755" s="16">
        <v>820003850</v>
      </c>
      <c r="B755" s="16" t="s">
        <v>3461</v>
      </c>
      <c r="C755" s="16" t="s">
        <v>3467</v>
      </c>
      <c r="D755" s="17" t="s">
        <v>45</v>
      </c>
      <c r="E755" s="17">
        <v>43258</v>
      </c>
      <c r="F755" s="17" t="str">
        <f t="shared" si="136"/>
        <v>FD43258</v>
      </c>
      <c r="G755" s="17" t="str">
        <f>VLOOKUP(E755,[4]PARTIDAS!$F:$M,8,0)</f>
        <v>Evento</v>
      </c>
      <c r="H755" s="17">
        <v>33169</v>
      </c>
      <c r="I755" s="18">
        <v>44436.484027777777</v>
      </c>
      <c r="J755" s="18">
        <v>44436.484027777777</v>
      </c>
      <c r="K755" s="18">
        <v>44454</v>
      </c>
      <c r="L755" s="19">
        <v>13000</v>
      </c>
      <c r="M755" s="19">
        <v>13000</v>
      </c>
      <c r="N755" s="16" t="s">
        <v>3463</v>
      </c>
      <c r="O755" s="16"/>
      <c r="P755" s="16"/>
      <c r="Q755" s="16"/>
      <c r="R755" s="16"/>
      <c r="S755" s="16"/>
      <c r="T755" s="20">
        <v>13000</v>
      </c>
      <c r="U755" s="16" t="s">
        <v>47</v>
      </c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 t="s">
        <v>3942</v>
      </c>
      <c r="AG755" s="16" t="s">
        <v>3917</v>
      </c>
      <c r="AH755" s="16" t="s">
        <v>3466</v>
      </c>
      <c r="AI755" s="16" t="s">
        <v>47</v>
      </c>
      <c r="AJ755" s="16">
        <f>VLOOKUP(E755,[4]TD!$A:$B,2,0)</f>
        <v>-13000</v>
      </c>
      <c r="AK755" s="16">
        <f>-IFERROR(VLOOKUP(E755,'[4]PARTIDAS ABIERTAS EN VALORES'!$A:$E,2,0),0)</f>
        <v>0</v>
      </c>
      <c r="AL755" s="16"/>
      <c r="AM755" s="16">
        <f>-IFERROR(VLOOKUP(E755,'[4]PARTIDAS ABIERTAS EN VALORES'!$A:$E,3,0),0)</f>
        <v>13000</v>
      </c>
      <c r="AN755" s="16"/>
      <c r="AO755" s="16">
        <f>-IFERROR(VLOOKUP(E755,'[4]PARTIDAS ABIERTAS EN VALORES'!$A:$E,4,0),0)</f>
        <v>0</v>
      </c>
      <c r="AP755" s="16"/>
      <c r="AQ755" s="16"/>
      <c r="AR755" s="16"/>
      <c r="AS755" s="16"/>
      <c r="AT755" s="16">
        <f t="shared" si="137"/>
        <v>0</v>
      </c>
      <c r="AU755" s="16"/>
      <c r="AV755" s="16"/>
      <c r="AW755" s="16"/>
      <c r="AX755" s="16"/>
      <c r="AY755" s="16"/>
      <c r="AZ755" s="16"/>
      <c r="BA755" s="16">
        <f>-IFERROR(VLOOKUP(E755,[4]TD!$J:$K,2,0),0)</f>
        <v>0</v>
      </c>
      <c r="BB755" s="25">
        <f t="shared" si="133"/>
        <v>0</v>
      </c>
      <c r="BC755" s="16"/>
      <c r="BD755" s="52">
        <f t="shared" si="134"/>
        <v>44436.484027777777</v>
      </c>
      <c r="BE755" s="16">
        <f t="shared" si="138"/>
        <v>2021</v>
      </c>
      <c r="BF755" s="52">
        <f t="shared" si="135"/>
        <v>44454</v>
      </c>
      <c r="BG755" s="16">
        <f t="shared" si="139"/>
        <v>2021</v>
      </c>
      <c r="BH755" s="16"/>
    </row>
    <row r="756" spans="1:60" x14ac:dyDescent="0.25">
      <c r="A756" s="16">
        <v>820003850</v>
      </c>
      <c r="B756" s="16" t="s">
        <v>3461</v>
      </c>
      <c r="C756" s="16" t="s">
        <v>3462</v>
      </c>
      <c r="D756" s="17" t="s">
        <v>45</v>
      </c>
      <c r="E756" s="17">
        <v>43289</v>
      </c>
      <c r="F756" s="17" t="str">
        <f t="shared" si="136"/>
        <v>FD43289</v>
      </c>
      <c r="G756" s="17" t="str">
        <f>VLOOKUP(E756,[4]PARTIDAS!$F:$M,8,0)</f>
        <v>Evento</v>
      </c>
      <c r="H756" s="17">
        <v>33173</v>
      </c>
      <c r="I756" s="18">
        <v>44436.556250000001</v>
      </c>
      <c r="J756" s="18">
        <v>44436.556250000001</v>
      </c>
      <c r="K756" s="18">
        <v>44454</v>
      </c>
      <c r="L756" s="19">
        <v>68762</v>
      </c>
      <c r="M756" s="19">
        <v>68762</v>
      </c>
      <c r="N756" s="16" t="s">
        <v>3463</v>
      </c>
      <c r="O756" s="16"/>
      <c r="P756" s="16"/>
      <c r="Q756" s="16"/>
      <c r="R756" s="16"/>
      <c r="S756" s="16"/>
      <c r="T756" s="20">
        <v>68762</v>
      </c>
      <c r="U756" s="16" t="s">
        <v>47</v>
      </c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 t="s">
        <v>3942</v>
      </c>
      <c r="AG756" s="16" t="s">
        <v>3908</v>
      </c>
      <c r="AH756" s="16" t="s">
        <v>3466</v>
      </c>
      <c r="AI756" s="16" t="s">
        <v>47</v>
      </c>
      <c r="AJ756" s="16">
        <f>VLOOKUP(E756,[4]TD!$A:$B,2,0)</f>
        <v>-68762</v>
      </c>
      <c r="AK756" s="16">
        <f>-IFERROR(VLOOKUP(E756,'[4]PARTIDAS ABIERTAS EN VALORES'!$A:$E,2,0),0)</f>
        <v>0</v>
      </c>
      <c r="AL756" s="16"/>
      <c r="AM756" s="16">
        <f>-IFERROR(VLOOKUP(E756,'[4]PARTIDAS ABIERTAS EN VALORES'!$A:$E,3,0),0)</f>
        <v>0</v>
      </c>
      <c r="AN756" s="16"/>
      <c r="AO756" s="16">
        <f>-IFERROR(VLOOKUP(E756,'[4]PARTIDAS ABIERTAS EN VALORES'!$A:$E,4,0),0)</f>
        <v>0</v>
      </c>
      <c r="AP756" s="16"/>
      <c r="AQ756" s="16"/>
      <c r="AR756" s="16"/>
      <c r="AS756" s="16"/>
      <c r="AT756" s="16">
        <f t="shared" si="137"/>
        <v>0</v>
      </c>
      <c r="AU756" s="16"/>
      <c r="AV756" s="16"/>
      <c r="AW756" s="16"/>
      <c r="AX756" s="16"/>
      <c r="AY756" s="16"/>
      <c r="AZ756" s="16"/>
      <c r="BA756" s="16">
        <f>-IFERROR(VLOOKUP(E756,[4]TD!$J:$K,2,0),0)</f>
        <v>68762</v>
      </c>
      <c r="BB756" s="25">
        <f t="shared" si="133"/>
        <v>0</v>
      </c>
      <c r="BC756" s="16"/>
      <c r="BD756" s="52">
        <f t="shared" si="134"/>
        <v>44436.556250000001</v>
      </c>
      <c r="BE756" s="16">
        <f t="shared" si="138"/>
        <v>2021</v>
      </c>
      <c r="BF756" s="52">
        <f t="shared" si="135"/>
        <v>44454</v>
      </c>
      <c r="BG756" s="16">
        <f t="shared" si="139"/>
        <v>2021</v>
      </c>
      <c r="BH756" s="16"/>
    </row>
    <row r="757" spans="1:60" x14ac:dyDescent="0.25">
      <c r="A757" s="16">
        <v>820003850</v>
      </c>
      <c r="B757" s="16" t="s">
        <v>3461</v>
      </c>
      <c r="C757" s="16" t="s">
        <v>3462</v>
      </c>
      <c r="D757" s="17" t="s">
        <v>45</v>
      </c>
      <c r="E757" s="17">
        <v>43308</v>
      </c>
      <c r="F757" s="17" t="str">
        <f t="shared" si="136"/>
        <v>FD43308</v>
      </c>
      <c r="G757" s="17" t="str">
        <f>VLOOKUP(E757,[4]PARTIDAS!$F:$M,8,0)</f>
        <v>Evento</v>
      </c>
      <c r="H757" s="17">
        <v>33173</v>
      </c>
      <c r="I757" s="18">
        <v>44436.967361111114</v>
      </c>
      <c r="J757" s="18">
        <v>44436.967361111114</v>
      </c>
      <c r="K757" s="18">
        <v>44454</v>
      </c>
      <c r="L757" s="19">
        <v>63914</v>
      </c>
      <c r="M757" s="19">
        <v>63914</v>
      </c>
      <c r="N757" s="16" t="s">
        <v>3463</v>
      </c>
      <c r="O757" s="16"/>
      <c r="P757" s="16"/>
      <c r="Q757" s="16"/>
      <c r="R757" s="16"/>
      <c r="S757" s="16"/>
      <c r="T757" s="20">
        <v>63914</v>
      </c>
      <c r="U757" s="16" t="s">
        <v>47</v>
      </c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 t="s">
        <v>3942</v>
      </c>
      <c r="AG757" s="16" t="s">
        <v>3908</v>
      </c>
      <c r="AH757" s="16" t="s">
        <v>3466</v>
      </c>
      <c r="AI757" s="16" t="s">
        <v>47</v>
      </c>
      <c r="AJ757" s="16">
        <f>VLOOKUP(E757,[4]TD!$A:$B,2,0)</f>
        <v>-63914</v>
      </c>
      <c r="AK757" s="16">
        <f>-IFERROR(VLOOKUP(E757,'[4]PARTIDAS ABIERTAS EN VALORES'!$A:$E,2,0),0)</f>
        <v>0</v>
      </c>
      <c r="AL757" s="16"/>
      <c r="AM757" s="16">
        <f>-IFERROR(VLOOKUP(E757,'[4]PARTIDAS ABIERTAS EN VALORES'!$A:$E,3,0),0)</f>
        <v>63914</v>
      </c>
      <c r="AN757" s="16"/>
      <c r="AO757" s="16">
        <f>-IFERROR(VLOOKUP(E757,'[4]PARTIDAS ABIERTAS EN VALORES'!$A:$E,4,0),0)</f>
        <v>0</v>
      </c>
      <c r="AP757" s="16"/>
      <c r="AQ757" s="16"/>
      <c r="AR757" s="16"/>
      <c r="AS757" s="16"/>
      <c r="AT757" s="16">
        <f t="shared" si="137"/>
        <v>0</v>
      </c>
      <c r="AU757" s="16"/>
      <c r="AV757" s="16"/>
      <c r="AW757" s="16"/>
      <c r="AX757" s="16"/>
      <c r="AY757" s="16"/>
      <c r="AZ757" s="16"/>
      <c r="BA757" s="16">
        <f>-IFERROR(VLOOKUP(E757,[4]TD!$J:$K,2,0),0)</f>
        <v>0</v>
      </c>
      <c r="BB757" s="25">
        <f t="shared" si="133"/>
        <v>0</v>
      </c>
      <c r="BC757" s="16"/>
      <c r="BD757" s="52">
        <f t="shared" si="134"/>
        <v>44436.967361111114</v>
      </c>
      <c r="BE757" s="16">
        <f t="shared" si="138"/>
        <v>2021</v>
      </c>
      <c r="BF757" s="52">
        <f t="shared" si="135"/>
        <v>44454</v>
      </c>
      <c r="BG757" s="16">
        <f t="shared" si="139"/>
        <v>2021</v>
      </c>
      <c r="BH757" s="16"/>
    </row>
    <row r="758" spans="1:60" x14ac:dyDescent="0.25">
      <c r="A758" s="16">
        <v>820003850</v>
      </c>
      <c r="B758" s="16" t="s">
        <v>3461</v>
      </c>
      <c r="C758" s="16" t="s">
        <v>3462</v>
      </c>
      <c r="D758" s="17" t="s">
        <v>45</v>
      </c>
      <c r="E758" s="17">
        <v>43314</v>
      </c>
      <c r="F758" s="17" t="str">
        <f t="shared" si="136"/>
        <v>FD43314</v>
      </c>
      <c r="G758" s="17" t="str">
        <f>VLOOKUP(E758,[4]PARTIDAS!$F:$M,8,0)</f>
        <v>Evento</v>
      </c>
      <c r="H758" s="17">
        <v>33173</v>
      </c>
      <c r="I758" s="18">
        <v>44437.115277777775</v>
      </c>
      <c r="J758" s="18">
        <v>44437.115277777775</v>
      </c>
      <c r="K758" s="18">
        <v>44454</v>
      </c>
      <c r="L758" s="19">
        <v>109300</v>
      </c>
      <c r="M758" s="19">
        <v>109300</v>
      </c>
      <c r="N758" s="16" t="s">
        <v>3463</v>
      </c>
      <c r="O758" s="16"/>
      <c r="P758" s="16"/>
      <c r="Q758" s="16"/>
      <c r="R758" s="16"/>
      <c r="S758" s="16"/>
      <c r="T758" s="20">
        <v>109300</v>
      </c>
      <c r="U758" s="16" t="s">
        <v>47</v>
      </c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 t="s">
        <v>3943</v>
      </c>
      <c r="AG758" s="16" t="s">
        <v>3908</v>
      </c>
      <c r="AH758" s="16" t="s">
        <v>3466</v>
      </c>
      <c r="AI758" s="16" t="s">
        <v>47</v>
      </c>
      <c r="AJ758" s="16">
        <f>VLOOKUP(E758,[4]TD!$A:$B,2,0)</f>
        <v>-109300</v>
      </c>
      <c r="AK758" s="16">
        <f>-IFERROR(VLOOKUP(E758,'[4]PARTIDAS ABIERTAS EN VALORES'!$A:$E,2,0),0)</f>
        <v>0</v>
      </c>
      <c r="AL758" s="16"/>
      <c r="AM758" s="16">
        <f>-IFERROR(VLOOKUP(E758,'[4]PARTIDAS ABIERTAS EN VALORES'!$A:$E,3,0),0)</f>
        <v>109300</v>
      </c>
      <c r="AN758" s="16"/>
      <c r="AO758" s="16">
        <f>-IFERROR(VLOOKUP(E758,'[4]PARTIDAS ABIERTAS EN VALORES'!$A:$E,4,0),0)</f>
        <v>0</v>
      </c>
      <c r="AP758" s="16"/>
      <c r="AQ758" s="16"/>
      <c r="AR758" s="16"/>
      <c r="AS758" s="16"/>
      <c r="AT758" s="16">
        <f t="shared" si="137"/>
        <v>0</v>
      </c>
      <c r="AU758" s="16"/>
      <c r="AV758" s="16"/>
      <c r="AW758" s="16"/>
      <c r="AX758" s="16"/>
      <c r="AY758" s="16"/>
      <c r="AZ758" s="16"/>
      <c r="BA758" s="16">
        <f>-IFERROR(VLOOKUP(E758,[4]TD!$J:$K,2,0),0)</f>
        <v>0</v>
      </c>
      <c r="BB758" s="25">
        <f t="shared" si="133"/>
        <v>0</v>
      </c>
      <c r="BC758" s="16"/>
      <c r="BD758" s="52">
        <f t="shared" si="134"/>
        <v>44437.115277777775</v>
      </c>
      <c r="BE758" s="16">
        <f t="shared" si="138"/>
        <v>2021</v>
      </c>
      <c r="BF758" s="52">
        <f t="shared" si="135"/>
        <v>44454</v>
      </c>
      <c r="BG758" s="16">
        <f t="shared" si="139"/>
        <v>2021</v>
      </c>
      <c r="BH758" s="16"/>
    </row>
    <row r="759" spans="1:60" x14ac:dyDescent="0.25">
      <c r="A759" s="16">
        <v>820003850</v>
      </c>
      <c r="B759" s="16" t="s">
        <v>3461</v>
      </c>
      <c r="C759" s="16" t="s">
        <v>3462</v>
      </c>
      <c r="D759" s="17" t="s">
        <v>45</v>
      </c>
      <c r="E759" s="17">
        <v>43355</v>
      </c>
      <c r="F759" s="17" t="str">
        <f t="shared" si="136"/>
        <v>FD43355</v>
      </c>
      <c r="G759" s="17" t="str">
        <f>VLOOKUP(E759,[4]PARTIDAS!$F:$M,8,0)</f>
        <v>Evento</v>
      </c>
      <c r="H759" s="17">
        <v>33173</v>
      </c>
      <c r="I759" s="18">
        <v>44438.094444444447</v>
      </c>
      <c r="J759" s="18">
        <v>44438.094444444447</v>
      </c>
      <c r="K759" s="18">
        <v>44454</v>
      </c>
      <c r="L759" s="19">
        <v>135637</v>
      </c>
      <c r="M759" s="19">
        <v>135637</v>
      </c>
      <c r="N759" s="16" t="s">
        <v>3463</v>
      </c>
      <c r="O759" s="16"/>
      <c r="P759" s="16"/>
      <c r="Q759" s="16"/>
      <c r="R759" s="16"/>
      <c r="S759" s="16"/>
      <c r="T759" s="20">
        <v>135637</v>
      </c>
      <c r="U759" s="16" t="s">
        <v>47</v>
      </c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 t="s">
        <v>3944</v>
      </c>
      <c r="AG759" s="16" t="s">
        <v>3908</v>
      </c>
      <c r="AH759" s="16" t="s">
        <v>3466</v>
      </c>
      <c r="AI759" s="16" t="s">
        <v>47</v>
      </c>
      <c r="AJ759" s="16">
        <f>VLOOKUP(E759,[4]TD!$A:$B,2,0)</f>
        <v>-135637</v>
      </c>
      <c r="AK759" s="16">
        <f>-IFERROR(VLOOKUP(E759,'[4]PARTIDAS ABIERTAS EN VALORES'!$A:$E,2,0),0)</f>
        <v>0</v>
      </c>
      <c r="AL759" s="16"/>
      <c r="AM759" s="16">
        <f>-IFERROR(VLOOKUP(E759,'[4]PARTIDAS ABIERTAS EN VALORES'!$A:$E,3,0),0)</f>
        <v>135637</v>
      </c>
      <c r="AN759" s="16"/>
      <c r="AO759" s="16">
        <f>-IFERROR(VLOOKUP(E759,'[4]PARTIDAS ABIERTAS EN VALORES'!$A:$E,4,0),0)</f>
        <v>0</v>
      </c>
      <c r="AP759" s="16"/>
      <c r="AQ759" s="16"/>
      <c r="AR759" s="16"/>
      <c r="AS759" s="16"/>
      <c r="AT759" s="16">
        <f t="shared" si="137"/>
        <v>0</v>
      </c>
      <c r="AU759" s="16"/>
      <c r="AV759" s="16"/>
      <c r="AW759" s="16"/>
      <c r="AX759" s="16"/>
      <c r="AY759" s="16"/>
      <c r="AZ759" s="16"/>
      <c r="BA759" s="16">
        <f>-IFERROR(VLOOKUP(E759,[4]TD!$J:$K,2,0),0)</f>
        <v>0</v>
      </c>
      <c r="BB759" s="25">
        <f t="shared" si="133"/>
        <v>0</v>
      </c>
      <c r="BC759" s="16"/>
      <c r="BD759" s="52">
        <f t="shared" si="134"/>
        <v>44438.094444444447</v>
      </c>
      <c r="BE759" s="16">
        <f t="shared" si="138"/>
        <v>2021</v>
      </c>
      <c r="BF759" s="52">
        <f t="shared" si="135"/>
        <v>44454</v>
      </c>
      <c r="BG759" s="16">
        <f t="shared" si="139"/>
        <v>2021</v>
      </c>
      <c r="BH759" s="16"/>
    </row>
    <row r="760" spans="1:60" x14ac:dyDescent="0.25">
      <c r="A760" s="16">
        <v>820003850</v>
      </c>
      <c r="B760" s="16" t="s">
        <v>3461</v>
      </c>
      <c r="C760" s="16" t="s">
        <v>3467</v>
      </c>
      <c r="D760" s="17" t="s">
        <v>45</v>
      </c>
      <c r="E760" s="17">
        <v>43458</v>
      </c>
      <c r="F760" s="17" t="str">
        <f t="shared" si="136"/>
        <v>FD43458</v>
      </c>
      <c r="G760" s="17" t="str">
        <f>VLOOKUP(E760,[4]PARTIDAS!$F:$M,8,0)</f>
        <v>Evento</v>
      </c>
      <c r="H760" s="17">
        <v>33169</v>
      </c>
      <c r="I760" s="18">
        <v>44438.694444444445</v>
      </c>
      <c r="J760" s="18">
        <v>44438.694444444445</v>
      </c>
      <c r="K760" s="18">
        <v>44454</v>
      </c>
      <c r="L760" s="19">
        <v>6500</v>
      </c>
      <c r="M760" s="19">
        <v>6500</v>
      </c>
      <c r="N760" s="16" t="s">
        <v>3463</v>
      </c>
      <c r="O760" s="16"/>
      <c r="P760" s="16"/>
      <c r="Q760" s="16"/>
      <c r="R760" s="16"/>
      <c r="S760" s="16"/>
      <c r="T760" s="20">
        <v>6500</v>
      </c>
      <c r="U760" s="16" t="s">
        <v>47</v>
      </c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 t="s">
        <v>3944</v>
      </c>
      <c r="AG760" s="16" t="s">
        <v>3917</v>
      </c>
      <c r="AH760" s="16" t="s">
        <v>3466</v>
      </c>
      <c r="AI760" s="16" t="s">
        <v>47</v>
      </c>
      <c r="AJ760" s="16">
        <f>VLOOKUP(E760,[4]TD!$A:$B,2,0)</f>
        <v>-6500</v>
      </c>
      <c r="AK760" s="16">
        <f>-IFERROR(VLOOKUP(E760,'[4]PARTIDAS ABIERTAS EN VALORES'!$A:$E,2,0),0)</f>
        <v>0</v>
      </c>
      <c r="AL760" s="16"/>
      <c r="AM760" s="16">
        <f>-IFERROR(VLOOKUP(E760,'[4]PARTIDAS ABIERTAS EN VALORES'!$A:$E,3,0),0)</f>
        <v>6500</v>
      </c>
      <c r="AN760" s="16"/>
      <c r="AO760" s="16">
        <f>-IFERROR(VLOOKUP(E760,'[4]PARTIDAS ABIERTAS EN VALORES'!$A:$E,4,0),0)</f>
        <v>0</v>
      </c>
      <c r="AP760" s="16"/>
      <c r="AQ760" s="16"/>
      <c r="AR760" s="16"/>
      <c r="AS760" s="16"/>
      <c r="AT760" s="16">
        <f t="shared" si="137"/>
        <v>0</v>
      </c>
      <c r="AU760" s="16"/>
      <c r="AV760" s="16"/>
      <c r="AW760" s="16"/>
      <c r="AX760" s="16"/>
      <c r="AY760" s="16"/>
      <c r="AZ760" s="16"/>
      <c r="BA760" s="16">
        <f>-IFERROR(VLOOKUP(E760,[4]TD!$J:$K,2,0),0)</f>
        <v>0</v>
      </c>
      <c r="BB760" s="25">
        <f t="shared" si="133"/>
        <v>0</v>
      </c>
      <c r="BC760" s="16"/>
      <c r="BD760" s="52">
        <f t="shared" si="134"/>
        <v>44438.694444444445</v>
      </c>
      <c r="BE760" s="16">
        <f t="shared" si="138"/>
        <v>2021</v>
      </c>
      <c r="BF760" s="52">
        <f t="shared" si="135"/>
        <v>44454</v>
      </c>
      <c r="BG760" s="16">
        <f t="shared" si="139"/>
        <v>2021</v>
      </c>
      <c r="BH760" s="16"/>
    </row>
    <row r="761" spans="1:60" x14ac:dyDescent="0.25">
      <c r="A761" s="16">
        <v>820003850</v>
      </c>
      <c r="B761" s="16" t="s">
        <v>3461</v>
      </c>
      <c r="C761" s="16" t="s">
        <v>3462</v>
      </c>
      <c r="D761" s="17" t="s">
        <v>45</v>
      </c>
      <c r="E761" s="17">
        <v>43477</v>
      </c>
      <c r="F761" s="17" t="str">
        <f t="shared" si="136"/>
        <v>FD43477</v>
      </c>
      <c r="G761" s="17" t="str">
        <f>VLOOKUP(E761,[4]PARTIDAS!$F:$M,8,0)</f>
        <v>Evento</v>
      </c>
      <c r="H761" s="17">
        <v>33173</v>
      </c>
      <c r="I761" s="18">
        <v>44438.788194444445</v>
      </c>
      <c r="J761" s="18">
        <v>44438.788194444445</v>
      </c>
      <c r="K761" s="18">
        <v>44454</v>
      </c>
      <c r="L761" s="19">
        <v>1676302</v>
      </c>
      <c r="M761" s="19">
        <v>1676302</v>
      </c>
      <c r="N761" s="16" t="s">
        <v>3463</v>
      </c>
      <c r="O761" s="16"/>
      <c r="P761" s="16"/>
      <c r="Q761" s="16"/>
      <c r="R761" s="16"/>
      <c r="S761" s="16"/>
      <c r="T761" s="20">
        <v>1676302</v>
      </c>
      <c r="U761" s="16" t="s">
        <v>3945</v>
      </c>
      <c r="V761" s="16" t="s">
        <v>3919</v>
      </c>
      <c r="W761" s="16">
        <v>552802</v>
      </c>
      <c r="X761" s="16"/>
      <c r="Y761" s="16"/>
      <c r="Z761" s="16"/>
      <c r="AA761" s="16">
        <v>552802</v>
      </c>
      <c r="AB761" s="16">
        <v>0</v>
      </c>
      <c r="AC761" s="16" t="s">
        <v>3878</v>
      </c>
      <c r="AD761" s="16">
        <v>0</v>
      </c>
      <c r="AE761" s="16"/>
      <c r="AF761" s="16" t="s">
        <v>3944</v>
      </c>
      <c r="AG761" s="16" t="s">
        <v>3908</v>
      </c>
      <c r="AH761" s="16" t="s">
        <v>3466</v>
      </c>
      <c r="AI761" s="16" t="s">
        <v>47</v>
      </c>
      <c r="AJ761" s="16">
        <f>VLOOKUP(E761,[4]TD!$A:$B,2,0)</f>
        <v>-1676302</v>
      </c>
      <c r="AK761" s="16">
        <f>-IFERROR(VLOOKUP(E761,'[4]PARTIDAS ABIERTAS EN VALORES'!$A:$E,2,0),0)</f>
        <v>0</v>
      </c>
      <c r="AL761" s="16"/>
      <c r="AM761" s="16">
        <f>-IFERROR(VLOOKUP(E761,'[4]PARTIDAS ABIERTAS EN VALORES'!$A:$E,3,0),0)</f>
        <v>1676302</v>
      </c>
      <c r="AN761" s="16"/>
      <c r="AO761" s="16">
        <f>-IFERROR(VLOOKUP(E761,'[4]PARTIDAS ABIERTAS EN VALORES'!$A:$E,4,0),0)</f>
        <v>0</v>
      </c>
      <c r="AP761" s="16"/>
      <c r="AQ761" s="16"/>
      <c r="AR761" s="16"/>
      <c r="AS761" s="16"/>
      <c r="AT761" s="16">
        <f t="shared" si="137"/>
        <v>0</v>
      </c>
      <c r="AU761" s="16"/>
      <c r="AV761" s="16"/>
      <c r="AW761" s="16"/>
      <c r="AX761" s="16"/>
      <c r="AY761" s="16"/>
      <c r="AZ761" s="16"/>
      <c r="BA761" s="16">
        <f>-IFERROR(VLOOKUP(E761,[4]TD!$J:$K,2,0),0)</f>
        <v>0</v>
      </c>
      <c r="BB761" s="25">
        <f t="shared" si="133"/>
        <v>0</v>
      </c>
      <c r="BC761" s="16"/>
      <c r="BD761" s="52">
        <f t="shared" si="134"/>
        <v>44438.788194444445</v>
      </c>
      <c r="BE761" s="16">
        <f t="shared" si="138"/>
        <v>2021</v>
      </c>
      <c r="BF761" s="52">
        <f t="shared" si="135"/>
        <v>44454</v>
      </c>
      <c r="BG761" s="16">
        <f t="shared" si="139"/>
        <v>2021</v>
      </c>
      <c r="BH761" s="16"/>
    </row>
    <row r="762" spans="1:60" x14ac:dyDescent="0.25">
      <c r="A762" s="16">
        <v>820003850</v>
      </c>
      <c r="B762" s="16" t="s">
        <v>3461</v>
      </c>
      <c r="C762" s="16" t="s">
        <v>3462</v>
      </c>
      <c r="D762" s="17" t="s">
        <v>45</v>
      </c>
      <c r="E762" s="17">
        <v>43528</v>
      </c>
      <c r="F762" s="17" t="str">
        <f t="shared" si="136"/>
        <v>FD43528</v>
      </c>
      <c r="G762" s="17" t="str">
        <f>VLOOKUP(E762,[4]PARTIDAS!$F:$M,8,0)</f>
        <v>Evento</v>
      </c>
      <c r="H762" s="17">
        <v>33173</v>
      </c>
      <c r="I762" s="18">
        <v>44439.375</v>
      </c>
      <c r="J762" s="18">
        <v>44439.375</v>
      </c>
      <c r="K762" s="18">
        <v>44454</v>
      </c>
      <c r="L762" s="19">
        <v>59600</v>
      </c>
      <c r="M762" s="19">
        <v>59600</v>
      </c>
      <c r="N762" s="16" t="s">
        <v>3463</v>
      </c>
      <c r="O762" s="16"/>
      <c r="P762" s="16"/>
      <c r="Q762" s="16"/>
      <c r="R762" s="16"/>
      <c r="S762" s="16"/>
      <c r="T762" s="20">
        <v>59600</v>
      </c>
      <c r="U762" s="16" t="s">
        <v>47</v>
      </c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 t="s">
        <v>3946</v>
      </c>
      <c r="AG762" s="16" t="s">
        <v>3908</v>
      </c>
      <c r="AH762" s="16" t="s">
        <v>3466</v>
      </c>
      <c r="AI762" s="16" t="s">
        <v>47</v>
      </c>
      <c r="AJ762" s="16">
        <f>VLOOKUP(E762,[4]TD!$A:$B,2,0)</f>
        <v>-59600</v>
      </c>
      <c r="AK762" s="16">
        <f>-IFERROR(VLOOKUP(E762,'[4]PARTIDAS ABIERTAS EN VALORES'!$A:$E,2,0),0)</f>
        <v>0</v>
      </c>
      <c r="AL762" s="16"/>
      <c r="AM762" s="16">
        <f>-IFERROR(VLOOKUP(E762,'[4]PARTIDAS ABIERTAS EN VALORES'!$A:$E,3,0),0)</f>
        <v>0</v>
      </c>
      <c r="AN762" s="16"/>
      <c r="AO762" s="16">
        <f>-IFERROR(VLOOKUP(E762,'[4]PARTIDAS ABIERTAS EN VALORES'!$A:$E,4,0),0)</f>
        <v>0</v>
      </c>
      <c r="AP762" s="16"/>
      <c r="AQ762" s="16"/>
      <c r="AR762" s="16"/>
      <c r="AS762" s="16"/>
      <c r="AT762" s="16">
        <f t="shared" si="137"/>
        <v>0</v>
      </c>
      <c r="AU762" s="16"/>
      <c r="AV762" s="16"/>
      <c r="AW762" s="16"/>
      <c r="AX762" s="16"/>
      <c r="AY762" s="16"/>
      <c r="AZ762" s="16"/>
      <c r="BA762" s="16">
        <f>-IFERROR(VLOOKUP(E762,[4]TD!$J:$K,2,0),0)</f>
        <v>59600</v>
      </c>
      <c r="BB762" s="25">
        <f t="shared" si="133"/>
        <v>0</v>
      </c>
      <c r="BC762" s="16"/>
      <c r="BD762" s="52">
        <f t="shared" si="134"/>
        <v>44439.375</v>
      </c>
      <c r="BE762" s="16">
        <f t="shared" si="138"/>
        <v>2021</v>
      </c>
      <c r="BF762" s="52">
        <f t="shared" si="135"/>
        <v>44454</v>
      </c>
      <c r="BG762" s="16">
        <f t="shared" si="139"/>
        <v>2021</v>
      </c>
      <c r="BH762" s="16"/>
    </row>
    <row r="763" spans="1:60" x14ac:dyDescent="0.25">
      <c r="A763" s="16">
        <v>820003850</v>
      </c>
      <c r="B763" s="16" t="s">
        <v>3461</v>
      </c>
      <c r="C763" s="16" t="s">
        <v>3467</v>
      </c>
      <c r="D763" s="17" t="s">
        <v>45</v>
      </c>
      <c r="E763" s="17">
        <v>43542</v>
      </c>
      <c r="F763" s="17" t="str">
        <f t="shared" si="136"/>
        <v>FD43542</v>
      </c>
      <c r="G763" s="17" t="str">
        <f>VLOOKUP(E763,[4]PARTIDAS!$F:$M,8,0)</f>
        <v>Evento</v>
      </c>
      <c r="H763" s="17">
        <v>33169</v>
      </c>
      <c r="I763" s="18">
        <v>44439.40347222222</v>
      </c>
      <c r="J763" s="18">
        <v>44439.40347222222</v>
      </c>
      <c r="K763" s="18">
        <v>44454</v>
      </c>
      <c r="L763" s="19">
        <v>6500</v>
      </c>
      <c r="M763" s="19">
        <v>6500</v>
      </c>
      <c r="N763" s="16" t="s">
        <v>3463</v>
      </c>
      <c r="O763" s="16"/>
      <c r="P763" s="16"/>
      <c r="Q763" s="16"/>
      <c r="R763" s="16"/>
      <c r="S763" s="16"/>
      <c r="T763" s="20">
        <v>6500</v>
      </c>
      <c r="U763" s="16" t="s">
        <v>47</v>
      </c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 t="s">
        <v>3946</v>
      </c>
      <c r="AG763" s="16" t="s">
        <v>3917</v>
      </c>
      <c r="AH763" s="16" t="s">
        <v>3466</v>
      </c>
      <c r="AI763" s="16" t="s">
        <v>47</v>
      </c>
      <c r="AJ763" s="16">
        <f>VLOOKUP(E763,[4]TD!$A:$B,2,0)</f>
        <v>-6500</v>
      </c>
      <c r="AK763" s="16">
        <f>-IFERROR(VLOOKUP(E763,'[4]PARTIDAS ABIERTAS EN VALORES'!$A:$E,2,0),0)</f>
        <v>0</v>
      </c>
      <c r="AL763" s="16"/>
      <c r="AM763" s="16">
        <f>-IFERROR(VLOOKUP(E763,'[4]PARTIDAS ABIERTAS EN VALORES'!$A:$E,3,0),0)</f>
        <v>6500</v>
      </c>
      <c r="AN763" s="16"/>
      <c r="AO763" s="16">
        <f>-IFERROR(VLOOKUP(E763,'[4]PARTIDAS ABIERTAS EN VALORES'!$A:$E,4,0),0)</f>
        <v>0</v>
      </c>
      <c r="AP763" s="16"/>
      <c r="AQ763" s="16"/>
      <c r="AR763" s="16"/>
      <c r="AS763" s="16"/>
      <c r="AT763" s="16">
        <f t="shared" si="137"/>
        <v>0</v>
      </c>
      <c r="AU763" s="16"/>
      <c r="AV763" s="16"/>
      <c r="AW763" s="16"/>
      <c r="AX763" s="16"/>
      <c r="AY763" s="16"/>
      <c r="AZ763" s="16"/>
      <c r="BA763" s="16">
        <f>-IFERROR(VLOOKUP(E763,[4]TD!$J:$K,2,0),0)</f>
        <v>0</v>
      </c>
      <c r="BB763" s="25">
        <f t="shared" si="133"/>
        <v>0</v>
      </c>
      <c r="BC763" s="16"/>
      <c r="BD763" s="52">
        <f t="shared" si="134"/>
        <v>44439.40347222222</v>
      </c>
      <c r="BE763" s="16">
        <f t="shared" si="138"/>
        <v>2021</v>
      </c>
      <c r="BF763" s="52">
        <f t="shared" si="135"/>
        <v>44454</v>
      </c>
      <c r="BG763" s="16">
        <f t="shared" si="139"/>
        <v>2021</v>
      </c>
      <c r="BH763" s="16"/>
    </row>
    <row r="764" spans="1:60" x14ac:dyDescent="0.25">
      <c r="A764" s="16">
        <v>820003850</v>
      </c>
      <c r="B764" s="16" t="s">
        <v>3461</v>
      </c>
      <c r="C764" s="16" t="s">
        <v>3462</v>
      </c>
      <c r="D764" s="17" t="s">
        <v>45</v>
      </c>
      <c r="E764" s="17">
        <v>43622</v>
      </c>
      <c r="F764" s="17" t="str">
        <f t="shared" si="136"/>
        <v>FD43622</v>
      </c>
      <c r="G764" s="17" t="str">
        <f>VLOOKUP(E764,[4]PARTIDAS!$F:$M,8,0)</f>
        <v>Evento</v>
      </c>
      <c r="H764" s="17">
        <v>33172</v>
      </c>
      <c r="I764" s="18">
        <v>44439.62777777778</v>
      </c>
      <c r="J764" s="18">
        <v>44439.62777777778</v>
      </c>
      <c r="K764" s="18">
        <v>44454</v>
      </c>
      <c r="L764" s="19">
        <v>6500</v>
      </c>
      <c r="M764" s="19">
        <v>6500</v>
      </c>
      <c r="N764" s="16" t="s">
        <v>3463</v>
      </c>
      <c r="O764" s="16"/>
      <c r="P764" s="16"/>
      <c r="Q764" s="16"/>
      <c r="R764" s="16"/>
      <c r="S764" s="16"/>
      <c r="T764" s="20">
        <v>6500</v>
      </c>
      <c r="U764" s="16" t="s">
        <v>47</v>
      </c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 t="s">
        <v>3946</v>
      </c>
      <c r="AG764" s="16" t="s">
        <v>3908</v>
      </c>
      <c r="AH764" s="16" t="s">
        <v>3466</v>
      </c>
      <c r="AI764" s="16" t="s">
        <v>47</v>
      </c>
      <c r="AJ764" s="16">
        <f>VLOOKUP(E764,[4]TD!$A:$B,2,0)</f>
        <v>-6500</v>
      </c>
      <c r="AK764" s="16">
        <f>-IFERROR(VLOOKUP(E764,'[4]PARTIDAS ABIERTAS EN VALORES'!$A:$E,2,0),0)</f>
        <v>0</v>
      </c>
      <c r="AL764" s="16"/>
      <c r="AM764" s="16">
        <f>-IFERROR(VLOOKUP(E764,'[4]PARTIDAS ABIERTAS EN VALORES'!$A:$E,3,0),0)</f>
        <v>6500</v>
      </c>
      <c r="AN764" s="16"/>
      <c r="AO764" s="16">
        <f>-IFERROR(VLOOKUP(E764,'[4]PARTIDAS ABIERTAS EN VALORES'!$A:$E,4,0),0)</f>
        <v>0</v>
      </c>
      <c r="AP764" s="16"/>
      <c r="AQ764" s="16"/>
      <c r="AR764" s="16"/>
      <c r="AS764" s="16"/>
      <c r="AT764" s="16">
        <f t="shared" si="137"/>
        <v>0</v>
      </c>
      <c r="AU764" s="16"/>
      <c r="AV764" s="16"/>
      <c r="AW764" s="16"/>
      <c r="AX764" s="16"/>
      <c r="AY764" s="16"/>
      <c r="AZ764" s="16"/>
      <c r="BA764" s="16">
        <f>-IFERROR(VLOOKUP(E764,[4]TD!$J:$K,2,0),0)</f>
        <v>0</v>
      </c>
      <c r="BB764" s="25">
        <f t="shared" si="133"/>
        <v>0</v>
      </c>
      <c r="BC764" s="16"/>
      <c r="BD764" s="52">
        <f t="shared" si="134"/>
        <v>44439.62777777778</v>
      </c>
      <c r="BE764" s="16">
        <f t="shared" si="138"/>
        <v>2021</v>
      </c>
      <c r="BF764" s="52">
        <f t="shared" si="135"/>
        <v>44454</v>
      </c>
      <c r="BG764" s="16">
        <f t="shared" si="139"/>
        <v>2021</v>
      </c>
      <c r="BH764" s="16"/>
    </row>
    <row r="765" spans="1:60" x14ac:dyDescent="0.25">
      <c r="A765" s="16">
        <v>820003850</v>
      </c>
      <c r="B765" s="16" t="s">
        <v>3461</v>
      </c>
      <c r="C765" s="16" t="s">
        <v>3462</v>
      </c>
      <c r="D765" s="17" t="s">
        <v>45</v>
      </c>
      <c r="E765" s="17">
        <v>43669</v>
      </c>
      <c r="F765" s="17" t="str">
        <f t="shared" si="136"/>
        <v>FD43669</v>
      </c>
      <c r="G765" s="17" t="str">
        <f>VLOOKUP(E765,[4]PARTIDAS!$F:$M,8,0)</f>
        <v>Evento</v>
      </c>
      <c r="H765" s="17">
        <v>33173</v>
      </c>
      <c r="I765" s="18">
        <v>44439.823611111111</v>
      </c>
      <c r="J765" s="18">
        <v>44439.823611111111</v>
      </c>
      <c r="K765" s="18">
        <v>44454</v>
      </c>
      <c r="L765" s="19">
        <v>59600</v>
      </c>
      <c r="M765" s="19">
        <v>59600</v>
      </c>
      <c r="N765" s="16" t="s">
        <v>3463</v>
      </c>
      <c r="O765" s="16"/>
      <c r="P765" s="16"/>
      <c r="Q765" s="16"/>
      <c r="R765" s="16"/>
      <c r="S765" s="16"/>
      <c r="T765" s="20">
        <v>59600</v>
      </c>
      <c r="U765" s="16" t="s">
        <v>47</v>
      </c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 t="s">
        <v>3946</v>
      </c>
      <c r="AG765" s="16" t="s">
        <v>3908</v>
      </c>
      <c r="AH765" s="16" t="s">
        <v>3466</v>
      </c>
      <c r="AI765" s="16" t="s">
        <v>47</v>
      </c>
      <c r="AJ765" s="16">
        <f>VLOOKUP(E765,[4]TD!$A:$B,2,0)</f>
        <v>-59600</v>
      </c>
      <c r="AK765" s="16">
        <f>-IFERROR(VLOOKUP(E765,'[4]PARTIDAS ABIERTAS EN VALORES'!$A:$E,2,0),0)</f>
        <v>0</v>
      </c>
      <c r="AL765" s="16"/>
      <c r="AM765" s="16">
        <f>-IFERROR(VLOOKUP(E765,'[4]PARTIDAS ABIERTAS EN VALORES'!$A:$E,3,0),0)</f>
        <v>59600</v>
      </c>
      <c r="AN765" s="16"/>
      <c r="AO765" s="16">
        <f>-IFERROR(VLOOKUP(E765,'[4]PARTIDAS ABIERTAS EN VALORES'!$A:$E,4,0),0)</f>
        <v>0</v>
      </c>
      <c r="AP765" s="16"/>
      <c r="AQ765" s="16"/>
      <c r="AR765" s="16"/>
      <c r="AS765" s="16"/>
      <c r="AT765" s="16">
        <f t="shared" si="137"/>
        <v>0</v>
      </c>
      <c r="AU765" s="16"/>
      <c r="AV765" s="16"/>
      <c r="AW765" s="16"/>
      <c r="AX765" s="16"/>
      <c r="AY765" s="16"/>
      <c r="AZ765" s="16"/>
      <c r="BA765" s="16">
        <f>-IFERROR(VLOOKUP(E765,[4]TD!$J:$K,2,0),0)</f>
        <v>0</v>
      </c>
      <c r="BB765" s="25">
        <f t="shared" si="133"/>
        <v>0</v>
      </c>
      <c r="BC765" s="16"/>
      <c r="BD765" s="52">
        <f t="shared" si="134"/>
        <v>44439.823611111111</v>
      </c>
      <c r="BE765" s="16">
        <f t="shared" si="138"/>
        <v>2021</v>
      </c>
      <c r="BF765" s="52">
        <f t="shared" si="135"/>
        <v>44454</v>
      </c>
      <c r="BG765" s="16">
        <f t="shared" si="139"/>
        <v>2021</v>
      </c>
      <c r="BH765" s="16"/>
    </row>
    <row r="766" spans="1:60" x14ac:dyDescent="0.25">
      <c r="A766" s="16">
        <v>820003850</v>
      </c>
      <c r="B766" s="16" t="s">
        <v>3461</v>
      </c>
      <c r="C766" s="16" t="s">
        <v>3467</v>
      </c>
      <c r="D766" s="17" t="s">
        <v>45</v>
      </c>
      <c r="E766" s="17">
        <v>43788</v>
      </c>
      <c r="F766" s="17" t="str">
        <f t="shared" si="136"/>
        <v>FD43788</v>
      </c>
      <c r="G766" s="17" t="str">
        <f>VLOOKUP(E766,[4]PARTIDAS!$F:$M,8,0)</f>
        <v>Evento</v>
      </c>
      <c r="H766" s="17">
        <v>33254</v>
      </c>
      <c r="I766" s="18">
        <v>44440.731944444444</v>
      </c>
      <c r="J766" s="18">
        <v>44440.731944444444</v>
      </c>
      <c r="K766" s="18">
        <v>44488</v>
      </c>
      <c r="L766" s="19">
        <v>59600</v>
      </c>
      <c r="M766" s="19">
        <v>59600</v>
      </c>
      <c r="N766" s="16" t="s">
        <v>3463</v>
      </c>
      <c r="O766" s="16"/>
      <c r="P766" s="16"/>
      <c r="Q766" s="16"/>
      <c r="R766" s="16"/>
      <c r="S766" s="16"/>
      <c r="T766" s="20">
        <v>59600</v>
      </c>
      <c r="U766" s="16" t="s">
        <v>47</v>
      </c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 t="s">
        <v>3947</v>
      </c>
      <c r="AG766" s="16" t="s">
        <v>3948</v>
      </c>
      <c r="AH766" s="16" t="s">
        <v>3466</v>
      </c>
      <c r="AI766" s="16" t="s">
        <v>47</v>
      </c>
      <c r="AJ766" s="16">
        <f>VLOOKUP(E766,[4]TD!$A:$B,2,0)</f>
        <v>-59600</v>
      </c>
      <c r="AK766" s="16">
        <f>-IFERROR(VLOOKUP(E766,'[4]PARTIDAS ABIERTAS EN VALORES'!$A:$E,2,0),0)</f>
        <v>0</v>
      </c>
      <c r="AL766" s="16"/>
      <c r="AM766" s="16">
        <f>-IFERROR(VLOOKUP(E766,'[4]PARTIDAS ABIERTAS EN VALORES'!$A:$E,3,0),0)</f>
        <v>59600</v>
      </c>
      <c r="AN766" s="16"/>
      <c r="AO766" s="16">
        <f>-IFERROR(VLOOKUP(E766,'[4]PARTIDAS ABIERTAS EN VALORES'!$A:$E,4,0),0)</f>
        <v>0</v>
      </c>
      <c r="AP766" s="16"/>
      <c r="AQ766" s="16"/>
      <c r="AR766" s="16"/>
      <c r="AS766" s="16"/>
      <c r="AT766" s="16">
        <f t="shared" si="137"/>
        <v>0</v>
      </c>
      <c r="AU766" s="16"/>
      <c r="AV766" s="16"/>
      <c r="AW766" s="16"/>
      <c r="AX766" s="16"/>
      <c r="AY766" s="16"/>
      <c r="AZ766" s="16"/>
      <c r="BA766" s="16">
        <f>-IFERROR(VLOOKUP(E766,[4]TD!$J:$K,2,0),0)</f>
        <v>0</v>
      </c>
      <c r="BB766" s="25">
        <f t="shared" si="133"/>
        <v>0</v>
      </c>
      <c r="BC766" s="16"/>
      <c r="BD766" s="52">
        <f t="shared" si="134"/>
        <v>44440.731944444444</v>
      </c>
      <c r="BE766" s="16">
        <f t="shared" si="138"/>
        <v>2021</v>
      </c>
      <c r="BF766" s="52">
        <f t="shared" si="135"/>
        <v>44488</v>
      </c>
      <c r="BG766" s="16">
        <f t="shared" si="139"/>
        <v>2021</v>
      </c>
      <c r="BH766" s="16"/>
    </row>
    <row r="767" spans="1:60" x14ac:dyDescent="0.25">
      <c r="A767" s="16">
        <v>820003850</v>
      </c>
      <c r="B767" s="16" t="s">
        <v>3461</v>
      </c>
      <c r="C767" s="16" t="s">
        <v>3462</v>
      </c>
      <c r="D767" s="17" t="s">
        <v>45</v>
      </c>
      <c r="E767" s="17">
        <v>43800</v>
      </c>
      <c r="F767" s="17" t="str">
        <f t="shared" si="136"/>
        <v>FD43800</v>
      </c>
      <c r="G767" s="17" t="str">
        <f>VLOOKUP(E767,[4]PARTIDAS!$F:$M,8,0)</f>
        <v>Evento</v>
      </c>
      <c r="H767" s="17">
        <v>33251</v>
      </c>
      <c r="I767" s="18">
        <v>44440.876388888886</v>
      </c>
      <c r="J767" s="18">
        <v>44440.876388888886</v>
      </c>
      <c r="K767" s="18">
        <v>44488</v>
      </c>
      <c r="L767" s="19">
        <v>154441</v>
      </c>
      <c r="M767" s="19">
        <v>154441</v>
      </c>
      <c r="N767" s="16" t="s">
        <v>3463</v>
      </c>
      <c r="O767" s="16"/>
      <c r="P767" s="16"/>
      <c r="Q767" s="16"/>
      <c r="R767" s="16"/>
      <c r="S767" s="16"/>
      <c r="T767" s="20">
        <v>154441</v>
      </c>
      <c r="U767" s="16" t="s">
        <v>47</v>
      </c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 t="s">
        <v>3947</v>
      </c>
      <c r="AG767" s="16" t="s">
        <v>3948</v>
      </c>
      <c r="AH767" s="16" t="s">
        <v>3466</v>
      </c>
      <c r="AI767" s="16" t="s">
        <v>47</v>
      </c>
      <c r="AJ767" s="16">
        <f>VLOOKUP(E767,[4]TD!$A:$B,2,0)</f>
        <v>-154441</v>
      </c>
      <c r="AK767" s="16">
        <f>-IFERROR(VLOOKUP(E767,'[4]PARTIDAS ABIERTAS EN VALORES'!$A:$E,2,0),0)</f>
        <v>0</v>
      </c>
      <c r="AL767" s="16"/>
      <c r="AM767" s="16">
        <f>-IFERROR(VLOOKUP(E767,'[4]PARTIDAS ABIERTAS EN VALORES'!$A:$E,3,0),0)</f>
        <v>154441</v>
      </c>
      <c r="AN767" s="16"/>
      <c r="AO767" s="16">
        <f>-IFERROR(VLOOKUP(E767,'[4]PARTIDAS ABIERTAS EN VALORES'!$A:$E,4,0),0)</f>
        <v>0</v>
      </c>
      <c r="AP767" s="16"/>
      <c r="AQ767" s="16"/>
      <c r="AR767" s="16"/>
      <c r="AS767" s="16"/>
      <c r="AT767" s="16">
        <f t="shared" si="137"/>
        <v>0</v>
      </c>
      <c r="AU767" s="16"/>
      <c r="AV767" s="16"/>
      <c r="AW767" s="16"/>
      <c r="AX767" s="16"/>
      <c r="AY767" s="16"/>
      <c r="AZ767" s="16"/>
      <c r="BA767" s="16">
        <f>-IFERROR(VLOOKUP(E767,[4]TD!$J:$K,2,0),0)</f>
        <v>0</v>
      </c>
      <c r="BB767" s="25">
        <f t="shared" si="133"/>
        <v>0</v>
      </c>
      <c r="BC767" s="16"/>
      <c r="BD767" s="52">
        <f t="shared" si="134"/>
        <v>44440.876388888886</v>
      </c>
      <c r="BE767" s="16">
        <f t="shared" si="138"/>
        <v>2021</v>
      </c>
      <c r="BF767" s="52">
        <f t="shared" si="135"/>
        <v>44488</v>
      </c>
      <c r="BG767" s="16">
        <f t="shared" si="139"/>
        <v>2021</v>
      </c>
      <c r="BH767" s="16"/>
    </row>
    <row r="768" spans="1:60" x14ac:dyDescent="0.25">
      <c r="A768" s="16">
        <v>820003850</v>
      </c>
      <c r="B768" s="16" t="s">
        <v>3461</v>
      </c>
      <c r="C768" s="16" t="s">
        <v>3467</v>
      </c>
      <c r="D768" s="17" t="s">
        <v>45</v>
      </c>
      <c r="E768" s="17">
        <v>43864</v>
      </c>
      <c r="F768" s="17" t="str">
        <f t="shared" si="136"/>
        <v>FD43864</v>
      </c>
      <c r="G768" s="17" t="str">
        <f>VLOOKUP(E768,[4]PARTIDAS!$F:$M,8,0)</f>
        <v>Evento</v>
      </c>
      <c r="H768" s="17">
        <v>33255</v>
      </c>
      <c r="I768" s="18">
        <v>44441.466666666667</v>
      </c>
      <c r="J768" s="18">
        <v>44441.466666666667</v>
      </c>
      <c r="K768" s="18">
        <v>44488</v>
      </c>
      <c r="L768" s="19">
        <v>6500</v>
      </c>
      <c r="M768" s="19">
        <v>6500</v>
      </c>
      <c r="N768" s="16" t="s">
        <v>3463</v>
      </c>
      <c r="O768" s="16"/>
      <c r="P768" s="16"/>
      <c r="Q768" s="16"/>
      <c r="R768" s="16"/>
      <c r="S768" s="16"/>
      <c r="T768" s="20">
        <v>6500</v>
      </c>
      <c r="U768" s="16" t="s">
        <v>47</v>
      </c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 t="s">
        <v>3949</v>
      </c>
      <c r="AG768" s="16" t="s">
        <v>3948</v>
      </c>
      <c r="AH768" s="16" t="s">
        <v>3466</v>
      </c>
      <c r="AI768" s="16" t="s">
        <v>47</v>
      </c>
      <c r="AJ768" s="16">
        <f>VLOOKUP(E768,[4]TD!$A:$B,2,0)</f>
        <v>-6500</v>
      </c>
      <c r="AK768" s="16">
        <f>-IFERROR(VLOOKUP(E768,'[4]PARTIDAS ABIERTAS EN VALORES'!$A:$E,2,0),0)</f>
        <v>0</v>
      </c>
      <c r="AL768" s="16"/>
      <c r="AM768" s="16">
        <f>-IFERROR(VLOOKUP(E768,'[4]PARTIDAS ABIERTAS EN VALORES'!$A:$E,3,0),0)</f>
        <v>6500</v>
      </c>
      <c r="AN768" s="16"/>
      <c r="AO768" s="16">
        <f>-IFERROR(VLOOKUP(E768,'[4]PARTIDAS ABIERTAS EN VALORES'!$A:$E,4,0),0)</f>
        <v>0</v>
      </c>
      <c r="AP768" s="16"/>
      <c r="AQ768" s="16"/>
      <c r="AR768" s="16"/>
      <c r="AS768" s="16"/>
      <c r="AT768" s="16">
        <f t="shared" si="137"/>
        <v>0</v>
      </c>
      <c r="AU768" s="16"/>
      <c r="AV768" s="16"/>
      <c r="AW768" s="16"/>
      <c r="AX768" s="16"/>
      <c r="AY768" s="16"/>
      <c r="AZ768" s="16"/>
      <c r="BA768" s="16">
        <f>-IFERROR(VLOOKUP(E768,[4]TD!$J:$K,2,0),0)</f>
        <v>0</v>
      </c>
      <c r="BB768" s="25">
        <f t="shared" si="133"/>
        <v>0</v>
      </c>
      <c r="BC768" s="16"/>
      <c r="BD768" s="52">
        <f t="shared" si="134"/>
        <v>44441.466666666667</v>
      </c>
      <c r="BE768" s="16">
        <f t="shared" si="138"/>
        <v>2021</v>
      </c>
      <c r="BF768" s="52">
        <f t="shared" si="135"/>
        <v>44488</v>
      </c>
      <c r="BG768" s="16">
        <f t="shared" si="139"/>
        <v>2021</v>
      </c>
      <c r="BH768" s="16"/>
    </row>
    <row r="769" spans="1:60" x14ac:dyDescent="0.25">
      <c r="A769" s="16">
        <v>820003850</v>
      </c>
      <c r="B769" s="16" t="s">
        <v>3461</v>
      </c>
      <c r="C769" s="16" t="s">
        <v>3462</v>
      </c>
      <c r="D769" s="17" t="s">
        <v>45</v>
      </c>
      <c r="E769" s="17">
        <v>43873</v>
      </c>
      <c r="F769" s="17" t="str">
        <f t="shared" si="136"/>
        <v>FD43873</v>
      </c>
      <c r="G769" s="17" t="str">
        <f>VLOOKUP(E769,[4]PARTIDAS!$F:$M,8,0)</f>
        <v>Evento</v>
      </c>
      <c r="H769" s="17">
        <v>33251</v>
      </c>
      <c r="I769" s="18">
        <v>44441.521527777775</v>
      </c>
      <c r="J769" s="18">
        <v>44441.521527777775</v>
      </c>
      <c r="K769" s="18">
        <v>44488</v>
      </c>
      <c r="L769" s="19">
        <v>85546</v>
      </c>
      <c r="M769" s="19">
        <v>85546</v>
      </c>
      <c r="N769" s="16" t="s">
        <v>3463</v>
      </c>
      <c r="O769" s="16"/>
      <c r="P769" s="16"/>
      <c r="Q769" s="16"/>
      <c r="R769" s="16"/>
      <c r="S769" s="16"/>
      <c r="T769" s="20">
        <v>85546</v>
      </c>
      <c r="U769" s="16" t="s">
        <v>47</v>
      </c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 t="s">
        <v>3949</v>
      </c>
      <c r="AG769" s="16" t="s">
        <v>3948</v>
      </c>
      <c r="AH769" s="16" t="s">
        <v>3466</v>
      </c>
      <c r="AI769" s="16" t="s">
        <v>47</v>
      </c>
      <c r="AJ769" s="16">
        <f>VLOOKUP(E769,[4]TD!$A:$B,2,0)</f>
        <v>-85546</v>
      </c>
      <c r="AK769" s="16">
        <f>-IFERROR(VLOOKUP(E769,'[4]PARTIDAS ABIERTAS EN VALORES'!$A:$E,2,0),0)</f>
        <v>0</v>
      </c>
      <c r="AL769" s="16"/>
      <c r="AM769" s="16">
        <f>-IFERROR(VLOOKUP(E769,'[4]PARTIDAS ABIERTAS EN VALORES'!$A:$E,3,0),0)</f>
        <v>85546</v>
      </c>
      <c r="AN769" s="16"/>
      <c r="AO769" s="16">
        <f>-IFERROR(VLOOKUP(E769,'[4]PARTIDAS ABIERTAS EN VALORES'!$A:$E,4,0),0)</f>
        <v>0</v>
      </c>
      <c r="AP769" s="16"/>
      <c r="AQ769" s="16"/>
      <c r="AR769" s="16"/>
      <c r="AS769" s="16"/>
      <c r="AT769" s="16">
        <f t="shared" si="137"/>
        <v>0</v>
      </c>
      <c r="AU769" s="16"/>
      <c r="AV769" s="16"/>
      <c r="AW769" s="16"/>
      <c r="AX769" s="16"/>
      <c r="AY769" s="16"/>
      <c r="AZ769" s="16"/>
      <c r="BA769" s="16">
        <f>-IFERROR(VLOOKUP(E769,[4]TD!$J:$K,2,0),0)</f>
        <v>0</v>
      </c>
      <c r="BB769" s="25">
        <f t="shared" si="133"/>
        <v>0</v>
      </c>
      <c r="BC769" s="16"/>
      <c r="BD769" s="52">
        <f t="shared" si="134"/>
        <v>44441.521527777775</v>
      </c>
      <c r="BE769" s="16">
        <f t="shared" si="138"/>
        <v>2021</v>
      </c>
      <c r="BF769" s="52">
        <f t="shared" si="135"/>
        <v>44488</v>
      </c>
      <c r="BG769" s="16">
        <f t="shared" si="139"/>
        <v>2021</v>
      </c>
      <c r="BH769" s="16"/>
    </row>
    <row r="770" spans="1:60" x14ac:dyDescent="0.25">
      <c r="A770" s="16">
        <v>820003850</v>
      </c>
      <c r="B770" s="16" t="s">
        <v>3461</v>
      </c>
      <c r="C770" s="16" t="s">
        <v>3462</v>
      </c>
      <c r="D770" s="17" t="s">
        <v>45</v>
      </c>
      <c r="E770" s="17">
        <v>43940</v>
      </c>
      <c r="F770" s="17" t="str">
        <f t="shared" si="136"/>
        <v>FD43940</v>
      </c>
      <c r="G770" s="17" t="str">
        <f>VLOOKUP(E770,[4]PARTIDAS!$F:$M,8,0)</f>
        <v>Evento</v>
      </c>
      <c r="H770" s="17">
        <v>33251</v>
      </c>
      <c r="I770" s="18">
        <v>44441.725694444445</v>
      </c>
      <c r="J770" s="18">
        <v>44441.725694444445</v>
      </c>
      <c r="K770" s="18">
        <v>44488</v>
      </c>
      <c r="L770" s="19">
        <v>78982</v>
      </c>
      <c r="M770" s="19">
        <v>78982</v>
      </c>
      <c r="N770" s="16" t="s">
        <v>3463</v>
      </c>
      <c r="O770" s="16"/>
      <c r="P770" s="16"/>
      <c r="Q770" s="16"/>
      <c r="R770" s="16"/>
      <c r="S770" s="16"/>
      <c r="T770" s="20">
        <v>78982</v>
      </c>
      <c r="U770" s="16" t="s">
        <v>47</v>
      </c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 t="s">
        <v>3949</v>
      </c>
      <c r="AG770" s="16" t="s">
        <v>3948</v>
      </c>
      <c r="AH770" s="16" t="s">
        <v>3466</v>
      </c>
      <c r="AI770" s="16" t="s">
        <v>47</v>
      </c>
      <c r="AJ770" s="16">
        <f>VLOOKUP(E770,[4]TD!$A:$B,2,0)</f>
        <v>-78982</v>
      </c>
      <c r="AK770" s="16">
        <f>-IFERROR(VLOOKUP(E770,'[4]PARTIDAS ABIERTAS EN VALORES'!$A:$E,2,0),0)</f>
        <v>0</v>
      </c>
      <c r="AL770" s="16"/>
      <c r="AM770" s="16">
        <f>-IFERROR(VLOOKUP(E770,'[4]PARTIDAS ABIERTAS EN VALORES'!$A:$E,3,0),0)</f>
        <v>78982</v>
      </c>
      <c r="AN770" s="16"/>
      <c r="AO770" s="16">
        <f>-IFERROR(VLOOKUP(E770,'[4]PARTIDAS ABIERTAS EN VALORES'!$A:$E,4,0),0)</f>
        <v>0</v>
      </c>
      <c r="AP770" s="16"/>
      <c r="AQ770" s="16"/>
      <c r="AR770" s="16"/>
      <c r="AS770" s="16"/>
      <c r="AT770" s="16">
        <f t="shared" si="137"/>
        <v>0</v>
      </c>
      <c r="AU770" s="16"/>
      <c r="AV770" s="16"/>
      <c r="AW770" s="16"/>
      <c r="AX770" s="16"/>
      <c r="AY770" s="16"/>
      <c r="AZ770" s="16"/>
      <c r="BA770" s="16">
        <f>-IFERROR(VLOOKUP(E770,[4]TD!$J:$K,2,0),0)</f>
        <v>0</v>
      </c>
      <c r="BB770" s="25">
        <f t="shared" ref="BB770:BB833" si="140">M770-SUM(AK770:BA770)</f>
        <v>0</v>
      </c>
      <c r="BC770" s="16"/>
      <c r="BD770" s="52">
        <f t="shared" ref="BD770:BD833" si="141">I770</f>
        <v>44441.725694444445</v>
      </c>
      <c r="BE770" s="16">
        <f t="shared" si="138"/>
        <v>2021</v>
      </c>
      <c r="BF770" s="52">
        <f t="shared" ref="BF770:BF833" si="142">K770</f>
        <v>44488</v>
      </c>
      <c r="BG770" s="16">
        <f t="shared" si="139"/>
        <v>2021</v>
      </c>
      <c r="BH770" s="16"/>
    </row>
    <row r="771" spans="1:60" x14ac:dyDescent="0.25">
      <c r="A771" s="16">
        <v>820003850</v>
      </c>
      <c r="B771" s="16" t="s">
        <v>3461</v>
      </c>
      <c r="C771" s="16" t="s">
        <v>3462</v>
      </c>
      <c r="D771" s="17" t="s">
        <v>45</v>
      </c>
      <c r="E771" s="17">
        <v>43957</v>
      </c>
      <c r="F771" s="17" t="str">
        <f t="shared" ref="F771:F834" si="143">CONCATENATE(D771,E771)</f>
        <v>FD43957</v>
      </c>
      <c r="G771" s="17" t="str">
        <f>VLOOKUP(E771,[4]PARTIDAS!$F:$M,8,0)</f>
        <v>Evento</v>
      </c>
      <c r="H771" s="17">
        <v>33251</v>
      </c>
      <c r="I771" s="18">
        <v>44441.987500000003</v>
      </c>
      <c r="J771" s="18">
        <v>44441.987500000003</v>
      </c>
      <c r="K771" s="18">
        <v>44488</v>
      </c>
      <c r="L771" s="19">
        <v>1662762</v>
      </c>
      <c r="M771" s="19">
        <v>1662762</v>
      </c>
      <c r="N771" s="16" t="s">
        <v>3463</v>
      </c>
      <c r="O771" s="16"/>
      <c r="P771" s="16"/>
      <c r="Q771" s="16"/>
      <c r="R771" s="16"/>
      <c r="S771" s="16"/>
      <c r="T771" s="20">
        <v>1662762</v>
      </c>
      <c r="U771" s="16" t="s">
        <v>3950</v>
      </c>
      <c r="V771" s="16" t="s">
        <v>3951</v>
      </c>
      <c r="W771" s="16">
        <v>297862</v>
      </c>
      <c r="X771" s="16"/>
      <c r="Y771" s="16"/>
      <c r="Z771" s="16"/>
      <c r="AA771" s="16">
        <v>297862</v>
      </c>
      <c r="AB771" s="16">
        <v>0</v>
      </c>
      <c r="AC771" s="16" t="s">
        <v>3878</v>
      </c>
      <c r="AD771" s="16">
        <v>0</v>
      </c>
      <c r="AE771" s="16"/>
      <c r="AF771" s="16" t="s">
        <v>3949</v>
      </c>
      <c r="AG771" s="16" t="s">
        <v>3948</v>
      </c>
      <c r="AH771" s="16" t="s">
        <v>3466</v>
      </c>
      <c r="AI771" s="16" t="s">
        <v>47</v>
      </c>
      <c r="AJ771" s="16">
        <f>VLOOKUP(E771,[4]TD!$A:$B,2,0)</f>
        <v>-1662762</v>
      </c>
      <c r="AK771" s="16">
        <f>-IFERROR(VLOOKUP(E771,'[4]PARTIDAS ABIERTAS EN VALORES'!$A:$E,2,0),0)</f>
        <v>0</v>
      </c>
      <c r="AL771" s="16"/>
      <c r="AM771" s="16">
        <f>-IFERROR(VLOOKUP(E771,'[4]PARTIDAS ABIERTAS EN VALORES'!$A:$E,3,0),0)</f>
        <v>1662762</v>
      </c>
      <c r="AN771" s="16"/>
      <c r="AO771" s="16">
        <f>-IFERROR(VLOOKUP(E771,'[4]PARTIDAS ABIERTAS EN VALORES'!$A:$E,4,0),0)</f>
        <v>0</v>
      </c>
      <c r="AP771" s="16"/>
      <c r="AQ771" s="16"/>
      <c r="AR771" s="16"/>
      <c r="AS771" s="16"/>
      <c r="AT771" s="16">
        <f t="shared" ref="AT771:AT834" si="144">AP771+AR771+AS771</f>
        <v>0</v>
      </c>
      <c r="AU771" s="16"/>
      <c r="AV771" s="16"/>
      <c r="AW771" s="16"/>
      <c r="AX771" s="16"/>
      <c r="AY771" s="16"/>
      <c r="AZ771" s="16"/>
      <c r="BA771" s="16">
        <f>-IFERROR(VLOOKUP(E771,[4]TD!$J:$K,2,0),0)</f>
        <v>0</v>
      </c>
      <c r="BB771" s="25">
        <f t="shared" si="140"/>
        <v>0</v>
      </c>
      <c r="BC771" s="16"/>
      <c r="BD771" s="52">
        <f t="shared" si="141"/>
        <v>44441.987500000003</v>
      </c>
      <c r="BE771" s="16">
        <f t="shared" ref="BE771:BE834" si="145">YEAR(BD771)</f>
        <v>2021</v>
      </c>
      <c r="BF771" s="52">
        <f t="shared" si="142"/>
        <v>44488</v>
      </c>
      <c r="BG771" s="16">
        <f t="shared" ref="BG771:BG834" si="146">YEAR(BF771)</f>
        <v>2021</v>
      </c>
      <c r="BH771" s="16"/>
    </row>
    <row r="772" spans="1:60" x14ac:dyDescent="0.25">
      <c r="A772" s="16">
        <v>820003850</v>
      </c>
      <c r="B772" s="16" t="s">
        <v>3461</v>
      </c>
      <c r="C772" s="16" t="s">
        <v>3462</v>
      </c>
      <c r="D772" s="17" t="s">
        <v>45</v>
      </c>
      <c r="E772" s="17">
        <v>44011</v>
      </c>
      <c r="F772" s="17" t="str">
        <f t="shared" si="143"/>
        <v>FD44011</v>
      </c>
      <c r="G772" s="17" t="str">
        <f>VLOOKUP(E772,[4]PARTIDAS!$F:$M,8,0)</f>
        <v>Evento</v>
      </c>
      <c r="H772" s="17">
        <v>33253</v>
      </c>
      <c r="I772" s="18">
        <v>44442.606944444444</v>
      </c>
      <c r="J772" s="18">
        <v>44442.606944444444</v>
      </c>
      <c r="K772" s="18">
        <v>44488</v>
      </c>
      <c r="L772" s="19">
        <v>6500</v>
      </c>
      <c r="M772" s="19">
        <v>6500</v>
      </c>
      <c r="N772" s="16" t="s">
        <v>3463</v>
      </c>
      <c r="O772" s="16"/>
      <c r="P772" s="16"/>
      <c r="Q772" s="16"/>
      <c r="R772" s="16"/>
      <c r="S772" s="16"/>
      <c r="T772" s="20">
        <v>6500</v>
      </c>
      <c r="U772" s="16" t="s">
        <v>47</v>
      </c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 t="s">
        <v>3872</v>
      </c>
      <c r="AG772" s="16" t="s">
        <v>3948</v>
      </c>
      <c r="AH772" s="16" t="s">
        <v>3466</v>
      </c>
      <c r="AI772" s="16" t="s">
        <v>47</v>
      </c>
      <c r="AJ772" s="16">
        <f>VLOOKUP(E772,[4]TD!$A:$B,2,0)</f>
        <v>-6500</v>
      </c>
      <c r="AK772" s="16">
        <f>-IFERROR(VLOOKUP(E772,'[4]PARTIDAS ABIERTAS EN VALORES'!$A:$E,2,0),0)</f>
        <v>0</v>
      </c>
      <c r="AL772" s="16"/>
      <c r="AM772" s="16">
        <f>-IFERROR(VLOOKUP(E772,'[4]PARTIDAS ABIERTAS EN VALORES'!$A:$E,3,0),0)</f>
        <v>6500</v>
      </c>
      <c r="AN772" s="16"/>
      <c r="AO772" s="16">
        <f>-IFERROR(VLOOKUP(E772,'[4]PARTIDAS ABIERTAS EN VALORES'!$A:$E,4,0),0)</f>
        <v>0</v>
      </c>
      <c r="AP772" s="16"/>
      <c r="AQ772" s="16"/>
      <c r="AR772" s="16"/>
      <c r="AS772" s="16"/>
      <c r="AT772" s="16">
        <f t="shared" si="144"/>
        <v>0</v>
      </c>
      <c r="AU772" s="16"/>
      <c r="AV772" s="16"/>
      <c r="AW772" s="16"/>
      <c r="AX772" s="16"/>
      <c r="AY772" s="16"/>
      <c r="AZ772" s="16"/>
      <c r="BA772" s="16">
        <f>-IFERROR(VLOOKUP(E772,[4]TD!$J:$K,2,0),0)</f>
        <v>0</v>
      </c>
      <c r="BB772" s="25">
        <f t="shared" si="140"/>
        <v>0</v>
      </c>
      <c r="BC772" s="16"/>
      <c r="BD772" s="52">
        <f t="shared" si="141"/>
        <v>44442.606944444444</v>
      </c>
      <c r="BE772" s="16">
        <f t="shared" si="145"/>
        <v>2021</v>
      </c>
      <c r="BF772" s="52">
        <f t="shared" si="142"/>
        <v>44488</v>
      </c>
      <c r="BG772" s="16">
        <f t="shared" si="146"/>
        <v>2021</v>
      </c>
      <c r="BH772" s="16"/>
    </row>
    <row r="773" spans="1:60" x14ac:dyDescent="0.25">
      <c r="A773" s="16">
        <v>820003850</v>
      </c>
      <c r="B773" s="16" t="s">
        <v>3461</v>
      </c>
      <c r="C773" s="16" t="s">
        <v>3462</v>
      </c>
      <c r="D773" s="17" t="s">
        <v>45</v>
      </c>
      <c r="E773" s="17">
        <v>44047</v>
      </c>
      <c r="F773" s="17" t="str">
        <f t="shared" si="143"/>
        <v>FD44047</v>
      </c>
      <c r="G773" s="17" t="str">
        <f>VLOOKUP(E773,[4]PARTIDAS!$F:$M,8,0)</f>
        <v>Evento</v>
      </c>
      <c r="H773" s="17">
        <v>33251</v>
      </c>
      <c r="I773" s="18">
        <v>44442.979861111111</v>
      </c>
      <c r="J773" s="18">
        <v>44442.979861111111</v>
      </c>
      <c r="K773" s="18">
        <v>44488</v>
      </c>
      <c r="L773" s="19">
        <v>144400</v>
      </c>
      <c r="M773" s="19">
        <v>144400</v>
      </c>
      <c r="N773" s="16" t="s">
        <v>3463</v>
      </c>
      <c r="O773" s="16"/>
      <c r="P773" s="16"/>
      <c r="Q773" s="16"/>
      <c r="R773" s="16"/>
      <c r="S773" s="16"/>
      <c r="T773" s="20">
        <v>144400</v>
      </c>
      <c r="U773" s="16" t="s">
        <v>47</v>
      </c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 t="s">
        <v>3872</v>
      </c>
      <c r="AG773" s="16" t="s">
        <v>3948</v>
      </c>
      <c r="AH773" s="16" t="s">
        <v>3466</v>
      </c>
      <c r="AI773" s="16" t="s">
        <v>47</v>
      </c>
      <c r="AJ773" s="16">
        <f>VLOOKUP(E773,[4]TD!$A:$B,2,0)</f>
        <v>-144400</v>
      </c>
      <c r="AK773" s="16">
        <f>-IFERROR(VLOOKUP(E773,'[4]PARTIDAS ABIERTAS EN VALORES'!$A:$E,2,0),0)</f>
        <v>0</v>
      </c>
      <c r="AL773" s="16"/>
      <c r="AM773" s="16">
        <f>-IFERROR(VLOOKUP(E773,'[4]PARTIDAS ABIERTAS EN VALORES'!$A:$E,3,0),0)</f>
        <v>144400</v>
      </c>
      <c r="AN773" s="16"/>
      <c r="AO773" s="16">
        <f>-IFERROR(VLOOKUP(E773,'[4]PARTIDAS ABIERTAS EN VALORES'!$A:$E,4,0),0)</f>
        <v>0</v>
      </c>
      <c r="AP773" s="16"/>
      <c r="AQ773" s="16"/>
      <c r="AR773" s="16"/>
      <c r="AS773" s="16"/>
      <c r="AT773" s="16">
        <f t="shared" si="144"/>
        <v>0</v>
      </c>
      <c r="AU773" s="16"/>
      <c r="AV773" s="16"/>
      <c r="AW773" s="16"/>
      <c r="AX773" s="16"/>
      <c r="AY773" s="16"/>
      <c r="AZ773" s="16"/>
      <c r="BA773" s="16">
        <f>-IFERROR(VLOOKUP(E773,[4]TD!$J:$K,2,0),0)</f>
        <v>0</v>
      </c>
      <c r="BB773" s="25">
        <f t="shared" si="140"/>
        <v>0</v>
      </c>
      <c r="BC773" s="16"/>
      <c r="BD773" s="52">
        <f t="shared" si="141"/>
        <v>44442.979861111111</v>
      </c>
      <c r="BE773" s="16">
        <f t="shared" si="145"/>
        <v>2021</v>
      </c>
      <c r="BF773" s="52">
        <f t="shared" si="142"/>
        <v>44488</v>
      </c>
      <c r="BG773" s="16">
        <f t="shared" si="146"/>
        <v>2021</v>
      </c>
      <c r="BH773" s="16"/>
    </row>
    <row r="774" spans="1:60" x14ac:dyDescent="0.25">
      <c r="A774" s="16">
        <v>820003850</v>
      </c>
      <c r="B774" s="16" t="s">
        <v>3461</v>
      </c>
      <c r="C774" s="16" t="s">
        <v>3462</v>
      </c>
      <c r="D774" s="17" t="s">
        <v>45</v>
      </c>
      <c r="E774" s="17">
        <v>44049</v>
      </c>
      <c r="F774" s="17" t="str">
        <f t="shared" si="143"/>
        <v>FD44049</v>
      </c>
      <c r="G774" s="17" t="str">
        <f>VLOOKUP(E774,[4]PARTIDAS!$F:$M,8,0)</f>
        <v>Evento</v>
      </c>
      <c r="H774" s="17">
        <v>33251</v>
      </c>
      <c r="I774" s="18">
        <v>44442.995138888888</v>
      </c>
      <c r="J774" s="18">
        <v>44442.995138888888</v>
      </c>
      <c r="K774" s="18">
        <v>44488</v>
      </c>
      <c r="L774" s="19">
        <v>101126</v>
      </c>
      <c r="M774" s="19">
        <v>101126</v>
      </c>
      <c r="N774" s="16" t="s">
        <v>3463</v>
      </c>
      <c r="O774" s="16"/>
      <c r="P774" s="16"/>
      <c r="Q774" s="16"/>
      <c r="R774" s="16"/>
      <c r="S774" s="16"/>
      <c r="T774" s="20">
        <v>101126</v>
      </c>
      <c r="U774" s="16" t="s">
        <v>47</v>
      </c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 t="s">
        <v>3872</v>
      </c>
      <c r="AG774" s="16" t="s">
        <v>3948</v>
      </c>
      <c r="AH774" s="16" t="s">
        <v>3466</v>
      </c>
      <c r="AI774" s="16" t="s">
        <v>47</v>
      </c>
      <c r="AJ774" s="16">
        <f>VLOOKUP(E774,[4]TD!$A:$B,2,0)</f>
        <v>-101126</v>
      </c>
      <c r="AK774" s="16">
        <f>-IFERROR(VLOOKUP(E774,'[4]PARTIDAS ABIERTAS EN VALORES'!$A:$E,2,0),0)</f>
        <v>0</v>
      </c>
      <c r="AL774" s="16"/>
      <c r="AM774" s="16">
        <f>-IFERROR(VLOOKUP(E774,'[4]PARTIDAS ABIERTAS EN VALORES'!$A:$E,3,0),0)</f>
        <v>101126</v>
      </c>
      <c r="AN774" s="16"/>
      <c r="AO774" s="16">
        <f>-IFERROR(VLOOKUP(E774,'[4]PARTIDAS ABIERTAS EN VALORES'!$A:$E,4,0),0)</f>
        <v>0</v>
      </c>
      <c r="AP774" s="16"/>
      <c r="AQ774" s="16"/>
      <c r="AR774" s="16"/>
      <c r="AS774" s="16"/>
      <c r="AT774" s="16">
        <f t="shared" si="144"/>
        <v>0</v>
      </c>
      <c r="AU774" s="16"/>
      <c r="AV774" s="16"/>
      <c r="AW774" s="16"/>
      <c r="AX774" s="16"/>
      <c r="AY774" s="16"/>
      <c r="AZ774" s="16"/>
      <c r="BA774" s="16">
        <f>-IFERROR(VLOOKUP(E774,[4]TD!$J:$K,2,0),0)</f>
        <v>0</v>
      </c>
      <c r="BB774" s="25">
        <f t="shared" si="140"/>
        <v>0</v>
      </c>
      <c r="BC774" s="16"/>
      <c r="BD774" s="52">
        <f t="shared" si="141"/>
        <v>44442.995138888888</v>
      </c>
      <c r="BE774" s="16">
        <f t="shared" si="145"/>
        <v>2021</v>
      </c>
      <c r="BF774" s="52">
        <f t="shared" si="142"/>
        <v>44488</v>
      </c>
      <c r="BG774" s="16">
        <f t="shared" si="146"/>
        <v>2021</v>
      </c>
      <c r="BH774" s="16"/>
    </row>
    <row r="775" spans="1:60" x14ac:dyDescent="0.25">
      <c r="A775" s="16">
        <v>820003850</v>
      </c>
      <c r="B775" s="16" t="s">
        <v>3461</v>
      </c>
      <c r="C775" s="16" t="s">
        <v>3467</v>
      </c>
      <c r="D775" s="17" t="s">
        <v>45</v>
      </c>
      <c r="E775" s="17">
        <v>44099</v>
      </c>
      <c r="F775" s="17" t="str">
        <f t="shared" si="143"/>
        <v>FD44099</v>
      </c>
      <c r="G775" s="17" t="str">
        <f>VLOOKUP(E775,[4]PARTIDAS!$F:$M,8,0)</f>
        <v>Evento</v>
      </c>
      <c r="H775" s="17">
        <v>33255</v>
      </c>
      <c r="I775" s="18">
        <v>44443.481249999997</v>
      </c>
      <c r="J775" s="18">
        <v>44443.481249999997</v>
      </c>
      <c r="K775" s="18">
        <v>44488</v>
      </c>
      <c r="L775" s="19">
        <v>6500</v>
      </c>
      <c r="M775" s="19">
        <v>6500</v>
      </c>
      <c r="N775" s="16" t="s">
        <v>3463</v>
      </c>
      <c r="O775" s="16"/>
      <c r="P775" s="16"/>
      <c r="Q775" s="16"/>
      <c r="R775" s="16"/>
      <c r="S775" s="16"/>
      <c r="T775" s="20">
        <v>6500</v>
      </c>
      <c r="U775" s="16" t="s">
        <v>47</v>
      </c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 t="s">
        <v>3952</v>
      </c>
      <c r="AG775" s="16" t="s">
        <v>3948</v>
      </c>
      <c r="AH775" s="16" t="s">
        <v>3466</v>
      </c>
      <c r="AI775" s="16" t="s">
        <v>47</v>
      </c>
      <c r="AJ775" s="16">
        <f>VLOOKUP(E775,[4]TD!$A:$B,2,0)</f>
        <v>-6500</v>
      </c>
      <c r="AK775" s="16">
        <f>-IFERROR(VLOOKUP(E775,'[4]PARTIDAS ABIERTAS EN VALORES'!$A:$E,2,0),0)</f>
        <v>0</v>
      </c>
      <c r="AL775" s="16"/>
      <c r="AM775" s="16">
        <f>-IFERROR(VLOOKUP(E775,'[4]PARTIDAS ABIERTAS EN VALORES'!$A:$E,3,0),0)</f>
        <v>6500</v>
      </c>
      <c r="AN775" s="16"/>
      <c r="AO775" s="16">
        <f>-IFERROR(VLOOKUP(E775,'[4]PARTIDAS ABIERTAS EN VALORES'!$A:$E,4,0),0)</f>
        <v>0</v>
      </c>
      <c r="AP775" s="16"/>
      <c r="AQ775" s="16"/>
      <c r="AR775" s="16"/>
      <c r="AS775" s="16"/>
      <c r="AT775" s="16">
        <f t="shared" si="144"/>
        <v>0</v>
      </c>
      <c r="AU775" s="16"/>
      <c r="AV775" s="16"/>
      <c r="AW775" s="16"/>
      <c r="AX775" s="16"/>
      <c r="AY775" s="16"/>
      <c r="AZ775" s="16"/>
      <c r="BA775" s="16">
        <f>-IFERROR(VLOOKUP(E775,[4]TD!$J:$K,2,0),0)</f>
        <v>0</v>
      </c>
      <c r="BB775" s="25">
        <f t="shared" si="140"/>
        <v>0</v>
      </c>
      <c r="BC775" s="16"/>
      <c r="BD775" s="52">
        <f t="shared" si="141"/>
        <v>44443.481249999997</v>
      </c>
      <c r="BE775" s="16">
        <f t="shared" si="145"/>
        <v>2021</v>
      </c>
      <c r="BF775" s="52">
        <f t="shared" si="142"/>
        <v>44488</v>
      </c>
      <c r="BG775" s="16">
        <f t="shared" si="146"/>
        <v>2021</v>
      </c>
      <c r="BH775" s="16"/>
    </row>
    <row r="776" spans="1:60" x14ac:dyDescent="0.25">
      <c r="A776" s="16">
        <v>820003850</v>
      </c>
      <c r="B776" s="16" t="s">
        <v>3461</v>
      </c>
      <c r="C776" s="16" t="s">
        <v>3467</v>
      </c>
      <c r="D776" s="17" t="s">
        <v>45</v>
      </c>
      <c r="E776" s="17">
        <v>44101</v>
      </c>
      <c r="F776" s="17" t="str">
        <f t="shared" si="143"/>
        <v>FD44101</v>
      </c>
      <c r="G776" s="17" t="str">
        <f>VLOOKUP(E776,[4]PARTIDAS!$F:$M,8,0)</f>
        <v>Evento</v>
      </c>
      <c r="H776" s="17">
        <v>33255</v>
      </c>
      <c r="I776" s="18">
        <v>44443.48333333333</v>
      </c>
      <c r="J776" s="18">
        <v>44443.48333333333</v>
      </c>
      <c r="K776" s="18">
        <v>44488</v>
      </c>
      <c r="L776" s="19">
        <v>6500</v>
      </c>
      <c r="M776" s="19">
        <v>6500</v>
      </c>
      <c r="N776" s="16" t="s">
        <v>3463</v>
      </c>
      <c r="O776" s="16"/>
      <c r="P776" s="16"/>
      <c r="Q776" s="16"/>
      <c r="R776" s="16"/>
      <c r="S776" s="16"/>
      <c r="T776" s="20">
        <v>6500</v>
      </c>
      <c r="U776" s="16" t="s">
        <v>47</v>
      </c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 t="s">
        <v>3952</v>
      </c>
      <c r="AG776" s="16" t="s">
        <v>3948</v>
      </c>
      <c r="AH776" s="16" t="s">
        <v>3466</v>
      </c>
      <c r="AI776" s="16" t="s">
        <v>47</v>
      </c>
      <c r="AJ776" s="16">
        <f>VLOOKUP(E776,[4]TD!$A:$B,2,0)</f>
        <v>-6500</v>
      </c>
      <c r="AK776" s="16">
        <f>-IFERROR(VLOOKUP(E776,'[4]PARTIDAS ABIERTAS EN VALORES'!$A:$E,2,0),0)</f>
        <v>0</v>
      </c>
      <c r="AL776" s="16"/>
      <c r="AM776" s="16">
        <f>-IFERROR(VLOOKUP(E776,'[4]PARTIDAS ABIERTAS EN VALORES'!$A:$E,3,0),0)</f>
        <v>6500</v>
      </c>
      <c r="AN776" s="16"/>
      <c r="AO776" s="16">
        <f>-IFERROR(VLOOKUP(E776,'[4]PARTIDAS ABIERTAS EN VALORES'!$A:$E,4,0),0)</f>
        <v>0</v>
      </c>
      <c r="AP776" s="16"/>
      <c r="AQ776" s="16"/>
      <c r="AR776" s="16"/>
      <c r="AS776" s="16"/>
      <c r="AT776" s="16">
        <f t="shared" si="144"/>
        <v>0</v>
      </c>
      <c r="AU776" s="16"/>
      <c r="AV776" s="16"/>
      <c r="AW776" s="16"/>
      <c r="AX776" s="16"/>
      <c r="AY776" s="16"/>
      <c r="AZ776" s="16"/>
      <c r="BA776" s="16">
        <f>-IFERROR(VLOOKUP(E776,[4]TD!$J:$K,2,0),0)</f>
        <v>0</v>
      </c>
      <c r="BB776" s="25">
        <f t="shared" si="140"/>
        <v>0</v>
      </c>
      <c r="BC776" s="16"/>
      <c r="BD776" s="52">
        <f t="shared" si="141"/>
        <v>44443.48333333333</v>
      </c>
      <c r="BE776" s="16">
        <f t="shared" si="145"/>
        <v>2021</v>
      </c>
      <c r="BF776" s="52">
        <f t="shared" si="142"/>
        <v>44488</v>
      </c>
      <c r="BG776" s="16">
        <f t="shared" si="146"/>
        <v>2021</v>
      </c>
      <c r="BH776" s="16"/>
    </row>
    <row r="777" spans="1:60" x14ac:dyDescent="0.25">
      <c r="A777" s="16">
        <v>820003850</v>
      </c>
      <c r="B777" s="16" t="s">
        <v>3461</v>
      </c>
      <c r="C777" s="16" t="s">
        <v>3462</v>
      </c>
      <c r="D777" s="17" t="s">
        <v>45</v>
      </c>
      <c r="E777" s="17">
        <v>44214</v>
      </c>
      <c r="F777" s="17" t="str">
        <f t="shared" si="143"/>
        <v>FD44214</v>
      </c>
      <c r="G777" s="17" t="str">
        <f>VLOOKUP(E777,[4]PARTIDAS!$F:$M,8,0)</f>
        <v>Evento</v>
      </c>
      <c r="H777" s="17">
        <v>33251</v>
      </c>
      <c r="I777" s="18">
        <v>44444.713194444441</v>
      </c>
      <c r="J777" s="18">
        <v>44444.713194444441</v>
      </c>
      <c r="K777" s="18">
        <v>44488</v>
      </c>
      <c r="L777" s="19">
        <v>134780</v>
      </c>
      <c r="M777" s="19">
        <v>134780</v>
      </c>
      <c r="N777" s="16" t="s">
        <v>3463</v>
      </c>
      <c r="O777" s="16"/>
      <c r="P777" s="16"/>
      <c r="Q777" s="16"/>
      <c r="R777" s="16"/>
      <c r="S777" s="16"/>
      <c r="T777" s="20">
        <v>134780</v>
      </c>
      <c r="U777" s="16" t="s">
        <v>47</v>
      </c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 t="s">
        <v>3953</v>
      </c>
      <c r="AG777" s="16" t="s">
        <v>3948</v>
      </c>
      <c r="AH777" s="16" t="s">
        <v>3466</v>
      </c>
      <c r="AI777" s="16" t="s">
        <v>47</v>
      </c>
      <c r="AJ777" s="16">
        <f>VLOOKUP(E777,[4]TD!$A:$B,2,0)</f>
        <v>-134780</v>
      </c>
      <c r="AK777" s="16">
        <f>-IFERROR(VLOOKUP(E777,'[4]PARTIDAS ABIERTAS EN VALORES'!$A:$E,2,0),0)</f>
        <v>0</v>
      </c>
      <c r="AL777" s="16"/>
      <c r="AM777" s="16">
        <f>-IFERROR(VLOOKUP(E777,'[4]PARTIDAS ABIERTAS EN VALORES'!$A:$E,3,0),0)</f>
        <v>134780</v>
      </c>
      <c r="AN777" s="16"/>
      <c r="AO777" s="16">
        <f>-IFERROR(VLOOKUP(E777,'[4]PARTIDAS ABIERTAS EN VALORES'!$A:$E,4,0),0)</f>
        <v>0</v>
      </c>
      <c r="AP777" s="16"/>
      <c r="AQ777" s="16"/>
      <c r="AR777" s="16"/>
      <c r="AS777" s="16"/>
      <c r="AT777" s="16">
        <f t="shared" si="144"/>
        <v>0</v>
      </c>
      <c r="AU777" s="16"/>
      <c r="AV777" s="16"/>
      <c r="AW777" s="16"/>
      <c r="AX777" s="16"/>
      <c r="AY777" s="16"/>
      <c r="AZ777" s="16"/>
      <c r="BA777" s="16">
        <f>-IFERROR(VLOOKUP(E777,[4]TD!$J:$K,2,0),0)</f>
        <v>0</v>
      </c>
      <c r="BB777" s="25">
        <f t="shared" si="140"/>
        <v>0</v>
      </c>
      <c r="BC777" s="16"/>
      <c r="BD777" s="52">
        <f t="shared" si="141"/>
        <v>44444.713194444441</v>
      </c>
      <c r="BE777" s="16">
        <f t="shared" si="145"/>
        <v>2021</v>
      </c>
      <c r="BF777" s="52">
        <f t="shared" si="142"/>
        <v>44488</v>
      </c>
      <c r="BG777" s="16">
        <f t="shared" si="146"/>
        <v>2021</v>
      </c>
      <c r="BH777" s="16"/>
    </row>
    <row r="778" spans="1:60" x14ac:dyDescent="0.25">
      <c r="A778" s="16">
        <v>820003850</v>
      </c>
      <c r="B778" s="16" t="s">
        <v>3461</v>
      </c>
      <c r="C778" s="16" t="s">
        <v>3462</v>
      </c>
      <c r="D778" s="17" t="s">
        <v>45</v>
      </c>
      <c r="E778" s="17">
        <v>44218</v>
      </c>
      <c r="F778" s="17" t="str">
        <f t="shared" si="143"/>
        <v>FD44218</v>
      </c>
      <c r="G778" s="17" t="str">
        <f>VLOOKUP(E778,[4]PARTIDAS!$F:$M,8,0)</f>
        <v>Evento</v>
      </c>
      <c r="H778" s="17">
        <v>33251</v>
      </c>
      <c r="I778" s="18">
        <v>44444.859027777777</v>
      </c>
      <c r="J778" s="18">
        <v>44444.859027777777</v>
      </c>
      <c r="K778" s="18">
        <v>44488</v>
      </c>
      <c r="L778" s="19">
        <v>98900</v>
      </c>
      <c r="M778" s="19">
        <v>98900</v>
      </c>
      <c r="N778" s="16" t="s">
        <v>3463</v>
      </c>
      <c r="O778" s="16"/>
      <c r="P778" s="16"/>
      <c r="Q778" s="16"/>
      <c r="R778" s="16"/>
      <c r="S778" s="16"/>
      <c r="T778" s="20">
        <v>98900</v>
      </c>
      <c r="U778" s="16" t="s">
        <v>47</v>
      </c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 t="s">
        <v>3953</v>
      </c>
      <c r="AG778" s="16" t="s">
        <v>3948</v>
      </c>
      <c r="AH778" s="16" t="s">
        <v>3466</v>
      </c>
      <c r="AI778" s="16" t="s">
        <v>47</v>
      </c>
      <c r="AJ778" s="16">
        <f>VLOOKUP(E778,[4]TD!$A:$B,2,0)</f>
        <v>-98900</v>
      </c>
      <c r="AK778" s="16">
        <f>-IFERROR(VLOOKUP(E778,'[4]PARTIDAS ABIERTAS EN VALORES'!$A:$E,2,0),0)</f>
        <v>0</v>
      </c>
      <c r="AL778" s="16"/>
      <c r="AM778" s="16">
        <f>-IFERROR(VLOOKUP(E778,'[4]PARTIDAS ABIERTAS EN VALORES'!$A:$E,3,0),0)</f>
        <v>98900</v>
      </c>
      <c r="AN778" s="16"/>
      <c r="AO778" s="16">
        <f>-IFERROR(VLOOKUP(E778,'[4]PARTIDAS ABIERTAS EN VALORES'!$A:$E,4,0),0)</f>
        <v>0</v>
      </c>
      <c r="AP778" s="16"/>
      <c r="AQ778" s="16"/>
      <c r="AR778" s="16"/>
      <c r="AS778" s="16"/>
      <c r="AT778" s="16">
        <f t="shared" si="144"/>
        <v>0</v>
      </c>
      <c r="AU778" s="16"/>
      <c r="AV778" s="16"/>
      <c r="AW778" s="16"/>
      <c r="AX778" s="16"/>
      <c r="AY778" s="16"/>
      <c r="AZ778" s="16"/>
      <c r="BA778" s="16">
        <f>-IFERROR(VLOOKUP(E778,[4]TD!$J:$K,2,0),0)</f>
        <v>0</v>
      </c>
      <c r="BB778" s="25">
        <f t="shared" si="140"/>
        <v>0</v>
      </c>
      <c r="BC778" s="16"/>
      <c r="BD778" s="52">
        <f t="shared" si="141"/>
        <v>44444.859027777777</v>
      </c>
      <c r="BE778" s="16">
        <f t="shared" si="145"/>
        <v>2021</v>
      </c>
      <c r="BF778" s="52">
        <f t="shared" si="142"/>
        <v>44488</v>
      </c>
      <c r="BG778" s="16">
        <f t="shared" si="146"/>
        <v>2021</v>
      </c>
      <c r="BH778" s="16"/>
    </row>
    <row r="779" spans="1:60" x14ac:dyDescent="0.25">
      <c r="A779" s="16">
        <v>820003850</v>
      </c>
      <c r="B779" s="16" t="s">
        <v>3461</v>
      </c>
      <c r="C779" s="16" t="s">
        <v>3462</v>
      </c>
      <c r="D779" s="17" t="s">
        <v>45</v>
      </c>
      <c r="E779" s="17">
        <v>44222</v>
      </c>
      <c r="F779" s="17" t="str">
        <f t="shared" si="143"/>
        <v>FD44222</v>
      </c>
      <c r="G779" s="17" t="str">
        <f>VLOOKUP(E779,[4]PARTIDAS!$F:$M,8,0)</f>
        <v>Evento</v>
      </c>
      <c r="H779" s="17">
        <v>33251</v>
      </c>
      <c r="I779" s="18">
        <v>44444.9</v>
      </c>
      <c r="J779" s="18">
        <v>44444.9</v>
      </c>
      <c r="K779" s="18">
        <v>44488</v>
      </c>
      <c r="L779" s="19">
        <v>201598</v>
      </c>
      <c r="M779" s="19">
        <v>201598</v>
      </c>
      <c r="N779" s="16" t="s">
        <v>3463</v>
      </c>
      <c r="O779" s="16"/>
      <c r="P779" s="16"/>
      <c r="Q779" s="16"/>
      <c r="R779" s="16"/>
      <c r="S779" s="16"/>
      <c r="T779" s="20">
        <v>201598</v>
      </c>
      <c r="U779" s="16" t="s">
        <v>47</v>
      </c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 t="s">
        <v>3953</v>
      </c>
      <c r="AG779" s="16" t="s">
        <v>3948</v>
      </c>
      <c r="AH779" s="16" t="s">
        <v>3466</v>
      </c>
      <c r="AI779" s="16" t="s">
        <v>47</v>
      </c>
      <c r="AJ779" s="16">
        <f>VLOOKUP(E779,[4]TD!$A:$B,2,0)</f>
        <v>-201598</v>
      </c>
      <c r="AK779" s="16">
        <f>-IFERROR(VLOOKUP(E779,'[4]PARTIDAS ABIERTAS EN VALORES'!$A:$E,2,0),0)</f>
        <v>0</v>
      </c>
      <c r="AL779" s="16"/>
      <c r="AM779" s="16">
        <f>-IFERROR(VLOOKUP(E779,'[4]PARTIDAS ABIERTAS EN VALORES'!$A:$E,3,0),0)</f>
        <v>201598</v>
      </c>
      <c r="AN779" s="16"/>
      <c r="AO779" s="16">
        <f>-IFERROR(VLOOKUP(E779,'[4]PARTIDAS ABIERTAS EN VALORES'!$A:$E,4,0),0)</f>
        <v>0</v>
      </c>
      <c r="AP779" s="16"/>
      <c r="AQ779" s="16"/>
      <c r="AR779" s="16"/>
      <c r="AS779" s="16"/>
      <c r="AT779" s="16">
        <f t="shared" si="144"/>
        <v>0</v>
      </c>
      <c r="AU779" s="16"/>
      <c r="AV779" s="16"/>
      <c r="AW779" s="16"/>
      <c r="AX779" s="16"/>
      <c r="AY779" s="16"/>
      <c r="AZ779" s="16"/>
      <c r="BA779" s="16">
        <f>-IFERROR(VLOOKUP(E779,[4]TD!$J:$K,2,0),0)</f>
        <v>0</v>
      </c>
      <c r="BB779" s="25">
        <f t="shared" si="140"/>
        <v>0</v>
      </c>
      <c r="BC779" s="16"/>
      <c r="BD779" s="52">
        <f t="shared" si="141"/>
        <v>44444.9</v>
      </c>
      <c r="BE779" s="16">
        <f t="shared" si="145"/>
        <v>2021</v>
      </c>
      <c r="BF779" s="52">
        <f t="shared" si="142"/>
        <v>44488</v>
      </c>
      <c r="BG779" s="16">
        <f t="shared" si="146"/>
        <v>2021</v>
      </c>
      <c r="BH779" s="16"/>
    </row>
    <row r="780" spans="1:60" x14ac:dyDescent="0.25">
      <c r="A780" s="16">
        <v>820003850</v>
      </c>
      <c r="B780" s="16" t="s">
        <v>3461</v>
      </c>
      <c r="C780" s="16" t="s">
        <v>3467</v>
      </c>
      <c r="D780" s="17" t="s">
        <v>45</v>
      </c>
      <c r="E780" s="17">
        <v>44451</v>
      </c>
      <c r="F780" s="17" t="str">
        <f t="shared" si="143"/>
        <v>FD44451</v>
      </c>
      <c r="G780" s="17" t="str">
        <f>VLOOKUP(E780,[4]PARTIDAS!$F:$M,8,0)</f>
        <v>Evento</v>
      </c>
      <c r="H780" s="17">
        <v>33255</v>
      </c>
      <c r="I780" s="18">
        <v>44446.627083333333</v>
      </c>
      <c r="J780" s="18">
        <v>44446.627083333333</v>
      </c>
      <c r="K780" s="18">
        <v>44488</v>
      </c>
      <c r="L780" s="19">
        <v>32500</v>
      </c>
      <c r="M780" s="19">
        <v>32500</v>
      </c>
      <c r="N780" s="16" t="s">
        <v>3463</v>
      </c>
      <c r="O780" s="16"/>
      <c r="P780" s="16"/>
      <c r="Q780" s="16"/>
      <c r="R780" s="16"/>
      <c r="S780" s="16"/>
      <c r="T780" s="20">
        <v>32500</v>
      </c>
      <c r="U780" s="16" t="s">
        <v>47</v>
      </c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 t="s">
        <v>3954</v>
      </c>
      <c r="AG780" s="16" t="s">
        <v>3948</v>
      </c>
      <c r="AH780" s="16" t="s">
        <v>3466</v>
      </c>
      <c r="AI780" s="16" t="s">
        <v>47</v>
      </c>
      <c r="AJ780" s="16">
        <f>VLOOKUP(E780,[4]TD!$A:$B,2,0)</f>
        <v>-32500</v>
      </c>
      <c r="AK780" s="16">
        <f>-IFERROR(VLOOKUP(E780,'[4]PARTIDAS ABIERTAS EN VALORES'!$A:$E,2,0),0)</f>
        <v>0</v>
      </c>
      <c r="AL780" s="16"/>
      <c r="AM780" s="16">
        <f>-IFERROR(VLOOKUP(E780,'[4]PARTIDAS ABIERTAS EN VALORES'!$A:$E,3,0),0)</f>
        <v>32500</v>
      </c>
      <c r="AN780" s="16"/>
      <c r="AO780" s="16">
        <f>-IFERROR(VLOOKUP(E780,'[4]PARTIDAS ABIERTAS EN VALORES'!$A:$E,4,0),0)</f>
        <v>0</v>
      </c>
      <c r="AP780" s="16"/>
      <c r="AQ780" s="16"/>
      <c r="AR780" s="16"/>
      <c r="AS780" s="16"/>
      <c r="AT780" s="16">
        <f t="shared" si="144"/>
        <v>0</v>
      </c>
      <c r="AU780" s="16"/>
      <c r="AV780" s="16"/>
      <c r="AW780" s="16"/>
      <c r="AX780" s="16"/>
      <c r="AY780" s="16"/>
      <c r="AZ780" s="16"/>
      <c r="BA780" s="16">
        <f>-IFERROR(VLOOKUP(E780,[4]TD!$J:$K,2,0),0)</f>
        <v>0</v>
      </c>
      <c r="BB780" s="25">
        <f t="shared" si="140"/>
        <v>0</v>
      </c>
      <c r="BC780" s="16"/>
      <c r="BD780" s="52">
        <f t="shared" si="141"/>
        <v>44446.627083333333</v>
      </c>
      <c r="BE780" s="16">
        <f t="shared" si="145"/>
        <v>2021</v>
      </c>
      <c r="BF780" s="52">
        <f t="shared" si="142"/>
        <v>44488</v>
      </c>
      <c r="BG780" s="16">
        <f t="shared" si="146"/>
        <v>2021</v>
      </c>
      <c r="BH780" s="16"/>
    </row>
    <row r="781" spans="1:60" x14ac:dyDescent="0.25">
      <c r="A781" s="16">
        <v>820003850</v>
      </c>
      <c r="B781" s="16" t="s">
        <v>3461</v>
      </c>
      <c r="C781" s="16" t="s">
        <v>3462</v>
      </c>
      <c r="D781" s="17" t="s">
        <v>45</v>
      </c>
      <c r="E781" s="17">
        <v>44531</v>
      </c>
      <c r="F781" s="17" t="str">
        <f t="shared" si="143"/>
        <v>FD44531</v>
      </c>
      <c r="G781" s="17" t="str">
        <f>VLOOKUP(E781,[4]PARTIDAS!$F:$M,8,0)</f>
        <v>Evento</v>
      </c>
      <c r="H781" s="17">
        <v>33251</v>
      </c>
      <c r="I781" s="18">
        <v>44447.541666666664</v>
      </c>
      <c r="J781" s="18">
        <v>44447.541666666664</v>
      </c>
      <c r="K781" s="18">
        <v>44488</v>
      </c>
      <c r="L781" s="19">
        <v>68480</v>
      </c>
      <c r="M781" s="19">
        <v>68480</v>
      </c>
      <c r="N781" s="16" t="s">
        <v>3463</v>
      </c>
      <c r="O781" s="16"/>
      <c r="P781" s="16"/>
      <c r="Q781" s="16"/>
      <c r="R781" s="16"/>
      <c r="S781" s="16"/>
      <c r="T781" s="20">
        <v>68480</v>
      </c>
      <c r="U781" s="16" t="s">
        <v>47</v>
      </c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 t="s">
        <v>3955</v>
      </c>
      <c r="AG781" s="16" t="s">
        <v>3948</v>
      </c>
      <c r="AH781" s="16" t="s">
        <v>3466</v>
      </c>
      <c r="AI781" s="16" t="s">
        <v>47</v>
      </c>
      <c r="AJ781" s="16">
        <f>VLOOKUP(E781,[4]TD!$A:$B,2,0)</f>
        <v>-68480</v>
      </c>
      <c r="AK781" s="16">
        <f>-IFERROR(VLOOKUP(E781,'[4]PARTIDAS ABIERTAS EN VALORES'!$A:$E,2,0),0)</f>
        <v>0</v>
      </c>
      <c r="AL781" s="16"/>
      <c r="AM781" s="16">
        <f>-IFERROR(VLOOKUP(E781,'[4]PARTIDAS ABIERTAS EN VALORES'!$A:$E,3,0),0)</f>
        <v>68480</v>
      </c>
      <c r="AN781" s="16"/>
      <c r="AO781" s="16">
        <f>-IFERROR(VLOOKUP(E781,'[4]PARTIDAS ABIERTAS EN VALORES'!$A:$E,4,0),0)</f>
        <v>0</v>
      </c>
      <c r="AP781" s="16"/>
      <c r="AQ781" s="16"/>
      <c r="AR781" s="16"/>
      <c r="AS781" s="16"/>
      <c r="AT781" s="16">
        <f t="shared" si="144"/>
        <v>0</v>
      </c>
      <c r="AU781" s="16"/>
      <c r="AV781" s="16"/>
      <c r="AW781" s="16"/>
      <c r="AX781" s="16"/>
      <c r="AY781" s="16"/>
      <c r="AZ781" s="16"/>
      <c r="BA781" s="16">
        <f>-IFERROR(VLOOKUP(E781,[4]TD!$J:$K,2,0),0)</f>
        <v>0</v>
      </c>
      <c r="BB781" s="25">
        <f t="shared" si="140"/>
        <v>0</v>
      </c>
      <c r="BC781" s="16"/>
      <c r="BD781" s="52">
        <f t="shared" si="141"/>
        <v>44447.541666666664</v>
      </c>
      <c r="BE781" s="16">
        <f t="shared" si="145"/>
        <v>2021</v>
      </c>
      <c r="BF781" s="52">
        <f t="shared" si="142"/>
        <v>44488</v>
      </c>
      <c r="BG781" s="16">
        <f t="shared" si="146"/>
        <v>2021</v>
      </c>
      <c r="BH781" s="16"/>
    </row>
    <row r="782" spans="1:60" x14ac:dyDescent="0.25">
      <c r="A782" s="16">
        <v>820003850</v>
      </c>
      <c r="B782" s="16" t="s">
        <v>3461</v>
      </c>
      <c r="C782" s="16" t="s">
        <v>3467</v>
      </c>
      <c r="D782" s="17" t="s">
        <v>45</v>
      </c>
      <c r="E782" s="17">
        <v>44617</v>
      </c>
      <c r="F782" s="17" t="str">
        <f t="shared" si="143"/>
        <v>FD44617</v>
      </c>
      <c r="G782" s="17" t="str">
        <f>VLOOKUP(E782,[4]PARTIDAS!$F:$M,8,0)</f>
        <v>Evento</v>
      </c>
      <c r="H782" s="17">
        <v>33255</v>
      </c>
      <c r="I782" s="18">
        <v>44448.427777777775</v>
      </c>
      <c r="J782" s="18">
        <v>44448.427777777775</v>
      </c>
      <c r="K782" s="18">
        <v>44488</v>
      </c>
      <c r="L782" s="19">
        <v>32500</v>
      </c>
      <c r="M782" s="19">
        <v>32500</v>
      </c>
      <c r="N782" s="16" t="s">
        <v>3463</v>
      </c>
      <c r="O782" s="16"/>
      <c r="P782" s="16"/>
      <c r="Q782" s="16"/>
      <c r="R782" s="16"/>
      <c r="S782" s="16"/>
      <c r="T782" s="20">
        <v>32500</v>
      </c>
      <c r="U782" s="16" t="s">
        <v>47</v>
      </c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 t="s">
        <v>3956</v>
      </c>
      <c r="AG782" s="16" t="s">
        <v>3948</v>
      </c>
      <c r="AH782" s="16" t="s">
        <v>3466</v>
      </c>
      <c r="AI782" s="16" t="s">
        <v>47</v>
      </c>
      <c r="AJ782" s="16">
        <f>VLOOKUP(E782,[4]TD!$A:$B,2,0)</f>
        <v>-32500</v>
      </c>
      <c r="AK782" s="16">
        <f>-IFERROR(VLOOKUP(E782,'[4]PARTIDAS ABIERTAS EN VALORES'!$A:$E,2,0),0)</f>
        <v>0</v>
      </c>
      <c r="AL782" s="16"/>
      <c r="AM782" s="16">
        <f>-IFERROR(VLOOKUP(E782,'[4]PARTIDAS ABIERTAS EN VALORES'!$A:$E,3,0),0)</f>
        <v>32500</v>
      </c>
      <c r="AN782" s="16"/>
      <c r="AO782" s="16">
        <f>-IFERROR(VLOOKUP(E782,'[4]PARTIDAS ABIERTAS EN VALORES'!$A:$E,4,0),0)</f>
        <v>0</v>
      </c>
      <c r="AP782" s="16"/>
      <c r="AQ782" s="16"/>
      <c r="AR782" s="16"/>
      <c r="AS782" s="16"/>
      <c r="AT782" s="16">
        <f t="shared" si="144"/>
        <v>0</v>
      </c>
      <c r="AU782" s="16"/>
      <c r="AV782" s="16"/>
      <c r="AW782" s="16"/>
      <c r="AX782" s="16"/>
      <c r="AY782" s="16"/>
      <c r="AZ782" s="16"/>
      <c r="BA782" s="16">
        <f>-IFERROR(VLOOKUP(E782,[4]TD!$J:$K,2,0),0)</f>
        <v>0</v>
      </c>
      <c r="BB782" s="25">
        <f t="shared" si="140"/>
        <v>0</v>
      </c>
      <c r="BC782" s="16"/>
      <c r="BD782" s="52">
        <f t="shared" si="141"/>
        <v>44448.427777777775</v>
      </c>
      <c r="BE782" s="16">
        <f t="shared" si="145"/>
        <v>2021</v>
      </c>
      <c r="BF782" s="52">
        <f t="shared" si="142"/>
        <v>44488</v>
      </c>
      <c r="BG782" s="16">
        <f t="shared" si="146"/>
        <v>2021</v>
      </c>
      <c r="BH782" s="16"/>
    </row>
    <row r="783" spans="1:60" x14ac:dyDescent="0.25">
      <c r="A783" s="16">
        <v>820003850</v>
      </c>
      <c r="B783" s="16" t="s">
        <v>3461</v>
      </c>
      <c r="C783" s="16" t="s">
        <v>3462</v>
      </c>
      <c r="D783" s="17" t="s">
        <v>45</v>
      </c>
      <c r="E783" s="17">
        <v>44642</v>
      </c>
      <c r="F783" s="17" t="str">
        <f t="shared" si="143"/>
        <v>FD44642</v>
      </c>
      <c r="G783" s="17" t="str">
        <f>VLOOKUP(E783,[4]PARTIDAS!$F:$M,8,0)</f>
        <v>Evento</v>
      </c>
      <c r="H783" s="17">
        <v>33253</v>
      </c>
      <c r="I783" s="18">
        <v>44448.606944444444</v>
      </c>
      <c r="J783" s="18">
        <v>44448.606944444444</v>
      </c>
      <c r="K783" s="18">
        <v>44488</v>
      </c>
      <c r="L783" s="19">
        <v>26000</v>
      </c>
      <c r="M783" s="19">
        <v>26000</v>
      </c>
      <c r="N783" s="16" t="s">
        <v>3463</v>
      </c>
      <c r="O783" s="16"/>
      <c r="P783" s="16"/>
      <c r="Q783" s="16"/>
      <c r="R783" s="16"/>
      <c r="S783" s="16"/>
      <c r="T783" s="20">
        <v>26000</v>
      </c>
      <c r="U783" s="16" t="s">
        <v>47</v>
      </c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 t="s">
        <v>3956</v>
      </c>
      <c r="AG783" s="16" t="s">
        <v>3948</v>
      </c>
      <c r="AH783" s="16" t="s">
        <v>3466</v>
      </c>
      <c r="AI783" s="16" t="s">
        <v>47</v>
      </c>
      <c r="AJ783" s="16">
        <f>VLOOKUP(E783,[4]TD!$A:$B,2,0)</f>
        <v>-26000</v>
      </c>
      <c r="AK783" s="16">
        <f>-IFERROR(VLOOKUP(E783,'[4]PARTIDAS ABIERTAS EN VALORES'!$A:$E,2,0),0)</f>
        <v>0</v>
      </c>
      <c r="AL783" s="16"/>
      <c r="AM783" s="16">
        <f>-IFERROR(VLOOKUP(E783,'[4]PARTIDAS ABIERTAS EN VALORES'!$A:$E,3,0),0)</f>
        <v>26000</v>
      </c>
      <c r="AN783" s="16"/>
      <c r="AO783" s="16">
        <f>-IFERROR(VLOOKUP(E783,'[4]PARTIDAS ABIERTAS EN VALORES'!$A:$E,4,0),0)</f>
        <v>0</v>
      </c>
      <c r="AP783" s="16"/>
      <c r="AQ783" s="16"/>
      <c r="AR783" s="16"/>
      <c r="AS783" s="16"/>
      <c r="AT783" s="16">
        <f t="shared" si="144"/>
        <v>0</v>
      </c>
      <c r="AU783" s="16"/>
      <c r="AV783" s="16"/>
      <c r="AW783" s="16"/>
      <c r="AX783" s="16"/>
      <c r="AY783" s="16"/>
      <c r="AZ783" s="16"/>
      <c r="BA783" s="16">
        <f>-IFERROR(VLOOKUP(E783,[4]TD!$J:$K,2,0),0)</f>
        <v>0</v>
      </c>
      <c r="BB783" s="25">
        <f t="shared" si="140"/>
        <v>0</v>
      </c>
      <c r="BC783" s="16"/>
      <c r="BD783" s="52">
        <f t="shared" si="141"/>
        <v>44448.606944444444</v>
      </c>
      <c r="BE783" s="16">
        <f t="shared" si="145"/>
        <v>2021</v>
      </c>
      <c r="BF783" s="52">
        <f t="shared" si="142"/>
        <v>44488</v>
      </c>
      <c r="BG783" s="16">
        <f t="shared" si="146"/>
        <v>2021</v>
      </c>
      <c r="BH783" s="16"/>
    </row>
    <row r="784" spans="1:60" x14ac:dyDescent="0.25">
      <c r="A784" s="16">
        <v>820003850</v>
      </c>
      <c r="B784" s="16" t="s">
        <v>3461</v>
      </c>
      <c r="C784" s="16" t="s">
        <v>3462</v>
      </c>
      <c r="D784" s="17" t="s">
        <v>45</v>
      </c>
      <c r="E784" s="17">
        <v>44675</v>
      </c>
      <c r="F784" s="17" t="str">
        <f t="shared" si="143"/>
        <v>FD44675</v>
      </c>
      <c r="G784" s="17" t="str">
        <f>VLOOKUP(E784,[4]PARTIDAS!$F:$M,8,0)</f>
        <v>Evento</v>
      </c>
      <c r="H784" s="17">
        <v>33251</v>
      </c>
      <c r="I784" s="18">
        <v>44448.780555555553</v>
      </c>
      <c r="J784" s="18">
        <v>44448.780555555553</v>
      </c>
      <c r="K784" s="18">
        <v>44488</v>
      </c>
      <c r="L784" s="19">
        <v>385164</v>
      </c>
      <c r="M784" s="19">
        <v>385164</v>
      </c>
      <c r="N784" s="16" t="s">
        <v>3463</v>
      </c>
      <c r="O784" s="16"/>
      <c r="P784" s="16"/>
      <c r="Q784" s="16"/>
      <c r="R784" s="16"/>
      <c r="S784" s="16"/>
      <c r="T784" s="20">
        <v>385164</v>
      </c>
      <c r="U784" s="16" t="s">
        <v>47</v>
      </c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 t="s">
        <v>3956</v>
      </c>
      <c r="AG784" s="16" t="s">
        <v>3948</v>
      </c>
      <c r="AH784" s="16" t="s">
        <v>3466</v>
      </c>
      <c r="AI784" s="16" t="s">
        <v>47</v>
      </c>
      <c r="AJ784" s="16">
        <f>VLOOKUP(E784,[4]TD!$A:$B,2,0)</f>
        <v>-385164</v>
      </c>
      <c r="AK784" s="16">
        <f>-IFERROR(VLOOKUP(E784,'[4]PARTIDAS ABIERTAS EN VALORES'!$A:$E,2,0),0)</f>
        <v>0</v>
      </c>
      <c r="AL784" s="16"/>
      <c r="AM784" s="16">
        <f>-IFERROR(VLOOKUP(E784,'[4]PARTIDAS ABIERTAS EN VALORES'!$A:$E,3,0),0)</f>
        <v>385164</v>
      </c>
      <c r="AN784" s="16"/>
      <c r="AO784" s="16">
        <f>-IFERROR(VLOOKUP(E784,'[4]PARTIDAS ABIERTAS EN VALORES'!$A:$E,4,0),0)</f>
        <v>0</v>
      </c>
      <c r="AP784" s="16"/>
      <c r="AQ784" s="16"/>
      <c r="AR784" s="16"/>
      <c r="AS784" s="16"/>
      <c r="AT784" s="16">
        <f t="shared" si="144"/>
        <v>0</v>
      </c>
      <c r="AU784" s="16"/>
      <c r="AV784" s="16"/>
      <c r="AW784" s="16"/>
      <c r="AX784" s="16"/>
      <c r="AY784" s="16"/>
      <c r="AZ784" s="16"/>
      <c r="BA784" s="16">
        <f>-IFERROR(VLOOKUP(E784,[4]TD!$J:$K,2,0),0)</f>
        <v>0</v>
      </c>
      <c r="BB784" s="25">
        <f t="shared" si="140"/>
        <v>0</v>
      </c>
      <c r="BC784" s="16"/>
      <c r="BD784" s="52">
        <f t="shared" si="141"/>
        <v>44448.780555555553</v>
      </c>
      <c r="BE784" s="16">
        <f t="shared" si="145"/>
        <v>2021</v>
      </c>
      <c r="BF784" s="52">
        <f t="shared" si="142"/>
        <v>44488</v>
      </c>
      <c r="BG784" s="16">
        <f t="shared" si="146"/>
        <v>2021</v>
      </c>
      <c r="BH784" s="16"/>
    </row>
    <row r="785" spans="1:60" x14ac:dyDescent="0.25">
      <c r="A785" s="16">
        <v>820003850</v>
      </c>
      <c r="B785" s="16" t="s">
        <v>3461</v>
      </c>
      <c r="C785" s="16" t="s">
        <v>3467</v>
      </c>
      <c r="D785" s="17" t="s">
        <v>45</v>
      </c>
      <c r="E785" s="17">
        <v>44684</v>
      </c>
      <c r="F785" s="17" t="str">
        <f t="shared" si="143"/>
        <v>FD44684</v>
      </c>
      <c r="G785" s="17" t="str">
        <f>VLOOKUP(E785,[4]PARTIDAS!$F:$M,8,0)</f>
        <v>Evento</v>
      </c>
      <c r="H785" s="17">
        <v>33254</v>
      </c>
      <c r="I785" s="18">
        <v>44448.945138888892</v>
      </c>
      <c r="J785" s="18">
        <v>44448.945138888892</v>
      </c>
      <c r="K785" s="18">
        <v>44488</v>
      </c>
      <c r="L785" s="19">
        <v>63914</v>
      </c>
      <c r="M785" s="19">
        <v>63914</v>
      </c>
      <c r="N785" s="16" t="s">
        <v>3463</v>
      </c>
      <c r="O785" s="16"/>
      <c r="P785" s="16"/>
      <c r="Q785" s="16"/>
      <c r="R785" s="16"/>
      <c r="S785" s="16"/>
      <c r="T785" s="20">
        <v>63914</v>
      </c>
      <c r="U785" s="16" t="s">
        <v>47</v>
      </c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 t="s">
        <v>3956</v>
      </c>
      <c r="AG785" s="16" t="s">
        <v>3948</v>
      </c>
      <c r="AH785" s="16" t="s">
        <v>3466</v>
      </c>
      <c r="AI785" s="16" t="s">
        <v>47</v>
      </c>
      <c r="AJ785" s="16">
        <f>VLOOKUP(E785,[4]TD!$A:$B,2,0)</f>
        <v>-63914</v>
      </c>
      <c r="AK785" s="16">
        <f>-IFERROR(VLOOKUP(E785,'[4]PARTIDAS ABIERTAS EN VALORES'!$A:$E,2,0),0)</f>
        <v>0</v>
      </c>
      <c r="AL785" s="16"/>
      <c r="AM785" s="16">
        <f>-IFERROR(VLOOKUP(E785,'[4]PARTIDAS ABIERTAS EN VALORES'!$A:$E,3,0),0)</f>
        <v>63914</v>
      </c>
      <c r="AN785" s="16"/>
      <c r="AO785" s="16">
        <f>-IFERROR(VLOOKUP(E785,'[4]PARTIDAS ABIERTAS EN VALORES'!$A:$E,4,0),0)</f>
        <v>0</v>
      </c>
      <c r="AP785" s="16"/>
      <c r="AQ785" s="16"/>
      <c r="AR785" s="16"/>
      <c r="AS785" s="16"/>
      <c r="AT785" s="16">
        <f t="shared" si="144"/>
        <v>0</v>
      </c>
      <c r="AU785" s="16"/>
      <c r="AV785" s="16"/>
      <c r="AW785" s="16"/>
      <c r="AX785" s="16"/>
      <c r="AY785" s="16"/>
      <c r="AZ785" s="16"/>
      <c r="BA785" s="16">
        <f>-IFERROR(VLOOKUP(E785,[4]TD!$J:$K,2,0),0)</f>
        <v>0</v>
      </c>
      <c r="BB785" s="25">
        <f t="shared" si="140"/>
        <v>0</v>
      </c>
      <c r="BC785" s="16"/>
      <c r="BD785" s="52">
        <f t="shared" si="141"/>
        <v>44448.945138888892</v>
      </c>
      <c r="BE785" s="16">
        <f t="shared" si="145"/>
        <v>2021</v>
      </c>
      <c r="BF785" s="52">
        <f t="shared" si="142"/>
        <v>44488</v>
      </c>
      <c r="BG785" s="16">
        <f t="shared" si="146"/>
        <v>2021</v>
      </c>
      <c r="BH785" s="16"/>
    </row>
    <row r="786" spans="1:60" x14ac:dyDescent="0.25">
      <c r="A786" s="16">
        <v>820003850</v>
      </c>
      <c r="B786" s="16" t="s">
        <v>3461</v>
      </c>
      <c r="C786" s="16" t="s">
        <v>3462</v>
      </c>
      <c r="D786" s="17" t="s">
        <v>45</v>
      </c>
      <c r="E786" s="17">
        <v>44686</v>
      </c>
      <c r="F786" s="17" t="str">
        <f t="shared" si="143"/>
        <v>FD44686</v>
      </c>
      <c r="G786" s="17" t="str">
        <f>VLOOKUP(E786,[4]PARTIDAS!$F:$M,8,0)</f>
        <v>Evento</v>
      </c>
      <c r="H786" s="17">
        <v>33251</v>
      </c>
      <c r="I786" s="18">
        <v>44449</v>
      </c>
      <c r="J786" s="18">
        <v>44449</v>
      </c>
      <c r="K786" s="18">
        <v>44488</v>
      </c>
      <c r="L786" s="19">
        <v>156365</v>
      </c>
      <c r="M786" s="19">
        <v>156365</v>
      </c>
      <c r="N786" s="16" t="s">
        <v>3463</v>
      </c>
      <c r="O786" s="16"/>
      <c r="P786" s="16"/>
      <c r="Q786" s="16"/>
      <c r="R786" s="16"/>
      <c r="S786" s="16"/>
      <c r="T786" s="20">
        <v>156365</v>
      </c>
      <c r="U786" s="16" t="s">
        <v>47</v>
      </c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 t="s">
        <v>3957</v>
      </c>
      <c r="AG786" s="16" t="s">
        <v>3948</v>
      </c>
      <c r="AH786" s="16" t="s">
        <v>3466</v>
      </c>
      <c r="AI786" s="16" t="s">
        <v>47</v>
      </c>
      <c r="AJ786" s="16">
        <f>VLOOKUP(E786,[4]TD!$A:$B,2,0)</f>
        <v>-156365</v>
      </c>
      <c r="AK786" s="16">
        <f>-IFERROR(VLOOKUP(E786,'[4]PARTIDAS ABIERTAS EN VALORES'!$A:$E,2,0),0)</f>
        <v>0</v>
      </c>
      <c r="AL786" s="16"/>
      <c r="AM786" s="16">
        <f>-IFERROR(VLOOKUP(E786,'[4]PARTIDAS ABIERTAS EN VALORES'!$A:$E,3,0),0)</f>
        <v>156365</v>
      </c>
      <c r="AN786" s="16"/>
      <c r="AO786" s="16">
        <f>-IFERROR(VLOOKUP(E786,'[4]PARTIDAS ABIERTAS EN VALORES'!$A:$E,4,0),0)</f>
        <v>0</v>
      </c>
      <c r="AP786" s="16"/>
      <c r="AQ786" s="16"/>
      <c r="AR786" s="16"/>
      <c r="AS786" s="16"/>
      <c r="AT786" s="16">
        <f t="shared" si="144"/>
        <v>0</v>
      </c>
      <c r="AU786" s="16"/>
      <c r="AV786" s="16"/>
      <c r="AW786" s="16"/>
      <c r="AX786" s="16"/>
      <c r="AY786" s="16"/>
      <c r="AZ786" s="16"/>
      <c r="BA786" s="16">
        <f>-IFERROR(VLOOKUP(E786,[4]TD!$J:$K,2,0),0)</f>
        <v>0</v>
      </c>
      <c r="BB786" s="25">
        <f t="shared" si="140"/>
        <v>0</v>
      </c>
      <c r="BC786" s="16"/>
      <c r="BD786" s="52">
        <f t="shared" si="141"/>
        <v>44449</v>
      </c>
      <c r="BE786" s="16">
        <f t="shared" si="145"/>
        <v>2021</v>
      </c>
      <c r="BF786" s="52">
        <f t="shared" si="142"/>
        <v>44488</v>
      </c>
      <c r="BG786" s="16">
        <f t="shared" si="146"/>
        <v>2021</v>
      </c>
      <c r="BH786" s="16"/>
    </row>
    <row r="787" spans="1:60" x14ac:dyDescent="0.25">
      <c r="A787" s="16">
        <v>820003850</v>
      </c>
      <c r="B787" s="16" t="s">
        <v>3461</v>
      </c>
      <c r="C787" s="16" t="s">
        <v>3462</v>
      </c>
      <c r="D787" s="17" t="s">
        <v>45</v>
      </c>
      <c r="E787" s="17">
        <v>44733</v>
      </c>
      <c r="F787" s="17" t="str">
        <f t="shared" si="143"/>
        <v>FD44733</v>
      </c>
      <c r="G787" s="17" t="str">
        <f>VLOOKUP(E787,[4]PARTIDAS!$F:$M,8,0)</f>
        <v>Evento</v>
      </c>
      <c r="H787" s="17">
        <v>33251</v>
      </c>
      <c r="I787" s="18">
        <v>44449.444444444445</v>
      </c>
      <c r="J787" s="18">
        <v>44449.444444444445</v>
      </c>
      <c r="K787" s="18">
        <v>44488</v>
      </c>
      <c r="L787" s="19">
        <v>76176</v>
      </c>
      <c r="M787" s="19">
        <v>76176</v>
      </c>
      <c r="N787" s="16" t="s">
        <v>3463</v>
      </c>
      <c r="O787" s="16"/>
      <c r="P787" s="16"/>
      <c r="Q787" s="16"/>
      <c r="R787" s="16"/>
      <c r="S787" s="16"/>
      <c r="T787" s="20">
        <v>76176</v>
      </c>
      <c r="U787" s="16" t="s">
        <v>47</v>
      </c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 t="s">
        <v>3957</v>
      </c>
      <c r="AG787" s="16" t="s">
        <v>3948</v>
      </c>
      <c r="AH787" s="16" t="s">
        <v>3466</v>
      </c>
      <c r="AI787" s="16" t="s">
        <v>47</v>
      </c>
      <c r="AJ787" s="16">
        <f>VLOOKUP(E787,[4]TD!$A:$B,2,0)</f>
        <v>-76176</v>
      </c>
      <c r="AK787" s="16">
        <f>-IFERROR(VLOOKUP(E787,'[4]PARTIDAS ABIERTAS EN VALORES'!$A:$E,2,0),0)</f>
        <v>0</v>
      </c>
      <c r="AL787" s="16"/>
      <c r="AM787" s="16">
        <f>-IFERROR(VLOOKUP(E787,'[4]PARTIDAS ABIERTAS EN VALORES'!$A:$E,3,0),0)</f>
        <v>76176</v>
      </c>
      <c r="AN787" s="16"/>
      <c r="AO787" s="16">
        <f>-IFERROR(VLOOKUP(E787,'[4]PARTIDAS ABIERTAS EN VALORES'!$A:$E,4,0),0)</f>
        <v>0</v>
      </c>
      <c r="AP787" s="16"/>
      <c r="AQ787" s="16"/>
      <c r="AR787" s="16"/>
      <c r="AS787" s="16"/>
      <c r="AT787" s="16">
        <f t="shared" si="144"/>
        <v>0</v>
      </c>
      <c r="AU787" s="16"/>
      <c r="AV787" s="16"/>
      <c r="AW787" s="16"/>
      <c r="AX787" s="16"/>
      <c r="AY787" s="16"/>
      <c r="AZ787" s="16"/>
      <c r="BA787" s="16">
        <f>-IFERROR(VLOOKUP(E787,[4]TD!$J:$K,2,0),0)</f>
        <v>0</v>
      </c>
      <c r="BB787" s="25">
        <f t="shared" si="140"/>
        <v>0</v>
      </c>
      <c r="BC787" s="16"/>
      <c r="BD787" s="52">
        <f t="shared" si="141"/>
        <v>44449.444444444445</v>
      </c>
      <c r="BE787" s="16">
        <f t="shared" si="145"/>
        <v>2021</v>
      </c>
      <c r="BF787" s="52">
        <f t="shared" si="142"/>
        <v>44488</v>
      </c>
      <c r="BG787" s="16">
        <f t="shared" si="146"/>
        <v>2021</v>
      </c>
      <c r="BH787" s="16"/>
    </row>
    <row r="788" spans="1:60" x14ac:dyDescent="0.25">
      <c r="A788" s="16">
        <v>820003850</v>
      </c>
      <c r="B788" s="16" t="s">
        <v>3461</v>
      </c>
      <c r="C788" s="16" t="s">
        <v>3462</v>
      </c>
      <c r="D788" s="17" t="s">
        <v>45</v>
      </c>
      <c r="E788" s="17">
        <v>44842</v>
      </c>
      <c r="F788" s="17" t="str">
        <f t="shared" si="143"/>
        <v>FD44842</v>
      </c>
      <c r="G788" s="17" t="str">
        <f>VLOOKUP(E788,[4]PARTIDAS!$F:$M,8,0)</f>
        <v>Evento</v>
      </c>
      <c r="H788" s="17">
        <v>33251</v>
      </c>
      <c r="I788" s="18">
        <v>44449.946527777778</v>
      </c>
      <c r="J788" s="18">
        <v>44449.946527777778</v>
      </c>
      <c r="K788" s="18">
        <v>44488</v>
      </c>
      <c r="L788" s="19">
        <v>112696</v>
      </c>
      <c r="M788" s="19">
        <v>112696</v>
      </c>
      <c r="N788" s="16" t="s">
        <v>3463</v>
      </c>
      <c r="O788" s="16"/>
      <c r="P788" s="16"/>
      <c r="Q788" s="16"/>
      <c r="R788" s="16"/>
      <c r="S788" s="16"/>
      <c r="T788" s="20">
        <v>112696</v>
      </c>
      <c r="U788" s="16" t="s">
        <v>3958</v>
      </c>
      <c r="V788" s="16" t="s">
        <v>3959</v>
      </c>
      <c r="W788" s="16">
        <v>53096</v>
      </c>
      <c r="X788" s="16"/>
      <c r="Y788" s="16"/>
      <c r="Z788" s="16"/>
      <c r="AA788" s="16">
        <v>53096</v>
      </c>
      <c r="AB788" s="16">
        <v>0</v>
      </c>
      <c r="AC788" s="16" t="s">
        <v>3878</v>
      </c>
      <c r="AD788" s="16">
        <v>0</v>
      </c>
      <c r="AE788" s="16"/>
      <c r="AF788" s="16" t="s">
        <v>3957</v>
      </c>
      <c r="AG788" s="16" t="s">
        <v>3948</v>
      </c>
      <c r="AH788" s="16" t="s">
        <v>3466</v>
      </c>
      <c r="AI788" s="16" t="s">
        <v>47</v>
      </c>
      <c r="AJ788" s="16">
        <f>VLOOKUP(E788,[4]TD!$A:$B,2,0)</f>
        <v>-112696</v>
      </c>
      <c r="AK788" s="16">
        <f>-IFERROR(VLOOKUP(E788,'[4]PARTIDAS ABIERTAS EN VALORES'!$A:$E,2,0),0)</f>
        <v>0</v>
      </c>
      <c r="AL788" s="16"/>
      <c r="AM788" s="16">
        <f>-IFERROR(VLOOKUP(E788,'[4]PARTIDAS ABIERTAS EN VALORES'!$A:$E,3,0),0)</f>
        <v>112696</v>
      </c>
      <c r="AN788" s="16"/>
      <c r="AO788" s="16">
        <f>-IFERROR(VLOOKUP(E788,'[4]PARTIDAS ABIERTAS EN VALORES'!$A:$E,4,0),0)</f>
        <v>0</v>
      </c>
      <c r="AP788" s="16"/>
      <c r="AQ788" s="16"/>
      <c r="AR788" s="16"/>
      <c r="AS788" s="16"/>
      <c r="AT788" s="16">
        <f t="shared" si="144"/>
        <v>0</v>
      </c>
      <c r="AU788" s="16"/>
      <c r="AV788" s="16"/>
      <c r="AW788" s="16"/>
      <c r="AX788" s="16"/>
      <c r="AY788" s="16"/>
      <c r="AZ788" s="16"/>
      <c r="BA788" s="16">
        <f>-IFERROR(VLOOKUP(E788,[4]TD!$J:$K,2,0),0)</f>
        <v>0</v>
      </c>
      <c r="BB788" s="25">
        <f t="shared" si="140"/>
        <v>0</v>
      </c>
      <c r="BC788" s="16"/>
      <c r="BD788" s="52">
        <f t="shared" si="141"/>
        <v>44449.946527777778</v>
      </c>
      <c r="BE788" s="16">
        <f t="shared" si="145"/>
        <v>2021</v>
      </c>
      <c r="BF788" s="52">
        <f t="shared" si="142"/>
        <v>44488</v>
      </c>
      <c r="BG788" s="16">
        <f t="shared" si="146"/>
        <v>2021</v>
      </c>
      <c r="BH788" s="16"/>
    </row>
    <row r="789" spans="1:60" x14ac:dyDescent="0.25">
      <c r="A789" s="16">
        <v>820003850</v>
      </c>
      <c r="B789" s="16" t="s">
        <v>3461</v>
      </c>
      <c r="C789" s="16" t="s">
        <v>3462</v>
      </c>
      <c r="D789" s="17" t="s">
        <v>45</v>
      </c>
      <c r="E789" s="17">
        <v>44906</v>
      </c>
      <c r="F789" s="17" t="str">
        <f t="shared" si="143"/>
        <v>FD44906</v>
      </c>
      <c r="G789" s="17" t="str">
        <f>VLOOKUP(E789,[4]PARTIDAS!$F:$M,8,0)</f>
        <v>Evento</v>
      </c>
      <c r="H789" s="17">
        <v>33253</v>
      </c>
      <c r="I789" s="18">
        <v>44450.55</v>
      </c>
      <c r="J789" s="18">
        <v>44450.55</v>
      </c>
      <c r="K789" s="18">
        <v>44488</v>
      </c>
      <c r="L789" s="19">
        <v>6500</v>
      </c>
      <c r="M789" s="19">
        <v>6500</v>
      </c>
      <c r="N789" s="16" t="s">
        <v>3463</v>
      </c>
      <c r="O789" s="16"/>
      <c r="P789" s="16"/>
      <c r="Q789" s="16"/>
      <c r="R789" s="16"/>
      <c r="S789" s="16"/>
      <c r="T789" s="20">
        <v>6500</v>
      </c>
      <c r="U789" s="16" t="s">
        <v>47</v>
      </c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 t="s">
        <v>3960</v>
      </c>
      <c r="AG789" s="16" t="s">
        <v>3948</v>
      </c>
      <c r="AH789" s="16" t="s">
        <v>3466</v>
      </c>
      <c r="AI789" s="16" t="s">
        <v>47</v>
      </c>
      <c r="AJ789" s="16">
        <f>VLOOKUP(E789,[4]TD!$A:$B,2,0)</f>
        <v>-6500</v>
      </c>
      <c r="AK789" s="16">
        <f>-IFERROR(VLOOKUP(E789,'[4]PARTIDAS ABIERTAS EN VALORES'!$A:$E,2,0),0)</f>
        <v>0</v>
      </c>
      <c r="AL789" s="16"/>
      <c r="AM789" s="16">
        <f>-IFERROR(VLOOKUP(E789,'[4]PARTIDAS ABIERTAS EN VALORES'!$A:$E,3,0),0)</f>
        <v>6500</v>
      </c>
      <c r="AN789" s="16"/>
      <c r="AO789" s="16">
        <f>-IFERROR(VLOOKUP(E789,'[4]PARTIDAS ABIERTAS EN VALORES'!$A:$E,4,0),0)</f>
        <v>0</v>
      </c>
      <c r="AP789" s="16"/>
      <c r="AQ789" s="16"/>
      <c r="AR789" s="16"/>
      <c r="AS789" s="16"/>
      <c r="AT789" s="16">
        <f t="shared" si="144"/>
        <v>0</v>
      </c>
      <c r="AU789" s="16"/>
      <c r="AV789" s="16"/>
      <c r="AW789" s="16"/>
      <c r="AX789" s="16"/>
      <c r="AY789" s="16"/>
      <c r="AZ789" s="16"/>
      <c r="BA789" s="16">
        <f>-IFERROR(VLOOKUP(E789,[4]TD!$J:$K,2,0),0)</f>
        <v>0</v>
      </c>
      <c r="BB789" s="25">
        <f t="shared" si="140"/>
        <v>0</v>
      </c>
      <c r="BC789" s="16"/>
      <c r="BD789" s="52">
        <f t="shared" si="141"/>
        <v>44450.55</v>
      </c>
      <c r="BE789" s="16">
        <f t="shared" si="145"/>
        <v>2021</v>
      </c>
      <c r="BF789" s="52">
        <f t="shared" si="142"/>
        <v>44488</v>
      </c>
      <c r="BG789" s="16">
        <f t="shared" si="146"/>
        <v>2021</v>
      </c>
      <c r="BH789" s="16"/>
    </row>
    <row r="790" spans="1:60" x14ac:dyDescent="0.25">
      <c r="A790" s="16">
        <v>820003850</v>
      </c>
      <c r="B790" s="16" t="s">
        <v>3461</v>
      </c>
      <c r="C790" s="16" t="s">
        <v>3462</v>
      </c>
      <c r="D790" s="17" t="s">
        <v>45</v>
      </c>
      <c r="E790" s="17">
        <v>44928</v>
      </c>
      <c r="F790" s="17" t="str">
        <f t="shared" si="143"/>
        <v>FD44928</v>
      </c>
      <c r="G790" s="17" t="str">
        <f>VLOOKUP(E790,[4]PARTIDAS!$F:$M,8,0)</f>
        <v>Evento</v>
      </c>
      <c r="H790" s="17">
        <v>33253</v>
      </c>
      <c r="I790" s="18">
        <v>44450.62222222222</v>
      </c>
      <c r="J790" s="18">
        <v>44450.62222222222</v>
      </c>
      <c r="K790" s="18">
        <v>44488</v>
      </c>
      <c r="L790" s="19">
        <v>6500</v>
      </c>
      <c r="M790" s="19">
        <v>6500</v>
      </c>
      <c r="N790" s="16" t="s">
        <v>3463</v>
      </c>
      <c r="O790" s="16"/>
      <c r="P790" s="16"/>
      <c r="Q790" s="16"/>
      <c r="R790" s="16"/>
      <c r="S790" s="16"/>
      <c r="T790" s="20">
        <v>6500</v>
      </c>
      <c r="U790" s="16" t="s">
        <v>47</v>
      </c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 t="s">
        <v>3960</v>
      </c>
      <c r="AG790" s="16" t="s">
        <v>3948</v>
      </c>
      <c r="AH790" s="16" t="s">
        <v>3466</v>
      </c>
      <c r="AI790" s="16" t="s">
        <v>47</v>
      </c>
      <c r="AJ790" s="16">
        <f>VLOOKUP(E790,[4]TD!$A:$B,2,0)</f>
        <v>-6500</v>
      </c>
      <c r="AK790" s="16">
        <f>-IFERROR(VLOOKUP(E790,'[4]PARTIDAS ABIERTAS EN VALORES'!$A:$E,2,0),0)</f>
        <v>0</v>
      </c>
      <c r="AL790" s="16"/>
      <c r="AM790" s="16">
        <f>-IFERROR(VLOOKUP(E790,'[4]PARTIDAS ABIERTAS EN VALORES'!$A:$E,3,0),0)</f>
        <v>6500</v>
      </c>
      <c r="AN790" s="16"/>
      <c r="AO790" s="16">
        <f>-IFERROR(VLOOKUP(E790,'[4]PARTIDAS ABIERTAS EN VALORES'!$A:$E,4,0),0)</f>
        <v>0</v>
      </c>
      <c r="AP790" s="16"/>
      <c r="AQ790" s="16"/>
      <c r="AR790" s="16"/>
      <c r="AS790" s="16"/>
      <c r="AT790" s="16">
        <f t="shared" si="144"/>
        <v>0</v>
      </c>
      <c r="AU790" s="16"/>
      <c r="AV790" s="16"/>
      <c r="AW790" s="16"/>
      <c r="AX790" s="16"/>
      <c r="AY790" s="16"/>
      <c r="AZ790" s="16"/>
      <c r="BA790" s="16">
        <f>-IFERROR(VLOOKUP(E790,[4]TD!$J:$K,2,0),0)</f>
        <v>0</v>
      </c>
      <c r="BB790" s="25">
        <f t="shared" si="140"/>
        <v>0</v>
      </c>
      <c r="BC790" s="16"/>
      <c r="BD790" s="52">
        <f t="shared" si="141"/>
        <v>44450.62222222222</v>
      </c>
      <c r="BE790" s="16">
        <f t="shared" si="145"/>
        <v>2021</v>
      </c>
      <c r="BF790" s="52">
        <f t="shared" si="142"/>
        <v>44488</v>
      </c>
      <c r="BG790" s="16">
        <f t="shared" si="146"/>
        <v>2021</v>
      </c>
      <c r="BH790" s="16"/>
    </row>
    <row r="791" spans="1:60" x14ac:dyDescent="0.25">
      <c r="A791" s="16">
        <v>820003850</v>
      </c>
      <c r="B791" s="16" t="s">
        <v>3461</v>
      </c>
      <c r="C791" s="16" t="s">
        <v>3462</v>
      </c>
      <c r="D791" s="17" t="s">
        <v>45</v>
      </c>
      <c r="E791" s="17">
        <v>44948</v>
      </c>
      <c r="F791" s="17" t="str">
        <f t="shared" si="143"/>
        <v>FD44948</v>
      </c>
      <c r="G791" s="17" t="str">
        <f>VLOOKUP(E791,[4]PARTIDAS!$F:$M,8,0)</f>
        <v>Evento</v>
      </c>
      <c r="H791" s="17">
        <v>33251</v>
      </c>
      <c r="I791" s="18">
        <v>44450.834027777775</v>
      </c>
      <c r="J791" s="18">
        <v>44450.834027777775</v>
      </c>
      <c r="K791" s="18">
        <v>44488</v>
      </c>
      <c r="L791" s="19">
        <v>94890</v>
      </c>
      <c r="M791" s="19">
        <v>94890</v>
      </c>
      <c r="N791" s="16" t="s">
        <v>3463</v>
      </c>
      <c r="O791" s="16"/>
      <c r="P791" s="16"/>
      <c r="Q791" s="16"/>
      <c r="R791" s="16"/>
      <c r="S791" s="16"/>
      <c r="T791" s="20">
        <v>94890</v>
      </c>
      <c r="U791" s="16" t="s">
        <v>47</v>
      </c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 t="s">
        <v>3960</v>
      </c>
      <c r="AG791" s="16" t="s">
        <v>3948</v>
      </c>
      <c r="AH791" s="16" t="s">
        <v>3466</v>
      </c>
      <c r="AI791" s="16" t="s">
        <v>47</v>
      </c>
      <c r="AJ791" s="16">
        <f>VLOOKUP(E791,[4]TD!$A:$B,2,0)</f>
        <v>-94890</v>
      </c>
      <c r="AK791" s="16">
        <f>-IFERROR(VLOOKUP(E791,'[4]PARTIDAS ABIERTAS EN VALORES'!$A:$E,2,0),0)</f>
        <v>0</v>
      </c>
      <c r="AL791" s="16"/>
      <c r="AM791" s="16">
        <f>-IFERROR(VLOOKUP(E791,'[4]PARTIDAS ABIERTAS EN VALORES'!$A:$E,3,0),0)</f>
        <v>94890</v>
      </c>
      <c r="AN791" s="16"/>
      <c r="AO791" s="16">
        <f>-IFERROR(VLOOKUP(E791,'[4]PARTIDAS ABIERTAS EN VALORES'!$A:$E,4,0),0)</f>
        <v>0</v>
      </c>
      <c r="AP791" s="16"/>
      <c r="AQ791" s="16"/>
      <c r="AR791" s="16"/>
      <c r="AS791" s="16"/>
      <c r="AT791" s="16">
        <f t="shared" si="144"/>
        <v>0</v>
      </c>
      <c r="AU791" s="16"/>
      <c r="AV791" s="16"/>
      <c r="AW791" s="16"/>
      <c r="AX791" s="16"/>
      <c r="AY791" s="16"/>
      <c r="AZ791" s="16"/>
      <c r="BA791" s="16">
        <f>-IFERROR(VLOOKUP(E791,[4]TD!$J:$K,2,0),0)</f>
        <v>0</v>
      </c>
      <c r="BB791" s="25">
        <f t="shared" si="140"/>
        <v>0</v>
      </c>
      <c r="BC791" s="16"/>
      <c r="BD791" s="52">
        <f t="shared" si="141"/>
        <v>44450.834027777775</v>
      </c>
      <c r="BE791" s="16">
        <f t="shared" si="145"/>
        <v>2021</v>
      </c>
      <c r="BF791" s="52">
        <f t="shared" si="142"/>
        <v>44488</v>
      </c>
      <c r="BG791" s="16">
        <f t="shared" si="146"/>
        <v>2021</v>
      </c>
      <c r="BH791" s="16"/>
    </row>
    <row r="792" spans="1:60" x14ac:dyDescent="0.25">
      <c r="A792" s="16">
        <v>820003850</v>
      </c>
      <c r="B792" s="16" t="s">
        <v>3461</v>
      </c>
      <c r="C792" s="16" t="s">
        <v>3467</v>
      </c>
      <c r="D792" s="17" t="s">
        <v>45</v>
      </c>
      <c r="E792" s="17">
        <v>44953</v>
      </c>
      <c r="F792" s="17" t="str">
        <f t="shared" si="143"/>
        <v>FD44953</v>
      </c>
      <c r="G792" s="17" t="str">
        <f>VLOOKUP(E792,[4]PARTIDAS!$F:$M,8,0)</f>
        <v>Evento</v>
      </c>
      <c r="H792" s="17">
        <v>33254</v>
      </c>
      <c r="I792" s="18">
        <v>44450.960416666669</v>
      </c>
      <c r="J792" s="18">
        <v>44450.960416666669</v>
      </c>
      <c r="K792" s="18">
        <v>44488</v>
      </c>
      <c r="L792" s="19">
        <v>150496</v>
      </c>
      <c r="M792" s="19">
        <v>150496</v>
      </c>
      <c r="N792" s="16" t="s">
        <v>3463</v>
      </c>
      <c r="O792" s="16"/>
      <c r="P792" s="16"/>
      <c r="Q792" s="16"/>
      <c r="R792" s="16"/>
      <c r="S792" s="16"/>
      <c r="T792" s="20">
        <v>150496</v>
      </c>
      <c r="U792" s="16" t="s">
        <v>47</v>
      </c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 t="s">
        <v>3960</v>
      </c>
      <c r="AG792" s="16" t="s">
        <v>3948</v>
      </c>
      <c r="AH792" s="16" t="s">
        <v>3466</v>
      </c>
      <c r="AI792" s="16" t="s">
        <v>47</v>
      </c>
      <c r="AJ792" s="16">
        <f>VLOOKUP(E792,[4]TD!$A:$B,2,0)</f>
        <v>-150496</v>
      </c>
      <c r="AK792" s="16">
        <f>-IFERROR(VLOOKUP(E792,'[4]PARTIDAS ABIERTAS EN VALORES'!$A:$E,2,0),0)</f>
        <v>0</v>
      </c>
      <c r="AL792" s="16"/>
      <c r="AM792" s="16">
        <f>-IFERROR(VLOOKUP(E792,'[4]PARTIDAS ABIERTAS EN VALORES'!$A:$E,3,0),0)</f>
        <v>150496</v>
      </c>
      <c r="AN792" s="16"/>
      <c r="AO792" s="16">
        <f>-IFERROR(VLOOKUP(E792,'[4]PARTIDAS ABIERTAS EN VALORES'!$A:$E,4,0),0)</f>
        <v>0</v>
      </c>
      <c r="AP792" s="16"/>
      <c r="AQ792" s="16"/>
      <c r="AR792" s="16"/>
      <c r="AS792" s="16"/>
      <c r="AT792" s="16">
        <f t="shared" si="144"/>
        <v>0</v>
      </c>
      <c r="AU792" s="16"/>
      <c r="AV792" s="16"/>
      <c r="AW792" s="16"/>
      <c r="AX792" s="16"/>
      <c r="AY792" s="16"/>
      <c r="AZ792" s="16"/>
      <c r="BA792" s="16">
        <f>-IFERROR(VLOOKUP(E792,[4]TD!$J:$K,2,0),0)</f>
        <v>0</v>
      </c>
      <c r="BB792" s="25">
        <f t="shared" si="140"/>
        <v>0</v>
      </c>
      <c r="BC792" s="16"/>
      <c r="BD792" s="52">
        <f t="shared" si="141"/>
        <v>44450.960416666669</v>
      </c>
      <c r="BE792" s="16">
        <f t="shared" si="145"/>
        <v>2021</v>
      </c>
      <c r="BF792" s="52">
        <f t="shared" si="142"/>
        <v>44488</v>
      </c>
      <c r="BG792" s="16">
        <f t="shared" si="146"/>
        <v>2021</v>
      </c>
      <c r="BH792" s="16"/>
    </row>
    <row r="793" spans="1:60" x14ac:dyDescent="0.25">
      <c r="A793" s="16">
        <v>820003850</v>
      </c>
      <c r="B793" s="16" t="s">
        <v>3461</v>
      </c>
      <c r="C793" s="16" t="s">
        <v>3462</v>
      </c>
      <c r="D793" s="17" t="s">
        <v>45</v>
      </c>
      <c r="E793" s="17">
        <v>44975</v>
      </c>
      <c r="F793" s="17" t="str">
        <f t="shared" si="143"/>
        <v>FD44975</v>
      </c>
      <c r="G793" s="17" t="str">
        <f>VLOOKUP(E793,[4]PARTIDAS!$F:$M,8,0)</f>
        <v>Evento</v>
      </c>
      <c r="H793" s="17">
        <v>33251</v>
      </c>
      <c r="I793" s="18">
        <v>44451.647916666669</v>
      </c>
      <c r="J793" s="18">
        <v>44451.647916666669</v>
      </c>
      <c r="K793" s="18">
        <v>44488</v>
      </c>
      <c r="L793" s="19">
        <v>153062</v>
      </c>
      <c r="M793" s="19">
        <v>153062</v>
      </c>
      <c r="N793" s="16" t="s">
        <v>3463</v>
      </c>
      <c r="O793" s="16"/>
      <c r="P793" s="16"/>
      <c r="Q793" s="16"/>
      <c r="R793" s="16"/>
      <c r="S793" s="16"/>
      <c r="T793" s="20">
        <v>153062</v>
      </c>
      <c r="U793" s="16" t="s">
        <v>47</v>
      </c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 t="s">
        <v>3961</v>
      </c>
      <c r="AG793" s="16" t="s">
        <v>3948</v>
      </c>
      <c r="AH793" s="16" t="s">
        <v>3466</v>
      </c>
      <c r="AI793" s="16" t="s">
        <v>47</v>
      </c>
      <c r="AJ793" s="16">
        <f>VLOOKUP(E793,[4]TD!$A:$B,2,0)</f>
        <v>-153062</v>
      </c>
      <c r="AK793" s="16">
        <f>-IFERROR(VLOOKUP(E793,'[4]PARTIDAS ABIERTAS EN VALORES'!$A:$E,2,0),0)</f>
        <v>0</v>
      </c>
      <c r="AL793" s="16"/>
      <c r="AM793" s="16">
        <f>-IFERROR(VLOOKUP(E793,'[4]PARTIDAS ABIERTAS EN VALORES'!$A:$E,3,0),0)</f>
        <v>153062</v>
      </c>
      <c r="AN793" s="16"/>
      <c r="AO793" s="16">
        <f>-IFERROR(VLOOKUP(E793,'[4]PARTIDAS ABIERTAS EN VALORES'!$A:$E,4,0),0)</f>
        <v>0</v>
      </c>
      <c r="AP793" s="16"/>
      <c r="AQ793" s="16"/>
      <c r="AR793" s="16"/>
      <c r="AS793" s="16"/>
      <c r="AT793" s="16">
        <f t="shared" si="144"/>
        <v>0</v>
      </c>
      <c r="AU793" s="16"/>
      <c r="AV793" s="16"/>
      <c r="AW793" s="16"/>
      <c r="AX793" s="16"/>
      <c r="AY793" s="16"/>
      <c r="AZ793" s="16"/>
      <c r="BA793" s="16">
        <f>-IFERROR(VLOOKUP(E793,[4]TD!$J:$K,2,0),0)</f>
        <v>0</v>
      </c>
      <c r="BB793" s="25">
        <f t="shared" si="140"/>
        <v>0</v>
      </c>
      <c r="BC793" s="16"/>
      <c r="BD793" s="52">
        <f t="shared" si="141"/>
        <v>44451.647916666669</v>
      </c>
      <c r="BE793" s="16">
        <f t="shared" si="145"/>
        <v>2021</v>
      </c>
      <c r="BF793" s="52">
        <f t="shared" si="142"/>
        <v>44488</v>
      </c>
      <c r="BG793" s="16">
        <f t="shared" si="146"/>
        <v>2021</v>
      </c>
      <c r="BH793" s="16"/>
    </row>
    <row r="794" spans="1:60" x14ac:dyDescent="0.25">
      <c r="A794" s="16">
        <v>820003850</v>
      </c>
      <c r="B794" s="16" t="s">
        <v>3461</v>
      </c>
      <c r="C794" s="16" t="s">
        <v>3467</v>
      </c>
      <c r="D794" s="17" t="s">
        <v>45</v>
      </c>
      <c r="E794" s="17">
        <v>45033</v>
      </c>
      <c r="F794" s="17" t="str">
        <f t="shared" si="143"/>
        <v>FD45033</v>
      </c>
      <c r="G794" s="17" t="str">
        <f>VLOOKUP(E794,[4]PARTIDAS!$F:$M,8,0)</f>
        <v>Evento</v>
      </c>
      <c r="H794" s="17">
        <v>33254</v>
      </c>
      <c r="I794" s="18">
        <v>44452.549305555556</v>
      </c>
      <c r="J794" s="18">
        <v>44452.549305555556</v>
      </c>
      <c r="K794" s="18">
        <v>44488</v>
      </c>
      <c r="L794" s="19">
        <v>130181</v>
      </c>
      <c r="M794" s="19">
        <v>130181</v>
      </c>
      <c r="N794" s="16" t="s">
        <v>3463</v>
      </c>
      <c r="O794" s="16"/>
      <c r="P794" s="16"/>
      <c r="Q794" s="16"/>
      <c r="R794" s="16"/>
      <c r="S794" s="16"/>
      <c r="T794" s="20">
        <v>130181</v>
      </c>
      <c r="U794" s="16" t="s">
        <v>47</v>
      </c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 t="s">
        <v>3962</v>
      </c>
      <c r="AG794" s="16" t="s">
        <v>3948</v>
      </c>
      <c r="AH794" s="16" t="s">
        <v>3466</v>
      </c>
      <c r="AI794" s="16" t="s">
        <v>47</v>
      </c>
      <c r="AJ794" s="16">
        <f>VLOOKUP(E794,[4]TD!$A:$B,2,0)</f>
        <v>-130181</v>
      </c>
      <c r="AK794" s="16">
        <f>-IFERROR(VLOOKUP(E794,'[4]PARTIDAS ABIERTAS EN VALORES'!$A:$E,2,0),0)</f>
        <v>0</v>
      </c>
      <c r="AL794" s="16"/>
      <c r="AM794" s="16">
        <f>-IFERROR(VLOOKUP(E794,'[4]PARTIDAS ABIERTAS EN VALORES'!$A:$E,3,0),0)</f>
        <v>130181</v>
      </c>
      <c r="AN794" s="16"/>
      <c r="AO794" s="16">
        <f>-IFERROR(VLOOKUP(E794,'[4]PARTIDAS ABIERTAS EN VALORES'!$A:$E,4,0),0)</f>
        <v>0</v>
      </c>
      <c r="AP794" s="16"/>
      <c r="AQ794" s="16"/>
      <c r="AR794" s="16"/>
      <c r="AS794" s="16"/>
      <c r="AT794" s="16">
        <f t="shared" si="144"/>
        <v>0</v>
      </c>
      <c r="AU794" s="16"/>
      <c r="AV794" s="16"/>
      <c r="AW794" s="16"/>
      <c r="AX794" s="16"/>
      <c r="AY794" s="16"/>
      <c r="AZ794" s="16"/>
      <c r="BA794" s="16">
        <f>-IFERROR(VLOOKUP(E794,[4]TD!$J:$K,2,0),0)</f>
        <v>0</v>
      </c>
      <c r="BB794" s="25">
        <f t="shared" si="140"/>
        <v>0</v>
      </c>
      <c r="BC794" s="16"/>
      <c r="BD794" s="52">
        <f t="shared" si="141"/>
        <v>44452.549305555556</v>
      </c>
      <c r="BE794" s="16">
        <f t="shared" si="145"/>
        <v>2021</v>
      </c>
      <c r="BF794" s="52">
        <f t="shared" si="142"/>
        <v>44488</v>
      </c>
      <c r="BG794" s="16">
        <f t="shared" si="146"/>
        <v>2021</v>
      </c>
      <c r="BH794" s="16"/>
    </row>
    <row r="795" spans="1:60" x14ac:dyDescent="0.25">
      <c r="A795" s="16">
        <v>820003850</v>
      </c>
      <c r="B795" s="16" t="s">
        <v>3461</v>
      </c>
      <c r="C795" s="16" t="s">
        <v>3462</v>
      </c>
      <c r="D795" s="17" t="s">
        <v>45</v>
      </c>
      <c r="E795" s="17">
        <v>45036</v>
      </c>
      <c r="F795" s="17" t="str">
        <f t="shared" si="143"/>
        <v>FD45036</v>
      </c>
      <c r="G795" s="17" t="str">
        <f>VLOOKUP(E795,[4]PARTIDAS!$F:$M,8,0)</f>
        <v>Evento</v>
      </c>
      <c r="H795" s="17">
        <v>33251</v>
      </c>
      <c r="I795" s="18">
        <v>44452.554861111108</v>
      </c>
      <c r="J795" s="18">
        <v>44452.554861111108</v>
      </c>
      <c r="K795" s="18">
        <v>44488</v>
      </c>
      <c r="L795" s="19">
        <v>260554</v>
      </c>
      <c r="M795" s="19">
        <v>260554</v>
      </c>
      <c r="N795" s="16" t="s">
        <v>3463</v>
      </c>
      <c r="O795" s="16"/>
      <c r="P795" s="16"/>
      <c r="Q795" s="16"/>
      <c r="R795" s="16"/>
      <c r="S795" s="16"/>
      <c r="T795" s="20">
        <v>260554</v>
      </c>
      <c r="U795" s="16" t="s">
        <v>47</v>
      </c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 t="s">
        <v>3962</v>
      </c>
      <c r="AG795" s="16" t="s">
        <v>3948</v>
      </c>
      <c r="AH795" s="16" t="s">
        <v>3466</v>
      </c>
      <c r="AI795" s="16" t="s">
        <v>47</v>
      </c>
      <c r="AJ795" s="16">
        <f>VLOOKUP(E795,[4]TD!$A:$B,2,0)</f>
        <v>-260554</v>
      </c>
      <c r="AK795" s="16">
        <f>-IFERROR(VLOOKUP(E795,'[4]PARTIDAS ABIERTAS EN VALORES'!$A:$E,2,0),0)</f>
        <v>0</v>
      </c>
      <c r="AL795" s="16"/>
      <c r="AM795" s="16">
        <f>-IFERROR(VLOOKUP(E795,'[4]PARTIDAS ABIERTAS EN VALORES'!$A:$E,3,0),0)</f>
        <v>260554</v>
      </c>
      <c r="AN795" s="16"/>
      <c r="AO795" s="16">
        <f>-IFERROR(VLOOKUP(E795,'[4]PARTIDAS ABIERTAS EN VALORES'!$A:$E,4,0),0)</f>
        <v>0</v>
      </c>
      <c r="AP795" s="16"/>
      <c r="AQ795" s="16"/>
      <c r="AR795" s="16"/>
      <c r="AS795" s="16"/>
      <c r="AT795" s="16">
        <f t="shared" si="144"/>
        <v>0</v>
      </c>
      <c r="AU795" s="16"/>
      <c r="AV795" s="16"/>
      <c r="AW795" s="16"/>
      <c r="AX795" s="16"/>
      <c r="AY795" s="16"/>
      <c r="AZ795" s="16"/>
      <c r="BA795" s="16">
        <f>-IFERROR(VLOOKUP(E795,[4]TD!$J:$K,2,0),0)</f>
        <v>0</v>
      </c>
      <c r="BB795" s="25">
        <f t="shared" si="140"/>
        <v>0</v>
      </c>
      <c r="BC795" s="16"/>
      <c r="BD795" s="52">
        <f t="shared" si="141"/>
        <v>44452.554861111108</v>
      </c>
      <c r="BE795" s="16">
        <f t="shared" si="145"/>
        <v>2021</v>
      </c>
      <c r="BF795" s="52">
        <f t="shared" si="142"/>
        <v>44488</v>
      </c>
      <c r="BG795" s="16">
        <f t="shared" si="146"/>
        <v>2021</v>
      </c>
      <c r="BH795" s="16"/>
    </row>
    <row r="796" spans="1:60" x14ac:dyDescent="0.25">
      <c r="A796" s="16">
        <v>820003850</v>
      </c>
      <c r="B796" s="16" t="s">
        <v>3461</v>
      </c>
      <c r="C796" s="16" t="s">
        <v>3462</v>
      </c>
      <c r="D796" s="17" t="s">
        <v>45</v>
      </c>
      <c r="E796" s="17">
        <v>45046</v>
      </c>
      <c r="F796" s="17" t="str">
        <f t="shared" si="143"/>
        <v>FD45046</v>
      </c>
      <c r="G796" s="17" t="str">
        <f>VLOOKUP(E796,[4]PARTIDAS!$F:$M,8,0)</f>
        <v>Evento</v>
      </c>
      <c r="H796" s="17">
        <v>33253</v>
      </c>
      <c r="I796" s="18">
        <v>44452.594444444447</v>
      </c>
      <c r="J796" s="18">
        <v>44452.594444444447</v>
      </c>
      <c r="K796" s="18">
        <v>44488</v>
      </c>
      <c r="L796" s="19">
        <v>6500</v>
      </c>
      <c r="M796" s="19">
        <v>6500</v>
      </c>
      <c r="N796" s="16" t="s">
        <v>3463</v>
      </c>
      <c r="O796" s="16"/>
      <c r="P796" s="16"/>
      <c r="Q796" s="16"/>
      <c r="R796" s="16"/>
      <c r="S796" s="16"/>
      <c r="T796" s="20">
        <v>6500</v>
      </c>
      <c r="U796" s="16" t="s">
        <v>47</v>
      </c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 t="s">
        <v>3962</v>
      </c>
      <c r="AG796" s="16" t="s">
        <v>3948</v>
      </c>
      <c r="AH796" s="16" t="s">
        <v>3466</v>
      </c>
      <c r="AI796" s="16" t="s">
        <v>47</v>
      </c>
      <c r="AJ796" s="16">
        <f>VLOOKUP(E796,[4]TD!$A:$B,2,0)</f>
        <v>-6500</v>
      </c>
      <c r="AK796" s="16">
        <f>-IFERROR(VLOOKUP(E796,'[4]PARTIDAS ABIERTAS EN VALORES'!$A:$E,2,0),0)</f>
        <v>0</v>
      </c>
      <c r="AL796" s="16"/>
      <c r="AM796" s="16">
        <f>-IFERROR(VLOOKUP(E796,'[4]PARTIDAS ABIERTAS EN VALORES'!$A:$E,3,0),0)</f>
        <v>6500</v>
      </c>
      <c r="AN796" s="16"/>
      <c r="AO796" s="16">
        <f>-IFERROR(VLOOKUP(E796,'[4]PARTIDAS ABIERTAS EN VALORES'!$A:$E,4,0),0)</f>
        <v>0</v>
      </c>
      <c r="AP796" s="16"/>
      <c r="AQ796" s="16"/>
      <c r="AR796" s="16"/>
      <c r="AS796" s="16"/>
      <c r="AT796" s="16">
        <f t="shared" si="144"/>
        <v>0</v>
      </c>
      <c r="AU796" s="16"/>
      <c r="AV796" s="16"/>
      <c r="AW796" s="16"/>
      <c r="AX796" s="16"/>
      <c r="AY796" s="16"/>
      <c r="AZ796" s="16"/>
      <c r="BA796" s="16">
        <f>-IFERROR(VLOOKUP(E796,[4]TD!$J:$K,2,0),0)</f>
        <v>0</v>
      </c>
      <c r="BB796" s="25">
        <f t="shared" si="140"/>
        <v>0</v>
      </c>
      <c r="BC796" s="16"/>
      <c r="BD796" s="52">
        <f t="shared" si="141"/>
        <v>44452.594444444447</v>
      </c>
      <c r="BE796" s="16">
        <f t="shared" si="145"/>
        <v>2021</v>
      </c>
      <c r="BF796" s="52">
        <f t="shared" si="142"/>
        <v>44488</v>
      </c>
      <c r="BG796" s="16">
        <f t="shared" si="146"/>
        <v>2021</v>
      </c>
      <c r="BH796" s="16"/>
    </row>
    <row r="797" spans="1:60" x14ac:dyDescent="0.25">
      <c r="A797" s="16">
        <v>820003850</v>
      </c>
      <c r="B797" s="16" t="s">
        <v>3461</v>
      </c>
      <c r="C797" s="16" t="s">
        <v>3462</v>
      </c>
      <c r="D797" s="17" t="s">
        <v>45</v>
      </c>
      <c r="E797" s="17">
        <v>45095</v>
      </c>
      <c r="F797" s="17" t="str">
        <f t="shared" si="143"/>
        <v>FD45095</v>
      </c>
      <c r="G797" s="17" t="str">
        <f>VLOOKUP(E797,[4]PARTIDAS!$F:$M,8,0)</f>
        <v>Evento</v>
      </c>
      <c r="H797" s="17">
        <v>33251</v>
      </c>
      <c r="I797" s="18">
        <v>44453.356249999997</v>
      </c>
      <c r="J797" s="18">
        <v>44453.356249999997</v>
      </c>
      <c r="K797" s="18">
        <v>44488</v>
      </c>
      <c r="L797" s="19">
        <v>146884</v>
      </c>
      <c r="M797" s="19">
        <v>146884</v>
      </c>
      <c r="N797" s="16" t="s">
        <v>3463</v>
      </c>
      <c r="O797" s="16"/>
      <c r="P797" s="16"/>
      <c r="Q797" s="16"/>
      <c r="R797" s="16"/>
      <c r="S797" s="16"/>
      <c r="T797" s="20">
        <v>146884</v>
      </c>
      <c r="U797" s="16" t="s">
        <v>47</v>
      </c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 t="s">
        <v>3963</v>
      </c>
      <c r="AG797" s="16" t="s">
        <v>3948</v>
      </c>
      <c r="AH797" s="16" t="s">
        <v>3466</v>
      </c>
      <c r="AI797" s="16" t="s">
        <v>47</v>
      </c>
      <c r="AJ797" s="16">
        <f>VLOOKUP(E797,[4]TD!$A:$B,2,0)</f>
        <v>-146884</v>
      </c>
      <c r="AK797" s="16">
        <f>-IFERROR(VLOOKUP(E797,'[4]PARTIDAS ABIERTAS EN VALORES'!$A:$E,2,0),0)</f>
        <v>0</v>
      </c>
      <c r="AL797" s="16"/>
      <c r="AM797" s="16">
        <f>-IFERROR(VLOOKUP(E797,'[4]PARTIDAS ABIERTAS EN VALORES'!$A:$E,3,0),0)</f>
        <v>146884</v>
      </c>
      <c r="AN797" s="16"/>
      <c r="AO797" s="16">
        <f>-IFERROR(VLOOKUP(E797,'[4]PARTIDAS ABIERTAS EN VALORES'!$A:$E,4,0),0)</f>
        <v>0</v>
      </c>
      <c r="AP797" s="16"/>
      <c r="AQ797" s="16"/>
      <c r="AR797" s="16"/>
      <c r="AS797" s="16"/>
      <c r="AT797" s="16">
        <f t="shared" si="144"/>
        <v>0</v>
      </c>
      <c r="AU797" s="16"/>
      <c r="AV797" s="16"/>
      <c r="AW797" s="16"/>
      <c r="AX797" s="16"/>
      <c r="AY797" s="16"/>
      <c r="AZ797" s="16"/>
      <c r="BA797" s="16">
        <f>-IFERROR(VLOOKUP(E797,[4]TD!$J:$K,2,0),0)</f>
        <v>0</v>
      </c>
      <c r="BB797" s="25">
        <f t="shared" si="140"/>
        <v>0</v>
      </c>
      <c r="BC797" s="16"/>
      <c r="BD797" s="52">
        <f t="shared" si="141"/>
        <v>44453.356249999997</v>
      </c>
      <c r="BE797" s="16">
        <f t="shared" si="145"/>
        <v>2021</v>
      </c>
      <c r="BF797" s="52">
        <f t="shared" si="142"/>
        <v>44488</v>
      </c>
      <c r="BG797" s="16">
        <f t="shared" si="146"/>
        <v>2021</v>
      </c>
      <c r="BH797" s="16"/>
    </row>
    <row r="798" spans="1:60" x14ac:dyDescent="0.25">
      <c r="A798" s="16">
        <v>820003850</v>
      </c>
      <c r="B798" s="16" t="s">
        <v>3461</v>
      </c>
      <c r="C798" s="16" t="s">
        <v>3462</v>
      </c>
      <c r="D798" s="17" t="s">
        <v>45</v>
      </c>
      <c r="E798" s="17">
        <v>45109</v>
      </c>
      <c r="F798" s="17" t="str">
        <f t="shared" si="143"/>
        <v>FD45109</v>
      </c>
      <c r="G798" s="17" t="str">
        <f>VLOOKUP(E798,[4]PARTIDAS!$F:$M,8,0)</f>
        <v>Evento</v>
      </c>
      <c r="H798" s="17">
        <v>33251</v>
      </c>
      <c r="I798" s="18">
        <v>44453.404861111114</v>
      </c>
      <c r="J798" s="18">
        <v>44453.404861111114</v>
      </c>
      <c r="K798" s="18">
        <v>44488</v>
      </c>
      <c r="L798" s="19">
        <v>85181</v>
      </c>
      <c r="M798" s="19">
        <v>85181</v>
      </c>
      <c r="N798" s="16" t="s">
        <v>3463</v>
      </c>
      <c r="O798" s="16"/>
      <c r="P798" s="16"/>
      <c r="Q798" s="16"/>
      <c r="R798" s="16"/>
      <c r="S798" s="16"/>
      <c r="T798" s="20">
        <v>85181</v>
      </c>
      <c r="U798" s="16" t="s">
        <v>47</v>
      </c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 t="s">
        <v>3963</v>
      </c>
      <c r="AG798" s="16" t="s">
        <v>3948</v>
      </c>
      <c r="AH798" s="16" t="s">
        <v>3466</v>
      </c>
      <c r="AI798" s="16" t="s">
        <v>47</v>
      </c>
      <c r="AJ798" s="16">
        <f>VLOOKUP(E798,[4]TD!$A:$B,2,0)</f>
        <v>-85181</v>
      </c>
      <c r="AK798" s="16">
        <f>-IFERROR(VLOOKUP(E798,'[4]PARTIDAS ABIERTAS EN VALORES'!$A:$E,2,0),0)</f>
        <v>0</v>
      </c>
      <c r="AL798" s="16"/>
      <c r="AM798" s="16">
        <f>-IFERROR(VLOOKUP(E798,'[4]PARTIDAS ABIERTAS EN VALORES'!$A:$E,3,0),0)</f>
        <v>85181</v>
      </c>
      <c r="AN798" s="16"/>
      <c r="AO798" s="16">
        <f>-IFERROR(VLOOKUP(E798,'[4]PARTIDAS ABIERTAS EN VALORES'!$A:$E,4,0),0)</f>
        <v>0</v>
      </c>
      <c r="AP798" s="16"/>
      <c r="AQ798" s="16"/>
      <c r="AR798" s="16"/>
      <c r="AS798" s="16"/>
      <c r="AT798" s="16">
        <f t="shared" si="144"/>
        <v>0</v>
      </c>
      <c r="AU798" s="16"/>
      <c r="AV798" s="16"/>
      <c r="AW798" s="16"/>
      <c r="AX798" s="16"/>
      <c r="AY798" s="16"/>
      <c r="AZ798" s="16"/>
      <c r="BA798" s="16">
        <f>-IFERROR(VLOOKUP(E798,[4]TD!$J:$K,2,0),0)</f>
        <v>0</v>
      </c>
      <c r="BB798" s="25">
        <f t="shared" si="140"/>
        <v>0</v>
      </c>
      <c r="BC798" s="16"/>
      <c r="BD798" s="52">
        <f t="shared" si="141"/>
        <v>44453.404861111114</v>
      </c>
      <c r="BE798" s="16">
        <f t="shared" si="145"/>
        <v>2021</v>
      </c>
      <c r="BF798" s="52">
        <f t="shared" si="142"/>
        <v>44488</v>
      </c>
      <c r="BG798" s="16">
        <f t="shared" si="146"/>
        <v>2021</v>
      </c>
      <c r="BH798" s="16"/>
    </row>
    <row r="799" spans="1:60" x14ac:dyDescent="0.25">
      <c r="A799" s="16">
        <v>820003850</v>
      </c>
      <c r="B799" s="16" t="s">
        <v>3461</v>
      </c>
      <c r="C799" s="16" t="s">
        <v>3462</v>
      </c>
      <c r="D799" s="17" t="s">
        <v>45</v>
      </c>
      <c r="E799" s="17">
        <v>45167</v>
      </c>
      <c r="F799" s="17" t="str">
        <f t="shared" si="143"/>
        <v>FD45167</v>
      </c>
      <c r="G799" s="17" t="str">
        <f>VLOOKUP(E799,[4]PARTIDAS!$F:$M,8,0)</f>
        <v>Evento</v>
      </c>
      <c r="H799" s="17">
        <v>33251</v>
      </c>
      <c r="I799" s="18">
        <v>44453.611805555556</v>
      </c>
      <c r="J799" s="18">
        <v>44453.611805555556</v>
      </c>
      <c r="K799" s="18">
        <v>44488</v>
      </c>
      <c r="L799" s="19">
        <v>110928</v>
      </c>
      <c r="M799" s="19">
        <v>110928</v>
      </c>
      <c r="N799" s="16" t="s">
        <v>3463</v>
      </c>
      <c r="O799" s="16"/>
      <c r="P799" s="16"/>
      <c r="Q799" s="16"/>
      <c r="R799" s="16"/>
      <c r="S799" s="16"/>
      <c r="T799" s="20">
        <v>110928</v>
      </c>
      <c r="U799" s="16" t="s">
        <v>47</v>
      </c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 t="s">
        <v>3963</v>
      </c>
      <c r="AG799" s="16" t="s">
        <v>3948</v>
      </c>
      <c r="AH799" s="16" t="s">
        <v>3466</v>
      </c>
      <c r="AI799" s="16" t="s">
        <v>47</v>
      </c>
      <c r="AJ799" s="16">
        <f>VLOOKUP(E799,[4]TD!$A:$B,2,0)</f>
        <v>-110928</v>
      </c>
      <c r="AK799" s="16">
        <f>-IFERROR(VLOOKUP(E799,'[4]PARTIDAS ABIERTAS EN VALORES'!$A:$E,2,0),0)</f>
        <v>0</v>
      </c>
      <c r="AL799" s="16"/>
      <c r="AM799" s="16">
        <f>-IFERROR(VLOOKUP(E799,'[4]PARTIDAS ABIERTAS EN VALORES'!$A:$E,3,0),0)</f>
        <v>110928</v>
      </c>
      <c r="AN799" s="16"/>
      <c r="AO799" s="16">
        <f>-IFERROR(VLOOKUP(E799,'[4]PARTIDAS ABIERTAS EN VALORES'!$A:$E,4,0),0)</f>
        <v>0</v>
      </c>
      <c r="AP799" s="16"/>
      <c r="AQ799" s="16"/>
      <c r="AR799" s="16"/>
      <c r="AS799" s="16"/>
      <c r="AT799" s="16">
        <f t="shared" si="144"/>
        <v>0</v>
      </c>
      <c r="AU799" s="16"/>
      <c r="AV799" s="16"/>
      <c r="AW799" s="16"/>
      <c r="AX799" s="16"/>
      <c r="AY799" s="16"/>
      <c r="AZ799" s="16"/>
      <c r="BA799" s="16">
        <f>-IFERROR(VLOOKUP(E799,[4]TD!$J:$K,2,0),0)</f>
        <v>0</v>
      </c>
      <c r="BB799" s="25">
        <f t="shared" si="140"/>
        <v>0</v>
      </c>
      <c r="BC799" s="16"/>
      <c r="BD799" s="52">
        <f t="shared" si="141"/>
        <v>44453.611805555556</v>
      </c>
      <c r="BE799" s="16">
        <f t="shared" si="145"/>
        <v>2021</v>
      </c>
      <c r="BF799" s="52">
        <f t="shared" si="142"/>
        <v>44488</v>
      </c>
      <c r="BG799" s="16">
        <f t="shared" si="146"/>
        <v>2021</v>
      </c>
      <c r="BH799" s="16"/>
    </row>
    <row r="800" spans="1:60" x14ac:dyDescent="0.25">
      <c r="A800" s="16">
        <v>820003850</v>
      </c>
      <c r="B800" s="16" t="s">
        <v>3461</v>
      </c>
      <c r="C800" s="16" t="s">
        <v>3462</v>
      </c>
      <c r="D800" s="17" t="s">
        <v>45</v>
      </c>
      <c r="E800" s="17">
        <v>45194</v>
      </c>
      <c r="F800" s="17" t="str">
        <f t="shared" si="143"/>
        <v>FD45194</v>
      </c>
      <c r="G800" s="17" t="str">
        <f>VLOOKUP(E800,[4]PARTIDAS!$F:$M,8,0)</f>
        <v>Evento</v>
      </c>
      <c r="H800" s="17">
        <v>33251</v>
      </c>
      <c r="I800" s="18">
        <v>44453.727083333331</v>
      </c>
      <c r="J800" s="18">
        <v>44453.727083333331</v>
      </c>
      <c r="K800" s="18">
        <v>44488</v>
      </c>
      <c r="L800" s="19">
        <v>99423</v>
      </c>
      <c r="M800" s="19">
        <v>99423</v>
      </c>
      <c r="N800" s="16" t="s">
        <v>3463</v>
      </c>
      <c r="O800" s="16"/>
      <c r="P800" s="16"/>
      <c r="Q800" s="16"/>
      <c r="R800" s="16"/>
      <c r="S800" s="16"/>
      <c r="T800" s="20">
        <v>99423</v>
      </c>
      <c r="U800" s="16" t="s">
        <v>47</v>
      </c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 t="s">
        <v>3963</v>
      </c>
      <c r="AG800" s="16" t="s">
        <v>3948</v>
      </c>
      <c r="AH800" s="16" t="s">
        <v>3466</v>
      </c>
      <c r="AI800" s="16" t="s">
        <v>47</v>
      </c>
      <c r="AJ800" s="16">
        <f>VLOOKUP(E800,[4]TD!$A:$B,2,0)</f>
        <v>-99423</v>
      </c>
      <c r="AK800" s="16">
        <f>-IFERROR(VLOOKUP(E800,'[4]PARTIDAS ABIERTAS EN VALORES'!$A:$E,2,0),0)</f>
        <v>0</v>
      </c>
      <c r="AL800" s="16"/>
      <c r="AM800" s="16">
        <f>-IFERROR(VLOOKUP(E800,'[4]PARTIDAS ABIERTAS EN VALORES'!$A:$E,3,0),0)</f>
        <v>99423</v>
      </c>
      <c r="AN800" s="16"/>
      <c r="AO800" s="16">
        <f>-IFERROR(VLOOKUP(E800,'[4]PARTIDAS ABIERTAS EN VALORES'!$A:$E,4,0),0)</f>
        <v>0</v>
      </c>
      <c r="AP800" s="16"/>
      <c r="AQ800" s="16"/>
      <c r="AR800" s="16"/>
      <c r="AS800" s="16"/>
      <c r="AT800" s="16">
        <f t="shared" si="144"/>
        <v>0</v>
      </c>
      <c r="AU800" s="16"/>
      <c r="AV800" s="16"/>
      <c r="AW800" s="16"/>
      <c r="AX800" s="16"/>
      <c r="AY800" s="16"/>
      <c r="AZ800" s="16"/>
      <c r="BA800" s="16">
        <f>-IFERROR(VLOOKUP(E800,[4]TD!$J:$K,2,0),0)</f>
        <v>0</v>
      </c>
      <c r="BB800" s="25">
        <f t="shared" si="140"/>
        <v>0</v>
      </c>
      <c r="BC800" s="16"/>
      <c r="BD800" s="52">
        <f t="shared" si="141"/>
        <v>44453.727083333331</v>
      </c>
      <c r="BE800" s="16">
        <f t="shared" si="145"/>
        <v>2021</v>
      </c>
      <c r="BF800" s="52">
        <f t="shared" si="142"/>
        <v>44488</v>
      </c>
      <c r="BG800" s="16">
        <f t="shared" si="146"/>
        <v>2021</v>
      </c>
      <c r="BH800" s="16"/>
    </row>
    <row r="801" spans="1:60" x14ac:dyDescent="0.25">
      <c r="A801" s="16">
        <v>820003850</v>
      </c>
      <c r="B801" s="16" t="s">
        <v>3461</v>
      </c>
      <c r="C801" s="16" t="s">
        <v>3462</v>
      </c>
      <c r="D801" s="17" t="s">
        <v>45</v>
      </c>
      <c r="E801" s="17">
        <v>45251</v>
      </c>
      <c r="F801" s="17" t="str">
        <f t="shared" si="143"/>
        <v>FD45251</v>
      </c>
      <c r="G801" s="17" t="str">
        <f>VLOOKUP(E801,[4]PARTIDAS!$F:$M,8,0)</f>
        <v>Evento</v>
      </c>
      <c r="H801" s="17">
        <v>33253</v>
      </c>
      <c r="I801" s="18">
        <v>44454.429166666669</v>
      </c>
      <c r="J801" s="18">
        <v>44454.429166666669</v>
      </c>
      <c r="K801" s="18">
        <v>44488</v>
      </c>
      <c r="L801" s="19">
        <v>6500</v>
      </c>
      <c r="M801" s="19">
        <v>6500</v>
      </c>
      <c r="N801" s="16" t="s">
        <v>3463</v>
      </c>
      <c r="O801" s="16"/>
      <c r="P801" s="16"/>
      <c r="Q801" s="16"/>
      <c r="R801" s="16"/>
      <c r="S801" s="16"/>
      <c r="T801" s="20">
        <v>6500</v>
      </c>
      <c r="U801" s="16" t="s">
        <v>47</v>
      </c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 t="s">
        <v>3964</v>
      </c>
      <c r="AG801" s="16" t="s">
        <v>3948</v>
      </c>
      <c r="AH801" s="16" t="s">
        <v>3466</v>
      </c>
      <c r="AI801" s="16" t="s">
        <v>47</v>
      </c>
      <c r="AJ801" s="16">
        <f>VLOOKUP(E801,[4]TD!$A:$B,2,0)</f>
        <v>-6500</v>
      </c>
      <c r="AK801" s="16">
        <f>-IFERROR(VLOOKUP(E801,'[4]PARTIDAS ABIERTAS EN VALORES'!$A:$E,2,0),0)</f>
        <v>0</v>
      </c>
      <c r="AL801" s="16"/>
      <c r="AM801" s="16">
        <f>-IFERROR(VLOOKUP(E801,'[4]PARTIDAS ABIERTAS EN VALORES'!$A:$E,3,0),0)</f>
        <v>6500</v>
      </c>
      <c r="AN801" s="16"/>
      <c r="AO801" s="16">
        <f>-IFERROR(VLOOKUP(E801,'[4]PARTIDAS ABIERTAS EN VALORES'!$A:$E,4,0),0)</f>
        <v>0</v>
      </c>
      <c r="AP801" s="16"/>
      <c r="AQ801" s="16"/>
      <c r="AR801" s="16"/>
      <c r="AS801" s="16"/>
      <c r="AT801" s="16">
        <f t="shared" si="144"/>
        <v>0</v>
      </c>
      <c r="AU801" s="16"/>
      <c r="AV801" s="16"/>
      <c r="AW801" s="16"/>
      <c r="AX801" s="16"/>
      <c r="AY801" s="16"/>
      <c r="AZ801" s="16"/>
      <c r="BA801" s="16">
        <f>-IFERROR(VLOOKUP(E801,[4]TD!$J:$K,2,0),0)</f>
        <v>0</v>
      </c>
      <c r="BB801" s="25">
        <f t="shared" si="140"/>
        <v>0</v>
      </c>
      <c r="BC801" s="16"/>
      <c r="BD801" s="52">
        <f t="shared" si="141"/>
        <v>44454.429166666669</v>
      </c>
      <c r="BE801" s="16">
        <f t="shared" si="145"/>
        <v>2021</v>
      </c>
      <c r="BF801" s="52">
        <f t="shared" si="142"/>
        <v>44488</v>
      </c>
      <c r="BG801" s="16">
        <f t="shared" si="146"/>
        <v>2021</v>
      </c>
      <c r="BH801" s="16"/>
    </row>
    <row r="802" spans="1:60" x14ac:dyDescent="0.25">
      <c r="A802" s="16">
        <v>820003850</v>
      </c>
      <c r="B802" s="16" t="s">
        <v>3461</v>
      </c>
      <c r="C802" s="16" t="s">
        <v>3462</v>
      </c>
      <c r="D802" s="17" t="s">
        <v>45</v>
      </c>
      <c r="E802" s="17">
        <v>45306</v>
      </c>
      <c r="F802" s="17" t="str">
        <f t="shared" si="143"/>
        <v>FD45306</v>
      </c>
      <c r="G802" s="17" t="str">
        <f>VLOOKUP(E802,[4]PARTIDAS!$F:$M,8,0)</f>
        <v>Evento</v>
      </c>
      <c r="H802" s="17">
        <v>33251</v>
      </c>
      <c r="I802" s="18">
        <v>44454.791666666664</v>
      </c>
      <c r="J802" s="18">
        <v>44454.791666666664</v>
      </c>
      <c r="K802" s="18">
        <v>44488</v>
      </c>
      <c r="L802" s="19">
        <v>115014</v>
      </c>
      <c r="M802" s="19">
        <v>115014</v>
      </c>
      <c r="N802" s="16" t="s">
        <v>3463</v>
      </c>
      <c r="O802" s="16"/>
      <c r="P802" s="16"/>
      <c r="Q802" s="16"/>
      <c r="R802" s="16"/>
      <c r="S802" s="16"/>
      <c r="T802" s="20">
        <v>115014</v>
      </c>
      <c r="U802" s="16" t="s">
        <v>47</v>
      </c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 t="s">
        <v>3964</v>
      </c>
      <c r="AG802" s="16" t="s">
        <v>3948</v>
      </c>
      <c r="AH802" s="16" t="s">
        <v>3466</v>
      </c>
      <c r="AI802" s="16" t="s">
        <v>47</v>
      </c>
      <c r="AJ802" s="16">
        <f>VLOOKUP(E802,[4]TD!$A:$B,2,0)</f>
        <v>-115014</v>
      </c>
      <c r="AK802" s="16">
        <f>-IFERROR(VLOOKUP(E802,'[4]PARTIDAS ABIERTAS EN VALORES'!$A:$E,2,0),0)</f>
        <v>0</v>
      </c>
      <c r="AL802" s="16"/>
      <c r="AM802" s="16">
        <f>-IFERROR(VLOOKUP(E802,'[4]PARTIDAS ABIERTAS EN VALORES'!$A:$E,3,0),0)</f>
        <v>115014</v>
      </c>
      <c r="AN802" s="16"/>
      <c r="AO802" s="16">
        <f>-IFERROR(VLOOKUP(E802,'[4]PARTIDAS ABIERTAS EN VALORES'!$A:$E,4,0),0)</f>
        <v>0</v>
      </c>
      <c r="AP802" s="16"/>
      <c r="AQ802" s="16"/>
      <c r="AR802" s="16"/>
      <c r="AS802" s="16"/>
      <c r="AT802" s="16">
        <f t="shared" si="144"/>
        <v>0</v>
      </c>
      <c r="AU802" s="16"/>
      <c r="AV802" s="16"/>
      <c r="AW802" s="16"/>
      <c r="AX802" s="16"/>
      <c r="AY802" s="16"/>
      <c r="AZ802" s="16"/>
      <c r="BA802" s="16">
        <f>-IFERROR(VLOOKUP(E802,[4]TD!$J:$K,2,0),0)</f>
        <v>0</v>
      </c>
      <c r="BB802" s="25">
        <f t="shared" si="140"/>
        <v>0</v>
      </c>
      <c r="BC802" s="16"/>
      <c r="BD802" s="52">
        <f t="shared" si="141"/>
        <v>44454.791666666664</v>
      </c>
      <c r="BE802" s="16">
        <f t="shared" si="145"/>
        <v>2021</v>
      </c>
      <c r="BF802" s="52">
        <f t="shared" si="142"/>
        <v>44488</v>
      </c>
      <c r="BG802" s="16">
        <f t="shared" si="146"/>
        <v>2021</v>
      </c>
      <c r="BH802" s="16"/>
    </row>
    <row r="803" spans="1:60" x14ac:dyDescent="0.25">
      <c r="A803" s="16">
        <v>820003850</v>
      </c>
      <c r="B803" s="16" t="s">
        <v>3461</v>
      </c>
      <c r="C803" s="16" t="s">
        <v>3462</v>
      </c>
      <c r="D803" s="17" t="s">
        <v>45</v>
      </c>
      <c r="E803" s="17">
        <v>45307</v>
      </c>
      <c r="F803" s="17" t="str">
        <f t="shared" si="143"/>
        <v>FD45307</v>
      </c>
      <c r="G803" s="17" t="str">
        <f>VLOOKUP(E803,[4]PARTIDAS!$F:$M,8,0)</f>
        <v>Evento</v>
      </c>
      <c r="H803" s="17">
        <v>33251</v>
      </c>
      <c r="I803" s="18">
        <v>44454.79791666667</v>
      </c>
      <c r="J803" s="18">
        <v>44454.79791666667</v>
      </c>
      <c r="K803" s="18">
        <v>44488</v>
      </c>
      <c r="L803" s="19">
        <v>94890</v>
      </c>
      <c r="M803" s="19">
        <v>94890</v>
      </c>
      <c r="N803" s="16" t="s">
        <v>3463</v>
      </c>
      <c r="O803" s="16"/>
      <c r="P803" s="16"/>
      <c r="Q803" s="16"/>
      <c r="R803" s="16"/>
      <c r="S803" s="16"/>
      <c r="T803" s="20">
        <v>94890</v>
      </c>
      <c r="U803" s="16" t="s">
        <v>47</v>
      </c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 t="s">
        <v>3964</v>
      </c>
      <c r="AG803" s="16" t="s">
        <v>3948</v>
      </c>
      <c r="AH803" s="16" t="s">
        <v>3466</v>
      </c>
      <c r="AI803" s="16" t="s">
        <v>47</v>
      </c>
      <c r="AJ803" s="16">
        <f>VLOOKUP(E803,[4]TD!$A:$B,2,0)</f>
        <v>-94890</v>
      </c>
      <c r="AK803" s="16">
        <f>-IFERROR(VLOOKUP(E803,'[4]PARTIDAS ABIERTAS EN VALORES'!$A:$E,2,0),0)</f>
        <v>0</v>
      </c>
      <c r="AL803" s="16"/>
      <c r="AM803" s="16">
        <f>-IFERROR(VLOOKUP(E803,'[4]PARTIDAS ABIERTAS EN VALORES'!$A:$E,3,0),0)</f>
        <v>94890</v>
      </c>
      <c r="AN803" s="16"/>
      <c r="AO803" s="16">
        <f>-IFERROR(VLOOKUP(E803,'[4]PARTIDAS ABIERTAS EN VALORES'!$A:$E,4,0),0)</f>
        <v>0</v>
      </c>
      <c r="AP803" s="16"/>
      <c r="AQ803" s="16"/>
      <c r="AR803" s="16"/>
      <c r="AS803" s="16"/>
      <c r="AT803" s="16">
        <f t="shared" si="144"/>
        <v>0</v>
      </c>
      <c r="AU803" s="16"/>
      <c r="AV803" s="16"/>
      <c r="AW803" s="16"/>
      <c r="AX803" s="16"/>
      <c r="AY803" s="16"/>
      <c r="AZ803" s="16"/>
      <c r="BA803" s="16">
        <f>-IFERROR(VLOOKUP(E803,[4]TD!$J:$K,2,0),0)</f>
        <v>0</v>
      </c>
      <c r="BB803" s="25">
        <f t="shared" si="140"/>
        <v>0</v>
      </c>
      <c r="BC803" s="16"/>
      <c r="BD803" s="52">
        <f t="shared" si="141"/>
        <v>44454.79791666667</v>
      </c>
      <c r="BE803" s="16">
        <f t="shared" si="145"/>
        <v>2021</v>
      </c>
      <c r="BF803" s="52">
        <f t="shared" si="142"/>
        <v>44488</v>
      </c>
      <c r="BG803" s="16">
        <f t="shared" si="146"/>
        <v>2021</v>
      </c>
      <c r="BH803" s="16"/>
    </row>
    <row r="804" spans="1:60" x14ac:dyDescent="0.25">
      <c r="A804" s="16">
        <v>820003850</v>
      </c>
      <c r="B804" s="16" t="s">
        <v>3461</v>
      </c>
      <c r="C804" s="16" t="s">
        <v>3467</v>
      </c>
      <c r="D804" s="17" t="s">
        <v>45</v>
      </c>
      <c r="E804" s="17">
        <v>45317</v>
      </c>
      <c r="F804" s="17" t="str">
        <f t="shared" si="143"/>
        <v>FD45317</v>
      </c>
      <c r="G804" s="17" t="str">
        <f>VLOOKUP(E804,[4]PARTIDAS!$F:$M,8,0)</f>
        <v>Evento</v>
      </c>
      <c r="H804" s="17">
        <v>33254</v>
      </c>
      <c r="I804" s="18">
        <v>44454.866666666669</v>
      </c>
      <c r="J804" s="18">
        <v>44454.866666666669</v>
      </c>
      <c r="K804" s="18">
        <v>44488</v>
      </c>
      <c r="L804" s="19">
        <v>188499</v>
      </c>
      <c r="M804" s="19">
        <v>188499</v>
      </c>
      <c r="N804" s="16" t="s">
        <v>3463</v>
      </c>
      <c r="O804" s="16"/>
      <c r="P804" s="16"/>
      <c r="Q804" s="16"/>
      <c r="R804" s="16"/>
      <c r="S804" s="16"/>
      <c r="T804" s="20">
        <v>188499</v>
      </c>
      <c r="U804" s="16" t="s">
        <v>47</v>
      </c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 t="s">
        <v>3964</v>
      </c>
      <c r="AG804" s="16" t="s">
        <v>3948</v>
      </c>
      <c r="AH804" s="16" t="s">
        <v>3466</v>
      </c>
      <c r="AI804" s="16" t="s">
        <v>47</v>
      </c>
      <c r="AJ804" s="16">
        <f>VLOOKUP(E804,[4]TD!$A:$B,2,0)</f>
        <v>-188499</v>
      </c>
      <c r="AK804" s="16">
        <f>-IFERROR(VLOOKUP(E804,'[4]PARTIDAS ABIERTAS EN VALORES'!$A:$E,2,0),0)</f>
        <v>0</v>
      </c>
      <c r="AL804" s="16"/>
      <c r="AM804" s="16">
        <f>-IFERROR(VLOOKUP(E804,'[4]PARTIDAS ABIERTAS EN VALORES'!$A:$E,3,0),0)</f>
        <v>188499</v>
      </c>
      <c r="AN804" s="16"/>
      <c r="AO804" s="16">
        <f>-IFERROR(VLOOKUP(E804,'[4]PARTIDAS ABIERTAS EN VALORES'!$A:$E,4,0),0)</f>
        <v>0</v>
      </c>
      <c r="AP804" s="16"/>
      <c r="AQ804" s="16"/>
      <c r="AR804" s="16"/>
      <c r="AS804" s="16"/>
      <c r="AT804" s="16">
        <f t="shared" si="144"/>
        <v>0</v>
      </c>
      <c r="AU804" s="16"/>
      <c r="AV804" s="16"/>
      <c r="AW804" s="16"/>
      <c r="AX804" s="16"/>
      <c r="AY804" s="16"/>
      <c r="AZ804" s="16"/>
      <c r="BA804" s="16">
        <f>-IFERROR(VLOOKUP(E804,[4]TD!$J:$K,2,0),0)</f>
        <v>0</v>
      </c>
      <c r="BB804" s="25">
        <f t="shared" si="140"/>
        <v>0</v>
      </c>
      <c r="BC804" s="16"/>
      <c r="BD804" s="52">
        <f t="shared" si="141"/>
        <v>44454.866666666669</v>
      </c>
      <c r="BE804" s="16">
        <f t="shared" si="145"/>
        <v>2021</v>
      </c>
      <c r="BF804" s="52">
        <f t="shared" si="142"/>
        <v>44488</v>
      </c>
      <c r="BG804" s="16">
        <f t="shared" si="146"/>
        <v>2021</v>
      </c>
      <c r="BH804" s="16"/>
    </row>
    <row r="805" spans="1:60" x14ac:dyDescent="0.25">
      <c r="A805" s="16">
        <v>820003850</v>
      </c>
      <c r="B805" s="16" t="s">
        <v>3461</v>
      </c>
      <c r="C805" s="16" t="s">
        <v>3467</v>
      </c>
      <c r="D805" s="17" t="s">
        <v>45</v>
      </c>
      <c r="E805" s="17">
        <v>45357</v>
      </c>
      <c r="F805" s="17" t="str">
        <f t="shared" si="143"/>
        <v>FD45357</v>
      </c>
      <c r="G805" s="17" t="str">
        <f>VLOOKUP(E805,[4]PARTIDAS!$F:$M,8,0)</f>
        <v>Evento</v>
      </c>
      <c r="H805" s="17">
        <v>33255</v>
      </c>
      <c r="I805" s="18">
        <v>44455.431250000001</v>
      </c>
      <c r="J805" s="18">
        <v>44455.431250000001</v>
      </c>
      <c r="K805" s="18">
        <v>44488</v>
      </c>
      <c r="L805" s="19">
        <v>6500</v>
      </c>
      <c r="M805" s="19">
        <v>6500</v>
      </c>
      <c r="N805" s="16" t="s">
        <v>3463</v>
      </c>
      <c r="O805" s="16"/>
      <c r="P805" s="16"/>
      <c r="Q805" s="16"/>
      <c r="R805" s="16"/>
      <c r="S805" s="16"/>
      <c r="T805" s="20">
        <v>6500</v>
      </c>
      <c r="U805" s="16" t="s">
        <v>47</v>
      </c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 t="s">
        <v>3965</v>
      </c>
      <c r="AG805" s="16" t="s">
        <v>3948</v>
      </c>
      <c r="AH805" s="16" t="s">
        <v>3466</v>
      </c>
      <c r="AI805" s="16" t="s">
        <v>47</v>
      </c>
      <c r="AJ805" s="16">
        <f>VLOOKUP(E805,[4]TD!$A:$B,2,0)</f>
        <v>-6500</v>
      </c>
      <c r="AK805" s="16">
        <f>-IFERROR(VLOOKUP(E805,'[4]PARTIDAS ABIERTAS EN VALORES'!$A:$E,2,0),0)</f>
        <v>0</v>
      </c>
      <c r="AL805" s="16"/>
      <c r="AM805" s="16">
        <f>-IFERROR(VLOOKUP(E805,'[4]PARTIDAS ABIERTAS EN VALORES'!$A:$E,3,0),0)</f>
        <v>6500</v>
      </c>
      <c r="AN805" s="16"/>
      <c r="AO805" s="16">
        <f>-IFERROR(VLOOKUP(E805,'[4]PARTIDAS ABIERTAS EN VALORES'!$A:$E,4,0),0)</f>
        <v>0</v>
      </c>
      <c r="AP805" s="16"/>
      <c r="AQ805" s="16"/>
      <c r="AR805" s="16"/>
      <c r="AS805" s="16"/>
      <c r="AT805" s="16">
        <f t="shared" si="144"/>
        <v>0</v>
      </c>
      <c r="AU805" s="16"/>
      <c r="AV805" s="16"/>
      <c r="AW805" s="16"/>
      <c r="AX805" s="16"/>
      <c r="AY805" s="16"/>
      <c r="AZ805" s="16"/>
      <c r="BA805" s="16">
        <f>-IFERROR(VLOOKUP(E805,[4]TD!$J:$K,2,0),0)</f>
        <v>0</v>
      </c>
      <c r="BB805" s="25">
        <f t="shared" si="140"/>
        <v>0</v>
      </c>
      <c r="BC805" s="16"/>
      <c r="BD805" s="52">
        <f t="shared" si="141"/>
        <v>44455.431250000001</v>
      </c>
      <c r="BE805" s="16">
        <f t="shared" si="145"/>
        <v>2021</v>
      </c>
      <c r="BF805" s="52">
        <f t="shared" si="142"/>
        <v>44488</v>
      </c>
      <c r="BG805" s="16">
        <f t="shared" si="146"/>
        <v>2021</v>
      </c>
      <c r="BH805" s="16"/>
    </row>
    <row r="806" spans="1:60" x14ac:dyDescent="0.25">
      <c r="A806" s="16">
        <v>820003850</v>
      </c>
      <c r="B806" s="16" t="s">
        <v>3461</v>
      </c>
      <c r="C806" s="16" t="s">
        <v>3467</v>
      </c>
      <c r="D806" s="17" t="s">
        <v>45</v>
      </c>
      <c r="E806" s="17">
        <v>45397</v>
      </c>
      <c r="F806" s="17" t="str">
        <f t="shared" si="143"/>
        <v>FD45397</v>
      </c>
      <c r="G806" s="17" t="str">
        <f>VLOOKUP(E806,[4]PARTIDAS!$F:$M,8,0)</f>
        <v>Evento</v>
      </c>
      <c r="H806" s="17">
        <v>33255</v>
      </c>
      <c r="I806" s="18">
        <v>44455.613194444442</v>
      </c>
      <c r="J806" s="18">
        <v>44455.613194444442</v>
      </c>
      <c r="K806" s="18">
        <v>44488</v>
      </c>
      <c r="L806" s="19">
        <v>6500</v>
      </c>
      <c r="M806" s="19">
        <v>6500</v>
      </c>
      <c r="N806" s="16" t="s">
        <v>3463</v>
      </c>
      <c r="O806" s="16"/>
      <c r="P806" s="16"/>
      <c r="Q806" s="16"/>
      <c r="R806" s="16"/>
      <c r="S806" s="16"/>
      <c r="T806" s="20">
        <v>6500</v>
      </c>
      <c r="U806" s="16" t="s">
        <v>47</v>
      </c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 t="s">
        <v>3965</v>
      </c>
      <c r="AG806" s="16" t="s">
        <v>3948</v>
      </c>
      <c r="AH806" s="16" t="s">
        <v>3466</v>
      </c>
      <c r="AI806" s="16" t="s">
        <v>47</v>
      </c>
      <c r="AJ806" s="16">
        <f>VLOOKUP(E806,[4]TD!$A:$B,2,0)</f>
        <v>-6500</v>
      </c>
      <c r="AK806" s="16">
        <f>-IFERROR(VLOOKUP(E806,'[4]PARTIDAS ABIERTAS EN VALORES'!$A:$E,2,0),0)</f>
        <v>0</v>
      </c>
      <c r="AL806" s="16"/>
      <c r="AM806" s="16">
        <f>-IFERROR(VLOOKUP(E806,'[4]PARTIDAS ABIERTAS EN VALORES'!$A:$E,3,0),0)</f>
        <v>6500</v>
      </c>
      <c r="AN806" s="16"/>
      <c r="AO806" s="16">
        <f>-IFERROR(VLOOKUP(E806,'[4]PARTIDAS ABIERTAS EN VALORES'!$A:$E,4,0),0)</f>
        <v>0</v>
      </c>
      <c r="AP806" s="16"/>
      <c r="AQ806" s="16"/>
      <c r="AR806" s="16"/>
      <c r="AS806" s="16"/>
      <c r="AT806" s="16">
        <f t="shared" si="144"/>
        <v>0</v>
      </c>
      <c r="AU806" s="16"/>
      <c r="AV806" s="16"/>
      <c r="AW806" s="16"/>
      <c r="AX806" s="16"/>
      <c r="AY806" s="16"/>
      <c r="AZ806" s="16"/>
      <c r="BA806" s="16">
        <f>-IFERROR(VLOOKUP(E806,[4]TD!$J:$K,2,0),0)</f>
        <v>0</v>
      </c>
      <c r="BB806" s="25">
        <f t="shared" si="140"/>
        <v>0</v>
      </c>
      <c r="BC806" s="16"/>
      <c r="BD806" s="52">
        <f t="shared" si="141"/>
        <v>44455.613194444442</v>
      </c>
      <c r="BE806" s="16">
        <f t="shared" si="145"/>
        <v>2021</v>
      </c>
      <c r="BF806" s="52">
        <f t="shared" si="142"/>
        <v>44488</v>
      </c>
      <c r="BG806" s="16">
        <f t="shared" si="146"/>
        <v>2021</v>
      </c>
      <c r="BH806" s="16"/>
    </row>
    <row r="807" spans="1:60" x14ac:dyDescent="0.25">
      <c r="A807" s="16">
        <v>820003850</v>
      </c>
      <c r="B807" s="16" t="s">
        <v>3461</v>
      </c>
      <c r="C807" s="16" t="s">
        <v>3467</v>
      </c>
      <c r="D807" s="17" t="s">
        <v>45</v>
      </c>
      <c r="E807" s="17">
        <v>45399</v>
      </c>
      <c r="F807" s="17" t="str">
        <f t="shared" si="143"/>
        <v>FD45399</v>
      </c>
      <c r="G807" s="17" t="str">
        <f>VLOOKUP(E807,[4]PARTIDAS!$F:$M,8,0)</f>
        <v>Evento</v>
      </c>
      <c r="H807" s="17">
        <v>33255</v>
      </c>
      <c r="I807" s="18">
        <v>44455.614583333336</v>
      </c>
      <c r="J807" s="18">
        <v>44455.614583333336</v>
      </c>
      <c r="K807" s="18">
        <v>44488</v>
      </c>
      <c r="L807" s="19">
        <v>6500</v>
      </c>
      <c r="M807" s="19">
        <v>6500</v>
      </c>
      <c r="N807" s="16" t="s">
        <v>3463</v>
      </c>
      <c r="O807" s="16"/>
      <c r="P807" s="16"/>
      <c r="Q807" s="16"/>
      <c r="R807" s="16"/>
      <c r="S807" s="16"/>
      <c r="T807" s="20">
        <v>6500</v>
      </c>
      <c r="U807" s="16" t="s">
        <v>47</v>
      </c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 t="s">
        <v>3965</v>
      </c>
      <c r="AG807" s="16" t="s">
        <v>3948</v>
      </c>
      <c r="AH807" s="16" t="s">
        <v>3466</v>
      </c>
      <c r="AI807" s="16" t="s">
        <v>47</v>
      </c>
      <c r="AJ807" s="16">
        <f>VLOOKUP(E807,[4]TD!$A:$B,2,0)</f>
        <v>-6500</v>
      </c>
      <c r="AK807" s="16">
        <f>-IFERROR(VLOOKUP(E807,'[4]PARTIDAS ABIERTAS EN VALORES'!$A:$E,2,0),0)</f>
        <v>0</v>
      </c>
      <c r="AL807" s="16"/>
      <c r="AM807" s="16">
        <f>-IFERROR(VLOOKUP(E807,'[4]PARTIDAS ABIERTAS EN VALORES'!$A:$E,3,0),0)</f>
        <v>6500</v>
      </c>
      <c r="AN807" s="16"/>
      <c r="AO807" s="16">
        <f>-IFERROR(VLOOKUP(E807,'[4]PARTIDAS ABIERTAS EN VALORES'!$A:$E,4,0),0)</f>
        <v>0</v>
      </c>
      <c r="AP807" s="16"/>
      <c r="AQ807" s="16"/>
      <c r="AR807" s="16"/>
      <c r="AS807" s="16"/>
      <c r="AT807" s="16">
        <f t="shared" si="144"/>
        <v>0</v>
      </c>
      <c r="AU807" s="16"/>
      <c r="AV807" s="16"/>
      <c r="AW807" s="16"/>
      <c r="AX807" s="16"/>
      <c r="AY807" s="16"/>
      <c r="AZ807" s="16"/>
      <c r="BA807" s="16">
        <f>-IFERROR(VLOOKUP(E807,[4]TD!$J:$K,2,0),0)</f>
        <v>0</v>
      </c>
      <c r="BB807" s="25">
        <f t="shared" si="140"/>
        <v>0</v>
      </c>
      <c r="BC807" s="16"/>
      <c r="BD807" s="52">
        <f t="shared" si="141"/>
        <v>44455.614583333336</v>
      </c>
      <c r="BE807" s="16">
        <f t="shared" si="145"/>
        <v>2021</v>
      </c>
      <c r="BF807" s="52">
        <f t="shared" si="142"/>
        <v>44488</v>
      </c>
      <c r="BG807" s="16">
        <f t="shared" si="146"/>
        <v>2021</v>
      </c>
      <c r="BH807" s="16"/>
    </row>
    <row r="808" spans="1:60" x14ac:dyDescent="0.25">
      <c r="A808" s="16">
        <v>820003850</v>
      </c>
      <c r="B808" s="16" t="s">
        <v>3461</v>
      </c>
      <c r="C808" s="16" t="s">
        <v>3462</v>
      </c>
      <c r="D808" s="17" t="s">
        <v>45</v>
      </c>
      <c r="E808" s="17">
        <v>45477</v>
      </c>
      <c r="F808" s="17" t="str">
        <f t="shared" si="143"/>
        <v>FD45477</v>
      </c>
      <c r="G808" s="17" t="str">
        <f>VLOOKUP(E808,[4]PARTIDAS!$F:$M,8,0)</f>
        <v>Evento</v>
      </c>
      <c r="H808" s="17">
        <v>33253</v>
      </c>
      <c r="I808" s="18">
        <v>44456.421527777777</v>
      </c>
      <c r="J808" s="18">
        <v>44456.421527777777</v>
      </c>
      <c r="K808" s="18">
        <v>44488</v>
      </c>
      <c r="L808" s="19">
        <v>6500</v>
      </c>
      <c r="M808" s="19">
        <v>6500</v>
      </c>
      <c r="N808" s="16" t="s">
        <v>3463</v>
      </c>
      <c r="O808" s="16"/>
      <c r="P808" s="16"/>
      <c r="Q808" s="16"/>
      <c r="R808" s="16"/>
      <c r="S808" s="16"/>
      <c r="T808" s="20">
        <v>6500</v>
      </c>
      <c r="U808" s="16" t="s">
        <v>47</v>
      </c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 t="s">
        <v>3966</v>
      </c>
      <c r="AG808" s="16" t="s">
        <v>3948</v>
      </c>
      <c r="AH808" s="16" t="s">
        <v>3466</v>
      </c>
      <c r="AI808" s="16" t="s">
        <v>47</v>
      </c>
      <c r="AJ808" s="16">
        <f>VLOOKUP(E808,[4]TD!$A:$B,2,0)</f>
        <v>-6500</v>
      </c>
      <c r="AK808" s="16">
        <f>-IFERROR(VLOOKUP(E808,'[4]PARTIDAS ABIERTAS EN VALORES'!$A:$E,2,0),0)</f>
        <v>0</v>
      </c>
      <c r="AL808" s="16"/>
      <c r="AM808" s="16">
        <f>-IFERROR(VLOOKUP(E808,'[4]PARTIDAS ABIERTAS EN VALORES'!$A:$E,3,0),0)</f>
        <v>6500</v>
      </c>
      <c r="AN808" s="16"/>
      <c r="AO808" s="16">
        <f>-IFERROR(VLOOKUP(E808,'[4]PARTIDAS ABIERTAS EN VALORES'!$A:$E,4,0),0)</f>
        <v>0</v>
      </c>
      <c r="AP808" s="16"/>
      <c r="AQ808" s="16"/>
      <c r="AR808" s="16"/>
      <c r="AS808" s="16"/>
      <c r="AT808" s="16">
        <f t="shared" si="144"/>
        <v>0</v>
      </c>
      <c r="AU808" s="16"/>
      <c r="AV808" s="16"/>
      <c r="AW808" s="16"/>
      <c r="AX808" s="16"/>
      <c r="AY808" s="16"/>
      <c r="AZ808" s="16"/>
      <c r="BA808" s="16">
        <f>-IFERROR(VLOOKUP(E808,[4]TD!$J:$K,2,0),0)</f>
        <v>0</v>
      </c>
      <c r="BB808" s="25">
        <f t="shared" si="140"/>
        <v>0</v>
      </c>
      <c r="BC808" s="16"/>
      <c r="BD808" s="52">
        <f t="shared" si="141"/>
        <v>44456.421527777777</v>
      </c>
      <c r="BE808" s="16">
        <f t="shared" si="145"/>
        <v>2021</v>
      </c>
      <c r="BF808" s="52">
        <f t="shared" si="142"/>
        <v>44488</v>
      </c>
      <c r="BG808" s="16">
        <f t="shared" si="146"/>
        <v>2021</v>
      </c>
      <c r="BH808" s="16"/>
    </row>
    <row r="809" spans="1:60" x14ac:dyDescent="0.25">
      <c r="A809" s="16">
        <v>820003850</v>
      </c>
      <c r="B809" s="16" t="s">
        <v>3461</v>
      </c>
      <c r="C809" s="16" t="s">
        <v>3467</v>
      </c>
      <c r="D809" s="17" t="s">
        <v>45</v>
      </c>
      <c r="E809" s="17">
        <v>45493</v>
      </c>
      <c r="F809" s="17" t="str">
        <f t="shared" si="143"/>
        <v>FD45493</v>
      </c>
      <c r="G809" s="17" t="str">
        <f>VLOOKUP(E809,[4]PARTIDAS!$F:$M,8,0)</f>
        <v>Evento</v>
      </c>
      <c r="H809" s="17">
        <v>33254</v>
      </c>
      <c r="I809" s="18">
        <v>44456.504861111112</v>
      </c>
      <c r="J809" s="18">
        <v>44456.504861111112</v>
      </c>
      <c r="K809" s="18">
        <v>44488</v>
      </c>
      <c r="L809" s="19">
        <v>59600</v>
      </c>
      <c r="M809" s="19">
        <v>59600</v>
      </c>
      <c r="N809" s="16" t="s">
        <v>3463</v>
      </c>
      <c r="O809" s="16"/>
      <c r="P809" s="16"/>
      <c r="Q809" s="16"/>
      <c r="R809" s="16"/>
      <c r="S809" s="16"/>
      <c r="T809" s="20">
        <v>59600</v>
      </c>
      <c r="U809" s="16" t="s">
        <v>47</v>
      </c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 t="s">
        <v>3966</v>
      </c>
      <c r="AG809" s="16" t="s">
        <v>3948</v>
      </c>
      <c r="AH809" s="16" t="s">
        <v>3466</v>
      </c>
      <c r="AI809" s="16" t="s">
        <v>47</v>
      </c>
      <c r="AJ809" s="16">
        <f>VLOOKUP(E809,[4]TD!$A:$B,2,0)</f>
        <v>-59600</v>
      </c>
      <c r="AK809" s="16">
        <f>-IFERROR(VLOOKUP(E809,'[4]PARTIDAS ABIERTAS EN VALORES'!$A:$E,2,0),0)</f>
        <v>0</v>
      </c>
      <c r="AL809" s="16"/>
      <c r="AM809" s="16">
        <f>-IFERROR(VLOOKUP(E809,'[4]PARTIDAS ABIERTAS EN VALORES'!$A:$E,3,0),0)</f>
        <v>59600</v>
      </c>
      <c r="AN809" s="16"/>
      <c r="AO809" s="16">
        <f>-IFERROR(VLOOKUP(E809,'[4]PARTIDAS ABIERTAS EN VALORES'!$A:$E,4,0),0)</f>
        <v>0</v>
      </c>
      <c r="AP809" s="16"/>
      <c r="AQ809" s="16"/>
      <c r="AR809" s="16"/>
      <c r="AS809" s="16"/>
      <c r="AT809" s="16">
        <f t="shared" si="144"/>
        <v>0</v>
      </c>
      <c r="AU809" s="16"/>
      <c r="AV809" s="16"/>
      <c r="AW809" s="16"/>
      <c r="AX809" s="16"/>
      <c r="AY809" s="16"/>
      <c r="AZ809" s="16"/>
      <c r="BA809" s="16">
        <f>-IFERROR(VLOOKUP(E809,[4]TD!$J:$K,2,0),0)</f>
        <v>0</v>
      </c>
      <c r="BB809" s="25">
        <f t="shared" si="140"/>
        <v>0</v>
      </c>
      <c r="BC809" s="16"/>
      <c r="BD809" s="52">
        <f t="shared" si="141"/>
        <v>44456.504861111112</v>
      </c>
      <c r="BE809" s="16">
        <f t="shared" si="145"/>
        <v>2021</v>
      </c>
      <c r="BF809" s="52">
        <f t="shared" si="142"/>
        <v>44488</v>
      </c>
      <c r="BG809" s="16">
        <f t="shared" si="146"/>
        <v>2021</v>
      </c>
      <c r="BH809" s="16"/>
    </row>
    <row r="810" spans="1:60" x14ac:dyDescent="0.25">
      <c r="A810" s="16">
        <v>820003850</v>
      </c>
      <c r="B810" s="16" t="s">
        <v>3461</v>
      </c>
      <c r="C810" s="16" t="s">
        <v>3462</v>
      </c>
      <c r="D810" s="17" t="s">
        <v>45</v>
      </c>
      <c r="E810" s="17">
        <v>45508</v>
      </c>
      <c r="F810" s="17" t="str">
        <f t="shared" si="143"/>
        <v>FD45508</v>
      </c>
      <c r="G810" s="17" t="str">
        <f>VLOOKUP(E810,[4]PARTIDAS!$F:$M,8,0)</f>
        <v>Evento</v>
      </c>
      <c r="H810" s="17">
        <v>33251</v>
      </c>
      <c r="I810" s="18">
        <v>44456.586805555555</v>
      </c>
      <c r="J810" s="18">
        <v>44456.586805555555</v>
      </c>
      <c r="K810" s="18">
        <v>44488</v>
      </c>
      <c r="L810" s="19">
        <v>2245362</v>
      </c>
      <c r="M810" s="19">
        <v>2245362</v>
      </c>
      <c r="N810" s="16" t="s">
        <v>3463</v>
      </c>
      <c r="O810" s="16"/>
      <c r="P810" s="16"/>
      <c r="Q810" s="16"/>
      <c r="R810" s="16"/>
      <c r="S810" s="16"/>
      <c r="T810" s="20">
        <v>2245362</v>
      </c>
      <c r="U810" s="16" t="s">
        <v>3967</v>
      </c>
      <c r="V810" s="16" t="s">
        <v>3951</v>
      </c>
      <c r="W810" s="16">
        <v>998762</v>
      </c>
      <c r="X810" s="16"/>
      <c r="Y810" s="16"/>
      <c r="Z810" s="16"/>
      <c r="AA810" s="16">
        <v>998762</v>
      </c>
      <c r="AB810" s="16">
        <v>0</v>
      </c>
      <c r="AC810" s="16" t="s">
        <v>3878</v>
      </c>
      <c r="AD810" s="16">
        <v>0</v>
      </c>
      <c r="AE810" s="16"/>
      <c r="AF810" s="16" t="s">
        <v>3966</v>
      </c>
      <c r="AG810" s="16" t="s">
        <v>3948</v>
      </c>
      <c r="AH810" s="16" t="s">
        <v>3466</v>
      </c>
      <c r="AI810" s="16" t="s">
        <v>47</v>
      </c>
      <c r="AJ810" s="16">
        <f>VLOOKUP(E810,[4]TD!$A:$B,2,0)</f>
        <v>-2245362</v>
      </c>
      <c r="AK810" s="16">
        <f>-IFERROR(VLOOKUP(E810,'[4]PARTIDAS ABIERTAS EN VALORES'!$A:$E,2,0),0)</f>
        <v>0</v>
      </c>
      <c r="AL810" s="16"/>
      <c r="AM810" s="16">
        <f>-IFERROR(VLOOKUP(E810,'[4]PARTIDAS ABIERTAS EN VALORES'!$A:$E,3,0),0)</f>
        <v>2245362</v>
      </c>
      <c r="AN810" s="16"/>
      <c r="AO810" s="16">
        <f>-IFERROR(VLOOKUP(E810,'[4]PARTIDAS ABIERTAS EN VALORES'!$A:$E,4,0),0)</f>
        <v>0</v>
      </c>
      <c r="AP810" s="16"/>
      <c r="AQ810" s="16"/>
      <c r="AR810" s="16"/>
      <c r="AS810" s="16"/>
      <c r="AT810" s="16">
        <f t="shared" si="144"/>
        <v>0</v>
      </c>
      <c r="AU810" s="16"/>
      <c r="AV810" s="16"/>
      <c r="AW810" s="16"/>
      <c r="AX810" s="16"/>
      <c r="AY810" s="16"/>
      <c r="AZ810" s="16"/>
      <c r="BA810" s="16">
        <f>-IFERROR(VLOOKUP(E810,[4]TD!$J:$K,2,0),0)</f>
        <v>0</v>
      </c>
      <c r="BB810" s="25">
        <f t="shared" si="140"/>
        <v>0</v>
      </c>
      <c r="BC810" s="16"/>
      <c r="BD810" s="52">
        <f t="shared" si="141"/>
        <v>44456.586805555555</v>
      </c>
      <c r="BE810" s="16">
        <f t="shared" si="145"/>
        <v>2021</v>
      </c>
      <c r="BF810" s="52">
        <f t="shared" si="142"/>
        <v>44488</v>
      </c>
      <c r="BG810" s="16">
        <f t="shared" si="146"/>
        <v>2021</v>
      </c>
      <c r="BH810" s="16"/>
    </row>
    <row r="811" spans="1:60" x14ac:dyDescent="0.25">
      <c r="A811" s="16">
        <v>820003850</v>
      </c>
      <c r="B811" s="16" t="s">
        <v>3461</v>
      </c>
      <c r="C811" s="16" t="s">
        <v>3462</v>
      </c>
      <c r="D811" s="17" t="s">
        <v>45</v>
      </c>
      <c r="E811" s="17">
        <v>45521</v>
      </c>
      <c r="F811" s="17" t="str">
        <f t="shared" si="143"/>
        <v>FD45521</v>
      </c>
      <c r="G811" s="17" t="str">
        <f>VLOOKUP(E811,[4]PARTIDAS!$F:$M,8,0)</f>
        <v>Evento</v>
      </c>
      <c r="H811" s="17">
        <v>33251</v>
      </c>
      <c r="I811" s="18">
        <v>44456.618750000001</v>
      </c>
      <c r="J811" s="18">
        <v>44456.618750000001</v>
      </c>
      <c r="K811" s="18">
        <v>44488</v>
      </c>
      <c r="L811" s="19">
        <v>91523</v>
      </c>
      <c r="M811" s="19">
        <v>91523</v>
      </c>
      <c r="N811" s="16" t="s">
        <v>3463</v>
      </c>
      <c r="O811" s="16"/>
      <c r="P811" s="16"/>
      <c r="Q811" s="16"/>
      <c r="R811" s="16"/>
      <c r="S811" s="16"/>
      <c r="T811" s="20">
        <v>91523</v>
      </c>
      <c r="U811" s="16" t="s">
        <v>47</v>
      </c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 t="s">
        <v>3966</v>
      </c>
      <c r="AG811" s="16" t="s">
        <v>3948</v>
      </c>
      <c r="AH811" s="16" t="s">
        <v>3466</v>
      </c>
      <c r="AI811" s="16" t="s">
        <v>47</v>
      </c>
      <c r="AJ811" s="16">
        <f>VLOOKUP(E811,[4]TD!$A:$B,2,0)</f>
        <v>-91523</v>
      </c>
      <c r="AK811" s="16">
        <f>-IFERROR(VLOOKUP(E811,'[4]PARTIDAS ABIERTAS EN VALORES'!$A:$E,2,0),0)</f>
        <v>0</v>
      </c>
      <c r="AL811" s="16"/>
      <c r="AM811" s="16">
        <f>-IFERROR(VLOOKUP(E811,'[4]PARTIDAS ABIERTAS EN VALORES'!$A:$E,3,0),0)</f>
        <v>91523</v>
      </c>
      <c r="AN811" s="16"/>
      <c r="AO811" s="16">
        <f>-IFERROR(VLOOKUP(E811,'[4]PARTIDAS ABIERTAS EN VALORES'!$A:$E,4,0),0)</f>
        <v>0</v>
      </c>
      <c r="AP811" s="16"/>
      <c r="AQ811" s="16"/>
      <c r="AR811" s="16"/>
      <c r="AS811" s="16"/>
      <c r="AT811" s="16">
        <f t="shared" si="144"/>
        <v>0</v>
      </c>
      <c r="AU811" s="16"/>
      <c r="AV811" s="16"/>
      <c r="AW811" s="16"/>
      <c r="AX811" s="16"/>
      <c r="AY811" s="16"/>
      <c r="AZ811" s="16"/>
      <c r="BA811" s="16">
        <f>-IFERROR(VLOOKUP(E811,[4]TD!$J:$K,2,0),0)</f>
        <v>0</v>
      </c>
      <c r="BB811" s="25">
        <f t="shared" si="140"/>
        <v>0</v>
      </c>
      <c r="BC811" s="16"/>
      <c r="BD811" s="52">
        <f t="shared" si="141"/>
        <v>44456.618750000001</v>
      </c>
      <c r="BE811" s="16">
        <f t="shared" si="145"/>
        <v>2021</v>
      </c>
      <c r="BF811" s="52">
        <f t="shared" si="142"/>
        <v>44488</v>
      </c>
      <c r="BG811" s="16">
        <f t="shared" si="146"/>
        <v>2021</v>
      </c>
      <c r="BH811" s="16"/>
    </row>
    <row r="812" spans="1:60" x14ac:dyDescent="0.25">
      <c r="A812" s="16">
        <v>820003850</v>
      </c>
      <c r="B812" s="16" t="s">
        <v>3461</v>
      </c>
      <c r="C812" s="16" t="s">
        <v>3462</v>
      </c>
      <c r="D812" s="17" t="s">
        <v>45</v>
      </c>
      <c r="E812" s="17">
        <v>45549</v>
      </c>
      <c r="F812" s="17" t="str">
        <f t="shared" si="143"/>
        <v>FD45549</v>
      </c>
      <c r="G812" s="17" t="str">
        <f>VLOOKUP(E812,[4]PARTIDAS!$F:$M,8,0)</f>
        <v>Evento</v>
      </c>
      <c r="H812" s="17">
        <v>33253</v>
      </c>
      <c r="I812" s="18">
        <v>44456.686111111114</v>
      </c>
      <c r="J812" s="18">
        <v>44456.686111111114</v>
      </c>
      <c r="K812" s="18">
        <v>44488</v>
      </c>
      <c r="L812" s="19">
        <v>6500</v>
      </c>
      <c r="M812" s="19">
        <v>6500</v>
      </c>
      <c r="N812" s="16" t="s">
        <v>3463</v>
      </c>
      <c r="O812" s="16"/>
      <c r="P812" s="16"/>
      <c r="Q812" s="16"/>
      <c r="R812" s="16"/>
      <c r="S812" s="16"/>
      <c r="T812" s="20">
        <v>6500</v>
      </c>
      <c r="U812" s="16" t="s">
        <v>47</v>
      </c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 t="s">
        <v>3966</v>
      </c>
      <c r="AG812" s="16" t="s">
        <v>3948</v>
      </c>
      <c r="AH812" s="16" t="s">
        <v>3466</v>
      </c>
      <c r="AI812" s="16" t="s">
        <v>47</v>
      </c>
      <c r="AJ812" s="16">
        <f>VLOOKUP(E812,[4]TD!$A:$B,2,0)</f>
        <v>-6500</v>
      </c>
      <c r="AK812" s="16">
        <f>-IFERROR(VLOOKUP(E812,'[4]PARTIDAS ABIERTAS EN VALORES'!$A:$E,2,0),0)</f>
        <v>0</v>
      </c>
      <c r="AL812" s="16"/>
      <c r="AM812" s="16">
        <f>-IFERROR(VLOOKUP(E812,'[4]PARTIDAS ABIERTAS EN VALORES'!$A:$E,3,0),0)</f>
        <v>6500</v>
      </c>
      <c r="AN812" s="16"/>
      <c r="AO812" s="16">
        <f>-IFERROR(VLOOKUP(E812,'[4]PARTIDAS ABIERTAS EN VALORES'!$A:$E,4,0),0)</f>
        <v>0</v>
      </c>
      <c r="AP812" s="16"/>
      <c r="AQ812" s="16"/>
      <c r="AR812" s="16"/>
      <c r="AS812" s="16"/>
      <c r="AT812" s="16">
        <f t="shared" si="144"/>
        <v>0</v>
      </c>
      <c r="AU812" s="16"/>
      <c r="AV812" s="16"/>
      <c r="AW812" s="16"/>
      <c r="AX812" s="16"/>
      <c r="AY812" s="16"/>
      <c r="AZ812" s="16"/>
      <c r="BA812" s="16">
        <f>-IFERROR(VLOOKUP(E812,[4]TD!$J:$K,2,0),0)</f>
        <v>0</v>
      </c>
      <c r="BB812" s="25">
        <f t="shared" si="140"/>
        <v>0</v>
      </c>
      <c r="BC812" s="16"/>
      <c r="BD812" s="52">
        <f t="shared" si="141"/>
        <v>44456.686111111114</v>
      </c>
      <c r="BE812" s="16">
        <f t="shared" si="145"/>
        <v>2021</v>
      </c>
      <c r="BF812" s="52">
        <f t="shared" si="142"/>
        <v>44488</v>
      </c>
      <c r="BG812" s="16">
        <f t="shared" si="146"/>
        <v>2021</v>
      </c>
      <c r="BH812" s="16"/>
    </row>
    <row r="813" spans="1:60" x14ac:dyDescent="0.25">
      <c r="A813" s="16">
        <v>820003850</v>
      </c>
      <c r="B813" s="16" t="s">
        <v>3461</v>
      </c>
      <c r="C813" s="16" t="s">
        <v>3462</v>
      </c>
      <c r="D813" s="17" t="s">
        <v>45</v>
      </c>
      <c r="E813" s="17">
        <v>45563</v>
      </c>
      <c r="F813" s="17" t="str">
        <f t="shared" si="143"/>
        <v>FD45563</v>
      </c>
      <c r="G813" s="17" t="str">
        <f>VLOOKUP(E813,[4]PARTIDAS!$F:$M,8,0)</f>
        <v>Evento</v>
      </c>
      <c r="H813" s="17">
        <v>33251</v>
      </c>
      <c r="I813" s="18">
        <v>44456.745138888888</v>
      </c>
      <c r="J813" s="18">
        <v>44456.745138888888</v>
      </c>
      <c r="K813" s="18">
        <v>44488</v>
      </c>
      <c r="L813" s="19">
        <v>266051</v>
      </c>
      <c r="M813" s="19">
        <v>266051</v>
      </c>
      <c r="N813" s="16" t="s">
        <v>3463</v>
      </c>
      <c r="O813" s="16"/>
      <c r="P813" s="16"/>
      <c r="Q813" s="16"/>
      <c r="R813" s="16"/>
      <c r="S813" s="16"/>
      <c r="T813" s="20">
        <v>266051</v>
      </c>
      <c r="U813" s="16" t="s">
        <v>47</v>
      </c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 t="s">
        <v>3966</v>
      </c>
      <c r="AG813" s="16" t="s">
        <v>3948</v>
      </c>
      <c r="AH813" s="16" t="s">
        <v>3466</v>
      </c>
      <c r="AI813" s="16" t="s">
        <v>47</v>
      </c>
      <c r="AJ813" s="16">
        <f>VLOOKUP(E813,[4]TD!$A:$B,2,0)</f>
        <v>-266051</v>
      </c>
      <c r="AK813" s="16">
        <f>-IFERROR(VLOOKUP(E813,'[4]PARTIDAS ABIERTAS EN VALORES'!$A:$E,2,0),0)</f>
        <v>0</v>
      </c>
      <c r="AL813" s="16"/>
      <c r="AM813" s="16">
        <f>-IFERROR(VLOOKUP(E813,'[4]PARTIDAS ABIERTAS EN VALORES'!$A:$E,3,0),0)</f>
        <v>266051</v>
      </c>
      <c r="AN813" s="16"/>
      <c r="AO813" s="16">
        <f>-IFERROR(VLOOKUP(E813,'[4]PARTIDAS ABIERTAS EN VALORES'!$A:$E,4,0),0)</f>
        <v>0</v>
      </c>
      <c r="AP813" s="16"/>
      <c r="AQ813" s="16"/>
      <c r="AR813" s="16"/>
      <c r="AS813" s="16"/>
      <c r="AT813" s="16">
        <f t="shared" si="144"/>
        <v>0</v>
      </c>
      <c r="AU813" s="16"/>
      <c r="AV813" s="16"/>
      <c r="AW813" s="16"/>
      <c r="AX813" s="16"/>
      <c r="AY813" s="16"/>
      <c r="AZ813" s="16"/>
      <c r="BA813" s="16">
        <f>-IFERROR(VLOOKUP(E813,[4]TD!$J:$K,2,0),0)</f>
        <v>0</v>
      </c>
      <c r="BB813" s="25">
        <f t="shared" si="140"/>
        <v>0</v>
      </c>
      <c r="BC813" s="16"/>
      <c r="BD813" s="52">
        <f t="shared" si="141"/>
        <v>44456.745138888888</v>
      </c>
      <c r="BE813" s="16">
        <f t="shared" si="145"/>
        <v>2021</v>
      </c>
      <c r="BF813" s="52">
        <f t="shared" si="142"/>
        <v>44488</v>
      </c>
      <c r="BG813" s="16">
        <f t="shared" si="146"/>
        <v>2021</v>
      </c>
      <c r="BH813" s="16"/>
    </row>
    <row r="814" spans="1:60" x14ac:dyDescent="0.25">
      <c r="A814" s="16">
        <v>820003850</v>
      </c>
      <c r="B814" s="16" t="s">
        <v>3461</v>
      </c>
      <c r="C814" s="16" t="s">
        <v>3462</v>
      </c>
      <c r="D814" s="17" t="s">
        <v>45</v>
      </c>
      <c r="E814" s="17">
        <v>45566</v>
      </c>
      <c r="F814" s="17" t="str">
        <f t="shared" si="143"/>
        <v>FD45566</v>
      </c>
      <c r="G814" s="17" t="str">
        <f>VLOOKUP(E814,[4]PARTIDAS!$F:$M,8,0)</f>
        <v>Evento</v>
      </c>
      <c r="H814" s="17">
        <v>33251</v>
      </c>
      <c r="I814" s="18">
        <v>44456.834722222222</v>
      </c>
      <c r="J814" s="18">
        <v>44456.834722222222</v>
      </c>
      <c r="K814" s="18">
        <v>44488</v>
      </c>
      <c r="L814" s="19">
        <v>221326</v>
      </c>
      <c r="M814" s="19">
        <v>221326</v>
      </c>
      <c r="N814" s="16" t="s">
        <v>3463</v>
      </c>
      <c r="O814" s="16"/>
      <c r="P814" s="16"/>
      <c r="Q814" s="16"/>
      <c r="R814" s="16"/>
      <c r="S814" s="16"/>
      <c r="T814" s="20">
        <v>221326</v>
      </c>
      <c r="U814" s="16" t="s">
        <v>47</v>
      </c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 t="s">
        <v>3966</v>
      </c>
      <c r="AG814" s="16" t="s">
        <v>3948</v>
      </c>
      <c r="AH814" s="16" t="s">
        <v>3466</v>
      </c>
      <c r="AI814" s="16" t="s">
        <v>47</v>
      </c>
      <c r="AJ814" s="16">
        <f>VLOOKUP(E814,[4]TD!$A:$B,2,0)</f>
        <v>-221326</v>
      </c>
      <c r="AK814" s="16">
        <f>-IFERROR(VLOOKUP(E814,'[4]PARTIDAS ABIERTAS EN VALORES'!$A:$E,2,0),0)</f>
        <v>0</v>
      </c>
      <c r="AL814" s="16"/>
      <c r="AM814" s="16">
        <f>-IFERROR(VLOOKUP(E814,'[4]PARTIDAS ABIERTAS EN VALORES'!$A:$E,3,0),0)</f>
        <v>221326</v>
      </c>
      <c r="AN814" s="16"/>
      <c r="AO814" s="16">
        <f>-IFERROR(VLOOKUP(E814,'[4]PARTIDAS ABIERTAS EN VALORES'!$A:$E,4,0),0)</f>
        <v>0</v>
      </c>
      <c r="AP814" s="16"/>
      <c r="AQ814" s="16"/>
      <c r="AR814" s="16"/>
      <c r="AS814" s="16"/>
      <c r="AT814" s="16">
        <f t="shared" si="144"/>
        <v>0</v>
      </c>
      <c r="AU814" s="16"/>
      <c r="AV814" s="16"/>
      <c r="AW814" s="16"/>
      <c r="AX814" s="16"/>
      <c r="AY814" s="16"/>
      <c r="AZ814" s="16"/>
      <c r="BA814" s="16">
        <f>-IFERROR(VLOOKUP(E814,[4]TD!$J:$K,2,0),0)</f>
        <v>0</v>
      </c>
      <c r="BB814" s="25">
        <f t="shared" si="140"/>
        <v>0</v>
      </c>
      <c r="BC814" s="16"/>
      <c r="BD814" s="52">
        <f t="shared" si="141"/>
        <v>44456.834722222222</v>
      </c>
      <c r="BE814" s="16">
        <f t="shared" si="145"/>
        <v>2021</v>
      </c>
      <c r="BF814" s="52">
        <f t="shared" si="142"/>
        <v>44488</v>
      </c>
      <c r="BG814" s="16">
        <f t="shared" si="146"/>
        <v>2021</v>
      </c>
      <c r="BH814" s="16"/>
    </row>
    <row r="815" spans="1:60" x14ac:dyDescent="0.25">
      <c r="A815" s="16">
        <v>820003850</v>
      </c>
      <c r="B815" s="16" t="s">
        <v>3461</v>
      </c>
      <c r="C815" s="16" t="s">
        <v>3467</v>
      </c>
      <c r="D815" s="17" t="s">
        <v>45</v>
      </c>
      <c r="E815" s="17">
        <v>45584</v>
      </c>
      <c r="F815" s="17" t="str">
        <f t="shared" si="143"/>
        <v>FD45584</v>
      </c>
      <c r="G815" s="17" t="str">
        <f>VLOOKUP(E815,[4]PARTIDAS!$F:$M,8,0)</f>
        <v>Evento</v>
      </c>
      <c r="H815" s="17">
        <v>33254</v>
      </c>
      <c r="I815" s="18">
        <v>44457.394444444442</v>
      </c>
      <c r="J815" s="18">
        <v>44457.394444444442</v>
      </c>
      <c r="K815" s="18">
        <v>44488</v>
      </c>
      <c r="L815" s="19">
        <v>108943</v>
      </c>
      <c r="M815" s="19">
        <v>108943</v>
      </c>
      <c r="N815" s="16" t="s">
        <v>3463</v>
      </c>
      <c r="O815" s="16"/>
      <c r="P815" s="16"/>
      <c r="Q815" s="16"/>
      <c r="R815" s="16"/>
      <c r="S815" s="16"/>
      <c r="T815" s="20">
        <v>108943</v>
      </c>
      <c r="U815" s="16" t="s">
        <v>47</v>
      </c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 t="s">
        <v>3968</v>
      </c>
      <c r="AG815" s="16" t="s">
        <v>3948</v>
      </c>
      <c r="AH815" s="16" t="s">
        <v>3466</v>
      </c>
      <c r="AI815" s="16" t="s">
        <v>47</v>
      </c>
      <c r="AJ815" s="16">
        <f>VLOOKUP(E815,[4]TD!$A:$B,2,0)</f>
        <v>-108943</v>
      </c>
      <c r="AK815" s="16">
        <f>-IFERROR(VLOOKUP(E815,'[4]PARTIDAS ABIERTAS EN VALORES'!$A:$E,2,0),0)</f>
        <v>0</v>
      </c>
      <c r="AL815" s="16"/>
      <c r="AM815" s="16">
        <f>-IFERROR(VLOOKUP(E815,'[4]PARTIDAS ABIERTAS EN VALORES'!$A:$E,3,0),0)</f>
        <v>108943</v>
      </c>
      <c r="AN815" s="16"/>
      <c r="AO815" s="16">
        <f>-IFERROR(VLOOKUP(E815,'[4]PARTIDAS ABIERTAS EN VALORES'!$A:$E,4,0),0)</f>
        <v>0</v>
      </c>
      <c r="AP815" s="16"/>
      <c r="AQ815" s="16"/>
      <c r="AR815" s="16"/>
      <c r="AS815" s="16"/>
      <c r="AT815" s="16">
        <f t="shared" si="144"/>
        <v>0</v>
      </c>
      <c r="AU815" s="16"/>
      <c r="AV815" s="16"/>
      <c r="AW815" s="16"/>
      <c r="AX815" s="16"/>
      <c r="AY815" s="16"/>
      <c r="AZ815" s="16"/>
      <c r="BA815" s="16">
        <f>-IFERROR(VLOOKUP(E815,[4]TD!$J:$K,2,0),0)</f>
        <v>0</v>
      </c>
      <c r="BB815" s="25">
        <f t="shared" si="140"/>
        <v>0</v>
      </c>
      <c r="BC815" s="16"/>
      <c r="BD815" s="52">
        <f t="shared" si="141"/>
        <v>44457.394444444442</v>
      </c>
      <c r="BE815" s="16">
        <f t="shared" si="145"/>
        <v>2021</v>
      </c>
      <c r="BF815" s="52">
        <f t="shared" si="142"/>
        <v>44488</v>
      </c>
      <c r="BG815" s="16">
        <f t="shared" si="146"/>
        <v>2021</v>
      </c>
      <c r="BH815" s="16"/>
    </row>
    <row r="816" spans="1:60" x14ac:dyDescent="0.25">
      <c r="A816" s="16">
        <v>820003850</v>
      </c>
      <c r="B816" s="16" t="s">
        <v>3461</v>
      </c>
      <c r="C816" s="16" t="s">
        <v>3462</v>
      </c>
      <c r="D816" s="17" t="s">
        <v>45</v>
      </c>
      <c r="E816" s="17">
        <v>45689</v>
      </c>
      <c r="F816" s="17" t="str">
        <f t="shared" si="143"/>
        <v>FD45689</v>
      </c>
      <c r="G816" s="17" t="str">
        <f>VLOOKUP(E816,[4]PARTIDAS!$F:$M,8,0)</f>
        <v>Evento</v>
      </c>
      <c r="H816" s="17">
        <v>33251</v>
      </c>
      <c r="I816" s="18">
        <v>44459.324305555558</v>
      </c>
      <c r="J816" s="18">
        <v>44459.324305555558</v>
      </c>
      <c r="K816" s="18">
        <v>44488</v>
      </c>
      <c r="L816" s="19">
        <v>4264150</v>
      </c>
      <c r="M816" s="19">
        <v>4264150</v>
      </c>
      <c r="N816" s="16" t="s">
        <v>3463</v>
      </c>
      <c r="O816" s="16"/>
      <c r="P816" s="16"/>
      <c r="Q816" s="16"/>
      <c r="R816" s="16"/>
      <c r="S816" s="16"/>
      <c r="T816" s="20">
        <v>4264150</v>
      </c>
      <c r="U816" s="16" t="s">
        <v>3969</v>
      </c>
      <c r="V816" s="16" t="s">
        <v>3951</v>
      </c>
      <c r="W816" s="16">
        <v>1155550</v>
      </c>
      <c r="X816" s="16"/>
      <c r="Y816" s="16"/>
      <c r="Z816" s="16"/>
      <c r="AA816" s="16">
        <v>958050</v>
      </c>
      <c r="AB816" s="16">
        <v>197500</v>
      </c>
      <c r="AC816" s="16" t="s">
        <v>3878</v>
      </c>
      <c r="AD816" s="16">
        <v>0</v>
      </c>
      <c r="AE816" s="16"/>
      <c r="AF816" s="16" t="s">
        <v>3970</v>
      </c>
      <c r="AG816" s="16" t="s">
        <v>3948</v>
      </c>
      <c r="AH816" s="16" t="s">
        <v>3466</v>
      </c>
      <c r="AI816" s="16" t="s">
        <v>47</v>
      </c>
      <c r="AJ816" s="16">
        <f>VLOOKUP(E816,[4]TD!$A:$B,2,0)</f>
        <v>-4066650</v>
      </c>
      <c r="AK816" s="16">
        <f>-IFERROR(VLOOKUP(E816,'[4]PARTIDAS ABIERTAS EN VALORES'!$A:$E,2,0),0)</f>
        <v>0</v>
      </c>
      <c r="AL816" s="16"/>
      <c r="AM816" s="16">
        <f>-IFERROR(VLOOKUP(E816,'[4]PARTIDAS ABIERTAS EN VALORES'!$A:$E,3,0),0)</f>
        <v>4066650</v>
      </c>
      <c r="AN816" s="16"/>
      <c r="AO816" s="16">
        <f>-IFERROR(VLOOKUP(E816,'[4]PARTIDAS ABIERTAS EN VALORES'!$A:$E,4,0),0)</f>
        <v>0</v>
      </c>
      <c r="AP816" s="16"/>
      <c r="AQ816" s="16"/>
      <c r="AR816" s="16"/>
      <c r="AS816" s="16"/>
      <c r="AT816" s="16">
        <f t="shared" si="144"/>
        <v>0</v>
      </c>
      <c r="AU816" s="16"/>
      <c r="AV816" s="16"/>
      <c r="AW816" s="16"/>
      <c r="AX816" s="16"/>
      <c r="AY816" s="16"/>
      <c r="AZ816" s="16">
        <f>IFERROR(VLOOKUP(E816,[4]TD!$M:$N,2,0),0)</f>
        <v>197500</v>
      </c>
      <c r="BA816" s="16">
        <f>-IFERROR(VLOOKUP(E816,[4]TD!$J:$K,2,0),0)</f>
        <v>0</v>
      </c>
      <c r="BB816" s="25">
        <f t="shared" si="140"/>
        <v>0</v>
      </c>
      <c r="BC816" s="16"/>
      <c r="BD816" s="52">
        <f t="shared" si="141"/>
        <v>44459.324305555558</v>
      </c>
      <c r="BE816" s="16">
        <f t="shared" si="145"/>
        <v>2021</v>
      </c>
      <c r="BF816" s="52">
        <f t="shared" si="142"/>
        <v>44488</v>
      </c>
      <c r="BG816" s="16">
        <f t="shared" si="146"/>
        <v>2021</v>
      </c>
      <c r="BH816" s="16"/>
    </row>
    <row r="817" spans="1:60" x14ac:dyDescent="0.25">
      <c r="A817" s="16">
        <v>820003850</v>
      </c>
      <c r="B817" s="16" t="s">
        <v>3461</v>
      </c>
      <c r="C817" s="16" t="s">
        <v>3462</v>
      </c>
      <c r="D817" s="17" t="s">
        <v>45</v>
      </c>
      <c r="E817" s="17">
        <v>45740</v>
      </c>
      <c r="F817" s="17" t="str">
        <f t="shared" si="143"/>
        <v>FD45740</v>
      </c>
      <c r="G817" s="17" t="str">
        <f>VLOOKUP(E817,[4]PARTIDAS!$F:$M,8,0)</f>
        <v>Evento</v>
      </c>
      <c r="H817" s="17">
        <v>33253</v>
      </c>
      <c r="I817" s="18">
        <v>44459.616666666669</v>
      </c>
      <c r="J817" s="18">
        <v>44459.616666666669</v>
      </c>
      <c r="K817" s="18">
        <v>44488</v>
      </c>
      <c r="L817" s="19">
        <v>6500</v>
      </c>
      <c r="M817" s="19">
        <v>6500</v>
      </c>
      <c r="N817" s="16" t="s">
        <v>3463</v>
      </c>
      <c r="O817" s="16"/>
      <c r="P817" s="16"/>
      <c r="Q817" s="16"/>
      <c r="R817" s="16"/>
      <c r="S817" s="16"/>
      <c r="T817" s="20">
        <v>6500</v>
      </c>
      <c r="U817" s="16" t="s">
        <v>47</v>
      </c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 t="s">
        <v>3970</v>
      </c>
      <c r="AG817" s="16" t="s">
        <v>3948</v>
      </c>
      <c r="AH817" s="16" t="s">
        <v>3466</v>
      </c>
      <c r="AI817" s="16" t="s">
        <v>47</v>
      </c>
      <c r="AJ817" s="16">
        <f>VLOOKUP(E817,[4]TD!$A:$B,2,0)</f>
        <v>-6500</v>
      </c>
      <c r="AK817" s="16">
        <f>-IFERROR(VLOOKUP(E817,'[4]PARTIDAS ABIERTAS EN VALORES'!$A:$E,2,0),0)</f>
        <v>0</v>
      </c>
      <c r="AL817" s="16"/>
      <c r="AM817" s="16">
        <f>-IFERROR(VLOOKUP(E817,'[4]PARTIDAS ABIERTAS EN VALORES'!$A:$E,3,0),0)</f>
        <v>6500</v>
      </c>
      <c r="AN817" s="16"/>
      <c r="AO817" s="16">
        <f>-IFERROR(VLOOKUP(E817,'[4]PARTIDAS ABIERTAS EN VALORES'!$A:$E,4,0),0)</f>
        <v>0</v>
      </c>
      <c r="AP817" s="16"/>
      <c r="AQ817" s="16"/>
      <c r="AR817" s="16"/>
      <c r="AS817" s="16"/>
      <c r="AT817" s="16">
        <f t="shared" si="144"/>
        <v>0</v>
      </c>
      <c r="AU817" s="16"/>
      <c r="AV817" s="16"/>
      <c r="AW817" s="16"/>
      <c r="AX817" s="16"/>
      <c r="AY817" s="16"/>
      <c r="AZ817" s="16"/>
      <c r="BA817" s="16">
        <f>-IFERROR(VLOOKUP(E817,[4]TD!$J:$K,2,0),0)</f>
        <v>0</v>
      </c>
      <c r="BB817" s="25">
        <f t="shared" si="140"/>
        <v>0</v>
      </c>
      <c r="BC817" s="16"/>
      <c r="BD817" s="52">
        <f t="shared" si="141"/>
        <v>44459.616666666669</v>
      </c>
      <c r="BE817" s="16">
        <f t="shared" si="145"/>
        <v>2021</v>
      </c>
      <c r="BF817" s="52">
        <f t="shared" si="142"/>
        <v>44488</v>
      </c>
      <c r="BG817" s="16">
        <f t="shared" si="146"/>
        <v>2021</v>
      </c>
      <c r="BH817" s="16"/>
    </row>
    <row r="818" spans="1:60" x14ac:dyDescent="0.25">
      <c r="A818" s="16">
        <v>820003850</v>
      </c>
      <c r="B818" s="16" t="s">
        <v>3461</v>
      </c>
      <c r="C818" s="16" t="s">
        <v>3462</v>
      </c>
      <c r="D818" s="17" t="s">
        <v>45</v>
      </c>
      <c r="E818" s="17">
        <v>45770</v>
      </c>
      <c r="F818" s="17" t="str">
        <f t="shared" si="143"/>
        <v>FD45770</v>
      </c>
      <c r="G818" s="17" t="str">
        <f>VLOOKUP(E818,[4]PARTIDAS!$F:$M,8,0)</f>
        <v>Evento</v>
      </c>
      <c r="H818" s="17">
        <v>33251</v>
      </c>
      <c r="I818" s="18">
        <v>44459.680555555555</v>
      </c>
      <c r="J818" s="18">
        <v>44459.680555555555</v>
      </c>
      <c r="K818" s="18">
        <v>44488</v>
      </c>
      <c r="L818" s="19">
        <v>226194</v>
      </c>
      <c r="M818" s="19">
        <v>226194</v>
      </c>
      <c r="N818" s="16" t="s">
        <v>3463</v>
      </c>
      <c r="O818" s="16"/>
      <c r="P818" s="16"/>
      <c r="Q818" s="16"/>
      <c r="R818" s="16"/>
      <c r="S818" s="16"/>
      <c r="T818" s="20">
        <v>226194</v>
      </c>
      <c r="U818" s="16" t="s">
        <v>47</v>
      </c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 t="s">
        <v>3970</v>
      </c>
      <c r="AG818" s="16" t="s">
        <v>3948</v>
      </c>
      <c r="AH818" s="16" t="s">
        <v>3466</v>
      </c>
      <c r="AI818" s="16" t="s">
        <v>47</v>
      </c>
      <c r="AJ818" s="16">
        <f>VLOOKUP(E818,[4]TD!$A:$B,2,0)</f>
        <v>-226194</v>
      </c>
      <c r="AK818" s="16">
        <f>-IFERROR(VLOOKUP(E818,'[4]PARTIDAS ABIERTAS EN VALORES'!$A:$E,2,0),0)</f>
        <v>0</v>
      </c>
      <c r="AL818" s="16"/>
      <c r="AM818" s="16">
        <f>-IFERROR(VLOOKUP(E818,'[4]PARTIDAS ABIERTAS EN VALORES'!$A:$E,3,0),0)</f>
        <v>226194</v>
      </c>
      <c r="AN818" s="16"/>
      <c r="AO818" s="16">
        <f>-IFERROR(VLOOKUP(E818,'[4]PARTIDAS ABIERTAS EN VALORES'!$A:$E,4,0),0)</f>
        <v>0</v>
      </c>
      <c r="AP818" s="16"/>
      <c r="AQ818" s="16"/>
      <c r="AR818" s="16"/>
      <c r="AS818" s="16"/>
      <c r="AT818" s="16">
        <f t="shared" si="144"/>
        <v>0</v>
      </c>
      <c r="AU818" s="16"/>
      <c r="AV818" s="16"/>
      <c r="AW818" s="16"/>
      <c r="AX818" s="16"/>
      <c r="AY818" s="16"/>
      <c r="AZ818" s="16"/>
      <c r="BA818" s="16">
        <f>-IFERROR(VLOOKUP(E818,[4]TD!$J:$K,2,0),0)</f>
        <v>0</v>
      </c>
      <c r="BB818" s="25">
        <f t="shared" si="140"/>
        <v>0</v>
      </c>
      <c r="BC818" s="16"/>
      <c r="BD818" s="52">
        <f t="shared" si="141"/>
        <v>44459.680555555555</v>
      </c>
      <c r="BE818" s="16">
        <f t="shared" si="145"/>
        <v>2021</v>
      </c>
      <c r="BF818" s="52">
        <f t="shared" si="142"/>
        <v>44488</v>
      </c>
      <c r="BG818" s="16">
        <f t="shared" si="146"/>
        <v>2021</v>
      </c>
      <c r="BH818" s="16"/>
    </row>
    <row r="819" spans="1:60" x14ac:dyDescent="0.25">
      <c r="A819" s="16">
        <v>820003850</v>
      </c>
      <c r="B819" s="16" t="s">
        <v>3461</v>
      </c>
      <c r="C819" s="16" t="s">
        <v>3467</v>
      </c>
      <c r="D819" s="17" t="s">
        <v>45</v>
      </c>
      <c r="E819" s="17">
        <v>45792</v>
      </c>
      <c r="F819" s="17" t="str">
        <f t="shared" si="143"/>
        <v>FD45792</v>
      </c>
      <c r="G819" s="17" t="str">
        <f>VLOOKUP(E819,[4]PARTIDAS!$F:$M,8,0)</f>
        <v>Evento</v>
      </c>
      <c r="H819" s="17">
        <v>33254</v>
      </c>
      <c r="I819" s="18">
        <v>44459.802083333336</v>
      </c>
      <c r="J819" s="18">
        <v>44459.802083333336</v>
      </c>
      <c r="K819" s="18">
        <v>44488</v>
      </c>
      <c r="L819" s="19">
        <v>157940</v>
      </c>
      <c r="M819" s="19">
        <v>157940</v>
      </c>
      <c r="N819" s="16" t="s">
        <v>3463</v>
      </c>
      <c r="O819" s="16"/>
      <c r="P819" s="16"/>
      <c r="Q819" s="16"/>
      <c r="R819" s="16"/>
      <c r="S819" s="16"/>
      <c r="T819" s="20">
        <v>157940</v>
      </c>
      <c r="U819" s="16" t="s">
        <v>47</v>
      </c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 t="s">
        <v>3970</v>
      </c>
      <c r="AG819" s="16" t="s">
        <v>3948</v>
      </c>
      <c r="AH819" s="16" t="s">
        <v>3466</v>
      </c>
      <c r="AI819" s="16" t="s">
        <v>47</v>
      </c>
      <c r="AJ819" s="16">
        <f>VLOOKUP(E819,[4]TD!$A:$B,2,0)</f>
        <v>-157940</v>
      </c>
      <c r="AK819" s="16">
        <f>-IFERROR(VLOOKUP(E819,'[4]PARTIDAS ABIERTAS EN VALORES'!$A:$E,2,0),0)</f>
        <v>0</v>
      </c>
      <c r="AL819" s="16"/>
      <c r="AM819" s="16">
        <f>-IFERROR(VLOOKUP(E819,'[4]PARTIDAS ABIERTAS EN VALORES'!$A:$E,3,0),0)</f>
        <v>157940</v>
      </c>
      <c r="AN819" s="16"/>
      <c r="AO819" s="16">
        <f>-IFERROR(VLOOKUP(E819,'[4]PARTIDAS ABIERTAS EN VALORES'!$A:$E,4,0),0)</f>
        <v>0</v>
      </c>
      <c r="AP819" s="16"/>
      <c r="AQ819" s="16"/>
      <c r="AR819" s="16"/>
      <c r="AS819" s="16"/>
      <c r="AT819" s="16">
        <f t="shared" si="144"/>
        <v>0</v>
      </c>
      <c r="AU819" s="16"/>
      <c r="AV819" s="16"/>
      <c r="AW819" s="16"/>
      <c r="AX819" s="16"/>
      <c r="AY819" s="16"/>
      <c r="AZ819" s="16"/>
      <c r="BA819" s="16">
        <f>-IFERROR(VLOOKUP(E819,[4]TD!$J:$K,2,0),0)</f>
        <v>0</v>
      </c>
      <c r="BB819" s="25">
        <f t="shared" si="140"/>
        <v>0</v>
      </c>
      <c r="BC819" s="16"/>
      <c r="BD819" s="52">
        <f t="shared" si="141"/>
        <v>44459.802083333336</v>
      </c>
      <c r="BE819" s="16">
        <f t="shared" si="145"/>
        <v>2021</v>
      </c>
      <c r="BF819" s="52">
        <f t="shared" si="142"/>
        <v>44488</v>
      </c>
      <c r="BG819" s="16">
        <f t="shared" si="146"/>
        <v>2021</v>
      </c>
      <c r="BH819" s="16"/>
    </row>
    <row r="820" spans="1:60" x14ac:dyDescent="0.25">
      <c r="A820" s="16">
        <v>820003850</v>
      </c>
      <c r="B820" s="16" t="s">
        <v>3461</v>
      </c>
      <c r="C820" s="16" t="s">
        <v>3462</v>
      </c>
      <c r="D820" s="17" t="s">
        <v>45</v>
      </c>
      <c r="E820" s="17">
        <v>45803</v>
      </c>
      <c r="F820" s="17" t="str">
        <f t="shared" si="143"/>
        <v>FD45803</v>
      </c>
      <c r="G820" s="17" t="str">
        <f>VLOOKUP(E820,[4]PARTIDAS!$F:$M,8,0)</f>
        <v>Evento</v>
      </c>
      <c r="H820" s="17">
        <v>33251</v>
      </c>
      <c r="I820" s="18">
        <v>44460.029166666667</v>
      </c>
      <c r="J820" s="18">
        <v>44460.029166666667</v>
      </c>
      <c r="K820" s="18">
        <v>44488</v>
      </c>
      <c r="L820" s="19">
        <v>70449</v>
      </c>
      <c r="M820" s="19">
        <v>70449</v>
      </c>
      <c r="N820" s="16" t="s">
        <v>3463</v>
      </c>
      <c r="O820" s="16"/>
      <c r="P820" s="16"/>
      <c r="Q820" s="16"/>
      <c r="R820" s="16"/>
      <c r="S820" s="16"/>
      <c r="T820" s="20">
        <v>70449</v>
      </c>
      <c r="U820" s="16" t="s">
        <v>47</v>
      </c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 t="s">
        <v>3484</v>
      </c>
      <c r="AG820" s="16" t="s">
        <v>3948</v>
      </c>
      <c r="AH820" s="16" t="s">
        <v>3466</v>
      </c>
      <c r="AI820" s="16" t="s">
        <v>47</v>
      </c>
      <c r="AJ820" s="16">
        <f>VLOOKUP(E820,[4]TD!$A:$B,2,0)</f>
        <v>-70449</v>
      </c>
      <c r="AK820" s="16">
        <f>-IFERROR(VLOOKUP(E820,'[4]PARTIDAS ABIERTAS EN VALORES'!$A:$E,2,0),0)</f>
        <v>0</v>
      </c>
      <c r="AL820" s="16"/>
      <c r="AM820" s="16">
        <f>-IFERROR(VLOOKUP(E820,'[4]PARTIDAS ABIERTAS EN VALORES'!$A:$E,3,0),0)</f>
        <v>70449</v>
      </c>
      <c r="AN820" s="16"/>
      <c r="AO820" s="16">
        <f>-IFERROR(VLOOKUP(E820,'[4]PARTIDAS ABIERTAS EN VALORES'!$A:$E,4,0),0)</f>
        <v>0</v>
      </c>
      <c r="AP820" s="16"/>
      <c r="AQ820" s="16"/>
      <c r="AR820" s="16"/>
      <c r="AS820" s="16"/>
      <c r="AT820" s="16">
        <f t="shared" si="144"/>
        <v>0</v>
      </c>
      <c r="AU820" s="16"/>
      <c r="AV820" s="16"/>
      <c r="AW820" s="16"/>
      <c r="AX820" s="16"/>
      <c r="AY820" s="16"/>
      <c r="AZ820" s="16"/>
      <c r="BA820" s="16">
        <f>-IFERROR(VLOOKUP(E820,[4]TD!$J:$K,2,0),0)</f>
        <v>0</v>
      </c>
      <c r="BB820" s="25">
        <f t="shared" si="140"/>
        <v>0</v>
      </c>
      <c r="BC820" s="16"/>
      <c r="BD820" s="52">
        <f t="shared" si="141"/>
        <v>44460.029166666667</v>
      </c>
      <c r="BE820" s="16">
        <f t="shared" si="145"/>
        <v>2021</v>
      </c>
      <c r="BF820" s="52">
        <f t="shared" si="142"/>
        <v>44488</v>
      </c>
      <c r="BG820" s="16">
        <f t="shared" si="146"/>
        <v>2021</v>
      </c>
      <c r="BH820" s="16"/>
    </row>
    <row r="821" spans="1:60" x14ac:dyDescent="0.25">
      <c r="A821" s="16">
        <v>820003850</v>
      </c>
      <c r="B821" s="16" t="s">
        <v>3461</v>
      </c>
      <c r="C821" s="16" t="s">
        <v>3462</v>
      </c>
      <c r="D821" s="17" t="s">
        <v>45</v>
      </c>
      <c r="E821" s="17">
        <v>45809</v>
      </c>
      <c r="F821" s="17" t="str">
        <f t="shared" si="143"/>
        <v>FD45809</v>
      </c>
      <c r="G821" s="17" t="str">
        <f>VLOOKUP(E821,[4]PARTIDAS!$F:$M,8,0)</f>
        <v>Evento</v>
      </c>
      <c r="H821" s="17">
        <v>33251</v>
      </c>
      <c r="I821" s="18">
        <v>44460.320833333331</v>
      </c>
      <c r="J821" s="18">
        <v>44460.320833333331</v>
      </c>
      <c r="K821" s="18">
        <v>44488</v>
      </c>
      <c r="L821" s="19">
        <v>273505</v>
      </c>
      <c r="M821" s="19">
        <v>273505</v>
      </c>
      <c r="N821" s="16" t="s">
        <v>3463</v>
      </c>
      <c r="O821" s="16"/>
      <c r="P821" s="16"/>
      <c r="Q821" s="16"/>
      <c r="R821" s="16"/>
      <c r="S821" s="16"/>
      <c r="T821" s="20">
        <v>273505</v>
      </c>
      <c r="U821" s="16" t="s">
        <v>47</v>
      </c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 t="s">
        <v>3484</v>
      </c>
      <c r="AG821" s="16" t="s">
        <v>3948</v>
      </c>
      <c r="AH821" s="16" t="s">
        <v>3466</v>
      </c>
      <c r="AI821" s="16" t="s">
        <v>47</v>
      </c>
      <c r="AJ821" s="16">
        <f>VLOOKUP(E821,[4]TD!$A:$B,2,0)</f>
        <v>-273505</v>
      </c>
      <c r="AK821" s="16">
        <f>-IFERROR(VLOOKUP(E821,'[4]PARTIDAS ABIERTAS EN VALORES'!$A:$E,2,0),0)</f>
        <v>0</v>
      </c>
      <c r="AL821" s="16"/>
      <c r="AM821" s="16">
        <f>-IFERROR(VLOOKUP(E821,'[4]PARTIDAS ABIERTAS EN VALORES'!$A:$E,3,0),0)</f>
        <v>273505</v>
      </c>
      <c r="AN821" s="16"/>
      <c r="AO821" s="16">
        <f>-IFERROR(VLOOKUP(E821,'[4]PARTIDAS ABIERTAS EN VALORES'!$A:$E,4,0),0)</f>
        <v>0</v>
      </c>
      <c r="AP821" s="16"/>
      <c r="AQ821" s="16"/>
      <c r="AR821" s="16"/>
      <c r="AS821" s="16"/>
      <c r="AT821" s="16">
        <f t="shared" si="144"/>
        <v>0</v>
      </c>
      <c r="AU821" s="16"/>
      <c r="AV821" s="16"/>
      <c r="AW821" s="16"/>
      <c r="AX821" s="16"/>
      <c r="AY821" s="16"/>
      <c r="AZ821" s="16"/>
      <c r="BA821" s="16">
        <f>-IFERROR(VLOOKUP(E821,[4]TD!$J:$K,2,0),0)</f>
        <v>0</v>
      </c>
      <c r="BB821" s="25">
        <f t="shared" si="140"/>
        <v>0</v>
      </c>
      <c r="BC821" s="16"/>
      <c r="BD821" s="52">
        <f t="shared" si="141"/>
        <v>44460.320833333331</v>
      </c>
      <c r="BE821" s="16">
        <f t="shared" si="145"/>
        <v>2021</v>
      </c>
      <c r="BF821" s="52">
        <f t="shared" si="142"/>
        <v>44488</v>
      </c>
      <c r="BG821" s="16">
        <f t="shared" si="146"/>
        <v>2021</v>
      </c>
      <c r="BH821" s="16"/>
    </row>
    <row r="822" spans="1:60" x14ac:dyDescent="0.25">
      <c r="A822" s="16">
        <v>820003850</v>
      </c>
      <c r="B822" s="16" t="s">
        <v>3461</v>
      </c>
      <c r="C822" s="16" t="s">
        <v>3462</v>
      </c>
      <c r="D822" s="17" t="s">
        <v>45</v>
      </c>
      <c r="E822" s="17">
        <v>45818</v>
      </c>
      <c r="F822" s="17" t="str">
        <f t="shared" si="143"/>
        <v>FD45818</v>
      </c>
      <c r="G822" s="17" t="str">
        <f>VLOOKUP(E822,[4]PARTIDAS!$F:$M,8,0)</f>
        <v>Evento</v>
      </c>
      <c r="H822" s="17">
        <v>33251</v>
      </c>
      <c r="I822" s="18">
        <v>44460.402083333334</v>
      </c>
      <c r="J822" s="18">
        <v>44460.402083333334</v>
      </c>
      <c r="K822" s="18">
        <v>44488</v>
      </c>
      <c r="L822" s="19">
        <v>1087775</v>
      </c>
      <c r="M822" s="19">
        <v>1087775</v>
      </c>
      <c r="N822" s="16" t="s">
        <v>3463</v>
      </c>
      <c r="O822" s="16"/>
      <c r="P822" s="16"/>
      <c r="Q822" s="16"/>
      <c r="R822" s="16"/>
      <c r="S822" s="16"/>
      <c r="T822" s="20">
        <v>1087775</v>
      </c>
      <c r="U822" s="16" t="s">
        <v>3971</v>
      </c>
      <c r="V822" s="16" t="s">
        <v>3951</v>
      </c>
      <c r="W822" s="16">
        <v>58775</v>
      </c>
      <c r="X822" s="16"/>
      <c r="Y822" s="16"/>
      <c r="Z822" s="16"/>
      <c r="AA822" s="16">
        <v>58775</v>
      </c>
      <c r="AB822" s="16">
        <v>0</v>
      </c>
      <c r="AC822" s="16" t="s">
        <v>3878</v>
      </c>
      <c r="AD822" s="16">
        <v>0</v>
      </c>
      <c r="AE822" s="16"/>
      <c r="AF822" s="16" t="s">
        <v>3484</v>
      </c>
      <c r="AG822" s="16" t="s">
        <v>3948</v>
      </c>
      <c r="AH822" s="16" t="s">
        <v>3466</v>
      </c>
      <c r="AI822" s="16" t="s">
        <v>47</v>
      </c>
      <c r="AJ822" s="16">
        <f>VLOOKUP(E822,[4]TD!$A:$B,2,0)</f>
        <v>-1087775</v>
      </c>
      <c r="AK822" s="16">
        <f>-IFERROR(VLOOKUP(E822,'[4]PARTIDAS ABIERTAS EN VALORES'!$A:$E,2,0),0)</f>
        <v>0</v>
      </c>
      <c r="AL822" s="16"/>
      <c r="AM822" s="16">
        <f>-IFERROR(VLOOKUP(E822,'[4]PARTIDAS ABIERTAS EN VALORES'!$A:$E,3,0),0)</f>
        <v>1087775</v>
      </c>
      <c r="AN822" s="16"/>
      <c r="AO822" s="16">
        <f>-IFERROR(VLOOKUP(E822,'[4]PARTIDAS ABIERTAS EN VALORES'!$A:$E,4,0),0)</f>
        <v>0</v>
      </c>
      <c r="AP822" s="16"/>
      <c r="AQ822" s="16"/>
      <c r="AR822" s="16"/>
      <c r="AS822" s="16"/>
      <c r="AT822" s="16">
        <f t="shared" si="144"/>
        <v>0</v>
      </c>
      <c r="AU822" s="16"/>
      <c r="AV822" s="16"/>
      <c r="AW822" s="16"/>
      <c r="AX822" s="16"/>
      <c r="AY822" s="16"/>
      <c r="AZ822" s="16"/>
      <c r="BA822" s="16">
        <f>-IFERROR(VLOOKUP(E822,[4]TD!$J:$K,2,0),0)</f>
        <v>0</v>
      </c>
      <c r="BB822" s="25">
        <f t="shared" si="140"/>
        <v>0</v>
      </c>
      <c r="BC822" s="16"/>
      <c r="BD822" s="52">
        <f t="shared" si="141"/>
        <v>44460.402083333334</v>
      </c>
      <c r="BE822" s="16">
        <f t="shared" si="145"/>
        <v>2021</v>
      </c>
      <c r="BF822" s="52">
        <f t="shared" si="142"/>
        <v>44488</v>
      </c>
      <c r="BG822" s="16">
        <f t="shared" si="146"/>
        <v>2021</v>
      </c>
      <c r="BH822" s="16"/>
    </row>
    <row r="823" spans="1:60" x14ac:dyDescent="0.25">
      <c r="A823" s="16">
        <v>820003850</v>
      </c>
      <c r="B823" s="16" t="s">
        <v>3461</v>
      </c>
      <c r="C823" s="16" t="s">
        <v>3462</v>
      </c>
      <c r="D823" s="17" t="s">
        <v>45</v>
      </c>
      <c r="E823" s="17">
        <v>45843</v>
      </c>
      <c r="F823" s="17" t="str">
        <f t="shared" si="143"/>
        <v>FD45843</v>
      </c>
      <c r="G823" s="17" t="str">
        <f>VLOOKUP(E823,[4]PARTIDAS!$F:$M,8,0)</f>
        <v>Evento</v>
      </c>
      <c r="H823" s="17">
        <v>33251</v>
      </c>
      <c r="I823" s="18">
        <v>44460.494444444441</v>
      </c>
      <c r="J823" s="18">
        <v>44460.494444444441</v>
      </c>
      <c r="K823" s="18">
        <v>44488</v>
      </c>
      <c r="L823" s="19">
        <v>269866</v>
      </c>
      <c r="M823" s="19">
        <v>269866</v>
      </c>
      <c r="N823" s="16" t="s">
        <v>3463</v>
      </c>
      <c r="O823" s="16"/>
      <c r="P823" s="16"/>
      <c r="Q823" s="16"/>
      <c r="R823" s="16"/>
      <c r="S823" s="16"/>
      <c r="T823" s="20">
        <v>269866</v>
      </c>
      <c r="U823" s="16" t="s">
        <v>47</v>
      </c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 t="s">
        <v>3484</v>
      </c>
      <c r="AG823" s="16" t="s">
        <v>3948</v>
      </c>
      <c r="AH823" s="16" t="s">
        <v>3466</v>
      </c>
      <c r="AI823" s="16" t="s">
        <v>47</v>
      </c>
      <c r="AJ823" s="16">
        <f>VLOOKUP(E823,[4]TD!$A:$B,2,0)</f>
        <v>-269866</v>
      </c>
      <c r="AK823" s="16">
        <f>-IFERROR(VLOOKUP(E823,'[4]PARTIDAS ABIERTAS EN VALORES'!$A:$E,2,0),0)</f>
        <v>0</v>
      </c>
      <c r="AL823" s="16"/>
      <c r="AM823" s="16">
        <f>-IFERROR(VLOOKUP(E823,'[4]PARTIDAS ABIERTAS EN VALORES'!$A:$E,3,0),0)</f>
        <v>269866</v>
      </c>
      <c r="AN823" s="16"/>
      <c r="AO823" s="16">
        <f>-IFERROR(VLOOKUP(E823,'[4]PARTIDAS ABIERTAS EN VALORES'!$A:$E,4,0),0)</f>
        <v>0</v>
      </c>
      <c r="AP823" s="16"/>
      <c r="AQ823" s="16"/>
      <c r="AR823" s="16"/>
      <c r="AS823" s="16"/>
      <c r="AT823" s="16">
        <f t="shared" si="144"/>
        <v>0</v>
      </c>
      <c r="AU823" s="16"/>
      <c r="AV823" s="16"/>
      <c r="AW823" s="16"/>
      <c r="AX823" s="16"/>
      <c r="AY823" s="16"/>
      <c r="AZ823" s="16"/>
      <c r="BA823" s="16">
        <f>-IFERROR(VLOOKUP(E823,[4]TD!$J:$K,2,0),0)</f>
        <v>0</v>
      </c>
      <c r="BB823" s="25">
        <f t="shared" si="140"/>
        <v>0</v>
      </c>
      <c r="BC823" s="16"/>
      <c r="BD823" s="52">
        <f t="shared" si="141"/>
        <v>44460.494444444441</v>
      </c>
      <c r="BE823" s="16">
        <f t="shared" si="145"/>
        <v>2021</v>
      </c>
      <c r="BF823" s="52">
        <f t="shared" si="142"/>
        <v>44488</v>
      </c>
      <c r="BG823" s="16">
        <f t="shared" si="146"/>
        <v>2021</v>
      </c>
      <c r="BH823" s="16"/>
    </row>
    <row r="824" spans="1:60" x14ac:dyDescent="0.25">
      <c r="A824" s="16">
        <v>820003850</v>
      </c>
      <c r="B824" s="16" t="s">
        <v>3461</v>
      </c>
      <c r="C824" s="16" t="s">
        <v>3462</v>
      </c>
      <c r="D824" s="17" t="s">
        <v>45</v>
      </c>
      <c r="E824" s="17">
        <v>45892</v>
      </c>
      <c r="F824" s="17" t="str">
        <f t="shared" si="143"/>
        <v>FD45892</v>
      </c>
      <c r="G824" s="17" t="str">
        <f>VLOOKUP(E824,[4]PARTIDAS!$F:$M,8,0)</f>
        <v>Evento</v>
      </c>
      <c r="H824" s="17">
        <v>33251</v>
      </c>
      <c r="I824" s="18">
        <v>44460.881944444445</v>
      </c>
      <c r="J824" s="18">
        <v>44460.881944444445</v>
      </c>
      <c r="K824" s="18">
        <v>44488</v>
      </c>
      <c r="L824" s="19">
        <v>343697</v>
      </c>
      <c r="M824" s="19">
        <v>343697</v>
      </c>
      <c r="N824" s="16" t="s">
        <v>3463</v>
      </c>
      <c r="O824" s="16"/>
      <c r="P824" s="16"/>
      <c r="Q824" s="16"/>
      <c r="R824" s="16"/>
      <c r="S824" s="16"/>
      <c r="T824" s="20">
        <v>343697</v>
      </c>
      <c r="U824" s="16" t="s">
        <v>47</v>
      </c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 t="s">
        <v>3484</v>
      </c>
      <c r="AG824" s="16" t="s">
        <v>3948</v>
      </c>
      <c r="AH824" s="16" t="s">
        <v>3466</v>
      </c>
      <c r="AI824" s="16" t="s">
        <v>47</v>
      </c>
      <c r="AJ824" s="16">
        <f>VLOOKUP(E824,[4]TD!$A:$B,2,0)</f>
        <v>-343697</v>
      </c>
      <c r="AK824" s="16">
        <f>-IFERROR(VLOOKUP(E824,'[4]PARTIDAS ABIERTAS EN VALORES'!$A:$E,2,0),0)</f>
        <v>0</v>
      </c>
      <c r="AL824" s="16"/>
      <c r="AM824" s="16">
        <f>-IFERROR(VLOOKUP(E824,'[4]PARTIDAS ABIERTAS EN VALORES'!$A:$E,3,0),0)</f>
        <v>343697</v>
      </c>
      <c r="AN824" s="16"/>
      <c r="AO824" s="16">
        <f>-IFERROR(VLOOKUP(E824,'[4]PARTIDAS ABIERTAS EN VALORES'!$A:$E,4,0),0)</f>
        <v>0</v>
      </c>
      <c r="AP824" s="16"/>
      <c r="AQ824" s="16"/>
      <c r="AR824" s="16"/>
      <c r="AS824" s="16"/>
      <c r="AT824" s="16">
        <f t="shared" si="144"/>
        <v>0</v>
      </c>
      <c r="AU824" s="16"/>
      <c r="AV824" s="16"/>
      <c r="AW824" s="16"/>
      <c r="AX824" s="16"/>
      <c r="AY824" s="16"/>
      <c r="AZ824" s="16"/>
      <c r="BA824" s="16">
        <f>-IFERROR(VLOOKUP(E824,[4]TD!$J:$K,2,0),0)</f>
        <v>0</v>
      </c>
      <c r="BB824" s="25">
        <f t="shared" si="140"/>
        <v>0</v>
      </c>
      <c r="BC824" s="16"/>
      <c r="BD824" s="52">
        <f t="shared" si="141"/>
        <v>44460.881944444445</v>
      </c>
      <c r="BE824" s="16">
        <f t="shared" si="145"/>
        <v>2021</v>
      </c>
      <c r="BF824" s="52">
        <f t="shared" si="142"/>
        <v>44488</v>
      </c>
      <c r="BG824" s="16">
        <f t="shared" si="146"/>
        <v>2021</v>
      </c>
      <c r="BH824" s="16"/>
    </row>
    <row r="825" spans="1:60" x14ac:dyDescent="0.25">
      <c r="A825" s="16">
        <v>820003850</v>
      </c>
      <c r="B825" s="16" t="s">
        <v>3461</v>
      </c>
      <c r="C825" s="16" t="s">
        <v>3462</v>
      </c>
      <c r="D825" s="17" t="s">
        <v>45</v>
      </c>
      <c r="E825" s="17">
        <v>45893</v>
      </c>
      <c r="F825" s="17" t="str">
        <f t="shared" si="143"/>
        <v>FD45893</v>
      </c>
      <c r="G825" s="17" t="e">
        <f>VLOOKUP(E825,[4]PARTIDAS!$F:$M,8,0)</f>
        <v>#N/A</v>
      </c>
      <c r="H825" s="17">
        <v>33252</v>
      </c>
      <c r="I825" s="18">
        <v>44460.885416666664</v>
      </c>
      <c r="J825" s="18">
        <v>44460.885416666664</v>
      </c>
      <c r="K825" s="18">
        <v>44488</v>
      </c>
      <c r="L825" s="19">
        <v>80800</v>
      </c>
      <c r="M825" s="19">
        <v>80800</v>
      </c>
      <c r="N825" s="16" t="s">
        <v>3490</v>
      </c>
      <c r="O825" s="16"/>
      <c r="P825" s="16"/>
      <c r="Q825" s="16"/>
      <c r="R825" s="20">
        <v>80800</v>
      </c>
      <c r="S825" s="16" t="s">
        <v>3972</v>
      </c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 t="s">
        <v>3972</v>
      </c>
      <c r="AH825" s="16"/>
      <c r="AI825" s="16"/>
      <c r="AJ825" s="16" t="e">
        <f>VLOOKUP(E825,[4]TD!$A:$B,2,0)</f>
        <v>#N/A</v>
      </c>
      <c r="AK825" s="16"/>
      <c r="AL825" s="16"/>
      <c r="AM825" s="16"/>
      <c r="AN825" s="16"/>
      <c r="AO825" s="16"/>
      <c r="AP825" s="16"/>
      <c r="AQ825" s="25">
        <f>M825</f>
        <v>80800</v>
      </c>
      <c r="AR825" s="16"/>
      <c r="AS825" s="16"/>
      <c r="AT825" s="16">
        <f t="shared" si="144"/>
        <v>0</v>
      </c>
      <c r="AU825" s="16"/>
      <c r="AV825" s="16"/>
      <c r="AW825" s="16"/>
      <c r="AX825" s="16"/>
      <c r="AY825" s="16"/>
      <c r="AZ825" s="16"/>
      <c r="BA825" s="16"/>
      <c r="BB825" s="25">
        <f t="shared" si="140"/>
        <v>0</v>
      </c>
      <c r="BC825" s="16"/>
      <c r="BD825" s="52">
        <f t="shared" si="141"/>
        <v>44460.885416666664</v>
      </c>
      <c r="BE825" s="16">
        <f t="shared" si="145"/>
        <v>2021</v>
      </c>
      <c r="BF825" s="52">
        <f t="shared" si="142"/>
        <v>44488</v>
      </c>
      <c r="BG825" s="16">
        <f t="shared" si="146"/>
        <v>2021</v>
      </c>
      <c r="BH825" s="16"/>
    </row>
    <row r="826" spans="1:60" x14ac:dyDescent="0.25">
      <c r="A826" s="16">
        <v>820003850</v>
      </c>
      <c r="B826" s="16" t="s">
        <v>3461</v>
      </c>
      <c r="C826" s="16" t="s">
        <v>3462</v>
      </c>
      <c r="D826" s="17" t="s">
        <v>45</v>
      </c>
      <c r="E826" s="17">
        <v>45897</v>
      </c>
      <c r="F826" s="17" t="str">
        <f t="shared" si="143"/>
        <v>FD45897</v>
      </c>
      <c r="G826" s="17" t="str">
        <f>VLOOKUP(E826,[4]PARTIDAS!$F:$M,8,0)</f>
        <v>Evento</v>
      </c>
      <c r="H826" s="17">
        <v>33251</v>
      </c>
      <c r="I826" s="18">
        <v>44460.942361111112</v>
      </c>
      <c r="J826" s="18">
        <v>44460.942361111112</v>
      </c>
      <c r="K826" s="18">
        <v>44488</v>
      </c>
      <c r="L826" s="19">
        <v>669841</v>
      </c>
      <c r="M826" s="19">
        <v>669841</v>
      </c>
      <c r="N826" s="16" t="s">
        <v>3463</v>
      </c>
      <c r="O826" s="16"/>
      <c r="P826" s="16"/>
      <c r="Q826" s="16"/>
      <c r="R826" s="16"/>
      <c r="S826" s="16"/>
      <c r="T826" s="20">
        <v>669841</v>
      </c>
      <c r="U826" s="16" t="s">
        <v>3973</v>
      </c>
      <c r="V826" s="16" t="s">
        <v>3951</v>
      </c>
      <c r="W826" s="16">
        <v>142241</v>
      </c>
      <c r="X826" s="16"/>
      <c r="Y826" s="16"/>
      <c r="Z826" s="16"/>
      <c r="AA826" s="16">
        <v>142241</v>
      </c>
      <c r="AB826" s="16">
        <v>0</v>
      </c>
      <c r="AC826" s="16" t="s">
        <v>3878</v>
      </c>
      <c r="AD826" s="16">
        <v>0</v>
      </c>
      <c r="AE826" s="16"/>
      <c r="AF826" s="16" t="s">
        <v>3484</v>
      </c>
      <c r="AG826" s="16" t="s">
        <v>3948</v>
      </c>
      <c r="AH826" s="16" t="s">
        <v>3466</v>
      </c>
      <c r="AI826" s="16" t="s">
        <v>47</v>
      </c>
      <c r="AJ826" s="16">
        <f>VLOOKUP(E826,[4]TD!$A:$B,2,0)</f>
        <v>-669841</v>
      </c>
      <c r="AK826" s="16">
        <f>-IFERROR(VLOOKUP(E826,'[4]PARTIDAS ABIERTAS EN VALORES'!$A:$E,2,0),0)</f>
        <v>0</v>
      </c>
      <c r="AL826" s="16"/>
      <c r="AM826" s="16">
        <f>-IFERROR(VLOOKUP(E826,'[4]PARTIDAS ABIERTAS EN VALORES'!$A:$E,3,0),0)</f>
        <v>669841</v>
      </c>
      <c r="AN826" s="16"/>
      <c r="AO826" s="16">
        <f>-IFERROR(VLOOKUP(E826,'[4]PARTIDAS ABIERTAS EN VALORES'!$A:$E,4,0),0)</f>
        <v>0</v>
      </c>
      <c r="AP826" s="16"/>
      <c r="AQ826" s="16"/>
      <c r="AR826" s="16"/>
      <c r="AS826" s="16"/>
      <c r="AT826" s="16">
        <f t="shared" si="144"/>
        <v>0</v>
      </c>
      <c r="AU826" s="16"/>
      <c r="AV826" s="16"/>
      <c r="AW826" s="16"/>
      <c r="AX826" s="16"/>
      <c r="AY826" s="16"/>
      <c r="AZ826" s="16"/>
      <c r="BA826" s="16">
        <f>-IFERROR(VLOOKUP(E826,[4]TD!$J:$K,2,0),0)</f>
        <v>0</v>
      </c>
      <c r="BB826" s="25">
        <f t="shared" si="140"/>
        <v>0</v>
      </c>
      <c r="BC826" s="16"/>
      <c r="BD826" s="52">
        <f t="shared" si="141"/>
        <v>44460.942361111112</v>
      </c>
      <c r="BE826" s="16">
        <f t="shared" si="145"/>
        <v>2021</v>
      </c>
      <c r="BF826" s="52">
        <f t="shared" si="142"/>
        <v>44488</v>
      </c>
      <c r="BG826" s="16">
        <f t="shared" si="146"/>
        <v>2021</v>
      </c>
      <c r="BH826" s="16"/>
    </row>
    <row r="827" spans="1:60" x14ac:dyDescent="0.25">
      <c r="A827" s="16">
        <v>820003850</v>
      </c>
      <c r="B827" s="16" t="s">
        <v>3461</v>
      </c>
      <c r="C827" s="16" t="s">
        <v>3462</v>
      </c>
      <c r="D827" s="17" t="s">
        <v>45</v>
      </c>
      <c r="E827" s="17">
        <v>45919</v>
      </c>
      <c r="F827" s="17" t="str">
        <f t="shared" si="143"/>
        <v>FD45919</v>
      </c>
      <c r="G827" s="17" t="str">
        <f>VLOOKUP(E827,[4]PARTIDAS!$F:$M,8,0)</f>
        <v>Evento</v>
      </c>
      <c r="H827" s="17">
        <v>33253</v>
      </c>
      <c r="I827" s="18">
        <v>44461.429861111108</v>
      </c>
      <c r="J827" s="18">
        <v>44461.429861111108</v>
      </c>
      <c r="K827" s="18">
        <v>44488</v>
      </c>
      <c r="L827" s="19">
        <v>6500</v>
      </c>
      <c r="M827" s="19">
        <v>6500</v>
      </c>
      <c r="N827" s="16" t="s">
        <v>3463</v>
      </c>
      <c r="O827" s="16"/>
      <c r="P827" s="16"/>
      <c r="Q827" s="16"/>
      <c r="R827" s="16"/>
      <c r="S827" s="16"/>
      <c r="T827" s="20">
        <v>6500</v>
      </c>
      <c r="U827" s="16" t="s">
        <v>47</v>
      </c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 t="s">
        <v>3974</v>
      </c>
      <c r="AG827" s="16" t="s">
        <v>3948</v>
      </c>
      <c r="AH827" s="16" t="s">
        <v>3466</v>
      </c>
      <c r="AI827" s="16" t="s">
        <v>47</v>
      </c>
      <c r="AJ827" s="16">
        <f>VLOOKUP(E827,[4]TD!$A:$B,2,0)</f>
        <v>-6500</v>
      </c>
      <c r="AK827" s="16">
        <f>-IFERROR(VLOOKUP(E827,'[4]PARTIDAS ABIERTAS EN VALORES'!$A:$E,2,0),0)</f>
        <v>0</v>
      </c>
      <c r="AL827" s="16"/>
      <c r="AM827" s="16">
        <f>-IFERROR(VLOOKUP(E827,'[4]PARTIDAS ABIERTAS EN VALORES'!$A:$E,3,0),0)</f>
        <v>6500</v>
      </c>
      <c r="AN827" s="16"/>
      <c r="AO827" s="16">
        <f>-IFERROR(VLOOKUP(E827,'[4]PARTIDAS ABIERTAS EN VALORES'!$A:$E,4,0),0)</f>
        <v>0</v>
      </c>
      <c r="AP827" s="16"/>
      <c r="AQ827" s="16"/>
      <c r="AR827" s="16"/>
      <c r="AS827" s="16"/>
      <c r="AT827" s="16">
        <f t="shared" si="144"/>
        <v>0</v>
      </c>
      <c r="AU827" s="16"/>
      <c r="AV827" s="16"/>
      <c r="AW827" s="16"/>
      <c r="AX827" s="16"/>
      <c r="AY827" s="16"/>
      <c r="AZ827" s="16"/>
      <c r="BA827" s="16">
        <f>-IFERROR(VLOOKUP(E827,[4]TD!$J:$K,2,0),0)</f>
        <v>0</v>
      </c>
      <c r="BB827" s="25">
        <f t="shared" si="140"/>
        <v>0</v>
      </c>
      <c r="BC827" s="16"/>
      <c r="BD827" s="52">
        <f t="shared" si="141"/>
        <v>44461.429861111108</v>
      </c>
      <c r="BE827" s="16">
        <f t="shared" si="145"/>
        <v>2021</v>
      </c>
      <c r="BF827" s="52">
        <f t="shared" si="142"/>
        <v>44488</v>
      </c>
      <c r="BG827" s="16">
        <f t="shared" si="146"/>
        <v>2021</v>
      </c>
      <c r="BH827" s="16"/>
    </row>
    <row r="828" spans="1:60" x14ac:dyDescent="0.25">
      <c r="A828" s="16">
        <v>820003850</v>
      </c>
      <c r="B828" s="16" t="s">
        <v>3461</v>
      </c>
      <c r="C828" s="16" t="s">
        <v>3467</v>
      </c>
      <c r="D828" s="17" t="s">
        <v>45</v>
      </c>
      <c r="E828" s="17">
        <v>45932</v>
      </c>
      <c r="F828" s="17" t="str">
        <f t="shared" si="143"/>
        <v>FD45932</v>
      </c>
      <c r="G828" s="17" t="str">
        <f>VLOOKUP(E828,[4]PARTIDAS!$F:$M,8,0)</f>
        <v>Evento</v>
      </c>
      <c r="H828" s="17">
        <v>33255</v>
      </c>
      <c r="I828" s="18">
        <v>44461.467361111114</v>
      </c>
      <c r="J828" s="18">
        <v>44461.467361111114</v>
      </c>
      <c r="K828" s="18">
        <v>44488</v>
      </c>
      <c r="L828" s="19">
        <v>6500</v>
      </c>
      <c r="M828" s="19">
        <v>6500</v>
      </c>
      <c r="N828" s="16" t="s">
        <v>3463</v>
      </c>
      <c r="O828" s="16"/>
      <c r="P828" s="16"/>
      <c r="Q828" s="16"/>
      <c r="R828" s="16"/>
      <c r="S828" s="16"/>
      <c r="T828" s="20">
        <v>6500</v>
      </c>
      <c r="U828" s="16" t="s">
        <v>47</v>
      </c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 t="s">
        <v>3974</v>
      </c>
      <c r="AG828" s="16" t="s">
        <v>3948</v>
      </c>
      <c r="AH828" s="16" t="s">
        <v>3466</v>
      </c>
      <c r="AI828" s="16" t="s">
        <v>47</v>
      </c>
      <c r="AJ828" s="16">
        <f>VLOOKUP(E828,[4]TD!$A:$B,2,0)</f>
        <v>-6500</v>
      </c>
      <c r="AK828" s="16">
        <f>-IFERROR(VLOOKUP(E828,'[4]PARTIDAS ABIERTAS EN VALORES'!$A:$E,2,0),0)</f>
        <v>0</v>
      </c>
      <c r="AL828" s="16"/>
      <c r="AM828" s="16">
        <f>-IFERROR(VLOOKUP(E828,'[4]PARTIDAS ABIERTAS EN VALORES'!$A:$E,3,0),0)</f>
        <v>6500</v>
      </c>
      <c r="AN828" s="16"/>
      <c r="AO828" s="16">
        <f>-IFERROR(VLOOKUP(E828,'[4]PARTIDAS ABIERTAS EN VALORES'!$A:$E,4,0),0)</f>
        <v>0</v>
      </c>
      <c r="AP828" s="16"/>
      <c r="AQ828" s="16"/>
      <c r="AR828" s="16"/>
      <c r="AS828" s="16"/>
      <c r="AT828" s="16">
        <f t="shared" si="144"/>
        <v>0</v>
      </c>
      <c r="AU828" s="16"/>
      <c r="AV828" s="16"/>
      <c r="AW828" s="16"/>
      <c r="AX828" s="16"/>
      <c r="AY828" s="16"/>
      <c r="AZ828" s="16"/>
      <c r="BA828" s="16">
        <f>-IFERROR(VLOOKUP(E828,[4]TD!$J:$K,2,0),0)</f>
        <v>0</v>
      </c>
      <c r="BB828" s="25">
        <f t="shared" si="140"/>
        <v>0</v>
      </c>
      <c r="BC828" s="16"/>
      <c r="BD828" s="52">
        <f t="shared" si="141"/>
        <v>44461.467361111114</v>
      </c>
      <c r="BE828" s="16">
        <f t="shared" si="145"/>
        <v>2021</v>
      </c>
      <c r="BF828" s="52">
        <f t="shared" si="142"/>
        <v>44488</v>
      </c>
      <c r="BG828" s="16">
        <f t="shared" si="146"/>
        <v>2021</v>
      </c>
      <c r="BH828" s="16"/>
    </row>
    <row r="829" spans="1:60" x14ac:dyDescent="0.25">
      <c r="A829" s="16">
        <v>820003850</v>
      </c>
      <c r="B829" s="16" t="s">
        <v>3461</v>
      </c>
      <c r="C829" s="16" t="s">
        <v>3467</v>
      </c>
      <c r="D829" s="17" t="s">
        <v>45</v>
      </c>
      <c r="E829" s="17">
        <v>46018</v>
      </c>
      <c r="F829" s="17" t="str">
        <f t="shared" si="143"/>
        <v>FD46018</v>
      </c>
      <c r="G829" s="17" t="str">
        <f>VLOOKUP(E829,[4]PARTIDAS!$F:$M,8,0)</f>
        <v>Evento</v>
      </c>
      <c r="H829" s="17">
        <v>33255</v>
      </c>
      <c r="I829" s="18">
        <v>44462.388194444444</v>
      </c>
      <c r="J829" s="18">
        <v>44462.388194444444</v>
      </c>
      <c r="K829" s="18">
        <v>44488</v>
      </c>
      <c r="L829" s="19">
        <v>26000</v>
      </c>
      <c r="M829" s="19">
        <v>26000</v>
      </c>
      <c r="N829" s="16" t="s">
        <v>3463</v>
      </c>
      <c r="O829" s="16"/>
      <c r="P829" s="16"/>
      <c r="Q829" s="16"/>
      <c r="R829" s="16"/>
      <c r="S829" s="16"/>
      <c r="T829" s="20">
        <v>26000</v>
      </c>
      <c r="U829" s="16" t="s">
        <v>47</v>
      </c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 t="s">
        <v>3975</v>
      </c>
      <c r="AG829" s="16" t="s">
        <v>3948</v>
      </c>
      <c r="AH829" s="16" t="s">
        <v>3466</v>
      </c>
      <c r="AI829" s="16" t="s">
        <v>47</v>
      </c>
      <c r="AJ829" s="16">
        <f>VLOOKUP(E829,[4]TD!$A:$B,2,0)</f>
        <v>-26000</v>
      </c>
      <c r="AK829" s="16">
        <f>-IFERROR(VLOOKUP(E829,'[4]PARTIDAS ABIERTAS EN VALORES'!$A:$E,2,0),0)</f>
        <v>0</v>
      </c>
      <c r="AL829" s="16"/>
      <c r="AM829" s="16">
        <f>-IFERROR(VLOOKUP(E829,'[4]PARTIDAS ABIERTAS EN VALORES'!$A:$E,3,0),0)</f>
        <v>26000</v>
      </c>
      <c r="AN829" s="16"/>
      <c r="AO829" s="16">
        <f>-IFERROR(VLOOKUP(E829,'[4]PARTIDAS ABIERTAS EN VALORES'!$A:$E,4,0),0)</f>
        <v>0</v>
      </c>
      <c r="AP829" s="16"/>
      <c r="AQ829" s="16"/>
      <c r="AR829" s="16"/>
      <c r="AS829" s="16"/>
      <c r="AT829" s="16">
        <f t="shared" si="144"/>
        <v>0</v>
      </c>
      <c r="AU829" s="16"/>
      <c r="AV829" s="16"/>
      <c r="AW829" s="16"/>
      <c r="AX829" s="16"/>
      <c r="AY829" s="16"/>
      <c r="AZ829" s="16"/>
      <c r="BA829" s="16">
        <f>-IFERROR(VLOOKUP(E829,[4]TD!$J:$K,2,0),0)</f>
        <v>0</v>
      </c>
      <c r="BB829" s="25">
        <f t="shared" si="140"/>
        <v>0</v>
      </c>
      <c r="BC829" s="16"/>
      <c r="BD829" s="52">
        <f t="shared" si="141"/>
        <v>44462.388194444444</v>
      </c>
      <c r="BE829" s="16">
        <f t="shared" si="145"/>
        <v>2021</v>
      </c>
      <c r="BF829" s="52">
        <f t="shared" si="142"/>
        <v>44488</v>
      </c>
      <c r="BG829" s="16">
        <f t="shared" si="146"/>
        <v>2021</v>
      </c>
      <c r="BH829" s="16"/>
    </row>
    <row r="830" spans="1:60" x14ac:dyDescent="0.25">
      <c r="A830" s="16">
        <v>820003850</v>
      </c>
      <c r="B830" s="16" t="s">
        <v>3461</v>
      </c>
      <c r="C830" s="16" t="s">
        <v>3467</v>
      </c>
      <c r="D830" s="17" t="s">
        <v>45</v>
      </c>
      <c r="E830" s="17">
        <v>46020</v>
      </c>
      <c r="F830" s="17" t="str">
        <f t="shared" si="143"/>
        <v>FD46020</v>
      </c>
      <c r="G830" s="17" t="str">
        <f>VLOOKUP(E830,[4]PARTIDAS!$F:$M,8,0)</f>
        <v>Evento</v>
      </c>
      <c r="H830" s="17">
        <v>33255</v>
      </c>
      <c r="I830" s="18">
        <v>44462.38958333333</v>
      </c>
      <c r="J830" s="18">
        <v>44462.38958333333</v>
      </c>
      <c r="K830" s="18">
        <v>44488</v>
      </c>
      <c r="L830" s="19">
        <v>26000</v>
      </c>
      <c r="M830" s="19">
        <v>26000</v>
      </c>
      <c r="N830" s="16" t="s">
        <v>3463</v>
      </c>
      <c r="O830" s="16"/>
      <c r="P830" s="16"/>
      <c r="Q830" s="16"/>
      <c r="R830" s="16"/>
      <c r="S830" s="16"/>
      <c r="T830" s="20">
        <v>26000</v>
      </c>
      <c r="U830" s="16" t="s">
        <v>47</v>
      </c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 t="s">
        <v>3975</v>
      </c>
      <c r="AG830" s="16" t="s">
        <v>3948</v>
      </c>
      <c r="AH830" s="16" t="s">
        <v>3466</v>
      </c>
      <c r="AI830" s="16" t="s">
        <v>47</v>
      </c>
      <c r="AJ830" s="16">
        <f>VLOOKUP(E830,[4]TD!$A:$B,2,0)</f>
        <v>-26000</v>
      </c>
      <c r="AK830" s="16">
        <f>-IFERROR(VLOOKUP(E830,'[4]PARTIDAS ABIERTAS EN VALORES'!$A:$E,2,0),0)</f>
        <v>0</v>
      </c>
      <c r="AL830" s="16"/>
      <c r="AM830" s="16">
        <f>-IFERROR(VLOOKUP(E830,'[4]PARTIDAS ABIERTAS EN VALORES'!$A:$E,3,0),0)</f>
        <v>26000</v>
      </c>
      <c r="AN830" s="16"/>
      <c r="AO830" s="16">
        <f>-IFERROR(VLOOKUP(E830,'[4]PARTIDAS ABIERTAS EN VALORES'!$A:$E,4,0),0)</f>
        <v>0</v>
      </c>
      <c r="AP830" s="16"/>
      <c r="AQ830" s="16"/>
      <c r="AR830" s="16"/>
      <c r="AS830" s="16"/>
      <c r="AT830" s="16">
        <f t="shared" si="144"/>
        <v>0</v>
      </c>
      <c r="AU830" s="16"/>
      <c r="AV830" s="16"/>
      <c r="AW830" s="16"/>
      <c r="AX830" s="16"/>
      <c r="AY830" s="16"/>
      <c r="AZ830" s="16"/>
      <c r="BA830" s="16">
        <f>-IFERROR(VLOOKUP(E830,[4]TD!$J:$K,2,0),0)</f>
        <v>0</v>
      </c>
      <c r="BB830" s="25">
        <f t="shared" si="140"/>
        <v>0</v>
      </c>
      <c r="BC830" s="16"/>
      <c r="BD830" s="52">
        <f t="shared" si="141"/>
        <v>44462.38958333333</v>
      </c>
      <c r="BE830" s="16">
        <f t="shared" si="145"/>
        <v>2021</v>
      </c>
      <c r="BF830" s="52">
        <f t="shared" si="142"/>
        <v>44488</v>
      </c>
      <c r="BG830" s="16">
        <f t="shared" si="146"/>
        <v>2021</v>
      </c>
      <c r="BH830" s="16"/>
    </row>
    <row r="831" spans="1:60" x14ac:dyDescent="0.25">
      <c r="A831" s="16">
        <v>820003850</v>
      </c>
      <c r="B831" s="16" t="s">
        <v>3461</v>
      </c>
      <c r="C831" s="16" t="s">
        <v>3467</v>
      </c>
      <c r="D831" s="17" t="s">
        <v>45</v>
      </c>
      <c r="E831" s="17">
        <v>46032</v>
      </c>
      <c r="F831" s="17" t="str">
        <f t="shared" si="143"/>
        <v>FD46032</v>
      </c>
      <c r="G831" s="17" t="str">
        <f>VLOOKUP(E831,[4]PARTIDAS!$F:$M,8,0)</f>
        <v>Evento</v>
      </c>
      <c r="H831" s="17">
        <v>33255</v>
      </c>
      <c r="I831" s="18">
        <v>44462.443055555559</v>
      </c>
      <c r="J831" s="18">
        <v>44462.443055555559</v>
      </c>
      <c r="K831" s="18">
        <v>44488</v>
      </c>
      <c r="L831" s="19">
        <v>6500</v>
      </c>
      <c r="M831" s="19">
        <v>6500</v>
      </c>
      <c r="N831" s="16" t="s">
        <v>3463</v>
      </c>
      <c r="O831" s="16"/>
      <c r="P831" s="16"/>
      <c r="Q831" s="16"/>
      <c r="R831" s="16"/>
      <c r="S831" s="16"/>
      <c r="T831" s="20">
        <v>6500</v>
      </c>
      <c r="U831" s="16" t="s">
        <v>47</v>
      </c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 t="s">
        <v>3975</v>
      </c>
      <c r="AG831" s="16" t="s">
        <v>3948</v>
      </c>
      <c r="AH831" s="16" t="s">
        <v>3466</v>
      </c>
      <c r="AI831" s="16" t="s">
        <v>47</v>
      </c>
      <c r="AJ831" s="16">
        <f>VLOOKUP(E831,[4]TD!$A:$B,2,0)</f>
        <v>-6500</v>
      </c>
      <c r="AK831" s="16">
        <f>-IFERROR(VLOOKUP(E831,'[4]PARTIDAS ABIERTAS EN VALORES'!$A:$E,2,0),0)</f>
        <v>0</v>
      </c>
      <c r="AL831" s="16"/>
      <c r="AM831" s="16">
        <f>-IFERROR(VLOOKUP(E831,'[4]PARTIDAS ABIERTAS EN VALORES'!$A:$E,3,0),0)</f>
        <v>6500</v>
      </c>
      <c r="AN831" s="16"/>
      <c r="AO831" s="16">
        <f>-IFERROR(VLOOKUP(E831,'[4]PARTIDAS ABIERTAS EN VALORES'!$A:$E,4,0),0)</f>
        <v>0</v>
      </c>
      <c r="AP831" s="16"/>
      <c r="AQ831" s="16"/>
      <c r="AR831" s="16"/>
      <c r="AS831" s="16"/>
      <c r="AT831" s="16">
        <f t="shared" si="144"/>
        <v>0</v>
      </c>
      <c r="AU831" s="16"/>
      <c r="AV831" s="16"/>
      <c r="AW831" s="16"/>
      <c r="AX831" s="16"/>
      <c r="AY831" s="16"/>
      <c r="AZ831" s="16"/>
      <c r="BA831" s="16">
        <f>-IFERROR(VLOOKUP(E831,[4]TD!$J:$K,2,0),0)</f>
        <v>0</v>
      </c>
      <c r="BB831" s="25">
        <f t="shared" si="140"/>
        <v>0</v>
      </c>
      <c r="BC831" s="16"/>
      <c r="BD831" s="52">
        <f t="shared" si="141"/>
        <v>44462.443055555559</v>
      </c>
      <c r="BE831" s="16">
        <f t="shared" si="145"/>
        <v>2021</v>
      </c>
      <c r="BF831" s="52">
        <f t="shared" si="142"/>
        <v>44488</v>
      </c>
      <c r="BG831" s="16">
        <f t="shared" si="146"/>
        <v>2021</v>
      </c>
      <c r="BH831" s="16"/>
    </row>
    <row r="832" spans="1:60" x14ac:dyDescent="0.25">
      <c r="A832" s="16">
        <v>820003850</v>
      </c>
      <c r="B832" s="16" t="s">
        <v>3461</v>
      </c>
      <c r="C832" s="16" t="s">
        <v>3462</v>
      </c>
      <c r="D832" s="17" t="s">
        <v>45</v>
      </c>
      <c r="E832" s="17">
        <v>46061</v>
      </c>
      <c r="F832" s="17" t="str">
        <f t="shared" si="143"/>
        <v>FD46061</v>
      </c>
      <c r="G832" s="17" t="str">
        <f>VLOOKUP(E832,[4]PARTIDAS!$F:$M,8,0)</f>
        <v>Evento</v>
      </c>
      <c r="H832" s="17">
        <v>33251</v>
      </c>
      <c r="I832" s="18">
        <v>44462.566666666666</v>
      </c>
      <c r="J832" s="18">
        <v>44462.566666666666</v>
      </c>
      <c r="K832" s="18">
        <v>44488</v>
      </c>
      <c r="L832" s="19">
        <v>59600</v>
      </c>
      <c r="M832" s="19">
        <v>59600</v>
      </c>
      <c r="N832" s="16" t="s">
        <v>3463</v>
      </c>
      <c r="O832" s="16"/>
      <c r="P832" s="16"/>
      <c r="Q832" s="16"/>
      <c r="R832" s="16"/>
      <c r="S832" s="16"/>
      <c r="T832" s="20">
        <v>59600</v>
      </c>
      <c r="U832" s="16" t="s">
        <v>47</v>
      </c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 t="s">
        <v>3975</v>
      </c>
      <c r="AG832" s="16" t="s">
        <v>3948</v>
      </c>
      <c r="AH832" s="16" t="s">
        <v>3466</v>
      </c>
      <c r="AI832" s="16" t="s">
        <v>47</v>
      </c>
      <c r="AJ832" s="16">
        <f>VLOOKUP(E832,[4]TD!$A:$B,2,0)</f>
        <v>-59600</v>
      </c>
      <c r="AK832" s="16">
        <f>-IFERROR(VLOOKUP(E832,'[4]PARTIDAS ABIERTAS EN VALORES'!$A:$E,2,0),0)</f>
        <v>0</v>
      </c>
      <c r="AL832" s="16"/>
      <c r="AM832" s="16">
        <f>-IFERROR(VLOOKUP(E832,'[4]PARTIDAS ABIERTAS EN VALORES'!$A:$E,3,0),0)</f>
        <v>59600</v>
      </c>
      <c r="AN832" s="16"/>
      <c r="AO832" s="16">
        <f>-IFERROR(VLOOKUP(E832,'[4]PARTIDAS ABIERTAS EN VALORES'!$A:$E,4,0),0)</f>
        <v>0</v>
      </c>
      <c r="AP832" s="16"/>
      <c r="AQ832" s="16"/>
      <c r="AR832" s="16"/>
      <c r="AS832" s="16"/>
      <c r="AT832" s="16">
        <f t="shared" si="144"/>
        <v>0</v>
      </c>
      <c r="AU832" s="16"/>
      <c r="AV832" s="16"/>
      <c r="AW832" s="16"/>
      <c r="AX832" s="16"/>
      <c r="AY832" s="16"/>
      <c r="AZ832" s="16"/>
      <c r="BA832" s="16">
        <f>-IFERROR(VLOOKUP(E832,[4]TD!$J:$K,2,0),0)</f>
        <v>0</v>
      </c>
      <c r="BB832" s="25">
        <f t="shared" si="140"/>
        <v>0</v>
      </c>
      <c r="BC832" s="16"/>
      <c r="BD832" s="52">
        <f t="shared" si="141"/>
        <v>44462.566666666666</v>
      </c>
      <c r="BE832" s="16">
        <f t="shared" si="145"/>
        <v>2021</v>
      </c>
      <c r="BF832" s="52">
        <f t="shared" si="142"/>
        <v>44488</v>
      </c>
      <c r="BG832" s="16">
        <f t="shared" si="146"/>
        <v>2021</v>
      </c>
      <c r="BH832" s="16"/>
    </row>
    <row r="833" spans="1:60" x14ac:dyDescent="0.25">
      <c r="A833" s="16">
        <v>820003850</v>
      </c>
      <c r="B833" s="16" t="s">
        <v>3461</v>
      </c>
      <c r="C833" s="16" t="s">
        <v>3462</v>
      </c>
      <c r="D833" s="17" t="s">
        <v>45</v>
      </c>
      <c r="E833" s="17">
        <v>46071</v>
      </c>
      <c r="F833" s="17" t="str">
        <f t="shared" si="143"/>
        <v>FD46071</v>
      </c>
      <c r="G833" s="17" t="str">
        <f>VLOOKUP(E833,[4]PARTIDAS!$F:$M,8,0)</f>
        <v>Evento</v>
      </c>
      <c r="H833" s="17">
        <v>33253</v>
      </c>
      <c r="I833" s="18">
        <v>44462.612500000003</v>
      </c>
      <c r="J833" s="18">
        <v>44462.612500000003</v>
      </c>
      <c r="K833" s="18">
        <v>44488</v>
      </c>
      <c r="L833" s="19">
        <v>19500</v>
      </c>
      <c r="M833" s="19">
        <v>19500</v>
      </c>
      <c r="N833" s="16" t="s">
        <v>3463</v>
      </c>
      <c r="O833" s="16"/>
      <c r="P833" s="16"/>
      <c r="Q833" s="16"/>
      <c r="R833" s="16"/>
      <c r="S833" s="16"/>
      <c r="T833" s="20">
        <v>19500</v>
      </c>
      <c r="U833" s="16" t="s">
        <v>47</v>
      </c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 t="s">
        <v>3975</v>
      </c>
      <c r="AG833" s="16" t="s">
        <v>3948</v>
      </c>
      <c r="AH833" s="16" t="s">
        <v>3466</v>
      </c>
      <c r="AI833" s="16" t="s">
        <v>47</v>
      </c>
      <c r="AJ833" s="16">
        <f>VLOOKUP(E833,[4]TD!$A:$B,2,0)</f>
        <v>-19500</v>
      </c>
      <c r="AK833" s="16">
        <f>-IFERROR(VLOOKUP(E833,'[4]PARTIDAS ABIERTAS EN VALORES'!$A:$E,2,0),0)</f>
        <v>0</v>
      </c>
      <c r="AL833" s="16"/>
      <c r="AM833" s="16">
        <f>-IFERROR(VLOOKUP(E833,'[4]PARTIDAS ABIERTAS EN VALORES'!$A:$E,3,0),0)</f>
        <v>19500</v>
      </c>
      <c r="AN833" s="16"/>
      <c r="AO833" s="16">
        <f>-IFERROR(VLOOKUP(E833,'[4]PARTIDAS ABIERTAS EN VALORES'!$A:$E,4,0),0)</f>
        <v>0</v>
      </c>
      <c r="AP833" s="16"/>
      <c r="AQ833" s="16"/>
      <c r="AR833" s="16"/>
      <c r="AS833" s="16"/>
      <c r="AT833" s="16">
        <f t="shared" si="144"/>
        <v>0</v>
      </c>
      <c r="AU833" s="16"/>
      <c r="AV833" s="16"/>
      <c r="AW833" s="16"/>
      <c r="AX833" s="16"/>
      <c r="AY833" s="16"/>
      <c r="AZ833" s="16"/>
      <c r="BA833" s="16">
        <f>-IFERROR(VLOOKUP(E833,[4]TD!$J:$K,2,0),0)</f>
        <v>0</v>
      </c>
      <c r="BB833" s="25">
        <f t="shared" si="140"/>
        <v>0</v>
      </c>
      <c r="BC833" s="16"/>
      <c r="BD833" s="52">
        <f t="shared" si="141"/>
        <v>44462.612500000003</v>
      </c>
      <c r="BE833" s="16">
        <f t="shared" si="145"/>
        <v>2021</v>
      </c>
      <c r="BF833" s="52">
        <f t="shared" si="142"/>
        <v>44488</v>
      </c>
      <c r="BG833" s="16">
        <f t="shared" si="146"/>
        <v>2021</v>
      </c>
      <c r="BH833" s="16"/>
    </row>
    <row r="834" spans="1:60" x14ac:dyDescent="0.25">
      <c r="A834" s="16">
        <v>820003850</v>
      </c>
      <c r="B834" s="16" t="s">
        <v>3461</v>
      </c>
      <c r="C834" s="16" t="s">
        <v>3467</v>
      </c>
      <c r="D834" s="17" t="s">
        <v>45</v>
      </c>
      <c r="E834" s="17">
        <v>46082</v>
      </c>
      <c r="F834" s="17" t="str">
        <f t="shared" si="143"/>
        <v>FD46082</v>
      </c>
      <c r="G834" s="17" t="str">
        <f>VLOOKUP(E834,[4]PARTIDAS!$F:$M,8,0)</f>
        <v>Evento</v>
      </c>
      <c r="H834" s="17">
        <v>33255</v>
      </c>
      <c r="I834" s="18">
        <v>44462.65625</v>
      </c>
      <c r="J834" s="18">
        <v>44462.65625</v>
      </c>
      <c r="K834" s="18">
        <v>44488</v>
      </c>
      <c r="L834" s="19">
        <v>6500</v>
      </c>
      <c r="M834" s="19">
        <v>6500</v>
      </c>
      <c r="N834" s="16" t="s">
        <v>3463</v>
      </c>
      <c r="O834" s="16"/>
      <c r="P834" s="16"/>
      <c r="Q834" s="16"/>
      <c r="R834" s="16"/>
      <c r="S834" s="16"/>
      <c r="T834" s="20">
        <v>6500</v>
      </c>
      <c r="U834" s="16" t="s">
        <v>47</v>
      </c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 t="s">
        <v>3975</v>
      </c>
      <c r="AG834" s="16" t="s">
        <v>3948</v>
      </c>
      <c r="AH834" s="16" t="s">
        <v>3466</v>
      </c>
      <c r="AI834" s="16" t="s">
        <v>47</v>
      </c>
      <c r="AJ834" s="16">
        <f>VLOOKUP(E834,[4]TD!$A:$B,2,0)</f>
        <v>-6500</v>
      </c>
      <c r="AK834" s="16">
        <f>-IFERROR(VLOOKUP(E834,'[4]PARTIDAS ABIERTAS EN VALORES'!$A:$E,2,0),0)</f>
        <v>0</v>
      </c>
      <c r="AL834" s="16"/>
      <c r="AM834" s="16">
        <f>-IFERROR(VLOOKUP(E834,'[4]PARTIDAS ABIERTAS EN VALORES'!$A:$E,3,0),0)</f>
        <v>6500</v>
      </c>
      <c r="AN834" s="16"/>
      <c r="AO834" s="16">
        <f>-IFERROR(VLOOKUP(E834,'[4]PARTIDAS ABIERTAS EN VALORES'!$A:$E,4,0),0)</f>
        <v>0</v>
      </c>
      <c r="AP834" s="16"/>
      <c r="AQ834" s="16"/>
      <c r="AR834" s="16"/>
      <c r="AS834" s="16"/>
      <c r="AT834" s="16">
        <f t="shared" si="144"/>
        <v>0</v>
      </c>
      <c r="AU834" s="16"/>
      <c r="AV834" s="16"/>
      <c r="AW834" s="16"/>
      <c r="AX834" s="16"/>
      <c r="AY834" s="16"/>
      <c r="AZ834" s="16"/>
      <c r="BA834" s="16">
        <f>-IFERROR(VLOOKUP(E834,[4]TD!$J:$K,2,0),0)</f>
        <v>0</v>
      </c>
      <c r="BB834" s="25">
        <f t="shared" ref="BB834:BB897" si="147">M834-SUM(AK834:BA834)</f>
        <v>0</v>
      </c>
      <c r="BC834" s="16"/>
      <c r="BD834" s="52">
        <f t="shared" ref="BD834:BD897" si="148">I834</f>
        <v>44462.65625</v>
      </c>
      <c r="BE834" s="16">
        <f t="shared" si="145"/>
        <v>2021</v>
      </c>
      <c r="BF834" s="52">
        <f t="shared" ref="BF834:BF897" si="149">K834</f>
        <v>44488</v>
      </c>
      <c r="BG834" s="16">
        <f t="shared" si="146"/>
        <v>2021</v>
      </c>
      <c r="BH834" s="16"/>
    </row>
    <row r="835" spans="1:60" x14ac:dyDescent="0.25">
      <c r="A835" s="16">
        <v>820003850</v>
      </c>
      <c r="B835" s="16" t="s">
        <v>3461</v>
      </c>
      <c r="C835" s="16" t="s">
        <v>3462</v>
      </c>
      <c r="D835" s="17" t="s">
        <v>45</v>
      </c>
      <c r="E835" s="17">
        <v>46087</v>
      </c>
      <c r="F835" s="17" t="str">
        <f t="shared" ref="F835:F898" si="150">CONCATENATE(D835,E835)</f>
        <v>FD46087</v>
      </c>
      <c r="G835" s="17" t="str">
        <f>VLOOKUP(E835,[4]PARTIDAS!$F:$M,8,0)</f>
        <v>Evento</v>
      </c>
      <c r="H835" s="17">
        <v>33251</v>
      </c>
      <c r="I835" s="18">
        <v>44462.686111111114</v>
      </c>
      <c r="J835" s="18">
        <v>44462.686111111114</v>
      </c>
      <c r="K835" s="18">
        <v>44488</v>
      </c>
      <c r="L835" s="19">
        <v>115647</v>
      </c>
      <c r="M835" s="19">
        <v>115647</v>
      </c>
      <c r="N835" s="16" t="s">
        <v>3463</v>
      </c>
      <c r="O835" s="16"/>
      <c r="P835" s="16"/>
      <c r="Q835" s="16"/>
      <c r="R835" s="16"/>
      <c r="S835" s="16"/>
      <c r="T835" s="20">
        <v>115647</v>
      </c>
      <c r="U835" s="16" t="s">
        <v>47</v>
      </c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 t="s">
        <v>3975</v>
      </c>
      <c r="AG835" s="16" t="s">
        <v>3948</v>
      </c>
      <c r="AH835" s="16" t="s">
        <v>3466</v>
      </c>
      <c r="AI835" s="16" t="s">
        <v>47</v>
      </c>
      <c r="AJ835" s="16">
        <f>VLOOKUP(E835,[4]TD!$A:$B,2,0)</f>
        <v>-115647</v>
      </c>
      <c r="AK835" s="16">
        <f>-IFERROR(VLOOKUP(E835,'[4]PARTIDAS ABIERTAS EN VALORES'!$A:$E,2,0),0)</f>
        <v>0</v>
      </c>
      <c r="AL835" s="16"/>
      <c r="AM835" s="16">
        <f>-IFERROR(VLOOKUP(E835,'[4]PARTIDAS ABIERTAS EN VALORES'!$A:$E,3,0),0)</f>
        <v>115647</v>
      </c>
      <c r="AN835" s="16"/>
      <c r="AO835" s="16">
        <f>-IFERROR(VLOOKUP(E835,'[4]PARTIDAS ABIERTAS EN VALORES'!$A:$E,4,0),0)</f>
        <v>0</v>
      </c>
      <c r="AP835" s="16"/>
      <c r="AQ835" s="16"/>
      <c r="AR835" s="16"/>
      <c r="AS835" s="16"/>
      <c r="AT835" s="16">
        <f t="shared" ref="AT835:AT898" si="151">AP835+AR835+AS835</f>
        <v>0</v>
      </c>
      <c r="AU835" s="16"/>
      <c r="AV835" s="16"/>
      <c r="AW835" s="16"/>
      <c r="AX835" s="16"/>
      <c r="AY835" s="16"/>
      <c r="AZ835" s="16"/>
      <c r="BA835" s="16">
        <f>-IFERROR(VLOOKUP(E835,[4]TD!$J:$K,2,0),0)</f>
        <v>0</v>
      </c>
      <c r="BB835" s="25">
        <f t="shared" si="147"/>
        <v>0</v>
      </c>
      <c r="BC835" s="16"/>
      <c r="BD835" s="52">
        <f t="shared" si="148"/>
        <v>44462.686111111114</v>
      </c>
      <c r="BE835" s="16">
        <f t="shared" ref="BE835:BE898" si="152">YEAR(BD835)</f>
        <v>2021</v>
      </c>
      <c r="BF835" s="52">
        <f t="shared" si="149"/>
        <v>44488</v>
      </c>
      <c r="BG835" s="16">
        <f t="shared" ref="BG835:BG898" si="153">YEAR(BF835)</f>
        <v>2021</v>
      </c>
      <c r="BH835" s="16"/>
    </row>
    <row r="836" spans="1:60" x14ac:dyDescent="0.25">
      <c r="A836" s="16">
        <v>820003850</v>
      </c>
      <c r="B836" s="16" t="s">
        <v>3461</v>
      </c>
      <c r="C836" s="16" t="s">
        <v>3462</v>
      </c>
      <c r="D836" s="17" t="s">
        <v>45</v>
      </c>
      <c r="E836" s="17">
        <v>46126</v>
      </c>
      <c r="F836" s="17" t="str">
        <f t="shared" si="150"/>
        <v>FD46126</v>
      </c>
      <c r="G836" s="17" t="str">
        <f>VLOOKUP(E836,[4]PARTIDAS!$F:$M,8,0)</f>
        <v>Evento</v>
      </c>
      <c r="H836" s="17">
        <v>33251</v>
      </c>
      <c r="I836" s="18">
        <v>44463.100694444445</v>
      </c>
      <c r="J836" s="18">
        <v>44463.100694444445</v>
      </c>
      <c r="K836" s="18">
        <v>44488</v>
      </c>
      <c r="L836" s="19">
        <v>80183</v>
      </c>
      <c r="M836" s="19">
        <v>80183</v>
      </c>
      <c r="N836" s="16" t="s">
        <v>3463</v>
      </c>
      <c r="O836" s="16"/>
      <c r="P836" s="16"/>
      <c r="Q836" s="16"/>
      <c r="R836" s="16"/>
      <c r="S836" s="16"/>
      <c r="T836" s="20">
        <v>80183</v>
      </c>
      <c r="U836" s="16" t="s">
        <v>47</v>
      </c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 t="s">
        <v>3976</v>
      </c>
      <c r="AG836" s="16" t="s">
        <v>3948</v>
      </c>
      <c r="AH836" s="16" t="s">
        <v>3466</v>
      </c>
      <c r="AI836" s="16" t="s">
        <v>47</v>
      </c>
      <c r="AJ836" s="16">
        <f>VLOOKUP(E836,[4]TD!$A:$B,2,0)</f>
        <v>-80183</v>
      </c>
      <c r="AK836" s="16">
        <f>-IFERROR(VLOOKUP(E836,'[4]PARTIDAS ABIERTAS EN VALORES'!$A:$E,2,0),0)</f>
        <v>0</v>
      </c>
      <c r="AL836" s="16"/>
      <c r="AM836" s="16">
        <f>-IFERROR(VLOOKUP(E836,'[4]PARTIDAS ABIERTAS EN VALORES'!$A:$E,3,0),0)</f>
        <v>80183</v>
      </c>
      <c r="AN836" s="16"/>
      <c r="AO836" s="16">
        <f>-IFERROR(VLOOKUP(E836,'[4]PARTIDAS ABIERTAS EN VALORES'!$A:$E,4,0),0)</f>
        <v>0</v>
      </c>
      <c r="AP836" s="16"/>
      <c r="AQ836" s="16"/>
      <c r="AR836" s="16"/>
      <c r="AS836" s="16"/>
      <c r="AT836" s="16">
        <f t="shared" si="151"/>
        <v>0</v>
      </c>
      <c r="AU836" s="16"/>
      <c r="AV836" s="16"/>
      <c r="AW836" s="16"/>
      <c r="AX836" s="16"/>
      <c r="AY836" s="16"/>
      <c r="AZ836" s="16"/>
      <c r="BA836" s="16">
        <f>-IFERROR(VLOOKUP(E836,[4]TD!$J:$K,2,0),0)</f>
        <v>0</v>
      </c>
      <c r="BB836" s="25">
        <f t="shared" si="147"/>
        <v>0</v>
      </c>
      <c r="BC836" s="16"/>
      <c r="BD836" s="52">
        <f t="shared" si="148"/>
        <v>44463.100694444445</v>
      </c>
      <c r="BE836" s="16">
        <f t="shared" si="152"/>
        <v>2021</v>
      </c>
      <c r="BF836" s="52">
        <f t="shared" si="149"/>
        <v>44488</v>
      </c>
      <c r="BG836" s="16">
        <f t="shared" si="153"/>
        <v>2021</v>
      </c>
      <c r="BH836" s="16"/>
    </row>
    <row r="837" spans="1:60" x14ac:dyDescent="0.25">
      <c r="A837" s="16">
        <v>820003850</v>
      </c>
      <c r="B837" s="16" t="s">
        <v>3461</v>
      </c>
      <c r="C837" s="16" t="s">
        <v>3462</v>
      </c>
      <c r="D837" s="17" t="s">
        <v>45</v>
      </c>
      <c r="E837" s="17">
        <v>46207</v>
      </c>
      <c r="F837" s="17" t="str">
        <f t="shared" si="150"/>
        <v>FD46207</v>
      </c>
      <c r="G837" s="17" t="str">
        <f>VLOOKUP(E837,[4]PARTIDAS!$F:$M,8,0)</f>
        <v>Evento</v>
      </c>
      <c r="H837" s="17">
        <v>33251</v>
      </c>
      <c r="I837" s="18">
        <v>44463.625694444447</v>
      </c>
      <c r="J837" s="18">
        <v>44463.625694444447</v>
      </c>
      <c r="K837" s="18">
        <v>44488</v>
      </c>
      <c r="L837" s="19">
        <v>108700</v>
      </c>
      <c r="M837" s="19">
        <v>108700</v>
      </c>
      <c r="N837" s="16" t="s">
        <v>3463</v>
      </c>
      <c r="O837" s="16"/>
      <c r="P837" s="16"/>
      <c r="Q837" s="16"/>
      <c r="R837" s="16"/>
      <c r="S837" s="16"/>
      <c r="T837" s="20">
        <v>108700</v>
      </c>
      <c r="U837" s="16" t="s">
        <v>47</v>
      </c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 t="s">
        <v>3976</v>
      </c>
      <c r="AG837" s="16" t="s">
        <v>3948</v>
      </c>
      <c r="AH837" s="16" t="s">
        <v>3466</v>
      </c>
      <c r="AI837" s="16" t="s">
        <v>47</v>
      </c>
      <c r="AJ837" s="16">
        <f>VLOOKUP(E837,[4]TD!$A:$B,2,0)</f>
        <v>-108700</v>
      </c>
      <c r="AK837" s="16">
        <f>-IFERROR(VLOOKUP(E837,'[4]PARTIDAS ABIERTAS EN VALORES'!$A:$E,2,0),0)</f>
        <v>0</v>
      </c>
      <c r="AL837" s="16"/>
      <c r="AM837" s="16">
        <f>-IFERROR(VLOOKUP(E837,'[4]PARTIDAS ABIERTAS EN VALORES'!$A:$E,3,0),0)</f>
        <v>108700</v>
      </c>
      <c r="AN837" s="16"/>
      <c r="AO837" s="16">
        <f>-IFERROR(VLOOKUP(E837,'[4]PARTIDAS ABIERTAS EN VALORES'!$A:$E,4,0),0)</f>
        <v>0</v>
      </c>
      <c r="AP837" s="16"/>
      <c r="AQ837" s="16"/>
      <c r="AR837" s="16"/>
      <c r="AS837" s="16"/>
      <c r="AT837" s="16">
        <f t="shared" si="151"/>
        <v>0</v>
      </c>
      <c r="AU837" s="16"/>
      <c r="AV837" s="16"/>
      <c r="AW837" s="16"/>
      <c r="AX837" s="16"/>
      <c r="AY837" s="16"/>
      <c r="AZ837" s="16"/>
      <c r="BA837" s="16">
        <f>-IFERROR(VLOOKUP(E837,[4]TD!$J:$K,2,0),0)</f>
        <v>0</v>
      </c>
      <c r="BB837" s="25">
        <f t="shared" si="147"/>
        <v>0</v>
      </c>
      <c r="BC837" s="16"/>
      <c r="BD837" s="52">
        <f t="shared" si="148"/>
        <v>44463.625694444447</v>
      </c>
      <c r="BE837" s="16">
        <f t="shared" si="152"/>
        <v>2021</v>
      </c>
      <c r="BF837" s="52">
        <f t="shared" si="149"/>
        <v>44488</v>
      </c>
      <c r="BG837" s="16">
        <f t="shared" si="153"/>
        <v>2021</v>
      </c>
      <c r="BH837" s="16"/>
    </row>
    <row r="838" spans="1:60" x14ac:dyDescent="0.25">
      <c r="A838" s="16">
        <v>820003850</v>
      </c>
      <c r="B838" s="16" t="s">
        <v>3461</v>
      </c>
      <c r="C838" s="16" t="s">
        <v>3467</v>
      </c>
      <c r="D838" s="17" t="s">
        <v>45</v>
      </c>
      <c r="E838" s="17">
        <v>46254</v>
      </c>
      <c r="F838" s="17" t="str">
        <f t="shared" si="150"/>
        <v>FD46254</v>
      </c>
      <c r="G838" s="17" t="e">
        <f>VLOOKUP(E838,[4]PARTIDAS!$F:$M,8,0)</f>
        <v>#N/A</v>
      </c>
      <c r="H838" s="17">
        <v>33254</v>
      </c>
      <c r="I838" s="18">
        <v>44463.992361111108</v>
      </c>
      <c r="J838" s="18">
        <v>44463.992361111108</v>
      </c>
      <c r="K838" s="18">
        <v>44488</v>
      </c>
      <c r="L838" s="19">
        <v>8813989</v>
      </c>
      <c r="M838" s="19">
        <v>8566289</v>
      </c>
      <c r="N838" s="16" t="s">
        <v>3490</v>
      </c>
      <c r="O838" s="16"/>
      <c r="P838" s="16"/>
      <c r="Q838" s="16"/>
      <c r="R838" s="20">
        <v>8813989</v>
      </c>
      <c r="S838" s="16" t="s">
        <v>3977</v>
      </c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 t="s">
        <v>3978</v>
      </c>
      <c r="AH838" s="16"/>
      <c r="AI838" s="16"/>
      <c r="AJ838" s="16" t="e">
        <f>VLOOKUP(E838,[4]TD!$A:$B,2,0)</f>
        <v>#N/A</v>
      </c>
      <c r="AK838" s="16"/>
      <c r="AL838" s="16"/>
      <c r="AM838" s="16"/>
      <c r="AN838" s="16"/>
      <c r="AO838" s="16"/>
      <c r="AP838" s="16"/>
      <c r="AQ838" s="25">
        <f>M838</f>
        <v>8566289</v>
      </c>
      <c r="AR838" s="16"/>
      <c r="AS838" s="16"/>
      <c r="AT838" s="16">
        <f t="shared" si="151"/>
        <v>0</v>
      </c>
      <c r="AU838" s="16"/>
      <c r="AV838" s="16"/>
      <c r="AW838" s="16"/>
      <c r="AX838" s="16"/>
      <c r="AY838" s="16"/>
      <c r="AZ838" s="16"/>
      <c r="BA838" s="16"/>
      <c r="BB838" s="25">
        <f t="shared" si="147"/>
        <v>0</v>
      </c>
      <c r="BC838" s="16"/>
      <c r="BD838" s="52">
        <f t="shared" si="148"/>
        <v>44463.992361111108</v>
      </c>
      <c r="BE838" s="16">
        <f t="shared" si="152"/>
        <v>2021</v>
      </c>
      <c r="BF838" s="52">
        <f t="shared" si="149"/>
        <v>44488</v>
      </c>
      <c r="BG838" s="16">
        <f t="shared" si="153"/>
        <v>2021</v>
      </c>
      <c r="BH838" s="16"/>
    </row>
    <row r="839" spans="1:60" x14ac:dyDescent="0.25">
      <c r="A839" s="16">
        <v>820003850</v>
      </c>
      <c r="B839" s="16" t="s">
        <v>3461</v>
      </c>
      <c r="C839" s="16" t="s">
        <v>3462</v>
      </c>
      <c r="D839" s="17" t="s">
        <v>45</v>
      </c>
      <c r="E839" s="17">
        <v>46375</v>
      </c>
      <c r="F839" s="17" t="str">
        <f t="shared" si="150"/>
        <v>FD46375</v>
      </c>
      <c r="G839" s="17" t="str">
        <f>VLOOKUP(E839,[4]PARTIDAS!$F:$M,8,0)</f>
        <v>Evento</v>
      </c>
      <c r="H839" s="17">
        <v>33251</v>
      </c>
      <c r="I839" s="18">
        <v>44464.790972222225</v>
      </c>
      <c r="J839" s="18">
        <v>44464.790972222225</v>
      </c>
      <c r="K839" s="18">
        <v>44488</v>
      </c>
      <c r="L839" s="19">
        <v>247570</v>
      </c>
      <c r="M839" s="19">
        <v>247570</v>
      </c>
      <c r="N839" s="16" t="s">
        <v>3463</v>
      </c>
      <c r="O839" s="16"/>
      <c r="P839" s="16"/>
      <c r="Q839" s="16"/>
      <c r="R839" s="16"/>
      <c r="S839" s="16"/>
      <c r="T839" s="20">
        <v>247570</v>
      </c>
      <c r="U839" s="16" t="s">
        <v>47</v>
      </c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 t="s">
        <v>3979</v>
      </c>
      <c r="AG839" s="16" t="s">
        <v>3948</v>
      </c>
      <c r="AH839" s="16" t="s">
        <v>3466</v>
      </c>
      <c r="AI839" s="16" t="s">
        <v>47</v>
      </c>
      <c r="AJ839" s="16">
        <f>VLOOKUP(E839,[4]TD!$A:$B,2,0)</f>
        <v>-247570</v>
      </c>
      <c r="AK839" s="16">
        <f>-IFERROR(VLOOKUP(E839,'[4]PARTIDAS ABIERTAS EN VALORES'!$A:$E,2,0),0)</f>
        <v>0</v>
      </c>
      <c r="AL839" s="16"/>
      <c r="AM839" s="16">
        <f>-IFERROR(VLOOKUP(E839,'[4]PARTIDAS ABIERTAS EN VALORES'!$A:$E,3,0),0)</f>
        <v>247570</v>
      </c>
      <c r="AN839" s="16"/>
      <c r="AO839" s="16">
        <f>-IFERROR(VLOOKUP(E839,'[4]PARTIDAS ABIERTAS EN VALORES'!$A:$E,4,0),0)</f>
        <v>0</v>
      </c>
      <c r="AP839" s="16"/>
      <c r="AQ839" s="16"/>
      <c r="AR839" s="16"/>
      <c r="AS839" s="16"/>
      <c r="AT839" s="16">
        <f t="shared" si="151"/>
        <v>0</v>
      </c>
      <c r="AU839" s="16"/>
      <c r="AV839" s="16"/>
      <c r="AW839" s="16"/>
      <c r="AX839" s="16"/>
      <c r="AY839" s="16"/>
      <c r="AZ839" s="16"/>
      <c r="BA839" s="16">
        <f>-IFERROR(VLOOKUP(E839,[4]TD!$J:$K,2,0),0)</f>
        <v>0</v>
      </c>
      <c r="BB839" s="25">
        <f t="shared" si="147"/>
        <v>0</v>
      </c>
      <c r="BC839" s="16"/>
      <c r="BD839" s="52">
        <f t="shared" si="148"/>
        <v>44464.790972222225</v>
      </c>
      <c r="BE839" s="16">
        <f t="shared" si="152"/>
        <v>2021</v>
      </c>
      <c r="BF839" s="52">
        <f t="shared" si="149"/>
        <v>44488</v>
      </c>
      <c r="BG839" s="16">
        <f t="shared" si="153"/>
        <v>2021</v>
      </c>
      <c r="BH839" s="16"/>
    </row>
    <row r="840" spans="1:60" x14ac:dyDescent="0.25">
      <c r="A840" s="16">
        <v>820003850</v>
      </c>
      <c r="B840" s="16" t="s">
        <v>3461</v>
      </c>
      <c r="C840" s="16" t="s">
        <v>3462</v>
      </c>
      <c r="D840" s="17" t="s">
        <v>45</v>
      </c>
      <c r="E840" s="17">
        <v>46387</v>
      </c>
      <c r="F840" s="17" t="str">
        <f t="shared" si="150"/>
        <v>FD46387</v>
      </c>
      <c r="G840" s="17" t="str">
        <f>VLOOKUP(E840,[4]PARTIDAS!$F:$M,8,0)</f>
        <v>Evento</v>
      </c>
      <c r="H840" s="17">
        <v>33251</v>
      </c>
      <c r="I840" s="18">
        <v>44464.943055555559</v>
      </c>
      <c r="J840" s="18">
        <v>44464.943055555559</v>
      </c>
      <c r="K840" s="18">
        <v>44488</v>
      </c>
      <c r="L840" s="19">
        <v>369346</v>
      </c>
      <c r="M840" s="19">
        <v>369346</v>
      </c>
      <c r="N840" s="16" t="s">
        <v>3463</v>
      </c>
      <c r="O840" s="16"/>
      <c r="P840" s="16"/>
      <c r="Q840" s="16"/>
      <c r="R840" s="16"/>
      <c r="S840" s="16"/>
      <c r="T840" s="20">
        <v>369346</v>
      </c>
      <c r="U840" s="16" t="s">
        <v>47</v>
      </c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 t="s">
        <v>3979</v>
      </c>
      <c r="AG840" s="16" t="s">
        <v>3948</v>
      </c>
      <c r="AH840" s="16" t="s">
        <v>3466</v>
      </c>
      <c r="AI840" s="16" t="s">
        <v>47</v>
      </c>
      <c r="AJ840" s="16">
        <f>VLOOKUP(E840,[4]TD!$A:$B,2,0)</f>
        <v>-369346</v>
      </c>
      <c r="AK840" s="16">
        <f>-IFERROR(VLOOKUP(E840,'[4]PARTIDAS ABIERTAS EN VALORES'!$A:$E,2,0),0)</f>
        <v>0</v>
      </c>
      <c r="AL840" s="16"/>
      <c r="AM840" s="16">
        <f>-IFERROR(VLOOKUP(E840,'[4]PARTIDAS ABIERTAS EN VALORES'!$A:$E,3,0),0)</f>
        <v>369346</v>
      </c>
      <c r="AN840" s="16"/>
      <c r="AO840" s="16">
        <f>-IFERROR(VLOOKUP(E840,'[4]PARTIDAS ABIERTAS EN VALORES'!$A:$E,4,0),0)</f>
        <v>0</v>
      </c>
      <c r="AP840" s="16"/>
      <c r="AQ840" s="16"/>
      <c r="AR840" s="16"/>
      <c r="AS840" s="16"/>
      <c r="AT840" s="16">
        <f t="shared" si="151"/>
        <v>0</v>
      </c>
      <c r="AU840" s="16"/>
      <c r="AV840" s="16"/>
      <c r="AW840" s="16"/>
      <c r="AX840" s="16"/>
      <c r="AY840" s="16"/>
      <c r="AZ840" s="16"/>
      <c r="BA840" s="16">
        <f>-IFERROR(VLOOKUP(E840,[4]TD!$J:$K,2,0),0)</f>
        <v>0</v>
      </c>
      <c r="BB840" s="25">
        <f t="shared" si="147"/>
        <v>0</v>
      </c>
      <c r="BC840" s="16"/>
      <c r="BD840" s="52">
        <f t="shared" si="148"/>
        <v>44464.943055555559</v>
      </c>
      <c r="BE840" s="16">
        <f t="shared" si="152"/>
        <v>2021</v>
      </c>
      <c r="BF840" s="52">
        <f t="shared" si="149"/>
        <v>44488</v>
      </c>
      <c r="BG840" s="16">
        <f t="shared" si="153"/>
        <v>2021</v>
      </c>
      <c r="BH840" s="16"/>
    </row>
    <row r="841" spans="1:60" x14ac:dyDescent="0.25">
      <c r="A841" s="16">
        <v>820003850</v>
      </c>
      <c r="B841" s="16" t="s">
        <v>3461</v>
      </c>
      <c r="C841" s="16" t="s">
        <v>3462</v>
      </c>
      <c r="D841" s="17" t="s">
        <v>45</v>
      </c>
      <c r="E841" s="17">
        <v>46432</v>
      </c>
      <c r="F841" s="17" t="str">
        <f t="shared" si="150"/>
        <v>FD46432</v>
      </c>
      <c r="G841" s="17" t="e">
        <f>VLOOKUP(E841,[4]PARTIDAS!$F:$M,8,0)</f>
        <v>#N/A</v>
      </c>
      <c r="H841" s="17">
        <v>33251</v>
      </c>
      <c r="I841" s="18">
        <v>44465.957638888889</v>
      </c>
      <c r="J841" s="18">
        <v>44465.957638888889</v>
      </c>
      <c r="K841" s="18">
        <v>44488</v>
      </c>
      <c r="L841" s="19">
        <v>9123399</v>
      </c>
      <c r="M841" s="19">
        <v>9123399</v>
      </c>
      <c r="N841" s="16" t="s">
        <v>3490</v>
      </c>
      <c r="O841" s="16"/>
      <c r="P841" s="16"/>
      <c r="Q841" s="16"/>
      <c r="R841" s="20">
        <v>9123399</v>
      </c>
      <c r="S841" s="16" t="s">
        <v>3977</v>
      </c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 t="s">
        <v>3978</v>
      </c>
      <c r="AH841" s="16"/>
      <c r="AI841" s="16"/>
      <c r="AJ841" s="16" t="e">
        <f>VLOOKUP(E841,[4]TD!$A:$B,2,0)</f>
        <v>#N/A</v>
      </c>
      <c r="AK841" s="16"/>
      <c r="AL841" s="16"/>
      <c r="AM841" s="16"/>
      <c r="AN841" s="16"/>
      <c r="AO841" s="16"/>
      <c r="AP841" s="16"/>
      <c r="AQ841" s="25">
        <f>M841</f>
        <v>9123399</v>
      </c>
      <c r="AR841" s="16"/>
      <c r="AS841" s="16"/>
      <c r="AT841" s="16">
        <f t="shared" si="151"/>
        <v>0</v>
      </c>
      <c r="AU841" s="16"/>
      <c r="AV841" s="16"/>
      <c r="AW841" s="16"/>
      <c r="AX841" s="16"/>
      <c r="AY841" s="16"/>
      <c r="AZ841" s="16"/>
      <c r="BA841" s="16"/>
      <c r="BB841" s="25">
        <f t="shared" si="147"/>
        <v>0</v>
      </c>
      <c r="BC841" s="16"/>
      <c r="BD841" s="52">
        <f t="shared" si="148"/>
        <v>44465.957638888889</v>
      </c>
      <c r="BE841" s="16">
        <f t="shared" si="152"/>
        <v>2021</v>
      </c>
      <c r="BF841" s="52">
        <f t="shared" si="149"/>
        <v>44488</v>
      </c>
      <c r="BG841" s="16">
        <f t="shared" si="153"/>
        <v>2021</v>
      </c>
      <c r="BH841" s="16"/>
    </row>
    <row r="842" spans="1:60" x14ac:dyDescent="0.25">
      <c r="A842" s="16">
        <v>820003850</v>
      </c>
      <c r="B842" s="16" t="s">
        <v>3461</v>
      </c>
      <c r="C842" s="16" t="s">
        <v>3462</v>
      </c>
      <c r="D842" s="17" t="s">
        <v>45</v>
      </c>
      <c r="E842" s="17">
        <v>46479</v>
      </c>
      <c r="F842" s="17" t="str">
        <f t="shared" si="150"/>
        <v>FD46479</v>
      </c>
      <c r="G842" s="17" t="str">
        <f>VLOOKUP(E842,[4]PARTIDAS!$F:$M,8,0)</f>
        <v>Evento</v>
      </c>
      <c r="H842" s="17">
        <v>33251</v>
      </c>
      <c r="I842" s="18">
        <v>44466.535416666666</v>
      </c>
      <c r="J842" s="18">
        <v>44466.535416666666</v>
      </c>
      <c r="K842" s="18">
        <v>44488</v>
      </c>
      <c r="L842" s="19">
        <v>372250</v>
      </c>
      <c r="M842" s="19">
        <v>372250</v>
      </c>
      <c r="N842" s="16" t="s">
        <v>3463</v>
      </c>
      <c r="O842" s="16"/>
      <c r="P842" s="16"/>
      <c r="Q842" s="16"/>
      <c r="R842" s="16"/>
      <c r="S842" s="16"/>
      <c r="T842" s="20">
        <v>372250</v>
      </c>
      <c r="U842" s="16" t="s">
        <v>47</v>
      </c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 t="s">
        <v>3980</v>
      </c>
      <c r="AG842" s="16" t="s">
        <v>3948</v>
      </c>
      <c r="AH842" s="16" t="s">
        <v>3466</v>
      </c>
      <c r="AI842" s="16" t="s">
        <v>47</v>
      </c>
      <c r="AJ842" s="16">
        <f>VLOOKUP(E842,[4]TD!$A:$B,2,0)</f>
        <v>-372250</v>
      </c>
      <c r="AK842" s="16">
        <f>-IFERROR(VLOOKUP(E842,'[4]PARTIDAS ABIERTAS EN VALORES'!$A:$E,2,0),0)</f>
        <v>0</v>
      </c>
      <c r="AL842" s="16"/>
      <c r="AM842" s="16">
        <f>-IFERROR(VLOOKUP(E842,'[4]PARTIDAS ABIERTAS EN VALORES'!$A:$E,3,0),0)</f>
        <v>372250</v>
      </c>
      <c r="AN842" s="16"/>
      <c r="AO842" s="16">
        <f>-IFERROR(VLOOKUP(E842,'[4]PARTIDAS ABIERTAS EN VALORES'!$A:$E,4,0),0)</f>
        <v>0</v>
      </c>
      <c r="AP842" s="16"/>
      <c r="AQ842" s="16"/>
      <c r="AR842" s="16"/>
      <c r="AS842" s="16"/>
      <c r="AT842" s="16">
        <f t="shared" si="151"/>
        <v>0</v>
      </c>
      <c r="AU842" s="16"/>
      <c r="AV842" s="16"/>
      <c r="AW842" s="16"/>
      <c r="AX842" s="16"/>
      <c r="AY842" s="16"/>
      <c r="AZ842" s="16"/>
      <c r="BA842" s="16">
        <f>-IFERROR(VLOOKUP(E842,[4]TD!$J:$K,2,0),0)</f>
        <v>0</v>
      </c>
      <c r="BB842" s="25">
        <f t="shared" si="147"/>
        <v>0</v>
      </c>
      <c r="BC842" s="16"/>
      <c r="BD842" s="52">
        <f t="shared" si="148"/>
        <v>44466.535416666666</v>
      </c>
      <c r="BE842" s="16">
        <f t="shared" si="152"/>
        <v>2021</v>
      </c>
      <c r="BF842" s="52">
        <f t="shared" si="149"/>
        <v>44488</v>
      </c>
      <c r="BG842" s="16">
        <f t="shared" si="153"/>
        <v>2021</v>
      </c>
      <c r="BH842" s="16"/>
    </row>
    <row r="843" spans="1:60" x14ac:dyDescent="0.25">
      <c r="A843" s="16">
        <v>820003850</v>
      </c>
      <c r="B843" s="16" t="s">
        <v>3461</v>
      </c>
      <c r="C843" s="16" t="s">
        <v>3462</v>
      </c>
      <c r="D843" s="17" t="s">
        <v>45</v>
      </c>
      <c r="E843" s="17">
        <v>46481</v>
      </c>
      <c r="F843" s="17" t="str">
        <f t="shared" si="150"/>
        <v>FD46481</v>
      </c>
      <c r="G843" s="17" t="str">
        <f>VLOOKUP(E843,[4]PARTIDAS!$F:$M,8,0)</f>
        <v>Evento</v>
      </c>
      <c r="H843" s="17">
        <v>33251</v>
      </c>
      <c r="I843" s="18">
        <v>44466.543749999997</v>
      </c>
      <c r="J843" s="18">
        <v>44466.543749999997</v>
      </c>
      <c r="K843" s="18">
        <v>44488</v>
      </c>
      <c r="L843" s="19">
        <v>596502</v>
      </c>
      <c r="M843" s="19">
        <v>596502</v>
      </c>
      <c r="N843" s="16" t="s">
        <v>3463</v>
      </c>
      <c r="O843" s="16"/>
      <c r="P843" s="16"/>
      <c r="Q843" s="16"/>
      <c r="R843" s="16"/>
      <c r="S843" s="16"/>
      <c r="T843" s="20">
        <v>596502</v>
      </c>
      <c r="U843" s="16" t="s">
        <v>3981</v>
      </c>
      <c r="V843" s="16" t="s">
        <v>3951</v>
      </c>
      <c r="W843" s="16">
        <v>154802</v>
      </c>
      <c r="X843" s="16"/>
      <c r="Y843" s="16"/>
      <c r="Z843" s="16"/>
      <c r="AA843" s="16">
        <v>154802</v>
      </c>
      <c r="AB843" s="16">
        <v>0</v>
      </c>
      <c r="AC843" s="16" t="s">
        <v>3878</v>
      </c>
      <c r="AD843" s="16">
        <v>0</v>
      </c>
      <c r="AE843" s="16"/>
      <c r="AF843" s="16" t="s">
        <v>3980</v>
      </c>
      <c r="AG843" s="16" t="s">
        <v>3948</v>
      </c>
      <c r="AH843" s="16" t="s">
        <v>3466</v>
      </c>
      <c r="AI843" s="16" t="s">
        <v>47</v>
      </c>
      <c r="AJ843" s="16">
        <f>VLOOKUP(E843,[4]TD!$A:$B,2,0)</f>
        <v>-596502</v>
      </c>
      <c r="AK843" s="16">
        <f>-IFERROR(VLOOKUP(E843,'[4]PARTIDAS ABIERTAS EN VALORES'!$A:$E,2,0),0)</f>
        <v>0</v>
      </c>
      <c r="AL843" s="16"/>
      <c r="AM843" s="16">
        <f>-IFERROR(VLOOKUP(E843,'[4]PARTIDAS ABIERTAS EN VALORES'!$A:$E,3,0),0)</f>
        <v>596502</v>
      </c>
      <c r="AN843" s="16"/>
      <c r="AO843" s="16">
        <f>-IFERROR(VLOOKUP(E843,'[4]PARTIDAS ABIERTAS EN VALORES'!$A:$E,4,0),0)</f>
        <v>0</v>
      </c>
      <c r="AP843" s="16"/>
      <c r="AQ843" s="16"/>
      <c r="AR843" s="16"/>
      <c r="AS843" s="16"/>
      <c r="AT843" s="16">
        <f t="shared" si="151"/>
        <v>0</v>
      </c>
      <c r="AU843" s="16"/>
      <c r="AV843" s="16"/>
      <c r="AW843" s="16"/>
      <c r="AX843" s="16"/>
      <c r="AY843" s="16"/>
      <c r="AZ843" s="16"/>
      <c r="BA843" s="16">
        <f>-IFERROR(VLOOKUP(E843,[4]TD!$J:$K,2,0),0)</f>
        <v>0</v>
      </c>
      <c r="BB843" s="25">
        <f t="shared" si="147"/>
        <v>0</v>
      </c>
      <c r="BC843" s="16"/>
      <c r="BD843" s="52">
        <f t="shared" si="148"/>
        <v>44466.543749999997</v>
      </c>
      <c r="BE843" s="16">
        <f t="shared" si="152"/>
        <v>2021</v>
      </c>
      <c r="BF843" s="52">
        <f t="shared" si="149"/>
        <v>44488</v>
      </c>
      <c r="BG843" s="16">
        <f t="shared" si="153"/>
        <v>2021</v>
      </c>
      <c r="BH843" s="16"/>
    </row>
    <row r="844" spans="1:60" x14ac:dyDescent="0.25">
      <c r="A844" s="16">
        <v>820003850</v>
      </c>
      <c r="B844" s="16" t="s">
        <v>3461</v>
      </c>
      <c r="C844" s="16" t="s">
        <v>3462</v>
      </c>
      <c r="D844" s="17" t="s">
        <v>45</v>
      </c>
      <c r="E844" s="17">
        <v>46519</v>
      </c>
      <c r="F844" s="17" t="str">
        <f t="shared" si="150"/>
        <v>FD46519</v>
      </c>
      <c r="G844" s="17" t="str">
        <f>VLOOKUP(E844,[4]PARTIDAS!$F:$M,8,0)</f>
        <v>Evento</v>
      </c>
      <c r="H844" s="17">
        <v>33251</v>
      </c>
      <c r="I844" s="18">
        <v>44466.731944444444</v>
      </c>
      <c r="J844" s="18">
        <v>44466.731944444444</v>
      </c>
      <c r="K844" s="18">
        <v>44488</v>
      </c>
      <c r="L844" s="19">
        <v>113014</v>
      </c>
      <c r="M844" s="19">
        <v>113014</v>
      </c>
      <c r="N844" s="16" t="s">
        <v>3463</v>
      </c>
      <c r="O844" s="16"/>
      <c r="P844" s="16"/>
      <c r="Q844" s="16"/>
      <c r="R844" s="16"/>
      <c r="S844" s="16"/>
      <c r="T844" s="20">
        <v>113014</v>
      </c>
      <c r="U844" s="16" t="s">
        <v>47</v>
      </c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 t="s">
        <v>3980</v>
      </c>
      <c r="AG844" s="16" t="s">
        <v>3948</v>
      </c>
      <c r="AH844" s="16" t="s">
        <v>3466</v>
      </c>
      <c r="AI844" s="16" t="s">
        <v>47</v>
      </c>
      <c r="AJ844" s="16">
        <f>VLOOKUP(E844,[4]TD!$A:$B,2,0)</f>
        <v>-113014</v>
      </c>
      <c r="AK844" s="16">
        <f>-IFERROR(VLOOKUP(E844,'[4]PARTIDAS ABIERTAS EN VALORES'!$A:$E,2,0),0)</f>
        <v>0</v>
      </c>
      <c r="AL844" s="16"/>
      <c r="AM844" s="16">
        <f>-IFERROR(VLOOKUP(E844,'[4]PARTIDAS ABIERTAS EN VALORES'!$A:$E,3,0),0)</f>
        <v>113014</v>
      </c>
      <c r="AN844" s="16"/>
      <c r="AO844" s="16">
        <f>-IFERROR(VLOOKUP(E844,'[4]PARTIDAS ABIERTAS EN VALORES'!$A:$E,4,0),0)</f>
        <v>0</v>
      </c>
      <c r="AP844" s="16"/>
      <c r="AQ844" s="16"/>
      <c r="AR844" s="16"/>
      <c r="AS844" s="16"/>
      <c r="AT844" s="16">
        <f t="shared" si="151"/>
        <v>0</v>
      </c>
      <c r="AU844" s="16"/>
      <c r="AV844" s="16"/>
      <c r="AW844" s="16"/>
      <c r="AX844" s="16"/>
      <c r="AY844" s="16"/>
      <c r="AZ844" s="16"/>
      <c r="BA844" s="16">
        <f>-IFERROR(VLOOKUP(E844,[4]TD!$J:$K,2,0),0)</f>
        <v>0</v>
      </c>
      <c r="BB844" s="25">
        <f t="shared" si="147"/>
        <v>0</v>
      </c>
      <c r="BC844" s="16"/>
      <c r="BD844" s="52">
        <f t="shared" si="148"/>
        <v>44466.731944444444</v>
      </c>
      <c r="BE844" s="16">
        <f t="shared" si="152"/>
        <v>2021</v>
      </c>
      <c r="BF844" s="52">
        <f t="shared" si="149"/>
        <v>44488</v>
      </c>
      <c r="BG844" s="16">
        <f t="shared" si="153"/>
        <v>2021</v>
      </c>
      <c r="BH844" s="16"/>
    </row>
    <row r="845" spans="1:60" x14ac:dyDescent="0.25">
      <c r="A845" s="16">
        <v>820003850</v>
      </c>
      <c r="B845" s="16" t="s">
        <v>3461</v>
      </c>
      <c r="C845" s="16" t="s">
        <v>3462</v>
      </c>
      <c r="D845" s="17" t="s">
        <v>45</v>
      </c>
      <c r="E845" s="17">
        <v>46528</v>
      </c>
      <c r="F845" s="17" t="str">
        <f t="shared" si="150"/>
        <v>FD46528</v>
      </c>
      <c r="G845" s="17" t="str">
        <f>VLOOKUP(E845,[4]PARTIDAS!$F:$M,8,0)</f>
        <v>Evento</v>
      </c>
      <c r="H845" s="17">
        <v>33251</v>
      </c>
      <c r="I845" s="18">
        <v>44466.813888888886</v>
      </c>
      <c r="J845" s="18">
        <v>44466.813888888886</v>
      </c>
      <c r="K845" s="18">
        <v>44488</v>
      </c>
      <c r="L845" s="19">
        <v>126806</v>
      </c>
      <c r="M845" s="19">
        <v>126806</v>
      </c>
      <c r="N845" s="16" t="s">
        <v>3463</v>
      </c>
      <c r="O845" s="16"/>
      <c r="P845" s="16"/>
      <c r="Q845" s="16"/>
      <c r="R845" s="16"/>
      <c r="S845" s="16"/>
      <c r="T845" s="20">
        <v>126806</v>
      </c>
      <c r="U845" s="16" t="s">
        <v>47</v>
      </c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 t="s">
        <v>3980</v>
      </c>
      <c r="AG845" s="16" t="s">
        <v>3948</v>
      </c>
      <c r="AH845" s="16" t="s">
        <v>3466</v>
      </c>
      <c r="AI845" s="16" t="s">
        <v>47</v>
      </c>
      <c r="AJ845" s="16">
        <f>VLOOKUP(E845,[4]TD!$A:$B,2,0)</f>
        <v>-126806</v>
      </c>
      <c r="AK845" s="16">
        <f>-IFERROR(VLOOKUP(E845,'[4]PARTIDAS ABIERTAS EN VALORES'!$A:$E,2,0),0)</f>
        <v>0</v>
      </c>
      <c r="AL845" s="16"/>
      <c r="AM845" s="16">
        <f>-IFERROR(VLOOKUP(E845,'[4]PARTIDAS ABIERTAS EN VALORES'!$A:$E,3,0),0)</f>
        <v>126806</v>
      </c>
      <c r="AN845" s="16"/>
      <c r="AO845" s="16">
        <f>-IFERROR(VLOOKUP(E845,'[4]PARTIDAS ABIERTAS EN VALORES'!$A:$E,4,0),0)</f>
        <v>0</v>
      </c>
      <c r="AP845" s="16"/>
      <c r="AQ845" s="16"/>
      <c r="AR845" s="16"/>
      <c r="AS845" s="16"/>
      <c r="AT845" s="16">
        <f t="shared" si="151"/>
        <v>0</v>
      </c>
      <c r="AU845" s="16"/>
      <c r="AV845" s="16"/>
      <c r="AW845" s="16"/>
      <c r="AX845" s="16"/>
      <c r="AY845" s="16"/>
      <c r="AZ845" s="16"/>
      <c r="BA845" s="16">
        <f>-IFERROR(VLOOKUP(E845,[4]TD!$J:$K,2,0),0)</f>
        <v>0</v>
      </c>
      <c r="BB845" s="25">
        <f t="shared" si="147"/>
        <v>0</v>
      </c>
      <c r="BC845" s="16"/>
      <c r="BD845" s="52">
        <f t="shared" si="148"/>
        <v>44466.813888888886</v>
      </c>
      <c r="BE845" s="16">
        <f t="shared" si="152"/>
        <v>2021</v>
      </c>
      <c r="BF845" s="52">
        <f t="shared" si="149"/>
        <v>44488</v>
      </c>
      <c r="BG845" s="16">
        <f t="shared" si="153"/>
        <v>2021</v>
      </c>
      <c r="BH845" s="16"/>
    </row>
    <row r="846" spans="1:60" x14ac:dyDescent="0.25">
      <c r="A846" s="16">
        <v>820003850</v>
      </c>
      <c r="B846" s="16" t="s">
        <v>3461</v>
      </c>
      <c r="C846" s="16" t="s">
        <v>3462</v>
      </c>
      <c r="D846" s="17" t="s">
        <v>45</v>
      </c>
      <c r="E846" s="17">
        <v>46608</v>
      </c>
      <c r="F846" s="17" t="str">
        <f t="shared" si="150"/>
        <v>FD46608</v>
      </c>
      <c r="G846" s="17" t="str">
        <f>VLOOKUP(E846,[4]PARTIDAS!$F:$M,8,0)</f>
        <v>Evento</v>
      </c>
      <c r="H846" s="17">
        <v>33251</v>
      </c>
      <c r="I846" s="18">
        <v>44467.621527777781</v>
      </c>
      <c r="J846" s="18">
        <v>44467.621527777781</v>
      </c>
      <c r="K846" s="18">
        <v>44488</v>
      </c>
      <c r="L846" s="19">
        <v>100800</v>
      </c>
      <c r="M846" s="19">
        <v>100800</v>
      </c>
      <c r="N846" s="16" t="s">
        <v>3463</v>
      </c>
      <c r="O846" s="16"/>
      <c r="P846" s="16"/>
      <c r="Q846" s="16"/>
      <c r="R846" s="16"/>
      <c r="S846" s="16"/>
      <c r="T846" s="20">
        <v>100800</v>
      </c>
      <c r="U846" s="16" t="s">
        <v>47</v>
      </c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 t="s">
        <v>3982</v>
      </c>
      <c r="AG846" s="16" t="s">
        <v>3948</v>
      </c>
      <c r="AH846" s="16" t="s">
        <v>3466</v>
      </c>
      <c r="AI846" s="16" t="s">
        <v>47</v>
      </c>
      <c r="AJ846" s="16">
        <f>VLOOKUP(E846,[4]TD!$A:$B,2,0)</f>
        <v>-100800</v>
      </c>
      <c r="AK846" s="16">
        <f>-IFERROR(VLOOKUP(E846,'[4]PARTIDAS ABIERTAS EN VALORES'!$A:$E,2,0),0)</f>
        <v>0</v>
      </c>
      <c r="AL846" s="16"/>
      <c r="AM846" s="16">
        <f>-IFERROR(VLOOKUP(E846,'[4]PARTIDAS ABIERTAS EN VALORES'!$A:$E,3,0),0)</f>
        <v>100800</v>
      </c>
      <c r="AN846" s="16"/>
      <c r="AO846" s="16">
        <f>-IFERROR(VLOOKUP(E846,'[4]PARTIDAS ABIERTAS EN VALORES'!$A:$E,4,0),0)</f>
        <v>0</v>
      </c>
      <c r="AP846" s="16"/>
      <c r="AQ846" s="16"/>
      <c r="AR846" s="16"/>
      <c r="AS846" s="16"/>
      <c r="AT846" s="16">
        <f t="shared" si="151"/>
        <v>0</v>
      </c>
      <c r="AU846" s="16"/>
      <c r="AV846" s="16"/>
      <c r="AW846" s="16"/>
      <c r="AX846" s="16"/>
      <c r="AY846" s="16"/>
      <c r="AZ846" s="16"/>
      <c r="BA846" s="16">
        <f>-IFERROR(VLOOKUP(E846,[4]TD!$J:$K,2,0),0)</f>
        <v>0</v>
      </c>
      <c r="BB846" s="25">
        <f t="shared" si="147"/>
        <v>0</v>
      </c>
      <c r="BC846" s="16"/>
      <c r="BD846" s="52">
        <f t="shared" si="148"/>
        <v>44467.621527777781</v>
      </c>
      <c r="BE846" s="16">
        <f t="shared" si="152"/>
        <v>2021</v>
      </c>
      <c r="BF846" s="52">
        <f t="shared" si="149"/>
        <v>44488</v>
      </c>
      <c r="BG846" s="16">
        <f t="shared" si="153"/>
        <v>2021</v>
      </c>
      <c r="BH846" s="16"/>
    </row>
    <row r="847" spans="1:60" x14ac:dyDescent="0.25">
      <c r="A847" s="16">
        <v>820003850</v>
      </c>
      <c r="B847" s="16" t="s">
        <v>3461</v>
      </c>
      <c r="C847" s="16" t="s">
        <v>3462</v>
      </c>
      <c r="D847" s="17" t="s">
        <v>45</v>
      </c>
      <c r="E847" s="17">
        <v>46627</v>
      </c>
      <c r="F847" s="17" t="str">
        <f t="shared" si="150"/>
        <v>FD46627</v>
      </c>
      <c r="G847" s="17" t="str">
        <f>VLOOKUP(E847,[4]PARTIDAS!$F:$M,8,0)</f>
        <v>Evento</v>
      </c>
      <c r="H847" s="17">
        <v>33251</v>
      </c>
      <c r="I847" s="18">
        <v>44467.692361111112</v>
      </c>
      <c r="J847" s="18">
        <v>44467.692361111112</v>
      </c>
      <c r="K847" s="18">
        <v>44488</v>
      </c>
      <c r="L847" s="19">
        <v>135462</v>
      </c>
      <c r="M847" s="19">
        <v>135462</v>
      </c>
      <c r="N847" s="16" t="s">
        <v>3463</v>
      </c>
      <c r="O847" s="16"/>
      <c r="P847" s="16"/>
      <c r="Q847" s="16"/>
      <c r="R847" s="16"/>
      <c r="S847" s="16"/>
      <c r="T847" s="20">
        <v>135462</v>
      </c>
      <c r="U847" s="16" t="s">
        <v>47</v>
      </c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 t="s">
        <v>3982</v>
      </c>
      <c r="AG847" s="16" t="s">
        <v>3948</v>
      </c>
      <c r="AH847" s="16" t="s">
        <v>3466</v>
      </c>
      <c r="AI847" s="16" t="s">
        <v>47</v>
      </c>
      <c r="AJ847" s="16">
        <f>VLOOKUP(E847,[4]TD!$A:$B,2,0)</f>
        <v>-135462</v>
      </c>
      <c r="AK847" s="16">
        <f>-IFERROR(VLOOKUP(E847,'[4]PARTIDAS ABIERTAS EN VALORES'!$A:$E,2,0),0)</f>
        <v>0</v>
      </c>
      <c r="AL847" s="16"/>
      <c r="AM847" s="16">
        <f>-IFERROR(VLOOKUP(E847,'[4]PARTIDAS ABIERTAS EN VALORES'!$A:$E,3,0),0)</f>
        <v>135462</v>
      </c>
      <c r="AN847" s="16"/>
      <c r="AO847" s="16">
        <f>-IFERROR(VLOOKUP(E847,'[4]PARTIDAS ABIERTAS EN VALORES'!$A:$E,4,0),0)</f>
        <v>0</v>
      </c>
      <c r="AP847" s="16"/>
      <c r="AQ847" s="16"/>
      <c r="AR847" s="16"/>
      <c r="AS847" s="16"/>
      <c r="AT847" s="16">
        <f t="shared" si="151"/>
        <v>0</v>
      </c>
      <c r="AU847" s="16"/>
      <c r="AV847" s="16"/>
      <c r="AW847" s="16"/>
      <c r="AX847" s="16"/>
      <c r="AY847" s="16"/>
      <c r="AZ847" s="16"/>
      <c r="BA847" s="16">
        <f>-IFERROR(VLOOKUP(E847,[4]TD!$J:$K,2,0),0)</f>
        <v>0</v>
      </c>
      <c r="BB847" s="25">
        <f t="shared" si="147"/>
        <v>0</v>
      </c>
      <c r="BC847" s="16"/>
      <c r="BD847" s="52">
        <f t="shared" si="148"/>
        <v>44467.692361111112</v>
      </c>
      <c r="BE847" s="16">
        <f t="shared" si="152"/>
        <v>2021</v>
      </c>
      <c r="BF847" s="52">
        <f t="shared" si="149"/>
        <v>44488</v>
      </c>
      <c r="BG847" s="16">
        <f t="shared" si="153"/>
        <v>2021</v>
      </c>
      <c r="BH847" s="16"/>
    </row>
    <row r="848" spans="1:60" x14ac:dyDescent="0.25">
      <c r="A848" s="16">
        <v>820003850</v>
      </c>
      <c r="B848" s="16" t="s">
        <v>3461</v>
      </c>
      <c r="C848" s="16" t="s">
        <v>3462</v>
      </c>
      <c r="D848" s="17" t="s">
        <v>45</v>
      </c>
      <c r="E848" s="17">
        <v>46633</v>
      </c>
      <c r="F848" s="17" t="str">
        <f t="shared" si="150"/>
        <v>FD46633</v>
      </c>
      <c r="G848" s="17" t="str">
        <f>VLOOKUP(E848,[4]PARTIDAS!$F:$M,8,0)</f>
        <v>Evento</v>
      </c>
      <c r="H848" s="17">
        <v>33251</v>
      </c>
      <c r="I848" s="18">
        <v>44467.727777777778</v>
      </c>
      <c r="J848" s="18">
        <v>44467.727777777778</v>
      </c>
      <c r="K848" s="18">
        <v>44488</v>
      </c>
      <c r="L848" s="19">
        <v>62638</v>
      </c>
      <c r="M848" s="19">
        <v>62638</v>
      </c>
      <c r="N848" s="16" t="s">
        <v>3463</v>
      </c>
      <c r="O848" s="16"/>
      <c r="P848" s="16"/>
      <c r="Q848" s="16"/>
      <c r="R848" s="16"/>
      <c r="S848" s="16"/>
      <c r="T848" s="20">
        <v>62638</v>
      </c>
      <c r="U848" s="16" t="s">
        <v>47</v>
      </c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 t="s">
        <v>3982</v>
      </c>
      <c r="AG848" s="16" t="s">
        <v>3948</v>
      </c>
      <c r="AH848" s="16" t="s">
        <v>3466</v>
      </c>
      <c r="AI848" s="16" t="s">
        <v>47</v>
      </c>
      <c r="AJ848" s="16">
        <f>VLOOKUP(E848,[4]TD!$A:$B,2,0)</f>
        <v>-62638</v>
      </c>
      <c r="AK848" s="16">
        <f>-IFERROR(VLOOKUP(E848,'[4]PARTIDAS ABIERTAS EN VALORES'!$A:$E,2,0),0)</f>
        <v>0</v>
      </c>
      <c r="AL848" s="16"/>
      <c r="AM848" s="16">
        <f>-IFERROR(VLOOKUP(E848,'[4]PARTIDAS ABIERTAS EN VALORES'!$A:$E,3,0),0)</f>
        <v>62638</v>
      </c>
      <c r="AN848" s="16"/>
      <c r="AO848" s="16">
        <f>-IFERROR(VLOOKUP(E848,'[4]PARTIDAS ABIERTAS EN VALORES'!$A:$E,4,0),0)</f>
        <v>0</v>
      </c>
      <c r="AP848" s="16"/>
      <c r="AQ848" s="16"/>
      <c r="AR848" s="16"/>
      <c r="AS848" s="16"/>
      <c r="AT848" s="16">
        <f t="shared" si="151"/>
        <v>0</v>
      </c>
      <c r="AU848" s="16"/>
      <c r="AV848" s="16"/>
      <c r="AW848" s="16"/>
      <c r="AX848" s="16"/>
      <c r="AY848" s="16"/>
      <c r="AZ848" s="16"/>
      <c r="BA848" s="16">
        <f>-IFERROR(VLOOKUP(E848,[4]TD!$J:$K,2,0),0)</f>
        <v>0</v>
      </c>
      <c r="BB848" s="25">
        <f t="shared" si="147"/>
        <v>0</v>
      </c>
      <c r="BC848" s="16"/>
      <c r="BD848" s="52">
        <f t="shared" si="148"/>
        <v>44467.727777777778</v>
      </c>
      <c r="BE848" s="16">
        <f t="shared" si="152"/>
        <v>2021</v>
      </c>
      <c r="BF848" s="52">
        <f t="shared" si="149"/>
        <v>44488</v>
      </c>
      <c r="BG848" s="16">
        <f t="shared" si="153"/>
        <v>2021</v>
      </c>
      <c r="BH848" s="16"/>
    </row>
    <row r="849" spans="1:60" x14ac:dyDescent="0.25">
      <c r="A849" s="16">
        <v>820003850</v>
      </c>
      <c r="B849" s="16" t="s">
        <v>3461</v>
      </c>
      <c r="C849" s="16" t="s">
        <v>3462</v>
      </c>
      <c r="D849" s="17" t="s">
        <v>45</v>
      </c>
      <c r="E849" s="17">
        <v>46639</v>
      </c>
      <c r="F849" s="17" t="str">
        <f t="shared" si="150"/>
        <v>FD46639</v>
      </c>
      <c r="G849" s="17" t="str">
        <f>VLOOKUP(E849,[4]PARTIDAS!$F:$M,8,0)</f>
        <v>Evento</v>
      </c>
      <c r="H849" s="17">
        <v>33251</v>
      </c>
      <c r="I849" s="18">
        <v>44467.765972222223</v>
      </c>
      <c r="J849" s="18">
        <v>44467.765972222223</v>
      </c>
      <c r="K849" s="18">
        <v>44488</v>
      </c>
      <c r="L849" s="19">
        <v>87800</v>
      </c>
      <c r="M849" s="19">
        <v>87800</v>
      </c>
      <c r="N849" s="16" t="s">
        <v>3463</v>
      </c>
      <c r="O849" s="16"/>
      <c r="P849" s="16"/>
      <c r="Q849" s="16"/>
      <c r="R849" s="16"/>
      <c r="S849" s="16"/>
      <c r="T849" s="20">
        <v>87800</v>
      </c>
      <c r="U849" s="16" t="s">
        <v>47</v>
      </c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 t="s">
        <v>3982</v>
      </c>
      <c r="AG849" s="16" t="s">
        <v>3948</v>
      </c>
      <c r="AH849" s="16" t="s">
        <v>3466</v>
      </c>
      <c r="AI849" s="16" t="s">
        <v>47</v>
      </c>
      <c r="AJ849" s="16">
        <f>VLOOKUP(E849,[4]TD!$A:$B,2,0)</f>
        <v>-87800</v>
      </c>
      <c r="AK849" s="16">
        <f>-IFERROR(VLOOKUP(E849,'[4]PARTIDAS ABIERTAS EN VALORES'!$A:$E,2,0),0)</f>
        <v>0</v>
      </c>
      <c r="AL849" s="16"/>
      <c r="AM849" s="16">
        <f>-IFERROR(VLOOKUP(E849,'[4]PARTIDAS ABIERTAS EN VALORES'!$A:$E,3,0),0)</f>
        <v>87800</v>
      </c>
      <c r="AN849" s="16"/>
      <c r="AO849" s="16">
        <f>-IFERROR(VLOOKUP(E849,'[4]PARTIDAS ABIERTAS EN VALORES'!$A:$E,4,0),0)</f>
        <v>0</v>
      </c>
      <c r="AP849" s="16"/>
      <c r="AQ849" s="16"/>
      <c r="AR849" s="16"/>
      <c r="AS849" s="16"/>
      <c r="AT849" s="16">
        <f t="shared" si="151"/>
        <v>0</v>
      </c>
      <c r="AU849" s="16"/>
      <c r="AV849" s="16"/>
      <c r="AW849" s="16"/>
      <c r="AX849" s="16"/>
      <c r="AY849" s="16"/>
      <c r="AZ849" s="16"/>
      <c r="BA849" s="16">
        <f>-IFERROR(VLOOKUP(E849,[4]TD!$J:$K,2,0),0)</f>
        <v>0</v>
      </c>
      <c r="BB849" s="25">
        <f t="shared" si="147"/>
        <v>0</v>
      </c>
      <c r="BC849" s="16"/>
      <c r="BD849" s="52">
        <f t="shared" si="148"/>
        <v>44467.765972222223</v>
      </c>
      <c r="BE849" s="16">
        <f t="shared" si="152"/>
        <v>2021</v>
      </c>
      <c r="BF849" s="52">
        <f t="shared" si="149"/>
        <v>44488</v>
      </c>
      <c r="BG849" s="16">
        <f t="shared" si="153"/>
        <v>2021</v>
      </c>
      <c r="BH849" s="16"/>
    </row>
    <row r="850" spans="1:60" x14ac:dyDescent="0.25">
      <c r="A850" s="16">
        <v>820003850</v>
      </c>
      <c r="B850" s="16" t="s">
        <v>3461</v>
      </c>
      <c r="C850" s="16" t="s">
        <v>3462</v>
      </c>
      <c r="D850" s="17" t="s">
        <v>45</v>
      </c>
      <c r="E850" s="17">
        <v>46686</v>
      </c>
      <c r="F850" s="17" t="str">
        <f t="shared" si="150"/>
        <v>FD46686</v>
      </c>
      <c r="G850" s="17" t="str">
        <f>VLOOKUP(E850,[4]PARTIDAS!$F:$M,8,0)</f>
        <v>Evento</v>
      </c>
      <c r="H850" s="17">
        <v>33251</v>
      </c>
      <c r="I850" s="18">
        <v>44468.392361111109</v>
      </c>
      <c r="J850" s="18">
        <v>44468.392361111109</v>
      </c>
      <c r="K850" s="18">
        <v>44488</v>
      </c>
      <c r="L850" s="19">
        <v>285410</v>
      </c>
      <c r="M850" s="19">
        <v>285410</v>
      </c>
      <c r="N850" s="16" t="s">
        <v>3463</v>
      </c>
      <c r="O850" s="16"/>
      <c r="P850" s="16"/>
      <c r="Q850" s="16"/>
      <c r="R850" s="16"/>
      <c r="S850" s="16"/>
      <c r="T850" s="20">
        <v>285410</v>
      </c>
      <c r="U850" s="16" t="s">
        <v>47</v>
      </c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 t="s">
        <v>3983</v>
      </c>
      <c r="AG850" s="16" t="s">
        <v>3948</v>
      </c>
      <c r="AH850" s="16" t="s">
        <v>3466</v>
      </c>
      <c r="AI850" s="16" t="s">
        <v>47</v>
      </c>
      <c r="AJ850" s="16">
        <f>VLOOKUP(E850,[4]TD!$A:$B,2,0)</f>
        <v>-285410</v>
      </c>
      <c r="AK850" s="16">
        <f>-IFERROR(VLOOKUP(E850,'[4]PARTIDAS ABIERTAS EN VALORES'!$A:$E,2,0),0)</f>
        <v>0</v>
      </c>
      <c r="AL850" s="16"/>
      <c r="AM850" s="16">
        <f>-IFERROR(VLOOKUP(E850,'[4]PARTIDAS ABIERTAS EN VALORES'!$A:$E,3,0),0)</f>
        <v>285410</v>
      </c>
      <c r="AN850" s="16"/>
      <c r="AO850" s="16">
        <f>-IFERROR(VLOOKUP(E850,'[4]PARTIDAS ABIERTAS EN VALORES'!$A:$E,4,0),0)</f>
        <v>0</v>
      </c>
      <c r="AP850" s="16"/>
      <c r="AQ850" s="16"/>
      <c r="AR850" s="16"/>
      <c r="AS850" s="16"/>
      <c r="AT850" s="16">
        <f t="shared" si="151"/>
        <v>0</v>
      </c>
      <c r="AU850" s="16"/>
      <c r="AV850" s="16"/>
      <c r="AW850" s="16"/>
      <c r="AX850" s="16"/>
      <c r="AY850" s="16"/>
      <c r="AZ850" s="16"/>
      <c r="BA850" s="16">
        <f>-IFERROR(VLOOKUP(E850,[4]TD!$J:$K,2,0),0)</f>
        <v>0</v>
      </c>
      <c r="BB850" s="25">
        <f t="shared" si="147"/>
        <v>0</v>
      </c>
      <c r="BC850" s="16"/>
      <c r="BD850" s="52">
        <f t="shared" si="148"/>
        <v>44468.392361111109</v>
      </c>
      <c r="BE850" s="16">
        <f t="shared" si="152"/>
        <v>2021</v>
      </c>
      <c r="BF850" s="52">
        <f t="shared" si="149"/>
        <v>44488</v>
      </c>
      <c r="BG850" s="16">
        <f t="shared" si="153"/>
        <v>2021</v>
      </c>
      <c r="BH850" s="16"/>
    </row>
    <row r="851" spans="1:60" x14ac:dyDescent="0.25">
      <c r="A851" s="16">
        <v>820003850</v>
      </c>
      <c r="B851" s="16" t="s">
        <v>3461</v>
      </c>
      <c r="C851" s="16" t="s">
        <v>3462</v>
      </c>
      <c r="D851" s="17" t="s">
        <v>45</v>
      </c>
      <c r="E851" s="17">
        <v>46709</v>
      </c>
      <c r="F851" s="17" t="str">
        <f t="shared" si="150"/>
        <v>FD46709</v>
      </c>
      <c r="G851" s="17" t="str">
        <f>VLOOKUP(E851,[4]PARTIDAS!$F:$M,8,0)</f>
        <v>Evento</v>
      </c>
      <c r="H851" s="17">
        <v>33251</v>
      </c>
      <c r="I851" s="18">
        <v>44468.508333333331</v>
      </c>
      <c r="J851" s="18">
        <v>44468.508333333331</v>
      </c>
      <c r="K851" s="18">
        <v>44488</v>
      </c>
      <c r="L851" s="19">
        <v>95618</v>
      </c>
      <c r="M851" s="19">
        <v>95618</v>
      </c>
      <c r="N851" s="16" t="s">
        <v>3463</v>
      </c>
      <c r="O851" s="16"/>
      <c r="P851" s="16"/>
      <c r="Q851" s="16"/>
      <c r="R851" s="16"/>
      <c r="S851" s="16"/>
      <c r="T851" s="20">
        <v>95618</v>
      </c>
      <c r="U851" s="16" t="s">
        <v>47</v>
      </c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 t="s">
        <v>3983</v>
      </c>
      <c r="AG851" s="16" t="s">
        <v>3948</v>
      </c>
      <c r="AH851" s="16" t="s">
        <v>3466</v>
      </c>
      <c r="AI851" s="16" t="s">
        <v>47</v>
      </c>
      <c r="AJ851" s="16">
        <f>VLOOKUP(E851,[4]TD!$A:$B,2,0)</f>
        <v>-95618</v>
      </c>
      <c r="AK851" s="16">
        <f>-IFERROR(VLOOKUP(E851,'[4]PARTIDAS ABIERTAS EN VALORES'!$A:$E,2,0),0)</f>
        <v>0</v>
      </c>
      <c r="AL851" s="16"/>
      <c r="AM851" s="16">
        <f>-IFERROR(VLOOKUP(E851,'[4]PARTIDAS ABIERTAS EN VALORES'!$A:$E,3,0),0)</f>
        <v>95618</v>
      </c>
      <c r="AN851" s="16"/>
      <c r="AO851" s="16">
        <f>-IFERROR(VLOOKUP(E851,'[4]PARTIDAS ABIERTAS EN VALORES'!$A:$E,4,0),0)</f>
        <v>0</v>
      </c>
      <c r="AP851" s="16"/>
      <c r="AQ851" s="16"/>
      <c r="AR851" s="16"/>
      <c r="AS851" s="16"/>
      <c r="AT851" s="16">
        <f t="shared" si="151"/>
        <v>0</v>
      </c>
      <c r="AU851" s="16"/>
      <c r="AV851" s="16"/>
      <c r="AW851" s="16"/>
      <c r="AX851" s="16"/>
      <c r="AY851" s="16"/>
      <c r="AZ851" s="16"/>
      <c r="BA851" s="16">
        <f>-IFERROR(VLOOKUP(E851,[4]TD!$J:$K,2,0),0)</f>
        <v>0</v>
      </c>
      <c r="BB851" s="25">
        <f t="shared" si="147"/>
        <v>0</v>
      </c>
      <c r="BC851" s="16"/>
      <c r="BD851" s="52">
        <f t="shared" si="148"/>
        <v>44468.508333333331</v>
      </c>
      <c r="BE851" s="16">
        <f t="shared" si="152"/>
        <v>2021</v>
      </c>
      <c r="BF851" s="52">
        <f t="shared" si="149"/>
        <v>44488</v>
      </c>
      <c r="BG851" s="16">
        <f t="shared" si="153"/>
        <v>2021</v>
      </c>
      <c r="BH851" s="16"/>
    </row>
    <row r="852" spans="1:60" x14ac:dyDescent="0.25">
      <c r="A852" s="16">
        <v>820003850</v>
      </c>
      <c r="B852" s="16" t="s">
        <v>3461</v>
      </c>
      <c r="C852" s="16" t="s">
        <v>3462</v>
      </c>
      <c r="D852" s="17" t="s">
        <v>45</v>
      </c>
      <c r="E852" s="17">
        <v>46730</v>
      </c>
      <c r="F852" s="17" t="str">
        <f t="shared" si="150"/>
        <v>FD46730</v>
      </c>
      <c r="G852" s="17" t="str">
        <f>VLOOKUP(E852,[4]PARTIDAS!$F:$M,8,0)</f>
        <v>Evento</v>
      </c>
      <c r="H852" s="17">
        <v>33251</v>
      </c>
      <c r="I852" s="18">
        <v>44468.636805555558</v>
      </c>
      <c r="J852" s="18">
        <v>44468.636805555558</v>
      </c>
      <c r="K852" s="18">
        <v>44488</v>
      </c>
      <c r="L852" s="19">
        <v>130916</v>
      </c>
      <c r="M852" s="19">
        <v>130916</v>
      </c>
      <c r="N852" s="16" t="s">
        <v>3463</v>
      </c>
      <c r="O852" s="16"/>
      <c r="P852" s="16"/>
      <c r="Q852" s="16"/>
      <c r="R852" s="16"/>
      <c r="S852" s="16"/>
      <c r="T852" s="20">
        <v>130916</v>
      </c>
      <c r="U852" s="16" t="s">
        <v>47</v>
      </c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 t="s">
        <v>3983</v>
      </c>
      <c r="AG852" s="16" t="s">
        <v>3948</v>
      </c>
      <c r="AH852" s="16" t="s">
        <v>3466</v>
      </c>
      <c r="AI852" s="16" t="s">
        <v>47</v>
      </c>
      <c r="AJ852" s="16">
        <f>VLOOKUP(E852,[4]TD!$A:$B,2,0)</f>
        <v>-130916</v>
      </c>
      <c r="AK852" s="16">
        <f>-IFERROR(VLOOKUP(E852,'[4]PARTIDAS ABIERTAS EN VALORES'!$A:$E,2,0),0)</f>
        <v>0</v>
      </c>
      <c r="AL852" s="16"/>
      <c r="AM852" s="16">
        <f>-IFERROR(VLOOKUP(E852,'[4]PARTIDAS ABIERTAS EN VALORES'!$A:$E,3,0),0)</f>
        <v>130916</v>
      </c>
      <c r="AN852" s="16"/>
      <c r="AO852" s="16">
        <f>-IFERROR(VLOOKUP(E852,'[4]PARTIDAS ABIERTAS EN VALORES'!$A:$E,4,0),0)</f>
        <v>0</v>
      </c>
      <c r="AP852" s="16"/>
      <c r="AQ852" s="16"/>
      <c r="AR852" s="16"/>
      <c r="AS852" s="16"/>
      <c r="AT852" s="16">
        <f t="shared" si="151"/>
        <v>0</v>
      </c>
      <c r="AU852" s="16"/>
      <c r="AV852" s="16"/>
      <c r="AW852" s="16"/>
      <c r="AX852" s="16"/>
      <c r="AY852" s="16"/>
      <c r="AZ852" s="16"/>
      <c r="BA852" s="16">
        <f>-IFERROR(VLOOKUP(E852,[4]TD!$J:$K,2,0),0)</f>
        <v>0</v>
      </c>
      <c r="BB852" s="25">
        <f t="shared" si="147"/>
        <v>0</v>
      </c>
      <c r="BC852" s="16"/>
      <c r="BD852" s="52">
        <f t="shared" si="148"/>
        <v>44468.636805555558</v>
      </c>
      <c r="BE852" s="16">
        <f t="shared" si="152"/>
        <v>2021</v>
      </c>
      <c r="BF852" s="52">
        <f t="shared" si="149"/>
        <v>44488</v>
      </c>
      <c r="BG852" s="16">
        <f t="shared" si="153"/>
        <v>2021</v>
      </c>
      <c r="BH852" s="16"/>
    </row>
    <row r="853" spans="1:60" x14ac:dyDescent="0.25">
      <c r="A853" s="16">
        <v>820003850</v>
      </c>
      <c r="B853" s="16" t="s">
        <v>3461</v>
      </c>
      <c r="C853" s="16" t="s">
        <v>3467</v>
      </c>
      <c r="D853" s="17" t="s">
        <v>45</v>
      </c>
      <c r="E853" s="17">
        <v>46756</v>
      </c>
      <c r="F853" s="17" t="str">
        <f t="shared" si="150"/>
        <v>FD46756</v>
      </c>
      <c r="G853" s="17" t="str">
        <f>VLOOKUP(E853,[4]PARTIDAS!$F:$M,8,0)</f>
        <v>Evento</v>
      </c>
      <c r="H853" s="17">
        <v>33254</v>
      </c>
      <c r="I853" s="18">
        <v>44468.789583333331</v>
      </c>
      <c r="J853" s="18">
        <v>44468.789583333331</v>
      </c>
      <c r="K853" s="18">
        <v>44488</v>
      </c>
      <c r="L853" s="19">
        <v>66820</v>
      </c>
      <c r="M853" s="19">
        <v>66820</v>
      </c>
      <c r="N853" s="16" t="s">
        <v>3463</v>
      </c>
      <c r="O853" s="16"/>
      <c r="P853" s="16"/>
      <c r="Q853" s="16"/>
      <c r="R853" s="16"/>
      <c r="S853" s="16"/>
      <c r="T853" s="20">
        <v>66820</v>
      </c>
      <c r="U853" s="16" t="s">
        <v>47</v>
      </c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 t="s">
        <v>3983</v>
      </c>
      <c r="AG853" s="16" t="s">
        <v>3948</v>
      </c>
      <c r="AH853" s="16" t="s">
        <v>3466</v>
      </c>
      <c r="AI853" s="16" t="s">
        <v>47</v>
      </c>
      <c r="AJ853" s="16">
        <f>VLOOKUP(E853,[4]TD!$A:$B,2,0)</f>
        <v>-66820</v>
      </c>
      <c r="AK853" s="16">
        <f>-IFERROR(VLOOKUP(E853,'[4]PARTIDAS ABIERTAS EN VALORES'!$A:$E,2,0),0)</f>
        <v>0</v>
      </c>
      <c r="AL853" s="16"/>
      <c r="AM853" s="16">
        <f>-IFERROR(VLOOKUP(E853,'[4]PARTIDAS ABIERTAS EN VALORES'!$A:$E,3,0),0)</f>
        <v>66820</v>
      </c>
      <c r="AN853" s="16"/>
      <c r="AO853" s="16">
        <f>-IFERROR(VLOOKUP(E853,'[4]PARTIDAS ABIERTAS EN VALORES'!$A:$E,4,0),0)</f>
        <v>0</v>
      </c>
      <c r="AP853" s="16"/>
      <c r="AQ853" s="16"/>
      <c r="AR853" s="16"/>
      <c r="AS853" s="16"/>
      <c r="AT853" s="16">
        <f t="shared" si="151"/>
        <v>0</v>
      </c>
      <c r="AU853" s="16"/>
      <c r="AV853" s="16"/>
      <c r="AW853" s="16"/>
      <c r="AX853" s="16"/>
      <c r="AY853" s="16"/>
      <c r="AZ853" s="16"/>
      <c r="BA853" s="16">
        <f>-IFERROR(VLOOKUP(E853,[4]TD!$J:$K,2,0),0)</f>
        <v>0</v>
      </c>
      <c r="BB853" s="25">
        <f t="shared" si="147"/>
        <v>0</v>
      </c>
      <c r="BC853" s="16"/>
      <c r="BD853" s="52">
        <f t="shared" si="148"/>
        <v>44468.789583333331</v>
      </c>
      <c r="BE853" s="16">
        <f t="shared" si="152"/>
        <v>2021</v>
      </c>
      <c r="BF853" s="52">
        <f t="shared" si="149"/>
        <v>44488</v>
      </c>
      <c r="BG853" s="16">
        <f t="shared" si="153"/>
        <v>2021</v>
      </c>
      <c r="BH853" s="16"/>
    </row>
    <row r="854" spans="1:60" x14ac:dyDescent="0.25">
      <c r="A854" s="16">
        <v>820003850</v>
      </c>
      <c r="B854" s="16" t="s">
        <v>3461</v>
      </c>
      <c r="C854" s="16" t="s">
        <v>3462</v>
      </c>
      <c r="D854" s="17" t="s">
        <v>45</v>
      </c>
      <c r="E854" s="17">
        <v>46817</v>
      </c>
      <c r="F854" s="17" t="str">
        <f t="shared" si="150"/>
        <v>FD46817</v>
      </c>
      <c r="G854" s="17" t="str">
        <f>VLOOKUP(E854,[4]PARTIDAS!$F:$M,8,0)</f>
        <v>Evento</v>
      </c>
      <c r="H854" s="17">
        <v>33251</v>
      </c>
      <c r="I854" s="18">
        <v>44469.49722222222</v>
      </c>
      <c r="J854" s="18">
        <v>44469.49722222222</v>
      </c>
      <c r="K854" s="18">
        <v>44488</v>
      </c>
      <c r="L854" s="19">
        <v>68264</v>
      </c>
      <c r="M854" s="19">
        <v>68264</v>
      </c>
      <c r="N854" s="16" t="s">
        <v>3463</v>
      </c>
      <c r="O854" s="16"/>
      <c r="P854" s="16"/>
      <c r="Q854" s="16"/>
      <c r="R854" s="16"/>
      <c r="S854" s="16"/>
      <c r="T854" s="20">
        <v>68264</v>
      </c>
      <c r="U854" s="16" t="s">
        <v>47</v>
      </c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 t="s">
        <v>3877</v>
      </c>
      <c r="AG854" s="16" t="s">
        <v>3948</v>
      </c>
      <c r="AH854" s="16" t="s">
        <v>3466</v>
      </c>
      <c r="AI854" s="16" t="s">
        <v>47</v>
      </c>
      <c r="AJ854" s="16">
        <f>VLOOKUP(E854,[4]TD!$A:$B,2,0)</f>
        <v>-68264</v>
      </c>
      <c r="AK854" s="16">
        <f>-IFERROR(VLOOKUP(E854,'[4]PARTIDAS ABIERTAS EN VALORES'!$A:$E,2,0),0)</f>
        <v>0</v>
      </c>
      <c r="AL854" s="16"/>
      <c r="AM854" s="16">
        <f>-IFERROR(VLOOKUP(E854,'[4]PARTIDAS ABIERTAS EN VALORES'!$A:$E,3,0),0)</f>
        <v>68264</v>
      </c>
      <c r="AN854" s="16"/>
      <c r="AO854" s="16">
        <f>-IFERROR(VLOOKUP(E854,'[4]PARTIDAS ABIERTAS EN VALORES'!$A:$E,4,0),0)</f>
        <v>0</v>
      </c>
      <c r="AP854" s="16"/>
      <c r="AQ854" s="16"/>
      <c r="AR854" s="16"/>
      <c r="AS854" s="16"/>
      <c r="AT854" s="16">
        <f t="shared" si="151"/>
        <v>0</v>
      </c>
      <c r="AU854" s="16"/>
      <c r="AV854" s="16"/>
      <c r="AW854" s="16"/>
      <c r="AX854" s="16"/>
      <c r="AY854" s="16"/>
      <c r="AZ854" s="16"/>
      <c r="BA854" s="16">
        <f>-IFERROR(VLOOKUP(E854,[4]TD!$J:$K,2,0),0)</f>
        <v>0</v>
      </c>
      <c r="BB854" s="25">
        <f t="shared" si="147"/>
        <v>0</v>
      </c>
      <c r="BC854" s="16"/>
      <c r="BD854" s="52">
        <f t="shared" si="148"/>
        <v>44469.49722222222</v>
      </c>
      <c r="BE854" s="16">
        <f t="shared" si="152"/>
        <v>2021</v>
      </c>
      <c r="BF854" s="52">
        <f t="shared" si="149"/>
        <v>44488</v>
      </c>
      <c r="BG854" s="16">
        <f t="shared" si="153"/>
        <v>2021</v>
      </c>
      <c r="BH854" s="16"/>
    </row>
    <row r="855" spans="1:60" x14ac:dyDescent="0.25">
      <c r="A855" s="16">
        <v>820003850</v>
      </c>
      <c r="B855" s="16" t="s">
        <v>3461</v>
      </c>
      <c r="C855" s="16" t="s">
        <v>3462</v>
      </c>
      <c r="D855" s="17" t="s">
        <v>45</v>
      </c>
      <c r="E855" s="17">
        <v>46821</v>
      </c>
      <c r="F855" s="17" t="str">
        <f t="shared" si="150"/>
        <v>FD46821</v>
      </c>
      <c r="G855" s="17" t="str">
        <f>VLOOKUP(E855,[4]PARTIDAS!$F:$M,8,0)</f>
        <v>Evento</v>
      </c>
      <c r="H855" s="17">
        <v>33251</v>
      </c>
      <c r="I855" s="18">
        <v>44469.531944444447</v>
      </c>
      <c r="J855" s="18">
        <v>44469.531944444447</v>
      </c>
      <c r="K855" s="18">
        <v>44488</v>
      </c>
      <c r="L855" s="19">
        <v>60584</v>
      </c>
      <c r="M855" s="19">
        <v>60584</v>
      </c>
      <c r="N855" s="16" t="s">
        <v>3463</v>
      </c>
      <c r="O855" s="16"/>
      <c r="P855" s="16"/>
      <c r="Q855" s="16"/>
      <c r="R855" s="16"/>
      <c r="S855" s="16"/>
      <c r="T855" s="20">
        <v>60584</v>
      </c>
      <c r="U855" s="16" t="s">
        <v>47</v>
      </c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 t="s">
        <v>3877</v>
      </c>
      <c r="AG855" s="16" t="s">
        <v>3948</v>
      </c>
      <c r="AH855" s="16" t="s">
        <v>3466</v>
      </c>
      <c r="AI855" s="16" t="s">
        <v>47</v>
      </c>
      <c r="AJ855" s="16">
        <f>VLOOKUP(E855,[4]TD!$A:$B,2,0)</f>
        <v>-60584</v>
      </c>
      <c r="AK855" s="16">
        <f>-IFERROR(VLOOKUP(E855,'[4]PARTIDAS ABIERTAS EN VALORES'!$A:$E,2,0),0)</f>
        <v>0</v>
      </c>
      <c r="AL855" s="16"/>
      <c r="AM855" s="16">
        <f>-IFERROR(VLOOKUP(E855,'[4]PARTIDAS ABIERTAS EN VALORES'!$A:$E,3,0),0)</f>
        <v>60584</v>
      </c>
      <c r="AN855" s="16"/>
      <c r="AO855" s="16">
        <f>-IFERROR(VLOOKUP(E855,'[4]PARTIDAS ABIERTAS EN VALORES'!$A:$E,4,0),0)</f>
        <v>0</v>
      </c>
      <c r="AP855" s="16"/>
      <c r="AQ855" s="16"/>
      <c r="AR855" s="16"/>
      <c r="AS855" s="16"/>
      <c r="AT855" s="16">
        <f t="shared" si="151"/>
        <v>0</v>
      </c>
      <c r="AU855" s="16"/>
      <c r="AV855" s="16"/>
      <c r="AW855" s="16"/>
      <c r="AX855" s="16"/>
      <c r="AY855" s="16"/>
      <c r="AZ855" s="16"/>
      <c r="BA855" s="16">
        <f>-IFERROR(VLOOKUP(E855,[4]TD!$J:$K,2,0),0)</f>
        <v>0</v>
      </c>
      <c r="BB855" s="25">
        <f t="shared" si="147"/>
        <v>0</v>
      </c>
      <c r="BC855" s="16"/>
      <c r="BD855" s="52">
        <f t="shared" si="148"/>
        <v>44469.531944444447</v>
      </c>
      <c r="BE855" s="16">
        <f t="shared" si="152"/>
        <v>2021</v>
      </c>
      <c r="BF855" s="52">
        <f t="shared" si="149"/>
        <v>44488</v>
      </c>
      <c r="BG855" s="16">
        <f t="shared" si="153"/>
        <v>2021</v>
      </c>
      <c r="BH855" s="16"/>
    </row>
    <row r="856" spans="1:60" x14ac:dyDescent="0.25">
      <c r="A856" s="16">
        <v>820003850</v>
      </c>
      <c r="B856" s="16" t="s">
        <v>3461</v>
      </c>
      <c r="C856" s="16" t="s">
        <v>3462</v>
      </c>
      <c r="D856" s="17" t="s">
        <v>45</v>
      </c>
      <c r="E856" s="17">
        <v>46849</v>
      </c>
      <c r="F856" s="17" t="str">
        <f t="shared" si="150"/>
        <v>FD46849</v>
      </c>
      <c r="G856" s="17" t="str">
        <f>VLOOKUP(E856,[4]PARTIDAS!$F:$M,8,0)</f>
        <v>Evento</v>
      </c>
      <c r="H856" s="17">
        <v>33251</v>
      </c>
      <c r="I856" s="18">
        <v>44469.649305555555</v>
      </c>
      <c r="J856" s="18">
        <v>44469.649305555555</v>
      </c>
      <c r="K856" s="18">
        <v>44488</v>
      </c>
      <c r="L856" s="19">
        <v>135511</v>
      </c>
      <c r="M856" s="19">
        <v>135511</v>
      </c>
      <c r="N856" s="16" t="s">
        <v>3463</v>
      </c>
      <c r="O856" s="16"/>
      <c r="P856" s="16"/>
      <c r="Q856" s="16"/>
      <c r="R856" s="16"/>
      <c r="S856" s="16"/>
      <c r="T856" s="20">
        <v>135511</v>
      </c>
      <c r="U856" s="16" t="s">
        <v>47</v>
      </c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 t="s">
        <v>3877</v>
      </c>
      <c r="AG856" s="16" t="s">
        <v>3948</v>
      </c>
      <c r="AH856" s="16" t="s">
        <v>3466</v>
      </c>
      <c r="AI856" s="16" t="s">
        <v>47</v>
      </c>
      <c r="AJ856" s="16">
        <f>VLOOKUP(E856,[4]TD!$A:$B,2,0)</f>
        <v>-135511</v>
      </c>
      <c r="AK856" s="16">
        <f>-IFERROR(VLOOKUP(E856,'[4]PARTIDAS ABIERTAS EN VALORES'!$A:$E,2,0),0)</f>
        <v>0</v>
      </c>
      <c r="AL856" s="16"/>
      <c r="AM856" s="16">
        <f>-IFERROR(VLOOKUP(E856,'[4]PARTIDAS ABIERTAS EN VALORES'!$A:$E,3,0),0)</f>
        <v>135511</v>
      </c>
      <c r="AN856" s="16"/>
      <c r="AO856" s="16">
        <f>-IFERROR(VLOOKUP(E856,'[4]PARTIDAS ABIERTAS EN VALORES'!$A:$E,4,0),0)</f>
        <v>0</v>
      </c>
      <c r="AP856" s="16"/>
      <c r="AQ856" s="16"/>
      <c r="AR856" s="16"/>
      <c r="AS856" s="16"/>
      <c r="AT856" s="16">
        <f t="shared" si="151"/>
        <v>0</v>
      </c>
      <c r="AU856" s="16"/>
      <c r="AV856" s="16"/>
      <c r="AW856" s="16"/>
      <c r="AX856" s="16"/>
      <c r="AY856" s="16"/>
      <c r="AZ856" s="16"/>
      <c r="BA856" s="16">
        <f>-IFERROR(VLOOKUP(E856,[4]TD!$J:$K,2,0),0)</f>
        <v>0</v>
      </c>
      <c r="BB856" s="25">
        <f t="shared" si="147"/>
        <v>0</v>
      </c>
      <c r="BC856" s="16"/>
      <c r="BD856" s="52">
        <f t="shared" si="148"/>
        <v>44469.649305555555</v>
      </c>
      <c r="BE856" s="16">
        <f t="shared" si="152"/>
        <v>2021</v>
      </c>
      <c r="BF856" s="52">
        <f t="shared" si="149"/>
        <v>44488</v>
      </c>
      <c r="BG856" s="16">
        <f t="shared" si="153"/>
        <v>2021</v>
      </c>
      <c r="BH856" s="16"/>
    </row>
    <row r="857" spans="1:60" x14ac:dyDescent="0.25">
      <c r="A857" s="16">
        <v>820003850</v>
      </c>
      <c r="B857" s="16" t="s">
        <v>3461</v>
      </c>
      <c r="C857" s="16" t="s">
        <v>3462</v>
      </c>
      <c r="D857" s="17" t="s">
        <v>45</v>
      </c>
      <c r="E857" s="17">
        <v>46885</v>
      </c>
      <c r="F857" s="17" t="str">
        <f t="shared" si="150"/>
        <v>FD46885</v>
      </c>
      <c r="G857" s="17" t="str">
        <f>VLOOKUP(E857,[4]PARTIDAS!$F:$M,8,0)</f>
        <v>Evento</v>
      </c>
      <c r="H857" s="17">
        <v>33251</v>
      </c>
      <c r="I857" s="18">
        <v>44469.79583333333</v>
      </c>
      <c r="J857" s="18">
        <v>44469.79583333333</v>
      </c>
      <c r="K857" s="18">
        <v>44488</v>
      </c>
      <c r="L857" s="19">
        <v>76256</v>
      </c>
      <c r="M857" s="19">
        <v>76256</v>
      </c>
      <c r="N857" s="16" t="s">
        <v>3463</v>
      </c>
      <c r="O857" s="16"/>
      <c r="P857" s="16"/>
      <c r="Q857" s="16"/>
      <c r="R857" s="16"/>
      <c r="S857" s="16"/>
      <c r="T857" s="20">
        <v>76256</v>
      </c>
      <c r="U857" s="16" t="s">
        <v>47</v>
      </c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 t="s">
        <v>3877</v>
      </c>
      <c r="AG857" s="16" t="s">
        <v>3948</v>
      </c>
      <c r="AH857" s="16" t="s">
        <v>3466</v>
      </c>
      <c r="AI857" s="16" t="s">
        <v>47</v>
      </c>
      <c r="AJ857" s="16">
        <f>VLOOKUP(E857,[4]TD!$A:$B,2,0)</f>
        <v>-76256</v>
      </c>
      <c r="AK857" s="16">
        <f>-IFERROR(VLOOKUP(E857,'[4]PARTIDAS ABIERTAS EN VALORES'!$A:$E,2,0),0)</f>
        <v>0</v>
      </c>
      <c r="AL857" s="16"/>
      <c r="AM857" s="16">
        <f>-IFERROR(VLOOKUP(E857,'[4]PARTIDAS ABIERTAS EN VALORES'!$A:$E,3,0),0)</f>
        <v>76256</v>
      </c>
      <c r="AN857" s="16"/>
      <c r="AO857" s="16">
        <f>-IFERROR(VLOOKUP(E857,'[4]PARTIDAS ABIERTAS EN VALORES'!$A:$E,4,0),0)</f>
        <v>0</v>
      </c>
      <c r="AP857" s="16"/>
      <c r="AQ857" s="16"/>
      <c r="AR857" s="16"/>
      <c r="AS857" s="16"/>
      <c r="AT857" s="16">
        <f t="shared" si="151"/>
        <v>0</v>
      </c>
      <c r="AU857" s="16"/>
      <c r="AV857" s="16"/>
      <c r="AW857" s="16"/>
      <c r="AX857" s="16"/>
      <c r="AY857" s="16"/>
      <c r="AZ857" s="16"/>
      <c r="BA857" s="16">
        <f>-IFERROR(VLOOKUP(E857,[4]TD!$J:$K,2,0),0)</f>
        <v>0</v>
      </c>
      <c r="BB857" s="25">
        <f t="shared" si="147"/>
        <v>0</v>
      </c>
      <c r="BC857" s="16"/>
      <c r="BD857" s="52">
        <f t="shared" si="148"/>
        <v>44469.79583333333</v>
      </c>
      <c r="BE857" s="16">
        <f t="shared" si="152"/>
        <v>2021</v>
      </c>
      <c r="BF857" s="52">
        <f t="shared" si="149"/>
        <v>44488</v>
      </c>
      <c r="BG857" s="16">
        <f t="shared" si="153"/>
        <v>2021</v>
      </c>
      <c r="BH857" s="16"/>
    </row>
    <row r="858" spans="1:60" x14ac:dyDescent="0.25">
      <c r="A858" s="16">
        <v>820003850</v>
      </c>
      <c r="B858" s="16" t="s">
        <v>3461</v>
      </c>
      <c r="C858" s="16" t="s">
        <v>3467</v>
      </c>
      <c r="D858" s="17" t="s">
        <v>45</v>
      </c>
      <c r="E858" s="17">
        <v>46896</v>
      </c>
      <c r="F858" s="17" t="str">
        <f t="shared" si="150"/>
        <v>FD46896</v>
      </c>
      <c r="G858" s="17" t="str">
        <f>VLOOKUP(E858,[4]PARTIDAS!$F:$M,8,0)</f>
        <v>Evento</v>
      </c>
      <c r="H858" s="17">
        <v>33254</v>
      </c>
      <c r="I858" s="18">
        <v>44469.902083333334</v>
      </c>
      <c r="J858" s="18">
        <v>44469.902083333334</v>
      </c>
      <c r="K858" s="18">
        <v>44488</v>
      </c>
      <c r="L858" s="19">
        <v>1213222</v>
      </c>
      <c r="M858" s="19">
        <v>1213222</v>
      </c>
      <c r="N858" s="16" t="s">
        <v>3463</v>
      </c>
      <c r="O858" s="16"/>
      <c r="P858" s="16"/>
      <c r="Q858" s="16"/>
      <c r="R858" s="16"/>
      <c r="S858" s="16"/>
      <c r="T858" s="20">
        <v>1213222</v>
      </c>
      <c r="U858" s="16" t="s">
        <v>3984</v>
      </c>
      <c r="V858" s="16" t="s">
        <v>3951</v>
      </c>
      <c r="W858" s="16">
        <v>127622</v>
      </c>
      <c r="X858" s="16"/>
      <c r="Y858" s="16"/>
      <c r="Z858" s="16"/>
      <c r="AA858" s="16">
        <v>127622</v>
      </c>
      <c r="AB858" s="16">
        <v>0</v>
      </c>
      <c r="AC858" s="16" t="s">
        <v>3878</v>
      </c>
      <c r="AD858" s="16">
        <v>0</v>
      </c>
      <c r="AE858" s="16"/>
      <c r="AF858" s="16" t="s">
        <v>3877</v>
      </c>
      <c r="AG858" s="16" t="s">
        <v>3948</v>
      </c>
      <c r="AH858" s="16" t="s">
        <v>3466</v>
      </c>
      <c r="AI858" s="16" t="s">
        <v>47</v>
      </c>
      <c r="AJ858" s="16">
        <f>VLOOKUP(E858,[4]TD!$A:$B,2,0)</f>
        <v>-1213222</v>
      </c>
      <c r="AK858" s="16">
        <f>-IFERROR(VLOOKUP(E858,'[4]PARTIDAS ABIERTAS EN VALORES'!$A:$E,2,0),0)</f>
        <v>0</v>
      </c>
      <c r="AL858" s="16"/>
      <c r="AM858" s="16">
        <f>-IFERROR(VLOOKUP(E858,'[4]PARTIDAS ABIERTAS EN VALORES'!$A:$E,3,0),0)</f>
        <v>1213222</v>
      </c>
      <c r="AN858" s="16"/>
      <c r="AO858" s="16">
        <f>-IFERROR(VLOOKUP(E858,'[4]PARTIDAS ABIERTAS EN VALORES'!$A:$E,4,0),0)</f>
        <v>0</v>
      </c>
      <c r="AP858" s="16"/>
      <c r="AQ858" s="16"/>
      <c r="AR858" s="16"/>
      <c r="AS858" s="16"/>
      <c r="AT858" s="16">
        <f t="shared" si="151"/>
        <v>0</v>
      </c>
      <c r="AU858" s="16"/>
      <c r="AV858" s="16"/>
      <c r="AW858" s="16"/>
      <c r="AX858" s="16"/>
      <c r="AY858" s="16"/>
      <c r="AZ858" s="16"/>
      <c r="BA858" s="16">
        <f>-IFERROR(VLOOKUP(E858,[4]TD!$J:$K,2,0),0)</f>
        <v>0</v>
      </c>
      <c r="BB858" s="25">
        <f t="shared" si="147"/>
        <v>0</v>
      </c>
      <c r="BC858" s="16"/>
      <c r="BD858" s="52">
        <f t="shared" si="148"/>
        <v>44469.902083333334</v>
      </c>
      <c r="BE858" s="16">
        <f t="shared" si="152"/>
        <v>2021</v>
      </c>
      <c r="BF858" s="52">
        <f t="shared" si="149"/>
        <v>44488</v>
      </c>
      <c r="BG858" s="16">
        <f t="shared" si="153"/>
        <v>2021</v>
      </c>
      <c r="BH858" s="16"/>
    </row>
    <row r="859" spans="1:60" x14ac:dyDescent="0.25">
      <c r="A859" s="16">
        <v>820003850</v>
      </c>
      <c r="B859" s="16" t="s">
        <v>3461</v>
      </c>
      <c r="C859" s="16" t="s">
        <v>3462</v>
      </c>
      <c r="D859" s="17" t="s">
        <v>45</v>
      </c>
      <c r="E859" s="17">
        <v>46962</v>
      </c>
      <c r="F859" s="17" t="str">
        <f t="shared" si="150"/>
        <v>FD46962</v>
      </c>
      <c r="G859" s="17" t="e">
        <f>VLOOKUP(E859,[4]PARTIDAS!$F:$M,8,0)</f>
        <v>#N/A</v>
      </c>
      <c r="H859" s="17">
        <v>33457</v>
      </c>
      <c r="I859" s="18">
        <v>44470.620138888888</v>
      </c>
      <c r="J859" s="18">
        <v>44470.620138888888</v>
      </c>
      <c r="K859" s="18">
        <v>44522</v>
      </c>
      <c r="L859" s="19">
        <v>171157</v>
      </c>
      <c r="M859" s="19">
        <v>171157</v>
      </c>
      <c r="N859" s="16" t="s">
        <v>3481</v>
      </c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 t="e">
        <f>VLOOKUP(E859,[4]TD!$A:$B,2,0)</f>
        <v>#N/A</v>
      </c>
      <c r="AK859" s="16"/>
      <c r="AL859" s="16"/>
      <c r="AM859" s="16"/>
      <c r="AN859" s="16"/>
      <c r="AO859" s="16"/>
      <c r="AP859" s="16"/>
      <c r="AQ859" s="16"/>
      <c r="AR859" s="16"/>
      <c r="AS859" s="16"/>
      <c r="AT859" s="16">
        <f t="shared" si="151"/>
        <v>0</v>
      </c>
      <c r="AU859" s="25">
        <f t="shared" ref="AU859:AU890" si="154">M859</f>
        <v>171157</v>
      </c>
      <c r="AV859" s="16"/>
      <c r="AW859" s="16"/>
      <c r="AX859" s="16"/>
      <c r="AY859" s="16"/>
      <c r="AZ859" s="16"/>
      <c r="BA859" s="16"/>
      <c r="BB859" s="25">
        <f t="shared" si="147"/>
        <v>0</v>
      </c>
      <c r="BC859" s="16"/>
      <c r="BD859" s="52">
        <f t="shared" si="148"/>
        <v>44470.620138888888</v>
      </c>
      <c r="BE859" s="16">
        <f t="shared" si="152"/>
        <v>2021</v>
      </c>
      <c r="BF859" s="52">
        <f t="shared" si="149"/>
        <v>44522</v>
      </c>
      <c r="BG859" s="16">
        <f t="shared" si="153"/>
        <v>2021</v>
      </c>
      <c r="BH859" s="16"/>
    </row>
    <row r="860" spans="1:60" x14ac:dyDescent="0.25">
      <c r="A860" s="16">
        <v>820003850</v>
      </c>
      <c r="B860" s="16" t="s">
        <v>3461</v>
      </c>
      <c r="C860" s="16" t="s">
        <v>3467</v>
      </c>
      <c r="D860" s="17" t="s">
        <v>45</v>
      </c>
      <c r="E860" s="17">
        <v>46964</v>
      </c>
      <c r="F860" s="17" t="str">
        <f t="shared" si="150"/>
        <v>FD46964</v>
      </c>
      <c r="G860" s="17" t="e">
        <f>VLOOKUP(E860,[4]PARTIDAS!$F:$M,8,0)</f>
        <v>#N/A</v>
      </c>
      <c r="H860" s="17">
        <v>33458</v>
      </c>
      <c r="I860" s="18">
        <v>44470.624305555553</v>
      </c>
      <c r="J860" s="18">
        <v>44470.624305555553</v>
      </c>
      <c r="K860" s="18">
        <v>44522</v>
      </c>
      <c r="L860" s="19">
        <v>96984</v>
      </c>
      <c r="M860" s="19">
        <v>96984</v>
      </c>
      <c r="N860" s="16" t="s">
        <v>3481</v>
      </c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 t="e">
        <f>VLOOKUP(E860,[4]TD!$A:$B,2,0)</f>
        <v>#N/A</v>
      </c>
      <c r="AK860" s="16"/>
      <c r="AL860" s="16"/>
      <c r="AM860" s="16"/>
      <c r="AN860" s="16"/>
      <c r="AO860" s="16"/>
      <c r="AP860" s="16"/>
      <c r="AQ860" s="16"/>
      <c r="AR860" s="16"/>
      <c r="AS860" s="16"/>
      <c r="AT860" s="16">
        <f t="shared" si="151"/>
        <v>0</v>
      </c>
      <c r="AU860" s="25">
        <f t="shared" si="154"/>
        <v>96984</v>
      </c>
      <c r="AV860" s="16"/>
      <c r="AW860" s="16"/>
      <c r="AX860" s="16"/>
      <c r="AY860" s="16"/>
      <c r="AZ860" s="16"/>
      <c r="BA860" s="16"/>
      <c r="BB860" s="25">
        <f t="shared" si="147"/>
        <v>0</v>
      </c>
      <c r="BC860" s="16"/>
      <c r="BD860" s="52">
        <f t="shared" si="148"/>
        <v>44470.624305555553</v>
      </c>
      <c r="BE860" s="16">
        <f t="shared" si="152"/>
        <v>2021</v>
      </c>
      <c r="BF860" s="52">
        <f t="shared" si="149"/>
        <v>44522</v>
      </c>
      <c r="BG860" s="16">
        <f t="shared" si="153"/>
        <v>2021</v>
      </c>
      <c r="BH860" s="16"/>
    </row>
    <row r="861" spans="1:60" x14ac:dyDescent="0.25">
      <c r="A861" s="16">
        <v>820003850</v>
      </c>
      <c r="B861" s="16" t="s">
        <v>3461</v>
      </c>
      <c r="C861" s="16" t="s">
        <v>3462</v>
      </c>
      <c r="D861" s="17" t="s">
        <v>45</v>
      </c>
      <c r="E861" s="17">
        <v>47025</v>
      </c>
      <c r="F861" s="17" t="str">
        <f t="shared" si="150"/>
        <v>FD47025</v>
      </c>
      <c r="G861" s="17" t="e">
        <f>VLOOKUP(E861,[4]PARTIDAS!$F:$M,8,0)</f>
        <v>#N/A</v>
      </c>
      <c r="H861" s="17">
        <v>33457</v>
      </c>
      <c r="I861" s="18">
        <v>44471.302777777775</v>
      </c>
      <c r="J861" s="18">
        <v>44471.302777777775</v>
      </c>
      <c r="K861" s="18">
        <v>44522</v>
      </c>
      <c r="L861" s="19">
        <v>194900</v>
      </c>
      <c r="M861" s="19">
        <v>194900</v>
      </c>
      <c r="N861" s="16" t="s">
        <v>3481</v>
      </c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 t="e">
        <f>VLOOKUP(E861,[4]TD!$A:$B,2,0)</f>
        <v>#N/A</v>
      </c>
      <c r="AK861" s="16"/>
      <c r="AL861" s="16"/>
      <c r="AM861" s="16"/>
      <c r="AN861" s="16"/>
      <c r="AO861" s="16"/>
      <c r="AP861" s="16"/>
      <c r="AQ861" s="16"/>
      <c r="AR861" s="16"/>
      <c r="AS861" s="16"/>
      <c r="AT861" s="16">
        <f t="shared" si="151"/>
        <v>0</v>
      </c>
      <c r="AU861" s="25">
        <f t="shared" si="154"/>
        <v>194900</v>
      </c>
      <c r="AV861" s="16"/>
      <c r="AW861" s="16"/>
      <c r="AX861" s="16"/>
      <c r="AY861" s="16"/>
      <c r="AZ861" s="16"/>
      <c r="BA861" s="16"/>
      <c r="BB861" s="25">
        <f t="shared" si="147"/>
        <v>0</v>
      </c>
      <c r="BC861" s="16"/>
      <c r="BD861" s="52">
        <f t="shared" si="148"/>
        <v>44471.302777777775</v>
      </c>
      <c r="BE861" s="16">
        <f t="shared" si="152"/>
        <v>2021</v>
      </c>
      <c r="BF861" s="52">
        <f t="shared" si="149"/>
        <v>44522</v>
      </c>
      <c r="BG861" s="16">
        <f t="shared" si="153"/>
        <v>2021</v>
      </c>
      <c r="BH861" s="16"/>
    </row>
    <row r="862" spans="1:60" x14ac:dyDescent="0.25">
      <c r="A862" s="16">
        <v>820003850</v>
      </c>
      <c r="B862" s="16" t="s">
        <v>3461</v>
      </c>
      <c r="C862" s="16" t="s">
        <v>3467</v>
      </c>
      <c r="D862" s="17" t="s">
        <v>45</v>
      </c>
      <c r="E862" s="17">
        <v>47040</v>
      </c>
      <c r="F862" s="17" t="str">
        <f t="shared" si="150"/>
        <v>FD47040</v>
      </c>
      <c r="G862" s="17" t="e">
        <f>VLOOKUP(E862,[4]PARTIDAS!$F:$M,8,0)</f>
        <v>#N/A</v>
      </c>
      <c r="H862" s="17">
        <v>33454</v>
      </c>
      <c r="I862" s="18">
        <v>44471.383333333331</v>
      </c>
      <c r="J862" s="18">
        <v>44471.383333333331</v>
      </c>
      <c r="K862" s="18">
        <v>44522</v>
      </c>
      <c r="L862" s="19">
        <v>6500</v>
      </c>
      <c r="M862" s="19">
        <v>6500</v>
      </c>
      <c r="N862" s="16" t="s">
        <v>3481</v>
      </c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 t="e">
        <f>VLOOKUP(E862,[4]TD!$A:$B,2,0)</f>
        <v>#N/A</v>
      </c>
      <c r="AK862" s="16"/>
      <c r="AL862" s="16"/>
      <c r="AM862" s="16"/>
      <c r="AN862" s="16"/>
      <c r="AO862" s="16"/>
      <c r="AP862" s="16"/>
      <c r="AQ862" s="16"/>
      <c r="AR862" s="16"/>
      <c r="AS862" s="16"/>
      <c r="AT862" s="16">
        <f t="shared" si="151"/>
        <v>0</v>
      </c>
      <c r="AU862" s="25">
        <f t="shared" si="154"/>
        <v>6500</v>
      </c>
      <c r="AV862" s="16"/>
      <c r="AW862" s="16"/>
      <c r="AX862" s="16"/>
      <c r="AY862" s="16"/>
      <c r="AZ862" s="16"/>
      <c r="BA862" s="16"/>
      <c r="BB862" s="25">
        <f t="shared" si="147"/>
        <v>0</v>
      </c>
      <c r="BC862" s="16"/>
      <c r="BD862" s="52">
        <f t="shared" si="148"/>
        <v>44471.383333333331</v>
      </c>
      <c r="BE862" s="16">
        <f t="shared" si="152"/>
        <v>2021</v>
      </c>
      <c r="BF862" s="52">
        <f t="shared" si="149"/>
        <v>44522</v>
      </c>
      <c r="BG862" s="16">
        <f t="shared" si="153"/>
        <v>2021</v>
      </c>
      <c r="BH862" s="16"/>
    </row>
    <row r="863" spans="1:60" x14ac:dyDescent="0.25">
      <c r="A863" s="16">
        <v>820003850</v>
      </c>
      <c r="B863" s="16" t="s">
        <v>3461</v>
      </c>
      <c r="C863" s="16" t="s">
        <v>3467</v>
      </c>
      <c r="D863" s="17" t="s">
        <v>45</v>
      </c>
      <c r="E863" s="17">
        <v>47041</v>
      </c>
      <c r="F863" s="17" t="str">
        <f t="shared" si="150"/>
        <v>FD47041</v>
      </c>
      <c r="G863" s="17" t="e">
        <f>VLOOKUP(E863,[4]PARTIDAS!$F:$M,8,0)</f>
        <v>#N/A</v>
      </c>
      <c r="H863" s="17">
        <v>33454</v>
      </c>
      <c r="I863" s="18">
        <v>44471.386111111111</v>
      </c>
      <c r="J863" s="18">
        <v>44471.386111111111</v>
      </c>
      <c r="K863" s="18">
        <v>44522</v>
      </c>
      <c r="L863" s="19">
        <v>6500</v>
      </c>
      <c r="M863" s="19">
        <v>6500</v>
      </c>
      <c r="N863" s="16" t="s">
        <v>3481</v>
      </c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 t="e">
        <f>VLOOKUP(E863,[4]TD!$A:$B,2,0)</f>
        <v>#N/A</v>
      </c>
      <c r="AK863" s="16"/>
      <c r="AL863" s="16"/>
      <c r="AM863" s="16"/>
      <c r="AN863" s="16"/>
      <c r="AO863" s="16"/>
      <c r="AP863" s="16"/>
      <c r="AQ863" s="16"/>
      <c r="AR863" s="16"/>
      <c r="AS863" s="16"/>
      <c r="AT863" s="16">
        <f t="shared" si="151"/>
        <v>0</v>
      </c>
      <c r="AU863" s="25">
        <f t="shared" si="154"/>
        <v>6500</v>
      </c>
      <c r="AV863" s="16"/>
      <c r="AW863" s="16"/>
      <c r="AX863" s="16"/>
      <c r="AY863" s="16"/>
      <c r="AZ863" s="16"/>
      <c r="BA863" s="16"/>
      <c r="BB863" s="25">
        <f t="shared" si="147"/>
        <v>0</v>
      </c>
      <c r="BC863" s="16"/>
      <c r="BD863" s="52">
        <f t="shared" si="148"/>
        <v>44471.386111111111</v>
      </c>
      <c r="BE863" s="16">
        <f t="shared" si="152"/>
        <v>2021</v>
      </c>
      <c r="BF863" s="52">
        <f t="shared" si="149"/>
        <v>44522</v>
      </c>
      <c r="BG863" s="16">
        <f t="shared" si="153"/>
        <v>2021</v>
      </c>
      <c r="BH863" s="16"/>
    </row>
    <row r="864" spans="1:60" x14ac:dyDescent="0.25">
      <c r="A864" s="16">
        <v>820003850</v>
      </c>
      <c r="B864" s="16" t="s">
        <v>3461</v>
      </c>
      <c r="C864" s="16" t="s">
        <v>3467</v>
      </c>
      <c r="D864" s="17" t="s">
        <v>45</v>
      </c>
      <c r="E864" s="17">
        <v>47097</v>
      </c>
      <c r="F864" s="17" t="str">
        <f t="shared" si="150"/>
        <v>FD47097</v>
      </c>
      <c r="G864" s="17" t="e">
        <f>VLOOKUP(E864,[4]PARTIDAS!$F:$M,8,0)</f>
        <v>#N/A</v>
      </c>
      <c r="H864" s="17">
        <v>33458</v>
      </c>
      <c r="I864" s="18">
        <v>44472.018055555556</v>
      </c>
      <c r="J864" s="18">
        <v>44472.018055555556</v>
      </c>
      <c r="K864" s="18">
        <v>44522</v>
      </c>
      <c r="L864" s="19">
        <v>65314</v>
      </c>
      <c r="M864" s="19">
        <v>65314</v>
      </c>
      <c r="N864" s="16" t="s">
        <v>3481</v>
      </c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 t="e">
        <f>VLOOKUP(E864,[4]TD!$A:$B,2,0)</f>
        <v>#N/A</v>
      </c>
      <c r="AK864" s="16"/>
      <c r="AL864" s="16"/>
      <c r="AM864" s="16"/>
      <c r="AN864" s="16"/>
      <c r="AO864" s="16"/>
      <c r="AP864" s="16"/>
      <c r="AQ864" s="16"/>
      <c r="AR864" s="16"/>
      <c r="AS864" s="16"/>
      <c r="AT864" s="16">
        <f t="shared" si="151"/>
        <v>0</v>
      </c>
      <c r="AU864" s="25">
        <f t="shared" si="154"/>
        <v>65314</v>
      </c>
      <c r="AV864" s="16"/>
      <c r="AW864" s="16"/>
      <c r="AX864" s="16"/>
      <c r="AY864" s="16"/>
      <c r="AZ864" s="16"/>
      <c r="BA864" s="16"/>
      <c r="BB864" s="25">
        <f t="shared" si="147"/>
        <v>0</v>
      </c>
      <c r="BC864" s="16"/>
      <c r="BD864" s="52">
        <f t="shared" si="148"/>
        <v>44472.018055555556</v>
      </c>
      <c r="BE864" s="16">
        <f t="shared" si="152"/>
        <v>2021</v>
      </c>
      <c r="BF864" s="52">
        <f t="shared" si="149"/>
        <v>44522</v>
      </c>
      <c r="BG864" s="16">
        <f t="shared" si="153"/>
        <v>2021</v>
      </c>
      <c r="BH864" s="16"/>
    </row>
    <row r="865" spans="1:60" x14ac:dyDescent="0.25">
      <c r="A865" s="16">
        <v>820003850</v>
      </c>
      <c r="B865" s="16" t="s">
        <v>3461</v>
      </c>
      <c r="C865" s="16" t="s">
        <v>3462</v>
      </c>
      <c r="D865" s="17" t="s">
        <v>45</v>
      </c>
      <c r="E865" s="17">
        <v>47117</v>
      </c>
      <c r="F865" s="17" t="str">
        <f t="shared" si="150"/>
        <v>FD47117</v>
      </c>
      <c r="G865" s="17" t="e">
        <f>VLOOKUP(E865,[4]PARTIDAS!$F:$M,8,0)</f>
        <v>#N/A</v>
      </c>
      <c r="H865" s="17">
        <v>33457</v>
      </c>
      <c r="I865" s="18">
        <v>44472.583333333336</v>
      </c>
      <c r="J865" s="18">
        <v>44472.583333333336</v>
      </c>
      <c r="K865" s="18">
        <v>44522</v>
      </c>
      <c r="L865" s="19">
        <v>145953</v>
      </c>
      <c r="M865" s="19">
        <v>145953</v>
      </c>
      <c r="N865" s="16" t="s">
        <v>3481</v>
      </c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 t="e">
        <f>VLOOKUP(E865,[4]TD!$A:$B,2,0)</f>
        <v>#N/A</v>
      </c>
      <c r="AK865" s="16"/>
      <c r="AL865" s="16"/>
      <c r="AM865" s="16"/>
      <c r="AN865" s="16"/>
      <c r="AO865" s="16"/>
      <c r="AP865" s="16"/>
      <c r="AQ865" s="16"/>
      <c r="AR865" s="16"/>
      <c r="AS865" s="16"/>
      <c r="AT865" s="16">
        <f t="shared" si="151"/>
        <v>0</v>
      </c>
      <c r="AU865" s="25">
        <f t="shared" si="154"/>
        <v>145953</v>
      </c>
      <c r="AV865" s="16"/>
      <c r="AW865" s="16"/>
      <c r="AX865" s="16"/>
      <c r="AY865" s="16"/>
      <c r="AZ865" s="16"/>
      <c r="BA865" s="16"/>
      <c r="BB865" s="25">
        <f t="shared" si="147"/>
        <v>0</v>
      </c>
      <c r="BC865" s="16"/>
      <c r="BD865" s="52">
        <f t="shared" si="148"/>
        <v>44472.583333333336</v>
      </c>
      <c r="BE865" s="16">
        <f t="shared" si="152"/>
        <v>2021</v>
      </c>
      <c r="BF865" s="52">
        <f t="shared" si="149"/>
        <v>44522</v>
      </c>
      <c r="BG865" s="16">
        <f t="shared" si="153"/>
        <v>2021</v>
      </c>
      <c r="BH865" s="16"/>
    </row>
    <row r="866" spans="1:60" x14ac:dyDescent="0.25">
      <c r="A866" s="16">
        <v>820003850</v>
      </c>
      <c r="B866" s="16" t="s">
        <v>3461</v>
      </c>
      <c r="C866" s="16" t="s">
        <v>3462</v>
      </c>
      <c r="D866" s="17" t="s">
        <v>45</v>
      </c>
      <c r="E866" s="17">
        <v>47118</v>
      </c>
      <c r="F866" s="17" t="str">
        <f t="shared" si="150"/>
        <v>FD47118</v>
      </c>
      <c r="G866" s="17" t="e">
        <f>VLOOKUP(E866,[4]PARTIDAS!$F:$M,8,0)</f>
        <v>#N/A</v>
      </c>
      <c r="H866" s="17">
        <v>33457</v>
      </c>
      <c r="I866" s="18">
        <v>44472.595833333333</v>
      </c>
      <c r="J866" s="18">
        <v>44472.595833333333</v>
      </c>
      <c r="K866" s="18">
        <v>44522</v>
      </c>
      <c r="L866" s="19">
        <v>858681</v>
      </c>
      <c r="M866" s="19">
        <v>858681</v>
      </c>
      <c r="N866" s="16" t="s">
        <v>3481</v>
      </c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 t="e">
        <f>VLOOKUP(E866,[4]TD!$A:$B,2,0)</f>
        <v>#N/A</v>
      </c>
      <c r="AK866" s="16"/>
      <c r="AL866" s="16"/>
      <c r="AM866" s="16"/>
      <c r="AN866" s="16"/>
      <c r="AO866" s="16"/>
      <c r="AP866" s="16"/>
      <c r="AQ866" s="16"/>
      <c r="AR866" s="16"/>
      <c r="AS866" s="16"/>
      <c r="AT866" s="16">
        <f t="shared" si="151"/>
        <v>0</v>
      </c>
      <c r="AU866" s="25">
        <f t="shared" si="154"/>
        <v>858681</v>
      </c>
      <c r="AV866" s="16"/>
      <c r="AW866" s="16"/>
      <c r="AX866" s="16"/>
      <c r="AY866" s="16"/>
      <c r="AZ866" s="16"/>
      <c r="BA866" s="16"/>
      <c r="BB866" s="25">
        <f t="shared" si="147"/>
        <v>0</v>
      </c>
      <c r="BC866" s="16"/>
      <c r="BD866" s="52">
        <f t="shared" si="148"/>
        <v>44472.595833333333</v>
      </c>
      <c r="BE866" s="16">
        <f t="shared" si="152"/>
        <v>2021</v>
      </c>
      <c r="BF866" s="52">
        <f t="shared" si="149"/>
        <v>44522</v>
      </c>
      <c r="BG866" s="16">
        <f t="shared" si="153"/>
        <v>2021</v>
      </c>
      <c r="BH866" s="16"/>
    </row>
    <row r="867" spans="1:60" x14ac:dyDescent="0.25">
      <c r="A867" s="16">
        <v>820003850</v>
      </c>
      <c r="B867" s="16" t="s">
        <v>3461</v>
      </c>
      <c r="C867" s="16" t="s">
        <v>3462</v>
      </c>
      <c r="D867" s="17" t="s">
        <v>45</v>
      </c>
      <c r="E867" s="17">
        <v>47272</v>
      </c>
      <c r="F867" s="17" t="str">
        <f t="shared" si="150"/>
        <v>FD47272</v>
      </c>
      <c r="G867" s="17" t="e">
        <f>VLOOKUP(E867,[4]PARTIDAS!$F:$M,8,0)</f>
        <v>#N/A</v>
      </c>
      <c r="H867" s="17">
        <v>33457</v>
      </c>
      <c r="I867" s="18">
        <v>44474.154166666667</v>
      </c>
      <c r="J867" s="18">
        <v>44474.154166666667</v>
      </c>
      <c r="K867" s="18">
        <v>44522</v>
      </c>
      <c r="L867" s="19">
        <v>218497</v>
      </c>
      <c r="M867" s="19">
        <v>218497</v>
      </c>
      <c r="N867" s="16" t="s">
        <v>3481</v>
      </c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 t="e">
        <f>VLOOKUP(E867,[4]TD!$A:$B,2,0)</f>
        <v>#N/A</v>
      </c>
      <c r="AK867" s="16"/>
      <c r="AL867" s="16"/>
      <c r="AM867" s="16"/>
      <c r="AN867" s="16"/>
      <c r="AO867" s="16"/>
      <c r="AP867" s="16"/>
      <c r="AQ867" s="16"/>
      <c r="AR867" s="16"/>
      <c r="AS867" s="16"/>
      <c r="AT867" s="16">
        <f t="shared" si="151"/>
        <v>0</v>
      </c>
      <c r="AU867" s="25">
        <f t="shared" si="154"/>
        <v>218497</v>
      </c>
      <c r="AV867" s="16"/>
      <c r="AW867" s="16"/>
      <c r="AX867" s="16"/>
      <c r="AY867" s="16"/>
      <c r="AZ867" s="16"/>
      <c r="BA867" s="16"/>
      <c r="BB867" s="25">
        <f t="shared" si="147"/>
        <v>0</v>
      </c>
      <c r="BC867" s="16"/>
      <c r="BD867" s="52">
        <f t="shared" si="148"/>
        <v>44474.154166666667</v>
      </c>
      <c r="BE867" s="16">
        <f t="shared" si="152"/>
        <v>2021</v>
      </c>
      <c r="BF867" s="52">
        <f t="shared" si="149"/>
        <v>44522</v>
      </c>
      <c r="BG867" s="16">
        <f t="shared" si="153"/>
        <v>2021</v>
      </c>
      <c r="BH867" s="16"/>
    </row>
    <row r="868" spans="1:60" x14ac:dyDescent="0.25">
      <c r="A868" s="16">
        <v>820003850</v>
      </c>
      <c r="B868" s="16" t="s">
        <v>3461</v>
      </c>
      <c r="C868" s="16" t="s">
        <v>3462</v>
      </c>
      <c r="D868" s="17" t="s">
        <v>45</v>
      </c>
      <c r="E868" s="17">
        <v>47274</v>
      </c>
      <c r="F868" s="17" t="str">
        <f t="shared" si="150"/>
        <v>FD47274</v>
      </c>
      <c r="G868" s="17" t="e">
        <f>VLOOKUP(E868,[4]PARTIDAS!$F:$M,8,0)</f>
        <v>#N/A</v>
      </c>
      <c r="H868" s="17">
        <v>33457</v>
      </c>
      <c r="I868" s="18">
        <v>44474.17083333333</v>
      </c>
      <c r="J868" s="18">
        <v>44474.17083333333</v>
      </c>
      <c r="K868" s="18">
        <v>44522</v>
      </c>
      <c r="L868" s="19">
        <v>2371861</v>
      </c>
      <c r="M868" s="19">
        <v>2371861</v>
      </c>
      <c r="N868" s="16" t="s">
        <v>3481</v>
      </c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 t="e">
        <f>VLOOKUP(E868,[4]TD!$A:$B,2,0)</f>
        <v>#N/A</v>
      </c>
      <c r="AK868" s="16"/>
      <c r="AL868" s="16"/>
      <c r="AM868" s="16"/>
      <c r="AN868" s="16"/>
      <c r="AO868" s="16"/>
      <c r="AP868" s="16"/>
      <c r="AQ868" s="16"/>
      <c r="AR868" s="16"/>
      <c r="AS868" s="16"/>
      <c r="AT868" s="16">
        <f t="shared" si="151"/>
        <v>0</v>
      </c>
      <c r="AU868" s="25">
        <f t="shared" si="154"/>
        <v>2371861</v>
      </c>
      <c r="AV868" s="16"/>
      <c r="AW868" s="16"/>
      <c r="AX868" s="16"/>
      <c r="AY868" s="16"/>
      <c r="AZ868" s="16"/>
      <c r="BA868" s="16"/>
      <c r="BB868" s="25">
        <f t="shared" si="147"/>
        <v>0</v>
      </c>
      <c r="BC868" s="16"/>
      <c r="BD868" s="52">
        <f t="shared" si="148"/>
        <v>44474.17083333333</v>
      </c>
      <c r="BE868" s="16">
        <f t="shared" si="152"/>
        <v>2021</v>
      </c>
      <c r="BF868" s="52">
        <f t="shared" si="149"/>
        <v>44522</v>
      </c>
      <c r="BG868" s="16">
        <f t="shared" si="153"/>
        <v>2021</v>
      </c>
      <c r="BH868" s="16"/>
    </row>
    <row r="869" spans="1:60" x14ac:dyDescent="0.25">
      <c r="A869" s="16">
        <v>820003850</v>
      </c>
      <c r="B869" s="16" t="s">
        <v>3461</v>
      </c>
      <c r="C869" s="16" t="s">
        <v>3462</v>
      </c>
      <c r="D869" s="17" t="s">
        <v>45</v>
      </c>
      <c r="E869" s="17">
        <v>47302</v>
      </c>
      <c r="F869" s="17" t="str">
        <f t="shared" si="150"/>
        <v>FD47302</v>
      </c>
      <c r="G869" s="17" t="e">
        <f>VLOOKUP(E869,[4]PARTIDAS!$F:$M,8,0)</f>
        <v>#N/A</v>
      </c>
      <c r="H869" s="17">
        <v>33457</v>
      </c>
      <c r="I869" s="18">
        <v>44474.448611111111</v>
      </c>
      <c r="J869" s="18">
        <v>44474.448611111111</v>
      </c>
      <c r="K869" s="18">
        <v>44522</v>
      </c>
      <c r="L869" s="19">
        <v>368136</v>
      </c>
      <c r="M869" s="19">
        <v>368136</v>
      </c>
      <c r="N869" s="16" t="s">
        <v>3481</v>
      </c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 t="e">
        <f>VLOOKUP(E869,[4]TD!$A:$B,2,0)</f>
        <v>#N/A</v>
      </c>
      <c r="AK869" s="16"/>
      <c r="AL869" s="16"/>
      <c r="AM869" s="16"/>
      <c r="AN869" s="16"/>
      <c r="AO869" s="16"/>
      <c r="AP869" s="16"/>
      <c r="AQ869" s="16"/>
      <c r="AR869" s="16"/>
      <c r="AS869" s="16"/>
      <c r="AT869" s="16">
        <f t="shared" si="151"/>
        <v>0</v>
      </c>
      <c r="AU869" s="25">
        <f t="shared" si="154"/>
        <v>368136</v>
      </c>
      <c r="AV869" s="16"/>
      <c r="AW869" s="16"/>
      <c r="AX869" s="16"/>
      <c r="AY869" s="16"/>
      <c r="AZ869" s="16"/>
      <c r="BA869" s="16"/>
      <c r="BB869" s="25">
        <f t="shared" si="147"/>
        <v>0</v>
      </c>
      <c r="BC869" s="16"/>
      <c r="BD869" s="52">
        <f t="shared" si="148"/>
        <v>44474.448611111111</v>
      </c>
      <c r="BE869" s="16">
        <f t="shared" si="152"/>
        <v>2021</v>
      </c>
      <c r="BF869" s="52">
        <f t="shared" si="149"/>
        <v>44522</v>
      </c>
      <c r="BG869" s="16">
        <f t="shared" si="153"/>
        <v>2021</v>
      </c>
      <c r="BH869" s="16"/>
    </row>
    <row r="870" spans="1:60" x14ac:dyDescent="0.25">
      <c r="A870" s="16">
        <v>820003850</v>
      </c>
      <c r="B870" s="16" t="s">
        <v>3461</v>
      </c>
      <c r="C870" s="16" t="s">
        <v>3462</v>
      </c>
      <c r="D870" s="17" t="s">
        <v>45</v>
      </c>
      <c r="E870" s="17">
        <v>47324</v>
      </c>
      <c r="F870" s="17" t="str">
        <f t="shared" si="150"/>
        <v>FD47324</v>
      </c>
      <c r="G870" s="17" t="e">
        <f>VLOOKUP(E870,[4]PARTIDAS!$F:$M,8,0)</f>
        <v>#N/A</v>
      </c>
      <c r="H870" s="17">
        <v>33457</v>
      </c>
      <c r="I870" s="18">
        <v>44474.57708333333</v>
      </c>
      <c r="J870" s="18">
        <v>44474.57708333333</v>
      </c>
      <c r="K870" s="18">
        <v>44522</v>
      </c>
      <c r="L870" s="19">
        <v>59600</v>
      </c>
      <c r="M870" s="19">
        <v>59600</v>
      </c>
      <c r="N870" s="16" t="s">
        <v>3481</v>
      </c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 t="e">
        <f>VLOOKUP(E870,[4]TD!$A:$B,2,0)</f>
        <v>#N/A</v>
      </c>
      <c r="AK870" s="16"/>
      <c r="AL870" s="16"/>
      <c r="AM870" s="16"/>
      <c r="AN870" s="16"/>
      <c r="AO870" s="16"/>
      <c r="AP870" s="16"/>
      <c r="AQ870" s="16"/>
      <c r="AR870" s="16"/>
      <c r="AS870" s="16"/>
      <c r="AT870" s="16">
        <f t="shared" si="151"/>
        <v>0</v>
      </c>
      <c r="AU870" s="25">
        <f t="shared" si="154"/>
        <v>59600</v>
      </c>
      <c r="AV870" s="16"/>
      <c r="AW870" s="16"/>
      <c r="AX870" s="16"/>
      <c r="AY870" s="16"/>
      <c r="AZ870" s="16"/>
      <c r="BA870" s="16"/>
      <c r="BB870" s="25">
        <f t="shared" si="147"/>
        <v>0</v>
      </c>
      <c r="BC870" s="16"/>
      <c r="BD870" s="52">
        <f t="shared" si="148"/>
        <v>44474.57708333333</v>
      </c>
      <c r="BE870" s="16">
        <f t="shared" si="152"/>
        <v>2021</v>
      </c>
      <c r="BF870" s="52">
        <f t="shared" si="149"/>
        <v>44522</v>
      </c>
      <c r="BG870" s="16">
        <f t="shared" si="153"/>
        <v>2021</v>
      </c>
      <c r="BH870" s="16"/>
    </row>
    <row r="871" spans="1:60" x14ac:dyDescent="0.25">
      <c r="A871" s="16">
        <v>820003850</v>
      </c>
      <c r="B871" s="16" t="s">
        <v>3461</v>
      </c>
      <c r="C871" s="16" t="s">
        <v>3462</v>
      </c>
      <c r="D871" s="17" t="s">
        <v>45</v>
      </c>
      <c r="E871" s="17">
        <v>47359</v>
      </c>
      <c r="F871" s="17" t="str">
        <f t="shared" si="150"/>
        <v>FD47359</v>
      </c>
      <c r="G871" s="17" t="e">
        <f>VLOOKUP(E871,[4]PARTIDAS!$F:$M,8,0)</f>
        <v>#N/A</v>
      </c>
      <c r="H871" s="17">
        <v>33457</v>
      </c>
      <c r="I871" s="18">
        <v>44474.719444444447</v>
      </c>
      <c r="J871" s="18">
        <v>44474.719444444447</v>
      </c>
      <c r="K871" s="18">
        <v>44522</v>
      </c>
      <c r="L871" s="19">
        <v>248214</v>
      </c>
      <c r="M871" s="19">
        <v>248214</v>
      </c>
      <c r="N871" s="16" t="s">
        <v>3481</v>
      </c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 t="e">
        <f>VLOOKUP(E871,[4]TD!$A:$B,2,0)</f>
        <v>#N/A</v>
      </c>
      <c r="AK871" s="16"/>
      <c r="AL871" s="16"/>
      <c r="AM871" s="16"/>
      <c r="AN871" s="16"/>
      <c r="AO871" s="16"/>
      <c r="AP871" s="16"/>
      <c r="AQ871" s="16"/>
      <c r="AR871" s="16"/>
      <c r="AS871" s="16"/>
      <c r="AT871" s="16">
        <f t="shared" si="151"/>
        <v>0</v>
      </c>
      <c r="AU871" s="25">
        <f t="shared" si="154"/>
        <v>248214</v>
      </c>
      <c r="AV871" s="16"/>
      <c r="AW871" s="16"/>
      <c r="AX871" s="16"/>
      <c r="AY871" s="16"/>
      <c r="AZ871" s="16"/>
      <c r="BA871" s="16"/>
      <c r="BB871" s="25">
        <f t="shared" si="147"/>
        <v>0</v>
      </c>
      <c r="BC871" s="16"/>
      <c r="BD871" s="52">
        <f t="shared" si="148"/>
        <v>44474.719444444447</v>
      </c>
      <c r="BE871" s="16">
        <f t="shared" si="152"/>
        <v>2021</v>
      </c>
      <c r="BF871" s="52">
        <f t="shared" si="149"/>
        <v>44522</v>
      </c>
      <c r="BG871" s="16">
        <f t="shared" si="153"/>
        <v>2021</v>
      </c>
      <c r="BH871" s="16"/>
    </row>
    <row r="872" spans="1:60" x14ac:dyDescent="0.25">
      <c r="A872" s="16">
        <v>820003850</v>
      </c>
      <c r="B872" s="16" t="s">
        <v>3461</v>
      </c>
      <c r="C872" s="16" t="s">
        <v>3462</v>
      </c>
      <c r="D872" s="17" t="s">
        <v>45</v>
      </c>
      <c r="E872" s="17">
        <v>47364</v>
      </c>
      <c r="F872" s="17" t="str">
        <f t="shared" si="150"/>
        <v>FD47364</v>
      </c>
      <c r="G872" s="17" t="e">
        <f>VLOOKUP(E872,[4]PARTIDAS!$F:$M,8,0)</f>
        <v>#N/A</v>
      </c>
      <c r="H872" s="17">
        <v>33457</v>
      </c>
      <c r="I872" s="18">
        <v>44474.754861111112</v>
      </c>
      <c r="J872" s="18">
        <v>44474.754861111112</v>
      </c>
      <c r="K872" s="18">
        <v>44522</v>
      </c>
      <c r="L872" s="19">
        <v>215014</v>
      </c>
      <c r="M872" s="19">
        <v>215014</v>
      </c>
      <c r="N872" s="16" t="s">
        <v>3481</v>
      </c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 t="e">
        <f>VLOOKUP(E872,[4]TD!$A:$B,2,0)</f>
        <v>#N/A</v>
      </c>
      <c r="AK872" s="16"/>
      <c r="AL872" s="16"/>
      <c r="AM872" s="16"/>
      <c r="AN872" s="16"/>
      <c r="AO872" s="16"/>
      <c r="AP872" s="16"/>
      <c r="AQ872" s="16"/>
      <c r="AR872" s="16"/>
      <c r="AS872" s="16"/>
      <c r="AT872" s="16">
        <f t="shared" si="151"/>
        <v>0</v>
      </c>
      <c r="AU872" s="25">
        <f t="shared" si="154"/>
        <v>215014</v>
      </c>
      <c r="AV872" s="16"/>
      <c r="AW872" s="16"/>
      <c r="AX872" s="16"/>
      <c r="AY872" s="16"/>
      <c r="AZ872" s="16"/>
      <c r="BA872" s="16"/>
      <c r="BB872" s="25">
        <f t="shared" si="147"/>
        <v>0</v>
      </c>
      <c r="BC872" s="16"/>
      <c r="BD872" s="52">
        <f t="shared" si="148"/>
        <v>44474.754861111112</v>
      </c>
      <c r="BE872" s="16">
        <f t="shared" si="152"/>
        <v>2021</v>
      </c>
      <c r="BF872" s="52">
        <f t="shared" si="149"/>
        <v>44522</v>
      </c>
      <c r="BG872" s="16">
        <f t="shared" si="153"/>
        <v>2021</v>
      </c>
      <c r="BH872" s="16"/>
    </row>
    <row r="873" spans="1:60" x14ac:dyDescent="0.25">
      <c r="A873" s="16">
        <v>820003850</v>
      </c>
      <c r="B873" s="16" t="s">
        <v>3461</v>
      </c>
      <c r="C873" s="16" t="s">
        <v>3462</v>
      </c>
      <c r="D873" s="17" t="s">
        <v>45</v>
      </c>
      <c r="E873" s="17">
        <v>47368</v>
      </c>
      <c r="F873" s="17" t="str">
        <f t="shared" si="150"/>
        <v>FD47368</v>
      </c>
      <c r="G873" s="17" t="e">
        <f>VLOOKUP(E873,[4]PARTIDAS!$F:$M,8,0)</f>
        <v>#N/A</v>
      </c>
      <c r="H873" s="17">
        <v>33457</v>
      </c>
      <c r="I873" s="18">
        <v>44474.802083333336</v>
      </c>
      <c r="J873" s="18">
        <v>44474.802083333336</v>
      </c>
      <c r="K873" s="18">
        <v>44522</v>
      </c>
      <c r="L873" s="19">
        <v>63914</v>
      </c>
      <c r="M873" s="19">
        <v>63914</v>
      </c>
      <c r="N873" s="16" t="s">
        <v>3481</v>
      </c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 t="e">
        <f>VLOOKUP(E873,[4]TD!$A:$B,2,0)</f>
        <v>#N/A</v>
      </c>
      <c r="AK873" s="16"/>
      <c r="AL873" s="16"/>
      <c r="AM873" s="16"/>
      <c r="AN873" s="16"/>
      <c r="AO873" s="16"/>
      <c r="AP873" s="16"/>
      <c r="AQ873" s="16"/>
      <c r="AR873" s="16"/>
      <c r="AS873" s="16"/>
      <c r="AT873" s="16">
        <f t="shared" si="151"/>
        <v>0</v>
      </c>
      <c r="AU873" s="25">
        <f t="shared" si="154"/>
        <v>63914</v>
      </c>
      <c r="AV873" s="16"/>
      <c r="AW873" s="16"/>
      <c r="AX873" s="16"/>
      <c r="AY873" s="16"/>
      <c r="AZ873" s="16"/>
      <c r="BA873" s="16"/>
      <c r="BB873" s="25">
        <f t="shared" si="147"/>
        <v>0</v>
      </c>
      <c r="BC873" s="16"/>
      <c r="BD873" s="52">
        <f t="shared" si="148"/>
        <v>44474.802083333336</v>
      </c>
      <c r="BE873" s="16">
        <f t="shared" si="152"/>
        <v>2021</v>
      </c>
      <c r="BF873" s="52">
        <f t="shared" si="149"/>
        <v>44522</v>
      </c>
      <c r="BG873" s="16">
        <f t="shared" si="153"/>
        <v>2021</v>
      </c>
      <c r="BH873" s="16"/>
    </row>
    <row r="874" spans="1:60" x14ac:dyDescent="0.25">
      <c r="A874" s="16">
        <v>820003850</v>
      </c>
      <c r="B874" s="16" t="s">
        <v>3461</v>
      </c>
      <c r="C874" s="16" t="s">
        <v>3462</v>
      </c>
      <c r="D874" s="17" t="s">
        <v>45</v>
      </c>
      <c r="E874" s="17">
        <v>47389</v>
      </c>
      <c r="F874" s="17" t="str">
        <f t="shared" si="150"/>
        <v>FD47389</v>
      </c>
      <c r="G874" s="17" t="e">
        <f>VLOOKUP(E874,[4]PARTIDAS!$F:$M,8,0)</f>
        <v>#N/A</v>
      </c>
      <c r="H874" s="17">
        <v>33457</v>
      </c>
      <c r="I874" s="18">
        <v>44475.317361111112</v>
      </c>
      <c r="J874" s="18">
        <v>44475.317361111112</v>
      </c>
      <c r="K874" s="18">
        <v>44522</v>
      </c>
      <c r="L874" s="19">
        <v>107100</v>
      </c>
      <c r="M874" s="19">
        <v>107100</v>
      </c>
      <c r="N874" s="16" t="s">
        <v>3481</v>
      </c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 t="e">
        <f>VLOOKUP(E874,[4]TD!$A:$B,2,0)</f>
        <v>#N/A</v>
      </c>
      <c r="AK874" s="16"/>
      <c r="AL874" s="16"/>
      <c r="AM874" s="16"/>
      <c r="AN874" s="16"/>
      <c r="AO874" s="16"/>
      <c r="AP874" s="16"/>
      <c r="AQ874" s="16"/>
      <c r="AR874" s="16"/>
      <c r="AS874" s="16"/>
      <c r="AT874" s="16">
        <f t="shared" si="151"/>
        <v>0</v>
      </c>
      <c r="AU874" s="25">
        <f t="shared" si="154"/>
        <v>107100</v>
      </c>
      <c r="AV874" s="16"/>
      <c r="AW874" s="16"/>
      <c r="AX874" s="16"/>
      <c r="AY874" s="16"/>
      <c r="AZ874" s="16"/>
      <c r="BA874" s="16"/>
      <c r="BB874" s="25">
        <f t="shared" si="147"/>
        <v>0</v>
      </c>
      <c r="BC874" s="16"/>
      <c r="BD874" s="52">
        <f t="shared" si="148"/>
        <v>44475.317361111112</v>
      </c>
      <c r="BE874" s="16">
        <f t="shared" si="152"/>
        <v>2021</v>
      </c>
      <c r="BF874" s="52">
        <f t="shared" si="149"/>
        <v>44522</v>
      </c>
      <c r="BG874" s="16">
        <f t="shared" si="153"/>
        <v>2021</v>
      </c>
      <c r="BH874" s="16"/>
    </row>
    <row r="875" spans="1:60" x14ac:dyDescent="0.25">
      <c r="A875" s="16">
        <v>820003850</v>
      </c>
      <c r="B875" s="16" t="s">
        <v>3461</v>
      </c>
      <c r="C875" s="16" t="s">
        <v>3462</v>
      </c>
      <c r="D875" s="17" t="s">
        <v>45</v>
      </c>
      <c r="E875" s="17">
        <v>47420</v>
      </c>
      <c r="F875" s="17" t="str">
        <f t="shared" si="150"/>
        <v>FD47420</v>
      </c>
      <c r="G875" s="17" t="e">
        <f>VLOOKUP(E875,[4]PARTIDAS!$F:$M,8,0)</f>
        <v>#N/A</v>
      </c>
      <c r="H875" s="17">
        <v>33457</v>
      </c>
      <c r="I875" s="18">
        <v>44475.445138888892</v>
      </c>
      <c r="J875" s="18">
        <v>44475.445138888892</v>
      </c>
      <c r="K875" s="18">
        <v>44522</v>
      </c>
      <c r="L875" s="19">
        <v>103808</v>
      </c>
      <c r="M875" s="19">
        <v>103808</v>
      </c>
      <c r="N875" s="16" t="s">
        <v>3481</v>
      </c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 t="e">
        <f>VLOOKUP(E875,[4]TD!$A:$B,2,0)</f>
        <v>#N/A</v>
      </c>
      <c r="AK875" s="16"/>
      <c r="AL875" s="16"/>
      <c r="AM875" s="16"/>
      <c r="AN875" s="16"/>
      <c r="AO875" s="16"/>
      <c r="AP875" s="16"/>
      <c r="AQ875" s="16"/>
      <c r="AR875" s="16"/>
      <c r="AS875" s="16"/>
      <c r="AT875" s="16">
        <f t="shared" si="151"/>
        <v>0</v>
      </c>
      <c r="AU875" s="25">
        <f t="shared" si="154"/>
        <v>103808</v>
      </c>
      <c r="AV875" s="16"/>
      <c r="AW875" s="16"/>
      <c r="AX875" s="16"/>
      <c r="AY875" s="16"/>
      <c r="AZ875" s="16"/>
      <c r="BA875" s="16"/>
      <c r="BB875" s="25">
        <f t="shared" si="147"/>
        <v>0</v>
      </c>
      <c r="BC875" s="16"/>
      <c r="BD875" s="52">
        <f t="shared" si="148"/>
        <v>44475.445138888892</v>
      </c>
      <c r="BE875" s="16">
        <f t="shared" si="152"/>
        <v>2021</v>
      </c>
      <c r="BF875" s="52">
        <f t="shared" si="149"/>
        <v>44522</v>
      </c>
      <c r="BG875" s="16">
        <f t="shared" si="153"/>
        <v>2021</v>
      </c>
      <c r="BH875" s="16"/>
    </row>
    <row r="876" spans="1:60" x14ac:dyDescent="0.25">
      <c r="A876" s="16">
        <v>820003850</v>
      </c>
      <c r="B876" s="16" t="s">
        <v>3461</v>
      </c>
      <c r="C876" s="16" t="s">
        <v>3462</v>
      </c>
      <c r="D876" s="17" t="s">
        <v>45</v>
      </c>
      <c r="E876" s="17">
        <v>47600</v>
      </c>
      <c r="F876" s="17" t="str">
        <f t="shared" si="150"/>
        <v>FD47600</v>
      </c>
      <c r="G876" s="17" t="e">
        <f>VLOOKUP(E876,[4]PARTIDAS!$F:$M,8,0)</f>
        <v>#N/A</v>
      </c>
      <c r="H876" s="17">
        <v>33457</v>
      </c>
      <c r="I876" s="18">
        <v>44477.339583333334</v>
      </c>
      <c r="J876" s="18">
        <v>44477.339583333334</v>
      </c>
      <c r="K876" s="18">
        <v>44522</v>
      </c>
      <c r="L876" s="19">
        <v>109700</v>
      </c>
      <c r="M876" s="19">
        <v>109700</v>
      </c>
      <c r="N876" s="16" t="s">
        <v>3481</v>
      </c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 t="e">
        <f>VLOOKUP(E876,[4]TD!$A:$B,2,0)</f>
        <v>#N/A</v>
      </c>
      <c r="AK876" s="16"/>
      <c r="AL876" s="16"/>
      <c r="AM876" s="16"/>
      <c r="AN876" s="16"/>
      <c r="AO876" s="16"/>
      <c r="AP876" s="16"/>
      <c r="AQ876" s="16"/>
      <c r="AR876" s="16"/>
      <c r="AS876" s="16"/>
      <c r="AT876" s="16">
        <f t="shared" si="151"/>
        <v>0</v>
      </c>
      <c r="AU876" s="25">
        <f t="shared" si="154"/>
        <v>109700</v>
      </c>
      <c r="AV876" s="16"/>
      <c r="AW876" s="16"/>
      <c r="AX876" s="16"/>
      <c r="AY876" s="16"/>
      <c r="AZ876" s="16"/>
      <c r="BA876" s="16"/>
      <c r="BB876" s="25">
        <f t="shared" si="147"/>
        <v>0</v>
      </c>
      <c r="BC876" s="16"/>
      <c r="BD876" s="52">
        <f t="shared" si="148"/>
        <v>44477.339583333334</v>
      </c>
      <c r="BE876" s="16">
        <f t="shared" si="152"/>
        <v>2021</v>
      </c>
      <c r="BF876" s="52">
        <f t="shared" si="149"/>
        <v>44522</v>
      </c>
      <c r="BG876" s="16">
        <f t="shared" si="153"/>
        <v>2021</v>
      </c>
      <c r="BH876" s="16"/>
    </row>
    <row r="877" spans="1:60" x14ac:dyDescent="0.25">
      <c r="A877" s="16">
        <v>820003850</v>
      </c>
      <c r="B877" s="16" t="s">
        <v>3461</v>
      </c>
      <c r="C877" s="16" t="s">
        <v>3462</v>
      </c>
      <c r="D877" s="17" t="s">
        <v>45</v>
      </c>
      <c r="E877" s="17">
        <v>47727</v>
      </c>
      <c r="F877" s="17" t="str">
        <f t="shared" si="150"/>
        <v>FD47727</v>
      </c>
      <c r="G877" s="17" t="e">
        <f>VLOOKUP(E877,[4]PARTIDAS!$F:$M,8,0)</f>
        <v>#N/A</v>
      </c>
      <c r="H877" s="17">
        <v>33457</v>
      </c>
      <c r="I877" s="18">
        <v>44478.463194444441</v>
      </c>
      <c r="J877" s="18">
        <v>44478.463194444441</v>
      </c>
      <c r="K877" s="18">
        <v>44522</v>
      </c>
      <c r="L877" s="19">
        <v>139300</v>
      </c>
      <c r="M877" s="19">
        <v>139300</v>
      </c>
      <c r="N877" s="16" t="s">
        <v>3481</v>
      </c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 t="e">
        <f>VLOOKUP(E877,[4]TD!$A:$B,2,0)</f>
        <v>#N/A</v>
      </c>
      <c r="AK877" s="16"/>
      <c r="AL877" s="16"/>
      <c r="AM877" s="16"/>
      <c r="AN877" s="16"/>
      <c r="AO877" s="16"/>
      <c r="AP877" s="16"/>
      <c r="AQ877" s="16"/>
      <c r="AR877" s="16"/>
      <c r="AS877" s="16"/>
      <c r="AT877" s="16">
        <f t="shared" si="151"/>
        <v>0</v>
      </c>
      <c r="AU877" s="25">
        <f t="shared" si="154"/>
        <v>139300</v>
      </c>
      <c r="AV877" s="16"/>
      <c r="AW877" s="16"/>
      <c r="AX877" s="16"/>
      <c r="AY877" s="16"/>
      <c r="AZ877" s="16"/>
      <c r="BA877" s="16"/>
      <c r="BB877" s="25">
        <f t="shared" si="147"/>
        <v>0</v>
      </c>
      <c r="BC877" s="16"/>
      <c r="BD877" s="52">
        <f t="shared" si="148"/>
        <v>44478.463194444441</v>
      </c>
      <c r="BE877" s="16">
        <f t="shared" si="152"/>
        <v>2021</v>
      </c>
      <c r="BF877" s="52">
        <f t="shared" si="149"/>
        <v>44522</v>
      </c>
      <c r="BG877" s="16">
        <f t="shared" si="153"/>
        <v>2021</v>
      </c>
      <c r="BH877" s="16"/>
    </row>
    <row r="878" spans="1:60" x14ac:dyDescent="0.25">
      <c r="A878" s="16">
        <v>820003850</v>
      </c>
      <c r="B878" s="16" t="s">
        <v>3461</v>
      </c>
      <c r="C878" s="16" t="s">
        <v>3462</v>
      </c>
      <c r="D878" s="17" t="s">
        <v>45</v>
      </c>
      <c r="E878" s="17">
        <v>47738</v>
      </c>
      <c r="F878" s="17" t="str">
        <f t="shared" si="150"/>
        <v>FD47738</v>
      </c>
      <c r="G878" s="17" t="e">
        <f>VLOOKUP(E878,[4]PARTIDAS!$F:$M,8,0)</f>
        <v>#N/A</v>
      </c>
      <c r="H878" s="17">
        <v>33457</v>
      </c>
      <c r="I878" s="18">
        <v>44478.568055555559</v>
      </c>
      <c r="J878" s="18">
        <v>44478.568055555559</v>
      </c>
      <c r="K878" s="18">
        <v>44522</v>
      </c>
      <c r="L878" s="19">
        <v>452260</v>
      </c>
      <c r="M878" s="19">
        <v>452260</v>
      </c>
      <c r="N878" s="16" t="s">
        <v>3481</v>
      </c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 t="e">
        <f>VLOOKUP(E878,[4]TD!$A:$B,2,0)</f>
        <v>#N/A</v>
      </c>
      <c r="AK878" s="16"/>
      <c r="AL878" s="16"/>
      <c r="AM878" s="16"/>
      <c r="AN878" s="16"/>
      <c r="AO878" s="16"/>
      <c r="AP878" s="16"/>
      <c r="AQ878" s="16"/>
      <c r="AR878" s="16"/>
      <c r="AS878" s="16"/>
      <c r="AT878" s="16">
        <f t="shared" si="151"/>
        <v>0</v>
      </c>
      <c r="AU878" s="25">
        <f t="shared" si="154"/>
        <v>452260</v>
      </c>
      <c r="AV878" s="16"/>
      <c r="AW878" s="16"/>
      <c r="AX878" s="16"/>
      <c r="AY878" s="16"/>
      <c r="AZ878" s="16"/>
      <c r="BA878" s="16"/>
      <c r="BB878" s="25">
        <f t="shared" si="147"/>
        <v>0</v>
      </c>
      <c r="BC878" s="16"/>
      <c r="BD878" s="52">
        <f t="shared" si="148"/>
        <v>44478.568055555559</v>
      </c>
      <c r="BE878" s="16">
        <f t="shared" si="152"/>
        <v>2021</v>
      </c>
      <c r="BF878" s="52">
        <f t="shared" si="149"/>
        <v>44522</v>
      </c>
      <c r="BG878" s="16">
        <f t="shared" si="153"/>
        <v>2021</v>
      </c>
      <c r="BH878" s="16"/>
    </row>
    <row r="879" spans="1:60" x14ac:dyDescent="0.25">
      <c r="A879" s="16">
        <v>820003850</v>
      </c>
      <c r="B879" s="16" t="s">
        <v>3461</v>
      </c>
      <c r="C879" s="16" t="s">
        <v>3462</v>
      </c>
      <c r="D879" s="17" t="s">
        <v>45</v>
      </c>
      <c r="E879" s="17">
        <v>47742</v>
      </c>
      <c r="F879" s="17" t="str">
        <f t="shared" si="150"/>
        <v>FD47742</v>
      </c>
      <c r="G879" s="17" t="e">
        <f>VLOOKUP(E879,[4]PARTIDAS!$F:$M,8,0)</f>
        <v>#N/A</v>
      </c>
      <c r="H879" s="17">
        <v>33457</v>
      </c>
      <c r="I879" s="18">
        <v>44478.604166666664</v>
      </c>
      <c r="J879" s="18">
        <v>44478.604166666664</v>
      </c>
      <c r="K879" s="18">
        <v>44522</v>
      </c>
      <c r="L879" s="19">
        <v>59600</v>
      </c>
      <c r="M879" s="19">
        <v>59600</v>
      </c>
      <c r="N879" s="16" t="s">
        <v>3481</v>
      </c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 t="e">
        <f>VLOOKUP(E879,[4]TD!$A:$B,2,0)</f>
        <v>#N/A</v>
      </c>
      <c r="AK879" s="16"/>
      <c r="AL879" s="16"/>
      <c r="AM879" s="16"/>
      <c r="AN879" s="16"/>
      <c r="AO879" s="16"/>
      <c r="AP879" s="16"/>
      <c r="AQ879" s="16"/>
      <c r="AR879" s="16"/>
      <c r="AS879" s="16"/>
      <c r="AT879" s="16">
        <f t="shared" si="151"/>
        <v>0</v>
      </c>
      <c r="AU879" s="25">
        <f t="shared" si="154"/>
        <v>59600</v>
      </c>
      <c r="AV879" s="16"/>
      <c r="AW879" s="16"/>
      <c r="AX879" s="16"/>
      <c r="AY879" s="16"/>
      <c r="AZ879" s="16"/>
      <c r="BA879" s="16"/>
      <c r="BB879" s="25">
        <f t="shared" si="147"/>
        <v>0</v>
      </c>
      <c r="BC879" s="16"/>
      <c r="BD879" s="52">
        <f t="shared" si="148"/>
        <v>44478.604166666664</v>
      </c>
      <c r="BE879" s="16">
        <f t="shared" si="152"/>
        <v>2021</v>
      </c>
      <c r="BF879" s="52">
        <f t="shared" si="149"/>
        <v>44522</v>
      </c>
      <c r="BG879" s="16">
        <f t="shared" si="153"/>
        <v>2021</v>
      </c>
      <c r="BH879" s="16"/>
    </row>
    <row r="880" spans="1:60" x14ac:dyDescent="0.25">
      <c r="A880" s="16">
        <v>820003850</v>
      </c>
      <c r="B880" s="16" t="s">
        <v>3461</v>
      </c>
      <c r="C880" s="16" t="s">
        <v>3462</v>
      </c>
      <c r="D880" s="17" t="s">
        <v>45</v>
      </c>
      <c r="E880" s="17">
        <v>47769</v>
      </c>
      <c r="F880" s="17" t="str">
        <f t="shared" si="150"/>
        <v>FD47769</v>
      </c>
      <c r="G880" s="17" t="e">
        <f>VLOOKUP(E880,[4]PARTIDAS!$F:$M,8,0)</f>
        <v>#N/A</v>
      </c>
      <c r="H880" s="17">
        <v>33457</v>
      </c>
      <c r="I880" s="18">
        <v>44479.113194444442</v>
      </c>
      <c r="J880" s="18">
        <v>44479.113194444442</v>
      </c>
      <c r="K880" s="18">
        <v>44522</v>
      </c>
      <c r="L880" s="19">
        <v>113230</v>
      </c>
      <c r="M880" s="19">
        <v>113230</v>
      </c>
      <c r="N880" s="16" t="s">
        <v>3481</v>
      </c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 t="e">
        <f>VLOOKUP(E880,[4]TD!$A:$B,2,0)</f>
        <v>#N/A</v>
      </c>
      <c r="AK880" s="16"/>
      <c r="AL880" s="16"/>
      <c r="AM880" s="16"/>
      <c r="AN880" s="16"/>
      <c r="AO880" s="16"/>
      <c r="AP880" s="16"/>
      <c r="AQ880" s="16"/>
      <c r="AR880" s="16"/>
      <c r="AS880" s="16"/>
      <c r="AT880" s="16">
        <f t="shared" si="151"/>
        <v>0</v>
      </c>
      <c r="AU880" s="25">
        <f t="shared" si="154"/>
        <v>113230</v>
      </c>
      <c r="AV880" s="16"/>
      <c r="AW880" s="16"/>
      <c r="AX880" s="16"/>
      <c r="AY880" s="16"/>
      <c r="AZ880" s="16"/>
      <c r="BA880" s="16"/>
      <c r="BB880" s="25">
        <f t="shared" si="147"/>
        <v>0</v>
      </c>
      <c r="BC880" s="16"/>
      <c r="BD880" s="52">
        <f t="shared" si="148"/>
        <v>44479.113194444442</v>
      </c>
      <c r="BE880" s="16">
        <f t="shared" si="152"/>
        <v>2021</v>
      </c>
      <c r="BF880" s="52">
        <f t="shared" si="149"/>
        <v>44522</v>
      </c>
      <c r="BG880" s="16">
        <f t="shared" si="153"/>
        <v>2021</v>
      </c>
      <c r="BH880" s="16"/>
    </row>
    <row r="881" spans="1:60" x14ac:dyDescent="0.25">
      <c r="A881" s="16">
        <v>820003850</v>
      </c>
      <c r="B881" s="16" t="s">
        <v>3461</v>
      </c>
      <c r="C881" s="16" t="s">
        <v>3462</v>
      </c>
      <c r="D881" s="17" t="s">
        <v>45</v>
      </c>
      <c r="E881" s="17">
        <v>47806</v>
      </c>
      <c r="F881" s="17" t="str">
        <f t="shared" si="150"/>
        <v>FD47806</v>
      </c>
      <c r="G881" s="17" t="e">
        <f>VLOOKUP(E881,[4]PARTIDAS!$F:$M,8,0)</f>
        <v>#N/A</v>
      </c>
      <c r="H881" s="17">
        <v>33457</v>
      </c>
      <c r="I881" s="18">
        <v>44479.941666666666</v>
      </c>
      <c r="J881" s="18">
        <v>44479.941666666666</v>
      </c>
      <c r="K881" s="18">
        <v>44522</v>
      </c>
      <c r="L881" s="19">
        <v>130993</v>
      </c>
      <c r="M881" s="19">
        <v>130993</v>
      </c>
      <c r="N881" s="16" t="s">
        <v>3481</v>
      </c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 t="e">
        <f>VLOOKUP(E881,[4]TD!$A:$B,2,0)</f>
        <v>#N/A</v>
      </c>
      <c r="AK881" s="16"/>
      <c r="AL881" s="16"/>
      <c r="AM881" s="16"/>
      <c r="AN881" s="16"/>
      <c r="AO881" s="16"/>
      <c r="AP881" s="16"/>
      <c r="AQ881" s="16"/>
      <c r="AR881" s="16"/>
      <c r="AS881" s="16"/>
      <c r="AT881" s="16">
        <f t="shared" si="151"/>
        <v>0</v>
      </c>
      <c r="AU881" s="25">
        <f t="shared" si="154"/>
        <v>130993</v>
      </c>
      <c r="AV881" s="16"/>
      <c r="AW881" s="16"/>
      <c r="AX881" s="16"/>
      <c r="AY881" s="16"/>
      <c r="AZ881" s="16"/>
      <c r="BA881" s="16"/>
      <c r="BB881" s="25">
        <f t="shared" si="147"/>
        <v>0</v>
      </c>
      <c r="BC881" s="16"/>
      <c r="BD881" s="52">
        <f t="shared" si="148"/>
        <v>44479.941666666666</v>
      </c>
      <c r="BE881" s="16">
        <f t="shared" si="152"/>
        <v>2021</v>
      </c>
      <c r="BF881" s="52">
        <f t="shared" si="149"/>
        <v>44522</v>
      </c>
      <c r="BG881" s="16">
        <f t="shared" si="153"/>
        <v>2021</v>
      </c>
      <c r="BH881" s="16"/>
    </row>
    <row r="882" spans="1:60" x14ac:dyDescent="0.25">
      <c r="A882" s="16">
        <v>820003850</v>
      </c>
      <c r="B882" s="16" t="s">
        <v>3461</v>
      </c>
      <c r="C882" s="16" t="s">
        <v>3462</v>
      </c>
      <c r="D882" s="17" t="s">
        <v>45</v>
      </c>
      <c r="E882" s="17">
        <v>47826</v>
      </c>
      <c r="F882" s="17" t="str">
        <f t="shared" si="150"/>
        <v>FD47826</v>
      </c>
      <c r="G882" s="17" t="e">
        <f>VLOOKUP(E882,[4]PARTIDAS!$F:$M,8,0)</f>
        <v>#N/A</v>
      </c>
      <c r="H882" s="17">
        <v>33457</v>
      </c>
      <c r="I882" s="18">
        <v>44480.371527777781</v>
      </c>
      <c r="J882" s="18">
        <v>44480.371527777781</v>
      </c>
      <c r="K882" s="18">
        <v>44522</v>
      </c>
      <c r="L882" s="19">
        <v>236793</v>
      </c>
      <c r="M882" s="19">
        <v>236793</v>
      </c>
      <c r="N882" s="16" t="s">
        <v>3481</v>
      </c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 t="e">
        <f>VLOOKUP(E882,[4]TD!$A:$B,2,0)</f>
        <v>#N/A</v>
      </c>
      <c r="AK882" s="16"/>
      <c r="AL882" s="16"/>
      <c r="AM882" s="16"/>
      <c r="AN882" s="16"/>
      <c r="AO882" s="16"/>
      <c r="AP882" s="16"/>
      <c r="AQ882" s="16"/>
      <c r="AR882" s="16"/>
      <c r="AS882" s="16"/>
      <c r="AT882" s="16">
        <f t="shared" si="151"/>
        <v>0</v>
      </c>
      <c r="AU882" s="25">
        <f t="shared" si="154"/>
        <v>236793</v>
      </c>
      <c r="AV882" s="16"/>
      <c r="AW882" s="16"/>
      <c r="AX882" s="16"/>
      <c r="AY882" s="16"/>
      <c r="AZ882" s="16"/>
      <c r="BA882" s="16"/>
      <c r="BB882" s="25">
        <f t="shared" si="147"/>
        <v>0</v>
      </c>
      <c r="BC882" s="16"/>
      <c r="BD882" s="52">
        <f t="shared" si="148"/>
        <v>44480.371527777781</v>
      </c>
      <c r="BE882" s="16">
        <f t="shared" si="152"/>
        <v>2021</v>
      </c>
      <c r="BF882" s="52">
        <f t="shared" si="149"/>
        <v>44522</v>
      </c>
      <c r="BG882" s="16">
        <f t="shared" si="153"/>
        <v>2021</v>
      </c>
      <c r="BH882" s="16"/>
    </row>
    <row r="883" spans="1:60" x14ac:dyDescent="0.25">
      <c r="A883" s="16">
        <v>820003850</v>
      </c>
      <c r="B883" s="16" t="s">
        <v>3461</v>
      </c>
      <c r="C883" s="16" t="s">
        <v>3462</v>
      </c>
      <c r="D883" s="17" t="s">
        <v>45</v>
      </c>
      <c r="E883" s="17">
        <v>47829</v>
      </c>
      <c r="F883" s="17" t="str">
        <f t="shared" si="150"/>
        <v>FD47829</v>
      </c>
      <c r="G883" s="17" t="e">
        <f>VLOOKUP(E883,[4]PARTIDAS!$F:$M,8,0)</f>
        <v>#N/A</v>
      </c>
      <c r="H883" s="17">
        <v>33457</v>
      </c>
      <c r="I883" s="18">
        <v>44480.39166666667</v>
      </c>
      <c r="J883" s="18">
        <v>44480.39166666667</v>
      </c>
      <c r="K883" s="18">
        <v>44522</v>
      </c>
      <c r="L883" s="19">
        <v>348530</v>
      </c>
      <c r="M883" s="19">
        <v>348530</v>
      </c>
      <c r="N883" s="16" t="s">
        <v>3481</v>
      </c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 t="e">
        <f>VLOOKUP(E883,[4]TD!$A:$B,2,0)</f>
        <v>#N/A</v>
      </c>
      <c r="AK883" s="16"/>
      <c r="AL883" s="16"/>
      <c r="AM883" s="16"/>
      <c r="AN883" s="16"/>
      <c r="AO883" s="16"/>
      <c r="AP883" s="16"/>
      <c r="AQ883" s="16"/>
      <c r="AR883" s="16"/>
      <c r="AS883" s="16"/>
      <c r="AT883" s="16">
        <f t="shared" si="151"/>
        <v>0</v>
      </c>
      <c r="AU883" s="25">
        <f t="shared" si="154"/>
        <v>348530</v>
      </c>
      <c r="AV883" s="16"/>
      <c r="AW883" s="16"/>
      <c r="AX883" s="16"/>
      <c r="AY883" s="16"/>
      <c r="AZ883" s="16"/>
      <c r="BA883" s="16"/>
      <c r="BB883" s="25">
        <f t="shared" si="147"/>
        <v>0</v>
      </c>
      <c r="BC883" s="16"/>
      <c r="BD883" s="52">
        <f t="shared" si="148"/>
        <v>44480.39166666667</v>
      </c>
      <c r="BE883" s="16">
        <f t="shared" si="152"/>
        <v>2021</v>
      </c>
      <c r="BF883" s="52">
        <f t="shared" si="149"/>
        <v>44522</v>
      </c>
      <c r="BG883" s="16">
        <f t="shared" si="153"/>
        <v>2021</v>
      </c>
      <c r="BH883" s="16"/>
    </row>
    <row r="884" spans="1:60" x14ac:dyDescent="0.25">
      <c r="A884" s="16">
        <v>820003850</v>
      </c>
      <c r="B884" s="16" t="s">
        <v>3461</v>
      </c>
      <c r="C884" s="16" t="s">
        <v>3462</v>
      </c>
      <c r="D884" s="17" t="s">
        <v>45</v>
      </c>
      <c r="E884" s="17">
        <v>47846</v>
      </c>
      <c r="F884" s="17" t="str">
        <f t="shared" si="150"/>
        <v>FD47846</v>
      </c>
      <c r="G884" s="17" t="e">
        <f>VLOOKUP(E884,[4]PARTIDAS!$F:$M,8,0)</f>
        <v>#N/A</v>
      </c>
      <c r="H884" s="17">
        <v>33456</v>
      </c>
      <c r="I884" s="18">
        <v>44480.451388888891</v>
      </c>
      <c r="J884" s="18">
        <v>44480.451388888891</v>
      </c>
      <c r="K884" s="18">
        <v>44522</v>
      </c>
      <c r="L884" s="19">
        <v>32500</v>
      </c>
      <c r="M884" s="19">
        <v>32500</v>
      </c>
      <c r="N884" s="16" t="s">
        <v>3481</v>
      </c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 t="e">
        <f>VLOOKUP(E884,[4]TD!$A:$B,2,0)</f>
        <v>#N/A</v>
      </c>
      <c r="AK884" s="16"/>
      <c r="AL884" s="16"/>
      <c r="AM884" s="16"/>
      <c r="AN884" s="16"/>
      <c r="AO884" s="16"/>
      <c r="AP884" s="16"/>
      <c r="AQ884" s="16"/>
      <c r="AR884" s="16"/>
      <c r="AS884" s="16"/>
      <c r="AT884" s="16">
        <f t="shared" si="151"/>
        <v>0</v>
      </c>
      <c r="AU884" s="25">
        <f t="shared" si="154"/>
        <v>32500</v>
      </c>
      <c r="AV884" s="16"/>
      <c r="AW884" s="16"/>
      <c r="AX884" s="16"/>
      <c r="AY884" s="16"/>
      <c r="AZ884" s="16"/>
      <c r="BA884" s="16"/>
      <c r="BB884" s="25">
        <f t="shared" si="147"/>
        <v>0</v>
      </c>
      <c r="BC884" s="16"/>
      <c r="BD884" s="52">
        <f t="shared" si="148"/>
        <v>44480.451388888891</v>
      </c>
      <c r="BE884" s="16">
        <f t="shared" si="152"/>
        <v>2021</v>
      </c>
      <c r="BF884" s="52">
        <f t="shared" si="149"/>
        <v>44522</v>
      </c>
      <c r="BG884" s="16">
        <f t="shared" si="153"/>
        <v>2021</v>
      </c>
      <c r="BH884" s="16"/>
    </row>
    <row r="885" spans="1:60" x14ac:dyDescent="0.25">
      <c r="A885" s="16">
        <v>820003850</v>
      </c>
      <c r="B885" s="16" t="s">
        <v>3461</v>
      </c>
      <c r="C885" s="16" t="s">
        <v>3462</v>
      </c>
      <c r="D885" s="17" t="s">
        <v>45</v>
      </c>
      <c r="E885" s="17">
        <v>47848</v>
      </c>
      <c r="F885" s="17" t="str">
        <f t="shared" si="150"/>
        <v>FD47848</v>
      </c>
      <c r="G885" s="17" t="e">
        <f>VLOOKUP(E885,[4]PARTIDAS!$F:$M,8,0)</f>
        <v>#N/A</v>
      </c>
      <c r="H885" s="17">
        <v>33457</v>
      </c>
      <c r="I885" s="18">
        <v>44480.458333333336</v>
      </c>
      <c r="J885" s="18">
        <v>44480.458333333336</v>
      </c>
      <c r="K885" s="18">
        <v>44522</v>
      </c>
      <c r="L885" s="19">
        <v>257988</v>
      </c>
      <c r="M885" s="19">
        <v>257988</v>
      </c>
      <c r="N885" s="16" t="s">
        <v>3481</v>
      </c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 t="e">
        <f>VLOOKUP(E885,[4]TD!$A:$B,2,0)</f>
        <v>#N/A</v>
      </c>
      <c r="AK885" s="16"/>
      <c r="AL885" s="16"/>
      <c r="AM885" s="16"/>
      <c r="AN885" s="16"/>
      <c r="AO885" s="16"/>
      <c r="AP885" s="16"/>
      <c r="AQ885" s="16"/>
      <c r="AR885" s="16"/>
      <c r="AS885" s="16"/>
      <c r="AT885" s="16">
        <f t="shared" si="151"/>
        <v>0</v>
      </c>
      <c r="AU885" s="25">
        <f t="shared" si="154"/>
        <v>257988</v>
      </c>
      <c r="AV885" s="16"/>
      <c r="AW885" s="16"/>
      <c r="AX885" s="16"/>
      <c r="AY885" s="16"/>
      <c r="AZ885" s="16"/>
      <c r="BA885" s="16"/>
      <c r="BB885" s="25">
        <f t="shared" si="147"/>
        <v>0</v>
      </c>
      <c r="BC885" s="16"/>
      <c r="BD885" s="52">
        <f t="shared" si="148"/>
        <v>44480.458333333336</v>
      </c>
      <c r="BE885" s="16">
        <f t="shared" si="152"/>
        <v>2021</v>
      </c>
      <c r="BF885" s="52">
        <f t="shared" si="149"/>
        <v>44522</v>
      </c>
      <c r="BG885" s="16">
        <f t="shared" si="153"/>
        <v>2021</v>
      </c>
      <c r="BH885" s="16"/>
    </row>
    <row r="886" spans="1:60" x14ac:dyDescent="0.25">
      <c r="A886" s="16">
        <v>820003850</v>
      </c>
      <c r="B886" s="16" t="s">
        <v>3461</v>
      </c>
      <c r="C886" s="16" t="s">
        <v>3462</v>
      </c>
      <c r="D886" s="17" t="s">
        <v>45</v>
      </c>
      <c r="E886" s="17">
        <v>47911</v>
      </c>
      <c r="F886" s="17" t="str">
        <f t="shared" si="150"/>
        <v>FD47911</v>
      </c>
      <c r="G886" s="17" t="e">
        <f>VLOOKUP(E886,[4]PARTIDAS!$F:$M,8,0)</f>
        <v>#N/A</v>
      </c>
      <c r="H886" s="17">
        <v>33457</v>
      </c>
      <c r="I886" s="18">
        <v>44480.790277777778</v>
      </c>
      <c r="J886" s="18">
        <v>44480.790277777778</v>
      </c>
      <c r="K886" s="18">
        <v>44522</v>
      </c>
      <c r="L886" s="19">
        <v>198327</v>
      </c>
      <c r="M886" s="19">
        <v>198327</v>
      </c>
      <c r="N886" s="16" t="s">
        <v>3481</v>
      </c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 t="e">
        <f>VLOOKUP(E886,[4]TD!$A:$B,2,0)</f>
        <v>#N/A</v>
      </c>
      <c r="AK886" s="16"/>
      <c r="AL886" s="16"/>
      <c r="AM886" s="16"/>
      <c r="AN886" s="16"/>
      <c r="AO886" s="16"/>
      <c r="AP886" s="16"/>
      <c r="AQ886" s="16"/>
      <c r="AR886" s="16"/>
      <c r="AS886" s="16"/>
      <c r="AT886" s="16">
        <f t="shared" si="151"/>
        <v>0</v>
      </c>
      <c r="AU886" s="25">
        <f t="shared" si="154"/>
        <v>198327</v>
      </c>
      <c r="AV886" s="16"/>
      <c r="AW886" s="16"/>
      <c r="AX886" s="16"/>
      <c r="AY886" s="16"/>
      <c r="AZ886" s="16"/>
      <c r="BA886" s="16"/>
      <c r="BB886" s="25">
        <f t="shared" si="147"/>
        <v>0</v>
      </c>
      <c r="BC886" s="16"/>
      <c r="BD886" s="52">
        <f t="shared" si="148"/>
        <v>44480.790277777778</v>
      </c>
      <c r="BE886" s="16">
        <f t="shared" si="152"/>
        <v>2021</v>
      </c>
      <c r="BF886" s="52">
        <f t="shared" si="149"/>
        <v>44522</v>
      </c>
      <c r="BG886" s="16">
        <f t="shared" si="153"/>
        <v>2021</v>
      </c>
      <c r="BH886" s="16"/>
    </row>
    <row r="887" spans="1:60" x14ac:dyDescent="0.25">
      <c r="A887" s="16">
        <v>820003850</v>
      </c>
      <c r="B887" s="16" t="s">
        <v>3461</v>
      </c>
      <c r="C887" s="16" t="s">
        <v>3467</v>
      </c>
      <c r="D887" s="17" t="s">
        <v>45</v>
      </c>
      <c r="E887" s="17">
        <v>47926</v>
      </c>
      <c r="F887" s="17" t="str">
        <f t="shared" si="150"/>
        <v>FD47926</v>
      </c>
      <c r="G887" s="17" t="e">
        <f>VLOOKUP(E887,[4]PARTIDAS!$F:$M,8,0)</f>
        <v>#N/A</v>
      </c>
      <c r="H887" s="17">
        <v>33458</v>
      </c>
      <c r="I887" s="18">
        <v>44480.954861111109</v>
      </c>
      <c r="J887" s="18">
        <v>44480.954861111109</v>
      </c>
      <c r="K887" s="18">
        <v>44522</v>
      </c>
      <c r="L887" s="19">
        <v>63914</v>
      </c>
      <c r="M887" s="19">
        <v>63914</v>
      </c>
      <c r="N887" s="16" t="s">
        <v>3481</v>
      </c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 t="e">
        <f>VLOOKUP(E887,[4]TD!$A:$B,2,0)</f>
        <v>#N/A</v>
      </c>
      <c r="AK887" s="16"/>
      <c r="AL887" s="16"/>
      <c r="AM887" s="16"/>
      <c r="AN887" s="16"/>
      <c r="AO887" s="16"/>
      <c r="AP887" s="16"/>
      <c r="AQ887" s="16"/>
      <c r="AR887" s="16"/>
      <c r="AS887" s="16"/>
      <c r="AT887" s="16">
        <f t="shared" si="151"/>
        <v>0</v>
      </c>
      <c r="AU887" s="25">
        <f t="shared" si="154"/>
        <v>63914</v>
      </c>
      <c r="AV887" s="16"/>
      <c r="AW887" s="16"/>
      <c r="AX887" s="16"/>
      <c r="AY887" s="16"/>
      <c r="AZ887" s="16"/>
      <c r="BA887" s="16"/>
      <c r="BB887" s="25">
        <f t="shared" si="147"/>
        <v>0</v>
      </c>
      <c r="BC887" s="16"/>
      <c r="BD887" s="52">
        <f t="shared" si="148"/>
        <v>44480.954861111109</v>
      </c>
      <c r="BE887" s="16">
        <f t="shared" si="152"/>
        <v>2021</v>
      </c>
      <c r="BF887" s="52">
        <f t="shared" si="149"/>
        <v>44522</v>
      </c>
      <c r="BG887" s="16">
        <f t="shared" si="153"/>
        <v>2021</v>
      </c>
      <c r="BH887" s="16"/>
    </row>
    <row r="888" spans="1:60" x14ac:dyDescent="0.25">
      <c r="A888" s="16">
        <v>820003850</v>
      </c>
      <c r="B888" s="16" t="s">
        <v>3461</v>
      </c>
      <c r="C888" s="16" t="s">
        <v>3462</v>
      </c>
      <c r="D888" s="17" t="s">
        <v>45</v>
      </c>
      <c r="E888" s="17">
        <v>47929</v>
      </c>
      <c r="F888" s="17" t="str">
        <f t="shared" si="150"/>
        <v>FD47929</v>
      </c>
      <c r="G888" s="17" t="e">
        <f>VLOOKUP(E888,[4]PARTIDAS!$F:$M,8,0)</f>
        <v>#N/A</v>
      </c>
      <c r="H888" s="17">
        <v>33457</v>
      </c>
      <c r="I888" s="18">
        <v>44481.033333333333</v>
      </c>
      <c r="J888" s="18">
        <v>44481.033333333333</v>
      </c>
      <c r="K888" s="18">
        <v>44522</v>
      </c>
      <c r="L888" s="19">
        <v>187093</v>
      </c>
      <c r="M888" s="19">
        <v>187093</v>
      </c>
      <c r="N888" s="16" t="s">
        <v>3481</v>
      </c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 t="e">
        <f>VLOOKUP(E888,[4]TD!$A:$B,2,0)</f>
        <v>#N/A</v>
      </c>
      <c r="AK888" s="16"/>
      <c r="AL888" s="16"/>
      <c r="AM888" s="16"/>
      <c r="AN888" s="16"/>
      <c r="AO888" s="16"/>
      <c r="AP888" s="16"/>
      <c r="AQ888" s="16"/>
      <c r="AR888" s="16"/>
      <c r="AS888" s="16"/>
      <c r="AT888" s="16">
        <f t="shared" si="151"/>
        <v>0</v>
      </c>
      <c r="AU888" s="25">
        <f t="shared" si="154"/>
        <v>187093</v>
      </c>
      <c r="AV888" s="16"/>
      <c r="AW888" s="16"/>
      <c r="AX888" s="16"/>
      <c r="AY888" s="16"/>
      <c r="AZ888" s="16"/>
      <c r="BA888" s="16"/>
      <c r="BB888" s="25">
        <f t="shared" si="147"/>
        <v>0</v>
      </c>
      <c r="BC888" s="16"/>
      <c r="BD888" s="52">
        <f t="shared" si="148"/>
        <v>44481.033333333333</v>
      </c>
      <c r="BE888" s="16">
        <f t="shared" si="152"/>
        <v>2021</v>
      </c>
      <c r="BF888" s="52">
        <f t="shared" si="149"/>
        <v>44522</v>
      </c>
      <c r="BG888" s="16">
        <f t="shared" si="153"/>
        <v>2021</v>
      </c>
      <c r="BH888" s="16"/>
    </row>
    <row r="889" spans="1:60" x14ac:dyDescent="0.25">
      <c r="A889" s="16">
        <v>820003850</v>
      </c>
      <c r="B889" s="16" t="s">
        <v>3461</v>
      </c>
      <c r="C889" s="16" t="s">
        <v>3467</v>
      </c>
      <c r="D889" s="17" t="s">
        <v>45</v>
      </c>
      <c r="E889" s="17">
        <v>47945</v>
      </c>
      <c r="F889" s="17" t="str">
        <f t="shared" si="150"/>
        <v>FD47945</v>
      </c>
      <c r="G889" s="17" t="e">
        <f>VLOOKUP(E889,[4]PARTIDAS!$F:$M,8,0)</f>
        <v>#N/A</v>
      </c>
      <c r="H889" s="17">
        <v>33458</v>
      </c>
      <c r="I889" s="18">
        <v>44481.37777777778</v>
      </c>
      <c r="J889" s="18">
        <v>44481.37777777778</v>
      </c>
      <c r="K889" s="18">
        <v>44522</v>
      </c>
      <c r="L889" s="19">
        <v>64945</v>
      </c>
      <c r="M889" s="19">
        <v>64945</v>
      </c>
      <c r="N889" s="16" t="s">
        <v>3481</v>
      </c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 t="e">
        <f>VLOOKUP(E889,[4]TD!$A:$B,2,0)</f>
        <v>#N/A</v>
      </c>
      <c r="AK889" s="16"/>
      <c r="AL889" s="16"/>
      <c r="AM889" s="16"/>
      <c r="AN889" s="16"/>
      <c r="AO889" s="16"/>
      <c r="AP889" s="16"/>
      <c r="AQ889" s="16"/>
      <c r="AR889" s="16"/>
      <c r="AS889" s="16"/>
      <c r="AT889" s="16">
        <f t="shared" si="151"/>
        <v>0</v>
      </c>
      <c r="AU889" s="25">
        <f t="shared" si="154"/>
        <v>64945</v>
      </c>
      <c r="AV889" s="16"/>
      <c r="AW889" s="16"/>
      <c r="AX889" s="16"/>
      <c r="AY889" s="16"/>
      <c r="AZ889" s="16"/>
      <c r="BA889" s="16"/>
      <c r="BB889" s="25">
        <f t="shared" si="147"/>
        <v>0</v>
      </c>
      <c r="BC889" s="16"/>
      <c r="BD889" s="52">
        <f t="shared" si="148"/>
        <v>44481.37777777778</v>
      </c>
      <c r="BE889" s="16">
        <f t="shared" si="152"/>
        <v>2021</v>
      </c>
      <c r="BF889" s="52">
        <f t="shared" si="149"/>
        <v>44522</v>
      </c>
      <c r="BG889" s="16">
        <f t="shared" si="153"/>
        <v>2021</v>
      </c>
      <c r="BH889" s="16"/>
    </row>
    <row r="890" spans="1:60" x14ac:dyDescent="0.25">
      <c r="A890" s="16">
        <v>820003850</v>
      </c>
      <c r="B890" s="16" t="s">
        <v>3461</v>
      </c>
      <c r="C890" s="16" t="s">
        <v>3467</v>
      </c>
      <c r="D890" s="17" t="s">
        <v>45</v>
      </c>
      <c r="E890" s="17">
        <v>47952</v>
      </c>
      <c r="F890" s="17" t="str">
        <f t="shared" si="150"/>
        <v>FD47952</v>
      </c>
      <c r="G890" s="17" t="e">
        <f>VLOOKUP(E890,[4]PARTIDAS!$F:$M,8,0)</f>
        <v>#N/A</v>
      </c>
      <c r="H890" s="17">
        <v>33454</v>
      </c>
      <c r="I890" s="18">
        <v>44481.409722222219</v>
      </c>
      <c r="J890" s="18">
        <v>44481.409722222219</v>
      </c>
      <c r="K890" s="18">
        <v>44522</v>
      </c>
      <c r="L890" s="19">
        <v>6500</v>
      </c>
      <c r="M890" s="19">
        <v>6500</v>
      </c>
      <c r="N890" s="16" t="s">
        <v>3481</v>
      </c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 t="e">
        <f>VLOOKUP(E890,[4]TD!$A:$B,2,0)</f>
        <v>#N/A</v>
      </c>
      <c r="AK890" s="16"/>
      <c r="AL890" s="16"/>
      <c r="AM890" s="16"/>
      <c r="AN890" s="16"/>
      <c r="AO890" s="16"/>
      <c r="AP890" s="16"/>
      <c r="AQ890" s="16"/>
      <c r="AR890" s="16"/>
      <c r="AS890" s="16"/>
      <c r="AT890" s="16">
        <f t="shared" si="151"/>
        <v>0</v>
      </c>
      <c r="AU890" s="25">
        <f t="shared" si="154"/>
        <v>6500</v>
      </c>
      <c r="AV890" s="16"/>
      <c r="AW890" s="16"/>
      <c r="AX890" s="16"/>
      <c r="AY890" s="16"/>
      <c r="AZ890" s="16"/>
      <c r="BA890" s="16"/>
      <c r="BB890" s="25">
        <f t="shared" si="147"/>
        <v>0</v>
      </c>
      <c r="BC890" s="16"/>
      <c r="BD890" s="52">
        <f t="shared" si="148"/>
        <v>44481.409722222219</v>
      </c>
      <c r="BE890" s="16">
        <f t="shared" si="152"/>
        <v>2021</v>
      </c>
      <c r="BF890" s="52">
        <f t="shared" si="149"/>
        <v>44522</v>
      </c>
      <c r="BG890" s="16">
        <f t="shared" si="153"/>
        <v>2021</v>
      </c>
      <c r="BH890" s="16"/>
    </row>
    <row r="891" spans="1:60" x14ac:dyDescent="0.25">
      <c r="A891" s="16">
        <v>820003850</v>
      </c>
      <c r="B891" s="16" t="s">
        <v>3461</v>
      </c>
      <c r="C891" s="16" t="s">
        <v>3462</v>
      </c>
      <c r="D891" s="17" t="s">
        <v>45</v>
      </c>
      <c r="E891" s="17">
        <v>47967</v>
      </c>
      <c r="F891" s="17" t="str">
        <f t="shared" si="150"/>
        <v>FD47967</v>
      </c>
      <c r="G891" s="17" t="e">
        <f>VLOOKUP(E891,[4]PARTIDAS!$F:$M,8,0)</f>
        <v>#N/A</v>
      </c>
      <c r="H891" s="17">
        <v>33457</v>
      </c>
      <c r="I891" s="18">
        <v>44481.473611111112</v>
      </c>
      <c r="J891" s="18">
        <v>44481.473611111112</v>
      </c>
      <c r="K891" s="18">
        <v>44522</v>
      </c>
      <c r="L891" s="19">
        <v>147729</v>
      </c>
      <c r="M891" s="19">
        <v>147729</v>
      </c>
      <c r="N891" s="16" t="s">
        <v>3481</v>
      </c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 t="e">
        <f>VLOOKUP(E891,[4]TD!$A:$B,2,0)</f>
        <v>#N/A</v>
      </c>
      <c r="AK891" s="16"/>
      <c r="AL891" s="16"/>
      <c r="AM891" s="16"/>
      <c r="AN891" s="16"/>
      <c r="AO891" s="16"/>
      <c r="AP891" s="16"/>
      <c r="AQ891" s="16"/>
      <c r="AR891" s="16"/>
      <c r="AS891" s="16"/>
      <c r="AT891" s="16">
        <f t="shared" si="151"/>
        <v>0</v>
      </c>
      <c r="AU891" s="25">
        <f t="shared" ref="AU891:AU922" si="155">M891</f>
        <v>147729</v>
      </c>
      <c r="AV891" s="16"/>
      <c r="AW891" s="16"/>
      <c r="AX891" s="16"/>
      <c r="AY891" s="16"/>
      <c r="AZ891" s="16"/>
      <c r="BA891" s="16"/>
      <c r="BB891" s="25">
        <f t="shared" si="147"/>
        <v>0</v>
      </c>
      <c r="BC891" s="16"/>
      <c r="BD891" s="52">
        <f t="shared" si="148"/>
        <v>44481.473611111112</v>
      </c>
      <c r="BE891" s="16">
        <f t="shared" si="152"/>
        <v>2021</v>
      </c>
      <c r="BF891" s="52">
        <f t="shared" si="149"/>
        <v>44522</v>
      </c>
      <c r="BG891" s="16">
        <f t="shared" si="153"/>
        <v>2021</v>
      </c>
      <c r="BH891" s="16"/>
    </row>
    <row r="892" spans="1:60" x14ac:dyDescent="0.25">
      <c r="A892" s="16">
        <v>820003850</v>
      </c>
      <c r="B892" s="16" t="s">
        <v>3461</v>
      </c>
      <c r="C892" s="16" t="s">
        <v>3462</v>
      </c>
      <c r="D892" s="17" t="s">
        <v>45</v>
      </c>
      <c r="E892" s="17">
        <v>47985</v>
      </c>
      <c r="F892" s="17" t="str">
        <f t="shared" si="150"/>
        <v>FD47985</v>
      </c>
      <c r="G892" s="17" t="e">
        <f>VLOOKUP(E892,[4]PARTIDAS!$F:$M,8,0)</f>
        <v>#N/A</v>
      </c>
      <c r="H892" s="17">
        <v>33457</v>
      </c>
      <c r="I892" s="18">
        <v>44481.544444444444</v>
      </c>
      <c r="J892" s="18">
        <v>44481.544444444444</v>
      </c>
      <c r="K892" s="18">
        <v>44522</v>
      </c>
      <c r="L892" s="19">
        <v>110504</v>
      </c>
      <c r="M892" s="19">
        <v>110504</v>
      </c>
      <c r="N892" s="16" t="s">
        <v>3481</v>
      </c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 t="e">
        <f>VLOOKUP(E892,[4]TD!$A:$B,2,0)</f>
        <v>#N/A</v>
      </c>
      <c r="AK892" s="16"/>
      <c r="AL892" s="16"/>
      <c r="AM892" s="16"/>
      <c r="AN892" s="16"/>
      <c r="AO892" s="16"/>
      <c r="AP892" s="16"/>
      <c r="AQ892" s="16"/>
      <c r="AR892" s="16"/>
      <c r="AS892" s="16"/>
      <c r="AT892" s="16">
        <f t="shared" si="151"/>
        <v>0</v>
      </c>
      <c r="AU892" s="25">
        <f t="shared" si="155"/>
        <v>110504</v>
      </c>
      <c r="AV892" s="16"/>
      <c r="AW892" s="16"/>
      <c r="AX892" s="16"/>
      <c r="AY892" s="16"/>
      <c r="AZ892" s="16"/>
      <c r="BA892" s="16"/>
      <c r="BB892" s="25">
        <f t="shared" si="147"/>
        <v>0</v>
      </c>
      <c r="BC892" s="16"/>
      <c r="BD892" s="52">
        <f t="shared" si="148"/>
        <v>44481.544444444444</v>
      </c>
      <c r="BE892" s="16">
        <f t="shared" si="152"/>
        <v>2021</v>
      </c>
      <c r="BF892" s="52">
        <f t="shared" si="149"/>
        <v>44522</v>
      </c>
      <c r="BG892" s="16">
        <f t="shared" si="153"/>
        <v>2021</v>
      </c>
      <c r="BH892" s="16"/>
    </row>
    <row r="893" spans="1:60" x14ac:dyDescent="0.25">
      <c r="A893" s="16">
        <v>820003850</v>
      </c>
      <c r="B893" s="16" t="s">
        <v>3461</v>
      </c>
      <c r="C893" s="16" t="s">
        <v>3462</v>
      </c>
      <c r="D893" s="17" t="s">
        <v>45</v>
      </c>
      <c r="E893" s="17">
        <v>48051</v>
      </c>
      <c r="F893" s="17" t="str">
        <f t="shared" si="150"/>
        <v>FD48051</v>
      </c>
      <c r="G893" s="17" t="e">
        <f>VLOOKUP(E893,[4]PARTIDAS!$F:$M,8,0)</f>
        <v>#N/A</v>
      </c>
      <c r="H893" s="17">
        <v>33457</v>
      </c>
      <c r="I893" s="18">
        <v>44482.36041666667</v>
      </c>
      <c r="J893" s="18">
        <v>44482.36041666667</v>
      </c>
      <c r="K893" s="18">
        <v>44522</v>
      </c>
      <c r="L893" s="19">
        <v>68418</v>
      </c>
      <c r="M893" s="19">
        <v>68418</v>
      </c>
      <c r="N893" s="16" t="s">
        <v>3481</v>
      </c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 t="e">
        <f>VLOOKUP(E893,[4]TD!$A:$B,2,0)</f>
        <v>#N/A</v>
      </c>
      <c r="AK893" s="16"/>
      <c r="AL893" s="16"/>
      <c r="AM893" s="16"/>
      <c r="AN893" s="16"/>
      <c r="AO893" s="16"/>
      <c r="AP893" s="16"/>
      <c r="AQ893" s="16"/>
      <c r="AR893" s="16"/>
      <c r="AS893" s="16"/>
      <c r="AT893" s="16">
        <f t="shared" si="151"/>
        <v>0</v>
      </c>
      <c r="AU893" s="25">
        <f t="shared" si="155"/>
        <v>68418</v>
      </c>
      <c r="AV893" s="16"/>
      <c r="AW893" s="16"/>
      <c r="AX893" s="16"/>
      <c r="AY893" s="16"/>
      <c r="AZ893" s="16"/>
      <c r="BA893" s="16"/>
      <c r="BB893" s="25">
        <f t="shared" si="147"/>
        <v>0</v>
      </c>
      <c r="BC893" s="16"/>
      <c r="BD893" s="52">
        <f t="shared" si="148"/>
        <v>44482.36041666667</v>
      </c>
      <c r="BE893" s="16">
        <f t="shared" si="152"/>
        <v>2021</v>
      </c>
      <c r="BF893" s="52">
        <f t="shared" si="149"/>
        <v>44522</v>
      </c>
      <c r="BG893" s="16">
        <f t="shared" si="153"/>
        <v>2021</v>
      </c>
      <c r="BH893" s="16"/>
    </row>
    <row r="894" spans="1:60" x14ac:dyDescent="0.25">
      <c r="A894" s="16">
        <v>820003850</v>
      </c>
      <c r="B894" s="16" t="s">
        <v>3461</v>
      </c>
      <c r="C894" s="16" t="s">
        <v>3467</v>
      </c>
      <c r="D894" s="17" t="s">
        <v>45</v>
      </c>
      <c r="E894" s="17">
        <v>48118</v>
      </c>
      <c r="F894" s="17" t="str">
        <f t="shared" si="150"/>
        <v>FD48118</v>
      </c>
      <c r="G894" s="17" t="e">
        <f>VLOOKUP(E894,[4]PARTIDAS!$F:$M,8,0)</f>
        <v>#N/A</v>
      </c>
      <c r="H894" s="17">
        <v>33454</v>
      </c>
      <c r="I894" s="18">
        <v>44482.624305555553</v>
      </c>
      <c r="J894" s="18">
        <v>44482.624305555553</v>
      </c>
      <c r="K894" s="18">
        <v>44522</v>
      </c>
      <c r="L894" s="19">
        <v>13000</v>
      </c>
      <c r="M894" s="19">
        <v>13000</v>
      </c>
      <c r="N894" s="16" t="s">
        <v>3481</v>
      </c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 t="e">
        <f>VLOOKUP(E894,[4]TD!$A:$B,2,0)</f>
        <v>#N/A</v>
      </c>
      <c r="AK894" s="16"/>
      <c r="AL894" s="16"/>
      <c r="AM894" s="16"/>
      <c r="AN894" s="16"/>
      <c r="AO894" s="16"/>
      <c r="AP894" s="16"/>
      <c r="AQ894" s="16"/>
      <c r="AR894" s="16"/>
      <c r="AS894" s="16"/>
      <c r="AT894" s="16">
        <f t="shared" si="151"/>
        <v>0</v>
      </c>
      <c r="AU894" s="25">
        <f t="shared" si="155"/>
        <v>13000</v>
      </c>
      <c r="AV894" s="16"/>
      <c r="AW894" s="16"/>
      <c r="AX894" s="16"/>
      <c r="AY894" s="16"/>
      <c r="AZ894" s="16"/>
      <c r="BA894" s="16"/>
      <c r="BB894" s="25">
        <f t="shared" si="147"/>
        <v>0</v>
      </c>
      <c r="BC894" s="16"/>
      <c r="BD894" s="52">
        <f t="shared" si="148"/>
        <v>44482.624305555553</v>
      </c>
      <c r="BE894" s="16">
        <f t="shared" si="152"/>
        <v>2021</v>
      </c>
      <c r="BF894" s="52">
        <f t="shared" si="149"/>
        <v>44522</v>
      </c>
      <c r="BG894" s="16">
        <f t="shared" si="153"/>
        <v>2021</v>
      </c>
      <c r="BH894" s="16"/>
    </row>
    <row r="895" spans="1:60" x14ac:dyDescent="0.25">
      <c r="A895" s="16">
        <v>820003850</v>
      </c>
      <c r="B895" s="16" t="s">
        <v>3461</v>
      </c>
      <c r="C895" s="16" t="s">
        <v>3462</v>
      </c>
      <c r="D895" s="17" t="s">
        <v>45</v>
      </c>
      <c r="E895" s="17">
        <v>48149</v>
      </c>
      <c r="F895" s="17" t="str">
        <f t="shared" si="150"/>
        <v>FD48149</v>
      </c>
      <c r="G895" s="17" t="e">
        <f>VLOOKUP(E895,[4]PARTIDAS!$F:$M,8,0)</f>
        <v>#N/A</v>
      </c>
      <c r="H895" s="17">
        <v>33457</v>
      </c>
      <c r="I895" s="18">
        <v>44482.710416666669</v>
      </c>
      <c r="J895" s="18">
        <v>44482.710416666669</v>
      </c>
      <c r="K895" s="18">
        <v>44522</v>
      </c>
      <c r="L895" s="19">
        <v>143382</v>
      </c>
      <c r="M895" s="19">
        <v>143382</v>
      </c>
      <c r="N895" s="16" t="s">
        <v>3481</v>
      </c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 t="e">
        <f>VLOOKUP(E895,[4]TD!$A:$B,2,0)</f>
        <v>#N/A</v>
      </c>
      <c r="AK895" s="16"/>
      <c r="AL895" s="16"/>
      <c r="AM895" s="16"/>
      <c r="AN895" s="16"/>
      <c r="AO895" s="16"/>
      <c r="AP895" s="16"/>
      <c r="AQ895" s="16"/>
      <c r="AR895" s="16"/>
      <c r="AS895" s="16"/>
      <c r="AT895" s="16">
        <f t="shared" si="151"/>
        <v>0</v>
      </c>
      <c r="AU895" s="25">
        <f t="shared" si="155"/>
        <v>143382</v>
      </c>
      <c r="AV895" s="16"/>
      <c r="AW895" s="16"/>
      <c r="AX895" s="16"/>
      <c r="AY895" s="16"/>
      <c r="AZ895" s="16"/>
      <c r="BA895" s="16"/>
      <c r="BB895" s="25">
        <f t="shared" si="147"/>
        <v>0</v>
      </c>
      <c r="BC895" s="16"/>
      <c r="BD895" s="52">
        <f t="shared" si="148"/>
        <v>44482.710416666669</v>
      </c>
      <c r="BE895" s="16">
        <f t="shared" si="152"/>
        <v>2021</v>
      </c>
      <c r="BF895" s="52">
        <f t="shared" si="149"/>
        <v>44522</v>
      </c>
      <c r="BG895" s="16">
        <f t="shared" si="153"/>
        <v>2021</v>
      </c>
      <c r="BH895" s="16"/>
    </row>
    <row r="896" spans="1:60" x14ac:dyDescent="0.25">
      <c r="A896" s="16">
        <v>820003850</v>
      </c>
      <c r="B896" s="16" t="s">
        <v>3461</v>
      </c>
      <c r="C896" s="16"/>
      <c r="D896" s="17" t="s">
        <v>45</v>
      </c>
      <c r="E896" s="17">
        <v>48151</v>
      </c>
      <c r="F896" s="17" t="str">
        <f t="shared" si="150"/>
        <v>FD48151</v>
      </c>
      <c r="G896" s="17" t="e">
        <f>VLOOKUP(E896,[4]PARTIDAS!$F:$M,8,0)</f>
        <v>#N/A</v>
      </c>
      <c r="H896" s="17"/>
      <c r="I896" s="18">
        <v>44482.722222222219</v>
      </c>
      <c r="J896" s="18">
        <v>44482.722222222219</v>
      </c>
      <c r="K896" s="17"/>
      <c r="L896" s="19">
        <v>7721558</v>
      </c>
      <c r="M896" s="19">
        <v>7721558</v>
      </c>
      <c r="N896" s="16" t="s">
        <v>3481</v>
      </c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 t="e">
        <f>VLOOKUP(E896,[4]TD!$A:$B,2,0)</f>
        <v>#N/A</v>
      </c>
      <c r="AK896" s="16"/>
      <c r="AL896" s="16"/>
      <c r="AM896" s="16"/>
      <c r="AN896" s="16"/>
      <c r="AO896" s="16"/>
      <c r="AP896" s="16"/>
      <c r="AQ896" s="16"/>
      <c r="AR896" s="16"/>
      <c r="AS896" s="16"/>
      <c r="AT896" s="16">
        <f t="shared" si="151"/>
        <v>0</v>
      </c>
      <c r="AU896" s="25">
        <f t="shared" si="155"/>
        <v>7721558</v>
      </c>
      <c r="AV896" s="16"/>
      <c r="AW896" s="16"/>
      <c r="AX896" s="16"/>
      <c r="AY896" s="16"/>
      <c r="AZ896" s="16"/>
      <c r="BA896" s="16"/>
      <c r="BB896" s="25">
        <f t="shared" si="147"/>
        <v>0</v>
      </c>
      <c r="BC896" s="16"/>
      <c r="BD896" s="52">
        <f t="shared" si="148"/>
        <v>44482.722222222219</v>
      </c>
      <c r="BE896" s="16">
        <f t="shared" si="152"/>
        <v>2021</v>
      </c>
      <c r="BF896" s="52">
        <f t="shared" si="149"/>
        <v>0</v>
      </c>
      <c r="BG896" s="16">
        <f t="shared" si="153"/>
        <v>1900</v>
      </c>
      <c r="BH896" s="16"/>
    </row>
    <row r="897" spans="1:60" x14ac:dyDescent="0.25">
      <c r="A897" s="16">
        <v>820003850</v>
      </c>
      <c r="B897" s="16" t="s">
        <v>3461</v>
      </c>
      <c r="C897" s="16"/>
      <c r="D897" s="17" t="s">
        <v>45</v>
      </c>
      <c r="E897" s="17">
        <v>48152</v>
      </c>
      <c r="F897" s="17" t="str">
        <f t="shared" si="150"/>
        <v>FD48152</v>
      </c>
      <c r="G897" s="17" t="e">
        <f>VLOOKUP(E897,[4]PARTIDAS!$F:$M,8,0)</f>
        <v>#N/A</v>
      </c>
      <c r="H897" s="17"/>
      <c r="I897" s="18">
        <v>44482.725694444445</v>
      </c>
      <c r="J897" s="18">
        <v>44482.725694444445</v>
      </c>
      <c r="K897" s="17"/>
      <c r="L897" s="19">
        <v>8164179</v>
      </c>
      <c r="M897" s="19">
        <v>8164179</v>
      </c>
      <c r="N897" s="16" t="s">
        <v>3481</v>
      </c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 t="e">
        <f>VLOOKUP(E897,[4]TD!$A:$B,2,0)</f>
        <v>#N/A</v>
      </c>
      <c r="AK897" s="16"/>
      <c r="AL897" s="16"/>
      <c r="AM897" s="16"/>
      <c r="AN897" s="16"/>
      <c r="AO897" s="16"/>
      <c r="AP897" s="16"/>
      <c r="AQ897" s="16"/>
      <c r="AR897" s="16"/>
      <c r="AS897" s="16"/>
      <c r="AT897" s="16">
        <f t="shared" si="151"/>
        <v>0</v>
      </c>
      <c r="AU897" s="25">
        <f t="shared" si="155"/>
        <v>8164179</v>
      </c>
      <c r="AV897" s="16"/>
      <c r="AW897" s="16"/>
      <c r="AX897" s="16"/>
      <c r="AY897" s="16"/>
      <c r="AZ897" s="16"/>
      <c r="BA897" s="16"/>
      <c r="BB897" s="25">
        <f t="shared" si="147"/>
        <v>0</v>
      </c>
      <c r="BC897" s="16"/>
      <c r="BD897" s="52">
        <f t="shared" si="148"/>
        <v>44482.725694444445</v>
      </c>
      <c r="BE897" s="16">
        <f t="shared" si="152"/>
        <v>2021</v>
      </c>
      <c r="BF897" s="52">
        <f t="shared" si="149"/>
        <v>0</v>
      </c>
      <c r="BG897" s="16">
        <f t="shared" si="153"/>
        <v>1900</v>
      </c>
      <c r="BH897" s="16"/>
    </row>
    <row r="898" spans="1:60" x14ac:dyDescent="0.25">
      <c r="A898" s="16">
        <v>820003850</v>
      </c>
      <c r="B898" s="16" t="s">
        <v>3461</v>
      </c>
      <c r="C898" s="16" t="s">
        <v>3462</v>
      </c>
      <c r="D898" s="17" t="s">
        <v>45</v>
      </c>
      <c r="E898" s="17">
        <v>48172</v>
      </c>
      <c r="F898" s="17" t="str">
        <f t="shared" si="150"/>
        <v>FD48172</v>
      </c>
      <c r="G898" s="17" t="e">
        <f>VLOOKUP(E898,[4]PARTIDAS!$F:$M,8,0)</f>
        <v>#N/A</v>
      </c>
      <c r="H898" s="17">
        <v>33456</v>
      </c>
      <c r="I898" s="18">
        <v>44483.376388888886</v>
      </c>
      <c r="J898" s="18">
        <v>44483.376388888886</v>
      </c>
      <c r="K898" s="18">
        <v>44522</v>
      </c>
      <c r="L898" s="19">
        <v>19500</v>
      </c>
      <c r="M898" s="19">
        <v>19500</v>
      </c>
      <c r="N898" s="16" t="s">
        <v>3481</v>
      </c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 t="e">
        <f>VLOOKUP(E898,[4]TD!$A:$B,2,0)</f>
        <v>#N/A</v>
      </c>
      <c r="AK898" s="16"/>
      <c r="AL898" s="16"/>
      <c r="AM898" s="16"/>
      <c r="AN898" s="16"/>
      <c r="AO898" s="16"/>
      <c r="AP898" s="16"/>
      <c r="AQ898" s="16"/>
      <c r="AR898" s="16"/>
      <c r="AS898" s="16"/>
      <c r="AT898" s="16">
        <f t="shared" si="151"/>
        <v>0</v>
      </c>
      <c r="AU898" s="25">
        <f t="shared" si="155"/>
        <v>19500</v>
      </c>
      <c r="AV898" s="16"/>
      <c r="AW898" s="16"/>
      <c r="AX898" s="16"/>
      <c r="AY898" s="16"/>
      <c r="AZ898" s="16"/>
      <c r="BA898" s="16"/>
      <c r="BB898" s="25">
        <f t="shared" ref="BB898:BB961" si="156">M898-SUM(AK898:BA898)</f>
        <v>0</v>
      </c>
      <c r="BC898" s="16"/>
      <c r="BD898" s="52">
        <f t="shared" ref="BD898:BD961" si="157">I898</f>
        <v>44483.376388888886</v>
      </c>
      <c r="BE898" s="16">
        <f t="shared" si="152"/>
        <v>2021</v>
      </c>
      <c r="BF898" s="52">
        <f t="shared" ref="BF898:BF961" si="158">K898</f>
        <v>44522</v>
      </c>
      <c r="BG898" s="16">
        <f t="shared" si="153"/>
        <v>2021</v>
      </c>
      <c r="BH898" s="16"/>
    </row>
    <row r="899" spans="1:60" x14ac:dyDescent="0.25">
      <c r="A899" s="16">
        <v>820003850</v>
      </c>
      <c r="B899" s="16" t="s">
        <v>3461</v>
      </c>
      <c r="C899" s="16" t="s">
        <v>3462</v>
      </c>
      <c r="D899" s="17" t="s">
        <v>45</v>
      </c>
      <c r="E899" s="17">
        <v>48210</v>
      </c>
      <c r="F899" s="17" t="str">
        <f t="shared" ref="F899:F962" si="159">CONCATENATE(D899,E899)</f>
        <v>FD48210</v>
      </c>
      <c r="G899" s="17" t="e">
        <f>VLOOKUP(E899,[4]PARTIDAS!$F:$M,8,0)</f>
        <v>#N/A</v>
      </c>
      <c r="H899" s="17">
        <v>33457</v>
      </c>
      <c r="I899" s="18">
        <v>44483.633333333331</v>
      </c>
      <c r="J899" s="18">
        <v>44483.633333333331</v>
      </c>
      <c r="K899" s="18">
        <v>44522</v>
      </c>
      <c r="L899" s="19">
        <v>76463</v>
      </c>
      <c r="M899" s="19">
        <v>76463</v>
      </c>
      <c r="N899" s="16" t="s">
        <v>3481</v>
      </c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 t="e">
        <f>VLOOKUP(E899,[4]TD!$A:$B,2,0)</f>
        <v>#N/A</v>
      </c>
      <c r="AK899" s="16"/>
      <c r="AL899" s="16"/>
      <c r="AM899" s="16"/>
      <c r="AN899" s="16"/>
      <c r="AO899" s="16"/>
      <c r="AP899" s="16"/>
      <c r="AQ899" s="16"/>
      <c r="AR899" s="16"/>
      <c r="AS899" s="16"/>
      <c r="AT899" s="16">
        <f t="shared" ref="AT899:AT962" si="160">AP899+AR899+AS899</f>
        <v>0</v>
      </c>
      <c r="AU899" s="25">
        <f t="shared" si="155"/>
        <v>76463</v>
      </c>
      <c r="AV899" s="16"/>
      <c r="AW899" s="16"/>
      <c r="AX899" s="16"/>
      <c r="AY899" s="16"/>
      <c r="AZ899" s="16"/>
      <c r="BA899" s="16"/>
      <c r="BB899" s="25">
        <f t="shared" si="156"/>
        <v>0</v>
      </c>
      <c r="BC899" s="16"/>
      <c r="BD899" s="52">
        <f t="shared" si="157"/>
        <v>44483.633333333331</v>
      </c>
      <c r="BE899" s="16">
        <f t="shared" ref="BE899:BE962" si="161">YEAR(BD899)</f>
        <v>2021</v>
      </c>
      <c r="BF899" s="52">
        <f t="shared" si="158"/>
        <v>44522</v>
      </c>
      <c r="BG899" s="16">
        <f t="shared" ref="BG899:BG962" si="162">YEAR(BF899)</f>
        <v>2021</v>
      </c>
      <c r="BH899" s="16"/>
    </row>
    <row r="900" spans="1:60" x14ac:dyDescent="0.25">
      <c r="A900" s="16">
        <v>820003850</v>
      </c>
      <c r="B900" s="16" t="s">
        <v>3461</v>
      </c>
      <c r="C900" s="16" t="s">
        <v>3462</v>
      </c>
      <c r="D900" s="17" t="s">
        <v>45</v>
      </c>
      <c r="E900" s="17">
        <v>48243</v>
      </c>
      <c r="F900" s="17" t="str">
        <f t="shared" si="159"/>
        <v>FD48243</v>
      </c>
      <c r="G900" s="17" t="e">
        <f>VLOOKUP(E900,[4]PARTIDAS!$F:$M,8,0)</f>
        <v>#N/A</v>
      </c>
      <c r="H900" s="17">
        <v>33457</v>
      </c>
      <c r="I900" s="18">
        <v>44483.775000000001</v>
      </c>
      <c r="J900" s="18">
        <v>44483.775000000001</v>
      </c>
      <c r="K900" s="18">
        <v>44522</v>
      </c>
      <c r="L900" s="19">
        <v>177421</v>
      </c>
      <c r="M900" s="19">
        <v>177421</v>
      </c>
      <c r="N900" s="16" t="s">
        <v>3481</v>
      </c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 t="e">
        <f>VLOOKUP(E900,[4]TD!$A:$B,2,0)</f>
        <v>#N/A</v>
      </c>
      <c r="AK900" s="16"/>
      <c r="AL900" s="16"/>
      <c r="AM900" s="16"/>
      <c r="AN900" s="16"/>
      <c r="AO900" s="16"/>
      <c r="AP900" s="16"/>
      <c r="AQ900" s="16"/>
      <c r="AR900" s="16"/>
      <c r="AS900" s="16"/>
      <c r="AT900" s="16">
        <f t="shared" si="160"/>
        <v>0</v>
      </c>
      <c r="AU900" s="25">
        <f t="shared" si="155"/>
        <v>177421</v>
      </c>
      <c r="AV900" s="16"/>
      <c r="AW900" s="16"/>
      <c r="AX900" s="16"/>
      <c r="AY900" s="16"/>
      <c r="AZ900" s="16"/>
      <c r="BA900" s="16"/>
      <c r="BB900" s="25">
        <f t="shared" si="156"/>
        <v>0</v>
      </c>
      <c r="BC900" s="16"/>
      <c r="BD900" s="52">
        <f t="shared" si="157"/>
        <v>44483.775000000001</v>
      </c>
      <c r="BE900" s="16">
        <f t="shared" si="161"/>
        <v>2021</v>
      </c>
      <c r="BF900" s="52">
        <f t="shared" si="158"/>
        <v>44522</v>
      </c>
      <c r="BG900" s="16">
        <f t="shared" si="162"/>
        <v>2021</v>
      </c>
      <c r="BH900" s="16"/>
    </row>
    <row r="901" spans="1:60" x14ac:dyDescent="0.25">
      <c r="A901" s="16">
        <v>820003850</v>
      </c>
      <c r="B901" s="16" t="s">
        <v>3461</v>
      </c>
      <c r="C901" s="16" t="s">
        <v>3467</v>
      </c>
      <c r="D901" s="17" t="s">
        <v>45</v>
      </c>
      <c r="E901" s="17">
        <v>48258</v>
      </c>
      <c r="F901" s="17" t="str">
        <f t="shared" si="159"/>
        <v>FD48258</v>
      </c>
      <c r="G901" s="17" t="e">
        <f>VLOOKUP(E901,[4]PARTIDAS!$F:$M,8,0)</f>
        <v>#N/A</v>
      </c>
      <c r="H901" s="17">
        <v>33458</v>
      </c>
      <c r="I901" s="18">
        <v>44484.132638888892</v>
      </c>
      <c r="J901" s="18">
        <v>44484.132638888892</v>
      </c>
      <c r="K901" s="18">
        <v>44522</v>
      </c>
      <c r="L901" s="19">
        <v>218704</v>
      </c>
      <c r="M901" s="19">
        <v>218704</v>
      </c>
      <c r="N901" s="16" t="s">
        <v>3481</v>
      </c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 t="e">
        <f>VLOOKUP(E901,[4]TD!$A:$B,2,0)</f>
        <v>#N/A</v>
      </c>
      <c r="AK901" s="16"/>
      <c r="AL901" s="16"/>
      <c r="AM901" s="16"/>
      <c r="AN901" s="16"/>
      <c r="AO901" s="16"/>
      <c r="AP901" s="16"/>
      <c r="AQ901" s="16"/>
      <c r="AR901" s="16"/>
      <c r="AS901" s="16"/>
      <c r="AT901" s="16">
        <f t="shared" si="160"/>
        <v>0</v>
      </c>
      <c r="AU901" s="25">
        <f t="shared" si="155"/>
        <v>218704</v>
      </c>
      <c r="AV901" s="16"/>
      <c r="AW901" s="16"/>
      <c r="AX901" s="16"/>
      <c r="AY901" s="16"/>
      <c r="AZ901" s="16"/>
      <c r="BA901" s="16"/>
      <c r="BB901" s="25">
        <f t="shared" si="156"/>
        <v>0</v>
      </c>
      <c r="BC901" s="16"/>
      <c r="BD901" s="52">
        <f t="shared" si="157"/>
        <v>44484.132638888892</v>
      </c>
      <c r="BE901" s="16">
        <f t="shared" si="161"/>
        <v>2021</v>
      </c>
      <c r="BF901" s="52">
        <f t="shared" si="158"/>
        <v>44522</v>
      </c>
      <c r="BG901" s="16">
        <f t="shared" si="162"/>
        <v>2021</v>
      </c>
      <c r="BH901" s="16"/>
    </row>
    <row r="902" spans="1:60" x14ac:dyDescent="0.25">
      <c r="A902" s="16">
        <v>820003850</v>
      </c>
      <c r="B902" s="16" t="s">
        <v>3461</v>
      </c>
      <c r="C902" s="16" t="s">
        <v>3462</v>
      </c>
      <c r="D902" s="17" t="s">
        <v>45</v>
      </c>
      <c r="E902" s="17">
        <v>48292</v>
      </c>
      <c r="F902" s="17" t="str">
        <f t="shared" si="159"/>
        <v>FD48292</v>
      </c>
      <c r="G902" s="17" t="e">
        <f>VLOOKUP(E902,[4]PARTIDAS!$F:$M,8,0)</f>
        <v>#N/A</v>
      </c>
      <c r="H902" s="17">
        <v>33457</v>
      </c>
      <c r="I902" s="18">
        <v>44484.426388888889</v>
      </c>
      <c r="J902" s="18">
        <v>44484.426388888889</v>
      </c>
      <c r="K902" s="18">
        <v>44522</v>
      </c>
      <c r="L902" s="19">
        <v>1189118</v>
      </c>
      <c r="M902" s="19">
        <v>1189118</v>
      </c>
      <c r="N902" s="16" t="s">
        <v>3481</v>
      </c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 t="e">
        <f>VLOOKUP(E902,[4]TD!$A:$B,2,0)</f>
        <v>#N/A</v>
      </c>
      <c r="AK902" s="16"/>
      <c r="AL902" s="16"/>
      <c r="AM902" s="16"/>
      <c r="AN902" s="16"/>
      <c r="AO902" s="16"/>
      <c r="AP902" s="16"/>
      <c r="AQ902" s="16"/>
      <c r="AR902" s="16"/>
      <c r="AS902" s="16"/>
      <c r="AT902" s="16">
        <f t="shared" si="160"/>
        <v>0</v>
      </c>
      <c r="AU902" s="25">
        <f t="shared" si="155"/>
        <v>1189118</v>
      </c>
      <c r="AV902" s="16"/>
      <c r="AW902" s="16"/>
      <c r="AX902" s="16"/>
      <c r="AY902" s="16"/>
      <c r="AZ902" s="16"/>
      <c r="BA902" s="16"/>
      <c r="BB902" s="25">
        <f t="shared" si="156"/>
        <v>0</v>
      </c>
      <c r="BC902" s="16"/>
      <c r="BD902" s="52">
        <f t="shared" si="157"/>
        <v>44484.426388888889</v>
      </c>
      <c r="BE902" s="16">
        <f t="shared" si="161"/>
        <v>2021</v>
      </c>
      <c r="BF902" s="52">
        <f t="shared" si="158"/>
        <v>44522</v>
      </c>
      <c r="BG902" s="16">
        <f t="shared" si="162"/>
        <v>2021</v>
      </c>
      <c r="BH902" s="16"/>
    </row>
    <row r="903" spans="1:60" x14ac:dyDescent="0.25">
      <c r="A903" s="16">
        <v>820003850</v>
      </c>
      <c r="B903" s="16" t="s">
        <v>3461</v>
      </c>
      <c r="C903" s="16" t="s">
        <v>3462</v>
      </c>
      <c r="D903" s="17" t="s">
        <v>45</v>
      </c>
      <c r="E903" s="17">
        <v>48306</v>
      </c>
      <c r="F903" s="17" t="str">
        <f t="shared" si="159"/>
        <v>FD48306</v>
      </c>
      <c r="G903" s="17" t="e">
        <f>VLOOKUP(E903,[4]PARTIDAS!$F:$M,8,0)</f>
        <v>#N/A</v>
      </c>
      <c r="H903" s="17">
        <v>33457</v>
      </c>
      <c r="I903" s="18">
        <v>44484.509027777778</v>
      </c>
      <c r="J903" s="18">
        <v>44484.509027777778</v>
      </c>
      <c r="K903" s="18">
        <v>44522</v>
      </c>
      <c r="L903" s="19">
        <v>125600</v>
      </c>
      <c r="M903" s="19">
        <v>125600</v>
      </c>
      <c r="N903" s="16" t="s">
        <v>3481</v>
      </c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 t="e">
        <f>VLOOKUP(E903,[4]TD!$A:$B,2,0)</f>
        <v>#N/A</v>
      </c>
      <c r="AK903" s="16"/>
      <c r="AL903" s="16"/>
      <c r="AM903" s="16"/>
      <c r="AN903" s="16"/>
      <c r="AO903" s="16"/>
      <c r="AP903" s="16"/>
      <c r="AQ903" s="16"/>
      <c r="AR903" s="16"/>
      <c r="AS903" s="16"/>
      <c r="AT903" s="16">
        <f t="shared" si="160"/>
        <v>0</v>
      </c>
      <c r="AU903" s="25">
        <f t="shared" si="155"/>
        <v>125600</v>
      </c>
      <c r="AV903" s="16"/>
      <c r="AW903" s="16"/>
      <c r="AX903" s="16"/>
      <c r="AY903" s="16"/>
      <c r="AZ903" s="16"/>
      <c r="BA903" s="16"/>
      <c r="BB903" s="25">
        <f t="shared" si="156"/>
        <v>0</v>
      </c>
      <c r="BC903" s="16"/>
      <c r="BD903" s="52">
        <f t="shared" si="157"/>
        <v>44484.509027777778</v>
      </c>
      <c r="BE903" s="16">
        <f t="shared" si="161"/>
        <v>2021</v>
      </c>
      <c r="BF903" s="52">
        <f t="shared" si="158"/>
        <v>44522</v>
      </c>
      <c r="BG903" s="16">
        <f t="shared" si="162"/>
        <v>2021</v>
      </c>
      <c r="BH903" s="16"/>
    </row>
    <row r="904" spans="1:60" x14ac:dyDescent="0.25">
      <c r="A904" s="16">
        <v>820003850</v>
      </c>
      <c r="B904" s="16" t="s">
        <v>3461</v>
      </c>
      <c r="C904" s="16" t="s">
        <v>3462</v>
      </c>
      <c r="D904" s="17" t="s">
        <v>45</v>
      </c>
      <c r="E904" s="17">
        <v>48307</v>
      </c>
      <c r="F904" s="17" t="str">
        <f t="shared" si="159"/>
        <v>FD48307</v>
      </c>
      <c r="G904" s="17" t="e">
        <f>VLOOKUP(E904,[4]PARTIDAS!$F:$M,8,0)</f>
        <v>#N/A</v>
      </c>
      <c r="H904" s="17">
        <v>33457</v>
      </c>
      <c r="I904" s="18">
        <v>44484.512499999997</v>
      </c>
      <c r="J904" s="18">
        <v>44484.512499999997</v>
      </c>
      <c r="K904" s="18">
        <v>44522</v>
      </c>
      <c r="L904" s="19">
        <v>71926</v>
      </c>
      <c r="M904" s="19">
        <v>71926</v>
      </c>
      <c r="N904" s="16" t="s">
        <v>3481</v>
      </c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 t="e">
        <f>VLOOKUP(E904,[4]TD!$A:$B,2,0)</f>
        <v>#N/A</v>
      </c>
      <c r="AK904" s="16"/>
      <c r="AL904" s="16"/>
      <c r="AM904" s="16"/>
      <c r="AN904" s="16"/>
      <c r="AO904" s="16"/>
      <c r="AP904" s="16"/>
      <c r="AQ904" s="16"/>
      <c r="AR904" s="16"/>
      <c r="AS904" s="16"/>
      <c r="AT904" s="16">
        <f t="shared" si="160"/>
        <v>0</v>
      </c>
      <c r="AU904" s="25">
        <f t="shared" si="155"/>
        <v>71926</v>
      </c>
      <c r="AV904" s="16"/>
      <c r="AW904" s="16"/>
      <c r="AX904" s="16"/>
      <c r="AY904" s="16"/>
      <c r="AZ904" s="16"/>
      <c r="BA904" s="16"/>
      <c r="BB904" s="25">
        <f t="shared" si="156"/>
        <v>0</v>
      </c>
      <c r="BC904" s="16"/>
      <c r="BD904" s="52">
        <f t="shared" si="157"/>
        <v>44484.512499999997</v>
      </c>
      <c r="BE904" s="16">
        <f t="shared" si="161"/>
        <v>2021</v>
      </c>
      <c r="BF904" s="52">
        <f t="shared" si="158"/>
        <v>44522</v>
      </c>
      <c r="BG904" s="16">
        <f t="shared" si="162"/>
        <v>2021</v>
      </c>
      <c r="BH904" s="16"/>
    </row>
    <row r="905" spans="1:60" x14ac:dyDescent="0.25">
      <c r="A905" s="16">
        <v>820003850</v>
      </c>
      <c r="B905" s="16" t="s">
        <v>3461</v>
      </c>
      <c r="C905" s="16" t="s">
        <v>3467</v>
      </c>
      <c r="D905" s="17" t="s">
        <v>45</v>
      </c>
      <c r="E905" s="17">
        <v>48322</v>
      </c>
      <c r="F905" s="17" t="str">
        <f t="shared" si="159"/>
        <v>FD48322</v>
      </c>
      <c r="G905" s="17" t="e">
        <f>VLOOKUP(E905,[4]PARTIDAS!$F:$M,8,0)</f>
        <v>#N/A</v>
      </c>
      <c r="H905" s="17">
        <v>33458</v>
      </c>
      <c r="I905" s="18">
        <v>44484.611805555556</v>
      </c>
      <c r="J905" s="18">
        <v>44484.611805555556</v>
      </c>
      <c r="K905" s="18">
        <v>44522</v>
      </c>
      <c r="L905" s="19">
        <v>164923</v>
      </c>
      <c r="M905" s="19">
        <v>164923</v>
      </c>
      <c r="N905" s="16" t="s">
        <v>3481</v>
      </c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 t="e">
        <f>VLOOKUP(E905,[4]TD!$A:$B,2,0)</f>
        <v>#N/A</v>
      </c>
      <c r="AK905" s="16"/>
      <c r="AL905" s="16"/>
      <c r="AM905" s="16"/>
      <c r="AN905" s="16"/>
      <c r="AO905" s="16"/>
      <c r="AP905" s="16"/>
      <c r="AQ905" s="16"/>
      <c r="AR905" s="16"/>
      <c r="AS905" s="16"/>
      <c r="AT905" s="16">
        <f t="shared" si="160"/>
        <v>0</v>
      </c>
      <c r="AU905" s="25">
        <f t="shared" si="155"/>
        <v>164923</v>
      </c>
      <c r="AV905" s="16"/>
      <c r="AW905" s="16"/>
      <c r="AX905" s="16"/>
      <c r="AY905" s="16"/>
      <c r="AZ905" s="16"/>
      <c r="BA905" s="16"/>
      <c r="BB905" s="25">
        <f t="shared" si="156"/>
        <v>0</v>
      </c>
      <c r="BC905" s="16"/>
      <c r="BD905" s="52">
        <f t="shared" si="157"/>
        <v>44484.611805555556</v>
      </c>
      <c r="BE905" s="16">
        <f t="shared" si="161"/>
        <v>2021</v>
      </c>
      <c r="BF905" s="52">
        <f t="shared" si="158"/>
        <v>44522</v>
      </c>
      <c r="BG905" s="16">
        <f t="shared" si="162"/>
        <v>2021</v>
      </c>
      <c r="BH905" s="16"/>
    </row>
    <row r="906" spans="1:60" x14ac:dyDescent="0.25">
      <c r="A906" s="16">
        <v>820003850</v>
      </c>
      <c r="B906" s="16" t="s">
        <v>3461</v>
      </c>
      <c r="C906" s="16" t="s">
        <v>3462</v>
      </c>
      <c r="D906" s="17" t="s">
        <v>45</v>
      </c>
      <c r="E906" s="17">
        <v>48324</v>
      </c>
      <c r="F906" s="17" t="str">
        <f t="shared" si="159"/>
        <v>FD48324</v>
      </c>
      <c r="G906" s="17" t="e">
        <f>VLOOKUP(E906,[4]PARTIDAS!$F:$M,8,0)</f>
        <v>#N/A</v>
      </c>
      <c r="H906" s="17">
        <v>33457</v>
      </c>
      <c r="I906" s="18">
        <v>44484.615277777775</v>
      </c>
      <c r="J906" s="18">
        <v>44484.615277777775</v>
      </c>
      <c r="K906" s="18">
        <v>44522</v>
      </c>
      <c r="L906" s="19">
        <v>59600</v>
      </c>
      <c r="M906" s="19">
        <v>59600</v>
      </c>
      <c r="N906" s="16" t="s">
        <v>3481</v>
      </c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 t="e">
        <f>VLOOKUP(E906,[4]TD!$A:$B,2,0)</f>
        <v>#N/A</v>
      </c>
      <c r="AK906" s="16"/>
      <c r="AL906" s="16"/>
      <c r="AM906" s="16"/>
      <c r="AN906" s="16"/>
      <c r="AO906" s="16"/>
      <c r="AP906" s="16"/>
      <c r="AQ906" s="16"/>
      <c r="AR906" s="16"/>
      <c r="AS906" s="16"/>
      <c r="AT906" s="16">
        <f t="shared" si="160"/>
        <v>0</v>
      </c>
      <c r="AU906" s="25">
        <f t="shared" si="155"/>
        <v>59600</v>
      </c>
      <c r="AV906" s="16"/>
      <c r="AW906" s="16"/>
      <c r="AX906" s="16"/>
      <c r="AY906" s="16"/>
      <c r="AZ906" s="16"/>
      <c r="BA906" s="16"/>
      <c r="BB906" s="25">
        <f t="shared" si="156"/>
        <v>0</v>
      </c>
      <c r="BC906" s="16"/>
      <c r="BD906" s="52">
        <f t="shared" si="157"/>
        <v>44484.615277777775</v>
      </c>
      <c r="BE906" s="16">
        <f t="shared" si="161"/>
        <v>2021</v>
      </c>
      <c r="BF906" s="52">
        <f t="shared" si="158"/>
        <v>44522</v>
      </c>
      <c r="BG906" s="16">
        <f t="shared" si="162"/>
        <v>2021</v>
      </c>
      <c r="BH906" s="16"/>
    </row>
    <row r="907" spans="1:60" x14ac:dyDescent="0.25">
      <c r="A907" s="16">
        <v>820003850</v>
      </c>
      <c r="B907" s="16" t="s">
        <v>3461</v>
      </c>
      <c r="C907" s="16" t="s">
        <v>3462</v>
      </c>
      <c r="D907" s="17" t="s">
        <v>45</v>
      </c>
      <c r="E907" s="17">
        <v>48349</v>
      </c>
      <c r="F907" s="17" t="str">
        <f t="shared" si="159"/>
        <v>FD48349</v>
      </c>
      <c r="G907" s="17" t="e">
        <f>VLOOKUP(E907,[4]PARTIDAS!$F:$M,8,0)</f>
        <v>#N/A</v>
      </c>
      <c r="H907" s="17">
        <v>33457</v>
      </c>
      <c r="I907" s="18">
        <v>44484.873611111114</v>
      </c>
      <c r="J907" s="18">
        <v>44484.873611111114</v>
      </c>
      <c r="K907" s="18">
        <v>44522</v>
      </c>
      <c r="L907" s="19">
        <v>107722</v>
      </c>
      <c r="M907" s="19">
        <v>107722</v>
      </c>
      <c r="N907" s="16" t="s">
        <v>3481</v>
      </c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 t="e">
        <f>VLOOKUP(E907,[4]TD!$A:$B,2,0)</f>
        <v>#N/A</v>
      </c>
      <c r="AK907" s="16"/>
      <c r="AL907" s="16"/>
      <c r="AM907" s="16"/>
      <c r="AN907" s="16"/>
      <c r="AO907" s="16"/>
      <c r="AP907" s="16"/>
      <c r="AQ907" s="16"/>
      <c r="AR907" s="16"/>
      <c r="AS907" s="16"/>
      <c r="AT907" s="16">
        <f t="shared" si="160"/>
        <v>0</v>
      </c>
      <c r="AU907" s="25">
        <f t="shared" si="155"/>
        <v>107722</v>
      </c>
      <c r="AV907" s="16"/>
      <c r="AW907" s="16"/>
      <c r="AX907" s="16"/>
      <c r="AY907" s="16"/>
      <c r="AZ907" s="16"/>
      <c r="BA907" s="16"/>
      <c r="BB907" s="25">
        <f t="shared" si="156"/>
        <v>0</v>
      </c>
      <c r="BC907" s="16"/>
      <c r="BD907" s="52">
        <f t="shared" si="157"/>
        <v>44484.873611111114</v>
      </c>
      <c r="BE907" s="16">
        <f t="shared" si="161"/>
        <v>2021</v>
      </c>
      <c r="BF907" s="52">
        <f t="shared" si="158"/>
        <v>44522</v>
      </c>
      <c r="BG907" s="16">
        <f t="shared" si="162"/>
        <v>2021</v>
      </c>
      <c r="BH907" s="16"/>
    </row>
    <row r="908" spans="1:60" x14ac:dyDescent="0.25">
      <c r="A908" s="16">
        <v>820003850</v>
      </c>
      <c r="B908" s="16" t="s">
        <v>3461</v>
      </c>
      <c r="C908" s="16" t="s">
        <v>3467</v>
      </c>
      <c r="D908" s="17" t="s">
        <v>45</v>
      </c>
      <c r="E908" s="17">
        <v>48360</v>
      </c>
      <c r="F908" s="17" t="str">
        <f t="shared" si="159"/>
        <v>FD48360</v>
      </c>
      <c r="G908" s="17" t="e">
        <f>VLOOKUP(E908,[4]PARTIDAS!$F:$M,8,0)</f>
        <v>#N/A</v>
      </c>
      <c r="H908" s="17">
        <v>33454</v>
      </c>
      <c r="I908" s="18">
        <v>44485.359722222223</v>
      </c>
      <c r="J908" s="18">
        <v>44485.359722222223</v>
      </c>
      <c r="K908" s="18">
        <v>44522</v>
      </c>
      <c r="L908" s="19">
        <v>6500</v>
      </c>
      <c r="M908" s="19">
        <v>6500</v>
      </c>
      <c r="N908" s="16" t="s">
        <v>3481</v>
      </c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 t="e">
        <f>VLOOKUP(E908,[4]TD!$A:$B,2,0)</f>
        <v>#N/A</v>
      </c>
      <c r="AK908" s="16"/>
      <c r="AL908" s="16"/>
      <c r="AM908" s="16"/>
      <c r="AN908" s="16"/>
      <c r="AO908" s="16"/>
      <c r="AP908" s="16"/>
      <c r="AQ908" s="16"/>
      <c r="AR908" s="16"/>
      <c r="AS908" s="16"/>
      <c r="AT908" s="16">
        <f t="shared" si="160"/>
        <v>0</v>
      </c>
      <c r="AU908" s="25">
        <f t="shared" si="155"/>
        <v>6500</v>
      </c>
      <c r="AV908" s="16"/>
      <c r="AW908" s="16"/>
      <c r="AX908" s="16"/>
      <c r="AY908" s="16"/>
      <c r="AZ908" s="16"/>
      <c r="BA908" s="16"/>
      <c r="BB908" s="25">
        <f t="shared" si="156"/>
        <v>0</v>
      </c>
      <c r="BC908" s="16"/>
      <c r="BD908" s="52">
        <f t="shared" si="157"/>
        <v>44485.359722222223</v>
      </c>
      <c r="BE908" s="16">
        <f t="shared" si="161"/>
        <v>2021</v>
      </c>
      <c r="BF908" s="52">
        <f t="shared" si="158"/>
        <v>44522</v>
      </c>
      <c r="BG908" s="16">
        <f t="shared" si="162"/>
        <v>2021</v>
      </c>
      <c r="BH908" s="16"/>
    </row>
    <row r="909" spans="1:60" x14ac:dyDescent="0.25">
      <c r="A909" s="16">
        <v>820003850</v>
      </c>
      <c r="B909" s="16" t="s">
        <v>3461</v>
      </c>
      <c r="C909" s="16" t="s">
        <v>3462</v>
      </c>
      <c r="D909" s="17" t="s">
        <v>45</v>
      </c>
      <c r="E909" s="17">
        <v>48407</v>
      </c>
      <c r="F909" s="17" t="str">
        <f t="shared" si="159"/>
        <v>FD48407</v>
      </c>
      <c r="G909" s="17" t="e">
        <f>VLOOKUP(E909,[4]PARTIDAS!$F:$M,8,0)</f>
        <v>#N/A</v>
      </c>
      <c r="H909" s="17">
        <v>33457</v>
      </c>
      <c r="I909" s="18">
        <v>44486.236111111109</v>
      </c>
      <c r="J909" s="18">
        <v>44486.236111111109</v>
      </c>
      <c r="K909" s="18">
        <v>44522</v>
      </c>
      <c r="L909" s="19">
        <v>753643</v>
      </c>
      <c r="M909" s="19">
        <v>753643</v>
      </c>
      <c r="N909" s="16" t="s">
        <v>3481</v>
      </c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 t="e">
        <f>VLOOKUP(E909,[4]TD!$A:$B,2,0)</f>
        <v>#N/A</v>
      </c>
      <c r="AK909" s="16"/>
      <c r="AL909" s="16"/>
      <c r="AM909" s="16"/>
      <c r="AN909" s="16"/>
      <c r="AO909" s="16"/>
      <c r="AP909" s="16"/>
      <c r="AQ909" s="16"/>
      <c r="AR909" s="16"/>
      <c r="AS909" s="16"/>
      <c r="AT909" s="16">
        <f t="shared" si="160"/>
        <v>0</v>
      </c>
      <c r="AU909" s="25">
        <f t="shared" si="155"/>
        <v>753643</v>
      </c>
      <c r="AV909" s="16"/>
      <c r="AW909" s="16"/>
      <c r="AX909" s="16"/>
      <c r="AY909" s="16"/>
      <c r="AZ909" s="16"/>
      <c r="BA909" s="16"/>
      <c r="BB909" s="25">
        <f t="shared" si="156"/>
        <v>0</v>
      </c>
      <c r="BC909" s="16"/>
      <c r="BD909" s="52">
        <f t="shared" si="157"/>
        <v>44486.236111111109</v>
      </c>
      <c r="BE909" s="16">
        <f t="shared" si="161"/>
        <v>2021</v>
      </c>
      <c r="BF909" s="52">
        <f t="shared" si="158"/>
        <v>44522</v>
      </c>
      <c r="BG909" s="16">
        <f t="shared" si="162"/>
        <v>2021</v>
      </c>
      <c r="BH909" s="16"/>
    </row>
    <row r="910" spans="1:60" x14ac:dyDescent="0.25">
      <c r="A910" s="16">
        <v>820003850</v>
      </c>
      <c r="B910" s="16" t="s">
        <v>3461</v>
      </c>
      <c r="C910" s="16" t="s">
        <v>3462</v>
      </c>
      <c r="D910" s="17" t="s">
        <v>45</v>
      </c>
      <c r="E910" s="17">
        <v>48408</v>
      </c>
      <c r="F910" s="17" t="str">
        <f t="shared" si="159"/>
        <v>FD48408</v>
      </c>
      <c r="G910" s="17" t="e">
        <f>VLOOKUP(E910,[4]PARTIDAS!$F:$M,8,0)</f>
        <v>#N/A</v>
      </c>
      <c r="H910" s="17">
        <v>33472</v>
      </c>
      <c r="I910" s="18">
        <v>44486.237500000003</v>
      </c>
      <c r="J910" s="18">
        <v>44486.237500000003</v>
      </c>
      <c r="K910" s="18">
        <v>44522.450694444444</v>
      </c>
      <c r="L910" s="19">
        <v>80800</v>
      </c>
      <c r="M910" s="19">
        <v>80800</v>
      </c>
      <c r="N910" s="16" t="s">
        <v>3481</v>
      </c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 t="e">
        <f>VLOOKUP(E910,[4]TD!$A:$B,2,0)</f>
        <v>#N/A</v>
      </c>
      <c r="AK910" s="16"/>
      <c r="AL910" s="16"/>
      <c r="AM910" s="16"/>
      <c r="AN910" s="16"/>
      <c r="AO910" s="16"/>
      <c r="AP910" s="16"/>
      <c r="AQ910" s="16"/>
      <c r="AR910" s="16"/>
      <c r="AS910" s="16"/>
      <c r="AT910" s="16">
        <f t="shared" si="160"/>
        <v>0</v>
      </c>
      <c r="AU910" s="25">
        <f t="shared" si="155"/>
        <v>80800</v>
      </c>
      <c r="AV910" s="16"/>
      <c r="AW910" s="16"/>
      <c r="AX910" s="16"/>
      <c r="AY910" s="16"/>
      <c r="AZ910" s="16"/>
      <c r="BA910" s="16"/>
      <c r="BB910" s="25">
        <f t="shared" si="156"/>
        <v>0</v>
      </c>
      <c r="BC910" s="16"/>
      <c r="BD910" s="52">
        <f t="shared" si="157"/>
        <v>44486.237500000003</v>
      </c>
      <c r="BE910" s="16">
        <f t="shared" si="161"/>
        <v>2021</v>
      </c>
      <c r="BF910" s="52">
        <f t="shared" si="158"/>
        <v>44522.450694444444</v>
      </c>
      <c r="BG910" s="16">
        <f t="shared" si="162"/>
        <v>2021</v>
      </c>
      <c r="BH910" s="16"/>
    </row>
    <row r="911" spans="1:60" x14ac:dyDescent="0.25">
      <c r="A911" s="16">
        <v>820003850</v>
      </c>
      <c r="B911" s="16" t="s">
        <v>3461</v>
      </c>
      <c r="C911" s="16" t="s">
        <v>3462</v>
      </c>
      <c r="D911" s="17" t="s">
        <v>45</v>
      </c>
      <c r="E911" s="17">
        <v>48420</v>
      </c>
      <c r="F911" s="17" t="str">
        <f t="shared" si="159"/>
        <v>FD48420</v>
      </c>
      <c r="G911" s="17" t="e">
        <f>VLOOKUP(E911,[4]PARTIDAS!$F:$M,8,0)</f>
        <v>#N/A</v>
      </c>
      <c r="H911" s="17">
        <v>33457</v>
      </c>
      <c r="I911" s="18">
        <v>44486.647222222222</v>
      </c>
      <c r="J911" s="18">
        <v>44486.647222222222</v>
      </c>
      <c r="K911" s="18">
        <v>44522</v>
      </c>
      <c r="L911" s="19">
        <v>380476</v>
      </c>
      <c r="M911" s="19">
        <v>380476</v>
      </c>
      <c r="N911" s="16" t="s">
        <v>3481</v>
      </c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 t="e">
        <f>VLOOKUP(E911,[4]TD!$A:$B,2,0)</f>
        <v>#N/A</v>
      </c>
      <c r="AK911" s="16"/>
      <c r="AL911" s="16"/>
      <c r="AM911" s="16"/>
      <c r="AN911" s="16"/>
      <c r="AO911" s="16"/>
      <c r="AP911" s="16"/>
      <c r="AQ911" s="16"/>
      <c r="AR911" s="16"/>
      <c r="AS911" s="16"/>
      <c r="AT911" s="16">
        <f t="shared" si="160"/>
        <v>0</v>
      </c>
      <c r="AU911" s="25">
        <f t="shared" si="155"/>
        <v>380476</v>
      </c>
      <c r="AV911" s="16"/>
      <c r="AW911" s="16"/>
      <c r="AX911" s="16"/>
      <c r="AY911" s="16"/>
      <c r="AZ911" s="16"/>
      <c r="BA911" s="16"/>
      <c r="BB911" s="25">
        <f t="shared" si="156"/>
        <v>0</v>
      </c>
      <c r="BC911" s="16"/>
      <c r="BD911" s="52">
        <f t="shared" si="157"/>
        <v>44486.647222222222</v>
      </c>
      <c r="BE911" s="16">
        <f t="shared" si="161"/>
        <v>2021</v>
      </c>
      <c r="BF911" s="52">
        <f t="shared" si="158"/>
        <v>44522</v>
      </c>
      <c r="BG911" s="16">
        <f t="shared" si="162"/>
        <v>2021</v>
      </c>
      <c r="BH911" s="16"/>
    </row>
    <row r="912" spans="1:60" x14ac:dyDescent="0.25">
      <c r="A912" s="16">
        <v>820003850</v>
      </c>
      <c r="B912" s="16" t="s">
        <v>3461</v>
      </c>
      <c r="C912" s="16" t="s">
        <v>3462</v>
      </c>
      <c r="D912" s="17" t="s">
        <v>45</v>
      </c>
      <c r="E912" s="17">
        <v>48437</v>
      </c>
      <c r="F912" s="17" t="str">
        <f t="shared" si="159"/>
        <v>FD48437</v>
      </c>
      <c r="G912" s="17" t="e">
        <f>VLOOKUP(E912,[4]PARTIDAS!$F:$M,8,0)</f>
        <v>#N/A</v>
      </c>
      <c r="H912" s="17">
        <v>33457</v>
      </c>
      <c r="I912" s="18">
        <v>44487.434027777781</v>
      </c>
      <c r="J912" s="18">
        <v>44487.434027777781</v>
      </c>
      <c r="K912" s="18">
        <v>44522</v>
      </c>
      <c r="L912" s="19">
        <v>331856</v>
      </c>
      <c r="M912" s="19">
        <v>331856</v>
      </c>
      <c r="N912" s="16" t="s">
        <v>3481</v>
      </c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 t="e">
        <f>VLOOKUP(E912,[4]TD!$A:$B,2,0)</f>
        <v>#N/A</v>
      </c>
      <c r="AK912" s="16"/>
      <c r="AL912" s="16"/>
      <c r="AM912" s="16"/>
      <c r="AN912" s="16"/>
      <c r="AO912" s="16"/>
      <c r="AP912" s="16"/>
      <c r="AQ912" s="16"/>
      <c r="AR912" s="16"/>
      <c r="AS912" s="16"/>
      <c r="AT912" s="16">
        <f t="shared" si="160"/>
        <v>0</v>
      </c>
      <c r="AU912" s="25">
        <f t="shared" si="155"/>
        <v>331856</v>
      </c>
      <c r="AV912" s="16"/>
      <c r="AW912" s="16"/>
      <c r="AX912" s="16"/>
      <c r="AY912" s="16"/>
      <c r="AZ912" s="16"/>
      <c r="BA912" s="16"/>
      <c r="BB912" s="25">
        <f t="shared" si="156"/>
        <v>0</v>
      </c>
      <c r="BC912" s="16"/>
      <c r="BD912" s="52">
        <f t="shared" si="157"/>
        <v>44487.434027777781</v>
      </c>
      <c r="BE912" s="16">
        <f t="shared" si="161"/>
        <v>2021</v>
      </c>
      <c r="BF912" s="52">
        <f t="shared" si="158"/>
        <v>44522</v>
      </c>
      <c r="BG912" s="16">
        <f t="shared" si="162"/>
        <v>2021</v>
      </c>
      <c r="BH912" s="16"/>
    </row>
    <row r="913" spans="1:60" x14ac:dyDescent="0.25">
      <c r="A913" s="16">
        <v>820003850</v>
      </c>
      <c r="B913" s="16" t="s">
        <v>3461</v>
      </c>
      <c r="C913" s="16" t="s">
        <v>3462</v>
      </c>
      <c r="D913" s="17" t="s">
        <v>45</v>
      </c>
      <c r="E913" s="17">
        <v>48438</v>
      </c>
      <c r="F913" s="17" t="str">
        <f t="shared" si="159"/>
        <v>FD48438</v>
      </c>
      <c r="G913" s="17" t="e">
        <f>VLOOKUP(E913,[4]PARTIDAS!$F:$M,8,0)</f>
        <v>#N/A</v>
      </c>
      <c r="H913" s="17">
        <v>33472</v>
      </c>
      <c r="I913" s="18">
        <v>44487.43472222222</v>
      </c>
      <c r="J913" s="18">
        <v>44487.43472222222</v>
      </c>
      <c r="K913" s="18">
        <v>44522.450694444444</v>
      </c>
      <c r="L913" s="19">
        <v>80800</v>
      </c>
      <c r="M913" s="19">
        <v>80800</v>
      </c>
      <c r="N913" s="16" t="s">
        <v>3481</v>
      </c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 t="e">
        <f>VLOOKUP(E913,[4]TD!$A:$B,2,0)</f>
        <v>#N/A</v>
      </c>
      <c r="AK913" s="16"/>
      <c r="AL913" s="16"/>
      <c r="AM913" s="16"/>
      <c r="AN913" s="16"/>
      <c r="AO913" s="16"/>
      <c r="AP913" s="16"/>
      <c r="AQ913" s="16"/>
      <c r="AR913" s="16"/>
      <c r="AS913" s="16"/>
      <c r="AT913" s="16">
        <f t="shared" si="160"/>
        <v>0</v>
      </c>
      <c r="AU913" s="25">
        <f t="shared" si="155"/>
        <v>80800</v>
      </c>
      <c r="AV913" s="16"/>
      <c r="AW913" s="16"/>
      <c r="AX913" s="16"/>
      <c r="AY913" s="16"/>
      <c r="AZ913" s="16"/>
      <c r="BA913" s="16"/>
      <c r="BB913" s="25">
        <f t="shared" si="156"/>
        <v>0</v>
      </c>
      <c r="BC913" s="16"/>
      <c r="BD913" s="52">
        <f t="shared" si="157"/>
        <v>44487.43472222222</v>
      </c>
      <c r="BE913" s="16">
        <f t="shared" si="161"/>
        <v>2021</v>
      </c>
      <c r="BF913" s="52">
        <f t="shared" si="158"/>
        <v>44522.450694444444</v>
      </c>
      <c r="BG913" s="16">
        <f t="shared" si="162"/>
        <v>2021</v>
      </c>
      <c r="BH913" s="16"/>
    </row>
    <row r="914" spans="1:60" x14ac:dyDescent="0.25">
      <c r="A914" s="16">
        <v>820003850</v>
      </c>
      <c r="B914" s="16" t="s">
        <v>3461</v>
      </c>
      <c r="C914" s="16" t="s">
        <v>3462</v>
      </c>
      <c r="D914" s="17" t="s">
        <v>45</v>
      </c>
      <c r="E914" s="17">
        <v>48463</v>
      </c>
      <c r="F914" s="17" t="str">
        <f t="shared" si="159"/>
        <v>FD48463</v>
      </c>
      <c r="G914" s="17" t="e">
        <f>VLOOKUP(E914,[4]PARTIDAS!$F:$M,8,0)</f>
        <v>#N/A</v>
      </c>
      <c r="H914" s="17">
        <v>33457</v>
      </c>
      <c r="I914" s="18">
        <v>44487.944444444445</v>
      </c>
      <c r="J914" s="18">
        <v>44487.944444444445</v>
      </c>
      <c r="K914" s="18">
        <v>44522</v>
      </c>
      <c r="L914" s="19">
        <v>628016</v>
      </c>
      <c r="M914" s="19">
        <v>628016</v>
      </c>
      <c r="N914" s="16" t="s">
        <v>3481</v>
      </c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 t="e">
        <f>VLOOKUP(E914,[4]TD!$A:$B,2,0)</f>
        <v>#N/A</v>
      </c>
      <c r="AK914" s="16"/>
      <c r="AL914" s="16"/>
      <c r="AM914" s="16"/>
      <c r="AN914" s="16"/>
      <c r="AO914" s="16"/>
      <c r="AP914" s="16"/>
      <c r="AQ914" s="16"/>
      <c r="AR914" s="16"/>
      <c r="AS914" s="16"/>
      <c r="AT914" s="16">
        <f t="shared" si="160"/>
        <v>0</v>
      </c>
      <c r="AU914" s="25">
        <f t="shared" si="155"/>
        <v>628016</v>
      </c>
      <c r="AV914" s="16"/>
      <c r="AW914" s="16"/>
      <c r="AX914" s="16"/>
      <c r="AY914" s="16"/>
      <c r="AZ914" s="16"/>
      <c r="BA914" s="16"/>
      <c r="BB914" s="25">
        <f t="shared" si="156"/>
        <v>0</v>
      </c>
      <c r="BC914" s="16"/>
      <c r="BD914" s="52">
        <f t="shared" si="157"/>
        <v>44487.944444444445</v>
      </c>
      <c r="BE914" s="16">
        <f t="shared" si="161"/>
        <v>2021</v>
      </c>
      <c r="BF914" s="52">
        <f t="shared" si="158"/>
        <v>44522</v>
      </c>
      <c r="BG914" s="16">
        <f t="shared" si="162"/>
        <v>2021</v>
      </c>
      <c r="BH914" s="16"/>
    </row>
    <row r="915" spans="1:60" x14ac:dyDescent="0.25">
      <c r="A915" s="16">
        <v>820003850</v>
      </c>
      <c r="B915" s="16" t="s">
        <v>3461</v>
      </c>
      <c r="C915" s="16" t="s">
        <v>3462</v>
      </c>
      <c r="D915" s="17" t="s">
        <v>45</v>
      </c>
      <c r="E915" s="17">
        <v>48464</v>
      </c>
      <c r="F915" s="17" t="str">
        <f t="shared" si="159"/>
        <v>FD48464</v>
      </c>
      <c r="G915" s="17" t="e">
        <f>VLOOKUP(E915,[4]PARTIDAS!$F:$M,8,0)</f>
        <v>#N/A</v>
      </c>
      <c r="H915" s="17">
        <v>33455</v>
      </c>
      <c r="I915" s="18">
        <v>44487.948611111111</v>
      </c>
      <c r="J915" s="18">
        <v>44487.948611111111</v>
      </c>
      <c r="K915" s="18">
        <v>44522</v>
      </c>
      <c r="L915" s="19">
        <v>80800</v>
      </c>
      <c r="M915" s="19">
        <v>80800</v>
      </c>
      <c r="N915" s="16" t="s">
        <v>3481</v>
      </c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 t="e">
        <f>VLOOKUP(E915,[4]TD!$A:$B,2,0)</f>
        <v>#N/A</v>
      </c>
      <c r="AK915" s="16"/>
      <c r="AL915" s="16"/>
      <c r="AM915" s="16"/>
      <c r="AN915" s="16"/>
      <c r="AO915" s="16"/>
      <c r="AP915" s="16"/>
      <c r="AQ915" s="16"/>
      <c r="AR915" s="16"/>
      <c r="AS915" s="16"/>
      <c r="AT915" s="16">
        <f t="shared" si="160"/>
        <v>0</v>
      </c>
      <c r="AU915" s="25">
        <f t="shared" si="155"/>
        <v>80800</v>
      </c>
      <c r="AV915" s="16"/>
      <c r="AW915" s="16"/>
      <c r="AX915" s="16"/>
      <c r="AY915" s="16"/>
      <c r="AZ915" s="16"/>
      <c r="BA915" s="16"/>
      <c r="BB915" s="25">
        <f t="shared" si="156"/>
        <v>0</v>
      </c>
      <c r="BC915" s="16"/>
      <c r="BD915" s="52">
        <f t="shared" si="157"/>
        <v>44487.948611111111</v>
      </c>
      <c r="BE915" s="16">
        <f t="shared" si="161"/>
        <v>2021</v>
      </c>
      <c r="BF915" s="52">
        <f t="shared" si="158"/>
        <v>44522</v>
      </c>
      <c r="BG915" s="16">
        <f t="shared" si="162"/>
        <v>2021</v>
      </c>
      <c r="BH915" s="16"/>
    </row>
    <row r="916" spans="1:60" x14ac:dyDescent="0.25">
      <c r="A916" s="16">
        <v>820003850</v>
      </c>
      <c r="B916" s="16" t="s">
        <v>3461</v>
      </c>
      <c r="C916" s="16" t="s">
        <v>3467</v>
      </c>
      <c r="D916" s="17" t="s">
        <v>45</v>
      </c>
      <c r="E916" s="17">
        <v>48468</v>
      </c>
      <c r="F916" s="17" t="str">
        <f t="shared" si="159"/>
        <v>FD48468</v>
      </c>
      <c r="G916" s="17" t="e">
        <f>VLOOKUP(E916,[4]PARTIDAS!$F:$M,8,0)</f>
        <v>#N/A</v>
      </c>
      <c r="H916" s="17">
        <v>33458</v>
      </c>
      <c r="I916" s="18">
        <v>44487.981249999997</v>
      </c>
      <c r="J916" s="18">
        <v>44487.981249999997</v>
      </c>
      <c r="K916" s="18">
        <v>44522</v>
      </c>
      <c r="L916" s="19">
        <v>145011</v>
      </c>
      <c r="M916" s="19">
        <v>145011</v>
      </c>
      <c r="N916" s="16" t="s">
        <v>3481</v>
      </c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 t="e">
        <f>VLOOKUP(E916,[4]TD!$A:$B,2,0)</f>
        <v>#N/A</v>
      </c>
      <c r="AK916" s="16"/>
      <c r="AL916" s="16"/>
      <c r="AM916" s="16"/>
      <c r="AN916" s="16"/>
      <c r="AO916" s="16"/>
      <c r="AP916" s="16"/>
      <c r="AQ916" s="16"/>
      <c r="AR916" s="16"/>
      <c r="AS916" s="16"/>
      <c r="AT916" s="16">
        <f t="shared" si="160"/>
        <v>0</v>
      </c>
      <c r="AU916" s="25">
        <f t="shared" si="155"/>
        <v>145011</v>
      </c>
      <c r="AV916" s="16"/>
      <c r="AW916" s="16"/>
      <c r="AX916" s="16"/>
      <c r="AY916" s="16"/>
      <c r="AZ916" s="16"/>
      <c r="BA916" s="16"/>
      <c r="BB916" s="25">
        <f t="shared" si="156"/>
        <v>0</v>
      </c>
      <c r="BC916" s="16"/>
      <c r="BD916" s="52">
        <f t="shared" si="157"/>
        <v>44487.981249999997</v>
      </c>
      <c r="BE916" s="16">
        <f t="shared" si="161"/>
        <v>2021</v>
      </c>
      <c r="BF916" s="52">
        <f t="shared" si="158"/>
        <v>44522</v>
      </c>
      <c r="BG916" s="16">
        <f t="shared" si="162"/>
        <v>2021</v>
      </c>
      <c r="BH916" s="16"/>
    </row>
    <row r="917" spans="1:60" x14ac:dyDescent="0.25">
      <c r="A917" s="16">
        <v>820003850</v>
      </c>
      <c r="B917" s="16" t="s">
        <v>3461</v>
      </c>
      <c r="C917" s="16" t="s">
        <v>3467</v>
      </c>
      <c r="D917" s="17" t="s">
        <v>45</v>
      </c>
      <c r="E917" s="17">
        <v>48517</v>
      </c>
      <c r="F917" s="17" t="str">
        <f t="shared" si="159"/>
        <v>FD48517</v>
      </c>
      <c r="G917" s="17" t="e">
        <f>VLOOKUP(E917,[4]PARTIDAS!$F:$M,8,0)</f>
        <v>#N/A</v>
      </c>
      <c r="H917" s="17">
        <v>33454</v>
      </c>
      <c r="I917" s="18">
        <v>44488.412499999999</v>
      </c>
      <c r="J917" s="18">
        <v>44488.412499999999</v>
      </c>
      <c r="K917" s="18">
        <v>44522</v>
      </c>
      <c r="L917" s="19">
        <v>6500</v>
      </c>
      <c r="M917" s="19">
        <v>6500</v>
      </c>
      <c r="N917" s="16" t="s">
        <v>3481</v>
      </c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 t="e">
        <f>VLOOKUP(E917,[4]TD!$A:$B,2,0)</f>
        <v>#N/A</v>
      </c>
      <c r="AK917" s="16"/>
      <c r="AL917" s="16"/>
      <c r="AM917" s="16"/>
      <c r="AN917" s="16"/>
      <c r="AO917" s="16"/>
      <c r="AP917" s="16"/>
      <c r="AQ917" s="16"/>
      <c r="AR917" s="16"/>
      <c r="AS917" s="16"/>
      <c r="AT917" s="16">
        <f t="shared" si="160"/>
        <v>0</v>
      </c>
      <c r="AU917" s="25">
        <f t="shared" si="155"/>
        <v>6500</v>
      </c>
      <c r="AV917" s="16"/>
      <c r="AW917" s="16"/>
      <c r="AX917" s="16"/>
      <c r="AY917" s="16"/>
      <c r="AZ917" s="16"/>
      <c r="BA917" s="16"/>
      <c r="BB917" s="25">
        <f t="shared" si="156"/>
        <v>0</v>
      </c>
      <c r="BC917" s="16"/>
      <c r="BD917" s="52">
        <f t="shared" si="157"/>
        <v>44488.412499999999</v>
      </c>
      <c r="BE917" s="16">
        <f t="shared" si="161"/>
        <v>2021</v>
      </c>
      <c r="BF917" s="52">
        <f t="shared" si="158"/>
        <v>44522</v>
      </c>
      <c r="BG917" s="16">
        <f t="shared" si="162"/>
        <v>2021</v>
      </c>
      <c r="BH917" s="16"/>
    </row>
    <row r="918" spans="1:60" x14ac:dyDescent="0.25">
      <c r="A918" s="16">
        <v>820003850</v>
      </c>
      <c r="B918" s="16" t="s">
        <v>3461</v>
      </c>
      <c r="C918" s="16" t="s">
        <v>3467</v>
      </c>
      <c r="D918" s="17" t="s">
        <v>45</v>
      </c>
      <c r="E918" s="17">
        <v>48571</v>
      </c>
      <c r="F918" s="17" t="str">
        <f t="shared" si="159"/>
        <v>FD48571</v>
      </c>
      <c r="G918" s="17" t="e">
        <f>VLOOKUP(E918,[4]PARTIDAS!$F:$M,8,0)</f>
        <v>#N/A</v>
      </c>
      <c r="H918" s="17">
        <v>33454</v>
      </c>
      <c r="I918" s="18">
        <v>44488.624305555553</v>
      </c>
      <c r="J918" s="18">
        <v>44488.624305555553</v>
      </c>
      <c r="K918" s="18">
        <v>44522</v>
      </c>
      <c r="L918" s="19">
        <v>26000</v>
      </c>
      <c r="M918" s="19">
        <v>26000</v>
      </c>
      <c r="N918" s="16" t="s">
        <v>3481</v>
      </c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 t="e">
        <f>VLOOKUP(E918,[4]TD!$A:$B,2,0)</f>
        <v>#N/A</v>
      </c>
      <c r="AK918" s="16"/>
      <c r="AL918" s="16"/>
      <c r="AM918" s="16"/>
      <c r="AN918" s="16"/>
      <c r="AO918" s="16"/>
      <c r="AP918" s="16"/>
      <c r="AQ918" s="16"/>
      <c r="AR918" s="16"/>
      <c r="AS918" s="16"/>
      <c r="AT918" s="16">
        <f t="shared" si="160"/>
        <v>0</v>
      </c>
      <c r="AU918" s="25">
        <f t="shared" si="155"/>
        <v>26000</v>
      </c>
      <c r="AV918" s="16"/>
      <c r="AW918" s="16"/>
      <c r="AX918" s="16"/>
      <c r="AY918" s="16"/>
      <c r="AZ918" s="16"/>
      <c r="BA918" s="16"/>
      <c r="BB918" s="25">
        <f t="shared" si="156"/>
        <v>0</v>
      </c>
      <c r="BC918" s="16"/>
      <c r="BD918" s="52">
        <f t="shared" si="157"/>
        <v>44488.624305555553</v>
      </c>
      <c r="BE918" s="16">
        <f t="shared" si="161"/>
        <v>2021</v>
      </c>
      <c r="BF918" s="52">
        <f t="shared" si="158"/>
        <v>44522</v>
      </c>
      <c r="BG918" s="16">
        <f t="shared" si="162"/>
        <v>2021</v>
      </c>
      <c r="BH918" s="16"/>
    </row>
    <row r="919" spans="1:60" x14ac:dyDescent="0.25">
      <c r="A919" s="16">
        <v>820003850</v>
      </c>
      <c r="B919" s="16" t="s">
        <v>3461</v>
      </c>
      <c r="C919" s="16" t="s">
        <v>3467</v>
      </c>
      <c r="D919" s="17" t="s">
        <v>45</v>
      </c>
      <c r="E919" s="17">
        <v>48573</v>
      </c>
      <c r="F919" s="17" t="str">
        <f t="shared" si="159"/>
        <v>FD48573</v>
      </c>
      <c r="G919" s="17" t="e">
        <f>VLOOKUP(E919,[4]PARTIDAS!$F:$M,8,0)</f>
        <v>#N/A</v>
      </c>
      <c r="H919" s="17">
        <v>33454</v>
      </c>
      <c r="I919" s="18">
        <v>44488.629166666666</v>
      </c>
      <c r="J919" s="18">
        <v>44488.629166666666</v>
      </c>
      <c r="K919" s="18">
        <v>44522</v>
      </c>
      <c r="L919" s="19">
        <v>26000</v>
      </c>
      <c r="M919" s="19">
        <v>26000</v>
      </c>
      <c r="N919" s="16" t="s">
        <v>3481</v>
      </c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 t="e">
        <f>VLOOKUP(E919,[4]TD!$A:$B,2,0)</f>
        <v>#N/A</v>
      </c>
      <c r="AK919" s="16"/>
      <c r="AL919" s="16"/>
      <c r="AM919" s="16"/>
      <c r="AN919" s="16"/>
      <c r="AO919" s="16"/>
      <c r="AP919" s="16"/>
      <c r="AQ919" s="16"/>
      <c r="AR919" s="16"/>
      <c r="AS919" s="16"/>
      <c r="AT919" s="16">
        <f t="shared" si="160"/>
        <v>0</v>
      </c>
      <c r="AU919" s="25">
        <f t="shared" si="155"/>
        <v>26000</v>
      </c>
      <c r="AV919" s="16"/>
      <c r="AW919" s="16"/>
      <c r="AX919" s="16"/>
      <c r="AY919" s="16"/>
      <c r="AZ919" s="16"/>
      <c r="BA919" s="16"/>
      <c r="BB919" s="25">
        <f t="shared" si="156"/>
        <v>0</v>
      </c>
      <c r="BC919" s="16"/>
      <c r="BD919" s="52">
        <f t="shared" si="157"/>
        <v>44488.629166666666</v>
      </c>
      <c r="BE919" s="16">
        <f t="shared" si="161"/>
        <v>2021</v>
      </c>
      <c r="BF919" s="52">
        <f t="shared" si="158"/>
        <v>44522</v>
      </c>
      <c r="BG919" s="16">
        <f t="shared" si="162"/>
        <v>2021</v>
      </c>
      <c r="BH919" s="16"/>
    </row>
    <row r="920" spans="1:60" x14ac:dyDescent="0.25">
      <c r="A920" s="16">
        <v>820003850</v>
      </c>
      <c r="B920" s="16" t="s">
        <v>3461</v>
      </c>
      <c r="C920" s="16" t="s">
        <v>3467</v>
      </c>
      <c r="D920" s="17" t="s">
        <v>45</v>
      </c>
      <c r="E920" s="17">
        <v>48609</v>
      </c>
      <c r="F920" s="17" t="str">
        <f t="shared" si="159"/>
        <v>FD48609</v>
      </c>
      <c r="G920" s="17" t="e">
        <f>VLOOKUP(E920,[4]PARTIDAS!$F:$M,8,0)</f>
        <v>#N/A</v>
      </c>
      <c r="H920" s="17">
        <v>33458</v>
      </c>
      <c r="I920" s="18">
        <v>44488.892361111109</v>
      </c>
      <c r="J920" s="18">
        <v>44488.892361111109</v>
      </c>
      <c r="K920" s="18">
        <v>44522</v>
      </c>
      <c r="L920" s="19">
        <v>127477</v>
      </c>
      <c r="M920" s="19">
        <v>127477</v>
      </c>
      <c r="N920" s="16" t="s">
        <v>3481</v>
      </c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 t="e">
        <f>VLOOKUP(E920,[4]TD!$A:$B,2,0)</f>
        <v>#N/A</v>
      </c>
      <c r="AK920" s="16"/>
      <c r="AL920" s="16"/>
      <c r="AM920" s="16"/>
      <c r="AN920" s="16"/>
      <c r="AO920" s="16"/>
      <c r="AP920" s="16"/>
      <c r="AQ920" s="16"/>
      <c r="AR920" s="16"/>
      <c r="AS920" s="16"/>
      <c r="AT920" s="16">
        <f t="shared" si="160"/>
        <v>0</v>
      </c>
      <c r="AU920" s="25">
        <f t="shared" si="155"/>
        <v>127477</v>
      </c>
      <c r="AV920" s="16"/>
      <c r="AW920" s="16"/>
      <c r="AX920" s="16"/>
      <c r="AY920" s="16"/>
      <c r="AZ920" s="16"/>
      <c r="BA920" s="16"/>
      <c r="BB920" s="25">
        <f t="shared" si="156"/>
        <v>0</v>
      </c>
      <c r="BC920" s="16"/>
      <c r="BD920" s="52">
        <f t="shared" si="157"/>
        <v>44488.892361111109</v>
      </c>
      <c r="BE920" s="16">
        <f t="shared" si="161"/>
        <v>2021</v>
      </c>
      <c r="BF920" s="52">
        <f t="shared" si="158"/>
        <v>44522</v>
      </c>
      <c r="BG920" s="16">
        <f t="shared" si="162"/>
        <v>2021</v>
      </c>
      <c r="BH920" s="16"/>
    </row>
    <row r="921" spans="1:60" x14ac:dyDescent="0.25">
      <c r="A921" s="16">
        <v>820003850</v>
      </c>
      <c r="B921" s="16" t="s">
        <v>3461</v>
      </c>
      <c r="C921" s="16" t="s">
        <v>3462</v>
      </c>
      <c r="D921" s="17" t="s">
        <v>45</v>
      </c>
      <c r="E921" s="17">
        <v>48633</v>
      </c>
      <c r="F921" s="17" t="str">
        <f t="shared" si="159"/>
        <v>FD48633</v>
      </c>
      <c r="G921" s="17" t="e">
        <f>VLOOKUP(E921,[4]PARTIDAS!$F:$M,8,0)</f>
        <v>#N/A</v>
      </c>
      <c r="H921" s="17">
        <v>33456</v>
      </c>
      <c r="I921" s="18">
        <v>44489.336805555555</v>
      </c>
      <c r="J921" s="18">
        <v>44489.336805555555</v>
      </c>
      <c r="K921" s="18">
        <v>44522</v>
      </c>
      <c r="L921" s="19">
        <v>6500</v>
      </c>
      <c r="M921" s="19">
        <v>6500</v>
      </c>
      <c r="N921" s="16" t="s">
        <v>3481</v>
      </c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 t="e">
        <f>VLOOKUP(E921,[4]TD!$A:$B,2,0)</f>
        <v>#N/A</v>
      </c>
      <c r="AK921" s="16"/>
      <c r="AL921" s="16"/>
      <c r="AM921" s="16"/>
      <c r="AN921" s="16"/>
      <c r="AO921" s="16"/>
      <c r="AP921" s="16"/>
      <c r="AQ921" s="16"/>
      <c r="AR921" s="16"/>
      <c r="AS921" s="16"/>
      <c r="AT921" s="16">
        <f t="shared" si="160"/>
        <v>0</v>
      </c>
      <c r="AU921" s="25">
        <f t="shared" si="155"/>
        <v>6500</v>
      </c>
      <c r="AV921" s="16"/>
      <c r="AW921" s="16"/>
      <c r="AX921" s="16"/>
      <c r="AY921" s="16"/>
      <c r="AZ921" s="16"/>
      <c r="BA921" s="16"/>
      <c r="BB921" s="25">
        <f t="shared" si="156"/>
        <v>0</v>
      </c>
      <c r="BC921" s="16"/>
      <c r="BD921" s="52">
        <f t="shared" si="157"/>
        <v>44489.336805555555</v>
      </c>
      <c r="BE921" s="16">
        <f t="shared" si="161"/>
        <v>2021</v>
      </c>
      <c r="BF921" s="52">
        <f t="shared" si="158"/>
        <v>44522</v>
      </c>
      <c r="BG921" s="16">
        <f t="shared" si="162"/>
        <v>2021</v>
      </c>
      <c r="BH921" s="16"/>
    </row>
    <row r="922" spans="1:60" x14ac:dyDescent="0.25">
      <c r="A922" s="16">
        <v>820003850</v>
      </c>
      <c r="B922" s="16" t="s">
        <v>3461</v>
      </c>
      <c r="C922" s="16" t="s">
        <v>3462</v>
      </c>
      <c r="D922" s="17" t="s">
        <v>45</v>
      </c>
      <c r="E922" s="17">
        <v>48670</v>
      </c>
      <c r="F922" s="17" t="str">
        <f t="shared" si="159"/>
        <v>FD48670</v>
      </c>
      <c r="G922" s="17" t="e">
        <f>VLOOKUP(E922,[4]PARTIDAS!$F:$M,8,0)</f>
        <v>#N/A</v>
      </c>
      <c r="H922" s="17">
        <v>33457</v>
      </c>
      <c r="I922" s="18">
        <v>44489.497916666667</v>
      </c>
      <c r="J922" s="18">
        <v>44489.497916666667</v>
      </c>
      <c r="K922" s="18">
        <v>44522</v>
      </c>
      <c r="L922" s="19">
        <v>64693</v>
      </c>
      <c r="M922" s="19">
        <v>64693</v>
      </c>
      <c r="N922" s="16" t="s">
        <v>3481</v>
      </c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 t="e">
        <f>VLOOKUP(E922,[4]TD!$A:$B,2,0)</f>
        <v>#N/A</v>
      </c>
      <c r="AK922" s="16"/>
      <c r="AL922" s="16"/>
      <c r="AM922" s="16"/>
      <c r="AN922" s="16"/>
      <c r="AO922" s="16"/>
      <c r="AP922" s="16"/>
      <c r="AQ922" s="16"/>
      <c r="AR922" s="16"/>
      <c r="AS922" s="16"/>
      <c r="AT922" s="16">
        <f t="shared" si="160"/>
        <v>0</v>
      </c>
      <c r="AU922" s="25">
        <f t="shared" si="155"/>
        <v>64693</v>
      </c>
      <c r="AV922" s="16"/>
      <c r="AW922" s="16"/>
      <c r="AX922" s="16"/>
      <c r="AY922" s="16"/>
      <c r="AZ922" s="16"/>
      <c r="BA922" s="16"/>
      <c r="BB922" s="25">
        <f t="shared" si="156"/>
        <v>0</v>
      </c>
      <c r="BC922" s="16"/>
      <c r="BD922" s="52">
        <f t="shared" si="157"/>
        <v>44489.497916666667</v>
      </c>
      <c r="BE922" s="16">
        <f t="shared" si="161"/>
        <v>2021</v>
      </c>
      <c r="BF922" s="52">
        <f t="shared" si="158"/>
        <v>44522</v>
      </c>
      <c r="BG922" s="16">
        <f t="shared" si="162"/>
        <v>2021</v>
      </c>
      <c r="BH922" s="16"/>
    </row>
    <row r="923" spans="1:60" x14ac:dyDescent="0.25">
      <c r="A923" s="16">
        <v>820003850</v>
      </c>
      <c r="B923" s="16" t="s">
        <v>3461</v>
      </c>
      <c r="C923" s="16" t="s">
        <v>3467</v>
      </c>
      <c r="D923" s="17" t="s">
        <v>45</v>
      </c>
      <c r="E923" s="17">
        <v>48672</v>
      </c>
      <c r="F923" s="17" t="str">
        <f t="shared" si="159"/>
        <v>FD48672</v>
      </c>
      <c r="G923" s="17" t="e">
        <f>VLOOKUP(E923,[4]PARTIDAS!$F:$M,8,0)</f>
        <v>#N/A</v>
      </c>
      <c r="H923" s="17">
        <v>33458</v>
      </c>
      <c r="I923" s="18">
        <v>44489.511111111111</v>
      </c>
      <c r="J923" s="18">
        <v>44489.511111111111</v>
      </c>
      <c r="K923" s="18">
        <v>44522</v>
      </c>
      <c r="L923" s="19">
        <v>738876</v>
      </c>
      <c r="M923" s="19">
        <v>738876</v>
      </c>
      <c r="N923" s="16" t="s">
        <v>3481</v>
      </c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 t="e">
        <f>VLOOKUP(E923,[4]TD!$A:$B,2,0)</f>
        <v>#N/A</v>
      </c>
      <c r="AK923" s="16"/>
      <c r="AL923" s="16"/>
      <c r="AM923" s="16"/>
      <c r="AN923" s="16"/>
      <c r="AO923" s="16"/>
      <c r="AP923" s="16"/>
      <c r="AQ923" s="16"/>
      <c r="AR923" s="16"/>
      <c r="AS923" s="16"/>
      <c r="AT923" s="16">
        <f t="shared" si="160"/>
        <v>0</v>
      </c>
      <c r="AU923" s="25">
        <f t="shared" ref="AU923:AU954" si="163">M923</f>
        <v>738876</v>
      </c>
      <c r="AV923" s="16"/>
      <c r="AW923" s="16"/>
      <c r="AX923" s="16"/>
      <c r="AY923" s="16"/>
      <c r="AZ923" s="16"/>
      <c r="BA923" s="16"/>
      <c r="BB923" s="25">
        <f t="shared" si="156"/>
        <v>0</v>
      </c>
      <c r="BC923" s="16"/>
      <c r="BD923" s="52">
        <f t="shared" si="157"/>
        <v>44489.511111111111</v>
      </c>
      <c r="BE923" s="16">
        <f t="shared" si="161"/>
        <v>2021</v>
      </c>
      <c r="BF923" s="52">
        <f t="shared" si="158"/>
        <v>44522</v>
      </c>
      <c r="BG923" s="16">
        <f t="shared" si="162"/>
        <v>2021</v>
      </c>
      <c r="BH923" s="16"/>
    </row>
    <row r="924" spans="1:60" x14ac:dyDescent="0.25">
      <c r="A924" s="16">
        <v>820003850</v>
      </c>
      <c r="B924" s="16" t="s">
        <v>3461</v>
      </c>
      <c r="C924" s="16" t="s">
        <v>3462</v>
      </c>
      <c r="D924" s="17" t="s">
        <v>45</v>
      </c>
      <c r="E924" s="17">
        <v>48734</v>
      </c>
      <c r="F924" s="17" t="str">
        <f t="shared" si="159"/>
        <v>FD48734</v>
      </c>
      <c r="G924" s="17" t="e">
        <f>VLOOKUP(E924,[4]PARTIDAS!$F:$M,8,0)</f>
        <v>#N/A</v>
      </c>
      <c r="H924" s="17">
        <v>33457</v>
      </c>
      <c r="I924" s="18">
        <v>44489.94027777778</v>
      </c>
      <c r="J924" s="18">
        <v>44489.94027777778</v>
      </c>
      <c r="K924" s="18">
        <v>44522</v>
      </c>
      <c r="L924" s="19">
        <v>63744</v>
      </c>
      <c r="M924" s="19">
        <v>63744</v>
      </c>
      <c r="N924" s="16" t="s">
        <v>3481</v>
      </c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 t="e">
        <f>VLOOKUP(E924,[4]TD!$A:$B,2,0)</f>
        <v>#N/A</v>
      </c>
      <c r="AK924" s="16"/>
      <c r="AL924" s="16"/>
      <c r="AM924" s="16"/>
      <c r="AN924" s="16"/>
      <c r="AO924" s="16"/>
      <c r="AP924" s="16"/>
      <c r="AQ924" s="16"/>
      <c r="AR924" s="16"/>
      <c r="AS924" s="16"/>
      <c r="AT924" s="16">
        <f t="shared" si="160"/>
        <v>0</v>
      </c>
      <c r="AU924" s="25">
        <f t="shared" si="163"/>
        <v>63744</v>
      </c>
      <c r="AV924" s="16"/>
      <c r="AW924" s="16"/>
      <c r="AX924" s="16"/>
      <c r="AY924" s="16"/>
      <c r="AZ924" s="16"/>
      <c r="BA924" s="16"/>
      <c r="BB924" s="25">
        <f t="shared" si="156"/>
        <v>0</v>
      </c>
      <c r="BC924" s="16"/>
      <c r="BD924" s="52">
        <f t="shared" si="157"/>
        <v>44489.94027777778</v>
      </c>
      <c r="BE924" s="16">
        <f t="shared" si="161"/>
        <v>2021</v>
      </c>
      <c r="BF924" s="52">
        <f t="shared" si="158"/>
        <v>44522</v>
      </c>
      <c r="BG924" s="16">
        <f t="shared" si="162"/>
        <v>2021</v>
      </c>
      <c r="BH924" s="16"/>
    </row>
    <row r="925" spans="1:60" x14ac:dyDescent="0.25">
      <c r="A925" s="16">
        <v>820003850</v>
      </c>
      <c r="B925" s="16" t="s">
        <v>3461</v>
      </c>
      <c r="C925" s="16" t="s">
        <v>3467</v>
      </c>
      <c r="D925" s="17" t="s">
        <v>45</v>
      </c>
      <c r="E925" s="17">
        <v>48766</v>
      </c>
      <c r="F925" s="17" t="str">
        <f t="shared" si="159"/>
        <v>FD48766</v>
      </c>
      <c r="G925" s="17" t="e">
        <f>VLOOKUP(E925,[4]PARTIDAS!$F:$M,8,0)</f>
        <v>#N/A</v>
      </c>
      <c r="H925" s="17">
        <v>33454</v>
      </c>
      <c r="I925" s="18">
        <v>44490.402777777781</v>
      </c>
      <c r="J925" s="18">
        <v>44490.402777777781</v>
      </c>
      <c r="K925" s="18">
        <v>44522</v>
      </c>
      <c r="L925" s="19">
        <v>26000</v>
      </c>
      <c r="M925" s="19">
        <v>26000</v>
      </c>
      <c r="N925" s="16" t="s">
        <v>3481</v>
      </c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 t="e">
        <f>VLOOKUP(E925,[4]TD!$A:$B,2,0)</f>
        <v>#N/A</v>
      </c>
      <c r="AK925" s="16"/>
      <c r="AL925" s="16"/>
      <c r="AM925" s="16"/>
      <c r="AN925" s="16"/>
      <c r="AO925" s="16"/>
      <c r="AP925" s="16"/>
      <c r="AQ925" s="16"/>
      <c r="AR925" s="16"/>
      <c r="AS925" s="16"/>
      <c r="AT925" s="16">
        <f t="shared" si="160"/>
        <v>0</v>
      </c>
      <c r="AU925" s="25">
        <f t="shared" si="163"/>
        <v>26000</v>
      </c>
      <c r="AV925" s="16"/>
      <c r="AW925" s="16"/>
      <c r="AX925" s="16"/>
      <c r="AY925" s="16"/>
      <c r="AZ925" s="16"/>
      <c r="BA925" s="16"/>
      <c r="BB925" s="25">
        <f t="shared" si="156"/>
        <v>0</v>
      </c>
      <c r="BC925" s="16"/>
      <c r="BD925" s="52">
        <f t="shared" si="157"/>
        <v>44490.402777777781</v>
      </c>
      <c r="BE925" s="16">
        <f t="shared" si="161"/>
        <v>2021</v>
      </c>
      <c r="BF925" s="52">
        <f t="shared" si="158"/>
        <v>44522</v>
      </c>
      <c r="BG925" s="16">
        <f t="shared" si="162"/>
        <v>2021</v>
      </c>
      <c r="BH925" s="16"/>
    </row>
    <row r="926" spans="1:60" x14ac:dyDescent="0.25">
      <c r="A926" s="16">
        <v>820003850</v>
      </c>
      <c r="B926" s="16" t="s">
        <v>3461</v>
      </c>
      <c r="C926" s="16" t="s">
        <v>3462</v>
      </c>
      <c r="D926" s="17" t="s">
        <v>45</v>
      </c>
      <c r="E926" s="17">
        <v>48794</v>
      </c>
      <c r="F926" s="17" t="str">
        <f t="shared" si="159"/>
        <v>FD48794</v>
      </c>
      <c r="G926" s="17" t="e">
        <f>VLOOKUP(E926,[4]PARTIDAS!$F:$M,8,0)</f>
        <v>#N/A</v>
      </c>
      <c r="H926" s="17">
        <v>33457</v>
      </c>
      <c r="I926" s="18">
        <v>44490.583333333336</v>
      </c>
      <c r="J926" s="18">
        <v>44490.583333333336</v>
      </c>
      <c r="K926" s="18">
        <v>44522</v>
      </c>
      <c r="L926" s="19">
        <v>2999920</v>
      </c>
      <c r="M926" s="19">
        <v>2999920</v>
      </c>
      <c r="N926" s="16" t="s">
        <v>3481</v>
      </c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 t="e">
        <f>VLOOKUP(E926,[4]TD!$A:$B,2,0)</f>
        <v>#N/A</v>
      </c>
      <c r="AK926" s="16"/>
      <c r="AL926" s="16"/>
      <c r="AM926" s="16"/>
      <c r="AN926" s="16"/>
      <c r="AO926" s="16"/>
      <c r="AP926" s="16"/>
      <c r="AQ926" s="16"/>
      <c r="AR926" s="16"/>
      <c r="AS926" s="16"/>
      <c r="AT926" s="16">
        <f t="shared" si="160"/>
        <v>0</v>
      </c>
      <c r="AU926" s="25">
        <f t="shared" si="163"/>
        <v>2999920</v>
      </c>
      <c r="AV926" s="16"/>
      <c r="AW926" s="16"/>
      <c r="AX926" s="16"/>
      <c r="AY926" s="16"/>
      <c r="AZ926" s="16"/>
      <c r="BA926" s="16"/>
      <c r="BB926" s="25">
        <f t="shared" si="156"/>
        <v>0</v>
      </c>
      <c r="BC926" s="16"/>
      <c r="BD926" s="52">
        <f t="shared" si="157"/>
        <v>44490.583333333336</v>
      </c>
      <c r="BE926" s="16">
        <f t="shared" si="161"/>
        <v>2021</v>
      </c>
      <c r="BF926" s="52">
        <f t="shared" si="158"/>
        <v>44522</v>
      </c>
      <c r="BG926" s="16">
        <f t="shared" si="162"/>
        <v>2021</v>
      </c>
      <c r="BH926" s="16"/>
    </row>
    <row r="927" spans="1:60" x14ac:dyDescent="0.25">
      <c r="A927" s="16">
        <v>820003850</v>
      </c>
      <c r="B927" s="16" t="s">
        <v>3461</v>
      </c>
      <c r="C927" s="16" t="s">
        <v>3462</v>
      </c>
      <c r="D927" s="17" t="s">
        <v>45</v>
      </c>
      <c r="E927" s="17">
        <v>48800</v>
      </c>
      <c r="F927" s="17" t="str">
        <f t="shared" si="159"/>
        <v>FD48800</v>
      </c>
      <c r="G927" s="17" t="e">
        <f>VLOOKUP(E927,[4]PARTIDAS!$F:$M,8,0)</f>
        <v>#N/A</v>
      </c>
      <c r="H927" s="17">
        <v>33457</v>
      </c>
      <c r="I927" s="18">
        <v>44490.59652777778</v>
      </c>
      <c r="J927" s="18">
        <v>44490.59652777778</v>
      </c>
      <c r="K927" s="18">
        <v>44522</v>
      </c>
      <c r="L927" s="19">
        <v>69581</v>
      </c>
      <c r="M927" s="19">
        <v>69581</v>
      </c>
      <c r="N927" s="16" t="s">
        <v>3481</v>
      </c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 t="e">
        <f>VLOOKUP(E927,[4]TD!$A:$B,2,0)</f>
        <v>#N/A</v>
      </c>
      <c r="AK927" s="16"/>
      <c r="AL927" s="16"/>
      <c r="AM927" s="16"/>
      <c r="AN927" s="16"/>
      <c r="AO927" s="16"/>
      <c r="AP927" s="16"/>
      <c r="AQ927" s="16"/>
      <c r="AR927" s="16"/>
      <c r="AS927" s="16"/>
      <c r="AT927" s="16">
        <f t="shared" si="160"/>
        <v>0</v>
      </c>
      <c r="AU927" s="25">
        <f t="shared" si="163"/>
        <v>69581</v>
      </c>
      <c r="AV927" s="16"/>
      <c r="AW927" s="16"/>
      <c r="AX927" s="16"/>
      <c r="AY927" s="16"/>
      <c r="AZ927" s="16"/>
      <c r="BA927" s="16"/>
      <c r="BB927" s="25">
        <f t="shared" si="156"/>
        <v>0</v>
      </c>
      <c r="BC927" s="16"/>
      <c r="BD927" s="52">
        <f t="shared" si="157"/>
        <v>44490.59652777778</v>
      </c>
      <c r="BE927" s="16">
        <f t="shared" si="161"/>
        <v>2021</v>
      </c>
      <c r="BF927" s="52">
        <f t="shared" si="158"/>
        <v>44522</v>
      </c>
      <c r="BG927" s="16">
        <f t="shared" si="162"/>
        <v>2021</v>
      </c>
      <c r="BH927" s="16"/>
    </row>
    <row r="928" spans="1:60" x14ac:dyDescent="0.25">
      <c r="A928" s="16">
        <v>820003850</v>
      </c>
      <c r="B928" s="16" t="s">
        <v>3461</v>
      </c>
      <c r="C928" s="16" t="s">
        <v>3462</v>
      </c>
      <c r="D928" s="17" t="s">
        <v>45</v>
      </c>
      <c r="E928" s="17">
        <v>48808</v>
      </c>
      <c r="F928" s="17" t="str">
        <f t="shared" si="159"/>
        <v>FD48808</v>
      </c>
      <c r="G928" s="17" t="e">
        <f>VLOOKUP(E928,[4]PARTIDAS!$F:$M,8,0)</f>
        <v>#N/A</v>
      </c>
      <c r="H928" s="17">
        <v>33457</v>
      </c>
      <c r="I928" s="18">
        <v>44490.629166666666</v>
      </c>
      <c r="J928" s="18">
        <v>44490.629166666666</v>
      </c>
      <c r="K928" s="18">
        <v>44522</v>
      </c>
      <c r="L928" s="19">
        <v>59600</v>
      </c>
      <c r="M928" s="19">
        <v>59600</v>
      </c>
      <c r="N928" s="16" t="s">
        <v>3481</v>
      </c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 t="e">
        <f>VLOOKUP(E928,[4]TD!$A:$B,2,0)</f>
        <v>#N/A</v>
      </c>
      <c r="AK928" s="16"/>
      <c r="AL928" s="16"/>
      <c r="AM928" s="16"/>
      <c r="AN928" s="16"/>
      <c r="AO928" s="16"/>
      <c r="AP928" s="16"/>
      <c r="AQ928" s="16"/>
      <c r="AR928" s="16"/>
      <c r="AS928" s="16"/>
      <c r="AT928" s="16">
        <f t="shared" si="160"/>
        <v>0</v>
      </c>
      <c r="AU928" s="25">
        <f t="shared" si="163"/>
        <v>59600</v>
      </c>
      <c r="AV928" s="16"/>
      <c r="AW928" s="16"/>
      <c r="AX928" s="16"/>
      <c r="AY928" s="16"/>
      <c r="AZ928" s="16"/>
      <c r="BA928" s="16"/>
      <c r="BB928" s="25">
        <f t="shared" si="156"/>
        <v>0</v>
      </c>
      <c r="BC928" s="16"/>
      <c r="BD928" s="52">
        <f t="shared" si="157"/>
        <v>44490.629166666666</v>
      </c>
      <c r="BE928" s="16">
        <f t="shared" si="161"/>
        <v>2021</v>
      </c>
      <c r="BF928" s="52">
        <f t="shared" si="158"/>
        <v>44522</v>
      </c>
      <c r="BG928" s="16">
        <f t="shared" si="162"/>
        <v>2021</v>
      </c>
      <c r="BH928" s="16"/>
    </row>
    <row r="929" spans="1:60" x14ac:dyDescent="0.25">
      <c r="A929" s="16">
        <v>820003850</v>
      </c>
      <c r="B929" s="16" t="s">
        <v>3461</v>
      </c>
      <c r="C929" s="16" t="s">
        <v>3462</v>
      </c>
      <c r="D929" s="17" t="s">
        <v>45</v>
      </c>
      <c r="E929" s="17">
        <v>48853</v>
      </c>
      <c r="F929" s="17" t="str">
        <f t="shared" si="159"/>
        <v>FD48853</v>
      </c>
      <c r="G929" s="17" t="e">
        <f>VLOOKUP(E929,[4]PARTIDAS!$F:$M,8,0)</f>
        <v>#N/A</v>
      </c>
      <c r="H929" s="17">
        <v>33457</v>
      </c>
      <c r="I929" s="18">
        <v>44491.322222222225</v>
      </c>
      <c r="J929" s="18">
        <v>44491.322222222225</v>
      </c>
      <c r="K929" s="18">
        <v>44522</v>
      </c>
      <c r="L929" s="19">
        <v>5035526</v>
      </c>
      <c r="M929" s="19">
        <v>5035526</v>
      </c>
      <c r="N929" s="16" t="s">
        <v>3481</v>
      </c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 t="e">
        <f>VLOOKUP(E929,[4]TD!$A:$B,2,0)</f>
        <v>#N/A</v>
      </c>
      <c r="AK929" s="16"/>
      <c r="AL929" s="16"/>
      <c r="AM929" s="16"/>
      <c r="AN929" s="16"/>
      <c r="AO929" s="16"/>
      <c r="AP929" s="16"/>
      <c r="AQ929" s="16"/>
      <c r="AR929" s="16"/>
      <c r="AS929" s="16"/>
      <c r="AT929" s="16">
        <f t="shared" si="160"/>
        <v>0</v>
      </c>
      <c r="AU929" s="25">
        <f t="shared" si="163"/>
        <v>5035526</v>
      </c>
      <c r="AV929" s="16"/>
      <c r="AW929" s="16"/>
      <c r="AX929" s="16"/>
      <c r="AY929" s="16"/>
      <c r="AZ929" s="16"/>
      <c r="BA929" s="16"/>
      <c r="BB929" s="25">
        <f t="shared" si="156"/>
        <v>0</v>
      </c>
      <c r="BC929" s="16"/>
      <c r="BD929" s="52">
        <f t="shared" si="157"/>
        <v>44491.322222222225</v>
      </c>
      <c r="BE929" s="16">
        <f t="shared" si="161"/>
        <v>2021</v>
      </c>
      <c r="BF929" s="52">
        <f t="shared" si="158"/>
        <v>44522</v>
      </c>
      <c r="BG929" s="16">
        <f t="shared" si="162"/>
        <v>2021</v>
      </c>
      <c r="BH929" s="16"/>
    </row>
    <row r="930" spans="1:60" x14ac:dyDescent="0.25">
      <c r="A930" s="16">
        <v>820003850</v>
      </c>
      <c r="B930" s="16" t="s">
        <v>3461</v>
      </c>
      <c r="C930" s="16" t="s">
        <v>3462</v>
      </c>
      <c r="D930" s="17" t="s">
        <v>45</v>
      </c>
      <c r="E930" s="17">
        <v>48860</v>
      </c>
      <c r="F930" s="17" t="str">
        <f t="shared" si="159"/>
        <v>FD48860</v>
      </c>
      <c r="G930" s="17" t="e">
        <f>VLOOKUP(E930,[4]PARTIDAS!$F:$M,8,0)</f>
        <v>#N/A</v>
      </c>
      <c r="H930" s="17">
        <v>33457</v>
      </c>
      <c r="I930" s="18">
        <v>44491.345138888886</v>
      </c>
      <c r="J930" s="18">
        <v>44491.345138888886</v>
      </c>
      <c r="K930" s="18">
        <v>44522</v>
      </c>
      <c r="L930" s="19">
        <v>326137</v>
      </c>
      <c r="M930" s="19">
        <v>326137</v>
      </c>
      <c r="N930" s="16" t="s">
        <v>3481</v>
      </c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 t="e">
        <f>VLOOKUP(E930,[4]TD!$A:$B,2,0)</f>
        <v>#N/A</v>
      </c>
      <c r="AK930" s="16"/>
      <c r="AL930" s="16"/>
      <c r="AM930" s="16"/>
      <c r="AN930" s="16"/>
      <c r="AO930" s="16"/>
      <c r="AP930" s="16"/>
      <c r="AQ930" s="16"/>
      <c r="AR930" s="16"/>
      <c r="AS930" s="16"/>
      <c r="AT930" s="16">
        <f t="shared" si="160"/>
        <v>0</v>
      </c>
      <c r="AU930" s="25">
        <f t="shared" si="163"/>
        <v>326137</v>
      </c>
      <c r="AV930" s="16"/>
      <c r="AW930" s="16"/>
      <c r="AX930" s="16"/>
      <c r="AY930" s="16"/>
      <c r="AZ930" s="16"/>
      <c r="BA930" s="16"/>
      <c r="BB930" s="25">
        <f t="shared" si="156"/>
        <v>0</v>
      </c>
      <c r="BC930" s="16"/>
      <c r="BD930" s="52">
        <f t="shared" si="157"/>
        <v>44491.345138888886</v>
      </c>
      <c r="BE930" s="16">
        <f t="shared" si="161"/>
        <v>2021</v>
      </c>
      <c r="BF930" s="52">
        <f t="shared" si="158"/>
        <v>44522</v>
      </c>
      <c r="BG930" s="16">
        <f t="shared" si="162"/>
        <v>2021</v>
      </c>
      <c r="BH930" s="16"/>
    </row>
    <row r="931" spans="1:60" x14ac:dyDescent="0.25">
      <c r="A931" s="16">
        <v>820003850</v>
      </c>
      <c r="B931" s="16" t="s">
        <v>3461</v>
      </c>
      <c r="C931" s="16" t="s">
        <v>3467</v>
      </c>
      <c r="D931" s="17" t="s">
        <v>45</v>
      </c>
      <c r="E931" s="17">
        <v>48884</v>
      </c>
      <c r="F931" s="17" t="str">
        <f t="shared" si="159"/>
        <v>FD48884</v>
      </c>
      <c r="G931" s="17" t="e">
        <f>VLOOKUP(E931,[4]PARTIDAS!$F:$M,8,0)</f>
        <v>#N/A</v>
      </c>
      <c r="H931" s="17">
        <v>33454</v>
      </c>
      <c r="I931" s="18">
        <v>44491.43472222222</v>
      </c>
      <c r="J931" s="18">
        <v>44491.43472222222</v>
      </c>
      <c r="K931" s="18">
        <v>44522</v>
      </c>
      <c r="L931" s="19">
        <v>26000</v>
      </c>
      <c r="M931" s="19">
        <v>26000</v>
      </c>
      <c r="N931" s="16" t="s">
        <v>3481</v>
      </c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 t="e">
        <f>VLOOKUP(E931,[4]TD!$A:$B,2,0)</f>
        <v>#N/A</v>
      </c>
      <c r="AK931" s="16"/>
      <c r="AL931" s="16"/>
      <c r="AM931" s="16"/>
      <c r="AN931" s="16"/>
      <c r="AO931" s="16"/>
      <c r="AP931" s="16"/>
      <c r="AQ931" s="16"/>
      <c r="AR931" s="16"/>
      <c r="AS931" s="16"/>
      <c r="AT931" s="16">
        <f t="shared" si="160"/>
        <v>0</v>
      </c>
      <c r="AU931" s="25">
        <f t="shared" si="163"/>
        <v>26000</v>
      </c>
      <c r="AV931" s="16"/>
      <c r="AW931" s="16"/>
      <c r="AX931" s="16"/>
      <c r="AY931" s="16"/>
      <c r="AZ931" s="16"/>
      <c r="BA931" s="16"/>
      <c r="BB931" s="25">
        <f t="shared" si="156"/>
        <v>0</v>
      </c>
      <c r="BC931" s="16"/>
      <c r="BD931" s="52">
        <f t="shared" si="157"/>
        <v>44491.43472222222</v>
      </c>
      <c r="BE931" s="16">
        <f t="shared" si="161"/>
        <v>2021</v>
      </c>
      <c r="BF931" s="52">
        <f t="shared" si="158"/>
        <v>44522</v>
      </c>
      <c r="BG931" s="16">
        <f t="shared" si="162"/>
        <v>2021</v>
      </c>
      <c r="BH931" s="16"/>
    </row>
    <row r="932" spans="1:60" x14ac:dyDescent="0.25">
      <c r="A932" s="16">
        <v>820003850</v>
      </c>
      <c r="B932" s="16" t="s">
        <v>3461</v>
      </c>
      <c r="C932" s="16" t="s">
        <v>3462</v>
      </c>
      <c r="D932" s="17" t="s">
        <v>45</v>
      </c>
      <c r="E932" s="17">
        <v>48958</v>
      </c>
      <c r="F932" s="17" t="str">
        <f t="shared" si="159"/>
        <v>FD48958</v>
      </c>
      <c r="G932" s="17" t="e">
        <f>VLOOKUP(E932,[4]PARTIDAS!$F:$M,8,0)</f>
        <v>#N/A</v>
      </c>
      <c r="H932" s="17">
        <v>33457</v>
      </c>
      <c r="I932" s="18">
        <v>44491.783333333333</v>
      </c>
      <c r="J932" s="18">
        <v>44491.783333333333</v>
      </c>
      <c r="K932" s="18">
        <v>44522</v>
      </c>
      <c r="L932" s="19">
        <v>230889</v>
      </c>
      <c r="M932" s="19">
        <v>230889</v>
      </c>
      <c r="N932" s="16" t="s">
        <v>3481</v>
      </c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 t="e">
        <f>VLOOKUP(E932,[4]TD!$A:$B,2,0)</f>
        <v>#N/A</v>
      </c>
      <c r="AK932" s="16"/>
      <c r="AL932" s="16"/>
      <c r="AM932" s="16"/>
      <c r="AN932" s="16"/>
      <c r="AO932" s="16"/>
      <c r="AP932" s="16"/>
      <c r="AQ932" s="16"/>
      <c r="AR932" s="16"/>
      <c r="AS932" s="16"/>
      <c r="AT932" s="16">
        <f t="shared" si="160"/>
        <v>0</v>
      </c>
      <c r="AU932" s="25">
        <f t="shared" si="163"/>
        <v>230889</v>
      </c>
      <c r="AV932" s="16"/>
      <c r="AW932" s="16"/>
      <c r="AX932" s="16"/>
      <c r="AY932" s="16"/>
      <c r="AZ932" s="16"/>
      <c r="BA932" s="16"/>
      <c r="BB932" s="25">
        <f t="shared" si="156"/>
        <v>0</v>
      </c>
      <c r="BC932" s="16"/>
      <c r="BD932" s="52">
        <f t="shared" si="157"/>
        <v>44491.783333333333</v>
      </c>
      <c r="BE932" s="16">
        <f t="shared" si="161"/>
        <v>2021</v>
      </c>
      <c r="BF932" s="52">
        <f t="shared" si="158"/>
        <v>44522</v>
      </c>
      <c r="BG932" s="16">
        <f t="shared" si="162"/>
        <v>2021</v>
      </c>
      <c r="BH932" s="16"/>
    </row>
    <row r="933" spans="1:60" x14ac:dyDescent="0.25">
      <c r="A933" s="16">
        <v>820003850</v>
      </c>
      <c r="B933" s="16" t="s">
        <v>3461</v>
      </c>
      <c r="C933" s="16" t="s">
        <v>3467</v>
      </c>
      <c r="D933" s="17" t="s">
        <v>45</v>
      </c>
      <c r="E933" s="17">
        <v>49002</v>
      </c>
      <c r="F933" s="17" t="str">
        <f t="shared" si="159"/>
        <v>FD49002</v>
      </c>
      <c r="G933" s="17" t="e">
        <f>VLOOKUP(E933,[4]PARTIDAS!$F:$M,8,0)</f>
        <v>#N/A</v>
      </c>
      <c r="H933" s="17">
        <v>33454</v>
      </c>
      <c r="I933" s="18">
        <v>44492.457638888889</v>
      </c>
      <c r="J933" s="18">
        <v>44492.457638888889</v>
      </c>
      <c r="K933" s="18">
        <v>44522</v>
      </c>
      <c r="L933" s="19">
        <v>6500</v>
      </c>
      <c r="M933" s="19">
        <v>6500</v>
      </c>
      <c r="N933" s="16" t="s">
        <v>3481</v>
      </c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 t="e">
        <f>VLOOKUP(E933,[4]TD!$A:$B,2,0)</f>
        <v>#N/A</v>
      </c>
      <c r="AK933" s="16"/>
      <c r="AL933" s="16"/>
      <c r="AM933" s="16"/>
      <c r="AN933" s="16"/>
      <c r="AO933" s="16"/>
      <c r="AP933" s="16"/>
      <c r="AQ933" s="16"/>
      <c r="AR933" s="16"/>
      <c r="AS933" s="16"/>
      <c r="AT933" s="16">
        <f t="shared" si="160"/>
        <v>0</v>
      </c>
      <c r="AU933" s="25">
        <f t="shared" si="163"/>
        <v>6500</v>
      </c>
      <c r="AV933" s="16"/>
      <c r="AW933" s="16"/>
      <c r="AX933" s="16"/>
      <c r="AY933" s="16"/>
      <c r="AZ933" s="16"/>
      <c r="BA933" s="16"/>
      <c r="BB933" s="25">
        <f t="shared" si="156"/>
        <v>0</v>
      </c>
      <c r="BC933" s="16"/>
      <c r="BD933" s="52">
        <f t="shared" si="157"/>
        <v>44492.457638888889</v>
      </c>
      <c r="BE933" s="16">
        <f t="shared" si="161"/>
        <v>2021</v>
      </c>
      <c r="BF933" s="52">
        <f t="shared" si="158"/>
        <v>44522</v>
      </c>
      <c r="BG933" s="16">
        <f t="shared" si="162"/>
        <v>2021</v>
      </c>
      <c r="BH933" s="16"/>
    </row>
    <row r="934" spans="1:60" x14ac:dyDescent="0.25">
      <c r="A934" s="16">
        <v>820003850</v>
      </c>
      <c r="B934" s="16" t="s">
        <v>3461</v>
      </c>
      <c r="C934" s="16" t="s">
        <v>3467</v>
      </c>
      <c r="D934" s="17" t="s">
        <v>45</v>
      </c>
      <c r="E934" s="17">
        <v>49078</v>
      </c>
      <c r="F934" s="17" t="str">
        <f t="shared" si="159"/>
        <v>FD49078</v>
      </c>
      <c r="G934" s="17" t="e">
        <f>VLOOKUP(E934,[4]PARTIDAS!$F:$M,8,0)</f>
        <v>#N/A</v>
      </c>
      <c r="H934" s="17">
        <v>33458</v>
      </c>
      <c r="I934" s="18">
        <v>44493.438888888886</v>
      </c>
      <c r="J934" s="18">
        <v>44493.438888888886</v>
      </c>
      <c r="K934" s="18">
        <v>44522</v>
      </c>
      <c r="L934" s="19">
        <v>234686</v>
      </c>
      <c r="M934" s="19">
        <v>234686</v>
      </c>
      <c r="N934" s="16" t="s">
        <v>3481</v>
      </c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 t="e">
        <f>VLOOKUP(E934,[4]TD!$A:$B,2,0)</f>
        <v>#N/A</v>
      </c>
      <c r="AK934" s="16"/>
      <c r="AL934" s="16"/>
      <c r="AM934" s="16"/>
      <c r="AN934" s="16"/>
      <c r="AO934" s="16"/>
      <c r="AP934" s="16"/>
      <c r="AQ934" s="16"/>
      <c r="AR934" s="16"/>
      <c r="AS934" s="16"/>
      <c r="AT934" s="16">
        <f t="shared" si="160"/>
        <v>0</v>
      </c>
      <c r="AU934" s="25">
        <f t="shared" si="163"/>
        <v>234686</v>
      </c>
      <c r="AV934" s="16"/>
      <c r="AW934" s="16"/>
      <c r="AX934" s="16"/>
      <c r="AY934" s="16"/>
      <c r="AZ934" s="16"/>
      <c r="BA934" s="16"/>
      <c r="BB934" s="25">
        <f t="shared" si="156"/>
        <v>0</v>
      </c>
      <c r="BC934" s="16"/>
      <c r="BD934" s="52">
        <f t="shared" si="157"/>
        <v>44493.438888888886</v>
      </c>
      <c r="BE934" s="16">
        <f t="shared" si="161"/>
        <v>2021</v>
      </c>
      <c r="BF934" s="52">
        <f t="shared" si="158"/>
        <v>44522</v>
      </c>
      <c r="BG934" s="16">
        <f t="shared" si="162"/>
        <v>2021</v>
      </c>
      <c r="BH934" s="16"/>
    </row>
    <row r="935" spans="1:60" x14ac:dyDescent="0.25">
      <c r="A935" s="16">
        <v>820003850</v>
      </c>
      <c r="B935" s="16" t="s">
        <v>3461</v>
      </c>
      <c r="C935" s="16" t="s">
        <v>3462</v>
      </c>
      <c r="D935" s="17" t="s">
        <v>45</v>
      </c>
      <c r="E935" s="17">
        <v>49087</v>
      </c>
      <c r="F935" s="17" t="str">
        <f t="shared" si="159"/>
        <v>FD49087</v>
      </c>
      <c r="G935" s="17" t="e">
        <f>VLOOKUP(E935,[4]PARTIDAS!$F:$M,8,0)</f>
        <v>#N/A</v>
      </c>
      <c r="H935" s="17">
        <v>33457</v>
      </c>
      <c r="I935" s="18">
        <v>44493.555555555555</v>
      </c>
      <c r="J935" s="18">
        <v>44493.555555555555</v>
      </c>
      <c r="K935" s="18">
        <v>44522</v>
      </c>
      <c r="L935" s="19">
        <v>69595</v>
      </c>
      <c r="M935" s="19">
        <v>69595</v>
      </c>
      <c r="N935" s="16" t="s">
        <v>3481</v>
      </c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 t="e">
        <f>VLOOKUP(E935,[4]TD!$A:$B,2,0)</f>
        <v>#N/A</v>
      </c>
      <c r="AK935" s="16"/>
      <c r="AL935" s="16"/>
      <c r="AM935" s="16"/>
      <c r="AN935" s="16"/>
      <c r="AO935" s="16"/>
      <c r="AP935" s="16"/>
      <c r="AQ935" s="16"/>
      <c r="AR935" s="16"/>
      <c r="AS935" s="16"/>
      <c r="AT935" s="16">
        <f t="shared" si="160"/>
        <v>0</v>
      </c>
      <c r="AU935" s="25">
        <f t="shared" si="163"/>
        <v>69595</v>
      </c>
      <c r="AV935" s="16"/>
      <c r="AW935" s="16"/>
      <c r="AX935" s="16"/>
      <c r="AY935" s="16"/>
      <c r="AZ935" s="16"/>
      <c r="BA935" s="16"/>
      <c r="BB935" s="25">
        <f t="shared" si="156"/>
        <v>0</v>
      </c>
      <c r="BC935" s="16"/>
      <c r="BD935" s="52">
        <f t="shared" si="157"/>
        <v>44493.555555555555</v>
      </c>
      <c r="BE935" s="16">
        <f t="shared" si="161"/>
        <v>2021</v>
      </c>
      <c r="BF935" s="52">
        <f t="shared" si="158"/>
        <v>44522</v>
      </c>
      <c r="BG935" s="16">
        <f t="shared" si="162"/>
        <v>2021</v>
      </c>
      <c r="BH935" s="16"/>
    </row>
    <row r="936" spans="1:60" x14ac:dyDescent="0.25">
      <c r="A936" s="16">
        <v>820003850</v>
      </c>
      <c r="B936" s="16" t="s">
        <v>3461</v>
      </c>
      <c r="C936" s="16" t="s">
        <v>3462</v>
      </c>
      <c r="D936" s="17" t="s">
        <v>45</v>
      </c>
      <c r="E936" s="17">
        <v>49098</v>
      </c>
      <c r="F936" s="17" t="str">
        <f t="shared" si="159"/>
        <v>FD49098</v>
      </c>
      <c r="G936" s="17" t="e">
        <f>VLOOKUP(E936,[4]PARTIDAS!$F:$M,8,0)</f>
        <v>#N/A</v>
      </c>
      <c r="H936" s="17">
        <v>33457</v>
      </c>
      <c r="I936" s="18">
        <v>44493.779861111114</v>
      </c>
      <c r="J936" s="18">
        <v>44493.779861111114</v>
      </c>
      <c r="K936" s="18">
        <v>44522</v>
      </c>
      <c r="L936" s="19">
        <v>78058</v>
      </c>
      <c r="M936" s="19">
        <v>78058</v>
      </c>
      <c r="N936" s="16" t="s">
        <v>3481</v>
      </c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 t="e">
        <f>VLOOKUP(E936,[4]TD!$A:$B,2,0)</f>
        <v>#N/A</v>
      </c>
      <c r="AK936" s="16"/>
      <c r="AL936" s="16"/>
      <c r="AM936" s="16"/>
      <c r="AN936" s="16"/>
      <c r="AO936" s="16"/>
      <c r="AP936" s="16"/>
      <c r="AQ936" s="16"/>
      <c r="AR936" s="16"/>
      <c r="AS936" s="16"/>
      <c r="AT936" s="16">
        <f t="shared" si="160"/>
        <v>0</v>
      </c>
      <c r="AU936" s="25">
        <f t="shared" si="163"/>
        <v>78058</v>
      </c>
      <c r="AV936" s="16"/>
      <c r="AW936" s="16"/>
      <c r="AX936" s="16"/>
      <c r="AY936" s="16"/>
      <c r="AZ936" s="16"/>
      <c r="BA936" s="16"/>
      <c r="BB936" s="25">
        <f t="shared" si="156"/>
        <v>0</v>
      </c>
      <c r="BC936" s="16"/>
      <c r="BD936" s="52">
        <f t="shared" si="157"/>
        <v>44493.779861111114</v>
      </c>
      <c r="BE936" s="16">
        <f t="shared" si="161"/>
        <v>2021</v>
      </c>
      <c r="BF936" s="52">
        <f t="shared" si="158"/>
        <v>44522</v>
      </c>
      <c r="BG936" s="16">
        <f t="shared" si="162"/>
        <v>2021</v>
      </c>
      <c r="BH936" s="16"/>
    </row>
    <row r="937" spans="1:60" x14ac:dyDescent="0.25">
      <c r="A937" s="16">
        <v>820003850</v>
      </c>
      <c r="B937" s="16" t="s">
        <v>3461</v>
      </c>
      <c r="C937" s="16" t="s">
        <v>3467</v>
      </c>
      <c r="D937" s="17" t="s">
        <v>45</v>
      </c>
      <c r="E937" s="17">
        <v>49108</v>
      </c>
      <c r="F937" s="17" t="str">
        <f t="shared" si="159"/>
        <v>FD49108</v>
      </c>
      <c r="G937" s="17" t="e">
        <f>VLOOKUP(E937,[4]PARTIDAS!$F:$M,8,0)</f>
        <v>#N/A</v>
      </c>
      <c r="H937" s="17">
        <v>33458</v>
      </c>
      <c r="I937" s="18">
        <v>44493.929166666669</v>
      </c>
      <c r="J937" s="18">
        <v>44493.929166666669</v>
      </c>
      <c r="K937" s="18">
        <v>44522</v>
      </c>
      <c r="L937" s="19">
        <v>253648</v>
      </c>
      <c r="M937" s="19">
        <v>253648</v>
      </c>
      <c r="N937" s="16" t="s">
        <v>3481</v>
      </c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 t="e">
        <f>VLOOKUP(E937,[4]TD!$A:$B,2,0)</f>
        <v>#N/A</v>
      </c>
      <c r="AK937" s="16"/>
      <c r="AL937" s="16"/>
      <c r="AM937" s="16"/>
      <c r="AN937" s="16"/>
      <c r="AO937" s="16"/>
      <c r="AP937" s="16"/>
      <c r="AQ937" s="16"/>
      <c r="AR937" s="16"/>
      <c r="AS937" s="16"/>
      <c r="AT937" s="16">
        <f t="shared" si="160"/>
        <v>0</v>
      </c>
      <c r="AU937" s="25">
        <f t="shared" si="163"/>
        <v>253648</v>
      </c>
      <c r="AV937" s="16"/>
      <c r="AW937" s="16"/>
      <c r="AX937" s="16"/>
      <c r="AY937" s="16"/>
      <c r="AZ937" s="16"/>
      <c r="BA937" s="16"/>
      <c r="BB937" s="25">
        <f t="shared" si="156"/>
        <v>0</v>
      </c>
      <c r="BC937" s="16"/>
      <c r="BD937" s="52">
        <f t="shared" si="157"/>
        <v>44493.929166666669</v>
      </c>
      <c r="BE937" s="16">
        <f t="shared" si="161"/>
        <v>2021</v>
      </c>
      <c r="BF937" s="52">
        <f t="shared" si="158"/>
        <v>44522</v>
      </c>
      <c r="BG937" s="16">
        <f t="shared" si="162"/>
        <v>2021</v>
      </c>
      <c r="BH937" s="16"/>
    </row>
    <row r="938" spans="1:60" x14ac:dyDescent="0.25">
      <c r="A938" s="16">
        <v>820003850</v>
      </c>
      <c r="B938" s="16" t="s">
        <v>3461</v>
      </c>
      <c r="C938" s="16" t="s">
        <v>3467</v>
      </c>
      <c r="D938" s="17" t="s">
        <v>45</v>
      </c>
      <c r="E938" s="17">
        <v>49112</v>
      </c>
      <c r="F938" s="17" t="str">
        <f t="shared" si="159"/>
        <v>FD49112</v>
      </c>
      <c r="G938" s="17" t="e">
        <f>VLOOKUP(E938,[4]PARTIDAS!$F:$M,8,0)</f>
        <v>#N/A</v>
      </c>
      <c r="H938" s="17">
        <v>33458</v>
      </c>
      <c r="I938" s="18">
        <v>44494.038888888892</v>
      </c>
      <c r="J938" s="18">
        <v>44494.038888888892</v>
      </c>
      <c r="K938" s="18">
        <v>44522</v>
      </c>
      <c r="L938" s="19">
        <v>105122</v>
      </c>
      <c r="M938" s="19">
        <v>105122</v>
      </c>
      <c r="N938" s="16" t="s">
        <v>3481</v>
      </c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 t="e">
        <f>VLOOKUP(E938,[4]TD!$A:$B,2,0)</f>
        <v>#N/A</v>
      </c>
      <c r="AK938" s="16"/>
      <c r="AL938" s="16"/>
      <c r="AM938" s="16"/>
      <c r="AN938" s="16"/>
      <c r="AO938" s="16"/>
      <c r="AP938" s="16"/>
      <c r="AQ938" s="16"/>
      <c r="AR938" s="16"/>
      <c r="AS938" s="16"/>
      <c r="AT938" s="16">
        <f t="shared" si="160"/>
        <v>0</v>
      </c>
      <c r="AU938" s="25">
        <f t="shared" si="163"/>
        <v>105122</v>
      </c>
      <c r="AV938" s="16"/>
      <c r="AW938" s="16"/>
      <c r="AX938" s="16"/>
      <c r="AY938" s="16"/>
      <c r="AZ938" s="16"/>
      <c r="BA938" s="16"/>
      <c r="BB938" s="25">
        <f t="shared" si="156"/>
        <v>0</v>
      </c>
      <c r="BC938" s="16"/>
      <c r="BD938" s="52">
        <f t="shared" si="157"/>
        <v>44494.038888888892</v>
      </c>
      <c r="BE938" s="16">
        <f t="shared" si="161"/>
        <v>2021</v>
      </c>
      <c r="BF938" s="52">
        <f t="shared" si="158"/>
        <v>44522</v>
      </c>
      <c r="BG938" s="16">
        <f t="shared" si="162"/>
        <v>2021</v>
      </c>
      <c r="BH938" s="16"/>
    </row>
    <row r="939" spans="1:60" x14ac:dyDescent="0.25">
      <c r="A939" s="16">
        <v>820003850</v>
      </c>
      <c r="B939" s="16" t="s">
        <v>3461</v>
      </c>
      <c r="C939" s="16" t="s">
        <v>3467</v>
      </c>
      <c r="D939" s="17" t="s">
        <v>45</v>
      </c>
      <c r="E939" s="17">
        <v>49121</v>
      </c>
      <c r="F939" s="17" t="str">
        <f t="shared" si="159"/>
        <v>FD49121</v>
      </c>
      <c r="G939" s="17" t="e">
        <f>VLOOKUP(E939,[4]PARTIDAS!$F:$M,8,0)</f>
        <v>#N/A</v>
      </c>
      <c r="H939" s="17">
        <v>33454</v>
      </c>
      <c r="I939" s="18">
        <v>44494.347916666666</v>
      </c>
      <c r="J939" s="18">
        <v>44494.347916666666</v>
      </c>
      <c r="K939" s="18">
        <v>44522</v>
      </c>
      <c r="L939" s="19">
        <v>6500</v>
      </c>
      <c r="M939" s="19">
        <v>6500</v>
      </c>
      <c r="N939" s="16" t="s">
        <v>3481</v>
      </c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 t="e">
        <f>VLOOKUP(E939,[4]TD!$A:$B,2,0)</f>
        <v>#N/A</v>
      </c>
      <c r="AK939" s="16"/>
      <c r="AL939" s="16"/>
      <c r="AM939" s="16"/>
      <c r="AN939" s="16"/>
      <c r="AO939" s="16"/>
      <c r="AP939" s="16"/>
      <c r="AQ939" s="16"/>
      <c r="AR939" s="16"/>
      <c r="AS939" s="16"/>
      <c r="AT939" s="16">
        <f t="shared" si="160"/>
        <v>0</v>
      </c>
      <c r="AU939" s="25">
        <f t="shared" si="163"/>
        <v>6500</v>
      </c>
      <c r="AV939" s="16"/>
      <c r="AW939" s="16"/>
      <c r="AX939" s="16"/>
      <c r="AY939" s="16"/>
      <c r="AZ939" s="16"/>
      <c r="BA939" s="16"/>
      <c r="BB939" s="25">
        <f t="shared" si="156"/>
        <v>0</v>
      </c>
      <c r="BC939" s="16"/>
      <c r="BD939" s="52">
        <f t="shared" si="157"/>
        <v>44494.347916666666</v>
      </c>
      <c r="BE939" s="16">
        <f t="shared" si="161"/>
        <v>2021</v>
      </c>
      <c r="BF939" s="52">
        <f t="shared" si="158"/>
        <v>44522</v>
      </c>
      <c r="BG939" s="16">
        <f t="shared" si="162"/>
        <v>2021</v>
      </c>
      <c r="BH939" s="16"/>
    </row>
    <row r="940" spans="1:60" x14ac:dyDescent="0.25">
      <c r="A940" s="16">
        <v>820003850</v>
      </c>
      <c r="B940" s="16" t="s">
        <v>3461</v>
      </c>
      <c r="C940" s="16" t="s">
        <v>3462</v>
      </c>
      <c r="D940" s="17" t="s">
        <v>45</v>
      </c>
      <c r="E940" s="17">
        <v>49142</v>
      </c>
      <c r="F940" s="17" t="str">
        <f t="shared" si="159"/>
        <v>FD49142</v>
      </c>
      <c r="G940" s="17" t="e">
        <f>VLOOKUP(E940,[4]PARTIDAS!$F:$M,8,0)</f>
        <v>#N/A</v>
      </c>
      <c r="H940" s="17">
        <v>33457</v>
      </c>
      <c r="I940" s="18">
        <v>44494.454861111109</v>
      </c>
      <c r="J940" s="18">
        <v>44494.454861111109</v>
      </c>
      <c r="K940" s="18">
        <v>44522</v>
      </c>
      <c r="L940" s="19">
        <v>59600</v>
      </c>
      <c r="M940" s="19">
        <v>59600</v>
      </c>
      <c r="N940" s="16" t="s">
        <v>3481</v>
      </c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 t="e">
        <f>VLOOKUP(E940,[4]TD!$A:$B,2,0)</f>
        <v>#N/A</v>
      </c>
      <c r="AK940" s="16"/>
      <c r="AL940" s="16"/>
      <c r="AM940" s="16"/>
      <c r="AN940" s="16"/>
      <c r="AO940" s="16"/>
      <c r="AP940" s="16"/>
      <c r="AQ940" s="16"/>
      <c r="AR940" s="16"/>
      <c r="AS940" s="16"/>
      <c r="AT940" s="16">
        <f t="shared" si="160"/>
        <v>0</v>
      </c>
      <c r="AU940" s="25">
        <f t="shared" si="163"/>
        <v>59600</v>
      </c>
      <c r="AV940" s="16"/>
      <c r="AW940" s="16"/>
      <c r="AX940" s="16"/>
      <c r="AY940" s="16"/>
      <c r="AZ940" s="16"/>
      <c r="BA940" s="16"/>
      <c r="BB940" s="25">
        <f t="shared" si="156"/>
        <v>0</v>
      </c>
      <c r="BC940" s="16"/>
      <c r="BD940" s="52">
        <f t="shared" si="157"/>
        <v>44494.454861111109</v>
      </c>
      <c r="BE940" s="16">
        <f t="shared" si="161"/>
        <v>2021</v>
      </c>
      <c r="BF940" s="52">
        <f t="shared" si="158"/>
        <v>44522</v>
      </c>
      <c r="BG940" s="16">
        <f t="shared" si="162"/>
        <v>2021</v>
      </c>
      <c r="BH940" s="16"/>
    </row>
    <row r="941" spans="1:60" x14ac:dyDescent="0.25">
      <c r="A941" s="16">
        <v>820003850</v>
      </c>
      <c r="B941" s="16" t="s">
        <v>3461</v>
      </c>
      <c r="C941" s="16" t="s">
        <v>3462</v>
      </c>
      <c r="D941" s="17" t="s">
        <v>45</v>
      </c>
      <c r="E941" s="17">
        <v>49150</v>
      </c>
      <c r="F941" s="17" t="str">
        <f t="shared" si="159"/>
        <v>FD49150</v>
      </c>
      <c r="G941" s="17" t="e">
        <f>VLOOKUP(E941,[4]PARTIDAS!$F:$M,8,0)</f>
        <v>#N/A</v>
      </c>
      <c r="H941" s="17">
        <v>33457</v>
      </c>
      <c r="I941" s="18">
        <v>44494.527083333334</v>
      </c>
      <c r="J941" s="18">
        <v>44494.527083333334</v>
      </c>
      <c r="K941" s="18">
        <v>44522</v>
      </c>
      <c r="L941" s="19">
        <v>108632</v>
      </c>
      <c r="M941" s="19">
        <v>108632</v>
      </c>
      <c r="N941" s="16" t="s">
        <v>3481</v>
      </c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 t="e">
        <f>VLOOKUP(E941,[4]TD!$A:$B,2,0)</f>
        <v>#N/A</v>
      </c>
      <c r="AK941" s="16"/>
      <c r="AL941" s="16"/>
      <c r="AM941" s="16"/>
      <c r="AN941" s="16"/>
      <c r="AO941" s="16"/>
      <c r="AP941" s="16"/>
      <c r="AQ941" s="16"/>
      <c r="AR941" s="16"/>
      <c r="AS941" s="16"/>
      <c r="AT941" s="16">
        <f t="shared" si="160"/>
        <v>0</v>
      </c>
      <c r="AU941" s="25">
        <f t="shared" si="163"/>
        <v>108632</v>
      </c>
      <c r="AV941" s="16"/>
      <c r="AW941" s="16"/>
      <c r="AX941" s="16"/>
      <c r="AY941" s="16"/>
      <c r="AZ941" s="16"/>
      <c r="BA941" s="16"/>
      <c r="BB941" s="25">
        <f t="shared" si="156"/>
        <v>0</v>
      </c>
      <c r="BC941" s="16"/>
      <c r="BD941" s="52">
        <f t="shared" si="157"/>
        <v>44494.527083333334</v>
      </c>
      <c r="BE941" s="16">
        <f t="shared" si="161"/>
        <v>2021</v>
      </c>
      <c r="BF941" s="52">
        <f t="shared" si="158"/>
        <v>44522</v>
      </c>
      <c r="BG941" s="16">
        <f t="shared" si="162"/>
        <v>2021</v>
      </c>
      <c r="BH941" s="16"/>
    </row>
    <row r="942" spans="1:60" x14ac:dyDescent="0.25">
      <c r="A942" s="16">
        <v>820003850</v>
      </c>
      <c r="B942" s="16" t="s">
        <v>3461</v>
      </c>
      <c r="C942" s="16" t="s">
        <v>3462</v>
      </c>
      <c r="D942" s="17" t="s">
        <v>45</v>
      </c>
      <c r="E942" s="17">
        <v>49197</v>
      </c>
      <c r="F942" s="17" t="str">
        <f t="shared" si="159"/>
        <v>FD49197</v>
      </c>
      <c r="G942" s="17" t="e">
        <f>VLOOKUP(E942,[4]PARTIDAS!$F:$M,8,0)</f>
        <v>#N/A</v>
      </c>
      <c r="H942" s="17">
        <v>33457</v>
      </c>
      <c r="I942" s="18">
        <v>44494.769444444442</v>
      </c>
      <c r="J942" s="18">
        <v>44494.769444444442</v>
      </c>
      <c r="K942" s="18">
        <v>44522</v>
      </c>
      <c r="L942" s="19">
        <v>202914</v>
      </c>
      <c r="M942" s="19">
        <v>202914</v>
      </c>
      <c r="N942" s="16" t="s">
        <v>3481</v>
      </c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 t="e">
        <f>VLOOKUP(E942,[4]TD!$A:$B,2,0)</f>
        <v>#N/A</v>
      </c>
      <c r="AK942" s="16"/>
      <c r="AL942" s="16"/>
      <c r="AM942" s="16"/>
      <c r="AN942" s="16"/>
      <c r="AO942" s="16"/>
      <c r="AP942" s="16"/>
      <c r="AQ942" s="16"/>
      <c r="AR942" s="16"/>
      <c r="AS942" s="16"/>
      <c r="AT942" s="16">
        <f t="shared" si="160"/>
        <v>0</v>
      </c>
      <c r="AU942" s="25">
        <f t="shared" si="163"/>
        <v>202914</v>
      </c>
      <c r="AV942" s="16"/>
      <c r="AW942" s="16"/>
      <c r="AX942" s="16"/>
      <c r="AY942" s="16"/>
      <c r="AZ942" s="16"/>
      <c r="BA942" s="16"/>
      <c r="BB942" s="25">
        <f t="shared" si="156"/>
        <v>0</v>
      </c>
      <c r="BC942" s="16"/>
      <c r="BD942" s="52">
        <f t="shared" si="157"/>
        <v>44494.769444444442</v>
      </c>
      <c r="BE942" s="16">
        <f t="shared" si="161"/>
        <v>2021</v>
      </c>
      <c r="BF942" s="52">
        <f t="shared" si="158"/>
        <v>44522</v>
      </c>
      <c r="BG942" s="16">
        <f t="shared" si="162"/>
        <v>2021</v>
      </c>
      <c r="BH942" s="16"/>
    </row>
    <row r="943" spans="1:60" x14ac:dyDescent="0.25">
      <c r="A943" s="16">
        <v>820003850</v>
      </c>
      <c r="B943" s="16" t="s">
        <v>3461</v>
      </c>
      <c r="C943" s="16" t="s">
        <v>3462</v>
      </c>
      <c r="D943" s="17" t="s">
        <v>45</v>
      </c>
      <c r="E943" s="17">
        <v>49243</v>
      </c>
      <c r="F943" s="17" t="str">
        <f t="shared" si="159"/>
        <v>FD49243</v>
      </c>
      <c r="G943" s="17" t="e">
        <f>VLOOKUP(E943,[4]PARTIDAS!$F:$M,8,0)</f>
        <v>#N/A</v>
      </c>
      <c r="H943" s="17">
        <v>33457</v>
      </c>
      <c r="I943" s="18">
        <v>44495.426388888889</v>
      </c>
      <c r="J943" s="18">
        <v>44495.426388888889</v>
      </c>
      <c r="K943" s="18">
        <v>44522</v>
      </c>
      <c r="L943" s="19">
        <v>143556</v>
      </c>
      <c r="M943" s="19">
        <v>143556</v>
      </c>
      <c r="N943" s="16" t="s">
        <v>3481</v>
      </c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 t="e">
        <f>VLOOKUP(E943,[4]TD!$A:$B,2,0)</f>
        <v>#N/A</v>
      </c>
      <c r="AK943" s="16"/>
      <c r="AL943" s="16"/>
      <c r="AM943" s="16"/>
      <c r="AN943" s="16"/>
      <c r="AO943" s="16"/>
      <c r="AP943" s="16"/>
      <c r="AQ943" s="16"/>
      <c r="AR943" s="16"/>
      <c r="AS943" s="16"/>
      <c r="AT943" s="16">
        <f t="shared" si="160"/>
        <v>0</v>
      </c>
      <c r="AU943" s="25">
        <f t="shared" si="163"/>
        <v>143556</v>
      </c>
      <c r="AV943" s="16"/>
      <c r="AW943" s="16"/>
      <c r="AX943" s="16"/>
      <c r="AY943" s="16"/>
      <c r="AZ943" s="16"/>
      <c r="BA943" s="16"/>
      <c r="BB943" s="25">
        <f t="shared" si="156"/>
        <v>0</v>
      </c>
      <c r="BC943" s="16"/>
      <c r="BD943" s="52">
        <f t="shared" si="157"/>
        <v>44495.426388888889</v>
      </c>
      <c r="BE943" s="16">
        <f t="shared" si="161"/>
        <v>2021</v>
      </c>
      <c r="BF943" s="52">
        <f t="shared" si="158"/>
        <v>44522</v>
      </c>
      <c r="BG943" s="16">
        <f t="shared" si="162"/>
        <v>2021</v>
      </c>
      <c r="BH943" s="16"/>
    </row>
    <row r="944" spans="1:60" x14ac:dyDescent="0.25">
      <c r="A944" s="16">
        <v>820003850</v>
      </c>
      <c r="B944" s="16" t="s">
        <v>3461</v>
      </c>
      <c r="C944" s="16" t="s">
        <v>3462</v>
      </c>
      <c r="D944" s="17" t="s">
        <v>45</v>
      </c>
      <c r="E944" s="17">
        <v>49384</v>
      </c>
      <c r="F944" s="17" t="str">
        <f t="shared" si="159"/>
        <v>FD49384</v>
      </c>
      <c r="G944" s="17" t="e">
        <f>VLOOKUP(E944,[4]PARTIDAS!$F:$M,8,0)</f>
        <v>#N/A</v>
      </c>
      <c r="H944" s="17">
        <v>33456</v>
      </c>
      <c r="I944" s="18">
        <v>44496.572916666664</v>
      </c>
      <c r="J944" s="18">
        <v>44496.572916666664</v>
      </c>
      <c r="K944" s="18">
        <v>44522</v>
      </c>
      <c r="L944" s="19">
        <v>6500</v>
      </c>
      <c r="M944" s="19">
        <v>6500</v>
      </c>
      <c r="N944" s="16" t="s">
        <v>3481</v>
      </c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 t="e">
        <f>VLOOKUP(E944,[4]TD!$A:$B,2,0)</f>
        <v>#N/A</v>
      </c>
      <c r="AK944" s="16"/>
      <c r="AL944" s="16"/>
      <c r="AM944" s="16"/>
      <c r="AN944" s="16"/>
      <c r="AO944" s="16"/>
      <c r="AP944" s="16"/>
      <c r="AQ944" s="16"/>
      <c r="AR944" s="16"/>
      <c r="AS944" s="16"/>
      <c r="AT944" s="16">
        <f t="shared" si="160"/>
        <v>0</v>
      </c>
      <c r="AU944" s="25">
        <f t="shared" si="163"/>
        <v>6500</v>
      </c>
      <c r="AV944" s="16"/>
      <c r="AW944" s="16"/>
      <c r="AX944" s="16"/>
      <c r="AY944" s="16"/>
      <c r="AZ944" s="16"/>
      <c r="BA944" s="16"/>
      <c r="BB944" s="25">
        <f t="shared" si="156"/>
        <v>0</v>
      </c>
      <c r="BC944" s="16"/>
      <c r="BD944" s="52">
        <f t="shared" si="157"/>
        <v>44496.572916666664</v>
      </c>
      <c r="BE944" s="16">
        <f t="shared" si="161"/>
        <v>2021</v>
      </c>
      <c r="BF944" s="52">
        <f t="shared" si="158"/>
        <v>44522</v>
      </c>
      <c r="BG944" s="16">
        <f t="shared" si="162"/>
        <v>2021</v>
      </c>
      <c r="BH944" s="16"/>
    </row>
    <row r="945" spans="1:60" x14ac:dyDescent="0.25">
      <c r="A945" s="16">
        <v>820003850</v>
      </c>
      <c r="B945" s="16" t="s">
        <v>3461</v>
      </c>
      <c r="C945" s="16" t="s">
        <v>3462</v>
      </c>
      <c r="D945" s="17" t="s">
        <v>45</v>
      </c>
      <c r="E945" s="17">
        <v>49392</v>
      </c>
      <c r="F945" s="17" t="str">
        <f t="shared" si="159"/>
        <v>FD49392</v>
      </c>
      <c r="G945" s="17" t="e">
        <f>VLOOKUP(E945,[4]PARTIDAS!$F:$M,8,0)</f>
        <v>#N/A</v>
      </c>
      <c r="H945" s="17">
        <v>33457</v>
      </c>
      <c r="I945" s="18">
        <v>44496.625694444447</v>
      </c>
      <c r="J945" s="18">
        <v>44496.625694444447</v>
      </c>
      <c r="K945" s="18">
        <v>44522</v>
      </c>
      <c r="L945" s="19">
        <v>123111</v>
      </c>
      <c r="M945" s="19">
        <v>123111</v>
      </c>
      <c r="N945" s="16" t="s">
        <v>3481</v>
      </c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 t="e">
        <f>VLOOKUP(E945,[4]TD!$A:$B,2,0)</f>
        <v>#N/A</v>
      </c>
      <c r="AK945" s="16"/>
      <c r="AL945" s="16"/>
      <c r="AM945" s="16"/>
      <c r="AN945" s="16"/>
      <c r="AO945" s="16"/>
      <c r="AP945" s="16"/>
      <c r="AQ945" s="16"/>
      <c r="AR945" s="16"/>
      <c r="AS945" s="16"/>
      <c r="AT945" s="16">
        <f t="shared" si="160"/>
        <v>0</v>
      </c>
      <c r="AU945" s="25">
        <f t="shared" si="163"/>
        <v>123111</v>
      </c>
      <c r="AV945" s="16"/>
      <c r="AW945" s="16"/>
      <c r="AX945" s="16"/>
      <c r="AY945" s="16"/>
      <c r="AZ945" s="16"/>
      <c r="BA945" s="16"/>
      <c r="BB945" s="25">
        <f t="shared" si="156"/>
        <v>0</v>
      </c>
      <c r="BC945" s="16"/>
      <c r="BD945" s="52">
        <f t="shared" si="157"/>
        <v>44496.625694444447</v>
      </c>
      <c r="BE945" s="16">
        <f t="shared" si="161"/>
        <v>2021</v>
      </c>
      <c r="BF945" s="52">
        <f t="shared" si="158"/>
        <v>44522</v>
      </c>
      <c r="BG945" s="16">
        <f t="shared" si="162"/>
        <v>2021</v>
      </c>
      <c r="BH945" s="16"/>
    </row>
    <row r="946" spans="1:60" x14ac:dyDescent="0.25">
      <c r="A946" s="16">
        <v>820003850</v>
      </c>
      <c r="B946" s="16" t="s">
        <v>3461</v>
      </c>
      <c r="C946" s="16" t="s">
        <v>3467</v>
      </c>
      <c r="D946" s="17" t="s">
        <v>45</v>
      </c>
      <c r="E946" s="17">
        <v>49403</v>
      </c>
      <c r="F946" s="17" t="str">
        <f t="shared" si="159"/>
        <v>FD49403</v>
      </c>
      <c r="G946" s="17" t="e">
        <f>VLOOKUP(E946,[4]PARTIDAS!$F:$M,8,0)</f>
        <v>#N/A</v>
      </c>
      <c r="H946" s="17">
        <v>33458</v>
      </c>
      <c r="I946" s="18">
        <v>44496.658333333333</v>
      </c>
      <c r="J946" s="18">
        <v>44496.658333333333</v>
      </c>
      <c r="K946" s="18">
        <v>44522</v>
      </c>
      <c r="L946" s="19">
        <v>97435</v>
      </c>
      <c r="M946" s="19">
        <v>97435</v>
      </c>
      <c r="N946" s="16" t="s">
        <v>3481</v>
      </c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 t="e">
        <f>VLOOKUP(E946,[4]TD!$A:$B,2,0)</f>
        <v>#N/A</v>
      </c>
      <c r="AK946" s="16"/>
      <c r="AL946" s="16"/>
      <c r="AM946" s="16"/>
      <c r="AN946" s="16"/>
      <c r="AO946" s="16"/>
      <c r="AP946" s="16"/>
      <c r="AQ946" s="16"/>
      <c r="AR946" s="16"/>
      <c r="AS946" s="16"/>
      <c r="AT946" s="16">
        <f t="shared" si="160"/>
        <v>0</v>
      </c>
      <c r="AU946" s="25">
        <f t="shared" si="163"/>
        <v>97435</v>
      </c>
      <c r="AV946" s="16"/>
      <c r="AW946" s="16"/>
      <c r="AX946" s="16"/>
      <c r="AY946" s="16"/>
      <c r="AZ946" s="16"/>
      <c r="BA946" s="16"/>
      <c r="BB946" s="25">
        <f t="shared" si="156"/>
        <v>0</v>
      </c>
      <c r="BC946" s="16"/>
      <c r="BD946" s="52">
        <f t="shared" si="157"/>
        <v>44496.658333333333</v>
      </c>
      <c r="BE946" s="16">
        <f t="shared" si="161"/>
        <v>2021</v>
      </c>
      <c r="BF946" s="52">
        <f t="shared" si="158"/>
        <v>44522</v>
      </c>
      <c r="BG946" s="16">
        <f t="shared" si="162"/>
        <v>2021</v>
      </c>
      <c r="BH946" s="16"/>
    </row>
    <row r="947" spans="1:60" x14ac:dyDescent="0.25">
      <c r="A947" s="16">
        <v>820003850</v>
      </c>
      <c r="B947" s="16" t="s">
        <v>3461</v>
      </c>
      <c r="C947" s="16" t="s">
        <v>3462</v>
      </c>
      <c r="D947" s="17" t="s">
        <v>45</v>
      </c>
      <c r="E947" s="17">
        <v>49433</v>
      </c>
      <c r="F947" s="17" t="str">
        <f t="shared" si="159"/>
        <v>FD49433</v>
      </c>
      <c r="G947" s="17" t="e">
        <f>VLOOKUP(E947,[4]PARTIDAS!$F:$M,8,0)</f>
        <v>#N/A</v>
      </c>
      <c r="H947" s="17">
        <v>33457</v>
      </c>
      <c r="I947" s="18">
        <v>44496.792361111111</v>
      </c>
      <c r="J947" s="18">
        <v>44496.792361111111</v>
      </c>
      <c r="K947" s="18">
        <v>44522</v>
      </c>
      <c r="L947" s="19">
        <v>298860</v>
      </c>
      <c r="M947" s="19">
        <v>298860</v>
      </c>
      <c r="N947" s="16" t="s">
        <v>3481</v>
      </c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 t="e">
        <f>VLOOKUP(E947,[4]TD!$A:$B,2,0)</f>
        <v>#N/A</v>
      </c>
      <c r="AK947" s="16"/>
      <c r="AL947" s="16"/>
      <c r="AM947" s="16"/>
      <c r="AN947" s="16"/>
      <c r="AO947" s="16"/>
      <c r="AP947" s="16"/>
      <c r="AQ947" s="16"/>
      <c r="AR947" s="16"/>
      <c r="AS947" s="16"/>
      <c r="AT947" s="16">
        <f t="shared" si="160"/>
        <v>0</v>
      </c>
      <c r="AU947" s="25">
        <f t="shared" si="163"/>
        <v>298860</v>
      </c>
      <c r="AV947" s="16"/>
      <c r="AW947" s="16"/>
      <c r="AX947" s="16"/>
      <c r="AY947" s="16"/>
      <c r="AZ947" s="16"/>
      <c r="BA947" s="16"/>
      <c r="BB947" s="25">
        <f t="shared" si="156"/>
        <v>0</v>
      </c>
      <c r="BC947" s="16"/>
      <c r="BD947" s="52">
        <f t="shared" si="157"/>
        <v>44496.792361111111</v>
      </c>
      <c r="BE947" s="16">
        <f t="shared" si="161"/>
        <v>2021</v>
      </c>
      <c r="BF947" s="52">
        <f t="shared" si="158"/>
        <v>44522</v>
      </c>
      <c r="BG947" s="16">
        <f t="shared" si="162"/>
        <v>2021</v>
      </c>
      <c r="BH947" s="16"/>
    </row>
    <row r="948" spans="1:60" x14ac:dyDescent="0.25">
      <c r="A948" s="16">
        <v>820003850</v>
      </c>
      <c r="B948" s="16" t="s">
        <v>3461</v>
      </c>
      <c r="C948" s="16" t="s">
        <v>3462</v>
      </c>
      <c r="D948" s="17" t="s">
        <v>45</v>
      </c>
      <c r="E948" s="17">
        <v>49434</v>
      </c>
      <c r="F948" s="17" t="str">
        <f t="shared" si="159"/>
        <v>FD49434</v>
      </c>
      <c r="G948" s="17" t="e">
        <f>VLOOKUP(E948,[4]PARTIDAS!$F:$M,8,0)</f>
        <v>#N/A</v>
      </c>
      <c r="H948" s="17">
        <v>33455</v>
      </c>
      <c r="I948" s="18">
        <v>44496.793749999997</v>
      </c>
      <c r="J948" s="18">
        <v>44496.793749999997</v>
      </c>
      <c r="K948" s="18">
        <v>44522</v>
      </c>
      <c r="L948" s="19">
        <v>80800</v>
      </c>
      <c r="M948" s="19">
        <v>80800</v>
      </c>
      <c r="N948" s="16" t="s">
        <v>3481</v>
      </c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 t="e">
        <f>VLOOKUP(E948,[4]TD!$A:$B,2,0)</f>
        <v>#N/A</v>
      </c>
      <c r="AK948" s="16"/>
      <c r="AL948" s="16"/>
      <c r="AM948" s="16"/>
      <c r="AN948" s="16"/>
      <c r="AO948" s="16"/>
      <c r="AP948" s="16"/>
      <c r="AQ948" s="16"/>
      <c r="AR948" s="16"/>
      <c r="AS948" s="16"/>
      <c r="AT948" s="16">
        <f t="shared" si="160"/>
        <v>0</v>
      </c>
      <c r="AU948" s="25">
        <f t="shared" si="163"/>
        <v>80800</v>
      </c>
      <c r="AV948" s="16"/>
      <c r="AW948" s="16"/>
      <c r="AX948" s="16"/>
      <c r="AY948" s="16"/>
      <c r="AZ948" s="16"/>
      <c r="BA948" s="16"/>
      <c r="BB948" s="25">
        <f t="shared" si="156"/>
        <v>0</v>
      </c>
      <c r="BC948" s="16"/>
      <c r="BD948" s="52">
        <f t="shared" si="157"/>
        <v>44496.793749999997</v>
      </c>
      <c r="BE948" s="16">
        <f t="shared" si="161"/>
        <v>2021</v>
      </c>
      <c r="BF948" s="52">
        <f t="shared" si="158"/>
        <v>44522</v>
      </c>
      <c r="BG948" s="16">
        <f t="shared" si="162"/>
        <v>2021</v>
      </c>
      <c r="BH948" s="16"/>
    </row>
    <row r="949" spans="1:60" x14ac:dyDescent="0.25">
      <c r="A949" s="16">
        <v>820003850</v>
      </c>
      <c r="B949" s="16" t="s">
        <v>3461</v>
      </c>
      <c r="C949" s="16" t="s">
        <v>3462</v>
      </c>
      <c r="D949" s="17" t="s">
        <v>45</v>
      </c>
      <c r="E949" s="17">
        <v>49488</v>
      </c>
      <c r="F949" s="17" t="str">
        <f t="shared" si="159"/>
        <v>FD49488</v>
      </c>
      <c r="G949" s="17" t="e">
        <f>VLOOKUP(E949,[4]PARTIDAS!$F:$M,8,0)</f>
        <v>#N/A</v>
      </c>
      <c r="H949" s="17">
        <v>33457</v>
      </c>
      <c r="I949" s="18">
        <v>44497.40347222222</v>
      </c>
      <c r="J949" s="18">
        <v>44497.40347222222</v>
      </c>
      <c r="K949" s="18">
        <v>44522</v>
      </c>
      <c r="L949" s="19">
        <v>59600</v>
      </c>
      <c r="M949" s="19">
        <v>59600</v>
      </c>
      <c r="N949" s="16" t="s">
        <v>3481</v>
      </c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 t="e">
        <f>VLOOKUP(E949,[4]TD!$A:$B,2,0)</f>
        <v>#N/A</v>
      </c>
      <c r="AK949" s="16"/>
      <c r="AL949" s="16"/>
      <c r="AM949" s="16"/>
      <c r="AN949" s="16"/>
      <c r="AO949" s="16"/>
      <c r="AP949" s="16"/>
      <c r="AQ949" s="16"/>
      <c r="AR949" s="16"/>
      <c r="AS949" s="16"/>
      <c r="AT949" s="16">
        <f t="shared" si="160"/>
        <v>0</v>
      </c>
      <c r="AU949" s="25">
        <f t="shared" si="163"/>
        <v>59600</v>
      </c>
      <c r="AV949" s="16"/>
      <c r="AW949" s="16"/>
      <c r="AX949" s="16"/>
      <c r="AY949" s="16"/>
      <c r="AZ949" s="16"/>
      <c r="BA949" s="16"/>
      <c r="BB949" s="25">
        <f t="shared" si="156"/>
        <v>0</v>
      </c>
      <c r="BC949" s="16"/>
      <c r="BD949" s="52">
        <f t="shared" si="157"/>
        <v>44497.40347222222</v>
      </c>
      <c r="BE949" s="16">
        <f t="shared" si="161"/>
        <v>2021</v>
      </c>
      <c r="BF949" s="52">
        <f t="shared" si="158"/>
        <v>44522</v>
      </c>
      <c r="BG949" s="16">
        <f t="shared" si="162"/>
        <v>2021</v>
      </c>
      <c r="BH949" s="16"/>
    </row>
    <row r="950" spans="1:60" x14ac:dyDescent="0.25">
      <c r="A950" s="16">
        <v>820003850</v>
      </c>
      <c r="B950" s="16" t="s">
        <v>3461</v>
      </c>
      <c r="C950" s="16" t="s">
        <v>3467</v>
      </c>
      <c r="D950" s="17" t="s">
        <v>45</v>
      </c>
      <c r="E950" s="17">
        <v>49502</v>
      </c>
      <c r="F950" s="17" t="str">
        <f t="shared" si="159"/>
        <v>FD49502</v>
      </c>
      <c r="G950" s="17" t="e">
        <f>VLOOKUP(E950,[4]PARTIDAS!$F:$M,8,0)</f>
        <v>#N/A</v>
      </c>
      <c r="H950" s="17">
        <v>33454</v>
      </c>
      <c r="I950" s="18">
        <v>44497.445138888892</v>
      </c>
      <c r="J950" s="18">
        <v>44497.445138888892</v>
      </c>
      <c r="K950" s="18">
        <v>44522</v>
      </c>
      <c r="L950" s="19">
        <v>26000</v>
      </c>
      <c r="M950" s="19">
        <v>26000</v>
      </c>
      <c r="N950" s="16" t="s">
        <v>3481</v>
      </c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 t="e">
        <f>VLOOKUP(E950,[4]TD!$A:$B,2,0)</f>
        <v>#N/A</v>
      </c>
      <c r="AK950" s="16"/>
      <c r="AL950" s="16"/>
      <c r="AM950" s="16"/>
      <c r="AN950" s="16"/>
      <c r="AO950" s="16"/>
      <c r="AP950" s="16"/>
      <c r="AQ950" s="16"/>
      <c r="AR950" s="16"/>
      <c r="AS950" s="16"/>
      <c r="AT950" s="16">
        <f t="shared" si="160"/>
        <v>0</v>
      </c>
      <c r="AU950" s="25">
        <f t="shared" si="163"/>
        <v>26000</v>
      </c>
      <c r="AV950" s="16"/>
      <c r="AW950" s="16"/>
      <c r="AX950" s="16"/>
      <c r="AY950" s="16"/>
      <c r="AZ950" s="16"/>
      <c r="BA950" s="16"/>
      <c r="BB950" s="25">
        <f t="shared" si="156"/>
        <v>0</v>
      </c>
      <c r="BC950" s="16"/>
      <c r="BD950" s="52">
        <f t="shared" si="157"/>
        <v>44497.445138888892</v>
      </c>
      <c r="BE950" s="16">
        <f t="shared" si="161"/>
        <v>2021</v>
      </c>
      <c r="BF950" s="52">
        <f t="shared" si="158"/>
        <v>44522</v>
      </c>
      <c r="BG950" s="16">
        <f t="shared" si="162"/>
        <v>2021</v>
      </c>
      <c r="BH950" s="16"/>
    </row>
    <row r="951" spans="1:60" x14ac:dyDescent="0.25">
      <c r="A951" s="16">
        <v>820003850</v>
      </c>
      <c r="B951" s="16" t="s">
        <v>3461</v>
      </c>
      <c r="C951" s="16" t="s">
        <v>3462</v>
      </c>
      <c r="D951" s="17" t="s">
        <v>45</v>
      </c>
      <c r="E951" s="17">
        <v>49554</v>
      </c>
      <c r="F951" s="17" t="str">
        <f t="shared" si="159"/>
        <v>FD49554</v>
      </c>
      <c r="G951" s="17" t="e">
        <f>VLOOKUP(E951,[4]PARTIDAS!$F:$M,8,0)</f>
        <v>#N/A</v>
      </c>
      <c r="H951" s="17">
        <v>33457</v>
      </c>
      <c r="I951" s="18">
        <v>44497.652083333334</v>
      </c>
      <c r="J951" s="18">
        <v>44497.652083333334</v>
      </c>
      <c r="K951" s="18">
        <v>44522</v>
      </c>
      <c r="L951" s="19">
        <v>112145</v>
      </c>
      <c r="M951" s="19">
        <v>112145</v>
      </c>
      <c r="N951" s="16" t="s">
        <v>3481</v>
      </c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 t="e">
        <f>VLOOKUP(E951,[4]TD!$A:$B,2,0)</f>
        <v>#N/A</v>
      </c>
      <c r="AK951" s="16"/>
      <c r="AL951" s="16"/>
      <c r="AM951" s="16"/>
      <c r="AN951" s="16"/>
      <c r="AO951" s="16"/>
      <c r="AP951" s="16"/>
      <c r="AQ951" s="16"/>
      <c r="AR951" s="16"/>
      <c r="AS951" s="16"/>
      <c r="AT951" s="16">
        <f t="shared" si="160"/>
        <v>0</v>
      </c>
      <c r="AU951" s="25">
        <f t="shared" si="163"/>
        <v>112145</v>
      </c>
      <c r="AV951" s="16"/>
      <c r="AW951" s="16"/>
      <c r="AX951" s="16"/>
      <c r="AY951" s="16"/>
      <c r="AZ951" s="16"/>
      <c r="BA951" s="16"/>
      <c r="BB951" s="25">
        <f t="shared" si="156"/>
        <v>0</v>
      </c>
      <c r="BC951" s="16"/>
      <c r="BD951" s="52">
        <f t="shared" si="157"/>
        <v>44497.652083333334</v>
      </c>
      <c r="BE951" s="16">
        <f t="shared" si="161"/>
        <v>2021</v>
      </c>
      <c r="BF951" s="52">
        <f t="shared" si="158"/>
        <v>44522</v>
      </c>
      <c r="BG951" s="16">
        <f t="shared" si="162"/>
        <v>2021</v>
      </c>
      <c r="BH951" s="16"/>
    </row>
    <row r="952" spans="1:60" x14ac:dyDescent="0.25">
      <c r="A952" s="16">
        <v>820003850</v>
      </c>
      <c r="B952" s="16" t="s">
        <v>3461</v>
      </c>
      <c r="C952" s="16" t="s">
        <v>3462</v>
      </c>
      <c r="D952" s="17" t="s">
        <v>45</v>
      </c>
      <c r="E952" s="17">
        <v>49581</v>
      </c>
      <c r="F952" s="17" t="str">
        <f t="shared" si="159"/>
        <v>FD49581</v>
      </c>
      <c r="G952" s="17" t="e">
        <f>VLOOKUP(E952,[4]PARTIDAS!$F:$M,8,0)</f>
        <v>#N/A</v>
      </c>
      <c r="H952" s="17">
        <v>33457</v>
      </c>
      <c r="I952" s="18">
        <v>44497.863194444442</v>
      </c>
      <c r="J952" s="18">
        <v>44497.863194444442</v>
      </c>
      <c r="K952" s="18">
        <v>44522</v>
      </c>
      <c r="L952" s="19">
        <v>96012</v>
      </c>
      <c r="M952" s="19">
        <v>96012</v>
      </c>
      <c r="N952" s="16" t="s">
        <v>3481</v>
      </c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 t="e">
        <f>VLOOKUP(E952,[4]TD!$A:$B,2,0)</f>
        <v>#N/A</v>
      </c>
      <c r="AK952" s="16"/>
      <c r="AL952" s="16"/>
      <c r="AM952" s="16"/>
      <c r="AN952" s="16"/>
      <c r="AO952" s="16"/>
      <c r="AP952" s="16"/>
      <c r="AQ952" s="16"/>
      <c r="AR952" s="16"/>
      <c r="AS952" s="16"/>
      <c r="AT952" s="16">
        <f t="shared" si="160"/>
        <v>0</v>
      </c>
      <c r="AU952" s="25">
        <f t="shared" si="163"/>
        <v>96012</v>
      </c>
      <c r="AV952" s="16"/>
      <c r="AW952" s="16"/>
      <c r="AX952" s="16"/>
      <c r="AY952" s="16"/>
      <c r="AZ952" s="16"/>
      <c r="BA952" s="16"/>
      <c r="BB952" s="25">
        <f t="shared" si="156"/>
        <v>0</v>
      </c>
      <c r="BC952" s="16"/>
      <c r="BD952" s="52">
        <f t="shared" si="157"/>
        <v>44497.863194444442</v>
      </c>
      <c r="BE952" s="16">
        <f t="shared" si="161"/>
        <v>2021</v>
      </c>
      <c r="BF952" s="52">
        <f t="shared" si="158"/>
        <v>44522</v>
      </c>
      <c r="BG952" s="16">
        <f t="shared" si="162"/>
        <v>2021</v>
      </c>
      <c r="BH952" s="16"/>
    </row>
    <row r="953" spans="1:60" x14ac:dyDescent="0.25">
      <c r="A953" s="16">
        <v>820003850</v>
      </c>
      <c r="B953" s="16" t="s">
        <v>3461</v>
      </c>
      <c r="C953" s="16" t="s">
        <v>3462</v>
      </c>
      <c r="D953" s="17" t="s">
        <v>45</v>
      </c>
      <c r="E953" s="17">
        <v>49666</v>
      </c>
      <c r="F953" s="17" t="str">
        <f t="shared" si="159"/>
        <v>FD49666</v>
      </c>
      <c r="G953" s="17" t="e">
        <f>VLOOKUP(E953,[4]PARTIDAS!$F:$M,8,0)</f>
        <v>#N/A</v>
      </c>
      <c r="H953" s="17">
        <v>33457</v>
      </c>
      <c r="I953" s="18">
        <v>44498.682638888888</v>
      </c>
      <c r="J953" s="18">
        <v>44498.682638888888</v>
      </c>
      <c r="K953" s="18">
        <v>44522</v>
      </c>
      <c r="L953" s="19">
        <v>849164</v>
      </c>
      <c r="M953" s="19">
        <v>849164</v>
      </c>
      <c r="N953" s="16" t="s">
        <v>3481</v>
      </c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 t="e">
        <f>VLOOKUP(E953,[4]TD!$A:$B,2,0)</f>
        <v>#N/A</v>
      </c>
      <c r="AK953" s="16"/>
      <c r="AL953" s="16"/>
      <c r="AM953" s="16"/>
      <c r="AN953" s="16"/>
      <c r="AO953" s="16"/>
      <c r="AP953" s="16"/>
      <c r="AQ953" s="16"/>
      <c r="AR953" s="16"/>
      <c r="AS953" s="16"/>
      <c r="AT953" s="16">
        <f t="shared" si="160"/>
        <v>0</v>
      </c>
      <c r="AU953" s="25">
        <f t="shared" si="163"/>
        <v>849164</v>
      </c>
      <c r="AV953" s="16"/>
      <c r="AW953" s="16"/>
      <c r="AX953" s="16"/>
      <c r="AY953" s="16"/>
      <c r="AZ953" s="16"/>
      <c r="BA953" s="16"/>
      <c r="BB953" s="25">
        <f t="shared" si="156"/>
        <v>0</v>
      </c>
      <c r="BC953" s="16"/>
      <c r="BD953" s="52">
        <f t="shared" si="157"/>
        <v>44498.682638888888</v>
      </c>
      <c r="BE953" s="16">
        <f t="shared" si="161"/>
        <v>2021</v>
      </c>
      <c r="BF953" s="52">
        <f t="shared" si="158"/>
        <v>44522</v>
      </c>
      <c r="BG953" s="16">
        <f t="shared" si="162"/>
        <v>2021</v>
      </c>
      <c r="BH953" s="16"/>
    </row>
    <row r="954" spans="1:60" x14ac:dyDescent="0.25">
      <c r="A954" s="16">
        <v>820003850</v>
      </c>
      <c r="B954" s="16" t="s">
        <v>3461</v>
      </c>
      <c r="C954" s="16" t="s">
        <v>3462</v>
      </c>
      <c r="D954" s="17" t="s">
        <v>45</v>
      </c>
      <c r="E954" s="17">
        <v>49667</v>
      </c>
      <c r="F954" s="17" t="str">
        <f t="shared" si="159"/>
        <v>FD49667</v>
      </c>
      <c r="G954" s="17" t="e">
        <f>VLOOKUP(E954,[4]PARTIDAS!$F:$M,8,0)</f>
        <v>#N/A</v>
      </c>
      <c r="H954" s="17">
        <v>33455</v>
      </c>
      <c r="I954" s="18">
        <v>44498.684027777781</v>
      </c>
      <c r="J954" s="18">
        <v>44498.684027777781</v>
      </c>
      <c r="K954" s="18">
        <v>44522</v>
      </c>
      <c r="L954" s="19">
        <v>80800</v>
      </c>
      <c r="M954" s="19">
        <v>80800</v>
      </c>
      <c r="N954" s="16" t="s">
        <v>3481</v>
      </c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 t="e">
        <f>VLOOKUP(E954,[4]TD!$A:$B,2,0)</f>
        <v>#N/A</v>
      </c>
      <c r="AK954" s="16"/>
      <c r="AL954" s="16"/>
      <c r="AM954" s="16"/>
      <c r="AN954" s="16"/>
      <c r="AO954" s="16"/>
      <c r="AP954" s="16"/>
      <c r="AQ954" s="16"/>
      <c r="AR954" s="16"/>
      <c r="AS954" s="16"/>
      <c r="AT954" s="16">
        <f t="shared" si="160"/>
        <v>0</v>
      </c>
      <c r="AU954" s="25">
        <f t="shared" si="163"/>
        <v>80800</v>
      </c>
      <c r="AV954" s="16"/>
      <c r="AW954" s="16"/>
      <c r="AX954" s="16"/>
      <c r="AY954" s="16"/>
      <c r="AZ954" s="16"/>
      <c r="BA954" s="16"/>
      <c r="BB954" s="25">
        <f t="shared" si="156"/>
        <v>0</v>
      </c>
      <c r="BC954" s="16"/>
      <c r="BD954" s="52">
        <f t="shared" si="157"/>
        <v>44498.684027777781</v>
      </c>
      <c r="BE954" s="16">
        <f t="shared" si="161"/>
        <v>2021</v>
      </c>
      <c r="BF954" s="52">
        <f t="shared" si="158"/>
        <v>44522</v>
      </c>
      <c r="BG954" s="16">
        <f t="shared" si="162"/>
        <v>2021</v>
      </c>
      <c r="BH954" s="16"/>
    </row>
    <row r="955" spans="1:60" x14ac:dyDescent="0.25">
      <c r="A955" s="16">
        <v>820003850</v>
      </c>
      <c r="B955" s="16" t="s">
        <v>3461</v>
      </c>
      <c r="C955" s="16" t="s">
        <v>3462</v>
      </c>
      <c r="D955" s="17" t="s">
        <v>45</v>
      </c>
      <c r="E955" s="17">
        <v>49698</v>
      </c>
      <c r="F955" s="17" t="str">
        <f t="shared" si="159"/>
        <v>FD49698</v>
      </c>
      <c r="G955" s="17" t="e">
        <f>VLOOKUP(E955,[4]PARTIDAS!$F:$M,8,0)</f>
        <v>#N/A</v>
      </c>
      <c r="H955" s="17">
        <v>33457</v>
      </c>
      <c r="I955" s="18">
        <v>44498.986111111109</v>
      </c>
      <c r="J955" s="18">
        <v>44498.986111111109</v>
      </c>
      <c r="K955" s="18">
        <v>44522</v>
      </c>
      <c r="L955" s="19">
        <v>297401</v>
      </c>
      <c r="M955" s="19">
        <v>297401</v>
      </c>
      <c r="N955" s="16" t="s">
        <v>3481</v>
      </c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 t="e">
        <f>VLOOKUP(E955,[4]TD!$A:$B,2,0)</f>
        <v>#N/A</v>
      </c>
      <c r="AK955" s="16"/>
      <c r="AL955" s="16"/>
      <c r="AM955" s="16"/>
      <c r="AN955" s="16"/>
      <c r="AO955" s="16"/>
      <c r="AP955" s="16"/>
      <c r="AQ955" s="16"/>
      <c r="AR955" s="16"/>
      <c r="AS955" s="16"/>
      <c r="AT955" s="16">
        <f t="shared" si="160"/>
        <v>0</v>
      </c>
      <c r="AU955" s="25">
        <f t="shared" ref="AU955:AU960" si="164">M955</f>
        <v>297401</v>
      </c>
      <c r="AV955" s="16"/>
      <c r="AW955" s="16"/>
      <c r="AX955" s="16"/>
      <c r="AY955" s="16"/>
      <c r="AZ955" s="16"/>
      <c r="BA955" s="16"/>
      <c r="BB955" s="25">
        <f t="shared" si="156"/>
        <v>0</v>
      </c>
      <c r="BC955" s="16"/>
      <c r="BD955" s="52">
        <f t="shared" si="157"/>
        <v>44498.986111111109</v>
      </c>
      <c r="BE955" s="16">
        <f t="shared" si="161"/>
        <v>2021</v>
      </c>
      <c r="BF955" s="52">
        <f t="shared" si="158"/>
        <v>44522</v>
      </c>
      <c r="BG955" s="16">
        <f t="shared" si="162"/>
        <v>2021</v>
      </c>
      <c r="BH955" s="16"/>
    </row>
    <row r="956" spans="1:60" x14ac:dyDescent="0.25">
      <c r="A956" s="16">
        <v>820003850</v>
      </c>
      <c r="B956" s="16" t="s">
        <v>3461</v>
      </c>
      <c r="C956" s="16" t="s">
        <v>3462</v>
      </c>
      <c r="D956" s="17" t="s">
        <v>45</v>
      </c>
      <c r="E956" s="17">
        <v>49707</v>
      </c>
      <c r="F956" s="17" t="str">
        <f t="shared" si="159"/>
        <v>FD49707</v>
      </c>
      <c r="G956" s="17" t="e">
        <f>VLOOKUP(E956,[4]PARTIDAS!$F:$M,8,0)</f>
        <v>#N/A</v>
      </c>
      <c r="H956" s="17">
        <v>33457</v>
      </c>
      <c r="I956" s="18">
        <v>44499.061111111114</v>
      </c>
      <c r="J956" s="18">
        <v>44499.061111111114</v>
      </c>
      <c r="K956" s="18">
        <v>44522</v>
      </c>
      <c r="L956" s="19">
        <v>199814</v>
      </c>
      <c r="M956" s="19">
        <v>199814</v>
      </c>
      <c r="N956" s="16" t="s">
        <v>3481</v>
      </c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 t="e">
        <f>VLOOKUP(E956,[4]TD!$A:$B,2,0)</f>
        <v>#N/A</v>
      </c>
      <c r="AK956" s="16"/>
      <c r="AL956" s="16"/>
      <c r="AM956" s="16"/>
      <c r="AN956" s="16"/>
      <c r="AO956" s="16"/>
      <c r="AP956" s="16"/>
      <c r="AQ956" s="16"/>
      <c r="AR956" s="16"/>
      <c r="AS956" s="16"/>
      <c r="AT956" s="16">
        <f t="shared" si="160"/>
        <v>0</v>
      </c>
      <c r="AU956" s="25">
        <f t="shared" si="164"/>
        <v>199814</v>
      </c>
      <c r="AV956" s="16"/>
      <c r="AW956" s="16"/>
      <c r="AX956" s="16"/>
      <c r="AY956" s="16"/>
      <c r="AZ956" s="16"/>
      <c r="BA956" s="16"/>
      <c r="BB956" s="25">
        <f t="shared" si="156"/>
        <v>0</v>
      </c>
      <c r="BC956" s="16"/>
      <c r="BD956" s="52">
        <f t="shared" si="157"/>
        <v>44499.061111111114</v>
      </c>
      <c r="BE956" s="16">
        <f t="shared" si="161"/>
        <v>2021</v>
      </c>
      <c r="BF956" s="52">
        <f t="shared" si="158"/>
        <v>44522</v>
      </c>
      <c r="BG956" s="16">
        <f t="shared" si="162"/>
        <v>2021</v>
      </c>
      <c r="BH956" s="16"/>
    </row>
    <row r="957" spans="1:60" x14ac:dyDescent="0.25">
      <c r="A957" s="16">
        <v>820003850</v>
      </c>
      <c r="B957" s="16" t="s">
        <v>3461</v>
      </c>
      <c r="C957" s="16" t="s">
        <v>3462</v>
      </c>
      <c r="D957" s="17" t="s">
        <v>45</v>
      </c>
      <c r="E957" s="17">
        <v>49731</v>
      </c>
      <c r="F957" s="17" t="str">
        <f t="shared" si="159"/>
        <v>FD49731</v>
      </c>
      <c r="G957" s="17" t="e">
        <f>VLOOKUP(E957,[4]PARTIDAS!$F:$M,8,0)</f>
        <v>#N/A</v>
      </c>
      <c r="H957" s="17">
        <v>33457</v>
      </c>
      <c r="I957" s="18">
        <v>44499.435416666667</v>
      </c>
      <c r="J957" s="18">
        <v>44499.435416666667</v>
      </c>
      <c r="K957" s="18">
        <v>44522</v>
      </c>
      <c r="L957" s="19">
        <v>235831</v>
      </c>
      <c r="M957" s="19">
        <v>235831</v>
      </c>
      <c r="N957" s="16" t="s">
        <v>3481</v>
      </c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 t="e">
        <f>VLOOKUP(E957,[4]TD!$A:$B,2,0)</f>
        <v>#N/A</v>
      </c>
      <c r="AK957" s="16"/>
      <c r="AL957" s="16"/>
      <c r="AM957" s="16"/>
      <c r="AN957" s="16"/>
      <c r="AO957" s="16"/>
      <c r="AP957" s="16"/>
      <c r="AQ957" s="16"/>
      <c r="AR957" s="16"/>
      <c r="AS957" s="16"/>
      <c r="AT957" s="16">
        <f t="shared" si="160"/>
        <v>0</v>
      </c>
      <c r="AU957" s="25">
        <f t="shared" si="164"/>
        <v>235831</v>
      </c>
      <c r="AV957" s="16"/>
      <c r="AW957" s="16"/>
      <c r="AX957" s="16"/>
      <c r="AY957" s="16"/>
      <c r="AZ957" s="16"/>
      <c r="BA957" s="16"/>
      <c r="BB957" s="25">
        <f t="shared" si="156"/>
        <v>0</v>
      </c>
      <c r="BC957" s="16"/>
      <c r="BD957" s="52">
        <f t="shared" si="157"/>
        <v>44499.435416666667</v>
      </c>
      <c r="BE957" s="16">
        <f t="shared" si="161"/>
        <v>2021</v>
      </c>
      <c r="BF957" s="52">
        <f t="shared" si="158"/>
        <v>44522</v>
      </c>
      <c r="BG957" s="16">
        <f t="shared" si="162"/>
        <v>2021</v>
      </c>
      <c r="BH957" s="16"/>
    </row>
    <row r="958" spans="1:60" x14ac:dyDescent="0.25">
      <c r="A958" s="16">
        <v>820003850</v>
      </c>
      <c r="B958" s="16" t="s">
        <v>3461</v>
      </c>
      <c r="C958" s="16" t="s">
        <v>3462</v>
      </c>
      <c r="D958" s="17" t="s">
        <v>45</v>
      </c>
      <c r="E958" s="17">
        <v>49759</v>
      </c>
      <c r="F958" s="17" t="str">
        <f t="shared" si="159"/>
        <v>FD49759</v>
      </c>
      <c r="G958" s="17" t="e">
        <f>VLOOKUP(E958,[4]PARTIDAS!$F:$M,8,0)</f>
        <v>#N/A</v>
      </c>
      <c r="H958" s="17">
        <v>33457</v>
      </c>
      <c r="I958" s="18">
        <v>44499.55</v>
      </c>
      <c r="J958" s="18">
        <v>44499.55</v>
      </c>
      <c r="K958" s="18">
        <v>44522</v>
      </c>
      <c r="L958" s="19">
        <v>104914</v>
      </c>
      <c r="M958" s="19">
        <v>104914</v>
      </c>
      <c r="N958" s="16" t="s">
        <v>3481</v>
      </c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 t="e">
        <f>VLOOKUP(E958,[4]TD!$A:$B,2,0)</f>
        <v>#N/A</v>
      </c>
      <c r="AK958" s="16"/>
      <c r="AL958" s="16"/>
      <c r="AM958" s="16"/>
      <c r="AN958" s="16"/>
      <c r="AO958" s="16"/>
      <c r="AP958" s="16"/>
      <c r="AQ958" s="16"/>
      <c r="AR958" s="16"/>
      <c r="AS958" s="16"/>
      <c r="AT958" s="16">
        <f t="shared" si="160"/>
        <v>0</v>
      </c>
      <c r="AU958" s="25">
        <f t="shared" si="164"/>
        <v>104914</v>
      </c>
      <c r="AV958" s="16"/>
      <c r="AW958" s="16"/>
      <c r="AX958" s="16"/>
      <c r="AY958" s="16"/>
      <c r="AZ958" s="16"/>
      <c r="BA958" s="16"/>
      <c r="BB958" s="25">
        <f t="shared" si="156"/>
        <v>0</v>
      </c>
      <c r="BC958" s="16"/>
      <c r="BD958" s="52">
        <f t="shared" si="157"/>
        <v>44499.55</v>
      </c>
      <c r="BE958" s="16">
        <f t="shared" si="161"/>
        <v>2021</v>
      </c>
      <c r="BF958" s="52">
        <f t="shared" si="158"/>
        <v>44522</v>
      </c>
      <c r="BG958" s="16">
        <f t="shared" si="162"/>
        <v>2021</v>
      </c>
      <c r="BH958" s="16"/>
    </row>
    <row r="959" spans="1:60" x14ac:dyDescent="0.25">
      <c r="A959" s="16">
        <v>820003850</v>
      </c>
      <c r="B959" s="16" t="s">
        <v>3461</v>
      </c>
      <c r="C959" s="16" t="s">
        <v>3462</v>
      </c>
      <c r="D959" s="17" t="s">
        <v>45</v>
      </c>
      <c r="E959" s="17">
        <v>49770</v>
      </c>
      <c r="F959" s="17" t="str">
        <f t="shared" si="159"/>
        <v>FD49770</v>
      </c>
      <c r="G959" s="17" t="e">
        <f>VLOOKUP(E959,[4]PARTIDAS!$F:$M,8,0)</f>
        <v>#N/A</v>
      </c>
      <c r="H959" s="17">
        <v>33457</v>
      </c>
      <c r="I959" s="18">
        <v>44499.740972222222</v>
      </c>
      <c r="J959" s="18">
        <v>44499.740972222222</v>
      </c>
      <c r="K959" s="18">
        <v>44522</v>
      </c>
      <c r="L959" s="19">
        <v>521946</v>
      </c>
      <c r="M959" s="19">
        <v>521946</v>
      </c>
      <c r="N959" s="16" t="s">
        <v>3481</v>
      </c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 t="e">
        <f>VLOOKUP(E959,[4]TD!$A:$B,2,0)</f>
        <v>#N/A</v>
      </c>
      <c r="AK959" s="16"/>
      <c r="AL959" s="16"/>
      <c r="AM959" s="16"/>
      <c r="AN959" s="16"/>
      <c r="AO959" s="16"/>
      <c r="AP959" s="16"/>
      <c r="AQ959" s="16"/>
      <c r="AR959" s="16"/>
      <c r="AS959" s="16"/>
      <c r="AT959" s="16">
        <f t="shared" si="160"/>
        <v>0</v>
      </c>
      <c r="AU959" s="25">
        <f t="shared" si="164"/>
        <v>521946</v>
      </c>
      <c r="AV959" s="16"/>
      <c r="AW959" s="16"/>
      <c r="AX959" s="16"/>
      <c r="AY959" s="16"/>
      <c r="AZ959" s="16"/>
      <c r="BA959" s="16"/>
      <c r="BB959" s="25">
        <f t="shared" si="156"/>
        <v>0</v>
      </c>
      <c r="BC959" s="16"/>
      <c r="BD959" s="52">
        <f t="shared" si="157"/>
        <v>44499.740972222222</v>
      </c>
      <c r="BE959" s="16">
        <f t="shared" si="161"/>
        <v>2021</v>
      </c>
      <c r="BF959" s="52">
        <f t="shared" si="158"/>
        <v>44522</v>
      </c>
      <c r="BG959" s="16">
        <f t="shared" si="162"/>
        <v>2021</v>
      </c>
      <c r="BH959" s="16"/>
    </row>
    <row r="960" spans="1:60" x14ac:dyDescent="0.25">
      <c r="A960" s="16">
        <v>820003850</v>
      </c>
      <c r="B960" s="16" t="s">
        <v>3461</v>
      </c>
      <c r="C960" s="16" t="s">
        <v>3462</v>
      </c>
      <c r="D960" s="17" t="s">
        <v>45</v>
      </c>
      <c r="E960" s="17">
        <v>49811</v>
      </c>
      <c r="F960" s="17" t="str">
        <f t="shared" si="159"/>
        <v>FD49811</v>
      </c>
      <c r="G960" s="17" t="e">
        <f>VLOOKUP(E960,[4]PARTIDAS!$F:$M,8,0)</f>
        <v>#N/A</v>
      </c>
      <c r="H960" s="17">
        <v>33457</v>
      </c>
      <c r="I960" s="18">
        <v>44500.797222222223</v>
      </c>
      <c r="J960" s="18">
        <v>44500.797222222223</v>
      </c>
      <c r="K960" s="18">
        <v>44522</v>
      </c>
      <c r="L960" s="19">
        <v>3325928</v>
      </c>
      <c r="M960" s="19">
        <v>3325928</v>
      </c>
      <c r="N960" s="16" t="s">
        <v>3481</v>
      </c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 t="e">
        <f>VLOOKUP(E960,[4]TD!$A:$B,2,0)</f>
        <v>#N/A</v>
      </c>
      <c r="AK960" s="16"/>
      <c r="AL960" s="16"/>
      <c r="AM960" s="16"/>
      <c r="AN960" s="16"/>
      <c r="AO960" s="16"/>
      <c r="AP960" s="16"/>
      <c r="AQ960" s="16"/>
      <c r="AR960" s="16"/>
      <c r="AS960" s="16"/>
      <c r="AT960" s="16">
        <f t="shared" si="160"/>
        <v>0</v>
      </c>
      <c r="AU960" s="25">
        <f t="shared" si="164"/>
        <v>3325928</v>
      </c>
      <c r="AV960" s="16"/>
      <c r="AW960" s="16"/>
      <c r="AX960" s="16"/>
      <c r="AY960" s="16"/>
      <c r="AZ960" s="16"/>
      <c r="BA960" s="16"/>
      <c r="BB960" s="25">
        <f t="shared" si="156"/>
        <v>0</v>
      </c>
      <c r="BC960" s="16"/>
      <c r="BD960" s="52">
        <f t="shared" si="157"/>
        <v>44500.797222222223</v>
      </c>
      <c r="BE960" s="16">
        <f t="shared" si="161"/>
        <v>2021</v>
      </c>
      <c r="BF960" s="52">
        <f t="shared" si="158"/>
        <v>44522</v>
      </c>
      <c r="BG960" s="16">
        <f t="shared" si="162"/>
        <v>2021</v>
      </c>
      <c r="BH960" s="16"/>
    </row>
    <row r="961" spans="1:60" x14ac:dyDescent="0.25">
      <c r="A961" s="16">
        <v>820003850</v>
      </c>
      <c r="B961" s="16" t="s">
        <v>3461</v>
      </c>
      <c r="C961" s="16" t="s">
        <v>3467</v>
      </c>
      <c r="D961" s="17" t="s">
        <v>45</v>
      </c>
      <c r="E961" s="17">
        <v>49872</v>
      </c>
      <c r="F961" s="17" t="str">
        <f t="shared" si="159"/>
        <v>FD49872</v>
      </c>
      <c r="G961" s="17" t="str">
        <f>VLOOKUP(E961,[4]PARTIDAS!$F:$M,8,0)</f>
        <v>Evento</v>
      </c>
      <c r="H961" s="17">
        <v>33536</v>
      </c>
      <c r="I961" s="18">
        <v>44501.995138888888</v>
      </c>
      <c r="J961" s="18">
        <v>44501.995138888888</v>
      </c>
      <c r="K961" s="18">
        <v>44546</v>
      </c>
      <c r="L961" s="19">
        <v>245242</v>
      </c>
      <c r="M961" s="19">
        <v>245242</v>
      </c>
      <c r="N961" s="16" t="s">
        <v>3463</v>
      </c>
      <c r="O961" s="16"/>
      <c r="P961" s="16"/>
      <c r="Q961" s="16"/>
      <c r="R961" s="16"/>
      <c r="S961" s="16"/>
      <c r="T961" s="20">
        <v>245242</v>
      </c>
      <c r="U961" s="16" t="s">
        <v>47</v>
      </c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 t="s">
        <v>3985</v>
      </c>
      <c r="AG961" s="16" t="s">
        <v>3986</v>
      </c>
      <c r="AH961" s="16" t="s">
        <v>3466</v>
      </c>
      <c r="AI961" s="16" t="s">
        <v>47</v>
      </c>
      <c r="AJ961" s="16">
        <f>VLOOKUP(E961,[4]TD!$A:$B,2,0)</f>
        <v>-245242</v>
      </c>
      <c r="AK961" s="16">
        <f>-IFERROR(VLOOKUP(E961,'[4]PARTIDAS ABIERTAS EN VALORES'!$A:$E,2,0),0)</f>
        <v>0</v>
      </c>
      <c r="AL961" s="16"/>
      <c r="AM961" s="16">
        <f>-IFERROR(VLOOKUP(E961,'[4]PARTIDAS ABIERTAS EN VALORES'!$A:$E,3,0),0)</f>
        <v>245242</v>
      </c>
      <c r="AN961" s="16"/>
      <c r="AO961" s="16">
        <f>-IFERROR(VLOOKUP(E961,'[4]PARTIDAS ABIERTAS EN VALORES'!$A:$E,4,0),0)</f>
        <v>0</v>
      </c>
      <c r="AP961" s="16"/>
      <c r="AQ961" s="16"/>
      <c r="AR961" s="16"/>
      <c r="AS961" s="16"/>
      <c r="AT961" s="16">
        <f t="shared" si="160"/>
        <v>0</v>
      </c>
      <c r="AU961" s="16"/>
      <c r="AV961" s="16"/>
      <c r="AW961" s="16"/>
      <c r="AX961" s="16"/>
      <c r="AY961" s="16"/>
      <c r="AZ961" s="16"/>
      <c r="BA961" s="16">
        <f>-IFERROR(VLOOKUP(E961,[4]TD!$J:$K,2,0),0)</f>
        <v>0</v>
      </c>
      <c r="BB961" s="25">
        <f t="shared" si="156"/>
        <v>0</v>
      </c>
      <c r="BC961" s="16"/>
      <c r="BD961" s="52">
        <f t="shared" si="157"/>
        <v>44501.995138888888</v>
      </c>
      <c r="BE961" s="16">
        <f t="shared" si="161"/>
        <v>2021</v>
      </c>
      <c r="BF961" s="52">
        <f t="shared" si="158"/>
        <v>44546</v>
      </c>
      <c r="BG961" s="16">
        <f t="shared" si="162"/>
        <v>2021</v>
      </c>
      <c r="BH961" s="16"/>
    </row>
    <row r="962" spans="1:60" x14ac:dyDescent="0.25">
      <c r="A962" s="16">
        <v>820003850</v>
      </c>
      <c r="B962" s="16" t="s">
        <v>3461</v>
      </c>
      <c r="C962" s="16" t="s">
        <v>3462</v>
      </c>
      <c r="D962" s="17" t="s">
        <v>45</v>
      </c>
      <c r="E962" s="17">
        <v>49943</v>
      </c>
      <c r="F962" s="17" t="str">
        <f t="shared" si="159"/>
        <v>FD49943</v>
      </c>
      <c r="G962" s="17" t="e">
        <f>VLOOKUP(E962,[4]PARTIDAS!$F:$M,8,0)</f>
        <v>#N/A</v>
      </c>
      <c r="H962" s="17">
        <v>33539</v>
      </c>
      <c r="I962" s="18">
        <v>44502.775000000001</v>
      </c>
      <c r="J962" s="18">
        <v>44502.775000000001</v>
      </c>
      <c r="K962" s="18">
        <v>44550</v>
      </c>
      <c r="L962" s="19">
        <v>220060</v>
      </c>
      <c r="M962" s="19">
        <v>220060</v>
      </c>
      <c r="N962" s="16" t="s">
        <v>3490</v>
      </c>
      <c r="O962" s="16"/>
      <c r="P962" s="16"/>
      <c r="Q962" s="16"/>
      <c r="R962" s="20">
        <v>220060</v>
      </c>
      <c r="S962" s="16" t="s">
        <v>3987</v>
      </c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 t="s">
        <v>3988</v>
      </c>
      <c r="AH962" s="16"/>
      <c r="AI962" s="16"/>
      <c r="AJ962" s="16" t="e">
        <f>VLOOKUP(E962,[4]TD!$A:$B,2,0)</f>
        <v>#N/A</v>
      </c>
      <c r="AK962" s="16"/>
      <c r="AL962" s="16"/>
      <c r="AM962" s="16"/>
      <c r="AN962" s="16"/>
      <c r="AO962" s="16"/>
      <c r="AP962" s="16"/>
      <c r="AQ962" s="25">
        <f>M962</f>
        <v>220060</v>
      </c>
      <c r="AR962" s="16"/>
      <c r="AS962" s="16"/>
      <c r="AT962" s="16">
        <f t="shared" si="160"/>
        <v>0</v>
      </c>
      <c r="AU962" s="16"/>
      <c r="AV962" s="16"/>
      <c r="AW962" s="16"/>
      <c r="AX962" s="16"/>
      <c r="AY962" s="16"/>
      <c r="AZ962" s="16"/>
      <c r="BA962" s="16"/>
      <c r="BB962" s="25">
        <f t="shared" ref="BB962:BB1025" si="165">M962-SUM(AK962:BA962)</f>
        <v>0</v>
      </c>
      <c r="BC962" s="16"/>
      <c r="BD962" s="52">
        <f t="shared" ref="BD962:BD1025" si="166">I962</f>
        <v>44502.775000000001</v>
      </c>
      <c r="BE962" s="16">
        <f t="shared" si="161"/>
        <v>2021</v>
      </c>
      <c r="BF962" s="52">
        <f t="shared" ref="BF962:BF1025" si="167">K962</f>
        <v>44550</v>
      </c>
      <c r="BG962" s="16">
        <f t="shared" si="162"/>
        <v>2021</v>
      </c>
      <c r="BH962" s="16"/>
    </row>
    <row r="963" spans="1:60" x14ac:dyDescent="0.25">
      <c r="A963" s="16">
        <v>820003850</v>
      </c>
      <c r="B963" s="16" t="s">
        <v>3461</v>
      </c>
      <c r="C963" s="16" t="s">
        <v>3462</v>
      </c>
      <c r="D963" s="17" t="s">
        <v>45</v>
      </c>
      <c r="E963" s="17">
        <v>50027</v>
      </c>
      <c r="F963" s="17" t="str">
        <f t="shared" ref="F963:F1026" si="168">CONCATENATE(D963,E963)</f>
        <v>FD50027</v>
      </c>
      <c r="G963" s="17" t="str">
        <f>VLOOKUP(E963,[4]PARTIDAS!$F:$M,8,0)</f>
        <v>Evento</v>
      </c>
      <c r="H963" s="17">
        <v>33539</v>
      </c>
      <c r="I963" s="18">
        <v>44503.615972222222</v>
      </c>
      <c r="J963" s="18">
        <v>44503.615972222222</v>
      </c>
      <c r="K963" s="18">
        <v>44550</v>
      </c>
      <c r="L963" s="19">
        <v>415225</v>
      </c>
      <c r="M963" s="19">
        <v>415225</v>
      </c>
      <c r="N963" s="16" t="s">
        <v>3463</v>
      </c>
      <c r="O963" s="16"/>
      <c r="P963" s="16"/>
      <c r="Q963" s="16"/>
      <c r="R963" s="16"/>
      <c r="S963" s="16"/>
      <c r="T963" s="20">
        <v>415225</v>
      </c>
      <c r="U963" s="16" t="s">
        <v>47</v>
      </c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 t="s">
        <v>3989</v>
      </c>
      <c r="AG963" s="16" t="s">
        <v>3990</v>
      </c>
      <c r="AH963" s="16" t="s">
        <v>3466</v>
      </c>
      <c r="AI963" s="16" t="s">
        <v>47</v>
      </c>
      <c r="AJ963" s="16">
        <f>VLOOKUP(E963,[4]TD!$A:$B,2,0)</f>
        <v>-415225</v>
      </c>
      <c r="AK963" s="16">
        <f>-IFERROR(VLOOKUP(E963,'[4]PARTIDAS ABIERTAS EN VALORES'!$A:$E,2,0),0)</f>
        <v>0</v>
      </c>
      <c r="AL963" s="16"/>
      <c r="AM963" s="16">
        <f>-IFERROR(VLOOKUP(E963,'[4]PARTIDAS ABIERTAS EN VALORES'!$A:$E,3,0),0)</f>
        <v>415225</v>
      </c>
      <c r="AN963" s="16"/>
      <c r="AO963" s="16">
        <f>-IFERROR(VLOOKUP(E963,'[4]PARTIDAS ABIERTAS EN VALORES'!$A:$E,4,0),0)</f>
        <v>0</v>
      </c>
      <c r="AP963" s="16"/>
      <c r="AQ963" s="16"/>
      <c r="AR963" s="16"/>
      <c r="AS963" s="16"/>
      <c r="AT963" s="16">
        <f t="shared" ref="AT963:AT1026" si="169">AP963+AR963+AS963</f>
        <v>0</v>
      </c>
      <c r="AU963" s="16"/>
      <c r="AV963" s="16"/>
      <c r="AW963" s="16"/>
      <c r="AX963" s="16"/>
      <c r="AY963" s="16"/>
      <c r="AZ963" s="16"/>
      <c r="BA963" s="16">
        <f>-IFERROR(VLOOKUP(E963,[4]TD!$J:$K,2,0),0)</f>
        <v>0</v>
      </c>
      <c r="BB963" s="25">
        <f t="shared" si="165"/>
        <v>0</v>
      </c>
      <c r="BC963" s="16"/>
      <c r="BD963" s="52">
        <f t="shared" si="166"/>
        <v>44503.615972222222</v>
      </c>
      <c r="BE963" s="16">
        <f t="shared" ref="BE963:BE1026" si="170">YEAR(BD963)</f>
        <v>2021</v>
      </c>
      <c r="BF963" s="52">
        <f t="shared" si="167"/>
        <v>44550</v>
      </c>
      <c r="BG963" s="16">
        <f t="shared" ref="BG963:BG1026" si="171">YEAR(BF963)</f>
        <v>2021</v>
      </c>
      <c r="BH963" s="16"/>
    </row>
    <row r="964" spans="1:60" x14ac:dyDescent="0.25">
      <c r="A964" s="16">
        <v>820003850</v>
      </c>
      <c r="B964" s="16" t="s">
        <v>3461</v>
      </c>
      <c r="C964" s="16" t="s">
        <v>3462</v>
      </c>
      <c r="D964" s="17" t="s">
        <v>45</v>
      </c>
      <c r="E964" s="17">
        <v>50030</v>
      </c>
      <c r="F964" s="17" t="str">
        <f t="shared" si="168"/>
        <v>FD50030</v>
      </c>
      <c r="G964" s="17" t="str">
        <f>VLOOKUP(E964,[4]PARTIDAS!$F:$M,8,0)</f>
        <v>Evento</v>
      </c>
      <c r="H964" s="17">
        <v>33539</v>
      </c>
      <c r="I964" s="18">
        <v>44503.63958333333</v>
      </c>
      <c r="J964" s="18">
        <v>44503.63958333333</v>
      </c>
      <c r="K964" s="18">
        <v>44550</v>
      </c>
      <c r="L964" s="19">
        <v>183969</v>
      </c>
      <c r="M964" s="19">
        <v>183969</v>
      </c>
      <c r="N964" s="16" t="s">
        <v>3463</v>
      </c>
      <c r="O964" s="16"/>
      <c r="P964" s="16"/>
      <c r="Q964" s="16"/>
      <c r="R964" s="16"/>
      <c r="S964" s="16"/>
      <c r="T964" s="20">
        <v>183969</v>
      </c>
      <c r="U964" s="16" t="s">
        <v>47</v>
      </c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 t="s">
        <v>3989</v>
      </c>
      <c r="AG964" s="16" t="s">
        <v>3990</v>
      </c>
      <c r="AH964" s="16" t="s">
        <v>3466</v>
      </c>
      <c r="AI964" s="16" t="s">
        <v>47</v>
      </c>
      <c r="AJ964" s="16">
        <f>VLOOKUP(E964,[4]TD!$A:$B,2,0)</f>
        <v>-183969</v>
      </c>
      <c r="AK964" s="16">
        <f>-IFERROR(VLOOKUP(E964,'[4]PARTIDAS ABIERTAS EN VALORES'!$A:$E,2,0),0)</f>
        <v>0</v>
      </c>
      <c r="AL964" s="16"/>
      <c r="AM964" s="16">
        <f>-IFERROR(VLOOKUP(E964,'[4]PARTIDAS ABIERTAS EN VALORES'!$A:$E,3,0),0)</f>
        <v>183969</v>
      </c>
      <c r="AN964" s="16"/>
      <c r="AO964" s="16">
        <f>-IFERROR(VLOOKUP(E964,'[4]PARTIDAS ABIERTAS EN VALORES'!$A:$E,4,0),0)</f>
        <v>0</v>
      </c>
      <c r="AP964" s="16"/>
      <c r="AQ964" s="16"/>
      <c r="AR964" s="16"/>
      <c r="AS964" s="16"/>
      <c r="AT964" s="16">
        <f t="shared" si="169"/>
        <v>0</v>
      </c>
      <c r="AU964" s="16"/>
      <c r="AV964" s="16"/>
      <c r="AW964" s="16"/>
      <c r="AX964" s="16"/>
      <c r="AY964" s="16"/>
      <c r="AZ964" s="16"/>
      <c r="BA964" s="16">
        <f>-IFERROR(VLOOKUP(E964,[4]TD!$J:$K,2,0),0)</f>
        <v>0</v>
      </c>
      <c r="BB964" s="25">
        <f t="shared" si="165"/>
        <v>0</v>
      </c>
      <c r="BC964" s="16"/>
      <c r="BD964" s="52">
        <f t="shared" si="166"/>
        <v>44503.63958333333</v>
      </c>
      <c r="BE964" s="16">
        <f t="shared" si="170"/>
        <v>2021</v>
      </c>
      <c r="BF964" s="52">
        <f t="shared" si="167"/>
        <v>44550</v>
      </c>
      <c r="BG964" s="16">
        <f t="shared" si="171"/>
        <v>2021</v>
      </c>
      <c r="BH964" s="16"/>
    </row>
    <row r="965" spans="1:60" x14ac:dyDescent="0.25">
      <c r="A965" s="16">
        <v>820003850</v>
      </c>
      <c r="B965" s="16" t="s">
        <v>3461</v>
      </c>
      <c r="C965" s="16" t="s">
        <v>3467</v>
      </c>
      <c r="D965" s="17" t="s">
        <v>45</v>
      </c>
      <c r="E965" s="17">
        <v>50057</v>
      </c>
      <c r="F965" s="17" t="str">
        <f t="shared" si="168"/>
        <v>FD50057</v>
      </c>
      <c r="G965" s="17" t="str">
        <f>VLOOKUP(E965,[4]PARTIDAS!$F:$M,8,0)</f>
        <v>Evento</v>
      </c>
      <c r="H965" s="17">
        <v>33536</v>
      </c>
      <c r="I965" s="18">
        <v>44503.793749999997</v>
      </c>
      <c r="J965" s="18">
        <v>44503.793749999997</v>
      </c>
      <c r="K965" s="18">
        <v>44546</v>
      </c>
      <c r="L965" s="19">
        <v>480938</v>
      </c>
      <c r="M965" s="19">
        <v>480938</v>
      </c>
      <c r="N965" s="16" t="s">
        <v>3463</v>
      </c>
      <c r="O965" s="16"/>
      <c r="P965" s="16"/>
      <c r="Q965" s="16"/>
      <c r="R965" s="16"/>
      <c r="S965" s="16"/>
      <c r="T965" s="20">
        <v>480938</v>
      </c>
      <c r="U965" s="16" t="s">
        <v>47</v>
      </c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 t="s">
        <v>3989</v>
      </c>
      <c r="AG965" s="16" t="s">
        <v>3986</v>
      </c>
      <c r="AH965" s="16" t="s">
        <v>3466</v>
      </c>
      <c r="AI965" s="16" t="s">
        <v>47</v>
      </c>
      <c r="AJ965" s="16">
        <f>VLOOKUP(E965,[4]TD!$A:$B,2,0)</f>
        <v>-480938</v>
      </c>
      <c r="AK965" s="16">
        <f>-IFERROR(VLOOKUP(E965,'[4]PARTIDAS ABIERTAS EN VALORES'!$A:$E,2,0),0)</f>
        <v>0</v>
      </c>
      <c r="AL965" s="16"/>
      <c r="AM965" s="16">
        <f>-IFERROR(VLOOKUP(E965,'[4]PARTIDAS ABIERTAS EN VALORES'!$A:$E,3,0),0)</f>
        <v>480938</v>
      </c>
      <c r="AN965" s="16"/>
      <c r="AO965" s="16">
        <f>-IFERROR(VLOOKUP(E965,'[4]PARTIDAS ABIERTAS EN VALORES'!$A:$E,4,0),0)</f>
        <v>0</v>
      </c>
      <c r="AP965" s="16"/>
      <c r="AQ965" s="16"/>
      <c r="AR965" s="16"/>
      <c r="AS965" s="16"/>
      <c r="AT965" s="16">
        <f t="shared" si="169"/>
        <v>0</v>
      </c>
      <c r="AU965" s="16"/>
      <c r="AV965" s="16"/>
      <c r="AW965" s="16"/>
      <c r="AX965" s="16"/>
      <c r="AY965" s="16"/>
      <c r="AZ965" s="16"/>
      <c r="BA965" s="16">
        <f>-IFERROR(VLOOKUP(E965,[4]TD!$J:$K,2,0),0)</f>
        <v>0</v>
      </c>
      <c r="BB965" s="25">
        <f t="shared" si="165"/>
        <v>0</v>
      </c>
      <c r="BC965" s="16"/>
      <c r="BD965" s="52">
        <f t="shared" si="166"/>
        <v>44503.793749999997</v>
      </c>
      <c r="BE965" s="16">
        <f t="shared" si="170"/>
        <v>2021</v>
      </c>
      <c r="BF965" s="52">
        <f t="shared" si="167"/>
        <v>44546</v>
      </c>
      <c r="BG965" s="16">
        <f t="shared" si="171"/>
        <v>2021</v>
      </c>
      <c r="BH965" s="16"/>
    </row>
    <row r="966" spans="1:60" x14ac:dyDescent="0.25">
      <c r="A966" s="16">
        <v>820003850</v>
      </c>
      <c r="B966" s="16" t="s">
        <v>3461</v>
      </c>
      <c r="C966" s="16" t="s">
        <v>3467</v>
      </c>
      <c r="D966" s="17" t="s">
        <v>45</v>
      </c>
      <c r="E966" s="17">
        <v>50071</v>
      </c>
      <c r="F966" s="17" t="str">
        <f t="shared" si="168"/>
        <v>FD50071</v>
      </c>
      <c r="G966" s="17" t="str">
        <f>VLOOKUP(E966,[4]PARTIDAS!$F:$M,8,0)</f>
        <v>Evento</v>
      </c>
      <c r="H966" s="17">
        <v>33537</v>
      </c>
      <c r="I966" s="18">
        <v>44504.325694444444</v>
      </c>
      <c r="J966" s="18">
        <v>44504.325694444444</v>
      </c>
      <c r="K966" s="18">
        <v>44546</v>
      </c>
      <c r="L966" s="19">
        <v>13000</v>
      </c>
      <c r="M966" s="19">
        <v>13000</v>
      </c>
      <c r="N966" s="16" t="s">
        <v>3463</v>
      </c>
      <c r="O966" s="16"/>
      <c r="P966" s="16"/>
      <c r="Q966" s="16"/>
      <c r="R966" s="16"/>
      <c r="S966" s="16"/>
      <c r="T966" s="20">
        <v>13000</v>
      </c>
      <c r="U966" s="16" t="s">
        <v>47</v>
      </c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 t="s">
        <v>3948</v>
      </c>
      <c r="AG966" s="16" t="s">
        <v>3986</v>
      </c>
      <c r="AH966" s="16" t="s">
        <v>3466</v>
      </c>
      <c r="AI966" s="16" t="s">
        <v>47</v>
      </c>
      <c r="AJ966" s="16">
        <f>VLOOKUP(E966,[4]TD!$A:$B,2,0)</f>
        <v>-13000</v>
      </c>
      <c r="AK966" s="16">
        <f>-IFERROR(VLOOKUP(E966,'[4]PARTIDAS ABIERTAS EN VALORES'!$A:$E,2,0),0)</f>
        <v>0</v>
      </c>
      <c r="AL966" s="16"/>
      <c r="AM966" s="16">
        <f>-IFERROR(VLOOKUP(E966,'[4]PARTIDAS ABIERTAS EN VALORES'!$A:$E,3,0),0)</f>
        <v>13000</v>
      </c>
      <c r="AN966" s="16"/>
      <c r="AO966" s="16">
        <f>-IFERROR(VLOOKUP(E966,'[4]PARTIDAS ABIERTAS EN VALORES'!$A:$E,4,0),0)</f>
        <v>0</v>
      </c>
      <c r="AP966" s="16"/>
      <c r="AQ966" s="16"/>
      <c r="AR966" s="16"/>
      <c r="AS966" s="16"/>
      <c r="AT966" s="16">
        <f t="shared" si="169"/>
        <v>0</v>
      </c>
      <c r="AU966" s="16"/>
      <c r="AV966" s="16"/>
      <c r="AW966" s="16"/>
      <c r="AX966" s="16"/>
      <c r="AY966" s="16"/>
      <c r="AZ966" s="16"/>
      <c r="BA966" s="16">
        <f>-IFERROR(VLOOKUP(E966,[4]TD!$J:$K,2,0),0)</f>
        <v>0</v>
      </c>
      <c r="BB966" s="25">
        <f t="shared" si="165"/>
        <v>0</v>
      </c>
      <c r="BC966" s="16"/>
      <c r="BD966" s="52">
        <f t="shared" si="166"/>
        <v>44504.325694444444</v>
      </c>
      <c r="BE966" s="16">
        <f t="shared" si="170"/>
        <v>2021</v>
      </c>
      <c r="BF966" s="52">
        <f t="shared" si="167"/>
        <v>44546</v>
      </c>
      <c r="BG966" s="16">
        <f t="shared" si="171"/>
        <v>2021</v>
      </c>
      <c r="BH966" s="16"/>
    </row>
    <row r="967" spans="1:60" x14ac:dyDescent="0.25">
      <c r="A967" s="16">
        <v>820003850</v>
      </c>
      <c r="B967" s="16" t="s">
        <v>3461</v>
      </c>
      <c r="C967" s="16" t="s">
        <v>3462</v>
      </c>
      <c r="D967" s="17" t="s">
        <v>45</v>
      </c>
      <c r="E967" s="17">
        <v>50103</v>
      </c>
      <c r="F967" s="17" t="str">
        <f t="shared" si="168"/>
        <v>FD50103</v>
      </c>
      <c r="G967" s="17" t="str">
        <f>VLOOKUP(E967,[4]PARTIDAS!$F:$M,8,0)</f>
        <v>Evento</v>
      </c>
      <c r="H967" s="17">
        <v>33539</v>
      </c>
      <c r="I967" s="18">
        <v>44504.477083333331</v>
      </c>
      <c r="J967" s="18">
        <v>44504.477083333331</v>
      </c>
      <c r="K967" s="18">
        <v>44550</v>
      </c>
      <c r="L967" s="19">
        <v>77838</v>
      </c>
      <c r="M967" s="19">
        <v>77838</v>
      </c>
      <c r="N967" s="16" t="s">
        <v>3463</v>
      </c>
      <c r="O967" s="16"/>
      <c r="P967" s="16"/>
      <c r="Q967" s="16"/>
      <c r="R967" s="16"/>
      <c r="S967" s="16"/>
      <c r="T967" s="20">
        <v>77838</v>
      </c>
      <c r="U967" s="16" t="s">
        <v>47</v>
      </c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 t="s">
        <v>3948</v>
      </c>
      <c r="AG967" s="16" t="s">
        <v>3990</v>
      </c>
      <c r="AH967" s="16" t="s">
        <v>3466</v>
      </c>
      <c r="AI967" s="16" t="s">
        <v>47</v>
      </c>
      <c r="AJ967" s="16">
        <f>VLOOKUP(E967,[4]TD!$A:$B,2,0)</f>
        <v>-77838</v>
      </c>
      <c r="AK967" s="16">
        <f>-IFERROR(VLOOKUP(E967,'[4]PARTIDAS ABIERTAS EN VALORES'!$A:$E,2,0),0)</f>
        <v>0</v>
      </c>
      <c r="AL967" s="16"/>
      <c r="AM967" s="16">
        <f>-IFERROR(VLOOKUP(E967,'[4]PARTIDAS ABIERTAS EN VALORES'!$A:$E,3,0),0)</f>
        <v>77838</v>
      </c>
      <c r="AN967" s="16"/>
      <c r="AO967" s="16">
        <f>-IFERROR(VLOOKUP(E967,'[4]PARTIDAS ABIERTAS EN VALORES'!$A:$E,4,0),0)</f>
        <v>0</v>
      </c>
      <c r="AP967" s="16"/>
      <c r="AQ967" s="16"/>
      <c r="AR967" s="16"/>
      <c r="AS967" s="16"/>
      <c r="AT967" s="16">
        <f t="shared" si="169"/>
        <v>0</v>
      </c>
      <c r="AU967" s="16"/>
      <c r="AV967" s="16"/>
      <c r="AW967" s="16"/>
      <c r="AX967" s="16"/>
      <c r="AY967" s="16"/>
      <c r="AZ967" s="16"/>
      <c r="BA967" s="16">
        <f>-IFERROR(VLOOKUP(E967,[4]TD!$J:$K,2,0),0)</f>
        <v>0</v>
      </c>
      <c r="BB967" s="25">
        <f t="shared" si="165"/>
        <v>0</v>
      </c>
      <c r="BC967" s="16"/>
      <c r="BD967" s="52">
        <f t="shared" si="166"/>
        <v>44504.477083333331</v>
      </c>
      <c r="BE967" s="16">
        <f t="shared" si="170"/>
        <v>2021</v>
      </c>
      <c r="BF967" s="52">
        <f t="shared" si="167"/>
        <v>44550</v>
      </c>
      <c r="BG967" s="16">
        <f t="shared" si="171"/>
        <v>2021</v>
      </c>
      <c r="BH967" s="16"/>
    </row>
    <row r="968" spans="1:60" x14ac:dyDescent="0.25">
      <c r="A968" s="16">
        <v>820003850</v>
      </c>
      <c r="B968" s="16" t="s">
        <v>3461</v>
      </c>
      <c r="C968" s="16" t="s">
        <v>3462</v>
      </c>
      <c r="D968" s="17" t="s">
        <v>45</v>
      </c>
      <c r="E968" s="17">
        <v>50131</v>
      </c>
      <c r="F968" s="17" t="str">
        <f t="shared" si="168"/>
        <v>FD50131</v>
      </c>
      <c r="G968" s="17" t="str">
        <f>VLOOKUP(E968,[4]PARTIDAS!$F:$M,8,0)</f>
        <v>Evento</v>
      </c>
      <c r="H968" s="17">
        <v>33539</v>
      </c>
      <c r="I968" s="18">
        <v>44504.619444444441</v>
      </c>
      <c r="J968" s="18">
        <v>44504.619444444441</v>
      </c>
      <c r="K968" s="18">
        <v>44550</v>
      </c>
      <c r="L968" s="19">
        <v>96156</v>
      </c>
      <c r="M968" s="19">
        <v>96156</v>
      </c>
      <c r="N968" s="16" t="s">
        <v>3463</v>
      </c>
      <c r="O968" s="16"/>
      <c r="P968" s="16"/>
      <c r="Q968" s="16"/>
      <c r="R968" s="16"/>
      <c r="S968" s="16"/>
      <c r="T968" s="20">
        <v>96156</v>
      </c>
      <c r="U968" s="16" t="s">
        <v>47</v>
      </c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 t="s">
        <v>3948</v>
      </c>
      <c r="AG968" s="16" t="s">
        <v>3990</v>
      </c>
      <c r="AH968" s="16" t="s">
        <v>3466</v>
      </c>
      <c r="AI968" s="16" t="s">
        <v>47</v>
      </c>
      <c r="AJ968" s="16">
        <f>VLOOKUP(E968,[4]TD!$A:$B,2,0)</f>
        <v>-96156</v>
      </c>
      <c r="AK968" s="16">
        <f>-IFERROR(VLOOKUP(E968,'[4]PARTIDAS ABIERTAS EN VALORES'!$A:$E,2,0),0)</f>
        <v>0</v>
      </c>
      <c r="AL968" s="16"/>
      <c r="AM968" s="16">
        <f>-IFERROR(VLOOKUP(E968,'[4]PARTIDAS ABIERTAS EN VALORES'!$A:$E,3,0),0)</f>
        <v>96156</v>
      </c>
      <c r="AN968" s="16"/>
      <c r="AO968" s="16">
        <f>-IFERROR(VLOOKUP(E968,'[4]PARTIDAS ABIERTAS EN VALORES'!$A:$E,4,0),0)</f>
        <v>0</v>
      </c>
      <c r="AP968" s="16"/>
      <c r="AQ968" s="16"/>
      <c r="AR968" s="16"/>
      <c r="AS968" s="16"/>
      <c r="AT968" s="16">
        <f t="shared" si="169"/>
        <v>0</v>
      </c>
      <c r="AU968" s="16"/>
      <c r="AV968" s="16"/>
      <c r="AW968" s="16"/>
      <c r="AX968" s="16"/>
      <c r="AY968" s="16"/>
      <c r="AZ968" s="16"/>
      <c r="BA968" s="16">
        <f>-IFERROR(VLOOKUP(E968,[4]TD!$J:$K,2,0),0)</f>
        <v>0</v>
      </c>
      <c r="BB968" s="25">
        <f t="shared" si="165"/>
        <v>0</v>
      </c>
      <c r="BC968" s="16"/>
      <c r="BD968" s="52">
        <f t="shared" si="166"/>
        <v>44504.619444444441</v>
      </c>
      <c r="BE968" s="16">
        <f t="shared" si="170"/>
        <v>2021</v>
      </c>
      <c r="BF968" s="52">
        <f t="shared" si="167"/>
        <v>44550</v>
      </c>
      <c r="BG968" s="16">
        <f t="shared" si="171"/>
        <v>2021</v>
      </c>
      <c r="BH968" s="16"/>
    </row>
    <row r="969" spans="1:60" x14ac:dyDescent="0.25">
      <c r="A969" s="16">
        <v>820003850</v>
      </c>
      <c r="B969" s="16" t="s">
        <v>3461</v>
      </c>
      <c r="C969" s="16" t="s">
        <v>3462</v>
      </c>
      <c r="D969" s="17" t="s">
        <v>45</v>
      </c>
      <c r="E969" s="17">
        <v>50172</v>
      </c>
      <c r="F969" s="17" t="str">
        <f t="shared" si="168"/>
        <v>FD50172</v>
      </c>
      <c r="G969" s="17" t="str">
        <f>VLOOKUP(E969,[4]PARTIDAS!$F:$M,8,0)</f>
        <v>Evento</v>
      </c>
      <c r="H969" s="17">
        <v>33539</v>
      </c>
      <c r="I969" s="18">
        <v>44504.849305555559</v>
      </c>
      <c r="J969" s="18">
        <v>44504.849305555559</v>
      </c>
      <c r="K969" s="18">
        <v>44550</v>
      </c>
      <c r="L969" s="19">
        <v>82714</v>
      </c>
      <c r="M969" s="19">
        <v>82714</v>
      </c>
      <c r="N969" s="16" t="s">
        <v>3463</v>
      </c>
      <c r="O969" s="16"/>
      <c r="P969" s="16"/>
      <c r="Q969" s="16"/>
      <c r="R969" s="16"/>
      <c r="S969" s="16"/>
      <c r="T969" s="20">
        <v>82714</v>
      </c>
      <c r="U969" s="16" t="s">
        <v>47</v>
      </c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 t="s">
        <v>3948</v>
      </c>
      <c r="AG969" s="16" t="s">
        <v>3990</v>
      </c>
      <c r="AH969" s="16" t="s">
        <v>3466</v>
      </c>
      <c r="AI969" s="16" t="s">
        <v>47</v>
      </c>
      <c r="AJ969" s="16">
        <f>VLOOKUP(E969,[4]TD!$A:$B,2,0)</f>
        <v>-82714</v>
      </c>
      <c r="AK969" s="16">
        <f>-IFERROR(VLOOKUP(E969,'[4]PARTIDAS ABIERTAS EN VALORES'!$A:$E,2,0),0)</f>
        <v>0</v>
      </c>
      <c r="AL969" s="16"/>
      <c r="AM969" s="16">
        <f>-IFERROR(VLOOKUP(E969,'[4]PARTIDAS ABIERTAS EN VALORES'!$A:$E,3,0),0)</f>
        <v>82714</v>
      </c>
      <c r="AN969" s="16"/>
      <c r="AO969" s="16">
        <f>-IFERROR(VLOOKUP(E969,'[4]PARTIDAS ABIERTAS EN VALORES'!$A:$E,4,0),0)</f>
        <v>0</v>
      </c>
      <c r="AP969" s="16"/>
      <c r="AQ969" s="16"/>
      <c r="AR969" s="16"/>
      <c r="AS969" s="16"/>
      <c r="AT969" s="16">
        <f t="shared" si="169"/>
        <v>0</v>
      </c>
      <c r="AU969" s="16"/>
      <c r="AV969" s="16"/>
      <c r="AW969" s="16"/>
      <c r="AX969" s="16"/>
      <c r="AY969" s="16"/>
      <c r="AZ969" s="16"/>
      <c r="BA969" s="16">
        <f>-IFERROR(VLOOKUP(E969,[4]TD!$J:$K,2,0),0)</f>
        <v>0</v>
      </c>
      <c r="BB969" s="25">
        <f t="shared" si="165"/>
        <v>0</v>
      </c>
      <c r="BC969" s="16"/>
      <c r="BD969" s="52">
        <f t="shared" si="166"/>
        <v>44504.849305555559</v>
      </c>
      <c r="BE969" s="16">
        <f t="shared" si="170"/>
        <v>2021</v>
      </c>
      <c r="BF969" s="52">
        <f t="shared" si="167"/>
        <v>44550</v>
      </c>
      <c r="BG969" s="16">
        <f t="shared" si="171"/>
        <v>2021</v>
      </c>
      <c r="BH969" s="16"/>
    </row>
    <row r="970" spans="1:60" x14ac:dyDescent="0.25">
      <c r="A970" s="16">
        <v>820003850</v>
      </c>
      <c r="B970" s="16" t="s">
        <v>3461</v>
      </c>
      <c r="C970" s="16" t="s">
        <v>3467</v>
      </c>
      <c r="D970" s="17" t="s">
        <v>45</v>
      </c>
      <c r="E970" s="17">
        <v>50230</v>
      </c>
      <c r="F970" s="17" t="str">
        <f t="shared" si="168"/>
        <v>FD50230</v>
      </c>
      <c r="G970" s="17" t="str">
        <f>VLOOKUP(E970,[4]PARTIDAS!$F:$M,8,0)</f>
        <v>Evento</v>
      </c>
      <c r="H970" s="17">
        <v>33537</v>
      </c>
      <c r="I970" s="18">
        <v>44505.470833333333</v>
      </c>
      <c r="J970" s="18">
        <v>44505.470833333333</v>
      </c>
      <c r="K970" s="18">
        <v>44546</v>
      </c>
      <c r="L970" s="19">
        <v>6500</v>
      </c>
      <c r="M970" s="19">
        <v>6500</v>
      </c>
      <c r="N970" s="16" t="s">
        <v>3463</v>
      </c>
      <c r="O970" s="16"/>
      <c r="P970" s="16"/>
      <c r="Q970" s="16"/>
      <c r="R970" s="16"/>
      <c r="S970" s="16"/>
      <c r="T970" s="20">
        <v>6500</v>
      </c>
      <c r="U970" s="16" t="s">
        <v>47</v>
      </c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 t="s">
        <v>3991</v>
      </c>
      <c r="AG970" s="16" t="s">
        <v>3986</v>
      </c>
      <c r="AH970" s="16" t="s">
        <v>3466</v>
      </c>
      <c r="AI970" s="16" t="s">
        <v>47</v>
      </c>
      <c r="AJ970" s="16">
        <f>VLOOKUP(E970,[4]TD!$A:$B,2,0)</f>
        <v>-6500</v>
      </c>
      <c r="AK970" s="16">
        <f>-IFERROR(VLOOKUP(E970,'[4]PARTIDAS ABIERTAS EN VALORES'!$A:$E,2,0),0)</f>
        <v>0</v>
      </c>
      <c r="AL970" s="16"/>
      <c r="AM970" s="16">
        <f>-IFERROR(VLOOKUP(E970,'[4]PARTIDAS ABIERTAS EN VALORES'!$A:$E,3,0),0)</f>
        <v>6500</v>
      </c>
      <c r="AN970" s="16"/>
      <c r="AO970" s="16">
        <f>-IFERROR(VLOOKUP(E970,'[4]PARTIDAS ABIERTAS EN VALORES'!$A:$E,4,0),0)</f>
        <v>0</v>
      </c>
      <c r="AP970" s="16"/>
      <c r="AQ970" s="16"/>
      <c r="AR970" s="16"/>
      <c r="AS970" s="16"/>
      <c r="AT970" s="16">
        <f t="shared" si="169"/>
        <v>0</v>
      </c>
      <c r="AU970" s="16"/>
      <c r="AV970" s="16"/>
      <c r="AW970" s="16"/>
      <c r="AX970" s="16"/>
      <c r="AY970" s="16"/>
      <c r="AZ970" s="16"/>
      <c r="BA970" s="16">
        <f>-IFERROR(VLOOKUP(E970,[4]TD!$J:$K,2,0),0)</f>
        <v>0</v>
      </c>
      <c r="BB970" s="25">
        <f t="shared" si="165"/>
        <v>0</v>
      </c>
      <c r="BC970" s="16"/>
      <c r="BD970" s="52">
        <f t="shared" si="166"/>
        <v>44505.470833333333</v>
      </c>
      <c r="BE970" s="16">
        <f t="shared" si="170"/>
        <v>2021</v>
      </c>
      <c r="BF970" s="52">
        <f t="shared" si="167"/>
        <v>44546</v>
      </c>
      <c r="BG970" s="16">
        <f t="shared" si="171"/>
        <v>2021</v>
      </c>
      <c r="BH970" s="16"/>
    </row>
    <row r="971" spans="1:60" x14ac:dyDescent="0.25">
      <c r="A971" s="16">
        <v>820003850</v>
      </c>
      <c r="B971" s="16" t="s">
        <v>3461</v>
      </c>
      <c r="C971" s="16" t="s">
        <v>3462</v>
      </c>
      <c r="D971" s="17" t="s">
        <v>45</v>
      </c>
      <c r="E971" s="17">
        <v>50249</v>
      </c>
      <c r="F971" s="17" t="str">
        <f t="shared" si="168"/>
        <v>FD50249</v>
      </c>
      <c r="G971" s="17" t="str">
        <f>VLOOKUP(E971,[4]PARTIDAS!$F:$M,8,0)</f>
        <v>Evento</v>
      </c>
      <c r="H971" s="17">
        <v>33539</v>
      </c>
      <c r="I971" s="18">
        <v>44505.515277777777</v>
      </c>
      <c r="J971" s="18">
        <v>44505.515277777777</v>
      </c>
      <c r="K971" s="18">
        <v>44550</v>
      </c>
      <c r="L971" s="19">
        <v>617357</v>
      </c>
      <c r="M971" s="19">
        <v>617357</v>
      </c>
      <c r="N971" s="16" t="s">
        <v>3463</v>
      </c>
      <c r="O971" s="16"/>
      <c r="P971" s="16"/>
      <c r="Q971" s="16"/>
      <c r="R971" s="16"/>
      <c r="S971" s="16"/>
      <c r="T971" s="20">
        <v>617357</v>
      </c>
      <c r="U971" s="16" t="s">
        <v>47</v>
      </c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 t="s">
        <v>3991</v>
      </c>
      <c r="AG971" s="16" t="s">
        <v>3990</v>
      </c>
      <c r="AH971" s="16" t="s">
        <v>3466</v>
      </c>
      <c r="AI971" s="16" t="s">
        <v>47</v>
      </c>
      <c r="AJ971" s="16">
        <f>VLOOKUP(E971,[4]TD!$A:$B,2,0)</f>
        <v>-617357</v>
      </c>
      <c r="AK971" s="16">
        <f>-IFERROR(VLOOKUP(E971,'[4]PARTIDAS ABIERTAS EN VALORES'!$A:$E,2,0),0)</f>
        <v>0</v>
      </c>
      <c r="AL971" s="16"/>
      <c r="AM971" s="16">
        <f>-IFERROR(VLOOKUP(E971,'[4]PARTIDAS ABIERTAS EN VALORES'!$A:$E,3,0),0)</f>
        <v>617357</v>
      </c>
      <c r="AN971" s="16"/>
      <c r="AO971" s="16">
        <f>-IFERROR(VLOOKUP(E971,'[4]PARTIDAS ABIERTAS EN VALORES'!$A:$E,4,0),0)</f>
        <v>0</v>
      </c>
      <c r="AP971" s="16"/>
      <c r="AQ971" s="16"/>
      <c r="AR971" s="16"/>
      <c r="AS971" s="16"/>
      <c r="AT971" s="16">
        <f t="shared" si="169"/>
        <v>0</v>
      </c>
      <c r="AU971" s="16"/>
      <c r="AV971" s="16"/>
      <c r="AW971" s="16"/>
      <c r="AX971" s="16"/>
      <c r="AY971" s="16"/>
      <c r="AZ971" s="16"/>
      <c r="BA971" s="16">
        <f>-IFERROR(VLOOKUP(E971,[4]TD!$J:$K,2,0),0)</f>
        <v>0</v>
      </c>
      <c r="BB971" s="25">
        <f t="shared" si="165"/>
        <v>0</v>
      </c>
      <c r="BC971" s="16"/>
      <c r="BD971" s="52">
        <f t="shared" si="166"/>
        <v>44505.515277777777</v>
      </c>
      <c r="BE971" s="16">
        <f t="shared" si="170"/>
        <v>2021</v>
      </c>
      <c r="BF971" s="52">
        <f t="shared" si="167"/>
        <v>44550</v>
      </c>
      <c r="BG971" s="16">
        <f t="shared" si="171"/>
        <v>2021</v>
      </c>
      <c r="BH971" s="16"/>
    </row>
    <row r="972" spans="1:60" x14ac:dyDescent="0.25">
      <c r="A972" s="16">
        <v>820003850</v>
      </c>
      <c r="B972" s="16" t="s">
        <v>3461</v>
      </c>
      <c r="C972" s="16" t="s">
        <v>3462</v>
      </c>
      <c r="D972" s="17" t="s">
        <v>45</v>
      </c>
      <c r="E972" s="17">
        <v>50251</v>
      </c>
      <c r="F972" s="17" t="str">
        <f t="shared" si="168"/>
        <v>FD50251</v>
      </c>
      <c r="G972" s="17" t="e">
        <f>VLOOKUP(E972,[4]PARTIDAS!$F:$M,8,0)</f>
        <v>#N/A</v>
      </c>
      <c r="H972" s="17">
        <v>33538</v>
      </c>
      <c r="I972" s="18">
        <v>44505.51666666667</v>
      </c>
      <c r="J972" s="18">
        <v>44505.51666666667</v>
      </c>
      <c r="K972" s="18">
        <v>44546</v>
      </c>
      <c r="L972" s="19">
        <v>80800</v>
      </c>
      <c r="M972" s="19">
        <v>80800</v>
      </c>
      <c r="N972" s="16" t="s">
        <v>3490</v>
      </c>
      <c r="O972" s="16"/>
      <c r="P972" s="16"/>
      <c r="Q972" s="16"/>
      <c r="R972" s="20">
        <v>80800</v>
      </c>
      <c r="S972" s="16" t="s">
        <v>3992</v>
      </c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 t="s">
        <v>3993</v>
      </c>
      <c r="AH972" s="16"/>
      <c r="AI972" s="16"/>
      <c r="AJ972" s="16" t="e">
        <f>VLOOKUP(E972,[4]TD!$A:$B,2,0)</f>
        <v>#N/A</v>
      </c>
      <c r="AK972" s="16"/>
      <c r="AL972" s="16"/>
      <c r="AM972" s="16"/>
      <c r="AN972" s="16"/>
      <c r="AO972" s="16"/>
      <c r="AP972" s="16"/>
      <c r="AQ972" s="25">
        <f>M972</f>
        <v>80800</v>
      </c>
      <c r="AR972" s="16"/>
      <c r="AS972" s="16"/>
      <c r="AT972" s="16">
        <f t="shared" si="169"/>
        <v>0</v>
      </c>
      <c r="AU972" s="16"/>
      <c r="AV972" s="16"/>
      <c r="AW972" s="16"/>
      <c r="AX972" s="16"/>
      <c r="AY972" s="16"/>
      <c r="AZ972" s="16"/>
      <c r="BA972" s="16"/>
      <c r="BB972" s="25">
        <f t="shared" si="165"/>
        <v>0</v>
      </c>
      <c r="BC972" s="16"/>
      <c r="BD972" s="52">
        <f t="shared" si="166"/>
        <v>44505.51666666667</v>
      </c>
      <c r="BE972" s="16">
        <f t="shared" si="170"/>
        <v>2021</v>
      </c>
      <c r="BF972" s="52">
        <f t="shared" si="167"/>
        <v>44546</v>
      </c>
      <c r="BG972" s="16">
        <f t="shared" si="171"/>
        <v>2021</v>
      </c>
      <c r="BH972" s="16"/>
    </row>
    <row r="973" spans="1:60" x14ac:dyDescent="0.25">
      <c r="A973" s="16">
        <v>820003850</v>
      </c>
      <c r="B973" s="16" t="s">
        <v>3461</v>
      </c>
      <c r="C973" s="16" t="s">
        <v>3467</v>
      </c>
      <c r="D973" s="17" t="s">
        <v>45</v>
      </c>
      <c r="E973" s="17">
        <v>50265</v>
      </c>
      <c r="F973" s="17" t="str">
        <f t="shared" si="168"/>
        <v>FD50265</v>
      </c>
      <c r="G973" s="17" t="str">
        <f>VLOOKUP(E973,[4]PARTIDAS!$F:$M,8,0)</f>
        <v>Evento</v>
      </c>
      <c r="H973" s="17">
        <v>33536</v>
      </c>
      <c r="I973" s="18">
        <v>44505.5625</v>
      </c>
      <c r="J973" s="18">
        <v>44505.5625</v>
      </c>
      <c r="K973" s="18">
        <v>44546</v>
      </c>
      <c r="L973" s="19">
        <v>733867</v>
      </c>
      <c r="M973" s="19">
        <v>733867</v>
      </c>
      <c r="N973" s="16" t="s">
        <v>3463</v>
      </c>
      <c r="O973" s="16"/>
      <c r="P973" s="16"/>
      <c r="Q973" s="16"/>
      <c r="R973" s="16"/>
      <c r="S973" s="16"/>
      <c r="T973" s="20">
        <v>733867</v>
      </c>
      <c r="U973" s="16" t="s">
        <v>3994</v>
      </c>
      <c r="V973" s="16" t="s">
        <v>3995</v>
      </c>
      <c r="W973" s="16">
        <v>100667</v>
      </c>
      <c r="X973" s="16"/>
      <c r="Y973" s="16"/>
      <c r="Z973" s="16"/>
      <c r="AA973" s="16">
        <v>100667</v>
      </c>
      <c r="AB973" s="16">
        <v>0</v>
      </c>
      <c r="AC973" s="16" t="s">
        <v>3996</v>
      </c>
      <c r="AD973" s="16">
        <v>0</v>
      </c>
      <c r="AE973" s="16"/>
      <c r="AF973" s="16" t="s">
        <v>3991</v>
      </c>
      <c r="AG973" s="16" t="s">
        <v>3986</v>
      </c>
      <c r="AH973" s="16" t="s">
        <v>3466</v>
      </c>
      <c r="AI973" s="16" t="s">
        <v>47</v>
      </c>
      <c r="AJ973" s="16">
        <f>VLOOKUP(E973,[4]TD!$A:$B,2,0)</f>
        <v>-733867</v>
      </c>
      <c r="AK973" s="16">
        <f>-IFERROR(VLOOKUP(E973,'[4]PARTIDAS ABIERTAS EN VALORES'!$A:$E,2,0),0)</f>
        <v>0</v>
      </c>
      <c r="AL973" s="16"/>
      <c r="AM973" s="16">
        <f>-IFERROR(VLOOKUP(E973,'[4]PARTIDAS ABIERTAS EN VALORES'!$A:$E,3,0),0)</f>
        <v>733867</v>
      </c>
      <c r="AN973" s="16"/>
      <c r="AO973" s="16">
        <f>-IFERROR(VLOOKUP(E973,'[4]PARTIDAS ABIERTAS EN VALORES'!$A:$E,4,0),0)</f>
        <v>0</v>
      </c>
      <c r="AP973" s="16"/>
      <c r="AQ973" s="16"/>
      <c r="AR973" s="16"/>
      <c r="AS973" s="16"/>
      <c r="AT973" s="16">
        <f t="shared" si="169"/>
        <v>0</v>
      </c>
      <c r="AU973" s="16"/>
      <c r="AV973" s="16"/>
      <c r="AW973" s="16"/>
      <c r="AX973" s="16"/>
      <c r="AY973" s="16"/>
      <c r="AZ973" s="16"/>
      <c r="BA973" s="16">
        <f>-IFERROR(VLOOKUP(E973,[4]TD!$J:$K,2,0),0)</f>
        <v>0</v>
      </c>
      <c r="BB973" s="25">
        <f t="shared" si="165"/>
        <v>0</v>
      </c>
      <c r="BC973" s="16"/>
      <c r="BD973" s="52">
        <f t="shared" si="166"/>
        <v>44505.5625</v>
      </c>
      <c r="BE973" s="16">
        <f t="shared" si="170"/>
        <v>2021</v>
      </c>
      <c r="BF973" s="52">
        <f t="shared" si="167"/>
        <v>44546</v>
      </c>
      <c r="BG973" s="16">
        <f t="shared" si="171"/>
        <v>2021</v>
      </c>
      <c r="BH973" s="16"/>
    </row>
    <row r="974" spans="1:60" x14ac:dyDescent="0.25">
      <c r="A974" s="16">
        <v>820003850</v>
      </c>
      <c r="B974" s="16" t="s">
        <v>3461</v>
      </c>
      <c r="C974" s="16" t="s">
        <v>3467</v>
      </c>
      <c r="D974" s="17" t="s">
        <v>45</v>
      </c>
      <c r="E974" s="17">
        <v>50289</v>
      </c>
      <c r="F974" s="17" t="str">
        <f t="shared" si="168"/>
        <v>FD50289</v>
      </c>
      <c r="G974" s="17" t="str">
        <f>VLOOKUP(E974,[4]PARTIDAS!$F:$M,8,0)</f>
        <v>Evento</v>
      </c>
      <c r="H974" s="17">
        <v>33536</v>
      </c>
      <c r="I974" s="18">
        <v>44505.675000000003</v>
      </c>
      <c r="J974" s="18">
        <v>44505.675000000003</v>
      </c>
      <c r="K974" s="18">
        <v>44546</v>
      </c>
      <c r="L974" s="19">
        <v>90409</v>
      </c>
      <c r="M974" s="19">
        <v>90409</v>
      </c>
      <c r="N974" s="16" t="s">
        <v>3463</v>
      </c>
      <c r="O974" s="16"/>
      <c r="P974" s="16"/>
      <c r="Q974" s="16"/>
      <c r="R974" s="16"/>
      <c r="S974" s="16"/>
      <c r="T974" s="20">
        <v>90409</v>
      </c>
      <c r="U974" s="16" t="s">
        <v>47</v>
      </c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 t="s">
        <v>3991</v>
      </c>
      <c r="AG974" s="16" t="s">
        <v>3986</v>
      </c>
      <c r="AH974" s="16" t="s">
        <v>3466</v>
      </c>
      <c r="AI974" s="16" t="s">
        <v>47</v>
      </c>
      <c r="AJ974" s="16">
        <f>VLOOKUP(E974,[4]TD!$A:$B,2,0)</f>
        <v>-90409</v>
      </c>
      <c r="AK974" s="16">
        <f>-IFERROR(VLOOKUP(E974,'[4]PARTIDAS ABIERTAS EN VALORES'!$A:$E,2,0),0)</f>
        <v>0</v>
      </c>
      <c r="AL974" s="16"/>
      <c r="AM974" s="16">
        <f>-IFERROR(VLOOKUP(E974,'[4]PARTIDAS ABIERTAS EN VALORES'!$A:$E,3,0),0)</f>
        <v>90409</v>
      </c>
      <c r="AN974" s="16"/>
      <c r="AO974" s="16">
        <f>-IFERROR(VLOOKUP(E974,'[4]PARTIDAS ABIERTAS EN VALORES'!$A:$E,4,0),0)</f>
        <v>0</v>
      </c>
      <c r="AP974" s="16"/>
      <c r="AQ974" s="16"/>
      <c r="AR974" s="16"/>
      <c r="AS974" s="16"/>
      <c r="AT974" s="16">
        <f t="shared" si="169"/>
        <v>0</v>
      </c>
      <c r="AU974" s="16"/>
      <c r="AV974" s="16"/>
      <c r="AW974" s="16"/>
      <c r="AX974" s="16"/>
      <c r="AY974" s="16"/>
      <c r="AZ974" s="16"/>
      <c r="BA974" s="16">
        <f>-IFERROR(VLOOKUP(E974,[4]TD!$J:$K,2,0),0)</f>
        <v>0</v>
      </c>
      <c r="BB974" s="25">
        <f t="shared" si="165"/>
        <v>0</v>
      </c>
      <c r="BC974" s="16"/>
      <c r="BD974" s="52">
        <f t="shared" si="166"/>
        <v>44505.675000000003</v>
      </c>
      <c r="BE974" s="16">
        <f t="shared" si="170"/>
        <v>2021</v>
      </c>
      <c r="BF974" s="52">
        <f t="shared" si="167"/>
        <v>44546</v>
      </c>
      <c r="BG974" s="16">
        <f t="shared" si="171"/>
        <v>2021</v>
      </c>
      <c r="BH974" s="16"/>
    </row>
    <row r="975" spans="1:60" x14ac:dyDescent="0.25">
      <c r="A975" s="16">
        <v>820003850</v>
      </c>
      <c r="B975" s="16" t="s">
        <v>3461</v>
      </c>
      <c r="C975" s="16" t="s">
        <v>3462</v>
      </c>
      <c r="D975" s="17" t="s">
        <v>45</v>
      </c>
      <c r="E975" s="17">
        <v>50310</v>
      </c>
      <c r="F975" s="17" t="str">
        <f t="shared" si="168"/>
        <v>FD50310</v>
      </c>
      <c r="G975" s="17" t="str">
        <f>VLOOKUP(E975,[4]PARTIDAS!$F:$M,8,0)</f>
        <v>Evento</v>
      </c>
      <c r="H975" s="17">
        <v>33539</v>
      </c>
      <c r="I975" s="18">
        <v>44505.868055555555</v>
      </c>
      <c r="J975" s="18">
        <v>44505.868055555555</v>
      </c>
      <c r="K975" s="18">
        <v>44550</v>
      </c>
      <c r="L975" s="19">
        <v>596702</v>
      </c>
      <c r="M975" s="19">
        <v>596702</v>
      </c>
      <c r="N975" s="16" t="s">
        <v>3463</v>
      </c>
      <c r="O975" s="16"/>
      <c r="P975" s="16"/>
      <c r="Q975" s="16"/>
      <c r="R975" s="16"/>
      <c r="S975" s="16"/>
      <c r="T975" s="20">
        <v>596702</v>
      </c>
      <c r="U975" s="16" t="s">
        <v>47</v>
      </c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 t="s">
        <v>3991</v>
      </c>
      <c r="AG975" s="16" t="s">
        <v>3990</v>
      </c>
      <c r="AH975" s="16" t="s">
        <v>3466</v>
      </c>
      <c r="AI975" s="16" t="s">
        <v>47</v>
      </c>
      <c r="AJ975" s="16">
        <f>VLOOKUP(E975,[4]TD!$A:$B,2,0)</f>
        <v>-596702</v>
      </c>
      <c r="AK975" s="16">
        <f>-IFERROR(VLOOKUP(E975,'[4]PARTIDAS ABIERTAS EN VALORES'!$A:$E,2,0),0)</f>
        <v>0</v>
      </c>
      <c r="AL975" s="16"/>
      <c r="AM975" s="16">
        <f>-IFERROR(VLOOKUP(E975,'[4]PARTIDAS ABIERTAS EN VALORES'!$A:$E,3,0),0)</f>
        <v>596702</v>
      </c>
      <c r="AN975" s="16"/>
      <c r="AO975" s="16">
        <f>-IFERROR(VLOOKUP(E975,'[4]PARTIDAS ABIERTAS EN VALORES'!$A:$E,4,0),0)</f>
        <v>0</v>
      </c>
      <c r="AP975" s="16"/>
      <c r="AQ975" s="16"/>
      <c r="AR975" s="16"/>
      <c r="AS975" s="16"/>
      <c r="AT975" s="16">
        <f t="shared" si="169"/>
        <v>0</v>
      </c>
      <c r="AU975" s="16"/>
      <c r="AV975" s="16"/>
      <c r="AW975" s="16"/>
      <c r="AX975" s="16"/>
      <c r="AY975" s="16"/>
      <c r="AZ975" s="16"/>
      <c r="BA975" s="16">
        <f>-IFERROR(VLOOKUP(E975,[4]TD!$J:$K,2,0),0)</f>
        <v>0</v>
      </c>
      <c r="BB975" s="25">
        <f t="shared" si="165"/>
        <v>0</v>
      </c>
      <c r="BC975" s="16"/>
      <c r="BD975" s="52">
        <f t="shared" si="166"/>
        <v>44505.868055555555</v>
      </c>
      <c r="BE975" s="16">
        <f t="shared" si="170"/>
        <v>2021</v>
      </c>
      <c r="BF975" s="52">
        <f t="shared" si="167"/>
        <v>44550</v>
      </c>
      <c r="BG975" s="16">
        <f t="shared" si="171"/>
        <v>2021</v>
      </c>
      <c r="BH975" s="16"/>
    </row>
    <row r="976" spans="1:60" x14ac:dyDescent="0.25">
      <c r="A976" s="16">
        <v>820003850</v>
      </c>
      <c r="B976" s="16" t="s">
        <v>3461</v>
      </c>
      <c r="C976" s="16" t="s">
        <v>3467</v>
      </c>
      <c r="D976" s="17" t="s">
        <v>45</v>
      </c>
      <c r="E976" s="17">
        <v>50361</v>
      </c>
      <c r="F976" s="17" t="str">
        <f t="shared" si="168"/>
        <v>FD50361</v>
      </c>
      <c r="G976" s="17" t="str">
        <f>VLOOKUP(E976,[4]PARTIDAS!$F:$M,8,0)</f>
        <v>Evento</v>
      </c>
      <c r="H976" s="17">
        <v>33536</v>
      </c>
      <c r="I976" s="18">
        <v>44506.567361111112</v>
      </c>
      <c r="J976" s="18">
        <v>44506.567361111112</v>
      </c>
      <c r="K976" s="18">
        <v>44546</v>
      </c>
      <c r="L976" s="19">
        <v>96156</v>
      </c>
      <c r="M976" s="19">
        <v>96156</v>
      </c>
      <c r="N976" s="16" t="s">
        <v>3463</v>
      </c>
      <c r="O976" s="16"/>
      <c r="P976" s="16"/>
      <c r="Q976" s="16"/>
      <c r="R976" s="16"/>
      <c r="S976" s="16"/>
      <c r="T976" s="20">
        <v>96156</v>
      </c>
      <c r="U976" s="16" t="s">
        <v>47</v>
      </c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 t="s">
        <v>3997</v>
      </c>
      <c r="AG976" s="16" t="s">
        <v>3986</v>
      </c>
      <c r="AH976" s="16" t="s">
        <v>3466</v>
      </c>
      <c r="AI976" s="16" t="s">
        <v>47</v>
      </c>
      <c r="AJ976" s="16">
        <f>VLOOKUP(E976,[4]TD!$A:$B,2,0)</f>
        <v>-96156</v>
      </c>
      <c r="AK976" s="16">
        <f>-IFERROR(VLOOKUP(E976,'[4]PARTIDAS ABIERTAS EN VALORES'!$A:$E,2,0),0)</f>
        <v>0</v>
      </c>
      <c r="AL976" s="16"/>
      <c r="AM976" s="16">
        <f>-IFERROR(VLOOKUP(E976,'[4]PARTIDAS ABIERTAS EN VALORES'!$A:$E,3,0),0)</f>
        <v>96156</v>
      </c>
      <c r="AN976" s="16"/>
      <c r="AO976" s="16">
        <f>-IFERROR(VLOOKUP(E976,'[4]PARTIDAS ABIERTAS EN VALORES'!$A:$E,4,0),0)</f>
        <v>0</v>
      </c>
      <c r="AP976" s="16"/>
      <c r="AQ976" s="16"/>
      <c r="AR976" s="16"/>
      <c r="AS976" s="16"/>
      <c r="AT976" s="16">
        <f t="shared" si="169"/>
        <v>0</v>
      </c>
      <c r="AU976" s="16"/>
      <c r="AV976" s="16"/>
      <c r="AW976" s="16"/>
      <c r="AX976" s="16"/>
      <c r="AY976" s="16"/>
      <c r="AZ976" s="16"/>
      <c r="BA976" s="16">
        <f>-IFERROR(VLOOKUP(E976,[4]TD!$J:$K,2,0),0)</f>
        <v>0</v>
      </c>
      <c r="BB976" s="25">
        <f t="shared" si="165"/>
        <v>0</v>
      </c>
      <c r="BC976" s="16"/>
      <c r="BD976" s="52">
        <f t="shared" si="166"/>
        <v>44506.567361111112</v>
      </c>
      <c r="BE976" s="16">
        <f t="shared" si="170"/>
        <v>2021</v>
      </c>
      <c r="BF976" s="52">
        <f t="shared" si="167"/>
        <v>44546</v>
      </c>
      <c r="BG976" s="16">
        <f t="shared" si="171"/>
        <v>2021</v>
      </c>
      <c r="BH976" s="16"/>
    </row>
    <row r="977" spans="1:60" x14ac:dyDescent="0.25">
      <c r="A977" s="16">
        <v>820003850</v>
      </c>
      <c r="B977" s="16" t="s">
        <v>3461</v>
      </c>
      <c r="C977" s="16" t="s">
        <v>3467</v>
      </c>
      <c r="D977" s="17" t="s">
        <v>45</v>
      </c>
      <c r="E977" s="17">
        <v>50362</v>
      </c>
      <c r="F977" s="17" t="str">
        <f t="shared" si="168"/>
        <v>FD50362</v>
      </c>
      <c r="G977" s="17" t="str">
        <f>VLOOKUP(E977,[4]PARTIDAS!$F:$M,8,0)</f>
        <v>Evento</v>
      </c>
      <c r="H977" s="17">
        <v>33536</v>
      </c>
      <c r="I977" s="18">
        <v>44506.574999999997</v>
      </c>
      <c r="J977" s="18">
        <v>44506.574999999997</v>
      </c>
      <c r="K977" s="18">
        <v>44546</v>
      </c>
      <c r="L977" s="19">
        <v>144400</v>
      </c>
      <c r="M977" s="19">
        <v>144400</v>
      </c>
      <c r="N977" s="16" t="s">
        <v>3463</v>
      </c>
      <c r="O977" s="16"/>
      <c r="P977" s="16"/>
      <c r="Q977" s="16"/>
      <c r="R977" s="16"/>
      <c r="S977" s="16"/>
      <c r="T977" s="20">
        <v>144400</v>
      </c>
      <c r="U977" s="16" t="s">
        <v>47</v>
      </c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 t="s">
        <v>3997</v>
      </c>
      <c r="AG977" s="16" t="s">
        <v>3986</v>
      </c>
      <c r="AH977" s="16" t="s">
        <v>3466</v>
      </c>
      <c r="AI977" s="16" t="s">
        <v>47</v>
      </c>
      <c r="AJ977" s="16">
        <f>VLOOKUP(E977,[4]TD!$A:$B,2,0)</f>
        <v>-144400</v>
      </c>
      <c r="AK977" s="16">
        <f>-IFERROR(VLOOKUP(E977,'[4]PARTIDAS ABIERTAS EN VALORES'!$A:$E,2,0),0)</f>
        <v>0</v>
      </c>
      <c r="AL977" s="16"/>
      <c r="AM977" s="16">
        <f>-IFERROR(VLOOKUP(E977,'[4]PARTIDAS ABIERTAS EN VALORES'!$A:$E,3,0),0)</f>
        <v>144400</v>
      </c>
      <c r="AN977" s="16"/>
      <c r="AO977" s="16">
        <f>-IFERROR(VLOOKUP(E977,'[4]PARTIDAS ABIERTAS EN VALORES'!$A:$E,4,0),0)</f>
        <v>0</v>
      </c>
      <c r="AP977" s="16"/>
      <c r="AQ977" s="16"/>
      <c r="AR977" s="16"/>
      <c r="AS977" s="16"/>
      <c r="AT977" s="16">
        <f t="shared" si="169"/>
        <v>0</v>
      </c>
      <c r="AU977" s="16"/>
      <c r="AV977" s="16"/>
      <c r="AW977" s="16"/>
      <c r="AX977" s="16"/>
      <c r="AY977" s="16"/>
      <c r="AZ977" s="16"/>
      <c r="BA977" s="16">
        <f>-IFERROR(VLOOKUP(E977,[4]TD!$J:$K,2,0),0)</f>
        <v>0</v>
      </c>
      <c r="BB977" s="25">
        <f t="shared" si="165"/>
        <v>0</v>
      </c>
      <c r="BC977" s="16"/>
      <c r="BD977" s="52">
        <f t="shared" si="166"/>
        <v>44506.574999999997</v>
      </c>
      <c r="BE977" s="16">
        <f t="shared" si="170"/>
        <v>2021</v>
      </c>
      <c r="BF977" s="52">
        <f t="shared" si="167"/>
        <v>44546</v>
      </c>
      <c r="BG977" s="16">
        <f t="shared" si="171"/>
        <v>2021</v>
      </c>
      <c r="BH977" s="16"/>
    </row>
    <row r="978" spans="1:60" x14ac:dyDescent="0.25">
      <c r="A978" s="16">
        <v>820003850</v>
      </c>
      <c r="B978" s="16" t="s">
        <v>3461</v>
      </c>
      <c r="C978" s="16" t="s">
        <v>3462</v>
      </c>
      <c r="D978" s="17" t="s">
        <v>45</v>
      </c>
      <c r="E978" s="17">
        <v>50437</v>
      </c>
      <c r="F978" s="17" t="str">
        <f t="shared" si="168"/>
        <v>FD50437</v>
      </c>
      <c r="G978" s="17" t="str">
        <f>VLOOKUP(E978,[4]PARTIDAS!$F:$M,8,0)</f>
        <v>Evento</v>
      </c>
      <c r="H978" s="17">
        <v>33539</v>
      </c>
      <c r="I978" s="18">
        <v>44508.279861111114</v>
      </c>
      <c r="J978" s="18">
        <v>44508.279861111114</v>
      </c>
      <c r="K978" s="18">
        <v>44550</v>
      </c>
      <c r="L978" s="19">
        <v>219038</v>
      </c>
      <c r="M978" s="19">
        <v>219038</v>
      </c>
      <c r="N978" s="16" t="s">
        <v>3463</v>
      </c>
      <c r="O978" s="16"/>
      <c r="P978" s="16"/>
      <c r="Q978" s="16"/>
      <c r="R978" s="16"/>
      <c r="S978" s="16"/>
      <c r="T978" s="20">
        <v>219038</v>
      </c>
      <c r="U978" s="16" t="s">
        <v>47</v>
      </c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 t="s">
        <v>3998</v>
      </c>
      <c r="AG978" s="16" t="s">
        <v>3990</v>
      </c>
      <c r="AH978" s="16" t="s">
        <v>3466</v>
      </c>
      <c r="AI978" s="16" t="s">
        <v>47</v>
      </c>
      <c r="AJ978" s="16">
        <f>VLOOKUP(E978,[4]TD!$A:$B,2,0)</f>
        <v>-219038</v>
      </c>
      <c r="AK978" s="16">
        <f>-IFERROR(VLOOKUP(E978,'[4]PARTIDAS ABIERTAS EN VALORES'!$A:$E,2,0),0)</f>
        <v>0</v>
      </c>
      <c r="AL978" s="16"/>
      <c r="AM978" s="16">
        <f>-IFERROR(VLOOKUP(E978,'[4]PARTIDAS ABIERTAS EN VALORES'!$A:$E,3,0),0)</f>
        <v>219038</v>
      </c>
      <c r="AN978" s="16"/>
      <c r="AO978" s="16">
        <f>-IFERROR(VLOOKUP(E978,'[4]PARTIDAS ABIERTAS EN VALORES'!$A:$E,4,0),0)</f>
        <v>0</v>
      </c>
      <c r="AP978" s="16"/>
      <c r="AQ978" s="16"/>
      <c r="AR978" s="16"/>
      <c r="AS978" s="16"/>
      <c r="AT978" s="16">
        <f t="shared" si="169"/>
        <v>0</v>
      </c>
      <c r="AU978" s="16"/>
      <c r="AV978" s="16"/>
      <c r="AW978" s="16"/>
      <c r="AX978" s="16"/>
      <c r="AY978" s="16"/>
      <c r="AZ978" s="16"/>
      <c r="BA978" s="16">
        <f>-IFERROR(VLOOKUP(E978,[4]TD!$J:$K,2,0),0)</f>
        <v>0</v>
      </c>
      <c r="BB978" s="25">
        <f t="shared" si="165"/>
        <v>0</v>
      </c>
      <c r="BC978" s="16"/>
      <c r="BD978" s="52">
        <f t="shared" si="166"/>
        <v>44508.279861111114</v>
      </c>
      <c r="BE978" s="16">
        <f t="shared" si="170"/>
        <v>2021</v>
      </c>
      <c r="BF978" s="52">
        <f t="shared" si="167"/>
        <v>44550</v>
      </c>
      <c r="BG978" s="16">
        <f t="shared" si="171"/>
        <v>2021</v>
      </c>
      <c r="BH978" s="16"/>
    </row>
    <row r="979" spans="1:60" x14ac:dyDescent="0.25">
      <c r="A979" s="16">
        <v>820003850</v>
      </c>
      <c r="B979" s="16" t="s">
        <v>3461</v>
      </c>
      <c r="C979" s="16" t="s">
        <v>3467</v>
      </c>
      <c r="D979" s="17" t="s">
        <v>45</v>
      </c>
      <c r="E979" s="17">
        <v>50508</v>
      </c>
      <c r="F979" s="17" t="str">
        <f t="shared" si="168"/>
        <v>FD50508</v>
      </c>
      <c r="G979" s="17" t="str">
        <f>VLOOKUP(E979,[4]PARTIDAS!$F:$M,8,0)</f>
        <v>Evento</v>
      </c>
      <c r="H979" s="17">
        <v>33537</v>
      </c>
      <c r="I979" s="18">
        <v>44508.623611111114</v>
      </c>
      <c r="J979" s="18">
        <v>44508.623611111114</v>
      </c>
      <c r="K979" s="18">
        <v>44546</v>
      </c>
      <c r="L979" s="19">
        <v>6500</v>
      </c>
      <c r="M979" s="19">
        <v>6500</v>
      </c>
      <c r="N979" s="16" t="s">
        <v>3463</v>
      </c>
      <c r="O979" s="16"/>
      <c r="P979" s="16"/>
      <c r="Q979" s="16"/>
      <c r="R979" s="16"/>
      <c r="S979" s="16"/>
      <c r="T979" s="20">
        <v>6500</v>
      </c>
      <c r="U979" s="16" t="s">
        <v>47</v>
      </c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 t="s">
        <v>3998</v>
      </c>
      <c r="AG979" s="16" t="s">
        <v>3986</v>
      </c>
      <c r="AH979" s="16" t="s">
        <v>3466</v>
      </c>
      <c r="AI979" s="16" t="s">
        <v>47</v>
      </c>
      <c r="AJ979" s="16">
        <f>VLOOKUP(E979,[4]TD!$A:$B,2,0)</f>
        <v>-6500</v>
      </c>
      <c r="AK979" s="16">
        <f>-IFERROR(VLOOKUP(E979,'[4]PARTIDAS ABIERTAS EN VALORES'!$A:$E,2,0),0)</f>
        <v>0</v>
      </c>
      <c r="AL979" s="16"/>
      <c r="AM979" s="16">
        <f>-IFERROR(VLOOKUP(E979,'[4]PARTIDAS ABIERTAS EN VALORES'!$A:$E,3,0),0)</f>
        <v>6500</v>
      </c>
      <c r="AN979" s="16"/>
      <c r="AO979" s="16">
        <f>-IFERROR(VLOOKUP(E979,'[4]PARTIDAS ABIERTAS EN VALORES'!$A:$E,4,0),0)</f>
        <v>0</v>
      </c>
      <c r="AP979" s="16"/>
      <c r="AQ979" s="16"/>
      <c r="AR979" s="16"/>
      <c r="AS979" s="16"/>
      <c r="AT979" s="16">
        <f t="shared" si="169"/>
        <v>0</v>
      </c>
      <c r="AU979" s="16"/>
      <c r="AV979" s="16"/>
      <c r="AW979" s="16"/>
      <c r="AX979" s="16"/>
      <c r="AY979" s="16"/>
      <c r="AZ979" s="16"/>
      <c r="BA979" s="16">
        <f>-IFERROR(VLOOKUP(E979,[4]TD!$J:$K,2,0),0)</f>
        <v>0</v>
      </c>
      <c r="BB979" s="25">
        <f t="shared" si="165"/>
        <v>0</v>
      </c>
      <c r="BC979" s="16"/>
      <c r="BD979" s="52">
        <f t="shared" si="166"/>
        <v>44508.623611111114</v>
      </c>
      <c r="BE979" s="16">
        <f t="shared" si="170"/>
        <v>2021</v>
      </c>
      <c r="BF979" s="52">
        <f t="shared" si="167"/>
        <v>44546</v>
      </c>
      <c r="BG979" s="16">
        <f t="shared" si="171"/>
        <v>2021</v>
      </c>
      <c r="BH979" s="16"/>
    </row>
    <row r="980" spans="1:60" x14ac:dyDescent="0.25">
      <c r="A980" s="16">
        <v>820003850</v>
      </c>
      <c r="B980" s="16" t="s">
        <v>3461</v>
      </c>
      <c r="C980" s="16" t="s">
        <v>3462</v>
      </c>
      <c r="D980" s="17" t="s">
        <v>45</v>
      </c>
      <c r="E980" s="17">
        <v>50510</v>
      </c>
      <c r="F980" s="17" t="str">
        <f t="shared" si="168"/>
        <v>FD50510</v>
      </c>
      <c r="G980" s="17" t="str">
        <f>VLOOKUP(E980,[4]PARTIDAS!$F:$M,8,0)</f>
        <v>Evento</v>
      </c>
      <c r="H980" s="17">
        <v>33540</v>
      </c>
      <c r="I980" s="18">
        <v>44508.629166666666</v>
      </c>
      <c r="J980" s="18">
        <v>44508.629166666666</v>
      </c>
      <c r="K980" s="18">
        <v>44546</v>
      </c>
      <c r="L980" s="19">
        <v>26000</v>
      </c>
      <c r="M980" s="19">
        <v>26000</v>
      </c>
      <c r="N980" s="16" t="s">
        <v>3463</v>
      </c>
      <c r="O980" s="16"/>
      <c r="P980" s="16"/>
      <c r="Q980" s="16"/>
      <c r="R980" s="16"/>
      <c r="S980" s="16"/>
      <c r="T980" s="20">
        <v>26000</v>
      </c>
      <c r="U980" s="16" t="s">
        <v>47</v>
      </c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 t="s">
        <v>3998</v>
      </c>
      <c r="AG980" s="16" t="s">
        <v>3986</v>
      </c>
      <c r="AH980" s="16" t="s">
        <v>3466</v>
      </c>
      <c r="AI980" s="16" t="s">
        <v>47</v>
      </c>
      <c r="AJ980" s="16">
        <f>VLOOKUP(E980,[4]TD!$A:$B,2,0)</f>
        <v>-26000</v>
      </c>
      <c r="AK980" s="16">
        <f>-IFERROR(VLOOKUP(E980,'[4]PARTIDAS ABIERTAS EN VALORES'!$A:$E,2,0),0)</f>
        <v>0</v>
      </c>
      <c r="AL980" s="16"/>
      <c r="AM980" s="16">
        <f>-IFERROR(VLOOKUP(E980,'[4]PARTIDAS ABIERTAS EN VALORES'!$A:$E,3,0),0)</f>
        <v>26000</v>
      </c>
      <c r="AN980" s="16"/>
      <c r="AO980" s="16">
        <f>-IFERROR(VLOOKUP(E980,'[4]PARTIDAS ABIERTAS EN VALORES'!$A:$E,4,0),0)</f>
        <v>0</v>
      </c>
      <c r="AP980" s="16"/>
      <c r="AQ980" s="16"/>
      <c r="AR980" s="16"/>
      <c r="AS980" s="16"/>
      <c r="AT980" s="16">
        <f t="shared" si="169"/>
        <v>0</v>
      </c>
      <c r="AU980" s="16"/>
      <c r="AV980" s="16"/>
      <c r="AW980" s="16"/>
      <c r="AX980" s="16"/>
      <c r="AY980" s="16"/>
      <c r="AZ980" s="16"/>
      <c r="BA980" s="16">
        <f>-IFERROR(VLOOKUP(E980,[4]TD!$J:$K,2,0),0)</f>
        <v>0</v>
      </c>
      <c r="BB980" s="25">
        <f t="shared" si="165"/>
        <v>0</v>
      </c>
      <c r="BC980" s="16"/>
      <c r="BD980" s="52">
        <f t="shared" si="166"/>
        <v>44508.629166666666</v>
      </c>
      <c r="BE980" s="16">
        <f t="shared" si="170"/>
        <v>2021</v>
      </c>
      <c r="BF980" s="52">
        <f t="shared" si="167"/>
        <v>44546</v>
      </c>
      <c r="BG980" s="16">
        <f t="shared" si="171"/>
        <v>2021</v>
      </c>
      <c r="BH980" s="16"/>
    </row>
    <row r="981" spans="1:60" x14ac:dyDescent="0.25">
      <c r="A981" s="16">
        <v>820003850</v>
      </c>
      <c r="B981" s="16" t="s">
        <v>3461</v>
      </c>
      <c r="C981" s="16" t="s">
        <v>3462</v>
      </c>
      <c r="D981" s="17" t="s">
        <v>45</v>
      </c>
      <c r="E981" s="17">
        <v>50513</v>
      </c>
      <c r="F981" s="17" t="str">
        <f t="shared" si="168"/>
        <v>FD50513</v>
      </c>
      <c r="G981" s="17" t="str">
        <f>VLOOKUP(E981,[4]PARTIDAS!$F:$M,8,0)</f>
        <v>Evento</v>
      </c>
      <c r="H981" s="17">
        <v>33540</v>
      </c>
      <c r="I981" s="18">
        <v>44508.642361111109</v>
      </c>
      <c r="J981" s="18">
        <v>44508.642361111109</v>
      </c>
      <c r="K981" s="18">
        <v>44546</v>
      </c>
      <c r="L981" s="19">
        <v>26000</v>
      </c>
      <c r="M981" s="19">
        <v>26000</v>
      </c>
      <c r="N981" s="16" t="s">
        <v>3463</v>
      </c>
      <c r="O981" s="16"/>
      <c r="P981" s="16"/>
      <c r="Q981" s="16"/>
      <c r="R981" s="16"/>
      <c r="S981" s="16"/>
      <c r="T981" s="20">
        <v>26000</v>
      </c>
      <c r="U981" s="16" t="s">
        <v>47</v>
      </c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 t="s">
        <v>3998</v>
      </c>
      <c r="AG981" s="16" t="s">
        <v>3986</v>
      </c>
      <c r="AH981" s="16" t="s">
        <v>3466</v>
      </c>
      <c r="AI981" s="16" t="s">
        <v>47</v>
      </c>
      <c r="AJ981" s="16">
        <f>VLOOKUP(E981,[4]TD!$A:$B,2,0)</f>
        <v>-26000</v>
      </c>
      <c r="AK981" s="16">
        <f>-IFERROR(VLOOKUP(E981,'[4]PARTIDAS ABIERTAS EN VALORES'!$A:$E,2,0),0)</f>
        <v>0</v>
      </c>
      <c r="AL981" s="16"/>
      <c r="AM981" s="16">
        <f>-IFERROR(VLOOKUP(E981,'[4]PARTIDAS ABIERTAS EN VALORES'!$A:$E,3,0),0)</f>
        <v>26000</v>
      </c>
      <c r="AN981" s="16"/>
      <c r="AO981" s="16">
        <f>-IFERROR(VLOOKUP(E981,'[4]PARTIDAS ABIERTAS EN VALORES'!$A:$E,4,0),0)</f>
        <v>0</v>
      </c>
      <c r="AP981" s="16"/>
      <c r="AQ981" s="16"/>
      <c r="AR981" s="16"/>
      <c r="AS981" s="16"/>
      <c r="AT981" s="16">
        <f t="shared" si="169"/>
        <v>0</v>
      </c>
      <c r="AU981" s="16"/>
      <c r="AV981" s="16"/>
      <c r="AW981" s="16"/>
      <c r="AX981" s="16"/>
      <c r="AY981" s="16"/>
      <c r="AZ981" s="16"/>
      <c r="BA981" s="16">
        <f>-IFERROR(VLOOKUP(E981,[4]TD!$J:$K,2,0),0)</f>
        <v>0</v>
      </c>
      <c r="BB981" s="25">
        <f t="shared" si="165"/>
        <v>0</v>
      </c>
      <c r="BC981" s="16"/>
      <c r="BD981" s="52">
        <f t="shared" si="166"/>
        <v>44508.642361111109</v>
      </c>
      <c r="BE981" s="16">
        <f t="shared" si="170"/>
        <v>2021</v>
      </c>
      <c r="BF981" s="52">
        <f t="shared" si="167"/>
        <v>44546</v>
      </c>
      <c r="BG981" s="16">
        <f t="shared" si="171"/>
        <v>2021</v>
      </c>
      <c r="BH981" s="16"/>
    </row>
    <row r="982" spans="1:60" x14ac:dyDescent="0.25">
      <c r="A982" s="16">
        <v>820003850</v>
      </c>
      <c r="B982" s="16" t="s">
        <v>3461</v>
      </c>
      <c r="C982" s="16" t="s">
        <v>3462</v>
      </c>
      <c r="D982" s="17" t="s">
        <v>45</v>
      </c>
      <c r="E982" s="17">
        <v>50609</v>
      </c>
      <c r="F982" s="17" t="str">
        <f t="shared" si="168"/>
        <v>FD50609</v>
      </c>
      <c r="G982" s="17" t="str">
        <f>VLOOKUP(E982,[4]PARTIDAS!$F:$M,8,0)</f>
        <v>Evento</v>
      </c>
      <c r="H982" s="17">
        <v>33540</v>
      </c>
      <c r="I982" s="18">
        <v>44509.675694444442</v>
      </c>
      <c r="J982" s="18">
        <v>44509.675694444442</v>
      </c>
      <c r="K982" s="18">
        <v>44546</v>
      </c>
      <c r="L982" s="19">
        <v>19500</v>
      </c>
      <c r="M982" s="19">
        <v>19500</v>
      </c>
      <c r="N982" s="16" t="s">
        <v>3463</v>
      </c>
      <c r="O982" s="16"/>
      <c r="P982" s="16"/>
      <c r="Q982" s="16"/>
      <c r="R982" s="16"/>
      <c r="S982" s="16"/>
      <c r="T982" s="20">
        <v>19500</v>
      </c>
      <c r="U982" s="16" t="s">
        <v>47</v>
      </c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 t="s">
        <v>3999</v>
      </c>
      <c r="AG982" s="16" t="s">
        <v>3986</v>
      </c>
      <c r="AH982" s="16" t="s">
        <v>3466</v>
      </c>
      <c r="AI982" s="16" t="s">
        <v>47</v>
      </c>
      <c r="AJ982" s="16">
        <f>VLOOKUP(E982,[4]TD!$A:$B,2,0)</f>
        <v>-19500</v>
      </c>
      <c r="AK982" s="16">
        <f>-IFERROR(VLOOKUP(E982,'[4]PARTIDAS ABIERTAS EN VALORES'!$A:$E,2,0),0)</f>
        <v>0</v>
      </c>
      <c r="AL982" s="16"/>
      <c r="AM982" s="16">
        <f>-IFERROR(VLOOKUP(E982,'[4]PARTIDAS ABIERTAS EN VALORES'!$A:$E,3,0),0)</f>
        <v>19500</v>
      </c>
      <c r="AN982" s="16"/>
      <c r="AO982" s="16">
        <f>-IFERROR(VLOOKUP(E982,'[4]PARTIDAS ABIERTAS EN VALORES'!$A:$E,4,0),0)</f>
        <v>0</v>
      </c>
      <c r="AP982" s="16"/>
      <c r="AQ982" s="16"/>
      <c r="AR982" s="16"/>
      <c r="AS982" s="16"/>
      <c r="AT982" s="16">
        <f t="shared" si="169"/>
        <v>0</v>
      </c>
      <c r="AU982" s="16"/>
      <c r="AV982" s="16"/>
      <c r="AW982" s="16"/>
      <c r="AX982" s="16"/>
      <c r="AY982" s="16"/>
      <c r="AZ982" s="16"/>
      <c r="BA982" s="16">
        <f>-IFERROR(VLOOKUP(E982,[4]TD!$J:$K,2,0),0)</f>
        <v>0</v>
      </c>
      <c r="BB982" s="25">
        <f t="shared" si="165"/>
        <v>0</v>
      </c>
      <c r="BC982" s="16"/>
      <c r="BD982" s="52">
        <f t="shared" si="166"/>
        <v>44509.675694444442</v>
      </c>
      <c r="BE982" s="16">
        <f t="shared" si="170"/>
        <v>2021</v>
      </c>
      <c r="BF982" s="52">
        <f t="shared" si="167"/>
        <v>44546</v>
      </c>
      <c r="BG982" s="16">
        <f t="shared" si="171"/>
        <v>2021</v>
      </c>
      <c r="BH982" s="16"/>
    </row>
    <row r="983" spans="1:60" x14ac:dyDescent="0.25">
      <c r="A983" s="16">
        <v>820003850</v>
      </c>
      <c r="B983" s="16" t="s">
        <v>3461</v>
      </c>
      <c r="C983" s="16" t="s">
        <v>3462</v>
      </c>
      <c r="D983" s="17" t="s">
        <v>45</v>
      </c>
      <c r="E983" s="17">
        <v>50638</v>
      </c>
      <c r="F983" s="17" t="str">
        <f t="shared" si="168"/>
        <v>FD50638</v>
      </c>
      <c r="G983" s="17" t="str">
        <f>VLOOKUP(E983,[4]PARTIDAS!$F:$M,8,0)</f>
        <v>Evento</v>
      </c>
      <c r="H983" s="17">
        <v>33539</v>
      </c>
      <c r="I983" s="18">
        <v>44509.776388888888</v>
      </c>
      <c r="J983" s="18">
        <v>44509.776388888888</v>
      </c>
      <c r="K983" s="18">
        <v>44550</v>
      </c>
      <c r="L983" s="19">
        <v>109700</v>
      </c>
      <c r="M983" s="19">
        <v>109700</v>
      </c>
      <c r="N983" s="16" t="s">
        <v>3463</v>
      </c>
      <c r="O983" s="16"/>
      <c r="P983" s="16"/>
      <c r="Q983" s="16"/>
      <c r="R983" s="16"/>
      <c r="S983" s="16"/>
      <c r="T983" s="20">
        <v>109700</v>
      </c>
      <c r="U983" s="16" t="s">
        <v>47</v>
      </c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 t="s">
        <v>3999</v>
      </c>
      <c r="AG983" s="16" t="s">
        <v>3990</v>
      </c>
      <c r="AH983" s="16" t="s">
        <v>3466</v>
      </c>
      <c r="AI983" s="16" t="s">
        <v>47</v>
      </c>
      <c r="AJ983" s="16">
        <f>VLOOKUP(E983,[4]TD!$A:$B,2,0)</f>
        <v>-109700</v>
      </c>
      <c r="AK983" s="16">
        <f>-IFERROR(VLOOKUP(E983,'[4]PARTIDAS ABIERTAS EN VALORES'!$A:$E,2,0),0)</f>
        <v>0</v>
      </c>
      <c r="AL983" s="16"/>
      <c r="AM983" s="16">
        <f>-IFERROR(VLOOKUP(E983,'[4]PARTIDAS ABIERTAS EN VALORES'!$A:$E,3,0),0)</f>
        <v>109700</v>
      </c>
      <c r="AN983" s="16"/>
      <c r="AO983" s="16">
        <f>-IFERROR(VLOOKUP(E983,'[4]PARTIDAS ABIERTAS EN VALORES'!$A:$E,4,0),0)</f>
        <v>0</v>
      </c>
      <c r="AP983" s="16"/>
      <c r="AQ983" s="16"/>
      <c r="AR983" s="16"/>
      <c r="AS983" s="16"/>
      <c r="AT983" s="16">
        <f t="shared" si="169"/>
        <v>0</v>
      </c>
      <c r="AU983" s="16"/>
      <c r="AV983" s="16"/>
      <c r="AW983" s="16"/>
      <c r="AX983" s="16"/>
      <c r="AY983" s="16"/>
      <c r="AZ983" s="16"/>
      <c r="BA983" s="16">
        <f>-IFERROR(VLOOKUP(E983,[4]TD!$J:$K,2,0),0)</f>
        <v>0</v>
      </c>
      <c r="BB983" s="25">
        <f t="shared" si="165"/>
        <v>0</v>
      </c>
      <c r="BC983" s="16"/>
      <c r="BD983" s="52">
        <f t="shared" si="166"/>
        <v>44509.776388888888</v>
      </c>
      <c r="BE983" s="16">
        <f t="shared" si="170"/>
        <v>2021</v>
      </c>
      <c r="BF983" s="52">
        <f t="shared" si="167"/>
        <v>44550</v>
      </c>
      <c r="BG983" s="16">
        <f t="shared" si="171"/>
        <v>2021</v>
      </c>
      <c r="BH983" s="16"/>
    </row>
    <row r="984" spans="1:60" x14ac:dyDescent="0.25">
      <c r="A984" s="16">
        <v>820003850</v>
      </c>
      <c r="B984" s="16" t="s">
        <v>3461</v>
      </c>
      <c r="C984" s="16" t="s">
        <v>3467</v>
      </c>
      <c r="D984" s="17" t="s">
        <v>45</v>
      </c>
      <c r="E984" s="17">
        <v>50791</v>
      </c>
      <c r="F984" s="17" t="str">
        <f t="shared" si="168"/>
        <v>FD50791</v>
      </c>
      <c r="G984" s="17" t="str">
        <f>VLOOKUP(E984,[4]PARTIDAS!$F:$M,8,0)</f>
        <v>Evento</v>
      </c>
      <c r="H984" s="17">
        <v>33537</v>
      </c>
      <c r="I984" s="18">
        <v>44511.568055555559</v>
      </c>
      <c r="J984" s="18">
        <v>44511.568055555559</v>
      </c>
      <c r="K984" s="18">
        <v>44546</v>
      </c>
      <c r="L984" s="19">
        <v>26000</v>
      </c>
      <c r="M984" s="19">
        <v>26000</v>
      </c>
      <c r="N984" s="16" t="s">
        <v>3463</v>
      </c>
      <c r="O984" s="16"/>
      <c r="P984" s="16"/>
      <c r="Q984" s="16"/>
      <c r="R984" s="16"/>
      <c r="S984" s="16"/>
      <c r="T984" s="20">
        <v>26000</v>
      </c>
      <c r="U984" s="16" t="s">
        <v>47</v>
      </c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 t="s">
        <v>3951</v>
      </c>
      <c r="AG984" s="16" t="s">
        <v>3986</v>
      </c>
      <c r="AH984" s="16" t="s">
        <v>3466</v>
      </c>
      <c r="AI984" s="16" t="s">
        <v>47</v>
      </c>
      <c r="AJ984" s="16">
        <f>VLOOKUP(E984,[4]TD!$A:$B,2,0)</f>
        <v>-26000</v>
      </c>
      <c r="AK984" s="16">
        <f>-IFERROR(VLOOKUP(E984,'[4]PARTIDAS ABIERTAS EN VALORES'!$A:$E,2,0),0)</f>
        <v>0</v>
      </c>
      <c r="AL984" s="16"/>
      <c r="AM984" s="16">
        <f>-IFERROR(VLOOKUP(E984,'[4]PARTIDAS ABIERTAS EN VALORES'!$A:$E,3,0),0)</f>
        <v>26000</v>
      </c>
      <c r="AN984" s="16"/>
      <c r="AO984" s="16">
        <f>-IFERROR(VLOOKUP(E984,'[4]PARTIDAS ABIERTAS EN VALORES'!$A:$E,4,0),0)</f>
        <v>0</v>
      </c>
      <c r="AP984" s="16"/>
      <c r="AQ984" s="16"/>
      <c r="AR984" s="16"/>
      <c r="AS984" s="16"/>
      <c r="AT984" s="16">
        <f t="shared" si="169"/>
        <v>0</v>
      </c>
      <c r="AU984" s="16"/>
      <c r="AV984" s="16"/>
      <c r="AW984" s="16"/>
      <c r="AX984" s="16"/>
      <c r="AY984" s="16"/>
      <c r="AZ984" s="16"/>
      <c r="BA984" s="16">
        <f>-IFERROR(VLOOKUP(E984,[4]TD!$J:$K,2,0),0)</f>
        <v>0</v>
      </c>
      <c r="BB984" s="25">
        <f t="shared" si="165"/>
        <v>0</v>
      </c>
      <c r="BC984" s="16"/>
      <c r="BD984" s="52">
        <f t="shared" si="166"/>
        <v>44511.568055555559</v>
      </c>
      <c r="BE984" s="16">
        <f t="shared" si="170"/>
        <v>2021</v>
      </c>
      <c r="BF984" s="52">
        <f t="shared" si="167"/>
        <v>44546</v>
      </c>
      <c r="BG984" s="16">
        <f t="shared" si="171"/>
        <v>2021</v>
      </c>
      <c r="BH984" s="16"/>
    </row>
    <row r="985" spans="1:60" x14ac:dyDescent="0.25">
      <c r="A985" s="16">
        <v>820003850</v>
      </c>
      <c r="B985" s="16" t="s">
        <v>3461</v>
      </c>
      <c r="C985" s="16" t="s">
        <v>3462</v>
      </c>
      <c r="D985" s="17" t="s">
        <v>45</v>
      </c>
      <c r="E985" s="17">
        <v>50799</v>
      </c>
      <c r="F985" s="17" t="str">
        <f t="shared" si="168"/>
        <v>FD50799</v>
      </c>
      <c r="G985" s="17" t="str">
        <f>VLOOKUP(E985,[4]PARTIDAS!$F:$M,8,0)</f>
        <v>Evento</v>
      </c>
      <c r="H985" s="17">
        <v>33540</v>
      </c>
      <c r="I985" s="18">
        <v>44511.606944444444</v>
      </c>
      <c r="J985" s="18">
        <v>44511.606944444444</v>
      </c>
      <c r="K985" s="18">
        <v>44546</v>
      </c>
      <c r="L985" s="19">
        <v>6500</v>
      </c>
      <c r="M985" s="19">
        <v>6500</v>
      </c>
      <c r="N985" s="16" t="s">
        <v>3463</v>
      </c>
      <c r="O985" s="16"/>
      <c r="P985" s="16"/>
      <c r="Q985" s="16"/>
      <c r="R985" s="16"/>
      <c r="S985" s="16"/>
      <c r="T985" s="20">
        <v>6500</v>
      </c>
      <c r="U985" s="16" t="s">
        <v>47</v>
      </c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 t="s">
        <v>3951</v>
      </c>
      <c r="AG985" s="16" t="s">
        <v>3986</v>
      </c>
      <c r="AH985" s="16" t="s">
        <v>3466</v>
      </c>
      <c r="AI985" s="16" t="s">
        <v>47</v>
      </c>
      <c r="AJ985" s="16">
        <f>VLOOKUP(E985,[4]TD!$A:$B,2,0)</f>
        <v>-6500</v>
      </c>
      <c r="AK985" s="16">
        <f>-IFERROR(VLOOKUP(E985,'[4]PARTIDAS ABIERTAS EN VALORES'!$A:$E,2,0),0)</f>
        <v>0</v>
      </c>
      <c r="AL985" s="16"/>
      <c r="AM985" s="16">
        <f>-IFERROR(VLOOKUP(E985,'[4]PARTIDAS ABIERTAS EN VALORES'!$A:$E,3,0),0)</f>
        <v>6500</v>
      </c>
      <c r="AN985" s="16"/>
      <c r="AO985" s="16">
        <f>-IFERROR(VLOOKUP(E985,'[4]PARTIDAS ABIERTAS EN VALORES'!$A:$E,4,0),0)</f>
        <v>0</v>
      </c>
      <c r="AP985" s="16"/>
      <c r="AQ985" s="16"/>
      <c r="AR985" s="16"/>
      <c r="AS985" s="16"/>
      <c r="AT985" s="16">
        <f t="shared" si="169"/>
        <v>0</v>
      </c>
      <c r="AU985" s="16"/>
      <c r="AV985" s="16"/>
      <c r="AW985" s="16"/>
      <c r="AX985" s="16"/>
      <c r="AY985" s="16"/>
      <c r="AZ985" s="16"/>
      <c r="BA985" s="16">
        <f>-IFERROR(VLOOKUP(E985,[4]TD!$J:$K,2,0),0)</f>
        <v>0</v>
      </c>
      <c r="BB985" s="25">
        <f t="shared" si="165"/>
        <v>0</v>
      </c>
      <c r="BC985" s="16"/>
      <c r="BD985" s="52">
        <f t="shared" si="166"/>
        <v>44511.606944444444</v>
      </c>
      <c r="BE985" s="16">
        <f t="shared" si="170"/>
        <v>2021</v>
      </c>
      <c r="BF985" s="52">
        <f t="shared" si="167"/>
        <v>44546</v>
      </c>
      <c r="BG985" s="16">
        <f t="shared" si="171"/>
        <v>2021</v>
      </c>
      <c r="BH985" s="16"/>
    </row>
    <row r="986" spans="1:60" x14ac:dyDescent="0.25">
      <c r="A986" s="16">
        <v>820003850</v>
      </c>
      <c r="B986" s="16" t="s">
        <v>3461</v>
      </c>
      <c r="C986" s="16" t="s">
        <v>3462</v>
      </c>
      <c r="D986" s="17" t="s">
        <v>45</v>
      </c>
      <c r="E986" s="17">
        <v>50840</v>
      </c>
      <c r="F986" s="17" t="str">
        <f t="shared" si="168"/>
        <v>FD50840</v>
      </c>
      <c r="G986" s="17" t="str">
        <f>VLOOKUP(E986,[4]PARTIDAS!$F:$M,8,0)</f>
        <v>Evento</v>
      </c>
      <c r="H986" s="17">
        <v>33539</v>
      </c>
      <c r="I986" s="18">
        <v>44512.038888888892</v>
      </c>
      <c r="J986" s="18">
        <v>44512.038888888892</v>
      </c>
      <c r="K986" s="18">
        <v>44550</v>
      </c>
      <c r="L986" s="19">
        <v>109700</v>
      </c>
      <c r="M986" s="19">
        <v>109700</v>
      </c>
      <c r="N986" s="16" t="s">
        <v>3463</v>
      </c>
      <c r="O986" s="16"/>
      <c r="P986" s="16"/>
      <c r="Q986" s="16"/>
      <c r="R986" s="16"/>
      <c r="S986" s="16"/>
      <c r="T986" s="20">
        <v>109700</v>
      </c>
      <c r="U986" s="16" t="s">
        <v>47</v>
      </c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 t="s">
        <v>4000</v>
      </c>
      <c r="AG986" s="16" t="s">
        <v>3990</v>
      </c>
      <c r="AH986" s="16" t="s">
        <v>3466</v>
      </c>
      <c r="AI986" s="16" t="s">
        <v>47</v>
      </c>
      <c r="AJ986" s="16">
        <f>VLOOKUP(E986,[4]TD!$A:$B,2,0)</f>
        <v>-109700</v>
      </c>
      <c r="AK986" s="16">
        <f>-IFERROR(VLOOKUP(E986,'[4]PARTIDAS ABIERTAS EN VALORES'!$A:$E,2,0),0)</f>
        <v>0</v>
      </c>
      <c r="AL986" s="16"/>
      <c r="AM986" s="16">
        <f>-IFERROR(VLOOKUP(E986,'[4]PARTIDAS ABIERTAS EN VALORES'!$A:$E,3,0),0)</f>
        <v>109700</v>
      </c>
      <c r="AN986" s="16"/>
      <c r="AO986" s="16">
        <f>-IFERROR(VLOOKUP(E986,'[4]PARTIDAS ABIERTAS EN VALORES'!$A:$E,4,0),0)</f>
        <v>0</v>
      </c>
      <c r="AP986" s="16"/>
      <c r="AQ986" s="16"/>
      <c r="AR986" s="16"/>
      <c r="AS986" s="16"/>
      <c r="AT986" s="16">
        <f t="shared" si="169"/>
        <v>0</v>
      </c>
      <c r="AU986" s="16"/>
      <c r="AV986" s="16"/>
      <c r="AW986" s="16"/>
      <c r="AX986" s="16"/>
      <c r="AY986" s="16"/>
      <c r="AZ986" s="16"/>
      <c r="BA986" s="16">
        <f>-IFERROR(VLOOKUP(E986,[4]TD!$J:$K,2,0),0)</f>
        <v>0</v>
      </c>
      <c r="BB986" s="25">
        <f t="shared" si="165"/>
        <v>0</v>
      </c>
      <c r="BC986" s="16"/>
      <c r="BD986" s="52">
        <f t="shared" si="166"/>
        <v>44512.038888888892</v>
      </c>
      <c r="BE986" s="16">
        <f t="shared" si="170"/>
        <v>2021</v>
      </c>
      <c r="BF986" s="52">
        <f t="shared" si="167"/>
        <v>44550</v>
      </c>
      <c r="BG986" s="16">
        <f t="shared" si="171"/>
        <v>2021</v>
      </c>
      <c r="BH986" s="16"/>
    </row>
    <row r="987" spans="1:60" x14ac:dyDescent="0.25">
      <c r="A987" s="16">
        <v>820003850</v>
      </c>
      <c r="B987" s="16" t="s">
        <v>3461</v>
      </c>
      <c r="C987" s="16" t="s">
        <v>3467</v>
      </c>
      <c r="D987" s="17" t="s">
        <v>45</v>
      </c>
      <c r="E987" s="17">
        <v>50913</v>
      </c>
      <c r="F987" s="17" t="str">
        <f t="shared" si="168"/>
        <v>FD50913</v>
      </c>
      <c r="G987" s="17" t="str">
        <f>VLOOKUP(E987,[4]PARTIDAS!$F:$M,8,0)</f>
        <v>Evento</v>
      </c>
      <c r="H987" s="17">
        <v>33537</v>
      </c>
      <c r="I987" s="18">
        <v>44512.681944444441</v>
      </c>
      <c r="J987" s="18">
        <v>44512.681944444441</v>
      </c>
      <c r="K987" s="18">
        <v>44546</v>
      </c>
      <c r="L987" s="19">
        <v>6500</v>
      </c>
      <c r="M987" s="19">
        <v>6500</v>
      </c>
      <c r="N987" s="16" t="s">
        <v>3463</v>
      </c>
      <c r="O987" s="16"/>
      <c r="P987" s="16"/>
      <c r="Q987" s="16"/>
      <c r="R987" s="16"/>
      <c r="S987" s="16"/>
      <c r="T987" s="20">
        <v>6500</v>
      </c>
      <c r="U987" s="16" t="s">
        <v>47</v>
      </c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 t="s">
        <v>4000</v>
      </c>
      <c r="AG987" s="16" t="s">
        <v>3986</v>
      </c>
      <c r="AH987" s="16" t="s">
        <v>3466</v>
      </c>
      <c r="AI987" s="16" t="s">
        <v>47</v>
      </c>
      <c r="AJ987" s="16">
        <f>VLOOKUP(E987,[4]TD!$A:$B,2,0)</f>
        <v>-6500</v>
      </c>
      <c r="AK987" s="16">
        <f>-IFERROR(VLOOKUP(E987,'[4]PARTIDAS ABIERTAS EN VALORES'!$A:$E,2,0),0)</f>
        <v>0</v>
      </c>
      <c r="AL987" s="16"/>
      <c r="AM987" s="16">
        <f>-IFERROR(VLOOKUP(E987,'[4]PARTIDAS ABIERTAS EN VALORES'!$A:$E,3,0),0)</f>
        <v>6500</v>
      </c>
      <c r="AN987" s="16"/>
      <c r="AO987" s="16">
        <f>-IFERROR(VLOOKUP(E987,'[4]PARTIDAS ABIERTAS EN VALORES'!$A:$E,4,0),0)</f>
        <v>0</v>
      </c>
      <c r="AP987" s="16"/>
      <c r="AQ987" s="16"/>
      <c r="AR987" s="16"/>
      <c r="AS987" s="16"/>
      <c r="AT987" s="16">
        <f t="shared" si="169"/>
        <v>0</v>
      </c>
      <c r="AU987" s="16"/>
      <c r="AV987" s="16"/>
      <c r="AW987" s="16"/>
      <c r="AX987" s="16"/>
      <c r="AY987" s="16"/>
      <c r="AZ987" s="16"/>
      <c r="BA987" s="16">
        <f>-IFERROR(VLOOKUP(E987,[4]TD!$J:$K,2,0),0)</f>
        <v>0</v>
      </c>
      <c r="BB987" s="25">
        <f t="shared" si="165"/>
        <v>0</v>
      </c>
      <c r="BC987" s="16"/>
      <c r="BD987" s="52">
        <f t="shared" si="166"/>
        <v>44512.681944444441</v>
      </c>
      <c r="BE987" s="16">
        <f t="shared" si="170"/>
        <v>2021</v>
      </c>
      <c r="BF987" s="52">
        <f t="shared" si="167"/>
        <v>44546</v>
      </c>
      <c r="BG987" s="16">
        <f t="shared" si="171"/>
        <v>2021</v>
      </c>
      <c r="BH987" s="16"/>
    </row>
    <row r="988" spans="1:60" x14ac:dyDescent="0.25">
      <c r="A988" s="16">
        <v>820003850</v>
      </c>
      <c r="B988" s="16" t="s">
        <v>3461</v>
      </c>
      <c r="C988" s="16" t="s">
        <v>3467</v>
      </c>
      <c r="D988" s="17" t="s">
        <v>45</v>
      </c>
      <c r="E988" s="17">
        <v>50938</v>
      </c>
      <c r="F988" s="17" t="str">
        <f t="shared" si="168"/>
        <v>FD50938</v>
      </c>
      <c r="G988" s="17" t="str">
        <f>VLOOKUP(E988,[4]PARTIDAS!$F:$M,8,0)</f>
        <v>Evento</v>
      </c>
      <c r="H988" s="17">
        <v>33536</v>
      </c>
      <c r="I988" s="18">
        <v>44513.222222222219</v>
      </c>
      <c r="J988" s="18">
        <v>44513.222222222219</v>
      </c>
      <c r="K988" s="18">
        <v>44546</v>
      </c>
      <c r="L988" s="19">
        <v>221990</v>
      </c>
      <c r="M988" s="19">
        <v>221990</v>
      </c>
      <c r="N988" s="16" t="s">
        <v>3463</v>
      </c>
      <c r="O988" s="16"/>
      <c r="P988" s="16"/>
      <c r="Q988" s="16"/>
      <c r="R988" s="16"/>
      <c r="S988" s="16"/>
      <c r="T988" s="20">
        <v>221990</v>
      </c>
      <c r="U988" s="16" t="s">
        <v>47</v>
      </c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 t="s">
        <v>4001</v>
      </c>
      <c r="AG988" s="16" t="s">
        <v>3986</v>
      </c>
      <c r="AH988" s="16" t="s">
        <v>3466</v>
      </c>
      <c r="AI988" s="16" t="s">
        <v>47</v>
      </c>
      <c r="AJ988" s="16">
        <f>VLOOKUP(E988,[4]TD!$A:$B,2,0)</f>
        <v>-221990</v>
      </c>
      <c r="AK988" s="16">
        <f>-IFERROR(VLOOKUP(E988,'[4]PARTIDAS ABIERTAS EN VALORES'!$A:$E,2,0),0)</f>
        <v>0</v>
      </c>
      <c r="AL988" s="16"/>
      <c r="AM988" s="16">
        <f>-IFERROR(VLOOKUP(E988,'[4]PARTIDAS ABIERTAS EN VALORES'!$A:$E,3,0),0)</f>
        <v>221990</v>
      </c>
      <c r="AN988" s="16"/>
      <c r="AO988" s="16">
        <f>-IFERROR(VLOOKUP(E988,'[4]PARTIDAS ABIERTAS EN VALORES'!$A:$E,4,0),0)</f>
        <v>0</v>
      </c>
      <c r="AP988" s="16"/>
      <c r="AQ988" s="16"/>
      <c r="AR988" s="16"/>
      <c r="AS988" s="16"/>
      <c r="AT988" s="16">
        <f t="shared" si="169"/>
        <v>0</v>
      </c>
      <c r="AU988" s="16"/>
      <c r="AV988" s="16"/>
      <c r="AW988" s="16"/>
      <c r="AX988" s="16"/>
      <c r="AY988" s="16"/>
      <c r="AZ988" s="16"/>
      <c r="BA988" s="16">
        <f>-IFERROR(VLOOKUP(E988,[4]TD!$J:$K,2,0),0)</f>
        <v>0</v>
      </c>
      <c r="BB988" s="25">
        <f t="shared" si="165"/>
        <v>0</v>
      </c>
      <c r="BC988" s="16"/>
      <c r="BD988" s="52">
        <f t="shared" si="166"/>
        <v>44513.222222222219</v>
      </c>
      <c r="BE988" s="16">
        <f t="shared" si="170"/>
        <v>2021</v>
      </c>
      <c r="BF988" s="52">
        <f t="shared" si="167"/>
        <v>44546</v>
      </c>
      <c r="BG988" s="16">
        <f t="shared" si="171"/>
        <v>2021</v>
      </c>
      <c r="BH988" s="16"/>
    </row>
    <row r="989" spans="1:60" x14ac:dyDescent="0.25">
      <c r="A989" s="16">
        <v>820003850</v>
      </c>
      <c r="B989" s="16" t="s">
        <v>3461</v>
      </c>
      <c r="C989" s="16" t="s">
        <v>3467</v>
      </c>
      <c r="D989" s="17" t="s">
        <v>45</v>
      </c>
      <c r="E989" s="17">
        <v>50952</v>
      </c>
      <c r="F989" s="17" t="str">
        <f t="shared" si="168"/>
        <v>FD50952</v>
      </c>
      <c r="G989" s="17" t="str">
        <f>VLOOKUP(E989,[4]PARTIDAS!$F:$M,8,0)</f>
        <v>Evento</v>
      </c>
      <c r="H989" s="17">
        <v>33537</v>
      </c>
      <c r="I989" s="18">
        <v>44513.402777777781</v>
      </c>
      <c r="J989" s="18">
        <v>44513.402777777781</v>
      </c>
      <c r="K989" s="18">
        <v>44546</v>
      </c>
      <c r="L989" s="19">
        <v>26000</v>
      </c>
      <c r="M989" s="19">
        <v>26000</v>
      </c>
      <c r="N989" s="16" t="s">
        <v>3463</v>
      </c>
      <c r="O989" s="16"/>
      <c r="P989" s="16"/>
      <c r="Q989" s="16"/>
      <c r="R989" s="16"/>
      <c r="S989" s="16"/>
      <c r="T989" s="20">
        <v>26000</v>
      </c>
      <c r="U989" s="16" t="s">
        <v>47</v>
      </c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 t="s">
        <v>4001</v>
      </c>
      <c r="AG989" s="16" t="s">
        <v>3986</v>
      </c>
      <c r="AH989" s="16" t="s">
        <v>3466</v>
      </c>
      <c r="AI989" s="16" t="s">
        <v>47</v>
      </c>
      <c r="AJ989" s="16">
        <f>VLOOKUP(E989,[4]TD!$A:$B,2,0)</f>
        <v>-26000</v>
      </c>
      <c r="AK989" s="16">
        <f>-IFERROR(VLOOKUP(E989,'[4]PARTIDAS ABIERTAS EN VALORES'!$A:$E,2,0),0)</f>
        <v>0</v>
      </c>
      <c r="AL989" s="16"/>
      <c r="AM989" s="16">
        <f>-IFERROR(VLOOKUP(E989,'[4]PARTIDAS ABIERTAS EN VALORES'!$A:$E,3,0),0)</f>
        <v>26000</v>
      </c>
      <c r="AN989" s="16"/>
      <c r="AO989" s="16">
        <f>-IFERROR(VLOOKUP(E989,'[4]PARTIDAS ABIERTAS EN VALORES'!$A:$E,4,0),0)</f>
        <v>0</v>
      </c>
      <c r="AP989" s="16"/>
      <c r="AQ989" s="16"/>
      <c r="AR989" s="16"/>
      <c r="AS989" s="16"/>
      <c r="AT989" s="16">
        <f t="shared" si="169"/>
        <v>0</v>
      </c>
      <c r="AU989" s="16"/>
      <c r="AV989" s="16"/>
      <c r="AW989" s="16"/>
      <c r="AX989" s="16"/>
      <c r="AY989" s="16"/>
      <c r="AZ989" s="16"/>
      <c r="BA989" s="16">
        <f>-IFERROR(VLOOKUP(E989,[4]TD!$J:$K,2,0),0)</f>
        <v>0</v>
      </c>
      <c r="BB989" s="25">
        <f t="shared" si="165"/>
        <v>0</v>
      </c>
      <c r="BC989" s="16"/>
      <c r="BD989" s="52">
        <f t="shared" si="166"/>
        <v>44513.402777777781</v>
      </c>
      <c r="BE989" s="16">
        <f t="shared" si="170"/>
        <v>2021</v>
      </c>
      <c r="BF989" s="52">
        <f t="shared" si="167"/>
        <v>44546</v>
      </c>
      <c r="BG989" s="16">
        <f t="shared" si="171"/>
        <v>2021</v>
      </c>
      <c r="BH989" s="16"/>
    </row>
    <row r="990" spans="1:60" x14ac:dyDescent="0.25">
      <c r="A990" s="16">
        <v>820003850</v>
      </c>
      <c r="B990" s="16" t="s">
        <v>3461</v>
      </c>
      <c r="C990" s="16" t="s">
        <v>3467</v>
      </c>
      <c r="D990" s="17" t="s">
        <v>45</v>
      </c>
      <c r="E990" s="17">
        <v>50955</v>
      </c>
      <c r="F990" s="17" t="str">
        <f t="shared" si="168"/>
        <v>FD50955</v>
      </c>
      <c r="G990" s="17" t="str">
        <f>VLOOKUP(E990,[4]PARTIDAS!$F:$M,8,0)</f>
        <v>Evento</v>
      </c>
      <c r="H990" s="17">
        <v>33537</v>
      </c>
      <c r="I990" s="18">
        <v>44513.404166666667</v>
      </c>
      <c r="J990" s="18">
        <v>44513.404166666667</v>
      </c>
      <c r="K990" s="18">
        <v>44546</v>
      </c>
      <c r="L990" s="19">
        <v>26000</v>
      </c>
      <c r="M990" s="19">
        <v>26000</v>
      </c>
      <c r="N990" s="16" t="s">
        <v>3463</v>
      </c>
      <c r="O990" s="16"/>
      <c r="P990" s="16"/>
      <c r="Q990" s="16"/>
      <c r="R990" s="16"/>
      <c r="S990" s="16"/>
      <c r="T990" s="20">
        <v>26000</v>
      </c>
      <c r="U990" s="16" t="s">
        <v>47</v>
      </c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 t="s">
        <v>4001</v>
      </c>
      <c r="AG990" s="16" t="s">
        <v>3986</v>
      </c>
      <c r="AH990" s="16" t="s">
        <v>3466</v>
      </c>
      <c r="AI990" s="16" t="s">
        <v>47</v>
      </c>
      <c r="AJ990" s="16">
        <f>VLOOKUP(E990,[4]TD!$A:$B,2,0)</f>
        <v>-26000</v>
      </c>
      <c r="AK990" s="16">
        <f>-IFERROR(VLOOKUP(E990,'[4]PARTIDAS ABIERTAS EN VALORES'!$A:$E,2,0),0)</f>
        <v>0</v>
      </c>
      <c r="AL990" s="16"/>
      <c r="AM990" s="16">
        <f>-IFERROR(VLOOKUP(E990,'[4]PARTIDAS ABIERTAS EN VALORES'!$A:$E,3,0),0)</f>
        <v>26000</v>
      </c>
      <c r="AN990" s="16"/>
      <c r="AO990" s="16">
        <f>-IFERROR(VLOOKUP(E990,'[4]PARTIDAS ABIERTAS EN VALORES'!$A:$E,4,0),0)</f>
        <v>0</v>
      </c>
      <c r="AP990" s="16"/>
      <c r="AQ990" s="16"/>
      <c r="AR990" s="16"/>
      <c r="AS990" s="16"/>
      <c r="AT990" s="16">
        <f t="shared" si="169"/>
        <v>0</v>
      </c>
      <c r="AU990" s="16"/>
      <c r="AV990" s="16"/>
      <c r="AW990" s="16"/>
      <c r="AX990" s="16"/>
      <c r="AY990" s="16"/>
      <c r="AZ990" s="16"/>
      <c r="BA990" s="16">
        <f>-IFERROR(VLOOKUP(E990,[4]TD!$J:$K,2,0),0)</f>
        <v>0</v>
      </c>
      <c r="BB990" s="25">
        <f t="shared" si="165"/>
        <v>0</v>
      </c>
      <c r="BC990" s="16"/>
      <c r="BD990" s="52">
        <f t="shared" si="166"/>
        <v>44513.404166666667</v>
      </c>
      <c r="BE990" s="16">
        <f t="shared" si="170"/>
        <v>2021</v>
      </c>
      <c r="BF990" s="52">
        <f t="shared" si="167"/>
        <v>44546</v>
      </c>
      <c r="BG990" s="16">
        <f t="shared" si="171"/>
        <v>2021</v>
      </c>
      <c r="BH990" s="16"/>
    </row>
    <row r="991" spans="1:60" x14ac:dyDescent="0.25">
      <c r="A991" s="16">
        <v>820003850</v>
      </c>
      <c r="B991" s="16" t="s">
        <v>3461</v>
      </c>
      <c r="C991" s="16" t="s">
        <v>3462</v>
      </c>
      <c r="D991" s="17" t="s">
        <v>45</v>
      </c>
      <c r="E991" s="17">
        <v>51007</v>
      </c>
      <c r="F991" s="17" t="str">
        <f t="shared" si="168"/>
        <v>FD51007</v>
      </c>
      <c r="G991" s="17" t="str">
        <f>VLOOKUP(E991,[4]PARTIDAS!$F:$M,8,0)</f>
        <v>Evento</v>
      </c>
      <c r="H991" s="17">
        <v>33539</v>
      </c>
      <c r="I991" s="18">
        <v>44513.685416666667</v>
      </c>
      <c r="J991" s="18">
        <v>44513.685416666667</v>
      </c>
      <c r="K991" s="18">
        <v>44550</v>
      </c>
      <c r="L991" s="19">
        <v>484194</v>
      </c>
      <c r="M991" s="19">
        <v>484194</v>
      </c>
      <c r="N991" s="16" t="s">
        <v>3463</v>
      </c>
      <c r="O991" s="16"/>
      <c r="P991" s="16"/>
      <c r="Q991" s="16"/>
      <c r="R991" s="16"/>
      <c r="S991" s="16"/>
      <c r="T991" s="20">
        <v>484194</v>
      </c>
      <c r="U991" s="16" t="s">
        <v>47</v>
      </c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 t="s">
        <v>4001</v>
      </c>
      <c r="AG991" s="16" t="s">
        <v>3990</v>
      </c>
      <c r="AH991" s="16" t="s">
        <v>3466</v>
      </c>
      <c r="AI991" s="16" t="s">
        <v>47</v>
      </c>
      <c r="AJ991" s="16">
        <f>VLOOKUP(E991,[4]TD!$A:$B,2,0)</f>
        <v>-484194</v>
      </c>
      <c r="AK991" s="16">
        <f>-IFERROR(VLOOKUP(E991,'[4]PARTIDAS ABIERTAS EN VALORES'!$A:$E,2,0),0)</f>
        <v>0</v>
      </c>
      <c r="AL991" s="16"/>
      <c r="AM991" s="16">
        <f>-IFERROR(VLOOKUP(E991,'[4]PARTIDAS ABIERTAS EN VALORES'!$A:$E,3,0),0)</f>
        <v>484194</v>
      </c>
      <c r="AN991" s="16"/>
      <c r="AO991" s="16">
        <f>-IFERROR(VLOOKUP(E991,'[4]PARTIDAS ABIERTAS EN VALORES'!$A:$E,4,0),0)</f>
        <v>0</v>
      </c>
      <c r="AP991" s="16"/>
      <c r="AQ991" s="16"/>
      <c r="AR991" s="16"/>
      <c r="AS991" s="16"/>
      <c r="AT991" s="16">
        <f t="shared" si="169"/>
        <v>0</v>
      </c>
      <c r="AU991" s="16"/>
      <c r="AV991" s="16"/>
      <c r="AW991" s="16"/>
      <c r="AX991" s="16"/>
      <c r="AY991" s="16"/>
      <c r="AZ991" s="16"/>
      <c r="BA991" s="16">
        <f>-IFERROR(VLOOKUP(E991,[4]TD!$J:$K,2,0),0)</f>
        <v>0</v>
      </c>
      <c r="BB991" s="25">
        <f t="shared" si="165"/>
        <v>0</v>
      </c>
      <c r="BC991" s="16"/>
      <c r="BD991" s="52">
        <f t="shared" si="166"/>
        <v>44513.685416666667</v>
      </c>
      <c r="BE991" s="16">
        <f t="shared" si="170"/>
        <v>2021</v>
      </c>
      <c r="BF991" s="52">
        <f t="shared" si="167"/>
        <v>44550</v>
      </c>
      <c r="BG991" s="16">
        <f t="shared" si="171"/>
        <v>2021</v>
      </c>
      <c r="BH991" s="16"/>
    </row>
    <row r="992" spans="1:60" x14ac:dyDescent="0.25">
      <c r="A992" s="16">
        <v>820003850</v>
      </c>
      <c r="B992" s="16" t="s">
        <v>3461</v>
      </c>
      <c r="C992" s="16" t="s">
        <v>3462</v>
      </c>
      <c r="D992" s="17" t="s">
        <v>45</v>
      </c>
      <c r="E992" s="17">
        <v>51011</v>
      </c>
      <c r="F992" s="17" t="str">
        <f t="shared" si="168"/>
        <v>FD51011</v>
      </c>
      <c r="G992" s="17" t="str">
        <f>VLOOKUP(E992,[4]PARTIDAS!$F:$M,8,0)</f>
        <v>Evento</v>
      </c>
      <c r="H992" s="17">
        <v>33539</v>
      </c>
      <c r="I992" s="18">
        <v>44513.726388888892</v>
      </c>
      <c r="J992" s="18">
        <v>44513.726388888892</v>
      </c>
      <c r="K992" s="18">
        <v>44550</v>
      </c>
      <c r="L992" s="19">
        <v>108612</v>
      </c>
      <c r="M992" s="19">
        <v>108612</v>
      </c>
      <c r="N992" s="16" t="s">
        <v>3463</v>
      </c>
      <c r="O992" s="16"/>
      <c r="P992" s="16"/>
      <c r="Q992" s="16"/>
      <c r="R992" s="16"/>
      <c r="S992" s="16"/>
      <c r="T992" s="20">
        <v>108612</v>
      </c>
      <c r="U992" s="16" t="s">
        <v>47</v>
      </c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 t="s">
        <v>4001</v>
      </c>
      <c r="AG992" s="16" t="s">
        <v>3990</v>
      </c>
      <c r="AH992" s="16" t="s">
        <v>3466</v>
      </c>
      <c r="AI992" s="16" t="s">
        <v>47</v>
      </c>
      <c r="AJ992" s="16">
        <f>VLOOKUP(E992,[4]TD!$A:$B,2,0)</f>
        <v>-108612</v>
      </c>
      <c r="AK992" s="16">
        <f>-IFERROR(VLOOKUP(E992,'[4]PARTIDAS ABIERTAS EN VALORES'!$A:$E,2,0),0)</f>
        <v>0</v>
      </c>
      <c r="AL992" s="16"/>
      <c r="AM992" s="16">
        <f>-IFERROR(VLOOKUP(E992,'[4]PARTIDAS ABIERTAS EN VALORES'!$A:$E,3,0),0)</f>
        <v>108612</v>
      </c>
      <c r="AN992" s="16"/>
      <c r="AO992" s="16">
        <f>-IFERROR(VLOOKUP(E992,'[4]PARTIDAS ABIERTAS EN VALORES'!$A:$E,4,0),0)</f>
        <v>0</v>
      </c>
      <c r="AP992" s="16"/>
      <c r="AQ992" s="16"/>
      <c r="AR992" s="16"/>
      <c r="AS992" s="16"/>
      <c r="AT992" s="16">
        <f t="shared" si="169"/>
        <v>0</v>
      </c>
      <c r="AU992" s="16"/>
      <c r="AV992" s="16"/>
      <c r="AW992" s="16"/>
      <c r="AX992" s="16"/>
      <c r="AY992" s="16"/>
      <c r="AZ992" s="16"/>
      <c r="BA992" s="16">
        <f>-IFERROR(VLOOKUP(E992,[4]TD!$J:$K,2,0),0)</f>
        <v>0</v>
      </c>
      <c r="BB992" s="25">
        <f t="shared" si="165"/>
        <v>0</v>
      </c>
      <c r="BC992" s="16"/>
      <c r="BD992" s="52">
        <f t="shared" si="166"/>
        <v>44513.726388888892</v>
      </c>
      <c r="BE992" s="16">
        <f t="shared" si="170"/>
        <v>2021</v>
      </c>
      <c r="BF992" s="52">
        <f t="shared" si="167"/>
        <v>44550</v>
      </c>
      <c r="BG992" s="16">
        <f t="shared" si="171"/>
        <v>2021</v>
      </c>
      <c r="BH992" s="16"/>
    </row>
    <row r="993" spans="1:60" x14ac:dyDescent="0.25">
      <c r="A993" s="16">
        <v>820003850</v>
      </c>
      <c r="B993" s="16" t="s">
        <v>3461</v>
      </c>
      <c r="C993" s="16" t="s">
        <v>3462</v>
      </c>
      <c r="D993" s="17" t="s">
        <v>45</v>
      </c>
      <c r="E993" s="17">
        <v>51015</v>
      </c>
      <c r="F993" s="17" t="str">
        <f t="shared" si="168"/>
        <v>FD51015</v>
      </c>
      <c r="G993" s="17" t="e">
        <f>VLOOKUP(E993,[4]PARTIDAS!$F:$M,8,0)</f>
        <v>#N/A</v>
      </c>
      <c r="H993" s="17">
        <v>33538</v>
      </c>
      <c r="I993" s="18">
        <v>44513.749305555553</v>
      </c>
      <c r="J993" s="18">
        <v>44513.749305555553</v>
      </c>
      <c r="K993" s="18">
        <v>44546</v>
      </c>
      <c r="L993" s="19">
        <v>80800</v>
      </c>
      <c r="M993" s="19">
        <v>80800</v>
      </c>
      <c r="N993" s="16" t="s">
        <v>3490</v>
      </c>
      <c r="O993" s="16"/>
      <c r="P993" s="16"/>
      <c r="Q993" s="16"/>
      <c r="R993" s="20">
        <v>80800</v>
      </c>
      <c r="S993" s="16" t="s">
        <v>3992</v>
      </c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 t="s">
        <v>3993</v>
      </c>
      <c r="AH993" s="16"/>
      <c r="AI993" s="16"/>
      <c r="AJ993" s="16" t="e">
        <f>VLOOKUP(E993,[4]TD!$A:$B,2,0)</f>
        <v>#N/A</v>
      </c>
      <c r="AK993" s="16"/>
      <c r="AL993" s="16"/>
      <c r="AM993" s="16"/>
      <c r="AN993" s="16"/>
      <c r="AO993" s="16"/>
      <c r="AP993" s="16"/>
      <c r="AQ993" s="25">
        <f>M993</f>
        <v>80800</v>
      </c>
      <c r="AR993" s="16"/>
      <c r="AS993" s="16"/>
      <c r="AT993" s="16">
        <f t="shared" si="169"/>
        <v>0</v>
      </c>
      <c r="AU993" s="16"/>
      <c r="AV993" s="16"/>
      <c r="AW993" s="16"/>
      <c r="AX993" s="16"/>
      <c r="AY993" s="16"/>
      <c r="AZ993" s="16"/>
      <c r="BA993" s="16"/>
      <c r="BB993" s="25">
        <f t="shared" si="165"/>
        <v>0</v>
      </c>
      <c r="BC993" s="16"/>
      <c r="BD993" s="52">
        <f t="shared" si="166"/>
        <v>44513.749305555553</v>
      </c>
      <c r="BE993" s="16">
        <f t="shared" si="170"/>
        <v>2021</v>
      </c>
      <c r="BF993" s="52">
        <f t="shared" si="167"/>
        <v>44546</v>
      </c>
      <c r="BG993" s="16">
        <f t="shared" si="171"/>
        <v>2021</v>
      </c>
      <c r="BH993" s="16"/>
    </row>
    <row r="994" spans="1:60" x14ac:dyDescent="0.25">
      <c r="A994" s="16">
        <v>820003850</v>
      </c>
      <c r="B994" s="16" t="s">
        <v>3461</v>
      </c>
      <c r="C994" s="16" t="s">
        <v>3462</v>
      </c>
      <c r="D994" s="17" t="s">
        <v>45</v>
      </c>
      <c r="E994" s="17">
        <v>51029</v>
      </c>
      <c r="F994" s="17" t="str">
        <f t="shared" si="168"/>
        <v>FD51029</v>
      </c>
      <c r="G994" s="17" t="str">
        <f>VLOOKUP(E994,[4]PARTIDAS!$F:$M,8,0)</f>
        <v>Evento</v>
      </c>
      <c r="H994" s="17">
        <v>33539</v>
      </c>
      <c r="I994" s="18">
        <v>44514.402777777781</v>
      </c>
      <c r="J994" s="18">
        <v>44514.402777777781</v>
      </c>
      <c r="K994" s="18">
        <v>44550</v>
      </c>
      <c r="L994" s="19">
        <v>59600</v>
      </c>
      <c r="M994" s="19">
        <v>59600</v>
      </c>
      <c r="N994" s="16" t="s">
        <v>3463</v>
      </c>
      <c r="O994" s="16"/>
      <c r="P994" s="16"/>
      <c r="Q994" s="16"/>
      <c r="R994" s="16"/>
      <c r="S994" s="16"/>
      <c r="T994" s="20">
        <v>59600</v>
      </c>
      <c r="U994" s="16" t="s">
        <v>47</v>
      </c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 t="s">
        <v>4002</v>
      </c>
      <c r="AG994" s="16" t="s">
        <v>3990</v>
      </c>
      <c r="AH994" s="16" t="s">
        <v>3466</v>
      </c>
      <c r="AI994" s="16" t="s">
        <v>47</v>
      </c>
      <c r="AJ994" s="16">
        <f>VLOOKUP(E994,[4]TD!$A:$B,2,0)</f>
        <v>-59600</v>
      </c>
      <c r="AK994" s="16">
        <f>-IFERROR(VLOOKUP(E994,'[4]PARTIDAS ABIERTAS EN VALORES'!$A:$E,2,0),0)</f>
        <v>0</v>
      </c>
      <c r="AL994" s="16"/>
      <c r="AM994" s="16">
        <f>-IFERROR(VLOOKUP(E994,'[4]PARTIDAS ABIERTAS EN VALORES'!$A:$E,3,0),0)</f>
        <v>59600</v>
      </c>
      <c r="AN994" s="16"/>
      <c r="AO994" s="16">
        <f>-IFERROR(VLOOKUP(E994,'[4]PARTIDAS ABIERTAS EN VALORES'!$A:$E,4,0),0)</f>
        <v>0</v>
      </c>
      <c r="AP994" s="16"/>
      <c r="AQ994" s="16"/>
      <c r="AR994" s="16"/>
      <c r="AS994" s="16"/>
      <c r="AT994" s="16">
        <f t="shared" si="169"/>
        <v>0</v>
      </c>
      <c r="AU994" s="16"/>
      <c r="AV994" s="16"/>
      <c r="AW994" s="16"/>
      <c r="AX994" s="16"/>
      <c r="AY994" s="16"/>
      <c r="AZ994" s="16"/>
      <c r="BA994" s="16">
        <f>-IFERROR(VLOOKUP(E994,[4]TD!$J:$K,2,0),0)</f>
        <v>0</v>
      </c>
      <c r="BB994" s="25">
        <f t="shared" si="165"/>
        <v>0</v>
      </c>
      <c r="BC994" s="16"/>
      <c r="BD994" s="52">
        <f t="shared" si="166"/>
        <v>44514.402777777781</v>
      </c>
      <c r="BE994" s="16">
        <f t="shared" si="170"/>
        <v>2021</v>
      </c>
      <c r="BF994" s="52">
        <f t="shared" si="167"/>
        <v>44550</v>
      </c>
      <c r="BG994" s="16">
        <f t="shared" si="171"/>
        <v>2021</v>
      </c>
      <c r="BH994" s="16"/>
    </row>
    <row r="995" spans="1:60" x14ac:dyDescent="0.25">
      <c r="A995" s="16">
        <v>820003850</v>
      </c>
      <c r="B995" s="16" t="s">
        <v>3461</v>
      </c>
      <c r="C995" s="16" t="s">
        <v>3467</v>
      </c>
      <c r="D995" s="17" t="s">
        <v>45</v>
      </c>
      <c r="E995" s="17">
        <v>51033</v>
      </c>
      <c r="F995" s="17" t="str">
        <f t="shared" si="168"/>
        <v>FD51033</v>
      </c>
      <c r="G995" s="17" t="str">
        <f>VLOOKUP(E995,[4]PARTIDAS!$F:$M,8,0)</f>
        <v>Evento</v>
      </c>
      <c r="H995" s="17">
        <v>33536</v>
      </c>
      <c r="I995" s="18">
        <v>44514.468055555553</v>
      </c>
      <c r="J995" s="18">
        <v>44514.468055555553</v>
      </c>
      <c r="K995" s="18">
        <v>44546</v>
      </c>
      <c r="L995" s="19">
        <v>3411407</v>
      </c>
      <c r="M995" s="19">
        <v>3411407</v>
      </c>
      <c r="N995" s="16" t="s">
        <v>3463</v>
      </c>
      <c r="O995" s="16"/>
      <c r="P995" s="16"/>
      <c r="Q995" s="16"/>
      <c r="R995" s="16"/>
      <c r="S995" s="16"/>
      <c r="T995" s="20">
        <v>3411407</v>
      </c>
      <c r="U995" s="16" t="s">
        <v>4003</v>
      </c>
      <c r="V995" s="16" t="s">
        <v>3995</v>
      </c>
      <c r="W995" s="16">
        <v>1171307</v>
      </c>
      <c r="X995" s="16"/>
      <c r="Y995" s="16"/>
      <c r="Z995" s="16"/>
      <c r="AA995" s="16">
        <v>1171307</v>
      </c>
      <c r="AB995" s="16">
        <v>0</v>
      </c>
      <c r="AC995" s="16" t="s">
        <v>3996</v>
      </c>
      <c r="AD995" s="16">
        <v>0</v>
      </c>
      <c r="AE995" s="16"/>
      <c r="AF995" s="16" t="s">
        <v>4002</v>
      </c>
      <c r="AG995" s="16" t="s">
        <v>3986</v>
      </c>
      <c r="AH995" s="16" t="s">
        <v>3466</v>
      </c>
      <c r="AI995" s="16" t="s">
        <v>47</v>
      </c>
      <c r="AJ995" s="16">
        <f>VLOOKUP(E995,[4]TD!$A:$B,2,0)</f>
        <v>-3411407</v>
      </c>
      <c r="AK995" s="16">
        <f>-IFERROR(VLOOKUP(E995,'[4]PARTIDAS ABIERTAS EN VALORES'!$A:$E,2,0),0)</f>
        <v>0</v>
      </c>
      <c r="AL995" s="16"/>
      <c r="AM995" s="16">
        <f>-IFERROR(VLOOKUP(E995,'[4]PARTIDAS ABIERTAS EN VALORES'!$A:$E,3,0),0)</f>
        <v>3411407</v>
      </c>
      <c r="AN995" s="16"/>
      <c r="AO995" s="16">
        <f>-IFERROR(VLOOKUP(E995,'[4]PARTIDAS ABIERTAS EN VALORES'!$A:$E,4,0),0)</f>
        <v>0</v>
      </c>
      <c r="AP995" s="16"/>
      <c r="AQ995" s="16"/>
      <c r="AR995" s="16"/>
      <c r="AS995" s="16"/>
      <c r="AT995" s="16">
        <f t="shared" si="169"/>
        <v>0</v>
      </c>
      <c r="AU995" s="16"/>
      <c r="AV995" s="16"/>
      <c r="AW995" s="16"/>
      <c r="AX995" s="16"/>
      <c r="AY995" s="16"/>
      <c r="AZ995" s="16"/>
      <c r="BA995" s="16">
        <f>-IFERROR(VLOOKUP(E995,[4]TD!$J:$K,2,0),0)</f>
        <v>0</v>
      </c>
      <c r="BB995" s="25">
        <f t="shared" si="165"/>
        <v>0</v>
      </c>
      <c r="BC995" s="16"/>
      <c r="BD995" s="52">
        <f t="shared" si="166"/>
        <v>44514.468055555553</v>
      </c>
      <c r="BE995" s="16">
        <f t="shared" si="170"/>
        <v>2021</v>
      </c>
      <c r="BF995" s="52">
        <f t="shared" si="167"/>
        <v>44546</v>
      </c>
      <c r="BG995" s="16">
        <f t="shared" si="171"/>
        <v>2021</v>
      </c>
      <c r="BH995" s="16"/>
    </row>
    <row r="996" spans="1:60" x14ac:dyDescent="0.25">
      <c r="A996" s="16">
        <v>820003850</v>
      </c>
      <c r="B996" s="16" t="s">
        <v>3461</v>
      </c>
      <c r="C996" s="16" t="s">
        <v>3462</v>
      </c>
      <c r="D996" s="17" t="s">
        <v>45</v>
      </c>
      <c r="E996" s="17">
        <v>51037</v>
      </c>
      <c r="F996" s="17" t="str">
        <f t="shared" si="168"/>
        <v>FD51037</v>
      </c>
      <c r="G996" s="17" t="str">
        <f>VLOOKUP(E996,[4]PARTIDAS!$F:$M,8,0)</f>
        <v>Evento</v>
      </c>
      <c r="H996" s="17">
        <v>33539</v>
      </c>
      <c r="I996" s="18">
        <v>44514.527083333334</v>
      </c>
      <c r="J996" s="18">
        <v>44514.527083333334</v>
      </c>
      <c r="K996" s="18">
        <v>44550</v>
      </c>
      <c r="L996" s="19">
        <v>290947</v>
      </c>
      <c r="M996" s="19">
        <v>290947</v>
      </c>
      <c r="N996" s="16" t="s">
        <v>3463</v>
      </c>
      <c r="O996" s="16"/>
      <c r="P996" s="16"/>
      <c r="Q996" s="16"/>
      <c r="R996" s="16"/>
      <c r="S996" s="16"/>
      <c r="T996" s="20">
        <v>290947</v>
      </c>
      <c r="U996" s="16" t="s">
        <v>47</v>
      </c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 t="s">
        <v>4002</v>
      </c>
      <c r="AG996" s="16" t="s">
        <v>3990</v>
      </c>
      <c r="AH996" s="16" t="s">
        <v>3466</v>
      </c>
      <c r="AI996" s="16" t="s">
        <v>47</v>
      </c>
      <c r="AJ996" s="16">
        <f>VLOOKUP(E996,[4]TD!$A:$B,2,0)</f>
        <v>-290947</v>
      </c>
      <c r="AK996" s="16">
        <f>-IFERROR(VLOOKUP(E996,'[4]PARTIDAS ABIERTAS EN VALORES'!$A:$E,2,0),0)</f>
        <v>0</v>
      </c>
      <c r="AL996" s="16"/>
      <c r="AM996" s="16">
        <f>-IFERROR(VLOOKUP(E996,'[4]PARTIDAS ABIERTAS EN VALORES'!$A:$E,3,0),0)</f>
        <v>290947</v>
      </c>
      <c r="AN996" s="16"/>
      <c r="AO996" s="16">
        <f>-IFERROR(VLOOKUP(E996,'[4]PARTIDAS ABIERTAS EN VALORES'!$A:$E,4,0),0)</f>
        <v>0</v>
      </c>
      <c r="AP996" s="16"/>
      <c r="AQ996" s="16"/>
      <c r="AR996" s="16"/>
      <c r="AS996" s="16"/>
      <c r="AT996" s="16">
        <f t="shared" si="169"/>
        <v>0</v>
      </c>
      <c r="AU996" s="16"/>
      <c r="AV996" s="16"/>
      <c r="AW996" s="16"/>
      <c r="AX996" s="16"/>
      <c r="AY996" s="16"/>
      <c r="AZ996" s="16"/>
      <c r="BA996" s="16">
        <f>-IFERROR(VLOOKUP(E996,[4]TD!$J:$K,2,0),0)</f>
        <v>0</v>
      </c>
      <c r="BB996" s="25">
        <f t="shared" si="165"/>
        <v>0</v>
      </c>
      <c r="BC996" s="16"/>
      <c r="BD996" s="52">
        <f t="shared" si="166"/>
        <v>44514.527083333334</v>
      </c>
      <c r="BE996" s="16">
        <f t="shared" si="170"/>
        <v>2021</v>
      </c>
      <c r="BF996" s="52">
        <f t="shared" si="167"/>
        <v>44550</v>
      </c>
      <c r="BG996" s="16">
        <f t="shared" si="171"/>
        <v>2021</v>
      </c>
      <c r="BH996" s="16"/>
    </row>
    <row r="997" spans="1:60" x14ac:dyDescent="0.25">
      <c r="A997" s="16">
        <v>820003850</v>
      </c>
      <c r="B997" s="16" t="s">
        <v>3461</v>
      </c>
      <c r="C997" s="16" t="s">
        <v>3467</v>
      </c>
      <c r="D997" s="17" t="s">
        <v>45</v>
      </c>
      <c r="E997" s="17">
        <v>51047</v>
      </c>
      <c r="F997" s="17" t="str">
        <f t="shared" si="168"/>
        <v>FD51047</v>
      </c>
      <c r="G997" s="17" t="str">
        <f>VLOOKUP(E997,[4]PARTIDAS!$F:$M,8,0)</f>
        <v>Evento</v>
      </c>
      <c r="H997" s="17">
        <v>33536</v>
      </c>
      <c r="I997" s="18">
        <v>44514.668749999997</v>
      </c>
      <c r="J997" s="18">
        <v>44514.668749999997</v>
      </c>
      <c r="K997" s="18">
        <v>44546</v>
      </c>
      <c r="L997" s="19">
        <v>158751</v>
      </c>
      <c r="M997" s="19">
        <v>158751</v>
      </c>
      <c r="N997" s="16" t="s">
        <v>3463</v>
      </c>
      <c r="O997" s="16"/>
      <c r="P997" s="16"/>
      <c r="Q997" s="16"/>
      <c r="R997" s="16"/>
      <c r="S997" s="16"/>
      <c r="T997" s="20">
        <v>158751</v>
      </c>
      <c r="U997" s="16" t="s">
        <v>47</v>
      </c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 t="s">
        <v>4002</v>
      </c>
      <c r="AG997" s="16" t="s">
        <v>3986</v>
      </c>
      <c r="AH997" s="16" t="s">
        <v>3466</v>
      </c>
      <c r="AI997" s="16" t="s">
        <v>47</v>
      </c>
      <c r="AJ997" s="16">
        <f>VLOOKUP(E997,[4]TD!$A:$B,2,0)</f>
        <v>-158751</v>
      </c>
      <c r="AK997" s="16">
        <f>-IFERROR(VLOOKUP(E997,'[4]PARTIDAS ABIERTAS EN VALORES'!$A:$E,2,0),0)</f>
        <v>0</v>
      </c>
      <c r="AL997" s="16"/>
      <c r="AM997" s="16">
        <f>-IFERROR(VLOOKUP(E997,'[4]PARTIDAS ABIERTAS EN VALORES'!$A:$E,3,0),0)</f>
        <v>158751</v>
      </c>
      <c r="AN997" s="16"/>
      <c r="AO997" s="16">
        <f>-IFERROR(VLOOKUP(E997,'[4]PARTIDAS ABIERTAS EN VALORES'!$A:$E,4,0),0)</f>
        <v>0</v>
      </c>
      <c r="AP997" s="16"/>
      <c r="AQ997" s="16"/>
      <c r="AR997" s="16"/>
      <c r="AS997" s="16"/>
      <c r="AT997" s="16">
        <f t="shared" si="169"/>
        <v>0</v>
      </c>
      <c r="AU997" s="16"/>
      <c r="AV997" s="16"/>
      <c r="AW997" s="16"/>
      <c r="AX997" s="16"/>
      <c r="AY997" s="16"/>
      <c r="AZ997" s="16"/>
      <c r="BA997" s="16">
        <f>-IFERROR(VLOOKUP(E997,[4]TD!$J:$K,2,0),0)</f>
        <v>0</v>
      </c>
      <c r="BB997" s="25">
        <f t="shared" si="165"/>
        <v>0</v>
      </c>
      <c r="BC997" s="16"/>
      <c r="BD997" s="52">
        <f t="shared" si="166"/>
        <v>44514.668749999997</v>
      </c>
      <c r="BE997" s="16">
        <f t="shared" si="170"/>
        <v>2021</v>
      </c>
      <c r="BF997" s="52">
        <f t="shared" si="167"/>
        <v>44546</v>
      </c>
      <c r="BG997" s="16">
        <f t="shared" si="171"/>
        <v>2021</v>
      </c>
      <c r="BH997" s="16"/>
    </row>
    <row r="998" spans="1:60" x14ac:dyDescent="0.25">
      <c r="A998" s="16">
        <v>820003850</v>
      </c>
      <c r="B998" s="16" t="s">
        <v>3461</v>
      </c>
      <c r="C998" s="16" t="s">
        <v>3462</v>
      </c>
      <c r="D998" s="17" t="s">
        <v>45</v>
      </c>
      <c r="E998" s="17">
        <v>51048</v>
      </c>
      <c r="F998" s="17" t="str">
        <f t="shared" si="168"/>
        <v>FD51048</v>
      </c>
      <c r="G998" s="17" t="str">
        <f>VLOOKUP(E998,[4]PARTIDAS!$F:$M,8,0)</f>
        <v>Evento</v>
      </c>
      <c r="H998" s="17">
        <v>33539</v>
      </c>
      <c r="I998" s="18">
        <v>44514.675000000003</v>
      </c>
      <c r="J998" s="18">
        <v>44514.675000000003</v>
      </c>
      <c r="K998" s="18">
        <v>44550</v>
      </c>
      <c r="L998" s="19">
        <v>105893</v>
      </c>
      <c r="M998" s="19">
        <v>105893</v>
      </c>
      <c r="N998" s="16" t="s">
        <v>3463</v>
      </c>
      <c r="O998" s="16"/>
      <c r="P998" s="16"/>
      <c r="Q998" s="16"/>
      <c r="R998" s="16"/>
      <c r="S998" s="16"/>
      <c r="T998" s="20">
        <v>105893</v>
      </c>
      <c r="U998" s="16" t="s">
        <v>47</v>
      </c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 t="s">
        <v>4002</v>
      </c>
      <c r="AG998" s="16" t="s">
        <v>3990</v>
      </c>
      <c r="AH998" s="16" t="s">
        <v>3466</v>
      </c>
      <c r="AI998" s="16" t="s">
        <v>47</v>
      </c>
      <c r="AJ998" s="16">
        <f>VLOOKUP(E998,[4]TD!$A:$B,2,0)</f>
        <v>-105893</v>
      </c>
      <c r="AK998" s="16">
        <f>-IFERROR(VLOOKUP(E998,'[4]PARTIDAS ABIERTAS EN VALORES'!$A:$E,2,0),0)</f>
        <v>0</v>
      </c>
      <c r="AL998" s="16"/>
      <c r="AM998" s="16">
        <f>-IFERROR(VLOOKUP(E998,'[4]PARTIDAS ABIERTAS EN VALORES'!$A:$E,3,0),0)</f>
        <v>105893</v>
      </c>
      <c r="AN998" s="16"/>
      <c r="AO998" s="16">
        <f>-IFERROR(VLOOKUP(E998,'[4]PARTIDAS ABIERTAS EN VALORES'!$A:$E,4,0),0)</f>
        <v>0</v>
      </c>
      <c r="AP998" s="16"/>
      <c r="AQ998" s="16"/>
      <c r="AR998" s="16"/>
      <c r="AS998" s="16"/>
      <c r="AT998" s="16">
        <f t="shared" si="169"/>
        <v>0</v>
      </c>
      <c r="AU998" s="16"/>
      <c r="AV998" s="16"/>
      <c r="AW998" s="16"/>
      <c r="AX998" s="16"/>
      <c r="AY998" s="16"/>
      <c r="AZ998" s="16"/>
      <c r="BA998" s="16">
        <f>-IFERROR(VLOOKUP(E998,[4]TD!$J:$K,2,0),0)</f>
        <v>0</v>
      </c>
      <c r="BB998" s="25">
        <f t="shared" si="165"/>
        <v>0</v>
      </c>
      <c r="BC998" s="16"/>
      <c r="BD998" s="52">
        <f t="shared" si="166"/>
        <v>44514.675000000003</v>
      </c>
      <c r="BE998" s="16">
        <f t="shared" si="170"/>
        <v>2021</v>
      </c>
      <c r="BF998" s="52">
        <f t="shared" si="167"/>
        <v>44550</v>
      </c>
      <c r="BG998" s="16">
        <f t="shared" si="171"/>
        <v>2021</v>
      </c>
      <c r="BH998" s="16"/>
    </row>
    <row r="999" spans="1:60" x14ac:dyDescent="0.25">
      <c r="A999" s="16">
        <v>820003850</v>
      </c>
      <c r="B999" s="16" t="s">
        <v>3461</v>
      </c>
      <c r="C999" s="16" t="s">
        <v>3462</v>
      </c>
      <c r="D999" s="17" t="s">
        <v>45</v>
      </c>
      <c r="E999" s="17">
        <v>51061</v>
      </c>
      <c r="F999" s="17" t="str">
        <f t="shared" si="168"/>
        <v>FD51061</v>
      </c>
      <c r="G999" s="17" t="str">
        <f>VLOOKUP(E999,[4]PARTIDAS!$F:$M,8,0)</f>
        <v>Evento</v>
      </c>
      <c r="H999" s="17">
        <v>33539</v>
      </c>
      <c r="I999" s="18">
        <v>44514.975694444445</v>
      </c>
      <c r="J999" s="18">
        <v>44514.975694444445</v>
      </c>
      <c r="K999" s="18">
        <v>44550</v>
      </c>
      <c r="L999" s="19">
        <v>156124</v>
      </c>
      <c r="M999" s="19">
        <v>156124</v>
      </c>
      <c r="N999" s="16" t="s">
        <v>3463</v>
      </c>
      <c r="O999" s="16"/>
      <c r="P999" s="16"/>
      <c r="Q999" s="16"/>
      <c r="R999" s="16"/>
      <c r="S999" s="16"/>
      <c r="T999" s="20">
        <v>156124</v>
      </c>
      <c r="U999" s="16" t="s">
        <v>47</v>
      </c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 t="s">
        <v>4002</v>
      </c>
      <c r="AG999" s="16" t="s">
        <v>3990</v>
      </c>
      <c r="AH999" s="16" t="s">
        <v>3466</v>
      </c>
      <c r="AI999" s="16" t="s">
        <v>47</v>
      </c>
      <c r="AJ999" s="16">
        <f>VLOOKUP(E999,[4]TD!$A:$B,2,0)</f>
        <v>-156124</v>
      </c>
      <c r="AK999" s="16">
        <f>-IFERROR(VLOOKUP(E999,'[4]PARTIDAS ABIERTAS EN VALORES'!$A:$E,2,0),0)</f>
        <v>0</v>
      </c>
      <c r="AL999" s="16"/>
      <c r="AM999" s="16">
        <f>-IFERROR(VLOOKUP(E999,'[4]PARTIDAS ABIERTAS EN VALORES'!$A:$E,3,0),0)</f>
        <v>156124</v>
      </c>
      <c r="AN999" s="16"/>
      <c r="AO999" s="16">
        <f>-IFERROR(VLOOKUP(E999,'[4]PARTIDAS ABIERTAS EN VALORES'!$A:$E,4,0),0)</f>
        <v>0</v>
      </c>
      <c r="AP999" s="16"/>
      <c r="AQ999" s="16"/>
      <c r="AR999" s="16"/>
      <c r="AS999" s="16"/>
      <c r="AT999" s="16">
        <f t="shared" si="169"/>
        <v>0</v>
      </c>
      <c r="AU999" s="16"/>
      <c r="AV999" s="16"/>
      <c r="AW999" s="16"/>
      <c r="AX999" s="16"/>
      <c r="AY999" s="16"/>
      <c r="AZ999" s="16"/>
      <c r="BA999" s="16">
        <f>-IFERROR(VLOOKUP(E999,[4]TD!$J:$K,2,0),0)</f>
        <v>0</v>
      </c>
      <c r="BB999" s="25">
        <f t="shared" si="165"/>
        <v>0</v>
      </c>
      <c r="BC999" s="16"/>
      <c r="BD999" s="52">
        <f t="shared" si="166"/>
        <v>44514.975694444445</v>
      </c>
      <c r="BE999" s="16">
        <f t="shared" si="170"/>
        <v>2021</v>
      </c>
      <c r="BF999" s="52">
        <f t="shared" si="167"/>
        <v>44550</v>
      </c>
      <c r="BG999" s="16">
        <f t="shared" si="171"/>
        <v>2021</v>
      </c>
      <c r="BH999" s="16"/>
    </row>
    <row r="1000" spans="1:60" x14ac:dyDescent="0.25">
      <c r="A1000" s="16">
        <v>820003850</v>
      </c>
      <c r="B1000" s="16" t="s">
        <v>3461</v>
      </c>
      <c r="C1000" s="16" t="s">
        <v>3462</v>
      </c>
      <c r="D1000" s="17" t="s">
        <v>45</v>
      </c>
      <c r="E1000" s="17">
        <v>51069</v>
      </c>
      <c r="F1000" s="17" t="str">
        <f t="shared" si="168"/>
        <v>FD51069</v>
      </c>
      <c r="G1000" s="17" t="str">
        <f>VLOOKUP(E1000,[4]PARTIDAS!$F:$M,8,0)</f>
        <v>Evento</v>
      </c>
      <c r="H1000" s="17">
        <v>33539</v>
      </c>
      <c r="I1000" s="18">
        <v>44515.228472222225</v>
      </c>
      <c r="J1000" s="18">
        <v>44515.228472222225</v>
      </c>
      <c r="K1000" s="18">
        <v>44550</v>
      </c>
      <c r="L1000" s="19">
        <v>68480</v>
      </c>
      <c r="M1000" s="19">
        <v>68480</v>
      </c>
      <c r="N1000" s="16" t="s">
        <v>3463</v>
      </c>
      <c r="O1000" s="16"/>
      <c r="P1000" s="16"/>
      <c r="Q1000" s="16"/>
      <c r="R1000" s="16"/>
      <c r="S1000" s="16"/>
      <c r="T1000" s="20">
        <v>68480</v>
      </c>
      <c r="U1000" s="16" t="s">
        <v>47</v>
      </c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 t="s">
        <v>4004</v>
      </c>
      <c r="AG1000" s="16" t="s">
        <v>3990</v>
      </c>
      <c r="AH1000" s="16" t="s">
        <v>3466</v>
      </c>
      <c r="AI1000" s="16" t="s">
        <v>47</v>
      </c>
      <c r="AJ1000" s="16">
        <f>VLOOKUP(E1000,[4]TD!$A:$B,2,0)</f>
        <v>-68480</v>
      </c>
      <c r="AK1000" s="16">
        <f>-IFERROR(VLOOKUP(E1000,'[4]PARTIDAS ABIERTAS EN VALORES'!$A:$E,2,0),0)</f>
        <v>0</v>
      </c>
      <c r="AL1000" s="16"/>
      <c r="AM1000" s="16">
        <f>-IFERROR(VLOOKUP(E1000,'[4]PARTIDAS ABIERTAS EN VALORES'!$A:$E,3,0),0)</f>
        <v>68480</v>
      </c>
      <c r="AN1000" s="16"/>
      <c r="AO1000" s="16">
        <f>-IFERROR(VLOOKUP(E1000,'[4]PARTIDAS ABIERTAS EN VALORES'!$A:$E,4,0),0)</f>
        <v>0</v>
      </c>
      <c r="AP1000" s="16"/>
      <c r="AQ1000" s="16"/>
      <c r="AR1000" s="16"/>
      <c r="AS1000" s="16"/>
      <c r="AT1000" s="16">
        <f t="shared" si="169"/>
        <v>0</v>
      </c>
      <c r="AU1000" s="16"/>
      <c r="AV1000" s="16"/>
      <c r="AW1000" s="16"/>
      <c r="AX1000" s="16"/>
      <c r="AY1000" s="16"/>
      <c r="AZ1000" s="16"/>
      <c r="BA1000" s="16">
        <f>-IFERROR(VLOOKUP(E1000,[4]TD!$J:$K,2,0),0)</f>
        <v>0</v>
      </c>
      <c r="BB1000" s="25">
        <f t="shared" si="165"/>
        <v>0</v>
      </c>
      <c r="BC1000" s="16"/>
      <c r="BD1000" s="52">
        <f t="shared" si="166"/>
        <v>44515.228472222225</v>
      </c>
      <c r="BE1000" s="16">
        <f t="shared" si="170"/>
        <v>2021</v>
      </c>
      <c r="BF1000" s="52">
        <f t="shared" si="167"/>
        <v>44550</v>
      </c>
      <c r="BG1000" s="16">
        <f t="shared" si="171"/>
        <v>2021</v>
      </c>
      <c r="BH1000" s="16"/>
    </row>
    <row r="1001" spans="1:60" x14ac:dyDescent="0.25">
      <c r="A1001" s="16">
        <v>820003850</v>
      </c>
      <c r="B1001" s="16" t="s">
        <v>3461</v>
      </c>
      <c r="C1001" s="16" t="s">
        <v>3462</v>
      </c>
      <c r="D1001" s="17" t="s">
        <v>45</v>
      </c>
      <c r="E1001" s="17">
        <v>51077</v>
      </c>
      <c r="F1001" s="17" t="str">
        <f t="shared" si="168"/>
        <v>FD51077</v>
      </c>
      <c r="G1001" s="17" t="str">
        <f>VLOOKUP(E1001,[4]PARTIDAS!$F:$M,8,0)</f>
        <v>Evento</v>
      </c>
      <c r="H1001" s="17">
        <v>33539</v>
      </c>
      <c r="I1001" s="18">
        <v>44515.486111111109</v>
      </c>
      <c r="J1001" s="18">
        <v>44515.486111111109</v>
      </c>
      <c r="K1001" s="18">
        <v>44550</v>
      </c>
      <c r="L1001" s="19">
        <v>151102</v>
      </c>
      <c r="M1001" s="19">
        <v>151102</v>
      </c>
      <c r="N1001" s="16" t="s">
        <v>3463</v>
      </c>
      <c r="O1001" s="16"/>
      <c r="P1001" s="16"/>
      <c r="Q1001" s="16"/>
      <c r="R1001" s="16"/>
      <c r="S1001" s="16"/>
      <c r="T1001" s="20">
        <v>151102</v>
      </c>
      <c r="U1001" s="16" t="s">
        <v>47</v>
      </c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 t="s">
        <v>4004</v>
      </c>
      <c r="AG1001" s="16" t="s">
        <v>3990</v>
      </c>
      <c r="AH1001" s="16" t="s">
        <v>3466</v>
      </c>
      <c r="AI1001" s="16" t="s">
        <v>47</v>
      </c>
      <c r="AJ1001" s="16">
        <f>VLOOKUP(E1001,[4]TD!$A:$B,2,0)</f>
        <v>-151102</v>
      </c>
      <c r="AK1001" s="16">
        <f>-IFERROR(VLOOKUP(E1001,'[4]PARTIDAS ABIERTAS EN VALORES'!$A:$E,2,0),0)</f>
        <v>0</v>
      </c>
      <c r="AL1001" s="16"/>
      <c r="AM1001" s="16">
        <f>-IFERROR(VLOOKUP(E1001,'[4]PARTIDAS ABIERTAS EN VALORES'!$A:$E,3,0),0)</f>
        <v>151102</v>
      </c>
      <c r="AN1001" s="16"/>
      <c r="AO1001" s="16">
        <f>-IFERROR(VLOOKUP(E1001,'[4]PARTIDAS ABIERTAS EN VALORES'!$A:$E,4,0),0)</f>
        <v>0</v>
      </c>
      <c r="AP1001" s="16"/>
      <c r="AQ1001" s="16"/>
      <c r="AR1001" s="16"/>
      <c r="AS1001" s="16"/>
      <c r="AT1001" s="16">
        <f t="shared" si="169"/>
        <v>0</v>
      </c>
      <c r="AU1001" s="16"/>
      <c r="AV1001" s="16"/>
      <c r="AW1001" s="16"/>
      <c r="AX1001" s="16"/>
      <c r="AY1001" s="16"/>
      <c r="AZ1001" s="16"/>
      <c r="BA1001" s="16">
        <f>-IFERROR(VLOOKUP(E1001,[4]TD!$J:$K,2,0),0)</f>
        <v>0</v>
      </c>
      <c r="BB1001" s="25">
        <f t="shared" si="165"/>
        <v>0</v>
      </c>
      <c r="BC1001" s="16"/>
      <c r="BD1001" s="52">
        <f t="shared" si="166"/>
        <v>44515.486111111109</v>
      </c>
      <c r="BE1001" s="16">
        <f t="shared" si="170"/>
        <v>2021</v>
      </c>
      <c r="BF1001" s="52">
        <f t="shared" si="167"/>
        <v>44550</v>
      </c>
      <c r="BG1001" s="16">
        <f t="shared" si="171"/>
        <v>2021</v>
      </c>
      <c r="BH1001" s="16"/>
    </row>
    <row r="1002" spans="1:60" x14ac:dyDescent="0.25">
      <c r="A1002" s="16">
        <v>820003850</v>
      </c>
      <c r="B1002" s="16" t="s">
        <v>3461</v>
      </c>
      <c r="C1002" s="16" t="s">
        <v>3462</v>
      </c>
      <c r="D1002" s="17" t="s">
        <v>45</v>
      </c>
      <c r="E1002" s="17">
        <v>51089</v>
      </c>
      <c r="F1002" s="17" t="str">
        <f t="shared" si="168"/>
        <v>FD51089</v>
      </c>
      <c r="G1002" s="17" t="str">
        <f>VLOOKUP(E1002,[4]PARTIDAS!$F:$M,8,0)</f>
        <v>Evento</v>
      </c>
      <c r="H1002" s="17">
        <v>33539</v>
      </c>
      <c r="I1002" s="18">
        <v>44515.720138888886</v>
      </c>
      <c r="J1002" s="18">
        <v>44515.720138888886</v>
      </c>
      <c r="K1002" s="18">
        <v>44550</v>
      </c>
      <c r="L1002" s="19">
        <v>64137</v>
      </c>
      <c r="M1002" s="19">
        <v>64137</v>
      </c>
      <c r="N1002" s="16" t="s">
        <v>3463</v>
      </c>
      <c r="O1002" s="16"/>
      <c r="P1002" s="16"/>
      <c r="Q1002" s="16"/>
      <c r="R1002" s="16"/>
      <c r="S1002" s="16"/>
      <c r="T1002" s="20">
        <v>64137</v>
      </c>
      <c r="U1002" s="16" t="s">
        <v>47</v>
      </c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 t="s">
        <v>4004</v>
      </c>
      <c r="AG1002" s="16" t="s">
        <v>3990</v>
      </c>
      <c r="AH1002" s="16" t="s">
        <v>3466</v>
      </c>
      <c r="AI1002" s="16" t="s">
        <v>47</v>
      </c>
      <c r="AJ1002" s="16">
        <f>VLOOKUP(E1002,[4]TD!$A:$B,2,0)</f>
        <v>-64137</v>
      </c>
      <c r="AK1002" s="16">
        <f>-IFERROR(VLOOKUP(E1002,'[4]PARTIDAS ABIERTAS EN VALORES'!$A:$E,2,0),0)</f>
        <v>0</v>
      </c>
      <c r="AL1002" s="16"/>
      <c r="AM1002" s="16">
        <f>-IFERROR(VLOOKUP(E1002,'[4]PARTIDAS ABIERTAS EN VALORES'!$A:$E,3,0),0)</f>
        <v>64137</v>
      </c>
      <c r="AN1002" s="16"/>
      <c r="AO1002" s="16">
        <f>-IFERROR(VLOOKUP(E1002,'[4]PARTIDAS ABIERTAS EN VALORES'!$A:$E,4,0),0)</f>
        <v>0</v>
      </c>
      <c r="AP1002" s="16"/>
      <c r="AQ1002" s="16"/>
      <c r="AR1002" s="16"/>
      <c r="AS1002" s="16"/>
      <c r="AT1002" s="16">
        <f t="shared" si="169"/>
        <v>0</v>
      </c>
      <c r="AU1002" s="16"/>
      <c r="AV1002" s="16"/>
      <c r="AW1002" s="16"/>
      <c r="AX1002" s="16"/>
      <c r="AY1002" s="16"/>
      <c r="AZ1002" s="16"/>
      <c r="BA1002" s="16">
        <f>-IFERROR(VLOOKUP(E1002,[4]TD!$J:$K,2,0),0)</f>
        <v>0</v>
      </c>
      <c r="BB1002" s="25">
        <f t="shared" si="165"/>
        <v>0</v>
      </c>
      <c r="BC1002" s="16"/>
      <c r="BD1002" s="52">
        <f t="shared" si="166"/>
        <v>44515.720138888886</v>
      </c>
      <c r="BE1002" s="16">
        <f t="shared" si="170"/>
        <v>2021</v>
      </c>
      <c r="BF1002" s="52">
        <f t="shared" si="167"/>
        <v>44550</v>
      </c>
      <c r="BG1002" s="16">
        <f t="shared" si="171"/>
        <v>2021</v>
      </c>
      <c r="BH1002" s="16"/>
    </row>
    <row r="1003" spans="1:60" x14ac:dyDescent="0.25">
      <c r="A1003" s="16">
        <v>820003850</v>
      </c>
      <c r="B1003" s="16" t="s">
        <v>3461</v>
      </c>
      <c r="C1003" s="16" t="s">
        <v>3462</v>
      </c>
      <c r="D1003" s="17" t="s">
        <v>45</v>
      </c>
      <c r="E1003" s="17">
        <v>51142</v>
      </c>
      <c r="F1003" s="17" t="str">
        <f t="shared" si="168"/>
        <v>FD51142</v>
      </c>
      <c r="G1003" s="17" t="str">
        <f>VLOOKUP(E1003,[4]PARTIDAS!$F:$M,8,0)</f>
        <v>Evento</v>
      </c>
      <c r="H1003" s="17">
        <v>33539</v>
      </c>
      <c r="I1003" s="18">
        <v>44516.502083333333</v>
      </c>
      <c r="J1003" s="18">
        <v>44516.502083333333</v>
      </c>
      <c r="K1003" s="18">
        <v>44550</v>
      </c>
      <c r="L1003" s="19">
        <v>287654</v>
      </c>
      <c r="M1003" s="19">
        <v>287654</v>
      </c>
      <c r="N1003" s="16" t="s">
        <v>3463</v>
      </c>
      <c r="O1003" s="16"/>
      <c r="P1003" s="16"/>
      <c r="Q1003" s="16"/>
      <c r="R1003" s="16"/>
      <c r="S1003" s="16"/>
      <c r="T1003" s="20">
        <v>287654</v>
      </c>
      <c r="U1003" s="16" t="s">
        <v>47</v>
      </c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 t="s">
        <v>4005</v>
      </c>
      <c r="AG1003" s="16" t="s">
        <v>3990</v>
      </c>
      <c r="AH1003" s="16" t="s">
        <v>3466</v>
      </c>
      <c r="AI1003" s="16" t="s">
        <v>47</v>
      </c>
      <c r="AJ1003" s="16">
        <f>VLOOKUP(E1003,[4]TD!$A:$B,2,0)</f>
        <v>-287654</v>
      </c>
      <c r="AK1003" s="16">
        <f>-IFERROR(VLOOKUP(E1003,'[4]PARTIDAS ABIERTAS EN VALORES'!$A:$E,2,0),0)</f>
        <v>0</v>
      </c>
      <c r="AL1003" s="16"/>
      <c r="AM1003" s="16">
        <f>-IFERROR(VLOOKUP(E1003,'[4]PARTIDAS ABIERTAS EN VALORES'!$A:$E,3,0),0)</f>
        <v>287654</v>
      </c>
      <c r="AN1003" s="16"/>
      <c r="AO1003" s="16">
        <f>-IFERROR(VLOOKUP(E1003,'[4]PARTIDAS ABIERTAS EN VALORES'!$A:$E,4,0),0)</f>
        <v>0</v>
      </c>
      <c r="AP1003" s="16"/>
      <c r="AQ1003" s="16"/>
      <c r="AR1003" s="16"/>
      <c r="AS1003" s="16"/>
      <c r="AT1003" s="16">
        <f t="shared" si="169"/>
        <v>0</v>
      </c>
      <c r="AU1003" s="16"/>
      <c r="AV1003" s="16"/>
      <c r="AW1003" s="16"/>
      <c r="AX1003" s="16"/>
      <c r="AY1003" s="16"/>
      <c r="AZ1003" s="16"/>
      <c r="BA1003" s="16">
        <f>-IFERROR(VLOOKUP(E1003,[4]TD!$J:$K,2,0),0)</f>
        <v>0</v>
      </c>
      <c r="BB1003" s="25">
        <f t="shared" si="165"/>
        <v>0</v>
      </c>
      <c r="BC1003" s="16"/>
      <c r="BD1003" s="52">
        <f t="shared" si="166"/>
        <v>44516.502083333333</v>
      </c>
      <c r="BE1003" s="16">
        <f t="shared" si="170"/>
        <v>2021</v>
      </c>
      <c r="BF1003" s="52">
        <f t="shared" si="167"/>
        <v>44550</v>
      </c>
      <c r="BG1003" s="16">
        <f t="shared" si="171"/>
        <v>2021</v>
      </c>
      <c r="BH1003" s="16"/>
    </row>
    <row r="1004" spans="1:60" x14ac:dyDescent="0.25">
      <c r="A1004" s="16">
        <v>820003850</v>
      </c>
      <c r="B1004" s="16" t="s">
        <v>3461</v>
      </c>
      <c r="C1004" s="16" t="s">
        <v>3467</v>
      </c>
      <c r="D1004" s="17" t="s">
        <v>45</v>
      </c>
      <c r="E1004" s="17">
        <v>51187</v>
      </c>
      <c r="F1004" s="17" t="str">
        <f t="shared" si="168"/>
        <v>FD51187</v>
      </c>
      <c r="G1004" s="17" t="str">
        <f>VLOOKUP(E1004,[4]PARTIDAS!$F:$M,8,0)</f>
        <v>Evento</v>
      </c>
      <c r="H1004" s="17">
        <v>33536</v>
      </c>
      <c r="I1004" s="18">
        <v>44516.685416666667</v>
      </c>
      <c r="J1004" s="18">
        <v>44516.685416666667</v>
      </c>
      <c r="K1004" s="18">
        <v>44546</v>
      </c>
      <c r="L1004" s="19">
        <v>89114</v>
      </c>
      <c r="M1004" s="19">
        <v>89114</v>
      </c>
      <c r="N1004" s="16" t="s">
        <v>3463</v>
      </c>
      <c r="O1004" s="16"/>
      <c r="P1004" s="16"/>
      <c r="Q1004" s="16"/>
      <c r="R1004" s="16"/>
      <c r="S1004" s="16"/>
      <c r="T1004" s="20">
        <v>89114</v>
      </c>
      <c r="U1004" s="16" t="s">
        <v>47</v>
      </c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 t="s">
        <v>4005</v>
      </c>
      <c r="AG1004" s="16" t="s">
        <v>3986</v>
      </c>
      <c r="AH1004" s="16" t="s">
        <v>3466</v>
      </c>
      <c r="AI1004" s="16" t="s">
        <v>47</v>
      </c>
      <c r="AJ1004" s="16">
        <f>VLOOKUP(E1004,[4]TD!$A:$B,2,0)</f>
        <v>-89114</v>
      </c>
      <c r="AK1004" s="16">
        <f>-IFERROR(VLOOKUP(E1004,'[4]PARTIDAS ABIERTAS EN VALORES'!$A:$E,2,0),0)</f>
        <v>0</v>
      </c>
      <c r="AL1004" s="16"/>
      <c r="AM1004" s="16">
        <f>-IFERROR(VLOOKUP(E1004,'[4]PARTIDAS ABIERTAS EN VALORES'!$A:$E,3,0),0)</f>
        <v>89114</v>
      </c>
      <c r="AN1004" s="16"/>
      <c r="AO1004" s="16">
        <f>-IFERROR(VLOOKUP(E1004,'[4]PARTIDAS ABIERTAS EN VALORES'!$A:$E,4,0),0)</f>
        <v>0</v>
      </c>
      <c r="AP1004" s="16"/>
      <c r="AQ1004" s="16"/>
      <c r="AR1004" s="16"/>
      <c r="AS1004" s="16"/>
      <c r="AT1004" s="16">
        <f t="shared" si="169"/>
        <v>0</v>
      </c>
      <c r="AU1004" s="16"/>
      <c r="AV1004" s="16"/>
      <c r="AW1004" s="16"/>
      <c r="AX1004" s="16"/>
      <c r="AY1004" s="16"/>
      <c r="AZ1004" s="16"/>
      <c r="BA1004" s="16">
        <f>-IFERROR(VLOOKUP(E1004,[4]TD!$J:$K,2,0),0)</f>
        <v>0</v>
      </c>
      <c r="BB1004" s="25">
        <f t="shared" si="165"/>
        <v>0</v>
      </c>
      <c r="BC1004" s="16"/>
      <c r="BD1004" s="52">
        <f t="shared" si="166"/>
        <v>44516.685416666667</v>
      </c>
      <c r="BE1004" s="16">
        <f t="shared" si="170"/>
        <v>2021</v>
      </c>
      <c r="BF1004" s="52">
        <f t="shared" si="167"/>
        <v>44546</v>
      </c>
      <c r="BG1004" s="16">
        <f t="shared" si="171"/>
        <v>2021</v>
      </c>
      <c r="BH1004" s="16"/>
    </row>
    <row r="1005" spans="1:60" x14ac:dyDescent="0.25">
      <c r="A1005" s="16">
        <v>820003850</v>
      </c>
      <c r="B1005" s="16" t="s">
        <v>3461</v>
      </c>
      <c r="C1005" s="16" t="s">
        <v>3462</v>
      </c>
      <c r="D1005" s="17" t="s">
        <v>45</v>
      </c>
      <c r="E1005" s="17">
        <v>51195</v>
      </c>
      <c r="F1005" s="17" t="str">
        <f t="shared" si="168"/>
        <v>FD51195</v>
      </c>
      <c r="G1005" s="17" t="str">
        <f>VLOOKUP(E1005,[4]PARTIDAS!$F:$M,8,0)</f>
        <v>Evento</v>
      </c>
      <c r="H1005" s="17">
        <v>33539</v>
      </c>
      <c r="I1005" s="18">
        <v>44516.70208333333</v>
      </c>
      <c r="J1005" s="18">
        <v>44516.70208333333</v>
      </c>
      <c r="K1005" s="18">
        <v>44550</v>
      </c>
      <c r="L1005" s="19">
        <v>82191</v>
      </c>
      <c r="M1005" s="19">
        <v>82191</v>
      </c>
      <c r="N1005" s="16" t="s">
        <v>3463</v>
      </c>
      <c r="O1005" s="16"/>
      <c r="P1005" s="16"/>
      <c r="Q1005" s="16"/>
      <c r="R1005" s="16"/>
      <c r="S1005" s="16"/>
      <c r="T1005" s="20">
        <v>82191</v>
      </c>
      <c r="U1005" s="16" t="s">
        <v>47</v>
      </c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 t="s">
        <v>4005</v>
      </c>
      <c r="AG1005" s="16" t="s">
        <v>3990</v>
      </c>
      <c r="AH1005" s="16" t="s">
        <v>3466</v>
      </c>
      <c r="AI1005" s="16" t="s">
        <v>47</v>
      </c>
      <c r="AJ1005" s="16">
        <f>VLOOKUP(E1005,[4]TD!$A:$B,2,0)</f>
        <v>-82191</v>
      </c>
      <c r="AK1005" s="16">
        <f>-IFERROR(VLOOKUP(E1005,'[4]PARTIDAS ABIERTAS EN VALORES'!$A:$E,2,0),0)</f>
        <v>0</v>
      </c>
      <c r="AL1005" s="16"/>
      <c r="AM1005" s="16">
        <f>-IFERROR(VLOOKUP(E1005,'[4]PARTIDAS ABIERTAS EN VALORES'!$A:$E,3,0),0)</f>
        <v>82191</v>
      </c>
      <c r="AN1005" s="16"/>
      <c r="AO1005" s="16">
        <f>-IFERROR(VLOOKUP(E1005,'[4]PARTIDAS ABIERTAS EN VALORES'!$A:$E,4,0),0)</f>
        <v>0</v>
      </c>
      <c r="AP1005" s="16"/>
      <c r="AQ1005" s="16"/>
      <c r="AR1005" s="16"/>
      <c r="AS1005" s="16"/>
      <c r="AT1005" s="16">
        <f t="shared" si="169"/>
        <v>0</v>
      </c>
      <c r="AU1005" s="16"/>
      <c r="AV1005" s="16"/>
      <c r="AW1005" s="16"/>
      <c r="AX1005" s="16"/>
      <c r="AY1005" s="16"/>
      <c r="AZ1005" s="16"/>
      <c r="BA1005" s="16">
        <f>-IFERROR(VLOOKUP(E1005,[4]TD!$J:$K,2,0),0)</f>
        <v>0</v>
      </c>
      <c r="BB1005" s="25">
        <f t="shared" si="165"/>
        <v>0</v>
      </c>
      <c r="BC1005" s="16"/>
      <c r="BD1005" s="52">
        <f t="shared" si="166"/>
        <v>44516.70208333333</v>
      </c>
      <c r="BE1005" s="16">
        <f t="shared" si="170"/>
        <v>2021</v>
      </c>
      <c r="BF1005" s="52">
        <f t="shared" si="167"/>
        <v>44550</v>
      </c>
      <c r="BG1005" s="16">
        <f t="shared" si="171"/>
        <v>2021</v>
      </c>
      <c r="BH1005" s="16"/>
    </row>
    <row r="1006" spans="1:60" x14ac:dyDescent="0.25">
      <c r="A1006" s="16">
        <v>820003850</v>
      </c>
      <c r="B1006" s="16" t="s">
        <v>3461</v>
      </c>
      <c r="C1006" s="16" t="s">
        <v>3462</v>
      </c>
      <c r="D1006" s="17" t="s">
        <v>45</v>
      </c>
      <c r="E1006" s="17">
        <v>51197</v>
      </c>
      <c r="F1006" s="17" t="str">
        <f t="shared" si="168"/>
        <v>FD51197</v>
      </c>
      <c r="G1006" s="17" t="str">
        <f>VLOOKUP(E1006,[4]PARTIDAS!$F:$M,8,0)</f>
        <v>Evento</v>
      </c>
      <c r="H1006" s="17">
        <v>33539</v>
      </c>
      <c r="I1006" s="18">
        <v>44516.706250000003</v>
      </c>
      <c r="J1006" s="18">
        <v>44516.706250000003</v>
      </c>
      <c r="K1006" s="18">
        <v>44550</v>
      </c>
      <c r="L1006" s="19">
        <v>103200</v>
      </c>
      <c r="M1006" s="19">
        <v>103200</v>
      </c>
      <c r="N1006" s="16" t="s">
        <v>3463</v>
      </c>
      <c r="O1006" s="16"/>
      <c r="P1006" s="16"/>
      <c r="Q1006" s="16"/>
      <c r="R1006" s="16"/>
      <c r="S1006" s="16"/>
      <c r="T1006" s="20">
        <v>103200</v>
      </c>
      <c r="U1006" s="16" t="s">
        <v>47</v>
      </c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 t="s">
        <v>4005</v>
      </c>
      <c r="AG1006" s="16" t="s">
        <v>3990</v>
      </c>
      <c r="AH1006" s="16" t="s">
        <v>3466</v>
      </c>
      <c r="AI1006" s="16" t="s">
        <v>47</v>
      </c>
      <c r="AJ1006" s="16">
        <f>VLOOKUP(E1006,[4]TD!$A:$B,2,0)</f>
        <v>-103200</v>
      </c>
      <c r="AK1006" s="16">
        <f>-IFERROR(VLOOKUP(E1006,'[4]PARTIDAS ABIERTAS EN VALORES'!$A:$E,2,0),0)</f>
        <v>0</v>
      </c>
      <c r="AL1006" s="16"/>
      <c r="AM1006" s="16">
        <f>-IFERROR(VLOOKUP(E1006,'[4]PARTIDAS ABIERTAS EN VALORES'!$A:$E,3,0),0)</f>
        <v>103200</v>
      </c>
      <c r="AN1006" s="16"/>
      <c r="AO1006" s="16">
        <f>-IFERROR(VLOOKUP(E1006,'[4]PARTIDAS ABIERTAS EN VALORES'!$A:$E,4,0),0)</f>
        <v>0</v>
      </c>
      <c r="AP1006" s="16"/>
      <c r="AQ1006" s="16"/>
      <c r="AR1006" s="16"/>
      <c r="AS1006" s="16"/>
      <c r="AT1006" s="16">
        <f t="shared" si="169"/>
        <v>0</v>
      </c>
      <c r="AU1006" s="16"/>
      <c r="AV1006" s="16"/>
      <c r="AW1006" s="16"/>
      <c r="AX1006" s="16"/>
      <c r="AY1006" s="16"/>
      <c r="AZ1006" s="16"/>
      <c r="BA1006" s="16">
        <f>-IFERROR(VLOOKUP(E1006,[4]TD!$J:$K,2,0),0)</f>
        <v>0</v>
      </c>
      <c r="BB1006" s="25">
        <f t="shared" si="165"/>
        <v>0</v>
      </c>
      <c r="BC1006" s="16"/>
      <c r="BD1006" s="52">
        <f t="shared" si="166"/>
        <v>44516.706250000003</v>
      </c>
      <c r="BE1006" s="16">
        <f t="shared" si="170"/>
        <v>2021</v>
      </c>
      <c r="BF1006" s="52">
        <f t="shared" si="167"/>
        <v>44550</v>
      </c>
      <c r="BG1006" s="16">
        <f t="shared" si="171"/>
        <v>2021</v>
      </c>
      <c r="BH1006" s="16"/>
    </row>
    <row r="1007" spans="1:60" x14ac:dyDescent="0.25">
      <c r="A1007" s="16">
        <v>820003850</v>
      </c>
      <c r="B1007" s="16" t="s">
        <v>3461</v>
      </c>
      <c r="C1007" s="16" t="s">
        <v>3462</v>
      </c>
      <c r="D1007" s="17" t="s">
        <v>45</v>
      </c>
      <c r="E1007" s="17">
        <v>51205</v>
      </c>
      <c r="F1007" s="17" t="str">
        <f t="shared" si="168"/>
        <v>FD51205</v>
      </c>
      <c r="G1007" s="17" t="str">
        <f>VLOOKUP(E1007,[4]PARTIDAS!$F:$M,8,0)</f>
        <v>Evento</v>
      </c>
      <c r="H1007" s="17">
        <v>33539</v>
      </c>
      <c r="I1007" s="18">
        <v>44516.750694444447</v>
      </c>
      <c r="J1007" s="18">
        <v>44516.750694444447</v>
      </c>
      <c r="K1007" s="18">
        <v>44550</v>
      </c>
      <c r="L1007" s="19">
        <v>211444</v>
      </c>
      <c r="M1007" s="19">
        <v>211444</v>
      </c>
      <c r="N1007" s="16" t="s">
        <v>3463</v>
      </c>
      <c r="O1007" s="16"/>
      <c r="P1007" s="16"/>
      <c r="Q1007" s="16"/>
      <c r="R1007" s="16"/>
      <c r="S1007" s="16"/>
      <c r="T1007" s="20">
        <v>211444</v>
      </c>
      <c r="U1007" s="16" t="s">
        <v>47</v>
      </c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 t="s">
        <v>4005</v>
      </c>
      <c r="AG1007" s="16" t="s">
        <v>3990</v>
      </c>
      <c r="AH1007" s="16" t="s">
        <v>3466</v>
      </c>
      <c r="AI1007" s="16" t="s">
        <v>47</v>
      </c>
      <c r="AJ1007" s="16">
        <f>VLOOKUP(E1007,[4]TD!$A:$B,2,0)</f>
        <v>-211444</v>
      </c>
      <c r="AK1007" s="16">
        <f>-IFERROR(VLOOKUP(E1007,'[4]PARTIDAS ABIERTAS EN VALORES'!$A:$E,2,0),0)</f>
        <v>0</v>
      </c>
      <c r="AL1007" s="16"/>
      <c r="AM1007" s="16">
        <f>-IFERROR(VLOOKUP(E1007,'[4]PARTIDAS ABIERTAS EN VALORES'!$A:$E,3,0),0)</f>
        <v>211444</v>
      </c>
      <c r="AN1007" s="16"/>
      <c r="AO1007" s="16">
        <f>-IFERROR(VLOOKUP(E1007,'[4]PARTIDAS ABIERTAS EN VALORES'!$A:$E,4,0),0)</f>
        <v>0</v>
      </c>
      <c r="AP1007" s="16"/>
      <c r="AQ1007" s="16"/>
      <c r="AR1007" s="16"/>
      <c r="AS1007" s="16"/>
      <c r="AT1007" s="16">
        <f t="shared" si="169"/>
        <v>0</v>
      </c>
      <c r="AU1007" s="16"/>
      <c r="AV1007" s="16"/>
      <c r="AW1007" s="16"/>
      <c r="AX1007" s="16"/>
      <c r="AY1007" s="16"/>
      <c r="AZ1007" s="16"/>
      <c r="BA1007" s="16">
        <f>-IFERROR(VLOOKUP(E1007,[4]TD!$J:$K,2,0),0)</f>
        <v>0</v>
      </c>
      <c r="BB1007" s="25">
        <f t="shared" si="165"/>
        <v>0</v>
      </c>
      <c r="BC1007" s="16"/>
      <c r="BD1007" s="52">
        <f t="shared" si="166"/>
        <v>44516.750694444447</v>
      </c>
      <c r="BE1007" s="16">
        <f t="shared" si="170"/>
        <v>2021</v>
      </c>
      <c r="BF1007" s="52">
        <f t="shared" si="167"/>
        <v>44550</v>
      </c>
      <c r="BG1007" s="16">
        <f t="shared" si="171"/>
        <v>2021</v>
      </c>
      <c r="BH1007" s="16"/>
    </row>
    <row r="1008" spans="1:60" x14ac:dyDescent="0.25">
      <c r="A1008" s="16">
        <v>820003850</v>
      </c>
      <c r="B1008" s="16" t="s">
        <v>3461</v>
      </c>
      <c r="C1008" s="16" t="s">
        <v>3462</v>
      </c>
      <c r="D1008" s="17" t="s">
        <v>45</v>
      </c>
      <c r="E1008" s="17">
        <v>51388</v>
      </c>
      <c r="F1008" s="17" t="str">
        <f t="shared" si="168"/>
        <v>FD51388</v>
      </c>
      <c r="G1008" s="17" t="str">
        <f>VLOOKUP(E1008,[4]PARTIDAS!$F:$M,8,0)</f>
        <v>Evento</v>
      </c>
      <c r="H1008" s="17">
        <v>33539</v>
      </c>
      <c r="I1008" s="18">
        <v>44518.506944444445</v>
      </c>
      <c r="J1008" s="18">
        <v>44518.506944444445</v>
      </c>
      <c r="K1008" s="18">
        <v>44550</v>
      </c>
      <c r="L1008" s="19">
        <v>217085</v>
      </c>
      <c r="M1008" s="19">
        <v>217085</v>
      </c>
      <c r="N1008" s="16" t="s">
        <v>3463</v>
      </c>
      <c r="O1008" s="16"/>
      <c r="P1008" s="16"/>
      <c r="Q1008" s="16"/>
      <c r="R1008" s="16"/>
      <c r="S1008" s="16"/>
      <c r="T1008" s="20">
        <v>217085</v>
      </c>
      <c r="U1008" s="16" t="s">
        <v>47</v>
      </c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 t="s">
        <v>4006</v>
      </c>
      <c r="AG1008" s="16" t="s">
        <v>3990</v>
      </c>
      <c r="AH1008" s="16" t="s">
        <v>3466</v>
      </c>
      <c r="AI1008" s="16" t="s">
        <v>47</v>
      </c>
      <c r="AJ1008" s="16">
        <f>VLOOKUP(E1008,[4]TD!$A:$B,2,0)</f>
        <v>-217085</v>
      </c>
      <c r="AK1008" s="16">
        <f>-IFERROR(VLOOKUP(E1008,'[4]PARTIDAS ABIERTAS EN VALORES'!$A:$E,2,0),0)</f>
        <v>0</v>
      </c>
      <c r="AL1008" s="16"/>
      <c r="AM1008" s="16">
        <f>-IFERROR(VLOOKUP(E1008,'[4]PARTIDAS ABIERTAS EN VALORES'!$A:$E,3,0),0)</f>
        <v>217085</v>
      </c>
      <c r="AN1008" s="16"/>
      <c r="AO1008" s="16">
        <f>-IFERROR(VLOOKUP(E1008,'[4]PARTIDAS ABIERTAS EN VALORES'!$A:$E,4,0),0)</f>
        <v>0</v>
      </c>
      <c r="AP1008" s="16"/>
      <c r="AQ1008" s="16"/>
      <c r="AR1008" s="16"/>
      <c r="AS1008" s="16"/>
      <c r="AT1008" s="16">
        <f t="shared" si="169"/>
        <v>0</v>
      </c>
      <c r="AU1008" s="16"/>
      <c r="AV1008" s="16"/>
      <c r="AW1008" s="16"/>
      <c r="AX1008" s="16"/>
      <c r="AY1008" s="16"/>
      <c r="AZ1008" s="16"/>
      <c r="BA1008" s="16">
        <f>-IFERROR(VLOOKUP(E1008,[4]TD!$J:$K,2,0),0)</f>
        <v>0</v>
      </c>
      <c r="BB1008" s="25">
        <f t="shared" si="165"/>
        <v>0</v>
      </c>
      <c r="BC1008" s="16"/>
      <c r="BD1008" s="52">
        <f t="shared" si="166"/>
        <v>44518.506944444445</v>
      </c>
      <c r="BE1008" s="16">
        <f t="shared" si="170"/>
        <v>2021</v>
      </c>
      <c r="BF1008" s="52">
        <f t="shared" si="167"/>
        <v>44550</v>
      </c>
      <c r="BG1008" s="16">
        <f t="shared" si="171"/>
        <v>2021</v>
      </c>
      <c r="BH1008" s="16"/>
    </row>
    <row r="1009" spans="1:60" x14ac:dyDescent="0.25">
      <c r="A1009" s="16">
        <v>820003850</v>
      </c>
      <c r="B1009" s="16" t="s">
        <v>3461</v>
      </c>
      <c r="C1009" s="16" t="s">
        <v>3462</v>
      </c>
      <c r="D1009" s="17" t="s">
        <v>45</v>
      </c>
      <c r="E1009" s="17">
        <v>51390</v>
      </c>
      <c r="F1009" s="17" t="str">
        <f t="shared" si="168"/>
        <v>FD51390</v>
      </c>
      <c r="G1009" s="17" t="str">
        <f>VLOOKUP(E1009,[4]PARTIDAS!$F:$M,8,0)</f>
        <v>Evento</v>
      </c>
      <c r="H1009" s="17">
        <v>33539</v>
      </c>
      <c r="I1009" s="18">
        <v>44518.529166666667</v>
      </c>
      <c r="J1009" s="18">
        <v>44518.529166666667</v>
      </c>
      <c r="K1009" s="18">
        <v>44550</v>
      </c>
      <c r="L1009" s="19">
        <v>580557</v>
      </c>
      <c r="M1009" s="19">
        <v>580557</v>
      </c>
      <c r="N1009" s="16" t="s">
        <v>3463</v>
      </c>
      <c r="O1009" s="16"/>
      <c r="P1009" s="16"/>
      <c r="Q1009" s="16"/>
      <c r="R1009" s="16"/>
      <c r="S1009" s="16"/>
      <c r="T1009" s="20">
        <v>580557</v>
      </c>
      <c r="U1009" s="16" t="s">
        <v>47</v>
      </c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 t="s">
        <v>4006</v>
      </c>
      <c r="AG1009" s="16" t="s">
        <v>3990</v>
      </c>
      <c r="AH1009" s="16" t="s">
        <v>3466</v>
      </c>
      <c r="AI1009" s="16" t="s">
        <v>47</v>
      </c>
      <c r="AJ1009" s="16">
        <f>VLOOKUP(E1009,[4]TD!$A:$B,2,0)</f>
        <v>-580557</v>
      </c>
      <c r="AK1009" s="16">
        <f>-IFERROR(VLOOKUP(E1009,'[4]PARTIDAS ABIERTAS EN VALORES'!$A:$E,2,0),0)</f>
        <v>0</v>
      </c>
      <c r="AL1009" s="16"/>
      <c r="AM1009" s="16">
        <f>-IFERROR(VLOOKUP(E1009,'[4]PARTIDAS ABIERTAS EN VALORES'!$A:$E,3,0),0)</f>
        <v>580557</v>
      </c>
      <c r="AN1009" s="16"/>
      <c r="AO1009" s="16">
        <f>-IFERROR(VLOOKUP(E1009,'[4]PARTIDAS ABIERTAS EN VALORES'!$A:$E,4,0),0)</f>
        <v>0</v>
      </c>
      <c r="AP1009" s="16"/>
      <c r="AQ1009" s="16"/>
      <c r="AR1009" s="16"/>
      <c r="AS1009" s="16"/>
      <c r="AT1009" s="16">
        <f t="shared" si="169"/>
        <v>0</v>
      </c>
      <c r="AU1009" s="16"/>
      <c r="AV1009" s="16"/>
      <c r="AW1009" s="16"/>
      <c r="AX1009" s="16"/>
      <c r="AY1009" s="16"/>
      <c r="AZ1009" s="16"/>
      <c r="BA1009" s="16">
        <f>-IFERROR(VLOOKUP(E1009,[4]TD!$J:$K,2,0),0)</f>
        <v>0</v>
      </c>
      <c r="BB1009" s="25">
        <f t="shared" si="165"/>
        <v>0</v>
      </c>
      <c r="BC1009" s="16"/>
      <c r="BD1009" s="52">
        <f t="shared" si="166"/>
        <v>44518.529166666667</v>
      </c>
      <c r="BE1009" s="16">
        <f t="shared" si="170"/>
        <v>2021</v>
      </c>
      <c r="BF1009" s="52">
        <f t="shared" si="167"/>
        <v>44550</v>
      </c>
      <c r="BG1009" s="16">
        <f t="shared" si="171"/>
        <v>2021</v>
      </c>
      <c r="BH1009" s="16"/>
    </row>
    <row r="1010" spans="1:60" x14ac:dyDescent="0.25">
      <c r="A1010" s="16">
        <v>820003850</v>
      </c>
      <c r="B1010" s="16" t="s">
        <v>3461</v>
      </c>
      <c r="C1010" s="16" t="s">
        <v>3462</v>
      </c>
      <c r="D1010" s="17" t="s">
        <v>45</v>
      </c>
      <c r="E1010" s="17">
        <v>51405</v>
      </c>
      <c r="F1010" s="17" t="str">
        <f t="shared" si="168"/>
        <v>FD51405</v>
      </c>
      <c r="G1010" s="17" t="str">
        <f>VLOOKUP(E1010,[4]PARTIDAS!$F:$M,8,0)</f>
        <v>Evento</v>
      </c>
      <c r="H1010" s="17">
        <v>33539</v>
      </c>
      <c r="I1010" s="18">
        <v>44518.586111111108</v>
      </c>
      <c r="J1010" s="18">
        <v>44518.586111111108</v>
      </c>
      <c r="K1010" s="18">
        <v>44550</v>
      </c>
      <c r="L1010" s="19">
        <v>134718</v>
      </c>
      <c r="M1010" s="19">
        <v>134718</v>
      </c>
      <c r="N1010" s="16" t="s">
        <v>3463</v>
      </c>
      <c r="O1010" s="16"/>
      <c r="P1010" s="16"/>
      <c r="Q1010" s="16"/>
      <c r="R1010" s="16"/>
      <c r="S1010" s="16"/>
      <c r="T1010" s="20">
        <v>134718</v>
      </c>
      <c r="U1010" s="16" t="s">
        <v>47</v>
      </c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 t="s">
        <v>4006</v>
      </c>
      <c r="AG1010" s="16" t="s">
        <v>3990</v>
      </c>
      <c r="AH1010" s="16" t="s">
        <v>3466</v>
      </c>
      <c r="AI1010" s="16" t="s">
        <v>47</v>
      </c>
      <c r="AJ1010" s="16">
        <f>VLOOKUP(E1010,[4]TD!$A:$B,2,0)</f>
        <v>-134718</v>
      </c>
      <c r="AK1010" s="16">
        <f>-IFERROR(VLOOKUP(E1010,'[4]PARTIDAS ABIERTAS EN VALORES'!$A:$E,2,0),0)</f>
        <v>0</v>
      </c>
      <c r="AL1010" s="16"/>
      <c r="AM1010" s="16">
        <f>-IFERROR(VLOOKUP(E1010,'[4]PARTIDAS ABIERTAS EN VALORES'!$A:$E,3,0),0)</f>
        <v>134718</v>
      </c>
      <c r="AN1010" s="16"/>
      <c r="AO1010" s="16">
        <f>-IFERROR(VLOOKUP(E1010,'[4]PARTIDAS ABIERTAS EN VALORES'!$A:$E,4,0),0)</f>
        <v>0</v>
      </c>
      <c r="AP1010" s="16"/>
      <c r="AQ1010" s="16"/>
      <c r="AR1010" s="16"/>
      <c r="AS1010" s="16"/>
      <c r="AT1010" s="16">
        <f t="shared" si="169"/>
        <v>0</v>
      </c>
      <c r="AU1010" s="16"/>
      <c r="AV1010" s="16"/>
      <c r="AW1010" s="16"/>
      <c r="AX1010" s="16"/>
      <c r="AY1010" s="16"/>
      <c r="AZ1010" s="16"/>
      <c r="BA1010" s="16">
        <f>-IFERROR(VLOOKUP(E1010,[4]TD!$J:$K,2,0),0)</f>
        <v>0</v>
      </c>
      <c r="BB1010" s="25">
        <f t="shared" si="165"/>
        <v>0</v>
      </c>
      <c r="BC1010" s="16"/>
      <c r="BD1010" s="52">
        <f t="shared" si="166"/>
        <v>44518.586111111108</v>
      </c>
      <c r="BE1010" s="16">
        <f t="shared" si="170"/>
        <v>2021</v>
      </c>
      <c r="BF1010" s="52">
        <f t="shared" si="167"/>
        <v>44550</v>
      </c>
      <c r="BG1010" s="16">
        <f t="shared" si="171"/>
        <v>2021</v>
      </c>
      <c r="BH1010" s="16"/>
    </row>
    <row r="1011" spans="1:60" x14ac:dyDescent="0.25">
      <c r="A1011" s="16">
        <v>820003850</v>
      </c>
      <c r="B1011" s="16" t="s">
        <v>3461</v>
      </c>
      <c r="C1011" s="16" t="s">
        <v>3462</v>
      </c>
      <c r="D1011" s="17" t="s">
        <v>45</v>
      </c>
      <c r="E1011" s="17">
        <v>51618</v>
      </c>
      <c r="F1011" s="17" t="str">
        <f t="shared" si="168"/>
        <v>FD51618</v>
      </c>
      <c r="G1011" s="17" t="str">
        <f>VLOOKUP(E1011,[4]PARTIDAS!$F:$M,8,0)</f>
        <v>Evento</v>
      </c>
      <c r="H1011" s="17">
        <v>33540</v>
      </c>
      <c r="I1011" s="18">
        <v>44520.522916666669</v>
      </c>
      <c r="J1011" s="18">
        <v>44520.522916666669</v>
      </c>
      <c r="K1011" s="18">
        <v>44546</v>
      </c>
      <c r="L1011" s="19">
        <v>6500</v>
      </c>
      <c r="M1011" s="19">
        <v>6500</v>
      </c>
      <c r="N1011" s="16" t="s">
        <v>3463</v>
      </c>
      <c r="O1011" s="16"/>
      <c r="P1011" s="16"/>
      <c r="Q1011" s="16"/>
      <c r="R1011" s="16"/>
      <c r="S1011" s="16"/>
      <c r="T1011" s="20">
        <v>6500</v>
      </c>
      <c r="U1011" s="16" t="s">
        <v>47</v>
      </c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 t="s">
        <v>4007</v>
      </c>
      <c r="AG1011" s="16" t="s">
        <v>3986</v>
      </c>
      <c r="AH1011" s="16" t="s">
        <v>3466</v>
      </c>
      <c r="AI1011" s="16" t="s">
        <v>47</v>
      </c>
      <c r="AJ1011" s="16">
        <f>VLOOKUP(E1011,[4]TD!$A:$B,2,0)</f>
        <v>-6500</v>
      </c>
      <c r="AK1011" s="16">
        <f>-IFERROR(VLOOKUP(E1011,'[4]PARTIDAS ABIERTAS EN VALORES'!$A:$E,2,0),0)</f>
        <v>0</v>
      </c>
      <c r="AL1011" s="16"/>
      <c r="AM1011" s="16">
        <f>-IFERROR(VLOOKUP(E1011,'[4]PARTIDAS ABIERTAS EN VALORES'!$A:$E,3,0),0)</f>
        <v>6500</v>
      </c>
      <c r="AN1011" s="16"/>
      <c r="AO1011" s="16">
        <f>-IFERROR(VLOOKUP(E1011,'[4]PARTIDAS ABIERTAS EN VALORES'!$A:$E,4,0),0)</f>
        <v>0</v>
      </c>
      <c r="AP1011" s="16"/>
      <c r="AQ1011" s="16"/>
      <c r="AR1011" s="16"/>
      <c r="AS1011" s="16"/>
      <c r="AT1011" s="16">
        <f t="shared" si="169"/>
        <v>0</v>
      </c>
      <c r="AU1011" s="16"/>
      <c r="AV1011" s="16"/>
      <c r="AW1011" s="16"/>
      <c r="AX1011" s="16"/>
      <c r="AY1011" s="16"/>
      <c r="AZ1011" s="16"/>
      <c r="BA1011" s="16">
        <f>-IFERROR(VLOOKUP(E1011,[4]TD!$J:$K,2,0),0)</f>
        <v>0</v>
      </c>
      <c r="BB1011" s="25">
        <f t="shared" si="165"/>
        <v>0</v>
      </c>
      <c r="BC1011" s="16"/>
      <c r="BD1011" s="52">
        <f t="shared" si="166"/>
        <v>44520.522916666669</v>
      </c>
      <c r="BE1011" s="16">
        <f t="shared" si="170"/>
        <v>2021</v>
      </c>
      <c r="BF1011" s="52">
        <f t="shared" si="167"/>
        <v>44546</v>
      </c>
      <c r="BG1011" s="16">
        <f t="shared" si="171"/>
        <v>2021</v>
      </c>
      <c r="BH1011" s="16"/>
    </row>
    <row r="1012" spans="1:60" x14ac:dyDescent="0.25">
      <c r="A1012" s="16">
        <v>820003850</v>
      </c>
      <c r="B1012" s="16" t="s">
        <v>3461</v>
      </c>
      <c r="C1012" s="16" t="s">
        <v>3462</v>
      </c>
      <c r="D1012" s="17" t="s">
        <v>45</v>
      </c>
      <c r="E1012" s="17">
        <v>51665</v>
      </c>
      <c r="F1012" s="17" t="str">
        <f t="shared" si="168"/>
        <v>FD51665</v>
      </c>
      <c r="G1012" s="17" t="str">
        <f>VLOOKUP(E1012,[4]PARTIDAS!$F:$M,8,0)</f>
        <v>Evento</v>
      </c>
      <c r="H1012" s="17">
        <v>33539</v>
      </c>
      <c r="I1012" s="18">
        <v>44520.834722222222</v>
      </c>
      <c r="J1012" s="18">
        <v>44520.834722222222</v>
      </c>
      <c r="K1012" s="18">
        <v>44550</v>
      </c>
      <c r="L1012" s="19">
        <v>315634</v>
      </c>
      <c r="M1012" s="19">
        <v>315634</v>
      </c>
      <c r="N1012" s="16" t="s">
        <v>3463</v>
      </c>
      <c r="O1012" s="16"/>
      <c r="P1012" s="16"/>
      <c r="Q1012" s="16"/>
      <c r="R1012" s="16"/>
      <c r="S1012" s="16"/>
      <c r="T1012" s="20">
        <v>315634</v>
      </c>
      <c r="U1012" s="16" t="s">
        <v>47</v>
      </c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 t="s">
        <v>4007</v>
      </c>
      <c r="AG1012" s="16" t="s">
        <v>3990</v>
      </c>
      <c r="AH1012" s="16" t="s">
        <v>3466</v>
      </c>
      <c r="AI1012" s="16" t="s">
        <v>47</v>
      </c>
      <c r="AJ1012" s="16">
        <f>VLOOKUP(E1012,[4]TD!$A:$B,2,0)</f>
        <v>-315634</v>
      </c>
      <c r="AK1012" s="16">
        <f>-IFERROR(VLOOKUP(E1012,'[4]PARTIDAS ABIERTAS EN VALORES'!$A:$E,2,0),0)</f>
        <v>0</v>
      </c>
      <c r="AL1012" s="16"/>
      <c r="AM1012" s="16">
        <f>-IFERROR(VLOOKUP(E1012,'[4]PARTIDAS ABIERTAS EN VALORES'!$A:$E,3,0),0)</f>
        <v>315634</v>
      </c>
      <c r="AN1012" s="16"/>
      <c r="AO1012" s="16">
        <f>-IFERROR(VLOOKUP(E1012,'[4]PARTIDAS ABIERTAS EN VALORES'!$A:$E,4,0),0)</f>
        <v>0</v>
      </c>
      <c r="AP1012" s="16"/>
      <c r="AQ1012" s="16"/>
      <c r="AR1012" s="16"/>
      <c r="AS1012" s="16"/>
      <c r="AT1012" s="16">
        <f t="shared" si="169"/>
        <v>0</v>
      </c>
      <c r="AU1012" s="16"/>
      <c r="AV1012" s="16"/>
      <c r="AW1012" s="16"/>
      <c r="AX1012" s="16"/>
      <c r="AY1012" s="16"/>
      <c r="AZ1012" s="16"/>
      <c r="BA1012" s="16">
        <f>-IFERROR(VLOOKUP(E1012,[4]TD!$J:$K,2,0),0)</f>
        <v>0</v>
      </c>
      <c r="BB1012" s="25">
        <f t="shared" si="165"/>
        <v>0</v>
      </c>
      <c r="BC1012" s="16"/>
      <c r="BD1012" s="52">
        <f t="shared" si="166"/>
        <v>44520.834722222222</v>
      </c>
      <c r="BE1012" s="16">
        <f t="shared" si="170"/>
        <v>2021</v>
      </c>
      <c r="BF1012" s="52">
        <f t="shared" si="167"/>
        <v>44550</v>
      </c>
      <c r="BG1012" s="16">
        <f t="shared" si="171"/>
        <v>2021</v>
      </c>
      <c r="BH1012" s="16"/>
    </row>
    <row r="1013" spans="1:60" x14ac:dyDescent="0.25">
      <c r="A1013" s="16">
        <v>820003850</v>
      </c>
      <c r="B1013" s="16" t="s">
        <v>3461</v>
      </c>
      <c r="C1013" s="16" t="s">
        <v>3462</v>
      </c>
      <c r="D1013" s="17" t="s">
        <v>45</v>
      </c>
      <c r="E1013" s="17">
        <v>51669</v>
      </c>
      <c r="F1013" s="17" t="str">
        <f t="shared" si="168"/>
        <v>FD51669</v>
      </c>
      <c r="G1013" s="17" t="str">
        <f>VLOOKUP(E1013,[4]PARTIDAS!$F:$M,8,0)</f>
        <v>Evento</v>
      </c>
      <c r="H1013" s="17">
        <v>33539</v>
      </c>
      <c r="I1013" s="18">
        <v>44521.074999999997</v>
      </c>
      <c r="J1013" s="18">
        <v>44521.074999999997</v>
      </c>
      <c r="K1013" s="18">
        <v>44550</v>
      </c>
      <c r="L1013" s="19">
        <v>121709</v>
      </c>
      <c r="M1013" s="19">
        <v>121709</v>
      </c>
      <c r="N1013" s="16" t="s">
        <v>3463</v>
      </c>
      <c r="O1013" s="16"/>
      <c r="P1013" s="16"/>
      <c r="Q1013" s="16"/>
      <c r="R1013" s="16"/>
      <c r="S1013" s="16"/>
      <c r="T1013" s="20">
        <v>121709</v>
      </c>
      <c r="U1013" s="16" t="s">
        <v>47</v>
      </c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 t="s">
        <v>4008</v>
      </c>
      <c r="AG1013" s="16" t="s">
        <v>3990</v>
      </c>
      <c r="AH1013" s="16" t="s">
        <v>3466</v>
      </c>
      <c r="AI1013" s="16" t="s">
        <v>47</v>
      </c>
      <c r="AJ1013" s="16">
        <f>VLOOKUP(E1013,[4]TD!$A:$B,2,0)</f>
        <v>-121709</v>
      </c>
      <c r="AK1013" s="16">
        <f>-IFERROR(VLOOKUP(E1013,'[4]PARTIDAS ABIERTAS EN VALORES'!$A:$E,2,0),0)</f>
        <v>0</v>
      </c>
      <c r="AL1013" s="16"/>
      <c r="AM1013" s="16">
        <f>-IFERROR(VLOOKUP(E1013,'[4]PARTIDAS ABIERTAS EN VALORES'!$A:$E,3,0),0)</f>
        <v>121709</v>
      </c>
      <c r="AN1013" s="16"/>
      <c r="AO1013" s="16">
        <f>-IFERROR(VLOOKUP(E1013,'[4]PARTIDAS ABIERTAS EN VALORES'!$A:$E,4,0),0)</f>
        <v>0</v>
      </c>
      <c r="AP1013" s="16"/>
      <c r="AQ1013" s="16"/>
      <c r="AR1013" s="16"/>
      <c r="AS1013" s="16"/>
      <c r="AT1013" s="16">
        <f t="shared" si="169"/>
        <v>0</v>
      </c>
      <c r="AU1013" s="16"/>
      <c r="AV1013" s="16"/>
      <c r="AW1013" s="16"/>
      <c r="AX1013" s="16"/>
      <c r="AY1013" s="16"/>
      <c r="AZ1013" s="16"/>
      <c r="BA1013" s="16">
        <f>-IFERROR(VLOOKUP(E1013,[4]TD!$J:$K,2,0),0)</f>
        <v>0</v>
      </c>
      <c r="BB1013" s="25">
        <f t="shared" si="165"/>
        <v>0</v>
      </c>
      <c r="BC1013" s="16"/>
      <c r="BD1013" s="52">
        <f t="shared" si="166"/>
        <v>44521.074999999997</v>
      </c>
      <c r="BE1013" s="16">
        <f t="shared" si="170"/>
        <v>2021</v>
      </c>
      <c r="BF1013" s="52">
        <f t="shared" si="167"/>
        <v>44550</v>
      </c>
      <c r="BG1013" s="16">
        <f t="shared" si="171"/>
        <v>2021</v>
      </c>
      <c r="BH1013" s="16"/>
    </row>
    <row r="1014" spans="1:60" x14ac:dyDescent="0.25">
      <c r="A1014" s="16">
        <v>820003850</v>
      </c>
      <c r="B1014" s="16" t="s">
        <v>3461</v>
      </c>
      <c r="C1014" s="16" t="s">
        <v>3462</v>
      </c>
      <c r="D1014" s="17" t="s">
        <v>45</v>
      </c>
      <c r="E1014" s="17">
        <v>51680</v>
      </c>
      <c r="F1014" s="17" t="str">
        <f t="shared" si="168"/>
        <v>FD51680</v>
      </c>
      <c r="G1014" s="17" t="str">
        <f>VLOOKUP(E1014,[4]PARTIDAS!$F:$M,8,0)</f>
        <v>Evento</v>
      </c>
      <c r="H1014" s="17">
        <v>33539</v>
      </c>
      <c r="I1014" s="18">
        <v>44521.499305555553</v>
      </c>
      <c r="J1014" s="18">
        <v>44521.499305555553</v>
      </c>
      <c r="K1014" s="18">
        <v>44550</v>
      </c>
      <c r="L1014" s="19">
        <v>154685</v>
      </c>
      <c r="M1014" s="19">
        <v>154685</v>
      </c>
      <c r="N1014" s="16" t="s">
        <v>3463</v>
      </c>
      <c r="O1014" s="16"/>
      <c r="P1014" s="16"/>
      <c r="Q1014" s="16"/>
      <c r="R1014" s="16"/>
      <c r="S1014" s="16"/>
      <c r="T1014" s="20">
        <v>154685</v>
      </c>
      <c r="U1014" s="16" t="s">
        <v>47</v>
      </c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 t="s">
        <v>4008</v>
      </c>
      <c r="AG1014" s="16" t="s">
        <v>3990</v>
      </c>
      <c r="AH1014" s="16" t="s">
        <v>3466</v>
      </c>
      <c r="AI1014" s="16" t="s">
        <v>47</v>
      </c>
      <c r="AJ1014" s="16">
        <f>VLOOKUP(E1014,[4]TD!$A:$B,2,0)</f>
        <v>-154685</v>
      </c>
      <c r="AK1014" s="16">
        <f>-IFERROR(VLOOKUP(E1014,'[4]PARTIDAS ABIERTAS EN VALORES'!$A:$E,2,0),0)</f>
        <v>0</v>
      </c>
      <c r="AL1014" s="16"/>
      <c r="AM1014" s="16">
        <f>-IFERROR(VLOOKUP(E1014,'[4]PARTIDAS ABIERTAS EN VALORES'!$A:$E,3,0),0)</f>
        <v>154685</v>
      </c>
      <c r="AN1014" s="16"/>
      <c r="AO1014" s="16">
        <f>-IFERROR(VLOOKUP(E1014,'[4]PARTIDAS ABIERTAS EN VALORES'!$A:$E,4,0),0)</f>
        <v>0</v>
      </c>
      <c r="AP1014" s="16"/>
      <c r="AQ1014" s="16"/>
      <c r="AR1014" s="16"/>
      <c r="AS1014" s="16"/>
      <c r="AT1014" s="16">
        <f t="shared" si="169"/>
        <v>0</v>
      </c>
      <c r="AU1014" s="16"/>
      <c r="AV1014" s="16"/>
      <c r="AW1014" s="16"/>
      <c r="AX1014" s="16"/>
      <c r="AY1014" s="16"/>
      <c r="AZ1014" s="16"/>
      <c r="BA1014" s="16">
        <f>-IFERROR(VLOOKUP(E1014,[4]TD!$J:$K,2,0),0)</f>
        <v>0</v>
      </c>
      <c r="BB1014" s="25">
        <f t="shared" si="165"/>
        <v>0</v>
      </c>
      <c r="BC1014" s="16"/>
      <c r="BD1014" s="52">
        <f t="shared" si="166"/>
        <v>44521.499305555553</v>
      </c>
      <c r="BE1014" s="16">
        <f t="shared" si="170"/>
        <v>2021</v>
      </c>
      <c r="BF1014" s="52">
        <f t="shared" si="167"/>
        <v>44550</v>
      </c>
      <c r="BG1014" s="16">
        <f t="shared" si="171"/>
        <v>2021</v>
      </c>
      <c r="BH1014" s="16"/>
    </row>
    <row r="1015" spans="1:60" x14ac:dyDescent="0.25">
      <c r="A1015" s="16">
        <v>820003850</v>
      </c>
      <c r="B1015" s="16" t="s">
        <v>3461</v>
      </c>
      <c r="C1015" s="16" t="s">
        <v>3462</v>
      </c>
      <c r="D1015" s="17" t="s">
        <v>45</v>
      </c>
      <c r="E1015" s="17">
        <v>51681</v>
      </c>
      <c r="F1015" s="17" t="str">
        <f t="shared" si="168"/>
        <v>FD51681</v>
      </c>
      <c r="G1015" s="17" t="str">
        <f>VLOOKUP(E1015,[4]PARTIDAS!$F:$M,8,0)</f>
        <v>Evento</v>
      </c>
      <c r="H1015" s="17">
        <v>33539</v>
      </c>
      <c r="I1015" s="18">
        <v>44521.50277777778</v>
      </c>
      <c r="J1015" s="18">
        <v>44521.50277777778</v>
      </c>
      <c r="K1015" s="18">
        <v>44550</v>
      </c>
      <c r="L1015" s="19">
        <v>63914</v>
      </c>
      <c r="M1015" s="19">
        <v>63914</v>
      </c>
      <c r="N1015" s="16" t="s">
        <v>3463</v>
      </c>
      <c r="O1015" s="16"/>
      <c r="P1015" s="16"/>
      <c r="Q1015" s="16"/>
      <c r="R1015" s="16"/>
      <c r="S1015" s="16"/>
      <c r="T1015" s="20">
        <v>63914</v>
      </c>
      <c r="U1015" s="16" t="s">
        <v>47</v>
      </c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 t="s">
        <v>4008</v>
      </c>
      <c r="AG1015" s="16" t="s">
        <v>3990</v>
      </c>
      <c r="AH1015" s="16" t="s">
        <v>3466</v>
      </c>
      <c r="AI1015" s="16" t="s">
        <v>47</v>
      </c>
      <c r="AJ1015" s="16">
        <f>VLOOKUP(E1015,[4]TD!$A:$B,2,0)</f>
        <v>-63914</v>
      </c>
      <c r="AK1015" s="16">
        <f>-IFERROR(VLOOKUP(E1015,'[4]PARTIDAS ABIERTAS EN VALORES'!$A:$E,2,0),0)</f>
        <v>0</v>
      </c>
      <c r="AL1015" s="16"/>
      <c r="AM1015" s="16">
        <f>-IFERROR(VLOOKUP(E1015,'[4]PARTIDAS ABIERTAS EN VALORES'!$A:$E,3,0),0)</f>
        <v>63914</v>
      </c>
      <c r="AN1015" s="16"/>
      <c r="AO1015" s="16">
        <f>-IFERROR(VLOOKUP(E1015,'[4]PARTIDAS ABIERTAS EN VALORES'!$A:$E,4,0),0)</f>
        <v>0</v>
      </c>
      <c r="AP1015" s="16"/>
      <c r="AQ1015" s="16"/>
      <c r="AR1015" s="16"/>
      <c r="AS1015" s="16"/>
      <c r="AT1015" s="16">
        <f t="shared" si="169"/>
        <v>0</v>
      </c>
      <c r="AU1015" s="16"/>
      <c r="AV1015" s="16"/>
      <c r="AW1015" s="16"/>
      <c r="AX1015" s="16"/>
      <c r="AY1015" s="16"/>
      <c r="AZ1015" s="16"/>
      <c r="BA1015" s="16">
        <f>-IFERROR(VLOOKUP(E1015,[4]TD!$J:$K,2,0),0)</f>
        <v>0</v>
      </c>
      <c r="BB1015" s="25">
        <f t="shared" si="165"/>
        <v>0</v>
      </c>
      <c r="BC1015" s="16"/>
      <c r="BD1015" s="52">
        <f t="shared" si="166"/>
        <v>44521.50277777778</v>
      </c>
      <c r="BE1015" s="16">
        <f t="shared" si="170"/>
        <v>2021</v>
      </c>
      <c r="BF1015" s="52">
        <f t="shared" si="167"/>
        <v>44550</v>
      </c>
      <c r="BG1015" s="16">
        <f t="shared" si="171"/>
        <v>2021</v>
      </c>
      <c r="BH1015" s="16"/>
    </row>
    <row r="1016" spans="1:60" x14ac:dyDescent="0.25">
      <c r="A1016" s="16">
        <v>820003850</v>
      </c>
      <c r="B1016" s="16" t="s">
        <v>3461</v>
      </c>
      <c r="C1016" s="16" t="s">
        <v>3462</v>
      </c>
      <c r="D1016" s="17" t="s">
        <v>45</v>
      </c>
      <c r="E1016" s="17">
        <v>51694</v>
      </c>
      <c r="F1016" s="17" t="str">
        <f t="shared" si="168"/>
        <v>FD51694</v>
      </c>
      <c r="G1016" s="17" t="str">
        <f>VLOOKUP(E1016,[4]PARTIDAS!$F:$M,8,0)</f>
        <v>Evento</v>
      </c>
      <c r="H1016" s="17">
        <v>33539</v>
      </c>
      <c r="I1016" s="18">
        <v>44521.656944444447</v>
      </c>
      <c r="J1016" s="18">
        <v>44521.656944444447</v>
      </c>
      <c r="K1016" s="18">
        <v>44550</v>
      </c>
      <c r="L1016" s="19">
        <v>64618</v>
      </c>
      <c r="M1016" s="19">
        <v>64618</v>
      </c>
      <c r="N1016" s="16" t="s">
        <v>3463</v>
      </c>
      <c r="O1016" s="16"/>
      <c r="P1016" s="16"/>
      <c r="Q1016" s="16"/>
      <c r="R1016" s="16"/>
      <c r="S1016" s="16"/>
      <c r="T1016" s="20">
        <v>64618</v>
      </c>
      <c r="U1016" s="16" t="s">
        <v>47</v>
      </c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 t="s">
        <v>4008</v>
      </c>
      <c r="AG1016" s="16" t="s">
        <v>3990</v>
      </c>
      <c r="AH1016" s="16" t="s">
        <v>3466</v>
      </c>
      <c r="AI1016" s="16" t="s">
        <v>47</v>
      </c>
      <c r="AJ1016" s="16">
        <f>VLOOKUP(E1016,[4]TD!$A:$B,2,0)</f>
        <v>-64618</v>
      </c>
      <c r="AK1016" s="16">
        <f>-IFERROR(VLOOKUP(E1016,'[4]PARTIDAS ABIERTAS EN VALORES'!$A:$E,2,0),0)</f>
        <v>0</v>
      </c>
      <c r="AL1016" s="16"/>
      <c r="AM1016" s="16">
        <f>-IFERROR(VLOOKUP(E1016,'[4]PARTIDAS ABIERTAS EN VALORES'!$A:$E,3,0),0)</f>
        <v>64618</v>
      </c>
      <c r="AN1016" s="16"/>
      <c r="AO1016" s="16">
        <f>-IFERROR(VLOOKUP(E1016,'[4]PARTIDAS ABIERTAS EN VALORES'!$A:$E,4,0),0)</f>
        <v>0</v>
      </c>
      <c r="AP1016" s="16"/>
      <c r="AQ1016" s="16"/>
      <c r="AR1016" s="16"/>
      <c r="AS1016" s="16"/>
      <c r="AT1016" s="16">
        <f t="shared" si="169"/>
        <v>0</v>
      </c>
      <c r="AU1016" s="16"/>
      <c r="AV1016" s="16"/>
      <c r="AW1016" s="16"/>
      <c r="AX1016" s="16"/>
      <c r="AY1016" s="16"/>
      <c r="AZ1016" s="16"/>
      <c r="BA1016" s="16">
        <f>-IFERROR(VLOOKUP(E1016,[4]TD!$J:$K,2,0),0)</f>
        <v>0</v>
      </c>
      <c r="BB1016" s="25">
        <f t="shared" si="165"/>
        <v>0</v>
      </c>
      <c r="BC1016" s="16"/>
      <c r="BD1016" s="52">
        <f t="shared" si="166"/>
        <v>44521.656944444447</v>
      </c>
      <c r="BE1016" s="16">
        <f t="shared" si="170"/>
        <v>2021</v>
      </c>
      <c r="BF1016" s="52">
        <f t="shared" si="167"/>
        <v>44550</v>
      </c>
      <c r="BG1016" s="16">
        <f t="shared" si="171"/>
        <v>2021</v>
      </c>
      <c r="BH1016" s="16"/>
    </row>
    <row r="1017" spans="1:60" x14ac:dyDescent="0.25">
      <c r="A1017" s="16">
        <v>820003850</v>
      </c>
      <c r="B1017" s="16" t="s">
        <v>3461</v>
      </c>
      <c r="C1017" s="16" t="s">
        <v>3467</v>
      </c>
      <c r="D1017" s="17" t="s">
        <v>45</v>
      </c>
      <c r="E1017" s="17">
        <v>51718</v>
      </c>
      <c r="F1017" s="17" t="str">
        <f t="shared" si="168"/>
        <v>FD51718</v>
      </c>
      <c r="G1017" s="17" t="str">
        <f>VLOOKUP(E1017,[4]PARTIDAS!$F:$M,8,0)</f>
        <v>Evento</v>
      </c>
      <c r="H1017" s="17">
        <v>33537</v>
      </c>
      <c r="I1017" s="18">
        <v>44522.372916666667</v>
      </c>
      <c r="J1017" s="18">
        <v>44522.372916666667</v>
      </c>
      <c r="K1017" s="18">
        <v>44546</v>
      </c>
      <c r="L1017" s="19">
        <v>6500</v>
      </c>
      <c r="M1017" s="19">
        <v>6500</v>
      </c>
      <c r="N1017" s="16" t="s">
        <v>3463</v>
      </c>
      <c r="O1017" s="16"/>
      <c r="P1017" s="16"/>
      <c r="Q1017" s="16"/>
      <c r="R1017" s="16"/>
      <c r="S1017" s="16"/>
      <c r="T1017" s="20">
        <v>6500</v>
      </c>
      <c r="U1017" s="16" t="s">
        <v>47</v>
      </c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 t="s">
        <v>4009</v>
      </c>
      <c r="AG1017" s="16" t="s">
        <v>3986</v>
      </c>
      <c r="AH1017" s="16" t="s">
        <v>3466</v>
      </c>
      <c r="AI1017" s="16" t="s">
        <v>47</v>
      </c>
      <c r="AJ1017" s="16">
        <f>VLOOKUP(E1017,[4]TD!$A:$B,2,0)</f>
        <v>-6500</v>
      </c>
      <c r="AK1017" s="16">
        <f>-IFERROR(VLOOKUP(E1017,'[4]PARTIDAS ABIERTAS EN VALORES'!$A:$E,2,0),0)</f>
        <v>0</v>
      </c>
      <c r="AL1017" s="16"/>
      <c r="AM1017" s="16">
        <f>-IFERROR(VLOOKUP(E1017,'[4]PARTIDAS ABIERTAS EN VALORES'!$A:$E,3,0),0)</f>
        <v>6500</v>
      </c>
      <c r="AN1017" s="16"/>
      <c r="AO1017" s="16">
        <f>-IFERROR(VLOOKUP(E1017,'[4]PARTIDAS ABIERTAS EN VALORES'!$A:$E,4,0),0)</f>
        <v>0</v>
      </c>
      <c r="AP1017" s="16"/>
      <c r="AQ1017" s="16"/>
      <c r="AR1017" s="16"/>
      <c r="AS1017" s="16"/>
      <c r="AT1017" s="16">
        <f t="shared" si="169"/>
        <v>0</v>
      </c>
      <c r="AU1017" s="16"/>
      <c r="AV1017" s="16"/>
      <c r="AW1017" s="16"/>
      <c r="AX1017" s="16"/>
      <c r="AY1017" s="16"/>
      <c r="AZ1017" s="16"/>
      <c r="BA1017" s="16">
        <f>-IFERROR(VLOOKUP(E1017,[4]TD!$J:$K,2,0),0)</f>
        <v>0</v>
      </c>
      <c r="BB1017" s="25">
        <f t="shared" si="165"/>
        <v>0</v>
      </c>
      <c r="BC1017" s="16"/>
      <c r="BD1017" s="52">
        <f t="shared" si="166"/>
        <v>44522.372916666667</v>
      </c>
      <c r="BE1017" s="16">
        <f t="shared" si="170"/>
        <v>2021</v>
      </c>
      <c r="BF1017" s="52">
        <f t="shared" si="167"/>
        <v>44546</v>
      </c>
      <c r="BG1017" s="16">
        <f t="shared" si="171"/>
        <v>2021</v>
      </c>
      <c r="BH1017" s="16"/>
    </row>
    <row r="1018" spans="1:60" x14ac:dyDescent="0.25">
      <c r="A1018" s="16">
        <v>820003850</v>
      </c>
      <c r="B1018" s="16" t="s">
        <v>3461</v>
      </c>
      <c r="C1018" s="16" t="s">
        <v>3467</v>
      </c>
      <c r="D1018" s="17" t="s">
        <v>45</v>
      </c>
      <c r="E1018" s="17">
        <v>51766</v>
      </c>
      <c r="F1018" s="17" t="str">
        <f t="shared" si="168"/>
        <v>FD51766</v>
      </c>
      <c r="G1018" s="17" t="str">
        <f>VLOOKUP(E1018,[4]PARTIDAS!$F:$M,8,0)</f>
        <v>Evento</v>
      </c>
      <c r="H1018" s="17">
        <v>33536</v>
      </c>
      <c r="I1018" s="18">
        <v>44522.618750000001</v>
      </c>
      <c r="J1018" s="18">
        <v>44522.618750000001</v>
      </c>
      <c r="K1018" s="18">
        <v>44546</v>
      </c>
      <c r="L1018" s="19">
        <v>188039</v>
      </c>
      <c r="M1018" s="19">
        <v>188039</v>
      </c>
      <c r="N1018" s="16" t="s">
        <v>3463</v>
      </c>
      <c r="O1018" s="16"/>
      <c r="P1018" s="16"/>
      <c r="Q1018" s="16"/>
      <c r="R1018" s="16"/>
      <c r="S1018" s="16"/>
      <c r="T1018" s="20">
        <v>188039</v>
      </c>
      <c r="U1018" s="16" t="s">
        <v>47</v>
      </c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 t="s">
        <v>4009</v>
      </c>
      <c r="AG1018" s="16" t="s">
        <v>3986</v>
      </c>
      <c r="AH1018" s="16" t="s">
        <v>3466</v>
      </c>
      <c r="AI1018" s="16" t="s">
        <v>47</v>
      </c>
      <c r="AJ1018" s="16">
        <f>VLOOKUP(E1018,[4]TD!$A:$B,2,0)</f>
        <v>-188039</v>
      </c>
      <c r="AK1018" s="16">
        <f>-IFERROR(VLOOKUP(E1018,'[4]PARTIDAS ABIERTAS EN VALORES'!$A:$E,2,0),0)</f>
        <v>0</v>
      </c>
      <c r="AL1018" s="16"/>
      <c r="AM1018" s="16">
        <f>-IFERROR(VLOOKUP(E1018,'[4]PARTIDAS ABIERTAS EN VALORES'!$A:$E,3,0),0)</f>
        <v>188039</v>
      </c>
      <c r="AN1018" s="16"/>
      <c r="AO1018" s="16">
        <f>-IFERROR(VLOOKUP(E1018,'[4]PARTIDAS ABIERTAS EN VALORES'!$A:$E,4,0),0)</f>
        <v>0</v>
      </c>
      <c r="AP1018" s="16"/>
      <c r="AQ1018" s="16"/>
      <c r="AR1018" s="16"/>
      <c r="AS1018" s="16"/>
      <c r="AT1018" s="16">
        <f t="shared" si="169"/>
        <v>0</v>
      </c>
      <c r="AU1018" s="16"/>
      <c r="AV1018" s="16"/>
      <c r="AW1018" s="16"/>
      <c r="AX1018" s="16"/>
      <c r="AY1018" s="16"/>
      <c r="AZ1018" s="16"/>
      <c r="BA1018" s="16">
        <f>-IFERROR(VLOOKUP(E1018,[4]TD!$J:$K,2,0),0)</f>
        <v>0</v>
      </c>
      <c r="BB1018" s="25">
        <f t="shared" si="165"/>
        <v>0</v>
      </c>
      <c r="BC1018" s="16"/>
      <c r="BD1018" s="52">
        <f t="shared" si="166"/>
        <v>44522.618750000001</v>
      </c>
      <c r="BE1018" s="16">
        <f t="shared" si="170"/>
        <v>2021</v>
      </c>
      <c r="BF1018" s="52">
        <f t="shared" si="167"/>
        <v>44546</v>
      </c>
      <c r="BG1018" s="16">
        <f t="shared" si="171"/>
        <v>2021</v>
      </c>
      <c r="BH1018" s="16"/>
    </row>
    <row r="1019" spans="1:60" x14ac:dyDescent="0.25">
      <c r="A1019" s="16">
        <v>820003850</v>
      </c>
      <c r="B1019" s="16" t="s">
        <v>3461</v>
      </c>
      <c r="C1019" s="16" t="s">
        <v>3462</v>
      </c>
      <c r="D1019" s="17" t="s">
        <v>45</v>
      </c>
      <c r="E1019" s="17">
        <v>51812</v>
      </c>
      <c r="F1019" s="17" t="str">
        <f t="shared" si="168"/>
        <v>FD51812</v>
      </c>
      <c r="G1019" s="17" t="str">
        <f>VLOOKUP(E1019,[4]PARTIDAS!$F:$M,8,0)</f>
        <v>Evento</v>
      </c>
      <c r="H1019" s="17">
        <v>33539</v>
      </c>
      <c r="I1019" s="18">
        <v>44522.9375</v>
      </c>
      <c r="J1019" s="18">
        <v>44522.9375</v>
      </c>
      <c r="K1019" s="18">
        <v>44550</v>
      </c>
      <c r="L1019" s="19">
        <v>659529</v>
      </c>
      <c r="M1019" s="19">
        <v>659529</v>
      </c>
      <c r="N1019" s="16" t="s">
        <v>3463</v>
      </c>
      <c r="O1019" s="16"/>
      <c r="P1019" s="16"/>
      <c r="Q1019" s="16"/>
      <c r="R1019" s="16"/>
      <c r="S1019" s="16"/>
      <c r="T1019" s="20">
        <v>659529</v>
      </c>
      <c r="U1019" s="16" t="s">
        <v>47</v>
      </c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 t="s">
        <v>4009</v>
      </c>
      <c r="AG1019" s="16" t="s">
        <v>3990</v>
      </c>
      <c r="AH1019" s="16" t="s">
        <v>3466</v>
      </c>
      <c r="AI1019" s="16" t="s">
        <v>47</v>
      </c>
      <c r="AJ1019" s="16">
        <f>VLOOKUP(E1019,[4]TD!$A:$B,2,0)</f>
        <v>-659529</v>
      </c>
      <c r="AK1019" s="16">
        <f>-IFERROR(VLOOKUP(E1019,'[4]PARTIDAS ABIERTAS EN VALORES'!$A:$E,2,0),0)</f>
        <v>0</v>
      </c>
      <c r="AL1019" s="16"/>
      <c r="AM1019" s="16">
        <f>-IFERROR(VLOOKUP(E1019,'[4]PARTIDAS ABIERTAS EN VALORES'!$A:$E,3,0),0)</f>
        <v>659529</v>
      </c>
      <c r="AN1019" s="16"/>
      <c r="AO1019" s="16">
        <f>-IFERROR(VLOOKUP(E1019,'[4]PARTIDAS ABIERTAS EN VALORES'!$A:$E,4,0),0)</f>
        <v>0</v>
      </c>
      <c r="AP1019" s="16"/>
      <c r="AQ1019" s="16"/>
      <c r="AR1019" s="16"/>
      <c r="AS1019" s="16"/>
      <c r="AT1019" s="16">
        <f t="shared" si="169"/>
        <v>0</v>
      </c>
      <c r="AU1019" s="16"/>
      <c r="AV1019" s="16"/>
      <c r="AW1019" s="16"/>
      <c r="AX1019" s="16"/>
      <c r="AY1019" s="16"/>
      <c r="AZ1019" s="16"/>
      <c r="BA1019" s="16">
        <f>-IFERROR(VLOOKUP(E1019,[4]TD!$J:$K,2,0),0)</f>
        <v>0</v>
      </c>
      <c r="BB1019" s="25">
        <f t="shared" si="165"/>
        <v>0</v>
      </c>
      <c r="BC1019" s="16"/>
      <c r="BD1019" s="52">
        <f t="shared" si="166"/>
        <v>44522.9375</v>
      </c>
      <c r="BE1019" s="16">
        <f t="shared" si="170"/>
        <v>2021</v>
      </c>
      <c r="BF1019" s="52">
        <f t="shared" si="167"/>
        <v>44550</v>
      </c>
      <c r="BG1019" s="16">
        <f t="shared" si="171"/>
        <v>2021</v>
      </c>
      <c r="BH1019" s="16"/>
    </row>
    <row r="1020" spans="1:60" x14ac:dyDescent="0.25">
      <c r="A1020" s="16">
        <v>820003850</v>
      </c>
      <c r="B1020" s="16" t="s">
        <v>3461</v>
      </c>
      <c r="C1020" s="16" t="s">
        <v>3467</v>
      </c>
      <c r="D1020" s="17" t="s">
        <v>45</v>
      </c>
      <c r="E1020" s="17">
        <v>51998</v>
      </c>
      <c r="F1020" s="17" t="str">
        <f t="shared" si="168"/>
        <v>FD51998</v>
      </c>
      <c r="G1020" s="17" t="str">
        <f>VLOOKUP(E1020,[4]PARTIDAS!$F:$M,8,0)</f>
        <v>Evento</v>
      </c>
      <c r="H1020" s="17">
        <v>33537</v>
      </c>
      <c r="I1020" s="18">
        <v>44524.445833333331</v>
      </c>
      <c r="J1020" s="18">
        <v>44524.445833333331</v>
      </c>
      <c r="K1020" s="18">
        <v>44546</v>
      </c>
      <c r="L1020" s="19">
        <v>6500</v>
      </c>
      <c r="M1020" s="19">
        <v>6500</v>
      </c>
      <c r="N1020" s="16" t="s">
        <v>3463</v>
      </c>
      <c r="O1020" s="16"/>
      <c r="P1020" s="16"/>
      <c r="Q1020" s="16"/>
      <c r="R1020" s="16"/>
      <c r="S1020" s="16"/>
      <c r="T1020" s="20">
        <v>6500</v>
      </c>
      <c r="U1020" s="16" t="s">
        <v>47</v>
      </c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 t="s">
        <v>4010</v>
      </c>
      <c r="AG1020" s="16" t="s">
        <v>3986</v>
      </c>
      <c r="AH1020" s="16" t="s">
        <v>3466</v>
      </c>
      <c r="AI1020" s="16" t="s">
        <v>47</v>
      </c>
      <c r="AJ1020" s="16">
        <f>VLOOKUP(E1020,[4]TD!$A:$B,2,0)</f>
        <v>-6500</v>
      </c>
      <c r="AK1020" s="16">
        <f>-IFERROR(VLOOKUP(E1020,'[4]PARTIDAS ABIERTAS EN VALORES'!$A:$E,2,0),0)</f>
        <v>0</v>
      </c>
      <c r="AL1020" s="16"/>
      <c r="AM1020" s="16">
        <f>-IFERROR(VLOOKUP(E1020,'[4]PARTIDAS ABIERTAS EN VALORES'!$A:$E,3,0),0)</f>
        <v>6500</v>
      </c>
      <c r="AN1020" s="16"/>
      <c r="AO1020" s="16">
        <f>-IFERROR(VLOOKUP(E1020,'[4]PARTIDAS ABIERTAS EN VALORES'!$A:$E,4,0),0)</f>
        <v>0</v>
      </c>
      <c r="AP1020" s="16"/>
      <c r="AQ1020" s="16"/>
      <c r="AR1020" s="16"/>
      <c r="AS1020" s="16"/>
      <c r="AT1020" s="16">
        <f t="shared" si="169"/>
        <v>0</v>
      </c>
      <c r="AU1020" s="16"/>
      <c r="AV1020" s="16"/>
      <c r="AW1020" s="16"/>
      <c r="AX1020" s="16"/>
      <c r="AY1020" s="16"/>
      <c r="AZ1020" s="16"/>
      <c r="BA1020" s="16">
        <f>-IFERROR(VLOOKUP(E1020,[4]TD!$J:$K,2,0),0)</f>
        <v>0</v>
      </c>
      <c r="BB1020" s="25">
        <f t="shared" si="165"/>
        <v>0</v>
      </c>
      <c r="BC1020" s="16"/>
      <c r="BD1020" s="52">
        <f t="shared" si="166"/>
        <v>44524.445833333331</v>
      </c>
      <c r="BE1020" s="16">
        <f t="shared" si="170"/>
        <v>2021</v>
      </c>
      <c r="BF1020" s="52">
        <f t="shared" si="167"/>
        <v>44546</v>
      </c>
      <c r="BG1020" s="16">
        <f t="shared" si="171"/>
        <v>2021</v>
      </c>
      <c r="BH1020" s="16"/>
    </row>
    <row r="1021" spans="1:60" x14ac:dyDescent="0.25">
      <c r="A1021" s="16">
        <v>820003850</v>
      </c>
      <c r="B1021" s="16" t="s">
        <v>3461</v>
      </c>
      <c r="C1021" s="16" t="s">
        <v>3467</v>
      </c>
      <c r="D1021" s="17" t="s">
        <v>45</v>
      </c>
      <c r="E1021" s="17">
        <v>52005</v>
      </c>
      <c r="F1021" s="17" t="str">
        <f t="shared" si="168"/>
        <v>FD52005</v>
      </c>
      <c r="G1021" s="17" t="str">
        <f>VLOOKUP(E1021,[4]PARTIDAS!$F:$M,8,0)</f>
        <v>Evento</v>
      </c>
      <c r="H1021" s="17">
        <v>33537</v>
      </c>
      <c r="I1021" s="18">
        <v>44524.467361111114</v>
      </c>
      <c r="J1021" s="18">
        <v>44524.467361111114</v>
      </c>
      <c r="K1021" s="18">
        <v>44546</v>
      </c>
      <c r="L1021" s="19">
        <v>19500</v>
      </c>
      <c r="M1021" s="19">
        <v>19500</v>
      </c>
      <c r="N1021" s="16" t="s">
        <v>3463</v>
      </c>
      <c r="O1021" s="16"/>
      <c r="P1021" s="16"/>
      <c r="Q1021" s="16"/>
      <c r="R1021" s="16"/>
      <c r="S1021" s="16"/>
      <c r="T1021" s="20">
        <v>19500</v>
      </c>
      <c r="U1021" s="16" t="s">
        <v>47</v>
      </c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 t="s">
        <v>4010</v>
      </c>
      <c r="AG1021" s="16" t="s">
        <v>3986</v>
      </c>
      <c r="AH1021" s="16" t="s">
        <v>3466</v>
      </c>
      <c r="AI1021" s="16" t="s">
        <v>47</v>
      </c>
      <c r="AJ1021" s="16">
        <f>VLOOKUP(E1021,[4]TD!$A:$B,2,0)</f>
        <v>-19500</v>
      </c>
      <c r="AK1021" s="16">
        <f>-IFERROR(VLOOKUP(E1021,'[4]PARTIDAS ABIERTAS EN VALORES'!$A:$E,2,0),0)</f>
        <v>0</v>
      </c>
      <c r="AL1021" s="16"/>
      <c r="AM1021" s="16">
        <f>-IFERROR(VLOOKUP(E1021,'[4]PARTIDAS ABIERTAS EN VALORES'!$A:$E,3,0),0)</f>
        <v>19500</v>
      </c>
      <c r="AN1021" s="16"/>
      <c r="AO1021" s="16">
        <f>-IFERROR(VLOOKUP(E1021,'[4]PARTIDAS ABIERTAS EN VALORES'!$A:$E,4,0),0)</f>
        <v>0</v>
      </c>
      <c r="AP1021" s="16"/>
      <c r="AQ1021" s="16"/>
      <c r="AR1021" s="16"/>
      <c r="AS1021" s="16"/>
      <c r="AT1021" s="16">
        <f t="shared" si="169"/>
        <v>0</v>
      </c>
      <c r="AU1021" s="16"/>
      <c r="AV1021" s="16"/>
      <c r="AW1021" s="16"/>
      <c r="AX1021" s="16"/>
      <c r="AY1021" s="16"/>
      <c r="AZ1021" s="16"/>
      <c r="BA1021" s="16">
        <f>-IFERROR(VLOOKUP(E1021,[4]TD!$J:$K,2,0),0)</f>
        <v>0</v>
      </c>
      <c r="BB1021" s="25">
        <f t="shared" si="165"/>
        <v>0</v>
      </c>
      <c r="BC1021" s="16"/>
      <c r="BD1021" s="52">
        <f t="shared" si="166"/>
        <v>44524.467361111114</v>
      </c>
      <c r="BE1021" s="16">
        <f t="shared" si="170"/>
        <v>2021</v>
      </c>
      <c r="BF1021" s="52">
        <f t="shared" si="167"/>
        <v>44546</v>
      </c>
      <c r="BG1021" s="16">
        <f t="shared" si="171"/>
        <v>2021</v>
      </c>
      <c r="BH1021" s="16"/>
    </row>
    <row r="1022" spans="1:60" x14ac:dyDescent="0.25">
      <c r="A1022" s="16">
        <v>820003850</v>
      </c>
      <c r="B1022" s="16" t="s">
        <v>3461</v>
      </c>
      <c r="C1022" s="16" t="s">
        <v>3467</v>
      </c>
      <c r="D1022" s="17" t="s">
        <v>45</v>
      </c>
      <c r="E1022" s="17">
        <v>52006</v>
      </c>
      <c r="F1022" s="17" t="str">
        <f t="shared" si="168"/>
        <v>FD52006</v>
      </c>
      <c r="G1022" s="17" t="str">
        <f>VLOOKUP(E1022,[4]PARTIDAS!$F:$M,8,0)</f>
        <v>Evento</v>
      </c>
      <c r="H1022" s="17">
        <v>33537</v>
      </c>
      <c r="I1022" s="18">
        <v>44524.46875</v>
      </c>
      <c r="J1022" s="18">
        <v>44524.46875</v>
      </c>
      <c r="K1022" s="18">
        <v>44546</v>
      </c>
      <c r="L1022" s="19">
        <v>19500</v>
      </c>
      <c r="M1022" s="19">
        <v>19500</v>
      </c>
      <c r="N1022" s="16" t="s">
        <v>3463</v>
      </c>
      <c r="O1022" s="16"/>
      <c r="P1022" s="16"/>
      <c r="Q1022" s="16"/>
      <c r="R1022" s="16"/>
      <c r="S1022" s="16"/>
      <c r="T1022" s="20">
        <v>19500</v>
      </c>
      <c r="U1022" s="16" t="s">
        <v>47</v>
      </c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 t="s">
        <v>4010</v>
      </c>
      <c r="AG1022" s="16" t="s">
        <v>3986</v>
      </c>
      <c r="AH1022" s="16" t="s">
        <v>3466</v>
      </c>
      <c r="AI1022" s="16" t="s">
        <v>47</v>
      </c>
      <c r="AJ1022" s="16">
        <f>VLOOKUP(E1022,[4]TD!$A:$B,2,0)</f>
        <v>-19500</v>
      </c>
      <c r="AK1022" s="16">
        <f>-IFERROR(VLOOKUP(E1022,'[4]PARTIDAS ABIERTAS EN VALORES'!$A:$E,2,0),0)</f>
        <v>0</v>
      </c>
      <c r="AL1022" s="16"/>
      <c r="AM1022" s="16">
        <f>-IFERROR(VLOOKUP(E1022,'[4]PARTIDAS ABIERTAS EN VALORES'!$A:$E,3,0),0)</f>
        <v>19500</v>
      </c>
      <c r="AN1022" s="16"/>
      <c r="AO1022" s="16">
        <f>-IFERROR(VLOOKUP(E1022,'[4]PARTIDAS ABIERTAS EN VALORES'!$A:$E,4,0),0)</f>
        <v>0</v>
      </c>
      <c r="AP1022" s="16"/>
      <c r="AQ1022" s="16"/>
      <c r="AR1022" s="16"/>
      <c r="AS1022" s="16"/>
      <c r="AT1022" s="16">
        <f t="shared" si="169"/>
        <v>0</v>
      </c>
      <c r="AU1022" s="16"/>
      <c r="AV1022" s="16"/>
      <c r="AW1022" s="16"/>
      <c r="AX1022" s="16"/>
      <c r="AY1022" s="16"/>
      <c r="AZ1022" s="16"/>
      <c r="BA1022" s="16">
        <f>-IFERROR(VLOOKUP(E1022,[4]TD!$J:$K,2,0),0)</f>
        <v>0</v>
      </c>
      <c r="BB1022" s="25">
        <f t="shared" si="165"/>
        <v>0</v>
      </c>
      <c r="BC1022" s="16"/>
      <c r="BD1022" s="52">
        <f t="shared" si="166"/>
        <v>44524.46875</v>
      </c>
      <c r="BE1022" s="16">
        <f t="shared" si="170"/>
        <v>2021</v>
      </c>
      <c r="BF1022" s="52">
        <f t="shared" si="167"/>
        <v>44546</v>
      </c>
      <c r="BG1022" s="16">
        <f t="shared" si="171"/>
        <v>2021</v>
      </c>
      <c r="BH1022" s="16"/>
    </row>
    <row r="1023" spans="1:60" x14ac:dyDescent="0.25">
      <c r="A1023" s="16">
        <v>820003850</v>
      </c>
      <c r="B1023" s="16" t="s">
        <v>3461</v>
      </c>
      <c r="C1023" s="16" t="s">
        <v>3462</v>
      </c>
      <c r="D1023" s="17" t="s">
        <v>45</v>
      </c>
      <c r="E1023" s="17">
        <v>52036</v>
      </c>
      <c r="F1023" s="17" t="str">
        <f t="shared" si="168"/>
        <v>FD52036</v>
      </c>
      <c r="G1023" s="17" t="str">
        <f>VLOOKUP(E1023,[4]PARTIDAS!$F:$M,8,0)</f>
        <v>Evento</v>
      </c>
      <c r="H1023" s="17">
        <v>33540</v>
      </c>
      <c r="I1023" s="18">
        <v>44524.595138888886</v>
      </c>
      <c r="J1023" s="18">
        <v>44524.595138888886</v>
      </c>
      <c r="K1023" s="18">
        <v>44546</v>
      </c>
      <c r="L1023" s="19">
        <v>6500</v>
      </c>
      <c r="M1023" s="19">
        <v>6500</v>
      </c>
      <c r="N1023" s="16" t="s">
        <v>3463</v>
      </c>
      <c r="O1023" s="16"/>
      <c r="P1023" s="16"/>
      <c r="Q1023" s="16"/>
      <c r="R1023" s="16"/>
      <c r="S1023" s="16"/>
      <c r="T1023" s="20">
        <v>6500</v>
      </c>
      <c r="U1023" s="16" t="s">
        <v>47</v>
      </c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 t="s">
        <v>4010</v>
      </c>
      <c r="AG1023" s="16" t="s">
        <v>3986</v>
      </c>
      <c r="AH1023" s="16" t="s">
        <v>3466</v>
      </c>
      <c r="AI1023" s="16" t="s">
        <v>47</v>
      </c>
      <c r="AJ1023" s="16">
        <f>VLOOKUP(E1023,[4]TD!$A:$B,2,0)</f>
        <v>-6500</v>
      </c>
      <c r="AK1023" s="16">
        <f>-IFERROR(VLOOKUP(E1023,'[4]PARTIDAS ABIERTAS EN VALORES'!$A:$E,2,0),0)</f>
        <v>0</v>
      </c>
      <c r="AL1023" s="16"/>
      <c r="AM1023" s="16">
        <f>-IFERROR(VLOOKUP(E1023,'[4]PARTIDAS ABIERTAS EN VALORES'!$A:$E,3,0),0)</f>
        <v>6500</v>
      </c>
      <c r="AN1023" s="16"/>
      <c r="AO1023" s="16">
        <f>-IFERROR(VLOOKUP(E1023,'[4]PARTIDAS ABIERTAS EN VALORES'!$A:$E,4,0),0)</f>
        <v>0</v>
      </c>
      <c r="AP1023" s="16"/>
      <c r="AQ1023" s="16"/>
      <c r="AR1023" s="16"/>
      <c r="AS1023" s="16"/>
      <c r="AT1023" s="16">
        <f t="shared" si="169"/>
        <v>0</v>
      </c>
      <c r="AU1023" s="16"/>
      <c r="AV1023" s="16"/>
      <c r="AW1023" s="16"/>
      <c r="AX1023" s="16"/>
      <c r="AY1023" s="16"/>
      <c r="AZ1023" s="16"/>
      <c r="BA1023" s="16">
        <f>-IFERROR(VLOOKUP(E1023,[4]TD!$J:$K,2,0),0)</f>
        <v>0</v>
      </c>
      <c r="BB1023" s="25">
        <f t="shared" si="165"/>
        <v>0</v>
      </c>
      <c r="BC1023" s="16"/>
      <c r="BD1023" s="52">
        <f t="shared" si="166"/>
        <v>44524.595138888886</v>
      </c>
      <c r="BE1023" s="16">
        <f t="shared" si="170"/>
        <v>2021</v>
      </c>
      <c r="BF1023" s="52">
        <f t="shared" si="167"/>
        <v>44546</v>
      </c>
      <c r="BG1023" s="16">
        <f t="shared" si="171"/>
        <v>2021</v>
      </c>
      <c r="BH1023" s="16"/>
    </row>
    <row r="1024" spans="1:60" x14ac:dyDescent="0.25">
      <c r="A1024" s="16">
        <v>820003850</v>
      </c>
      <c r="B1024" s="16" t="s">
        <v>3461</v>
      </c>
      <c r="C1024" s="16" t="s">
        <v>3467</v>
      </c>
      <c r="D1024" s="17" t="s">
        <v>45</v>
      </c>
      <c r="E1024" s="17">
        <v>52086</v>
      </c>
      <c r="F1024" s="17" t="str">
        <f t="shared" si="168"/>
        <v>FD52086</v>
      </c>
      <c r="G1024" s="17" t="str">
        <f>VLOOKUP(E1024,[4]PARTIDAS!$F:$M,8,0)</f>
        <v>Evento</v>
      </c>
      <c r="H1024" s="17">
        <v>33537</v>
      </c>
      <c r="I1024" s="18">
        <v>44525.390277777777</v>
      </c>
      <c r="J1024" s="18">
        <v>44525.390277777777</v>
      </c>
      <c r="K1024" s="18">
        <v>44546</v>
      </c>
      <c r="L1024" s="19">
        <v>26000</v>
      </c>
      <c r="M1024" s="19">
        <v>26000</v>
      </c>
      <c r="N1024" s="16" t="s">
        <v>3463</v>
      </c>
      <c r="O1024" s="16"/>
      <c r="P1024" s="16"/>
      <c r="Q1024" s="16"/>
      <c r="R1024" s="16"/>
      <c r="S1024" s="16"/>
      <c r="T1024" s="20">
        <v>26000</v>
      </c>
      <c r="U1024" s="16" t="s">
        <v>47</v>
      </c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 t="s">
        <v>4011</v>
      </c>
      <c r="AG1024" s="16" t="s">
        <v>3986</v>
      </c>
      <c r="AH1024" s="16" t="s">
        <v>3466</v>
      </c>
      <c r="AI1024" s="16" t="s">
        <v>47</v>
      </c>
      <c r="AJ1024" s="16">
        <f>VLOOKUP(E1024,[4]TD!$A:$B,2,0)</f>
        <v>-26000</v>
      </c>
      <c r="AK1024" s="16">
        <f>-IFERROR(VLOOKUP(E1024,'[4]PARTIDAS ABIERTAS EN VALORES'!$A:$E,2,0),0)</f>
        <v>0</v>
      </c>
      <c r="AL1024" s="16"/>
      <c r="AM1024" s="16">
        <f>-IFERROR(VLOOKUP(E1024,'[4]PARTIDAS ABIERTAS EN VALORES'!$A:$E,3,0),0)</f>
        <v>26000</v>
      </c>
      <c r="AN1024" s="16"/>
      <c r="AO1024" s="16">
        <f>-IFERROR(VLOOKUP(E1024,'[4]PARTIDAS ABIERTAS EN VALORES'!$A:$E,4,0),0)</f>
        <v>0</v>
      </c>
      <c r="AP1024" s="16"/>
      <c r="AQ1024" s="16"/>
      <c r="AR1024" s="16"/>
      <c r="AS1024" s="16"/>
      <c r="AT1024" s="16">
        <f t="shared" si="169"/>
        <v>0</v>
      </c>
      <c r="AU1024" s="16"/>
      <c r="AV1024" s="16"/>
      <c r="AW1024" s="16"/>
      <c r="AX1024" s="16"/>
      <c r="AY1024" s="16"/>
      <c r="AZ1024" s="16"/>
      <c r="BA1024" s="16">
        <f>-IFERROR(VLOOKUP(E1024,[4]TD!$J:$K,2,0),0)</f>
        <v>0</v>
      </c>
      <c r="BB1024" s="25">
        <f t="shared" si="165"/>
        <v>0</v>
      </c>
      <c r="BC1024" s="16"/>
      <c r="BD1024" s="52">
        <f t="shared" si="166"/>
        <v>44525.390277777777</v>
      </c>
      <c r="BE1024" s="16">
        <f t="shared" si="170"/>
        <v>2021</v>
      </c>
      <c r="BF1024" s="52">
        <f t="shared" si="167"/>
        <v>44546</v>
      </c>
      <c r="BG1024" s="16">
        <f t="shared" si="171"/>
        <v>2021</v>
      </c>
      <c r="BH1024" s="16"/>
    </row>
    <row r="1025" spans="1:60" x14ac:dyDescent="0.25">
      <c r="A1025" s="16">
        <v>820003850</v>
      </c>
      <c r="B1025" s="16" t="s">
        <v>3461</v>
      </c>
      <c r="C1025" s="16" t="s">
        <v>3467</v>
      </c>
      <c r="D1025" s="17" t="s">
        <v>45</v>
      </c>
      <c r="E1025" s="17">
        <v>52087</v>
      </c>
      <c r="F1025" s="17" t="str">
        <f t="shared" si="168"/>
        <v>FD52087</v>
      </c>
      <c r="G1025" s="17" t="str">
        <f>VLOOKUP(E1025,[4]PARTIDAS!$F:$M,8,0)</f>
        <v>Evento</v>
      </c>
      <c r="H1025" s="17">
        <v>33537</v>
      </c>
      <c r="I1025" s="18">
        <v>44525.39166666667</v>
      </c>
      <c r="J1025" s="18">
        <v>44525.39166666667</v>
      </c>
      <c r="K1025" s="18">
        <v>44546</v>
      </c>
      <c r="L1025" s="19">
        <v>6500</v>
      </c>
      <c r="M1025" s="19">
        <v>6500</v>
      </c>
      <c r="N1025" s="16" t="s">
        <v>3463</v>
      </c>
      <c r="O1025" s="16"/>
      <c r="P1025" s="16"/>
      <c r="Q1025" s="16"/>
      <c r="R1025" s="16"/>
      <c r="S1025" s="16"/>
      <c r="T1025" s="20">
        <v>6500</v>
      </c>
      <c r="U1025" s="16" t="s">
        <v>47</v>
      </c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 t="s">
        <v>4011</v>
      </c>
      <c r="AG1025" s="16" t="s">
        <v>3986</v>
      </c>
      <c r="AH1025" s="16" t="s">
        <v>3466</v>
      </c>
      <c r="AI1025" s="16" t="s">
        <v>47</v>
      </c>
      <c r="AJ1025" s="16">
        <f>VLOOKUP(E1025,[4]TD!$A:$B,2,0)</f>
        <v>-6500</v>
      </c>
      <c r="AK1025" s="16">
        <f>-IFERROR(VLOOKUP(E1025,'[4]PARTIDAS ABIERTAS EN VALORES'!$A:$E,2,0),0)</f>
        <v>0</v>
      </c>
      <c r="AL1025" s="16"/>
      <c r="AM1025" s="16">
        <f>-IFERROR(VLOOKUP(E1025,'[4]PARTIDAS ABIERTAS EN VALORES'!$A:$E,3,0),0)</f>
        <v>6500</v>
      </c>
      <c r="AN1025" s="16"/>
      <c r="AO1025" s="16">
        <f>-IFERROR(VLOOKUP(E1025,'[4]PARTIDAS ABIERTAS EN VALORES'!$A:$E,4,0),0)</f>
        <v>0</v>
      </c>
      <c r="AP1025" s="16"/>
      <c r="AQ1025" s="16"/>
      <c r="AR1025" s="16"/>
      <c r="AS1025" s="16"/>
      <c r="AT1025" s="16">
        <f t="shared" si="169"/>
        <v>0</v>
      </c>
      <c r="AU1025" s="16"/>
      <c r="AV1025" s="16"/>
      <c r="AW1025" s="16"/>
      <c r="AX1025" s="16"/>
      <c r="AY1025" s="16"/>
      <c r="AZ1025" s="16"/>
      <c r="BA1025" s="16">
        <f>-IFERROR(VLOOKUP(E1025,[4]TD!$J:$K,2,0),0)</f>
        <v>0</v>
      </c>
      <c r="BB1025" s="25">
        <f t="shared" si="165"/>
        <v>0</v>
      </c>
      <c r="BC1025" s="16"/>
      <c r="BD1025" s="52">
        <f t="shared" si="166"/>
        <v>44525.39166666667</v>
      </c>
      <c r="BE1025" s="16">
        <f t="shared" si="170"/>
        <v>2021</v>
      </c>
      <c r="BF1025" s="52">
        <f t="shared" si="167"/>
        <v>44546</v>
      </c>
      <c r="BG1025" s="16">
        <f t="shared" si="171"/>
        <v>2021</v>
      </c>
      <c r="BH1025" s="16"/>
    </row>
    <row r="1026" spans="1:60" x14ac:dyDescent="0.25">
      <c r="A1026" s="16">
        <v>820003850</v>
      </c>
      <c r="B1026" s="16" t="s">
        <v>3461</v>
      </c>
      <c r="C1026" s="16" t="s">
        <v>3462</v>
      </c>
      <c r="D1026" s="17" t="s">
        <v>45</v>
      </c>
      <c r="E1026" s="17">
        <v>52118</v>
      </c>
      <c r="F1026" s="17" t="str">
        <f t="shared" si="168"/>
        <v>FD52118</v>
      </c>
      <c r="G1026" s="17" t="str">
        <f>VLOOKUP(E1026,[4]PARTIDAS!$F:$M,8,0)</f>
        <v>Evento</v>
      </c>
      <c r="H1026" s="17">
        <v>33539</v>
      </c>
      <c r="I1026" s="18">
        <v>44525.521527777775</v>
      </c>
      <c r="J1026" s="18">
        <v>44525.521527777775</v>
      </c>
      <c r="K1026" s="18">
        <v>44550</v>
      </c>
      <c r="L1026" s="19">
        <v>119866</v>
      </c>
      <c r="M1026" s="19">
        <v>119866</v>
      </c>
      <c r="N1026" s="16" t="s">
        <v>3463</v>
      </c>
      <c r="O1026" s="16"/>
      <c r="P1026" s="16"/>
      <c r="Q1026" s="16"/>
      <c r="R1026" s="16"/>
      <c r="S1026" s="16"/>
      <c r="T1026" s="20">
        <v>119866</v>
      </c>
      <c r="U1026" s="16" t="s">
        <v>47</v>
      </c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 t="s">
        <v>4011</v>
      </c>
      <c r="AG1026" s="16" t="s">
        <v>3990</v>
      </c>
      <c r="AH1026" s="16" t="s">
        <v>3466</v>
      </c>
      <c r="AI1026" s="16" t="s">
        <v>47</v>
      </c>
      <c r="AJ1026" s="16">
        <f>VLOOKUP(E1026,[4]TD!$A:$B,2,0)</f>
        <v>-119866</v>
      </c>
      <c r="AK1026" s="16">
        <f>-IFERROR(VLOOKUP(E1026,'[4]PARTIDAS ABIERTAS EN VALORES'!$A:$E,2,0),0)</f>
        <v>0</v>
      </c>
      <c r="AL1026" s="16"/>
      <c r="AM1026" s="16">
        <f>-IFERROR(VLOOKUP(E1026,'[4]PARTIDAS ABIERTAS EN VALORES'!$A:$E,3,0),0)</f>
        <v>119866</v>
      </c>
      <c r="AN1026" s="16"/>
      <c r="AO1026" s="16">
        <f>-IFERROR(VLOOKUP(E1026,'[4]PARTIDAS ABIERTAS EN VALORES'!$A:$E,4,0),0)</f>
        <v>0</v>
      </c>
      <c r="AP1026" s="16"/>
      <c r="AQ1026" s="16"/>
      <c r="AR1026" s="16"/>
      <c r="AS1026" s="16"/>
      <c r="AT1026" s="16">
        <f t="shared" si="169"/>
        <v>0</v>
      </c>
      <c r="AU1026" s="16"/>
      <c r="AV1026" s="16"/>
      <c r="AW1026" s="16"/>
      <c r="AX1026" s="16"/>
      <c r="AY1026" s="16"/>
      <c r="AZ1026" s="16"/>
      <c r="BA1026" s="16">
        <f>-IFERROR(VLOOKUP(E1026,[4]TD!$J:$K,2,0),0)</f>
        <v>0</v>
      </c>
      <c r="BB1026" s="25">
        <f t="shared" ref="BB1026:BB1089" si="172">M1026-SUM(AK1026:BA1026)</f>
        <v>0</v>
      </c>
      <c r="BC1026" s="16"/>
      <c r="BD1026" s="52">
        <f t="shared" ref="BD1026:BD1089" si="173">I1026</f>
        <v>44525.521527777775</v>
      </c>
      <c r="BE1026" s="16">
        <f t="shared" si="170"/>
        <v>2021</v>
      </c>
      <c r="BF1026" s="52">
        <f t="shared" ref="BF1026:BF1089" si="174">K1026</f>
        <v>44550</v>
      </c>
      <c r="BG1026" s="16">
        <f t="shared" si="171"/>
        <v>2021</v>
      </c>
      <c r="BH1026" s="16"/>
    </row>
    <row r="1027" spans="1:60" x14ac:dyDescent="0.25">
      <c r="A1027" s="16">
        <v>820003850</v>
      </c>
      <c r="B1027" s="16" t="s">
        <v>3461</v>
      </c>
      <c r="C1027" s="16" t="s">
        <v>3467</v>
      </c>
      <c r="D1027" s="17" t="s">
        <v>45</v>
      </c>
      <c r="E1027" s="17">
        <v>52119</v>
      </c>
      <c r="F1027" s="17" t="str">
        <f t="shared" ref="F1027:F1090" si="175">CONCATENATE(D1027,E1027)</f>
        <v>FD52119</v>
      </c>
      <c r="G1027" s="17" t="str">
        <f>VLOOKUP(E1027,[4]PARTIDAS!$F:$M,8,0)</f>
        <v>Evento</v>
      </c>
      <c r="H1027" s="17">
        <v>33536</v>
      </c>
      <c r="I1027" s="18">
        <v>44525.526388888888</v>
      </c>
      <c r="J1027" s="18">
        <v>44525.526388888888</v>
      </c>
      <c r="K1027" s="18">
        <v>44546</v>
      </c>
      <c r="L1027" s="19">
        <v>316649</v>
      </c>
      <c r="M1027" s="19">
        <v>316649</v>
      </c>
      <c r="N1027" s="16" t="s">
        <v>3463</v>
      </c>
      <c r="O1027" s="16"/>
      <c r="P1027" s="16"/>
      <c r="Q1027" s="16"/>
      <c r="R1027" s="16"/>
      <c r="S1027" s="16"/>
      <c r="T1027" s="20">
        <v>316649</v>
      </c>
      <c r="U1027" s="16" t="s">
        <v>47</v>
      </c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 t="s">
        <v>4011</v>
      </c>
      <c r="AG1027" s="16" t="s">
        <v>3986</v>
      </c>
      <c r="AH1027" s="16" t="s">
        <v>3466</v>
      </c>
      <c r="AI1027" s="16" t="s">
        <v>47</v>
      </c>
      <c r="AJ1027" s="16">
        <f>VLOOKUP(E1027,[4]TD!$A:$B,2,0)</f>
        <v>-316649</v>
      </c>
      <c r="AK1027" s="16">
        <f>-IFERROR(VLOOKUP(E1027,'[4]PARTIDAS ABIERTAS EN VALORES'!$A:$E,2,0),0)</f>
        <v>0</v>
      </c>
      <c r="AL1027" s="16"/>
      <c r="AM1027" s="16">
        <f>-IFERROR(VLOOKUP(E1027,'[4]PARTIDAS ABIERTAS EN VALORES'!$A:$E,3,0),0)</f>
        <v>316649</v>
      </c>
      <c r="AN1027" s="16"/>
      <c r="AO1027" s="16">
        <f>-IFERROR(VLOOKUP(E1027,'[4]PARTIDAS ABIERTAS EN VALORES'!$A:$E,4,0),0)</f>
        <v>0</v>
      </c>
      <c r="AP1027" s="16"/>
      <c r="AQ1027" s="16"/>
      <c r="AR1027" s="16"/>
      <c r="AS1027" s="16"/>
      <c r="AT1027" s="16">
        <f t="shared" ref="AT1027:AT1090" si="176">AP1027+AR1027+AS1027</f>
        <v>0</v>
      </c>
      <c r="AU1027" s="16"/>
      <c r="AV1027" s="16"/>
      <c r="AW1027" s="16"/>
      <c r="AX1027" s="16"/>
      <c r="AY1027" s="16"/>
      <c r="AZ1027" s="16"/>
      <c r="BA1027" s="16">
        <f>-IFERROR(VLOOKUP(E1027,[4]TD!$J:$K,2,0),0)</f>
        <v>0</v>
      </c>
      <c r="BB1027" s="25">
        <f t="shared" si="172"/>
        <v>0</v>
      </c>
      <c r="BC1027" s="16"/>
      <c r="BD1027" s="52">
        <f t="shared" si="173"/>
        <v>44525.526388888888</v>
      </c>
      <c r="BE1027" s="16">
        <f t="shared" ref="BE1027:BE1090" si="177">YEAR(BD1027)</f>
        <v>2021</v>
      </c>
      <c r="BF1027" s="52">
        <f t="shared" si="174"/>
        <v>44546</v>
      </c>
      <c r="BG1027" s="16">
        <f t="shared" ref="BG1027:BG1090" si="178">YEAR(BF1027)</f>
        <v>2021</v>
      </c>
      <c r="BH1027" s="16"/>
    </row>
    <row r="1028" spans="1:60" x14ac:dyDescent="0.25">
      <c r="A1028" s="16">
        <v>820003850</v>
      </c>
      <c r="B1028" s="16" t="s">
        <v>3461</v>
      </c>
      <c r="C1028" s="16" t="s">
        <v>3462</v>
      </c>
      <c r="D1028" s="17" t="s">
        <v>45</v>
      </c>
      <c r="E1028" s="17">
        <v>52187</v>
      </c>
      <c r="F1028" s="17" t="str">
        <f t="shared" si="175"/>
        <v>FD52187</v>
      </c>
      <c r="G1028" s="17" t="str">
        <f>VLOOKUP(E1028,[4]PARTIDAS!$F:$M,8,0)</f>
        <v>Evento</v>
      </c>
      <c r="H1028" s="17">
        <v>33539</v>
      </c>
      <c r="I1028" s="18">
        <v>44525.779166666667</v>
      </c>
      <c r="J1028" s="18">
        <v>44525.779166666667</v>
      </c>
      <c r="K1028" s="18">
        <v>44550</v>
      </c>
      <c r="L1028" s="19">
        <v>59600</v>
      </c>
      <c r="M1028" s="19">
        <v>59600</v>
      </c>
      <c r="N1028" s="16" t="s">
        <v>3463</v>
      </c>
      <c r="O1028" s="16"/>
      <c r="P1028" s="16"/>
      <c r="Q1028" s="16"/>
      <c r="R1028" s="16"/>
      <c r="S1028" s="16"/>
      <c r="T1028" s="20">
        <v>59600</v>
      </c>
      <c r="U1028" s="16" t="s">
        <v>47</v>
      </c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 t="s">
        <v>4011</v>
      </c>
      <c r="AG1028" s="16" t="s">
        <v>3990</v>
      </c>
      <c r="AH1028" s="16" t="s">
        <v>3466</v>
      </c>
      <c r="AI1028" s="16" t="s">
        <v>47</v>
      </c>
      <c r="AJ1028" s="16">
        <f>VLOOKUP(E1028,[4]TD!$A:$B,2,0)</f>
        <v>-59600</v>
      </c>
      <c r="AK1028" s="16">
        <f>-IFERROR(VLOOKUP(E1028,'[4]PARTIDAS ABIERTAS EN VALORES'!$A:$E,2,0),0)</f>
        <v>0</v>
      </c>
      <c r="AL1028" s="16"/>
      <c r="AM1028" s="16">
        <f>-IFERROR(VLOOKUP(E1028,'[4]PARTIDAS ABIERTAS EN VALORES'!$A:$E,3,0),0)</f>
        <v>59600</v>
      </c>
      <c r="AN1028" s="16"/>
      <c r="AO1028" s="16">
        <f>-IFERROR(VLOOKUP(E1028,'[4]PARTIDAS ABIERTAS EN VALORES'!$A:$E,4,0),0)</f>
        <v>0</v>
      </c>
      <c r="AP1028" s="16"/>
      <c r="AQ1028" s="16"/>
      <c r="AR1028" s="16"/>
      <c r="AS1028" s="16"/>
      <c r="AT1028" s="16">
        <f t="shared" si="176"/>
        <v>0</v>
      </c>
      <c r="AU1028" s="16"/>
      <c r="AV1028" s="16"/>
      <c r="AW1028" s="16"/>
      <c r="AX1028" s="16"/>
      <c r="AY1028" s="16"/>
      <c r="AZ1028" s="16"/>
      <c r="BA1028" s="16">
        <f>-IFERROR(VLOOKUP(E1028,[4]TD!$J:$K,2,0),0)</f>
        <v>0</v>
      </c>
      <c r="BB1028" s="25">
        <f t="shared" si="172"/>
        <v>0</v>
      </c>
      <c r="BC1028" s="16"/>
      <c r="BD1028" s="52">
        <f t="shared" si="173"/>
        <v>44525.779166666667</v>
      </c>
      <c r="BE1028" s="16">
        <f t="shared" si="177"/>
        <v>2021</v>
      </c>
      <c r="BF1028" s="52">
        <f t="shared" si="174"/>
        <v>44550</v>
      </c>
      <c r="BG1028" s="16">
        <f t="shared" si="178"/>
        <v>2021</v>
      </c>
      <c r="BH1028" s="16"/>
    </row>
    <row r="1029" spans="1:60" x14ac:dyDescent="0.25">
      <c r="A1029" s="16">
        <v>820003850</v>
      </c>
      <c r="B1029" s="16" t="s">
        <v>3461</v>
      </c>
      <c r="C1029" s="16" t="s">
        <v>3467</v>
      </c>
      <c r="D1029" s="17" t="s">
        <v>45</v>
      </c>
      <c r="E1029" s="17">
        <v>52317</v>
      </c>
      <c r="F1029" s="17" t="str">
        <f t="shared" si="175"/>
        <v>FD52317</v>
      </c>
      <c r="G1029" s="17" t="str">
        <f>VLOOKUP(E1029,[4]PARTIDAS!$F:$M,8,0)</f>
        <v>Evento</v>
      </c>
      <c r="H1029" s="17">
        <v>33537</v>
      </c>
      <c r="I1029" s="18">
        <v>44527.461111111108</v>
      </c>
      <c r="J1029" s="18">
        <v>44527.461111111108</v>
      </c>
      <c r="K1029" s="18">
        <v>44546</v>
      </c>
      <c r="L1029" s="19">
        <v>6500</v>
      </c>
      <c r="M1029" s="19">
        <v>6500</v>
      </c>
      <c r="N1029" s="16" t="s">
        <v>3463</v>
      </c>
      <c r="O1029" s="16"/>
      <c r="P1029" s="16"/>
      <c r="Q1029" s="16"/>
      <c r="R1029" s="16"/>
      <c r="S1029" s="16"/>
      <c r="T1029" s="20">
        <v>6500</v>
      </c>
      <c r="U1029" s="16" t="s">
        <v>47</v>
      </c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 t="s">
        <v>4012</v>
      </c>
      <c r="AG1029" s="16" t="s">
        <v>3986</v>
      </c>
      <c r="AH1029" s="16" t="s">
        <v>3466</v>
      </c>
      <c r="AI1029" s="16" t="s">
        <v>47</v>
      </c>
      <c r="AJ1029" s="16">
        <f>VLOOKUP(E1029,[4]TD!$A:$B,2,0)</f>
        <v>-6500</v>
      </c>
      <c r="AK1029" s="16">
        <f>-IFERROR(VLOOKUP(E1029,'[4]PARTIDAS ABIERTAS EN VALORES'!$A:$E,2,0),0)</f>
        <v>0</v>
      </c>
      <c r="AL1029" s="16"/>
      <c r="AM1029" s="16">
        <f>-IFERROR(VLOOKUP(E1029,'[4]PARTIDAS ABIERTAS EN VALORES'!$A:$E,3,0),0)</f>
        <v>6500</v>
      </c>
      <c r="AN1029" s="16"/>
      <c r="AO1029" s="16">
        <f>-IFERROR(VLOOKUP(E1029,'[4]PARTIDAS ABIERTAS EN VALORES'!$A:$E,4,0),0)</f>
        <v>0</v>
      </c>
      <c r="AP1029" s="16"/>
      <c r="AQ1029" s="16"/>
      <c r="AR1029" s="16"/>
      <c r="AS1029" s="16"/>
      <c r="AT1029" s="16">
        <f t="shared" si="176"/>
        <v>0</v>
      </c>
      <c r="AU1029" s="16"/>
      <c r="AV1029" s="16"/>
      <c r="AW1029" s="16"/>
      <c r="AX1029" s="16"/>
      <c r="AY1029" s="16"/>
      <c r="AZ1029" s="16"/>
      <c r="BA1029" s="16">
        <f>-IFERROR(VLOOKUP(E1029,[4]TD!$J:$K,2,0),0)</f>
        <v>0</v>
      </c>
      <c r="BB1029" s="25">
        <f t="shared" si="172"/>
        <v>0</v>
      </c>
      <c r="BC1029" s="16"/>
      <c r="BD1029" s="52">
        <f t="shared" si="173"/>
        <v>44527.461111111108</v>
      </c>
      <c r="BE1029" s="16">
        <f t="shared" si="177"/>
        <v>2021</v>
      </c>
      <c r="BF1029" s="52">
        <f t="shared" si="174"/>
        <v>44546</v>
      </c>
      <c r="BG1029" s="16">
        <f t="shared" si="178"/>
        <v>2021</v>
      </c>
      <c r="BH1029" s="16"/>
    </row>
    <row r="1030" spans="1:60" x14ac:dyDescent="0.25">
      <c r="A1030" s="16">
        <v>820003850</v>
      </c>
      <c r="B1030" s="16" t="s">
        <v>3461</v>
      </c>
      <c r="C1030" s="16" t="s">
        <v>3462</v>
      </c>
      <c r="D1030" s="17" t="s">
        <v>45</v>
      </c>
      <c r="E1030" s="17">
        <v>52331</v>
      </c>
      <c r="F1030" s="17" t="str">
        <f t="shared" si="175"/>
        <v>FD52331</v>
      </c>
      <c r="G1030" s="17" t="str">
        <f>VLOOKUP(E1030,[4]PARTIDAS!$F:$M,8,0)</f>
        <v>Evento</v>
      </c>
      <c r="H1030" s="17">
        <v>33539</v>
      </c>
      <c r="I1030" s="18">
        <v>44527.52847222222</v>
      </c>
      <c r="J1030" s="18">
        <v>44527.52847222222</v>
      </c>
      <c r="K1030" s="18">
        <v>44550</v>
      </c>
      <c r="L1030" s="19">
        <v>115014</v>
      </c>
      <c r="M1030" s="19">
        <v>115014</v>
      </c>
      <c r="N1030" s="16" t="s">
        <v>3463</v>
      </c>
      <c r="O1030" s="16"/>
      <c r="P1030" s="16"/>
      <c r="Q1030" s="16"/>
      <c r="R1030" s="16"/>
      <c r="S1030" s="16"/>
      <c r="T1030" s="20">
        <v>115014</v>
      </c>
      <c r="U1030" s="16" t="s">
        <v>47</v>
      </c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 t="s">
        <v>4012</v>
      </c>
      <c r="AG1030" s="16" t="s">
        <v>3990</v>
      </c>
      <c r="AH1030" s="16" t="s">
        <v>3466</v>
      </c>
      <c r="AI1030" s="16" t="s">
        <v>47</v>
      </c>
      <c r="AJ1030" s="16">
        <f>VLOOKUP(E1030,[4]TD!$A:$B,2,0)</f>
        <v>-115014</v>
      </c>
      <c r="AK1030" s="16">
        <f>-IFERROR(VLOOKUP(E1030,'[4]PARTIDAS ABIERTAS EN VALORES'!$A:$E,2,0),0)</f>
        <v>0</v>
      </c>
      <c r="AL1030" s="16"/>
      <c r="AM1030" s="16">
        <f>-IFERROR(VLOOKUP(E1030,'[4]PARTIDAS ABIERTAS EN VALORES'!$A:$E,3,0),0)</f>
        <v>115014</v>
      </c>
      <c r="AN1030" s="16"/>
      <c r="AO1030" s="16">
        <f>-IFERROR(VLOOKUP(E1030,'[4]PARTIDAS ABIERTAS EN VALORES'!$A:$E,4,0),0)</f>
        <v>0</v>
      </c>
      <c r="AP1030" s="16"/>
      <c r="AQ1030" s="16"/>
      <c r="AR1030" s="16"/>
      <c r="AS1030" s="16"/>
      <c r="AT1030" s="16">
        <f t="shared" si="176"/>
        <v>0</v>
      </c>
      <c r="AU1030" s="16"/>
      <c r="AV1030" s="16"/>
      <c r="AW1030" s="16"/>
      <c r="AX1030" s="16"/>
      <c r="AY1030" s="16"/>
      <c r="AZ1030" s="16"/>
      <c r="BA1030" s="16">
        <f>-IFERROR(VLOOKUP(E1030,[4]TD!$J:$K,2,0),0)</f>
        <v>0</v>
      </c>
      <c r="BB1030" s="25">
        <f t="shared" si="172"/>
        <v>0</v>
      </c>
      <c r="BC1030" s="16"/>
      <c r="BD1030" s="52">
        <f t="shared" si="173"/>
        <v>44527.52847222222</v>
      </c>
      <c r="BE1030" s="16">
        <f t="shared" si="177"/>
        <v>2021</v>
      </c>
      <c r="BF1030" s="52">
        <f t="shared" si="174"/>
        <v>44550</v>
      </c>
      <c r="BG1030" s="16">
        <f t="shared" si="178"/>
        <v>2021</v>
      </c>
      <c r="BH1030" s="16"/>
    </row>
    <row r="1031" spans="1:60" x14ac:dyDescent="0.25">
      <c r="A1031" s="16">
        <v>820003850</v>
      </c>
      <c r="B1031" s="16" t="s">
        <v>3461</v>
      </c>
      <c r="C1031" s="16" t="s">
        <v>3462</v>
      </c>
      <c r="D1031" s="17" t="s">
        <v>45</v>
      </c>
      <c r="E1031" s="17">
        <v>52448</v>
      </c>
      <c r="F1031" s="17" t="str">
        <f t="shared" si="175"/>
        <v>FD52448</v>
      </c>
      <c r="G1031" s="17" t="str">
        <f>VLOOKUP(E1031,[4]PARTIDAS!$F:$M,8,0)</f>
        <v>Evento</v>
      </c>
      <c r="H1031" s="17">
        <v>33539</v>
      </c>
      <c r="I1031" s="18">
        <v>44529.479166666664</v>
      </c>
      <c r="J1031" s="18">
        <v>44529.479166666664</v>
      </c>
      <c r="K1031" s="18">
        <v>44550</v>
      </c>
      <c r="L1031" s="19">
        <v>1049587</v>
      </c>
      <c r="M1031" s="19">
        <v>1049587</v>
      </c>
      <c r="N1031" s="16" t="s">
        <v>3463</v>
      </c>
      <c r="O1031" s="16"/>
      <c r="P1031" s="16"/>
      <c r="Q1031" s="16"/>
      <c r="R1031" s="16"/>
      <c r="S1031" s="16"/>
      <c r="T1031" s="20">
        <v>1049587</v>
      </c>
      <c r="U1031" s="16" t="s">
        <v>4013</v>
      </c>
      <c r="V1031" s="16" t="s">
        <v>3995</v>
      </c>
      <c r="W1031" s="16">
        <v>206287</v>
      </c>
      <c r="X1031" s="16"/>
      <c r="Y1031" s="16"/>
      <c r="Z1031" s="16"/>
      <c r="AA1031" s="16">
        <v>206287</v>
      </c>
      <c r="AB1031" s="16">
        <v>0</v>
      </c>
      <c r="AC1031" s="16" t="s">
        <v>3996</v>
      </c>
      <c r="AD1031" s="16">
        <v>0</v>
      </c>
      <c r="AE1031" s="16"/>
      <c r="AF1031" s="16" t="s">
        <v>4014</v>
      </c>
      <c r="AG1031" s="16" t="s">
        <v>3990</v>
      </c>
      <c r="AH1031" s="16" t="s">
        <v>3466</v>
      </c>
      <c r="AI1031" s="16" t="s">
        <v>47</v>
      </c>
      <c r="AJ1031" s="16">
        <f>VLOOKUP(E1031,[4]TD!$A:$B,2,0)</f>
        <v>-1049587</v>
      </c>
      <c r="AK1031" s="16">
        <f>-IFERROR(VLOOKUP(E1031,'[4]PARTIDAS ABIERTAS EN VALORES'!$A:$E,2,0),0)</f>
        <v>0</v>
      </c>
      <c r="AL1031" s="16"/>
      <c r="AM1031" s="16">
        <f>-IFERROR(VLOOKUP(E1031,'[4]PARTIDAS ABIERTAS EN VALORES'!$A:$E,3,0),0)</f>
        <v>1049587</v>
      </c>
      <c r="AN1031" s="16"/>
      <c r="AO1031" s="16">
        <f>-IFERROR(VLOOKUP(E1031,'[4]PARTIDAS ABIERTAS EN VALORES'!$A:$E,4,0),0)</f>
        <v>0</v>
      </c>
      <c r="AP1031" s="16"/>
      <c r="AQ1031" s="16"/>
      <c r="AR1031" s="16"/>
      <c r="AS1031" s="16"/>
      <c r="AT1031" s="16">
        <f t="shared" si="176"/>
        <v>0</v>
      </c>
      <c r="AU1031" s="16"/>
      <c r="AV1031" s="16"/>
      <c r="AW1031" s="16"/>
      <c r="AX1031" s="16"/>
      <c r="AY1031" s="16"/>
      <c r="AZ1031" s="16"/>
      <c r="BA1031" s="16">
        <f>-IFERROR(VLOOKUP(E1031,[4]TD!$J:$K,2,0),0)</f>
        <v>0</v>
      </c>
      <c r="BB1031" s="25">
        <f t="shared" si="172"/>
        <v>0</v>
      </c>
      <c r="BC1031" s="16"/>
      <c r="BD1031" s="52">
        <f t="shared" si="173"/>
        <v>44529.479166666664</v>
      </c>
      <c r="BE1031" s="16">
        <f t="shared" si="177"/>
        <v>2021</v>
      </c>
      <c r="BF1031" s="52">
        <f t="shared" si="174"/>
        <v>44550</v>
      </c>
      <c r="BG1031" s="16">
        <f t="shared" si="178"/>
        <v>2021</v>
      </c>
      <c r="BH1031" s="16"/>
    </row>
    <row r="1032" spans="1:60" x14ac:dyDescent="0.25">
      <c r="A1032" s="16">
        <v>820003850</v>
      </c>
      <c r="B1032" s="16" t="s">
        <v>3461</v>
      </c>
      <c r="C1032" s="16" t="s">
        <v>3462</v>
      </c>
      <c r="D1032" s="17" t="s">
        <v>45</v>
      </c>
      <c r="E1032" s="17">
        <v>52455</v>
      </c>
      <c r="F1032" s="17" t="str">
        <f t="shared" si="175"/>
        <v>FD52455</v>
      </c>
      <c r="G1032" s="17" t="str">
        <f>VLOOKUP(E1032,[4]PARTIDAS!$F:$M,8,0)</f>
        <v>Evento</v>
      </c>
      <c r="H1032" s="17">
        <v>33539</v>
      </c>
      <c r="I1032" s="18">
        <v>44529.511111111111</v>
      </c>
      <c r="J1032" s="18">
        <v>44529.511111111111</v>
      </c>
      <c r="K1032" s="18">
        <v>44550</v>
      </c>
      <c r="L1032" s="19">
        <v>259864</v>
      </c>
      <c r="M1032" s="19">
        <v>259864</v>
      </c>
      <c r="N1032" s="16" t="s">
        <v>3463</v>
      </c>
      <c r="O1032" s="16"/>
      <c r="P1032" s="16"/>
      <c r="Q1032" s="16"/>
      <c r="R1032" s="16"/>
      <c r="S1032" s="16"/>
      <c r="T1032" s="20">
        <v>259864</v>
      </c>
      <c r="U1032" s="16" t="s">
        <v>47</v>
      </c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 t="s">
        <v>4014</v>
      </c>
      <c r="AG1032" s="16" t="s">
        <v>3990</v>
      </c>
      <c r="AH1032" s="16" t="s">
        <v>3466</v>
      </c>
      <c r="AI1032" s="16" t="s">
        <v>47</v>
      </c>
      <c r="AJ1032" s="16">
        <f>VLOOKUP(E1032,[4]TD!$A:$B,2,0)</f>
        <v>-259864</v>
      </c>
      <c r="AK1032" s="16">
        <f>-IFERROR(VLOOKUP(E1032,'[4]PARTIDAS ABIERTAS EN VALORES'!$A:$E,2,0),0)</f>
        <v>0</v>
      </c>
      <c r="AL1032" s="16"/>
      <c r="AM1032" s="16">
        <f>-IFERROR(VLOOKUP(E1032,'[4]PARTIDAS ABIERTAS EN VALORES'!$A:$E,3,0),0)</f>
        <v>259864</v>
      </c>
      <c r="AN1032" s="16"/>
      <c r="AO1032" s="16">
        <f>-IFERROR(VLOOKUP(E1032,'[4]PARTIDAS ABIERTAS EN VALORES'!$A:$E,4,0),0)</f>
        <v>0</v>
      </c>
      <c r="AP1032" s="16"/>
      <c r="AQ1032" s="16"/>
      <c r="AR1032" s="16"/>
      <c r="AS1032" s="16"/>
      <c r="AT1032" s="16">
        <f t="shared" si="176"/>
        <v>0</v>
      </c>
      <c r="AU1032" s="16"/>
      <c r="AV1032" s="16"/>
      <c r="AW1032" s="16"/>
      <c r="AX1032" s="16"/>
      <c r="AY1032" s="16"/>
      <c r="AZ1032" s="16"/>
      <c r="BA1032" s="16">
        <f>-IFERROR(VLOOKUP(E1032,[4]TD!$J:$K,2,0),0)</f>
        <v>0</v>
      </c>
      <c r="BB1032" s="25">
        <f t="shared" si="172"/>
        <v>0</v>
      </c>
      <c r="BC1032" s="16"/>
      <c r="BD1032" s="52">
        <f t="shared" si="173"/>
        <v>44529.511111111111</v>
      </c>
      <c r="BE1032" s="16">
        <f t="shared" si="177"/>
        <v>2021</v>
      </c>
      <c r="BF1032" s="52">
        <f t="shared" si="174"/>
        <v>44550</v>
      </c>
      <c r="BG1032" s="16">
        <f t="shared" si="178"/>
        <v>2021</v>
      </c>
      <c r="BH1032" s="16"/>
    </row>
    <row r="1033" spans="1:60" x14ac:dyDescent="0.25">
      <c r="A1033" s="16">
        <v>820003850</v>
      </c>
      <c r="B1033" s="16" t="s">
        <v>3461</v>
      </c>
      <c r="C1033" s="16" t="s">
        <v>3462</v>
      </c>
      <c r="D1033" s="17" t="s">
        <v>45</v>
      </c>
      <c r="E1033" s="17">
        <v>52456</v>
      </c>
      <c r="F1033" s="17" t="str">
        <f t="shared" si="175"/>
        <v>FD52456</v>
      </c>
      <c r="G1033" s="17" t="e">
        <f>VLOOKUP(E1033,[4]PARTIDAS!$F:$M,8,0)</f>
        <v>#N/A</v>
      </c>
      <c r="H1033" s="17">
        <v>33538</v>
      </c>
      <c r="I1033" s="18">
        <v>44529.511805555558</v>
      </c>
      <c r="J1033" s="18">
        <v>44529.511805555558</v>
      </c>
      <c r="K1033" s="18">
        <v>44546</v>
      </c>
      <c r="L1033" s="19">
        <v>80800</v>
      </c>
      <c r="M1033" s="19">
        <v>80800</v>
      </c>
      <c r="N1033" s="16" t="s">
        <v>3490</v>
      </c>
      <c r="O1033" s="16"/>
      <c r="P1033" s="16"/>
      <c r="Q1033" s="16"/>
      <c r="R1033" s="20">
        <v>80800</v>
      </c>
      <c r="S1033" s="16" t="s">
        <v>3992</v>
      </c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 t="s">
        <v>3993</v>
      </c>
      <c r="AH1033" s="16"/>
      <c r="AI1033" s="16"/>
      <c r="AJ1033" s="16" t="e">
        <f>VLOOKUP(E1033,[4]TD!$A:$B,2,0)</f>
        <v>#N/A</v>
      </c>
      <c r="AK1033" s="16"/>
      <c r="AL1033" s="16"/>
      <c r="AM1033" s="16"/>
      <c r="AN1033" s="16"/>
      <c r="AO1033" s="16"/>
      <c r="AP1033" s="16"/>
      <c r="AQ1033" s="25">
        <f>M1033</f>
        <v>80800</v>
      </c>
      <c r="AR1033" s="16"/>
      <c r="AS1033" s="16"/>
      <c r="AT1033" s="16">
        <f t="shared" si="176"/>
        <v>0</v>
      </c>
      <c r="AU1033" s="16"/>
      <c r="AV1033" s="16"/>
      <c r="AW1033" s="16"/>
      <c r="AX1033" s="16"/>
      <c r="AY1033" s="16"/>
      <c r="AZ1033" s="16"/>
      <c r="BA1033" s="16"/>
      <c r="BB1033" s="25">
        <f t="shared" si="172"/>
        <v>0</v>
      </c>
      <c r="BC1033" s="16"/>
      <c r="BD1033" s="52">
        <f t="shared" si="173"/>
        <v>44529.511805555558</v>
      </c>
      <c r="BE1033" s="16">
        <f t="shared" si="177"/>
        <v>2021</v>
      </c>
      <c r="BF1033" s="52">
        <f t="shared" si="174"/>
        <v>44546</v>
      </c>
      <c r="BG1033" s="16">
        <f t="shared" si="178"/>
        <v>2021</v>
      </c>
      <c r="BH1033" s="16"/>
    </row>
    <row r="1034" spans="1:60" x14ac:dyDescent="0.25">
      <c r="A1034" s="16">
        <v>820003850</v>
      </c>
      <c r="B1034" s="16" t="s">
        <v>3461</v>
      </c>
      <c r="C1034" s="16" t="s">
        <v>3462</v>
      </c>
      <c r="D1034" s="17" t="s">
        <v>45</v>
      </c>
      <c r="E1034" s="17">
        <v>52466</v>
      </c>
      <c r="F1034" s="17" t="str">
        <f t="shared" si="175"/>
        <v>FD52466</v>
      </c>
      <c r="G1034" s="17" t="str">
        <f>VLOOKUP(E1034,[4]PARTIDAS!$F:$M,8,0)</f>
        <v>Evento</v>
      </c>
      <c r="H1034" s="17">
        <v>33540</v>
      </c>
      <c r="I1034" s="18">
        <v>44529.586111111108</v>
      </c>
      <c r="J1034" s="18">
        <v>44529.586111111108</v>
      </c>
      <c r="K1034" s="18">
        <v>44546</v>
      </c>
      <c r="L1034" s="19">
        <v>19500</v>
      </c>
      <c r="M1034" s="19">
        <v>19500</v>
      </c>
      <c r="N1034" s="16" t="s">
        <v>3463</v>
      </c>
      <c r="O1034" s="16"/>
      <c r="P1034" s="16"/>
      <c r="Q1034" s="16"/>
      <c r="R1034" s="16"/>
      <c r="S1034" s="16"/>
      <c r="T1034" s="20">
        <v>19500</v>
      </c>
      <c r="U1034" s="16" t="s">
        <v>47</v>
      </c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 t="s">
        <v>4014</v>
      </c>
      <c r="AG1034" s="16" t="s">
        <v>3986</v>
      </c>
      <c r="AH1034" s="16" t="s">
        <v>3466</v>
      </c>
      <c r="AI1034" s="16" t="s">
        <v>47</v>
      </c>
      <c r="AJ1034" s="16">
        <f>VLOOKUP(E1034,[4]TD!$A:$B,2,0)</f>
        <v>-19500</v>
      </c>
      <c r="AK1034" s="16">
        <f>-IFERROR(VLOOKUP(E1034,'[4]PARTIDAS ABIERTAS EN VALORES'!$A:$E,2,0),0)</f>
        <v>0</v>
      </c>
      <c r="AL1034" s="16"/>
      <c r="AM1034" s="16">
        <f>-IFERROR(VLOOKUP(E1034,'[4]PARTIDAS ABIERTAS EN VALORES'!$A:$E,3,0),0)</f>
        <v>19500</v>
      </c>
      <c r="AN1034" s="16"/>
      <c r="AO1034" s="16">
        <f>-IFERROR(VLOOKUP(E1034,'[4]PARTIDAS ABIERTAS EN VALORES'!$A:$E,4,0),0)</f>
        <v>0</v>
      </c>
      <c r="AP1034" s="16"/>
      <c r="AQ1034" s="16"/>
      <c r="AR1034" s="16"/>
      <c r="AS1034" s="16"/>
      <c r="AT1034" s="16">
        <f t="shared" si="176"/>
        <v>0</v>
      </c>
      <c r="AU1034" s="16"/>
      <c r="AV1034" s="16"/>
      <c r="AW1034" s="16"/>
      <c r="AX1034" s="16"/>
      <c r="AY1034" s="16"/>
      <c r="AZ1034" s="16"/>
      <c r="BA1034" s="16">
        <f>-IFERROR(VLOOKUP(E1034,[4]TD!$J:$K,2,0),0)</f>
        <v>0</v>
      </c>
      <c r="BB1034" s="25">
        <f t="shared" si="172"/>
        <v>0</v>
      </c>
      <c r="BC1034" s="16"/>
      <c r="BD1034" s="52">
        <f t="shared" si="173"/>
        <v>44529.586111111108</v>
      </c>
      <c r="BE1034" s="16">
        <f t="shared" si="177"/>
        <v>2021</v>
      </c>
      <c r="BF1034" s="52">
        <f t="shared" si="174"/>
        <v>44546</v>
      </c>
      <c r="BG1034" s="16">
        <f t="shared" si="178"/>
        <v>2021</v>
      </c>
      <c r="BH1034" s="16"/>
    </row>
    <row r="1035" spans="1:60" x14ac:dyDescent="0.25">
      <c r="A1035" s="16">
        <v>820003850</v>
      </c>
      <c r="B1035" s="16" t="s">
        <v>3461</v>
      </c>
      <c r="C1035" s="16" t="s">
        <v>3462</v>
      </c>
      <c r="D1035" s="17" t="s">
        <v>45</v>
      </c>
      <c r="E1035" s="17">
        <v>52495</v>
      </c>
      <c r="F1035" s="17" t="str">
        <f t="shared" si="175"/>
        <v>FD52495</v>
      </c>
      <c r="G1035" s="17" t="str">
        <f>VLOOKUP(E1035,[4]PARTIDAS!$F:$M,8,0)</f>
        <v>Glosas</v>
      </c>
      <c r="H1035" s="17">
        <v>33539</v>
      </c>
      <c r="I1035" s="18">
        <v>44529.675694444442</v>
      </c>
      <c r="J1035" s="18">
        <v>44529.675694444442</v>
      </c>
      <c r="K1035" s="18">
        <v>44550</v>
      </c>
      <c r="L1035" s="19">
        <v>8184050</v>
      </c>
      <c r="M1035" s="19">
        <v>8030250</v>
      </c>
      <c r="N1035" s="16" t="s">
        <v>3463</v>
      </c>
      <c r="O1035" s="16"/>
      <c r="P1035" s="16"/>
      <c r="Q1035" s="16"/>
      <c r="R1035" s="16"/>
      <c r="S1035" s="16"/>
      <c r="T1035" s="20">
        <v>8184050</v>
      </c>
      <c r="U1035" s="16" t="s">
        <v>4015</v>
      </c>
      <c r="V1035" s="16" t="s">
        <v>4016</v>
      </c>
      <c r="W1035" s="16">
        <v>153800</v>
      </c>
      <c r="X1035" s="16" t="s">
        <v>47</v>
      </c>
      <c r="Y1035" s="16"/>
      <c r="Z1035" s="16"/>
      <c r="AA1035" s="16">
        <v>0</v>
      </c>
      <c r="AB1035" s="16">
        <v>153800</v>
      </c>
      <c r="AC1035" s="16" t="s">
        <v>3996</v>
      </c>
      <c r="AD1035" s="16"/>
      <c r="AE1035" s="16"/>
      <c r="AF1035" s="16" t="s">
        <v>4014</v>
      </c>
      <c r="AG1035" s="16" t="s">
        <v>3990</v>
      </c>
      <c r="AH1035" s="16" t="s">
        <v>3466</v>
      </c>
      <c r="AI1035" s="16" t="s">
        <v>47</v>
      </c>
      <c r="AJ1035" s="16">
        <f>VLOOKUP(E1035,[4]TD!$A:$B,2,0)</f>
        <v>-8030250</v>
      </c>
      <c r="AK1035" s="16">
        <f>-IFERROR(VLOOKUP(E1035,'[4]PARTIDAS ABIERTAS EN VALORES'!$A:$E,2,0),0)</f>
        <v>0</v>
      </c>
      <c r="AL1035" s="16"/>
      <c r="AM1035" s="16">
        <f>-IFERROR(VLOOKUP(E1035,'[4]PARTIDAS ABIERTAS EN VALORES'!$A:$E,3,0),0)</f>
        <v>8030250</v>
      </c>
      <c r="AN1035" s="16"/>
      <c r="AO1035" s="16">
        <f>-IFERROR(VLOOKUP(E1035,'[4]PARTIDAS ABIERTAS EN VALORES'!$A:$E,4,0),0)</f>
        <v>0</v>
      </c>
      <c r="AP1035" s="16"/>
      <c r="AQ1035" s="16"/>
      <c r="AR1035" s="16"/>
      <c r="AS1035" s="16"/>
      <c r="AT1035" s="16">
        <f t="shared" si="176"/>
        <v>0</v>
      </c>
      <c r="AU1035" s="16"/>
      <c r="AV1035" s="16"/>
      <c r="AW1035" s="16"/>
      <c r="AX1035" s="16"/>
      <c r="AY1035" s="16"/>
      <c r="AZ1035" s="16"/>
      <c r="BA1035" s="16">
        <f>-IFERROR(VLOOKUP(E1035,[4]TD!$J:$K,2,0),0)</f>
        <v>0</v>
      </c>
      <c r="BB1035" s="25">
        <f t="shared" si="172"/>
        <v>0</v>
      </c>
      <c r="BC1035" s="16"/>
      <c r="BD1035" s="52">
        <f t="shared" si="173"/>
        <v>44529.675694444442</v>
      </c>
      <c r="BE1035" s="16">
        <f t="shared" si="177"/>
        <v>2021</v>
      </c>
      <c r="BF1035" s="52">
        <f t="shared" si="174"/>
        <v>44550</v>
      </c>
      <c r="BG1035" s="16">
        <f t="shared" si="178"/>
        <v>2021</v>
      </c>
      <c r="BH1035" s="16"/>
    </row>
    <row r="1036" spans="1:60" x14ac:dyDescent="0.25">
      <c r="A1036" s="16">
        <v>820003850</v>
      </c>
      <c r="B1036" s="16" t="s">
        <v>3461</v>
      </c>
      <c r="C1036" s="16" t="s">
        <v>3462</v>
      </c>
      <c r="D1036" s="17" t="s">
        <v>45</v>
      </c>
      <c r="E1036" s="17">
        <v>52530</v>
      </c>
      <c r="F1036" s="17" t="str">
        <f t="shared" si="175"/>
        <v>FD52530</v>
      </c>
      <c r="G1036" s="17" t="str">
        <f>VLOOKUP(E1036,[4]PARTIDAS!$F:$M,8,0)</f>
        <v>Evento</v>
      </c>
      <c r="H1036" s="17">
        <v>33539</v>
      </c>
      <c r="I1036" s="18">
        <v>44530.106249999997</v>
      </c>
      <c r="J1036" s="18">
        <v>44530.106249999997</v>
      </c>
      <c r="K1036" s="18">
        <v>44550</v>
      </c>
      <c r="L1036" s="19">
        <v>4553908</v>
      </c>
      <c r="M1036" s="19">
        <v>4553908</v>
      </c>
      <c r="N1036" s="16" t="s">
        <v>3463</v>
      </c>
      <c r="O1036" s="16"/>
      <c r="P1036" s="16"/>
      <c r="Q1036" s="16"/>
      <c r="R1036" s="16"/>
      <c r="S1036" s="16"/>
      <c r="T1036" s="20">
        <v>4553908</v>
      </c>
      <c r="U1036" s="16" t="s">
        <v>4017</v>
      </c>
      <c r="V1036" s="16" t="s">
        <v>3995</v>
      </c>
      <c r="W1036" s="16">
        <v>1836308</v>
      </c>
      <c r="X1036" s="16"/>
      <c r="Y1036" s="16"/>
      <c r="Z1036" s="16"/>
      <c r="AA1036" s="16">
        <v>1836308</v>
      </c>
      <c r="AB1036" s="16">
        <v>0</v>
      </c>
      <c r="AC1036" s="16" t="s">
        <v>3996</v>
      </c>
      <c r="AD1036" s="16">
        <v>0</v>
      </c>
      <c r="AE1036" s="16"/>
      <c r="AF1036" s="16" t="s">
        <v>4018</v>
      </c>
      <c r="AG1036" s="16" t="s">
        <v>3990</v>
      </c>
      <c r="AH1036" s="16" t="s">
        <v>3466</v>
      </c>
      <c r="AI1036" s="16" t="s">
        <v>47</v>
      </c>
      <c r="AJ1036" s="16">
        <f>VLOOKUP(E1036,[4]TD!$A:$B,2,0)</f>
        <v>-4553908</v>
      </c>
      <c r="AK1036" s="16">
        <f>-IFERROR(VLOOKUP(E1036,'[4]PARTIDAS ABIERTAS EN VALORES'!$A:$E,2,0),0)</f>
        <v>0</v>
      </c>
      <c r="AL1036" s="16"/>
      <c r="AM1036" s="16">
        <f>-IFERROR(VLOOKUP(E1036,'[4]PARTIDAS ABIERTAS EN VALORES'!$A:$E,3,0),0)</f>
        <v>4553908</v>
      </c>
      <c r="AN1036" s="16"/>
      <c r="AO1036" s="16">
        <f>-IFERROR(VLOOKUP(E1036,'[4]PARTIDAS ABIERTAS EN VALORES'!$A:$E,4,0),0)</f>
        <v>0</v>
      </c>
      <c r="AP1036" s="16"/>
      <c r="AQ1036" s="16"/>
      <c r="AR1036" s="16"/>
      <c r="AS1036" s="16"/>
      <c r="AT1036" s="16">
        <f t="shared" si="176"/>
        <v>0</v>
      </c>
      <c r="AU1036" s="16"/>
      <c r="AV1036" s="16"/>
      <c r="AW1036" s="16"/>
      <c r="AX1036" s="16"/>
      <c r="AY1036" s="16"/>
      <c r="AZ1036" s="16"/>
      <c r="BA1036" s="16">
        <f>-IFERROR(VLOOKUP(E1036,[4]TD!$J:$K,2,0),0)</f>
        <v>0</v>
      </c>
      <c r="BB1036" s="25">
        <f t="shared" si="172"/>
        <v>0</v>
      </c>
      <c r="BC1036" s="16"/>
      <c r="BD1036" s="52">
        <f t="shared" si="173"/>
        <v>44530.106249999997</v>
      </c>
      <c r="BE1036" s="16">
        <f t="shared" si="177"/>
        <v>2021</v>
      </c>
      <c r="BF1036" s="52">
        <f t="shared" si="174"/>
        <v>44550</v>
      </c>
      <c r="BG1036" s="16">
        <f t="shared" si="178"/>
        <v>2021</v>
      </c>
      <c r="BH1036" s="16"/>
    </row>
    <row r="1037" spans="1:60" x14ac:dyDescent="0.25">
      <c r="A1037" s="16">
        <v>820003850</v>
      </c>
      <c r="B1037" s="16" t="s">
        <v>3461</v>
      </c>
      <c r="C1037" s="16" t="s">
        <v>3467</v>
      </c>
      <c r="D1037" s="17" t="s">
        <v>45</v>
      </c>
      <c r="E1037" s="17">
        <v>52534</v>
      </c>
      <c r="F1037" s="17" t="str">
        <f t="shared" si="175"/>
        <v>FD52534</v>
      </c>
      <c r="G1037" s="17" t="str">
        <f>VLOOKUP(E1037,[4]PARTIDAS!$F:$M,8,0)</f>
        <v>Evento</v>
      </c>
      <c r="H1037" s="17">
        <v>33537</v>
      </c>
      <c r="I1037" s="18">
        <v>44530.299305555556</v>
      </c>
      <c r="J1037" s="18">
        <v>44530.299305555556</v>
      </c>
      <c r="K1037" s="18">
        <v>44546</v>
      </c>
      <c r="L1037" s="19">
        <v>6500</v>
      </c>
      <c r="M1037" s="19">
        <v>6500</v>
      </c>
      <c r="N1037" s="16" t="s">
        <v>3463</v>
      </c>
      <c r="O1037" s="16"/>
      <c r="P1037" s="16"/>
      <c r="Q1037" s="16"/>
      <c r="R1037" s="16"/>
      <c r="S1037" s="16"/>
      <c r="T1037" s="20">
        <v>6500</v>
      </c>
      <c r="U1037" s="16" t="s">
        <v>47</v>
      </c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 t="s">
        <v>4018</v>
      </c>
      <c r="AG1037" s="16" t="s">
        <v>3986</v>
      </c>
      <c r="AH1037" s="16" t="s">
        <v>3466</v>
      </c>
      <c r="AI1037" s="16" t="s">
        <v>47</v>
      </c>
      <c r="AJ1037" s="16">
        <f>VLOOKUP(E1037,[4]TD!$A:$B,2,0)</f>
        <v>-6500</v>
      </c>
      <c r="AK1037" s="16">
        <f>-IFERROR(VLOOKUP(E1037,'[4]PARTIDAS ABIERTAS EN VALORES'!$A:$E,2,0),0)</f>
        <v>0</v>
      </c>
      <c r="AL1037" s="16"/>
      <c r="AM1037" s="16">
        <f>-IFERROR(VLOOKUP(E1037,'[4]PARTIDAS ABIERTAS EN VALORES'!$A:$E,3,0),0)</f>
        <v>6500</v>
      </c>
      <c r="AN1037" s="16"/>
      <c r="AO1037" s="16">
        <f>-IFERROR(VLOOKUP(E1037,'[4]PARTIDAS ABIERTAS EN VALORES'!$A:$E,4,0),0)</f>
        <v>0</v>
      </c>
      <c r="AP1037" s="16"/>
      <c r="AQ1037" s="16"/>
      <c r="AR1037" s="16"/>
      <c r="AS1037" s="16"/>
      <c r="AT1037" s="16">
        <f t="shared" si="176"/>
        <v>0</v>
      </c>
      <c r="AU1037" s="16"/>
      <c r="AV1037" s="16"/>
      <c r="AW1037" s="16"/>
      <c r="AX1037" s="16"/>
      <c r="AY1037" s="16"/>
      <c r="AZ1037" s="16"/>
      <c r="BA1037" s="16">
        <f>-IFERROR(VLOOKUP(E1037,[4]TD!$J:$K,2,0),0)</f>
        <v>0</v>
      </c>
      <c r="BB1037" s="25">
        <f t="shared" si="172"/>
        <v>0</v>
      </c>
      <c r="BC1037" s="16"/>
      <c r="BD1037" s="52">
        <f t="shared" si="173"/>
        <v>44530.299305555556</v>
      </c>
      <c r="BE1037" s="16">
        <f t="shared" si="177"/>
        <v>2021</v>
      </c>
      <c r="BF1037" s="52">
        <f t="shared" si="174"/>
        <v>44546</v>
      </c>
      <c r="BG1037" s="16">
        <f t="shared" si="178"/>
        <v>2021</v>
      </c>
      <c r="BH1037" s="16"/>
    </row>
    <row r="1038" spans="1:60" x14ac:dyDescent="0.25">
      <c r="A1038" s="16">
        <v>820003850</v>
      </c>
      <c r="B1038" s="16" t="s">
        <v>3461</v>
      </c>
      <c r="C1038" s="16" t="s">
        <v>3462</v>
      </c>
      <c r="D1038" s="17" t="s">
        <v>45</v>
      </c>
      <c r="E1038" s="17">
        <v>52556</v>
      </c>
      <c r="F1038" s="17" t="str">
        <f t="shared" si="175"/>
        <v>FD52556</v>
      </c>
      <c r="G1038" s="17" t="str">
        <f>VLOOKUP(E1038,[4]PARTIDAS!$F:$M,8,0)</f>
        <v>Evento</v>
      </c>
      <c r="H1038" s="17">
        <v>33539</v>
      </c>
      <c r="I1038" s="18">
        <v>44530.411111111112</v>
      </c>
      <c r="J1038" s="18">
        <v>44530.411111111112</v>
      </c>
      <c r="K1038" s="18">
        <v>44550</v>
      </c>
      <c r="L1038" s="19">
        <v>59600</v>
      </c>
      <c r="M1038" s="19">
        <v>59600</v>
      </c>
      <c r="N1038" s="16" t="s">
        <v>3463</v>
      </c>
      <c r="O1038" s="16"/>
      <c r="P1038" s="16"/>
      <c r="Q1038" s="16"/>
      <c r="R1038" s="16"/>
      <c r="S1038" s="16"/>
      <c r="T1038" s="20">
        <v>59600</v>
      </c>
      <c r="U1038" s="16" t="s">
        <v>47</v>
      </c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 t="s">
        <v>4018</v>
      </c>
      <c r="AG1038" s="16" t="s">
        <v>3990</v>
      </c>
      <c r="AH1038" s="16" t="s">
        <v>3466</v>
      </c>
      <c r="AI1038" s="16" t="s">
        <v>47</v>
      </c>
      <c r="AJ1038" s="16">
        <f>VLOOKUP(E1038,[4]TD!$A:$B,2,0)</f>
        <v>-59600</v>
      </c>
      <c r="AK1038" s="16">
        <f>-IFERROR(VLOOKUP(E1038,'[4]PARTIDAS ABIERTAS EN VALORES'!$A:$E,2,0),0)</f>
        <v>0</v>
      </c>
      <c r="AL1038" s="16"/>
      <c r="AM1038" s="16">
        <f>-IFERROR(VLOOKUP(E1038,'[4]PARTIDAS ABIERTAS EN VALORES'!$A:$E,3,0),0)</f>
        <v>59600</v>
      </c>
      <c r="AN1038" s="16"/>
      <c r="AO1038" s="16">
        <f>-IFERROR(VLOOKUP(E1038,'[4]PARTIDAS ABIERTAS EN VALORES'!$A:$E,4,0),0)</f>
        <v>0</v>
      </c>
      <c r="AP1038" s="16"/>
      <c r="AQ1038" s="16"/>
      <c r="AR1038" s="16"/>
      <c r="AS1038" s="16"/>
      <c r="AT1038" s="16">
        <f t="shared" si="176"/>
        <v>0</v>
      </c>
      <c r="AU1038" s="16"/>
      <c r="AV1038" s="16"/>
      <c r="AW1038" s="16"/>
      <c r="AX1038" s="16"/>
      <c r="AY1038" s="16"/>
      <c r="AZ1038" s="16"/>
      <c r="BA1038" s="16">
        <f>-IFERROR(VLOOKUP(E1038,[4]TD!$J:$K,2,0),0)</f>
        <v>0</v>
      </c>
      <c r="BB1038" s="25">
        <f t="shared" si="172"/>
        <v>0</v>
      </c>
      <c r="BC1038" s="16"/>
      <c r="BD1038" s="52">
        <f t="shared" si="173"/>
        <v>44530.411111111112</v>
      </c>
      <c r="BE1038" s="16">
        <f t="shared" si="177"/>
        <v>2021</v>
      </c>
      <c r="BF1038" s="52">
        <f t="shared" si="174"/>
        <v>44550</v>
      </c>
      <c r="BG1038" s="16">
        <f t="shared" si="178"/>
        <v>2021</v>
      </c>
      <c r="BH1038" s="16"/>
    </row>
    <row r="1039" spans="1:60" x14ac:dyDescent="0.25">
      <c r="A1039" s="16">
        <v>820003850</v>
      </c>
      <c r="B1039" s="16" t="s">
        <v>3461</v>
      </c>
      <c r="C1039" s="16" t="s">
        <v>3467</v>
      </c>
      <c r="D1039" s="17" t="s">
        <v>45</v>
      </c>
      <c r="E1039" s="17">
        <v>52624</v>
      </c>
      <c r="F1039" s="17" t="str">
        <f t="shared" si="175"/>
        <v>FD52624</v>
      </c>
      <c r="G1039" s="17" t="str">
        <f>VLOOKUP(E1039,[4]PARTIDAS!$F:$M,8,0)</f>
        <v>Evento</v>
      </c>
      <c r="H1039" s="17">
        <v>33536</v>
      </c>
      <c r="I1039" s="18">
        <v>44530.727083333331</v>
      </c>
      <c r="J1039" s="18">
        <v>44530.727083333331</v>
      </c>
      <c r="K1039" s="18">
        <v>44546</v>
      </c>
      <c r="L1039" s="19">
        <v>229911</v>
      </c>
      <c r="M1039" s="19">
        <v>229911</v>
      </c>
      <c r="N1039" s="16" t="s">
        <v>3463</v>
      </c>
      <c r="O1039" s="16"/>
      <c r="P1039" s="16"/>
      <c r="Q1039" s="16"/>
      <c r="R1039" s="16"/>
      <c r="S1039" s="16"/>
      <c r="T1039" s="20">
        <v>229911</v>
      </c>
      <c r="U1039" s="16" t="s">
        <v>47</v>
      </c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 t="s">
        <v>4018</v>
      </c>
      <c r="AG1039" s="16" t="s">
        <v>3986</v>
      </c>
      <c r="AH1039" s="16" t="s">
        <v>3466</v>
      </c>
      <c r="AI1039" s="16" t="s">
        <v>47</v>
      </c>
      <c r="AJ1039" s="16">
        <f>VLOOKUP(E1039,[4]TD!$A:$B,2,0)</f>
        <v>-229911</v>
      </c>
      <c r="AK1039" s="16">
        <f>-IFERROR(VLOOKUP(E1039,'[4]PARTIDAS ABIERTAS EN VALORES'!$A:$E,2,0),0)</f>
        <v>0</v>
      </c>
      <c r="AL1039" s="16"/>
      <c r="AM1039" s="16">
        <f>-IFERROR(VLOOKUP(E1039,'[4]PARTIDAS ABIERTAS EN VALORES'!$A:$E,3,0),0)</f>
        <v>229911</v>
      </c>
      <c r="AN1039" s="16"/>
      <c r="AO1039" s="16">
        <f>-IFERROR(VLOOKUP(E1039,'[4]PARTIDAS ABIERTAS EN VALORES'!$A:$E,4,0),0)</f>
        <v>0</v>
      </c>
      <c r="AP1039" s="16"/>
      <c r="AQ1039" s="16"/>
      <c r="AR1039" s="16"/>
      <c r="AS1039" s="16"/>
      <c r="AT1039" s="16">
        <f t="shared" si="176"/>
        <v>0</v>
      </c>
      <c r="AU1039" s="16"/>
      <c r="AV1039" s="16"/>
      <c r="AW1039" s="16"/>
      <c r="AX1039" s="16"/>
      <c r="AY1039" s="16"/>
      <c r="AZ1039" s="16"/>
      <c r="BA1039" s="16">
        <f>-IFERROR(VLOOKUP(E1039,[4]TD!$J:$K,2,0),0)</f>
        <v>0</v>
      </c>
      <c r="BB1039" s="25">
        <f t="shared" si="172"/>
        <v>0</v>
      </c>
      <c r="BC1039" s="16"/>
      <c r="BD1039" s="52">
        <f t="shared" si="173"/>
        <v>44530.727083333331</v>
      </c>
      <c r="BE1039" s="16">
        <f t="shared" si="177"/>
        <v>2021</v>
      </c>
      <c r="BF1039" s="52">
        <f t="shared" si="174"/>
        <v>44546</v>
      </c>
      <c r="BG1039" s="16">
        <f t="shared" si="178"/>
        <v>2021</v>
      </c>
      <c r="BH1039" s="16"/>
    </row>
    <row r="1040" spans="1:60" x14ac:dyDescent="0.25">
      <c r="A1040" s="16">
        <v>820003850</v>
      </c>
      <c r="B1040" s="16" t="s">
        <v>3461</v>
      </c>
      <c r="C1040" s="16" t="s">
        <v>3462</v>
      </c>
      <c r="D1040" s="17" t="s">
        <v>45</v>
      </c>
      <c r="E1040" s="17">
        <v>52634</v>
      </c>
      <c r="F1040" s="17" t="str">
        <f t="shared" si="175"/>
        <v>FD52634</v>
      </c>
      <c r="G1040" s="17" t="str">
        <f>VLOOKUP(E1040,[4]PARTIDAS!$F:$M,8,0)</f>
        <v>Evento</v>
      </c>
      <c r="H1040" s="17">
        <v>33539</v>
      </c>
      <c r="I1040" s="18">
        <v>44530.780555555553</v>
      </c>
      <c r="J1040" s="18">
        <v>44530.780555555553</v>
      </c>
      <c r="K1040" s="18">
        <v>44550</v>
      </c>
      <c r="L1040" s="19">
        <v>186537</v>
      </c>
      <c r="M1040" s="19">
        <v>186537</v>
      </c>
      <c r="N1040" s="16" t="s">
        <v>3463</v>
      </c>
      <c r="O1040" s="16"/>
      <c r="P1040" s="16"/>
      <c r="Q1040" s="16"/>
      <c r="R1040" s="16"/>
      <c r="S1040" s="16"/>
      <c r="T1040" s="20">
        <v>186537</v>
      </c>
      <c r="U1040" s="16" t="s">
        <v>47</v>
      </c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 t="s">
        <v>4018</v>
      </c>
      <c r="AG1040" s="16" t="s">
        <v>3990</v>
      </c>
      <c r="AH1040" s="16" t="s">
        <v>3466</v>
      </c>
      <c r="AI1040" s="16" t="s">
        <v>47</v>
      </c>
      <c r="AJ1040" s="16">
        <f>VLOOKUP(E1040,[4]TD!$A:$B,2,0)</f>
        <v>-186537</v>
      </c>
      <c r="AK1040" s="16">
        <f>-IFERROR(VLOOKUP(E1040,'[4]PARTIDAS ABIERTAS EN VALORES'!$A:$E,2,0),0)</f>
        <v>0</v>
      </c>
      <c r="AL1040" s="16"/>
      <c r="AM1040" s="16">
        <f>-IFERROR(VLOOKUP(E1040,'[4]PARTIDAS ABIERTAS EN VALORES'!$A:$E,3,0),0)</f>
        <v>186537</v>
      </c>
      <c r="AN1040" s="16"/>
      <c r="AO1040" s="16">
        <f>-IFERROR(VLOOKUP(E1040,'[4]PARTIDAS ABIERTAS EN VALORES'!$A:$E,4,0),0)</f>
        <v>0</v>
      </c>
      <c r="AP1040" s="16"/>
      <c r="AQ1040" s="16"/>
      <c r="AR1040" s="16"/>
      <c r="AS1040" s="16"/>
      <c r="AT1040" s="16">
        <f t="shared" si="176"/>
        <v>0</v>
      </c>
      <c r="AU1040" s="16"/>
      <c r="AV1040" s="16"/>
      <c r="AW1040" s="16"/>
      <c r="AX1040" s="16"/>
      <c r="AY1040" s="16"/>
      <c r="AZ1040" s="16"/>
      <c r="BA1040" s="16">
        <f>-IFERROR(VLOOKUP(E1040,[4]TD!$J:$K,2,0),0)</f>
        <v>0</v>
      </c>
      <c r="BB1040" s="25">
        <f t="shared" si="172"/>
        <v>0</v>
      </c>
      <c r="BC1040" s="16"/>
      <c r="BD1040" s="52">
        <f t="shared" si="173"/>
        <v>44530.780555555553</v>
      </c>
      <c r="BE1040" s="16">
        <f t="shared" si="177"/>
        <v>2021</v>
      </c>
      <c r="BF1040" s="52">
        <f t="shared" si="174"/>
        <v>44550</v>
      </c>
      <c r="BG1040" s="16">
        <f t="shared" si="178"/>
        <v>2021</v>
      </c>
      <c r="BH1040" s="16"/>
    </row>
    <row r="1041" spans="1:60" x14ac:dyDescent="0.25">
      <c r="A1041" s="16">
        <v>820003850</v>
      </c>
      <c r="B1041" s="16" t="s">
        <v>3461</v>
      </c>
      <c r="C1041" s="16" t="s">
        <v>3462</v>
      </c>
      <c r="D1041" s="17" t="s">
        <v>45</v>
      </c>
      <c r="E1041" s="17">
        <v>52672</v>
      </c>
      <c r="F1041" s="17" t="str">
        <f t="shared" si="175"/>
        <v>FD52672</v>
      </c>
      <c r="G1041" s="17" t="str">
        <f>VLOOKUP(E1041,[4]PARTIDAS!$F:$M,8,0)</f>
        <v>Evento</v>
      </c>
      <c r="H1041" s="17">
        <v>33671</v>
      </c>
      <c r="I1041" s="18">
        <v>44531.410416666666</v>
      </c>
      <c r="J1041" s="18">
        <v>44531.410416666666</v>
      </c>
      <c r="K1041" s="18">
        <v>44579</v>
      </c>
      <c r="L1041" s="19">
        <v>6500</v>
      </c>
      <c r="M1041" s="19">
        <v>6500</v>
      </c>
      <c r="N1041" s="16" t="s">
        <v>3463</v>
      </c>
      <c r="O1041" s="16"/>
      <c r="P1041" s="16"/>
      <c r="Q1041" s="16"/>
      <c r="R1041" s="16"/>
      <c r="S1041" s="16"/>
      <c r="T1041" s="20">
        <v>6500</v>
      </c>
      <c r="U1041" s="16" t="s">
        <v>47</v>
      </c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 t="s">
        <v>4019</v>
      </c>
      <c r="AG1041" s="16" t="s">
        <v>4020</v>
      </c>
      <c r="AH1041" s="16" t="s">
        <v>3466</v>
      </c>
      <c r="AI1041" s="16" t="s">
        <v>47</v>
      </c>
      <c r="AJ1041" s="16">
        <f>VLOOKUP(E1041,[4]TD!$A:$B,2,0)</f>
        <v>-6500</v>
      </c>
      <c r="AK1041" s="16">
        <f>-IFERROR(VLOOKUP(E1041,'[4]PARTIDAS ABIERTAS EN VALORES'!$A:$E,2,0),0)</f>
        <v>0</v>
      </c>
      <c r="AL1041" s="16"/>
      <c r="AM1041" s="16">
        <f>-IFERROR(VLOOKUP(E1041,'[4]PARTIDAS ABIERTAS EN VALORES'!$A:$E,3,0),0)</f>
        <v>6500</v>
      </c>
      <c r="AN1041" s="16"/>
      <c r="AO1041" s="16">
        <f>-IFERROR(VLOOKUP(E1041,'[4]PARTIDAS ABIERTAS EN VALORES'!$A:$E,4,0),0)</f>
        <v>0</v>
      </c>
      <c r="AP1041" s="16"/>
      <c r="AQ1041" s="16"/>
      <c r="AR1041" s="16"/>
      <c r="AS1041" s="16"/>
      <c r="AT1041" s="16">
        <f t="shared" si="176"/>
        <v>0</v>
      </c>
      <c r="AU1041" s="16"/>
      <c r="AV1041" s="16"/>
      <c r="AW1041" s="16"/>
      <c r="AX1041" s="16"/>
      <c r="AY1041" s="16"/>
      <c r="AZ1041" s="16"/>
      <c r="BA1041" s="16">
        <f>-IFERROR(VLOOKUP(E1041,[4]TD!$J:$K,2,0),0)</f>
        <v>0</v>
      </c>
      <c r="BB1041" s="25">
        <f t="shared" si="172"/>
        <v>0</v>
      </c>
      <c r="BC1041" s="16"/>
      <c r="BD1041" s="52">
        <f t="shared" si="173"/>
        <v>44531.410416666666</v>
      </c>
      <c r="BE1041" s="16">
        <f t="shared" si="177"/>
        <v>2021</v>
      </c>
      <c r="BF1041" s="52">
        <f t="shared" si="174"/>
        <v>44579</v>
      </c>
      <c r="BG1041" s="16">
        <f t="shared" si="178"/>
        <v>2022</v>
      </c>
      <c r="BH1041" s="16"/>
    </row>
    <row r="1042" spans="1:60" x14ac:dyDescent="0.25">
      <c r="A1042" s="16">
        <v>820003850</v>
      </c>
      <c r="B1042" s="16" t="s">
        <v>3461</v>
      </c>
      <c r="C1042" s="16" t="s">
        <v>3462</v>
      </c>
      <c r="D1042" s="17" t="s">
        <v>45</v>
      </c>
      <c r="E1042" s="17">
        <v>52725</v>
      </c>
      <c r="F1042" s="17" t="str">
        <f t="shared" si="175"/>
        <v>FD52725</v>
      </c>
      <c r="G1042" s="17" t="str">
        <f>VLOOKUP(E1042,[4]PARTIDAS!$F:$M,8,0)</f>
        <v>Evento</v>
      </c>
      <c r="H1042" s="17">
        <v>33670</v>
      </c>
      <c r="I1042" s="18">
        <v>44531.65902777778</v>
      </c>
      <c r="J1042" s="18">
        <v>44531.65902777778</v>
      </c>
      <c r="K1042" s="18">
        <v>44579</v>
      </c>
      <c r="L1042" s="19">
        <v>337000</v>
      </c>
      <c r="M1042" s="19">
        <v>337000</v>
      </c>
      <c r="N1042" s="16" t="s">
        <v>3463</v>
      </c>
      <c r="O1042" s="16"/>
      <c r="P1042" s="16"/>
      <c r="Q1042" s="16"/>
      <c r="R1042" s="16"/>
      <c r="S1042" s="16"/>
      <c r="T1042" s="20">
        <v>337000</v>
      </c>
      <c r="U1042" s="16" t="s">
        <v>47</v>
      </c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 t="s">
        <v>4019</v>
      </c>
      <c r="AG1042" s="16" t="s">
        <v>4020</v>
      </c>
      <c r="AH1042" s="16" t="s">
        <v>3466</v>
      </c>
      <c r="AI1042" s="16" t="s">
        <v>47</v>
      </c>
      <c r="AJ1042" s="16">
        <f>VLOOKUP(E1042,[4]TD!$A:$B,2,0)</f>
        <v>-337000</v>
      </c>
      <c r="AK1042" s="16">
        <f>-IFERROR(VLOOKUP(E1042,'[4]PARTIDAS ABIERTAS EN VALORES'!$A:$E,2,0),0)</f>
        <v>0</v>
      </c>
      <c r="AL1042" s="16"/>
      <c r="AM1042" s="16">
        <f>-IFERROR(VLOOKUP(E1042,'[4]PARTIDAS ABIERTAS EN VALORES'!$A:$E,3,0),0)</f>
        <v>337000</v>
      </c>
      <c r="AN1042" s="16"/>
      <c r="AO1042" s="16">
        <f>-IFERROR(VLOOKUP(E1042,'[4]PARTIDAS ABIERTAS EN VALORES'!$A:$E,4,0),0)</f>
        <v>0</v>
      </c>
      <c r="AP1042" s="16"/>
      <c r="AQ1042" s="16"/>
      <c r="AR1042" s="16"/>
      <c r="AS1042" s="16"/>
      <c r="AT1042" s="16">
        <f t="shared" si="176"/>
        <v>0</v>
      </c>
      <c r="AU1042" s="16"/>
      <c r="AV1042" s="16"/>
      <c r="AW1042" s="16"/>
      <c r="AX1042" s="16"/>
      <c r="AY1042" s="16"/>
      <c r="AZ1042" s="16"/>
      <c r="BA1042" s="16">
        <f>-IFERROR(VLOOKUP(E1042,[4]TD!$J:$K,2,0),0)</f>
        <v>0</v>
      </c>
      <c r="BB1042" s="25">
        <f t="shared" si="172"/>
        <v>0</v>
      </c>
      <c r="BC1042" s="16"/>
      <c r="BD1042" s="52">
        <f t="shared" si="173"/>
        <v>44531.65902777778</v>
      </c>
      <c r="BE1042" s="16">
        <f t="shared" si="177"/>
        <v>2021</v>
      </c>
      <c r="BF1042" s="52">
        <f t="shared" si="174"/>
        <v>44579</v>
      </c>
      <c r="BG1042" s="16">
        <f t="shared" si="178"/>
        <v>2022</v>
      </c>
      <c r="BH1042" s="16"/>
    </row>
    <row r="1043" spans="1:60" x14ac:dyDescent="0.25">
      <c r="A1043" s="16">
        <v>820003850</v>
      </c>
      <c r="B1043" s="16" t="s">
        <v>3461</v>
      </c>
      <c r="C1043" s="16" t="s">
        <v>3462</v>
      </c>
      <c r="D1043" s="17" t="s">
        <v>45</v>
      </c>
      <c r="E1043" s="17">
        <v>52726</v>
      </c>
      <c r="F1043" s="17" t="str">
        <f t="shared" si="175"/>
        <v>FD52726</v>
      </c>
      <c r="G1043" s="17" t="e">
        <f>VLOOKUP(E1043,[4]PARTIDAS!$F:$M,8,0)</f>
        <v>#N/A</v>
      </c>
      <c r="H1043" s="17">
        <v>33672</v>
      </c>
      <c r="I1043" s="18">
        <v>44531.659722222219</v>
      </c>
      <c r="J1043" s="18">
        <v>44531.659722222219</v>
      </c>
      <c r="K1043" s="18">
        <v>44579</v>
      </c>
      <c r="L1043" s="19">
        <v>80800</v>
      </c>
      <c r="M1043" s="19">
        <v>80800</v>
      </c>
      <c r="N1043" s="16" t="s">
        <v>3490</v>
      </c>
      <c r="O1043" s="16"/>
      <c r="P1043" s="16"/>
      <c r="Q1043" s="16"/>
      <c r="R1043" s="20">
        <v>80800</v>
      </c>
      <c r="S1043" s="16" t="s">
        <v>4021</v>
      </c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 t="s">
        <v>4022</v>
      </c>
      <c r="AH1043" s="16"/>
      <c r="AI1043" s="16"/>
      <c r="AJ1043" s="16" t="e">
        <f>VLOOKUP(E1043,[4]TD!$A:$B,2,0)</f>
        <v>#N/A</v>
      </c>
      <c r="AK1043" s="16"/>
      <c r="AL1043" s="16"/>
      <c r="AM1043" s="16"/>
      <c r="AN1043" s="16"/>
      <c r="AO1043" s="16"/>
      <c r="AP1043" s="16"/>
      <c r="AQ1043" s="25">
        <f>M1043</f>
        <v>80800</v>
      </c>
      <c r="AR1043" s="16"/>
      <c r="AS1043" s="16"/>
      <c r="AT1043" s="16">
        <f t="shared" si="176"/>
        <v>0</v>
      </c>
      <c r="AU1043" s="16"/>
      <c r="AV1043" s="16"/>
      <c r="AW1043" s="16"/>
      <c r="AX1043" s="16"/>
      <c r="AY1043" s="16"/>
      <c r="AZ1043" s="16"/>
      <c r="BA1043" s="16"/>
      <c r="BB1043" s="25">
        <f t="shared" si="172"/>
        <v>0</v>
      </c>
      <c r="BC1043" s="16"/>
      <c r="BD1043" s="52">
        <f t="shared" si="173"/>
        <v>44531.659722222219</v>
      </c>
      <c r="BE1043" s="16">
        <f t="shared" si="177"/>
        <v>2021</v>
      </c>
      <c r="BF1043" s="52">
        <f t="shared" si="174"/>
        <v>44579</v>
      </c>
      <c r="BG1043" s="16">
        <f t="shared" si="178"/>
        <v>2022</v>
      </c>
      <c r="BH1043" s="16"/>
    </row>
    <row r="1044" spans="1:60" x14ac:dyDescent="0.25">
      <c r="A1044" s="16">
        <v>820003850</v>
      </c>
      <c r="B1044" s="16" t="s">
        <v>3461</v>
      </c>
      <c r="C1044" s="16" t="s">
        <v>3462</v>
      </c>
      <c r="D1044" s="17" t="s">
        <v>45</v>
      </c>
      <c r="E1044" s="17">
        <v>52738</v>
      </c>
      <c r="F1044" s="17" t="str">
        <f t="shared" si="175"/>
        <v>FD52738</v>
      </c>
      <c r="G1044" s="17" t="str">
        <f>VLOOKUP(E1044,[4]PARTIDAS!$F:$M,8,0)</f>
        <v>Evento</v>
      </c>
      <c r="H1044" s="17">
        <v>33670</v>
      </c>
      <c r="I1044" s="18">
        <v>44531.883333333331</v>
      </c>
      <c r="J1044" s="18">
        <v>44531.883333333331</v>
      </c>
      <c r="K1044" s="18">
        <v>44579</v>
      </c>
      <c r="L1044" s="19">
        <v>356460</v>
      </c>
      <c r="M1044" s="19">
        <v>356460</v>
      </c>
      <c r="N1044" s="16" t="s">
        <v>3463</v>
      </c>
      <c r="O1044" s="16"/>
      <c r="P1044" s="16"/>
      <c r="Q1044" s="16"/>
      <c r="R1044" s="16"/>
      <c r="S1044" s="16"/>
      <c r="T1044" s="20">
        <v>356460</v>
      </c>
      <c r="U1044" s="16" t="s">
        <v>4023</v>
      </c>
      <c r="V1044" s="16" t="s">
        <v>4024</v>
      </c>
      <c r="W1044" s="16">
        <v>6600</v>
      </c>
      <c r="X1044" s="16" t="s">
        <v>47</v>
      </c>
      <c r="Y1044" s="16"/>
      <c r="Z1044" s="16"/>
      <c r="AA1044" s="16">
        <v>6600</v>
      </c>
      <c r="AB1044" s="16">
        <v>0</v>
      </c>
      <c r="AC1044" s="16" t="s">
        <v>3878</v>
      </c>
      <c r="AD1044" s="16">
        <v>0</v>
      </c>
      <c r="AE1044" s="16"/>
      <c r="AF1044" s="16" t="s">
        <v>4019</v>
      </c>
      <c r="AG1044" s="16" t="s">
        <v>4020</v>
      </c>
      <c r="AH1044" s="16" t="s">
        <v>3466</v>
      </c>
      <c r="AI1044" s="16" t="s">
        <v>47</v>
      </c>
      <c r="AJ1044" s="16">
        <f>VLOOKUP(E1044,[4]TD!$A:$B,2,0)</f>
        <v>-356460</v>
      </c>
      <c r="AK1044" s="16">
        <f>-IFERROR(VLOOKUP(E1044,'[4]PARTIDAS ABIERTAS EN VALORES'!$A:$E,2,0),0)</f>
        <v>0</v>
      </c>
      <c r="AL1044" s="16"/>
      <c r="AM1044" s="16">
        <f>-IFERROR(VLOOKUP(E1044,'[4]PARTIDAS ABIERTAS EN VALORES'!$A:$E,3,0),0)</f>
        <v>356460</v>
      </c>
      <c r="AN1044" s="16"/>
      <c r="AO1044" s="16">
        <f>-IFERROR(VLOOKUP(E1044,'[4]PARTIDAS ABIERTAS EN VALORES'!$A:$E,4,0),0)</f>
        <v>0</v>
      </c>
      <c r="AP1044" s="16"/>
      <c r="AQ1044" s="16"/>
      <c r="AR1044" s="16"/>
      <c r="AS1044" s="16"/>
      <c r="AT1044" s="16">
        <f t="shared" si="176"/>
        <v>0</v>
      </c>
      <c r="AU1044" s="16"/>
      <c r="AV1044" s="16"/>
      <c r="AW1044" s="16"/>
      <c r="AX1044" s="16"/>
      <c r="AY1044" s="16"/>
      <c r="AZ1044" s="16"/>
      <c r="BA1044" s="16">
        <f>-IFERROR(VLOOKUP(E1044,[4]TD!$J:$K,2,0),0)</f>
        <v>0</v>
      </c>
      <c r="BB1044" s="25">
        <f t="shared" si="172"/>
        <v>0</v>
      </c>
      <c r="BC1044" s="16"/>
      <c r="BD1044" s="52">
        <f t="shared" si="173"/>
        <v>44531.883333333331</v>
      </c>
      <c r="BE1044" s="16">
        <f t="shared" si="177"/>
        <v>2021</v>
      </c>
      <c r="BF1044" s="52">
        <f t="shared" si="174"/>
        <v>44579</v>
      </c>
      <c r="BG1044" s="16">
        <f t="shared" si="178"/>
        <v>2022</v>
      </c>
      <c r="BH1044" s="16"/>
    </row>
    <row r="1045" spans="1:60" x14ac:dyDescent="0.25">
      <c r="A1045" s="16">
        <v>820003850</v>
      </c>
      <c r="B1045" s="16" t="s">
        <v>3461</v>
      </c>
      <c r="C1045" s="16" t="s">
        <v>3467</v>
      </c>
      <c r="D1045" s="17" t="s">
        <v>45</v>
      </c>
      <c r="E1045" s="17">
        <v>52928</v>
      </c>
      <c r="F1045" s="17" t="str">
        <f t="shared" si="175"/>
        <v>FD52928</v>
      </c>
      <c r="G1045" s="17" t="str">
        <f>VLOOKUP(E1045,[4]PARTIDAS!$F:$M,8,0)</f>
        <v>Evento</v>
      </c>
      <c r="H1045" s="17">
        <v>33673</v>
      </c>
      <c r="I1045" s="18">
        <v>44533.662499999999</v>
      </c>
      <c r="J1045" s="18">
        <v>44533.662499999999</v>
      </c>
      <c r="K1045" s="18">
        <v>44579</v>
      </c>
      <c r="L1045" s="19">
        <v>6500</v>
      </c>
      <c r="M1045" s="19">
        <v>6500</v>
      </c>
      <c r="N1045" s="16" t="s">
        <v>3463</v>
      </c>
      <c r="O1045" s="16"/>
      <c r="P1045" s="16"/>
      <c r="Q1045" s="16"/>
      <c r="R1045" s="16"/>
      <c r="S1045" s="16"/>
      <c r="T1045" s="20">
        <v>6500</v>
      </c>
      <c r="U1045" s="16" t="s">
        <v>47</v>
      </c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 t="s">
        <v>4025</v>
      </c>
      <c r="AG1045" s="16" t="s">
        <v>4020</v>
      </c>
      <c r="AH1045" s="16" t="s">
        <v>3466</v>
      </c>
      <c r="AI1045" s="16" t="s">
        <v>47</v>
      </c>
      <c r="AJ1045" s="16">
        <f>VLOOKUP(E1045,[4]TD!$A:$B,2,0)</f>
        <v>-6500</v>
      </c>
      <c r="AK1045" s="16">
        <f>-IFERROR(VLOOKUP(E1045,'[4]PARTIDAS ABIERTAS EN VALORES'!$A:$E,2,0),0)</f>
        <v>0</v>
      </c>
      <c r="AL1045" s="16"/>
      <c r="AM1045" s="16">
        <f>-IFERROR(VLOOKUP(E1045,'[4]PARTIDAS ABIERTAS EN VALORES'!$A:$E,3,0),0)</f>
        <v>6500</v>
      </c>
      <c r="AN1045" s="16"/>
      <c r="AO1045" s="16">
        <f>-IFERROR(VLOOKUP(E1045,'[4]PARTIDAS ABIERTAS EN VALORES'!$A:$E,4,0),0)</f>
        <v>0</v>
      </c>
      <c r="AP1045" s="16"/>
      <c r="AQ1045" s="16"/>
      <c r="AR1045" s="16"/>
      <c r="AS1045" s="16"/>
      <c r="AT1045" s="16">
        <f t="shared" si="176"/>
        <v>0</v>
      </c>
      <c r="AU1045" s="16"/>
      <c r="AV1045" s="16"/>
      <c r="AW1045" s="16"/>
      <c r="AX1045" s="16"/>
      <c r="AY1045" s="16"/>
      <c r="AZ1045" s="16"/>
      <c r="BA1045" s="16">
        <f>-IFERROR(VLOOKUP(E1045,[4]TD!$J:$K,2,0),0)</f>
        <v>0</v>
      </c>
      <c r="BB1045" s="25">
        <f t="shared" si="172"/>
        <v>0</v>
      </c>
      <c r="BC1045" s="16"/>
      <c r="BD1045" s="52">
        <f t="shared" si="173"/>
        <v>44533.662499999999</v>
      </c>
      <c r="BE1045" s="16">
        <f t="shared" si="177"/>
        <v>2021</v>
      </c>
      <c r="BF1045" s="52">
        <f t="shared" si="174"/>
        <v>44579</v>
      </c>
      <c r="BG1045" s="16">
        <f t="shared" si="178"/>
        <v>2022</v>
      </c>
      <c r="BH1045" s="16"/>
    </row>
    <row r="1046" spans="1:60" x14ac:dyDescent="0.25">
      <c r="A1046" s="16">
        <v>820003850</v>
      </c>
      <c r="B1046" s="16" t="s">
        <v>3461</v>
      </c>
      <c r="C1046" s="16" t="s">
        <v>3467</v>
      </c>
      <c r="D1046" s="17" t="s">
        <v>45</v>
      </c>
      <c r="E1046" s="17">
        <v>52948</v>
      </c>
      <c r="F1046" s="17" t="str">
        <f t="shared" si="175"/>
        <v>FD52948</v>
      </c>
      <c r="G1046" s="17" t="str">
        <f>VLOOKUP(E1046,[4]PARTIDAS!$F:$M,8,0)</f>
        <v>Evento</v>
      </c>
      <c r="H1046" s="17">
        <v>33668</v>
      </c>
      <c r="I1046" s="18">
        <v>44533.874305555553</v>
      </c>
      <c r="J1046" s="18">
        <v>44533.874305555553</v>
      </c>
      <c r="K1046" s="18">
        <v>44579</v>
      </c>
      <c r="L1046" s="19">
        <v>286237</v>
      </c>
      <c r="M1046" s="19">
        <v>286237</v>
      </c>
      <c r="N1046" s="16" t="s">
        <v>3463</v>
      </c>
      <c r="O1046" s="16"/>
      <c r="P1046" s="16"/>
      <c r="Q1046" s="16"/>
      <c r="R1046" s="16"/>
      <c r="S1046" s="16"/>
      <c r="T1046" s="20">
        <v>286237</v>
      </c>
      <c r="U1046" s="16" t="s">
        <v>47</v>
      </c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 t="s">
        <v>4025</v>
      </c>
      <c r="AG1046" s="16" t="s">
        <v>4020</v>
      </c>
      <c r="AH1046" s="16" t="s">
        <v>3466</v>
      </c>
      <c r="AI1046" s="16" t="s">
        <v>47</v>
      </c>
      <c r="AJ1046" s="16">
        <f>VLOOKUP(E1046,[4]TD!$A:$B,2,0)</f>
        <v>-286237</v>
      </c>
      <c r="AK1046" s="16">
        <f>-IFERROR(VLOOKUP(E1046,'[4]PARTIDAS ABIERTAS EN VALORES'!$A:$E,2,0),0)</f>
        <v>0</v>
      </c>
      <c r="AL1046" s="16"/>
      <c r="AM1046" s="16">
        <f>-IFERROR(VLOOKUP(E1046,'[4]PARTIDAS ABIERTAS EN VALORES'!$A:$E,3,0),0)</f>
        <v>286237</v>
      </c>
      <c r="AN1046" s="16"/>
      <c r="AO1046" s="16">
        <f>-IFERROR(VLOOKUP(E1046,'[4]PARTIDAS ABIERTAS EN VALORES'!$A:$E,4,0),0)</f>
        <v>0</v>
      </c>
      <c r="AP1046" s="16"/>
      <c r="AQ1046" s="16"/>
      <c r="AR1046" s="16"/>
      <c r="AS1046" s="16"/>
      <c r="AT1046" s="16">
        <f t="shared" si="176"/>
        <v>0</v>
      </c>
      <c r="AU1046" s="16"/>
      <c r="AV1046" s="16"/>
      <c r="AW1046" s="16"/>
      <c r="AX1046" s="16"/>
      <c r="AY1046" s="16"/>
      <c r="AZ1046" s="16"/>
      <c r="BA1046" s="16">
        <f>-IFERROR(VLOOKUP(E1046,[4]TD!$J:$K,2,0),0)</f>
        <v>0</v>
      </c>
      <c r="BB1046" s="25">
        <f t="shared" si="172"/>
        <v>0</v>
      </c>
      <c r="BC1046" s="16"/>
      <c r="BD1046" s="52">
        <f t="shared" si="173"/>
        <v>44533.874305555553</v>
      </c>
      <c r="BE1046" s="16">
        <f t="shared" si="177"/>
        <v>2021</v>
      </c>
      <c r="BF1046" s="52">
        <f t="shared" si="174"/>
        <v>44579</v>
      </c>
      <c r="BG1046" s="16">
        <f t="shared" si="178"/>
        <v>2022</v>
      </c>
      <c r="BH1046" s="16"/>
    </row>
    <row r="1047" spans="1:60" x14ac:dyDescent="0.25">
      <c r="A1047" s="16">
        <v>820003850</v>
      </c>
      <c r="B1047" s="16" t="s">
        <v>3461</v>
      </c>
      <c r="C1047" s="16" t="s">
        <v>3462</v>
      </c>
      <c r="D1047" s="17" t="s">
        <v>45</v>
      </c>
      <c r="E1047" s="17">
        <v>52976</v>
      </c>
      <c r="F1047" s="17" t="str">
        <f t="shared" si="175"/>
        <v>FD52976</v>
      </c>
      <c r="G1047" s="17" t="str">
        <f>VLOOKUP(E1047,[4]PARTIDAS!$F:$M,8,0)</f>
        <v>Evento</v>
      </c>
      <c r="H1047" s="17">
        <v>33671</v>
      </c>
      <c r="I1047" s="18">
        <v>44534.407638888886</v>
      </c>
      <c r="J1047" s="18">
        <v>44534.407638888886</v>
      </c>
      <c r="K1047" s="18">
        <v>44579</v>
      </c>
      <c r="L1047" s="19">
        <v>19500</v>
      </c>
      <c r="M1047" s="19">
        <v>19500</v>
      </c>
      <c r="N1047" s="16" t="s">
        <v>3463</v>
      </c>
      <c r="O1047" s="16"/>
      <c r="P1047" s="16"/>
      <c r="Q1047" s="16"/>
      <c r="R1047" s="16"/>
      <c r="S1047" s="16"/>
      <c r="T1047" s="20">
        <v>19500</v>
      </c>
      <c r="U1047" s="16" t="s">
        <v>47</v>
      </c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 t="s">
        <v>4026</v>
      </c>
      <c r="AG1047" s="16" t="s">
        <v>4020</v>
      </c>
      <c r="AH1047" s="16" t="s">
        <v>3466</v>
      </c>
      <c r="AI1047" s="16" t="s">
        <v>47</v>
      </c>
      <c r="AJ1047" s="16">
        <f>VLOOKUP(E1047,[4]TD!$A:$B,2,0)</f>
        <v>-19500</v>
      </c>
      <c r="AK1047" s="16">
        <f>-IFERROR(VLOOKUP(E1047,'[4]PARTIDAS ABIERTAS EN VALORES'!$A:$E,2,0),0)</f>
        <v>0</v>
      </c>
      <c r="AL1047" s="16"/>
      <c r="AM1047" s="16">
        <f>-IFERROR(VLOOKUP(E1047,'[4]PARTIDAS ABIERTAS EN VALORES'!$A:$E,3,0),0)</f>
        <v>19500</v>
      </c>
      <c r="AN1047" s="16"/>
      <c r="AO1047" s="16">
        <f>-IFERROR(VLOOKUP(E1047,'[4]PARTIDAS ABIERTAS EN VALORES'!$A:$E,4,0),0)</f>
        <v>0</v>
      </c>
      <c r="AP1047" s="16"/>
      <c r="AQ1047" s="16"/>
      <c r="AR1047" s="16"/>
      <c r="AS1047" s="16"/>
      <c r="AT1047" s="16">
        <f t="shared" si="176"/>
        <v>0</v>
      </c>
      <c r="AU1047" s="16"/>
      <c r="AV1047" s="16"/>
      <c r="AW1047" s="16"/>
      <c r="AX1047" s="16"/>
      <c r="AY1047" s="16"/>
      <c r="AZ1047" s="16"/>
      <c r="BA1047" s="16">
        <f>-IFERROR(VLOOKUP(E1047,[4]TD!$J:$K,2,0),0)</f>
        <v>0</v>
      </c>
      <c r="BB1047" s="25">
        <f t="shared" si="172"/>
        <v>0</v>
      </c>
      <c r="BC1047" s="16"/>
      <c r="BD1047" s="52">
        <f t="shared" si="173"/>
        <v>44534.407638888886</v>
      </c>
      <c r="BE1047" s="16">
        <f t="shared" si="177"/>
        <v>2021</v>
      </c>
      <c r="BF1047" s="52">
        <f t="shared" si="174"/>
        <v>44579</v>
      </c>
      <c r="BG1047" s="16">
        <f t="shared" si="178"/>
        <v>2022</v>
      </c>
      <c r="BH1047" s="16"/>
    </row>
    <row r="1048" spans="1:60" x14ac:dyDescent="0.25">
      <c r="A1048" s="16">
        <v>820003850</v>
      </c>
      <c r="B1048" s="16" t="s">
        <v>3461</v>
      </c>
      <c r="C1048" s="16" t="s">
        <v>3462</v>
      </c>
      <c r="D1048" s="17" t="s">
        <v>45</v>
      </c>
      <c r="E1048" s="17">
        <v>53017</v>
      </c>
      <c r="F1048" s="17" t="str">
        <f t="shared" si="175"/>
        <v>FD53017</v>
      </c>
      <c r="G1048" s="17" t="str">
        <f>VLOOKUP(E1048,[4]PARTIDAS!$F:$M,8,0)</f>
        <v>Evento</v>
      </c>
      <c r="H1048" s="17">
        <v>33670</v>
      </c>
      <c r="I1048" s="18">
        <v>44534.500694444447</v>
      </c>
      <c r="J1048" s="18">
        <v>44534.500694444447</v>
      </c>
      <c r="K1048" s="18">
        <v>44579</v>
      </c>
      <c r="L1048" s="19">
        <v>2014422</v>
      </c>
      <c r="M1048" s="19">
        <v>2014422</v>
      </c>
      <c r="N1048" s="16" t="s">
        <v>3463</v>
      </c>
      <c r="O1048" s="16"/>
      <c r="P1048" s="16"/>
      <c r="Q1048" s="16"/>
      <c r="R1048" s="16"/>
      <c r="S1048" s="16"/>
      <c r="T1048" s="20">
        <v>2014422</v>
      </c>
      <c r="U1048" s="16" t="s">
        <v>4027</v>
      </c>
      <c r="V1048" s="16" t="s">
        <v>4028</v>
      </c>
      <c r="W1048" s="16">
        <v>316622</v>
      </c>
      <c r="X1048" s="16"/>
      <c r="Y1048" s="16"/>
      <c r="Z1048" s="16"/>
      <c r="AA1048" s="16">
        <v>316622</v>
      </c>
      <c r="AB1048" s="16">
        <v>0</v>
      </c>
      <c r="AC1048" s="16" t="s">
        <v>4029</v>
      </c>
      <c r="AD1048" s="16">
        <v>0</v>
      </c>
      <c r="AE1048" s="16"/>
      <c r="AF1048" s="16" t="s">
        <v>4026</v>
      </c>
      <c r="AG1048" s="16" t="s">
        <v>4020</v>
      </c>
      <c r="AH1048" s="16" t="s">
        <v>3466</v>
      </c>
      <c r="AI1048" s="16" t="s">
        <v>47</v>
      </c>
      <c r="AJ1048" s="16">
        <f>VLOOKUP(E1048,[4]TD!$A:$B,2,0)</f>
        <v>-2014422</v>
      </c>
      <c r="AK1048" s="16">
        <f>-IFERROR(VLOOKUP(E1048,'[4]PARTIDAS ABIERTAS EN VALORES'!$A:$E,2,0),0)</f>
        <v>0</v>
      </c>
      <c r="AL1048" s="16"/>
      <c r="AM1048" s="16">
        <f>-IFERROR(VLOOKUP(E1048,'[4]PARTIDAS ABIERTAS EN VALORES'!$A:$E,3,0),0)</f>
        <v>2014422</v>
      </c>
      <c r="AN1048" s="16"/>
      <c r="AO1048" s="16">
        <f>-IFERROR(VLOOKUP(E1048,'[4]PARTIDAS ABIERTAS EN VALORES'!$A:$E,4,0),0)</f>
        <v>0</v>
      </c>
      <c r="AP1048" s="16"/>
      <c r="AQ1048" s="16"/>
      <c r="AR1048" s="16"/>
      <c r="AS1048" s="16"/>
      <c r="AT1048" s="16">
        <f t="shared" si="176"/>
        <v>0</v>
      </c>
      <c r="AU1048" s="16"/>
      <c r="AV1048" s="16"/>
      <c r="AW1048" s="16"/>
      <c r="AX1048" s="16"/>
      <c r="AY1048" s="16"/>
      <c r="AZ1048" s="16"/>
      <c r="BA1048" s="16">
        <f>-IFERROR(VLOOKUP(E1048,[4]TD!$J:$K,2,0),0)</f>
        <v>0</v>
      </c>
      <c r="BB1048" s="25">
        <f t="shared" si="172"/>
        <v>0</v>
      </c>
      <c r="BC1048" s="16"/>
      <c r="BD1048" s="52">
        <f t="shared" si="173"/>
        <v>44534.500694444447</v>
      </c>
      <c r="BE1048" s="16">
        <f t="shared" si="177"/>
        <v>2021</v>
      </c>
      <c r="BF1048" s="52">
        <f t="shared" si="174"/>
        <v>44579</v>
      </c>
      <c r="BG1048" s="16">
        <f t="shared" si="178"/>
        <v>2022</v>
      </c>
      <c r="BH1048" s="16"/>
    </row>
    <row r="1049" spans="1:60" x14ac:dyDescent="0.25">
      <c r="A1049" s="16">
        <v>820003850</v>
      </c>
      <c r="B1049" s="16" t="s">
        <v>3461</v>
      </c>
      <c r="C1049" s="16" t="s">
        <v>3462</v>
      </c>
      <c r="D1049" s="17" t="s">
        <v>45</v>
      </c>
      <c r="E1049" s="17">
        <v>53042</v>
      </c>
      <c r="F1049" s="17" t="str">
        <f t="shared" si="175"/>
        <v>FD53042</v>
      </c>
      <c r="G1049" s="17" t="str">
        <f>VLOOKUP(E1049,[4]PARTIDAS!$F:$M,8,0)</f>
        <v>Evento</v>
      </c>
      <c r="H1049" s="17">
        <v>33670</v>
      </c>
      <c r="I1049" s="18">
        <v>44534.9</v>
      </c>
      <c r="J1049" s="18">
        <v>44534.9</v>
      </c>
      <c r="K1049" s="18">
        <v>44579</v>
      </c>
      <c r="L1049" s="19">
        <v>111720</v>
      </c>
      <c r="M1049" s="19">
        <v>111720</v>
      </c>
      <c r="N1049" s="16" t="s">
        <v>3463</v>
      </c>
      <c r="O1049" s="16"/>
      <c r="P1049" s="16"/>
      <c r="Q1049" s="16"/>
      <c r="R1049" s="16"/>
      <c r="S1049" s="16"/>
      <c r="T1049" s="20">
        <v>111720</v>
      </c>
      <c r="U1049" s="16" t="s">
        <v>47</v>
      </c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 t="s">
        <v>4026</v>
      </c>
      <c r="AG1049" s="16" t="s">
        <v>4020</v>
      </c>
      <c r="AH1049" s="16" t="s">
        <v>3466</v>
      </c>
      <c r="AI1049" s="16" t="s">
        <v>47</v>
      </c>
      <c r="AJ1049" s="16">
        <f>VLOOKUP(E1049,[4]TD!$A:$B,2,0)</f>
        <v>-111720</v>
      </c>
      <c r="AK1049" s="16">
        <f>-IFERROR(VLOOKUP(E1049,'[4]PARTIDAS ABIERTAS EN VALORES'!$A:$E,2,0),0)</f>
        <v>0</v>
      </c>
      <c r="AL1049" s="16"/>
      <c r="AM1049" s="16">
        <f>-IFERROR(VLOOKUP(E1049,'[4]PARTIDAS ABIERTAS EN VALORES'!$A:$E,3,0),0)</f>
        <v>111720</v>
      </c>
      <c r="AN1049" s="16"/>
      <c r="AO1049" s="16">
        <f>-IFERROR(VLOOKUP(E1049,'[4]PARTIDAS ABIERTAS EN VALORES'!$A:$E,4,0),0)</f>
        <v>0</v>
      </c>
      <c r="AP1049" s="16"/>
      <c r="AQ1049" s="16"/>
      <c r="AR1049" s="16"/>
      <c r="AS1049" s="16"/>
      <c r="AT1049" s="16">
        <f t="shared" si="176"/>
        <v>0</v>
      </c>
      <c r="AU1049" s="16"/>
      <c r="AV1049" s="16"/>
      <c r="AW1049" s="16"/>
      <c r="AX1049" s="16"/>
      <c r="AY1049" s="16"/>
      <c r="AZ1049" s="16"/>
      <c r="BA1049" s="16">
        <f>-IFERROR(VLOOKUP(E1049,[4]TD!$J:$K,2,0),0)</f>
        <v>0</v>
      </c>
      <c r="BB1049" s="25">
        <f t="shared" si="172"/>
        <v>0</v>
      </c>
      <c r="BC1049" s="16"/>
      <c r="BD1049" s="52">
        <f t="shared" si="173"/>
        <v>44534.9</v>
      </c>
      <c r="BE1049" s="16">
        <f t="shared" si="177"/>
        <v>2021</v>
      </c>
      <c r="BF1049" s="52">
        <f t="shared" si="174"/>
        <v>44579</v>
      </c>
      <c r="BG1049" s="16">
        <f t="shared" si="178"/>
        <v>2022</v>
      </c>
      <c r="BH1049" s="16"/>
    </row>
    <row r="1050" spans="1:60" x14ac:dyDescent="0.25">
      <c r="A1050" s="16">
        <v>820003850</v>
      </c>
      <c r="B1050" s="16" t="s">
        <v>3461</v>
      </c>
      <c r="C1050" s="16" t="s">
        <v>3467</v>
      </c>
      <c r="D1050" s="17" t="s">
        <v>45</v>
      </c>
      <c r="E1050" s="17">
        <v>53049</v>
      </c>
      <c r="F1050" s="17" t="str">
        <f t="shared" si="175"/>
        <v>FD53049</v>
      </c>
      <c r="G1050" s="17" t="str">
        <f>VLOOKUP(E1050,[4]PARTIDAS!$F:$M,8,0)</f>
        <v>Evento</v>
      </c>
      <c r="H1050" s="17">
        <v>33668</v>
      </c>
      <c r="I1050" s="18">
        <v>44535.129861111112</v>
      </c>
      <c r="J1050" s="18">
        <v>44535.129861111112</v>
      </c>
      <c r="K1050" s="18">
        <v>44579</v>
      </c>
      <c r="L1050" s="19">
        <v>177000</v>
      </c>
      <c r="M1050" s="19">
        <v>177000</v>
      </c>
      <c r="N1050" s="16" t="s">
        <v>3463</v>
      </c>
      <c r="O1050" s="16"/>
      <c r="P1050" s="16"/>
      <c r="Q1050" s="16"/>
      <c r="R1050" s="16"/>
      <c r="S1050" s="16"/>
      <c r="T1050" s="20">
        <v>177000</v>
      </c>
      <c r="U1050" s="16" t="s">
        <v>47</v>
      </c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 t="s">
        <v>4030</v>
      </c>
      <c r="AG1050" s="16" t="s">
        <v>4020</v>
      </c>
      <c r="AH1050" s="16" t="s">
        <v>3466</v>
      </c>
      <c r="AI1050" s="16" t="s">
        <v>47</v>
      </c>
      <c r="AJ1050" s="16">
        <f>VLOOKUP(E1050,[4]TD!$A:$B,2,0)</f>
        <v>-177000</v>
      </c>
      <c r="AK1050" s="16">
        <f>-IFERROR(VLOOKUP(E1050,'[4]PARTIDAS ABIERTAS EN VALORES'!$A:$E,2,0),0)</f>
        <v>0</v>
      </c>
      <c r="AL1050" s="16"/>
      <c r="AM1050" s="16">
        <f>-IFERROR(VLOOKUP(E1050,'[4]PARTIDAS ABIERTAS EN VALORES'!$A:$E,3,0),0)</f>
        <v>177000</v>
      </c>
      <c r="AN1050" s="16"/>
      <c r="AO1050" s="16">
        <f>-IFERROR(VLOOKUP(E1050,'[4]PARTIDAS ABIERTAS EN VALORES'!$A:$E,4,0),0)</f>
        <v>0</v>
      </c>
      <c r="AP1050" s="16"/>
      <c r="AQ1050" s="16"/>
      <c r="AR1050" s="16"/>
      <c r="AS1050" s="16"/>
      <c r="AT1050" s="16">
        <f t="shared" si="176"/>
        <v>0</v>
      </c>
      <c r="AU1050" s="16"/>
      <c r="AV1050" s="16"/>
      <c r="AW1050" s="16"/>
      <c r="AX1050" s="16"/>
      <c r="AY1050" s="16"/>
      <c r="AZ1050" s="16"/>
      <c r="BA1050" s="16">
        <f>-IFERROR(VLOOKUP(E1050,[4]TD!$J:$K,2,0),0)</f>
        <v>0</v>
      </c>
      <c r="BB1050" s="25">
        <f t="shared" si="172"/>
        <v>0</v>
      </c>
      <c r="BC1050" s="16"/>
      <c r="BD1050" s="52">
        <f t="shared" si="173"/>
        <v>44535.129861111112</v>
      </c>
      <c r="BE1050" s="16">
        <f t="shared" si="177"/>
        <v>2021</v>
      </c>
      <c r="BF1050" s="52">
        <f t="shared" si="174"/>
        <v>44579</v>
      </c>
      <c r="BG1050" s="16">
        <f t="shared" si="178"/>
        <v>2022</v>
      </c>
      <c r="BH1050" s="16"/>
    </row>
    <row r="1051" spans="1:60" x14ac:dyDescent="0.25">
      <c r="A1051" s="16">
        <v>820003850</v>
      </c>
      <c r="B1051" s="16" t="s">
        <v>3461</v>
      </c>
      <c r="C1051" s="16" t="s">
        <v>3462</v>
      </c>
      <c r="D1051" s="17" t="s">
        <v>45</v>
      </c>
      <c r="E1051" s="17">
        <v>53088</v>
      </c>
      <c r="F1051" s="17" t="str">
        <f t="shared" si="175"/>
        <v>FD53088</v>
      </c>
      <c r="G1051" s="17" t="str">
        <f>VLOOKUP(E1051,[4]PARTIDAS!$F:$M,8,0)</f>
        <v>Evento</v>
      </c>
      <c r="H1051" s="17">
        <v>33670</v>
      </c>
      <c r="I1051" s="18">
        <v>44535.817361111112</v>
      </c>
      <c r="J1051" s="18">
        <v>44535.817361111112</v>
      </c>
      <c r="K1051" s="18">
        <v>44579</v>
      </c>
      <c r="L1051" s="19">
        <v>100473</v>
      </c>
      <c r="M1051" s="19">
        <v>100473</v>
      </c>
      <c r="N1051" s="16" t="s">
        <v>3463</v>
      </c>
      <c r="O1051" s="16"/>
      <c r="P1051" s="16"/>
      <c r="Q1051" s="16"/>
      <c r="R1051" s="16"/>
      <c r="S1051" s="16"/>
      <c r="T1051" s="20">
        <v>100473</v>
      </c>
      <c r="U1051" s="16" t="s">
        <v>47</v>
      </c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 t="s">
        <v>4030</v>
      </c>
      <c r="AG1051" s="16" t="s">
        <v>4020</v>
      </c>
      <c r="AH1051" s="16" t="s">
        <v>3466</v>
      </c>
      <c r="AI1051" s="16" t="s">
        <v>47</v>
      </c>
      <c r="AJ1051" s="16">
        <f>VLOOKUP(E1051,[4]TD!$A:$B,2,0)</f>
        <v>-100473</v>
      </c>
      <c r="AK1051" s="16">
        <f>-IFERROR(VLOOKUP(E1051,'[4]PARTIDAS ABIERTAS EN VALORES'!$A:$E,2,0),0)</f>
        <v>0</v>
      </c>
      <c r="AL1051" s="16"/>
      <c r="AM1051" s="16">
        <f>-IFERROR(VLOOKUP(E1051,'[4]PARTIDAS ABIERTAS EN VALORES'!$A:$E,3,0),0)</f>
        <v>100473</v>
      </c>
      <c r="AN1051" s="16"/>
      <c r="AO1051" s="16">
        <f>-IFERROR(VLOOKUP(E1051,'[4]PARTIDAS ABIERTAS EN VALORES'!$A:$E,4,0),0)</f>
        <v>0</v>
      </c>
      <c r="AP1051" s="16"/>
      <c r="AQ1051" s="16"/>
      <c r="AR1051" s="16"/>
      <c r="AS1051" s="16"/>
      <c r="AT1051" s="16">
        <f t="shared" si="176"/>
        <v>0</v>
      </c>
      <c r="AU1051" s="16"/>
      <c r="AV1051" s="16"/>
      <c r="AW1051" s="16"/>
      <c r="AX1051" s="16"/>
      <c r="AY1051" s="16"/>
      <c r="AZ1051" s="16"/>
      <c r="BA1051" s="16">
        <f>-IFERROR(VLOOKUP(E1051,[4]TD!$J:$K,2,0),0)</f>
        <v>0</v>
      </c>
      <c r="BB1051" s="25">
        <f t="shared" si="172"/>
        <v>0</v>
      </c>
      <c r="BC1051" s="16"/>
      <c r="BD1051" s="52">
        <f t="shared" si="173"/>
        <v>44535.817361111112</v>
      </c>
      <c r="BE1051" s="16">
        <f t="shared" si="177"/>
        <v>2021</v>
      </c>
      <c r="BF1051" s="52">
        <f t="shared" si="174"/>
        <v>44579</v>
      </c>
      <c r="BG1051" s="16">
        <f t="shared" si="178"/>
        <v>2022</v>
      </c>
      <c r="BH1051" s="16"/>
    </row>
    <row r="1052" spans="1:60" x14ac:dyDescent="0.25">
      <c r="A1052" s="16">
        <v>820003850</v>
      </c>
      <c r="B1052" s="16" t="s">
        <v>3461</v>
      </c>
      <c r="C1052" s="16" t="s">
        <v>3462</v>
      </c>
      <c r="D1052" s="17" t="s">
        <v>45</v>
      </c>
      <c r="E1052" s="17">
        <v>53165</v>
      </c>
      <c r="F1052" s="17" t="str">
        <f t="shared" si="175"/>
        <v>FD53165</v>
      </c>
      <c r="G1052" s="17" t="str">
        <f>VLOOKUP(E1052,[4]PARTIDAS!$F:$M,8,0)</f>
        <v>Evento</v>
      </c>
      <c r="H1052" s="17">
        <v>33670</v>
      </c>
      <c r="I1052" s="18">
        <v>44536.563194444447</v>
      </c>
      <c r="J1052" s="18">
        <v>44536.563194444447</v>
      </c>
      <c r="K1052" s="18">
        <v>44579</v>
      </c>
      <c r="L1052" s="19">
        <v>133565</v>
      </c>
      <c r="M1052" s="19">
        <v>133565</v>
      </c>
      <c r="N1052" s="16" t="s">
        <v>3463</v>
      </c>
      <c r="O1052" s="16"/>
      <c r="P1052" s="16"/>
      <c r="Q1052" s="16"/>
      <c r="R1052" s="16"/>
      <c r="S1052" s="16"/>
      <c r="T1052" s="20">
        <v>133565</v>
      </c>
      <c r="U1052" s="16" t="s">
        <v>47</v>
      </c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 t="s">
        <v>3959</v>
      </c>
      <c r="AG1052" s="16" t="s">
        <v>4020</v>
      </c>
      <c r="AH1052" s="16" t="s">
        <v>3466</v>
      </c>
      <c r="AI1052" s="16" t="s">
        <v>47</v>
      </c>
      <c r="AJ1052" s="16">
        <f>VLOOKUP(E1052,[4]TD!$A:$B,2,0)</f>
        <v>-133565</v>
      </c>
      <c r="AK1052" s="16">
        <f>-IFERROR(VLOOKUP(E1052,'[4]PARTIDAS ABIERTAS EN VALORES'!$A:$E,2,0),0)</f>
        <v>0</v>
      </c>
      <c r="AL1052" s="16"/>
      <c r="AM1052" s="16">
        <f>-IFERROR(VLOOKUP(E1052,'[4]PARTIDAS ABIERTAS EN VALORES'!$A:$E,3,0),0)</f>
        <v>133565</v>
      </c>
      <c r="AN1052" s="16"/>
      <c r="AO1052" s="16">
        <f>-IFERROR(VLOOKUP(E1052,'[4]PARTIDAS ABIERTAS EN VALORES'!$A:$E,4,0),0)</f>
        <v>0</v>
      </c>
      <c r="AP1052" s="16"/>
      <c r="AQ1052" s="16"/>
      <c r="AR1052" s="16"/>
      <c r="AS1052" s="16"/>
      <c r="AT1052" s="16">
        <f t="shared" si="176"/>
        <v>0</v>
      </c>
      <c r="AU1052" s="16"/>
      <c r="AV1052" s="16"/>
      <c r="AW1052" s="16"/>
      <c r="AX1052" s="16"/>
      <c r="AY1052" s="16"/>
      <c r="AZ1052" s="16"/>
      <c r="BA1052" s="16">
        <f>-IFERROR(VLOOKUP(E1052,[4]TD!$J:$K,2,0),0)</f>
        <v>0</v>
      </c>
      <c r="BB1052" s="25">
        <f t="shared" si="172"/>
        <v>0</v>
      </c>
      <c r="BC1052" s="16"/>
      <c r="BD1052" s="52">
        <f t="shared" si="173"/>
        <v>44536.563194444447</v>
      </c>
      <c r="BE1052" s="16">
        <f t="shared" si="177"/>
        <v>2021</v>
      </c>
      <c r="BF1052" s="52">
        <f t="shared" si="174"/>
        <v>44579</v>
      </c>
      <c r="BG1052" s="16">
        <f t="shared" si="178"/>
        <v>2022</v>
      </c>
      <c r="BH1052" s="16"/>
    </row>
    <row r="1053" spans="1:60" x14ac:dyDescent="0.25">
      <c r="A1053" s="16">
        <v>820003850</v>
      </c>
      <c r="B1053" s="16" t="s">
        <v>3461</v>
      </c>
      <c r="C1053" s="16" t="s">
        <v>3467</v>
      </c>
      <c r="D1053" s="17" t="s">
        <v>45</v>
      </c>
      <c r="E1053" s="17">
        <v>53191</v>
      </c>
      <c r="F1053" s="17" t="str">
        <f t="shared" si="175"/>
        <v>FD53191</v>
      </c>
      <c r="G1053" s="17" t="str">
        <f>VLOOKUP(E1053,[4]PARTIDAS!$F:$M,8,0)</f>
        <v>Evento</v>
      </c>
      <c r="H1053" s="17">
        <v>33668</v>
      </c>
      <c r="I1053" s="18">
        <v>44536.665972222225</v>
      </c>
      <c r="J1053" s="18">
        <v>44536.665972222225</v>
      </c>
      <c r="K1053" s="18">
        <v>44579</v>
      </c>
      <c r="L1053" s="19">
        <v>333797</v>
      </c>
      <c r="M1053" s="19">
        <v>333797</v>
      </c>
      <c r="N1053" s="16" t="s">
        <v>3463</v>
      </c>
      <c r="O1053" s="16"/>
      <c r="P1053" s="16"/>
      <c r="Q1053" s="16"/>
      <c r="R1053" s="16"/>
      <c r="S1053" s="16"/>
      <c r="T1053" s="20">
        <v>333797</v>
      </c>
      <c r="U1053" s="16" t="s">
        <v>47</v>
      </c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 t="s">
        <v>3959</v>
      </c>
      <c r="AG1053" s="16" t="s">
        <v>4020</v>
      </c>
      <c r="AH1053" s="16" t="s">
        <v>3466</v>
      </c>
      <c r="AI1053" s="16" t="s">
        <v>47</v>
      </c>
      <c r="AJ1053" s="16">
        <f>VLOOKUP(E1053,[4]TD!$A:$B,2,0)</f>
        <v>-333797</v>
      </c>
      <c r="AK1053" s="16">
        <f>-IFERROR(VLOOKUP(E1053,'[4]PARTIDAS ABIERTAS EN VALORES'!$A:$E,2,0),0)</f>
        <v>0</v>
      </c>
      <c r="AL1053" s="16"/>
      <c r="AM1053" s="16">
        <f>-IFERROR(VLOOKUP(E1053,'[4]PARTIDAS ABIERTAS EN VALORES'!$A:$E,3,0),0)</f>
        <v>333797</v>
      </c>
      <c r="AN1053" s="16"/>
      <c r="AO1053" s="16">
        <f>-IFERROR(VLOOKUP(E1053,'[4]PARTIDAS ABIERTAS EN VALORES'!$A:$E,4,0),0)</f>
        <v>0</v>
      </c>
      <c r="AP1053" s="16"/>
      <c r="AQ1053" s="16"/>
      <c r="AR1053" s="16"/>
      <c r="AS1053" s="16"/>
      <c r="AT1053" s="16">
        <f t="shared" si="176"/>
        <v>0</v>
      </c>
      <c r="AU1053" s="16"/>
      <c r="AV1053" s="16"/>
      <c r="AW1053" s="16"/>
      <c r="AX1053" s="16"/>
      <c r="AY1053" s="16"/>
      <c r="AZ1053" s="16"/>
      <c r="BA1053" s="16">
        <f>-IFERROR(VLOOKUP(E1053,[4]TD!$J:$K,2,0),0)</f>
        <v>0</v>
      </c>
      <c r="BB1053" s="25">
        <f t="shared" si="172"/>
        <v>0</v>
      </c>
      <c r="BC1053" s="16"/>
      <c r="BD1053" s="52">
        <f t="shared" si="173"/>
        <v>44536.665972222225</v>
      </c>
      <c r="BE1053" s="16">
        <f t="shared" si="177"/>
        <v>2021</v>
      </c>
      <c r="BF1053" s="52">
        <f t="shared" si="174"/>
        <v>44579</v>
      </c>
      <c r="BG1053" s="16">
        <f t="shared" si="178"/>
        <v>2022</v>
      </c>
      <c r="BH1053" s="16"/>
    </row>
    <row r="1054" spans="1:60" x14ac:dyDescent="0.25">
      <c r="A1054" s="16">
        <v>820003850</v>
      </c>
      <c r="B1054" s="16" t="s">
        <v>3461</v>
      </c>
      <c r="C1054" s="16" t="s">
        <v>3462</v>
      </c>
      <c r="D1054" s="17" t="s">
        <v>45</v>
      </c>
      <c r="E1054" s="17">
        <v>53196</v>
      </c>
      <c r="F1054" s="17" t="str">
        <f t="shared" si="175"/>
        <v>FD53196</v>
      </c>
      <c r="G1054" s="17" t="str">
        <f>VLOOKUP(E1054,[4]PARTIDAS!$F:$M,8,0)</f>
        <v>Evento</v>
      </c>
      <c r="H1054" s="17">
        <v>33670</v>
      </c>
      <c r="I1054" s="18">
        <v>44536.73541666667</v>
      </c>
      <c r="J1054" s="18">
        <v>44536.73541666667</v>
      </c>
      <c r="K1054" s="18">
        <v>44579</v>
      </c>
      <c r="L1054" s="19">
        <v>164340</v>
      </c>
      <c r="M1054" s="19">
        <v>164340</v>
      </c>
      <c r="N1054" s="16" t="s">
        <v>3463</v>
      </c>
      <c r="O1054" s="16"/>
      <c r="P1054" s="16"/>
      <c r="Q1054" s="16"/>
      <c r="R1054" s="16"/>
      <c r="S1054" s="16"/>
      <c r="T1054" s="20">
        <v>164340</v>
      </c>
      <c r="U1054" s="16" t="s">
        <v>47</v>
      </c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 t="s">
        <v>3959</v>
      </c>
      <c r="AG1054" s="16" t="s">
        <v>4020</v>
      </c>
      <c r="AH1054" s="16" t="s">
        <v>3466</v>
      </c>
      <c r="AI1054" s="16" t="s">
        <v>47</v>
      </c>
      <c r="AJ1054" s="16">
        <f>VLOOKUP(E1054,[4]TD!$A:$B,2,0)</f>
        <v>-164340</v>
      </c>
      <c r="AK1054" s="16">
        <f>-IFERROR(VLOOKUP(E1054,'[4]PARTIDAS ABIERTAS EN VALORES'!$A:$E,2,0),0)</f>
        <v>0</v>
      </c>
      <c r="AL1054" s="16"/>
      <c r="AM1054" s="16">
        <f>-IFERROR(VLOOKUP(E1054,'[4]PARTIDAS ABIERTAS EN VALORES'!$A:$E,3,0),0)</f>
        <v>164340</v>
      </c>
      <c r="AN1054" s="16"/>
      <c r="AO1054" s="16">
        <f>-IFERROR(VLOOKUP(E1054,'[4]PARTIDAS ABIERTAS EN VALORES'!$A:$E,4,0),0)</f>
        <v>0</v>
      </c>
      <c r="AP1054" s="16"/>
      <c r="AQ1054" s="16"/>
      <c r="AR1054" s="16"/>
      <c r="AS1054" s="16"/>
      <c r="AT1054" s="16">
        <f t="shared" si="176"/>
        <v>0</v>
      </c>
      <c r="AU1054" s="16"/>
      <c r="AV1054" s="16"/>
      <c r="AW1054" s="16"/>
      <c r="AX1054" s="16"/>
      <c r="AY1054" s="16"/>
      <c r="AZ1054" s="16"/>
      <c r="BA1054" s="16">
        <f>-IFERROR(VLOOKUP(E1054,[4]TD!$J:$K,2,0),0)</f>
        <v>0</v>
      </c>
      <c r="BB1054" s="25">
        <f t="shared" si="172"/>
        <v>0</v>
      </c>
      <c r="BC1054" s="16"/>
      <c r="BD1054" s="52">
        <f t="shared" si="173"/>
        <v>44536.73541666667</v>
      </c>
      <c r="BE1054" s="16">
        <f t="shared" si="177"/>
        <v>2021</v>
      </c>
      <c r="BF1054" s="52">
        <f t="shared" si="174"/>
        <v>44579</v>
      </c>
      <c r="BG1054" s="16">
        <f t="shared" si="178"/>
        <v>2022</v>
      </c>
      <c r="BH1054" s="16"/>
    </row>
    <row r="1055" spans="1:60" x14ac:dyDescent="0.25">
      <c r="A1055" s="16">
        <v>820003850</v>
      </c>
      <c r="B1055" s="16" t="s">
        <v>3461</v>
      </c>
      <c r="C1055" s="16" t="s">
        <v>3462</v>
      </c>
      <c r="D1055" s="17" t="s">
        <v>45</v>
      </c>
      <c r="E1055" s="17">
        <v>53210</v>
      </c>
      <c r="F1055" s="17" t="str">
        <f t="shared" si="175"/>
        <v>FD53210</v>
      </c>
      <c r="G1055" s="17" t="str">
        <f>VLOOKUP(E1055,[4]PARTIDAS!$F:$M,8,0)</f>
        <v>Evento</v>
      </c>
      <c r="H1055" s="17">
        <v>33670</v>
      </c>
      <c r="I1055" s="18">
        <v>44537.104166666664</v>
      </c>
      <c r="J1055" s="18">
        <v>44537.104166666664</v>
      </c>
      <c r="K1055" s="18">
        <v>44579</v>
      </c>
      <c r="L1055" s="19">
        <v>59600</v>
      </c>
      <c r="M1055" s="19">
        <v>59600</v>
      </c>
      <c r="N1055" s="16" t="s">
        <v>3463</v>
      </c>
      <c r="O1055" s="16"/>
      <c r="P1055" s="16"/>
      <c r="Q1055" s="16"/>
      <c r="R1055" s="16"/>
      <c r="S1055" s="16"/>
      <c r="T1055" s="20">
        <v>59600</v>
      </c>
      <c r="U1055" s="16" t="s">
        <v>47</v>
      </c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 t="s">
        <v>4031</v>
      </c>
      <c r="AG1055" s="16" t="s">
        <v>4020</v>
      </c>
      <c r="AH1055" s="16" t="s">
        <v>3466</v>
      </c>
      <c r="AI1055" s="16" t="s">
        <v>47</v>
      </c>
      <c r="AJ1055" s="16">
        <f>VLOOKUP(E1055,[4]TD!$A:$B,2,0)</f>
        <v>-59600</v>
      </c>
      <c r="AK1055" s="16">
        <f>-IFERROR(VLOOKUP(E1055,'[4]PARTIDAS ABIERTAS EN VALORES'!$A:$E,2,0),0)</f>
        <v>0</v>
      </c>
      <c r="AL1055" s="16"/>
      <c r="AM1055" s="16">
        <f>-IFERROR(VLOOKUP(E1055,'[4]PARTIDAS ABIERTAS EN VALORES'!$A:$E,3,0),0)</f>
        <v>59600</v>
      </c>
      <c r="AN1055" s="16"/>
      <c r="AO1055" s="16">
        <f>-IFERROR(VLOOKUP(E1055,'[4]PARTIDAS ABIERTAS EN VALORES'!$A:$E,4,0),0)</f>
        <v>0</v>
      </c>
      <c r="AP1055" s="16"/>
      <c r="AQ1055" s="16"/>
      <c r="AR1055" s="16"/>
      <c r="AS1055" s="16"/>
      <c r="AT1055" s="16">
        <f t="shared" si="176"/>
        <v>0</v>
      </c>
      <c r="AU1055" s="16"/>
      <c r="AV1055" s="16"/>
      <c r="AW1055" s="16"/>
      <c r="AX1055" s="16"/>
      <c r="AY1055" s="16"/>
      <c r="AZ1055" s="16"/>
      <c r="BA1055" s="16">
        <f>-IFERROR(VLOOKUP(E1055,[4]TD!$J:$K,2,0),0)</f>
        <v>0</v>
      </c>
      <c r="BB1055" s="25">
        <f t="shared" si="172"/>
        <v>0</v>
      </c>
      <c r="BC1055" s="16"/>
      <c r="BD1055" s="52">
        <f t="shared" si="173"/>
        <v>44537.104166666664</v>
      </c>
      <c r="BE1055" s="16">
        <f t="shared" si="177"/>
        <v>2021</v>
      </c>
      <c r="BF1055" s="52">
        <f t="shared" si="174"/>
        <v>44579</v>
      </c>
      <c r="BG1055" s="16">
        <f t="shared" si="178"/>
        <v>2022</v>
      </c>
      <c r="BH1055" s="16"/>
    </row>
    <row r="1056" spans="1:60" x14ac:dyDescent="0.25">
      <c r="A1056" s="16">
        <v>820003850</v>
      </c>
      <c r="B1056" s="16" t="s">
        <v>3461</v>
      </c>
      <c r="C1056" s="16" t="s">
        <v>3467</v>
      </c>
      <c r="D1056" s="17" t="s">
        <v>45</v>
      </c>
      <c r="E1056" s="17">
        <v>53265</v>
      </c>
      <c r="F1056" s="17" t="str">
        <f t="shared" si="175"/>
        <v>FD53265</v>
      </c>
      <c r="G1056" s="17" t="str">
        <f>VLOOKUP(E1056,[4]PARTIDAS!$F:$M,8,0)</f>
        <v>Evento</v>
      </c>
      <c r="H1056" s="17">
        <v>33673</v>
      </c>
      <c r="I1056" s="18">
        <v>44537.515972222223</v>
      </c>
      <c r="J1056" s="18">
        <v>44537.515972222223</v>
      </c>
      <c r="K1056" s="18">
        <v>44579</v>
      </c>
      <c r="L1056" s="19">
        <v>26000</v>
      </c>
      <c r="M1056" s="19">
        <v>26000</v>
      </c>
      <c r="N1056" s="16" t="s">
        <v>3463</v>
      </c>
      <c r="O1056" s="16"/>
      <c r="P1056" s="16"/>
      <c r="Q1056" s="16"/>
      <c r="R1056" s="16"/>
      <c r="S1056" s="16"/>
      <c r="T1056" s="20">
        <v>26000</v>
      </c>
      <c r="U1056" s="16" t="s">
        <v>47</v>
      </c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 t="s">
        <v>4031</v>
      </c>
      <c r="AG1056" s="16" t="s">
        <v>4020</v>
      </c>
      <c r="AH1056" s="16" t="s">
        <v>3466</v>
      </c>
      <c r="AI1056" s="16" t="s">
        <v>47</v>
      </c>
      <c r="AJ1056" s="16">
        <f>VLOOKUP(E1056,[4]TD!$A:$B,2,0)</f>
        <v>-26000</v>
      </c>
      <c r="AK1056" s="16">
        <f>-IFERROR(VLOOKUP(E1056,'[4]PARTIDAS ABIERTAS EN VALORES'!$A:$E,2,0),0)</f>
        <v>0</v>
      </c>
      <c r="AL1056" s="16"/>
      <c r="AM1056" s="16">
        <f>-IFERROR(VLOOKUP(E1056,'[4]PARTIDAS ABIERTAS EN VALORES'!$A:$E,3,0),0)</f>
        <v>26000</v>
      </c>
      <c r="AN1056" s="16"/>
      <c r="AO1056" s="16">
        <f>-IFERROR(VLOOKUP(E1056,'[4]PARTIDAS ABIERTAS EN VALORES'!$A:$E,4,0),0)</f>
        <v>0</v>
      </c>
      <c r="AP1056" s="16"/>
      <c r="AQ1056" s="16"/>
      <c r="AR1056" s="16"/>
      <c r="AS1056" s="16"/>
      <c r="AT1056" s="16">
        <f t="shared" si="176"/>
        <v>0</v>
      </c>
      <c r="AU1056" s="16"/>
      <c r="AV1056" s="16"/>
      <c r="AW1056" s="16"/>
      <c r="AX1056" s="16"/>
      <c r="AY1056" s="16"/>
      <c r="AZ1056" s="16"/>
      <c r="BA1056" s="16">
        <f>-IFERROR(VLOOKUP(E1056,[4]TD!$J:$K,2,0),0)</f>
        <v>0</v>
      </c>
      <c r="BB1056" s="25">
        <f t="shared" si="172"/>
        <v>0</v>
      </c>
      <c r="BC1056" s="16"/>
      <c r="BD1056" s="52">
        <f t="shared" si="173"/>
        <v>44537.515972222223</v>
      </c>
      <c r="BE1056" s="16">
        <f t="shared" si="177"/>
        <v>2021</v>
      </c>
      <c r="BF1056" s="52">
        <f t="shared" si="174"/>
        <v>44579</v>
      </c>
      <c r="BG1056" s="16">
        <f t="shared" si="178"/>
        <v>2022</v>
      </c>
      <c r="BH1056" s="16"/>
    </row>
    <row r="1057" spans="1:60" x14ac:dyDescent="0.25">
      <c r="A1057" s="16">
        <v>820003850</v>
      </c>
      <c r="B1057" s="16" t="s">
        <v>3461</v>
      </c>
      <c r="C1057" s="16" t="s">
        <v>3462</v>
      </c>
      <c r="D1057" s="17" t="s">
        <v>45</v>
      </c>
      <c r="E1057" s="17">
        <v>53291</v>
      </c>
      <c r="F1057" s="17" t="str">
        <f t="shared" si="175"/>
        <v>FD53291</v>
      </c>
      <c r="G1057" s="17" t="e">
        <f>VLOOKUP(E1057,[4]PARTIDAS!$F:$M,8,0)</f>
        <v>#N/A</v>
      </c>
      <c r="H1057" s="17">
        <v>33670</v>
      </c>
      <c r="I1057" s="18">
        <v>44537.613194444442</v>
      </c>
      <c r="J1057" s="18">
        <v>44537.613194444442</v>
      </c>
      <c r="K1057" s="18">
        <v>44579</v>
      </c>
      <c r="L1057" s="19">
        <v>281877</v>
      </c>
      <c r="M1057" s="19">
        <v>281877</v>
      </c>
      <c r="N1057" s="16" t="s">
        <v>3490</v>
      </c>
      <c r="O1057" s="16"/>
      <c r="P1057" s="16"/>
      <c r="Q1057" s="16"/>
      <c r="R1057" s="20">
        <v>281877</v>
      </c>
      <c r="S1057" s="16" t="s">
        <v>4032</v>
      </c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 t="s">
        <v>4022</v>
      </c>
      <c r="AH1057" s="16"/>
      <c r="AI1057" s="16"/>
      <c r="AJ1057" s="16" t="e">
        <f>VLOOKUP(E1057,[4]TD!$A:$B,2,0)</f>
        <v>#N/A</v>
      </c>
      <c r="AK1057" s="16"/>
      <c r="AL1057" s="16"/>
      <c r="AM1057" s="16"/>
      <c r="AN1057" s="16"/>
      <c r="AO1057" s="16"/>
      <c r="AP1057" s="16"/>
      <c r="AQ1057" s="25">
        <f>M1057</f>
        <v>281877</v>
      </c>
      <c r="AR1057" s="16"/>
      <c r="AS1057" s="16"/>
      <c r="AT1057" s="16">
        <f t="shared" si="176"/>
        <v>0</v>
      </c>
      <c r="AU1057" s="16"/>
      <c r="AV1057" s="16"/>
      <c r="AW1057" s="16"/>
      <c r="AX1057" s="16"/>
      <c r="AY1057" s="16"/>
      <c r="AZ1057" s="16"/>
      <c r="BA1057" s="16"/>
      <c r="BB1057" s="25">
        <f t="shared" si="172"/>
        <v>0</v>
      </c>
      <c r="BC1057" s="16"/>
      <c r="BD1057" s="52">
        <f t="shared" si="173"/>
        <v>44537.613194444442</v>
      </c>
      <c r="BE1057" s="16">
        <f t="shared" si="177"/>
        <v>2021</v>
      </c>
      <c r="BF1057" s="52">
        <f t="shared" si="174"/>
        <v>44579</v>
      </c>
      <c r="BG1057" s="16">
        <f t="shared" si="178"/>
        <v>2022</v>
      </c>
      <c r="BH1057" s="16"/>
    </row>
    <row r="1058" spans="1:60" x14ac:dyDescent="0.25">
      <c r="A1058" s="16">
        <v>820003850</v>
      </c>
      <c r="B1058" s="16" t="s">
        <v>3461</v>
      </c>
      <c r="C1058" s="16" t="s">
        <v>3462</v>
      </c>
      <c r="D1058" s="17" t="s">
        <v>45</v>
      </c>
      <c r="E1058" s="17">
        <v>53296</v>
      </c>
      <c r="F1058" s="17" t="str">
        <f t="shared" si="175"/>
        <v>FD53296</v>
      </c>
      <c r="G1058" s="17" t="str">
        <f>VLOOKUP(E1058,[4]PARTIDAS!$F:$M,8,0)</f>
        <v>Evento</v>
      </c>
      <c r="H1058" s="17">
        <v>33670</v>
      </c>
      <c r="I1058" s="18">
        <v>44537.638194444444</v>
      </c>
      <c r="J1058" s="18">
        <v>44537.638194444444</v>
      </c>
      <c r="K1058" s="18">
        <v>44579</v>
      </c>
      <c r="L1058" s="19">
        <v>164816</v>
      </c>
      <c r="M1058" s="19">
        <v>164816</v>
      </c>
      <c r="N1058" s="16" t="s">
        <v>3463</v>
      </c>
      <c r="O1058" s="16"/>
      <c r="P1058" s="16"/>
      <c r="Q1058" s="16"/>
      <c r="R1058" s="16"/>
      <c r="S1058" s="16"/>
      <c r="T1058" s="20">
        <v>164816</v>
      </c>
      <c r="U1058" s="16" t="s">
        <v>47</v>
      </c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 t="s">
        <v>4031</v>
      </c>
      <c r="AG1058" s="16" t="s">
        <v>4020</v>
      </c>
      <c r="AH1058" s="16" t="s">
        <v>3466</v>
      </c>
      <c r="AI1058" s="16" t="s">
        <v>47</v>
      </c>
      <c r="AJ1058" s="16">
        <f>VLOOKUP(E1058,[4]TD!$A:$B,2,0)</f>
        <v>-164816</v>
      </c>
      <c r="AK1058" s="16">
        <f>-IFERROR(VLOOKUP(E1058,'[4]PARTIDAS ABIERTAS EN VALORES'!$A:$E,2,0),0)</f>
        <v>0</v>
      </c>
      <c r="AL1058" s="16"/>
      <c r="AM1058" s="16">
        <f>-IFERROR(VLOOKUP(E1058,'[4]PARTIDAS ABIERTAS EN VALORES'!$A:$E,3,0),0)</f>
        <v>164816</v>
      </c>
      <c r="AN1058" s="16"/>
      <c r="AO1058" s="16">
        <f>-IFERROR(VLOOKUP(E1058,'[4]PARTIDAS ABIERTAS EN VALORES'!$A:$E,4,0),0)</f>
        <v>0</v>
      </c>
      <c r="AP1058" s="16"/>
      <c r="AQ1058" s="16"/>
      <c r="AR1058" s="16"/>
      <c r="AS1058" s="16"/>
      <c r="AT1058" s="16">
        <f t="shared" si="176"/>
        <v>0</v>
      </c>
      <c r="AU1058" s="16"/>
      <c r="AV1058" s="16"/>
      <c r="AW1058" s="16"/>
      <c r="AX1058" s="16"/>
      <c r="AY1058" s="16"/>
      <c r="AZ1058" s="16"/>
      <c r="BA1058" s="16">
        <f>-IFERROR(VLOOKUP(E1058,[4]TD!$J:$K,2,0),0)</f>
        <v>0</v>
      </c>
      <c r="BB1058" s="25">
        <f t="shared" si="172"/>
        <v>0</v>
      </c>
      <c r="BC1058" s="16"/>
      <c r="BD1058" s="52">
        <f t="shared" si="173"/>
        <v>44537.638194444444</v>
      </c>
      <c r="BE1058" s="16">
        <f t="shared" si="177"/>
        <v>2021</v>
      </c>
      <c r="BF1058" s="52">
        <f t="shared" si="174"/>
        <v>44579</v>
      </c>
      <c r="BG1058" s="16">
        <f t="shared" si="178"/>
        <v>2022</v>
      </c>
      <c r="BH1058" s="16"/>
    </row>
    <row r="1059" spans="1:60" x14ac:dyDescent="0.25">
      <c r="A1059" s="16">
        <v>820003850</v>
      </c>
      <c r="B1059" s="16" t="s">
        <v>3461</v>
      </c>
      <c r="C1059" s="16" t="s">
        <v>3462</v>
      </c>
      <c r="D1059" s="17" t="s">
        <v>45</v>
      </c>
      <c r="E1059" s="17">
        <v>53313</v>
      </c>
      <c r="F1059" s="17" t="str">
        <f t="shared" si="175"/>
        <v>FD53313</v>
      </c>
      <c r="G1059" s="17" t="str">
        <f>VLOOKUP(E1059,[4]PARTIDAS!$F:$M,8,0)</f>
        <v>Evento</v>
      </c>
      <c r="H1059" s="17">
        <v>33670</v>
      </c>
      <c r="I1059" s="18">
        <v>44537.831250000003</v>
      </c>
      <c r="J1059" s="18">
        <v>44537.831250000003</v>
      </c>
      <c r="K1059" s="18">
        <v>44579</v>
      </c>
      <c r="L1059" s="19">
        <v>151102</v>
      </c>
      <c r="M1059" s="19">
        <v>151102</v>
      </c>
      <c r="N1059" s="16" t="s">
        <v>3463</v>
      </c>
      <c r="O1059" s="16"/>
      <c r="P1059" s="16"/>
      <c r="Q1059" s="16"/>
      <c r="R1059" s="16"/>
      <c r="S1059" s="16"/>
      <c r="T1059" s="20">
        <v>151102</v>
      </c>
      <c r="U1059" s="16" t="s">
        <v>47</v>
      </c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 t="s">
        <v>4031</v>
      </c>
      <c r="AG1059" s="16" t="s">
        <v>4020</v>
      </c>
      <c r="AH1059" s="16" t="s">
        <v>3466</v>
      </c>
      <c r="AI1059" s="16" t="s">
        <v>47</v>
      </c>
      <c r="AJ1059" s="16">
        <f>VLOOKUP(E1059,[4]TD!$A:$B,2,0)</f>
        <v>-151102</v>
      </c>
      <c r="AK1059" s="16">
        <f>-IFERROR(VLOOKUP(E1059,'[4]PARTIDAS ABIERTAS EN VALORES'!$A:$E,2,0),0)</f>
        <v>0</v>
      </c>
      <c r="AL1059" s="16"/>
      <c r="AM1059" s="16">
        <f>-IFERROR(VLOOKUP(E1059,'[4]PARTIDAS ABIERTAS EN VALORES'!$A:$E,3,0),0)</f>
        <v>151102</v>
      </c>
      <c r="AN1059" s="16"/>
      <c r="AO1059" s="16">
        <f>-IFERROR(VLOOKUP(E1059,'[4]PARTIDAS ABIERTAS EN VALORES'!$A:$E,4,0),0)</f>
        <v>0</v>
      </c>
      <c r="AP1059" s="16"/>
      <c r="AQ1059" s="16"/>
      <c r="AR1059" s="16"/>
      <c r="AS1059" s="16"/>
      <c r="AT1059" s="16">
        <f t="shared" si="176"/>
        <v>0</v>
      </c>
      <c r="AU1059" s="16"/>
      <c r="AV1059" s="16"/>
      <c r="AW1059" s="16"/>
      <c r="AX1059" s="16"/>
      <c r="AY1059" s="16"/>
      <c r="AZ1059" s="16"/>
      <c r="BA1059" s="16">
        <f>-IFERROR(VLOOKUP(E1059,[4]TD!$J:$K,2,0),0)</f>
        <v>0</v>
      </c>
      <c r="BB1059" s="25">
        <f t="shared" si="172"/>
        <v>0</v>
      </c>
      <c r="BC1059" s="16"/>
      <c r="BD1059" s="52">
        <f t="shared" si="173"/>
        <v>44537.831250000003</v>
      </c>
      <c r="BE1059" s="16">
        <f t="shared" si="177"/>
        <v>2021</v>
      </c>
      <c r="BF1059" s="52">
        <f t="shared" si="174"/>
        <v>44579</v>
      </c>
      <c r="BG1059" s="16">
        <f t="shared" si="178"/>
        <v>2022</v>
      </c>
      <c r="BH1059" s="16"/>
    </row>
    <row r="1060" spans="1:60" x14ac:dyDescent="0.25">
      <c r="A1060" s="16">
        <v>820003850</v>
      </c>
      <c r="B1060" s="16" t="s">
        <v>3461</v>
      </c>
      <c r="C1060" s="16" t="s">
        <v>3462</v>
      </c>
      <c r="D1060" s="17" t="s">
        <v>45</v>
      </c>
      <c r="E1060" s="17">
        <v>53328</v>
      </c>
      <c r="F1060" s="17" t="str">
        <f t="shared" si="175"/>
        <v>FD53328</v>
      </c>
      <c r="G1060" s="17" t="str">
        <f>VLOOKUP(E1060,[4]PARTIDAS!$F:$M,8,0)</f>
        <v>Evento</v>
      </c>
      <c r="H1060" s="17">
        <v>33670</v>
      </c>
      <c r="I1060" s="18">
        <v>44538.433333333334</v>
      </c>
      <c r="J1060" s="18">
        <v>44538.433333333334</v>
      </c>
      <c r="K1060" s="18">
        <v>44579</v>
      </c>
      <c r="L1060" s="19">
        <v>76355</v>
      </c>
      <c r="M1060" s="19">
        <v>76355</v>
      </c>
      <c r="N1060" s="16" t="s">
        <v>3463</v>
      </c>
      <c r="O1060" s="16"/>
      <c r="P1060" s="16"/>
      <c r="Q1060" s="16"/>
      <c r="R1060" s="16"/>
      <c r="S1060" s="16"/>
      <c r="T1060" s="20">
        <v>76355</v>
      </c>
      <c r="U1060" s="16" t="s">
        <v>47</v>
      </c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 t="s">
        <v>4033</v>
      </c>
      <c r="AG1060" s="16" t="s">
        <v>4020</v>
      </c>
      <c r="AH1060" s="16" t="s">
        <v>3466</v>
      </c>
      <c r="AI1060" s="16" t="s">
        <v>47</v>
      </c>
      <c r="AJ1060" s="16">
        <f>VLOOKUP(E1060,[4]TD!$A:$B,2,0)</f>
        <v>-76355</v>
      </c>
      <c r="AK1060" s="16">
        <f>-IFERROR(VLOOKUP(E1060,'[4]PARTIDAS ABIERTAS EN VALORES'!$A:$E,2,0),0)</f>
        <v>0</v>
      </c>
      <c r="AL1060" s="16"/>
      <c r="AM1060" s="16">
        <f>-IFERROR(VLOOKUP(E1060,'[4]PARTIDAS ABIERTAS EN VALORES'!$A:$E,3,0),0)</f>
        <v>76355</v>
      </c>
      <c r="AN1060" s="16"/>
      <c r="AO1060" s="16">
        <f>-IFERROR(VLOOKUP(E1060,'[4]PARTIDAS ABIERTAS EN VALORES'!$A:$E,4,0),0)</f>
        <v>0</v>
      </c>
      <c r="AP1060" s="16"/>
      <c r="AQ1060" s="16"/>
      <c r="AR1060" s="16"/>
      <c r="AS1060" s="16"/>
      <c r="AT1060" s="16">
        <f t="shared" si="176"/>
        <v>0</v>
      </c>
      <c r="AU1060" s="16"/>
      <c r="AV1060" s="16"/>
      <c r="AW1060" s="16"/>
      <c r="AX1060" s="16"/>
      <c r="AY1060" s="16"/>
      <c r="AZ1060" s="16"/>
      <c r="BA1060" s="16">
        <f>-IFERROR(VLOOKUP(E1060,[4]TD!$J:$K,2,0),0)</f>
        <v>0</v>
      </c>
      <c r="BB1060" s="25">
        <f t="shared" si="172"/>
        <v>0</v>
      </c>
      <c r="BC1060" s="16"/>
      <c r="BD1060" s="52">
        <f t="shared" si="173"/>
        <v>44538.433333333334</v>
      </c>
      <c r="BE1060" s="16">
        <f t="shared" si="177"/>
        <v>2021</v>
      </c>
      <c r="BF1060" s="52">
        <f t="shared" si="174"/>
        <v>44579</v>
      </c>
      <c r="BG1060" s="16">
        <f t="shared" si="178"/>
        <v>2022</v>
      </c>
      <c r="BH1060" s="16"/>
    </row>
    <row r="1061" spans="1:60" x14ac:dyDescent="0.25">
      <c r="A1061" s="16">
        <v>820003850</v>
      </c>
      <c r="B1061" s="16" t="s">
        <v>3461</v>
      </c>
      <c r="C1061" s="16" t="s">
        <v>3467</v>
      </c>
      <c r="D1061" s="17" t="s">
        <v>45</v>
      </c>
      <c r="E1061" s="17">
        <v>53399</v>
      </c>
      <c r="F1061" s="17" t="str">
        <f t="shared" si="175"/>
        <v>FD53399</v>
      </c>
      <c r="G1061" s="17" t="str">
        <f>VLOOKUP(E1061,[4]PARTIDAS!$F:$M,8,0)</f>
        <v>Evento</v>
      </c>
      <c r="H1061" s="17">
        <v>33673</v>
      </c>
      <c r="I1061" s="18">
        <v>44539.533333333333</v>
      </c>
      <c r="J1061" s="18">
        <v>44539.533333333333</v>
      </c>
      <c r="K1061" s="18">
        <v>44579</v>
      </c>
      <c r="L1061" s="19">
        <v>6500</v>
      </c>
      <c r="M1061" s="19">
        <v>6500</v>
      </c>
      <c r="N1061" s="16" t="s">
        <v>3463</v>
      </c>
      <c r="O1061" s="16"/>
      <c r="P1061" s="16"/>
      <c r="Q1061" s="16"/>
      <c r="R1061" s="16"/>
      <c r="S1061" s="16"/>
      <c r="T1061" s="20">
        <v>6500</v>
      </c>
      <c r="U1061" s="16" t="s">
        <v>47</v>
      </c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 t="s">
        <v>3986</v>
      </c>
      <c r="AG1061" s="16" t="s">
        <v>4020</v>
      </c>
      <c r="AH1061" s="16" t="s">
        <v>3466</v>
      </c>
      <c r="AI1061" s="16" t="s">
        <v>47</v>
      </c>
      <c r="AJ1061" s="16">
        <f>VLOOKUP(E1061,[4]TD!$A:$B,2,0)</f>
        <v>-6500</v>
      </c>
      <c r="AK1061" s="16">
        <f>-IFERROR(VLOOKUP(E1061,'[4]PARTIDAS ABIERTAS EN VALORES'!$A:$E,2,0),0)</f>
        <v>0</v>
      </c>
      <c r="AL1061" s="16"/>
      <c r="AM1061" s="16">
        <f>-IFERROR(VLOOKUP(E1061,'[4]PARTIDAS ABIERTAS EN VALORES'!$A:$E,3,0),0)</f>
        <v>6500</v>
      </c>
      <c r="AN1061" s="16"/>
      <c r="AO1061" s="16">
        <f>-IFERROR(VLOOKUP(E1061,'[4]PARTIDAS ABIERTAS EN VALORES'!$A:$E,4,0),0)</f>
        <v>0</v>
      </c>
      <c r="AP1061" s="16"/>
      <c r="AQ1061" s="16"/>
      <c r="AR1061" s="16"/>
      <c r="AS1061" s="16"/>
      <c r="AT1061" s="16">
        <f t="shared" si="176"/>
        <v>0</v>
      </c>
      <c r="AU1061" s="16"/>
      <c r="AV1061" s="16"/>
      <c r="AW1061" s="16"/>
      <c r="AX1061" s="16"/>
      <c r="AY1061" s="16"/>
      <c r="AZ1061" s="16"/>
      <c r="BA1061" s="16">
        <f>-IFERROR(VLOOKUP(E1061,[4]TD!$J:$K,2,0),0)</f>
        <v>0</v>
      </c>
      <c r="BB1061" s="25">
        <f t="shared" si="172"/>
        <v>0</v>
      </c>
      <c r="BC1061" s="16"/>
      <c r="BD1061" s="52">
        <f t="shared" si="173"/>
        <v>44539.533333333333</v>
      </c>
      <c r="BE1061" s="16">
        <f t="shared" si="177"/>
        <v>2021</v>
      </c>
      <c r="BF1061" s="52">
        <f t="shared" si="174"/>
        <v>44579</v>
      </c>
      <c r="BG1061" s="16">
        <f t="shared" si="178"/>
        <v>2022</v>
      </c>
      <c r="BH1061" s="16"/>
    </row>
    <row r="1062" spans="1:60" x14ac:dyDescent="0.25">
      <c r="A1062" s="16">
        <v>820003850</v>
      </c>
      <c r="B1062" s="16" t="s">
        <v>3461</v>
      </c>
      <c r="C1062" s="16" t="s">
        <v>3462</v>
      </c>
      <c r="D1062" s="17" t="s">
        <v>45</v>
      </c>
      <c r="E1062" s="17">
        <v>53524</v>
      </c>
      <c r="F1062" s="17" t="str">
        <f t="shared" si="175"/>
        <v>FD53524</v>
      </c>
      <c r="G1062" s="17" t="str">
        <f>VLOOKUP(E1062,[4]PARTIDAS!$F:$M,8,0)</f>
        <v>Evento</v>
      </c>
      <c r="H1062" s="17">
        <v>33670</v>
      </c>
      <c r="I1062" s="18">
        <v>44540.704861111109</v>
      </c>
      <c r="J1062" s="18">
        <v>44540.704861111109</v>
      </c>
      <c r="K1062" s="18">
        <v>44579</v>
      </c>
      <c r="L1062" s="19">
        <v>117108</v>
      </c>
      <c r="M1062" s="19">
        <v>117108</v>
      </c>
      <c r="N1062" s="16" t="s">
        <v>3463</v>
      </c>
      <c r="O1062" s="16"/>
      <c r="P1062" s="16"/>
      <c r="Q1062" s="16"/>
      <c r="R1062" s="16"/>
      <c r="S1062" s="16"/>
      <c r="T1062" s="20">
        <v>117108</v>
      </c>
      <c r="U1062" s="16" t="s">
        <v>47</v>
      </c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 t="s">
        <v>3990</v>
      </c>
      <c r="AG1062" s="16" t="s">
        <v>4020</v>
      </c>
      <c r="AH1062" s="16" t="s">
        <v>3466</v>
      </c>
      <c r="AI1062" s="16" t="s">
        <v>47</v>
      </c>
      <c r="AJ1062" s="16">
        <f>VLOOKUP(E1062,[4]TD!$A:$B,2,0)</f>
        <v>-117108</v>
      </c>
      <c r="AK1062" s="16">
        <f>-IFERROR(VLOOKUP(E1062,'[4]PARTIDAS ABIERTAS EN VALORES'!$A:$E,2,0),0)</f>
        <v>0</v>
      </c>
      <c r="AL1062" s="16"/>
      <c r="AM1062" s="16">
        <f>-IFERROR(VLOOKUP(E1062,'[4]PARTIDAS ABIERTAS EN VALORES'!$A:$E,3,0),0)</f>
        <v>117108</v>
      </c>
      <c r="AN1062" s="16"/>
      <c r="AO1062" s="16">
        <f>-IFERROR(VLOOKUP(E1062,'[4]PARTIDAS ABIERTAS EN VALORES'!$A:$E,4,0),0)</f>
        <v>0</v>
      </c>
      <c r="AP1062" s="16"/>
      <c r="AQ1062" s="16"/>
      <c r="AR1062" s="16"/>
      <c r="AS1062" s="16"/>
      <c r="AT1062" s="16">
        <f t="shared" si="176"/>
        <v>0</v>
      </c>
      <c r="AU1062" s="16"/>
      <c r="AV1062" s="16"/>
      <c r="AW1062" s="16"/>
      <c r="AX1062" s="16"/>
      <c r="AY1062" s="16"/>
      <c r="AZ1062" s="16"/>
      <c r="BA1062" s="16">
        <f>-IFERROR(VLOOKUP(E1062,[4]TD!$J:$K,2,0),0)</f>
        <v>0</v>
      </c>
      <c r="BB1062" s="25">
        <f t="shared" si="172"/>
        <v>0</v>
      </c>
      <c r="BC1062" s="16"/>
      <c r="BD1062" s="52">
        <f t="shared" si="173"/>
        <v>44540.704861111109</v>
      </c>
      <c r="BE1062" s="16">
        <f t="shared" si="177"/>
        <v>2021</v>
      </c>
      <c r="BF1062" s="52">
        <f t="shared" si="174"/>
        <v>44579</v>
      </c>
      <c r="BG1062" s="16">
        <f t="shared" si="178"/>
        <v>2022</v>
      </c>
      <c r="BH1062" s="16"/>
    </row>
    <row r="1063" spans="1:60" x14ac:dyDescent="0.25">
      <c r="A1063" s="16">
        <v>820003850</v>
      </c>
      <c r="B1063" s="16" t="s">
        <v>3461</v>
      </c>
      <c r="C1063" s="16" t="s">
        <v>3462</v>
      </c>
      <c r="D1063" s="17" t="s">
        <v>45</v>
      </c>
      <c r="E1063" s="17">
        <v>53566</v>
      </c>
      <c r="F1063" s="17" t="str">
        <f t="shared" si="175"/>
        <v>FD53566</v>
      </c>
      <c r="G1063" s="17" t="e">
        <f>VLOOKUP(E1063,[4]PARTIDAS!$F:$M,8,0)</f>
        <v>#N/A</v>
      </c>
      <c r="H1063" s="17"/>
      <c r="I1063" s="18">
        <v>44541.434027777781</v>
      </c>
      <c r="J1063" s="18">
        <v>44541.434027777781</v>
      </c>
      <c r="K1063" s="17"/>
      <c r="L1063" s="19">
        <v>36300</v>
      </c>
      <c r="M1063" s="19">
        <v>36300</v>
      </c>
      <c r="N1063" s="16" t="s">
        <v>3481</v>
      </c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 t="e">
        <f>VLOOKUP(E1063,[4]TD!$A:$B,2,0)</f>
        <v>#N/A</v>
      </c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>
        <f t="shared" si="176"/>
        <v>0</v>
      </c>
      <c r="AU1063" s="25">
        <f>M1063</f>
        <v>36300</v>
      </c>
      <c r="AV1063" s="16"/>
      <c r="AW1063" s="16"/>
      <c r="AX1063" s="16"/>
      <c r="AY1063" s="16"/>
      <c r="AZ1063" s="16"/>
      <c r="BA1063" s="16"/>
      <c r="BB1063" s="25">
        <f t="shared" si="172"/>
        <v>0</v>
      </c>
      <c r="BC1063" s="16"/>
      <c r="BD1063" s="52">
        <f t="shared" si="173"/>
        <v>44541.434027777781</v>
      </c>
      <c r="BE1063" s="16">
        <f t="shared" si="177"/>
        <v>2021</v>
      </c>
      <c r="BF1063" s="52">
        <f t="shared" si="174"/>
        <v>0</v>
      </c>
      <c r="BG1063" s="16">
        <f t="shared" si="178"/>
        <v>1900</v>
      </c>
      <c r="BH1063" s="16"/>
    </row>
    <row r="1064" spans="1:60" x14ac:dyDescent="0.25">
      <c r="A1064" s="16">
        <v>820003850</v>
      </c>
      <c r="B1064" s="16" t="s">
        <v>3461</v>
      </c>
      <c r="C1064" s="16" t="s">
        <v>3467</v>
      </c>
      <c r="D1064" s="17" t="s">
        <v>45</v>
      </c>
      <c r="E1064" s="17">
        <v>53582</v>
      </c>
      <c r="F1064" s="17" t="str">
        <f t="shared" si="175"/>
        <v>FD53582</v>
      </c>
      <c r="G1064" s="17" t="str">
        <f>VLOOKUP(E1064,[4]PARTIDAS!$F:$M,8,0)</f>
        <v>Evento</v>
      </c>
      <c r="H1064" s="17">
        <v>33673</v>
      </c>
      <c r="I1064" s="18">
        <v>44541.512499999997</v>
      </c>
      <c r="J1064" s="18">
        <v>44541.512499999997</v>
      </c>
      <c r="K1064" s="18">
        <v>44579</v>
      </c>
      <c r="L1064" s="19">
        <v>6500</v>
      </c>
      <c r="M1064" s="19">
        <v>6500</v>
      </c>
      <c r="N1064" s="16" t="s">
        <v>3463</v>
      </c>
      <c r="O1064" s="16"/>
      <c r="P1064" s="16"/>
      <c r="Q1064" s="16"/>
      <c r="R1064" s="16"/>
      <c r="S1064" s="16"/>
      <c r="T1064" s="20">
        <v>6500</v>
      </c>
      <c r="U1064" s="16" t="s">
        <v>47</v>
      </c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 t="s">
        <v>4034</v>
      </c>
      <c r="AG1064" s="16" t="s">
        <v>4020</v>
      </c>
      <c r="AH1064" s="16" t="s">
        <v>3466</v>
      </c>
      <c r="AI1064" s="16" t="s">
        <v>47</v>
      </c>
      <c r="AJ1064" s="16">
        <f>VLOOKUP(E1064,[4]TD!$A:$B,2,0)</f>
        <v>-6500</v>
      </c>
      <c r="AK1064" s="16">
        <f>-IFERROR(VLOOKUP(E1064,'[4]PARTIDAS ABIERTAS EN VALORES'!$A:$E,2,0),0)</f>
        <v>0</v>
      </c>
      <c r="AL1064" s="16"/>
      <c r="AM1064" s="16">
        <f>-IFERROR(VLOOKUP(E1064,'[4]PARTIDAS ABIERTAS EN VALORES'!$A:$E,3,0),0)</f>
        <v>6500</v>
      </c>
      <c r="AN1064" s="16"/>
      <c r="AO1064" s="16">
        <f>-IFERROR(VLOOKUP(E1064,'[4]PARTIDAS ABIERTAS EN VALORES'!$A:$E,4,0),0)</f>
        <v>0</v>
      </c>
      <c r="AP1064" s="16"/>
      <c r="AQ1064" s="16"/>
      <c r="AR1064" s="16"/>
      <c r="AS1064" s="16"/>
      <c r="AT1064" s="16">
        <f t="shared" si="176"/>
        <v>0</v>
      </c>
      <c r="AU1064" s="16"/>
      <c r="AV1064" s="16"/>
      <c r="AW1064" s="16"/>
      <c r="AX1064" s="16"/>
      <c r="AY1064" s="16"/>
      <c r="AZ1064" s="16"/>
      <c r="BA1064" s="16">
        <f>-IFERROR(VLOOKUP(E1064,[4]TD!$J:$K,2,0),0)</f>
        <v>0</v>
      </c>
      <c r="BB1064" s="25">
        <f t="shared" si="172"/>
        <v>0</v>
      </c>
      <c r="BC1064" s="16"/>
      <c r="BD1064" s="52">
        <f t="shared" si="173"/>
        <v>44541.512499999997</v>
      </c>
      <c r="BE1064" s="16">
        <f t="shared" si="177"/>
        <v>2021</v>
      </c>
      <c r="BF1064" s="52">
        <f t="shared" si="174"/>
        <v>44579</v>
      </c>
      <c r="BG1064" s="16">
        <f t="shared" si="178"/>
        <v>2022</v>
      </c>
      <c r="BH1064" s="16"/>
    </row>
    <row r="1065" spans="1:60" x14ac:dyDescent="0.25">
      <c r="A1065" s="16">
        <v>820003850</v>
      </c>
      <c r="B1065" s="16" t="s">
        <v>3461</v>
      </c>
      <c r="C1065" s="16" t="s">
        <v>3462</v>
      </c>
      <c r="D1065" s="17" t="s">
        <v>45</v>
      </c>
      <c r="E1065" s="17">
        <v>53590</v>
      </c>
      <c r="F1065" s="17" t="str">
        <f t="shared" si="175"/>
        <v>FD53590</v>
      </c>
      <c r="G1065" s="17" t="str">
        <f>VLOOKUP(E1065,[4]PARTIDAS!$F:$M,8,0)</f>
        <v>Evento</v>
      </c>
      <c r="H1065" s="17">
        <v>33670</v>
      </c>
      <c r="I1065" s="18">
        <v>44541.584722222222</v>
      </c>
      <c r="J1065" s="18">
        <v>44541.584722222222</v>
      </c>
      <c r="K1065" s="18">
        <v>44579</v>
      </c>
      <c r="L1065" s="19">
        <v>278371</v>
      </c>
      <c r="M1065" s="19">
        <v>278371</v>
      </c>
      <c r="N1065" s="16" t="s">
        <v>3463</v>
      </c>
      <c r="O1065" s="16"/>
      <c r="P1065" s="16"/>
      <c r="Q1065" s="16"/>
      <c r="R1065" s="16"/>
      <c r="S1065" s="16"/>
      <c r="T1065" s="20">
        <v>278371</v>
      </c>
      <c r="U1065" s="16" t="s">
        <v>47</v>
      </c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 t="s">
        <v>4034</v>
      </c>
      <c r="AG1065" s="16" t="s">
        <v>4020</v>
      </c>
      <c r="AH1065" s="16" t="s">
        <v>3466</v>
      </c>
      <c r="AI1065" s="16" t="s">
        <v>47</v>
      </c>
      <c r="AJ1065" s="16">
        <f>VLOOKUP(E1065,[4]TD!$A:$B,2,0)</f>
        <v>-278371</v>
      </c>
      <c r="AK1065" s="16">
        <f>-IFERROR(VLOOKUP(E1065,'[4]PARTIDAS ABIERTAS EN VALORES'!$A:$E,2,0),0)</f>
        <v>0</v>
      </c>
      <c r="AL1065" s="16"/>
      <c r="AM1065" s="16">
        <f>-IFERROR(VLOOKUP(E1065,'[4]PARTIDAS ABIERTAS EN VALORES'!$A:$E,3,0),0)</f>
        <v>278371</v>
      </c>
      <c r="AN1065" s="16"/>
      <c r="AO1065" s="16">
        <f>-IFERROR(VLOOKUP(E1065,'[4]PARTIDAS ABIERTAS EN VALORES'!$A:$E,4,0),0)</f>
        <v>0</v>
      </c>
      <c r="AP1065" s="16"/>
      <c r="AQ1065" s="16"/>
      <c r="AR1065" s="16"/>
      <c r="AS1065" s="16"/>
      <c r="AT1065" s="16">
        <f t="shared" si="176"/>
        <v>0</v>
      </c>
      <c r="AU1065" s="16"/>
      <c r="AV1065" s="16"/>
      <c r="AW1065" s="16"/>
      <c r="AX1065" s="16"/>
      <c r="AY1065" s="16"/>
      <c r="AZ1065" s="16"/>
      <c r="BA1065" s="16">
        <f>-IFERROR(VLOOKUP(E1065,[4]TD!$J:$K,2,0),0)</f>
        <v>0</v>
      </c>
      <c r="BB1065" s="25">
        <f t="shared" si="172"/>
        <v>0</v>
      </c>
      <c r="BC1065" s="16"/>
      <c r="BD1065" s="52">
        <f t="shared" si="173"/>
        <v>44541.584722222222</v>
      </c>
      <c r="BE1065" s="16">
        <f t="shared" si="177"/>
        <v>2021</v>
      </c>
      <c r="BF1065" s="52">
        <f t="shared" si="174"/>
        <v>44579</v>
      </c>
      <c r="BG1065" s="16">
        <f t="shared" si="178"/>
        <v>2022</v>
      </c>
      <c r="BH1065" s="16"/>
    </row>
    <row r="1066" spans="1:60" x14ac:dyDescent="0.25">
      <c r="A1066" s="16">
        <v>820003850</v>
      </c>
      <c r="B1066" s="16" t="s">
        <v>3461</v>
      </c>
      <c r="C1066" s="16" t="s">
        <v>3462</v>
      </c>
      <c r="D1066" s="17" t="s">
        <v>45</v>
      </c>
      <c r="E1066" s="17">
        <v>53604</v>
      </c>
      <c r="F1066" s="17" t="str">
        <f t="shared" si="175"/>
        <v>FD53604</v>
      </c>
      <c r="G1066" s="17" t="str">
        <f>VLOOKUP(E1066,[4]PARTIDAS!$F:$M,8,0)</f>
        <v>Evento</v>
      </c>
      <c r="H1066" s="17">
        <v>33670</v>
      </c>
      <c r="I1066" s="18">
        <v>44541.897916666669</v>
      </c>
      <c r="J1066" s="18">
        <v>44541.897916666669</v>
      </c>
      <c r="K1066" s="18">
        <v>44579</v>
      </c>
      <c r="L1066" s="19">
        <v>64170</v>
      </c>
      <c r="M1066" s="19">
        <v>64170</v>
      </c>
      <c r="N1066" s="16" t="s">
        <v>3463</v>
      </c>
      <c r="O1066" s="16"/>
      <c r="P1066" s="16"/>
      <c r="Q1066" s="16"/>
      <c r="R1066" s="16"/>
      <c r="S1066" s="16"/>
      <c r="T1066" s="20">
        <v>64170</v>
      </c>
      <c r="U1066" s="16" t="s">
        <v>47</v>
      </c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 t="s">
        <v>4034</v>
      </c>
      <c r="AG1066" s="16" t="s">
        <v>4020</v>
      </c>
      <c r="AH1066" s="16" t="s">
        <v>3466</v>
      </c>
      <c r="AI1066" s="16" t="s">
        <v>47</v>
      </c>
      <c r="AJ1066" s="16">
        <f>VLOOKUP(E1066,[4]TD!$A:$B,2,0)</f>
        <v>-64170</v>
      </c>
      <c r="AK1066" s="16">
        <f>-IFERROR(VLOOKUP(E1066,'[4]PARTIDAS ABIERTAS EN VALORES'!$A:$E,2,0),0)</f>
        <v>0</v>
      </c>
      <c r="AL1066" s="16"/>
      <c r="AM1066" s="16">
        <f>-IFERROR(VLOOKUP(E1066,'[4]PARTIDAS ABIERTAS EN VALORES'!$A:$E,3,0),0)</f>
        <v>64170</v>
      </c>
      <c r="AN1066" s="16"/>
      <c r="AO1066" s="16">
        <f>-IFERROR(VLOOKUP(E1066,'[4]PARTIDAS ABIERTAS EN VALORES'!$A:$E,4,0),0)</f>
        <v>0</v>
      </c>
      <c r="AP1066" s="16"/>
      <c r="AQ1066" s="16"/>
      <c r="AR1066" s="16"/>
      <c r="AS1066" s="16"/>
      <c r="AT1066" s="16">
        <f t="shared" si="176"/>
        <v>0</v>
      </c>
      <c r="AU1066" s="16"/>
      <c r="AV1066" s="16"/>
      <c r="AW1066" s="16"/>
      <c r="AX1066" s="16"/>
      <c r="AY1066" s="16"/>
      <c r="AZ1066" s="16"/>
      <c r="BA1066" s="16">
        <f>-IFERROR(VLOOKUP(E1066,[4]TD!$J:$K,2,0),0)</f>
        <v>0</v>
      </c>
      <c r="BB1066" s="25">
        <f t="shared" si="172"/>
        <v>0</v>
      </c>
      <c r="BC1066" s="16"/>
      <c r="BD1066" s="52">
        <f t="shared" si="173"/>
        <v>44541.897916666669</v>
      </c>
      <c r="BE1066" s="16">
        <f t="shared" si="177"/>
        <v>2021</v>
      </c>
      <c r="BF1066" s="52">
        <f t="shared" si="174"/>
        <v>44579</v>
      </c>
      <c r="BG1066" s="16">
        <f t="shared" si="178"/>
        <v>2022</v>
      </c>
      <c r="BH1066" s="16"/>
    </row>
    <row r="1067" spans="1:60" x14ac:dyDescent="0.25">
      <c r="A1067" s="16">
        <v>820003850</v>
      </c>
      <c r="B1067" s="16" t="s">
        <v>3461</v>
      </c>
      <c r="C1067" s="16" t="s">
        <v>3462</v>
      </c>
      <c r="D1067" s="17" t="s">
        <v>45</v>
      </c>
      <c r="E1067" s="17">
        <v>53633</v>
      </c>
      <c r="F1067" s="17" t="str">
        <f t="shared" si="175"/>
        <v>FD53633</v>
      </c>
      <c r="G1067" s="17" t="str">
        <f>VLOOKUP(E1067,[4]PARTIDAS!$F:$M,8,0)</f>
        <v>Evento</v>
      </c>
      <c r="H1067" s="17">
        <v>33670</v>
      </c>
      <c r="I1067" s="18">
        <v>44542.759027777778</v>
      </c>
      <c r="J1067" s="18">
        <v>44542.759027777778</v>
      </c>
      <c r="K1067" s="18">
        <v>44579</v>
      </c>
      <c r="L1067" s="19">
        <v>113825</v>
      </c>
      <c r="M1067" s="19">
        <v>113825</v>
      </c>
      <c r="N1067" s="16" t="s">
        <v>3463</v>
      </c>
      <c r="O1067" s="16"/>
      <c r="P1067" s="16"/>
      <c r="Q1067" s="16"/>
      <c r="R1067" s="16"/>
      <c r="S1067" s="16"/>
      <c r="T1067" s="20">
        <v>113825</v>
      </c>
      <c r="U1067" s="16" t="s">
        <v>47</v>
      </c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 t="s">
        <v>4035</v>
      </c>
      <c r="AG1067" s="16" t="s">
        <v>4020</v>
      </c>
      <c r="AH1067" s="16" t="s">
        <v>3466</v>
      </c>
      <c r="AI1067" s="16" t="s">
        <v>47</v>
      </c>
      <c r="AJ1067" s="16">
        <f>VLOOKUP(E1067,[4]TD!$A:$B,2,0)</f>
        <v>-113825</v>
      </c>
      <c r="AK1067" s="16">
        <f>-IFERROR(VLOOKUP(E1067,'[4]PARTIDAS ABIERTAS EN VALORES'!$A:$E,2,0),0)</f>
        <v>0</v>
      </c>
      <c r="AL1067" s="16"/>
      <c r="AM1067" s="16">
        <f>-IFERROR(VLOOKUP(E1067,'[4]PARTIDAS ABIERTAS EN VALORES'!$A:$E,3,0),0)</f>
        <v>113825</v>
      </c>
      <c r="AN1067" s="16"/>
      <c r="AO1067" s="16">
        <f>-IFERROR(VLOOKUP(E1067,'[4]PARTIDAS ABIERTAS EN VALORES'!$A:$E,4,0),0)</f>
        <v>0</v>
      </c>
      <c r="AP1067" s="16"/>
      <c r="AQ1067" s="16"/>
      <c r="AR1067" s="16"/>
      <c r="AS1067" s="16"/>
      <c r="AT1067" s="16">
        <f t="shared" si="176"/>
        <v>0</v>
      </c>
      <c r="AU1067" s="16"/>
      <c r="AV1067" s="16"/>
      <c r="AW1067" s="16"/>
      <c r="AX1067" s="16"/>
      <c r="AY1067" s="16"/>
      <c r="AZ1067" s="16"/>
      <c r="BA1067" s="16">
        <f>-IFERROR(VLOOKUP(E1067,[4]TD!$J:$K,2,0),0)</f>
        <v>0</v>
      </c>
      <c r="BB1067" s="25">
        <f t="shared" si="172"/>
        <v>0</v>
      </c>
      <c r="BC1067" s="16"/>
      <c r="BD1067" s="52">
        <f t="shared" si="173"/>
        <v>44542.759027777778</v>
      </c>
      <c r="BE1067" s="16">
        <f t="shared" si="177"/>
        <v>2021</v>
      </c>
      <c r="BF1067" s="52">
        <f t="shared" si="174"/>
        <v>44579</v>
      </c>
      <c r="BG1067" s="16">
        <f t="shared" si="178"/>
        <v>2022</v>
      </c>
      <c r="BH1067" s="16"/>
    </row>
    <row r="1068" spans="1:60" x14ac:dyDescent="0.25">
      <c r="A1068" s="16">
        <v>820003850</v>
      </c>
      <c r="B1068" s="16" t="s">
        <v>3461</v>
      </c>
      <c r="C1068" s="16" t="s">
        <v>3462</v>
      </c>
      <c r="D1068" s="17" t="s">
        <v>45</v>
      </c>
      <c r="E1068" s="17">
        <v>53737</v>
      </c>
      <c r="F1068" s="17" t="str">
        <f t="shared" si="175"/>
        <v>FD53737</v>
      </c>
      <c r="G1068" s="17" t="str">
        <f>VLOOKUP(E1068,[4]PARTIDAS!$F:$M,8,0)</f>
        <v>Evento</v>
      </c>
      <c r="H1068" s="17">
        <v>33670</v>
      </c>
      <c r="I1068" s="18">
        <v>44543.944444444445</v>
      </c>
      <c r="J1068" s="18">
        <v>44543.944444444445</v>
      </c>
      <c r="K1068" s="18">
        <v>44579</v>
      </c>
      <c r="L1068" s="19">
        <v>59600</v>
      </c>
      <c r="M1068" s="19">
        <v>59600</v>
      </c>
      <c r="N1068" s="16" t="s">
        <v>3463</v>
      </c>
      <c r="O1068" s="16"/>
      <c r="P1068" s="16"/>
      <c r="Q1068" s="16"/>
      <c r="R1068" s="16"/>
      <c r="S1068" s="16"/>
      <c r="T1068" s="20">
        <v>59600</v>
      </c>
      <c r="U1068" s="16" t="s">
        <v>47</v>
      </c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 t="s">
        <v>4036</v>
      </c>
      <c r="AG1068" s="16" t="s">
        <v>4020</v>
      </c>
      <c r="AH1068" s="16" t="s">
        <v>3466</v>
      </c>
      <c r="AI1068" s="16" t="s">
        <v>47</v>
      </c>
      <c r="AJ1068" s="16">
        <f>VLOOKUP(E1068,[4]TD!$A:$B,2,0)</f>
        <v>-59600</v>
      </c>
      <c r="AK1068" s="16">
        <f>-IFERROR(VLOOKUP(E1068,'[4]PARTIDAS ABIERTAS EN VALORES'!$A:$E,2,0),0)</f>
        <v>0</v>
      </c>
      <c r="AL1068" s="16"/>
      <c r="AM1068" s="16">
        <f>-IFERROR(VLOOKUP(E1068,'[4]PARTIDAS ABIERTAS EN VALORES'!$A:$E,3,0),0)</f>
        <v>59600</v>
      </c>
      <c r="AN1068" s="16"/>
      <c r="AO1068" s="16">
        <f>-IFERROR(VLOOKUP(E1068,'[4]PARTIDAS ABIERTAS EN VALORES'!$A:$E,4,0),0)</f>
        <v>0</v>
      </c>
      <c r="AP1068" s="16"/>
      <c r="AQ1068" s="16"/>
      <c r="AR1068" s="16"/>
      <c r="AS1068" s="16"/>
      <c r="AT1068" s="16">
        <f t="shared" si="176"/>
        <v>0</v>
      </c>
      <c r="AU1068" s="16"/>
      <c r="AV1068" s="16"/>
      <c r="AW1068" s="16"/>
      <c r="AX1068" s="16"/>
      <c r="AY1068" s="16"/>
      <c r="AZ1068" s="16"/>
      <c r="BA1068" s="16">
        <f>-IFERROR(VLOOKUP(E1068,[4]TD!$J:$K,2,0),0)</f>
        <v>0</v>
      </c>
      <c r="BB1068" s="25">
        <f t="shared" si="172"/>
        <v>0</v>
      </c>
      <c r="BC1068" s="16"/>
      <c r="BD1068" s="52">
        <f t="shared" si="173"/>
        <v>44543.944444444445</v>
      </c>
      <c r="BE1068" s="16">
        <f t="shared" si="177"/>
        <v>2021</v>
      </c>
      <c r="BF1068" s="52">
        <f t="shared" si="174"/>
        <v>44579</v>
      </c>
      <c r="BG1068" s="16">
        <f t="shared" si="178"/>
        <v>2022</v>
      </c>
      <c r="BH1068" s="16"/>
    </row>
    <row r="1069" spans="1:60" x14ac:dyDescent="0.25">
      <c r="A1069" s="16">
        <v>820003850</v>
      </c>
      <c r="B1069" s="16" t="s">
        <v>3461</v>
      </c>
      <c r="C1069" s="16" t="s">
        <v>3462</v>
      </c>
      <c r="D1069" s="17" t="s">
        <v>45</v>
      </c>
      <c r="E1069" s="17">
        <v>53739</v>
      </c>
      <c r="F1069" s="17" t="str">
        <f t="shared" si="175"/>
        <v>FD53739</v>
      </c>
      <c r="G1069" s="17" t="str">
        <f>VLOOKUP(E1069,[4]PARTIDAS!$F:$M,8,0)</f>
        <v>Evento</v>
      </c>
      <c r="H1069" s="17">
        <v>33670</v>
      </c>
      <c r="I1069" s="18">
        <v>44543.967361111114</v>
      </c>
      <c r="J1069" s="18">
        <v>44543.967361111114</v>
      </c>
      <c r="K1069" s="18">
        <v>44579</v>
      </c>
      <c r="L1069" s="19">
        <v>63881</v>
      </c>
      <c r="M1069" s="19">
        <v>63881</v>
      </c>
      <c r="N1069" s="16" t="s">
        <v>3463</v>
      </c>
      <c r="O1069" s="16"/>
      <c r="P1069" s="16"/>
      <c r="Q1069" s="16"/>
      <c r="R1069" s="16"/>
      <c r="S1069" s="16"/>
      <c r="T1069" s="20">
        <v>63881</v>
      </c>
      <c r="U1069" s="16" t="s">
        <v>47</v>
      </c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 t="s">
        <v>4036</v>
      </c>
      <c r="AG1069" s="16" t="s">
        <v>4020</v>
      </c>
      <c r="AH1069" s="16" t="s">
        <v>3466</v>
      </c>
      <c r="AI1069" s="16" t="s">
        <v>47</v>
      </c>
      <c r="AJ1069" s="16">
        <f>VLOOKUP(E1069,[4]TD!$A:$B,2,0)</f>
        <v>-63881</v>
      </c>
      <c r="AK1069" s="16">
        <f>-IFERROR(VLOOKUP(E1069,'[4]PARTIDAS ABIERTAS EN VALORES'!$A:$E,2,0),0)</f>
        <v>0</v>
      </c>
      <c r="AL1069" s="16"/>
      <c r="AM1069" s="16">
        <f>-IFERROR(VLOOKUP(E1069,'[4]PARTIDAS ABIERTAS EN VALORES'!$A:$E,3,0),0)</f>
        <v>63881</v>
      </c>
      <c r="AN1069" s="16"/>
      <c r="AO1069" s="16">
        <f>-IFERROR(VLOOKUP(E1069,'[4]PARTIDAS ABIERTAS EN VALORES'!$A:$E,4,0),0)</f>
        <v>0</v>
      </c>
      <c r="AP1069" s="16"/>
      <c r="AQ1069" s="16"/>
      <c r="AR1069" s="16"/>
      <c r="AS1069" s="16"/>
      <c r="AT1069" s="16">
        <f t="shared" si="176"/>
        <v>0</v>
      </c>
      <c r="AU1069" s="16"/>
      <c r="AV1069" s="16"/>
      <c r="AW1069" s="16"/>
      <c r="AX1069" s="16"/>
      <c r="AY1069" s="16"/>
      <c r="AZ1069" s="16"/>
      <c r="BA1069" s="16">
        <f>-IFERROR(VLOOKUP(E1069,[4]TD!$J:$K,2,0),0)</f>
        <v>0</v>
      </c>
      <c r="BB1069" s="25">
        <f t="shared" si="172"/>
        <v>0</v>
      </c>
      <c r="BC1069" s="16"/>
      <c r="BD1069" s="52">
        <f t="shared" si="173"/>
        <v>44543.967361111114</v>
      </c>
      <c r="BE1069" s="16">
        <f t="shared" si="177"/>
        <v>2021</v>
      </c>
      <c r="BF1069" s="52">
        <f t="shared" si="174"/>
        <v>44579</v>
      </c>
      <c r="BG1069" s="16">
        <f t="shared" si="178"/>
        <v>2022</v>
      </c>
      <c r="BH1069" s="16"/>
    </row>
    <row r="1070" spans="1:60" x14ac:dyDescent="0.25">
      <c r="A1070" s="16">
        <v>820003850</v>
      </c>
      <c r="B1070" s="16" t="s">
        <v>3461</v>
      </c>
      <c r="C1070" s="16" t="s">
        <v>3467</v>
      </c>
      <c r="D1070" s="17" t="s">
        <v>45</v>
      </c>
      <c r="E1070" s="17">
        <v>53740</v>
      </c>
      <c r="F1070" s="17" t="str">
        <f t="shared" si="175"/>
        <v>FD53740</v>
      </c>
      <c r="G1070" s="17" t="str">
        <f>VLOOKUP(E1070,[4]PARTIDAS!$F:$M,8,0)</f>
        <v>Evento</v>
      </c>
      <c r="H1070" s="17">
        <v>33668</v>
      </c>
      <c r="I1070" s="18">
        <v>44543.974999999999</v>
      </c>
      <c r="J1070" s="18">
        <v>44543.974999999999</v>
      </c>
      <c r="K1070" s="18">
        <v>44579</v>
      </c>
      <c r="L1070" s="19">
        <v>59600</v>
      </c>
      <c r="M1070" s="19">
        <v>59600</v>
      </c>
      <c r="N1070" s="16" t="s">
        <v>3463</v>
      </c>
      <c r="O1070" s="16"/>
      <c r="P1070" s="16"/>
      <c r="Q1070" s="16"/>
      <c r="R1070" s="16"/>
      <c r="S1070" s="16"/>
      <c r="T1070" s="20">
        <v>59600</v>
      </c>
      <c r="U1070" s="16" t="s">
        <v>47</v>
      </c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 t="s">
        <v>4036</v>
      </c>
      <c r="AG1070" s="16" t="s">
        <v>4020</v>
      </c>
      <c r="AH1070" s="16" t="s">
        <v>3466</v>
      </c>
      <c r="AI1070" s="16" t="s">
        <v>47</v>
      </c>
      <c r="AJ1070" s="16">
        <f>VLOOKUP(E1070,[4]TD!$A:$B,2,0)</f>
        <v>-59600</v>
      </c>
      <c r="AK1070" s="16">
        <f>-IFERROR(VLOOKUP(E1070,'[4]PARTIDAS ABIERTAS EN VALORES'!$A:$E,2,0),0)</f>
        <v>0</v>
      </c>
      <c r="AL1070" s="16"/>
      <c r="AM1070" s="16">
        <f>-IFERROR(VLOOKUP(E1070,'[4]PARTIDAS ABIERTAS EN VALORES'!$A:$E,3,0),0)</f>
        <v>59600</v>
      </c>
      <c r="AN1070" s="16"/>
      <c r="AO1070" s="16">
        <f>-IFERROR(VLOOKUP(E1070,'[4]PARTIDAS ABIERTAS EN VALORES'!$A:$E,4,0),0)</f>
        <v>0</v>
      </c>
      <c r="AP1070" s="16"/>
      <c r="AQ1070" s="16"/>
      <c r="AR1070" s="16"/>
      <c r="AS1070" s="16"/>
      <c r="AT1070" s="16">
        <f t="shared" si="176"/>
        <v>0</v>
      </c>
      <c r="AU1070" s="16"/>
      <c r="AV1070" s="16"/>
      <c r="AW1070" s="16"/>
      <c r="AX1070" s="16"/>
      <c r="AY1070" s="16"/>
      <c r="AZ1070" s="16"/>
      <c r="BA1070" s="16">
        <f>-IFERROR(VLOOKUP(E1070,[4]TD!$J:$K,2,0),0)</f>
        <v>0</v>
      </c>
      <c r="BB1070" s="25">
        <f t="shared" si="172"/>
        <v>0</v>
      </c>
      <c r="BC1070" s="16"/>
      <c r="BD1070" s="52">
        <f t="shared" si="173"/>
        <v>44543.974999999999</v>
      </c>
      <c r="BE1070" s="16">
        <f t="shared" si="177"/>
        <v>2021</v>
      </c>
      <c r="BF1070" s="52">
        <f t="shared" si="174"/>
        <v>44579</v>
      </c>
      <c r="BG1070" s="16">
        <f t="shared" si="178"/>
        <v>2022</v>
      </c>
      <c r="BH1070" s="16"/>
    </row>
    <row r="1071" spans="1:60" x14ac:dyDescent="0.25">
      <c r="A1071" s="16">
        <v>820003850</v>
      </c>
      <c r="B1071" s="16" t="s">
        <v>3461</v>
      </c>
      <c r="C1071" s="16" t="s">
        <v>3462</v>
      </c>
      <c r="D1071" s="17" t="s">
        <v>45</v>
      </c>
      <c r="E1071" s="17">
        <v>53743</v>
      </c>
      <c r="F1071" s="17" t="str">
        <f t="shared" si="175"/>
        <v>FD53743</v>
      </c>
      <c r="G1071" s="17" t="str">
        <f>VLOOKUP(E1071,[4]PARTIDAS!$F:$M,8,0)</f>
        <v>Evento</v>
      </c>
      <c r="H1071" s="17">
        <v>33670</v>
      </c>
      <c r="I1071" s="18">
        <v>44544.010416666664</v>
      </c>
      <c r="J1071" s="18">
        <v>44544.010416666664</v>
      </c>
      <c r="K1071" s="18">
        <v>44579</v>
      </c>
      <c r="L1071" s="19">
        <v>213946</v>
      </c>
      <c r="M1071" s="19">
        <v>213946</v>
      </c>
      <c r="N1071" s="16" t="s">
        <v>3463</v>
      </c>
      <c r="O1071" s="16"/>
      <c r="P1071" s="16"/>
      <c r="Q1071" s="16"/>
      <c r="R1071" s="16"/>
      <c r="S1071" s="16"/>
      <c r="T1071" s="20">
        <v>213946</v>
      </c>
      <c r="U1071" s="16" t="s">
        <v>47</v>
      </c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 t="s">
        <v>4037</v>
      </c>
      <c r="AG1071" s="16" t="s">
        <v>4020</v>
      </c>
      <c r="AH1071" s="16" t="s">
        <v>3466</v>
      </c>
      <c r="AI1071" s="16" t="s">
        <v>47</v>
      </c>
      <c r="AJ1071" s="16">
        <f>VLOOKUP(E1071,[4]TD!$A:$B,2,0)</f>
        <v>-213946</v>
      </c>
      <c r="AK1071" s="16">
        <f>-IFERROR(VLOOKUP(E1071,'[4]PARTIDAS ABIERTAS EN VALORES'!$A:$E,2,0),0)</f>
        <v>0</v>
      </c>
      <c r="AL1071" s="16"/>
      <c r="AM1071" s="16">
        <f>-IFERROR(VLOOKUP(E1071,'[4]PARTIDAS ABIERTAS EN VALORES'!$A:$E,3,0),0)</f>
        <v>213946</v>
      </c>
      <c r="AN1071" s="16"/>
      <c r="AO1071" s="16">
        <f>-IFERROR(VLOOKUP(E1071,'[4]PARTIDAS ABIERTAS EN VALORES'!$A:$E,4,0),0)</f>
        <v>0</v>
      </c>
      <c r="AP1071" s="16"/>
      <c r="AQ1071" s="16"/>
      <c r="AR1071" s="16"/>
      <c r="AS1071" s="16"/>
      <c r="AT1071" s="16">
        <f t="shared" si="176"/>
        <v>0</v>
      </c>
      <c r="AU1071" s="16"/>
      <c r="AV1071" s="16"/>
      <c r="AW1071" s="16"/>
      <c r="AX1071" s="16"/>
      <c r="AY1071" s="16"/>
      <c r="AZ1071" s="16"/>
      <c r="BA1071" s="16">
        <f>-IFERROR(VLOOKUP(E1071,[4]TD!$J:$K,2,0),0)</f>
        <v>0</v>
      </c>
      <c r="BB1071" s="25">
        <f t="shared" si="172"/>
        <v>0</v>
      </c>
      <c r="BC1071" s="16"/>
      <c r="BD1071" s="52">
        <f t="shared" si="173"/>
        <v>44544.010416666664</v>
      </c>
      <c r="BE1071" s="16">
        <f t="shared" si="177"/>
        <v>2021</v>
      </c>
      <c r="BF1071" s="52">
        <f t="shared" si="174"/>
        <v>44579</v>
      </c>
      <c r="BG1071" s="16">
        <f t="shared" si="178"/>
        <v>2022</v>
      </c>
      <c r="BH1071" s="16"/>
    </row>
    <row r="1072" spans="1:60" x14ac:dyDescent="0.25">
      <c r="A1072" s="16">
        <v>820003850</v>
      </c>
      <c r="B1072" s="16" t="s">
        <v>3461</v>
      </c>
      <c r="C1072" s="16" t="s">
        <v>3467</v>
      </c>
      <c r="D1072" s="17" t="s">
        <v>45</v>
      </c>
      <c r="E1072" s="17">
        <v>53768</v>
      </c>
      <c r="F1072" s="17" t="str">
        <f t="shared" si="175"/>
        <v>FD53768</v>
      </c>
      <c r="G1072" s="17" t="str">
        <f>VLOOKUP(E1072,[4]PARTIDAS!$F:$M,8,0)</f>
        <v>Evento</v>
      </c>
      <c r="H1072" s="17">
        <v>33673</v>
      </c>
      <c r="I1072" s="18">
        <v>44544.386805555558</v>
      </c>
      <c r="J1072" s="18">
        <v>44544.386805555558</v>
      </c>
      <c r="K1072" s="18">
        <v>44579</v>
      </c>
      <c r="L1072" s="19">
        <v>6500</v>
      </c>
      <c r="M1072" s="19">
        <v>6500</v>
      </c>
      <c r="N1072" s="16" t="s">
        <v>3463</v>
      </c>
      <c r="O1072" s="16"/>
      <c r="P1072" s="16"/>
      <c r="Q1072" s="16"/>
      <c r="R1072" s="16"/>
      <c r="S1072" s="16"/>
      <c r="T1072" s="20">
        <v>6500</v>
      </c>
      <c r="U1072" s="16" t="s">
        <v>47</v>
      </c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 t="s">
        <v>4037</v>
      </c>
      <c r="AG1072" s="16" t="s">
        <v>4020</v>
      </c>
      <c r="AH1072" s="16" t="s">
        <v>3466</v>
      </c>
      <c r="AI1072" s="16" t="s">
        <v>47</v>
      </c>
      <c r="AJ1072" s="16">
        <f>VLOOKUP(E1072,[4]TD!$A:$B,2,0)</f>
        <v>-6500</v>
      </c>
      <c r="AK1072" s="16">
        <f>-IFERROR(VLOOKUP(E1072,'[4]PARTIDAS ABIERTAS EN VALORES'!$A:$E,2,0),0)</f>
        <v>0</v>
      </c>
      <c r="AL1072" s="16"/>
      <c r="AM1072" s="16">
        <f>-IFERROR(VLOOKUP(E1072,'[4]PARTIDAS ABIERTAS EN VALORES'!$A:$E,3,0),0)</f>
        <v>6500</v>
      </c>
      <c r="AN1072" s="16"/>
      <c r="AO1072" s="16">
        <f>-IFERROR(VLOOKUP(E1072,'[4]PARTIDAS ABIERTAS EN VALORES'!$A:$E,4,0),0)</f>
        <v>0</v>
      </c>
      <c r="AP1072" s="16"/>
      <c r="AQ1072" s="16"/>
      <c r="AR1072" s="16"/>
      <c r="AS1072" s="16"/>
      <c r="AT1072" s="16">
        <f t="shared" si="176"/>
        <v>0</v>
      </c>
      <c r="AU1072" s="16"/>
      <c r="AV1072" s="16"/>
      <c r="AW1072" s="16"/>
      <c r="AX1072" s="16"/>
      <c r="AY1072" s="16"/>
      <c r="AZ1072" s="16"/>
      <c r="BA1072" s="16">
        <f>-IFERROR(VLOOKUP(E1072,[4]TD!$J:$K,2,0),0)</f>
        <v>0</v>
      </c>
      <c r="BB1072" s="25">
        <f t="shared" si="172"/>
        <v>0</v>
      </c>
      <c r="BC1072" s="16"/>
      <c r="BD1072" s="52">
        <f t="shared" si="173"/>
        <v>44544.386805555558</v>
      </c>
      <c r="BE1072" s="16">
        <f t="shared" si="177"/>
        <v>2021</v>
      </c>
      <c r="BF1072" s="52">
        <f t="shared" si="174"/>
        <v>44579</v>
      </c>
      <c r="BG1072" s="16">
        <f t="shared" si="178"/>
        <v>2022</v>
      </c>
      <c r="BH1072" s="16"/>
    </row>
    <row r="1073" spans="1:60" x14ac:dyDescent="0.25">
      <c r="A1073" s="16">
        <v>820003850</v>
      </c>
      <c r="B1073" s="16" t="s">
        <v>3461</v>
      </c>
      <c r="C1073" s="16" t="s">
        <v>3462</v>
      </c>
      <c r="D1073" s="17" t="s">
        <v>45</v>
      </c>
      <c r="E1073" s="17">
        <v>53773</v>
      </c>
      <c r="F1073" s="17" t="str">
        <f t="shared" si="175"/>
        <v>FD53773</v>
      </c>
      <c r="G1073" s="17" t="str">
        <f>VLOOKUP(E1073,[4]PARTIDAS!$F:$M,8,0)</f>
        <v>Evento</v>
      </c>
      <c r="H1073" s="17">
        <v>33671</v>
      </c>
      <c r="I1073" s="18">
        <v>44544.405555555553</v>
      </c>
      <c r="J1073" s="18">
        <v>44544.405555555553</v>
      </c>
      <c r="K1073" s="18">
        <v>44579</v>
      </c>
      <c r="L1073" s="19">
        <v>6500</v>
      </c>
      <c r="M1073" s="19">
        <v>6500</v>
      </c>
      <c r="N1073" s="16" t="s">
        <v>3463</v>
      </c>
      <c r="O1073" s="16"/>
      <c r="P1073" s="16"/>
      <c r="Q1073" s="16"/>
      <c r="R1073" s="16"/>
      <c r="S1073" s="16"/>
      <c r="T1073" s="20">
        <v>6500</v>
      </c>
      <c r="U1073" s="16" t="s">
        <v>47</v>
      </c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 t="s">
        <v>4037</v>
      </c>
      <c r="AG1073" s="16" t="s">
        <v>4020</v>
      </c>
      <c r="AH1073" s="16" t="s">
        <v>3466</v>
      </c>
      <c r="AI1073" s="16" t="s">
        <v>47</v>
      </c>
      <c r="AJ1073" s="16">
        <f>VLOOKUP(E1073,[4]TD!$A:$B,2,0)</f>
        <v>-6500</v>
      </c>
      <c r="AK1073" s="16">
        <f>-IFERROR(VLOOKUP(E1073,'[4]PARTIDAS ABIERTAS EN VALORES'!$A:$E,2,0),0)</f>
        <v>0</v>
      </c>
      <c r="AL1073" s="16"/>
      <c r="AM1073" s="16">
        <f>-IFERROR(VLOOKUP(E1073,'[4]PARTIDAS ABIERTAS EN VALORES'!$A:$E,3,0),0)</f>
        <v>6500</v>
      </c>
      <c r="AN1073" s="16"/>
      <c r="AO1073" s="16">
        <f>-IFERROR(VLOOKUP(E1073,'[4]PARTIDAS ABIERTAS EN VALORES'!$A:$E,4,0),0)</f>
        <v>0</v>
      </c>
      <c r="AP1073" s="16"/>
      <c r="AQ1073" s="16"/>
      <c r="AR1073" s="16"/>
      <c r="AS1073" s="16"/>
      <c r="AT1073" s="16">
        <f t="shared" si="176"/>
        <v>0</v>
      </c>
      <c r="AU1073" s="16"/>
      <c r="AV1073" s="16"/>
      <c r="AW1073" s="16"/>
      <c r="AX1073" s="16"/>
      <c r="AY1073" s="16"/>
      <c r="AZ1073" s="16"/>
      <c r="BA1073" s="16">
        <f>-IFERROR(VLOOKUP(E1073,[4]TD!$J:$K,2,0),0)</f>
        <v>0</v>
      </c>
      <c r="BB1073" s="25">
        <f t="shared" si="172"/>
        <v>0</v>
      </c>
      <c r="BC1073" s="16"/>
      <c r="BD1073" s="52">
        <f t="shared" si="173"/>
        <v>44544.405555555553</v>
      </c>
      <c r="BE1073" s="16">
        <f t="shared" si="177"/>
        <v>2021</v>
      </c>
      <c r="BF1073" s="52">
        <f t="shared" si="174"/>
        <v>44579</v>
      </c>
      <c r="BG1073" s="16">
        <f t="shared" si="178"/>
        <v>2022</v>
      </c>
      <c r="BH1073" s="16"/>
    </row>
    <row r="1074" spans="1:60" x14ac:dyDescent="0.25">
      <c r="A1074" s="16">
        <v>820003850</v>
      </c>
      <c r="B1074" s="16" t="s">
        <v>3461</v>
      </c>
      <c r="C1074" s="16" t="s">
        <v>3462</v>
      </c>
      <c r="D1074" s="17" t="s">
        <v>45</v>
      </c>
      <c r="E1074" s="17">
        <v>53796</v>
      </c>
      <c r="F1074" s="17" t="str">
        <f t="shared" si="175"/>
        <v>FD53796</v>
      </c>
      <c r="G1074" s="17" t="str">
        <f>VLOOKUP(E1074,[4]PARTIDAS!$F:$M,8,0)</f>
        <v>Evento</v>
      </c>
      <c r="H1074" s="17">
        <v>33670</v>
      </c>
      <c r="I1074" s="18">
        <v>44544.489583333336</v>
      </c>
      <c r="J1074" s="18">
        <v>44544.489583333336</v>
      </c>
      <c r="K1074" s="18">
        <v>44579</v>
      </c>
      <c r="L1074" s="19">
        <v>143189</v>
      </c>
      <c r="M1074" s="19">
        <v>143189</v>
      </c>
      <c r="N1074" s="16" t="s">
        <v>3463</v>
      </c>
      <c r="O1074" s="16"/>
      <c r="P1074" s="16"/>
      <c r="Q1074" s="16"/>
      <c r="R1074" s="16"/>
      <c r="S1074" s="16"/>
      <c r="T1074" s="20">
        <v>143189</v>
      </c>
      <c r="U1074" s="16" t="s">
        <v>47</v>
      </c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 t="s">
        <v>4037</v>
      </c>
      <c r="AG1074" s="16" t="s">
        <v>4020</v>
      </c>
      <c r="AH1074" s="16" t="s">
        <v>3466</v>
      </c>
      <c r="AI1074" s="16" t="s">
        <v>47</v>
      </c>
      <c r="AJ1074" s="16">
        <f>VLOOKUP(E1074,[4]TD!$A:$B,2,0)</f>
        <v>-143189</v>
      </c>
      <c r="AK1074" s="16">
        <f>-IFERROR(VLOOKUP(E1074,'[4]PARTIDAS ABIERTAS EN VALORES'!$A:$E,2,0),0)</f>
        <v>0</v>
      </c>
      <c r="AL1074" s="16"/>
      <c r="AM1074" s="16">
        <f>-IFERROR(VLOOKUP(E1074,'[4]PARTIDAS ABIERTAS EN VALORES'!$A:$E,3,0),0)</f>
        <v>143189</v>
      </c>
      <c r="AN1074" s="16"/>
      <c r="AO1074" s="16">
        <f>-IFERROR(VLOOKUP(E1074,'[4]PARTIDAS ABIERTAS EN VALORES'!$A:$E,4,0),0)</f>
        <v>0</v>
      </c>
      <c r="AP1074" s="16"/>
      <c r="AQ1074" s="16"/>
      <c r="AR1074" s="16"/>
      <c r="AS1074" s="16"/>
      <c r="AT1074" s="16">
        <f t="shared" si="176"/>
        <v>0</v>
      </c>
      <c r="AU1074" s="16"/>
      <c r="AV1074" s="16"/>
      <c r="AW1074" s="16"/>
      <c r="AX1074" s="16"/>
      <c r="AY1074" s="16"/>
      <c r="AZ1074" s="16"/>
      <c r="BA1074" s="16">
        <f>-IFERROR(VLOOKUP(E1074,[4]TD!$J:$K,2,0),0)</f>
        <v>0</v>
      </c>
      <c r="BB1074" s="25">
        <f t="shared" si="172"/>
        <v>0</v>
      </c>
      <c r="BC1074" s="16"/>
      <c r="BD1074" s="52">
        <f t="shared" si="173"/>
        <v>44544.489583333336</v>
      </c>
      <c r="BE1074" s="16">
        <f t="shared" si="177"/>
        <v>2021</v>
      </c>
      <c r="BF1074" s="52">
        <f t="shared" si="174"/>
        <v>44579</v>
      </c>
      <c r="BG1074" s="16">
        <f t="shared" si="178"/>
        <v>2022</v>
      </c>
      <c r="BH1074" s="16"/>
    </row>
    <row r="1075" spans="1:60" x14ac:dyDescent="0.25">
      <c r="A1075" s="16">
        <v>820003850</v>
      </c>
      <c r="B1075" s="16" t="s">
        <v>3461</v>
      </c>
      <c r="C1075" s="16" t="s">
        <v>3462</v>
      </c>
      <c r="D1075" s="17" t="s">
        <v>45</v>
      </c>
      <c r="E1075" s="17">
        <v>53861</v>
      </c>
      <c r="F1075" s="17" t="str">
        <f t="shared" si="175"/>
        <v>FD53861</v>
      </c>
      <c r="G1075" s="17" t="str">
        <f>VLOOKUP(E1075,[4]PARTIDAS!$F:$M,8,0)</f>
        <v>Evento</v>
      </c>
      <c r="H1075" s="17">
        <v>33671</v>
      </c>
      <c r="I1075" s="18">
        <v>44545.352083333331</v>
      </c>
      <c r="J1075" s="18">
        <v>44545.352083333331</v>
      </c>
      <c r="K1075" s="18">
        <v>44579</v>
      </c>
      <c r="L1075" s="19">
        <v>26000</v>
      </c>
      <c r="M1075" s="19">
        <v>26000</v>
      </c>
      <c r="N1075" s="16" t="s">
        <v>3463</v>
      </c>
      <c r="O1075" s="16"/>
      <c r="P1075" s="16"/>
      <c r="Q1075" s="16"/>
      <c r="R1075" s="16"/>
      <c r="S1075" s="16"/>
      <c r="T1075" s="20">
        <v>26000</v>
      </c>
      <c r="U1075" s="16" t="s">
        <v>47</v>
      </c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 t="s">
        <v>4038</v>
      </c>
      <c r="AG1075" s="16" t="s">
        <v>4020</v>
      </c>
      <c r="AH1075" s="16" t="s">
        <v>3466</v>
      </c>
      <c r="AI1075" s="16" t="s">
        <v>47</v>
      </c>
      <c r="AJ1075" s="16">
        <f>VLOOKUP(E1075,[4]TD!$A:$B,2,0)</f>
        <v>-26000</v>
      </c>
      <c r="AK1075" s="16">
        <f>-IFERROR(VLOOKUP(E1075,'[4]PARTIDAS ABIERTAS EN VALORES'!$A:$E,2,0),0)</f>
        <v>0</v>
      </c>
      <c r="AL1075" s="16"/>
      <c r="AM1075" s="16">
        <f>-IFERROR(VLOOKUP(E1075,'[4]PARTIDAS ABIERTAS EN VALORES'!$A:$E,3,0),0)</f>
        <v>26000</v>
      </c>
      <c r="AN1075" s="16"/>
      <c r="AO1075" s="16">
        <f>-IFERROR(VLOOKUP(E1075,'[4]PARTIDAS ABIERTAS EN VALORES'!$A:$E,4,0),0)</f>
        <v>0</v>
      </c>
      <c r="AP1075" s="16"/>
      <c r="AQ1075" s="16"/>
      <c r="AR1075" s="16"/>
      <c r="AS1075" s="16"/>
      <c r="AT1075" s="16">
        <f t="shared" si="176"/>
        <v>0</v>
      </c>
      <c r="AU1075" s="16"/>
      <c r="AV1075" s="16"/>
      <c r="AW1075" s="16"/>
      <c r="AX1075" s="16"/>
      <c r="AY1075" s="16"/>
      <c r="AZ1075" s="16"/>
      <c r="BA1075" s="16">
        <f>-IFERROR(VLOOKUP(E1075,[4]TD!$J:$K,2,0),0)</f>
        <v>0</v>
      </c>
      <c r="BB1075" s="25">
        <f t="shared" si="172"/>
        <v>0</v>
      </c>
      <c r="BC1075" s="16"/>
      <c r="BD1075" s="52">
        <f t="shared" si="173"/>
        <v>44545.352083333331</v>
      </c>
      <c r="BE1075" s="16">
        <f t="shared" si="177"/>
        <v>2021</v>
      </c>
      <c r="BF1075" s="52">
        <f t="shared" si="174"/>
        <v>44579</v>
      </c>
      <c r="BG1075" s="16">
        <f t="shared" si="178"/>
        <v>2022</v>
      </c>
      <c r="BH1075" s="16"/>
    </row>
    <row r="1076" spans="1:60" x14ac:dyDescent="0.25">
      <c r="A1076" s="16">
        <v>820003850</v>
      </c>
      <c r="B1076" s="16" t="s">
        <v>3461</v>
      </c>
      <c r="C1076" s="16" t="s">
        <v>3462</v>
      </c>
      <c r="D1076" s="17" t="s">
        <v>45</v>
      </c>
      <c r="E1076" s="17">
        <v>53889</v>
      </c>
      <c r="F1076" s="17" t="str">
        <f t="shared" si="175"/>
        <v>FD53889</v>
      </c>
      <c r="G1076" s="17" t="str">
        <f>VLOOKUP(E1076,[4]PARTIDAS!$F:$M,8,0)</f>
        <v>Evento</v>
      </c>
      <c r="H1076" s="17">
        <v>33670</v>
      </c>
      <c r="I1076" s="18">
        <v>44545.529166666667</v>
      </c>
      <c r="J1076" s="18">
        <v>44545.529166666667</v>
      </c>
      <c r="K1076" s="18">
        <v>44579</v>
      </c>
      <c r="L1076" s="19">
        <v>68484</v>
      </c>
      <c r="M1076" s="19">
        <v>68484</v>
      </c>
      <c r="N1076" s="16" t="s">
        <v>3463</v>
      </c>
      <c r="O1076" s="16"/>
      <c r="P1076" s="16"/>
      <c r="Q1076" s="16"/>
      <c r="R1076" s="16"/>
      <c r="S1076" s="16"/>
      <c r="T1076" s="20">
        <v>68484</v>
      </c>
      <c r="U1076" s="16" t="s">
        <v>47</v>
      </c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 t="s">
        <v>4038</v>
      </c>
      <c r="AG1076" s="16" t="s">
        <v>4020</v>
      </c>
      <c r="AH1076" s="16" t="s">
        <v>3466</v>
      </c>
      <c r="AI1076" s="16" t="s">
        <v>47</v>
      </c>
      <c r="AJ1076" s="16">
        <f>VLOOKUP(E1076,[4]TD!$A:$B,2,0)</f>
        <v>-68484</v>
      </c>
      <c r="AK1076" s="16">
        <f>-IFERROR(VLOOKUP(E1076,'[4]PARTIDAS ABIERTAS EN VALORES'!$A:$E,2,0),0)</f>
        <v>0</v>
      </c>
      <c r="AL1076" s="16"/>
      <c r="AM1076" s="16">
        <f>-IFERROR(VLOOKUP(E1076,'[4]PARTIDAS ABIERTAS EN VALORES'!$A:$E,3,0),0)</f>
        <v>68484</v>
      </c>
      <c r="AN1076" s="16"/>
      <c r="AO1076" s="16">
        <f>-IFERROR(VLOOKUP(E1076,'[4]PARTIDAS ABIERTAS EN VALORES'!$A:$E,4,0),0)</f>
        <v>0</v>
      </c>
      <c r="AP1076" s="16"/>
      <c r="AQ1076" s="16"/>
      <c r="AR1076" s="16"/>
      <c r="AS1076" s="16"/>
      <c r="AT1076" s="16">
        <f t="shared" si="176"/>
        <v>0</v>
      </c>
      <c r="AU1076" s="16"/>
      <c r="AV1076" s="16"/>
      <c r="AW1076" s="16"/>
      <c r="AX1076" s="16"/>
      <c r="AY1076" s="16"/>
      <c r="AZ1076" s="16"/>
      <c r="BA1076" s="16">
        <f>-IFERROR(VLOOKUP(E1076,[4]TD!$J:$K,2,0),0)</f>
        <v>0</v>
      </c>
      <c r="BB1076" s="25">
        <f t="shared" si="172"/>
        <v>0</v>
      </c>
      <c r="BC1076" s="16"/>
      <c r="BD1076" s="52">
        <f t="shared" si="173"/>
        <v>44545.529166666667</v>
      </c>
      <c r="BE1076" s="16">
        <f t="shared" si="177"/>
        <v>2021</v>
      </c>
      <c r="BF1076" s="52">
        <f t="shared" si="174"/>
        <v>44579</v>
      </c>
      <c r="BG1076" s="16">
        <f t="shared" si="178"/>
        <v>2022</v>
      </c>
      <c r="BH1076" s="16"/>
    </row>
    <row r="1077" spans="1:60" x14ac:dyDescent="0.25">
      <c r="A1077" s="16">
        <v>820003850</v>
      </c>
      <c r="B1077" s="16" t="s">
        <v>3461</v>
      </c>
      <c r="C1077" s="16" t="s">
        <v>3462</v>
      </c>
      <c r="D1077" s="17" t="s">
        <v>45</v>
      </c>
      <c r="E1077" s="17">
        <v>53915</v>
      </c>
      <c r="F1077" s="17" t="str">
        <f t="shared" si="175"/>
        <v>FD53915</v>
      </c>
      <c r="G1077" s="17" t="str">
        <f>VLOOKUP(E1077,[4]PARTIDAS!$F:$M,8,0)</f>
        <v>Evento</v>
      </c>
      <c r="H1077" s="17">
        <v>33670</v>
      </c>
      <c r="I1077" s="18">
        <v>44545.652777777781</v>
      </c>
      <c r="J1077" s="18">
        <v>44545.652777777781</v>
      </c>
      <c r="K1077" s="18">
        <v>44579</v>
      </c>
      <c r="L1077" s="19">
        <v>167093</v>
      </c>
      <c r="M1077" s="19">
        <v>167093</v>
      </c>
      <c r="N1077" s="16" t="s">
        <v>3463</v>
      </c>
      <c r="O1077" s="16"/>
      <c r="P1077" s="16"/>
      <c r="Q1077" s="16"/>
      <c r="R1077" s="16"/>
      <c r="S1077" s="16"/>
      <c r="T1077" s="20">
        <v>167093</v>
      </c>
      <c r="U1077" s="16" t="s">
        <v>47</v>
      </c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 t="s">
        <v>4038</v>
      </c>
      <c r="AG1077" s="16" t="s">
        <v>4020</v>
      </c>
      <c r="AH1077" s="16" t="s">
        <v>3466</v>
      </c>
      <c r="AI1077" s="16" t="s">
        <v>47</v>
      </c>
      <c r="AJ1077" s="16">
        <f>VLOOKUP(E1077,[4]TD!$A:$B,2,0)</f>
        <v>-167093</v>
      </c>
      <c r="AK1077" s="16">
        <f>-IFERROR(VLOOKUP(E1077,'[4]PARTIDAS ABIERTAS EN VALORES'!$A:$E,2,0),0)</f>
        <v>0</v>
      </c>
      <c r="AL1077" s="16"/>
      <c r="AM1077" s="16">
        <f>-IFERROR(VLOOKUP(E1077,'[4]PARTIDAS ABIERTAS EN VALORES'!$A:$E,3,0),0)</f>
        <v>167093</v>
      </c>
      <c r="AN1077" s="16"/>
      <c r="AO1077" s="16">
        <f>-IFERROR(VLOOKUP(E1077,'[4]PARTIDAS ABIERTAS EN VALORES'!$A:$E,4,0),0)</f>
        <v>0</v>
      </c>
      <c r="AP1077" s="16"/>
      <c r="AQ1077" s="16"/>
      <c r="AR1077" s="16"/>
      <c r="AS1077" s="16"/>
      <c r="AT1077" s="16">
        <f t="shared" si="176"/>
        <v>0</v>
      </c>
      <c r="AU1077" s="16"/>
      <c r="AV1077" s="16"/>
      <c r="AW1077" s="16"/>
      <c r="AX1077" s="16"/>
      <c r="AY1077" s="16"/>
      <c r="AZ1077" s="16"/>
      <c r="BA1077" s="16">
        <f>-IFERROR(VLOOKUP(E1077,[4]TD!$J:$K,2,0),0)</f>
        <v>0</v>
      </c>
      <c r="BB1077" s="25">
        <f t="shared" si="172"/>
        <v>0</v>
      </c>
      <c r="BC1077" s="16"/>
      <c r="BD1077" s="52">
        <f t="shared" si="173"/>
        <v>44545.652777777781</v>
      </c>
      <c r="BE1077" s="16">
        <f t="shared" si="177"/>
        <v>2021</v>
      </c>
      <c r="BF1077" s="52">
        <f t="shared" si="174"/>
        <v>44579</v>
      </c>
      <c r="BG1077" s="16">
        <f t="shared" si="178"/>
        <v>2022</v>
      </c>
      <c r="BH1077" s="16"/>
    </row>
    <row r="1078" spans="1:60" x14ac:dyDescent="0.25">
      <c r="A1078" s="16">
        <v>820003850</v>
      </c>
      <c r="B1078" s="16" t="s">
        <v>3461</v>
      </c>
      <c r="C1078" s="16" t="s">
        <v>3462</v>
      </c>
      <c r="D1078" s="17" t="s">
        <v>45</v>
      </c>
      <c r="E1078" s="17">
        <v>53983</v>
      </c>
      <c r="F1078" s="17" t="str">
        <f t="shared" si="175"/>
        <v>FD53983</v>
      </c>
      <c r="G1078" s="17" t="str">
        <f>VLOOKUP(E1078,[4]PARTIDAS!$F:$M,8,0)</f>
        <v>Evento</v>
      </c>
      <c r="H1078" s="17">
        <v>33670</v>
      </c>
      <c r="I1078" s="18">
        <v>44546.506249999999</v>
      </c>
      <c r="J1078" s="18">
        <v>44546.506249999999</v>
      </c>
      <c r="K1078" s="18">
        <v>44579</v>
      </c>
      <c r="L1078" s="19">
        <v>4815511</v>
      </c>
      <c r="M1078" s="19">
        <v>4815511</v>
      </c>
      <c r="N1078" s="16" t="s">
        <v>3463</v>
      </c>
      <c r="O1078" s="16"/>
      <c r="P1078" s="16"/>
      <c r="Q1078" s="16"/>
      <c r="R1078" s="16"/>
      <c r="S1078" s="16"/>
      <c r="T1078" s="20">
        <v>4815511</v>
      </c>
      <c r="U1078" s="16" t="s">
        <v>4039</v>
      </c>
      <c r="V1078" s="16" t="s">
        <v>4028</v>
      </c>
      <c r="W1078" s="16">
        <v>1145311</v>
      </c>
      <c r="X1078" s="16"/>
      <c r="Y1078" s="16"/>
      <c r="Z1078" s="16"/>
      <c r="AA1078" s="16">
        <v>774511</v>
      </c>
      <c r="AB1078" s="16">
        <v>370800</v>
      </c>
      <c r="AC1078" s="16" t="s">
        <v>3878</v>
      </c>
      <c r="AD1078" s="16">
        <v>0</v>
      </c>
      <c r="AE1078" s="16"/>
      <c r="AF1078" s="16" t="s">
        <v>4040</v>
      </c>
      <c r="AG1078" s="16" t="s">
        <v>4020</v>
      </c>
      <c r="AH1078" s="16" t="s">
        <v>3466</v>
      </c>
      <c r="AI1078" s="16" t="s">
        <v>47</v>
      </c>
      <c r="AJ1078" s="16">
        <f>VLOOKUP(E1078,[4]TD!$A:$B,2,0)</f>
        <v>-4444711</v>
      </c>
      <c r="AK1078" s="16">
        <f>-IFERROR(VLOOKUP(E1078,'[4]PARTIDAS ABIERTAS EN VALORES'!$A:$E,2,0),0)</f>
        <v>0</v>
      </c>
      <c r="AL1078" s="16"/>
      <c r="AM1078" s="16">
        <f>-IFERROR(VLOOKUP(E1078,'[4]PARTIDAS ABIERTAS EN VALORES'!$A:$E,3,0),0)</f>
        <v>4444711</v>
      </c>
      <c r="AN1078" s="16"/>
      <c r="AO1078" s="16">
        <f>-IFERROR(VLOOKUP(E1078,'[4]PARTIDAS ABIERTAS EN VALORES'!$A:$E,4,0),0)</f>
        <v>0</v>
      </c>
      <c r="AP1078" s="16"/>
      <c r="AQ1078" s="16"/>
      <c r="AR1078" s="16"/>
      <c r="AS1078" s="16"/>
      <c r="AT1078" s="16">
        <f t="shared" si="176"/>
        <v>0</v>
      </c>
      <c r="AU1078" s="16"/>
      <c r="AV1078" s="16"/>
      <c r="AW1078" s="16"/>
      <c r="AX1078" s="16"/>
      <c r="AY1078" s="16"/>
      <c r="AZ1078" s="16">
        <f>IFERROR(VLOOKUP(E1078,[4]TD!$M:$N,2,0),0)</f>
        <v>370800</v>
      </c>
      <c r="BA1078" s="16">
        <f>-IFERROR(VLOOKUP(E1078,[4]TD!$J:$K,2,0),0)</f>
        <v>0</v>
      </c>
      <c r="BB1078" s="25">
        <f t="shared" si="172"/>
        <v>0</v>
      </c>
      <c r="BC1078" s="16"/>
      <c r="BD1078" s="52">
        <f t="shared" si="173"/>
        <v>44546.506249999999</v>
      </c>
      <c r="BE1078" s="16">
        <f t="shared" si="177"/>
        <v>2021</v>
      </c>
      <c r="BF1078" s="52">
        <f t="shared" si="174"/>
        <v>44579</v>
      </c>
      <c r="BG1078" s="16">
        <f t="shared" si="178"/>
        <v>2022</v>
      </c>
      <c r="BH1078" s="16"/>
    </row>
    <row r="1079" spans="1:60" x14ac:dyDescent="0.25">
      <c r="A1079" s="16">
        <v>820003850</v>
      </c>
      <c r="B1079" s="16" t="s">
        <v>3461</v>
      </c>
      <c r="C1079" s="16" t="s">
        <v>3462</v>
      </c>
      <c r="D1079" s="17" t="s">
        <v>45</v>
      </c>
      <c r="E1079" s="17">
        <v>53997</v>
      </c>
      <c r="F1079" s="17" t="str">
        <f t="shared" si="175"/>
        <v>FD53997</v>
      </c>
      <c r="G1079" s="17" t="str">
        <f>VLOOKUP(E1079,[4]PARTIDAS!$F:$M,8,0)</f>
        <v>Evento</v>
      </c>
      <c r="H1079" s="17">
        <v>33671</v>
      </c>
      <c r="I1079" s="18">
        <v>44546.628472222219</v>
      </c>
      <c r="J1079" s="18">
        <v>44546.628472222219</v>
      </c>
      <c r="K1079" s="18">
        <v>44579</v>
      </c>
      <c r="L1079" s="19">
        <v>6500</v>
      </c>
      <c r="M1079" s="19">
        <v>6500</v>
      </c>
      <c r="N1079" s="16" t="s">
        <v>3463</v>
      </c>
      <c r="O1079" s="16"/>
      <c r="P1079" s="16"/>
      <c r="Q1079" s="16"/>
      <c r="R1079" s="16"/>
      <c r="S1079" s="16"/>
      <c r="T1079" s="20">
        <v>6500</v>
      </c>
      <c r="U1079" s="16" t="s">
        <v>47</v>
      </c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 t="s">
        <v>4040</v>
      </c>
      <c r="AG1079" s="16" t="s">
        <v>4020</v>
      </c>
      <c r="AH1079" s="16" t="s">
        <v>3466</v>
      </c>
      <c r="AI1079" s="16" t="s">
        <v>47</v>
      </c>
      <c r="AJ1079" s="16">
        <f>VLOOKUP(E1079,[4]TD!$A:$B,2,0)</f>
        <v>-6500</v>
      </c>
      <c r="AK1079" s="16">
        <f>-IFERROR(VLOOKUP(E1079,'[4]PARTIDAS ABIERTAS EN VALORES'!$A:$E,2,0),0)</f>
        <v>0</v>
      </c>
      <c r="AL1079" s="16"/>
      <c r="AM1079" s="16">
        <f>-IFERROR(VLOOKUP(E1079,'[4]PARTIDAS ABIERTAS EN VALORES'!$A:$E,3,0),0)</f>
        <v>6500</v>
      </c>
      <c r="AN1079" s="16"/>
      <c r="AO1079" s="16">
        <f>-IFERROR(VLOOKUP(E1079,'[4]PARTIDAS ABIERTAS EN VALORES'!$A:$E,4,0),0)</f>
        <v>0</v>
      </c>
      <c r="AP1079" s="16"/>
      <c r="AQ1079" s="16"/>
      <c r="AR1079" s="16"/>
      <c r="AS1079" s="16"/>
      <c r="AT1079" s="16">
        <f t="shared" si="176"/>
        <v>0</v>
      </c>
      <c r="AU1079" s="16"/>
      <c r="AV1079" s="16"/>
      <c r="AW1079" s="16"/>
      <c r="AX1079" s="16"/>
      <c r="AY1079" s="16"/>
      <c r="AZ1079" s="16"/>
      <c r="BA1079" s="16">
        <f>-IFERROR(VLOOKUP(E1079,[4]TD!$J:$K,2,0),0)</f>
        <v>0</v>
      </c>
      <c r="BB1079" s="25">
        <f t="shared" si="172"/>
        <v>0</v>
      </c>
      <c r="BC1079" s="16"/>
      <c r="BD1079" s="52">
        <f t="shared" si="173"/>
        <v>44546.628472222219</v>
      </c>
      <c r="BE1079" s="16">
        <f t="shared" si="177"/>
        <v>2021</v>
      </c>
      <c r="BF1079" s="52">
        <f t="shared" si="174"/>
        <v>44579</v>
      </c>
      <c r="BG1079" s="16">
        <f t="shared" si="178"/>
        <v>2022</v>
      </c>
      <c r="BH1079" s="16"/>
    </row>
    <row r="1080" spans="1:60" x14ac:dyDescent="0.25">
      <c r="A1080" s="16">
        <v>820003850</v>
      </c>
      <c r="B1080" s="16" t="s">
        <v>3461</v>
      </c>
      <c r="C1080" s="16" t="s">
        <v>3462</v>
      </c>
      <c r="D1080" s="17" t="s">
        <v>45</v>
      </c>
      <c r="E1080" s="17">
        <v>54020</v>
      </c>
      <c r="F1080" s="17" t="str">
        <f t="shared" si="175"/>
        <v>FD54020</v>
      </c>
      <c r="G1080" s="17" t="str">
        <f>VLOOKUP(E1080,[4]PARTIDAS!$F:$M,8,0)</f>
        <v>Evento</v>
      </c>
      <c r="H1080" s="17">
        <v>33670</v>
      </c>
      <c r="I1080" s="18">
        <v>44546.90625</v>
      </c>
      <c r="J1080" s="18">
        <v>44546.90625</v>
      </c>
      <c r="K1080" s="18">
        <v>44579</v>
      </c>
      <c r="L1080" s="19">
        <v>115242</v>
      </c>
      <c r="M1080" s="19">
        <v>115242</v>
      </c>
      <c r="N1080" s="16" t="s">
        <v>3463</v>
      </c>
      <c r="O1080" s="16"/>
      <c r="P1080" s="16"/>
      <c r="Q1080" s="16"/>
      <c r="R1080" s="16"/>
      <c r="S1080" s="16"/>
      <c r="T1080" s="20">
        <v>115242</v>
      </c>
      <c r="U1080" s="16" t="s">
        <v>47</v>
      </c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 t="s">
        <v>4040</v>
      </c>
      <c r="AG1080" s="16" t="s">
        <v>4020</v>
      </c>
      <c r="AH1080" s="16" t="s">
        <v>3466</v>
      </c>
      <c r="AI1080" s="16" t="s">
        <v>47</v>
      </c>
      <c r="AJ1080" s="16">
        <f>VLOOKUP(E1080,[4]TD!$A:$B,2,0)</f>
        <v>-115242</v>
      </c>
      <c r="AK1080" s="16">
        <f>-IFERROR(VLOOKUP(E1080,'[4]PARTIDAS ABIERTAS EN VALORES'!$A:$E,2,0),0)</f>
        <v>0</v>
      </c>
      <c r="AL1080" s="16"/>
      <c r="AM1080" s="16">
        <f>-IFERROR(VLOOKUP(E1080,'[4]PARTIDAS ABIERTAS EN VALORES'!$A:$E,3,0),0)</f>
        <v>115242</v>
      </c>
      <c r="AN1080" s="16"/>
      <c r="AO1080" s="16">
        <f>-IFERROR(VLOOKUP(E1080,'[4]PARTIDAS ABIERTAS EN VALORES'!$A:$E,4,0),0)</f>
        <v>0</v>
      </c>
      <c r="AP1080" s="16"/>
      <c r="AQ1080" s="16"/>
      <c r="AR1080" s="16"/>
      <c r="AS1080" s="16"/>
      <c r="AT1080" s="16">
        <f t="shared" si="176"/>
        <v>0</v>
      </c>
      <c r="AU1080" s="16"/>
      <c r="AV1080" s="16"/>
      <c r="AW1080" s="16"/>
      <c r="AX1080" s="16"/>
      <c r="AY1080" s="16"/>
      <c r="AZ1080" s="16"/>
      <c r="BA1080" s="16">
        <f>-IFERROR(VLOOKUP(E1080,[4]TD!$J:$K,2,0),0)</f>
        <v>0</v>
      </c>
      <c r="BB1080" s="25">
        <f t="shared" si="172"/>
        <v>0</v>
      </c>
      <c r="BC1080" s="16"/>
      <c r="BD1080" s="52">
        <f t="shared" si="173"/>
        <v>44546.90625</v>
      </c>
      <c r="BE1080" s="16">
        <f t="shared" si="177"/>
        <v>2021</v>
      </c>
      <c r="BF1080" s="52">
        <f t="shared" si="174"/>
        <v>44579</v>
      </c>
      <c r="BG1080" s="16">
        <f t="shared" si="178"/>
        <v>2022</v>
      </c>
      <c r="BH1080" s="16"/>
    </row>
    <row r="1081" spans="1:60" x14ac:dyDescent="0.25">
      <c r="A1081" s="16">
        <v>820003850</v>
      </c>
      <c r="B1081" s="16" t="s">
        <v>3461</v>
      </c>
      <c r="C1081" s="16" t="s">
        <v>3462</v>
      </c>
      <c r="D1081" s="17" t="s">
        <v>45</v>
      </c>
      <c r="E1081" s="17">
        <v>54041</v>
      </c>
      <c r="F1081" s="17" t="str">
        <f t="shared" si="175"/>
        <v>FD54041</v>
      </c>
      <c r="G1081" s="17" t="str">
        <f>VLOOKUP(E1081,[4]PARTIDAS!$F:$M,8,0)</f>
        <v>Evento</v>
      </c>
      <c r="H1081" s="17">
        <v>33670</v>
      </c>
      <c r="I1081" s="18">
        <v>44547.436805555553</v>
      </c>
      <c r="J1081" s="18">
        <v>44547.436805555553</v>
      </c>
      <c r="K1081" s="18">
        <v>44579</v>
      </c>
      <c r="L1081" s="19">
        <v>121728</v>
      </c>
      <c r="M1081" s="19">
        <v>121728</v>
      </c>
      <c r="N1081" s="16" t="s">
        <v>3463</v>
      </c>
      <c r="O1081" s="16"/>
      <c r="P1081" s="16"/>
      <c r="Q1081" s="16"/>
      <c r="R1081" s="16"/>
      <c r="S1081" s="16"/>
      <c r="T1081" s="20">
        <v>121728</v>
      </c>
      <c r="U1081" s="16" t="s">
        <v>47</v>
      </c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 t="s">
        <v>4041</v>
      </c>
      <c r="AG1081" s="16" t="s">
        <v>4020</v>
      </c>
      <c r="AH1081" s="16" t="s">
        <v>3466</v>
      </c>
      <c r="AI1081" s="16" t="s">
        <v>47</v>
      </c>
      <c r="AJ1081" s="16">
        <f>VLOOKUP(E1081,[4]TD!$A:$B,2,0)</f>
        <v>-121728</v>
      </c>
      <c r="AK1081" s="16">
        <f>-IFERROR(VLOOKUP(E1081,'[4]PARTIDAS ABIERTAS EN VALORES'!$A:$E,2,0),0)</f>
        <v>0</v>
      </c>
      <c r="AL1081" s="16"/>
      <c r="AM1081" s="16">
        <f>-IFERROR(VLOOKUP(E1081,'[4]PARTIDAS ABIERTAS EN VALORES'!$A:$E,3,0),0)</f>
        <v>121728</v>
      </c>
      <c r="AN1081" s="16"/>
      <c r="AO1081" s="16">
        <f>-IFERROR(VLOOKUP(E1081,'[4]PARTIDAS ABIERTAS EN VALORES'!$A:$E,4,0),0)</f>
        <v>0</v>
      </c>
      <c r="AP1081" s="16"/>
      <c r="AQ1081" s="16"/>
      <c r="AR1081" s="16"/>
      <c r="AS1081" s="16"/>
      <c r="AT1081" s="16">
        <f t="shared" si="176"/>
        <v>0</v>
      </c>
      <c r="AU1081" s="16"/>
      <c r="AV1081" s="16"/>
      <c r="AW1081" s="16"/>
      <c r="AX1081" s="16"/>
      <c r="AY1081" s="16"/>
      <c r="AZ1081" s="16"/>
      <c r="BA1081" s="16">
        <f>-IFERROR(VLOOKUP(E1081,[4]TD!$J:$K,2,0),0)</f>
        <v>0</v>
      </c>
      <c r="BB1081" s="25">
        <f t="shared" si="172"/>
        <v>0</v>
      </c>
      <c r="BC1081" s="16"/>
      <c r="BD1081" s="52">
        <f t="shared" si="173"/>
        <v>44547.436805555553</v>
      </c>
      <c r="BE1081" s="16">
        <f t="shared" si="177"/>
        <v>2021</v>
      </c>
      <c r="BF1081" s="52">
        <f t="shared" si="174"/>
        <v>44579</v>
      </c>
      <c r="BG1081" s="16">
        <f t="shared" si="178"/>
        <v>2022</v>
      </c>
      <c r="BH1081" s="16"/>
    </row>
    <row r="1082" spans="1:60" x14ac:dyDescent="0.25">
      <c r="A1082" s="16">
        <v>820003850</v>
      </c>
      <c r="B1082" s="16" t="s">
        <v>3461</v>
      </c>
      <c r="C1082" s="16" t="s">
        <v>3462</v>
      </c>
      <c r="D1082" s="17" t="s">
        <v>45</v>
      </c>
      <c r="E1082" s="17">
        <v>54144</v>
      </c>
      <c r="F1082" s="17" t="str">
        <f t="shared" si="175"/>
        <v>FD54144</v>
      </c>
      <c r="G1082" s="17" t="str">
        <f>VLOOKUP(E1082,[4]PARTIDAS!$F:$M,8,0)</f>
        <v>Evento</v>
      </c>
      <c r="H1082" s="17">
        <v>33670</v>
      </c>
      <c r="I1082" s="18">
        <v>44548.554166666669</v>
      </c>
      <c r="J1082" s="18">
        <v>44548.554166666669</v>
      </c>
      <c r="K1082" s="18">
        <v>44579</v>
      </c>
      <c r="L1082" s="19">
        <v>126300</v>
      </c>
      <c r="M1082" s="19">
        <v>126300</v>
      </c>
      <c r="N1082" s="16" t="s">
        <v>3463</v>
      </c>
      <c r="O1082" s="16"/>
      <c r="P1082" s="16"/>
      <c r="Q1082" s="16"/>
      <c r="R1082" s="16"/>
      <c r="S1082" s="16"/>
      <c r="T1082" s="20">
        <v>126300</v>
      </c>
      <c r="U1082" s="16" t="s">
        <v>47</v>
      </c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 t="s">
        <v>4042</v>
      </c>
      <c r="AG1082" s="16" t="s">
        <v>4020</v>
      </c>
      <c r="AH1082" s="16" t="s">
        <v>3466</v>
      </c>
      <c r="AI1082" s="16" t="s">
        <v>47</v>
      </c>
      <c r="AJ1082" s="16">
        <f>VLOOKUP(E1082,[4]TD!$A:$B,2,0)</f>
        <v>-126300</v>
      </c>
      <c r="AK1082" s="16">
        <f>-IFERROR(VLOOKUP(E1082,'[4]PARTIDAS ABIERTAS EN VALORES'!$A:$E,2,0),0)</f>
        <v>0</v>
      </c>
      <c r="AL1082" s="16"/>
      <c r="AM1082" s="16">
        <f>-IFERROR(VLOOKUP(E1082,'[4]PARTIDAS ABIERTAS EN VALORES'!$A:$E,3,0),0)</f>
        <v>126300</v>
      </c>
      <c r="AN1082" s="16"/>
      <c r="AO1082" s="16">
        <f>-IFERROR(VLOOKUP(E1082,'[4]PARTIDAS ABIERTAS EN VALORES'!$A:$E,4,0),0)</f>
        <v>0</v>
      </c>
      <c r="AP1082" s="16"/>
      <c r="AQ1082" s="16"/>
      <c r="AR1082" s="16"/>
      <c r="AS1082" s="16"/>
      <c r="AT1082" s="16">
        <f t="shared" si="176"/>
        <v>0</v>
      </c>
      <c r="AU1082" s="16"/>
      <c r="AV1082" s="16"/>
      <c r="AW1082" s="16"/>
      <c r="AX1082" s="16"/>
      <c r="AY1082" s="16"/>
      <c r="AZ1082" s="16"/>
      <c r="BA1082" s="16">
        <f>-IFERROR(VLOOKUP(E1082,[4]TD!$J:$K,2,0),0)</f>
        <v>0</v>
      </c>
      <c r="BB1082" s="25">
        <f t="shared" si="172"/>
        <v>0</v>
      </c>
      <c r="BC1082" s="16"/>
      <c r="BD1082" s="52">
        <f t="shared" si="173"/>
        <v>44548.554166666669</v>
      </c>
      <c r="BE1082" s="16">
        <f t="shared" si="177"/>
        <v>2021</v>
      </c>
      <c r="BF1082" s="52">
        <f t="shared" si="174"/>
        <v>44579</v>
      </c>
      <c r="BG1082" s="16">
        <f t="shared" si="178"/>
        <v>2022</v>
      </c>
      <c r="BH1082" s="16"/>
    </row>
    <row r="1083" spans="1:60" x14ac:dyDescent="0.25">
      <c r="A1083" s="16">
        <v>820003850</v>
      </c>
      <c r="B1083" s="16" t="s">
        <v>3461</v>
      </c>
      <c r="C1083" s="16" t="s">
        <v>3467</v>
      </c>
      <c r="D1083" s="17" t="s">
        <v>45</v>
      </c>
      <c r="E1083" s="17">
        <v>54150</v>
      </c>
      <c r="F1083" s="17" t="str">
        <f t="shared" si="175"/>
        <v>FD54150</v>
      </c>
      <c r="G1083" s="17" t="str">
        <f>VLOOKUP(E1083,[4]PARTIDAS!$F:$M,8,0)</f>
        <v>Evento</v>
      </c>
      <c r="H1083" s="17">
        <v>33668</v>
      </c>
      <c r="I1083" s="18">
        <v>44548.668749999997</v>
      </c>
      <c r="J1083" s="18">
        <v>44548.668749999997</v>
      </c>
      <c r="K1083" s="18">
        <v>44579</v>
      </c>
      <c r="L1083" s="19">
        <v>115793</v>
      </c>
      <c r="M1083" s="19">
        <v>115793</v>
      </c>
      <c r="N1083" s="16" t="s">
        <v>3463</v>
      </c>
      <c r="O1083" s="16"/>
      <c r="P1083" s="16"/>
      <c r="Q1083" s="16"/>
      <c r="R1083" s="16"/>
      <c r="S1083" s="16"/>
      <c r="T1083" s="20">
        <v>115793</v>
      </c>
      <c r="U1083" s="16" t="s">
        <v>47</v>
      </c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 t="s">
        <v>4042</v>
      </c>
      <c r="AG1083" s="16" t="s">
        <v>4020</v>
      </c>
      <c r="AH1083" s="16" t="s">
        <v>3466</v>
      </c>
      <c r="AI1083" s="16" t="s">
        <v>47</v>
      </c>
      <c r="AJ1083" s="16">
        <f>VLOOKUP(E1083,[4]TD!$A:$B,2,0)</f>
        <v>-115793</v>
      </c>
      <c r="AK1083" s="16">
        <f>-IFERROR(VLOOKUP(E1083,'[4]PARTIDAS ABIERTAS EN VALORES'!$A:$E,2,0),0)</f>
        <v>0</v>
      </c>
      <c r="AL1083" s="16"/>
      <c r="AM1083" s="16">
        <f>-IFERROR(VLOOKUP(E1083,'[4]PARTIDAS ABIERTAS EN VALORES'!$A:$E,3,0),0)</f>
        <v>115793</v>
      </c>
      <c r="AN1083" s="16"/>
      <c r="AO1083" s="16">
        <f>-IFERROR(VLOOKUP(E1083,'[4]PARTIDAS ABIERTAS EN VALORES'!$A:$E,4,0),0)</f>
        <v>0</v>
      </c>
      <c r="AP1083" s="16"/>
      <c r="AQ1083" s="16"/>
      <c r="AR1083" s="16"/>
      <c r="AS1083" s="16"/>
      <c r="AT1083" s="16">
        <f t="shared" si="176"/>
        <v>0</v>
      </c>
      <c r="AU1083" s="16"/>
      <c r="AV1083" s="16"/>
      <c r="AW1083" s="16"/>
      <c r="AX1083" s="16"/>
      <c r="AY1083" s="16"/>
      <c r="AZ1083" s="16"/>
      <c r="BA1083" s="16">
        <f>-IFERROR(VLOOKUP(E1083,[4]TD!$J:$K,2,0),0)</f>
        <v>0</v>
      </c>
      <c r="BB1083" s="25">
        <f t="shared" si="172"/>
        <v>0</v>
      </c>
      <c r="BC1083" s="16"/>
      <c r="BD1083" s="52">
        <f t="shared" si="173"/>
        <v>44548.668749999997</v>
      </c>
      <c r="BE1083" s="16">
        <f t="shared" si="177"/>
        <v>2021</v>
      </c>
      <c r="BF1083" s="52">
        <f t="shared" si="174"/>
        <v>44579</v>
      </c>
      <c r="BG1083" s="16">
        <f t="shared" si="178"/>
        <v>2022</v>
      </c>
      <c r="BH1083" s="16"/>
    </row>
    <row r="1084" spans="1:60" x14ac:dyDescent="0.25">
      <c r="A1084" s="16">
        <v>820003850</v>
      </c>
      <c r="B1084" s="16" t="s">
        <v>3461</v>
      </c>
      <c r="C1084" s="16" t="s">
        <v>3462</v>
      </c>
      <c r="D1084" s="17" t="s">
        <v>45</v>
      </c>
      <c r="E1084" s="17">
        <v>54157</v>
      </c>
      <c r="F1084" s="17" t="str">
        <f t="shared" si="175"/>
        <v>FD54157</v>
      </c>
      <c r="G1084" s="17" t="str">
        <f>VLOOKUP(E1084,[4]PARTIDAS!$F:$M,8,0)</f>
        <v>Evento</v>
      </c>
      <c r="H1084" s="17">
        <v>33670</v>
      </c>
      <c r="I1084" s="18">
        <v>44548.817361111112</v>
      </c>
      <c r="J1084" s="18">
        <v>44548.817361111112</v>
      </c>
      <c r="K1084" s="18">
        <v>44579</v>
      </c>
      <c r="L1084" s="19">
        <v>126300</v>
      </c>
      <c r="M1084" s="19">
        <v>126300</v>
      </c>
      <c r="N1084" s="16" t="s">
        <v>3463</v>
      </c>
      <c r="O1084" s="16"/>
      <c r="P1084" s="16"/>
      <c r="Q1084" s="16"/>
      <c r="R1084" s="16"/>
      <c r="S1084" s="16"/>
      <c r="T1084" s="20">
        <v>126300</v>
      </c>
      <c r="U1084" s="16" t="s">
        <v>47</v>
      </c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 t="s">
        <v>4042</v>
      </c>
      <c r="AG1084" s="16" t="s">
        <v>4020</v>
      </c>
      <c r="AH1084" s="16" t="s">
        <v>3466</v>
      </c>
      <c r="AI1084" s="16" t="s">
        <v>47</v>
      </c>
      <c r="AJ1084" s="16">
        <f>VLOOKUP(E1084,[4]TD!$A:$B,2,0)</f>
        <v>-126300</v>
      </c>
      <c r="AK1084" s="16">
        <f>-IFERROR(VLOOKUP(E1084,'[4]PARTIDAS ABIERTAS EN VALORES'!$A:$E,2,0),0)</f>
        <v>0</v>
      </c>
      <c r="AL1084" s="16"/>
      <c r="AM1084" s="16">
        <f>-IFERROR(VLOOKUP(E1084,'[4]PARTIDAS ABIERTAS EN VALORES'!$A:$E,3,0),0)</f>
        <v>126300</v>
      </c>
      <c r="AN1084" s="16"/>
      <c r="AO1084" s="16">
        <f>-IFERROR(VLOOKUP(E1084,'[4]PARTIDAS ABIERTAS EN VALORES'!$A:$E,4,0),0)</f>
        <v>0</v>
      </c>
      <c r="AP1084" s="16"/>
      <c r="AQ1084" s="16"/>
      <c r="AR1084" s="16"/>
      <c r="AS1084" s="16"/>
      <c r="AT1084" s="16">
        <f t="shared" si="176"/>
        <v>0</v>
      </c>
      <c r="AU1084" s="16"/>
      <c r="AV1084" s="16"/>
      <c r="AW1084" s="16"/>
      <c r="AX1084" s="16"/>
      <c r="AY1084" s="16"/>
      <c r="AZ1084" s="16"/>
      <c r="BA1084" s="16">
        <f>-IFERROR(VLOOKUP(E1084,[4]TD!$J:$K,2,0),0)</f>
        <v>0</v>
      </c>
      <c r="BB1084" s="25">
        <f t="shared" si="172"/>
        <v>0</v>
      </c>
      <c r="BC1084" s="16"/>
      <c r="BD1084" s="52">
        <f t="shared" si="173"/>
        <v>44548.817361111112</v>
      </c>
      <c r="BE1084" s="16">
        <f t="shared" si="177"/>
        <v>2021</v>
      </c>
      <c r="BF1084" s="52">
        <f t="shared" si="174"/>
        <v>44579</v>
      </c>
      <c r="BG1084" s="16">
        <f t="shared" si="178"/>
        <v>2022</v>
      </c>
      <c r="BH1084" s="16"/>
    </row>
    <row r="1085" spans="1:60" x14ac:dyDescent="0.25">
      <c r="A1085" s="16">
        <v>820003850</v>
      </c>
      <c r="B1085" s="16" t="s">
        <v>3461</v>
      </c>
      <c r="C1085" s="16" t="s">
        <v>3462</v>
      </c>
      <c r="D1085" s="17" t="s">
        <v>45</v>
      </c>
      <c r="E1085" s="17">
        <v>54159</v>
      </c>
      <c r="F1085" s="17" t="str">
        <f t="shared" si="175"/>
        <v>FD54159</v>
      </c>
      <c r="G1085" s="17" t="str">
        <f>VLOOKUP(E1085,[4]PARTIDAS!$F:$M,8,0)</f>
        <v>Evento</v>
      </c>
      <c r="H1085" s="17">
        <v>33670</v>
      </c>
      <c r="I1085" s="18">
        <v>44548.882638888892</v>
      </c>
      <c r="J1085" s="18">
        <v>44548.882638888892</v>
      </c>
      <c r="K1085" s="18">
        <v>44579</v>
      </c>
      <c r="L1085" s="19">
        <v>301800</v>
      </c>
      <c r="M1085" s="19">
        <v>301800</v>
      </c>
      <c r="N1085" s="16" t="s">
        <v>3463</v>
      </c>
      <c r="O1085" s="16"/>
      <c r="P1085" s="16"/>
      <c r="Q1085" s="16"/>
      <c r="R1085" s="16"/>
      <c r="S1085" s="16"/>
      <c r="T1085" s="20">
        <v>301800</v>
      </c>
      <c r="U1085" s="16" t="s">
        <v>47</v>
      </c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 t="s">
        <v>4042</v>
      </c>
      <c r="AG1085" s="16" t="s">
        <v>4020</v>
      </c>
      <c r="AH1085" s="16" t="s">
        <v>3466</v>
      </c>
      <c r="AI1085" s="16" t="s">
        <v>47</v>
      </c>
      <c r="AJ1085" s="16">
        <f>VLOOKUP(E1085,[4]TD!$A:$B,2,0)</f>
        <v>-301800</v>
      </c>
      <c r="AK1085" s="16">
        <f>-IFERROR(VLOOKUP(E1085,'[4]PARTIDAS ABIERTAS EN VALORES'!$A:$E,2,0),0)</f>
        <v>0</v>
      </c>
      <c r="AL1085" s="16"/>
      <c r="AM1085" s="16">
        <f>-IFERROR(VLOOKUP(E1085,'[4]PARTIDAS ABIERTAS EN VALORES'!$A:$E,3,0),0)</f>
        <v>301800</v>
      </c>
      <c r="AN1085" s="16"/>
      <c r="AO1085" s="16">
        <f>-IFERROR(VLOOKUP(E1085,'[4]PARTIDAS ABIERTAS EN VALORES'!$A:$E,4,0),0)</f>
        <v>0</v>
      </c>
      <c r="AP1085" s="16"/>
      <c r="AQ1085" s="16"/>
      <c r="AR1085" s="16"/>
      <c r="AS1085" s="16"/>
      <c r="AT1085" s="16">
        <f t="shared" si="176"/>
        <v>0</v>
      </c>
      <c r="AU1085" s="16"/>
      <c r="AV1085" s="16"/>
      <c r="AW1085" s="16"/>
      <c r="AX1085" s="16"/>
      <c r="AY1085" s="16"/>
      <c r="AZ1085" s="16"/>
      <c r="BA1085" s="16">
        <f>-IFERROR(VLOOKUP(E1085,[4]TD!$J:$K,2,0),0)</f>
        <v>0</v>
      </c>
      <c r="BB1085" s="25">
        <f t="shared" si="172"/>
        <v>0</v>
      </c>
      <c r="BC1085" s="16"/>
      <c r="BD1085" s="52">
        <f t="shared" si="173"/>
        <v>44548.882638888892</v>
      </c>
      <c r="BE1085" s="16">
        <f t="shared" si="177"/>
        <v>2021</v>
      </c>
      <c r="BF1085" s="52">
        <f t="shared" si="174"/>
        <v>44579</v>
      </c>
      <c r="BG1085" s="16">
        <f t="shared" si="178"/>
        <v>2022</v>
      </c>
      <c r="BH1085" s="16"/>
    </row>
    <row r="1086" spans="1:60" x14ac:dyDescent="0.25">
      <c r="A1086" s="16">
        <v>820003850</v>
      </c>
      <c r="B1086" s="16" t="s">
        <v>3461</v>
      </c>
      <c r="C1086" s="16" t="s">
        <v>3462</v>
      </c>
      <c r="D1086" s="17" t="s">
        <v>45</v>
      </c>
      <c r="E1086" s="17">
        <v>54185</v>
      </c>
      <c r="F1086" s="17" t="str">
        <f t="shared" si="175"/>
        <v>FD54185</v>
      </c>
      <c r="G1086" s="17" t="str">
        <f>VLOOKUP(E1086,[4]PARTIDAS!$F:$M,8,0)</f>
        <v>Evento</v>
      </c>
      <c r="H1086" s="17">
        <v>33670</v>
      </c>
      <c r="I1086" s="18">
        <v>44549.847916666666</v>
      </c>
      <c r="J1086" s="18">
        <v>44549.847916666666</v>
      </c>
      <c r="K1086" s="18">
        <v>44579</v>
      </c>
      <c r="L1086" s="19">
        <v>66323</v>
      </c>
      <c r="M1086" s="19">
        <v>66323</v>
      </c>
      <c r="N1086" s="16" t="s">
        <v>3463</v>
      </c>
      <c r="O1086" s="16"/>
      <c r="P1086" s="16"/>
      <c r="Q1086" s="16"/>
      <c r="R1086" s="16"/>
      <c r="S1086" s="16"/>
      <c r="T1086" s="20">
        <v>66323</v>
      </c>
      <c r="U1086" s="16" t="s">
        <v>47</v>
      </c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 t="s">
        <v>4043</v>
      </c>
      <c r="AG1086" s="16" t="s">
        <v>4020</v>
      </c>
      <c r="AH1086" s="16" t="s">
        <v>3466</v>
      </c>
      <c r="AI1086" s="16" t="s">
        <v>47</v>
      </c>
      <c r="AJ1086" s="16">
        <f>VLOOKUP(E1086,[4]TD!$A:$B,2,0)</f>
        <v>-66323</v>
      </c>
      <c r="AK1086" s="16">
        <f>-IFERROR(VLOOKUP(E1086,'[4]PARTIDAS ABIERTAS EN VALORES'!$A:$E,2,0),0)</f>
        <v>0</v>
      </c>
      <c r="AL1086" s="16"/>
      <c r="AM1086" s="16">
        <f>-IFERROR(VLOOKUP(E1086,'[4]PARTIDAS ABIERTAS EN VALORES'!$A:$E,3,0),0)</f>
        <v>66323</v>
      </c>
      <c r="AN1086" s="16"/>
      <c r="AO1086" s="16">
        <f>-IFERROR(VLOOKUP(E1086,'[4]PARTIDAS ABIERTAS EN VALORES'!$A:$E,4,0),0)</f>
        <v>0</v>
      </c>
      <c r="AP1086" s="16"/>
      <c r="AQ1086" s="16"/>
      <c r="AR1086" s="16"/>
      <c r="AS1086" s="16"/>
      <c r="AT1086" s="16">
        <f t="shared" si="176"/>
        <v>0</v>
      </c>
      <c r="AU1086" s="16"/>
      <c r="AV1086" s="16"/>
      <c r="AW1086" s="16"/>
      <c r="AX1086" s="16"/>
      <c r="AY1086" s="16"/>
      <c r="AZ1086" s="16"/>
      <c r="BA1086" s="16">
        <f>-IFERROR(VLOOKUP(E1086,[4]TD!$J:$K,2,0),0)</f>
        <v>0</v>
      </c>
      <c r="BB1086" s="25">
        <f t="shared" si="172"/>
        <v>0</v>
      </c>
      <c r="BC1086" s="16"/>
      <c r="BD1086" s="52">
        <f t="shared" si="173"/>
        <v>44549.847916666666</v>
      </c>
      <c r="BE1086" s="16">
        <f t="shared" si="177"/>
        <v>2021</v>
      </c>
      <c r="BF1086" s="52">
        <f t="shared" si="174"/>
        <v>44579</v>
      </c>
      <c r="BG1086" s="16">
        <f t="shared" si="178"/>
        <v>2022</v>
      </c>
      <c r="BH1086" s="16"/>
    </row>
    <row r="1087" spans="1:60" x14ac:dyDescent="0.25">
      <c r="A1087" s="16">
        <v>820003850</v>
      </c>
      <c r="B1087" s="16" t="s">
        <v>3461</v>
      </c>
      <c r="C1087" s="16" t="s">
        <v>3467</v>
      </c>
      <c r="D1087" s="17" t="s">
        <v>45</v>
      </c>
      <c r="E1087" s="17">
        <v>54206</v>
      </c>
      <c r="F1087" s="17" t="str">
        <f t="shared" si="175"/>
        <v>FD54206</v>
      </c>
      <c r="G1087" s="17" t="str">
        <f>VLOOKUP(E1087,[4]PARTIDAS!$F:$M,8,0)</f>
        <v>Evento</v>
      </c>
      <c r="H1087" s="17">
        <v>33668</v>
      </c>
      <c r="I1087" s="18">
        <v>44550.431250000001</v>
      </c>
      <c r="J1087" s="18">
        <v>44550.431250000001</v>
      </c>
      <c r="K1087" s="18">
        <v>44579</v>
      </c>
      <c r="L1087" s="19">
        <v>273514</v>
      </c>
      <c r="M1087" s="19">
        <v>273514</v>
      </c>
      <c r="N1087" s="16" t="s">
        <v>3463</v>
      </c>
      <c r="O1087" s="16"/>
      <c r="P1087" s="16"/>
      <c r="Q1087" s="16"/>
      <c r="R1087" s="16"/>
      <c r="S1087" s="16"/>
      <c r="T1087" s="20">
        <v>273514</v>
      </c>
      <c r="U1087" s="16" t="s">
        <v>47</v>
      </c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 t="s">
        <v>4044</v>
      </c>
      <c r="AG1087" s="16" t="s">
        <v>4020</v>
      </c>
      <c r="AH1087" s="16" t="s">
        <v>3466</v>
      </c>
      <c r="AI1087" s="16" t="s">
        <v>47</v>
      </c>
      <c r="AJ1087" s="16">
        <f>VLOOKUP(E1087,[4]TD!$A:$B,2,0)</f>
        <v>-273514</v>
      </c>
      <c r="AK1087" s="16">
        <f>-IFERROR(VLOOKUP(E1087,'[4]PARTIDAS ABIERTAS EN VALORES'!$A:$E,2,0),0)</f>
        <v>0</v>
      </c>
      <c r="AL1087" s="16"/>
      <c r="AM1087" s="16">
        <f>-IFERROR(VLOOKUP(E1087,'[4]PARTIDAS ABIERTAS EN VALORES'!$A:$E,3,0),0)</f>
        <v>273514</v>
      </c>
      <c r="AN1087" s="16"/>
      <c r="AO1087" s="16">
        <f>-IFERROR(VLOOKUP(E1087,'[4]PARTIDAS ABIERTAS EN VALORES'!$A:$E,4,0),0)</f>
        <v>0</v>
      </c>
      <c r="AP1087" s="16"/>
      <c r="AQ1087" s="16"/>
      <c r="AR1087" s="16"/>
      <c r="AS1087" s="16"/>
      <c r="AT1087" s="16">
        <f t="shared" si="176"/>
        <v>0</v>
      </c>
      <c r="AU1087" s="16"/>
      <c r="AV1087" s="16"/>
      <c r="AW1087" s="16"/>
      <c r="AX1087" s="16"/>
      <c r="AY1087" s="16"/>
      <c r="AZ1087" s="16"/>
      <c r="BA1087" s="16">
        <f>-IFERROR(VLOOKUP(E1087,[4]TD!$J:$K,2,0),0)</f>
        <v>0</v>
      </c>
      <c r="BB1087" s="25">
        <f t="shared" si="172"/>
        <v>0</v>
      </c>
      <c r="BC1087" s="16"/>
      <c r="BD1087" s="52">
        <f t="shared" si="173"/>
        <v>44550.431250000001</v>
      </c>
      <c r="BE1087" s="16">
        <f t="shared" si="177"/>
        <v>2021</v>
      </c>
      <c r="BF1087" s="52">
        <f t="shared" si="174"/>
        <v>44579</v>
      </c>
      <c r="BG1087" s="16">
        <f t="shared" si="178"/>
        <v>2022</v>
      </c>
      <c r="BH1087" s="16"/>
    </row>
    <row r="1088" spans="1:60" x14ac:dyDescent="0.25">
      <c r="A1088" s="16">
        <v>820003850</v>
      </c>
      <c r="B1088" s="16" t="s">
        <v>3461</v>
      </c>
      <c r="C1088" s="16" t="s">
        <v>3462</v>
      </c>
      <c r="D1088" s="17" t="s">
        <v>45</v>
      </c>
      <c r="E1088" s="17">
        <v>54276</v>
      </c>
      <c r="F1088" s="17" t="str">
        <f t="shared" si="175"/>
        <v>FD54276</v>
      </c>
      <c r="G1088" s="17" t="str">
        <f>VLOOKUP(E1088,[4]PARTIDAS!$F:$M,8,0)</f>
        <v>Evento</v>
      </c>
      <c r="H1088" s="17">
        <v>33670</v>
      </c>
      <c r="I1088" s="18">
        <v>44550.945833333331</v>
      </c>
      <c r="J1088" s="18">
        <v>44550.945833333331</v>
      </c>
      <c r="K1088" s="18">
        <v>44579</v>
      </c>
      <c r="L1088" s="19">
        <v>63914</v>
      </c>
      <c r="M1088" s="19">
        <v>63914</v>
      </c>
      <c r="N1088" s="16" t="s">
        <v>3463</v>
      </c>
      <c r="O1088" s="16"/>
      <c r="P1088" s="16"/>
      <c r="Q1088" s="16"/>
      <c r="R1088" s="16"/>
      <c r="S1088" s="16"/>
      <c r="T1088" s="20">
        <v>63914</v>
      </c>
      <c r="U1088" s="16" t="s">
        <v>47</v>
      </c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 t="s">
        <v>4044</v>
      </c>
      <c r="AG1088" s="16" t="s">
        <v>4020</v>
      </c>
      <c r="AH1088" s="16" t="s">
        <v>3466</v>
      </c>
      <c r="AI1088" s="16" t="s">
        <v>47</v>
      </c>
      <c r="AJ1088" s="16">
        <f>VLOOKUP(E1088,[4]TD!$A:$B,2,0)</f>
        <v>-63914</v>
      </c>
      <c r="AK1088" s="16">
        <f>-IFERROR(VLOOKUP(E1088,'[4]PARTIDAS ABIERTAS EN VALORES'!$A:$E,2,0),0)</f>
        <v>0</v>
      </c>
      <c r="AL1088" s="16"/>
      <c r="AM1088" s="16">
        <f>-IFERROR(VLOOKUP(E1088,'[4]PARTIDAS ABIERTAS EN VALORES'!$A:$E,3,0),0)</f>
        <v>63914</v>
      </c>
      <c r="AN1088" s="16"/>
      <c r="AO1088" s="16">
        <f>-IFERROR(VLOOKUP(E1088,'[4]PARTIDAS ABIERTAS EN VALORES'!$A:$E,4,0),0)</f>
        <v>0</v>
      </c>
      <c r="AP1088" s="16"/>
      <c r="AQ1088" s="16"/>
      <c r="AR1088" s="16"/>
      <c r="AS1088" s="16"/>
      <c r="AT1088" s="16">
        <f t="shared" si="176"/>
        <v>0</v>
      </c>
      <c r="AU1088" s="16"/>
      <c r="AV1088" s="16"/>
      <c r="AW1088" s="16"/>
      <c r="AX1088" s="16"/>
      <c r="AY1088" s="16"/>
      <c r="AZ1088" s="16"/>
      <c r="BA1088" s="16">
        <f>-IFERROR(VLOOKUP(E1088,[4]TD!$J:$K,2,0),0)</f>
        <v>0</v>
      </c>
      <c r="BB1088" s="25">
        <f t="shared" si="172"/>
        <v>0</v>
      </c>
      <c r="BC1088" s="16"/>
      <c r="BD1088" s="52">
        <f t="shared" si="173"/>
        <v>44550.945833333331</v>
      </c>
      <c r="BE1088" s="16">
        <f t="shared" si="177"/>
        <v>2021</v>
      </c>
      <c r="BF1088" s="52">
        <f t="shared" si="174"/>
        <v>44579</v>
      </c>
      <c r="BG1088" s="16">
        <f t="shared" si="178"/>
        <v>2022</v>
      </c>
      <c r="BH1088" s="16"/>
    </row>
    <row r="1089" spans="1:60" x14ac:dyDescent="0.25">
      <c r="A1089" s="16">
        <v>820003850</v>
      </c>
      <c r="B1089" s="16" t="s">
        <v>3461</v>
      </c>
      <c r="C1089" s="16" t="s">
        <v>3462</v>
      </c>
      <c r="D1089" s="17" t="s">
        <v>45</v>
      </c>
      <c r="E1089" s="17">
        <v>54295</v>
      </c>
      <c r="F1089" s="17" t="str">
        <f t="shared" si="175"/>
        <v>FD54295</v>
      </c>
      <c r="G1089" s="17" t="str">
        <f>VLOOKUP(E1089,[4]PARTIDAS!$F:$M,8,0)</f>
        <v>Evento</v>
      </c>
      <c r="H1089" s="17">
        <v>33670</v>
      </c>
      <c r="I1089" s="18">
        <v>44551.407638888886</v>
      </c>
      <c r="J1089" s="18">
        <v>44551.407638888886</v>
      </c>
      <c r="K1089" s="18">
        <v>44579</v>
      </c>
      <c r="L1089" s="19">
        <v>3772727</v>
      </c>
      <c r="M1089" s="19">
        <v>3520627</v>
      </c>
      <c r="N1089" s="16" t="s">
        <v>3463</v>
      </c>
      <c r="O1089" s="16"/>
      <c r="P1089" s="16"/>
      <c r="Q1089" s="16"/>
      <c r="R1089" s="16"/>
      <c r="S1089" s="16"/>
      <c r="T1089" s="20">
        <v>3772727</v>
      </c>
      <c r="U1089" s="16" t="s">
        <v>4045</v>
      </c>
      <c r="V1089" s="16" t="s">
        <v>4046</v>
      </c>
      <c r="W1089" s="16">
        <v>1007386</v>
      </c>
      <c r="X1089" s="16"/>
      <c r="Y1089" s="16"/>
      <c r="Z1089" s="16"/>
      <c r="AA1089" s="16">
        <v>755286</v>
      </c>
      <c r="AB1089" s="16">
        <v>252100</v>
      </c>
      <c r="AC1089" s="16" t="s">
        <v>4029</v>
      </c>
      <c r="AD1089" s="16">
        <v>0</v>
      </c>
      <c r="AE1089" s="16"/>
      <c r="AF1089" s="16" t="s">
        <v>4047</v>
      </c>
      <c r="AG1089" s="16" t="s">
        <v>4020</v>
      </c>
      <c r="AH1089" s="16" t="s">
        <v>3466</v>
      </c>
      <c r="AI1089" s="16" t="s">
        <v>47</v>
      </c>
      <c r="AJ1089" s="16">
        <f>VLOOKUP(E1089,[4]TD!$A:$B,2,0)</f>
        <v>-3520627</v>
      </c>
      <c r="AK1089" s="16">
        <f>-IFERROR(VLOOKUP(E1089,'[4]PARTIDAS ABIERTAS EN VALORES'!$A:$E,2,0),0)</f>
        <v>0</v>
      </c>
      <c r="AL1089" s="16"/>
      <c r="AM1089" s="16">
        <f>-IFERROR(VLOOKUP(E1089,'[4]PARTIDAS ABIERTAS EN VALORES'!$A:$E,3,0),0)</f>
        <v>3520627</v>
      </c>
      <c r="AN1089" s="16"/>
      <c r="AO1089" s="16">
        <f>-IFERROR(VLOOKUP(E1089,'[4]PARTIDAS ABIERTAS EN VALORES'!$A:$E,4,0),0)</f>
        <v>0</v>
      </c>
      <c r="AP1089" s="16"/>
      <c r="AQ1089" s="16"/>
      <c r="AR1089" s="16"/>
      <c r="AS1089" s="16"/>
      <c r="AT1089" s="16">
        <f t="shared" si="176"/>
        <v>0</v>
      </c>
      <c r="AU1089" s="16"/>
      <c r="AV1089" s="16"/>
      <c r="AW1089" s="16"/>
      <c r="AX1089" s="16"/>
      <c r="AY1089" s="16"/>
      <c r="AZ1089" s="16"/>
      <c r="BA1089" s="16">
        <f>-IFERROR(VLOOKUP(E1089,[4]TD!$J:$K,2,0),0)</f>
        <v>0</v>
      </c>
      <c r="BB1089" s="25">
        <f t="shared" si="172"/>
        <v>0</v>
      </c>
      <c r="BC1089" s="16"/>
      <c r="BD1089" s="52">
        <f t="shared" si="173"/>
        <v>44551.407638888886</v>
      </c>
      <c r="BE1089" s="16">
        <f t="shared" si="177"/>
        <v>2021</v>
      </c>
      <c r="BF1089" s="52">
        <f t="shared" si="174"/>
        <v>44579</v>
      </c>
      <c r="BG1089" s="16">
        <f t="shared" si="178"/>
        <v>2022</v>
      </c>
      <c r="BH1089" s="16"/>
    </row>
    <row r="1090" spans="1:60" x14ac:dyDescent="0.25">
      <c r="A1090" s="16">
        <v>820003850</v>
      </c>
      <c r="B1090" s="16" t="s">
        <v>3461</v>
      </c>
      <c r="C1090" s="16" t="s">
        <v>3462</v>
      </c>
      <c r="D1090" s="17" t="s">
        <v>45</v>
      </c>
      <c r="E1090" s="17">
        <v>54329</v>
      </c>
      <c r="F1090" s="17" t="str">
        <f t="shared" si="175"/>
        <v>FD54329</v>
      </c>
      <c r="G1090" s="17" t="str">
        <f>VLOOKUP(E1090,[4]PARTIDAS!$F:$M,8,0)</f>
        <v>Evento</v>
      </c>
      <c r="H1090" s="17">
        <v>33670</v>
      </c>
      <c r="I1090" s="18">
        <v>44551.645138888889</v>
      </c>
      <c r="J1090" s="18">
        <v>44551.645138888889</v>
      </c>
      <c r="K1090" s="18">
        <v>44579</v>
      </c>
      <c r="L1090" s="19">
        <v>2953723</v>
      </c>
      <c r="M1090" s="19">
        <v>2831923</v>
      </c>
      <c r="N1090" s="16" t="s">
        <v>3463</v>
      </c>
      <c r="O1090" s="16"/>
      <c r="P1090" s="16"/>
      <c r="Q1090" s="16"/>
      <c r="R1090" s="16"/>
      <c r="S1090" s="16"/>
      <c r="T1090" s="20">
        <v>2953723</v>
      </c>
      <c r="U1090" s="16" t="s">
        <v>4048</v>
      </c>
      <c r="V1090" s="16" t="s">
        <v>4046</v>
      </c>
      <c r="W1090" s="16">
        <v>1092023</v>
      </c>
      <c r="X1090" s="16"/>
      <c r="Y1090" s="16"/>
      <c r="Z1090" s="16"/>
      <c r="AA1090" s="16">
        <v>970223</v>
      </c>
      <c r="AB1090" s="16">
        <v>121800</v>
      </c>
      <c r="AC1090" s="16" t="s">
        <v>4029</v>
      </c>
      <c r="AD1090" s="16">
        <v>0</v>
      </c>
      <c r="AE1090" s="16"/>
      <c r="AF1090" s="16" t="s">
        <v>4047</v>
      </c>
      <c r="AG1090" s="16" t="s">
        <v>4020</v>
      </c>
      <c r="AH1090" s="16" t="s">
        <v>3466</v>
      </c>
      <c r="AI1090" s="16" t="s">
        <v>47</v>
      </c>
      <c r="AJ1090" s="16">
        <f>VLOOKUP(E1090,[4]TD!$A:$B,2,0)</f>
        <v>-2831923</v>
      </c>
      <c r="AK1090" s="16">
        <f>-IFERROR(VLOOKUP(E1090,'[4]PARTIDAS ABIERTAS EN VALORES'!$A:$E,2,0),0)</f>
        <v>0</v>
      </c>
      <c r="AL1090" s="16"/>
      <c r="AM1090" s="16">
        <f>-IFERROR(VLOOKUP(E1090,'[4]PARTIDAS ABIERTAS EN VALORES'!$A:$E,3,0),0)</f>
        <v>2831923</v>
      </c>
      <c r="AN1090" s="16"/>
      <c r="AO1090" s="16">
        <f>-IFERROR(VLOOKUP(E1090,'[4]PARTIDAS ABIERTAS EN VALORES'!$A:$E,4,0),0)</f>
        <v>0</v>
      </c>
      <c r="AP1090" s="16"/>
      <c r="AQ1090" s="16"/>
      <c r="AR1090" s="16"/>
      <c r="AS1090" s="16"/>
      <c r="AT1090" s="16">
        <f t="shared" si="176"/>
        <v>0</v>
      </c>
      <c r="AU1090" s="16"/>
      <c r="AV1090" s="16"/>
      <c r="AW1090" s="16"/>
      <c r="AX1090" s="16"/>
      <c r="AY1090" s="16"/>
      <c r="AZ1090" s="16"/>
      <c r="BA1090" s="16">
        <f>-IFERROR(VLOOKUP(E1090,[4]TD!$J:$K,2,0),0)</f>
        <v>0</v>
      </c>
      <c r="BB1090" s="25">
        <f t="shared" ref="BB1090:BB1153" si="179">M1090-SUM(AK1090:BA1090)</f>
        <v>0</v>
      </c>
      <c r="BC1090" s="16"/>
      <c r="BD1090" s="52">
        <f t="shared" ref="BD1090:BD1153" si="180">I1090</f>
        <v>44551.645138888889</v>
      </c>
      <c r="BE1090" s="16">
        <f t="shared" si="177"/>
        <v>2021</v>
      </c>
      <c r="BF1090" s="52">
        <f t="shared" ref="BF1090:BF1153" si="181">K1090</f>
        <v>44579</v>
      </c>
      <c r="BG1090" s="16">
        <f t="shared" si="178"/>
        <v>2022</v>
      </c>
      <c r="BH1090" s="16"/>
    </row>
    <row r="1091" spans="1:60" x14ac:dyDescent="0.25">
      <c r="A1091" s="16">
        <v>820003850</v>
      </c>
      <c r="B1091" s="16" t="s">
        <v>3461</v>
      </c>
      <c r="C1091" s="16" t="s">
        <v>3467</v>
      </c>
      <c r="D1091" s="17" t="s">
        <v>45</v>
      </c>
      <c r="E1091" s="17">
        <v>54335</v>
      </c>
      <c r="F1091" s="17" t="str">
        <f t="shared" ref="F1091:F1154" si="182">CONCATENATE(D1091,E1091)</f>
        <v>FD54335</v>
      </c>
      <c r="G1091" s="17" t="str">
        <f>VLOOKUP(E1091,[4]PARTIDAS!$F:$M,8,0)</f>
        <v>Evento</v>
      </c>
      <c r="H1091" s="17">
        <v>33668</v>
      </c>
      <c r="I1091" s="18">
        <v>44551.711111111108</v>
      </c>
      <c r="J1091" s="18">
        <v>44551.711111111108</v>
      </c>
      <c r="K1091" s="18">
        <v>44579</v>
      </c>
      <c r="L1091" s="19">
        <v>107628</v>
      </c>
      <c r="M1091" s="19">
        <v>107628</v>
      </c>
      <c r="N1091" s="16" t="s">
        <v>3463</v>
      </c>
      <c r="O1091" s="16"/>
      <c r="P1091" s="16"/>
      <c r="Q1091" s="16"/>
      <c r="R1091" s="16"/>
      <c r="S1091" s="16"/>
      <c r="T1091" s="20">
        <v>107628</v>
      </c>
      <c r="U1091" s="16" t="s">
        <v>47</v>
      </c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 t="s">
        <v>4047</v>
      </c>
      <c r="AG1091" s="16" t="s">
        <v>4020</v>
      </c>
      <c r="AH1091" s="16" t="s">
        <v>3466</v>
      </c>
      <c r="AI1091" s="16" t="s">
        <v>47</v>
      </c>
      <c r="AJ1091" s="16">
        <f>VLOOKUP(E1091,[4]TD!$A:$B,2,0)</f>
        <v>-107628</v>
      </c>
      <c r="AK1091" s="16">
        <f>-IFERROR(VLOOKUP(E1091,'[4]PARTIDAS ABIERTAS EN VALORES'!$A:$E,2,0),0)</f>
        <v>0</v>
      </c>
      <c r="AL1091" s="16"/>
      <c r="AM1091" s="16">
        <f>-IFERROR(VLOOKUP(E1091,'[4]PARTIDAS ABIERTAS EN VALORES'!$A:$E,3,0),0)</f>
        <v>107628</v>
      </c>
      <c r="AN1091" s="16"/>
      <c r="AO1091" s="16">
        <f>-IFERROR(VLOOKUP(E1091,'[4]PARTIDAS ABIERTAS EN VALORES'!$A:$E,4,0),0)</f>
        <v>0</v>
      </c>
      <c r="AP1091" s="16"/>
      <c r="AQ1091" s="16"/>
      <c r="AR1091" s="16"/>
      <c r="AS1091" s="16"/>
      <c r="AT1091" s="16">
        <f t="shared" ref="AT1091:AT1154" si="183">AP1091+AR1091+AS1091</f>
        <v>0</v>
      </c>
      <c r="AU1091" s="16"/>
      <c r="AV1091" s="16"/>
      <c r="AW1091" s="16"/>
      <c r="AX1091" s="16"/>
      <c r="AY1091" s="16"/>
      <c r="AZ1091" s="16"/>
      <c r="BA1091" s="16">
        <f>-IFERROR(VLOOKUP(E1091,[4]TD!$J:$K,2,0),0)</f>
        <v>0</v>
      </c>
      <c r="BB1091" s="25">
        <f t="shared" si="179"/>
        <v>0</v>
      </c>
      <c r="BC1091" s="16"/>
      <c r="BD1091" s="52">
        <f t="shared" si="180"/>
        <v>44551.711111111108</v>
      </c>
      <c r="BE1091" s="16">
        <f t="shared" ref="BE1091:BE1154" si="184">YEAR(BD1091)</f>
        <v>2021</v>
      </c>
      <c r="BF1091" s="52">
        <f t="shared" si="181"/>
        <v>44579</v>
      </c>
      <c r="BG1091" s="16">
        <f t="shared" ref="BG1091:BG1154" si="185">YEAR(BF1091)</f>
        <v>2022</v>
      </c>
      <c r="BH1091" s="16"/>
    </row>
    <row r="1092" spans="1:60" x14ac:dyDescent="0.25">
      <c r="A1092" s="16">
        <v>820003850</v>
      </c>
      <c r="B1092" s="16" t="s">
        <v>3461</v>
      </c>
      <c r="C1092" s="16" t="s">
        <v>3462</v>
      </c>
      <c r="D1092" s="17" t="s">
        <v>45</v>
      </c>
      <c r="E1092" s="17">
        <v>54433</v>
      </c>
      <c r="F1092" s="17" t="str">
        <f t="shared" si="182"/>
        <v>FD54433</v>
      </c>
      <c r="G1092" s="17" t="e">
        <f>VLOOKUP(E1092,[4]PARTIDAS!$F:$M,8,0)</f>
        <v>#N/A</v>
      </c>
      <c r="H1092" s="17">
        <v>33670</v>
      </c>
      <c r="I1092" s="18">
        <v>44553.297222222223</v>
      </c>
      <c r="J1092" s="18">
        <v>44553.297222222223</v>
      </c>
      <c r="K1092" s="18">
        <v>44579</v>
      </c>
      <c r="L1092" s="19">
        <v>109700</v>
      </c>
      <c r="M1092" s="19">
        <v>109700</v>
      </c>
      <c r="N1092" s="16" t="s">
        <v>3490</v>
      </c>
      <c r="O1092" s="16"/>
      <c r="P1092" s="16"/>
      <c r="Q1092" s="16"/>
      <c r="R1092" s="20">
        <v>109700</v>
      </c>
      <c r="S1092" s="16" t="s">
        <v>4049</v>
      </c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 t="s">
        <v>4022</v>
      </c>
      <c r="AH1092" s="16"/>
      <c r="AI1092" s="16"/>
      <c r="AJ1092" s="16" t="e">
        <f>VLOOKUP(E1092,[4]TD!$A:$B,2,0)</f>
        <v>#N/A</v>
      </c>
      <c r="AK1092" s="16"/>
      <c r="AL1092" s="16"/>
      <c r="AM1092" s="16"/>
      <c r="AN1092" s="16"/>
      <c r="AO1092" s="16"/>
      <c r="AP1092" s="16"/>
      <c r="AQ1092" s="25">
        <f>M1092</f>
        <v>109700</v>
      </c>
      <c r="AR1092" s="16"/>
      <c r="AS1092" s="16"/>
      <c r="AT1092" s="16">
        <f t="shared" si="183"/>
        <v>0</v>
      </c>
      <c r="AU1092" s="16"/>
      <c r="AV1092" s="16"/>
      <c r="AW1092" s="16"/>
      <c r="AX1092" s="16"/>
      <c r="AY1092" s="16"/>
      <c r="AZ1092" s="16"/>
      <c r="BA1092" s="16"/>
      <c r="BB1092" s="25">
        <f t="shared" si="179"/>
        <v>0</v>
      </c>
      <c r="BC1092" s="16"/>
      <c r="BD1092" s="52">
        <f t="shared" si="180"/>
        <v>44553.297222222223</v>
      </c>
      <c r="BE1092" s="16">
        <f t="shared" si="184"/>
        <v>2021</v>
      </c>
      <c r="BF1092" s="52">
        <f t="shared" si="181"/>
        <v>44579</v>
      </c>
      <c r="BG1092" s="16">
        <f t="shared" si="185"/>
        <v>2022</v>
      </c>
      <c r="BH1092" s="16"/>
    </row>
    <row r="1093" spans="1:60" x14ac:dyDescent="0.25">
      <c r="A1093" s="16">
        <v>820003850</v>
      </c>
      <c r="B1093" s="16" t="s">
        <v>3461</v>
      </c>
      <c r="C1093" s="16" t="s">
        <v>3462</v>
      </c>
      <c r="D1093" s="17" t="s">
        <v>45</v>
      </c>
      <c r="E1093" s="17">
        <v>54446</v>
      </c>
      <c r="F1093" s="17" t="str">
        <f t="shared" si="182"/>
        <v>FD54446</v>
      </c>
      <c r="G1093" s="17" t="str">
        <f>VLOOKUP(E1093,[4]PARTIDAS!$F:$M,8,0)</f>
        <v>Evento</v>
      </c>
      <c r="H1093" s="17">
        <v>33671</v>
      </c>
      <c r="I1093" s="18">
        <v>44553.402083333334</v>
      </c>
      <c r="J1093" s="18">
        <v>44553.402083333334</v>
      </c>
      <c r="K1093" s="18">
        <v>44579</v>
      </c>
      <c r="L1093" s="19">
        <v>6500</v>
      </c>
      <c r="M1093" s="19">
        <v>6500</v>
      </c>
      <c r="N1093" s="16" t="s">
        <v>3463</v>
      </c>
      <c r="O1093" s="16"/>
      <c r="P1093" s="16"/>
      <c r="Q1093" s="16"/>
      <c r="R1093" s="16"/>
      <c r="S1093" s="16"/>
      <c r="T1093" s="20">
        <v>6500</v>
      </c>
      <c r="U1093" s="16" t="s">
        <v>47</v>
      </c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 t="s">
        <v>4050</v>
      </c>
      <c r="AG1093" s="16" t="s">
        <v>4020</v>
      </c>
      <c r="AH1093" s="16" t="s">
        <v>3466</v>
      </c>
      <c r="AI1093" s="16" t="s">
        <v>47</v>
      </c>
      <c r="AJ1093" s="16">
        <f>VLOOKUP(E1093,[4]TD!$A:$B,2,0)</f>
        <v>-6500</v>
      </c>
      <c r="AK1093" s="16">
        <f>-IFERROR(VLOOKUP(E1093,'[4]PARTIDAS ABIERTAS EN VALORES'!$A:$E,2,0),0)</f>
        <v>0</v>
      </c>
      <c r="AL1093" s="16"/>
      <c r="AM1093" s="16">
        <f>-IFERROR(VLOOKUP(E1093,'[4]PARTIDAS ABIERTAS EN VALORES'!$A:$E,3,0),0)</f>
        <v>6500</v>
      </c>
      <c r="AN1093" s="16"/>
      <c r="AO1093" s="16">
        <f>-IFERROR(VLOOKUP(E1093,'[4]PARTIDAS ABIERTAS EN VALORES'!$A:$E,4,0),0)</f>
        <v>0</v>
      </c>
      <c r="AP1093" s="16"/>
      <c r="AQ1093" s="16"/>
      <c r="AR1093" s="16"/>
      <c r="AS1093" s="16"/>
      <c r="AT1093" s="16">
        <f t="shared" si="183"/>
        <v>0</v>
      </c>
      <c r="AU1093" s="16"/>
      <c r="AV1093" s="16"/>
      <c r="AW1093" s="16"/>
      <c r="AX1093" s="16"/>
      <c r="AY1093" s="16"/>
      <c r="AZ1093" s="16"/>
      <c r="BA1093" s="16">
        <f>-IFERROR(VLOOKUP(E1093,[4]TD!$J:$K,2,0),0)</f>
        <v>0</v>
      </c>
      <c r="BB1093" s="25">
        <f t="shared" si="179"/>
        <v>0</v>
      </c>
      <c r="BC1093" s="16"/>
      <c r="BD1093" s="52">
        <f t="shared" si="180"/>
        <v>44553.402083333334</v>
      </c>
      <c r="BE1093" s="16">
        <f t="shared" si="184"/>
        <v>2021</v>
      </c>
      <c r="BF1093" s="52">
        <f t="shared" si="181"/>
        <v>44579</v>
      </c>
      <c r="BG1093" s="16">
        <f t="shared" si="185"/>
        <v>2022</v>
      </c>
      <c r="BH1093" s="16"/>
    </row>
    <row r="1094" spans="1:60" x14ac:dyDescent="0.25">
      <c r="A1094" s="16">
        <v>820003850</v>
      </c>
      <c r="B1094" s="16" t="s">
        <v>3461</v>
      </c>
      <c r="C1094" s="16" t="s">
        <v>3462</v>
      </c>
      <c r="D1094" s="17" t="s">
        <v>45</v>
      </c>
      <c r="E1094" s="17">
        <v>54528</v>
      </c>
      <c r="F1094" s="17" t="str">
        <f t="shared" si="182"/>
        <v>FD54528</v>
      </c>
      <c r="G1094" s="17" t="str">
        <f>VLOOKUP(E1094,[4]PARTIDAS!$F:$M,8,0)</f>
        <v>Evento</v>
      </c>
      <c r="H1094" s="17">
        <v>33670</v>
      </c>
      <c r="I1094" s="18">
        <v>44554.375</v>
      </c>
      <c r="J1094" s="18">
        <v>44554.375</v>
      </c>
      <c r="K1094" s="18">
        <v>44579</v>
      </c>
      <c r="L1094" s="19">
        <v>64170</v>
      </c>
      <c r="M1094" s="19">
        <v>64170</v>
      </c>
      <c r="N1094" s="16" t="s">
        <v>3463</v>
      </c>
      <c r="O1094" s="16"/>
      <c r="P1094" s="16"/>
      <c r="Q1094" s="16"/>
      <c r="R1094" s="16"/>
      <c r="S1094" s="16"/>
      <c r="T1094" s="20">
        <v>64170</v>
      </c>
      <c r="U1094" s="16" t="s">
        <v>47</v>
      </c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 t="s">
        <v>4016</v>
      </c>
      <c r="AG1094" s="16" t="s">
        <v>4020</v>
      </c>
      <c r="AH1094" s="16" t="s">
        <v>3466</v>
      </c>
      <c r="AI1094" s="16" t="s">
        <v>47</v>
      </c>
      <c r="AJ1094" s="16">
        <f>VLOOKUP(E1094,[4]TD!$A:$B,2,0)</f>
        <v>-64170</v>
      </c>
      <c r="AK1094" s="16">
        <f>-IFERROR(VLOOKUP(E1094,'[4]PARTIDAS ABIERTAS EN VALORES'!$A:$E,2,0),0)</f>
        <v>0</v>
      </c>
      <c r="AL1094" s="16"/>
      <c r="AM1094" s="16">
        <f>-IFERROR(VLOOKUP(E1094,'[4]PARTIDAS ABIERTAS EN VALORES'!$A:$E,3,0),0)</f>
        <v>64170</v>
      </c>
      <c r="AN1094" s="16"/>
      <c r="AO1094" s="16">
        <f>-IFERROR(VLOOKUP(E1094,'[4]PARTIDAS ABIERTAS EN VALORES'!$A:$E,4,0),0)</f>
        <v>0</v>
      </c>
      <c r="AP1094" s="16"/>
      <c r="AQ1094" s="16"/>
      <c r="AR1094" s="16"/>
      <c r="AS1094" s="16"/>
      <c r="AT1094" s="16">
        <f t="shared" si="183"/>
        <v>0</v>
      </c>
      <c r="AU1094" s="16"/>
      <c r="AV1094" s="16"/>
      <c r="AW1094" s="16"/>
      <c r="AX1094" s="16"/>
      <c r="AY1094" s="16"/>
      <c r="AZ1094" s="16"/>
      <c r="BA1094" s="16">
        <f>-IFERROR(VLOOKUP(E1094,[4]TD!$J:$K,2,0),0)</f>
        <v>0</v>
      </c>
      <c r="BB1094" s="25">
        <f t="shared" si="179"/>
        <v>0</v>
      </c>
      <c r="BC1094" s="16"/>
      <c r="BD1094" s="52">
        <f t="shared" si="180"/>
        <v>44554.375</v>
      </c>
      <c r="BE1094" s="16">
        <f t="shared" si="184"/>
        <v>2021</v>
      </c>
      <c r="BF1094" s="52">
        <f t="shared" si="181"/>
        <v>44579</v>
      </c>
      <c r="BG1094" s="16">
        <f t="shared" si="185"/>
        <v>2022</v>
      </c>
      <c r="BH1094" s="16"/>
    </row>
    <row r="1095" spans="1:60" x14ac:dyDescent="0.25">
      <c r="A1095" s="16">
        <v>820003850</v>
      </c>
      <c r="B1095" s="16" t="s">
        <v>3461</v>
      </c>
      <c r="C1095" s="16" t="s">
        <v>3462</v>
      </c>
      <c r="D1095" s="17" t="s">
        <v>45</v>
      </c>
      <c r="E1095" s="17">
        <v>54552</v>
      </c>
      <c r="F1095" s="17" t="str">
        <f t="shared" si="182"/>
        <v>FD54552</v>
      </c>
      <c r="G1095" s="17" t="str">
        <f>VLOOKUP(E1095,[4]PARTIDAS!$F:$M,8,0)</f>
        <v>Evento</v>
      </c>
      <c r="H1095" s="17">
        <v>33670</v>
      </c>
      <c r="I1095" s="18">
        <v>44555.074305555558</v>
      </c>
      <c r="J1095" s="18">
        <v>44555.074305555558</v>
      </c>
      <c r="K1095" s="18">
        <v>44579</v>
      </c>
      <c r="L1095" s="19">
        <v>136113</v>
      </c>
      <c r="M1095" s="19">
        <v>136113</v>
      </c>
      <c r="N1095" s="16" t="s">
        <v>3463</v>
      </c>
      <c r="O1095" s="16"/>
      <c r="P1095" s="16"/>
      <c r="Q1095" s="16"/>
      <c r="R1095" s="16"/>
      <c r="S1095" s="16"/>
      <c r="T1095" s="20">
        <v>136113</v>
      </c>
      <c r="U1095" s="16" t="s">
        <v>47</v>
      </c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 t="s">
        <v>4051</v>
      </c>
      <c r="AG1095" s="16" t="s">
        <v>4020</v>
      </c>
      <c r="AH1095" s="16" t="s">
        <v>3466</v>
      </c>
      <c r="AI1095" s="16" t="s">
        <v>47</v>
      </c>
      <c r="AJ1095" s="16">
        <f>VLOOKUP(E1095,[4]TD!$A:$B,2,0)</f>
        <v>-136113</v>
      </c>
      <c r="AK1095" s="16">
        <f>-IFERROR(VLOOKUP(E1095,'[4]PARTIDAS ABIERTAS EN VALORES'!$A:$E,2,0),0)</f>
        <v>0</v>
      </c>
      <c r="AL1095" s="16"/>
      <c r="AM1095" s="16">
        <f>-IFERROR(VLOOKUP(E1095,'[4]PARTIDAS ABIERTAS EN VALORES'!$A:$E,3,0),0)</f>
        <v>136113</v>
      </c>
      <c r="AN1095" s="16"/>
      <c r="AO1095" s="16">
        <f>-IFERROR(VLOOKUP(E1095,'[4]PARTIDAS ABIERTAS EN VALORES'!$A:$E,4,0),0)</f>
        <v>0</v>
      </c>
      <c r="AP1095" s="16"/>
      <c r="AQ1095" s="16"/>
      <c r="AR1095" s="16"/>
      <c r="AS1095" s="16"/>
      <c r="AT1095" s="16">
        <f t="shared" si="183"/>
        <v>0</v>
      </c>
      <c r="AU1095" s="16"/>
      <c r="AV1095" s="16"/>
      <c r="AW1095" s="16"/>
      <c r="AX1095" s="16"/>
      <c r="AY1095" s="16"/>
      <c r="AZ1095" s="16"/>
      <c r="BA1095" s="16">
        <f>-IFERROR(VLOOKUP(E1095,[4]TD!$J:$K,2,0),0)</f>
        <v>0</v>
      </c>
      <c r="BB1095" s="25">
        <f t="shared" si="179"/>
        <v>0</v>
      </c>
      <c r="BC1095" s="16"/>
      <c r="BD1095" s="52">
        <f t="shared" si="180"/>
        <v>44555.074305555558</v>
      </c>
      <c r="BE1095" s="16">
        <f t="shared" si="184"/>
        <v>2021</v>
      </c>
      <c r="BF1095" s="52">
        <f t="shared" si="181"/>
        <v>44579</v>
      </c>
      <c r="BG1095" s="16">
        <f t="shared" si="185"/>
        <v>2022</v>
      </c>
      <c r="BH1095" s="16"/>
    </row>
    <row r="1096" spans="1:60" x14ac:dyDescent="0.25">
      <c r="A1096" s="16">
        <v>820003850</v>
      </c>
      <c r="B1096" s="16" t="s">
        <v>3461</v>
      </c>
      <c r="C1096" s="16" t="s">
        <v>3462</v>
      </c>
      <c r="D1096" s="17" t="s">
        <v>45</v>
      </c>
      <c r="E1096" s="17">
        <v>54616</v>
      </c>
      <c r="F1096" s="17" t="str">
        <f t="shared" si="182"/>
        <v>FD54616</v>
      </c>
      <c r="G1096" s="17" t="str">
        <f>VLOOKUP(E1096,[4]PARTIDAS!$F:$M,8,0)</f>
        <v>Evento</v>
      </c>
      <c r="H1096" s="17">
        <v>33670</v>
      </c>
      <c r="I1096" s="18">
        <v>44556.395138888889</v>
      </c>
      <c r="J1096" s="18">
        <v>44556.395138888889</v>
      </c>
      <c r="K1096" s="18">
        <v>44579</v>
      </c>
      <c r="L1096" s="19">
        <v>296400</v>
      </c>
      <c r="M1096" s="19">
        <v>296400</v>
      </c>
      <c r="N1096" s="16" t="s">
        <v>3463</v>
      </c>
      <c r="O1096" s="16"/>
      <c r="P1096" s="16"/>
      <c r="Q1096" s="16"/>
      <c r="R1096" s="16"/>
      <c r="S1096" s="16"/>
      <c r="T1096" s="20">
        <v>296400</v>
      </c>
      <c r="U1096" s="16" t="s">
        <v>47</v>
      </c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 t="s">
        <v>4052</v>
      </c>
      <c r="AG1096" s="16" t="s">
        <v>4020</v>
      </c>
      <c r="AH1096" s="16" t="s">
        <v>3466</v>
      </c>
      <c r="AI1096" s="16" t="s">
        <v>47</v>
      </c>
      <c r="AJ1096" s="16">
        <f>VLOOKUP(E1096,[4]TD!$A:$B,2,0)</f>
        <v>-296400</v>
      </c>
      <c r="AK1096" s="16">
        <f>-IFERROR(VLOOKUP(E1096,'[4]PARTIDAS ABIERTAS EN VALORES'!$A:$E,2,0),0)</f>
        <v>0</v>
      </c>
      <c r="AL1096" s="16"/>
      <c r="AM1096" s="16">
        <f>-IFERROR(VLOOKUP(E1096,'[4]PARTIDAS ABIERTAS EN VALORES'!$A:$E,3,0),0)</f>
        <v>296400</v>
      </c>
      <c r="AN1096" s="16"/>
      <c r="AO1096" s="16">
        <f>-IFERROR(VLOOKUP(E1096,'[4]PARTIDAS ABIERTAS EN VALORES'!$A:$E,4,0),0)</f>
        <v>0</v>
      </c>
      <c r="AP1096" s="16"/>
      <c r="AQ1096" s="16"/>
      <c r="AR1096" s="16"/>
      <c r="AS1096" s="16"/>
      <c r="AT1096" s="16">
        <f t="shared" si="183"/>
        <v>0</v>
      </c>
      <c r="AU1096" s="16"/>
      <c r="AV1096" s="16"/>
      <c r="AW1096" s="16"/>
      <c r="AX1096" s="16"/>
      <c r="AY1096" s="16"/>
      <c r="AZ1096" s="16"/>
      <c r="BA1096" s="16">
        <f>-IFERROR(VLOOKUP(E1096,[4]TD!$J:$K,2,0),0)</f>
        <v>0</v>
      </c>
      <c r="BB1096" s="25">
        <f t="shared" si="179"/>
        <v>0</v>
      </c>
      <c r="BC1096" s="16"/>
      <c r="BD1096" s="52">
        <f t="shared" si="180"/>
        <v>44556.395138888889</v>
      </c>
      <c r="BE1096" s="16">
        <f t="shared" si="184"/>
        <v>2021</v>
      </c>
      <c r="BF1096" s="52">
        <f t="shared" si="181"/>
        <v>44579</v>
      </c>
      <c r="BG1096" s="16">
        <f t="shared" si="185"/>
        <v>2022</v>
      </c>
      <c r="BH1096" s="16"/>
    </row>
    <row r="1097" spans="1:60" x14ac:dyDescent="0.25">
      <c r="A1097" s="16">
        <v>820003850</v>
      </c>
      <c r="B1097" s="16" t="s">
        <v>3461</v>
      </c>
      <c r="C1097" s="16" t="s">
        <v>3462</v>
      </c>
      <c r="D1097" s="17" t="s">
        <v>45</v>
      </c>
      <c r="E1097" s="17">
        <v>54642</v>
      </c>
      <c r="F1097" s="17" t="str">
        <f t="shared" si="182"/>
        <v>FD54642</v>
      </c>
      <c r="G1097" s="17" t="str">
        <f>VLOOKUP(E1097,[4]PARTIDAS!$F:$M,8,0)</f>
        <v>Evento</v>
      </c>
      <c r="H1097" s="17">
        <v>33670</v>
      </c>
      <c r="I1097" s="18">
        <v>44556.749305555553</v>
      </c>
      <c r="J1097" s="18">
        <v>44556.749305555553</v>
      </c>
      <c r="K1097" s="18">
        <v>44579</v>
      </c>
      <c r="L1097" s="19">
        <v>648894</v>
      </c>
      <c r="M1097" s="19">
        <v>648894</v>
      </c>
      <c r="N1097" s="16" t="s">
        <v>3463</v>
      </c>
      <c r="O1097" s="16"/>
      <c r="P1097" s="16"/>
      <c r="Q1097" s="16"/>
      <c r="R1097" s="16"/>
      <c r="S1097" s="16"/>
      <c r="T1097" s="20">
        <v>648894</v>
      </c>
      <c r="U1097" s="16" t="s">
        <v>4053</v>
      </c>
      <c r="V1097" s="16" t="s">
        <v>4054</v>
      </c>
      <c r="W1097" s="16">
        <v>28155</v>
      </c>
      <c r="X1097" s="16" t="s">
        <v>47</v>
      </c>
      <c r="Y1097" s="16"/>
      <c r="Z1097" s="16"/>
      <c r="AA1097" s="16">
        <v>28155</v>
      </c>
      <c r="AB1097" s="16">
        <v>0</v>
      </c>
      <c r="AC1097" s="16" t="s">
        <v>3878</v>
      </c>
      <c r="AD1097" s="16">
        <v>0</v>
      </c>
      <c r="AE1097" s="16"/>
      <c r="AF1097" s="16" t="s">
        <v>4052</v>
      </c>
      <c r="AG1097" s="16" t="s">
        <v>4020</v>
      </c>
      <c r="AH1097" s="16" t="s">
        <v>3466</v>
      </c>
      <c r="AI1097" s="16" t="s">
        <v>47</v>
      </c>
      <c r="AJ1097" s="16">
        <f>VLOOKUP(E1097,[4]TD!$A:$B,2,0)</f>
        <v>-648894</v>
      </c>
      <c r="AK1097" s="16">
        <f>-IFERROR(VLOOKUP(E1097,'[4]PARTIDAS ABIERTAS EN VALORES'!$A:$E,2,0),0)</f>
        <v>0</v>
      </c>
      <c r="AL1097" s="16"/>
      <c r="AM1097" s="16">
        <f>-IFERROR(VLOOKUP(E1097,'[4]PARTIDAS ABIERTAS EN VALORES'!$A:$E,3,0),0)</f>
        <v>648894</v>
      </c>
      <c r="AN1097" s="16"/>
      <c r="AO1097" s="16">
        <f>-IFERROR(VLOOKUP(E1097,'[4]PARTIDAS ABIERTAS EN VALORES'!$A:$E,4,0),0)</f>
        <v>0</v>
      </c>
      <c r="AP1097" s="16"/>
      <c r="AQ1097" s="16"/>
      <c r="AR1097" s="16"/>
      <c r="AS1097" s="16"/>
      <c r="AT1097" s="16">
        <f t="shared" si="183"/>
        <v>0</v>
      </c>
      <c r="AU1097" s="16"/>
      <c r="AV1097" s="16"/>
      <c r="AW1097" s="16"/>
      <c r="AX1097" s="16"/>
      <c r="AY1097" s="16"/>
      <c r="AZ1097" s="16"/>
      <c r="BA1097" s="16">
        <f>-IFERROR(VLOOKUP(E1097,[4]TD!$J:$K,2,0),0)</f>
        <v>0</v>
      </c>
      <c r="BB1097" s="25">
        <f t="shared" si="179"/>
        <v>0</v>
      </c>
      <c r="BC1097" s="16"/>
      <c r="BD1097" s="52">
        <f t="shared" si="180"/>
        <v>44556.749305555553</v>
      </c>
      <c r="BE1097" s="16">
        <f t="shared" si="184"/>
        <v>2021</v>
      </c>
      <c r="BF1097" s="52">
        <f t="shared" si="181"/>
        <v>44579</v>
      </c>
      <c r="BG1097" s="16">
        <f t="shared" si="185"/>
        <v>2022</v>
      </c>
      <c r="BH1097" s="16"/>
    </row>
    <row r="1098" spans="1:60" x14ac:dyDescent="0.25">
      <c r="A1098" s="16">
        <v>820003850</v>
      </c>
      <c r="B1098" s="16" t="s">
        <v>3461</v>
      </c>
      <c r="C1098" s="16" t="s">
        <v>3462</v>
      </c>
      <c r="D1098" s="17" t="s">
        <v>45</v>
      </c>
      <c r="E1098" s="17">
        <v>54679</v>
      </c>
      <c r="F1098" s="17" t="str">
        <f t="shared" si="182"/>
        <v>FD54679</v>
      </c>
      <c r="G1098" s="17" t="str">
        <f>VLOOKUP(E1098,[4]PARTIDAS!$F:$M,8,0)</f>
        <v>Evento</v>
      </c>
      <c r="H1098" s="17">
        <v>33670</v>
      </c>
      <c r="I1098" s="18">
        <v>44557.362500000003</v>
      </c>
      <c r="J1098" s="18">
        <v>44557.362500000003</v>
      </c>
      <c r="K1098" s="18">
        <v>44579</v>
      </c>
      <c r="L1098" s="19">
        <v>288278</v>
      </c>
      <c r="M1098" s="19">
        <v>288278</v>
      </c>
      <c r="N1098" s="16" t="s">
        <v>3463</v>
      </c>
      <c r="O1098" s="16"/>
      <c r="P1098" s="16"/>
      <c r="Q1098" s="16"/>
      <c r="R1098" s="16"/>
      <c r="S1098" s="16"/>
      <c r="T1098" s="20">
        <v>288278</v>
      </c>
      <c r="U1098" s="16" t="s">
        <v>47</v>
      </c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 t="s">
        <v>3995</v>
      </c>
      <c r="AG1098" s="16" t="s">
        <v>4020</v>
      </c>
      <c r="AH1098" s="16" t="s">
        <v>3466</v>
      </c>
      <c r="AI1098" s="16" t="s">
        <v>47</v>
      </c>
      <c r="AJ1098" s="16">
        <f>VLOOKUP(E1098,[4]TD!$A:$B,2,0)</f>
        <v>-288278</v>
      </c>
      <c r="AK1098" s="16">
        <f>-IFERROR(VLOOKUP(E1098,'[4]PARTIDAS ABIERTAS EN VALORES'!$A:$E,2,0),0)</f>
        <v>0</v>
      </c>
      <c r="AL1098" s="16"/>
      <c r="AM1098" s="16">
        <f>-IFERROR(VLOOKUP(E1098,'[4]PARTIDAS ABIERTAS EN VALORES'!$A:$E,3,0),0)</f>
        <v>288278</v>
      </c>
      <c r="AN1098" s="16"/>
      <c r="AO1098" s="16">
        <f>-IFERROR(VLOOKUP(E1098,'[4]PARTIDAS ABIERTAS EN VALORES'!$A:$E,4,0),0)</f>
        <v>0</v>
      </c>
      <c r="AP1098" s="16"/>
      <c r="AQ1098" s="16"/>
      <c r="AR1098" s="16"/>
      <c r="AS1098" s="16"/>
      <c r="AT1098" s="16">
        <f t="shared" si="183"/>
        <v>0</v>
      </c>
      <c r="AU1098" s="16"/>
      <c r="AV1098" s="16"/>
      <c r="AW1098" s="16"/>
      <c r="AX1098" s="16"/>
      <c r="AY1098" s="16"/>
      <c r="AZ1098" s="16"/>
      <c r="BA1098" s="16">
        <f>-IFERROR(VLOOKUP(E1098,[4]TD!$J:$K,2,0),0)</f>
        <v>0</v>
      </c>
      <c r="BB1098" s="25">
        <f t="shared" si="179"/>
        <v>0</v>
      </c>
      <c r="BC1098" s="16"/>
      <c r="BD1098" s="52">
        <f t="shared" si="180"/>
        <v>44557.362500000003</v>
      </c>
      <c r="BE1098" s="16">
        <f t="shared" si="184"/>
        <v>2021</v>
      </c>
      <c r="BF1098" s="52">
        <f t="shared" si="181"/>
        <v>44579</v>
      </c>
      <c r="BG1098" s="16">
        <f t="shared" si="185"/>
        <v>2022</v>
      </c>
      <c r="BH1098" s="16"/>
    </row>
    <row r="1099" spans="1:60" x14ac:dyDescent="0.25">
      <c r="A1099" s="16">
        <v>820003850</v>
      </c>
      <c r="B1099" s="16" t="s">
        <v>3461</v>
      </c>
      <c r="C1099" s="16" t="s">
        <v>3467</v>
      </c>
      <c r="D1099" s="17" t="s">
        <v>45</v>
      </c>
      <c r="E1099" s="17">
        <v>54743</v>
      </c>
      <c r="F1099" s="17" t="str">
        <f t="shared" si="182"/>
        <v>FD54743</v>
      </c>
      <c r="G1099" s="17" t="str">
        <f>VLOOKUP(E1099,[4]PARTIDAS!$F:$M,8,0)</f>
        <v>Evento</v>
      </c>
      <c r="H1099" s="17">
        <v>33668</v>
      </c>
      <c r="I1099" s="18">
        <v>44557.806250000001</v>
      </c>
      <c r="J1099" s="18">
        <v>44557.806250000001</v>
      </c>
      <c r="K1099" s="18">
        <v>44579</v>
      </c>
      <c r="L1099" s="19">
        <v>59600</v>
      </c>
      <c r="M1099" s="19">
        <v>59600</v>
      </c>
      <c r="N1099" s="16" t="s">
        <v>3463</v>
      </c>
      <c r="O1099" s="16"/>
      <c r="P1099" s="16"/>
      <c r="Q1099" s="16"/>
      <c r="R1099" s="16"/>
      <c r="S1099" s="16"/>
      <c r="T1099" s="20">
        <v>59600</v>
      </c>
      <c r="U1099" s="16" t="s">
        <v>47</v>
      </c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 t="s">
        <v>3995</v>
      </c>
      <c r="AG1099" s="16" t="s">
        <v>4020</v>
      </c>
      <c r="AH1099" s="16" t="s">
        <v>3466</v>
      </c>
      <c r="AI1099" s="16" t="s">
        <v>47</v>
      </c>
      <c r="AJ1099" s="16">
        <f>VLOOKUP(E1099,[4]TD!$A:$B,2,0)</f>
        <v>-59600</v>
      </c>
      <c r="AK1099" s="16">
        <f>-IFERROR(VLOOKUP(E1099,'[4]PARTIDAS ABIERTAS EN VALORES'!$A:$E,2,0),0)</f>
        <v>0</v>
      </c>
      <c r="AL1099" s="16"/>
      <c r="AM1099" s="16">
        <f>-IFERROR(VLOOKUP(E1099,'[4]PARTIDAS ABIERTAS EN VALORES'!$A:$E,3,0),0)</f>
        <v>59600</v>
      </c>
      <c r="AN1099" s="16"/>
      <c r="AO1099" s="16">
        <f>-IFERROR(VLOOKUP(E1099,'[4]PARTIDAS ABIERTAS EN VALORES'!$A:$E,4,0),0)</f>
        <v>0</v>
      </c>
      <c r="AP1099" s="16"/>
      <c r="AQ1099" s="16"/>
      <c r="AR1099" s="16"/>
      <c r="AS1099" s="16"/>
      <c r="AT1099" s="16">
        <f t="shared" si="183"/>
        <v>0</v>
      </c>
      <c r="AU1099" s="16"/>
      <c r="AV1099" s="16"/>
      <c r="AW1099" s="16"/>
      <c r="AX1099" s="16"/>
      <c r="AY1099" s="16"/>
      <c r="AZ1099" s="16"/>
      <c r="BA1099" s="16">
        <f>-IFERROR(VLOOKUP(E1099,[4]TD!$J:$K,2,0),0)</f>
        <v>0</v>
      </c>
      <c r="BB1099" s="25">
        <f t="shared" si="179"/>
        <v>0</v>
      </c>
      <c r="BC1099" s="16"/>
      <c r="BD1099" s="52">
        <f t="shared" si="180"/>
        <v>44557.806250000001</v>
      </c>
      <c r="BE1099" s="16">
        <f t="shared" si="184"/>
        <v>2021</v>
      </c>
      <c r="BF1099" s="52">
        <f t="shared" si="181"/>
        <v>44579</v>
      </c>
      <c r="BG1099" s="16">
        <f t="shared" si="185"/>
        <v>2022</v>
      </c>
      <c r="BH1099" s="16"/>
    </row>
    <row r="1100" spans="1:60" x14ac:dyDescent="0.25">
      <c r="A1100" s="16">
        <v>820003850</v>
      </c>
      <c r="B1100" s="16" t="s">
        <v>3461</v>
      </c>
      <c r="C1100" s="16" t="s">
        <v>3467</v>
      </c>
      <c r="D1100" s="17" t="s">
        <v>45</v>
      </c>
      <c r="E1100" s="17">
        <v>54754</v>
      </c>
      <c r="F1100" s="17" t="str">
        <f t="shared" si="182"/>
        <v>FD54754</v>
      </c>
      <c r="G1100" s="17" t="e">
        <f>VLOOKUP(E1100,[4]PARTIDAS!$F:$M,8,0)</f>
        <v>#N/A</v>
      </c>
      <c r="H1100" s="17">
        <v>33669</v>
      </c>
      <c r="I1100" s="18">
        <v>44557.861805555556</v>
      </c>
      <c r="J1100" s="18">
        <v>44557.861805555556</v>
      </c>
      <c r="K1100" s="18">
        <v>44579</v>
      </c>
      <c r="L1100" s="19">
        <v>80800</v>
      </c>
      <c r="M1100" s="19">
        <v>80800</v>
      </c>
      <c r="N1100" s="16" t="s">
        <v>3490</v>
      </c>
      <c r="O1100" s="16"/>
      <c r="P1100" s="16"/>
      <c r="Q1100" s="16"/>
      <c r="R1100" s="20">
        <v>80800</v>
      </c>
      <c r="S1100" s="16" t="s">
        <v>4021</v>
      </c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 t="s">
        <v>4022</v>
      </c>
      <c r="AH1100" s="16"/>
      <c r="AI1100" s="16"/>
      <c r="AJ1100" s="16" t="e">
        <f>VLOOKUP(E1100,[4]TD!$A:$B,2,0)</f>
        <v>#N/A</v>
      </c>
      <c r="AK1100" s="16"/>
      <c r="AL1100" s="16"/>
      <c r="AM1100" s="16"/>
      <c r="AN1100" s="16"/>
      <c r="AO1100" s="16"/>
      <c r="AP1100" s="16"/>
      <c r="AQ1100" s="25">
        <f>M1100</f>
        <v>80800</v>
      </c>
      <c r="AR1100" s="16"/>
      <c r="AS1100" s="16"/>
      <c r="AT1100" s="16">
        <f t="shared" si="183"/>
        <v>0</v>
      </c>
      <c r="AU1100" s="16"/>
      <c r="AV1100" s="16"/>
      <c r="AW1100" s="16"/>
      <c r="AX1100" s="16"/>
      <c r="AY1100" s="16"/>
      <c r="AZ1100" s="16"/>
      <c r="BA1100" s="16"/>
      <c r="BB1100" s="25">
        <f t="shared" si="179"/>
        <v>0</v>
      </c>
      <c r="BC1100" s="16"/>
      <c r="BD1100" s="52">
        <f t="shared" si="180"/>
        <v>44557.861805555556</v>
      </c>
      <c r="BE1100" s="16">
        <f t="shared" si="184"/>
        <v>2021</v>
      </c>
      <c r="BF1100" s="52">
        <f t="shared" si="181"/>
        <v>44579</v>
      </c>
      <c r="BG1100" s="16">
        <f t="shared" si="185"/>
        <v>2022</v>
      </c>
      <c r="BH1100" s="16"/>
    </row>
    <row r="1101" spans="1:60" x14ac:dyDescent="0.25">
      <c r="A1101" s="16">
        <v>820003850</v>
      </c>
      <c r="B1101" s="16" t="s">
        <v>3461</v>
      </c>
      <c r="C1101" s="16" t="s">
        <v>3467</v>
      </c>
      <c r="D1101" s="17" t="s">
        <v>45</v>
      </c>
      <c r="E1101" s="17">
        <v>54761</v>
      </c>
      <c r="F1101" s="17" t="str">
        <f t="shared" si="182"/>
        <v>FD54761</v>
      </c>
      <c r="G1101" s="17" t="str">
        <f>VLOOKUP(E1101,[4]PARTIDAS!$F:$M,8,0)</f>
        <v>Evento</v>
      </c>
      <c r="H1101" s="17">
        <v>33668</v>
      </c>
      <c r="I1101" s="18">
        <v>44557.929166666669</v>
      </c>
      <c r="J1101" s="18">
        <v>44557.929166666669</v>
      </c>
      <c r="K1101" s="18">
        <v>44579</v>
      </c>
      <c r="L1101" s="19">
        <v>113491</v>
      </c>
      <c r="M1101" s="19">
        <v>113491</v>
      </c>
      <c r="N1101" s="16" t="s">
        <v>3463</v>
      </c>
      <c r="O1101" s="16"/>
      <c r="P1101" s="16"/>
      <c r="Q1101" s="16"/>
      <c r="R1101" s="16"/>
      <c r="S1101" s="16"/>
      <c r="T1101" s="20">
        <v>113491</v>
      </c>
      <c r="U1101" s="16" t="s">
        <v>47</v>
      </c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 t="s">
        <v>3995</v>
      </c>
      <c r="AG1101" s="16" t="s">
        <v>4020</v>
      </c>
      <c r="AH1101" s="16" t="s">
        <v>3466</v>
      </c>
      <c r="AI1101" s="16" t="s">
        <v>47</v>
      </c>
      <c r="AJ1101" s="16">
        <f>VLOOKUP(E1101,[4]TD!$A:$B,2,0)</f>
        <v>-113491</v>
      </c>
      <c r="AK1101" s="16">
        <f>-IFERROR(VLOOKUP(E1101,'[4]PARTIDAS ABIERTAS EN VALORES'!$A:$E,2,0),0)</f>
        <v>0</v>
      </c>
      <c r="AL1101" s="16"/>
      <c r="AM1101" s="16">
        <f>-IFERROR(VLOOKUP(E1101,'[4]PARTIDAS ABIERTAS EN VALORES'!$A:$E,3,0),0)</f>
        <v>113491</v>
      </c>
      <c r="AN1101" s="16"/>
      <c r="AO1101" s="16">
        <f>-IFERROR(VLOOKUP(E1101,'[4]PARTIDAS ABIERTAS EN VALORES'!$A:$E,4,0),0)</f>
        <v>0</v>
      </c>
      <c r="AP1101" s="16"/>
      <c r="AQ1101" s="16"/>
      <c r="AR1101" s="16"/>
      <c r="AS1101" s="16"/>
      <c r="AT1101" s="16">
        <f t="shared" si="183"/>
        <v>0</v>
      </c>
      <c r="AU1101" s="16"/>
      <c r="AV1101" s="16"/>
      <c r="AW1101" s="16"/>
      <c r="AX1101" s="16"/>
      <c r="AY1101" s="16"/>
      <c r="AZ1101" s="16"/>
      <c r="BA1101" s="16">
        <f>-IFERROR(VLOOKUP(E1101,[4]TD!$J:$K,2,0),0)</f>
        <v>0</v>
      </c>
      <c r="BB1101" s="25">
        <f t="shared" si="179"/>
        <v>0</v>
      </c>
      <c r="BC1101" s="16"/>
      <c r="BD1101" s="52">
        <f t="shared" si="180"/>
        <v>44557.929166666669</v>
      </c>
      <c r="BE1101" s="16">
        <f t="shared" si="184"/>
        <v>2021</v>
      </c>
      <c r="BF1101" s="52">
        <f t="shared" si="181"/>
        <v>44579</v>
      </c>
      <c r="BG1101" s="16">
        <f t="shared" si="185"/>
        <v>2022</v>
      </c>
      <c r="BH1101" s="16"/>
    </row>
    <row r="1102" spans="1:60" x14ac:dyDescent="0.25">
      <c r="A1102" s="16">
        <v>820003850</v>
      </c>
      <c r="B1102" s="16" t="s">
        <v>3461</v>
      </c>
      <c r="C1102" s="16" t="s">
        <v>3467</v>
      </c>
      <c r="D1102" s="17" t="s">
        <v>45</v>
      </c>
      <c r="E1102" s="17">
        <v>54795</v>
      </c>
      <c r="F1102" s="17" t="str">
        <f t="shared" si="182"/>
        <v>FD54795</v>
      </c>
      <c r="G1102" s="17" t="str">
        <f>VLOOKUP(E1102,[4]PARTIDAS!$F:$M,8,0)</f>
        <v>Evento</v>
      </c>
      <c r="H1102" s="17">
        <v>33668</v>
      </c>
      <c r="I1102" s="18">
        <v>44558.453472222223</v>
      </c>
      <c r="J1102" s="18">
        <v>44558.453472222223</v>
      </c>
      <c r="K1102" s="18">
        <v>44579</v>
      </c>
      <c r="L1102" s="19">
        <v>122361</v>
      </c>
      <c r="M1102" s="19">
        <v>122361</v>
      </c>
      <c r="N1102" s="16" t="s">
        <v>3463</v>
      </c>
      <c r="O1102" s="16"/>
      <c r="P1102" s="16"/>
      <c r="Q1102" s="16"/>
      <c r="R1102" s="16"/>
      <c r="S1102" s="16"/>
      <c r="T1102" s="20">
        <v>122361</v>
      </c>
      <c r="U1102" s="16" t="s">
        <v>47</v>
      </c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 t="s">
        <v>4055</v>
      </c>
      <c r="AG1102" s="16" t="s">
        <v>4020</v>
      </c>
      <c r="AH1102" s="16" t="s">
        <v>3466</v>
      </c>
      <c r="AI1102" s="16" t="s">
        <v>47</v>
      </c>
      <c r="AJ1102" s="16">
        <f>VLOOKUP(E1102,[4]TD!$A:$B,2,0)</f>
        <v>-122361</v>
      </c>
      <c r="AK1102" s="16">
        <f>-IFERROR(VLOOKUP(E1102,'[4]PARTIDAS ABIERTAS EN VALORES'!$A:$E,2,0),0)</f>
        <v>0</v>
      </c>
      <c r="AL1102" s="16"/>
      <c r="AM1102" s="16">
        <f>-IFERROR(VLOOKUP(E1102,'[4]PARTIDAS ABIERTAS EN VALORES'!$A:$E,3,0),0)</f>
        <v>122361</v>
      </c>
      <c r="AN1102" s="16"/>
      <c r="AO1102" s="16">
        <f>-IFERROR(VLOOKUP(E1102,'[4]PARTIDAS ABIERTAS EN VALORES'!$A:$E,4,0),0)</f>
        <v>0</v>
      </c>
      <c r="AP1102" s="16"/>
      <c r="AQ1102" s="16"/>
      <c r="AR1102" s="16"/>
      <c r="AS1102" s="16"/>
      <c r="AT1102" s="16">
        <f t="shared" si="183"/>
        <v>0</v>
      </c>
      <c r="AU1102" s="16"/>
      <c r="AV1102" s="16"/>
      <c r="AW1102" s="16"/>
      <c r="AX1102" s="16"/>
      <c r="AY1102" s="16"/>
      <c r="AZ1102" s="16"/>
      <c r="BA1102" s="16">
        <f>-IFERROR(VLOOKUP(E1102,[4]TD!$J:$K,2,0),0)</f>
        <v>0</v>
      </c>
      <c r="BB1102" s="25">
        <f t="shared" si="179"/>
        <v>0</v>
      </c>
      <c r="BC1102" s="16"/>
      <c r="BD1102" s="52">
        <f t="shared" si="180"/>
        <v>44558.453472222223</v>
      </c>
      <c r="BE1102" s="16">
        <f t="shared" si="184"/>
        <v>2021</v>
      </c>
      <c r="BF1102" s="52">
        <f t="shared" si="181"/>
        <v>44579</v>
      </c>
      <c r="BG1102" s="16">
        <f t="shared" si="185"/>
        <v>2022</v>
      </c>
      <c r="BH1102" s="16"/>
    </row>
    <row r="1103" spans="1:60" x14ac:dyDescent="0.25">
      <c r="A1103" s="16">
        <v>820003850</v>
      </c>
      <c r="B1103" s="16" t="s">
        <v>3461</v>
      </c>
      <c r="C1103" s="16" t="s">
        <v>3467</v>
      </c>
      <c r="D1103" s="17" t="s">
        <v>45</v>
      </c>
      <c r="E1103" s="17">
        <v>54838</v>
      </c>
      <c r="F1103" s="17" t="str">
        <f t="shared" si="182"/>
        <v>FD54838</v>
      </c>
      <c r="G1103" s="17" t="str">
        <f>VLOOKUP(E1103,[4]PARTIDAS!$F:$M,8,0)</f>
        <v>Evento</v>
      </c>
      <c r="H1103" s="17">
        <v>33673</v>
      </c>
      <c r="I1103" s="18">
        <v>44558.611111111109</v>
      </c>
      <c r="J1103" s="18">
        <v>44558.611111111109</v>
      </c>
      <c r="K1103" s="18">
        <v>44579</v>
      </c>
      <c r="L1103" s="19">
        <v>6500</v>
      </c>
      <c r="M1103" s="19">
        <v>6500</v>
      </c>
      <c r="N1103" s="16" t="s">
        <v>3463</v>
      </c>
      <c r="O1103" s="16"/>
      <c r="P1103" s="16"/>
      <c r="Q1103" s="16"/>
      <c r="R1103" s="16"/>
      <c r="S1103" s="16"/>
      <c r="T1103" s="20">
        <v>6500</v>
      </c>
      <c r="U1103" s="16" t="s">
        <v>47</v>
      </c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 t="s">
        <v>4055</v>
      </c>
      <c r="AG1103" s="16" t="s">
        <v>4020</v>
      </c>
      <c r="AH1103" s="16" t="s">
        <v>3466</v>
      </c>
      <c r="AI1103" s="16" t="s">
        <v>47</v>
      </c>
      <c r="AJ1103" s="16">
        <f>VLOOKUP(E1103,[4]TD!$A:$B,2,0)</f>
        <v>-6500</v>
      </c>
      <c r="AK1103" s="16">
        <f>-IFERROR(VLOOKUP(E1103,'[4]PARTIDAS ABIERTAS EN VALORES'!$A:$E,2,0),0)</f>
        <v>0</v>
      </c>
      <c r="AL1103" s="16"/>
      <c r="AM1103" s="16">
        <f>-IFERROR(VLOOKUP(E1103,'[4]PARTIDAS ABIERTAS EN VALORES'!$A:$E,3,0),0)</f>
        <v>6500</v>
      </c>
      <c r="AN1103" s="16"/>
      <c r="AO1103" s="16">
        <f>-IFERROR(VLOOKUP(E1103,'[4]PARTIDAS ABIERTAS EN VALORES'!$A:$E,4,0),0)</f>
        <v>0</v>
      </c>
      <c r="AP1103" s="16"/>
      <c r="AQ1103" s="16"/>
      <c r="AR1103" s="16"/>
      <c r="AS1103" s="16"/>
      <c r="AT1103" s="16">
        <f t="shared" si="183"/>
        <v>0</v>
      </c>
      <c r="AU1103" s="16"/>
      <c r="AV1103" s="16"/>
      <c r="AW1103" s="16"/>
      <c r="AX1103" s="16"/>
      <c r="AY1103" s="16"/>
      <c r="AZ1103" s="16"/>
      <c r="BA1103" s="16">
        <f>-IFERROR(VLOOKUP(E1103,[4]TD!$J:$K,2,0),0)</f>
        <v>0</v>
      </c>
      <c r="BB1103" s="25">
        <f t="shared" si="179"/>
        <v>0</v>
      </c>
      <c r="BC1103" s="16"/>
      <c r="BD1103" s="52">
        <f t="shared" si="180"/>
        <v>44558.611111111109</v>
      </c>
      <c r="BE1103" s="16">
        <f t="shared" si="184"/>
        <v>2021</v>
      </c>
      <c r="BF1103" s="52">
        <f t="shared" si="181"/>
        <v>44579</v>
      </c>
      <c r="BG1103" s="16">
        <f t="shared" si="185"/>
        <v>2022</v>
      </c>
      <c r="BH1103" s="16"/>
    </row>
    <row r="1104" spans="1:60" x14ac:dyDescent="0.25">
      <c r="A1104" s="16">
        <v>820003850</v>
      </c>
      <c r="B1104" s="16" t="s">
        <v>3461</v>
      </c>
      <c r="C1104" s="16" t="s">
        <v>3467</v>
      </c>
      <c r="D1104" s="17" t="s">
        <v>45</v>
      </c>
      <c r="E1104" s="17">
        <v>54843</v>
      </c>
      <c r="F1104" s="17" t="str">
        <f t="shared" si="182"/>
        <v>FD54843</v>
      </c>
      <c r="G1104" s="17" t="str">
        <f>VLOOKUP(E1104,[4]PARTIDAS!$F:$M,8,0)</f>
        <v>Evento</v>
      </c>
      <c r="H1104" s="17">
        <v>33668</v>
      </c>
      <c r="I1104" s="18">
        <v>44558.679166666669</v>
      </c>
      <c r="J1104" s="18">
        <v>44558.679166666669</v>
      </c>
      <c r="K1104" s="18">
        <v>44579</v>
      </c>
      <c r="L1104" s="19">
        <v>182000</v>
      </c>
      <c r="M1104" s="19">
        <v>182000</v>
      </c>
      <c r="N1104" s="16" t="s">
        <v>3463</v>
      </c>
      <c r="O1104" s="16"/>
      <c r="P1104" s="16"/>
      <c r="Q1104" s="16"/>
      <c r="R1104" s="16"/>
      <c r="S1104" s="16"/>
      <c r="T1104" s="20">
        <v>182000</v>
      </c>
      <c r="U1104" s="16" t="s">
        <v>47</v>
      </c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 t="s">
        <v>4055</v>
      </c>
      <c r="AG1104" s="16" t="s">
        <v>4020</v>
      </c>
      <c r="AH1104" s="16" t="s">
        <v>3466</v>
      </c>
      <c r="AI1104" s="16" t="s">
        <v>47</v>
      </c>
      <c r="AJ1104" s="16">
        <f>VLOOKUP(E1104,[4]TD!$A:$B,2,0)</f>
        <v>-182000</v>
      </c>
      <c r="AK1104" s="16">
        <f>-IFERROR(VLOOKUP(E1104,'[4]PARTIDAS ABIERTAS EN VALORES'!$A:$E,2,0),0)</f>
        <v>0</v>
      </c>
      <c r="AL1104" s="16"/>
      <c r="AM1104" s="16">
        <f>-IFERROR(VLOOKUP(E1104,'[4]PARTIDAS ABIERTAS EN VALORES'!$A:$E,3,0),0)</f>
        <v>182000</v>
      </c>
      <c r="AN1104" s="16"/>
      <c r="AO1104" s="16">
        <f>-IFERROR(VLOOKUP(E1104,'[4]PARTIDAS ABIERTAS EN VALORES'!$A:$E,4,0),0)</f>
        <v>0</v>
      </c>
      <c r="AP1104" s="16"/>
      <c r="AQ1104" s="16"/>
      <c r="AR1104" s="16"/>
      <c r="AS1104" s="16"/>
      <c r="AT1104" s="16">
        <f t="shared" si="183"/>
        <v>0</v>
      </c>
      <c r="AU1104" s="16"/>
      <c r="AV1104" s="16"/>
      <c r="AW1104" s="16"/>
      <c r="AX1104" s="16"/>
      <c r="AY1104" s="16"/>
      <c r="AZ1104" s="16"/>
      <c r="BA1104" s="16">
        <f>-IFERROR(VLOOKUP(E1104,[4]TD!$J:$K,2,0),0)</f>
        <v>0</v>
      </c>
      <c r="BB1104" s="25">
        <f t="shared" si="179"/>
        <v>0</v>
      </c>
      <c r="BC1104" s="16"/>
      <c r="BD1104" s="52">
        <f t="shared" si="180"/>
        <v>44558.679166666669</v>
      </c>
      <c r="BE1104" s="16">
        <f t="shared" si="184"/>
        <v>2021</v>
      </c>
      <c r="BF1104" s="52">
        <f t="shared" si="181"/>
        <v>44579</v>
      </c>
      <c r="BG1104" s="16">
        <f t="shared" si="185"/>
        <v>2022</v>
      </c>
      <c r="BH1104" s="16"/>
    </row>
    <row r="1105" spans="1:60" x14ac:dyDescent="0.25">
      <c r="A1105" s="16">
        <v>820003850</v>
      </c>
      <c r="B1105" s="16" t="s">
        <v>3461</v>
      </c>
      <c r="C1105" s="16" t="s">
        <v>3462</v>
      </c>
      <c r="D1105" s="17" t="s">
        <v>45</v>
      </c>
      <c r="E1105" s="17">
        <v>54855</v>
      </c>
      <c r="F1105" s="17" t="str">
        <f t="shared" si="182"/>
        <v>FD54855</v>
      </c>
      <c r="G1105" s="17" t="str">
        <f>VLOOKUP(E1105,[4]PARTIDAS!$F:$M,8,0)</f>
        <v>Evento</v>
      </c>
      <c r="H1105" s="17">
        <v>33670</v>
      </c>
      <c r="I1105" s="18">
        <v>44558.884722222225</v>
      </c>
      <c r="J1105" s="18">
        <v>44558.884722222225</v>
      </c>
      <c r="K1105" s="18">
        <v>44579</v>
      </c>
      <c r="L1105" s="19">
        <v>63914</v>
      </c>
      <c r="M1105" s="19">
        <v>63914</v>
      </c>
      <c r="N1105" s="16" t="s">
        <v>3463</v>
      </c>
      <c r="O1105" s="16"/>
      <c r="P1105" s="16"/>
      <c r="Q1105" s="16"/>
      <c r="R1105" s="16"/>
      <c r="S1105" s="16"/>
      <c r="T1105" s="20">
        <v>63914</v>
      </c>
      <c r="U1105" s="16" t="s">
        <v>47</v>
      </c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 t="s">
        <v>4055</v>
      </c>
      <c r="AG1105" s="16" t="s">
        <v>4020</v>
      </c>
      <c r="AH1105" s="16" t="s">
        <v>3466</v>
      </c>
      <c r="AI1105" s="16" t="s">
        <v>47</v>
      </c>
      <c r="AJ1105" s="16">
        <f>VLOOKUP(E1105,[4]TD!$A:$B,2,0)</f>
        <v>-63914</v>
      </c>
      <c r="AK1105" s="16">
        <f>-IFERROR(VLOOKUP(E1105,'[4]PARTIDAS ABIERTAS EN VALORES'!$A:$E,2,0),0)</f>
        <v>0</v>
      </c>
      <c r="AL1105" s="16"/>
      <c r="AM1105" s="16">
        <f>-IFERROR(VLOOKUP(E1105,'[4]PARTIDAS ABIERTAS EN VALORES'!$A:$E,3,0),0)</f>
        <v>63914</v>
      </c>
      <c r="AN1105" s="16"/>
      <c r="AO1105" s="16">
        <f>-IFERROR(VLOOKUP(E1105,'[4]PARTIDAS ABIERTAS EN VALORES'!$A:$E,4,0),0)</f>
        <v>0</v>
      </c>
      <c r="AP1105" s="16"/>
      <c r="AQ1105" s="16"/>
      <c r="AR1105" s="16"/>
      <c r="AS1105" s="16"/>
      <c r="AT1105" s="16">
        <f t="shared" si="183"/>
        <v>0</v>
      </c>
      <c r="AU1105" s="16"/>
      <c r="AV1105" s="16"/>
      <c r="AW1105" s="16"/>
      <c r="AX1105" s="16"/>
      <c r="AY1105" s="16"/>
      <c r="AZ1105" s="16"/>
      <c r="BA1105" s="16">
        <f>-IFERROR(VLOOKUP(E1105,[4]TD!$J:$K,2,0),0)</f>
        <v>0</v>
      </c>
      <c r="BB1105" s="25">
        <f t="shared" si="179"/>
        <v>0</v>
      </c>
      <c r="BC1105" s="16"/>
      <c r="BD1105" s="52">
        <f t="shared" si="180"/>
        <v>44558.884722222225</v>
      </c>
      <c r="BE1105" s="16">
        <f t="shared" si="184"/>
        <v>2021</v>
      </c>
      <c r="BF1105" s="52">
        <f t="shared" si="181"/>
        <v>44579</v>
      </c>
      <c r="BG1105" s="16">
        <f t="shared" si="185"/>
        <v>2022</v>
      </c>
      <c r="BH1105" s="16"/>
    </row>
    <row r="1106" spans="1:60" x14ac:dyDescent="0.25">
      <c r="A1106" s="16">
        <v>820003850</v>
      </c>
      <c r="B1106" s="16" t="s">
        <v>3461</v>
      </c>
      <c r="C1106" s="16" t="s">
        <v>3462</v>
      </c>
      <c r="D1106" s="17" t="s">
        <v>45</v>
      </c>
      <c r="E1106" s="17">
        <v>54856</v>
      </c>
      <c r="F1106" s="17" t="str">
        <f t="shared" si="182"/>
        <v>FD54856</v>
      </c>
      <c r="G1106" s="17" t="e">
        <f>VLOOKUP(E1106,[4]PARTIDAS!$F:$M,8,0)</f>
        <v>#N/A</v>
      </c>
      <c r="H1106" s="17">
        <v>33672</v>
      </c>
      <c r="I1106" s="18">
        <v>44558.886111111111</v>
      </c>
      <c r="J1106" s="18">
        <v>44558.886111111111</v>
      </c>
      <c r="K1106" s="18">
        <v>44579</v>
      </c>
      <c r="L1106" s="19">
        <v>80800</v>
      </c>
      <c r="M1106" s="19">
        <v>80800</v>
      </c>
      <c r="N1106" s="16" t="s">
        <v>3490</v>
      </c>
      <c r="O1106" s="16"/>
      <c r="P1106" s="16"/>
      <c r="Q1106" s="16"/>
      <c r="R1106" s="20">
        <v>80800</v>
      </c>
      <c r="S1106" s="16" t="s">
        <v>4021</v>
      </c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 t="s">
        <v>4022</v>
      </c>
      <c r="AH1106" s="16"/>
      <c r="AI1106" s="16"/>
      <c r="AJ1106" s="16" t="e">
        <f>VLOOKUP(E1106,[4]TD!$A:$B,2,0)</f>
        <v>#N/A</v>
      </c>
      <c r="AK1106" s="16"/>
      <c r="AL1106" s="16"/>
      <c r="AM1106" s="16"/>
      <c r="AN1106" s="16"/>
      <c r="AO1106" s="16"/>
      <c r="AP1106" s="16"/>
      <c r="AQ1106" s="25">
        <f>M1106</f>
        <v>80800</v>
      </c>
      <c r="AR1106" s="16"/>
      <c r="AS1106" s="16"/>
      <c r="AT1106" s="16">
        <f t="shared" si="183"/>
        <v>0</v>
      </c>
      <c r="AU1106" s="16"/>
      <c r="AV1106" s="16"/>
      <c r="AW1106" s="16"/>
      <c r="AX1106" s="16"/>
      <c r="AY1106" s="16"/>
      <c r="AZ1106" s="16"/>
      <c r="BA1106" s="16"/>
      <c r="BB1106" s="25">
        <f t="shared" si="179"/>
        <v>0</v>
      </c>
      <c r="BC1106" s="16"/>
      <c r="BD1106" s="52">
        <f t="shared" si="180"/>
        <v>44558.886111111111</v>
      </c>
      <c r="BE1106" s="16">
        <f t="shared" si="184"/>
        <v>2021</v>
      </c>
      <c r="BF1106" s="52">
        <f t="shared" si="181"/>
        <v>44579</v>
      </c>
      <c r="BG1106" s="16">
        <f t="shared" si="185"/>
        <v>2022</v>
      </c>
      <c r="BH1106" s="16"/>
    </row>
    <row r="1107" spans="1:60" x14ac:dyDescent="0.25">
      <c r="A1107" s="16">
        <v>820003850</v>
      </c>
      <c r="B1107" s="16" t="s">
        <v>3461</v>
      </c>
      <c r="C1107" s="16" t="s">
        <v>3462</v>
      </c>
      <c r="D1107" s="17" t="s">
        <v>45</v>
      </c>
      <c r="E1107" s="17">
        <v>54863</v>
      </c>
      <c r="F1107" s="17" t="str">
        <f t="shared" si="182"/>
        <v>FD54863</v>
      </c>
      <c r="G1107" s="17" t="str">
        <f>VLOOKUP(E1107,[4]PARTIDAS!$F:$M,8,0)</f>
        <v>Evento</v>
      </c>
      <c r="H1107" s="17">
        <v>33670</v>
      </c>
      <c r="I1107" s="18">
        <v>44558.988888888889</v>
      </c>
      <c r="J1107" s="18">
        <v>44558.988888888889</v>
      </c>
      <c r="K1107" s="18">
        <v>44579</v>
      </c>
      <c r="L1107" s="19">
        <v>113870</v>
      </c>
      <c r="M1107" s="19">
        <v>113870</v>
      </c>
      <c r="N1107" s="16" t="s">
        <v>3463</v>
      </c>
      <c r="O1107" s="16"/>
      <c r="P1107" s="16"/>
      <c r="Q1107" s="16"/>
      <c r="R1107" s="16"/>
      <c r="S1107" s="16"/>
      <c r="T1107" s="20">
        <v>113870</v>
      </c>
      <c r="U1107" s="16" t="s">
        <v>47</v>
      </c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 t="s">
        <v>4055</v>
      </c>
      <c r="AG1107" s="16" t="s">
        <v>4020</v>
      </c>
      <c r="AH1107" s="16" t="s">
        <v>3466</v>
      </c>
      <c r="AI1107" s="16" t="s">
        <v>47</v>
      </c>
      <c r="AJ1107" s="16">
        <f>VLOOKUP(E1107,[4]TD!$A:$B,2,0)</f>
        <v>-113870</v>
      </c>
      <c r="AK1107" s="16">
        <f>-IFERROR(VLOOKUP(E1107,'[4]PARTIDAS ABIERTAS EN VALORES'!$A:$E,2,0),0)</f>
        <v>0</v>
      </c>
      <c r="AL1107" s="16"/>
      <c r="AM1107" s="16">
        <f>-IFERROR(VLOOKUP(E1107,'[4]PARTIDAS ABIERTAS EN VALORES'!$A:$E,3,0),0)</f>
        <v>113870</v>
      </c>
      <c r="AN1107" s="16"/>
      <c r="AO1107" s="16">
        <f>-IFERROR(VLOOKUP(E1107,'[4]PARTIDAS ABIERTAS EN VALORES'!$A:$E,4,0),0)</f>
        <v>0</v>
      </c>
      <c r="AP1107" s="16"/>
      <c r="AQ1107" s="16"/>
      <c r="AR1107" s="16"/>
      <c r="AS1107" s="16"/>
      <c r="AT1107" s="16">
        <f t="shared" si="183"/>
        <v>0</v>
      </c>
      <c r="AU1107" s="16"/>
      <c r="AV1107" s="16"/>
      <c r="AW1107" s="16"/>
      <c r="AX1107" s="16"/>
      <c r="AY1107" s="16"/>
      <c r="AZ1107" s="16"/>
      <c r="BA1107" s="16">
        <f>-IFERROR(VLOOKUP(E1107,[4]TD!$J:$K,2,0),0)</f>
        <v>0</v>
      </c>
      <c r="BB1107" s="25">
        <f t="shared" si="179"/>
        <v>0</v>
      </c>
      <c r="BC1107" s="16"/>
      <c r="BD1107" s="52">
        <f t="shared" si="180"/>
        <v>44558.988888888889</v>
      </c>
      <c r="BE1107" s="16">
        <f t="shared" si="184"/>
        <v>2021</v>
      </c>
      <c r="BF1107" s="52">
        <f t="shared" si="181"/>
        <v>44579</v>
      </c>
      <c r="BG1107" s="16">
        <f t="shared" si="185"/>
        <v>2022</v>
      </c>
      <c r="BH1107" s="16"/>
    </row>
    <row r="1108" spans="1:60" x14ac:dyDescent="0.25">
      <c r="A1108" s="16">
        <v>820003850</v>
      </c>
      <c r="B1108" s="16" t="s">
        <v>3461</v>
      </c>
      <c r="C1108" s="16" t="s">
        <v>3462</v>
      </c>
      <c r="D1108" s="17" t="s">
        <v>45</v>
      </c>
      <c r="E1108" s="17">
        <v>54885</v>
      </c>
      <c r="F1108" s="17" t="str">
        <f t="shared" si="182"/>
        <v>FD54885</v>
      </c>
      <c r="G1108" s="17" t="str">
        <f>VLOOKUP(E1108,[4]PARTIDAS!$F:$M,8,0)</f>
        <v>Evento</v>
      </c>
      <c r="H1108" s="17">
        <v>33670</v>
      </c>
      <c r="I1108" s="18">
        <v>44559.35833333333</v>
      </c>
      <c r="J1108" s="18">
        <v>44559.35833333333</v>
      </c>
      <c r="K1108" s="18">
        <v>44579</v>
      </c>
      <c r="L1108" s="19">
        <v>3305526</v>
      </c>
      <c r="M1108" s="19">
        <v>3259926</v>
      </c>
      <c r="N1108" s="16" t="s">
        <v>3463</v>
      </c>
      <c r="O1108" s="16"/>
      <c r="P1108" s="16"/>
      <c r="Q1108" s="16"/>
      <c r="R1108" s="16"/>
      <c r="S1108" s="16"/>
      <c r="T1108" s="20">
        <v>3305526</v>
      </c>
      <c r="U1108" s="16" t="s">
        <v>4056</v>
      </c>
      <c r="V1108" s="16" t="s">
        <v>4057</v>
      </c>
      <c r="W1108" s="16">
        <v>1540026</v>
      </c>
      <c r="X1108" s="16" t="s">
        <v>47</v>
      </c>
      <c r="Y1108" s="16"/>
      <c r="Z1108" s="16"/>
      <c r="AA1108" s="16">
        <v>1494426</v>
      </c>
      <c r="AB1108" s="16">
        <v>45600</v>
      </c>
      <c r="AC1108" s="16" t="s">
        <v>4029</v>
      </c>
      <c r="AD1108" s="16">
        <v>0</v>
      </c>
      <c r="AE1108" s="16"/>
      <c r="AF1108" s="16" t="s">
        <v>4058</v>
      </c>
      <c r="AG1108" s="16" t="s">
        <v>4020</v>
      </c>
      <c r="AH1108" s="16" t="s">
        <v>3466</v>
      </c>
      <c r="AI1108" s="16" t="s">
        <v>47</v>
      </c>
      <c r="AJ1108" s="16">
        <f>VLOOKUP(E1108,[4]TD!$A:$B,2,0)</f>
        <v>-3259926</v>
      </c>
      <c r="AK1108" s="16">
        <f>-IFERROR(VLOOKUP(E1108,'[4]PARTIDAS ABIERTAS EN VALORES'!$A:$E,2,0),0)</f>
        <v>0</v>
      </c>
      <c r="AL1108" s="16"/>
      <c r="AM1108" s="16">
        <f>-IFERROR(VLOOKUP(E1108,'[4]PARTIDAS ABIERTAS EN VALORES'!$A:$E,3,0),0)</f>
        <v>3259926</v>
      </c>
      <c r="AN1108" s="16"/>
      <c r="AO1108" s="16">
        <f>-IFERROR(VLOOKUP(E1108,'[4]PARTIDAS ABIERTAS EN VALORES'!$A:$E,4,0),0)</f>
        <v>0</v>
      </c>
      <c r="AP1108" s="16"/>
      <c r="AQ1108" s="16"/>
      <c r="AR1108" s="16"/>
      <c r="AS1108" s="16"/>
      <c r="AT1108" s="16">
        <f t="shared" si="183"/>
        <v>0</v>
      </c>
      <c r="AU1108" s="16"/>
      <c r="AV1108" s="16"/>
      <c r="AW1108" s="16"/>
      <c r="AX1108" s="16"/>
      <c r="AY1108" s="16"/>
      <c r="AZ1108" s="16"/>
      <c r="BA1108" s="16">
        <f>-IFERROR(VLOOKUP(E1108,[4]TD!$J:$K,2,0),0)</f>
        <v>0</v>
      </c>
      <c r="BB1108" s="25">
        <f t="shared" si="179"/>
        <v>0</v>
      </c>
      <c r="BC1108" s="16"/>
      <c r="BD1108" s="52">
        <f t="shared" si="180"/>
        <v>44559.35833333333</v>
      </c>
      <c r="BE1108" s="16">
        <f t="shared" si="184"/>
        <v>2021</v>
      </c>
      <c r="BF1108" s="52">
        <f t="shared" si="181"/>
        <v>44579</v>
      </c>
      <c r="BG1108" s="16">
        <f t="shared" si="185"/>
        <v>2022</v>
      </c>
      <c r="BH1108" s="16"/>
    </row>
    <row r="1109" spans="1:60" x14ac:dyDescent="0.25">
      <c r="A1109" s="16">
        <v>820003850</v>
      </c>
      <c r="B1109" s="16" t="s">
        <v>3461</v>
      </c>
      <c r="C1109" s="16" t="s">
        <v>3462</v>
      </c>
      <c r="D1109" s="17" t="s">
        <v>45</v>
      </c>
      <c r="E1109" s="17">
        <v>54886</v>
      </c>
      <c r="F1109" s="17" t="str">
        <f t="shared" si="182"/>
        <v>FD54886</v>
      </c>
      <c r="G1109" s="17" t="e">
        <f>VLOOKUP(E1109,[4]PARTIDAS!$F:$M,8,0)</f>
        <v>#N/A</v>
      </c>
      <c r="H1109" s="17">
        <v>33672</v>
      </c>
      <c r="I1109" s="18">
        <v>44559.361805555556</v>
      </c>
      <c r="J1109" s="18">
        <v>44559.361805555556</v>
      </c>
      <c r="K1109" s="18">
        <v>44579</v>
      </c>
      <c r="L1109" s="19">
        <v>80800</v>
      </c>
      <c r="M1109" s="19">
        <v>80800</v>
      </c>
      <c r="N1109" s="16" t="s">
        <v>3490</v>
      </c>
      <c r="O1109" s="16"/>
      <c r="P1109" s="16"/>
      <c r="Q1109" s="16"/>
      <c r="R1109" s="20">
        <v>80800</v>
      </c>
      <c r="S1109" s="16" t="s">
        <v>4021</v>
      </c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 t="s">
        <v>4022</v>
      </c>
      <c r="AH1109" s="16"/>
      <c r="AI1109" s="16"/>
      <c r="AJ1109" s="16" t="e">
        <f>VLOOKUP(E1109,[4]TD!$A:$B,2,0)</f>
        <v>#N/A</v>
      </c>
      <c r="AK1109" s="16"/>
      <c r="AL1109" s="16"/>
      <c r="AM1109" s="16"/>
      <c r="AN1109" s="16"/>
      <c r="AO1109" s="16"/>
      <c r="AP1109" s="16"/>
      <c r="AQ1109" s="25">
        <f>M1109</f>
        <v>80800</v>
      </c>
      <c r="AR1109" s="16"/>
      <c r="AS1109" s="16"/>
      <c r="AT1109" s="16">
        <f t="shared" si="183"/>
        <v>0</v>
      </c>
      <c r="AU1109" s="16"/>
      <c r="AV1109" s="16"/>
      <c r="AW1109" s="16"/>
      <c r="AX1109" s="16"/>
      <c r="AY1109" s="16"/>
      <c r="AZ1109" s="16"/>
      <c r="BA1109" s="16"/>
      <c r="BB1109" s="25">
        <f t="shared" si="179"/>
        <v>0</v>
      </c>
      <c r="BC1109" s="16"/>
      <c r="BD1109" s="52">
        <f t="shared" si="180"/>
        <v>44559.361805555556</v>
      </c>
      <c r="BE1109" s="16">
        <f t="shared" si="184"/>
        <v>2021</v>
      </c>
      <c r="BF1109" s="52">
        <f t="shared" si="181"/>
        <v>44579</v>
      </c>
      <c r="BG1109" s="16">
        <f t="shared" si="185"/>
        <v>2022</v>
      </c>
      <c r="BH1109" s="16"/>
    </row>
    <row r="1110" spans="1:60" x14ac:dyDescent="0.25">
      <c r="A1110" s="16">
        <v>820003850</v>
      </c>
      <c r="B1110" s="16" t="s">
        <v>3461</v>
      </c>
      <c r="C1110" s="16" t="s">
        <v>3462</v>
      </c>
      <c r="D1110" s="17" t="s">
        <v>45</v>
      </c>
      <c r="E1110" s="17">
        <v>54914</v>
      </c>
      <c r="F1110" s="17" t="str">
        <f t="shared" si="182"/>
        <v>FD54914</v>
      </c>
      <c r="G1110" s="17" t="str">
        <f>VLOOKUP(E1110,[4]PARTIDAS!$F:$M,8,0)</f>
        <v>Evento</v>
      </c>
      <c r="H1110" s="17">
        <v>33670</v>
      </c>
      <c r="I1110" s="18">
        <v>44559.484722222223</v>
      </c>
      <c r="J1110" s="18">
        <v>44559.484722222223</v>
      </c>
      <c r="K1110" s="18">
        <v>44579</v>
      </c>
      <c r="L1110" s="19">
        <v>1154486</v>
      </c>
      <c r="M1110" s="19">
        <v>1124086</v>
      </c>
      <c r="N1110" s="16" t="s">
        <v>3463</v>
      </c>
      <c r="O1110" s="16"/>
      <c r="P1110" s="16"/>
      <c r="Q1110" s="16"/>
      <c r="R1110" s="16"/>
      <c r="S1110" s="16"/>
      <c r="T1110" s="20">
        <v>1154486</v>
      </c>
      <c r="U1110" s="16" t="s">
        <v>4059</v>
      </c>
      <c r="V1110" s="16" t="s">
        <v>4060</v>
      </c>
      <c r="W1110" s="16">
        <v>180186</v>
      </c>
      <c r="X1110" s="16" t="s">
        <v>47</v>
      </c>
      <c r="Y1110" s="16"/>
      <c r="Z1110" s="16"/>
      <c r="AA1110" s="16">
        <v>149786</v>
      </c>
      <c r="AB1110" s="16">
        <v>30400</v>
      </c>
      <c r="AC1110" s="16" t="s">
        <v>4029</v>
      </c>
      <c r="AD1110" s="16">
        <v>0</v>
      </c>
      <c r="AE1110" s="16"/>
      <c r="AF1110" s="16" t="s">
        <v>4058</v>
      </c>
      <c r="AG1110" s="16" t="s">
        <v>4020</v>
      </c>
      <c r="AH1110" s="16" t="s">
        <v>3466</v>
      </c>
      <c r="AI1110" s="16" t="s">
        <v>47</v>
      </c>
      <c r="AJ1110" s="16">
        <f>VLOOKUP(E1110,[4]TD!$A:$B,2,0)</f>
        <v>-1124086</v>
      </c>
      <c r="AK1110" s="16">
        <f>-IFERROR(VLOOKUP(E1110,'[4]PARTIDAS ABIERTAS EN VALORES'!$A:$E,2,0),0)</f>
        <v>0</v>
      </c>
      <c r="AL1110" s="16"/>
      <c r="AM1110" s="16">
        <f>-IFERROR(VLOOKUP(E1110,'[4]PARTIDAS ABIERTAS EN VALORES'!$A:$E,3,0),0)</f>
        <v>1124086</v>
      </c>
      <c r="AN1110" s="16"/>
      <c r="AO1110" s="16">
        <f>-IFERROR(VLOOKUP(E1110,'[4]PARTIDAS ABIERTAS EN VALORES'!$A:$E,4,0),0)</f>
        <v>0</v>
      </c>
      <c r="AP1110" s="16"/>
      <c r="AQ1110" s="16"/>
      <c r="AR1110" s="16"/>
      <c r="AS1110" s="16"/>
      <c r="AT1110" s="16">
        <f t="shared" si="183"/>
        <v>0</v>
      </c>
      <c r="AU1110" s="16"/>
      <c r="AV1110" s="16"/>
      <c r="AW1110" s="16"/>
      <c r="AX1110" s="16"/>
      <c r="AY1110" s="16"/>
      <c r="AZ1110" s="16"/>
      <c r="BA1110" s="16">
        <f>-IFERROR(VLOOKUP(E1110,[4]TD!$J:$K,2,0),0)</f>
        <v>0</v>
      </c>
      <c r="BB1110" s="25">
        <f t="shared" si="179"/>
        <v>0</v>
      </c>
      <c r="BC1110" s="16"/>
      <c r="BD1110" s="52">
        <f t="shared" si="180"/>
        <v>44559.484722222223</v>
      </c>
      <c r="BE1110" s="16">
        <f t="shared" si="184"/>
        <v>2021</v>
      </c>
      <c r="BF1110" s="52">
        <f t="shared" si="181"/>
        <v>44579</v>
      </c>
      <c r="BG1110" s="16">
        <f t="shared" si="185"/>
        <v>2022</v>
      </c>
      <c r="BH1110" s="16"/>
    </row>
    <row r="1111" spans="1:60" x14ac:dyDescent="0.25">
      <c r="A1111" s="16">
        <v>820003850</v>
      </c>
      <c r="B1111" s="16" t="s">
        <v>3461</v>
      </c>
      <c r="C1111" s="16" t="s">
        <v>3462</v>
      </c>
      <c r="D1111" s="17" t="s">
        <v>45</v>
      </c>
      <c r="E1111" s="17">
        <v>54938</v>
      </c>
      <c r="F1111" s="17" t="str">
        <f t="shared" si="182"/>
        <v>FD54938</v>
      </c>
      <c r="G1111" s="17" t="str">
        <f>VLOOKUP(E1111,[4]PARTIDAS!$F:$M,8,0)</f>
        <v>Evento</v>
      </c>
      <c r="H1111" s="17">
        <v>33670</v>
      </c>
      <c r="I1111" s="18">
        <v>44559.574305555558</v>
      </c>
      <c r="J1111" s="18">
        <v>44559.574305555558</v>
      </c>
      <c r="K1111" s="18">
        <v>44579</v>
      </c>
      <c r="L1111" s="19">
        <v>134780</v>
      </c>
      <c r="M1111" s="19">
        <v>134780</v>
      </c>
      <c r="N1111" s="16" t="s">
        <v>3463</v>
      </c>
      <c r="O1111" s="16"/>
      <c r="P1111" s="16"/>
      <c r="Q1111" s="16"/>
      <c r="R1111" s="16"/>
      <c r="S1111" s="16"/>
      <c r="T1111" s="20">
        <v>134780</v>
      </c>
      <c r="U1111" s="16" t="s">
        <v>47</v>
      </c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 t="s">
        <v>4058</v>
      </c>
      <c r="AG1111" s="16" t="s">
        <v>4020</v>
      </c>
      <c r="AH1111" s="16" t="s">
        <v>3466</v>
      </c>
      <c r="AI1111" s="16" t="s">
        <v>47</v>
      </c>
      <c r="AJ1111" s="16">
        <f>VLOOKUP(E1111,[4]TD!$A:$B,2,0)</f>
        <v>-134780</v>
      </c>
      <c r="AK1111" s="16">
        <f>-IFERROR(VLOOKUP(E1111,'[4]PARTIDAS ABIERTAS EN VALORES'!$A:$E,2,0),0)</f>
        <v>0</v>
      </c>
      <c r="AL1111" s="16"/>
      <c r="AM1111" s="16">
        <f>-IFERROR(VLOOKUP(E1111,'[4]PARTIDAS ABIERTAS EN VALORES'!$A:$E,3,0),0)</f>
        <v>134780</v>
      </c>
      <c r="AN1111" s="16"/>
      <c r="AO1111" s="16">
        <f>-IFERROR(VLOOKUP(E1111,'[4]PARTIDAS ABIERTAS EN VALORES'!$A:$E,4,0),0)</f>
        <v>0</v>
      </c>
      <c r="AP1111" s="16"/>
      <c r="AQ1111" s="16"/>
      <c r="AR1111" s="16"/>
      <c r="AS1111" s="16"/>
      <c r="AT1111" s="16">
        <f t="shared" si="183"/>
        <v>0</v>
      </c>
      <c r="AU1111" s="16"/>
      <c r="AV1111" s="16"/>
      <c r="AW1111" s="16"/>
      <c r="AX1111" s="16"/>
      <c r="AY1111" s="16"/>
      <c r="AZ1111" s="16"/>
      <c r="BA1111" s="16">
        <f>-IFERROR(VLOOKUP(E1111,[4]TD!$J:$K,2,0),0)</f>
        <v>0</v>
      </c>
      <c r="BB1111" s="25">
        <f t="shared" si="179"/>
        <v>0</v>
      </c>
      <c r="BC1111" s="16"/>
      <c r="BD1111" s="52">
        <f t="shared" si="180"/>
        <v>44559.574305555558</v>
      </c>
      <c r="BE1111" s="16">
        <f t="shared" si="184"/>
        <v>2021</v>
      </c>
      <c r="BF1111" s="52">
        <f t="shared" si="181"/>
        <v>44579</v>
      </c>
      <c r="BG1111" s="16">
        <f t="shared" si="185"/>
        <v>2022</v>
      </c>
      <c r="BH1111" s="16"/>
    </row>
    <row r="1112" spans="1:60" x14ac:dyDescent="0.25">
      <c r="A1112" s="16">
        <v>820003850</v>
      </c>
      <c r="B1112" s="16" t="s">
        <v>3461</v>
      </c>
      <c r="C1112" s="16" t="s">
        <v>3462</v>
      </c>
      <c r="D1112" s="17" t="s">
        <v>45</v>
      </c>
      <c r="E1112" s="17">
        <v>54982</v>
      </c>
      <c r="F1112" s="17" t="str">
        <f t="shared" si="182"/>
        <v>FD54982</v>
      </c>
      <c r="G1112" s="17" t="str">
        <f>VLOOKUP(E1112,[4]PARTIDAS!$F:$M,8,0)</f>
        <v>Evento</v>
      </c>
      <c r="H1112" s="17">
        <v>33670</v>
      </c>
      <c r="I1112" s="18">
        <v>44560.058333333334</v>
      </c>
      <c r="J1112" s="18">
        <v>44560.058333333334</v>
      </c>
      <c r="K1112" s="18">
        <v>44579</v>
      </c>
      <c r="L1112" s="19">
        <v>268150</v>
      </c>
      <c r="M1112" s="19">
        <v>268150</v>
      </c>
      <c r="N1112" s="16" t="s">
        <v>3463</v>
      </c>
      <c r="O1112" s="16"/>
      <c r="P1112" s="16"/>
      <c r="Q1112" s="16"/>
      <c r="R1112" s="16"/>
      <c r="S1112" s="16"/>
      <c r="T1112" s="20">
        <v>268150</v>
      </c>
      <c r="U1112" s="16" t="s">
        <v>47</v>
      </c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 t="s">
        <v>4061</v>
      </c>
      <c r="AG1112" s="16" t="s">
        <v>4020</v>
      </c>
      <c r="AH1112" s="16" t="s">
        <v>3466</v>
      </c>
      <c r="AI1112" s="16" t="s">
        <v>47</v>
      </c>
      <c r="AJ1112" s="16">
        <f>VLOOKUP(E1112,[4]TD!$A:$B,2,0)</f>
        <v>-268150</v>
      </c>
      <c r="AK1112" s="16">
        <f>-IFERROR(VLOOKUP(E1112,'[4]PARTIDAS ABIERTAS EN VALORES'!$A:$E,2,0),0)</f>
        <v>0</v>
      </c>
      <c r="AL1112" s="16"/>
      <c r="AM1112" s="16">
        <f>-IFERROR(VLOOKUP(E1112,'[4]PARTIDAS ABIERTAS EN VALORES'!$A:$E,3,0),0)</f>
        <v>268150</v>
      </c>
      <c r="AN1112" s="16"/>
      <c r="AO1112" s="16">
        <f>-IFERROR(VLOOKUP(E1112,'[4]PARTIDAS ABIERTAS EN VALORES'!$A:$E,4,0),0)</f>
        <v>0</v>
      </c>
      <c r="AP1112" s="16"/>
      <c r="AQ1112" s="16"/>
      <c r="AR1112" s="16"/>
      <c r="AS1112" s="16"/>
      <c r="AT1112" s="16">
        <f t="shared" si="183"/>
        <v>0</v>
      </c>
      <c r="AU1112" s="16"/>
      <c r="AV1112" s="16"/>
      <c r="AW1112" s="16"/>
      <c r="AX1112" s="16"/>
      <c r="AY1112" s="16"/>
      <c r="AZ1112" s="16"/>
      <c r="BA1112" s="16">
        <f>-IFERROR(VLOOKUP(E1112,[4]TD!$J:$K,2,0),0)</f>
        <v>0</v>
      </c>
      <c r="BB1112" s="25">
        <f t="shared" si="179"/>
        <v>0</v>
      </c>
      <c r="BC1112" s="16"/>
      <c r="BD1112" s="52">
        <f t="shared" si="180"/>
        <v>44560.058333333334</v>
      </c>
      <c r="BE1112" s="16">
        <f t="shared" si="184"/>
        <v>2021</v>
      </c>
      <c r="BF1112" s="52">
        <f t="shared" si="181"/>
        <v>44579</v>
      </c>
      <c r="BG1112" s="16">
        <f t="shared" si="185"/>
        <v>2022</v>
      </c>
      <c r="BH1112" s="16"/>
    </row>
    <row r="1113" spans="1:60" x14ac:dyDescent="0.25">
      <c r="A1113" s="16">
        <v>820003850</v>
      </c>
      <c r="B1113" s="16" t="s">
        <v>3461</v>
      </c>
      <c r="C1113" s="16" t="s">
        <v>3462</v>
      </c>
      <c r="D1113" s="17" t="s">
        <v>45</v>
      </c>
      <c r="E1113" s="17">
        <v>55046</v>
      </c>
      <c r="F1113" s="17" t="str">
        <f t="shared" si="182"/>
        <v>FD55046</v>
      </c>
      <c r="G1113" s="17" t="e">
        <f>VLOOKUP(E1113,[4]PARTIDAS!$F:$M,8,0)</f>
        <v>#N/A</v>
      </c>
      <c r="H1113" s="17">
        <v>33670</v>
      </c>
      <c r="I1113" s="18">
        <v>44560.756944444445</v>
      </c>
      <c r="J1113" s="18">
        <v>44560.756944444445</v>
      </c>
      <c r="K1113" s="18">
        <v>44579</v>
      </c>
      <c r="L1113" s="19">
        <v>109700</v>
      </c>
      <c r="M1113" s="19">
        <v>109700</v>
      </c>
      <c r="N1113" s="16" t="s">
        <v>3490</v>
      </c>
      <c r="O1113" s="16"/>
      <c r="P1113" s="16"/>
      <c r="Q1113" s="16"/>
      <c r="R1113" s="20">
        <v>109700</v>
      </c>
      <c r="S1113" s="16" t="s">
        <v>4049</v>
      </c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 t="s">
        <v>4022</v>
      </c>
      <c r="AH1113" s="16"/>
      <c r="AI1113" s="16"/>
      <c r="AJ1113" s="16" t="e">
        <f>VLOOKUP(E1113,[4]TD!$A:$B,2,0)</f>
        <v>#N/A</v>
      </c>
      <c r="AK1113" s="16"/>
      <c r="AL1113" s="16"/>
      <c r="AM1113" s="16"/>
      <c r="AN1113" s="16"/>
      <c r="AO1113" s="16"/>
      <c r="AP1113" s="16"/>
      <c r="AQ1113" s="25">
        <f>M1113</f>
        <v>109700</v>
      </c>
      <c r="AR1113" s="16"/>
      <c r="AS1113" s="16"/>
      <c r="AT1113" s="16">
        <f t="shared" si="183"/>
        <v>0</v>
      </c>
      <c r="AU1113" s="16"/>
      <c r="AV1113" s="16"/>
      <c r="AW1113" s="16"/>
      <c r="AX1113" s="16"/>
      <c r="AY1113" s="16"/>
      <c r="AZ1113" s="16"/>
      <c r="BA1113" s="16"/>
      <c r="BB1113" s="25">
        <f t="shared" si="179"/>
        <v>0</v>
      </c>
      <c r="BC1113" s="16"/>
      <c r="BD1113" s="52">
        <f t="shared" si="180"/>
        <v>44560.756944444445</v>
      </c>
      <c r="BE1113" s="16">
        <f t="shared" si="184"/>
        <v>2021</v>
      </c>
      <c r="BF1113" s="52">
        <f t="shared" si="181"/>
        <v>44579</v>
      </c>
      <c r="BG1113" s="16">
        <f t="shared" si="185"/>
        <v>2022</v>
      </c>
      <c r="BH1113" s="16"/>
    </row>
    <row r="1114" spans="1:60" x14ac:dyDescent="0.25">
      <c r="A1114" s="16">
        <v>820003850</v>
      </c>
      <c r="B1114" s="16" t="s">
        <v>3461</v>
      </c>
      <c r="C1114" s="16" t="s">
        <v>3462</v>
      </c>
      <c r="D1114" s="17" t="s">
        <v>45</v>
      </c>
      <c r="E1114" s="17">
        <v>55130</v>
      </c>
      <c r="F1114" s="17" t="str">
        <f t="shared" si="182"/>
        <v>FD55130</v>
      </c>
      <c r="G1114" s="17" t="str">
        <f>VLOOKUP(E1114,[4]PARTIDAS!$F:$M,8,0)</f>
        <v>Evento</v>
      </c>
      <c r="H1114" s="17">
        <v>33670</v>
      </c>
      <c r="I1114" s="18">
        <v>44561.613194444442</v>
      </c>
      <c r="J1114" s="18">
        <v>44561.613194444442</v>
      </c>
      <c r="K1114" s="18">
        <v>44579</v>
      </c>
      <c r="L1114" s="19">
        <v>723582</v>
      </c>
      <c r="M1114" s="19">
        <v>723582</v>
      </c>
      <c r="N1114" s="16" t="s">
        <v>3463</v>
      </c>
      <c r="O1114" s="16"/>
      <c r="P1114" s="16"/>
      <c r="Q1114" s="16"/>
      <c r="R1114" s="16"/>
      <c r="S1114" s="16"/>
      <c r="T1114" s="20">
        <v>723582</v>
      </c>
      <c r="U1114" s="16" t="s">
        <v>47</v>
      </c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 t="s">
        <v>4062</v>
      </c>
      <c r="AG1114" s="16" t="s">
        <v>4020</v>
      </c>
      <c r="AH1114" s="16" t="s">
        <v>3466</v>
      </c>
      <c r="AI1114" s="16" t="s">
        <v>47</v>
      </c>
      <c r="AJ1114" s="16">
        <f>VLOOKUP(E1114,[4]TD!$A:$B,2,0)</f>
        <v>-723582</v>
      </c>
      <c r="AK1114" s="16">
        <f>-IFERROR(VLOOKUP(E1114,'[4]PARTIDAS ABIERTAS EN VALORES'!$A:$E,2,0),0)</f>
        <v>0</v>
      </c>
      <c r="AL1114" s="16"/>
      <c r="AM1114" s="16">
        <f>-IFERROR(VLOOKUP(E1114,'[4]PARTIDAS ABIERTAS EN VALORES'!$A:$E,3,0),0)</f>
        <v>723582</v>
      </c>
      <c r="AN1114" s="16"/>
      <c r="AO1114" s="16">
        <f>-IFERROR(VLOOKUP(E1114,'[4]PARTIDAS ABIERTAS EN VALORES'!$A:$E,4,0),0)</f>
        <v>0</v>
      </c>
      <c r="AP1114" s="16"/>
      <c r="AQ1114" s="16"/>
      <c r="AR1114" s="16"/>
      <c r="AS1114" s="16"/>
      <c r="AT1114" s="16">
        <f t="shared" si="183"/>
        <v>0</v>
      </c>
      <c r="AU1114" s="16"/>
      <c r="AV1114" s="16"/>
      <c r="AW1114" s="16"/>
      <c r="AX1114" s="16"/>
      <c r="AY1114" s="16"/>
      <c r="AZ1114" s="16"/>
      <c r="BA1114" s="16">
        <f>-IFERROR(VLOOKUP(E1114,[4]TD!$J:$K,2,0),0)</f>
        <v>0</v>
      </c>
      <c r="BB1114" s="25">
        <f t="shared" si="179"/>
        <v>0</v>
      </c>
      <c r="BC1114" s="16"/>
      <c r="BD1114" s="52">
        <f t="shared" si="180"/>
        <v>44561.613194444442</v>
      </c>
      <c r="BE1114" s="16">
        <f t="shared" si="184"/>
        <v>2021</v>
      </c>
      <c r="BF1114" s="52">
        <f t="shared" si="181"/>
        <v>44579</v>
      </c>
      <c r="BG1114" s="16">
        <f t="shared" si="185"/>
        <v>2022</v>
      </c>
      <c r="BH1114" s="16"/>
    </row>
    <row r="1115" spans="1:60" x14ac:dyDescent="0.25">
      <c r="A1115" s="16">
        <v>820003850</v>
      </c>
      <c r="B1115" s="16" t="s">
        <v>3461</v>
      </c>
      <c r="C1115" s="16" t="s">
        <v>3462</v>
      </c>
      <c r="D1115" s="17" t="s">
        <v>45</v>
      </c>
      <c r="E1115" s="17">
        <v>55169</v>
      </c>
      <c r="F1115" s="17" t="str">
        <f t="shared" si="182"/>
        <v>FD55169</v>
      </c>
      <c r="G1115" s="17" t="str">
        <f>VLOOKUP(E1115,[4]PARTIDAS!$F:$M,8,0)</f>
        <v>Evento</v>
      </c>
      <c r="H1115" s="17">
        <v>33803</v>
      </c>
      <c r="I1115" s="18">
        <v>44562.709722222222</v>
      </c>
      <c r="J1115" s="18">
        <v>44562.709722222222</v>
      </c>
      <c r="K1115" s="18">
        <v>44606</v>
      </c>
      <c r="L1115" s="19">
        <v>218960</v>
      </c>
      <c r="M1115" s="19">
        <v>218960</v>
      </c>
      <c r="N1115" s="16" t="s">
        <v>3463</v>
      </c>
      <c r="O1115" s="16"/>
      <c r="P1115" s="16"/>
      <c r="Q1115" s="16"/>
      <c r="R1115" s="16"/>
      <c r="S1115" s="16"/>
      <c r="T1115" s="20">
        <v>218960</v>
      </c>
      <c r="U1115" s="16" t="s">
        <v>47</v>
      </c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 t="s">
        <v>4063</v>
      </c>
      <c r="AG1115" s="16" t="s">
        <v>4064</v>
      </c>
      <c r="AH1115" s="16" t="s">
        <v>3466</v>
      </c>
      <c r="AI1115" s="16" t="s">
        <v>47</v>
      </c>
      <c r="AJ1115" s="16">
        <f>VLOOKUP(E1115,[4]TD!$A:$B,2,0)</f>
        <v>-218960</v>
      </c>
      <c r="AK1115" s="16">
        <f>-IFERROR(VLOOKUP(E1115,'[4]PARTIDAS ABIERTAS EN VALORES'!$A:$E,2,0),0)</f>
        <v>0</v>
      </c>
      <c r="AL1115" s="16"/>
      <c r="AM1115" s="16">
        <f>-IFERROR(VLOOKUP(E1115,'[4]PARTIDAS ABIERTAS EN VALORES'!$A:$E,3,0),0)</f>
        <v>218960</v>
      </c>
      <c r="AN1115" s="16"/>
      <c r="AO1115" s="16">
        <f>-IFERROR(VLOOKUP(E1115,'[4]PARTIDAS ABIERTAS EN VALORES'!$A:$E,4,0),0)</f>
        <v>0</v>
      </c>
      <c r="AP1115" s="16"/>
      <c r="AQ1115" s="16"/>
      <c r="AR1115" s="16"/>
      <c r="AS1115" s="16"/>
      <c r="AT1115" s="16">
        <f t="shared" si="183"/>
        <v>0</v>
      </c>
      <c r="AU1115" s="16"/>
      <c r="AV1115" s="16"/>
      <c r="AW1115" s="16"/>
      <c r="AX1115" s="16"/>
      <c r="AY1115" s="16"/>
      <c r="AZ1115" s="16"/>
      <c r="BA1115" s="16">
        <f>-IFERROR(VLOOKUP(E1115,[4]TD!$J:$K,2,0),0)</f>
        <v>0</v>
      </c>
      <c r="BB1115" s="25">
        <f t="shared" si="179"/>
        <v>0</v>
      </c>
      <c r="BC1115" s="16"/>
      <c r="BD1115" s="52">
        <f t="shared" si="180"/>
        <v>44562.709722222222</v>
      </c>
      <c r="BE1115" s="16">
        <f t="shared" si="184"/>
        <v>2022</v>
      </c>
      <c r="BF1115" s="52">
        <f t="shared" si="181"/>
        <v>44606</v>
      </c>
      <c r="BG1115" s="16">
        <f t="shared" si="185"/>
        <v>2022</v>
      </c>
      <c r="BH1115" s="16"/>
    </row>
    <row r="1116" spans="1:60" x14ac:dyDescent="0.25">
      <c r="A1116" s="16">
        <v>820003850</v>
      </c>
      <c r="B1116" s="16" t="s">
        <v>3461</v>
      </c>
      <c r="C1116" s="16" t="s">
        <v>3462</v>
      </c>
      <c r="D1116" s="17" t="s">
        <v>45</v>
      </c>
      <c r="E1116" s="17">
        <v>55184</v>
      </c>
      <c r="F1116" s="17" t="str">
        <f t="shared" si="182"/>
        <v>FD55184</v>
      </c>
      <c r="G1116" s="17" t="e">
        <f>VLOOKUP(E1116,[4]PARTIDAS!$F:$M,8,0)</f>
        <v>#N/A</v>
      </c>
      <c r="H1116" s="17">
        <v>33804</v>
      </c>
      <c r="I1116" s="18">
        <v>44563.115277777775</v>
      </c>
      <c r="J1116" s="18">
        <v>44563.115277777775</v>
      </c>
      <c r="K1116" s="18">
        <v>44606</v>
      </c>
      <c r="L1116" s="19">
        <v>89000</v>
      </c>
      <c r="M1116" s="19">
        <v>89000</v>
      </c>
      <c r="N1116" s="16" t="s">
        <v>3490</v>
      </c>
      <c r="O1116" s="16"/>
      <c r="P1116" s="16"/>
      <c r="Q1116" s="16"/>
      <c r="R1116" s="20">
        <v>89000</v>
      </c>
      <c r="S1116" s="16" t="s">
        <v>4065</v>
      </c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 t="s">
        <v>4066</v>
      </c>
      <c r="AH1116" s="16"/>
      <c r="AI1116" s="16"/>
      <c r="AJ1116" s="16" t="e">
        <f>VLOOKUP(E1116,[4]TD!$A:$B,2,0)</f>
        <v>#N/A</v>
      </c>
      <c r="AK1116" s="16"/>
      <c r="AL1116" s="16"/>
      <c r="AM1116" s="16"/>
      <c r="AN1116" s="16"/>
      <c r="AO1116" s="16"/>
      <c r="AP1116" s="16"/>
      <c r="AQ1116" s="25">
        <f t="shared" ref="AQ1116:AQ1117" si="186">M1116</f>
        <v>89000</v>
      </c>
      <c r="AR1116" s="16"/>
      <c r="AS1116" s="16"/>
      <c r="AT1116" s="16">
        <f t="shared" si="183"/>
        <v>0</v>
      </c>
      <c r="AU1116" s="16"/>
      <c r="AV1116" s="16"/>
      <c r="AW1116" s="16"/>
      <c r="AX1116" s="16"/>
      <c r="AY1116" s="16"/>
      <c r="AZ1116" s="16"/>
      <c r="BA1116" s="16"/>
      <c r="BB1116" s="25">
        <f t="shared" si="179"/>
        <v>0</v>
      </c>
      <c r="BC1116" s="16"/>
      <c r="BD1116" s="52">
        <f t="shared" si="180"/>
        <v>44563.115277777775</v>
      </c>
      <c r="BE1116" s="16">
        <f t="shared" si="184"/>
        <v>2022</v>
      </c>
      <c r="BF1116" s="52">
        <f t="shared" si="181"/>
        <v>44606</v>
      </c>
      <c r="BG1116" s="16">
        <f t="shared" si="185"/>
        <v>2022</v>
      </c>
      <c r="BH1116" s="16"/>
    </row>
    <row r="1117" spans="1:60" x14ac:dyDescent="0.25">
      <c r="A1117" s="16">
        <v>820003850</v>
      </c>
      <c r="B1117" s="16" t="s">
        <v>3461</v>
      </c>
      <c r="C1117" s="16" t="s">
        <v>3462</v>
      </c>
      <c r="D1117" s="17" t="s">
        <v>45</v>
      </c>
      <c r="E1117" s="17">
        <v>55185</v>
      </c>
      <c r="F1117" s="17" t="str">
        <f t="shared" si="182"/>
        <v>FD55185</v>
      </c>
      <c r="G1117" s="17" t="e">
        <f>VLOOKUP(E1117,[4]PARTIDAS!$F:$M,8,0)</f>
        <v>#N/A</v>
      </c>
      <c r="H1117" s="17">
        <v>33804</v>
      </c>
      <c r="I1117" s="18">
        <v>44563.120138888888</v>
      </c>
      <c r="J1117" s="18">
        <v>44563.120138888888</v>
      </c>
      <c r="K1117" s="18">
        <v>44606</v>
      </c>
      <c r="L1117" s="19">
        <v>165100</v>
      </c>
      <c r="M1117" s="19">
        <v>165100</v>
      </c>
      <c r="N1117" s="16" t="s">
        <v>3490</v>
      </c>
      <c r="O1117" s="16"/>
      <c r="P1117" s="16"/>
      <c r="Q1117" s="16"/>
      <c r="R1117" s="20">
        <v>165100</v>
      </c>
      <c r="S1117" s="16" t="s">
        <v>4065</v>
      </c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 t="s">
        <v>4066</v>
      </c>
      <c r="AH1117" s="16"/>
      <c r="AI1117" s="16"/>
      <c r="AJ1117" s="16" t="e">
        <f>VLOOKUP(E1117,[4]TD!$A:$B,2,0)</f>
        <v>#N/A</v>
      </c>
      <c r="AK1117" s="16"/>
      <c r="AL1117" s="16"/>
      <c r="AM1117" s="16"/>
      <c r="AN1117" s="16"/>
      <c r="AO1117" s="16"/>
      <c r="AP1117" s="16"/>
      <c r="AQ1117" s="25">
        <f t="shared" si="186"/>
        <v>165100</v>
      </c>
      <c r="AR1117" s="16"/>
      <c r="AS1117" s="16"/>
      <c r="AT1117" s="16">
        <f t="shared" si="183"/>
        <v>0</v>
      </c>
      <c r="AU1117" s="16"/>
      <c r="AV1117" s="16"/>
      <c r="AW1117" s="16"/>
      <c r="AX1117" s="16"/>
      <c r="AY1117" s="16"/>
      <c r="AZ1117" s="16"/>
      <c r="BA1117" s="16"/>
      <c r="BB1117" s="25">
        <f t="shared" si="179"/>
        <v>0</v>
      </c>
      <c r="BC1117" s="16"/>
      <c r="BD1117" s="52">
        <f t="shared" si="180"/>
        <v>44563.120138888888</v>
      </c>
      <c r="BE1117" s="16">
        <f t="shared" si="184"/>
        <v>2022</v>
      </c>
      <c r="BF1117" s="52">
        <f t="shared" si="181"/>
        <v>44606</v>
      </c>
      <c r="BG1117" s="16">
        <f t="shared" si="185"/>
        <v>2022</v>
      </c>
      <c r="BH1117" s="16"/>
    </row>
    <row r="1118" spans="1:60" x14ac:dyDescent="0.25">
      <c r="A1118" s="16">
        <v>820003850</v>
      </c>
      <c r="B1118" s="16" t="s">
        <v>3461</v>
      </c>
      <c r="C1118" s="16" t="s">
        <v>3462</v>
      </c>
      <c r="D1118" s="17" t="s">
        <v>45</v>
      </c>
      <c r="E1118" s="17">
        <v>55199</v>
      </c>
      <c r="F1118" s="17" t="str">
        <f t="shared" si="182"/>
        <v>FD55199</v>
      </c>
      <c r="G1118" s="17" t="str">
        <f>VLOOKUP(E1118,[4]PARTIDAS!$F:$M,8,0)</f>
        <v>Evento</v>
      </c>
      <c r="H1118" s="17">
        <v>33803</v>
      </c>
      <c r="I1118" s="18">
        <v>44563.495833333334</v>
      </c>
      <c r="J1118" s="18">
        <v>44563.495833333334</v>
      </c>
      <c r="K1118" s="18">
        <v>44606</v>
      </c>
      <c r="L1118" s="19">
        <v>120700</v>
      </c>
      <c r="M1118" s="19">
        <v>120700</v>
      </c>
      <c r="N1118" s="16" t="s">
        <v>3463</v>
      </c>
      <c r="O1118" s="16"/>
      <c r="P1118" s="16"/>
      <c r="Q1118" s="16"/>
      <c r="R1118" s="16"/>
      <c r="S1118" s="16"/>
      <c r="T1118" s="20">
        <v>120700</v>
      </c>
      <c r="U1118" s="16" t="s">
        <v>47</v>
      </c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 t="s">
        <v>4067</v>
      </c>
      <c r="AG1118" s="16" t="s">
        <v>4064</v>
      </c>
      <c r="AH1118" s="16" t="s">
        <v>3466</v>
      </c>
      <c r="AI1118" s="16" t="s">
        <v>47</v>
      </c>
      <c r="AJ1118" s="16">
        <f>VLOOKUP(E1118,[4]TD!$A:$B,2,0)</f>
        <v>-120700</v>
      </c>
      <c r="AK1118" s="16">
        <f>-IFERROR(VLOOKUP(E1118,'[4]PARTIDAS ABIERTAS EN VALORES'!$A:$E,2,0),0)</f>
        <v>0</v>
      </c>
      <c r="AL1118" s="16"/>
      <c r="AM1118" s="16">
        <f>-IFERROR(VLOOKUP(E1118,'[4]PARTIDAS ABIERTAS EN VALORES'!$A:$E,3,0),0)</f>
        <v>120700</v>
      </c>
      <c r="AN1118" s="16"/>
      <c r="AO1118" s="16">
        <f>-IFERROR(VLOOKUP(E1118,'[4]PARTIDAS ABIERTAS EN VALORES'!$A:$E,4,0),0)</f>
        <v>0</v>
      </c>
      <c r="AP1118" s="16"/>
      <c r="AQ1118" s="16"/>
      <c r="AR1118" s="16"/>
      <c r="AS1118" s="16"/>
      <c r="AT1118" s="16">
        <f t="shared" si="183"/>
        <v>0</v>
      </c>
      <c r="AU1118" s="16"/>
      <c r="AV1118" s="16"/>
      <c r="AW1118" s="16"/>
      <c r="AX1118" s="16"/>
      <c r="AY1118" s="16"/>
      <c r="AZ1118" s="16"/>
      <c r="BA1118" s="16">
        <f>-IFERROR(VLOOKUP(E1118,[4]TD!$J:$K,2,0),0)</f>
        <v>0</v>
      </c>
      <c r="BB1118" s="25">
        <f t="shared" si="179"/>
        <v>0</v>
      </c>
      <c r="BC1118" s="16"/>
      <c r="BD1118" s="52">
        <f t="shared" si="180"/>
        <v>44563.495833333334</v>
      </c>
      <c r="BE1118" s="16">
        <f t="shared" si="184"/>
        <v>2022</v>
      </c>
      <c r="BF1118" s="52">
        <f t="shared" si="181"/>
        <v>44606</v>
      </c>
      <c r="BG1118" s="16">
        <f t="shared" si="185"/>
        <v>2022</v>
      </c>
      <c r="BH1118" s="16"/>
    </row>
    <row r="1119" spans="1:60" x14ac:dyDescent="0.25">
      <c r="A1119" s="16">
        <v>820003850</v>
      </c>
      <c r="B1119" s="16" t="s">
        <v>3461</v>
      </c>
      <c r="C1119" s="16" t="s">
        <v>3462</v>
      </c>
      <c r="D1119" s="17" t="s">
        <v>45</v>
      </c>
      <c r="E1119" s="17">
        <v>55217</v>
      </c>
      <c r="F1119" s="17" t="str">
        <f t="shared" si="182"/>
        <v>FD55217</v>
      </c>
      <c r="G1119" s="17" t="str">
        <f>VLOOKUP(E1119,[4]PARTIDAS!$F:$M,8,0)</f>
        <v>Evento</v>
      </c>
      <c r="H1119" s="17">
        <v>33803</v>
      </c>
      <c r="I1119" s="18">
        <v>44564.063194444447</v>
      </c>
      <c r="J1119" s="18">
        <v>44564.063194444447</v>
      </c>
      <c r="K1119" s="18">
        <v>44606</v>
      </c>
      <c r="L1119" s="19">
        <v>680732</v>
      </c>
      <c r="M1119" s="19">
        <v>680732</v>
      </c>
      <c r="N1119" s="16" t="s">
        <v>3463</v>
      </c>
      <c r="O1119" s="16"/>
      <c r="P1119" s="16"/>
      <c r="Q1119" s="16"/>
      <c r="R1119" s="16"/>
      <c r="S1119" s="16"/>
      <c r="T1119" s="20">
        <v>680732</v>
      </c>
      <c r="U1119" s="16" t="s">
        <v>47</v>
      </c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/>
      <c r="AF1119" s="16" t="s">
        <v>4068</v>
      </c>
      <c r="AG1119" s="16" t="s">
        <v>4064</v>
      </c>
      <c r="AH1119" s="16" t="s">
        <v>3466</v>
      </c>
      <c r="AI1119" s="16" t="s">
        <v>47</v>
      </c>
      <c r="AJ1119" s="16">
        <f>VLOOKUP(E1119,[4]TD!$A:$B,2,0)</f>
        <v>-680732</v>
      </c>
      <c r="AK1119" s="16">
        <f>-IFERROR(VLOOKUP(E1119,'[4]PARTIDAS ABIERTAS EN VALORES'!$A:$E,2,0),0)</f>
        <v>0</v>
      </c>
      <c r="AL1119" s="16"/>
      <c r="AM1119" s="16">
        <f>-IFERROR(VLOOKUP(E1119,'[4]PARTIDAS ABIERTAS EN VALORES'!$A:$E,3,0),0)</f>
        <v>680732</v>
      </c>
      <c r="AN1119" s="16"/>
      <c r="AO1119" s="16">
        <f>-IFERROR(VLOOKUP(E1119,'[4]PARTIDAS ABIERTAS EN VALORES'!$A:$E,4,0),0)</f>
        <v>0</v>
      </c>
      <c r="AP1119" s="16"/>
      <c r="AQ1119" s="16"/>
      <c r="AR1119" s="16"/>
      <c r="AS1119" s="16"/>
      <c r="AT1119" s="16">
        <f t="shared" si="183"/>
        <v>0</v>
      </c>
      <c r="AU1119" s="16"/>
      <c r="AV1119" s="16"/>
      <c r="AW1119" s="16"/>
      <c r="AX1119" s="16"/>
      <c r="AY1119" s="16"/>
      <c r="AZ1119" s="16"/>
      <c r="BA1119" s="16">
        <f>-IFERROR(VLOOKUP(E1119,[4]TD!$J:$K,2,0),0)</f>
        <v>0</v>
      </c>
      <c r="BB1119" s="25">
        <f t="shared" si="179"/>
        <v>0</v>
      </c>
      <c r="BC1119" s="16"/>
      <c r="BD1119" s="52">
        <f t="shared" si="180"/>
        <v>44564.063194444447</v>
      </c>
      <c r="BE1119" s="16">
        <f t="shared" si="184"/>
        <v>2022</v>
      </c>
      <c r="BF1119" s="52">
        <f t="shared" si="181"/>
        <v>44606</v>
      </c>
      <c r="BG1119" s="16">
        <f t="shared" si="185"/>
        <v>2022</v>
      </c>
      <c r="BH1119" s="16"/>
    </row>
    <row r="1120" spans="1:60" x14ac:dyDescent="0.25">
      <c r="A1120" s="16">
        <v>820003850</v>
      </c>
      <c r="B1120" s="16" t="s">
        <v>3461</v>
      </c>
      <c r="C1120" s="16" t="s">
        <v>3462</v>
      </c>
      <c r="D1120" s="17" t="s">
        <v>45</v>
      </c>
      <c r="E1120" s="17">
        <v>55218</v>
      </c>
      <c r="F1120" s="17" t="str">
        <f t="shared" si="182"/>
        <v>FD55218</v>
      </c>
      <c r="G1120" s="17" t="e">
        <f>VLOOKUP(E1120,[4]PARTIDAS!$F:$M,8,0)</f>
        <v>#N/A</v>
      </c>
      <c r="H1120" s="17">
        <v>33804</v>
      </c>
      <c r="I1120" s="18">
        <v>44564.064583333333</v>
      </c>
      <c r="J1120" s="18">
        <v>44564.064583333333</v>
      </c>
      <c r="K1120" s="18">
        <v>44606</v>
      </c>
      <c r="L1120" s="19">
        <v>80800</v>
      </c>
      <c r="M1120" s="19">
        <v>80800</v>
      </c>
      <c r="N1120" s="16" t="s">
        <v>3490</v>
      </c>
      <c r="O1120" s="16"/>
      <c r="P1120" s="16"/>
      <c r="Q1120" s="16"/>
      <c r="R1120" s="20">
        <v>80800</v>
      </c>
      <c r="S1120" s="16" t="s">
        <v>4065</v>
      </c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16" t="s">
        <v>4066</v>
      </c>
      <c r="AH1120" s="16"/>
      <c r="AI1120" s="16"/>
      <c r="AJ1120" s="16" t="e">
        <f>VLOOKUP(E1120,[4]TD!$A:$B,2,0)</f>
        <v>#N/A</v>
      </c>
      <c r="AK1120" s="16"/>
      <c r="AL1120" s="16"/>
      <c r="AM1120" s="16"/>
      <c r="AN1120" s="16"/>
      <c r="AO1120" s="16"/>
      <c r="AP1120" s="16"/>
      <c r="AQ1120" s="25">
        <f>M1120</f>
        <v>80800</v>
      </c>
      <c r="AR1120" s="16"/>
      <c r="AS1120" s="16"/>
      <c r="AT1120" s="16">
        <f t="shared" si="183"/>
        <v>0</v>
      </c>
      <c r="AU1120" s="16"/>
      <c r="AV1120" s="16"/>
      <c r="AW1120" s="16"/>
      <c r="AX1120" s="16"/>
      <c r="AY1120" s="16"/>
      <c r="AZ1120" s="16"/>
      <c r="BA1120" s="16"/>
      <c r="BB1120" s="25">
        <f t="shared" si="179"/>
        <v>0</v>
      </c>
      <c r="BC1120" s="16"/>
      <c r="BD1120" s="52">
        <f t="shared" si="180"/>
        <v>44564.064583333333</v>
      </c>
      <c r="BE1120" s="16">
        <f t="shared" si="184"/>
        <v>2022</v>
      </c>
      <c r="BF1120" s="52">
        <f t="shared" si="181"/>
        <v>44606</v>
      </c>
      <c r="BG1120" s="16">
        <f t="shared" si="185"/>
        <v>2022</v>
      </c>
      <c r="BH1120" s="16"/>
    </row>
    <row r="1121" spans="1:60" x14ac:dyDescent="0.25">
      <c r="A1121" s="16">
        <v>820003850</v>
      </c>
      <c r="B1121" s="16" t="s">
        <v>3461</v>
      </c>
      <c r="C1121" s="16" t="s">
        <v>3462</v>
      </c>
      <c r="D1121" s="17" t="s">
        <v>45</v>
      </c>
      <c r="E1121" s="17">
        <v>55250</v>
      </c>
      <c r="F1121" s="17" t="str">
        <f t="shared" si="182"/>
        <v>FD55250</v>
      </c>
      <c r="G1121" s="17" t="str">
        <f>VLOOKUP(E1121,[4]PARTIDAS!$F:$M,8,0)</f>
        <v>Evento</v>
      </c>
      <c r="H1121" s="17">
        <v>33803</v>
      </c>
      <c r="I1121" s="18">
        <v>44564.459722222222</v>
      </c>
      <c r="J1121" s="18">
        <v>44564.459722222222</v>
      </c>
      <c r="K1121" s="18">
        <v>44606</v>
      </c>
      <c r="L1121" s="19">
        <v>299577</v>
      </c>
      <c r="M1121" s="19">
        <v>299577</v>
      </c>
      <c r="N1121" s="16" t="s">
        <v>3463</v>
      </c>
      <c r="O1121" s="16"/>
      <c r="P1121" s="16"/>
      <c r="Q1121" s="16"/>
      <c r="R1121" s="16"/>
      <c r="S1121" s="16"/>
      <c r="T1121" s="20">
        <v>299577</v>
      </c>
      <c r="U1121" s="16" t="s">
        <v>47</v>
      </c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6" t="s">
        <v>4068</v>
      </c>
      <c r="AG1121" s="16" t="s">
        <v>4064</v>
      </c>
      <c r="AH1121" s="16" t="s">
        <v>3466</v>
      </c>
      <c r="AI1121" s="16" t="s">
        <v>47</v>
      </c>
      <c r="AJ1121" s="16">
        <f>VLOOKUP(E1121,[4]TD!$A:$B,2,0)</f>
        <v>-299577</v>
      </c>
      <c r="AK1121" s="16">
        <f>-IFERROR(VLOOKUP(E1121,'[4]PARTIDAS ABIERTAS EN VALORES'!$A:$E,2,0),0)</f>
        <v>0</v>
      </c>
      <c r="AL1121" s="16"/>
      <c r="AM1121" s="16">
        <f>-IFERROR(VLOOKUP(E1121,'[4]PARTIDAS ABIERTAS EN VALORES'!$A:$E,3,0),0)</f>
        <v>299577</v>
      </c>
      <c r="AN1121" s="16"/>
      <c r="AO1121" s="16">
        <f>-IFERROR(VLOOKUP(E1121,'[4]PARTIDAS ABIERTAS EN VALORES'!$A:$E,4,0),0)</f>
        <v>0</v>
      </c>
      <c r="AP1121" s="16"/>
      <c r="AQ1121" s="16"/>
      <c r="AR1121" s="16"/>
      <c r="AS1121" s="16"/>
      <c r="AT1121" s="16">
        <f t="shared" si="183"/>
        <v>0</v>
      </c>
      <c r="AU1121" s="16"/>
      <c r="AV1121" s="16"/>
      <c r="AW1121" s="16"/>
      <c r="AX1121" s="16"/>
      <c r="AY1121" s="16"/>
      <c r="AZ1121" s="16"/>
      <c r="BA1121" s="16">
        <f>-IFERROR(VLOOKUP(E1121,[4]TD!$J:$K,2,0),0)</f>
        <v>0</v>
      </c>
      <c r="BB1121" s="25">
        <f t="shared" si="179"/>
        <v>0</v>
      </c>
      <c r="BC1121" s="16"/>
      <c r="BD1121" s="52">
        <f t="shared" si="180"/>
        <v>44564.459722222222</v>
      </c>
      <c r="BE1121" s="16">
        <f t="shared" si="184"/>
        <v>2022</v>
      </c>
      <c r="BF1121" s="52">
        <f t="shared" si="181"/>
        <v>44606</v>
      </c>
      <c r="BG1121" s="16">
        <f t="shared" si="185"/>
        <v>2022</v>
      </c>
      <c r="BH1121" s="16"/>
    </row>
    <row r="1122" spans="1:60" x14ac:dyDescent="0.25">
      <c r="A1122" s="16">
        <v>820003850</v>
      </c>
      <c r="B1122" s="16" t="s">
        <v>3461</v>
      </c>
      <c r="C1122" s="16" t="s">
        <v>3462</v>
      </c>
      <c r="D1122" s="17" t="s">
        <v>45</v>
      </c>
      <c r="E1122" s="17">
        <v>55251</v>
      </c>
      <c r="F1122" s="17" t="str">
        <f t="shared" si="182"/>
        <v>FD55251</v>
      </c>
      <c r="G1122" s="17" t="e">
        <f>VLOOKUP(E1122,[4]PARTIDAS!$F:$M,8,0)</f>
        <v>#N/A</v>
      </c>
      <c r="H1122" s="17">
        <v>33804</v>
      </c>
      <c r="I1122" s="18">
        <v>44564.460416666669</v>
      </c>
      <c r="J1122" s="18">
        <v>44564.460416666669</v>
      </c>
      <c r="K1122" s="18">
        <v>44606</v>
      </c>
      <c r="L1122" s="19">
        <v>89000</v>
      </c>
      <c r="M1122" s="19">
        <v>89000</v>
      </c>
      <c r="N1122" s="16" t="s">
        <v>3490</v>
      </c>
      <c r="O1122" s="16"/>
      <c r="P1122" s="16"/>
      <c r="Q1122" s="16"/>
      <c r="R1122" s="20">
        <v>89000</v>
      </c>
      <c r="S1122" s="16" t="s">
        <v>4065</v>
      </c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16" t="s">
        <v>4066</v>
      </c>
      <c r="AH1122" s="16"/>
      <c r="AI1122" s="16"/>
      <c r="AJ1122" s="16" t="e">
        <f>VLOOKUP(E1122,[4]TD!$A:$B,2,0)</f>
        <v>#N/A</v>
      </c>
      <c r="AK1122" s="16"/>
      <c r="AL1122" s="16"/>
      <c r="AM1122" s="16"/>
      <c r="AN1122" s="16"/>
      <c r="AO1122" s="16"/>
      <c r="AP1122" s="16"/>
      <c r="AQ1122" s="25">
        <f>M1122</f>
        <v>89000</v>
      </c>
      <c r="AR1122" s="16"/>
      <c r="AS1122" s="16"/>
      <c r="AT1122" s="16">
        <f t="shared" si="183"/>
        <v>0</v>
      </c>
      <c r="AU1122" s="16"/>
      <c r="AV1122" s="16"/>
      <c r="AW1122" s="16"/>
      <c r="AX1122" s="16"/>
      <c r="AY1122" s="16"/>
      <c r="AZ1122" s="16"/>
      <c r="BA1122" s="16"/>
      <c r="BB1122" s="25">
        <f t="shared" si="179"/>
        <v>0</v>
      </c>
      <c r="BC1122" s="16"/>
      <c r="BD1122" s="52">
        <f t="shared" si="180"/>
        <v>44564.460416666669</v>
      </c>
      <c r="BE1122" s="16">
        <f t="shared" si="184"/>
        <v>2022</v>
      </c>
      <c r="BF1122" s="52">
        <f t="shared" si="181"/>
        <v>44606</v>
      </c>
      <c r="BG1122" s="16">
        <f t="shared" si="185"/>
        <v>2022</v>
      </c>
      <c r="BH1122" s="16"/>
    </row>
    <row r="1123" spans="1:60" x14ac:dyDescent="0.25">
      <c r="A1123" s="16">
        <v>820003850</v>
      </c>
      <c r="B1123" s="16" t="s">
        <v>3461</v>
      </c>
      <c r="C1123" s="16" t="s">
        <v>3823</v>
      </c>
      <c r="D1123" s="17" t="s">
        <v>45</v>
      </c>
      <c r="E1123" s="17">
        <v>55257</v>
      </c>
      <c r="F1123" s="17" t="str">
        <f t="shared" si="182"/>
        <v>FD55257</v>
      </c>
      <c r="G1123" s="17" t="str">
        <f>VLOOKUP(E1123,[4]PARTIDAS!$F:$M,8,0)</f>
        <v>Glosas</v>
      </c>
      <c r="H1123" s="17">
        <v>33721</v>
      </c>
      <c r="I1123" s="18">
        <v>44564.493055555555</v>
      </c>
      <c r="J1123" s="18">
        <v>44564.493055555555</v>
      </c>
      <c r="K1123" s="18">
        <v>44579.666666666664</v>
      </c>
      <c r="L1123" s="19">
        <v>36031378</v>
      </c>
      <c r="M1123" s="19">
        <v>1846335</v>
      </c>
      <c r="N1123" s="16" t="s">
        <v>3481</v>
      </c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F1123" s="16"/>
      <c r="AG1123" s="16"/>
      <c r="AH1123" s="16"/>
      <c r="AI1123" s="16"/>
      <c r="AJ1123" s="16">
        <f>VLOOKUP(E1123,[4]TD!$A:$B,2,0)</f>
        <v>-36031378</v>
      </c>
      <c r="AK1123" s="16"/>
      <c r="AL1123" s="16"/>
      <c r="AM1123" s="16"/>
      <c r="AN1123" s="16"/>
      <c r="AO1123" s="16"/>
      <c r="AP1123" s="16"/>
      <c r="AQ1123" s="16"/>
      <c r="AR1123" s="16"/>
      <c r="AS1123" s="16"/>
      <c r="AT1123" s="16">
        <f t="shared" si="183"/>
        <v>0</v>
      </c>
      <c r="AU1123" s="16"/>
      <c r="AV1123" s="16"/>
      <c r="AW1123" s="25">
        <f>M1123</f>
        <v>1846335</v>
      </c>
      <c r="AX1123" s="16"/>
      <c r="AY1123" s="16"/>
      <c r="AZ1123" s="16"/>
      <c r="BA1123" s="16"/>
      <c r="BB1123" s="25">
        <f t="shared" si="179"/>
        <v>0</v>
      </c>
      <c r="BC1123" s="16"/>
      <c r="BD1123" s="52">
        <f t="shared" si="180"/>
        <v>44564.493055555555</v>
      </c>
      <c r="BE1123" s="16">
        <f t="shared" si="184"/>
        <v>2022</v>
      </c>
      <c r="BF1123" s="52">
        <f t="shared" si="181"/>
        <v>44579.666666666664</v>
      </c>
      <c r="BG1123" s="16">
        <f t="shared" si="185"/>
        <v>2022</v>
      </c>
      <c r="BH1123" s="16"/>
    </row>
    <row r="1124" spans="1:60" x14ac:dyDescent="0.25">
      <c r="A1124" s="16">
        <v>820003850</v>
      </c>
      <c r="B1124" s="16" t="s">
        <v>3461</v>
      </c>
      <c r="C1124" s="16" t="s">
        <v>3462</v>
      </c>
      <c r="D1124" s="17" t="s">
        <v>45</v>
      </c>
      <c r="E1124" s="17">
        <v>55292</v>
      </c>
      <c r="F1124" s="17" t="str">
        <f t="shared" si="182"/>
        <v>FD55292</v>
      </c>
      <c r="G1124" s="17" t="str">
        <f>VLOOKUP(E1124,[4]PARTIDAS!$F:$M,8,0)</f>
        <v>Evento</v>
      </c>
      <c r="H1124" s="17">
        <v>33803</v>
      </c>
      <c r="I1124" s="18">
        <v>44564.678472222222</v>
      </c>
      <c r="J1124" s="18">
        <v>44564.678472222222</v>
      </c>
      <c r="K1124" s="18">
        <v>44606</v>
      </c>
      <c r="L1124" s="19">
        <v>120700</v>
      </c>
      <c r="M1124" s="19">
        <v>120700</v>
      </c>
      <c r="N1124" s="16" t="s">
        <v>3463</v>
      </c>
      <c r="O1124" s="16"/>
      <c r="P1124" s="16"/>
      <c r="Q1124" s="16"/>
      <c r="R1124" s="16"/>
      <c r="S1124" s="16"/>
      <c r="T1124" s="20">
        <v>120700</v>
      </c>
      <c r="U1124" s="16" t="s">
        <v>47</v>
      </c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 t="s">
        <v>4068</v>
      </c>
      <c r="AG1124" s="16" t="s">
        <v>4064</v>
      </c>
      <c r="AH1124" s="16" t="s">
        <v>3466</v>
      </c>
      <c r="AI1124" s="16" t="s">
        <v>47</v>
      </c>
      <c r="AJ1124" s="16">
        <f>VLOOKUP(E1124,[4]TD!$A:$B,2,0)</f>
        <v>-120700</v>
      </c>
      <c r="AK1124" s="16">
        <f>-IFERROR(VLOOKUP(E1124,'[4]PARTIDAS ABIERTAS EN VALORES'!$A:$E,2,0),0)</f>
        <v>0</v>
      </c>
      <c r="AL1124" s="16"/>
      <c r="AM1124" s="16">
        <f>-IFERROR(VLOOKUP(E1124,'[4]PARTIDAS ABIERTAS EN VALORES'!$A:$E,3,0),0)</f>
        <v>120700</v>
      </c>
      <c r="AN1124" s="16"/>
      <c r="AO1124" s="16">
        <f>-IFERROR(VLOOKUP(E1124,'[4]PARTIDAS ABIERTAS EN VALORES'!$A:$E,4,0),0)</f>
        <v>0</v>
      </c>
      <c r="AP1124" s="16"/>
      <c r="AQ1124" s="16"/>
      <c r="AR1124" s="16"/>
      <c r="AS1124" s="16"/>
      <c r="AT1124" s="16">
        <f t="shared" si="183"/>
        <v>0</v>
      </c>
      <c r="AU1124" s="16"/>
      <c r="AV1124" s="16"/>
      <c r="AW1124" s="16"/>
      <c r="AX1124" s="16"/>
      <c r="AY1124" s="16"/>
      <c r="AZ1124" s="16"/>
      <c r="BA1124" s="16">
        <f>-IFERROR(VLOOKUP(E1124,[4]TD!$J:$K,2,0),0)</f>
        <v>0</v>
      </c>
      <c r="BB1124" s="25">
        <f t="shared" si="179"/>
        <v>0</v>
      </c>
      <c r="BC1124" s="16"/>
      <c r="BD1124" s="52">
        <f t="shared" si="180"/>
        <v>44564.678472222222</v>
      </c>
      <c r="BE1124" s="16">
        <f t="shared" si="184"/>
        <v>2022</v>
      </c>
      <c r="BF1124" s="52">
        <f t="shared" si="181"/>
        <v>44606</v>
      </c>
      <c r="BG1124" s="16">
        <f t="shared" si="185"/>
        <v>2022</v>
      </c>
      <c r="BH1124" s="16"/>
    </row>
    <row r="1125" spans="1:60" x14ac:dyDescent="0.25">
      <c r="A1125" s="16">
        <v>820003850</v>
      </c>
      <c r="B1125" s="16" t="s">
        <v>3461</v>
      </c>
      <c r="C1125" s="16" t="s">
        <v>3462</v>
      </c>
      <c r="D1125" s="17" t="s">
        <v>45</v>
      </c>
      <c r="E1125" s="17">
        <v>55314</v>
      </c>
      <c r="F1125" s="17" t="str">
        <f t="shared" si="182"/>
        <v>FD55314</v>
      </c>
      <c r="G1125" s="17" t="str">
        <f>VLOOKUP(E1125,[4]PARTIDAS!$F:$M,8,0)</f>
        <v>Evento</v>
      </c>
      <c r="H1125" s="17">
        <v>33803</v>
      </c>
      <c r="I1125" s="18">
        <v>44565.29791666667</v>
      </c>
      <c r="J1125" s="18">
        <v>44565.29791666667</v>
      </c>
      <c r="K1125" s="18">
        <v>44606</v>
      </c>
      <c r="L1125" s="19">
        <v>252992</v>
      </c>
      <c r="M1125" s="19">
        <v>252992</v>
      </c>
      <c r="N1125" s="16" t="s">
        <v>3463</v>
      </c>
      <c r="O1125" s="16"/>
      <c r="P1125" s="16"/>
      <c r="Q1125" s="16"/>
      <c r="R1125" s="16"/>
      <c r="S1125" s="16"/>
      <c r="T1125" s="20">
        <v>252992</v>
      </c>
      <c r="U1125" s="16" t="s">
        <v>47</v>
      </c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/>
      <c r="AF1125" s="16" t="s">
        <v>4069</v>
      </c>
      <c r="AG1125" s="16" t="s">
        <v>4064</v>
      </c>
      <c r="AH1125" s="16" t="s">
        <v>3466</v>
      </c>
      <c r="AI1125" s="16" t="s">
        <v>47</v>
      </c>
      <c r="AJ1125" s="16">
        <f>VLOOKUP(E1125,[4]TD!$A:$B,2,0)</f>
        <v>-252992</v>
      </c>
      <c r="AK1125" s="16">
        <f>-IFERROR(VLOOKUP(E1125,'[4]PARTIDAS ABIERTAS EN VALORES'!$A:$E,2,0),0)</f>
        <v>0</v>
      </c>
      <c r="AL1125" s="16"/>
      <c r="AM1125" s="16">
        <f>-IFERROR(VLOOKUP(E1125,'[4]PARTIDAS ABIERTAS EN VALORES'!$A:$E,3,0),0)</f>
        <v>252992</v>
      </c>
      <c r="AN1125" s="16"/>
      <c r="AO1125" s="16">
        <f>-IFERROR(VLOOKUP(E1125,'[4]PARTIDAS ABIERTAS EN VALORES'!$A:$E,4,0),0)</f>
        <v>0</v>
      </c>
      <c r="AP1125" s="16"/>
      <c r="AQ1125" s="16"/>
      <c r="AR1125" s="16"/>
      <c r="AS1125" s="16"/>
      <c r="AT1125" s="16">
        <f t="shared" si="183"/>
        <v>0</v>
      </c>
      <c r="AU1125" s="16"/>
      <c r="AV1125" s="16"/>
      <c r="AW1125" s="16"/>
      <c r="AX1125" s="16"/>
      <c r="AY1125" s="16"/>
      <c r="AZ1125" s="16"/>
      <c r="BA1125" s="16">
        <f>-IFERROR(VLOOKUP(E1125,[4]TD!$J:$K,2,0),0)</f>
        <v>0</v>
      </c>
      <c r="BB1125" s="25">
        <f t="shared" si="179"/>
        <v>0</v>
      </c>
      <c r="BC1125" s="16"/>
      <c r="BD1125" s="52">
        <f t="shared" si="180"/>
        <v>44565.29791666667</v>
      </c>
      <c r="BE1125" s="16">
        <f t="shared" si="184"/>
        <v>2022</v>
      </c>
      <c r="BF1125" s="52">
        <f t="shared" si="181"/>
        <v>44606</v>
      </c>
      <c r="BG1125" s="16">
        <f t="shared" si="185"/>
        <v>2022</v>
      </c>
      <c r="BH1125" s="16"/>
    </row>
    <row r="1126" spans="1:60" x14ac:dyDescent="0.25">
      <c r="A1126" s="16">
        <v>820003850</v>
      </c>
      <c r="B1126" s="16" t="s">
        <v>3461</v>
      </c>
      <c r="C1126" s="16" t="s">
        <v>3467</v>
      </c>
      <c r="D1126" s="17" t="s">
        <v>45</v>
      </c>
      <c r="E1126" s="17">
        <v>55379</v>
      </c>
      <c r="F1126" s="17" t="str">
        <f t="shared" si="182"/>
        <v>FD55379</v>
      </c>
      <c r="G1126" s="17" t="str">
        <f>VLOOKUP(E1126,[4]PARTIDAS!$F:$M,8,0)</f>
        <v>Evento</v>
      </c>
      <c r="H1126" s="17">
        <v>33805</v>
      </c>
      <c r="I1126" s="18">
        <v>44565.788194444445</v>
      </c>
      <c r="J1126" s="18">
        <v>44565.788194444445</v>
      </c>
      <c r="K1126" s="18">
        <v>44606</v>
      </c>
      <c r="L1126" s="19">
        <v>147273</v>
      </c>
      <c r="M1126" s="19">
        <v>147273</v>
      </c>
      <c r="N1126" s="16" t="s">
        <v>3463</v>
      </c>
      <c r="O1126" s="16"/>
      <c r="P1126" s="16"/>
      <c r="Q1126" s="16"/>
      <c r="R1126" s="16"/>
      <c r="S1126" s="16"/>
      <c r="T1126" s="20">
        <v>147273</v>
      </c>
      <c r="U1126" s="16" t="s">
        <v>47</v>
      </c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 t="s">
        <v>4069</v>
      </c>
      <c r="AG1126" s="16" t="s">
        <v>4070</v>
      </c>
      <c r="AH1126" s="16" t="s">
        <v>3466</v>
      </c>
      <c r="AI1126" s="16" t="s">
        <v>47</v>
      </c>
      <c r="AJ1126" s="16">
        <f>VLOOKUP(E1126,[4]TD!$A:$B,2,0)</f>
        <v>-147273</v>
      </c>
      <c r="AK1126" s="16">
        <f>-IFERROR(VLOOKUP(E1126,'[4]PARTIDAS ABIERTAS EN VALORES'!$A:$E,2,0),0)</f>
        <v>0</v>
      </c>
      <c r="AL1126" s="16"/>
      <c r="AM1126" s="16">
        <f>-IFERROR(VLOOKUP(E1126,'[4]PARTIDAS ABIERTAS EN VALORES'!$A:$E,3,0),0)</f>
        <v>147273</v>
      </c>
      <c r="AN1126" s="16"/>
      <c r="AO1126" s="16">
        <f>-IFERROR(VLOOKUP(E1126,'[4]PARTIDAS ABIERTAS EN VALORES'!$A:$E,4,0),0)</f>
        <v>0</v>
      </c>
      <c r="AP1126" s="16"/>
      <c r="AQ1126" s="16"/>
      <c r="AR1126" s="16"/>
      <c r="AS1126" s="16"/>
      <c r="AT1126" s="16">
        <f t="shared" si="183"/>
        <v>0</v>
      </c>
      <c r="AU1126" s="16"/>
      <c r="AV1126" s="16"/>
      <c r="AW1126" s="16"/>
      <c r="AX1126" s="16"/>
      <c r="AY1126" s="16"/>
      <c r="AZ1126" s="16"/>
      <c r="BA1126" s="16">
        <f>-IFERROR(VLOOKUP(E1126,[4]TD!$J:$K,2,0),0)</f>
        <v>0</v>
      </c>
      <c r="BB1126" s="25">
        <f t="shared" si="179"/>
        <v>0</v>
      </c>
      <c r="BC1126" s="16"/>
      <c r="BD1126" s="52">
        <f t="shared" si="180"/>
        <v>44565.788194444445</v>
      </c>
      <c r="BE1126" s="16">
        <f t="shared" si="184"/>
        <v>2022</v>
      </c>
      <c r="BF1126" s="52">
        <f t="shared" si="181"/>
        <v>44606</v>
      </c>
      <c r="BG1126" s="16">
        <f t="shared" si="185"/>
        <v>2022</v>
      </c>
      <c r="BH1126" s="16"/>
    </row>
    <row r="1127" spans="1:60" x14ac:dyDescent="0.25">
      <c r="A1127" s="16">
        <v>820003850</v>
      </c>
      <c r="B1127" s="16" t="s">
        <v>3461</v>
      </c>
      <c r="C1127" s="16" t="s">
        <v>3462</v>
      </c>
      <c r="D1127" s="17" t="s">
        <v>45</v>
      </c>
      <c r="E1127" s="17">
        <v>55418</v>
      </c>
      <c r="F1127" s="17" t="str">
        <f t="shared" si="182"/>
        <v>FD55418</v>
      </c>
      <c r="G1127" s="17" t="str">
        <f>VLOOKUP(E1127,[4]PARTIDAS!$F:$M,8,0)</f>
        <v>Evento</v>
      </c>
      <c r="H1127" s="17">
        <v>33803</v>
      </c>
      <c r="I1127" s="18">
        <v>44566.548611111109</v>
      </c>
      <c r="J1127" s="18">
        <v>44566.548611111109</v>
      </c>
      <c r="K1127" s="18">
        <v>44606</v>
      </c>
      <c r="L1127" s="19">
        <v>213364</v>
      </c>
      <c r="M1127" s="19">
        <v>213364</v>
      </c>
      <c r="N1127" s="16" t="s">
        <v>3463</v>
      </c>
      <c r="O1127" s="16"/>
      <c r="P1127" s="16"/>
      <c r="Q1127" s="16"/>
      <c r="R1127" s="16"/>
      <c r="S1127" s="16"/>
      <c r="T1127" s="20">
        <v>213364</v>
      </c>
      <c r="U1127" s="16" t="s">
        <v>47</v>
      </c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 t="s">
        <v>4071</v>
      </c>
      <c r="AG1127" s="16" t="s">
        <v>4064</v>
      </c>
      <c r="AH1127" s="16" t="s">
        <v>3466</v>
      </c>
      <c r="AI1127" s="16" t="s">
        <v>47</v>
      </c>
      <c r="AJ1127" s="16">
        <f>VLOOKUP(E1127,[4]TD!$A:$B,2,0)</f>
        <v>-213364</v>
      </c>
      <c r="AK1127" s="16">
        <f>-IFERROR(VLOOKUP(E1127,'[4]PARTIDAS ABIERTAS EN VALORES'!$A:$E,2,0),0)</f>
        <v>0</v>
      </c>
      <c r="AL1127" s="16"/>
      <c r="AM1127" s="16">
        <f>-IFERROR(VLOOKUP(E1127,'[4]PARTIDAS ABIERTAS EN VALORES'!$A:$E,3,0),0)</f>
        <v>213364</v>
      </c>
      <c r="AN1127" s="16"/>
      <c r="AO1127" s="16">
        <f>-IFERROR(VLOOKUP(E1127,'[4]PARTIDAS ABIERTAS EN VALORES'!$A:$E,4,0),0)</f>
        <v>0</v>
      </c>
      <c r="AP1127" s="16"/>
      <c r="AQ1127" s="16"/>
      <c r="AR1127" s="16"/>
      <c r="AS1127" s="16"/>
      <c r="AT1127" s="16">
        <f t="shared" si="183"/>
        <v>0</v>
      </c>
      <c r="AU1127" s="16"/>
      <c r="AV1127" s="16"/>
      <c r="AW1127" s="16"/>
      <c r="AX1127" s="16"/>
      <c r="AY1127" s="16"/>
      <c r="AZ1127" s="16"/>
      <c r="BA1127" s="16">
        <f>-IFERROR(VLOOKUP(E1127,[4]TD!$J:$K,2,0),0)</f>
        <v>0</v>
      </c>
      <c r="BB1127" s="25">
        <f t="shared" si="179"/>
        <v>0</v>
      </c>
      <c r="BC1127" s="16"/>
      <c r="BD1127" s="52">
        <f t="shared" si="180"/>
        <v>44566.548611111109</v>
      </c>
      <c r="BE1127" s="16">
        <f t="shared" si="184"/>
        <v>2022</v>
      </c>
      <c r="BF1127" s="52">
        <f t="shared" si="181"/>
        <v>44606</v>
      </c>
      <c r="BG1127" s="16">
        <f t="shared" si="185"/>
        <v>2022</v>
      </c>
      <c r="BH1127" s="16"/>
    </row>
    <row r="1128" spans="1:60" x14ac:dyDescent="0.25">
      <c r="A1128" s="16">
        <v>820003850</v>
      </c>
      <c r="B1128" s="16" t="s">
        <v>3461</v>
      </c>
      <c r="C1128" s="16" t="s">
        <v>3462</v>
      </c>
      <c r="D1128" s="17" t="s">
        <v>45</v>
      </c>
      <c r="E1128" s="17">
        <v>55447</v>
      </c>
      <c r="F1128" s="17" t="str">
        <f t="shared" si="182"/>
        <v>FD55447</v>
      </c>
      <c r="G1128" s="17" t="str">
        <f>VLOOKUP(E1128,[4]PARTIDAS!$F:$M,8,0)</f>
        <v>Evento</v>
      </c>
      <c r="H1128" s="17">
        <v>33803</v>
      </c>
      <c r="I1128" s="18">
        <v>44566.816666666666</v>
      </c>
      <c r="J1128" s="18">
        <v>44566.816666666666</v>
      </c>
      <c r="K1128" s="18">
        <v>44606</v>
      </c>
      <c r="L1128" s="19">
        <v>158900</v>
      </c>
      <c r="M1128" s="19">
        <v>158900</v>
      </c>
      <c r="N1128" s="16" t="s">
        <v>3463</v>
      </c>
      <c r="O1128" s="16"/>
      <c r="P1128" s="16"/>
      <c r="Q1128" s="16"/>
      <c r="R1128" s="16"/>
      <c r="S1128" s="16"/>
      <c r="T1128" s="20">
        <v>158900</v>
      </c>
      <c r="U1128" s="16" t="s">
        <v>47</v>
      </c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 t="s">
        <v>4071</v>
      </c>
      <c r="AG1128" s="16" t="s">
        <v>4064</v>
      </c>
      <c r="AH1128" s="16" t="s">
        <v>3466</v>
      </c>
      <c r="AI1128" s="16" t="s">
        <v>47</v>
      </c>
      <c r="AJ1128" s="16">
        <f>VLOOKUP(E1128,[4]TD!$A:$B,2,0)</f>
        <v>-158900</v>
      </c>
      <c r="AK1128" s="16">
        <f>-IFERROR(VLOOKUP(E1128,'[4]PARTIDAS ABIERTAS EN VALORES'!$A:$E,2,0),0)</f>
        <v>0</v>
      </c>
      <c r="AL1128" s="16"/>
      <c r="AM1128" s="16">
        <f>-IFERROR(VLOOKUP(E1128,'[4]PARTIDAS ABIERTAS EN VALORES'!$A:$E,3,0),0)</f>
        <v>158900</v>
      </c>
      <c r="AN1128" s="16"/>
      <c r="AO1128" s="16">
        <f>-IFERROR(VLOOKUP(E1128,'[4]PARTIDAS ABIERTAS EN VALORES'!$A:$E,4,0),0)</f>
        <v>0</v>
      </c>
      <c r="AP1128" s="16"/>
      <c r="AQ1128" s="16"/>
      <c r="AR1128" s="16"/>
      <c r="AS1128" s="16"/>
      <c r="AT1128" s="16">
        <f t="shared" si="183"/>
        <v>0</v>
      </c>
      <c r="AU1128" s="16"/>
      <c r="AV1128" s="16"/>
      <c r="AW1128" s="16"/>
      <c r="AX1128" s="16"/>
      <c r="AY1128" s="16"/>
      <c r="AZ1128" s="16"/>
      <c r="BA1128" s="16">
        <f>-IFERROR(VLOOKUP(E1128,[4]TD!$J:$K,2,0),0)</f>
        <v>0</v>
      </c>
      <c r="BB1128" s="25">
        <f t="shared" si="179"/>
        <v>0</v>
      </c>
      <c r="BC1128" s="16"/>
      <c r="BD1128" s="52">
        <f t="shared" si="180"/>
        <v>44566.816666666666</v>
      </c>
      <c r="BE1128" s="16">
        <f t="shared" si="184"/>
        <v>2022</v>
      </c>
      <c r="BF1128" s="52">
        <f t="shared" si="181"/>
        <v>44606</v>
      </c>
      <c r="BG1128" s="16">
        <f t="shared" si="185"/>
        <v>2022</v>
      </c>
      <c r="BH1128" s="16"/>
    </row>
    <row r="1129" spans="1:60" x14ac:dyDescent="0.25">
      <c r="A1129" s="16">
        <v>820003850</v>
      </c>
      <c r="B1129" s="16" t="s">
        <v>3461</v>
      </c>
      <c r="C1129" s="16" t="s">
        <v>3462</v>
      </c>
      <c r="D1129" s="17" t="s">
        <v>45</v>
      </c>
      <c r="E1129" s="17">
        <v>55494</v>
      </c>
      <c r="F1129" s="17" t="str">
        <f t="shared" si="182"/>
        <v>FD55494</v>
      </c>
      <c r="G1129" s="17" t="str">
        <f>VLOOKUP(E1129,[4]PARTIDAS!$F:$M,8,0)</f>
        <v>Evento</v>
      </c>
      <c r="H1129" s="17">
        <v>33803</v>
      </c>
      <c r="I1129" s="18">
        <v>44568.081944444442</v>
      </c>
      <c r="J1129" s="18">
        <v>44568.081944444442</v>
      </c>
      <c r="K1129" s="18">
        <v>44606</v>
      </c>
      <c r="L1129" s="19">
        <v>120700</v>
      </c>
      <c r="M1129" s="19">
        <v>120700</v>
      </c>
      <c r="N1129" s="16" t="s">
        <v>3463</v>
      </c>
      <c r="O1129" s="16"/>
      <c r="P1129" s="16"/>
      <c r="Q1129" s="16"/>
      <c r="R1129" s="16"/>
      <c r="S1129" s="16"/>
      <c r="T1129" s="20">
        <v>120700</v>
      </c>
      <c r="U1129" s="16" t="s">
        <v>47</v>
      </c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6" t="s">
        <v>4072</v>
      </c>
      <c r="AG1129" s="16" t="s">
        <v>4064</v>
      </c>
      <c r="AH1129" s="16" t="s">
        <v>3466</v>
      </c>
      <c r="AI1129" s="16" t="s">
        <v>47</v>
      </c>
      <c r="AJ1129" s="16">
        <f>VLOOKUP(E1129,[4]TD!$A:$B,2,0)</f>
        <v>-120700</v>
      </c>
      <c r="AK1129" s="16">
        <f>-IFERROR(VLOOKUP(E1129,'[4]PARTIDAS ABIERTAS EN VALORES'!$A:$E,2,0),0)</f>
        <v>0</v>
      </c>
      <c r="AL1129" s="16"/>
      <c r="AM1129" s="16">
        <f>-IFERROR(VLOOKUP(E1129,'[4]PARTIDAS ABIERTAS EN VALORES'!$A:$E,3,0),0)</f>
        <v>120700</v>
      </c>
      <c r="AN1129" s="16"/>
      <c r="AO1129" s="16">
        <f>-IFERROR(VLOOKUP(E1129,'[4]PARTIDAS ABIERTAS EN VALORES'!$A:$E,4,0),0)</f>
        <v>0</v>
      </c>
      <c r="AP1129" s="16"/>
      <c r="AQ1129" s="16"/>
      <c r="AR1129" s="16"/>
      <c r="AS1129" s="16"/>
      <c r="AT1129" s="16">
        <f t="shared" si="183"/>
        <v>0</v>
      </c>
      <c r="AU1129" s="16"/>
      <c r="AV1129" s="16"/>
      <c r="AW1129" s="16"/>
      <c r="AX1129" s="16"/>
      <c r="AY1129" s="16"/>
      <c r="AZ1129" s="16"/>
      <c r="BA1129" s="16">
        <f>-IFERROR(VLOOKUP(E1129,[4]TD!$J:$K,2,0),0)</f>
        <v>0</v>
      </c>
      <c r="BB1129" s="25">
        <f t="shared" si="179"/>
        <v>0</v>
      </c>
      <c r="BC1129" s="16"/>
      <c r="BD1129" s="52">
        <f t="shared" si="180"/>
        <v>44568.081944444442</v>
      </c>
      <c r="BE1129" s="16">
        <f t="shared" si="184"/>
        <v>2022</v>
      </c>
      <c r="BF1129" s="52">
        <f t="shared" si="181"/>
        <v>44606</v>
      </c>
      <c r="BG1129" s="16">
        <f t="shared" si="185"/>
        <v>2022</v>
      </c>
      <c r="BH1129" s="16"/>
    </row>
    <row r="1130" spans="1:60" x14ac:dyDescent="0.25">
      <c r="A1130" s="16">
        <v>820003850</v>
      </c>
      <c r="B1130" s="16" t="s">
        <v>3461</v>
      </c>
      <c r="C1130" s="16" t="s">
        <v>3462</v>
      </c>
      <c r="D1130" s="17" t="s">
        <v>45</v>
      </c>
      <c r="E1130" s="17">
        <v>55508</v>
      </c>
      <c r="F1130" s="17" t="str">
        <f t="shared" si="182"/>
        <v>FD55508</v>
      </c>
      <c r="G1130" s="17" t="str">
        <f>VLOOKUP(E1130,[4]PARTIDAS!$F:$M,8,0)</f>
        <v>Evento</v>
      </c>
      <c r="H1130" s="17">
        <v>33803</v>
      </c>
      <c r="I1130" s="18">
        <v>44568.529166666667</v>
      </c>
      <c r="J1130" s="18">
        <v>44568.529166666667</v>
      </c>
      <c r="K1130" s="18">
        <v>44606</v>
      </c>
      <c r="L1130" s="19">
        <v>126214</v>
      </c>
      <c r="M1130" s="19">
        <v>126214</v>
      </c>
      <c r="N1130" s="16" t="s">
        <v>3463</v>
      </c>
      <c r="O1130" s="16"/>
      <c r="P1130" s="16"/>
      <c r="Q1130" s="16"/>
      <c r="R1130" s="16"/>
      <c r="S1130" s="16"/>
      <c r="T1130" s="20">
        <v>126214</v>
      </c>
      <c r="U1130" s="16" t="s">
        <v>47</v>
      </c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 t="s">
        <v>4072</v>
      </c>
      <c r="AG1130" s="16" t="s">
        <v>4064</v>
      </c>
      <c r="AH1130" s="16" t="s">
        <v>3466</v>
      </c>
      <c r="AI1130" s="16" t="s">
        <v>47</v>
      </c>
      <c r="AJ1130" s="16">
        <f>VLOOKUP(E1130,[4]TD!$A:$B,2,0)</f>
        <v>-126214</v>
      </c>
      <c r="AK1130" s="16">
        <f>-IFERROR(VLOOKUP(E1130,'[4]PARTIDAS ABIERTAS EN VALORES'!$A:$E,2,0),0)</f>
        <v>0</v>
      </c>
      <c r="AL1130" s="16"/>
      <c r="AM1130" s="16">
        <f>-IFERROR(VLOOKUP(E1130,'[4]PARTIDAS ABIERTAS EN VALORES'!$A:$E,3,0),0)</f>
        <v>126214</v>
      </c>
      <c r="AN1130" s="16"/>
      <c r="AO1130" s="16">
        <f>-IFERROR(VLOOKUP(E1130,'[4]PARTIDAS ABIERTAS EN VALORES'!$A:$E,4,0),0)</f>
        <v>0</v>
      </c>
      <c r="AP1130" s="16"/>
      <c r="AQ1130" s="16"/>
      <c r="AR1130" s="16"/>
      <c r="AS1130" s="16"/>
      <c r="AT1130" s="16">
        <f t="shared" si="183"/>
        <v>0</v>
      </c>
      <c r="AU1130" s="16"/>
      <c r="AV1130" s="16"/>
      <c r="AW1130" s="16"/>
      <c r="AX1130" s="16"/>
      <c r="AY1130" s="16"/>
      <c r="AZ1130" s="16"/>
      <c r="BA1130" s="16">
        <f>-IFERROR(VLOOKUP(E1130,[4]TD!$J:$K,2,0),0)</f>
        <v>0</v>
      </c>
      <c r="BB1130" s="25">
        <f t="shared" si="179"/>
        <v>0</v>
      </c>
      <c r="BC1130" s="16"/>
      <c r="BD1130" s="52">
        <f t="shared" si="180"/>
        <v>44568.529166666667</v>
      </c>
      <c r="BE1130" s="16">
        <f t="shared" si="184"/>
        <v>2022</v>
      </c>
      <c r="BF1130" s="52">
        <f t="shared" si="181"/>
        <v>44606</v>
      </c>
      <c r="BG1130" s="16">
        <f t="shared" si="185"/>
        <v>2022</v>
      </c>
      <c r="BH1130" s="16"/>
    </row>
    <row r="1131" spans="1:60" x14ac:dyDescent="0.25">
      <c r="A1131" s="16">
        <v>820003850</v>
      </c>
      <c r="B1131" s="16" t="s">
        <v>3461</v>
      </c>
      <c r="C1131" s="16" t="s">
        <v>3462</v>
      </c>
      <c r="D1131" s="17" t="s">
        <v>45</v>
      </c>
      <c r="E1131" s="17">
        <v>55541</v>
      </c>
      <c r="F1131" s="17" t="str">
        <f t="shared" si="182"/>
        <v>FD55541</v>
      </c>
      <c r="G1131" s="17" t="str">
        <f>VLOOKUP(E1131,[4]PARTIDAS!$F:$M,8,0)</f>
        <v>Evento</v>
      </c>
      <c r="H1131" s="17">
        <v>33803</v>
      </c>
      <c r="I1131" s="18">
        <v>44568.770833333336</v>
      </c>
      <c r="J1131" s="18">
        <v>44568.770833333336</v>
      </c>
      <c r="K1131" s="18">
        <v>44606</v>
      </c>
      <c r="L1131" s="19">
        <v>166397</v>
      </c>
      <c r="M1131" s="19">
        <v>166397</v>
      </c>
      <c r="N1131" s="16" t="s">
        <v>3463</v>
      </c>
      <c r="O1131" s="16"/>
      <c r="P1131" s="16"/>
      <c r="Q1131" s="16"/>
      <c r="R1131" s="16"/>
      <c r="S1131" s="16"/>
      <c r="T1131" s="20">
        <v>166397</v>
      </c>
      <c r="U1131" s="16" t="s">
        <v>47</v>
      </c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F1131" s="16" t="s">
        <v>4072</v>
      </c>
      <c r="AG1131" s="16" t="s">
        <v>4064</v>
      </c>
      <c r="AH1131" s="16" t="s">
        <v>3466</v>
      </c>
      <c r="AI1131" s="16" t="s">
        <v>47</v>
      </c>
      <c r="AJ1131" s="16">
        <f>VLOOKUP(E1131,[4]TD!$A:$B,2,0)</f>
        <v>-166397</v>
      </c>
      <c r="AK1131" s="16">
        <f>-IFERROR(VLOOKUP(E1131,'[4]PARTIDAS ABIERTAS EN VALORES'!$A:$E,2,0),0)</f>
        <v>0</v>
      </c>
      <c r="AL1131" s="16"/>
      <c r="AM1131" s="16">
        <f>-IFERROR(VLOOKUP(E1131,'[4]PARTIDAS ABIERTAS EN VALORES'!$A:$E,3,0),0)</f>
        <v>166397</v>
      </c>
      <c r="AN1131" s="16"/>
      <c r="AO1131" s="16">
        <f>-IFERROR(VLOOKUP(E1131,'[4]PARTIDAS ABIERTAS EN VALORES'!$A:$E,4,0),0)</f>
        <v>0</v>
      </c>
      <c r="AP1131" s="16"/>
      <c r="AQ1131" s="16"/>
      <c r="AR1131" s="16"/>
      <c r="AS1131" s="16"/>
      <c r="AT1131" s="16">
        <f t="shared" si="183"/>
        <v>0</v>
      </c>
      <c r="AU1131" s="16"/>
      <c r="AV1131" s="16"/>
      <c r="AW1131" s="16"/>
      <c r="AX1131" s="16"/>
      <c r="AY1131" s="16"/>
      <c r="AZ1131" s="16"/>
      <c r="BA1131" s="16">
        <f>-IFERROR(VLOOKUP(E1131,[4]TD!$J:$K,2,0),0)</f>
        <v>0</v>
      </c>
      <c r="BB1131" s="25">
        <f t="shared" si="179"/>
        <v>0</v>
      </c>
      <c r="BC1131" s="16"/>
      <c r="BD1131" s="52">
        <f t="shared" si="180"/>
        <v>44568.770833333336</v>
      </c>
      <c r="BE1131" s="16">
        <f t="shared" si="184"/>
        <v>2022</v>
      </c>
      <c r="BF1131" s="52">
        <f t="shared" si="181"/>
        <v>44606</v>
      </c>
      <c r="BG1131" s="16">
        <f t="shared" si="185"/>
        <v>2022</v>
      </c>
      <c r="BH1131" s="16"/>
    </row>
    <row r="1132" spans="1:60" x14ac:dyDescent="0.25">
      <c r="A1132" s="16">
        <v>820003850</v>
      </c>
      <c r="B1132" s="16" t="s">
        <v>3461</v>
      </c>
      <c r="C1132" s="16" t="s">
        <v>3462</v>
      </c>
      <c r="D1132" s="17" t="s">
        <v>45</v>
      </c>
      <c r="E1132" s="17">
        <v>55551</v>
      </c>
      <c r="F1132" s="17" t="str">
        <f t="shared" si="182"/>
        <v>FD55551</v>
      </c>
      <c r="G1132" s="17" t="str">
        <f>VLOOKUP(E1132,[4]PARTIDAS!$F:$M,8,0)</f>
        <v>Evento</v>
      </c>
      <c r="H1132" s="17">
        <v>33803</v>
      </c>
      <c r="I1132" s="18">
        <v>44569.306250000001</v>
      </c>
      <c r="J1132" s="18">
        <v>44569.306250000001</v>
      </c>
      <c r="K1132" s="18">
        <v>44606</v>
      </c>
      <c r="L1132" s="19">
        <v>146682</v>
      </c>
      <c r="M1132" s="19">
        <v>146682</v>
      </c>
      <c r="N1132" s="16" t="s">
        <v>3463</v>
      </c>
      <c r="O1132" s="16"/>
      <c r="P1132" s="16"/>
      <c r="Q1132" s="16"/>
      <c r="R1132" s="16"/>
      <c r="S1132" s="16"/>
      <c r="T1132" s="20">
        <v>146682</v>
      </c>
      <c r="U1132" s="16" t="s">
        <v>47</v>
      </c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/>
      <c r="AF1132" s="16" t="s">
        <v>4073</v>
      </c>
      <c r="AG1132" s="16" t="s">
        <v>4064</v>
      </c>
      <c r="AH1132" s="16" t="s">
        <v>3466</v>
      </c>
      <c r="AI1132" s="16" t="s">
        <v>47</v>
      </c>
      <c r="AJ1132" s="16">
        <f>VLOOKUP(E1132,[4]TD!$A:$B,2,0)</f>
        <v>-146682</v>
      </c>
      <c r="AK1132" s="16">
        <f>-IFERROR(VLOOKUP(E1132,'[4]PARTIDAS ABIERTAS EN VALORES'!$A:$E,2,0),0)</f>
        <v>0</v>
      </c>
      <c r="AL1132" s="16"/>
      <c r="AM1132" s="16">
        <f>-IFERROR(VLOOKUP(E1132,'[4]PARTIDAS ABIERTAS EN VALORES'!$A:$E,3,0),0)</f>
        <v>146682</v>
      </c>
      <c r="AN1132" s="16"/>
      <c r="AO1132" s="16">
        <f>-IFERROR(VLOOKUP(E1132,'[4]PARTIDAS ABIERTAS EN VALORES'!$A:$E,4,0),0)</f>
        <v>0</v>
      </c>
      <c r="AP1132" s="16"/>
      <c r="AQ1132" s="16"/>
      <c r="AR1132" s="16"/>
      <c r="AS1132" s="16"/>
      <c r="AT1132" s="16">
        <f t="shared" si="183"/>
        <v>0</v>
      </c>
      <c r="AU1132" s="16"/>
      <c r="AV1132" s="16"/>
      <c r="AW1132" s="16"/>
      <c r="AX1132" s="16"/>
      <c r="AY1132" s="16"/>
      <c r="AZ1132" s="16"/>
      <c r="BA1132" s="16">
        <f>-IFERROR(VLOOKUP(E1132,[4]TD!$J:$K,2,0),0)</f>
        <v>0</v>
      </c>
      <c r="BB1132" s="25">
        <f t="shared" si="179"/>
        <v>0</v>
      </c>
      <c r="BC1132" s="16"/>
      <c r="BD1132" s="52">
        <f t="shared" si="180"/>
        <v>44569.306250000001</v>
      </c>
      <c r="BE1132" s="16">
        <f t="shared" si="184"/>
        <v>2022</v>
      </c>
      <c r="BF1132" s="52">
        <f t="shared" si="181"/>
        <v>44606</v>
      </c>
      <c r="BG1132" s="16">
        <f t="shared" si="185"/>
        <v>2022</v>
      </c>
      <c r="BH1132" s="16"/>
    </row>
    <row r="1133" spans="1:60" x14ac:dyDescent="0.25">
      <c r="A1133" s="16">
        <v>820003850</v>
      </c>
      <c r="B1133" s="16" t="s">
        <v>3461</v>
      </c>
      <c r="C1133" s="16" t="s">
        <v>3467</v>
      </c>
      <c r="D1133" s="17" t="s">
        <v>45</v>
      </c>
      <c r="E1133" s="17">
        <v>55575</v>
      </c>
      <c r="F1133" s="17" t="str">
        <f t="shared" si="182"/>
        <v>FD55575</v>
      </c>
      <c r="G1133" s="17" t="str">
        <f>VLOOKUP(E1133,[4]PARTIDAS!$F:$M,8,0)</f>
        <v>Evento</v>
      </c>
      <c r="H1133" s="17">
        <v>33808</v>
      </c>
      <c r="I1133" s="18">
        <v>44569.444444444445</v>
      </c>
      <c r="J1133" s="18">
        <v>44569.444444444445</v>
      </c>
      <c r="K1133" s="18">
        <v>44606</v>
      </c>
      <c r="L1133" s="19">
        <v>28400</v>
      </c>
      <c r="M1133" s="19">
        <v>28400</v>
      </c>
      <c r="N1133" s="16" t="s">
        <v>3463</v>
      </c>
      <c r="O1133" s="16"/>
      <c r="P1133" s="16"/>
      <c r="Q1133" s="16"/>
      <c r="R1133" s="16"/>
      <c r="S1133" s="16"/>
      <c r="T1133" s="20">
        <v>28400</v>
      </c>
      <c r="U1133" s="16" t="s">
        <v>47</v>
      </c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F1133" s="16" t="s">
        <v>4073</v>
      </c>
      <c r="AG1133" s="16" t="s">
        <v>4064</v>
      </c>
      <c r="AH1133" s="16" t="s">
        <v>3466</v>
      </c>
      <c r="AI1133" s="16" t="s">
        <v>47</v>
      </c>
      <c r="AJ1133" s="16">
        <f>VLOOKUP(E1133,[4]TD!$A:$B,2,0)</f>
        <v>-28400</v>
      </c>
      <c r="AK1133" s="16">
        <f>-IFERROR(VLOOKUP(E1133,'[4]PARTIDAS ABIERTAS EN VALORES'!$A:$E,2,0),0)</f>
        <v>0</v>
      </c>
      <c r="AL1133" s="16"/>
      <c r="AM1133" s="16">
        <f>-IFERROR(VLOOKUP(E1133,'[4]PARTIDAS ABIERTAS EN VALORES'!$A:$E,3,0),0)</f>
        <v>28400</v>
      </c>
      <c r="AN1133" s="16"/>
      <c r="AO1133" s="16">
        <f>-IFERROR(VLOOKUP(E1133,'[4]PARTIDAS ABIERTAS EN VALORES'!$A:$E,4,0),0)</f>
        <v>0</v>
      </c>
      <c r="AP1133" s="16"/>
      <c r="AQ1133" s="16"/>
      <c r="AR1133" s="16"/>
      <c r="AS1133" s="16"/>
      <c r="AT1133" s="16">
        <f t="shared" si="183"/>
        <v>0</v>
      </c>
      <c r="AU1133" s="16"/>
      <c r="AV1133" s="16"/>
      <c r="AW1133" s="16"/>
      <c r="AX1133" s="16"/>
      <c r="AY1133" s="16"/>
      <c r="AZ1133" s="16"/>
      <c r="BA1133" s="16">
        <f>-IFERROR(VLOOKUP(E1133,[4]TD!$J:$K,2,0),0)</f>
        <v>0</v>
      </c>
      <c r="BB1133" s="25">
        <f t="shared" si="179"/>
        <v>0</v>
      </c>
      <c r="BC1133" s="16"/>
      <c r="BD1133" s="52">
        <f t="shared" si="180"/>
        <v>44569.444444444445</v>
      </c>
      <c r="BE1133" s="16">
        <f t="shared" si="184"/>
        <v>2022</v>
      </c>
      <c r="BF1133" s="52">
        <f t="shared" si="181"/>
        <v>44606</v>
      </c>
      <c r="BG1133" s="16">
        <f t="shared" si="185"/>
        <v>2022</v>
      </c>
      <c r="BH1133" s="16"/>
    </row>
    <row r="1134" spans="1:60" x14ac:dyDescent="0.25">
      <c r="A1134" s="16">
        <v>820003850</v>
      </c>
      <c r="B1134" s="16" t="s">
        <v>3461</v>
      </c>
      <c r="C1134" s="16" t="s">
        <v>3462</v>
      </c>
      <c r="D1134" s="17" t="s">
        <v>45</v>
      </c>
      <c r="E1134" s="17">
        <v>55623</v>
      </c>
      <c r="F1134" s="17" t="str">
        <f t="shared" si="182"/>
        <v>FD55623</v>
      </c>
      <c r="G1134" s="17" t="str">
        <f>VLOOKUP(E1134,[4]PARTIDAS!$F:$M,8,0)</f>
        <v>Evento</v>
      </c>
      <c r="H1134" s="17">
        <v>33803</v>
      </c>
      <c r="I1134" s="18">
        <v>44569.77847222222</v>
      </c>
      <c r="J1134" s="18">
        <v>44569.77847222222</v>
      </c>
      <c r="K1134" s="18">
        <v>44606</v>
      </c>
      <c r="L1134" s="19">
        <v>122714</v>
      </c>
      <c r="M1134" s="19">
        <v>122714</v>
      </c>
      <c r="N1134" s="16" t="s">
        <v>3463</v>
      </c>
      <c r="O1134" s="16"/>
      <c r="P1134" s="16"/>
      <c r="Q1134" s="16"/>
      <c r="R1134" s="16"/>
      <c r="S1134" s="16"/>
      <c r="T1134" s="20">
        <v>122714</v>
      </c>
      <c r="U1134" s="16" t="s">
        <v>47</v>
      </c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 t="s">
        <v>4073</v>
      </c>
      <c r="AG1134" s="16" t="s">
        <v>4064</v>
      </c>
      <c r="AH1134" s="16" t="s">
        <v>3466</v>
      </c>
      <c r="AI1134" s="16" t="s">
        <v>47</v>
      </c>
      <c r="AJ1134" s="16">
        <f>VLOOKUP(E1134,[4]TD!$A:$B,2,0)</f>
        <v>-122714</v>
      </c>
      <c r="AK1134" s="16">
        <f>-IFERROR(VLOOKUP(E1134,'[4]PARTIDAS ABIERTAS EN VALORES'!$A:$E,2,0),0)</f>
        <v>0</v>
      </c>
      <c r="AL1134" s="16"/>
      <c r="AM1134" s="16">
        <f>-IFERROR(VLOOKUP(E1134,'[4]PARTIDAS ABIERTAS EN VALORES'!$A:$E,3,0),0)</f>
        <v>122714</v>
      </c>
      <c r="AN1134" s="16"/>
      <c r="AO1134" s="16">
        <f>-IFERROR(VLOOKUP(E1134,'[4]PARTIDAS ABIERTAS EN VALORES'!$A:$E,4,0),0)</f>
        <v>0</v>
      </c>
      <c r="AP1134" s="16"/>
      <c r="AQ1134" s="16"/>
      <c r="AR1134" s="16"/>
      <c r="AS1134" s="16"/>
      <c r="AT1134" s="16">
        <f t="shared" si="183"/>
        <v>0</v>
      </c>
      <c r="AU1134" s="16"/>
      <c r="AV1134" s="16"/>
      <c r="AW1134" s="16"/>
      <c r="AX1134" s="16"/>
      <c r="AY1134" s="16"/>
      <c r="AZ1134" s="16"/>
      <c r="BA1134" s="16">
        <f>-IFERROR(VLOOKUP(E1134,[4]TD!$J:$K,2,0),0)</f>
        <v>0</v>
      </c>
      <c r="BB1134" s="25">
        <f t="shared" si="179"/>
        <v>0</v>
      </c>
      <c r="BC1134" s="16"/>
      <c r="BD1134" s="52">
        <f t="shared" si="180"/>
        <v>44569.77847222222</v>
      </c>
      <c r="BE1134" s="16">
        <f t="shared" si="184"/>
        <v>2022</v>
      </c>
      <c r="BF1134" s="52">
        <f t="shared" si="181"/>
        <v>44606</v>
      </c>
      <c r="BG1134" s="16">
        <f t="shared" si="185"/>
        <v>2022</v>
      </c>
      <c r="BH1134" s="16"/>
    </row>
    <row r="1135" spans="1:60" x14ac:dyDescent="0.25">
      <c r="A1135" s="16">
        <v>820003850</v>
      </c>
      <c r="B1135" s="16" t="s">
        <v>3461</v>
      </c>
      <c r="C1135" s="16" t="s">
        <v>3462</v>
      </c>
      <c r="D1135" s="17" t="s">
        <v>45</v>
      </c>
      <c r="E1135" s="17">
        <v>55632</v>
      </c>
      <c r="F1135" s="17" t="str">
        <f t="shared" si="182"/>
        <v>FD55632</v>
      </c>
      <c r="G1135" s="17" t="str">
        <f>VLOOKUP(E1135,[4]PARTIDAS!$F:$M,8,0)</f>
        <v>Evento</v>
      </c>
      <c r="H1135" s="17">
        <v>33803</v>
      </c>
      <c r="I1135" s="18">
        <v>44569.902777777781</v>
      </c>
      <c r="J1135" s="18">
        <v>44569.902777777781</v>
      </c>
      <c r="K1135" s="18">
        <v>44606</v>
      </c>
      <c r="L1135" s="19">
        <v>106010</v>
      </c>
      <c r="M1135" s="19">
        <v>106010</v>
      </c>
      <c r="N1135" s="16" t="s">
        <v>3463</v>
      </c>
      <c r="O1135" s="16"/>
      <c r="P1135" s="16"/>
      <c r="Q1135" s="16"/>
      <c r="R1135" s="16"/>
      <c r="S1135" s="16"/>
      <c r="T1135" s="20">
        <v>106010</v>
      </c>
      <c r="U1135" s="16" t="s">
        <v>47</v>
      </c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/>
      <c r="AF1135" s="16" t="s">
        <v>4073</v>
      </c>
      <c r="AG1135" s="16" t="s">
        <v>4064</v>
      </c>
      <c r="AH1135" s="16" t="s">
        <v>3466</v>
      </c>
      <c r="AI1135" s="16" t="s">
        <v>47</v>
      </c>
      <c r="AJ1135" s="16">
        <f>VLOOKUP(E1135,[4]TD!$A:$B,2,0)</f>
        <v>-106010</v>
      </c>
      <c r="AK1135" s="16">
        <f>-IFERROR(VLOOKUP(E1135,'[4]PARTIDAS ABIERTAS EN VALORES'!$A:$E,2,0),0)</f>
        <v>0</v>
      </c>
      <c r="AL1135" s="16"/>
      <c r="AM1135" s="16">
        <f>-IFERROR(VLOOKUP(E1135,'[4]PARTIDAS ABIERTAS EN VALORES'!$A:$E,3,0),0)</f>
        <v>106010</v>
      </c>
      <c r="AN1135" s="16"/>
      <c r="AO1135" s="16">
        <f>-IFERROR(VLOOKUP(E1135,'[4]PARTIDAS ABIERTAS EN VALORES'!$A:$E,4,0),0)</f>
        <v>0</v>
      </c>
      <c r="AP1135" s="16"/>
      <c r="AQ1135" s="16"/>
      <c r="AR1135" s="16"/>
      <c r="AS1135" s="16"/>
      <c r="AT1135" s="16">
        <f t="shared" si="183"/>
        <v>0</v>
      </c>
      <c r="AU1135" s="16"/>
      <c r="AV1135" s="16"/>
      <c r="AW1135" s="16"/>
      <c r="AX1135" s="16"/>
      <c r="AY1135" s="16"/>
      <c r="AZ1135" s="16"/>
      <c r="BA1135" s="16">
        <f>-IFERROR(VLOOKUP(E1135,[4]TD!$J:$K,2,0),0)</f>
        <v>0</v>
      </c>
      <c r="BB1135" s="25">
        <f t="shared" si="179"/>
        <v>0</v>
      </c>
      <c r="BC1135" s="16"/>
      <c r="BD1135" s="52">
        <f t="shared" si="180"/>
        <v>44569.902777777781</v>
      </c>
      <c r="BE1135" s="16">
        <f t="shared" si="184"/>
        <v>2022</v>
      </c>
      <c r="BF1135" s="52">
        <f t="shared" si="181"/>
        <v>44606</v>
      </c>
      <c r="BG1135" s="16">
        <f t="shared" si="185"/>
        <v>2022</v>
      </c>
      <c r="BH1135" s="16"/>
    </row>
    <row r="1136" spans="1:60" x14ac:dyDescent="0.25">
      <c r="A1136" s="16">
        <v>820003850</v>
      </c>
      <c r="B1136" s="16" t="s">
        <v>3461</v>
      </c>
      <c r="C1136" s="16" t="s">
        <v>3462</v>
      </c>
      <c r="D1136" s="17" t="s">
        <v>45</v>
      </c>
      <c r="E1136" s="17">
        <v>55774</v>
      </c>
      <c r="F1136" s="17" t="str">
        <f t="shared" si="182"/>
        <v>FD55774</v>
      </c>
      <c r="G1136" s="17" t="str">
        <f>VLOOKUP(E1136,[4]PARTIDAS!$F:$M,8,0)</f>
        <v>Evento</v>
      </c>
      <c r="H1136" s="17">
        <v>33807</v>
      </c>
      <c r="I1136" s="18">
        <v>44572.636111111111</v>
      </c>
      <c r="J1136" s="18">
        <v>44572.636111111111</v>
      </c>
      <c r="K1136" s="18">
        <v>44606</v>
      </c>
      <c r="L1136" s="19">
        <v>28400</v>
      </c>
      <c r="M1136" s="19">
        <v>28400</v>
      </c>
      <c r="N1136" s="16" t="s">
        <v>3463</v>
      </c>
      <c r="O1136" s="16"/>
      <c r="P1136" s="16"/>
      <c r="Q1136" s="16"/>
      <c r="R1136" s="16"/>
      <c r="S1136" s="16"/>
      <c r="T1136" s="20">
        <v>28400</v>
      </c>
      <c r="U1136" s="16" t="s">
        <v>47</v>
      </c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 t="s">
        <v>4074</v>
      </c>
      <c r="AG1136" s="16" t="s">
        <v>4064</v>
      </c>
      <c r="AH1136" s="16" t="s">
        <v>3466</v>
      </c>
      <c r="AI1136" s="16" t="s">
        <v>47</v>
      </c>
      <c r="AJ1136" s="16">
        <f>VLOOKUP(E1136,[4]TD!$A:$B,2,0)</f>
        <v>-28400</v>
      </c>
      <c r="AK1136" s="16">
        <f>-IFERROR(VLOOKUP(E1136,'[4]PARTIDAS ABIERTAS EN VALORES'!$A:$E,2,0),0)</f>
        <v>0</v>
      </c>
      <c r="AL1136" s="16"/>
      <c r="AM1136" s="16">
        <f>-IFERROR(VLOOKUP(E1136,'[4]PARTIDAS ABIERTAS EN VALORES'!$A:$E,3,0),0)</f>
        <v>28400</v>
      </c>
      <c r="AN1136" s="16"/>
      <c r="AO1136" s="16">
        <f>-IFERROR(VLOOKUP(E1136,'[4]PARTIDAS ABIERTAS EN VALORES'!$A:$E,4,0),0)</f>
        <v>0</v>
      </c>
      <c r="AP1136" s="16"/>
      <c r="AQ1136" s="16"/>
      <c r="AR1136" s="16"/>
      <c r="AS1136" s="16"/>
      <c r="AT1136" s="16">
        <f t="shared" si="183"/>
        <v>0</v>
      </c>
      <c r="AU1136" s="16"/>
      <c r="AV1136" s="16"/>
      <c r="AW1136" s="16"/>
      <c r="AX1136" s="16"/>
      <c r="AY1136" s="16"/>
      <c r="AZ1136" s="16"/>
      <c r="BA1136" s="16">
        <f>-IFERROR(VLOOKUP(E1136,[4]TD!$J:$K,2,0),0)</f>
        <v>0</v>
      </c>
      <c r="BB1136" s="25">
        <f t="shared" si="179"/>
        <v>0</v>
      </c>
      <c r="BC1136" s="16"/>
      <c r="BD1136" s="52">
        <f t="shared" si="180"/>
        <v>44572.636111111111</v>
      </c>
      <c r="BE1136" s="16">
        <f t="shared" si="184"/>
        <v>2022</v>
      </c>
      <c r="BF1136" s="52">
        <f t="shared" si="181"/>
        <v>44606</v>
      </c>
      <c r="BG1136" s="16">
        <f t="shared" si="185"/>
        <v>2022</v>
      </c>
      <c r="BH1136" s="16"/>
    </row>
    <row r="1137" spans="1:60" x14ac:dyDescent="0.25">
      <c r="A1137" s="16">
        <v>820003850</v>
      </c>
      <c r="B1137" s="16" t="s">
        <v>3461</v>
      </c>
      <c r="C1137" s="16" t="s">
        <v>3462</v>
      </c>
      <c r="D1137" s="17" t="s">
        <v>45</v>
      </c>
      <c r="E1137" s="17">
        <v>55802</v>
      </c>
      <c r="F1137" s="17" t="str">
        <f t="shared" si="182"/>
        <v>FD55802</v>
      </c>
      <c r="G1137" s="17" t="str">
        <f>VLOOKUP(E1137,[4]PARTIDAS!$F:$M,8,0)</f>
        <v>Evento</v>
      </c>
      <c r="H1137" s="17">
        <v>33803</v>
      </c>
      <c r="I1137" s="18">
        <v>44572.828472222223</v>
      </c>
      <c r="J1137" s="18">
        <v>44572.828472222223</v>
      </c>
      <c r="K1137" s="18">
        <v>44606</v>
      </c>
      <c r="L1137" s="19">
        <v>145821</v>
      </c>
      <c r="M1137" s="19">
        <v>145821</v>
      </c>
      <c r="N1137" s="16" t="s">
        <v>3463</v>
      </c>
      <c r="O1137" s="16"/>
      <c r="P1137" s="16"/>
      <c r="Q1137" s="16"/>
      <c r="R1137" s="16"/>
      <c r="S1137" s="16"/>
      <c r="T1137" s="20">
        <v>145821</v>
      </c>
      <c r="U1137" s="16" t="s">
        <v>47</v>
      </c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6" t="s">
        <v>4074</v>
      </c>
      <c r="AG1137" s="16" t="s">
        <v>4064</v>
      </c>
      <c r="AH1137" s="16" t="s">
        <v>3466</v>
      </c>
      <c r="AI1137" s="16" t="s">
        <v>47</v>
      </c>
      <c r="AJ1137" s="16">
        <f>VLOOKUP(E1137,[4]TD!$A:$B,2,0)</f>
        <v>-145821</v>
      </c>
      <c r="AK1137" s="16">
        <f>-IFERROR(VLOOKUP(E1137,'[4]PARTIDAS ABIERTAS EN VALORES'!$A:$E,2,0),0)</f>
        <v>0</v>
      </c>
      <c r="AL1137" s="16"/>
      <c r="AM1137" s="16">
        <f>-IFERROR(VLOOKUP(E1137,'[4]PARTIDAS ABIERTAS EN VALORES'!$A:$E,3,0),0)</f>
        <v>145821</v>
      </c>
      <c r="AN1137" s="16"/>
      <c r="AO1137" s="16">
        <f>-IFERROR(VLOOKUP(E1137,'[4]PARTIDAS ABIERTAS EN VALORES'!$A:$E,4,0),0)</f>
        <v>0</v>
      </c>
      <c r="AP1137" s="16"/>
      <c r="AQ1137" s="16"/>
      <c r="AR1137" s="16"/>
      <c r="AS1137" s="16"/>
      <c r="AT1137" s="16">
        <f t="shared" si="183"/>
        <v>0</v>
      </c>
      <c r="AU1137" s="16"/>
      <c r="AV1137" s="16"/>
      <c r="AW1137" s="16"/>
      <c r="AX1137" s="16"/>
      <c r="AY1137" s="16"/>
      <c r="AZ1137" s="16"/>
      <c r="BA1137" s="16">
        <f>-IFERROR(VLOOKUP(E1137,[4]TD!$J:$K,2,0),0)</f>
        <v>0</v>
      </c>
      <c r="BB1137" s="25">
        <f t="shared" si="179"/>
        <v>0</v>
      </c>
      <c r="BC1137" s="16"/>
      <c r="BD1137" s="52">
        <f t="shared" si="180"/>
        <v>44572.828472222223</v>
      </c>
      <c r="BE1137" s="16">
        <f t="shared" si="184"/>
        <v>2022</v>
      </c>
      <c r="BF1137" s="52">
        <f t="shared" si="181"/>
        <v>44606</v>
      </c>
      <c r="BG1137" s="16">
        <f t="shared" si="185"/>
        <v>2022</v>
      </c>
      <c r="BH1137" s="16"/>
    </row>
    <row r="1138" spans="1:60" x14ac:dyDescent="0.25">
      <c r="A1138" s="16">
        <v>820003850</v>
      </c>
      <c r="B1138" s="16" t="s">
        <v>3461</v>
      </c>
      <c r="C1138" s="16" t="s">
        <v>3462</v>
      </c>
      <c r="D1138" s="17" t="s">
        <v>45</v>
      </c>
      <c r="E1138" s="17">
        <v>55828</v>
      </c>
      <c r="F1138" s="17" t="str">
        <f t="shared" si="182"/>
        <v>FD55828</v>
      </c>
      <c r="G1138" s="17" t="str">
        <f>VLOOKUP(E1138,[4]PARTIDAS!$F:$M,8,0)</f>
        <v>Evento</v>
      </c>
      <c r="H1138" s="17">
        <v>33803</v>
      </c>
      <c r="I1138" s="18">
        <v>44573.431944444441</v>
      </c>
      <c r="J1138" s="18">
        <v>44573.431944444441</v>
      </c>
      <c r="K1138" s="18">
        <v>44606</v>
      </c>
      <c r="L1138" s="19">
        <v>126685</v>
      </c>
      <c r="M1138" s="19">
        <v>126685</v>
      </c>
      <c r="N1138" s="16" t="s">
        <v>3463</v>
      </c>
      <c r="O1138" s="16"/>
      <c r="P1138" s="16"/>
      <c r="Q1138" s="16"/>
      <c r="R1138" s="16"/>
      <c r="S1138" s="16"/>
      <c r="T1138" s="20">
        <v>126685</v>
      </c>
      <c r="U1138" s="16" t="s">
        <v>47</v>
      </c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F1138" s="16" t="s">
        <v>4075</v>
      </c>
      <c r="AG1138" s="16" t="s">
        <v>4064</v>
      </c>
      <c r="AH1138" s="16" t="s">
        <v>3466</v>
      </c>
      <c r="AI1138" s="16" t="s">
        <v>47</v>
      </c>
      <c r="AJ1138" s="16">
        <f>VLOOKUP(E1138,[4]TD!$A:$B,2,0)</f>
        <v>-126685</v>
      </c>
      <c r="AK1138" s="16">
        <f>-IFERROR(VLOOKUP(E1138,'[4]PARTIDAS ABIERTAS EN VALORES'!$A:$E,2,0),0)</f>
        <v>0</v>
      </c>
      <c r="AL1138" s="16"/>
      <c r="AM1138" s="16">
        <f>-IFERROR(VLOOKUP(E1138,'[4]PARTIDAS ABIERTAS EN VALORES'!$A:$E,3,0),0)</f>
        <v>126685</v>
      </c>
      <c r="AN1138" s="16"/>
      <c r="AO1138" s="16">
        <f>-IFERROR(VLOOKUP(E1138,'[4]PARTIDAS ABIERTAS EN VALORES'!$A:$E,4,0),0)</f>
        <v>0</v>
      </c>
      <c r="AP1138" s="16"/>
      <c r="AQ1138" s="16"/>
      <c r="AR1138" s="16"/>
      <c r="AS1138" s="16"/>
      <c r="AT1138" s="16">
        <f t="shared" si="183"/>
        <v>0</v>
      </c>
      <c r="AU1138" s="16"/>
      <c r="AV1138" s="16"/>
      <c r="AW1138" s="16"/>
      <c r="AX1138" s="16"/>
      <c r="AY1138" s="16"/>
      <c r="AZ1138" s="16"/>
      <c r="BA1138" s="16">
        <f>-IFERROR(VLOOKUP(E1138,[4]TD!$J:$K,2,0),0)</f>
        <v>0</v>
      </c>
      <c r="BB1138" s="25">
        <f t="shared" si="179"/>
        <v>0</v>
      </c>
      <c r="BC1138" s="16"/>
      <c r="BD1138" s="52">
        <f t="shared" si="180"/>
        <v>44573.431944444441</v>
      </c>
      <c r="BE1138" s="16">
        <f t="shared" si="184"/>
        <v>2022</v>
      </c>
      <c r="BF1138" s="52">
        <f t="shared" si="181"/>
        <v>44606</v>
      </c>
      <c r="BG1138" s="16">
        <f t="shared" si="185"/>
        <v>2022</v>
      </c>
      <c r="BH1138" s="16"/>
    </row>
    <row r="1139" spans="1:60" x14ac:dyDescent="0.25">
      <c r="A1139" s="16">
        <v>820003850</v>
      </c>
      <c r="B1139" s="16" t="s">
        <v>3461</v>
      </c>
      <c r="C1139" s="16" t="s">
        <v>3462</v>
      </c>
      <c r="D1139" s="17" t="s">
        <v>45</v>
      </c>
      <c r="E1139" s="17">
        <v>55972</v>
      </c>
      <c r="F1139" s="17" t="str">
        <f t="shared" si="182"/>
        <v>FD55972</v>
      </c>
      <c r="G1139" s="17" t="str">
        <f>VLOOKUP(E1139,[4]PARTIDAS!$F:$M,8,0)</f>
        <v>Evento</v>
      </c>
      <c r="H1139" s="17">
        <v>33807</v>
      </c>
      <c r="I1139" s="18">
        <v>44574.624305555553</v>
      </c>
      <c r="J1139" s="18">
        <v>44574.624305555553</v>
      </c>
      <c r="K1139" s="18">
        <v>44606</v>
      </c>
      <c r="L1139" s="19">
        <v>7100</v>
      </c>
      <c r="M1139" s="19">
        <v>7100</v>
      </c>
      <c r="N1139" s="16" t="s">
        <v>3463</v>
      </c>
      <c r="O1139" s="16"/>
      <c r="P1139" s="16"/>
      <c r="Q1139" s="16"/>
      <c r="R1139" s="16"/>
      <c r="S1139" s="16"/>
      <c r="T1139" s="20">
        <v>7100</v>
      </c>
      <c r="U1139" s="16" t="s">
        <v>47</v>
      </c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 t="s">
        <v>4076</v>
      </c>
      <c r="AG1139" s="16" t="s">
        <v>4064</v>
      </c>
      <c r="AH1139" s="16" t="s">
        <v>3466</v>
      </c>
      <c r="AI1139" s="16" t="s">
        <v>47</v>
      </c>
      <c r="AJ1139" s="16">
        <f>VLOOKUP(E1139,[4]TD!$A:$B,2,0)</f>
        <v>-7100</v>
      </c>
      <c r="AK1139" s="16">
        <f>-IFERROR(VLOOKUP(E1139,'[4]PARTIDAS ABIERTAS EN VALORES'!$A:$E,2,0),0)</f>
        <v>0</v>
      </c>
      <c r="AL1139" s="16"/>
      <c r="AM1139" s="16">
        <f>-IFERROR(VLOOKUP(E1139,'[4]PARTIDAS ABIERTAS EN VALORES'!$A:$E,3,0),0)</f>
        <v>7100</v>
      </c>
      <c r="AN1139" s="16"/>
      <c r="AO1139" s="16">
        <f>-IFERROR(VLOOKUP(E1139,'[4]PARTIDAS ABIERTAS EN VALORES'!$A:$E,4,0),0)</f>
        <v>0</v>
      </c>
      <c r="AP1139" s="16"/>
      <c r="AQ1139" s="16"/>
      <c r="AR1139" s="16"/>
      <c r="AS1139" s="16"/>
      <c r="AT1139" s="16">
        <f t="shared" si="183"/>
        <v>0</v>
      </c>
      <c r="AU1139" s="16"/>
      <c r="AV1139" s="16"/>
      <c r="AW1139" s="16"/>
      <c r="AX1139" s="16"/>
      <c r="AY1139" s="16"/>
      <c r="AZ1139" s="16"/>
      <c r="BA1139" s="16">
        <f>-IFERROR(VLOOKUP(E1139,[4]TD!$J:$K,2,0),0)</f>
        <v>0</v>
      </c>
      <c r="BB1139" s="25">
        <f t="shared" si="179"/>
        <v>0</v>
      </c>
      <c r="BC1139" s="16"/>
      <c r="BD1139" s="52">
        <f t="shared" si="180"/>
        <v>44574.624305555553</v>
      </c>
      <c r="BE1139" s="16">
        <f t="shared" si="184"/>
        <v>2022</v>
      </c>
      <c r="BF1139" s="52">
        <f t="shared" si="181"/>
        <v>44606</v>
      </c>
      <c r="BG1139" s="16">
        <f t="shared" si="185"/>
        <v>2022</v>
      </c>
      <c r="BH1139" s="16"/>
    </row>
    <row r="1140" spans="1:60" x14ac:dyDescent="0.25">
      <c r="A1140" s="16">
        <v>820003850</v>
      </c>
      <c r="B1140" s="16" t="s">
        <v>3461</v>
      </c>
      <c r="C1140" s="16" t="s">
        <v>3462</v>
      </c>
      <c r="D1140" s="17" t="s">
        <v>45</v>
      </c>
      <c r="E1140" s="17">
        <v>56049</v>
      </c>
      <c r="F1140" s="17" t="str">
        <f t="shared" si="182"/>
        <v>FD56049</v>
      </c>
      <c r="G1140" s="17" t="str">
        <f>VLOOKUP(E1140,[4]PARTIDAS!$F:$M,8,0)</f>
        <v>Evento</v>
      </c>
      <c r="H1140" s="17">
        <v>33803</v>
      </c>
      <c r="I1140" s="18">
        <v>44575.48333333333</v>
      </c>
      <c r="J1140" s="18">
        <v>44575.48333333333</v>
      </c>
      <c r="K1140" s="18">
        <v>44606</v>
      </c>
      <c r="L1140" s="19">
        <v>65600</v>
      </c>
      <c r="M1140" s="19">
        <v>65600</v>
      </c>
      <c r="N1140" s="16" t="s">
        <v>3463</v>
      </c>
      <c r="O1140" s="16"/>
      <c r="P1140" s="16"/>
      <c r="Q1140" s="16"/>
      <c r="R1140" s="16"/>
      <c r="S1140" s="16"/>
      <c r="T1140" s="20">
        <v>65600</v>
      </c>
      <c r="U1140" s="16" t="s">
        <v>47</v>
      </c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 t="s">
        <v>4077</v>
      </c>
      <c r="AG1140" s="16" t="s">
        <v>4064</v>
      </c>
      <c r="AH1140" s="16" t="s">
        <v>3466</v>
      </c>
      <c r="AI1140" s="16" t="s">
        <v>47</v>
      </c>
      <c r="AJ1140" s="16">
        <f>VLOOKUP(E1140,[4]TD!$A:$B,2,0)</f>
        <v>-65600</v>
      </c>
      <c r="AK1140" s="16">
        <f>-IFERROR(VLOOKUP(E1140,'[4]PARTIDAS ABIERTAS EN VALORES'!$A:$E,2,0),0)</f>
        <v>0</v>
      </c>
      <c r="AL1140" s="16"/>
      <c r="AM1140" s="16">
        <f>-IFERROR(VLOOKUP(E1140,'[4]PARTIDAS ABIERTAS EN VALORES'!$A:$E,3,0),0)</f>
        <v>65600</v>
      </c>
      <c r="AN1140" s="16"/>
      <c r="AO1140" s="16">
        <f>-IFERROR(VLOOKUP(E1140,'[4]PARTIDAS ABIERTAS EN VALORES'!$A:$E,4,0),0)</f>
        <v>0</v>
      </c>
      <c r="AP1140" s="16"/>
      <c r="AQ1140" s="16"/>
      <c r="AR1140" s="16"/>
      <c r="AS1140" s="16"/>
      <c r="AT1140" s="16">
        <f t="shared" si="183"/>
        <v>0</v>
      </c>
      <c r="AU1140" s="16"/>
      <c r="AV1140" s="16"/>
      <c r="AW1140" s="16"/>
      <c r="AX1140" s="16"/>
      <c r="AY1140" s="16"/>
      <c r="AZ1140" s="16"/>
      <c r="BA1140" s="16">
        <f>-IFERROR(VLOOKUP(E1140,[4]TD!$J:$K,2,0),0)</f>
        <v>0</v>
      </c>
      <c r="BB1140" s="25">
        <f t="shared" si="179"/>
        <v>0</v>
      </c>
      <c r="BC1140" s="16"/>
      <c r="BD1140" s="52">
        <f t="shared" si="180"/>
        <v>44575.48333333333</v>
      </c>
      <c r="BE1140" s="16">
        <f t="shared" si="184"/>
        <v>2022</v>
      </c>
      <c r="BF1140" s="52">
        <f t="shared" si="181"/>
        <v>44606</v>
      </c>
      <c r="BG1140" s="16">
        <f t="shared" si="185"/>
        <v>2022</v>
      </c>
      <c r="BH1140" s="16"/>
    </row>
    <row r="1141" spans="1:60" x14ac:dyDescent="0.25">
      <c r="A1141" s="16">
        <v>820003850</v>
      </c>
      <c r="B1141" s="16" t="s">
        <v>3461</v>
      </c>
      <c r="C1141" s="16" t="s">
        <v>3462</v>
      </c>
      <c r="D1141" s="17" t="s">
        <v>45</v>
      </c>
      <c r="E1141" s="17">
        <v>56103</v>
      </c>
      <c r="F1141" s="17" t="str">
        <f t="shared" si="182"/>
        <v>FD56103</v>
      </c>
      <c r="G1141" s="17" t="str">
        <f>VLOOKUP(E1141,[4]PARTIDAS!$F:$M,8,0)</f>
        <v>Evento</v>
      </c>
      <c r="H1141" s="17">
        <v>33803</v>
      </c>
      <c r="I1141" s="18">
        <v>44575.810416666667</v>
      </c>
      <c r="J1141" s="18">
        <v>44575.810416666667</v>
      </c>
      <c r="K1141" s="18">
        <v>44606</v>
      </c>
      <c r="L1141" s="19">
        <v>74480</v>
      </c>
      <c r="M1141" s="19">
        <v>74480</v>
      </c>
      <c r="N1141" s="16" t="s">
        <v>3463</v>
      </c>
      <c r="O1141" s="16"/>
      <c r="P1141" s="16"/>
      <c r="Q1141" s="16"/>
      <c r="R1141" s="16"/>
      <c r="S1141" s="16"/>
      <c r="T1141" s="20">
        <v>74480</v>
      </c>
      <c r="U1141" s="16" t="s">
        <v>47</v>
      </c>
      <c r="V1141" s="16"/>
      <c r="W1141" s="16"/>
      <c r="X1141" s="16"/>
      <c r="Y1141" s="16"/>
      <c r="Z1141" s="16"/>
      <c r="AA1141" s="16"/>
      <c r="AB1141" s="16"/>
      <c r="AC1141" s="16"/>
      <c r="AD1141" s="16"/>
      <c r="AE1141" s="16"/>
      <c r="AF1141" s="16" t="s">
        <v>4077</v>
      </c>
      <c r="AG1141" s="16" t="s">
        <v>4064</v>
      </c>
      <c r="AH1141" s="16" t="s">
        <v>3466</v>
      </c>
      <c r="AI1141" s="16" t="s">
        <v>47</v>
      </c>
      <c r="AJ1141" s="16">
        <f>VLOOKUP(E1141,[4]TD!$A:$B,2,0)</f>
        <v>-74480</v>
      </c>
      <c r="AK1141" s="16">
        <f>-IFERROR(VLOOKUP(E1141,'[4]PARTIDAS ABIERTAS EN VALORES'!$A:$E,2,0),0)</f>
        <v>0</v>
      </c>
      <c r="AL1141" s="16"/>
      <c r="AM1141" s="16">
        <f>-IFERROR(VLOOKUP(E1141,'[4]PARTIDAS ABIERTAS EN VALORES'!$A:$E,3,0),0)</f>
        <v>74480</v>
      </c>
      <c r="AN1141" s="16"/>
      <c r="AO1141" s="16">
        <f>-IFERROR(VLOOKUP(E1141,'[4]PARTIDAS ABIERTAS EN VALORES'!$A:$E,4,0),0)</f>
        <v>0</v>
      </c>
      <c r="AP1141" s="16"/>
      <c r="AQ1141" s="16"/>
      <c r="AR1141" s="16"/>
      <c r="AS1141" s="16"/>
      <c r="AT1141" s="16">
        <f t="shared" si="183"/>
        <v>0</v>
      </c>
      <c r="AU1141" s="16"/>
      <c r="AV1141" s="16"/>
      <c r="AW1141" s="16"/>
      <c r="AX1141" s="16"/>
      <c r="AY1141" s="16"/>
      <c r="AZ1141" s="16"/>
      <c r="BA1141" s="16">
        <f>-IFERROR(VLOOKUP(E1141,[4]TD!$J:$K,2,0),0)</f>
        <v>0</v>
      </c>
      <c r="BB1141" s="25">
        <f t="shared" si="179"/>
        <v>0</v>
      </c>
      <c r="BC1141" s="16"/>
      <c r="BD1141" s="52">
        <f t="shared" si="180"/>
        <v>44575.810416666667</v>
      </c>
      <c r="BE1141" s="16">
        <f t="shared" si="184"/>
        <v>2022</v>
      </c>
      <c r="BF1141" s="52">
        <f t="shared" si="181"/>
        <v>44606</v>
      </c>
      <c r="BG1141" s="16">
        <f t="shared" si="185"/>
        <v>2022</v>
      </c>
      <c r="BH1141" s="16"/>
    </row>
    <row r="1142" spans="1:60" x14ac:dyDescent="0.25">
      <c r="A1142" s="16">
        <v>820003850</v>
      </c>
      <c r="B1142" s="16" t="s">
        <v>3461</v>
      </c>
      <c r="C1142" s="16" t="s">
        <v>3462</v>
      </c>
      <c r="D1142" s="17" t="s">
        <v>45</v>
      </c>
      <c r="E1142" s="17">
        <v>56117</v>
      </c>
      <c r="F1142" s="17" t="str">
        <f t="shared" si="182"/>
        <v>FD56117</v>
      </c>
      <c r="G1142" s="17" t="str">
        <f>VLOOKUP(E1142,[4]PARTIDAS!$F:$M,8,0)</f>
        <v>Evento</v>
      </c>
      <c r="H1142" s="17">
        <v>33803</v>
      </c>
      <c r="I1142" s="18">
        <v>44576.327777777777</v>
      </c>
      <c r="J1142" s="18">
        <v>44576.327777777777</v>
      </c>
      <c r="K1142" s="18">
        <v>44606</v>
      </c>
      <c r="L1142" s="19">
        <v>120700</v>
      </c>
      <c r="M1142" s="19">
        <v>120700</v>
      </c>
      <c r="N1142" s="16" t="s">
        <v>3463</v>
      </c>
      <c r="O1142" s="16"/>
      <c r="P1142" s="16"/>
      <c r="Q1142" s="16"/>
      <c r="R1142" s="16"/>
      <c r="S1142" s="16"/>
      <c r="T1142" s="20">
        <v>120700</v>
      </c>
      <c r="U1142" s="16" t="s">
        <v>47</v>
      </c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 t="s">
        <v>4078</v>
      </c>
      <c r="AG1142" s="16" t="s">
        <v>4064</v>
      </c>
      <c r="AH1142" s="16" t="s">
        <v>3466</v>
      </c>
      <c r="AI1142" s="16" t="s">
        <v>47</v>
      </c>
      <c r="AJ1142" s="16">
        <f>VLOOKUP(E1142,[4]TD!$A:$B,2,0)</f>
        <v>-120700</v>
      </c>
      <c r="AK1142" s="16">
        <f>-IFERROR(VLOOKUP(E1142,'[4]PARTIDAS ABIERTAS EN VALORES'!$A:$E,2,0),0)</f>
        <v>0</v>
      </c>
      <c r="AL1142" s="16"/>
      <c r="AM1142" s="16">
        <f>-IFERROR(VLOOKUP(E1142,'[4]PARTIDAS ABIERTAS EN VALORES'!$A:$E,3,0),0)</f>
        <v>120700</v>
      </c>
      <c r="AN1142" s="16"/>
      <c r="AO1142" s="16">
        <f>-IFERROR(VLOOKUP(E1142,'[4]PARTIDAS ABIERTAS EN VALORES'!$A:$E,4,0),0)</f>
        <v>0</v>
      </c>
      <c r="AP1142" s="16"/>
      <c r="AQ1142" s="16"/>
      <c r="AR1142" s="16"/>
      <c r="AS1142" s="16"/>
      <c r="AT1142" s="16">
        <f t="shared" si="183"/>
        <v>0</v>
      </c>
      <c r="AU1142" s="16"/>
      <c r="AV1142" s="16"/>
      <c r="AW1142" s="16"/>
      <c r="AX1142" s="16"/>
      <c r="AY1142" s="16"/>
      <c r="AZ1142" s="16"/>
      <c r="BA1142" s="16">
        <f>-IFERROR(VLOOKUP(E1142,[4]TD!$J:$K,2,0),0)</f>
        <v>0</v>
      </c>
      <c r="BB1142" s="25">
        <f t="shared" si="179"/>
        <v>0</v>
      </c>
      <c r="BC1142" s="16"/>
      <c r="BD1142" s="52">
        <f t="shared" si="180"/>
        <v>44576.327777777777</v>
      </c>
      <c r="BE1142" s="16">
        <f t="shared" si="184"/>
        <v>2022</v>
      </c>
      <c r="BF1142" s="52">
        <f t="shared" si="181"/>
        <v>44606</v>
      </c>
      <c r="BG1142" s="16">
        <f t="shared" si="185"/>
        <v>2022</v>
      </c>
      <c r="BH1142" s="16"/>
    </row>
    <row r="1143" spans="1:60" x14ac:dyDescent="0.25">
      <c r="A1143" s="16">
        <v>820003850</v>
      </c>
      <c r="B1143" s="16" t="s">
        <v>3461</v>
      </c>
      <c r="C1143" s="16" t="s">
        <v>3462</v>
      </c>
      <c r="D1143" s="17" t="s">
        <v>45</v>
      </c>
      <c r="E1143" s="17">
        <v>56146</v>
      </c>
      <c r="F1143" s="17" t="str">
        <f t="shared" si="182"/>
        <v>FD56146</v>
      </c>
      <c r="G1143" s="17" t="str">
        <f>VLOOKUP(E1143,[4]PARTIDAS!$F:$M,8,0)</f>
        <v>Evento</v>
      </c>
      <c r="H1143" s="17">
        <v>33803</v>
      </c>
      <c r="I1143" s="18">
        <v>44576.526388888888</v>
      </c>
      <c r="J1143" s="18">
        <v>44576.526388888888</v>
      </c>
      <c r="K1143" s="18">
        <v>44606</v>
      </c>
      <c r="L1143" s="19">
        <v>76042</v>
      </c>
      <c r="M1143" s="19">
        <v>76042</v>
      </c>
      <c r="N1143" s="16" t="s">
        <v>3463</v>
      </c>
      <c r="O1143" s="16"/>
      <c r="P1143" s="16"/>
      <c r="Q1143" s="16"/>
      <c r="R1143" s="16"/>
      <c r="S1143" s="16"/>
      <c r="T1143" s="20">
        <v>76042</v>
      </c>
      <c r="U1143" s="16" t="s">
        <v>47</v>
      </c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/>
      <c r="AF1143" s="16" t="s">
        <v>4078</v>
      </c>
      <c r="AG1143" s="16" t="s">
        <v>4064</v>
      </c>
      <c r="AH1143" s="16" t="s">
        <v>3466</v>
      </c>
      <c r="AI1143" s="16" t="s">
        <v>47</v>
      </c>
      <c r="AJ1143" s="16">
        <f>VLOOKUP(E1143,[4]TD!$A:$B,2,0)</f>
        <v>-76042</v>
      </c>
      <c r="AK1143" s="16">
        <f>-IFERROR(VLOOKUP(E1143,'[4]PARTIDAS ABIERTAS EN VALORES'!$A:$E,2,0),0)</f>
        <v>0</v>
      </c>
      <c r="AL1143" s="16"/>
      <c r="AM1143" s="16">
        <f>-IFERROR(VLOOKUP(E1143,'[4]PARTIDAS ABIERTAS EN VALORES'!$A:$E,3,0),0)</f>
        <v>76042</v>
      </c>
      <c r="AN1143" s="16"/>
      <c r="AO1143" s="16">
        <f>-IFERROR(VLOOKUP(E1143,'[4]PARTIDAS ABIERTAS EN VALORES'!$A:$E,4,0),0)</f>
        <v>0</v>
      </c>
      <c r="AP1143" s="16"/>
      <c r="AQ1143" s="16"/>
      <c r="AR1143" s="16"/>
      <c r="AS1143" s="16"/>
      <c r="AT1143" s="16">
        <f t="shared" si="183"/>
        <v>0</v>
      </c>
      <c r="AU1143" s="16"/>
      <c r="AV1143" s="16"/>
      <c r="AW1143" s="16"/>
      <c r="AX1143" s="16"/>
      <c r="AY1143" s="16"/>
      <c r="AZ1143" s="16"/>
      <c r="BA1143" s="16">
        <f>-IFERROR(VLOOKUP(E1143,[4]TD!$J:$K,2,0),0)</f>
        <v>0</v>
      </c>
      <c r="BB1143" s="25">
        <f t="shared" si="179"/>
        <v>0</v>
      </c>
      <c r="BC1143" s="16"/>
      <c r="BD1143" s="52">
        <f t="shared" si="180"/>
        <v>44576.526388888888</v>
      </c>
      <c r="BE1143" s="16">
        <f t="shared" si="184"/>
        <v>2022</v>
      </c>
      <c r="BF1143" s="52">
        <f t="shared" si="181"/>
        <v>44606</v>
      </c>
      <c r="BG1143" s="16">
        <f t="shared" si="185"/>
        <v>2022</v>
      </c>
      <c r="BH1143" s="16"/>
    </row>
    <row r="1144" spans="1:60" x14ac:dyDescent="0.25">
      <c r="A1144" s="16">
        <v>820003850</v>
      </c>
      <c r="B1144" s="16" t="s">
        <v>3461</v>
      </c>
      <c r="C1144" s="16" t="s">
        <v>3462</v>
      </c>
      <c r="D1144" s="17" t="s">
        <v>45</v>
      </c>
      <c r="E1144" s="17">
        <v>56165</v>
      </c>
      <c r="F1144" s="17" t="str">
        <f t="shared" si="182"/>
        <v>FD56165</v>
      </c>
      <c r="G1144" s="17" t="str">
        <f>VLOOKUP(E1144,[4]PARTIDAS!$F:$M,8,0)</f>
        <v>Evento</v>
      </c>
      <c r="H1144" s="17">
        <v>33803</v>
      </c>
      <c r="I1144" s="18">
        <v>44576.740972222222</v>
      </c>
      <c r="J1144" s="18">
        <v>44576.740972222222</v>
      </c>
      <c r="K1144" s="18">
        <v>44606</v>
      </c>
      <c r="L1144" s="19">
        <v>89258</v>
      </c>
      <c r="M1144" s="19">
        <v>89258</v>
      </c>
      <c r="N1144" s="16" t="s">
        <v>3463</v>
      </c>
      <c r="O1144" s="16"/>
      <c r="P1144" s="16"/>
      <c r="Q1144" s="16"/>
      <c r="R1144" s="16"/>
      <c r="S1144" s="16"/>
      <c r="T1144" s="20">
        <v>89258</v>
      </c>
      <c r="U1144" s="16" t="s">
        <v>47</v>
      </c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F1144" s="16" t="s">
        <v>4078</v>
      </c>
      <c r="AG1144" s="16" t="s">
        <v>4064</v>
      </c>
      <c r="AH1144" s="16" t="s">
        <v>3466</v>
      </c>
      <c r="AI1144" s="16" t="s">
        <v>47</v>
      </c>
      <c r="AJ1144" s="16">
        <f>VLOOKUP(E1144,[4]TD!$A:$B,2,0)</f>
        <v>-89258</v>
      </c>
      <c r="AK1144" s="16">
        <f>-IFERROR(VLOOKUP(E1144,'[4]PARTIDAS ABIERTAS EN VALORES'!$A:$E,2,0),0)</f>
        <v>0</v>
      </c>
      <c r="AL1144" s="16"/>
      <c r="AM1144" s="16">
        <f>-IFERROR(VLOOKUP(E1144,'[4]PARTIDAS ABIERTAS EN VALORES'!$A:$E,3,0),0)</f>
        <v>89258</v>
      </c>
      <c r="AN1144" s="16"/>
      <c r="AO1144" s="16">
        <f>-IFERROR(VLOOKUP(E1144,'[4]PARTIDAS ABIERTAS EN VALORES'!$A:$E,4,0),0)</f>
        <v>0</v>
      </c>
      <c r="AP1144" s="16"/>
      <c r="AQ1144" s="16"/>
      <c r="AR1144" s="16"/>
      <c r="AS1144" s="16"/>
      <c r="AT1144" s="16">
        <f t="shared" si="183"/>
        <v>0</v>
      </c>
      <c r="AU1144" s="16"/>
      <c r="AV1144" s="16"/>
      <c r="AW1144" s="16"/>
      <c r="AX1144" s="16"/>
      <c r="AY1144" s="16"/>
      <c r="AZ1144" s="16"/>
      <c r="BA1144" s="16">
        <f>-IFERROR(VLOOKUP(E1144,[4]TD!$J:$K,2,0),0)</f>
        <v>0</v>
      </c>
      <c r="BB1144" s="25">
        <f t="shared" si="179"/>
        <v>0</v>
      </c>
      <c r="BC1144" s="16"/>
      <c r="BD1144" s="52">
        <f t="shared" si="180"/>
        <v>44576.740972222222</v>
      </c>
      <c r="BE1144" s="16">
        <f t="shared" si="184"/>
        <v>2022</v>
      </c>
      <c r="BF1144" s="52">
        <f t="shared" si="181"/>
        <v>44606</v>
      </c>
      <c r="BG1144" s="16">
        <f t="shared" si="185"/>
        <v>2022</v>
      </c>
      <c r="BH1144" s="16"/>
    </row>
    <row r="1145" spans="1:60" x14ac:dyDescent="0.25">
      <c r="A1145" s="16">
        <v>820003850</v>
      </c>
      <c r="B1145" s="16" t="s">
        <v>3461</v>
      </c>
      <c r="C1145" s="16" t="s">
        <v>3462</v>
      </c>
      <c r="D1145" s="17" t="s">
        <v>45</v>
      </c>
      <c r="E1145" s="17">
        <v>56170</v>
      </c>
      <c r="F1145" s="17" t="str">
        <f t="shared" si="182"/>
        <v>FD56170</v>
      </c>
      <c r="G1145" s="17" t="str">
        <f>VLOOKUP(E1145,[4]PARTIDAS!$F:$M,8,0)</f>
        <v>Evento</v>
      </c>
      <c r="H1145" s="17">
        <v>33803</v>
      </c>
      <c r="I1145" s="18">
        <v>44576.90625</v>
      </c>
      <c r="J1145" s="18">
        <v>44576.90625</v>
      </c>
      <c r="K1145" s="18">
        <v>44606</v>
      </c>
      <c r="L1145" s="19">
        <v>187369</v>
      </c>
      <c r="M1145" s="19">
        <v>187369</v>
      </c>
      <c r="N1145" s="16" t="s">
        <v>3463</v>
      </c>
      <c r="O1145" s="16"/>
      <c r="P1145" s="16"/>
      <c r="Q1145" s="16"/>
      <c r="R1145" s="16"/>
      <c r="S1145" s="16"/>
      <c r="T1145" s="20">
        <v>187369</v>
      </c>
      <c r="U1145" s="16" t="s">
        <v>47</v>
      </c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6" t="s">
        <v>4078</v>
      </c>
      <c r="AG1145" s="16" t="s">
        <v>4064</v>
      </c>
      <c r="AH1145" s="16" t="s">
        <v>3466</v>
      </c>
      <c r="AI1145" s="16" t="s">
        <v>47</v>
      </c>
      <c r="AJ1145" s="16">
        <f>VLOOKUP(E1145,[4]TD!$A:$B,2,0)</f>
        <v>-187369</v>
      </c>
      <c r="AK1145" s="16">
        <f>-IFERROR(VLOOKUP(E1145,'[4]PARTIDAS ABIERTAS EN VALORES'!$A:$E,2,0),0)</f>
        <v>0</v>
      </c>
      <c r="AL1145" s="16"/>
      <c r="AM1145" s="16">
        <f>-IFERROR(VLOOKUP(E1145,'[4]PARTIDAS ABIERTAS EN VALORES'!$A:$E,3,0),0)</f>
        <v>187369</v>
      </c>
      <c r="AN1145" s="16"/>
      <c r="AO1145" s="16">
        <f>-IFERROR(VLOOKUP(E1145,'[4]PARTIDAS ABIERTAS EN VALORES'!$A:$E,4,0),0)</f>
        <v>0</v>
      </c>
      <c r="AP1145" s="16"/>
      <c r="AQ1145" s="16"/>
      <c r="AR1145" s="16"/>
      <c r="AS1145" s="16"/>
      <c r="AT1145" s="16">
        <f t="shared" si="183"/>
        <v>0</v>
      </c>
      <c r="AU1145" s="16"/>
      <c r="AV1145" s="16"/>
      <c r="AW1145" s="16"/>
      <c r="AX1145" s="16"/>
      <c r="AY1145" s="16"/>
      <c r="AZ1145" s="16"/>
      <c r="BA1145" s="16">
        <f>-IFERROR(VLOOKUP(E1145,[4]TD!$J:$K,2,0),0)</f>
        <v>0</v>
      </c>
      <c r="BB1145" s="25">
        <f t="shared" si="179"/>
        <v>0</v>
      </c>
      <c r="BC1145" s="16"/>
      <c r="BD1145" s="52">
        <f t="shared" si="180"/>
        <v>44576.90625</v>
      </c>
      <c r="BE1145" s="16">
        <f t="shared" si="184"/>
        <v>2022</v>
      </c>
      <c r="BF1145" s="52">
        <f t="shared" si="181"/>
        <v>44606</v>
      </c>
      <c r="BG1145" s="16">
        <f t="shared" si="185"/>
        <v>2022</v>
      </c>
      <c r="BH1145" s="16"/>
    </row>
    <row r="1146" spans="1:60" x14ac:dyDescent="0.25">
      <c r="A1146" s="16">
        <v>820003850</v>
      </c>
      <c r="B1146" s="16" t="s">
        <v>3461</v>
      </c>
      <c r="C1146" s="16" t="s">
        <v>3467</v>
      </c>
      <c r="D1146" s="17" t="s">
        <v>45</v>
      </c>
      <c r="E1146" s="17">
        <v>56180</v>
      </c>
      <c r="F1146" s="17" t="str">
        <f t="shared" si="182"/>
        <v>FD56180</v>
      </c>
      <c r="G1146" s="17" t="str">
        <f>VLOOKUP(E1146,[4]PARTIDAS!$F:$M,8,0)</f>
        <v>Evento</v>
      </c>
      <c r="H1146" s="17">
        <v>33805</v>
      </c>
      <c r="I1146" s="18">
        <v>44577.486805555556</v>
      </c>
      <c r="J1146" s="18">
        <v>44577.486805555556</v>
      </c>
      <c r="K1146" s="18">
        <v>44606</v>
      </c>
      <c r="L1146" s="19">
        <v>468722</v>
      </c>
      <c r="M1146" s="19">
        <v>468722</v>
      </c>
      <c r="N1146" s="16" t="s">
        <v>3463</v>
      </c>
      <c r="O1146" s="16"/>
      <c r="P1146" s="16"/>
      <c r="Q1146" s="16"/>
      <c r="R1146" s="16"/>
      <c r="S1146" s="16"/>
      <c r="T1146" s="20">
        <v>468722</v>
      </c>
      <c r="U1146" s="16" t="s">
        <v>47</v>
      </c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 t="s">
        <v>4079</v>
      </c>
      <c r="AG1146" s="16" t="s">
        <v>4070</v>
      </c>
      <c r="AH1146" s="16" t="s">
        <v>3466</v>
      </c>
      <c r="AI1146" s="16" t="s">
        <v>47</v>
      </c>
      <c r="AJ1146" s="16">
        <f>VLOOKUP(E1146,[4]TD!$A:$B,2,0)</f>
        <v>-468722</v>
      </c>
      <c r="AK1146" s="16">
        <f>-IFERROR(VLOOKUP(E1146,'[4]PARTIDAS ABIERTAS EN VALORES'!$A:$E,2,0),0)</f>
        <v>0</v>
      </c>
      <c r="AL1146" s="16"/>
      <c r="AM1146" s="16">
        <f>-IFERROR(VLOOKUP(E1146,'[4]PARTIDAS ABIERTAS EN VALORES'!$A:$E,3,0),0)</f>
        <v>468722</v>
      </c>
      <c r="AN1146" s="16"/>
      <c r="AO1146" s="16">
        <f>-IFERROR(VLOOKUP(E1146,'[4]PARTIDAS ABIERTAS EN VALORES'!$A:$E,4,0),0)</f>
        <v>0</v>
      </c>
      <c r="AP1146" s="16"/>
      <c r="AQ1146" s="16"/>
      <c r="AR1146" s="16"/>
      <c r="AS1146" s="16"/>
      <c r="AT1146" s="16">
        <f t="shared" si="183"/>
        <v>0</v>
      </c>
      <c r="AU1146" s="16"/>
      <c r="AV1146" s="16"/>
      <c r="AW1146" s="16"/>
      <c r="AX1146" s="16"/>
      <c r="AY1146" s="16"/>
      <c r="AZ1146" s="16"/>
      <c r="BA1146" s="16">
        <f>-IFERROR(VLOOKUP(E1146,[4]TD!$J:$K,2,0),0)</f>
        <v>0</v>
      </c>
      <c r="BB1146" s="25">
        <f t="shared" si="179"/>
        <v>0</v>
      </c>
      <c r="BC1146" s="16"/>
      <c r="BD1146" s="52">
        <f t="shared" si="180"/>
        <v>44577.486805555556</v>
      </c>
      <c r="BE1146" s="16">
        <f t="shared" si="184"/>
        <v>2022</v>
      </c>
      <c r="BF1146" s="52">
        <f t="shared" si="181"/>
        <v>44606</v>
      </c>
      <c r="BG1146" s="16">
        <f t="shared" si="185"/>
        <v>2022</v>
      </c>
      <c r="BH1146" s="16"/>
    </row>
    <row r="1147" spans="1:60" x14ac:dyDescent="0.25">
      <c r="A1147" s="16">
        <v>820003850</v>
      </c>
      <c r="B1147" s="16" t="s">
        <v>3461</v>
      </c>
      <c r="C1147" s="16" t="s">
        <v>3462</v>
      </c>
      <c r="D1147" s="17" t="s">
        <v>45</v>
      </c>
      <c r="E1147" s="17">
        <v>56245</v>
      </c>
      <c r="F1147" s="17" t="str">
        <f t="shared" si="182"/>
        <v>FD56245</v>
      </c>
      <c r="G1147" s="17" t="str">
        <f>VLOOKUP(E1147,[4]PARTIDAS!$F:$M,8,0)</f>
        <v>Evento</v>
      </c>
      <c r="H1147" s="17">
        <v>33803</v>
      </c>
      <c r="I1147" s="18">
        <v>44578.423611111109</v>
      </c>
      <c r="J1147" s="18">
        <v>44578.423611111109</v>
      </c>
      <c r="K1147" s="18">
        <v>44606</v>
      </c>
      <c r="L1147" s="19">
        <v>65600</v>
      </c>
      <c r="M1147" s="19">
        <v>65600</v>
      </c>
      <c r="N1147" s="16" t="s">
        <v>3463</v>
      </c>
      <c r="O1147" s="16"/>
      <c r="P1147" s="16"/>
      <c r="Q1147" s="16"/>
      <c r="R1147" s="16"/>
      <c r="S1147" s="16"/>
      <c r="T1147" s="20">
        <v>65600</v>
      </c>
      <c r="U1147" s="16" t="s">
        <v>47</v>
      </c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/>
      <c r="AF1147" s="16" t="s">
        <v>4080</v>
      </c>
      <c r="AG1147" s="16" t="s">
        <v>4064</v>
      </c>
      <c r="AH1147" s="16" t="s">
        <v>3466</v>
      </c>
      <c r="AI1147" s="16" t="s">
        <v>47</v>
      </c>
      <c r="AJ1147" s="16">
        <f>VLOOKUP(E1147,[4]TD!$A:$B,2,0)</f>
        <v>-65600</v>
      </c>
      <c r="AK1147" s="16">
        <f>-IFERROR(VLOOKUP(E1147,'[4]PARTIDAS ABIERTAS EN VALORES'!$A:$E,2,0),0)</f>
        <v>0</v>
      </c>
      <c r="AL1147" s="16"/>
      <c r="AM1147" s="16">
        <f>-IFERROR(VLOOKUP(E1147,'[4]PARTIDAS ABIERTAS EN VALORES'!$A:$E,3,0),0)</f>
        <v>65600</v>
      </c>
      <c r="AN1147" s="16"/>
      <c r="AO1147" s="16">
        <f>-IFERROR(VLOOKUP(E1147,'[4]PARTIDAS ABIERTAS EN VALORES'!$A:$E,4,0),0)</f>
        <v>0</v>
      </c>
      <c r="AP1147" s="16"/>
      <c r="AQ1147" s="16"/>
      <c r="AR1147" s="16"/>
      <c r="AS1147" s="16"/>
      <c r="AT1147" s="16">
        <f t="shared" si="183"/>
        <v>0</v>
      </c>
      <c r="AU1147" s="16"/>
      <c r="AV1147" s="16"/>
      <c r="AW1147" s="16"/>
      <c r="AX1147" s="16"/>
      <c r="AY1147" s="16"/>
      <c r="AZ1147" s="16"/>
      <c r="BA1147" s="16">
        <f>-IFERROR(VLOOKUP(E1147,[4]TD!$J:$K,2,0),0)</f>
        <v>0</v>
      </c>
      <c r="BB1147" s="25">
        <f t="shared" si="179"/>
        <v>0</v>
      </c>
      <c r="BC1147" s="16"/>
      <c r="BD1147" s="52">
        <f t="shared" si="180"/>
        <v>44578.423611111109</v>
      </c>
      <c r="BE1147" s="16">
        <f t="shared" si="184"/>
        <v>2022</v>
      </c>
      <c r="BF1147" s="52">
        <f t="shared" si="181"/>
        <v>44606</v>
      </c>
      <c r="BG1147" s="16">
        <f t="shared" si="185"/>
        <v>2022</v>
      </c>
      <c r="BH1147" s="16"/>
    </row>
    <row r="1148" spans="1:60" x14ac:dyDescent="0.25">
      <c r="A1148" s="16">
        <v>820003850</v>
      </c>
      <c r="B1148" s="16" t="s">
        <v>3461</v>
      </c>
      <c r="C1148" s="16" t="s">
        <v>3467</v>
      </c>
      <c r="D1148" s="17" t="s">
        <v>45</v>
      </c>
      <c r="E1148" s="17">
        <v>56249</v>
      </c>
      <c r="F1148" s="17" t="str">
        <f t="shared" si="182"/>
        <v>FD56249</v>
      </c>
      <c r="G1148" s="17" t="str">
        <f>VLOOKUP(E1148,[4]PARTIDAS!$F:$M,8,0)</f>
        <v>Evento</v>
      </c>
      <c r="H1148" s="17">
        <v>33808</v>
      </c>
      <c r="I1148" s="18">
        <v>44578.445833333331</v>
      </c>
      <c r="J1148" s="18">
        <v>44578.445833333331</v>
      </c>
      <c r="K1148" s="18">
        <v>44606</v>
      </c>
      <c r="L1148" s="19">
        <v>28400</v>
      </c>
      <c r="M1148" s="19">
        <v>28400</v>
      </c>
      <c r="N1148" s="16" t="s">
        <v>3463</v>
      </c>
      <c r="O1148" s="16"/>
      <c r="P1148" s="16"/>
      <c r="Q1148" s="16"/>
      <c r="R1148" s="16"/>
      <c r="S1148" s="16"/>
      <c r="T1148" s="20">
        <v>28400</v>
      </c>
      <c r="U1148" s="16" t="s">
        <v>47</v>
      </c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 t="s">
        <v>4080</v>
      </c>
      <c r="AG1148" s="16" t="s">
        <v>4064</v>
      </c>
      <c r="AH1148" s="16" t="s">
        <v>3466</v>
      </c>
      <c r="AI1148" s="16" t="s">
        <v>47</v>
      </c>
      <c r="AJ1148" s="16">
        <f>VLOOKUP(E1148,[4]TD!$A:$B,2,0)</f>
        <v>-28400</v>
      </c>
      <c r="AK1148" s="16">
        <f>-IFERROR(VLOOKUP(E1148,'[4]PARTIDAS ABIERTAS EN VALORES'!$A:$E,2,0),0)</f>
        <v>0</v>
      </c>
      <c r="AL1148" s="16"/>
      <c r="AM1148" s="16">
        <f>-IFERROR(VLOOKUP(E1148,'[4]PARTIDAS ABIERTAS EN VALORES'!$A:$E,3,0),0)</f>
        <v>28400</v>
      </c>
      <c r="AN1148" s="16"/>
      <c r="AO1148" s="16">
        <f>-IFERROR(VLOOKUP(E1148,'[4]PARTIDAS ABIERTAS EN VALORES'!$A:$E,4,0),0)</f>
        <v>0</v>
      </c>
      <c r="AP1148" s="16"/>
      <c r="AQ1148" s="16"/>
      <c r="AR1148" s="16"/>
      <c r="AS1148" s="16"/>
      <c r="AT1148" s="16">
        <f t="shared" si="183"/>
        <v>0</v>
      </c>
      <c r="AU1148" s="16"/>
      <c r="AV1148" s="16"/>
      <c r="AW1148" s="16"/>
      <c r="AX1148" s="16"/>
      <c r="AY1148" s="16"/>
      <c r="AZ1148" s="16"/>
      <c r="BA1148" s="16">
        <f>-IFERROR(VLOOKUP(E1148,[4]TD!$J:$K,2,0),0)</f>
        <v>0</v>
      </c>
      <c r="BB1148" s="25">
        <f t="shared" si="179"/>
        <v>0</v>
      </c>
      <c r="BC1148" s="16"/>
      <c r="BD1148" s="52">
        <f t="shared" si="180"/>
        <v>44578.445833333331</v>
      </c>
      <c r="BE1148" s="16">
        <f t="shared" si="184"/>
        <v>2022</v>
      </c>
      <c r="BF1148" s="52">
        <f t="shared" si="181"/>
        <v>44606</v>
      </c>
      <c r="BG1148" s="16">
        <f t="shared" si="185"/>
        <v>2022</v>
      </c>
      <c r="BH1148" s="16"/>
    </row>
    <row r="1149" spans="1:60" x14ac:dyDescent="0.25">
      <c r="A1149" s="16">
        <v>820003850</v>
      </c>
      <c r="B1149" s="16" t="s">
        <v>3461</v>
      </c>
      <c r="C1149" s="16" t="s">
        <v>3462</v>
      </c>
      <c r="D1149" s="17" t="s">
        <v>45</v>
      </c>
      <c r="E1149" s="17">
        <v>56277</v>
      </c>
      <c r="F1149" s="17" t="str">
        <f t="shared" si="182"/>
        <v>FD56277</v>
      </c>
      <c r="G1149" s="17" t="str">
        <f>VLOOKUP(E1149,[4]PARTIDAS!$F:$M,8,0)</f>
        <v>Evento</v>
      </c>
      <c r="H1149" s="17">
        <v>33803</v>
      </c>
      <c r="I1149" s="18">
        <v>44578.552777777775</v>
      </c>
      <c r="J1149" s="18">
        <v>44578.552777777775</v>
      </c>
      <c r="K1149" s="18">
        <v>44606</v>
      </c>
      <c r="L1149" s="19">
        <v>105178</v>
      </c>
      <c r="M1149" s="19">
        <v>105178</v>
      </c>
      <c r="N1149" s="16" t="s">
        <v>3463</v>
      </c>
      <c r="O1149" s="16"/>
      <c r="P1149" s="16"/>
      <c r="Q1149" s="16"/>
      <c r="R1149" s="16"/>
      <c r="S1149" s="16"/>
      <c r="T1149" s="20">
        <v>105178</v>
      </c>
      <c r="U1149" s="16" t="s">
        <v>47</v>
      </c>
      <c r="V1149" s="16"/>
      <c r="W1149" s="16"/>
      <c r="X1149" s="16"/>
      <c r="Y1149" s="16"/>
      <c r="Z1149" s="16"/>
      <c r="AA1149" s="16"/>
      <c r="AB1149" s="16"/>
      <c r="AC1149" s="16"/>
      <c r="AD1149" s="16"/>
      <c r="AE1149" s="16"/>
      <c r="AF1149" s="16" t="s">
        <v>4080</v>
      </c>
      <c r="AG1149" s="16" t="s">
        <v>4064</v>
      </c>
      <c r="AH1149" s="16" t="s">
        <v>3466</v>
      </c>
      <c r="AI1149" s="16" t="s">
        <v>47</v>
      </c>
      <c r="AJ1149" s="16">
        <f>VLOOKUP(E1149,[4]TD!$A:$B,2,0)</f>
        <v>-105178</v>
      </c>
      <c r="AK1149" s="16">
        <f>-IFERROR(VLOOKUP(E1149,'[4]PARTIDAS ABIERTAS EN VALORES'!$A:$E,2,0),0)</f>
        <v>0</v>
      </c>
      <c r="AL1149" s="16"/>
      <c r="AM1149" s="16">
        <f>-IFERROR(VLOOKUP(E1149,'[4]PARTIDAS ABIERTAS EN VALORES'!$A:$E,3,0),0)</f>
        <v>105178</v>
      </c>
      <c r="AN1149" s="16"/>
      <c r="AO1149" s="16">
        <f>-IFERROR(VLOOKUP(E1149,'[4]PARTIDAS ABIERTAS EN VALORES'!$A:$E,4,0),0)</f>
        <v>0</v>
      </c>
      <c r="AP1149" s="16"/>
      <c r="AQ1149" s="16"/>
      <c r="AR1149" s="16"/>
      <c r="AS1149" s="16"/>
      <c r="AT1149" s="16">
        <f t="shared" si="183"/>
        <v>0</v>
      </c>
      <c r="AU1149" s="16"/>
      <c r="AV1149" s="16"/>
      <c r="AW1149" s="16"/>
      <c r="AX1149" s="16"/>
      <c r="AY1149" s="16"/>
      <c r="AZ1149" s="16"/>
      <c r="BA1149" s="16">
        <f>-IFERROR(VLOOKUP(E1149,[4]TD!$J:$K,2,0),0)</f>
        <v>0</v>
      </c>
      <c r="BB1149" s="25">
        <f t="shared" si="179"/>
        <v>0</v>
      </c>
      <c r="BC1149" s="16"/>
      <c r="BD1149" s="52">
        <f t="shared" si="180"/>
        <v>44578.552777777775</v>
      </c>
      <c r="BE1149" s="16">
        <f t="shared" si="184"/>
        <v>2022</v>
      </c>
      <c r="BF1149" s="52">
        <f t="shared" si="181"/>
        <v>44606</v>
      </c>
      <c r="BG1149" s="16">
        <f t="shared" si="185"/>
        <v>2022</v>
      </c>
      <c r="BH1149" s="16"/>
    </row>
    <row r="1150" spans="1:60" x14ac:dyDescent="0.25">
      <c r="A1150" s="16">
        <v>820003850</v>
      </c>
      <c r="B1150" s="16" t="s">
        <v>3461</v>
      </c>
      <c r="C1150" s="16" t="s">
        <v>3462</v>
      </c>
      <c r="D1150" s="17" t="s">
        <v>45</v>
      </c>
      <c r="E1150" s="17">
        <v>56278</v>
      </c>
      <c r="F1150" s="17" t="str">
        <f t="shared" si="182"/>
        <v>FD56278</v>
      </c>
      <c r="G1150" s="17" t="str">
        <f>VLOOKUP(E1150,[4]PARTIDAS!$F:$M,8,0)</f>
        <v>Evento</v>
      </c>
      <c r="H1150" s="17">
        <v>33803</v>
      </c>
      <c r="I1150" s="18">
        <v>44578.554166666669</v>
      </c>
      <c r="J1150" s="18">
        <v>44578.554166666669</v>
      </c>
      <c r="K1150" s="18">
        <v>44606</v>
      </c>
      <c r="L1150" s="19">
        <v>241066</v>
      </c>
      <c r="M1150" s="19">
        <v>241066</v>
      </c>
      <c r="N1150" s="16" t="s">
        <v>3463</v>
      </c>
      <c r="O1150" s="16"/>
      <c r="P1150" s="16"/>
      <c r="Q1150" s="16"/>
      <c r="R1150" s="16"/>
      <c r="S1150" s="16"/>
      <c r="T1150" s="20">
        <v>241066</v>
      </c>
      <c r="U1150" s="16" t="s">
        <v>47</v>
      </c>
      <c r="V1150" s="16"/>
      <c r="W1150" s="16"/>
      <c r="X1150" s="16"/>
      <c r="Y1150" s="16"/>
      <c r="Z1150" s="16"/>
      <c r="AA1150" s="16"/>
      <c r="AB1150" s="16"/>
      <c r="AC1150" s="16"/>
      <c r="AD1150" s="16"/>
      <c r="AE1150" s="16"/>
      <c r="AF1150" s="16" t="s">
        <v>4080</v>
      </c>
      <c r="AG1150" s="16" t="s">
        <v>4064</v>
      </c>
      <c r="AH1150" s="16" t="s">
        <v>3466</v>
      </c>
      <c r="AI1150" s="16" t="s">
        <v>47</v>
      </c>
      <c r="AJ1150" s="16">
        <f>VLOOKUP(E1150,[4]TD!$A:$B,2,0)</f>
        <v>-241066</v>
      </c>
      <c r="AK1150" s="16">
        <f>-IFERROR(VLOOKUP(E1150,'[4]PARTIDAS ABIERTAS EN VALORES'!$A:$E,2,0),0)</f>
        <v>0</v>
      </c>
      <c r="AL1150" s="16"/>
      <c r="AM1150" s="16">
        <f>-IFERROR(VLOOKUP(E1150,'[4]PARTIDAS ABIERTAS EN VALORES'!$A:$E,3,0),0)</f>
        <v>241066</v>
      </c>
      <c r="AN1150" s="16"/>
      <c r="AO1150" s="16">
        <f>-IFERROR(VLOOKUP(E1150,'[4]PARTIDAS ABIERTAS EN VALORES'!$A:$E,4,0),0)</f>
        <v>0</v>
      </c>
      <c r="AP1150" s="16"/>
      <c r="AQ1150" s="16"/>
      <c r="AR1150" s="16"/>
      <c r="AS1150" s="16"/>
      <c r="AT1150" s="16">
        <f t="shared" si="183"/>
        <v>0</v>
      </c>
      <c r="AU1150" s="16"/>
      <c r="AV1150" s="16"/>
      <c r="AW1150" s="16"/>
      <c r="AX1150" s="16"/>
      <c r="AY1150" s="16"/>
      <c r="AZ1150" s="16"/>
      <c r="BA1150" s="16">
        <f>-IFERROR(VLOOKUP(E1150,[4]TD!$J:$K,2,0),0)</f>
        <v>0</v>
      </c>
      <c r="BB1150" s="25">
        <f t="shared" si="179"/>
        <v>0</v>
      </c>
      <c r="BC1150" s="16"/>
      <c r="BD1150" s="52">
        <f t="shared" si="180"/>
        <v>44578.554166666669</v>
      </c>
      <c r="BE1150" s="16">
        <f t="shared" si="184"/>
        <v>2022</v>
      </c>
      <c r="BF1150" s="52">
        <f t="shared" si="181"/>
        <v>44606</v>
      </c>
      <c r="BG1150" s="16">
        <f t="shared" si="185"/>
        <v>2022</v>
      </c>
      <c r="BH1150" s="16"/>
    </row>
    <row r="1151" spans="1:60" x14ac:dyDescent="0.25">
      <c r="A1151" s="16">
        <v>820003850</v>
      </c>
      <c r="B1151" s="16" t="s">
        <v>3461</v>
      </c>
      <c r="C1151" s="16" t="s">
        <v>3467</v>
      </c>
      <c r="D1151" s="17" t="s">
        <v>45</v>
      </c>
      <c r="E1151" s="17">
        <v>56311</v>
      </c>
      <c r="F1151" s="17" t="str">
        <f t="shared" si="182"/>
        <v>FD56311</v>
      </c>
      <c r="G1151" s="17" t="str">
        <f>VLOOKUP(E1151,[4]PARTIDAS!$F:$M,8,0)</f>
        <v>Evento</v>
      </c>
      <c r="H1151" s="17">
        <v>33808</v>
      </c>
      <c r="I1151" s="18">
        <v>44578.650694444441</v>
      </c>
      <c r="J1151" s="18">
        <v>44578.650694444441</v>
      </c>
      <c r="K1151" s="18">
        <v>44606</v>
      </c>
      <c r="L1151" s="19">
        <v>7100</v>
      </c>
      <c r="M1151" s="19">
        <v>7100</v>
      </c>
      <c r="N1151" s="16" t="s">
        <v>3463</v>
      </c>
      <c r="O1151" s="16"/>
      <c r="P1151" s="16"/>
      <c r="Q1151" s="16"/>
      <c r="R1151" s="16"/>
      <c r="S1151" s="16"/>
      <c r="T1151" s="20">
        <v>7100</v>
      </c>
      <c r="U1151" s="16" t="s">
        <v>47</v>
      </c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/>
      <c r="AF1151" s="16" t="s">
        <v>4080</v>
      </c>
      <c r="AG1151" s="16" t="s">
        <v>4064</v>
      </c>
      <c r="AH1151" s="16" t="s">
        <v>3466</v>
      </c>
      <c r="AI1151" s="16" t="s">
        <v>47</v>
      </c>
      <c r="AJ1151" s="16">
        <f>VLOOKUP(E1151,[4]TD!$A:$B,2,0)</f>
        <v>-7100</v>
      </c>
      <c r="AK1151" s="16">
        <f>-IFERROR(VLOOKUP(E1151,'[4]PARTIDAS ABIERTAS EN VALORES'!$A:$E,2,0),0)</f>
        <v>0</v>
      </c>
      <c r="AL1151" s="16"/>
      <c r="AM1151" s="16">
        <f>-IFERROR(VLOOKUP(E1151,'[4]PARTIDAS ABIERTAS EN VALORES'!$A:$E,3,0),0)</f>
        <v>7100</v>
      </c>
      <c r="AN1151" s="16"/>
      <c r="AO1151" s="16">
        <f>-IFERROR(VLOOKUP(E1151,'[4]PARTIDAS ABIERTAS EN VALORES'!$A:$E,4,0),0)</f>
        <v>0</v>
      </c>
      <c r="AP1151" s="16"/>
      <c r="AQ1151" s="16"/>
      <c r="AR1151" s="16"/>
      <c r="AS1151" s="16"/>
      <c r="AT1151" s="16">
        <f t="shared" si="183"/>
        <v>0</v>
      </c>
      <c r="AU1151" s="16"/>
      <c r="AV1151" s="16"/>
      <c r="AW1151" s="16"/>
      <c r="AX1151" s="16"/>
      <c r="AY1151" s="16"/>
      <c r="AZ1151" s="16"/>
      <c r="BA1151" s="16">
        <f>-IFERROR(VLOOKUP(E1151,[4]TD!$J:$K,2,0),0)</f>
        <v>0</v>
      </c>
      <c r="BB1151" s="25">
        <f t="shared" si="179"/>
        <v>0</v>
      </c>
      <c r="BC1151" s="16"/>
      <c r="BD1151" s="52">
        <f t="shared" si="180"/>
        <v>44578.650694444441</v>
      </c>
      <c r="BE1151" s="16">
        <f t="shared" si="184"/>
        <v>2022</v>
      </c>
      <c r="BF1151" s="52">
        <f t="shared" si="181"/>
        <v>44606</v>
      </c>
      <c r="BG1151" s="16">
        <f t="shared" si="185"/>
        <v>2022</v>
      </c>
      <c r="BH1151" s="16"/>
    </row>
    <row r="1152" spans="1:60" x14ac:dyDescent="0.25">
      <c r="A1152" s="16">
        <v>820003850</v>
      </c>
      <c r="B1152" s="16" t="s">
        <v>3461</v>
      </c>
      <c r="C1152" s="16" t="s">
        <v>3462</v>
      </c>
      <c r="D1152" s="17" t="s">
        <v>45</v>
      </c>
      <c r="E1152" s="17">
        <v>56336</v>
      </c>
      <c r="F1152" s="17" t="str">
        <f t="shared" si="182"/>
        <v>FD56336</v>
      </c>
      <c r="G1152" s="17" t="str">
        <f>VLOOKUP(E1152,[4]PARTIDAS!$F:$M,8,0)</f>
        <v>Evento</v>
      </c>
      <c r="H1152" s="17">
        <v>33803</v>
      </c>
      <c r="I1152" s="18">
        <v>44578.896527777775</v>
      </c>
      <c r="J1152" s="18">
        <v>44578.896527777775</v>
      </c>
      <c r="K1152" s="18">
        <v>44606</v>
      </c>
      <c r="L1152" s="19">
        <v>139000</v>
      </c>
      <c r="M1152" s="19">
        <v>139000</v>
      </c>
      <c r="N1152" s="16" t="s">
        <v>3463</v>
      </c>
      <c r="O1152" s="16"/>
      <c r="P1152" s="16"/>
      <c r="Q1152" s="16"/>
      <c r="R1152" s="16"/>
      <c r="S1152" s="16"/>
      <c r="T1152" s="20">
        <v>139000</v>
      </c>
      <c r="U1152" s="16" t="s">
        <v>47</v>
      </c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 t="s">
        <v>4080</v>
      </c>
      <c r="AG1152" s="16" t="s">
        <v>4064</v>
      </c>
      <c r="AH1152" s="16" t="s">
        <v>3466</v>
      </c>
      <c r="AI1152" s="16" t="s">
        <v>47</v>
      </c>
      <c r="AJ1152" s="16">
        <f>VLOOKUP(E1152,[4]TD!$A:$B,2,0)</f>
        <v>-139000</v>
      </c>
      <c r="AK1152" s="16">
        <f>-IFERROR(VLOOKUP(E1152,'[4]PARTIDAS ABIERTAS EN VALORES'!$A:$E,2,0),0)</f>
        <v>0</v>
      </c>
      <c r="AL1152" s="16"/>
      <c r="AM1152" s="16">
        <f>-IFERROR(VLOOKUP(E1152,'[4]PARTIDAS ABIERTAS EN VALORES'!$A:$E,3,0),0)</f>
        <v>139000</v>
      </c>
      <c r="AN1152" s="16"/>
      <c r="AO1152" s="16">
        <f>-IFERROR(VLOOKUP(E1152,'[4]PARTIDAS ABIERTAS EN VALORES'!$A:$E,4,0),0)</f>
        <v>0</v>
      </c>
      <c r="AP1152" s="16"/>
      <c r="AQ1152" s="16"/>
      <c r="AR1152" s="16"/>
      <c r="AS1152" s="16"/>
      <c r="AT1152" s="16">
        <f t="shared" si="183"/>
        <v>0</v>
      </c>
      <c r="AU1152" s="16"/>
      <c r="AV1152" s="16"/>
      <c r="AW1152" s="16"/>
      <c r="AX1152" s="16"/>
      <c r="AY1152" s="16"/>
      <c r="AZ1152" s="16"/>
      <c r="BA1152" s="16">
        <f>-IFERROR(VLOOKUP(E1152,[4]TD!$J:$K,2,0),0)</f>
        <v>0</v>
      </c>
      <c r="BB1152" s="25">
        <f t="shared" si="179"/>
        <v>0</v>
      </c>
      <c r="BC1152" s="16"/>
      <c r="BD1152" s="52">
        <f t="shared" si="180"/>
        <v>44578.896527777775</v>
      </c>
      <c r="BE1152" s="16">
        <f t="shared" si="184"/>
        <v>2022</v>
      </c>
      <c r="BF1152" s="52">
        <f t="shared" si="181"/>
        <v>44606</v>
      </c>
      <c r="BG1152" s="16">
        <f t="shared" si="185"/>
        <v>2022</v>
      </c>
      <c r="BH1152" s="16"/>
    </row>
    <row r="1153" spans="1:60" x14ac:dyDescent="0.25">
      <c r="A1153" s="16">
        <v>820003850</v>
      </c>
      <c r="B1153" s="16" t="s">
        <v>3461</v>
      </c>
      <c r="C1153" s="16" t="s">
        <v>3462</v>
      </c>
      <c r="D1153" s="17" t="s">
        <v>45</v>
      </c>
      <c r="E1153" s="17">
        <v>56429</v>
      </c>
      <c r="F1153" s="17" t="str">
        <f t="shared" si="182"/>
        <v>FD56429</v>
      </c>
      <c r="G1153" s="17" t="str">
        <f>VLOOKUP(E1153,[4]PARTIDAS!$F:$M,8,0)</f>
        <v>Evento</v>
      </c>
      <c r="H1153" s="17">
        <v>33803</v>
      </c>
      <c r="I1153" s="18">
        <v>44579.763194444444</v>
      </c>
      <c r="J1153" s="18">
        <v>44579.763194444444</v>
      </c>
      <c r="K1153" s="18">
        <v>44606</v>
      </c>
      <c r="L1153" s="19">
        <v>173021</v>
      </c>
      <c r="M1153" s="19">
        <v>173021</v>
      </c>
      <c r="N1153" s="16" t="s">
        <v>3463</v>
      </c>
      <c r="O1153" s="16"/>
      <c r="P1153" s="16"/>
      <c r="Q1153" s="16"/>
      <c r="R1153" s="16"/>
      <c r="S1153" s="16"/>
      <c r="T1153" s="20">
        <v>173021</v>
      </c>
      <c r="U1153" s="16" t="s">
        <v>47</v>
      </c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/>
      <c r="AF1153" s="16" t="s">
        <v>4081</v>
      </c>
      <c r="AG1153" s="16" t="s">
        <v>4064</v>
      </c>
      <c r="AH1153" s="16" t="s">
        <v>3466</v>
      </c>
      <c r="AI1153" s="16" t="s">
        <v>47</v>
      </c>
      <c r="AJ1153" s="16">
        <f>VLOOKUP(E1153,[4]TD!$A:$B,2,0)</f>
        <v>-173021</v>
      </c>
      <c r="AK1153" s="16">
        <f>-IFERROR(VLOOKUP(E1153,'[4]PARTIDAS ABIERTAS EN VALORES'!$A:$E,2,0),0)</f>
        <v>0</v>
      </c>
      <c r="AL1153" s="16"/>
      <c r="AM1153" s="16">
        <f>-IFERROR(VLOOKUP(E1153,'[4]PARTIDAS ABIERTAS EN VALORES'!$A:$E,3,0),0)</f>
        <v>173021</v>
      </c>
      <c r="AN1153" s="16"/>
      <c r="AO1153" s="16">
        <f>-IFERROR(VLOOKUP(E1153,'[4]PARTIDAS ABIERTAS EN VALORES'!$A:$E,4,0),0)</f>
        <v>0</v>
      </c>
      <c r="AP1153" s="16"/>
      <c r="AQ1153" s="16"/>
      <c r="AR1153" s="16"/>
      <c r="AS1153" s="16"/>
      <c r="AT1153" s="16">
        <f t="shared" si="183"/>
        <v>0</v>
      </c>
      <c r="AU1153" s="16"/>
      <c r="AV1153" s="16"/>
      <c r="AW1153" s="16"/>
      <c r="AX1153" s="16"/>
      <c r="AY1153" s="16"/>
      <c r="AZ1153" s="16"/>
      <c r="BA1153" s="16">
        <f>-IFERROR(VLOOKUP(E1153,[4]TD!$J:$K,2,0),0)</f>
        <v>0</v>
      </c>
      <c r="BB1153" s="25">
        <f t="shared" si="179"/>
        <v>0</v>
      </c>
      <c r="BC1153" s="16"/>
      <c r="BD1153" s="52">
        <f t="shared" si="180"/>
        <v>44579.763194444444</v>
      </c>
      <c r="BE1153" s="16">
        <f t="shared" si="184"/>
        <v>2022</v>
      </c>
      <c r="BF1153" s="52">
        <f t="shared" si="181"/>
        <v>44606</v>
      </c>
      <c r="BG1153" s="16">
        <f t="shared" si="185"/>
        <v>2022</v>
      </c>
      <c r="BH1153" s="16"/>
    </row>
    <row r="1154" spans="1:60" x14ac:dyDescent="0.25">
      <c r="A1154" s="16">
        <v>820003850</v>
      </c>
      <c r="B1154" s="16" t="s">
        <v>3461</v>
      </c>
      <c r="C1154" s="16" t="s">
        <v>3462</v>
      </c>
      <c r="D1154" s="17" t="s">
        <v>45</v>
      </c>
      <c r="E1154" s="17">
        <v>56430</v>
      </c>
      <c r="F1154" s="17" t="str">
        <f t="shared" si="182"/>
        <v>FD56430</v>
      </c>
      <c r="G1154" s="17" t="e">
        <f>VLOOKUP(E1154,[4]PARTIDAS!$F:$M,8,0)</f>
        <v>#N/A</v>
      </c>
      <c r="H1154" s="17">
        <v>33804</v>
      </c>
      <c r="I1154" s="18">
        <v>44579.763888888891</v>
      </c>
      <c r="J1154" s="18">
        <v>44579.763888888891</v>
      </c>
      <c r="K1154" s="18">
        <v>44606</v>
      </c>
      <c r="L1154" s="19">
        <v>80800</v>
      </c>
      <c r="M1154" s="19">
        <v>80800</v>
      </c>
      <c r="N1154" s="16" t="s">
        <v>3490</v>
      </c>
      <c r="O1154" s="16"/>
      <c r="P1154" s="16"/>
      <c r="Q1154" s="16"/>
      <c r="R1154" s="20">
        <v>80800</v>
      </c>
      <c r="S1154" s="16" t="s">
        <v>4065</v>
      </c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16" t="s">
        <v>4066</v>
      </c>
      <c r="AH1154" s="16"/>
      <c r="AI1154" s="16"/>
      <c r="AJ1154" s="16" t="e">
        <f>VLOOKUP(E1154,[4]TD!$A:$B,2,0)</f>
        <v>#N/A</v>
      </c>
      <c r="AK1154" s="16"/>
      <c r="AL1154" s="16"/>
      <c r="AM1154" s="16"/>
      <c r="AN1154" s="16"/>
      <c r="AO1154" s="16"/>
      <c r="AP1154" s="16"/>
      <c r="AQ1154" s="25">
        <f>M1154</f>
        <v>80800</v>
      </c>
      <c r="AR1154" s="16"/>
      <c r="AS1154" s="16"/>
      <c r="AT1154" s="16">
        <f t="shared" si="183"/>
        <v>0</v>
      </c>
      <c r="AU1154" s="16"/>
      <c r="AV1154" s="16"/>
      <c r="AW1154" s="16"/>
      <c r="AX1154" s="16"/>
      <c r="AY1154" s="16"/>
      <c r="AZ1154" s="16"/>
      <c r="BA1154" s="16"/>
      <c r="BB1154" s="25">
        <f t="shared" ref="BB1154:BB1217" si="187">M1154-SUM(AK1154:BA1154)</f>
        <v>0</v>
      </c>
      <c r="BC1154" s="16"/>
      <c r="BD1154" s="52">
        <f t="shared" ref="BD1154:BD1217" si="188">I1154</f>
        <v>44579.763888888891</v>
      </c>
      <c r="BE1154" s="16">
        <f t="shared" si="184"/>
        <v>2022</v>
      </c>
      <c r="BF1154" s="52">
        <f t="shared" ref="BF1154:BF1217" si="189">K1154</f>
        <v>44606</v>
      </c>
      <c r="BG1154" s="16">
        <f t="shared" si="185"/>
        <v>2022</v>
      </c>
      <c r="BH1154" s="16"/>
    </row>
    <row r="1155" spans="1:60" x14ac:dyDescent="0.25">
      <c r="A1155" s="16">
        <v>820003850</v>
      </c>
      <c r="B1155" s="16" t="s">
        <v>3461</v>
      </c>
      <c r="C1155" s="16" t="s">
        <v>3462</v>
      </c>
      <c r="D1155" s="17" t="s">
        <v>45</v>
      </c>
      <c r="E1155" s="17">
        <v>56434</v>
      </c>
      <c r="F1155" s="17" t="str">
        <f t="shared" ref="F1155:F1218" si="190">CONCATENATE(D1155,E1155)</f>
        <v>FD56434</v>
      </c>
      <c r="G1155" s="17" t="str">
        <f>VLOOKUP(E1155,[4]PARTIDAS!$F:$M,8,0)</f>
        <v>Evento</v>
      </c>
      <c r="H1155" s="17">
        <v>33803</v>
      </c>
      <c r="I1155" s="18">
        <v>44579.781944444447</v>
      </c>
      <c r="J1155" s="18">
        <v>44579.781944444447</v>
      </c>
      <c r="K1155" s="18">
        <v>44606</v>
      </c>
      <c r="L1155" s="19">
        <v>293718</v>
      </c>
      <c r="M1155" s="19">
        <v>293718</v>
      </c>
      <c r="N1155" s="16" t="s">
        <v>3463</v>
      </c>
      <c r="O1155" s="16"/>
      <c r="P1155" s="16"/>
      <c r="Q1155" s="16"/>
      <c r="R1155" s="16"/>
      <c r="S1155" s="16"/>
      <c r="T1155" s="20">
        <v>293718</v>
      </c>
      <c r="U1155" s="16" t="s">
        <v>47</v>
      </c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F1155" s="16" t="s">
        <v>4081</v>
      </c>
      <c r="AG1155" s="16" t="s">
        <v>4064</v>
      </c>
      <c r="AH1155" s="16" t="s">
        <v>3466</v>
      </c>
      <c r="AI1155" s="16" t="s">
        <v>47</v>
      </c>
      <c r="AJ1155" s="16">
        <f>VLOOKUP(E1155,[4]TD!$A:$B,2,0)</f>
        <v>-293718</v>
      </c>
      <c r="AK1155" s="16">
        <f>-IFERROR(VLOOKUP(E1155,'[4]PARTIDAS ABIERTAS EN VALORES'!$A:$E,2,0),0)</f>
        <v>0</v>
      </c>
      <c r="AL1155" s="16"/>
      <c r="AM1155" s="16">
        <f>-IFERROR(VLOOKUP(E1155,'[4]PARTIDAS ABIERTAS EN VALORES'!$A:$E,3,0),0)</f>
        <v>293718</v>
      </c>
      <c r="AN1155" s="16"/>
      <c r="AO1155" s="16">
        <f>-IFERROR(VLOOKUP(E1155,'[4]PARTIDAS ABIERTAS EN VALORES'!$A:$E,4,0),0)</f>
        <v>0</v>
      </c>
      <c r="AP1155" s="16"/>
      <c r="AQ1155" s="16"/>
      <c r="AR1155" s="16"/>
      <c r="AS1155" s="16"/>
      <c r="AT1155" s="16">
        <f t="shared" ref="AT1155:AT1218" si="191">AP1155+AR1155+AS1155</f>
        <v>0</v>
      </c>
      <c r="AU1155" s="16"/>
      <c r="AV1155" s="16"/>
      <c r="AW1155" s="16"/>
      <c r="AX1155" s="16"/>
      <c r="AY1155" s="16"/>
      <c r="AZ1155" s="16"/>
      <c r="BA1155" s="16">
        <f>-IFERROR(VLOOKUP(E1155,[4]TD!$J:$K,2,0),0)</f>
        <v>0</v>
      </c>
      <c r="BB1155" s="25">
        <f t="shared" si="187"/>
        <v>0</v>
      </c>
      <c r="BC1155" s="16"/>
      <c r="BD1155" s="52">
        <f t="shared" si="188"/>
        <v>44579.781944444447</v>
      </c>
      <c r="BE1155" s="16">
        <f t="shared" ref="BE1155:BE1218" si="192">YEAR(BD1155)</f>
        <v>2022</v>
      </c>
      <c r="BF1155" s="52">
        <f t="shared" si="189"/>
        <v>44606</v>
      </c>
      <c r="BG1155" s="16">
        <f t="shared" ref="BG1155:BG1218" si="193">YEAR(BF1155)</f>
        <v>2022</v>
      </c>
      <c r="BH1155" s="16"/>
    </row>
    <row r="1156" spans="1:60" x14ac:dyDescent="0.25">
      <c r="A1156" s="16">
        <v>820003850</v>
      </c>
      <c r="B1156" s="16" t="s">
        <v>3461</v>
      </c>
      <c r="C1156" s="16" t="s">
        <v>3462</v>
      </c>
      <c r="D1156" s="17" t="s">
        <v>45</v>
      </c>
      <c r="E1156" s="17">
        <v>56435</v>
      </c>
      <c r="F1156" s="17" t="str">
        <f t="shared" si="190"/>
        <v>FD56435</v>
      </c>
      <c r="G1156" s="17" t="e">
        <f>VLOOKUP(E1156,[4]PARTIDAS!$F:$M,8,0)</f>
        <v>#N/A</v>
      </c>
      <c r="H1156" s="17">
        <v>33804</v>
      </c>
      <c r="I1156" s="18">
        <v>44579.782638888886</v>
      </c>
      <c r="J1156" s="18">
        <v>44579.782638888886</v>
      </c>
      <c r="K1156" s="18">
        <v>44606</v>
      </c>
      <c r="L1156" s="19">
        <v>80800</v>
      </c>
      <c r="M1156" s="19">
        <v>80800</v>
      </c>
      <c r="N1156" s="16" t="s">
        <v>3490</v>
      </c>
      <c r="O1156" s="16"/>
      <c r="P1156" s="16"/>
      <c r="Q1156" s="16"/>
      <c r="R1156" s="20">
        <v>80800</v>
      </c>
      <c r="S1156" s="16" t="s">
        <v>4065</v>
      </c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6"/>
      <c r="AG1156" s="16" t="s">
        <v>4066</v>
      </c>
      <c r="AH1156" s="16"/>
      <c r="AI1156" s="16"/>
      <c r="AJ1156" s="16" t="e">
        <f>VLOOKUP(E1156,[4]TD!$A:$B,2,0)</f>
        <v>#N/A</v>
      </c>
      <c r="AK1156" s="16"/>
      <c r="AL1156" s="16"/>
      <c r="AM1156" s="16"/>
      <c r="AN1156" s="16"/>
      <c r="AO1156" s="16"/>
      <c r="AP1156" s="16"/>
      <c r="AQ1156" s="25">
        <f>M1156</f>
        <v>80800</v>
      </c>
      <c r="AR1156" s="16"/>
      <c r="AS1156" s="16"/>
      <c r="AT1156" s="16">
        <f t="shared" si="191"/>
        <v>0</v>
      </c>
      <c r="AU1156" s="16"/>
      <c r="AV1156" s="16"/>
      <c r="AW1156" s="16"/>
      <c r="AX1156" s="16"/>
      <c r="AY1156" s="16"/>
      <c r="AZ1156" s="16"/>
      <c r="BA1156" s="16"/>
      <c r="BB1156" s="25">
        <f t="shared" si="187"/>
        <v>0</v>
      </c>
      <c r="BC1156" s="16"/>
      <c r="BD1156" s="52">
        <f t="shared" si="188"/>
        <v>44579.782638888886</v>
      </c>
      <c r="BE1156" s="16">
        <f t="shared" si="192"/>
        <v>2022</v>
      </c>
      <c r="BF1156" s="52">
        <f t="shared" si="189"/>
        <v>44606</v>
      </c>
      <c r="BG1156" s="16">
        <f t="shared" si="193"/>
        <v>2022</v>
      </c>
      <c r="BH1156" s="16"/>
    </row>
    <row r="1157" spans="1:60" x14ac:dyDescent="0.25">
      <c r="A1157" s="16">
        <v>820003850</v>
      </c>
      <c r="B1157" s="16" t="s">
        <v>3461</v>
      </c>
      <c r="C1157" s="16" t="s">
        <v>3462</v>
      </c>
      <c r="D1157" s="17" t="s">
        <v>45</v>
      </c>
      <c r="E1157" s="17">
        <v>56441</v>
      </c>
      <c r="F1157" s="17" t="str">
        <f t="shared" si="190"/>
        <v>FD56441</v>
      </c>
      <c r="G1157" s="17" t="str">
        <f>VLOOKUP(E1157,[4]PARTIDAS!$F:$M,8,0)</f>
        <v>Evento</v>
      </c>
      <c r="H1157" s="17">
        <v>33803</v>
      </c>
      <c r="I1157" s="18">
        <v>44579.819444444445</v>
      </c>
      <c r="J1157" s="18">
        <v>44579.819444444445</v>
      </c>
      <c r="K1157" s="18">
        <v>44606</v>
      </c>
      <c r="L1157" s="19">
        <v>264601</v>
      </c>
      <c r="M1157" s="19">
        <v>264601</v>
      </c>
      <c r="N1157" s="16" t="s">
        <v>3463</v>
      </c>
      <c r="O1157" s="16"/>
      <c r="P1157" s="16"/>
      <c r="Q1157" s="16"/>
      <c r="R1157" s="16"/>
      <c r="S1157" s="16"/>
      <c r="T1157" s="20">
        <v>264601</v>
      </c>
      <c r="U1157" s="16" t="s">
        <v>47</v>
      </c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6" t="s">
        <v>4081</v>
      </c>
      <c r="AG1157" s="16" t="s">
        <v>4064</v>
      </c>
      <c r="AH1157" s="16" t="s">
        <v>3466</v>
      </c>
      <c r="AI1157" s="16" t="s">
        <v>47</v>
      </c>
      <c r="AJ1157" s="16">
        <f>VLOOKUP(E1157,[4]TD!$A:$B,2,0)</f>
        <v>-264601</v>
      </c>
      <c r="AK1157" s="16">
        <f>-IFERROR(VLOOKUP(E1157,'[4]PARTIDAS ABIERTAS EN VALORES'!$A:$E,2,0),0)</f>
        <v>0</v>
      </c>
      <c r="AL1157" s="16"/>
      <c r="AM1157" s="16">
        <f>-IFERROR(VLOOKUP(E1157,'[4]PARTIDAS ABIERTAS EN VALORES'!$A:$E,3,0),0)</f>
        <v>264601</v>
      </c>
      <c r="AN1157" s="16"/>
      <c r="AO1157" s="16">
        <f>-IFERROR(VLOOKUP(E1157,'[4]PARTIDAS ABIERTAS EN VALORES'!$A:$E,4,0),0)</f>
        <v>0</v>
      </c>
      <c r="AP1157" s="16"/>
      <c r="AQ1157" s="16"/>
      <c r="AR1157" s="16"/>
      <c r="AS1157" s="16"/>
      <c r="AT1157" s="16">
        <f t="shared" si="191"/>
        <v>0</v>
      </c>
      <c r="AU1157" s="16"/>
      <c r="AV1157" s="16"/>
      <c r="AW1157" s="16"/>
      <c r="AX1157" s="16"/>
      <c r="AY1157" s="16"/>
      <c r="AZ1157" s="16"/>
      <c r="BA1157" s="16">
        <f>-IFERROR(VLOOKUP(E1157,[4]TD!$J:$K,2,0),0)</f>
        <v>0</v>
      </c>
      <c r="BB1157" s="25">
        <f t="shared" si="187"/>
        <v>0</v>
      </c>
      <c r="BC1157" s="16"/>
      <c r="BD1157" s="52">
        <f t="shared" si="188"/>
        <v>44579.819444444445</v>
      </c>
      <c r="BE1157" s="16">
        <f t="shared" si="192"/>
        <v>2022</v>
      </c>
      <c r="BF1157" s="52">
        <f t="shared" si="189"/>
        <v>44606</v>
      </c>
      <c r="BG1157" s="16">
        <f t="shared" si="193"/>
        <v>2022</v>
      </c>
      <c r="BH1157" s="16"/>
    </row>
    <row r="1158" spans="1:60" x14ac:dyDescent="0.25">
      <c r="A1158" s="16">
        <v>820003850</v>
      </c>
      <c r="B1158" s="16" t="s">
        <v>3461</v>
      </c>
      <c r="C1158" s="16" t="s">
        <v>3462</v>
      </c>
      <c r="D1158" s="17" t="s">
        <v>45</v>
      </c>
      <c r="E1158" s="17">
        <v>56590</v>
      </c>
      <c r="F1158" s="17" t="str">
        <f t="shared" si="190"/>
        <v>FD56590</v>
      </c>
      <c r="G1158" s="17" t="str">
        <f>VLOOKUP(E1158,[4]PARTIDAS!$F:$M,8,0)</f>
        <v>Evento</v>
      </c>
      <c r="H1158" s="17">
        <v>33803</v>
      </c>
      <c r="I1158" s="18">
        <v>44581.446527777778</v>
      </c>
      <c r="J1158" s="18">
        <v>44581.446527777778</v>
      </c>
      <c r="K1158" s="18">
        <v>44606</v>
      </c>
      <c r="L1158" s="19">
        <v>125029</v>
      </c>
      <c r="M1158" s="19">
        <v>125029</v>
      </c>
      <c r="N1158" s="16" t="s">
        <v>3463</v>
      </c>
      <c r="O1158" s="16"/>
      <c r="P1158" s="16"/>
      <c r="Q1158" s="16"/>
      <c r="R1158" s="16"/>
      <c r="S1158" s="16"/>
      <c r="T1158" s="20">
        <v>125029</v>
      </c>
      <c r="U1158" s="16" t="s">
        <v>47</v>
      </c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 t="s">
        <v>4082</v>
      </c>
      <c r="AG1158" s="16" t="s">
        <v>4064</v>
      </c>
      <c r="AH1158" s="16" t="s">
        <v>3466</v>
      </c>
      <c r="AI1158" s="16" t="s">
        <v>47</v>
      </c>
      <c r="AJ1158" s="16">
        <f>VLOOKUP(E1158,[4]TD!$A:$B,2,0)</f>
        <v>-125029</v>
      </c>
      <c r="AK1158" s="16">
        <f>-IFERROR(VLOOKUP(E1158,'[4]PARTIDAS ABIERTAS EN VALORES'!$A:$E,2,0),0)</f>
        <v>0</v>
      </c>
      <c r="AL1158" s="16"/>
      <c r="AM1158" s="16">
        <f>-IFERROR(VLOOKUP(E1158,'[4]PARTIDAS ABIERTAS EN VALORES'!$A:$E,3,0),0)</f>
        <v>125029</v>
      </c>
      <c r="AN1158" s="16"/>
      <c r="AO1158" s="16">
        <f>-IFERROR(VLOOKUP(E1158,'[4]PARTIDAS ABIERTAS EN VALORES'!$A:$E,4,0),0)</f>
        <v>0</v>
      </c>
      <c r="AP1158" s="16"/>
      <c r="AQ1158" s="16"/>
      <c r="AR1158" s="16"/>
      <c r="AS1158" s="16"/>
      <c r="AT1158" s="16">
        <f t="shared" si="191"/>
        <v>0</v>
      </c>
      <c r="AU1158" s="16"/>
      <c r="AV1158" s="16"/>
      <c r="AW1158" s="16"/>
      <c r="AX1158" s="16"/>
      <c r="AY1158" s="16"/>
      <c r="AZ1158" s="16"/>
      <c r="BA1158" s="16">
        <f>-IFERROR(VLOOKUP(E1158,[4]TD!$J:$K,2,0),0)</f>
        <v>0</v>
      </c>
      <c r="BB1158" s="25">
        <f t="shared" si="187"/>
        <v>0</v>
      </c>
      <c r="BC1158" s="16"/>
      <c r="BD1158" s="52">
        <f t="shared" si="188"/>
        <v>44581.446527777778</v>
      </c>
      <c r="BE1158" s="16">
        <f t="shared" si="192"/>
        <v>2022</v>
      </c>
      <c r="BF1158" s="52">
        <f t="shared" si="189"/>
        <v>44606</v>
      </c>
      <c r="BG1158" s="16">
        <f t="shared" si="193"/>
        <v>2022</v>
      </c>
      <c r="BH1158" s="16"/>
    </row>
    <row r="1159" spans="1:60" x14ac:dyDescent="0.25">
      <c r="A1159" s="16">
        <v>820003850</v>
      </c>
      <c r="B1159" s="16" t="s">
        <v>3461</v>
      </c>
      <c r="C1159" s="16" t="s">
        <v>3462</v>
      </c>
      <c r="D1159" s="17" t="s">
        <v>45</v>
      </c>
      <c r="E1159" s="17">
        <v>56632</v>
      </c>
      <c r="F1159" s="17" t="str">
        <f t="shared" si="190"/>
        <v>FD56632</v>
      </c>
      <c r="G1159" s="17" t="str">
        <f>VLOOKUP(E1159,[4]PARTIDAS!$F:$M,8,0)</f>
        <v>Evento</v>
      </c>
      <c r="H1159" s="17">
        <v>33803</v>
      </c>
      <c r="I1159" s="18">
        <v>44581.682638888888</v>
      </c>
      <c r="J1159" s="18">
        <v>44581.682638888888</v>
      </c>
      <c r="K1159" s="18">
        <v>44606</v>
      </c>
      <c r="L1159" s="19">
        <v>284622</v>
      </c>
      <c r="M1159" s="19">
        <v>284622</v>
      </c>
      <c r="N1159" s="16" t="s">
        <v>3463</v>
      </c>
      <c r="O1159" s="16"/>
      <c r="P1159" s="16"/>
      <c r="Q1159" s="16"/>
      <c r="R1159" s="16"/>
      <c r="S1159" s="16"/>
      <c r="T1159" s="20">
        <v>284622</v>
      </c>
      <c r="U1159" s="16" t="s">
        <v>47</v>
      </c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F1159" s="16" t="s">
        <v>4082</v>
      </c>
      <c r="AG1159" s="16" t="s">
        <v>4064</v>
      </c>
      <c r="AH1159" s="16" t="s">
        <v>3466</v>
      </c>
      <c r="AI1159" s="16" t="s">
        <v>47</v>
      </c>
      <c r="AJ1159" s="16">
        <f>VLOOKUP(E1159,[4]TD!$A:$B,2,0)</f>
        <v>-284622</v>
      </c>
      <c r="AK1159" s="16">
        <f>-IFERROR(VLOOKUP(E1159,'[4]PARTIDAS ABIERTAS EN VALORES'!$A:$E,2,0),0)</f>
        <v>0</v>
      </c>
      <c r="AL1159" s="16"/>
      <c r="AM1159" s="16">
        <f>-IFERROR(VLOOKUP(E1159,'[4]PARTIDAS ABIERTAS EN VALORES'!$A:$E,3,0),0)</f>
        <v>284622</v>
      </c>
      <c r="AN1159" s="16"/>
      <c r="AO1159" s="16">
        <f>-IFERROR(VLOOKUP(E1159,'[4]PARTIDAS ABIERTAS EN VALORES'!$A:$E,4,0),0)</f>
        <v>0</v>
      </c>
      <c r="AP1159" s="16"/>
      <c r="AQ1159" s="16"/>
      <c r="AR1159" s="16"/>
      <c r="AS1159" s="16"/>
      <c r="AT1159" s="16">
        <f t="shared" si="191"/>
        <v>0</v>
      </c>
      <c r="AU1159" s="16"/>
      <c r="AV1159" s="16"/>
      <c r="AW1159" s="16"/>
      <c r="AX1159" s="16"/>
      <c r="AY1159" s="16"/>
      <c r="AZ1159" s="16"/>
      <c r="BA1159" s="16">
        <f>-IFERROR(VLOOKUP(E1159,[4]TD!$J:$K,2,0),0)</f>
        <v>0</v>
      </c>
      <c r="BB1159" s="25">
        <f t="shared" si="187"/>
        <v>0</v>
      </c>
      <c r="BC1159" s="16"/>
      <c r="BD1159" s="52">
        <f t="shared" si="188"/>
        <v>44581.682638888888</v>
      </c>
      <c r="BE1159" s="16">
        <f t="shared" si="192"/>
        <v>2022</v>
      </c>
      <c r="BF1159" s="52">
        <f t="shared" si="189"/>
        <v>44606</v>
      </c>
      <c r="BG1159" s="16">
        <f t="shared" si="193"/>
        <v>2022</v>
      </c>
      <c r="BH1159" s="16"/>
    </row>
    <row r="1160" spans="1:60" x14ac:dyDescent="0.25">
      <c r="A1160" s="16">
        <v>820003850</v>
      </c>
      <c r="B1160" s="16" t="s">
        <v>3461</v>
      </c>
      <c r="C1160" s="16" t="s">
        <v>3462</v>
      </c>
      <c r="D1160" s="17" t="s">
        <v>45</v>
      </c>
      <c r="E1160" s="17">
        <v>56635</v>
      </c>
      <c r="F1160" s="17" t="str">
        <f t="shared" si="190"/>
        <v>FD56635</v>
      </c>
      <c r="G1160" s="17" t="str">
        <f>VLOOKUP(E1160,[4]PARTIDAS!$F:$M,8,0)</f>
        <v>Evento</v>
      </c>
      <c r="H1160" s="17">
        <v>33803</v>
      </c>
      <c r="I1160" s="18">
        <v>44581.709027777775</v>
      </c>
      <c r="J1160" s="18">
        <v>44581.709027777775</v>
      </c>
      <c r="K1160" s="18">
        <v>44606</v>
      </c>
      <c r="L1160" s="19">
        <v>102292</v>
      </c>
      <c r="M1160" s="19">
        <v>102292</v>
      </c>
      <c r="N1160" s="16" t="s">
        <v>3463</v>
      </c>
      <c r="O1160" s="16"/>
      <c r="P1160" s="16"/>
      <c r="Q1160" s="16"/>
      <c r="R1160" s="16"/>
      <c r="S1160" s="16"/>
      <c r="T1160" s="20">
        <v>102292</v>
      </c>
      <c r="U1160" s="16" t="s">
        <v>47</v>
      </c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F1160" s="16" t="s">
        <v>4082</v>
      </c>
      <c r="AG1160" s="16" t="s">
        <v>4064</v>
      </c>
      <c r="AH1160" s="16" t="s">
        <v>3466</v>
      </c>
      <c r="AI1160" s="16" t="s">
        <v>47</v>
      </c>
      <c r="AJ1160" s="16">
        <f>VLOOKUP(E1160,[4]TD!$A:$B,2,0)</f>
        <v>-102292</v>
      </c>
      <c r="AK1160" s="16">
        <f>-IFERROR(VLOOKUP(E1160,'[4]PARTIDAS ABIERTAS EN VALORES'!$A:$E,2,0),0)</f>
        <v>0</v>
      </c>
      <c r="AL1160" s="16"/>
      <c r="AM1160" s="16">
        <f>-IFERROR(VLOOKUP(E1160,'[4]PARTIDAS ABIERTAS EN VALORES'!$A:$E,3,0),0)</f>
        <v>102292</v>
      </c>
      <c r="AN1160" s="16"/>
      <c r="AO1160" s="16">
        <f>-IFERROR(VLOOKUP(E1160,'[4]PARTIDAS ABIERTAS EN VALORES'!$A:$E,4,0),0)</f>
        <v>0</v>
      </c>
      <c r="AP1160" s="16"/>
      <c r="AQ1160" s="16"/>
      <c r="AR1160" s="16"/>
      <c r="AS1160" s="16"/>
      <c r="AT1160" s="16">
        <f t="shared" si="191"/>
        <v>0</v>
      </c>
      <c r="AU1160" s="16"/>
      <c r="AV1160" s="16"/>
      <c r="AW1160" s="16"/>
      <c r="AX1160" s="16"/>
      <c r="AY1160" s="16"/>
      <c r="AZ1160" s="16"/>
      <c r="BA1160" s="16">
        <f>-IFERROR(VLOOKUP(E1160,[4]TD!$J:$K,2,0),0)</f>
        <v>0</v>
      </c>
      <c r="BB1160" s="25">
        <f t="shared" si="187"/>
        <v>0</v>
      </c>
      <c r="BC1160" s="16"/>
      <c r="BD1160" s="52">
        <f t="shared" si="188"/>
        <v>44581.709027777775</v>
      </c>
      <c r="BE1160" s="16">
        <f t="shared" si="192"/>
        <v>2022</v>
      </c>
      <c r="BF1160" s="52">
        <f t="shared" si="189"/>
        <v>44606</v>
      </c>
      <c r="BG1160" s="16">
        <f t="shared" si="193"/>
        <v>2022</v>
      </c>
      <c r="BH1160" s="16"/>
    </row>
    <row r="1161" spans="1:60" x14ac:dyDescent="0.25">
      <c r="A1161" s="16">
        <v>820003850</v>
      </c>
      <c r="B1161" s="16" t="s">
        <v>3461</v>
      </c>
      <c r="C1161" s="16" t="s">
        <v>3462</v>
      </c>
      <c r="D1161" s="17" t="s">
        <v>45</v>
      </c>
      <c r="E1161" s="17">
        <v>56658</v>
      </c>
      <c r="F1161" s="17" t="str">
        <f t="shared" si="190"/>
        <v>FD56658</v>
      </c>
      <c r="G1161" s="17" t="str">
        <f>VLOOKUP(E1161,[4]PARTIDAS!$F:$M,8,0)</f>
        <v>Evento</v>
      </c>
      <c r="H1161" s="17">
        <v>33803</v>
      </c>
      <c r="I1161" s="18">
        <v>44581.927777777775</v>
      </c>
      <c r="J1161" s="18">
        <v>44581.927777777775</v>
      </c>
      <c r="K1161" s="18">
        <v>44606</v>
      </c>
      <c r="L1161" s="19">
        <v>182514</v>
      </c>
      <c r="M1161" s="19">
        <v>182514</v>
      </c>
      <c r="N1161" s="16" t="s">
        <v>3463</v>
      </c>
      <c r="O1161" s="16"/>
      <c r="P1161" s="16"/>
      <c r="Q1161" s="16"/>
      <c r="R1161" s="16"/>
      <c r="S1161" s="16"/>
      <c r="T1161" s="20">
        <v>182514</v>
      </c>
      <c r="U1161" s="16" t="s">
        <v>47</v>
      </c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/>
      <c r="AF1161" s="16" t="s">
        <v>4082</v>
      </c>
      <c r="AG1161" s="16" t="s">
        <v>4064</v>
      </c>
      <c r="AH1161" s="16" t="s">
        <v>3466</v>
      </c>
      <c r="AI1161" s="16" t="s">
        <v>47</v>
      </c>
      <c r="AJ1161" s="16">
        <f>VLOOKUP(E1161,[4]TD!$A:$B,2,0)</f>
        <v>-182514</v>
      </c>
      <c r="AK1161" s="16">
        <f>-IFERROR(VLOOKUP(E1161,'[4]PARTIDAS ABIERTAS EN VALORES'!$A:$E,2,0),0)</f>
        <v>0</v>
      </c>
      <c r="AL1161" s="16"/>
      <c r="AM1161" s="16">
        <f>-IFERROR(VLOOKUP(E1161,'[4]PARTIDAS ABIERTAS EN VALORES'!$A:$E,3,0),0)</f>
        <v>182514</v>
      </c>
      <c r="AN1161" s="16"/>
      <c r="AO1161" s="16">
        <f>-IFERROR(VLOOKUP(E1161,'[4]PARTIDAS ABIERTAS EN VALORES'!$A:$E,4,0),0)</f>
        <v>0</v>
      </c>
      <c r="AP1161" s="16"/>
      <c r="AQ1161" s="16"/>
      <c r="AR1161" s="16"/>
      <c r="AS1161" s="16"/>
      <c r="AT1161" s="16">
        <f t="shared" si="191"/>
        <v>0</v>
      </c>
      <c r="AU1161" s="16"/>
      <c r="AV1161" s="16"/>
      <c r="AW1161" s="16"/>
      <c r="AX1161" s="16"/>
      <c r="AY1161" s="16"/>
      <c r="AZ1161" s="16"/>
      <c r="BA1161" s="16">
        <f>-IFERROR(VLOOKUP(E1161,[4]TD!$J:$K,2,0),0)</f>
        <v>0</v>
      </c>
      <c r="BB1161" s="25">
        <f t="shared" si="187"/>
        <v>0</v>
      </c>
      <c r="BC1161" s="16"/>
      <c r="BD1161" s="52">
        <f t="shared" si="188"/>
        <v>44581.927777777775</v>
      </c>
      <c r="BE1161" s="16">
        <f t="shared" si="192"/>
        <v>2022</v>
      </c>
      <c r="BF1161" s="52">
        <f t="shared" si="189"/>
        <v>44606</v>
      </c>
      <c r="BG1161" s="16">
        <f t="shared" si="193"/>
        <v>2022</v>
      </c>
      <c r="BH1161" s="16"/>
    </row>
    <row r="1162" spans="1:60" x14ac:dyDescent="0.25">
      <c r="A1162" s="16">
        <v>820003850</v>
      </c>
      <c r="B1162" s="16" t="s">
        <v>3461</v>
      </c>
      <c r="C1162" s="16" t="s">
        <v>3462</v>
      </c>
      <c r="D1162" s="17" t="s">
        <v>45</v>
      </c>
      <c r="E1162" s="17">
        <v>56704</v>
      </c>
      <c r="F1162" s="17" t="str">
        <f t="shared" si="190"/>
        <v>FD56704</v>
      </c>
      <c r="G1162" s="17" t="str">
        <f>VLOOKUP(E1162,[4]PARTIDAS!$F:$M,8,0)</f>
        <v>Evento</v>
      </c>
      <c r="H1162" s="17">
        <v>33803</v>
      </c>
      <c r="I1162" s="18">
        <v>44582.59652777778</v>
      </c>
      <c r="J1162" s="18">
        <v>44582.59652777778</v>
      </c>
      <c r="K1162" s="18">
        <v>44606</v>
      </c>
      <c r="L1162" s="19">
        <v>100320</v>
      </c>
      <c r="M1162" s="19">
        <v>100320</v>
      </c>
      <c r="N1162" s="16" t="s">
        <v>3463</v>
      </c>
      <c r="O1162" s="16"/>
      <c r="P1162" s="16"/>
      <c r="Q1162" s="16"/>
      <c r="R1162" s="16"/>
      <c r="S1162" s="16"/>
      <c r="T1162" s="20">
        <v>100320</v>
      </c>
      <c r="U1162" s="16" t="s">
        <v>47</v>
      </c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 t="s">
        <v>4083</v>
      </c>
      <c r="AG1162" s="16" t="s">
        <v>4064</v>
      </c>
      <c r="AH1162" s="16" t="s">
        <v>3466</v>
      </c>
      <c r="AI1162" s="16" t="s">
        <v>47</v>
      </c>
      <c r="AJ1162" s="16">
        <f>VLOOKUP(E1162,[4]TD!$A:$B,2,0)</f>
        <v>-100320</v>
      </c>
      <c r="AK1162" s="16">
        <f>-IFERROR(VLOOKUP(E1162,'[4]PARTIDAS ABIERTAS EN VALORES'!$A:$E,2,0),0)</f>
        <v>0</v>
      </c>
      <c r="AL1162" s="16"/>
      <c r="AM1162" s="16">
        <f>-IFERROR(VLOOKUP(E1162,'[4]PARTIDAS ABIERTAS EN VALORES'!$A:$E,3,0),0)</f>
        <v>100320</v>
      </c>
      <c r="AN1162" s="16"/>
      <c r="AO1162" s="16">
        <f>-IFERROR(VLOOKUP(E1162,'[4]PARTIDAS ABIERTAS EN VALORES'!$A:$E,4,0),0)</f>
        <v>0</v>
      </c>
      <c r="AP1162" s="16"/>
      <c r="AQ1162" s="16"/>
      <c r="AR1162" s="16"/>
      <c r="AS1162" s="16"/>
      <c r="AT1162" s="16">
        <f t="shared" si="191"/>
        <v>0</v>
      </c>
      <c r="AU1162" s="16"/>
      <c r="AV1162" s="16"/>
      <c r="AW1162" s="16"/>
      <c r="AX1162" s="16"/>
      <c r="AY1162" s="16"/>
      <c r="AZ1162" s="16"/>
      <c r="BA1162" s="16">
        <f>-IFERROR(VLOOKUP(E1162,[4]TD!$J:$K,2,0),0)</f>
        <v>0</v>
      </c>
      <c r="BB1162" s="25">
        <f t="shared" si="187"/>
        <v>0</v>
      </c>
      <c r="BC1162" s="16"/>
      <c r="BD1162" s="52">
        <f t="shared" si="188"/>
        <v>44582.59652777778</v>
      </c>
      <c r="BE1162" s="16">
        <f t="shared" si="192"/>
        <v>2022</v>
      </c>
      <c r="BF1162" s="52">
        <f t="shared" si="189"/>
        <v>44606</v>
      </c>
      <c r="BG1162" s="16">
        <f t="shared" si="193"/>
        <v>2022</v>
      </c>
      <c r="BH1162" s="16"/>
    </row>
    <row r="1163" spans="1:60" x14ac:dyDescent="0.25">
      <c r="A1163" s="16">
        <v>820003850</v>
      </c>
      <c r="B1163" s="16" t="s">
        <v>3461</v>
      </c>
      <c r="C1163" s="16" t="s">
        <v>3467</v>
      </c>
      <c r="D1163" s="17" t="s">
        <v>45</v>
      </c>
      <c r="E1163" s="17">
        <v>56708</v>
      </c>
      <c r="F1163" s="17" t="str">
        <f t="shared" si="190"/>
        <v>FD56708</v>
      </c>
      <c r="G1163" s="17" t="str">
        <f>VLOOKUP(E1163,[4]PARTIDAS!$F:$M,8,0)</f>
        <v>Evento</v>
      </c>
      <c r="H1163" s="17">
        <v>33808</v>
      </c>
      <c r="I1163" s="18">
        <v>44582.628472222219</v>
      </c>
      <c r="J1163" s="18">
        <v>44582.628472222219</v>
      </c>
      <c r="K1163" s="18">
        <v>44606</v>
      </c>
      <c r="L1163" s="19">
        <v>7100</v>
      </c>
      <c r="M1163" s="19">
        <v>7100</v>
      </c>
      <c r="N1163" s="16" t="s">
        <v>3463</v>
      </c>
      <c r="O1163" s="16"/>
      <c r="P1163" s="16"/>
      <c r="Q1163" s="16"/>
      <c r="R1163" s="16"/>
      <c r="S1163" s="16"/>
      <c r="T1163" s="20">
        <v>7100</v>
      </c>
      <c r="U1163" s="16" t="s">
        <v>47</v>
      </c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/>
      <c r="AF1163" s="16" t="s">
        <v>4083</v>
      </c>
      <c r="AG1163" s="16" t="s">
        <v>4064</v>
      </c>
      <c r="AH1163" s="16" t="s">
        <v>3466</v>
      </c>
      <c r="AI1163" s="16" t="s">
        <v>47</v>
      </c>
      <c r="AJ1163" s="16">
        <f>VLOOKUP(E1163,[4]TD!$A:$B,2,0)</f>
        <v>-7100</v>
      </c>
      <c r="AK1163" s="16">
        <f>-IFERROR(VLOOKUP(E1163,'[4]PARTIDAS ABIERTAS EN VALORES'!$A:$E,2,0),0)</f>
        <v>0</v>
      </c>
      <c r="AL1163" s="16"/>
      <c r="AM1163" s="16">
        <f>-IFERROR(VLOOKUP(E1163,'[4]PARTIDAS ABIERTAS EN VALORES'!$A:$E,3,0),0)</f>
        <v>7100</v>
      </c>
      <c r="AN1163" s="16"/>
      <c r="AO1163" s="16">
        <f>-IFERROR(VLOOKUP(E1163,'[4]PARTIDAS ABIERTAS EN VALORES'!$A:$E,4,0),0)</f>
        <v>0</v>
      </c>
      <c r="AP1163" s="16"/>
      <c r="AQ1163" s="16"/>
      <c r="AR1163" s="16"/>
      <c r="AS1163" s="16"/>
      <c r="AT1163" s="16">
        <f t="shared" si="191"/>
        <v>0</v>
      </c>
      <c r="AU1163" s="16"/>
      <c r="AV1163" s="16"/>
      <c r="AW1163" s="16"/>
      <c r="AX1163" s="16"/>
      <c r="AY1163" s="16"/>
      <c r="AZ1163" s="16"/>
      <c r="BA1163" s="16">
        <f>-IFERROR(VLOOKUP(E1163,[4]TD!$J:$K,2,0),0)</f>
        <v>0</v>
      </c>
      <c r="BB1163" s="25">
        <f t="shared" si="187"/>
        <v>0</v>
      </c>
      <c r="BC1163" s="16"/>
      <c r="BD1163" s="52">
        <f t="shared" si="188"/>
        <v>44582.628472222219</v>
      </c>
      <c r="BE1163" s="16">
        <f t="shared" si="192"/>
        <v>2022</v>
      </c>
      <c r="BF1163" s="52">
        <f t="shared" si="189"/>
        <v>44606</v>
      </c>
      <c r="BG1163" s="16">
        <f t="shared" si="193"/>
        <v>2022</v>
      </c>
      <c r="BH1163" s="16"/>
    </row>
    <row r="1164" spans="1:60" x14ac:dyDescent="0.25">
      <c r="A1164" s="16">
        <v>820003850</v>
      </c>
      <c r="B1164" s="16" t="s">
        <v>3461</v>
      </c>
      <c r="C1164" s="16" t="s">
        <v>3462</v>
      </c>
      <c r="D1164" s="17" t="s">
        <v>1210</v>
      </c>
      <c r="E1164" s="17">
        <v>57803</v>
      </c>
      <c r="F1164" s="17" t="str">
        <f t="shared" si="190"/>
        <v>ST57803</v>
      </c>
      <c r="G1164" s="17" t="str">
        <f>VLOOKUP(E1164,[4]PARTIDAS!$F:$M,8,0)</f>
        <v>Evento</v>
      </c>
      <c r="H1164" s="17">
        <v>33911</v>
      </c>
      <c r="I1164" s="18">
        <v>44598.038888888892</v>
      </c>
      <c r="J1164" s="18">
        <v>44598.038888888892</v>
      </c>
      <c r="K1164" s="18">
        <v>44637</v>
      </c>
      <c r="L1164" s="19">
        <v>309214</v>
      </c>
      <c r="M1164" s="19">
        <v>309214</v>
      </c>
      <c r="N1164" s="16" t="s">
        <v>3463</v>
      </c>
      <c r="O1164" s="16"/>
      <c r="P1164" s="16"/>
      <c r="Q1164" s="16"/>
      <c r="R1164" s="16"/>
      <c r="S1164" s="16"/>
      <c r="T1164" s="20">
        <v>309214</v>
      </c>
      <c r="U1164" s="16" t="s">
        <v>47</v>
      </c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 t="s">
        <v>4084</v>
      </c>
      <c r="AG1164" s="16" t="s">
        <v>4085</v>
      </c>
      <c r="AH1164" s="16" t="s">
        <v>3466</v>
      </c>
      <c r="AI1164" s="16" t="s">
        <v>47</v>
      </c>
      <c r="AJ1164" s="16">
        <f>VLOOKUP(E1164,[4]TD!$A:$B,2,0)</f>
        <v>-309214</v>
      </c>
      <c r="AK1164" s="16">
        <f>-IFERROR(VLOOKUP(E1164,'[4]PARTIDAS ABIERTAS EN VALORES'!$A:$E,2,0),0)</f>
        <v>0</v>
      </c>
      <c r="AL1164" s="16"/>
      <c r="AM1164" s="16">
        <f>-IFERROR(VLOOKUP(E1164,'[4]PARTIDAS ABIERTAS EN VALORES'!$A:$E,3,0),0)</f>
        <v>309214</v>
      </c>
      <c r="AN1164" s="16"/>
      <c r="AO1164" s="16">
        <f>-IFERROR(VLOOKUP(E1164,'[4]PARTIDAS ABIERTAS EN VALORES'!$A:$E,4,0),0)</f>
        <v>0</v>
      </c>
      <c r="AP1164" s="16"/>
      <c r="AQ1164" s="16"/>
      <c r="AR1164" s="16"/>
      <c r="AS1164" s="16"/>
      <c r="AT1164" s="16">
        <f t="shared" si="191"/>
        <v>0</v>
      </c>
      <c r="AU1164" s="16"/>
      <c r="AV1164" s="16"/>
      <c r="AW1164" s="16"/>
      <c r="AX1164" s="16"/>
      <c r="AY1164" s="16"/>
      <c r="AZ1164" s="16"/>
      <c r="BA1164" s="16">
        <f>-IFERROR(VLOOKUP(E1164,[4]TD!$J:$K,2,0),0)</f>
        <v>0</v>
      </c>
      <c r="BB1164" s="25">
        <f t="shared" si="187"/>
        <v>0</v>
      </c>
      <c r="BC1164" s="16"/>
      <c r="BD1164" s="52">
        <f t="shared" si="188"/>
        <v>44598.038888888892</v>
      </c>
      <c r="BE1164" s="16">
        <f t="shared" si="192"/>
        <v>2022</v>
      </c>
      <c r="BF1164" s="52">
        <f t="shared" si="189"/>
        <v>44637</v>
      </c>
      <c r="BG1164" s="16">
        <f t="shared" si="193"/>
        <v>2022</v>
      </c>
      <c r="BH1164" s="16"/>
    </row>
    <row r="1165" spans="1:60" x14ac:dyDescent="0.25">
      <c r="A1165" s="16">
        <v>820003850</v>
      </c>
      <c r="B1165" s="16" t="s">
        <v>3461</v>
      </c>
      <c r="C1165" s="16" t="s">
        <v>3462</v>
      </c>
      <c r="D1165" s="17" t="s">
        <v>1210</v>
      </c>
      <c r="E1165" s="17">
        <v>57827</v>
      </c>
      <c r="F1165" s="17" t="str">
        <f t="shared" si="190"/>
        <v>ST57827</v>
      </c>
      <c r="G1165" s="17" t="str">
        <f>VLOOKUP(E1165,[4]PARTIDAS!$F:$M,8,0)</f>
        <v>Evento</v>
      </c>
      <c r="H1165" s="17">
        <v>33911</v>
      </c>
      <c r="I1165" s="18">
        <v>44598.079861111109</v>
      </c>
      <c r="J1165" s="18">
        <v>44598.079861111109</v>
      </c>
      <c r="K1165" s="18">
        <v>44637</v>
      </c>
      <c r="L1165" s="19">
        <v>246758</v>
      </c>
      <c r="M1165" s="19">
        <v>246758</v>
      </c>
      <c r="N1165" s="16" t="s">
        <v>3463</v>
      </c>
      <c r="O1165" s="16"/>
      <c r="P1165" s="16"/>
      <c r="Q1165" s="16"/>
      <c r="R1165" s="16"/>
      <c r="S1165" s="16"/>
      <c r="T1165" s="20">
        <v>246758</v>
      </c>
      <c r="U1165" s="16" t="s">
        <v>47</v>
      </c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/>
      <c r="AF1165" s="16" t="s">
        <v>4084</v>
      </c>
      <c r="AG1165" s="16" t="s">
        <v>4085</v>
      </c>
      <c r="AH1165" s="16" t="s">
        <v>3466</v>
      </c>
      <c r="AI1165" s="16" t="s">
        <v>47</v>
      </c>
      <c r="AJ1165" s="16">
        <f>VLOOKUP(E1165,[4]TD!$A:$B,2,0)</f>
        <v>-246758</v>
      </c>
      <c r="AK1165" s="16">
        <f>-IFERROR(VLOOKUP(E1165,'[4]PARTIDAS ABIERTAS EN VALORES'!$A:$E,2,0),0)</f>
        <v>0</v>
      </c>
      <c r="AL1165" s="16"/>
      <c r="AM1165" s="16">
        <f>-IFERROR(VLOOKUP(E1165,'[4]PARTIDAS ABIERTAS EN VALORES'!$A:$E,3,0),0)</f>
        <v>246758</v>
      </c>
      <c r="AN1165" s="16"/>
      <c r="AO1165" s="16">
        <f>-IFERROR(VLOOKUP(E1165,'[4]PARTIDAS ABIERTAS EN VALORES'!$A:$E,4,0),0)</f>
        <v>0</v>
      </c>
      <c r="AP1165" s="16"/>
      <c r="AQ1165" s="16"/>
      <c r="AR1165" s="16"/>
      <c r="AS1165" s="16"/>
      <c r="AT1165" s="16">
        <f t="shared" si="191"/>
        <v>0</v>
      </c>
      <c r="AU1165" s="16"/>
      <c r="AV1165" s="16"/>
      <c r="AW1165" s="16"/>
      <c r="AX1165" s="16"/>
      <c r="AY1165" s="16"/>
      <c r="AZ1165" s="16"/>
      <c r="BA1165" s="16">
        <f>-IFERROR(VLOOKUP(E1165,[4]TD!$J:$K,2,0),0)</f>
        <v>0</v>
      </c>
      <c r="BB1165" s="25">
        <f t="shared" si="187"/>
        <v>0</v>
      </c>
      <c r="BC1165" s="16"/>
      <c r="BD1165" s="52">
        <f t="shared" si="188"/>
        <v>44598.079861111109</v>
      </c>
      <c r="BE1165" s="16">
        <f t="shared" si="192"/>
        <v>2022</v>
      </c>
      <c r="BF1165" s="52">
        <f t="shared" si="189"/>
        <v>44637</v>
      </c>
      <c r="BG1165" s="16">
        <f t="shared" si="193"/>
        <v>2022</v>
      </c>
      <c r="BH1165" s="16"/>
    </row>
    <row r="1166" spans="1:60" x14ac:dyDescent="0.25">
      <c r="A1166" s="16">
        <v>820003850</v>
      </c>
      <c r="B1166" s="16" t="s">
        <v>3461</v>
      </c>
      <c r="C1166" s="16" t="s">
        <v>3462</v>
      </c>
      <c r="D1166" s="17" t="s">
        <v>1210</v>
      </c>
      <c r="E1166" s="17">
        <v>57867</v>
      </c>
      <c r="F1166" s="17" t="str">
        <f t="shared" si="190"/>
        <v>ST57867</v>
      </c>
      <c r="G1166" s="17" t="str">
        <f>VLOOKUP(E1166,[4]PARTIDAS!$F:$M,8,0)</f>
        <v>Evento</v>
      </c>
      <c r="H1166" s="17">
        <v>33911</v>
      </c>
      <c r="I1166" s="18">
        <v>44598.559027777781</v>
      </c>
      <c r="J1166" s="18">
        <v>44598.559027777781</v>
      </c>
      <c r="K1166" s="18">
        <v>44637</v>
      </c>
      <c r="L1166" s="19">
        <v>1755143</v>
      </c>
      <c r="M1166" s="19">
        <v>1755143</v>
      </c>
      <c r="N1166" s="16" t="s">
        <v>3463</v>
      </c>
      <c r="O1166" s="16"/>
      <c r="P1166" s="16"/>
      <c r="Q1166" s="16"/>
      <c r="R1166" s="16"/>
      <c r="S1166" s="16"/>
      <c r="T1166" s="20">
        <v>1755143</v>
      </c>
      <c r="U1166" s="16" t="s">
        <v>47</v>
      </c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/>
      <c r="AF1166" s="16" t="s">
        <v>4084</v>
      </c>
      <c r="AG1166" s="16" t="s">
        <v>4085</v>
      </c>
      <c r="AH1166" s="16" t="s">
        <v>3466</v>
      </c>
      <c r="AI1166" s="16" t="s">
        <v>47</v>
      </c>
      <c r="AJ1166" s="16">
        <f>VLOOKUP(E1166,[4]TD!$A:$B,2,0)</f>
        <v>-1755143</v>
      </c>
      <c r="AK1166" s="16">
        <f>-IFERROR(VLOOKUP(E1166,'[4]PARTIDAS ABIERTAS EN VALORES'!$A:$E,2,0),0)</f>
        <v>0</v>
      </c>
      <c r="AL1166" s="16"/>
      <c r="AM1166" s="16">
        <f>-IFERROR(VLOOKUP(E1166,'[4]PARTIDAS ABIERTAS EN VALORES'!$A:$E,3,0),0)</f>
        <v>1755143</v>
      </c>
      <c r="AN1166" s="16"/>
      <c r="AO1166" s="16">
        <f>-IFERROR(VLOOKUP(E1166,'[4]PARTIDAS ABIERTAS EN VALORES'!$A:$E,4,0),0)</f>
        <v>0</v>
      </c>
      <c r="AP1166" s="16"/>
      <c r="AQ1166" s="16"/>
      <c r="AR1166" s="16"/>
      <c r="AS1166" s="16"/>
      <c r="AT1166" s="16">
        <f t="shared" si="191"/>
        <v>0</v>
      </c>
      <c r="AU1166" s="16"/>
      <c r="AV1166" s="16"/>
      <c r="AW1166" s="16"/>
      <c r="AX1166" s="16"/>
      <c r="AY1166" s="16"/>
      <c r="AZ1166" s="16"/>
      <c r="BA1166" s="16">
        <f>-IFERROR(VLOOKUP(E1166,[4]TD!$J:$K,2,0),0)</f>
        <v>0</v>
      </c>
      <c r="BB1166" s="25">
        <f t="shared" si="187"/>
        <v>0</v>
      </c>
      <c r="BC1166" s="16"/>
      <c r="BD1166" s="52">
        <f t="shared" si="188"/>
        <v>44598.559027777781</v>
      </c>
      <c r="BE1166" s="16">
        <f t="shared" si="192"/>
        <v>2022</v>
      </c>
      <c r="BF1166" s="52">
        <f t="shared" si="189"/>
        <v>44637</v>
      </c>
      <c r="BG1166" s="16">
        <f t="shared" si="193"/>
        <v>2022</v>
      </c>
      <c r="BH1166" s="16"/>
    </row>
    <row r="1167" spans="1:60" x14ac:dyDescent="0.25">
      <c r="A1167" s="16">
        <v>820003850</v>
      </c>
      <c r="B1167" s="16" t="s">
        <v>3461</v>
      </c>
      <c r="C1167" s="16" t="s">
        <v>3462</v>
      </c>
      <c r="D1167" s="17" t="s">
        <v>1210</v>
      </c>
      <c r="E1167" s="17">
        <v>57868</v>
      </c>
      <c r="F1167" s="17" t="str">
        <f t="shared" si="190"/>
        <v>ST57868</v>
      </c>
      <c r="G1167" s="17" t="e">
        <f>VLOOKUP(E1167,[4]PARTIDAS!$F:$M,8,0)</f>
        <v>#N/A</v>
      </c>
      <c r="H1167" s="17">
        <v>33913</v>
      </c>
      <c r="I1167" s="18">
        <v>44598.561111111114</v>
      </c>
      <c r="J1167" s="18">
        <v>44598.561111111114</v>
      </c>
      <c r="K1167" s="18">
        <v>44637</v>
      </c>
      <c r="L1167" s="19">
        <v>80800</v>
      </c>
      <c r="M1167" s="19">
        <v>80800</v>
      </c>
      <c r="N1167" s="16" t="s">
        <v>3490</v>
      </c>
      <c r="O1167" s="16"/>
      <c r="P1167" s="16"/>
      <c r="Q1167" s="16"/>
      <c r="R1167" s="20">
        <v>80800</v>
      </c>
      <c r="S1167" s="16" t="s">
        <v>4086</v>
      </c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6"/>
      <c r="AG1167" s="16" t="s">
        <v>4087</v>
      </c>
      <c r="AH1167" s="16"/>
      <c r="AI1167" s="16"/>
      <c r="AJ1167" s="16" t="e">
        <f>VLOOKUP(E1167,[4]TD!$A:$B,2,0)</f>
        <v>#N/A</v>
      </c>
      <c r="AK1167" s="16"/>
      <c r="AL1167" s="16"/>
      <c r="AM1167" s="16"/>
      <c r="AN1167" s="16"/>
      <c r="AO1167" s="16"/>
      <c r="AP1167" s="16"/>
      <c r="AQ1167" s="25">
        <f>M1167</f>
        <v>80800</v>
      </c>
      <c r="AR1167" s="16"/>
      <c r="AS1167" s="16"/>
      <c r="AT1167" s="16">
        <f t="shared" si="191"/>
        <v>0</v>
      </c>
      <c r="AU1167" s="16"/>
      <c r="AV1167" s="16"/>
      <c r="AW1167" s="16"/>
      <c r="AX1167" s="16"/>
      <c r="AY1167" s="16"/>
      <c r="AZ1167" s="16"/>
      <c r="BA1167" s="16"/>
      <c r="BB1167" s="25">
        <f t="shared" si="187"/>
        <v>0</v>
      </c>
      <c r="BC1167" s="16"/>
      <c r="BD1167" s="52">
        <f t="shared" si="188"/>
        <v>44598.561111111114</v>
      </c>
      <c r="BE1167" s="16">
        <f t="shared" si="192"/>
        <v>2022</v>
      </c>
      <c r="BF1167" s="52">
        <f t="shared" si="189"/>
        <v>44637</v>
      </c>
      <c r="BG1167" s="16">
        <f t="shared" si="193"/>
        <v>2022</v>
      </c>
      <c r="BH1167" s="16"/>
    </row>
    <row r="1168" spans="1:60" x14ac:dyDescent="0.25">
      <c r="A1168" s="16">
        <v>820003850</v>
      </c>
      <c r="B1168" s="16" t="s">
        <v>3461</v>
      </c>
      <c r="C1168" s="16" t="s">
        <v>3462</v>
      </c>
      <c r="D1168" s="17" t="s">
        <v>1210</v>
      </c>
      <c r="E1168" s="17">
        <v>57923</v>
      </c>
      <c r="F1168" s="17" t="str">
        <f t="shared" si="190"/>
        <v>ST57923</v>
      </c>
      <c r="G1168" s="17" t="str">
        <f>VLOOKUP(E1168,[4]PARTIDAS!$F:$M,8,0)</f>
        <v>Evento</v>
      </c>
      <c r="H1168" s="17">
        <v>33911</v>
      </c>
      <c r="I1168" s="18">
        <v>44599.438194444447</v>
      </c>
      <c r="J1168" s="18">
        <v>44599.438194444447</v>
      </c>
      <c r="K1168" s="18">
        <v>44637</v>
      </c>
      <c r="L1168" s="19">
        <v>70945</v>
      </c>
      <c r="M1168" s="19">
        <v>70945</v>
      </c>
      <c r="N1168" s="16" t="s">
        <v>3463</v>
      </c>
      <c r="O1168" s="16"/>
      <c r="P1168" s="16"/>
      <c r="Q1168" s="16"/>
      <c r="R1168" s="16"/>
      <c r="S1168" s="16"/>
      <c r="T1168" s="20">
        <v>70945</v>
      </c>
      <c r="U1168" s="16" t="s">
        <v>47</v>
      </c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 t="s">
        <v>4024</v>
      </c>
      <c r="AG1168" s="16" t="s">
        <v>4085</v>
      </c>
      <c r="AH1168" s="16" t="s">
        <v>3466</v>
      </c>
      <c r="AI1168" s="16" t="s">
        <v>47</v>
      </c>
      <c r="AJ1168" s="16">
        <f>VLOOKUP(E1168,[4]TD!$A:$B,2,0)</f>
        <v>-70945</v>
      </c>
      <c r="AK1168" s="16">
        <f>-IFERROR(VLOOKUP(E1168,'[4]PARTIDAS ABIERTAS EN VALORES'!$A:$E,2,0),0)</f>
        <v>0</v>
      </c>
      <c r="AL1168" s="16"/>
      <c r="AM1168" s="16">
        <f>-IFERROR(VLOOKUP(E1168,'[4]PARTIDAS ABIERTAS EN VALORES'!$A:$E,3,0),0)</f>
        <v>70945</v>
      </c>
      <c r="AN1168" s="16"/>
      <c r="AO1168" s="16">
        <f>-IFERROR(VLOOKUP(E1168,'[4]PARTIDAS ABIERTAS EN VALORES'!$A:$E,4,0),0)</f>
        <v>0</v>
      </c>
      <c r="AP1168" s="16"/>
      <c r="AQ1168" s="16"/>
      <c r="AR1168" s="16"/>
      <c r="AS1168" s="16"/>
      <c r="AT1168" s="16">
        <f t="shared" si="191"/>
        <v>0</v>
      </c>
      <c r="AU1168" s="16"/>
      <c r="AV1168" s="16"/>
      <c r="AW1168" s="16"/>
      <c r="AX1168" s="16"/>
      <c r="AY1168" s="16"/>
      <c r="AZ1168" s="16"/>
      <c r="BA1168" s="16">
        <f>-IFERROR(VLOOKUP(E1168,[4]TD!$J:$K,2,0),0)</f>
        <v>0</v>
      </c>
      <c r="BB1168" s="25">
        <f t="shared" si="187"/>
        <v>0</v>
      </c>
      <c r="BC1168" s="16"/>
      <c r="BD1168" s="52">
        <f t="shared" si="188"/>
        <v>44599.438194444447</v>
      </c>
      <c r="BE1168" s="16">
        <f t="shared" si="192"/>
        <v>2022</v>
      </c>
      <c r="BF1168" s="52">
        <f t="shared" si="189"/>
        <v>44637</v>
      </c>
      <c r="BG1168" s="16">
        <f t="shared" si="193"/>
        <v>2022</v>
      </c>
      <c r="BH1168" s="16"/>
    </row>
    <row r="1169" spans="1:60" x14ac:dyDescent="0.25">
      <c r="A1169" s="16">
        <v>820003850</v>
      </c>
      <c r="B1169" s="16" t="s">
        <v>3461</v>
      </c>
      <c r="C1169" s="16" t="s">
        <v>3462</v>
      </c>
      <c r="D1169" s="17" t="s">
        <v>1210</v>
      </c>
      <c r="E1169" s="17">
        <v>57962</v>
      </c>
      <c r="F1169" s="17" t="str">
        <f t="shared" si="190"/>
        <v>ST57962</v>
      </c>
      <c r="G1169" s="17" t="str">
        <f>VLOOKUP(E1169,[4]PARTIDAS!$F:$M,8,0)</f>
        <v>Evento</v>
      </c>
      <c r="H1169" s="17">
        <v>33911</v>
      </c>
      <c r="I1169" s="18">
        <v>44599.583333333336</v>
      </c>
      <c r="J1169" s="18">
        <v>44599.583333333336</v>
      </c>
      <c r="K1169" s="18">
        <v>44637</v>
      </c>
      <c r="L1169" s="19">
        <v>65600</v>
      </c>
      <c r="M1169" s="19">
        <v>65600</v>
      </c>
      <c r="N1169" s="16" t="s">
        <v>3463</v>
      </c>
      <c r="O1169" s="16"/>
      <c r="P1169" s="16"/>
      <c r="Q1169" s="16"/>
      <c r="R1169" s="16"/>
      <c r="S1169" s="16"/>
      <c r="T1169" s="20">
        <v>65600</v>
      </c>
      <c r="U1169" s="16" t="s">
        <v>47</v>
      </c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 t="s">
        <v>4024</v>
      </c>
      <c r="AG1169" s="16" t="s">
        <v>4085</v>
      </c>
      <c r="AH1169" s="16" t="s">
        <v>3466</v>
      </c>
      <c r="AI1169" s="16" t="s">
        <v>47</v>
      </c>
      <c r="AJ1169" s="16">
        <f>VLOOKUP(E1169,[4]TD!$A:$B,2,0)</f>
        <v>-65600</v>
      </c>
      <c r="AK1169" s="16">
        <f>-IFERROR(VLOOKUP(E1169,'[4]PARTIDAS ABIERTAS EN VALORES'!$A:$E,2,0),0)</f>
        <v>0</v>
      </c>
      <c r="AL1169" s="16"/>
      <c r="AM1169" s="16">
        <f>-IFERROR(VLOOKUP(E1169,'[4]PARTIDAS ABIERTAS EN VALORES'!$A:$E,3,0),0)</f>
        <v>65600</v>
      </c>
      <c r="AN1169" s="16"/>
      <c r="AO1169" s="16">
        <f>-IFERROR(VLOOKUP(E1169,'[4]PARTIDAS ABIERTAS EN VALORES'!$A:$E,4,0),0)</f>
        <v>0</v>
      </c>
      <c r="AP1169" s="16"/>
      <c r="AQ1169" s="16"/>
      <c r="AR1169" s="16"/>
      <c r="AS1169" s="16"/>
      <c r="AT1169" s="16">
        <f t="shared" si="191"/>
        <v>0</v>
      </c>
      <c r="AU1169" s="16"/>
      <c r="AV1169" s="16"/>
      <c r="AW1169" s="16"/>
      <c r="AX1169" s="16"/>
      <c r="AY1169" s="16"/>
      <c r="AZ1169" s="16"/>
      <c r="BA1169" s="16">
        <f>-IFERROR(VLOOKUP(E1169,[4]TD!$J:$K,2,0),0)</f>
        <v>0</v>
      </c>
      <c r="BB1169" s="25">
        <f t="shared" si="187"/>
        <v>0</v>
      </c>
      <c r="BC1169" s="16"/>
      <c r="BD1169" s="52">
        <f t="shared" si="188"/>
        <v>44599.583333333336</v>
      </c>
      <c r="BE1169" s="16">
        <f t="shared" si="192"/>
        <v>2022</v>
      </c>
      <c r="BF1169" s="52">
        <f t="shared" si="189"/>
        <v>44637</v>
      </c>
      <c r="BG1169" s="16">
        <f t="shared" si="193"/>
        <v>2022</v>
      </c>
      <c r="BH1169" s="16"/>
    </row>
    <row r="1170" spans="1:60" x14ac:dyDescent="0.25">
      <c r="A1170" s="16">
        <v>820003850</v>
      </c>
      <c r="B1170" s="16" t="s">
        <v>3461</v>
      </c>
      <c r="C1170" s="16" t="s">
        <v>3462</v>
      </c>
      <c r="D1170" s="17" t="s">
        <v>1210</v>
      </c>
      <c r="E1170" s="17">
        <v>58005</v>
      </c>
      <c r="F1170" s="17" t="str">
        <f t="shared" si="190"/>
        <v>ST58005</v>
      </c>
      <c r="G1170" s="17" t="str">
        <f>VLOOKUP(E1170,[4]PARTIDAS!$F:$M,8,0)</f>
        <v>Evento</v>
      </c>
      <c r="H1170" s="17">
        <v>33911</v>
      </c>
      <c r="I1170" s="18">
        <v>44599.713194444441</v>
      </c>
      <c r="J1170" s="18">
        <v>44599.713194444441</v>
      </c>
      <c r="K1170" s="18">
        <v>44637</v>
      </c>
      <c r="L1170" s="19">
        <v>65600</v>
      </c>
      <c r="M1170" s="19">
        <v>65600</v>
      </c>
      <c r="N1170" s="16" t="s">
        <v>3463</v>
      </c>
      <c r="O1170" s="16"/>
      <c r="P1170" s="16"/>
      <c r="Q1170" s="16"/>
      <c r="R1170" s="16"/>
      <c r="S1170" s="16"/>
      <c r="T1170" s="20">
        <v>65600</v>
      </c>
      <c r="U1170" s="16" t="s">
        <v>47</v>
      </c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 t="s">
        <v>4024</v>
      </c>
      <c r="AG1170" s="16" t="s">
        <v>4085</v>
      </c>
      <c r="AH1170" s="16" t="s">
        <v>3466</v>
      </c>
      <c r="AI1170" s="16" t="s">
        <v>47</v>
      </c>
      <c r="AJ1170" s="16">
        <f>VLOOKUP(E1170,[4]TD!$A:$B,2,0)</f>
        <v>-65600</v>
      </c>
      <c r="AK1170" s="16">
        <f>-IFERROR(VLOOKUP(E1170,'[4]PARTIDAS ABIERTAS EN VALORES'!$A:$E,2,0),0)</f>
        <v>0</v>
      </c>
      <c r="AL1170" s="16"/>
      <c r="AM1170" s="16">
        <f>-IFERROR(VLOOKUP(E1170,'[4]PARTIDAS ABIERTAS EN VALORES'!$A:$E,3,0),0)</f>
        <v>65600</v>
      </c>
      <c r="AN1170" s="16"/>
      <c r="AO1170" s="16">
        <f>-IFERROR(VLOOKUP(E1170,'[4]PARTIDAS ABIERTAS EN VALORES'!$A:$E,4,0),0)</f>
        <v>0</v>
      </c>
      <c r="AP1170" s="16"/>
      <c r="AQ1170" s="16"/>
      <c r="AR1170" s="16"/>
      <c r="AS1170" s="16"/>
      <c r="AT1170" s="16">
        <f t="shared" si="191"/>
        <v>0</v>
      </c>
      <c r="AU1170" s="16"/>
      <c r="AV1170" s="16"/>
      <c r="AW1170" s="16"/>
      <c r="AX1170" s="16"/>
      <c r="AY1170" s="16"/>
      <c r="AZ1170" s="16"/>
      <c r="BA1170" s="16">
        <f>-IFERROR(VLOOKUP(E1170,[4]TD!$J:$K,2,0),0)</f>
        <v>0</v>
      </c>
      <c r="BB1170" s="25">
        <f t="shared" si="187"/>
        <v>0</v>
      </c>
      <c r="BC1170" s="16"/>
      <c r="BD1170" s="52">
        <f t="shared" si="188"/>
        <v>44599.713194444441</v>
      </c>
      <c r="BE1170" s="16">
        <f t="shared" si="192"/>
        <v>2022</v>
      </c>
      <c r="BF1170" s="52">
        <f t="shared" si="189"/>
        <v>44637</v>
      </c>
      <c r="BG1170" s="16">
        <f t="shared" si="193"/>
        <v>2022</v>
      </c>
      <c r="BH1170" s="16"/>
    </row>
    <row r="1171" spans="1:60" x14ac:dyDescent="0.25">
      <c r="A1171" s="16">
        <v>820003850</v>
      </c>
      <c r="B1171" s="16" t="s">
        <v>3461</v>
      </c>
      <c r="C1171" s="16" t="s">
        <v>3462</v>
      </c>
      <c r="D1171" s="17" t="s">
        <v>1210</v>
      </c>
      <c r="E1171" s="17">
        <v>58032</v>
      </c>
      <c r="F1171" s="17" t="str">
        <f t="shared" si="190"/>
        <v>ST58032</v>
      </c>
      <c r="G1171" s="17" t="str">
        <f>VLOOKUP(E1171,[4]PARTIDAS!$F:$M,8,0)</f>
        <v>Evento</v>
      </c>
      <c r="H1171" s="17">
        <v>33911</v>
      </c>
      <c r="I1171" s="18">
        <v>44599.834027777775</v>
      </c>
      <c r="J1171" s="18">
        <v>44599.834027777775</v>
      </c>
      <c r="K1171" s="18">
        <v>44637</v>
      </c>
      <c r="L1171" s="19">
        <v>100424</v>
      </c>
      <c r="M1171" s="19">
        <v>100424</v>
      </c>
      <c r="N1171" s="16" t="s">
        <v>3463</v>
      </c>
      <c r="O1171" s="16"/>
      <c r="P1171" s="16"/>
      <c r="Q1171" s="16"/>
      <c r="R1171" s="16"/>
      <c r="S1171" s="16"/>
      <c r="T1171" s="20">
        <v>100424</v>
      </c>
      <c r="U1171" s="16" t="s">
        <v>47</v>
      </c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F1171" s="16" t="s">
        <v>4024</v>
      </c>
      <c r="AG1171" s="16" t="s">
        <v>4085</v>
      </c>
      <c r="AH1171" s="16" t="s">
        <v>3466</v>
      </c>
      <c r="AI1171" s="16" t="s">
        <v>47</v>
      </c>
      <c r="AJ1171" s="16">
        <f>VLOOKUP(E1171,[4]TD!$A:$B,2,0)</f>
        <v>-100424</v>
      </c>
      <c r="AK1171" s="16">
        <f>-IFERROR(VLOOKUP(E1171,'[4]PARTIDAS ABIERTAS EN VALORES'!$A:$E,2,0),0)</f>
        <v>0</v>
      </c>
      <c r="AL1171" s="16"/>
      <c r="AM1171" s="16">
        <f>-IFERROR(VLOOKUP(E1171,'[4]PARTIDAS ABIERTAS EN VALORES'!$A:$E,3,0),0)</f>
        <v>100424</v>
      </c>
      <c r="AN1171" s="16"/>
      <c r="AO1171" s="16">
        <f>-IFERROR(VLOOKUP(E1171,'[4]PARTIDAS ABIERTAS EN VALORES'!$A:$E,4,0),0)</f>
        <v>0</v>
      </c>
      <c r="AP1171" s="16"/>
      <c r="AQ1171" s="16"/>
      <c r="AR1171" s="16"/>
      <c r="AS1171" s="16"/>
      <c r="AT1171" s="16">
        <f t="shared" si="191"/>
        <v>0</v>
      </c>
      <c r="AU1171" s="16"/>
      <c r="AV1171" s="16"/>
      <c r="AW1171" s="16"/>
      <c r="AX1171" s="16"/>
      <c r="AY1171" s="16"/>
      <c r="AZ1171" s="16"/>
      <c r="BA1171" s="16">
        <f>-IFERROR(VLOOKUP(E1171,[4]TD!$J:$K,2,0),0)</f>
        <v>0</v>
      </c>
      <c r="BB1171" s="25">
        <f t="shared" si="187"/>
        <v>0</v>
      </c>
      <c r="BC1171" s="16"/>
      <c r="BD1171" s="52">
        <f t="shared" si="188"/>
        <v>44599.834027777775</v>
      </c>
      <c r="BE1171" s="16">
        <f t="shared" si="192"/>
        <v>2022</v>
      </c>
      <c r="BF1171" s="52">
        <f t="shared" si="189"/>
        <v>44637</v>
      </c>
      <c r="BG1171" s="16">
        <f t="shared" si="193"/>
        <v>2022</v>
      </c>
      <c r="BH1171" s="16"/>
    </row>
    <row r="1172" spans="1:60" x14ac:dyDescent="0.25">
      <c r="A1172" s="16">
        <v>820003850</v>
      </c>
      <c r="B1172" s="16" t="s">
        <v>3461</v>
      </c>
      <c r="C1172" s="16" t="s">
        <v>3462</v>
      </c>
      <c r="D1172" s="17" t="s">
        <v>1210</v>
      </c>
      <c r="E1172" s="17">
        <v>58042</v>
      </c>
      <c r="F1172" s="17" t="str">
        <f t="shared" si="190"/>
        <v>ST58042</v>
      </c>
      <c r="G1172" s="17" t="str">
        <f>VLOOKUP(E1172,[4]PARTIDAS!$F:$M,8,0)</f>
        <v>Evento</v>
      </c>
      <c r="H1172" s="17">
        <v>33911</v>
      </c>
      <c r="I1172" s="18">
        <v>44599.86041666667</v>
      </c>
      <c r="J1172" s="18">
        <v>44599.86041666667</v>
      </c>
      <c r="K1172" s="18">
        <v>44637</v>
      </c>
      <c r="L1172" s="19">
        <v>302435</v>
      </c>
      <c r="M1172" s="19">
        <v>302435</v>
      </c>
      <c r="N1172" s="16" t="s">
        <v>3463</v>
      </c>
      <c r="O1172" s="16"/>
      <c r="P1172" s="16"/>
      <c r="Q1172" s="16"/>
      <c r="R1172" s="16"/>
      <c r="S1172" s="16"/>
      <c r="T1172" s="20">
        <v>302435</v>
      </c>
      <c r="U1172" s="16" t="s">
        <v>47</v>
      </c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6" t="s">
        <v>4024</v>
      </c>
      <c r="AG1172" s="16" t="s">
        <v>4085</v>
      </c>
      <c r="AH1172" s="16" t="s">
        <v>3466</v>
      </c>
      <c r="AI1172" s="16" t="s">
        <v>47</v>
      </c>
      <c r="AJ1172" s="16">
        <f>VLOOKUP(E1172,[4]TD!$A:$B,2,0)</f>
        <v>-302435</v>
      </c>
      <c r="AK1172" s="16">
        <f>-IFERROR(VLOOKUP(E1172,'[4]PARTIDAS ABIERTAS EN VALORES'!$A:$E,2,0),0)</f>
        <v>0</v>
      </c>
      <c r="AL1172" s="16"/>
      <c r="AM1172" s="16">
        <f>-IFERROR(VLOOKUP(E1172,'[4]PARTIDAS ABIERTAS EN VALORES'!$A:$E,3,0),0)</f>
        <v>302435</v>
      </c>
      <c r="AN1172" s="16"/>
      <c r="AO1172" s="16">
        <f>-IFERROR(VLOOKUP(E1172,'[4]PARTIDAS ABIERTAS EN VALORES'!$A:$E,4,0),0)</f>
        <v>0</v>
      </c>
      <c r="AP1172" s="16"/>
      <c r="AQ1172" s="16"/>
      <c r="AR1172" s="16"/>
      <c r="AS1172" s="16"/>
      <c r="AT1172" s="16">
        <f t="shared" si="191"/>
        <v>0</v>
      </c>
      <c r="AU1172" s="16"/>
      <c r="AV1172" s="16"/>
      <c r="AW1172" s="16"/>
      <c r="AX1172" s="16"/>
      <c r="AY1172" s="16"/>
      <c r="AZ1172" s="16"/>
      <c r="BA1172" s="16">
        <f>-IFERROR(VLOOKUP(E1172,[4]TD!$J:$K,2,0),0)</f>
        <v>0</v>
      </c>
      <c r="BB1172" s="25">
        <f t="shared" si="187"/>
        <v>0</v>
      </c>
      <c r="BC1172" s="16"/>
      <c r="BD1172" s="52">
        <f t="shared" si="188"/>
        <v>44599.86041666667</v>
      </c>
      <c r="BE1172" s="16">
        <f t="shared" si="192"/>
        <v>2022</v>
      </c>
      <c r="BF1172" s="52">
        <f t="shared" si="189"/>
        <v>44637</v>
      </c>
      <c r="BG1172" s="16">
        <f t="shared" si="193"/>
        <v>2022</v>
      </c>
      <c r="BH1172" s="16"/>
    </row>
    <row r="1173" spans="1:60" x14ac:dyDescent="0.25">
      <c r="A1173" s="16">
        <v>820003850</v>
      </c>
      <c r="B1173" s="16" t="s">
        <v>3461</v>
      </c>
      <c r="C1173" s="16" t="s">
        <v>3467</v>
      </c>
      <c r="D1173" s="17" t="s">
        <v>1210</v>
      </c>
      <c r="E1173" s="17">
        <v>58051</v>
      </c>
      <c r="F1173" s="17" t="str">
        <f t="shared" si="190"/>
        <v>ST58051</v>
      </c>
      <c r="G1173" s="17" t="str">
        <f>VLOOKUP(E1173,[4]PARTIDAS!$F:$M,8,0)</f>
        <v>Evento</v>
      </c>
      <c r="H1173" s="17">
        <v>33916</v>
      </c>
      <c r="I1173" s="18">
        <v>44599.90902777778</v>
      </c>
      <c r="J1173" s="18">
        <v>44599.90902777778</v>
      </c>
      <c r="K1173" s="18">
        <v>44637</v>
      </c>
      <c r="L1173" s="19">
        <v>142881</v>
      </c>
      <c r="M1173" s="19">
        <v>142881</v>
      </c>
      <c r="N1173" s="16" t="s">
        <v>3463</v>
      </c>
      <c r="O1173" s="16"/>
      <c r="P1173" s="16"/>
      <c r="Q1173" s="16"/>
      <c r="R1173" s="16"/>
      <c r="S1173" s="16"/>
      <c r="T1173" s="20">
        <v>142881</v>
      </c>
      <c r="U1173" s="16" t="s">
        <v>47</v>
      </c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 t="s">
        <v>4024</v>
      </c>
      <c r="AG1173" s="16" t="s">
        <v>4088</v>
      </c>
      <c r="AH1173" s="16" t="s">
        <v>3466</v>
      </c>
      <c r="AI1173" s="16" t="s">
        <v>47</v>
      </c>
      <c r="AJ1173" s="16">
        <f>VLOOKUP(E1173,[4]TD!$A:$B,2,0)</f>
        <v>-142881</v>
      </c>
      <c r="AK1173" s="16">
        <f>-IFERROR(VLOOKUP(E1173,'[4]PARTIDAS ABIERTAS EN VALORES'!$A:$E,2,0),0)</f>
        <v>0</v>
      </c>
      <c r="AL1173" s="16"/>
      <c r="AM1173" s="16">
        <f>-IFERROR(VLOOKUP(E1173,'[4]PARTIDAS ABIERTAS EN VALORES'!$A:$E,3,0),0)</f>
        <v>142881</v>
      </c>
      <c r="AN1173" s="16"/>
      <c r="AO1173" s="16">
        <f>-IFERROR(VLOOKUP(E1173,'[4]PARTIDAS ABIERTAS EN VALORES'!$A:$E,4,0),0)</f>
        <v>0</v>
      </c>
      <c r="AP1173" s="16"/>
      <c r="AQ1173" s="16"/>
      <c r="AR1173" s="16"/>
      <c r="AS1173" s="16"/>
      <c r="AT1173" s="16">
        <f t="shared" si="191"/>
        <v>0</v>
      </c>
      <c r="AU1173" s="16"/>
      <c r="AV1173" s="16"/>
      <c r="AW1173" s="16"/>
      <c r="AX1173" s="16"/>
      <c r="AY1173" s="16"/>
      <c r="AZ1173" s="16"/>
      <c r="BA1173" s="16">
        <f>-IFERROR(VLOOKUP(E1173,[4]TD!$J:$K,2,0),0)</f>
        <v>0</v>
      </c>
      <c r="BB1173" s="25">
        <f t="shared" si="187"/>
        <v>0</v>
      </c>
      <c r="BC1173" s="16"/>
      <c r="BD1173" s="52">
        <f t="shared" si="188"/>
        <v>44599.90902777778</v>
      </c>
      <c r="BE1173" s="16">
        <f t="shared" si="192"/>
        <v>2022</v>
      </c>
      <c r="BF1173" s="52">
        <f t="shared" si="189"/>
        <v>44637</v>
      </c>
      <c r="BG1173" s="16">
        <f t="shared" si="193"/>
        <v>2022</v>
      </c>
      <c r="BH1173" s="16"/>
    </row>
    <row r="1174" spans="1:60" x14ac:dyDescent="0.25">
      <c r="A1174" s="16">
        <v>820003850</v>
      </c>
      <c r="B1174" s="16" t="s">
        <v>3461</v>
      </c>
      <c r="C1174" s="16" t="s">
        <v>3462</v>
      </c>
      <c r="D1174" s="17" t="s">
        <v>1210</v>
      </c>
      <c r="E1174" s="17">
        <v>58069</v>
      </c>
      <c r="F1174" s="17" t="str">
        <f t="shared" si="190"/>
        <v>ST58069</v>
      </c>
      <c r="G1174" s="17" t="str">
        <f>VLOOKUP(E1174,[4]PARTIDAS!$F:$M,8,0)</f>
        <v>Evento</v>
      </c>
      <c r="H1174" s="17">
        <v>33911</v>
      </c>
      <c r="I1174" s="18">
        <v>44599.979166666664</v>
      </c>
      <c r="J1174" s="18">
        <v>44599.979166666664</v>
      </c>
      <c r="K1174" s="18">
        <v>44637</v>
      </c>
      <c r="L1174" s="19">
        <v>188314</v>
      </c>
      <c r="M1174" s="19">
        <v>188314</v>
      </c>
      <c r="N1174" s="16" t="s">
        <v>3463</v>
      </c>
      <c r="O1174" s="16"/>
      <c r="P1174" s="16"/>
      <c r="Q1174" s="16"/>
      <c r="R1174" s="16"/>
      <c r="S1174" s="16"/>
      <c r="T1174" s="20">
        <v>188314</v>
      </c>
      <c r="U1174" s="16" t="s">
        <v>47</v>
      </c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 t="s">
        <v>4024</v>
      </c>
      <c r="AG1174" s="16" t="s">
        <v>4085</v>
      </c>
      <c r="AH1174" s="16" t="s">
        <v>3466</v>
      </c>
      <c r="AI1174" s="16" t="s">
        <v>47</v>
      </c>
      <c r="AJ1174" s="16">
        <f>VLOOKUP(E1174,[4]TD!$A:$B,2,0)</f>
        <v>-188314</v>
      </c>
      <c r="AK1174" s="16">
        <f>-IFERROR(VLOOKUP(E1174,'[4]PARTIDAS ABIERTAS EN VALORES'!$A:$E,2,0),0)</f>
        <v>0</v>
      </c>
      <c r="AL1174" s="16"/>
      <c r="AM1174" s="16">
        <f>-IFERROR(VLOOKUP(E1174,'[4]PARTIDAS ABIERTAS EN VALORES'!$A:$E,3,0),0)</f>
        <v>188314</v>
      </c>
      <c r="AN1174" s="16"/>
      <c r="AO1174" s="16">
        <f>-IFERROR(VLOOKUP(E1174,'[4]PARTIDAS ABIERTAS EN VALORES'!$A:$E,4,0),0)</f>
        <v>0</v>
      </c>
      <c r="AP1174" s="16"/>
      <c r="AQ1174" s="16"/>
      <c r="AR1174" s="16"/>
      <c r="AS1174" s="16"/>
      <c r="AT1174" s="16">
        <f t="shared" si="191"/>
        <v>0</v>
      </c>
      <c r="AU1174" s="16"/>
      <c r="AV1174" s="16"/>
      <c r="AW1174" s="16"/>
      <c r="AX1174" s="16"/>
      <c r="AY1174" s="16"/>
      <c r="AZ1174" s="16"/>
      <c r="BA1174" s="16">
        <f>-IFERROR(VLOOKUP(E1174,[4]TD!$J:$K,2,0),0)</f>
        <v>0</v>
      </c>
      <c r="BB1174" s="25">
        <f t="shared" si="187"/>
        <v>0</v>
      </c>
      <c r="BC1174" s="16"/>
      <c r="BD1174" s="52">
        <f t="shared" si="188"/>
        <v>44599.979166666664</v>
      </c>
      <c r="BE1174" s="16">
        <f t="shared" si="192"/>
        <v>2022</v>
      </c>
      <c r="BF1174" s="52">
        <f t="shared" si="189"/>
        <v>44637</v>
      </c>
      <c r="BG1174" s="16">
        <f t="shared" si="193"/>
        <v>2022</v>
      </c>
      <c r="BH1174" s="16"/>
    </row>
    <row r="1175" spans="1:60" x14ac:dyDescent="0.25">
      <c r="A1175" s="16">
        <v>820003850</v>
      </c>
      <c r="B1175" s="16" t="s">
        <v>3461</v>
      </c>
      <c r="C1175" s="16" t="s">
        <v>3462</v>
      </c>
      <c r="D1175" s="17" t="s">
        <v>1210</v>
      </c>
      <c r="E1175" s="17">
        <v>58092</v>
      </c>
      <c r="F1175" s="17" t="str">
        <f t="shared" si="190"/>
        <v>ST58092</v>
      </c>
      <c r="G1175" s="17" t="str">
        <f>VLOOKUP(E1175,[4]PARTIDAS!$F:$M,8,0)</f>
        <v>Evento</v>
      </c>
      <c r="H1175" s="17">
        <v>33911</v>
      </c>
      <c r="I1175" s="18">
        <v>44600.040972222225</v>
      </c>
      <c r="J1175" s="18">
        <v>44600.040972222225</v>
      </c>
      <c r="K1175" s="18">
        <v>44637</v>
      </c>
      <c r="L1175" s="19">
        <v>65600</v>
      </c>
      <c r="M1175" s="19">
        <v>65600</v>
      </c>
      <c r="N1175" s="16" t="s">
        <v>3463</v>
      </c>
      <c r="O1175" s="16"/>
      <c r="P1175" s="16"/>
      <c r="Q1175" s="16"/>
      <c r="R1175" s="16"/>
      <c r="S1175" s="16"/>
      <c r="T1175" s="20">
        <v>65600</v>
      </c>
      <c r="U1175" s="16" t="s">
        <v>47</v>
      </c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6" t="s">
        <v>4089</v>
      </c>
      <c r="AG1175" s="16" t="s">
        <v>4085</v>
      </c>
      <c r="AH1175" s="16" t="s">
        <v>3466</v>
      </c>
      <c r="AI1175" s="16" t="s">
        <v>47</v>
      </c>
      <c r="AJ1175" s="16">
        <f>VLOOKUP(E1175,[4]TD!$A:$B,2,0)</f>
        <v>-65600</v>
      </c>
      <c r="AK1175" s="16">
        <f>-IFERROR(VLOOKUP(E1175,'[4]PARTIDAS ABIERTAS EN VALORES'!$A:$E,2,0),0)</f>
        <v>0</v>
      </c>
      <c r="AL1175" s="16"/>
      <c r="AM1175" s="16">
        <f>-IFERROR(VLOOKUP(E1175,'[4]PARTIDAS ABIERTAS EN VALORES'!$A:$E,3,0),0)</f>
        <v>65600</v>
      </c>
      <c r="AN1175" s="16"/>
      <c r="AO1175" s="16">
        <f>-IFERROR(VLOOKUP(E1175,'[4]PARTIDAS ABIERTAS EN VALORES'!$A:$E,4,0),0)</f>
        <v>0</v>
      </c>
      <c r="AP1175" s="16"/>
      <c r="AQ1175" s="16"/>
      <c r="AR1175" s="16"/>
      <c r="AS1175" s="16"/>
      <c r="AT1175" s="16">
        <f t="shared" si="191"/>
        <v>0</v>
      </c>
      <c r="AU1175" s="16"/>
      <c r="AV1175" s="16"/>
      <c r="AW1175" s="16"/>
      <c r="AX1175" s="16"/>
      <c r="AY1175" s="16"/>
      <c r="AZ1175" s="16"/>
      <c r="BA1175" s="16">
        <f>-IFERROR(VLOOKUP(E1175,[4]TD!$J:$K,2,0),0)</f>
        <v>0</v>
      </c>
      <c r="BB1175" s="25">
        <f t="shared" si="187"/>
        <v>0</v>
      </c>
      <c r="BC1175" s="16"/>
      <c r="BD1175" s="52">
        <f t="shared" si="188"/>
        <v>44600.040972222225</v>
      </c>
      <c r="BE1175" s="16">
        <f t="shared" si="192"/>
        <v>2022</v>
      </c>
      <c r="BF1175" s="52">
        <f t="shared" si="189"/>
        <v>44637</v>
      </c>
      <c r="BG1175" s="16">
        <f t="shared" si="193"/>
        <v>2022</v>
      </c>
      <c r="BH1175" s="16"/>
    </row>
    <row r="1176" spans="1:60" x14ac:dyDescent="0.25">
      <c r="A1176" s="16">
        <v>820003850</v>
      </c>
      <c r="B1176" s="16" t="s">
        <v>3461</v>
      </c>
      <c r="C1176" s="16" t="s">
        <v>3462</v>
      </c>
      <c r="D1176" s="17" t="s">
        <v>1210</v>
      </c>
      <c r="E1176" s="17">
        <v>58095</v>
      </c>
      <c r="F1176" s="17" t="str">
        <f t="shared" si="190"/>
        <v>ST58095</v>
      </c>
      <c r="G1176" s="17" t="str">
        <f>VLOOKUP(E1176,[4]PARTIDAS!$F:$M,8,0)</f>
        <v>Evento</v>
      </c>
      <c r="H1176" s="17">
        <v>33911</v>
      </c>
      <c r="I1176" s="18">
        <v>44600.053472222222</v>
      </c>
      <c r="J1176" s="18">
        <v>44600.053472222222</v>
      </c>
      <c r="K1176" s="18">
        <v>44637</v>
      </c>
      <c r="L1176" s="19">
        <v>69914</v>
      </c>
      <c r="M1176" s="19">
        <v>69914</v>
      </c>
      <c r="N1176" s="16" t="s">
        <v>3463</v>
      </c>
      <c r="O1176" s="16"/>
      <c r="P1176" s="16"/>
      <c r="Q1176" s="16"/>
      <c r="R1176" s="16"/>
      <c r="S1176" s="16"/>
      <c r="T1176" s="20">
        <v>69914</v>
      </c>
      <c r="U1176" s="16" t="s">
        <v>47</v>
      </c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 t="s">
        <v>4089</v>
      </c>
      <c r="AG1176" s="16" t="s">
        <v>4085</v>
      </c>
      <c r="AH1176" s="16" t="s">
        <v>3466</v>
      </c>
      <c r="AI1176" s="16" t="s">
        <v>47</v>
      </c>
      <c r="AJ1176" s="16">
        <f>VLOOKUP(E1176,[4]TD!$A:$B,2,0)</f>
        <v>-69914</v>
      </c>
      <c r="AK1176" s="16">
        <f>-IFERROR(VLOOKUP(E1176,'[4]PARTIDAS ABIERTAS EN VALORES'!$A:$E,2,0),0)</f>
        <v>0</v>
      </c>
      <c r="AL1176" s="16"/>
      <c r="AM1176" s="16">
        <f>-IFERROR(VLOOKUP(E1176,'[4]PARTIDAS ABIERTAS EN VALORES'!$A:$E,3,0),0)</f>
        <v>69914</v>
      </c>
      <c r="AN1176" s="16"/>
      <c r="AO1176" s="16">
        <f>-IFERROR(VLOOKUP(E1176,'[4]PARTIDAS ABIERTAS EN VALORES'!$A:$E,4,0),0)</f>
        <v>0</v>
      </c>
      <c r="AP1176" s="16"/>
      <c r="AQ1176" s="16"/>
      <c r="AR1176" s="16"/>
      <c r="AS1176" s="16"/>
      <c r="AT1176" s="16">
        <f t="shared" si="191"/>
        <v>0</v>
      </c>
      <c r="AU1176" s="16"/>
      <c r="AV1176" s="16"/>
      <c r="AW1176" s="16"/>
      <c r="AX1176" s="16"/>
      <c r="AY1176" s="16"/>
      <c r="AZ1176" s="16"/>
      <c r="BA1176" s="16">
        <f>-IFERROR(VLOOKUP(E1176,[4]TD!$J:$K,2,0),0)</f>
        <v>0</v>
      </c>
      <c r="BB1176" s="25">
        <f t="shared" si="187"/>
        <v>0</v>
      </c>
      <c r="BC1176" s="16"/>
      <c r="BD1176" s="52">
        <f t="shared" si="188"/>
        <v>44600.053472222222</v>
      </c>
      <c r="BE1176" s="16">
        <f t="shared" si="192"/>
        <v>2022</v>
      </c>
      <c r="BF1176" s="52">
        <f t="shared" si="189"/>
        <v>44637</v>
      </c>
      <c r="BG1176" s="16">
        <f t="shared" si="193"/>
        <v>2022</v>
      </c>
      <c r="BH1176" s="16"/>
    </row>
    <row r="1177" spans="1:60" x14ac:dyDescent="0.25">
      <c r="A1177" s="16">
        <v>820003850</v>
      </c>
      <c r="B1177" s="16" t="s">
        <v>3461</v>
      </c>
      <c r="C1177" s="16" t="s">
        <v>3462</v>
      </c>
      <c r="D1177" s="17" t="s">
        <v>1210</v>
      </c>
      <c r="E1177" s="17">
        <v>58190</v>
      </c>
      <c r="F1177" s="17" t="str">
        <f t="shared" si="190"/>
        <v>ST58190</v>
      </c>
      <c r="G1177" s="17" t="str">
        <f>VLOOKUP(E1177,[4]PARTIDAS!$F:$M,8,0)</f>
        <v>Evento</v>
      </c>
      <c r="H1177" s="17">
        <v>33911</v>
      </c>
      <c r="I1177" s="18">
        <v>44600.661111111112</v>
      </c>
      <c r="J1177" s="18">
        <v>44600.661111111112</v>
      </c>
      <c r="K1177" s="18">
        <v>44637</v>
      </c>
      <c r="L1177" s="19">
        <v>1330758</v>
      </c>
      <c r="M1177" s="19">
        <v>1330758</v>
      </c>
      <c r="N1177" s="16" t="s">
        <v>3463</v>
      </c>
      <c r="O1177" s="16"/>
      <c r="P1177" s="16"/>
      <c r="Q1177" s="16"/>
      <c r="R1177" s="16"/>
      <c r="S1177" s="16"/>
      <c r="T1177" s="20">
        <v>1330758</v>
      </c>
      <c r="U1177" s="16" t="s">
        <v>47</v>
      </c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/>
      <c r="AF1177" s="16" t="s">
        <v>4089</v>
      </c>
      <c r="AG1177" s="16" t="s">
        <v>4085</v>
      </c>
      <c r="AH1177" s="16" t="s">
        <v>3466</v>
      </c>
      <c r="AI1177" s="16" t="s">
        <v>47</v>
      </c>
      <c r="AJ1177" s="16">
        <f>VLOOKUP(E1177,[4]TD!$A:$B,2,0)</f>
        <v>-1330758</v>
      </c>
      <c r="AK1177" s="16">
        <f>-IFERROR(VLOOKUP(E1177,'[4]PARTIDAS ABIERTAS EN VALORES'!$A:$E,2,0),0)</f>
        <v>0</v>
      </c>
      <c r="AL1177" s="16"/>
      <c r="AM1177" s="16">
        <f>-IFERROR(VLOOKUP(E1177,'[4]PARTIDAS ABIERTAS EN VALORES'!$A:$E,3,0),0)</f>
        <v>1330758</v>
      </c>
      <c r="AN1177" s="16"/>
      <c r="AO1177" s="16">
        <f>-IFERROR(VLOOKUP(E1177,'[4]PARTIDAS ABIERTAS EN VALORES'!$A:$E,4,0),0)</f>
        <v>0</v>
      </c>
      <c r="AP1177" s="16"/>
      <c r="AQ1177" s="16"/>
      <c r="AR1177" s="16"/>
      <c r="AS1177" s="16"/>
      <c r="AT1177" s="16">
        <f t="shared" si="191"/>
        <v>0</v>
      </c>
      <c r="AU1177" s="16"/>
      <c r="AV1177" s="16"/>
      <c r="AW1177" s="16"/>
      <c r="AX1177" s="16"/>
      <c r="AY1177" s="16"/>
      <c r="AZ1177" s="16"/>
      <c r="BA1177" s="16">
        <f>-IFERROR(VLOOKUP(E1177,[4]TD!$J:$K,2,0),0)</f>
        <v>0</v>
      </c>
      <c r="BB1177" s="25">
        <f t="shared" si="187"/>
        <v>0</v>
      </c>
      <c r="BC1177" s="16"/>
      <c r="BD1177" s="52">
        <f t="shared" si="188"/>
        <v>44600.661111111112</v>
      </c>
      <c r="BE1177" s="16">
        <f t="shared" si="192"/>
        <v>2022</v>
      </c>
      <c r="BF1177" s="52">
        <f t="shared" si="189"/>
        <v>44637</v>
      </c>
      <c r="BG1177" s="16">
        <f t="shared" si="193"/>
        <v>2022</v>
      </c>
      <c r="BH1177" s="16"/>
    </row>
    <row r="1178" spans="1:60" x14ac:dyDescent="0.25">
      <c r="A1178" s="16">
        <v>820003850</v>
      </c>
      <c r="B1178" s="16" t="s">
        <v>3461</v>
      </c>
      <c r="C1178" s="16" t="s">
        <v>3462</v>
      </c>
      <c r="D1178" s="17" t="s">
        <v>1210</v>
      </c>
      <c r="E1178" s="17">
        <v>58208</v>
      </c>
      <c r="F1178" s="17" t="str">
        <f t="shared" si="190"/>
        <v>ST58208</v>
      </c>
      <c r="G1178" s="17" t="str">
        <f>VLOOKUP(E1178,[4]PARTIDAS!$F:$M,8,0)</f>
        <v>Evento</v>
      </c>
      <c r="H1178" s="17">
        <v>33915</v>
      </c>
      <c r="I1178" s="18">
        <v>44600.730555555558</v>
      </c>
      <c r="J1178" s="18">
        <v>44600.730555555558</v>
      </c>
      <c r="K1178" s="18">
        <v>44637</v>
      </c>
      <c r="L1178" s="19">
        <v>28400</v>
      </c>
      <c r="M1178" s="19">
        <v>28400</v>
      </c>
      <c r="N1178" s="16" t="s">
        <v>3463</v>
      </c>
      <c r="O1178" s="16"/>
      <c r="P1178" s="16"/>
      <c r="Q1178" s="16"/>
      <c r="R1178" s="16"/>
      <c r="S1178" s="16"/>
      <c r="T1178" s="20">
        <v>28400</v>
      </c>
      <c r="U1178" s="16" t="s">
        <v>47</v>
      </c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 t="s">
        <v>4089</v>
      </c>
      <c r="AG1178" s="16" t="s">
        <v>4088</v>
      </c>
      <c r="AH1178" s="16" t="s">
        <v>3466</v>
      </c>
      <c r="AI1178" s="16" t="s">
        <v>47</v>
      </c>
      <c r="AJ1178" s="16">
        <f>VLOOKUP(E1178,[4]TD!$A:$B,2,0)</f>
        <v>-28400</v>
      </c>
      <c r="AK1178" s="16">
        <f>-IFERROR(VLOOKUP(E1178,'[4]PARTIDAS ABIERTAS EN VALORES'!$A:$E,2,0),0)</f>
        <v>0</v>
      </c>
      <c r="AL1178" s="16"/>
      <c r="AM1178" s="16">
        <f>-IFERROR(VLOOKUP(E1178,'[4]PARTIDAS ABIERTAS EN VALORES'!$A:$E,3,0),0)</f>
        <v>28400</v>
      </c>
      <c r="AN1178" s="16"/>
      <c r="AO1178" s="16">
        <f>-IFERROR(VLOOKUP(E1178,'[4]PARTIDAS ABIERTAS EN VALORES'!$A:$E,4,0),0)</f>
        <v>0</v>
      </c>
      <c r="AP1178" s="16"/>
      <c r="AQ1178" s="16"/>
      <c r="AR1178" s="16"/>
      <c r="AS1178" s="16"/>
      <c r="AT1178" s="16">
        <f t="shared" si="191"/>
        <v>0</v>
      </c>
      <c r="AU1178" s="16"/>
      <c r="AV1178" s="16"/>
      <c r="AW1178" s="16"/>
      <c r="AX1178" s="16"/>
      <c r="AY1178" s="16"/>
      <c r="AZ1178" s="16"/>
      <c r="BA1178" s="16">
        <f>-IFERROR(VLOOKUP(E1178,[4]TD!$J:$K,2,0),0)</f>
        <v>0</v>
      </c>
      <c r="BB1178" s="25">
        <f t="shared" si="187"/>
        <v>0</v>
      </c>
      <c r="BC1178" s="16"/>
      <c r="BD1178" s="52">
        <f t="shared" si="188"/>
        <v>44600.730555555558</v>
      </c>
      <c r="BE1178" s="16">
        <f t="shared" si="192"/>
        <v>2022</v>
      </c>
      <c r="BF1178" s="52">
        <f t="shared" si="189"/>
        <v>44637</v>
      </c>
      <c r="BG1178" s="16">
        <f t="shared" si="193"/>
        <v>2022</v>
      </c>
      <c r="BH1178" s="16"/>
    </row>
    <row r="1179" spans="1:60" x14ac:dyDescent="0.25">
      <c r="A1179" s="16">
        <v>820003850</v>
      </c>
      <c r="B1179" s="16" t="s">
        <v>3461</v>
      </c>
      <c r="C1179" s="16" t="s">
        <v>3462</v>
      </c>
      <c r="D1179" s="17" t="s">
        <v>1210</v>
      </c>
      <c r="E1179" s="17">
        <v>58229</v>
      </c>
      <c r="F1179" s="17" t="str">
        <f t="shared" si="190"/>
        <v>ST58229</v>
      </c>
      <c r="G1179" s="17" t="e">
        <f>VLOOKUP(E1179,[4]PARTIDAS!$F:$M,8,0)</f>
        <v>#N/A</v>
      </c>
      <c r="H1179" s="17">
        <v>33913</v>
      </c>
      <c r="I1179" s="18">
        <v>44600.853472222225</v>
      </c>
      <c r="J1179" s="18">
        <v>44600.853472222225</v>
      </c>
      <c r="K1179" s="18">
        <v>44637</v>
      </c>
      <c r="L1179" s="19">
        <v>80800</v>
      </c>
      <c r="M1179" s="19">
        <v>80800</v>
      </c>
      <c r="N1179" s="16" t="s">
        <v>3490</v>
      </c>
      <c r="O1179" s="16"/>
      <c r="P1179" s="16"/>
      <c r="Q1179" s="16"/>
      <c r="R1179" s="20">
        <v>80800</v>
      </c>
      <c r="S1179" s="16" t="s">
        <v>4086</v>
      </c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F1179" s="16"/>
      <c r="AG1179" s="16" t="s">
        <v>4087</v>
      </c>
      <c r="AH1179" s="16"/>
      <c r="AI1179" s="16"/>
      <c r="AJ1179" s="16" t="e">
        <f>VLOOKUP(E1179,[4]TD!$A:$B,2,0)</f>
        <v>#N/A</v>
      </c>
      <c r="AK1179" s="16"/>
      <c r="AL1179" s="16"/>
      <c r="AM1179" s="16"/>
      <c r="AN1179" s="16"/>
      <c r="AO1179" s="16"/>
      <c r="AP1179" s="16"/>
      <c r="AQ1179" s="25">
        <f>M1179</f>
        <v>80800</v>
      </c>
      <c r="AR1179" s="16"/>
      <c r="AS1179" s="16"/>
      <c r="AT1179" s="16">
        <f t="shared" si="191"/>
        <v>0</v>
      </c>
      <c r="AU1179" s="16"/>
      <c r="AV1179" s="16"/>
      <c r="AW1179" s="16"/>
      <c r="AX1179" s="16"/>
      <c r="AY1179" s="16"/>
      <c r="AZ1179" s="16"/>
      <c r="BA1179" s="16"/>
      <c r="BB1179" s="25">
        <f t="shared" si="187"/>
        <v>0</v>
      </c>
      <c r="BC1179" s="16"/>
      <c r="BD1179" s="52">
        <f t="shared" si="188"/>
        <v>44600.853472222225</v>
      </c>
      <c r="BE1179" s="16">
        <f t="shared" si="192"/>
        <v>2022</v>
      </c>
      <c r="BF1179" s="52">
        <f t="shared" si="189"/>
        <v>44637</v>
      </c>
      <c r="BG1179" s="16">
        <f t="shared" si="193"/>
        <v>2022</v>
      </c>
      <c r="BH1179" s="16"/>
    </row>
    <row r="1180" spans="1:60" x14ac:dyDescent="0.25">
      <c r="A1180" s="16">
        <v>820003850</v>
      </c>
      <c r="B1180" s="16" t="s">
        <v>3461</v>
      </c>
      <c r="C1180" s="16" t="s">
        <v>3462</v>
      </c>
      <c r="D1180" s="17" t="s">
        <v>1210</v>
      </c>
      <c r="E1180" s="17">
        <v>58249</v>
      </c>
      <c r="F1180" s="17" t="str">
        <f t="shared" si="190"/>
        <v>ST58249</v>
      </c>
      <c r="G1180" s="17" t="str">
        <f>VLOOKUP(E1180,[4]PARTIDAS!$F:$M,8,0)</f>
        <v>Evento</v>
      </c>
      <c r="H1180" s="17">
        <v>33911</v>
      </c>
      <c r="I1180" s="18">
        <v>44601.326388888891</v>
      </c>
      <c r="J1180" s="18">
        <v>44601.326388888891</v>
      </c>
      <c r="K1180" s="18">
        <v>44637</v>
      </c>
      <c r="L1180" s="19">
        <v>68638</v>
      </c>
      <c r="M1180" s="19">
        <v>68638</v>
      </c>
      <c r="N1180" s="16" t="s">
        <v>3463</v>
      </c>
      <c r="O1180" s="16"/>
      <c r="P1180" s="16"/>
      <c r="Q1180" s="16"/>
      <c r="R1180" s="16"/>
      <c r="S1180" s="16"/>
      <c r="T1180" s="20">
        <v>68638</v>
      </c>
      <c r="U1180" s="16" t="s">
        <v>47</v>
      </c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 t="s">
        <v>4090</v>
      </c>
      <c r="AG1180" s="16" t="s">
        <v>4085</v>
      </c>
      <c r="AH1180" s="16" t="s">
        <v>3466</v>
      </c>
      <c r="AI1180" s="16" t="s">
        <v>47</v>
      </c>
      <c r="AJ1180" s="16">
        <f>VLOOKUP(E1180,[4]TD!$A:$B,2,0)</f>
        <v>-68638</v>
      </c>
      <c r="AK1180" s="16">
        <f>-IFERROR(VLOOKUP(E1180,'[4]PARTIDAS ABIERTAS EN VALORES'!$A:$E,2,0),0)</f>
        <v>0</v>
      </c>
      <c r="AL1180" s="16"/>
      <c r="AM1180" s="16">
        <f>-IFERROR(VLOOKUP(E1180,'[4]PARTIDAS ABIERTAS EN VALORES'!$A:$E,3,0),0)</f>
        <v>68638</v>
      </c>
      <c r="AN1180" s="16"/>
      <c r="AO1180" s="16">
        <f>-IFERROR(VLOOKUP(E1180,'[4]PARTIDAS ABIERTAS EN VALORES'!$A:$E,4,0),0)</f>
        <v>0</v>
      </c>
      <c r="AP1180" s="16"/>
      <c r="AQ1180" s="16"/>
      <c r="AR1180" s="16"/>
      <c r="AS1180" s="16"/>
      <c r="AT1180" s="16">
        <f t="shared" si="191"/>
        <v>0</v>
      </c>
      <c r="AU1180" s="16"/>
      <c r="AV1180" s="16"/>
      <c r="AW1180" s="16"/>
      <c r="AX1180" s="16"/>
      <c r="AY1180" s="16"/>
      <c r="AZ1180" s="16"/>
      <c r="BA1180" s="16">
        <f>-IFERROR(VLOOKUP(E1180,[4]TD!$J:$K,2,0),0)</f>
        <v>0</v>
      </c>
      <c r="BB1180" s="25">
        <f t="shared" si="187"/>
        <v>0</v>
      </c>
      <c r="BC1180" s="16"/>
      <c r="BD1180" s="52">
        <f t="shared" si="188"/>
        <v>44601.326388888891</v>
      </c>
      <c r="BE1180" s="16">
        <f t="shared" si="192"/>
        <v>2022</v>
      </c>
      <c r="BF1180" s="52">
        <f t="shared" si="189"/>
        <v>44637</v>
      </c>
      <c r="BG1180" s="16">
        <f t="shared" si="193"/>
        <v>2022</v>
      </c>
      <c r="BH1180" s="16"/>
    </row>
    <row r="1181" spans="1:60" x14ac:dyDescent="0.25">
      <c r="A1181" s="16">
        <v>820003850</v>
      </c>
      <c r="B1181" s="16" t="s">
        <v>3461</v>
      </c>
      <c r="C1181" s="16" t="s">
        <v>3467</v>
      </c>
      <c r="D1181" s="17" t="s">
        <v>1210</v>
      </c>
      <c r="E1181" s="17">
        <v>58394</v>
      </c>
      <c r="F1181" s="17" t="str">
        <f t="shared" si="190"/>
        <v>ST58394</v>
      </c>
      <c r="G1181" s="17" t="str">
        <f>VLOOKUP(E1181,[4]PARTIDAS!$F:$M,8,0)</f>
        <v>Evento</v>
      </c>
      <c r="H1181" s="17">
        <v>33918</v>
      </c>
      <c r="I1181" s="18">
        <v>44602.415277777778</v>
      </c>
      <c r="J1181" s="18">
        <v>44602.415277777778</v>
      </c>
      <c r="K1181" s="18">
        <v>44637</v>
      </c>
      <c r="L1181" s="19">
        <v>7100</v>
      </c>
      <c r="M1181" s="19">
        <v>7100</v>
      </c>
      <c r="N1181" s="16" t="s">
        <v>3463</v>
      </c>
      <c r="O1181" s="16"/>
      <c r="P1181" s="16"/>
      <c r="Q1181" s="16"/>
      <c r="R1181" s="16"/>
      <c r="S1181" s="16"/>
      <c r="T1181" s="20">
        <v>7100</v>
      </c>
      <c r="U1181" s="16" t="s">
        <v>47</v>
      </c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/>
      <c r="AF1181" s="16" t="s">
        <v>4054</v>
      </c>
      <c r="AG1181" s="16" t="s">
        <v>4088</v>
      </c>
      <c r="AH1181" s="16" t="s">
        <v>3466</v>
      </c>
      <c r="AI1181" s="16" t="s">
        <v>47</v>
      </c>
      <c r="AJ1181" s="16">
        <f>VLOOKUP(E1181,[4]TD!$A:$B,2,0)</f>
        <v>-7100</v>
      </c>
      <c r="AK1181" s="16">
        <f>-IFERROR(VLOOKUP(E1181,'[4]PARTIDAS ABIERTAS EN VALORES'!$A:$E,2,0),0)</f>
        <v>0</v>
      </c>
      <c r="AL1181" s="16"/>
      <c r="AM1181" s="16">
        <f>-IFERROR(VLOOKUP(E1181,'[4]PARTIDAS ABIERTAS EN VALORES'!$A:$E,3,0),0)</f>
        <v>7100</v>
      </c>
      <c r="AN1181" s="16"/>
      <c r="AO1181" s="16">
        <f>-IFERROR(VLOOKUP(E1181,'[4]PARTIDAS ABIERTAS EN VALORES'!$A:$E,4,0),0)</f>
        <v>0</v>
      </c>
      <c r="AP1181" s="16"/>
      <c r="AQ1181" s="16"/>
      <c r="AR1181" s="16"/>
      <c r="AS1181" s="16"/>
      <c r="AT1181" s="16">
        <f t="shared" si="191"/>
        <v>0</v>
      </c>
      <c r="AU1181" s="16"/>
      <c r="AV1181" s="16"/>
      <c r="AW1181" s="16"/>
      <c r="AX1181" s="16"/>
      <c r="AY1181" s="16"/>
      <c r="AZ1181" s="16"/>
      <c r="BA1181" s="16">
        <f>-IFERROR(VLOOKUP(E1181,[4]TD!$J:$K,2,0),0)</f>
        <v>0</v>
      </c>
      <c r="BB1181" s="25">
        <f t="shared" si="187"/>
        <v>0</v>
      </c>
      <c r="BC1181" s="16"/>
      <c r="BD1181" s="52">
        <f t="shared" si="188"/>
        <v>44602.415277777778</v>
      </c>
      <c r="BE1181" s="16">
        <f t="shared" si="192"/>
        <v>2022</v>
      </c>
      <c r="BF1181" s="52">
        <f t="shared" si="189"/>
        <v>44637</v>
      </c>
      <c r="BG1181" s="16">
        <f t="shared" si="193"/>
        <v>2022</v>
      </c>
      <c r="BH1181" s="16"/>
    </row>
    <row r="1182" spans="1:60" x14ac:dyDescent="0.25">
      <c r="A1182" s="16">
        <v>820003850</v>
      </c>
      <c r="B1182" s="16" t="s">
        <v>3461</v>
      </c>
      <c r="C1182" s="16" t="s">
        <v>3467</v>
      </c>
      <c r="D1182" s="17" t="s">
        <v>1210</v>
      </c>
      <c r="E1182" s="17">
        <v>58425</v>
      </c>
      <c r="F1182" s="17" t="str">
        <f t="shared" si="190"/>
        <v>ST58425</v>
      </c>
      <c r="G1182" s="17" t="str">
        <f>VLOOKUP(E1182,[4]PARTIDAS!$F:$M,8,0)</f>
        <v>Evento</v>
      </c>
      <c r="H1182" s="17">
        <v>33916</v>
      </c>
      <c r="I1182" s="18">
        <v>44602.588888888888</v>
      </c>
      <c r="J1182" s="18">
        <v>44602.588888888888</v>
      </c>
      <c r="K1182" s="18">
        <v>44637</v>
      </c>
      <c r="L1182" s="19">
        <v>202656</v>
      </c>
      <c r="M1182" s="19">
        <v>202656</v>
      </c>
      <c r="N1182" s="16" t="s">
        <v>3463</v>
      </c>
      <c r="O1182" s="16"/>
      <c r="P1182" s="16"/>
      <c r="Q1182" s="16"/>
      <c r="R1182" s="16"/>
      <c r="S1182" s="16"/>
      <c r="T1182" s="20">
        <v>202656</v>
      </c>
      <c r="U1182" s="16" t="s">
        <v>47</v>
      </c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6" t="s">
        <v>4054</v>
      </c>
      <c r="AG1182" s="16" t="s">
        <v>4088</v>
      </c>
      <c r="AH1182" s="16" t="s">
        <v>3466</v>
      </c>
      <c r="AI1182" s="16" t="s">
        <v>47</v>
      </c>
      <c r="AJ1182" s="16">
        <f>VLOOKUP(E1182,[4]TD!$A:$B,2,0)</f>
        <v>-202656</v>
      </c>
      <c r="AK1182" s="16">
        <f>-IFERROR(VLOOKUP(E1182,'[4]PARTIDAS ABIERTAS EN VALORES'!$A:$E,2,0),0)</f>
        <v>0</v>
      </c>
      <c r="AL1182" s="16"/>
      <c r="AM1182" s="16">
        <f>-IFERROR(VLOOKUP(E1182,'[4]PARTIDAS ABIERTAS EN VALORES'!$A:$E,3,0),0)</f>
        <v>202656</v>
      </c>
      <c r="AN1182" s="16"/>
      <c r="AO1182" s="16">
        <f>-IFERROR(VLOOKUP(E1182,'[4]PARTIDAS ABIERTAS EN VALORES'!$A:$E,4,0),0)</f>
        <v>0</v>
      </c>
      <c r="AP1182" s="16"/>
      <c r="AQ1182" s="16"/>
      <c r="AR1182" s="16"/>
      <c r="AS1182" s="16"/>
      <c r="AT1182" s="16">
        <f t="shared" si="191"/>
        <v>0</v>
      </c>
      <c r="AU1182" s="16"/>
      <c r="AV1182" s="16"/>
      <c r="AW1182" s="16"/>
      <c r="AX1182" s="16"/>
      <c r="AY1182" s="16"/>
      <c r="AZ1182" s="16"/>
      <c r="BA1182" s="16">
        <f>-IFERROR(VLOOKUP(E1182,[4]TD!$J:$K,2,0),0)</f>
        <v>0</v>
      </c>
      <c r="BB1182" s="25">
        <f t="shared" si="187"/>
        <v>0</v>
      </c>
      <c r="BC1182" s="16"/>
      <c r="BD1182" s="52">
        <f t="shared" si="188"/>
        <v>44602.588888888888</v>
      </c>
      <c r="BE1182" s="16">
        <f t="shared" si="192"/>
        <v>2022</v>
      </c>
      <c r="BF1182" s="52">
        <f t="shared" si="189"/>
        <v>44637</v>
      </c>
      <c r="BG1182" s="16">
        <f t="shared" si="193"/>
        <v>2022</v>
      </c>
      <c r="BH1182" s="16"/>
    </row>
    <row r="1183" spans="1:60" x14ac:dyDescent="0.25">
      <c r="A1183" s="16">
        <v>820003850</v>
      </c>
      <c r="B1183" s="16" t="s">
        <v>3461</v>
      </c>
      <c r="C1183" s="16" t="s">
        <v>3462</v>
      </c>
      <c r="D1183" s="17" t="s">
        <v>1210</v>
      </c>
      <c r="E1183" s="17">
        <v>58468</v>
      </c>
      <c r="F1183" s="17" t="str">
        <f t="shared" si="190"/>
        <v>ST58468</v>
      </c>
      <c r="G1183" s="17" t="str">
        <f>VLOOKUP(E1183,[4]PARTIDAS!$F:$M,8,0)</f>
        <v>Evento</v>
      </c>
      <c r="H1183" s="17">
        <v>33915</v>
      </c>
      <c r="I1183" s="18">
        <v>44602.722222222219</v>
      </c>
      <c r="J1183" s="18">
        <v>44602.722222222219</v>
      </c>
      <c r="K1183" s="18">
        <v>44637</v>
      </c>
      <c r="L1183" s="19">
        <v>28400</v>
      </c>
      <c r="M1183" s="19">
        <v>28400</v>
      </c>
      <c r="N1183" s="16" t="s">
        <v>3463</v>
      </c>
      <c r="O1183" s="16"/>
      <c r="P1183" s="16"/>
      <c r="Q1183" s="16"/>
      <c r="R1183" s="16"/>
      <c r="S1183" s="16"/>
      <c r="T1183" s="20">
        <v>28400</v>
      </c>
      <c r="U1183" s="16" t="s">
        <v>47</v>
      </c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/>
      <c r="AF1183" s="16" t="s">
        <v>4054</v>
      </c>
      <c r="AG1183" s="16" t="s">
        <v>4088</v>
      </c>
      <c r="AH1183" s="16" t="s">
        <v>3466</v>
      </c>
      <c r="AI1183" s="16" t="s">
        <v>47</v>
      </c>
      <c r="AJ1183" s="16">
        <f>VLOOKUP(E1183,[4]TD!$A:$B,2,0)</f>
        <v>-28400</v>
      </c>
      <c r="AK1183" s="16">
        <f>-IFERROR(VLOOKUP(E1183,'[4]PARTIDAS ABIERTAS EN VALORES'!$A:$E,2,0),0)</f>
        <v>0</v>
      </c>
      <c r="AL1183" s="16"/>
      <c r="AM1183" s="16">
        <f>-IFERROR(VLOOKUP(E1183,'[4]PARTIDAS ABIERTAS EN VALORES'!$A:$E,3,0),0)</f>
        <v>28400</v>
      </c>
      <c r="AN1183" s="16"/>
      <c r="AO1183" s="16">
        <f>-IFERROR(VLOOKUP(E1183,'[4]PARTIDAS ABIERTAS EN VALORES'!$A:$E,4,0),0)</f>
        <v>0</v>
      </c>
      <c r="AP1183" s="16"/>
      <c r="AQ1183" s="16"/>
      <c r="AR1183" s="16"/>
      <c r="AS1183" s="16"/>
      <c r="AT1183" s="16">
        <f t="shared" si="191"/>
        <v>0</v>
      </c>
      <c r="AU1183" s="16"/>
      <c r="AV1183" s="16"/>
      <c r="AW1183" s="16"/>
      <c r="AX1183" s="16"/>
      <c r="AY1183" s="16"/>
      <c r="AZ1183" s="16"/>
      <c r="BA1183" s="16">
        <f>-IFERROR(VLOOKUP(E1183,[4]TD!$J:$K,2,0),0)</f>
        <v>0</v>
      </c>
      <c r="BB1183" s="25">
        <f t="shared" si="187"/>
        <v>0</v>
      </c>
      <c r="BC1183" s="16"/>
      <c r="BD1183" s="52">
        <f t="shared" si="188"/>
        <v>44602.722222222219</v>
      </c>
      <c r="BE1183" s="16">
        <f t="shared" si="192"/>
        <v>2022</v>
      </c>
      <c r="BF1183" s="52">
        <f t="shared" si="189"/>
        <v>44637</v>
      </c>
      <c r="BG1183" s="16">
        <f t="shared" si="193"/>
        <v>2022</v>
      </c>
      <c r="BH1183" s="16"/>
    </row>
    <row r="1184" spans="1:60" x14ac:dyDescent="0.25">
      <c r="A1184" s="16">
        <v>820003850</v>
      </c>
      <c r="B1184" s="16" t="s">
        <v>3461</v>
      </c>
      <c r="C1184" s="16" t="s">
        <v>3462</v>
      </c>
      <c r="D1184" s="17" t="s">
        <v>1210</v>
      </c>
      <c r="E1184" s="17">
        <v>58522</v>
      </c>
      <c r="F1184" s="17" t="str">
        <f t="shared" si="190"/>
        <v>ST58522</v>
      </c>
      <c r="G1184" s="17" t="str">
        <f>VLOOKUP(E1184,[4]PARTIDAS!$F:$M,8,0)</f>
        <v>Evento</v>
      </c>
      <c r="H1184" s="17">
        <v>33911</v>
      </c>
      <c r="I1184" s="18">
        <v>44603.399305555555</v>
      </c>
      <c r="J1184" s="18">
        <v>44603.399305555555</v>
      </c>
      <c r="K1184" s="18">
        <v>44637</v>
      </c>
      <c r="L1184" s="19">
        <v>65600</v>
      </c>
      <c r="M1184" s="19">
        <v>65600</v>
      </c>
      <c r="N1184" s="16" t="s">
        <v>3463</v>
      </c>
      <c r="O1184" s="16"/>
      <c r="P1184" s="16"/>
      <c r="Q1184" s="16"/>
      <c r="R1184" s="16"/>
      <c r="S1184" s="16"/>
      <c r="T1184" s="20">
        <v>65600</v>
      </c>
      <c r="U1184" s="16" t="s">
        <v>47</v>
      </c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 t="s">
        <v>4091</v>
      </c>
      <c r="AG1184" s="16" t="s">
        <v>4085</v>
      </c>
      <c r="AH1184" s="16" t="s">
        <v>3466</v>
      </c>
      <c r="AI1184" s="16" t="s">
        <v>47</v>
      </c>
      <c r="AJ1184" s="16">
        <f>VLOOKUP(E1184,[4]TD!$A:$B,2,0)</f>
        <v>-65600</v>
      </c>
      <c r="AK1184" s="16">
        <f>-IFERROR(VLOOKUP(E1184,'[4]PARTIDAS ABIERTAS EN VALORES'!$A:$E,2,0),0)</f>
        <v>0</v>
      </c>
      <c r="AL1184" s="16"/>
      <c r="AM1184" s="16">
        <f>-IFERROR(VLOOKUP(E1184,'[4]PARTIDAS ABIERTAS EN VALORES'!$A:$E,3,0),0)</f>
        <v>65600</v>
      </c>
      <c r="AN1184" s="16"/>
      <c r="AO1184" s="16">
        <f>-IFERROR(VLOOKUP(E1184,'[4]PARTIDAS ABIERTAS EN VALORES'!$A:$E,4,0),0)</f>
        <v>0</v>
      </c>
      <c r="AP1184" s="16"/>
      <c r="AQ1184" s="16"/>
      <c r="AR1184" s="16"/>
      <c r="AS1184" s="16"/>
      <c r="AT1184" s="16">
        <f t="shared" si="191"/>
        <v>0</v>
      </c>
      <c r="AU1184" s="16"/>
      <c r="AV1184" s="16"/>
      <c r="AW1184" s="16"/>
      <c r="AX1184" s="16"/>
      <c r="AY1184" s="16"/>
      <c r="AZ1184" s="16"/>
      <c r="BA1184" s="16">
        <f>-IFERROR(VLOOKUP(E1184,[4]TD!$J:$K,2,0),0)</f>
        <v>0</v>
      </c>
      <c r="BB1184" s="25">
        <f t="shared" si="187"/>
        <v>0</v>
      </c>
      <c r="BC1184" s="16"/>
      <c r="BD1184" s="52">
        <f t="shared" si="188"/>
        <v>44603.399305555555</v>
      </c>
      <c r="BE1184" s="16">
        <f t="shared" si="192"/>
        <v>2022</v>
      </c>
      <c r="BF1184" s="52">
        <f t="shared" si="189"/>
        <v>44637</v>
      </c>
      <c r="BG1184" s="16">
        <f t="shared" si="193"/>
        <v>2022</v>
      </c>
      <c r="BH1184" s="16"/>
    </row>
    <row r="1185" spans="1:60" x14ac:dyDescent="0.25">
      <c r="A1185" s="16">
        <v>820003850</v>
      </c>
      <c r="B1185" s="16" t="s">
        <v>3461</v>
      </c>
      <c r="C1185" s="16" t="s">
        <v>3467</v>
      </c>
      <c r="D1185" s="17" t="s">
        <v>1210</v>
      </c>
      <c r="E1185" s="17">
        <v>58540</v>
      </c>
      <c r="F1185" s="17" t="str">
        <f t="shared" si="190"/>
        <v>ST58540</v>
      </c>
      <c r="G1185" s="17" t="str">
        <f>VLOOKUP(E1185,[4]PARTIDAS!$F:$M,8,0)</f>
        <v>Evento</v>
      </c>
      <c r="H1185" s="17">
        <v>33916</v>
      </c>
      <c r="I1185" s="18">
        <v>44603.504861111112</v>
      </c>
      <c r="J1185" s="18">
        <v>44603.504861111112</v>
      </c>
      <c r="K1185" s="18">
        <v>44637</v>
      </c>
      <c r="L1185" s="19">
        <v>120202</v>
      </c>
      <c r="M1185" s="19">
        <v>120202</v>
      </c>
      <c r="N1185" s="16" t="s">
        <v>3463</v>
      </c>
      <c r="O1185" s="16"/>
      <c r="P1185" s="16"/>
      <c r="Q1185" s="16"/>
      <c r="R1185" s="16"/>
      <c r="S1185" s="16"/>
      <c r="T1185" s="20">
        <v>120202</v>
      </c>
      <c r="U1185" s="16" t="s">
        <v>47</v>
      </c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/>
      <c r="AF1185" s="16" t="s">
        <v>4091</v>
      </c>
      <c r="AG1185" s="16" t="s">
        <v>4088</v>
      </c>
      <c r="AH1185" s="16" t="s">
        <v>3466</v>
      </c>
      <c r="AI1185" s="16" t="s">
        <v>47</v>
      </c>
      <c r="AJ1185" s="16">
        <f>VLOOKUP(E1185,[4]TD!$A:$B,2,0)</f>
        <v>-120202</v>
      </c>
      <c r="AK1185" s="16">
        <f>-IFERROR(VLOOKUP(E1185,'[4]PARTIDAS ABIERTAS EN VALORES'!$A:$E,2,0),0)</f>
        <v>0</v>
      </c>
      <c r="AL1185" s="16"/>
      <c r="AM1185" s="16">
        <f>-IFERROR(VLOOKUP(E1185,'[4]PARTIDAS ABIERTAS EN VALORES'!$A:$E,3,0),0)</f>
        <v>120202</v>
      </c>
      <c r="AN1185" s="16"/>
      <c r="AO1185" s="16">
        <f>-IFERROR(VLOOKUP(E1185,'[4]PARTIDAS ABIERTAS EN VALORES'!$A:$E,4,0),0)</f>
        <v>0</v>
      </c>
      <c r="AP1185" s="16"/>
      <c r="AQ1185" s="16"/>
      <c r="AR1185" s="16"/>
      <c r="AS1185" s="16"/>
      <c r="AT1185" s="16">
        <f t="shared" si="191"/>
        <v>0</v>
      </c>
      <c r="AU1185" s="16"/>
      <c r="AV1185" s="16"/>
      <c r="AW1185" s="16"/>
      <c r="AX1185" s="16"/>
      <c r="AY1185" s="16"/>
      <c r="AZ1185" s="16"/>
      <c r="BA1185" s="16">
        <f>-IFERROR(VLOOKUP(E1185,[4]TD!$J:$K,2,0),0)</f>
        <v>0</v>
      </c>
      <c r="BB1185" s="25">
        <f t="shared" si="187"/>
        <v>0</v>
      </c>
      <c r="BC1185" s="16"/>
      <c r="BD1185" s="52">
        <f t="shared" si="188"/>
        <v>44603.504861111112</v>
      </c>
      <c r="BE1185" s="16">
        <f t="shared" si="192"/>
        <v>2022</v>
      </c>
      <c r="BF1185" s="52">
        <f t="shared" si="189"/>
        <v>44637</v>
      </c>
      <c r="BG1185" s="16">
        <f t="shared" si="193"/>
        <v>2022</v>
      </c>
      <c r="BH1185" s="16"/>
    </row>
    <row r="1186" spans="1:60" x14ac:dyDescent="0.25">
      <c r="A1186" s="16">
        <v>820003850</v>
      </c>
      <c r="B1186" s="16" t="s">
        <v>3461</v>
      </c>
      <c r="C1186" s="16" t="s">
        <v>3462</v>
      </c>
      <c r="D1186" s="17" t="s">
        <v>1210</v>
      </c>
      <c r="E1186" s="17">
        <v>58547</v>
      </c>
      <c r="F1186" s="17" t="str">
        <f t="shared" si="190"/>
        <v>ST58547</v>
      </c>
      <c r="G1186" s="17" t="str">
        <f>VLOOKUP(E1186,[4]PARTIDAS!$F:$M,8,0)</f>
        <v>Evento</v>
      </c>
      <c r="H1186" s="17">
        <v>33911</v>
      </c>
      <c r="I1186" s="18">
        <v>44603.542361111111</v>
      </c>
      <c r="J1186" s="18">
        <v>44603.542361111111</v>
      </c>
      <c r="K1186" s="18">
        <v>44637</v>
      </c>
      <c r="L1186" s="19">
        <v>74480</v>
      </c>
      <c r="M1186" s="19">
        <v>74480</v>
      </c>
      <c r="N1186" s="16" t="s">
        <v>3463</v>
      </c>
      <c r="O1186" s="16"/>
      <c r="P1186" s="16"/>
      <c r="Q1186" s="16"/>
      <c r="R1186" s="16"/>
      <c r="S1186" s="16"/>
      <c r="T1186" s="20">
        <v>74480</v>
      </c>
      <c r="U1186" s="16" t="s">
        <v>47</v>
      </c>
      <c r="V1186" s="16"/>
      <c r="W1186" s="16"/>
      <c r="X1186" s="16"/>
      <c r="Y1186" s="16"/>
      <c r="Z1186" s="16"/>
      <c r="AA1186" s="16"/>
      <c r="AB1186" s="16"/>
      <c r="AC1186" s="16"/>
      <c r="AD1186" s="16"/>
      <c r="AE1186" s="16"/>
      <c r="AF1186" s="16" t="s">
        <v>4091</v>
      </c>
      <c r="AG1186" s="16" t="s">
        <v>4085</v>
      </c>
      <c r="AH1186" s="16" t="s">
        <v>3466</v>
      </c>
      <c r="AI1186" s="16" t="s">
        <v>47</v>
      </c>
      <c r="AJ1186" s="16">
        <f>VLOOKUP(E1186,[4]TD!$A:$B,2,0)</f>
        <v>-74480</v>
      </c>
      <c r="AK1186" s="16">
        <f>-IFERROR(VLOOKUP(E1186,'[4]PARTIDAS ABIERTAS EN VALORES'!$A:$E,2,0),0)</f>
        <v>0</v>
      </c>
      <c r="AL1186" s="16"/>
      <c r="AM1186" s="16">
        <f>-IFERROR(VLOOKUP(E1186,'[4]PARTIDAS ABIERTAS EN VALORES'!$A:$E,3,0),0)</f>
        <v>74480</v>
      </c>
      <c r="AN1186" s="16"/>
      <c r="AO1186" s="16">
        <f>-IFERROR(VLOOKUP(E1186,'[4]PARTIDAS ABIERTAS EN VALORES'!$A:$E,4,0),0)</f>
        <v>0</v>
      </c>
      <c r="AP1186" s="16"/>
      <c r="AQ1186" s="16"/>
      <c r="AR1186" s="16"/>
      <c r="AS1186" s="16"/>
      <c r="AT1186" s="16">
        <f t="shared" si="191"/>
        <v>0</v>
      </c>
      <c r="AU1186" s="16"/>
      <c r="AV1186" s="16"/>
      <c r="AW1186" s="16"/>
      <c r="AX1186" s="16"/>
      <c r="AY1186" s="16"/>
      <c r="AZ1186" s="16"/>
      <c r="BA1186" s="16">
        <f>-IFERROR(VLOOKUP(E1186,[4]TD!$J:$K,2,0),0)</f>
        <v>0</v>
      </c>
      <c r="BB1186" s="25">
        <f t="shared" si="187"/>
        <v>0</v>
      </c>
      <c r="BC1186" s="16"/>
      <c r="BD1186" s="52">
        <f t="shared" si="188"/>
        <v>44603.542361111111</v>
      </c>
      <c r="BE1186" s="16">
        <f t="shared" si="192"/>
        <v>2022</v>
      </c>
      <c r="BF1186" s="52">
        <f t="shared" si="189"/>
        <v>44637</v>
      </c>
      <c r="BG1186" s="16">
        <f t="shared" si="193"/>
        <v>2022</v>
      </c>
      <c r="BH1186" s="16"/>
    </row>
    <row r="1187" spans="1:60" x14ac:dyDescent="0.25">
      <c r="A1187" s="16">
        <v>820003850</v>
      </c>
      <c r="B1187" s="16" t="s">
        <v>3461</v>
      </c>
      <c r="C1187" s="16" t="s">
        <v>3462</v>
      </c>
      <c r="D1187" s="17" t="s">
        <v>1210</v>
      </c>
      <c r="E1187" s="17">
        <v>58616</v>
      </c>
      <c r="F1187" s="17" t="str">
        <f t="shared" si="190"/>
        <v>ST58616</v>
      </c>
      <c r="G1187" s="17" t="str">
        <f>VLOOKUP(E1187,[4]PARTIDAS!$F:$M,8,0)</f>
        <v>Evento</v>
      </c>
      <c r="H1187" s="17">
        <v>33911</v>
      </c>
      <c r="I1187" s="18">
        <v>44604.18472222222</v>
      </c>
      <c r="J1187" s="18">
        <v>44604.18472222222</v>
      </c>
      <c r="K1187" s="18">
        <v>44637</v>
      </c>
      <c r="L1187" s="19">
        <v>216554</v>
      </c>
      <c r="M1187" s="19">
        <v>216554</v>
      </c>
      <c r="N1187" s="16" t="s">
        <v>3463</v>
      </c>
      <c r="O1187" s="16"/>
      <c r="P1187" s="16"/>
      <c r="Q1187" s="16"/>
      <c r="R1187" s="16"/>
      <c r="S1187" s="16"/>
      <c r="T1187" s="20">
        <v>216554</v>
      </c>
      <c r="U1187" s="16" t="s">
        <v>47</v>
      </c>
      <c r="V1187" s="16"/>
      <c r="W1187" s="16"/>
      <c r="X1187" s="16"/>
      <c r="Y1187" s="16"/>
      <c r="Z1187" s="16"/>
      <c r="AA1187" s="16"/>
      <c r="AB1187" s="16"/>
      <c r="AC1187" s="16"/>
      <c r="AD1187" s="16"/>
      <c r="AE1187" s="16"/>
      <c r="AF1187" s="16" t="s">
        <v>4092</v>
      </c>
      <c r="AG1187" s="16" t="s">
        <v>4085</v>
      </c>
      <c r="AH1187" s="16" t="s">
        <v>3466</v>
      </c>
      <c r="AI1187" s="16" t="s">
        <v>47</v>
      </c>
      <c r="AJ1187" s="16">
        <f>VLOOKUP(E1187,[4]TD!$A:$B,2,0)</f>
        <v>-216554</v>
      </c>
      <c r="AK1187" s="16">
        <f>-IFERROR(VLOOKUP(E1187,'[4]PARTIDAS ABIERTAS EN VALORES'!$A:$E,2,0),0)</f>
        <v>0</v>
      </c>
      <c r="AL1187" s="16"/>
      <c r="AM1187" s="16">
        <f>-IFERROR(VLOOKUP(E1187,'[4]PARTIDAS ABIERTAS EN VALORES'!$A:$E,3,0),0)</f>
        <v>216554</v>
      </c>
      <c r="AN1187" s="16"/>
      <c r="AO1187" s="16">
        <f>-IFERROR(VLOOKUP(E1187,'[4]PARTIDAS ABIERTAS EN VALORES'!$A:$E,4,0),0)</f>
        <v>0</v>
      </c>
      <c r="AP1187" s="16"/>
      <c r="AQ1187" s="16"/>
      <c r="AR1187" s="16"/>
      <c r="AS1187" s="16"/>
      <c r="AT1187" s="16">
        <f t="shared" si="191"/>
        <v>0</v>
      </c>
      <c r="AU1187" s="16"/>
      <c r="AV1187" s="16"/>
      <c r="AW1187" s="16"/>
      <c r="AX1187" s="16"/>
      <c r="AY1187" s="16"/>
      <c r="AZ1187" s="16"/>
      <c r="BA1187" s="16">
        <f>-IFERROR(VLOOKUP(E1187,[4]TD!$J:$K,2,0),0)</f>
        <v>0</v>
      </c>
      <c r="BB1187" s="25">
        <f t="shared" si="187"/>
        <v>0</v>
      </c>
      <c r="BC1187" s="16"/>
      <c r="BD1187" s="52">
        <f t="shared" si="188"/>
        <v>44604.18472222222</v>
      </c>
      <c r="BE1187" s="16">
        <f t="shared" si="192"/>
        <v>2022</v>
      </c>
      <c r="BF1187" s="52">
        <f t="shared" si="189"/>
        <v>44637</v>
      </c>
      <c r="BG1187" s="16">
        <f t="shared" si="193"/>
        <v>2022</v>
      </c>
      <c r="BH1187" s="16"/>
    </row>
    <row r="1188" spans="1:60" x14ac:dyDescent="0.25">
      <c r="A1188" s="16">
        <v>820003850</v>
      </c>
      <c r="B1188" s="16" t="s">
        <v>3461</v>
      </c>
      <c r="C1188" s="16" t="s">
        <v>3462</v>
      </c>
      <c r="D1188" s="17" t="s">
        <v>1210</v>
      </c>
      <c r="E1188" s="17">
        <v>58687</v>
      </c>
      <c r="F1188" s="17" t="str">
        <f t="shared" si="190"/>
        <v>ST58687</v>
      </c>
      <c r="G1188" s="17" t="str">
        <f>VLOOKUP(E1188,[4]PARTIDAS!$F:$M,8,0)</f>
        <v>Evento</v>
      </c>
      <c r="H1188" s="17">
        <v>33911</v>
      </c>
      <c r="I1188" s="18">
        <v>44605.490972222222</v>
      </c>
      <c r="J1188" s="18">
        <v>44605.490972222222</v>
      </c>
      <c r="K1188" s="18">
        <v>44637</v>
      </c>
      <c r="L1188" s="19">
        <v>306927</v>
      </c>
      <c r="M1188" s="19">
        <v>306927</v>
      </c>
      <c r="N1188" s="16" t="s">
        <v>3463</v>
      </c>
      <c r="O1188" s="16"/>
      <c r="P1188" s="16"/>
      <c r="Q1188" s="16"/>
      <c r="R1188" s="16"/>
      <c r="S1188" s="16"/>
      <c r="T1188" s="20">
        <v>306927</v>
      </c>
      <c r="U1188" s="16" t="s">
        <v>47</v>
      </c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 t="s">
        <v>4093</v>
      </c>
      <c r="AG1188" s="16" t="s">
        <v>4085</v>
      </c>
      <c r="AH1188" s="16" t="s">
        <v>3466</v>
      </c>
      <c r="AI1188" s="16" t="s">
        <v>47</v>
      </c>
      <c r="AJ1188" s="16">
        <f>VLOOKUP(E1188,[4]TD!$A:$B,2,0)</f>
        <v>-306927</v>
      </c>
      <c r="AK1188" s="16">
        <f>-IFERROR(VLOOKUP(E1188,'[4]PARTIDAS ABIERTAS EN VALORES'!$A:$E,2,0),0)</f>
        <v>0</v>
      </c>
      <c r="AL1188" s="16"/>
      <c r="AM1188" s="16">
        <f>-IFERROR(VLOOKUP(E1188,'[4]PARTIDAS ABIERTAS EN VALORES'!$A:$E,3,0),0)</f>
        <v>306927</v>
      </c>
      <c r="AN1188" s="16"/>
      <c r="AO1188" s="16">
        <f>-IFERROR(VLOOKUP(E1188,'[4]PARTIDAS ABIERTAS EN VALORES'!$A:$E,4,0),0)</f>
        <v>0</v>
      </c>
      <c r="AP1188" s="16"/>
      <c r="AQ1188" s="16"/>
      <c r="AR1188" s="16"/>
      <c r="AS1188" s="16"/>
      <c r="AT1188" s="16">
        <f t="shared" si="191"/>
        <v>0</v>
      </c>
      <c r="AU1188" s="16"/>
      <c r="AV1188" s="16"/>
      <c r="AW1188" s="16"/>
      <c r="AX1188" s="16"/>
      <c r="AY1188" s="16"/>
      <c r="AZ1188" s="16"/>
      <c r="BA1188" s="16">
        <f>-IFERROR(VLOOKUP(E1188,[4]TD!$J:$K,2,0),0)</f>
        <v>0</v>
      </c>
      <c r="BB1188" s="25">
        <f t="shared" si="187"/>
        <v>0</v>
      </c>
      <c r="BC1188" s="16"/>
      <c r="BD1188" s="52">
        <f t="shared" si="188"/>
        <v>44605.490972222222</v>
      </c>
      <c r="BE1188" s="16">
        <f t="shared" si="192"/>
        <v>2022</v>
      </c>
      <c r="BF1188" s="52">
        <f t="shared" si="189"/>
        <v>44637</v>
      </c>
      <c r="BG1188" s="16">
        <f t="shared" si="193"/>
        <v>2022</v>
      </c>
      <c r="BH1188" s="16"/>
    </row>
    <row r="1189" spans="1:60" x14ac:dyDescent="0.25">
      <c r="A1189" s="16">
        <v>820003850</v>
      </c>
      <c r="B1189" s="16" t="s">
        <v>3461</v>
      </c>
      <c r="C1189" s="16" t="s">
        <v>3462</v>
      </c>
      <c r="D1189" s="17" t="s">
        <v>1210</v>
      </c>
      <c r="E1189" s="17">
        <v>58692</v>
      </c>
      <c r="F1189" s="17" t="str">
        <f t="shared" si="190"/>
        <v>ST58692</v>
      </c>
      <c r="G1189" s="17" t="str">
        <f>VLOOKUP(E1189,[4]PARTIDAS!$F:$M,8,0)</f>
        <v>Evento</v>
      </c>
      <c r="H1189" s="17">
        <v>33911</v>
      </c>
      <c r="I1189" s="18">
        <v>44605.542361111111</v>
      </c>
      <c r="J1189" s="18">
        <v>44605.542361111111</v>
      </c>
      <c r="K1189" s="18">
        <v>44637</v>
      </c>
      <c r="L1189" s="19">
        <v>148723</v>
      </c>
      <c r="M1189" s="19">
        <v>148723</v>
      </c>
      <c r="N1189" s="16" t="s">
        <v>3463</v>
      </c>
      <c r="O1189" s="16"/>
      <c r="P1189" s="16"/>
      <c r="Q1189" s="16"/>
      <c r="R1189" s="16"/>
      <c r="S1189" s="16"/>
      <c r="T1189" s="20">
        <v>148723</v>
      </c>
      <c r="U1189" s="16" t="s">
        <v>47</v>
      </c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F1189" s="16" t="s">
        <v>4093</v>
      </c>
      <c r="AG1189" s="16" t="s">
        <v>4085</v>
      </c>
      <c r="AH1189" s="16" t="s">
        <v>3466</v>
      </c>
      <c r="AI1189" s="16" t="s">
        <v>47</v>
      </c>
      <c r="AJ1189" s="16">
        <f>VLOOKUP(E1189,[4]TD!$A:$B,2,0)</f>
        <v>-148723</v>
      </c>
      <c r="AK1189" s="16">
        <f>-IFERROR(VLOOKUP(E1189,'[4]PARTIDAS ABIERTAS EN VALORES'!$A:$E,2,0),0)</f>
        <v>0</v>
      </c>
      <c r="AL1189" s="16"/>
      <c r="AM1189" s="16">
        <f>-IFERROR(VLOOKUP(E1189,'[4]PARTIDAS ABIERTAS EN VALORES'!$A:$E,3,0),0)</f>
        <v>148723</v>
      </c>
      <c r="AN1189" s="16"/>
      <c r="AO1189" s="16">
        <f>-IFERROR(VLOOKUP(E1189,'[4]PARTIDAS ABIERTAS EN VALORES'!$A:$E,4,0),0)</f>
        <v>0</v>
      </c>
      <c r="AP1189" s="16"/>
      <c r="AQ1189" s="16"/>
      <c r="AR1189" s="16"/>
      <c r="AS1189" s="16"/>
      <c r="AT1189" s="16">
        <f t="shared" si="191"/>
        <v>0</v>
      </c>
      <c r="AU1189" s="16"/>
      <c r="AV1189" s="16"/>
      <c r="AW1189" s="16"/>
      <c r="AX1189" s="16"/>
      <c r="AY1189" s="16"/>
      <c r="AZ1189" s="16"/>
      <c r="BA1189" s="16">
        <f>-IFERROR(VLOOKUP(E1189,[4]TD!$J:$K,2,0),0)</f>
        <v>0</v>
      </c>
      <c r="BB1189" s="25">
        <f t="shared" si="187"/>
        <v>0</v>
      </c>
      <c r="BC1189" s="16"/>
      <c r="BD1189" s="52">
        <f t="shared" si="188"/>
        <v>44605.542361111111</v>
      </c>
      <c r="BE1189" s="16">
        <f t="shared" si="192"/>
        <v>2022</v>
      </c>
      <c r="BF1189" s="52">
        <f t="shared" si="189"/>
        <v>44637</v>
      </c>
      <c r="BG1189" s="16">
        <f t="shared" si="193"/>
        <v>2022</v>
      </c>
      <c r="BH1189" s="16"/>
    </row>
    <row r="1190" spans="1:60" x14ac:dyDescent="0.25">
      <c r="A1190" s="16">
        <v>820003850</v>
      </c>
      <c r="B1190" s="16" t="s">
        <v>3461</v>
      </c>
      <c r="C1190" s="16" t="s">
        <v>3462</v>
      </c>
      <c r="D1190" s="17" t="s">
        <v>1210</v>
      </c>
      <c r="E1190" s="17">
        <v>58706</v>
      </c>
      <c r="F1190" s="17" t="str">
        <f t="shared" si="190"/>
        <v>ST58706</v>
      </c>
      <c r="G1190" s="17" t="str">
        <f>VLOOKUP(E1190,[4]PARTIDAS!$F:$M,8,0)</f>
        <v>Evento</v>
      </c>
      <c r="H1190" s="17">
        <v>33911</v>
      </c>
      <c r="I1190" s="18">
        <v>44605.740277777775</v>
      </c>
      <c r="J1190" s="18">
        <v>44605.740277777775</v>
      </c>
      <c r="K1190" s="18">
        <v>44637</v>
      </c>
      <c r="L1190" s="19">
        <v>111361</v>
      </c>
      <c r="M1190" s="19">
        <v>111361</v>
      </c>
      <c r="N1190" s="16" t="s">
        <v>3463</v>
      </c>
      <c r="O1190" s="16"/>
      <c r="P1190" s="16"/>
      <c r="Q1190" s="16"/>
      <c r="R1190" s="16"/>
      <c r="S1190" s="16"/>
      <c r="T1190" s="20">
        <v>111361</v>
      </c>
      <c r="U1190" s="16" t="s">
        <v>47</v>
      </c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 t="s">
        <v>4093</v>
      </c>
      <c r="AG1190" s="16" t="s">
        <v>4085</v>
      </c>
      <c r="AH1190" s="16" t="s">
        <v>3466</v>
      </c>
      <c r="AI1190" s="16" t="s">
        <v>47</v>
      </c>
      <c r="AJ1190" s="16">
        <f>VLOOKUP(E1190,[4]TD!$A:$B,2,0)</f>
        <v>-111361</v>
      </c>
      <c r="AK1190" s="16">
        <f>-IFERROR(VLOOKUP(E1190,'[4]PARTIDAS ABIERTAS EN VALORES'!$A:$E,2,0),0)</f>
        <v>0</v>
      </c>
      <c r="AL1190" s="16"/>
      <c r="AM1190" s="16">
        <f>-IFERROR(VLOOKUP(E1190,'[4]PARTIDAS ABIERTAS EN VALORES'!$A:$E,3,0),0)</f>
        <v>111361</v>
      </c>
      <c r="AN1190" s="16"/>
      <c r="AO1190" s="16">
        <f>-IFERROR(VLOOKUP(E1190,'[4]PARTIDAS ABIERTAS EN VALORES'!$A:$E,4,0),0)</f>
        <v>0</v>
      </c>
      <c r="AP1190" s="16"/>
      <c r="AQ1190" s="16"/>
      <c r="AR1190" s="16"/>
      <c r="AS1190" s="16"/>
      <c r="AT1190" s="16">
        <f t="shared" si="191"/>
        <v>0</v>
      </c>
      <c r="AU1190" s="16"/>
      <c r="AV1190" s="16"/>
      <c r="AW1190" s="16"/>
      <c r="AX1190" s="16"/>
      <c r="AY1190" s="16"/>
      <c r="AZ1190" s="16"/>
      <c r="BA1190" s="16">
        <f>-IFERROR(VLOOKUP(E1190,[4]TD!$J:$K,2,0),0)</f>
        <v>0</v>
      </c>
      <c r="BB1190" s="25">
        <f t="shared" si="187"/>
        <v>0</v>
      </c>
      <c r="BC1190" s="16"/>
      <c r="BD1190" s="52">
        <f t="shared" si="188"/>
        <v>44605.740277777775</v>
      </c>
      <c r="BE1190" s="16">
        <f t="shared" si="192"/>
        <v>2022</v>
      </c>
      <c r="BF1190" s="52">
        <f t="shared" si="189"/>
        <v>44637</v>
      </c>
      <c r="BG1190" s="16">
        <f t="shared" si="193"/>
        <v>2022</v>
      </c>
      <c r="BH1190" s="16"/>
    </row>
    <row r="1191" spans="1:60" x14ac:dyDescent="0.25">
      <c r="A1191" s="16">
        <v>820003850</v>
      </c>
      <c r="B1191" s="16" t="s">
        <v>3461</v>
      </c>
      <c r="C1191" s="16" t="s">
        <v>3462</v>
      </c>
      <c r="D1191" s="17" t="s">
        <v>1210</v>
      </c>
      <c r="E1191" s="17">
        <v>58772</v>
      </c>
      <c r="F1191" s="17" t="str">
        <f t="shared" si="190"/>
        <v>ST58772</v>
      </c>
      <c r="G1191" s="17" t="str">
        <f>VLOOKUP(E1191,[4]PARTIDAS!$F:$M,8,0)</f>
        <v>Evento</v>
      </c>
      <c r="H1191" s="17">
        <v>33915</v>
      </c>
      <c r="I1191" s="18">
        <v>44606.572916666664</v>
      </c>
      <c r="J1191" s="18">
        <v>44606.572916666664</v>
      </c>
      <c r="K1191" s="18">
        <v>44637</v>
      </c>
      <c r="L1191" s="19">
        <v>7100</v>
      </c>
      <c r="M1191" s="19">
        <v>7100</v>
      </c>
      <c r="N1191" s="16" t="s">
        <v>3463</v>
      </c>
      <c r="O1191" s="16"/>
      <c r="P1191" s="16"/>
      <c r="Q1191" s="16"/>
      <c r="R1191" s="16"/>
      <c r="S1191" s="16"/>
      <c r="T1191" s="20">
        <v>7100</v>
      </c>
      <c r="U1191" s="16" t="s">
        <v>47</v>
      </c>
      <c r="V1191" s="16"/>
      <c r="W1191" s="16"/>
      <c r="X1191" s="16"/>
      <c r="Y1191" s="16"/>
      <c r="Z1191" s="16"/>
      <c r="AA1191" s="16"/>
      <c r="AB1191" s="16"/>
      <c r="AC1191" s="16"/>
      <c r="AD1191" s="16"/>
      <c r="AE1191" s="16"/>
      <c r="AF1191" s="16" t="s">
        <v>4094</v>
      </c>
      <c r="AG1191" s="16" t="s">
        <v>4088</v>
      </c>
      <c r="AH1191" s="16" t="s">
        <v>3466</v>
      </c>
      <c r="AI1191" s="16" t="s">
        <v>47</v>
      </c>
      <c r="AJ1191" s="16">
        <f>VLOOKUP(E1191,[4]TD!$A:$B,2,0)</f>
        <v>-7100</v>
      </c>
      <c r="AK1191" s="16">
        <f>-IFERROR(VLOOKUP(E1191,'[4]PARTIDAS ABIERTAS EN VALORES'!$A:$E,2,0),0)</f>
        <v>0</v>
      </c>
      <c r="AL1191" s="16"/>
      <c r="AM1191" s="16">
        <f>-IFERROR(VLOOKUP(E1191,'[4]PARTIDAS ABIERTAS EN VALORES'!$A:$E,3,0),0)</f>
        <v>7100</v>
      </c>
      <c r="AN1191" s="16"/>
      <c r="AO1191" s="16">
        <f>-IFERROR(VLOOKUP(E1191,'[4]PARTIDAS ABIERTAS EN VALORES'!$A:$E,4,0),0)</f>
        <v>0</v>
      </c>
      <c r="AP1191" s="16"/>
      <c r="AQ1191" s="16"/>
      <c r="AR1191" s="16"/>
      <c r="AS1191" s="16"/>
      <c r="AT1191" s="16">
        <f t="shared" si="191"/>
        <v>0</v>
      </c>
      <c r="AU1191" s="16"/>
      <c r="AV1191" s="16"/>
      <c r="AW1191" s="16"/>
      <c r="AX1191" s="16"/>
      <c r="AY1191" s="16"/>
      <c r="AZ1191" s="16"/>
      <c r="BA1191" s="16">
        <f>-IFERROR(VLOOKUP(E1191,[4]TD!$J:$K,2,0),0)</f>
        <v>0</v>
      </c>
      <c r="BB1191" s="25">
        <f t="shared" si="187"/>
        <v>0</v>
      </c>
      <c r="BC1191" s="16"/>
      <c r="BD1191" s="52">
        <f t="shared" si="188"/>
        <v>44606.572916666664</v>
      </c>
      <c r="BE1191" s="16">
        <f t="shared" si="192"/>
        <v>2022</v>
      </c>
      <c r="BF1191" s="52">
        <f t="shared" si="189"/>
        <v>44637</v>
      </c>
      <c r="BG1191" s="16">
        <f t="shared" si="193"/>
        <v>2022</v>
      </c>
      <c r="BH1191" s="16"/>
    </row>
    <row r="1192" spans="1:60" x14ac:dyDescent="0.25">
      <c r="A1192" s="16">
        <v>820003850</v>
      </c>
      <c r="B1192" s="16" t="s">
        <v>3461</v>
      </c>
      <c r="C1192" s="16" t="s">
        <v>3467</v>
      </c>
      <c r="D1192" s="17" t="s">
        <v>1210</v>
      </c>
      <c r="E1192" s="17">
        <v>58792</v>
      </c>
      <c r="F1192" s="17" t="str">
        <f t="shared" si="190"/>
        <v>ST58792</v>
      </c>
      <c r="G1192" s="17" t="str">
        <f>VLOOKUP(E1192,[4]PARTIDAS!$F:$M,8,0)</f>
        <v>Evento</v>
      </c>
      <c r="H1192" s="17">
        <v>33918</v>
      </c>
      <c r="I1192" s="18">
        <v>44606.615277777775</v>
      </c>
      <c r="J1192" s="18">
        <v>44606.615277777775</v>
      </c>
      <c r="K1192" s="18">
        <v>44637</v>
      </c>
      <c r="L1192" s="19">
        <v>28400</v>
      </c>
      <c r="M1192" s="19">
        <v>28400</v>
      </c>
      <c r="N1192" s="16" t="s">
        <v>3463</v>
      </c>
      <c r="O1192" s="16"/>
      <c r="P1192" s="16"/>
      <c r="Q1192" s="16"/>
      <c r="R1192" s="16"/>
      <c r="S1192" s="16"/>
      <c r="T1192" s="20">
        <v>28400</v>
      </c>
      <c r="U1192" s="16" t="s">
        <v>47</v>
      </c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F1192" s="16" t="s">
        <v>4094</v>
      </c>
      <c r="AG1192" s="16" t="s">
        <v>4088</v>
      </c>
      <c r="AH1192" s="16" t="s">
        <v>3466</v>
      </c>
      <c r="AI1192" s="16" t="s">
        <v>47</v>
      </c>
      <c r="AJ1192" s="16">
        <f>VLOOKUP(E1192,[4]TD!$A:$B,2,0)</f>
        <v>-28400</v>
      </c>
      <c r="AK1192" s="16">
        <f>-IFERROR(VLOOKUP(E1192,'[4]PARTIDAS ABIERTAS EN VALORES'!$A:$E,2,0),0)</f>
        <v>0</v>
      </c>
      <c r="AL1192" s="16"/>
      <c r="AM1192" s="16">
        <f>-IFERROR(VLOOKUP(E1192,'[4]PARTIDAS ABIERTAS EN VALORES'!$A:$E,3,0),0)</f>
        <v>28400</v>
      </c>
      <c r="AN1192" s="16"/>
      <c r="AO1192" s="16">
        <f>-IFERROR(VLOOKUP(E1192,'[4]PARTIDAS ABIERTAS EN VALORES'!$A:$E,4,0),0)</f>
        <v>0</v>
      </c>
      <c r="AP1192" s="16"/>
      <c r="AQ1192" s="16"/>
      <c r="AR1192" s="16"/>
      <c r="AS1192" s="16"/>
      <c r="AT1192" s="16">
        <f t="shared" si="191"/>
        <v>0</v>
      </c>
      <c r="AU1192" s="16"/>
      <c r="AV1192" s="16"/>
      <c r="AW1192" s="16"/>
      <c r="AX1192" s="16"/>
      <c r="AY1192" s="16"/>
      <c r="AZ1192" s="16"/>
      <c r="BA1192" s="16">
        <f>-IFERROR(VLOOKUP(E1192,[4]TD!$J:$K,2,0),0)</f>
        <v>0</v>
      </c>
      <c r="BB1192" s="25">
        <f t="shared" si="187"/>
        <v>0</v>
      </c>
      <c r="BC1192" s="16"/>
      <c r="BD1192" s="52">
        <f t="shared" si="188"/>
        <v>44606.615277777775</v>
      </c>
      <c r="BE1192" s="16">
        <f t="shared" si="192"/>
        <v>2022</v>
      </c>
      <c r="BF1192" s="52">
        <f t="shared" si="189"/>
        <v>44637</v>
      </c>
      <c r="BG1192" s="16">
        <f t="shared" si="193"/>
        <v>2022</v>
      </c>
      <c r="BH1192" s="16"/>
    </row>
    <row r="1193" spans="1:60" x14ac:dyDescent="0.25">
      <c r="A1193" s="16">
        <v>820003850</v>
      </c>
      <c r="B1193" s="16" t="s">
        <v>3461</v>
      </c>
      <c r="C1193" s="16" t="s">
        <v>3462</v>
      </c>
      <c r="D1193" s="17" t="s">
        <v>1210</v>
      </c>
      <c r="E1193" s="17">
        <v>58838</v>
      </c>
      <c r="F1193" s="17" t="str">
        <f t="shared" si="190"/>
        <v>ST58838</v>
      </c>
      <c r="G1193" s="17" t="str">
        <f>VLOOKUP(E1193,[4]PARTIDAS!$F:$M,8,0)</f>
        <v>Evento</v>
      </c>
      <c r="H1193" s="17">
        <v>33911</v>
      </c>
      <c r="I1193" s="18">
        <v>44606.765972222223</v>
      </c>
      <c r="J1193" s="18">
        <v>44606.765972222223</v>
      </c>
      <c r="K1193" s="18">
        <v>44637</v>
      </c>
      <c r="L1193" s="19">
        <v>213198</v>
      </c>
      <c r="M1193" s="19">
        <v>213198</v>
      </c>
      <c r="N1193" s="16" t="s">
        <v>3463</v>
      </c>
      <c r="O1193" s="16"/>
      <c r="P1193" s="16"/>
      <c r="Q1193" s="16"/>
      <c r="R1193" s="16"/>
      <c r="S1193" s="16"/>
      <c r="T1193" s="20">
        <v>213198</v>
      </c>
      <c r="U1193" s="16" t="s">
        <v>47</v>
      </c>
      <c r="V1193" s="16"/>
      <c r="W1193" s="16"/>
      <c r="X1193" s="16"/>
      <c r="Y1193" s="16"/>
      <c r="Z1193" s="16"/>
      <c r="AA1193" s="16"/>
      <c r="AB1193" s="16"/>
      <c r="AC1193" s="16"/>
      <c r="AD1193" s="16"/>
      <c r="AE1193" s="16"/>
      <c r="AF1193" s="16" t="s">
        <v>4094</v>
      </c>
      <c r="AG1193" s="16" t="s">
        <v>4085</v>
      </c>
      <c r="AH1193" s="16" t="s">
        <v>3466</v>
      </c>
      <c r="AI1193" s="16" t="s">
        <v>47</v>
      </c>
      <c r="AJ1193" s="16">
        <f>VLOOKUP(E1193,[4]TD!$A:$B,2,0)</f>
        <v>-213198</v>
      </c>
      <c r="AK1193" s="16">
        <f>-IFERROR(VLOOKUP(E1193,'[4]PARTIDAS ABIERTAS EN VALORES'!$A:$E,2,0),0)</f>
        <v>0</v>
      </c>
      <c r="AL1193" s="16"/>
      <c r="AM1193" s="16">
        <f>-IFERROR(VLOOKUP(E1193,'[4]PARTIDAS ABIERTAS EN VALORES'!$A:$E,3,0),0)</f>
        <v>213198</v>
      </c>
      <c r="AN1193" s="16"/>
      <c r="AO1193" s="16">
        <f>-IFERROR(VLOOKUP(E1193,'[4]PARTIDAS ABIERTAS EN VALORES'!$A:$E,4,0),0)</f>
        <v>0</v>
      </c>
      <c r="AP1193" s="16"/>
      <c r="AQ1193" s="16"/>
      <c r="AR1193" s="16"/>
      <c r="AS1193" s="16"/>
      <c r="AT1193" s="16">
        <f t="shared" si="191"/>
        <v>0</v>
      </c>
      <c r="AU1193" s="16"/>
      <c r="AV1193" s="16"/>
      <c r="AW1193" s="16"/>
      <c r="AX1193" s="16"/>
      <c r="AY1193" s="16"/>
      <c r="AZ1193" s="16"/>
      <c r="BA1193" s="16">
        <f>-IFERROR(VLOOKUP(E1193,[4]TD!$J:$K,2,0),0)</f>
        <v>0</v>
      </c>
      <c r="BB1193" s="25">
        <f t="shared" si="187"/>
        <v>0</v>
      </c>
      <c r="BC1193" s="16"/>
      <c r="BD1193" s="52">
        <f t="shared" si="188"/>
        <v>44606.765972222223</v>
      </c>
      <c r="BE1193" s="16">
        <f t="shared" si="192"/>
        <v>2022</v>
      </c>
      <c r="BF1193" s="52">
        <f t="shared" si="189"/>
        <v>44637</v>
      </c>
      <c r="BG1193" s="16">
        <f t="shared" si="193"/>
        <v>2022</v>
      </c>
      <c r="BH1193" s="16"/>
    </row>
    <row r="1194" spans="1:60" x14ac:dyDescent="0.25">
      <c r="A1194" s="16">
        <v>820003850</v>
      </c>
      <c r="B1194" s="16" t="s">
        <v>3461</v>
      </c>
      <c r="C1194" s="16" t="s">
        <v>3462</v>
      </c>
      <c r="D1194" s="17" t="s">
        <v>1210</v>
      </c>
      <c r="E1194" s="17">
        <v>58840</v>
      </c>
      <c r="F1194" s="17" t="str">
        <f t="shared" si="190"/>
        <v>ST58840</v>
      </c>
      <c r="G1194" s="17" t="str">
        <f>VLOOKUP(E1194,[4]PARTIDAS!$F:$M,8,0)</f>
        <v>Evento</v>
      </c>
      <c r="H1194" s="17">
        <v>33911</v>
      </c>
      <c r="I1194" s="18">
        <v>44606.770138888889</v>
      </c>
      <c r="J1194" s="18">
        <v>44606.770138888889</v>
      </c>
      <c r="K1194" s="18">
        <v>44637</v>
      </c>
      <c r="L1194" s="19">
        <v>140846</v>
      </c>
      <c r="M1194" s="19">
        <v>140846</v>
      </c>
      <c r="N1194" s="16" t="s">
        <v>3463</v>
      </c>
      <c r="O1194" s="16"/>
      <c r="P1194" s="16"/>
      <c r="Q1194" s="16"/>
      <c r="R1194" s="16"/>
      <c r="S1194" s="16"/>
      <c r="T1194" s="20">
        <v>140846</v>
      </c>
      <c r="U1194" s="16" t="s">
        <v>47</v>
      </c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 t="s">
        <v>4094</v>
      </c>
      <c r="AG1194" s="16" t="s">
        <v>4085</v>
      </c>
      <c r="AH1194" s="16" t="s">
        <v>3466</v>
      </c>
      <c r="AI1194" s="16" t="s">
        <v>47</v>
      </c>
      <c r="AJ1194" s="16">
        <f>VLOOKUP(E1194,[4]TD!$A:$B,2,0)</f>
        <v>-140846</v>
      </c>
      <c r="AK1194" s="16">
        <f>-IFERROR(VLOOKUP(E1194,'[4]PARTIDAS ABIERTAS EN VALORES'!$A:$E,2,0),0)</f>
        <v>0</v>
      </c>
      <c r="AL1194" s="16"/>
      <c r="AM1194" s="16">
        <f>-IFERROR(VLOOKUP(E1194,'[4]PARTIDAS ABIERTAS EN VALORES'!$A:$E,3,0),0)</f>
        <v>140846</v>
      </c>
      <c r="AN1194" s="16"/>
      <c r="AO1194" s="16">
        <f>-IFERROR(VLOOKUP(E1194,'[4]PARTIDAS ABIERTAS EN VALORES'!$A:$E,4,0),0)</f>
        <v>0</v>
      </c>
      <c r="AP1194" s="16"/>
      <c r="AQ1194" s="16"/>
      <c r="AR1194" s="16"/>
      <c r="AS1194" s="16"/>
      <c r="AT1194" s="16">
        <f t="shared" si="191"/>
        <v>0</v>
      </c>
      <c r="AU1194" s="16"/>
      <c r="AV1194" s="16"/>
      <c r="AW1194" s="16"/>
      <c r="AX1194" s="16"/>
      <c r="AY1194" s="16"/>
      <c r="AZ1194" s="16"/>
      <c r="BA1194" s="16">
        <f>-IFERROR(VLOOKUP(E1194,[4]TD!$J:$K,2,0),0)</f>
        <v>0</v>
      </c>
      <c r="BB1194" s="25">
        <f t="shared" si="187"/>
        <v>0</v>
      </c>
      <c r="BC1194" s="16"/>
      <c r="BD1194" s="52">
        <f t="shared" si="188"/>
        <v>44606.770138888889</v>
      </c>
      <c r="BE1194" s="16">
        <f t="shared" si="192"/>
        <v>2022</v>
      </c>
      <c r="BF1194" s="52">
        <f t="shared" si="189"/>
        <v>44637</v>
      </c>
      <c r="BG1194" s="16">
        <f t="shared" si="193"/>
        <v>2022</v>
      </c>
      <c r="BH1194" s="16"/>
    </row>
    <row r="1195" spans="1:60" x14ac:dyDescent="0.25">
      <c r="A1195" s="16">
        <v>820003850</v>
      </c>
      <c r="B1195" s="16" t="s">
        <v>3461</v>
      </c>
      <c r="C1195" s="16" t="s">
        <v>3462</v>
      </c>
      <c r="D1195" s="17" t="s">
        <v>1210</v>
      </c>
      <c r="E1195" s="17">
        <v>58847</v>
      </c>
      <c r="F1195" s="17" t="str">
        <f t="shared" si="190"/>
        <v>ST58847</v>
      </c>
      <c r="G1195" s="17" t="str">
        <f>VLOOKUP(E1195,[4]PARTIDAS!$F:$M,8,0)</f>
        <v>Evento</v>
      </c>
      <c r="H1195" s="17">
        <v>33911</v>
      </c>
      <c r="I1195" s="18">
        <v>44606.791666666664</v>
      </c>
      <c r="J1195" s="18">
        <v>44606.791666666664</v>
      </c>
      <c r="K1195" s="18">
        <v>44637</v>
      </c>
      <c r="L1195" s="19">
        <v>123517</v>
      </c>
      <c r="M1195" s="19">
        <v>123517</v>
      </c>
      <c r="N1195" s="16" t="s">
        <v>3463</v>
      </c>
      <c r="O1195" s="16"/>
      <c r="P1195" s="16"/>
      <c r="Q1195" s="16"/>
      <c r="R1195" s="16"/>
      <c r="S1195" s="16"/>
      <c r="T1195" s="20">
        <v>123517</v>
      </c>
      <c r="U1195" s="16" t="s">
        <v>47</v>
      </c>
      <c r="V1195" s="16"/>
      <c r="W1195" s="16"/>
      <c r="X1195" s="16"/>
      <c r="Y1195" s="16"/>
      <c r="Z1195" s="16"/>
      <c r="AA1195" s="16"/>
      <c r="AB1195" s="16"/>
      <c r="AC1195" s="16"/>
      <c r="AD1195" s="16"/>
      <c r="AE1195" s="16"/>
      <c r="AF1195" s="16" t="s">
        <v>4094</v>
      </c>
      <c r="AG1195" s="16" t="s">
        <v>4085</v>
      </c>
      <c r="AH1195" s="16" t="s">
        <v>3466</v>
      </c>
      <c r="AI1195" s="16" t="s">
        <v>47</v>
      </c>
      <c r="AJ1195" s="16">
        <f>VLOOKUP(E1195,[4]TD!$A:$B,2,0)</f>
        <v>-123517</v>
      </c>
      <c r="AK1195" s="16">
        <f>-IFERROR(VLOOKUP(E1195,'[4]PARTIDAS ABIERTAS EN VALORES'!$A:$E,2,0),0)</f>
        <v>0</v>
      </c>
      <c r="AL1195" s="16"/>
      <c r="AM1195" s="16">
        <f>-IFERROR(VLOOKUP(E1195,'[4]PARTIDAS ABIERTAS EN VALORES'!$A:$E,3,0),0)</f>
        <v>123517</v>
      </c>
      <c r="AN1195" s="16"/>
      <c r="AO1195" s="16">
        <f>-IFERROR(VLOOKUP(E1195,'[4]PARTIDAS ABIERTAS EN VALORES'!$A:$E,4,0),0)</f>
        <v>0</v>
      </c>
      <c r="AP1195" s="16"/>
      <c r="AQ1195" s="16"/>
      <c r="AR1195" s="16"/>
      <c r="AS1195" s="16"/>
      <c r="AT1195" s="16">
        <f t="shared" si="191"/>
        <v>0</v>
      </c>
      <c r="AU1195" s="16"/>
      <c r="AV1195" s="16"/>
      <c r="AW1195" s="16"/>
      <c r="AX1195" s="16"/>
      <c r="AY1195" s="16"/>
      <c r="AZ1195" s="16"/>
      <c r="BA1195" s="16">
        <f>-IFERROR(VLOOKUP(E1195,[4]TD!$J:$K,2,0),0)</f>
        <v>0</v>
      </c>
      <c r="BB1195" s="25">
        <f t="shared" si="187"/>
        <v>0</v>
      </c>
      <c r="BC1195" s="16"/>
      <c r="BD1195" s="52">
        <f t="shared" si="188"/>
        <v>44606.791666666664</v>
      </c>
      <c r="BE1195" s="16">
        <f t="shared" si="192"/>
        <v>2022</v>
      </c>
      <c r="BF1195" s="52">
        <f t="shared" si="189"/>
        <v>44637</v>
      </c>
      <c r="BG1195" s="16">
        <f t="shared" si="193"/>
        <v>2022</v>
      </c>
      <c r="BH1195" s="16"/>
    </row>
    <row r="1196" spans="1:60" x14ac:dyDescent="0.25">
      <c r="A1196" s="16">
        <v>820003850</v>
      </c>
      <c r="B1196" s="16" t="s">
        <v>3461</v>
      </c>
      <c r="C1196" s="16" t="s">
        <v>3467</v>
      </c>
      <c r="D1196" s="17" t="s">
        <v>1210</v>
      </c>
      <c r="E1196" s="17">
        <v>58967</v>
      </c>
      <c r="F1196" s="17" t="str">
        <f t="shared" si="190"/>
        <v>ST58967</v>
      </c>
      <c r="G1196" s="17" t="str">
        <f>VLOOKUP(E1196,[4]PARTIDAS!$F:$M,8,0)</f>
        <v>Evento</v>
      </c>
      <c r="H1196" s="17">
        <v>33916</v>
      </c>
      <c r="I1196" s="18">
        <v>44607.933333333334</v>
      </c>
      <c r="J1196" s="18">
        <v>44607.933333333334</v>
      </c>
      <c r="K1196" s="18">
        <v>44637</v>
      </c>
      <c r="L1196" s="19">
        <v>74480</v>
      </c>
      <c r="M1196" s="19">
        <v>74480</v>
      </c>
      <c r="N1196" s="16" t="s">
        <v>3463</v>
      </c>
      <c r="O1196" s="16"/>
      <c r="P1196" s="16"/>
      <c r="Q1196" s="16"/>
      <c r="R1196" s="16"/>
      <c r="S1196" s="16"/>
      <c r="T1196" s="20">
        <v>74480</v>
      </c>
      <c r="U1196" s="16" t="s">
        <v>47</v>
      </c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 t="s">
        <v>4095</v>
      </c>
      <c r="AG1196" s="16" t="s">
        <v>4088</v>
      </c>
      <c r="AH1196" s="16" t="s">
        <v>3466</v>
      </c>
      <c r="AI1196" s="16" t="s">
        <v>47</v>
      </c>
      <c r="AJ1196" s="16">
        <f>VLOOKUP(E1196,[4]TD!$A:$B,2,0)</f>
        <v>-74480</v>
      </c>
      <c r="AK1196" s="16">
        <f>-IFERROR(VLOOKUP(E1196,'[4]PARTIDAS ABIERTAS EN VALORES'!$A:$E,2,0),0)</f>
        <v>0</v>
      </c>
      <c r="AL1196" s="16"/>
      <c r="AM1196" s="16">
        <f>-IFERROR(VLOOKUP(E1196,'[4]PARTIDAS ABIERTAS EN VALORES'!$A:$E,3,0),0)</f>
        <v>74480</v>
      </c>
      <c r="AN1196" s="16"/>
      <c r="AO1196" s="16">
        <f>-IFERROR(VLOOKUP(E1196,'[4]PARTIDAS ABIERTAS EN VALORES'!$A:$E,4,0),0)</f>
        <v>0</v>
      </c>
      <c r="AP1196" s="16"/>
      <c r="AQ1196" s="16"/>
      <c r="AR1196" s="16"/>
      <c r="AS1196" s="16"/>
      <c r="AT1196" s="16">
        <f t="shared" si="191"/>
        <v>0</v>
      </c>
      <c r="AU1196" s="16"/>
      <c r="AV1196" s="16"/>
      <c r="AW1196" s="16"/>
      <c r="AX1196" s="16"/>
      <c r="AY1196" s="16"/>
      <c r="AZ1196" s="16"/>
      <c r="BA1196" s="16">
        <f>-IFERROR(VLOOKUP(E1196,[4]TD!$J:$K,2,0),0)</f>
        <v>0</v>
      </c>
      <c r="BB1196" s="25">
        <f t="shared" si="187"/>
        <v>0</v>
      </c>
      <c r="BC1196" s="16"/>
      <c r="BD1196" s="52">
        <f t="shared" si="188"/>
        <v>44607.933333333334</v>
      </c>
      <c r="BE1196" s="16">
        <f t="shared" si="192"/>
        <v>2022</v>
      </c>
      <c r="BF1196" s="52">
        <f t="shared" si="189"/>
        <v>44637</v>
      </c>
      <c r="BG1196" s="16">
        <f t="shared" si="193"/>
        <v>2022</v>
      </c>
      <c r="BH1196" s="16"/>
    </row>
    <row r="1197" spans="1:60" x14ac:dyDescent="0.25">
      <c r="A1197" s="16">
        <v>820003850</v>
      </c>
      <c r="B1197" s="16" t="s">
        <v>3461</v>
      </c>
      <c r="C1197" s="16" t="s">
        <v>3462</v>
      </c>
      <c r="D1197" s="17" t="s">
        <v>1210</v>
      </c>
      <c r="E1197" s="17">
        <v>59152</v>
      </c>
      <c r="F1197" s="17" t="str">
        <f t="shared" si="190"/>
        <v>ST59152</v>
      </c>
      <c r="G1197" s="17" t="str">
        <f>VLOOKUP(E1197,[4]PARTIDAS!$F:$M,8,0)</f>
        <v>Evento</v>
      </c>
      <c r="H1197" s="17">
        <v>33911</v>
      </c>
      <c r="I1197" s="18">
        <v>44608.53125</v>
      </c>
      <c r="J1197" s="18">
        <v>44608.53125</v>
      </c>
      <c r="K1197" s="18">
        <v>44637</v>
      </c>
      <c r="L1197" s="19">
        <v>109598</v>
      </c>
      <c r="M1197" s="19">
        <v>109598</v>
      </c>
      <c r="N1197" s="16" t="s">
        <v>3463</v>
      </c>
      <c r="O1197" s="16"/>
      <c r="P1197" s="16"/>
      <c r="Q1197" s="16"/>
      <c r="R1197" s="16"/>
      <c r="S1197" s="16"/>
      <c r="T1197" s="20">
        <v>109598</v>
      </c>
      <c r="U1197" s="16" t="s">
        <v>47</v>
      </c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F1197" s="16" t="s">
        <v>4028</v>
      </c>
      <c r="AG1197" s="16" t="s">
        <v>4085</v>
      </c>
      <c r="AH1197" s="16" t="s">
        <v>3466</v>
      </c>
      <c r="AI1197" s="16" t="s">
        <v>47</v>
      </c>
      <c r="AJ1197" s="16">
        <f>VLOOKUP(E1197,[4]TD!$A:$B,2,0)</f>
        <v>-109598</v>
      </c>
      <c r="AK1197" s="16">
        <f>-IFERROR(VLOOKUP(E1197,'[4]PARTIDAS ABIERTAS EN VALORES'!$A:$E,2,0),0)</f>
        <v>0</v>
      </c>
      <c r="AL1197" s="16"/>
      <c r="AM1197" s="16">
        <f>-IFERROR(VLOOKUP(E1197,'[4]PARTIDAS ABIERTAS EN VALORES'!$A:$E,3,0),0)</f>
        <v>109598</v>
      </c>
      <c r="AN1197" s="16"/>
      <c r="AO1197" s="16">
        <f>-IFERROR(VLOOKUP(E1197,'[4]PARTIDAS ABIERTAS EN VALORES'!$A:$E,4,0),0)</f>
        <v>0</v>
      </c>
      <c r="AP1197" s="16"/>
      <c r="AQ1197" s="16"/>
      <c r="AR1197" s="16"/>
      <c r="AS1197" s="16"/>
      <c r="AT1197" s="16">
        <f t="shared" si="191"/>
        <v>0</v>
      </c>
      <c r="AU1197" s="16"/>
      <c r="AV1197" s="16"/>
      <c r="AW1197" s="16"/>
      <c r="AX1197" s="16"/>
      <c r="AY1197" s="16"/>
      <c r="AZ1197" s="16"/>
      <c r="BA1197" s="16">
        <f>-IFERROR(VLOOKUP(E1197,[4]TD!$J:$K,2,0),0)</f>
        <v>0</v>
      </c>
      <c r="BB1197" s="25">
        <f t="shared" si="187"/>
        <v>0</v>
      </c>
      <c r="BC1197" s="16"/>
      <c r="BD1197" s="52">
        <f t="shared" si="188"/>
        <v>44608.53125</v>
      </c>
      <c r="BE1197" s="16">
        <f t="shared" si="192"/>
        <v>2022</v>
      </c>
      <c r="BF1197" s="52">
        <f t="shared" si="189"/>
        <v>44637</v>
      </c>
      <c r="BG1197" s="16">
        <f t="shared" si="193"/>
        <v>2022</v>
      </c>
      <c r="BH1197" s="16"/>
    </row>
    <row r="1198" spans="1:60" x14ac:dyDescent="0.25">
      <c r="A1198" s="16">
        <v>820003850</v>
      </c>
      <c r="B1198" s="16" t="s">
        <v>3461</v>
      </c>
      <c r="C1198" s="16" t="s">
        <v>3462</v>
      </c>
      <c r="D1198" s="17" t="s">
        <v>1210</v>
      </c>
      <c r="E1198" s="17">
        <v>59153</v>
      </c>
      <c r="F1198" s="17" t="str">
        <f t="shared" si="190"/>
        <v>ST59153</v>
      </c>
      <c r="G1198" s="17" t="str">
        <f>VLOOKUP(E1198,[4]PARTIDAS!$F:$M,8,0)</f>
        <v>Evento</v>
      </c>
      <c r="H1198" s="17">
        <v>33911</v>
      </c>
      <c r="I1198" s="18">
        <v>44608.536805555559</v>
      </c>
      <c r="J1198" s="18">
        <v>44608.536805555559</v>
      </c>
      <c r="K1198" s="18">
        <v>44637</v>
      </c>
      <c r="L1198" s="19">
        <v>595394</v>
      </c>
      <c r="M1198" s="19">
        <v>595394</v>
      </c>
      <c r="N1198" s="16" t="s">
        <v>3463</v>
      </c>
      <c r="O1198" s="16"/>
      <c r="P1198" s="16"/>
      <c r="Q1198" s="16"/>
      <c r="R1198" s="16"/>
      <c r="S1198" s="16"/>
      <c r="T1198" s="20">
        <v>595394</v>
      </c>
      <c r="U1198" s="16" t="s">
        <v>47</v>
      </c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 t="s">
        <v>4028</v>
      </c>
      <c r="AG1198" s="16" t="s">
        <v>4085</v>
      </c>
      <c r="AH1198" s="16" t="s">
        <v>3466</v>
      </c>
      <c r="AI1198" s="16" t="s">
        <v>47</v>
      </c>
      <c r="AJ1198" s="16">
        <f>VLOOKUP(E1198,[4]TD!$A:$B,2,0)</f>
        <v>-595394</v>
      </c>
      <c r="AK1198" s="16">
        <f>-IFERROR(VLOOKUP(E1198,'[4]PARTIDAS ABIERTAS EN VALORES'!$A:$E,2,0),0)</f>
        <v>0</v>
      </c>
      <c r="AL1198" s="16"/>
      <c r="AM1198" s="16">
        <f>-IFERROR(VLOOKUP(E1198,'[4]PARTIDAS ABIERTAS EN VALORES'!$A:$E,3,0),0)</f>
        <v>595394</v>
      </c>
      <c r="AN1198" s="16"/>
      <c r="AO1198" s="16">
        <f>-IFERROR(VLOOKUP(E1198,'[4]PARTIDAS ABIERTAS EN VALORES'!$A:$E,4,0),0)</f>
        <v>0</v>
      </c>
      <c r="AP1198" s="16"/>
      <c r="AQ1198" s="16"/>
      <c r="AR1198" s="16"/>
      <c r="AS1198" s="16"/>
      <c r="AT1198" s="16">
        <f t="shared" si="191"/>
        <v>0</v>
      </c>
      <c r="AU1198" s="16"/>
      <c r="AV1198" s="16"/>
      <c r="AW1198" s="16"/>
      <c r="AX1198" s="16"/>
      <c r="AY1198" s="16"/>
      <c r="AZ1198" s="16"/>
      <c r="BA1198" s="16">
        <f>-IFERROR(VLOOKUP(E1198,[4]TD!$J:$K,2,0),0)</f>
        <v>0</v>
      </c>
      <c r="BB1198" s="25">
        <f t="shared" si="187"/>
        <v>0</v>
      </c>
      <c r="BC1198" s="16"/>
      <c r="BD1198" s="52">
        <f t="shared" si="188"/>
        <v>44608.536805555559</v>
      </c>
      <c r="BE1198" s="16">
        <f t="shared" si="192"/>
        <v>2022</v>
      </c>
      <c r="BF1198" s="52">
        <f t="shared" si="189"/>
        <v>44637</v>
      </c>
      <c r="BG1198" s="16">
        <f t="shared" si="193"/>
        <v>2022</v>
      </c>
      <c r="BH1198" s="16"/>
    </row>
    <row r="1199" spans="1:60" x14ac:dyDescent="0.25">
      <c r="A1199" s="16">
        <v>820003850</v>
      </c>
      <c r="B1199" s="16" t="s">
        <v>3461</v>
      </c>
      <c r="C1199" s="16" t="s">
        <v>3462</v>
      </c>
      <c r="D1199" s="17" t="s">
        <v>1210</v>
      </c>
      <c r="E1199" s="17">
        <v>59258</v>
      </c>
      <c r="F1199" s="17" t="str">
        <f t="shared" si="190"/>
        <v>ST59258</v>
      </c>
      <c r="G1199" s="17" t="str">
        <f>VLOOKUP(E1199,[4]PARTIDAS!$F:$M,8,0)</f>
        <v>Evento</v>
      </c>
      <c r="H1199" s="17">
        <v>33911</v>
      </c>
      <c r="I1199" s="18">
        <v>44608.739583333336</v>
      </c>
      <c r="J1199" s="18">
        <v>44608.739583333336</v>
      </c>
      <c r="K1199" s="18">
        <v>44637</v>
      </c>
      <c r="L1199" s="19">
        <v>492518</v>
      </c>
      <c r="M1199" s="19">
        <v>492518</v>
      </c>
      <c r="N1199" s="16" t="s">
        <v>3463</v>
      </c>
      <c r="O1199" s="16"/>
      <c r="P1199" s="16"/>
      <c r="Q1199" s="16"/>
      <c r="R1199" s="16"/>
      <c r="S1199" s="16"/>
      <c r="T1199" s="20">
        <v>492518</v>
      </c>
      <c r="U1199" s="16" t="s">
        <v>47</v>
      </c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/>
      <c r="AF1199" s="16" t="s">
        <v>4028</v>
      </c>
      <c r="AG1199" s="16" t="s">
        <v>4085</v>
      </c>
      <c r="AH1199" s="16" t="s">
        <v>3466</v>
      </c>
      <c r="AI1199" s="16" t="s">
        <v>47</v>
      </c>
      <c r="AJ1199" s="16">
        <f>VLOOKUP(E1199,[4]TD!$A:$B,2,0)</f>
        <v>-492518</v>
      </c>
      <c r="AK1199" s="16">
        <f>-IFERROR(VLOOKUP(E1199,'[4]PARTIDAS ABIERTAS EN VALORES'!$A:$E,2,0),0)</f>
        <v>0</v>
      </c>
      <c r="AL1199" s="16"/>
      <c r="AM1199" s="16">
        <f>-IFERROR(VLOOKUP(E1199,'[4]PARTIDAS ABIERTAS EN VALORES'!$A:$E,3,0),0)</f>
        <v>492518</v>
      </c>
      <c r="AN1199" s="16"/>
      <c r="AO1199" s="16">
        <f>-IFERROR(VLOOKUP(E1199,'[4]PARTIDAS ABIERTAS EN VALORES'!$A:$E,4,0),0)</f>
        <v>0</v>
      </c>
      <c r="AP1199" s="16"/>
      <c r="AQ1199" s="16"/>
      <c r="AR1199" s="16"/>
      <c r="AS1199" s="16"/>
      <c r="AT1199" s="16">
        <f t="shared" si="191"/>
        <v>0</v>
      </c>
      <c r="AU1199" s="16"/>
      <c r="AV1199" s="16"/>
      <c r="AW1199" s="16"/>
      <c r="AX1199" s="16"/>
      <c r="AY1199" s="16"/>
      <c r="AZ1199" s="16"/>
      <c r="BA1199" s="16">
        <f>-IFERROR(VLOOKUP(E1199,[4]TD!$J:$K,2,0),0)</f>
        <v>0</v>
      </c>
      <c r="BB1199" s="25">
        <f t="shared" si="187"/>
        <v>0</v>
      </c>
      <c r="BC1199" s="16"/>
      <c r="BD1199" s="52">
        <f t="shared" si="188"/>
        <v>44608.739583333336</v>
      </c>
      <c r="BE1199" s="16">
        <f t="shared" si="192"/>
        <v>2022</v>
      </c>
      <c r="BF1199" s="52">
        <f t="shared" si="189"/>
        <v>44637</v>
      </c>
      <c r="BG1199" s="16">
        <f t="shared" si="193"/>
        <v>2022</v>
      </c>
      <c r="BH1199" s="16"/>
    </row>
    <row r="1200" spans="1:60" x14ac:dyDescent="0.25">
      <c r="A1200" s="16">
        <v>820003850</v>
      </c>
      <c r="B1200" s="16" t="s">
        <v>3461</v>
      </c>
      <c r="C1200" s="16" t="s">
        <v>3462</v>
      </c>
      <c r="D1200" s="17" t="s">
        <v>1210</v>
      </c>
      <c r="E1200" s="17">
        <v>59262</v>
      </c>
      <c r="F1200" s="17" t="str">
        <f t="shared" si="190"/>
        <v>ST59262</v>
      </c>
      <c r="G1200" s="17" t="str">
        <f>VLOOKUP(E1200,[4]PARTIDAS!$F:$M,8,0)</f>
        <v>Evento</v>
      </c>
      <c r="H1200" s="17">
        <v>33911</v>
      </c>
      <c r="I1200" s="18">
        <v>44608.780555555553</v>
      </c>
      <c r="J1200" s="18">
        <v>44608.780555555553</v>
      </c>
      <c r="K1200" s="18">
        <v>44637</v>
      </c>
      <c r="L1200" s="19">
        <v>74779</v>
      </c>
      <c r="M1200" s="19">
        <v>74779</v>
      </c>
      <c r="N1200" s="16" t="s">
        <v>3463</v>
      </c>
      <c r="O1200" s="16"/>
      <c r="P1200" s="16"/>
      <c r="Q1200" s="16"/>
      <c r="R1200" s="16"/>
      <c r="S1200" s="16"/>
      <c r="T1200" s="20">
        <v>74779</v>
      </c>
      <c r="U1200" s="16" t="s">
        <v>47</v>
      </c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 t="s">
        <v>4028</v>
      </c>
      <c r="AG1200" s="16" t="s">
        <v>4085</v>
      </c>
      <c r="AH1200" s="16" t="s">
        <v>3466</v>
      </c>
      <c r="AI1200" s="16" t="s">
        <v>47</v>
      </c>
      <c r="AJ1200" s="16">
        <f>VLOOKUP(E1200,[4]TD!$A:$B,2,0)</f>
        <v>-74779</v>
      </c>
      <c r="AK1200" s="16">
        <f>-IFERROR(VLOOKUP(E1200,'[4]PARTIDAS ABIERTAS EN VALORES'!$A:$E,2,0),0)</f>
        <v>0</v>
      </c>
      <c r="AL1200" s="16"/>
      <c r="AM1200" s="16">
        <f>-IFERROR(VLOOKUP(E1200,'[4]PARTIDAS ABIERTAS EN VALORES'!$A:$E,3,0),0)</f>
        <v>74779</v>
      </c>
      <c r="AN1200" s="16"/>
      <c r="AO1200" s="16">
        <f>-IFERROR(VLOOKUP(E1200,'[4]PARTIDAS ABIERTAS EN VALORES'!$A:$E,4,0),0)</f>
        <v>0</v>
      </c>
      <c r="AP1200" s="16"/>
      <c r="AQ1200" s="16"/>
      <c r="AR1200" s="16"/>
      <c r="AS1200" s="16"/>
      <c r="AT1200" s="16">
        <f t="shared" si="191"/>
        <v>0</v>
      </c>
      <c r="AU1200" s="16"/>
      <c r="AV1200" s="16"/>
      <c r="AW1200" s="16"/>
      <c r="AX1200" s="16"/>
      <c r="AY1200" s="16"/>
      <c r="AZ1200" s="16"/>
      <c r="BA1200" s="16">
        <f>-IFERROR(VLOOKUP(E1200,[4]TD!$J:$K,2,0),0)</f>
        <v>0</v>
      </c>
      <c r="BB1200" s="25">
        <f t="shared" si="187"/>
        <v>0</v>
      </c>
      <c r="BC1200" s="16"/>
      <c r="BD1200" s="52">
        <f t="shared" si="188"/>
        <v>44608.780555555553</v>
      </c>
      <c r="BE1200" s="16">
        <f t="shared" si="192"/>
        <v>2022</v>
      </c>
      <c r="BF1200" s="52">
        <f t="shared" si="189"/>
        <v>44637</v>
      </c>
      <c r="BG1200" s="16">
        <f t="shared" si="193"/>
        <v>2022</v>
      </c>
      <c r="BH1200" s="16"/>
    </row>
    <row r="1201" spans="1:60" x14ac:dyDescent="0.25">
      <c r="A1201" s="16">
        <v>820003850</v>
      </c>
      <c r="B1201" s="16" t="s">
        <v>3461</v>
      </c>
      <c r="C1201" s="16" t="s">
        <v>3462</v>
      </c>
      <c r="D1201" s="17" t="s">
        <v>1210</v>
      </c>
      <c r="E1201" s="17">
        <v>59317</v>
      </c>
      <c r="F1201" s="17" t="str">
        <f t="shared" si="190"/>
        <v>ST59317</v>
      </c>
      <c r="G1201" s="17" t="e">
        <f>VLOOKUP(E1201,[4]PARTIDAS!$F:$M,8,0)</f>
        <v>#N/A</v>
      </c>
      <c r="H1201" s="17">
        <v>33911</v>
      </c>
      <c r="I1201" s="18">
        <v>44609.407638888886</v>
      </c>
      <c r="J1201" s="18">
        <v>44609.407638888886</v>
      </c>
      <c r="K1201" s="18">
        <v>44637</v>
      </c>
      <c r="L1201" s="19">
        <v>5263842</v>
      </c>
      <c r="M1201" s="19">
        <v>5263842</v>
      </c>
      <c r="N1201" s="16" t="s">
        <v>3490</v>
      </c>
      <c r="O1201" s="16"/>
      <c r="P1201" s="16"/>
      <c r="Q1201" s="16"/>
      <c r="R1201" s="20">
        <v>5263842</v>
      </c>
      <c r="S1201" s="16" t="s">
        <v>4096</v>
      </c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/>
      <c r="AF1201" s="16"/>
      <c r="AG1201" s="16" t="s">
        <v>4097</v>
      </c>
      <c r="AH1201" s="16"/>
      <c r="AI1201" s="16"/>
      <c r="AJ1201" s="16" t="e">
        <f>VLOOKUP(E1201,[4]TD!$A:$B,2,0)</f>
        <v>#N/A</v>
      </c>
      <c r="AK1201" s="16"/>
      <c r="AL1201" s="16"/>
      <c r="AM1201" s="16"/>
      <c r="AN1201" s="16"/>
      <c r="AO1201" s="16"/>
      <c r="AP1201" s="16"/>
      <c r="AQ1201" s="25">
        <f>M1201</f>
        <v>5263842</v>
      </c>
      <c r="AR1201" s="16"/>
      <c r="AS1201" s="16"/>
      <c r="AT1201" s="16">
        <f t="shared" si="191"/>
        <v>0</v>
      </c>
      <c r="AU1201" s="16"/>
      <c r="AV1201" s="16"/>
      <c r="AW1201" s="16"/>
      <c r="AX1201" s="16"/>
      <c r="AY1201" s="16"/>
      <c r="AZ1201" s="16"/>
      <c r="BA1201" s="16"/>
      <c r="BB1201" s="25">
        <f t="shared" si="187"/>
        <v>0</v>
      </c>
      <c r="BC1201" s="16"/>
      <c r="BD1201" s="52">
        <f t="shared" si="188"/>
        <v>44609.407638888886</v>
      </c>
      <c r="BE1201" s="16">
        <f t="shared" si="192"/>
        <v>2022</v>
      </c>
      <c r="BF1201" s="52">
        <f t="shared" si="189"/>
        <v>44637</v>
      </c>
      <c r="BG1201" s="16">
        <f t="shared" si="193"/>
        <v>2022</v>
      </c>
      <c r="BH1201" s="16"/>
    </row>
    <row r="1202" spans="1:60" x14ac:dyDescent="0.25">
      <c r="A1202" s="16">
        <v>820003850</v>
      </c>
      <c r="B1202" s="16" t="s">
        <v>3461</v>
      </c>
      <c r="C1202" s="16" t="s">
        <v>3467</v>
      </c>
      <c r="D1202" s="17" t="s">
        <v>1210</v>
      </c>
      <c r="E1202" s="17">
        <v>59342</v>
      </c>
      <c r="F1202" s="17" t="str">
        <f t="shared" si="190"/>
        <v>ST59342</v>
      </c>
      <c r="G1202" s="17" t="str">
        <f>VLOOKUP(E1202,[4]PARTIDAS!$F:$M,8,0)</f>
        <v>Evento</v>
      </c>
      <c r="H1202" s="17">
        <v>33916</v>
      </c>
      <c r="I1202" s="18">
        <v>44609.439583333333</v>
      </c>
      <c r="J1202" s="18">
        <v>44609.439583333333</v>
      </c>
      <c r="K1202" s="18">
        <v>44637</v>
      </c>
      <c r="L1202" s="19">
        <v>315271</v>
      </c>
      <c r="M1202" s="19">
        <v>315271</v>
      </c>
      <c r="N1202" s="16" t="s">
        <v>3463</v>
      </c>
      <c r="O1202" s="16"/>
      <c r="P1202" s="16"/>
      <c r="Q1202" s="16"/>
      <c r="R1202" s="16"/>
      <c r="S1202" s="16"/>
      <c r="T1202" s="20">
        <v>315271</v>
      </c>
      <c r="U1202" s="16" t="s">
        <v>47</v>
      </c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 t="s">
        <v>4046</v>
      </c>
      <c r="AG1202" s="16" t="s">
        <v>4088</v>
      </c>
      <c r="AH1202" s="16" t="s">
        <v>3466</v>
      </c>
      <c r="AI1202" s="16" t="s">
        <v>47</v>
      </c>
      <c r="AJ1202" s="16">
        <f>VLOOKUP(E1202,[4]TD!$A:$B,2,0)</f>
        <v>-315271</v>
      </c>
      <c r="AK1202" s="16">
        <f>-IFERROR(VLOOKUP(E1202,'[4]PARTIDAS ABIERTAS EN VALORES'!$A:$E,2,0),0)</f>
        <v>0</v>
      </c>
      <c r="AL1202" s="16"/>
      <c r="AM1202" s="16">
        <f>-IFERROR(VLOOKUP(E1202,'[4]PARTIDAS ABIERTAS EN VALORES'!$A:$E,3,0),0)</f>
        <v>315271</v>
      </c>
      <c r="AN1202" s="16"/>
      <c r="AO1202" s="16">
        <f>-IFERROR(VLOOKUP(E1202,'[4]PARTIDAS ABIERTAS EN VALORES'!$A:$E,4,0),0)</f>
        <v>0</v>
      </c>
      <c r="AP1202" s="16"/>
      <c r="AQ1202" s="16"/>
      <c r="AR1202" s="16"/>
      <c r="AS1202" s="16"/>
      <c r="AT1202" s="16">
        <f t="shared" si="191"/>
        <v>0</v>
      </c>
      <c r="AU1202" s="16"/>
      <c r="AV1202" s="16"/>
      <c r="AW1202" s="16"/>
      <c r="AX1202" s="16"/>
      <c r="AY1202" s="16"/>
      <c r="AZ1202" s="16"/>
      <c r="BA1202" s="16">
        <f>-IFERROR(VLOOKUP(E1202,[4]TD!$J:$K,2,0),0)</f>
        <v>0</v>
      </c>
      <c r="BB1202" s="25">
        <f t="shared" si="187"/>
        <v>0</v>
      </c>
      <c r="BC1202" s="16"/>
      <c r="BD1202" s="52">
        <f t="shared" si="188"/>
        <v>44609.439583333333</v>
      </c>
      <c r="BE1202" s="16">
        <f t="shared" si="192"/>
        <v>2022</v>
      </c>
      <c r="BF1202" s="52">
        <f t="shared" si="189"/>
        <v>44637</v>
      </c>
      <c r="BG1202" s="16">
        <f t="shared" si="193"/>
        <v>2022</v>
      </c>
      <c r="BH1202" s="16"/>
    </row>
    <row r="1203" spans="1:60" x14ac:dyDescent="0.25">
      <c r="A1203" s="16">
        <v>820003850</v>
      </c>
      <c r="B1203" s="16" t="s">
        <v>3461</v>
      </c>
      <c r="C1203" s="16" t="s">
        <v>3467</v>
      </c>
      <c r="D1203" s="17" t="s">
        <v>1210</v>
      </c>
      <c r="E1203" s="17">
        <v>59343</v>
      </c>
      <c r="F1203" s="17" t="str">
        <f t="shared" si="190"/>
        <v>ST59343</v>
      </c>
      <c r="G1203" s="17" t="e">
        <f>VLOOKUP(E1203,[4]PARTIDAS!$F:$M,8,0)</f>
        <v>#N/A</v>
      </c>
      <c r="H1203" s="17">
        <v>33916</v>
      </c>
      <c r="I1203" s="18">
        <v>44609.44027777778</v>
      </c>
      <c r="J1203" s="18">
        <v>44609.44027777778</v>
      </c>
      <c r="K1203" s="18">
        <v>44637</v>
      </c>
      <c r="L1203" s="19">
        <v>885271</v>
      </c>
      <c r="M1203" s="19">
        <v>885271</v>
      </c>
      <c r="N1203" s="16" t="s">
        <v>3490</v>
      </c>
      <c r="O1203" s="16"/>
      <c r="P1203" s="16"/>
      <c r="Q1203" s="16"/>
      <c r="R1203" s="20">
        <v>885271</v>
      </c>
      <c r="S1203" s="16" t="s">
        <v>4098</v>
      </c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  <c r="AE1203" s="16"/>
      <c r="AF1203" s="16"/>
      <c r="AG1203" s="16" t="s">
        <v>4087</v>
      </c>
      <c r="AH1203" s="16"/>
      <c r="AI1203" s="16"/>
      <c r="AJ1203" s="16" t="e">
        <f>VLOOKUP(E1203,[4]TD!$A:$B,2,0)</f>
        <v>#N/A</v>
      </c>
      <c r="AK1203" s="16"/>
      <c r="AL1203" s="16"/>
      <c r="AM1203" s="16"/>
      <c r="AN1203" s="16"/>
      <c r="AO1203" s="16"/>
      <c r="AP1203" s="16"/>
      <c r="AQ1203" s="25">
        <f>M1203</f>
        <v>885271</v>
      </c>
      <c r="AR1203" s="16"/>
      <c r="AS1203" s="16"/>
      <c r="AT1203" s="16">
        <f t="shared" si="191"/>
        <v>0</v>
      </c>
      <c r="AU1203" s="16"/>
      <c r="AV1203" s="16"/>
      <c r="AW1203" s="16"/>
      <c r="AX1203" s="16"/>
      <c r="AY1203" s="16"/>
      <c r="AZ1203" s="16"/>
      <c r="BA1203" s="16"/>
      <c r="BB1203" s="25">
        <f t="shared" si="187"/>
        <v>0</v>
      </c>
      <c r="BC1203" s="16"/>
      <c r="BD1203" s="52">
        <f t="shared" si="188"/>
        <v>44609.44027777778</v>
      </c>
      <c r="BE1203" s="16">
        <f t="shared" si="192"/>
        <v>2022</v>
      </c>
      <c r="BF1203" s="52">
        <f t="shared" si="189"/>
        <v>44637</v>
      </c>
      <c r="BG1203" s="16">
        <f t="shared" si="193"/>
        <v>2022</v>
      </c>
      <c r="BH1203" s="16"/>
    </row>
    <row r="1204" spans="1:60" x14ac:dyDescent="0.25">
      <c r="A1204" s="16">
        <v>820003850</v>
      </c>
      <c r="B1204" s="16" t="s">
        <v>3461</v>
      </c>
      <c r="C1204" s="16" t="s">
        <v>3467</v>
      </c>
      <c r="D1204" s="17" t="s">
        <v>1210</v>
      </c>
      <c r="E1204" s="17">
        <v>59345</v>
      </c>
      <c r="F1204" s="17" t="str">
        <f t="shared" si="190"/>
        <v>ST59345</v>
      </c>
      <c r="G1204" s="17" t="str">
        <f>VLOOKUP(E1204,[4]PARTIDAS!$F:$M,8,0)</f>
        <v>Evento</v>
      </c>
      <c r="H1204" s="17">
        <v>33918</v>
      </c>
      <c r="I1204" s="18">
        <v>44609.441666666666</v>
      </c>
      <c r="J1204" s="18">
        <v>44609.441666666666</v>
      </c>
      <c r="K1204" s="18">
        <v>44637</v>
      </c>
      <c r="L1204" s="19">
        <v>7100</v>
      </c>
      <c r="M1204" s="19">
        <v>7100</v>
      </c>
      <c r="N1204" s="16" t="s">
        <v>3463</v>
      </c>
      <c r="O1204" s="16"/>
      <c r="P1204" s="16"/>
      <c r="Q1204" s="16"/>
      <c r="R1204" s="16"/>
      <c r="S1204" s="16"/>
      <c r="T1204" s="20">
        <v>7100</v>
      </c>
      <c r="U1204" s="16" t="s">
        <v>47</v>
      </c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 t="s">
        <v>4046</v>
      </c>
      <c r="AG1204" s="16" t="s">
        <v>4088</v>
      </c>
      <c r="AH1204" s="16" t="s">
        <v>3466</v>
      </c>
      <c r="AI1204" s="16" t="s">
        <v>47</v>
      </c>
      <c r="AJ1204" s="16">
        <f>VLOOKUP(E1204,[4]TD!$A:$B,2,0)</f>
        <v>-7100</v>
      </c>
      <c r="AK1204" s="16">
        <f>-IFERROR(VLOOKUP(E1204,'[4]PARTIDAS ABIERTAS EN VALORES'!$A:$E,2,0),0)</f>
        <v>0</v>
      </c>
      <c r="AL1204" s="16"/>
      <c r="AM1204" s="16">
        <f>-IFERROR(VLOOKUP(E1204,'[4]PARTIDAS ABIERTAS EN VALORES'!$A:$E,3,0),0)</f>
        <v>7100</v>
      </c>
      <c r="AN1204" s="16"/>
      <c r="AO1204" s="16">
        <f>-IFERROR(VLOOKUP(E1204,'[4]PARTIDAS ABIERTAS EN VALORES'!$A:$E,4,0),0)</f>
        <v>0</v>
      </c>
      <c r="AP1204" s="16"/>
      <c r="AQ1204" s="16"/>
      <c r="AR1204" s="16"/>
      <c r="AS1204" s="16"/>
      <c r="AT1204" s="16">
        <f t="shared" si="191"/>
        <v>0</v>
      </c>
      <c r="AU1204" s="16"/>
      <c r="AV1204" s="16"/>
      <c r="AW1204" s="16"/>
      <c r="AX1204" s="16"/>
      <c r="AY1204" s="16"/>
      <c r="AZ1204" s="16"/>
      <c r="BA1204" s="16">
        <f>-IFERROR(VLOOKUP(E1204,[4]TD!$J:$K,2,0),0)</f>
        <v>0</v>
      </c>
      <c r="BB1204" s="25">
        <f t="shared" si="187"/>
        <v>0</v>
      </c>
      <c r="BC1204" s="16"/>
      <c r="BD1204" s="52">
        <f t="shared" si="188"/>
        <v>44609.441666666666</v>
      </c>
      <c r="BE1204" s="16">
        <f t="shared" si="192"/>
        <v>2022</v>
      </c>
      <c r="BF1204" s="52">
        <f t="shared" si="189"/>
        <v>44637</v>
      </c>
      <c r="BG1204" s="16">
        <f t="shared" si="193"/>
        <v>2022</v>
      </c>
      <c r="BH1204" s="16"/>
    </row>
    <row r="1205" spans="1:60" x14ac:dyDescent="0.25">
      <c r="A1205" s="16">
        <v>820003850</v>
      </c>
      <c r="B1205" s="16" t="s">
        <v>3461</v>
      </c>
      <c r="C1205" s="16" t="s">
        <v>3467</v>
      </c>
      <c r="D1205" s="17" t="s">
        <v>1210</v>
      </c>
      <c r="E1205" s="17">
        <v>59347</v>
      </c>
      <c r="F1205" s="17" t="str">
        <f t="shared" si="190"/>
        <v>ST59347</v>
      </c>
      <c r="G1205" s="17" t="str">
        <f>VLOOKUP(E1205,[4]PARTIDAS!$F:$M,8,0)</f>
        <v>Evento</v>
      </c>
      <c r="H1205" s="17">
        <v>33918</v>
      </c>
      <c r="I1205" s="18">
        <v>44609.446527777778</v>
      </c>
      <c r="J1205" s="18">
        <v>44609.446527777778</v>
      </c>
      <c r="K1205" s="18">
        <v>44637</v>
      </c>
      <c r="L1205" s="19">
        <v>7100</v>
      </c>
      <c r="M1205" s="19">
        <v>7100</v>
      </c>
      <c r="N1205" s="16" t="s">
        <v>3463</v>
      </c>
      <c r="O1205" s="16"/>
      <c r="P1205" s="16"/>
      <c r="Q1205" s="16"/>
      <c r="R1205" s="16"/>
      <c r="S1205" s="16"/>
      <c r="T1205" s="20">
        <v>7100</v>
      </c>
      <c r="U1205" s="16" t="s">
        <v>47</v>
      </c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F1205" s="16" t="s">
        <v>4046</v>
      </c>
      <c r="AG1205" s="16" t="s">
        <v>4088</v>
      </c>
      <c r="AH1205" s="16" t="s">
        <v>3466</v>
      </c>
      <c r="AI1205" s="16" t="s">
        <v>47</v>
      </c>
      <c r="AJ1205" s="16">
        <f>VLOOKUP(E1205,[4]TD!$A:$B,2,0)</f>
        <v>-7100</v>
      </c>
      <c r="AK1205" s="16">
        <f>-IFERROR(VLOOKUP(E1205,'[4]PARTIDAS ABIERTAS EN VALORES'!$A:$E,2,0),0)</f>
        <v>0</v>
      </c>
      <c r="AL1205" s="16"/>
      <c r="AM1205" s="16">
        <f>-IFERROR(VLOOKUP(E1205,'[4]PARTIDAS ABIERTAS EN VALORES'!$A:$E,3,0),0)</f>
        <v>7100</v>
      </c>
      <c r="AN1205" s="16"/>
      <c r="AO1205" s="16">
        <f>-IFERROR(VLOOKUP(E1205,'[4]PARTIDAS ABIERTAS EN VALORES'!$A:$E,4,0),0)</f>
        <v>0</v>
      </c>
      <c r="AP1205" s="16"/>
      <c r="AQ1205" s="16"/>
      <c r="AR1205" s="16"/>
      <c r="AS1205" s="16"/>
      <c r="AT1205" s="16">
        <f t="shared" si="191"/>
        <v>0</v>
      </c>
      <c r="AU1205" s="16"/>
      <c r="AV1205" s="16"/>
      <c r="AW1205" s="16"/>
      <c r="AX1205" s="16"/>
      <c r="AY1205" s="16"/>
      <c r="AZ1205" s="16"/>
      <c r="BA1205" s="16">
        <f>-IFERROR(VLOOKUP(E1205,[4]TD!$J:$K,2,0),0)</f>
        <v>0</v>
      </c>
      <c r="BB1205" s="25">
        <f t="shared" si="187"/>
        <v>0</v>
      </c>
      <c r="BC1205" s="16"/>
      <c r="BD1205" s="52">
        <f t="shared" si="188"/>
        <v>44609.446527777778</v>
      </c>
      <c r="BE1205" s="16">
        <f t="shared" si="192"/>
        <v>2022</v>
      </c>
      <c r="BF1205" s="52">
        <f t="shared" si="189"/>
        <v>44637</v>
      </c>
      <c r="BG1205" s="16">
        <f t="shared" si="193"/>
        <v>2022</v>
      </c>
      <c r="BH1205" s="16"/>
    </row>
    <row r="1206" spans="1:60" x14ac:dyDescent="0.25">
      <c r="A1206" s="16">
        <v>820003850</v>
      </c>
      <c r="B1206" s="16" t="s">
        <v>3461</v>
      </c>
      <c r="C1206" s="16" t="s">
        <v>3467</v>
      </c>
      <c r="D1206" s="17" t="s">
        <v>1210</v>
      </c>
      <c r="E1206" s="17">
        <v>59348</v>
      </c>
      <c r="F1206" s="17" t="str">
        <f t="shared" si="190"/>
        <v>ST59348</v>
      </c>
      <c r="G1206" s="17" t="str">
        <f>VLOOKUP(E1206,[4]PARTIDAS!$F:$M,8,0)</f>
        <v>Evento</v>
      </c>
      <c r="H1206" s="17">
        <v>33916</v>
      </c>
      <c r="I1206" s="18">
        <v>44609.447916666664</v>
      </c>
      <c r="J1206" s="18">
        <v>44609.447916666664</v>
      </c>
      <c r="K1206" s="18">
        <v>44637</v>
      </c>
      <c r="L1206" s="19">
        <v>81776</v>
      </c>
      <c r="M1206" s="19">
        <v>81776</v>
      </c>
      <c r="N1206" s="16" t="s">
        <v>3463</v>
      </c>
      <c r="O1206" s="16"/>
      <c r="P1206" s="16"/>
      <c r="Q1206" s="16"/>
      <c r="R1206" s="16"/>
      <c r="S1206" s="16"/>
      <c r="T1206" s="20">
        <v>81776</v>
      </c>
      <c r="U1206" s="16" t="s">
        <v>47</v>
      </c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 t="s">
        <v>4046</v>
      </c>
      <c r="AG1206" s="16" t="s">
        <v>4088</v>
      </c>
      <c r="AH1206" s="16" t="s">
        <v>3466</v>
      </c>
      <c r="AI1206" s="16" t="s">
        <v>47</v>
      </c>
      <c r="AJ1206" s="16">
        <f>VLOOKUP(E1206,[4]TD!$A:$B,2,0)</f>
        <v>-81776</v>
      </c>
      <c r="AK1206" s="16">
        <f>-IFERROR(VLOOKUP(E1206,'[4]PARTIDAS ABIERTAS EN VALORES'!$A:$E,2,0),0)</f>
        <v>0</v>
      </c>
      <c r="AL1206" s="16"/>
      <c r="AM1206" s="16">
        <f>-IFERROR(VLOOKUP(E1206,'[4]PARTIDAS ABIERTAS EN VALORES'!$A:$E,3,0),0)</f>
        <v>81776</v>
      </c>
      <c r="AN1206" s="16"/>
      <c r="AO1206" s="16">
        <f>-IFERROR(VLOOKUP(E1206,'[4]PARTIDAS ABIERTAS EN VALORES'!$A:$E,4,0),0)</f>
        <v>0</v>
      </c>
      <c r="AP1206" s="16"/>
      <c r="AQ1206" s="16"/>
      <c r="AR1206" s="16"/>
      <c r="AS1206" s="16"/>
      <c r="AT1206" s="16">
        <f t="shared" si="191"/>
        <v>0</v>
      </c>
      <c r="AU1206" s="16"/>
      <c r="AV1206" s="16"/>
      <c r="AW1206" s="16"/>
      <c r="AX1206" s="16"/>
      <c r="AY1206" s="16"/>
      <c r="AZ1206" s="16"/>
      <c r="BA1206" s="16">
        <f>-IFERROR(VLOOKUP(E1206,[4]TD!$J:$K,2,0),0)</f>
        <v>0</v>
      </c>
      <c r="BB1206" s="25">
        <f t="shared" si="187"/>
        <v>0</v>
      </c>
      <c r="BC1206" s="16"/>
      <c r="BD1206" s="52">
        <f t="shared" si="188"/>
        <v>44609.447916666664</v>
      </c>
      <c r="BE1206" s="16">
        <f t="shared" si="192"/>
        <v>2022</v>
      </c>
      <c r="BF1206" s="52">
        <f t="shared" si="189"/>
        <v>44637</v>
      </c>
      <c r="BG1206" s="16">
        <f t="shared" si="193"/>
        <v>2022</v>
      </c>
      <c r="BH1206" s="16"/>
    </row>
    <row r="1207" spans="1:60" x14ac:dyDescent="0.25">
      <c r="A1207" s="16">
        <v>820003850</v>
      </c>
      <c r="B1207" s="16" t="s">
        <v>3461</v>
      </c>
      <c r="C1207" s="16" t="s">
        <v>3462</v>
      </c>
      <c r="D1207" s="17" t="s">
        <v>1210</v>
      </c>
      <c r="E1207" s="17">
        <v>59349</v>
      </c>
      <c r="F1207" s="17" t="str">
        <f t="shared" si="190"/>
        <v>ST59349</v>
      </c>
      <c r="G1207" s="17" t="str">
        <f>VLOOKUP(E1207,[4]PARTIDAS!$F:$M,8,0)</f>
        <v>Evento</v>
      </c>
      <c r="H1207" s="17">
        <v>33915</v>
      </c>
      <c r="I1207" s="18">
        <v>44609.448611111111</v>
      </c>
      <c r="J1207" s="18">
        <v>44609.448611111111</v>
      </c>
      <c r="K1207" s="18">
        <v>44637</v>
      </c>
      <c r="L1207" s="19">
        <v>7100</v>
      </c>
      <c r="M1207" s="19">
        <v>7100</v>
      </c>
      <c r="N1207" s="16" t="s">
        <v>3463</v>
      </c>
      <c r="O1207" s="16"/>
      <c r="P1207" s="16"/>
      <c r="Q1207" s="16"/>
      <c r="R1207" s="16"/>
      <c r="S1207" s="16"/>
      <c r="T1207" s="20">
        <v>7100</v>
      </c>
      <c r="U1207" s="16" t="s">
        <v>47</v>
      </c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/>
      <c r="AF1207" s="16" t="s">
        <v>4046</v>
      </c>
      <c r="AG1207" s="16" t="s">
        <v>4088</v>
      </c>
      <c r="AH1207" s="16" t="s">
        <v>3466</v>
      </c>
      <c r="AI1207" s="16" t="s">
        <v>47</v>
      </c>
      <c r="AJ1207" s="16">
        <f>VLOOKUP(E1207,[4]TD!$A:$B,2,0)</f>
        <v>-7100</v>
      </c>
      <c r="AK1207" s="16">
        <f>-IFERROR(VLOOKUP(E1207,'[4]PARTIDAS ABIERTAS EN VALORES'!$A:$E,2,0),0)</f>
        <v>0</v>
      </c>
      <c r="AL1207" s="16"/>
      <c r="AM1207" s="16">
        <f>-IFERROR(VLOOKUP(E1207,'[4]PARTIDAS ABIERTAS EN VALORES'!$A:$E,3,0),0)</f>
        <v>7100</v>
      </c>
      <c r="AN1207" s="16"/>
      <c r="AO1207" s="16">
        <f>-IFERROR(VLOOKUP(E1207,'[4]PARTIDAS ABIERTAS EN VALORES'!$A:$E,4,0),0)</f>
        <v>0</v>
      </c>
      <c r="AP1207" s="16"/>
      <c r="AQ1207" s="16"/>
      <c r="AR1207" s="16"/>
      <c r="AS1207" s="16"/>
      <c r="AT1207" s="16">
        <f t="shared" si="191"/>
        <v>0</v>
      </c>
      <c r="AU1207" s="16"/>
      <c r="AV1207" s="16"/>
      <c r="AW1207" s="16"/>
      <c r="AX1207" s="16"/>
      <c r="AY1207" s="16"/>
      <c r="AZ1207" s="16"/>
      <c r="BA1207" s="16">
        <f>-IFERROR(VLOOKUP(E1207,[4]TD!$J:$K,2,0),0)</f>
        <v>0</v>
      </c>
      <c r="BB1207" s="25">
        <f t="shared" si="187"/>
        <v>0</v>
      </c>
      <c r="BC1207" s="16"/>
      <c r="BD1207" s="52">
        <f t="shared" si="188"/>
        <v>44609.448611111111</v>
      </c>
      <c r="BE1207" s="16">
        <f t="shared" si="192"/>
        <v>2022</v>
      </c>
      <c r="BF1207" s="52">
        <f t="shared" si="189"/>
        <v>44637</v>
      </c>
      <c r="BG1207" s="16">
        <f t="shared" si="193"/>
        <v>2022</v>
      </c>
      <c r="BH1207" s="16"/>
    </row>
    <row r="1208" spans="1:60" x14ac:dyDescent="0.25">
      <c r="A1208" s="16">
        <v>820003850</v>
      </c>
      <c r="B1208" s="16" t="s">
        <v>3461</v>
      </c>
      <c r="C1208" s="16" t="s">
        <v>3467</v>
      </c>
      <c r="D1208" s="17" t="s">
        <v>1210</v>
      </c>
      <c r="E1208" s="17">
        <v>59350</v>
      </c>
      <c r="F1208" s="17" t="str">
        <f t="shared" si="190"/>
        <v>ST59350</v>
      </c>
      <c r="G1208" s="17" t="e">
        <f>VLOOKUP(E1208,[4]PARTIDAS!$F:$M,8,0)</f>
        <v>#N/A</v>
      </c>
      <c r="H1208" s="17">
        <v>33917</v>
      </c>
      <c r="I1208" s="18">
        <v>44609.45</v>
      </c>
      <c r="J1208" s="18">
        <v>44609.45</v>
      </c>
      <c r="K1208" s="18">
        <v>44637</v>
      </c>
      <c r="L1208" s="19">
        <v>80800</v>
      </c>
      <c r="M1208" s="19">
        <v>80800</v>
      </c>
      <c r="N1208" s="16" t="s">
        <v>3490</v>
      </c>
      <c r="O1208" s="16"/>
      <c r="P1208" s="16"/>
      <c r="Q1208" s="16"/>
      <c r="R1208" s="20">
        <v>80800</v>
      </c>
      <c r="S1208" s="16" t="s">
        <v>4086</v>
      </c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16" t="s">
        <v>4099</v>
      </c>
      <c r="AH1208" s="16"/>
      <c r="AI1208" s="16"/>
      <c r="AJ1208" s="16" t="e">
        <f>VLOOKUP(E1208,[4]TD!$A:$B,2,0)</f>
        <v>#N/A</v>
      </c>
      <c r="AK1208" s="16"/>
      <c r="AL1208" s="16"/>
      <c r="AM1208" s="16"/>
      <c r="AN1208" s="16"/>
      <c r="AO1208" s="16"/>
      <c r="AP1208" s="16"/>
      <c r="AQ1208" s="25">
        <f>M1208</f>
        <v>80800</v>
      </c>
      <c r="AR1208" s="16"/>
      <c r="AS1208" s="16"/>
      <c r="AT1208" s="16">
        <f t="shared" si="191"/>
        <v>0</v>
      </c>
      <c r="AU1208" s="16"/>
      <c r="AV1208" s="16"/>
      <c r="AW1208" s="16"/>
      <c r="AX1208" s="16"/>
      <c r="AY1208" s="16"/>
      <c r="AZ1208" s="16"/>
      <c r="BA1208" s="16"/>
      <c r="BB1208" s="25">
        <f t="shared" si="187"/>
        <v>0</v>
      </c>
      <c r="BC1208" s="16"/>
      <c r="BD1208" s="52">
        <f t="shared" si="188"/>
        <v>44609.45</v>
      </c>
      <c r="BE1208" s="16">
        <f t="shared" si="192"/>
        <v>2022</v>
      </c>
      <c r="BF1208" s="52">
        <f t="shared" si="189"/>
        <v>44637</v>
      </c>
      <c r="BG1208" s="16">
        <f t="shared" si="193"/>
        <v>2022</v>
      </c>
      <c r="BH1208" s="16"/>
    </row>
    <row r="1209" spans="1:60" x14ac:dyDescent="0.25">
      <c r="A1209" s="16">
        <v>820003850</v>
      </c>
      <c r="B1209" s="16" t="s">
        <v>3461</v>
      </c>
      <c r="C1209" s="16" t="s">
        <v>3467</v>
      </c>
      <c r="D1209" s="17" t="s">
        <v>1210</v>
      </c>
      <c r="E1209" s="17">
        <v>59352</v>
      </c>
      <c r="F1209" s="17" t="str">
        <f t="shared" si="190"/>
        <v>ST59352</v>
      </c>
      <c r="G1209" s="17" t="str">
        <f>VLOOKUP(E1209,[4]PARTIDAS!$F:$M,8,0)</f>
        <v>Evento</v>
      </c>
      <c r="H1209" s="17">
        <v>33916</v>
      </c>
      <c r="I1209" s="18">
        <v>44609.451388888891</v>
      </c>
      <c r="J1209" s="18">
        <v>44609.451388888891</v>
      </c>
      <c r="K1209" s="18">
        <v>44637</v>
      </c>
      <c r="L1209" s="19">
        <v>70693</v>
      </c>
      <c r="M1209" s="19">
        <v>70693</v>
      </c>
      <c r="N1209" s="16" t="s">
        <v>3463</v>
      </c>
      <c r="O1209" s="16"/>
      <c r="P1209" s="16"/>
      <c r="Q1209" s="16"/>
      <c r="R1209" s="16"/>
      <c r="S1209" s="16"/>
      <c r="T1209" s="20">
        <v>70693</v>
      </c>
      <c r="U1209" s="16" t="s">
        <v>47</v>
      </c>
      <c r="V1209" s="16"/>
      <c r="W1209" s="16"/>
      <c r="X1209" s="16"/>
      <c r="Y1209" s="16"/>
      <c r="Z1209" s="16"/>
      <c r="AA1209" s="16"/>
      <c r="AB1209" s="16"/>
      <c r="AC1209" s="16"/>
      <c r="AD1209" s="16"/>
      <c r="AE1209" s="16"/>
      <c r="AF1209" s="16" t="s">
        <v>4046</v>
      </c>
      <c r="AG1209" s="16" t="s">
        <v>4088</v>
      </c>
      <c r="AH1209" s="16" t="s">
        <v>3466</v>
      </c>
      <c r="AI1209" s="16" t="s">
        <v>47</v>
      </c>
      <c r="AJ1209" s="16">
        <f>VLOOKUP(E1209,[4]TD!$A:$B,2,0)</f>
        <v>-70693</v>
      </c>
      <c r="AK1209" s="16">
        <f>-IFERROR(VLOOKUP(E1209,'[4]PARTIDAS ABIERTAS EN VALORES'!$A:$E,2,0),0)</f>
        <v>0</v>
      </c>
      <c r="AL1209" s="16"/>
      <c r="AM1209" s="16">
        <f>-IFERROR(VLOOKUP(E1209,'[4]PARTIDAS ABIERTAS EN VALORES'!$A:$E,3,0),0)</f>
        <v>70693</v>
      </c>
      <c r="AN1209" s="16"/>
      <c r="AO1209" s="16">
        <f>-IFERROR(VLOOKUP(E1209,'[4]PARTIDAS ABIERTAS EN VALORES'!$A:$E,4,0),0)</f>
        <v>0</v>
      </c>
      <c r="AP1209" s="16"/>
      <c r="AQ1209" s="16"/>
      <c r="AR1209" s="16"/>
      <c r="AS1209" s="16"/>
      <c r="AT1209" s="16">
        <f t="shared" si="191"/>
        <v>0</v>
      </c>
      <c r="AU1209" s="16"/>
      <c r="AV1209" s="16"/>
      <c r="AW1209" s="16"/>
      <c r="AX1209" s="16"/>
      <c r="AY1209" s="16"/>
      <c r="AZ1209" s="16"/>
      <c r="BA1209" s="16">
        <f>-IFERROR(VLOOKUP(E1209,[4]TD!$J:$K,2,0),0)</f>
        <v>0</v>
      </c>
      <c r="BB1209" s="25">
        <f t="shared" si="187"/>
        <v>0</v>
      </c>
      <c r="BC1209" s="16"/>
      <c r="BD1209" s="52">
        <f t="shared" si="188"/>
        <v>44609.451388888891</v>
      </c>
      <c r="BE1209" s="16">
        <f t="shared" si="192"/>
        <v>2022</v>
      </c>
      <c r="BF1209" s="52">
        <f t="shared" si="189"/>
        <v>44637</v>
      </c>
      <c r="BG1209" s="16">
        <f t="shared" si="193"/>
        <v>2022</v>
      </c>
      <c r="BH1209" s="16"/>
    </row>
    <row r="1210" spans="1:60" x14ac:dyDescent="0.25">
      <c r="A1210" s="16">
        <v>820003850</v>
      </c>
      <c r="B1210" s="16" t="s">
        <v>3461</v>
      </c>
      <c r="C1210" s="16" t="s">
        <v>3462</v>
      </c>
      <c r="D1210" s="17" t="s">
        <v>1210</v>
      </c>
      <c r="E1210" s="17">
        <v>59492</v>
      </c>
      <c r="F1210" s="17" t="str">
        <f t="shared" si="190"/>
        <v>ST59492</v>
      </c>
      <c r="G1210" s="17" t="str">
        <f>VLOOKUP(E1210,[4]PARTIDAS!$F:$M,8,0)</f>
        <v>Evento</v>
      </c>
      <c r="H1210" s="17">
        <v>33911</v>
      </c>
      <c r="I1210" s="18">
        <v>44609.782638888886</v>
      </c>
      <c r="J1210" s="18">
        <v>44609.782638888886</v>
      </c>
      <c r="K1210" s="18">
        <v>44637</v>
      </c>
      <c r="L1210" s="19">
        <v>176613</v>
      </c>
      <c r="M1210" s="19">
        <v>176613</v>
      </c>
      <c r="N1210" s="16" t="s">
        <v>3463</v>
      </c>
      <c r="O1210" s="16"/>
      <c r="P1210" s="16"/>
      <c r="Q1210" s="16"/>
      <c r="R1210" s="16"/>
      <c r="S1210" s="16"/>
      <c r="T1210" s="20">
        <v>176613</v>
      </c>
      <c r="U1210" s="16" t="s">
        <v>47</v>
      </c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 t="s">
        <v>4046</v>
      </c>
      <c r="AG1210" s="16" t="s">
        <v>4085</v>
      </c>
      <c r="AH1210" s="16" t="s">
        <v>3466</v>
      </c>
      <c r="AI1210" s="16" t="s">
        <v>47</v>
      </c>
      <c r="AJ1210" s="16">
        <f>VLOOKUP(E1210,[4]TD!$A:$B,2,0)</f>
        <v>-176613</v>
      </c>
      <c r="AK1210" s="16">
        <f>-IFERROR(VLOOKUP(E1210,'[4]PARTIDAS ABIERTAS EN VALORES'!$A:$E,2,0),0)</f>
        <v>0</v>
      </c>
      <c r="AL1210" s="16"/>
      <c r="AM1210" s="16">
        <f>-IFERROR(VLOOKUP(E1210,'[4]PARTIDAS ABIERTAS EN VALORES'!$A:$E,3,0),0)</f>
        <v>176613</v>
      </c>
      <c r="AN1210" s="16"/>
      <c r="AO1210" s="16">
        <f>-IFERROR(VLOOKUP(E1210,'[4]PARTIDAS ABIERTAS EN VALORES'!$A:$E,4,0),0)</f>
        <v>0</v>
      </c>
      <c r="AP1210" s="16"/>
      <c r="AQ1210" s="16"/>
      <c r="AR1210" s="16"/>
      <c r="AS1210" s="16"/>
      <c r="AT1210" s="16">
        <f t="shared" si="191"/>
        <v>0</v>
      </c>
      <c r="AU1210" s="16"/>
      <c r="AV1210" s="16"/>
      <c r="AW1210" s="16"/>
      <c r="AX1210" s="16"/>
      <c r="AY1210" s="16"/>
      <c r="AZ1210" s="16"/>
      <c r="BA1210" s="16">
        <f>-IFERROR(VLOOKUP(E1210,[4]TD!$J:$K,2,0),0)</f>
        <v>0</v>
      </c>
      <c r="BB1210" s="25">
        <f t="shared" si="187"/>
        <v>0</v>
      </c>
      <c r="BC1210" s="16"/>
      <c r="BD1210" s="52">
        <f t="shared" si="188"/>
        <v>44609.782638888886</v>
      </c>
      <c r="BE1210" s="16">
        <f t="shared" si="192"/>
        <v>2022</v>
      </c>
      <c r="BF1210" s="52">
        <f t="shared" si="189"/>
        <v>44637</v>
      </c>
      <c r="BG1210" s="16">
        <f t="shared" si="193"/>
        <v>2022</v>
      </c>
      <c r="BH1210" s="16"/>
    </row>
    <row r="1211" spans="1:60" x14ac:dyDescent="0.25">
      <c r="A1211" s="16">
        <v>820003850</v>
      </c>
      <c r="B1211" s="16" t="s">
        <v>3461</v>
      </c>
      <c r="C1211" s="16" t="s">
        <v>3462</v>
      </c>
      <c r="D1211" s="17" t="s">
        <v>1210</v>
      </c>
      <c r="E1211" s="17">
        <v>59545</v>
      </c>
      <c r="F1211" s="17" t="str">
        <f t="shared" si="190"/>
        <v>ST59545</v>
      </c>
      <c r="G1211" s="17" t="str">
        <f>VLOOKUP(E1211,[4]PARTIDAS!$F:$M,8,0)</f>
        <v>Evento</v>
      </c>
      <c r="H1211" s="17">
        <v>33911</v>
      </c>
      <c r="I1211" s="18">
        <v>44610.434027777781</v>
      </c>
      <c r="J1211" s="18">
        <v>44610.434027777781</v>
      </c>
      <c r="K1211" s="18">
        <v>44637</v>
      </c>
      <c r="L1211" s="19">
        <v>1547953</v>
      </c>
      <c r="M1211" s="19">
        <v>1547953</v>
      </c>
      <c r="N1211" s="16" t="s">
        <v>3463</v>
      </c>
      <c r="O1211" s="16"/>
      <c r="P1211" s="16"/>
      <c r="Q1211" s="16"/>
      <c r="R1211" s="16"/>
      <c r="S1211" s="16"/>
      <c r="T1211" s="20">
        <v>1547953</v>
      </c>
      <c r="U1211" s="16" t="s">
        <v>47</v>
      </c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6" t="s">
        <v>4100</v>
      </c>
      <c r="AG1211" s="16" t="s">
        <v>4085</v>
      </c>
      <c r="AH1211" s="16" t="s">
        <v>3466</v>
      </c>
      <c r="AI1211" s="16" t="s">
        <v>47</v>
      </c>
      <c r="AJ1211" s="16">
        <f>VLOOKUP(E1211,[4]TD!$A:$B,2,0)</f>
        <v>-1547953</v>
      </c>
      <c r="AK1211" s="16">
        <f>-IFERROR(VLOOKUP(E1211,'[4]PARTIDAS ABIERTAS EN VALORES'!$A:$E,2,0),0)</f>
        <v>0</v>
      </c>
      <c r="AL1211" s="16"/>
      <c r="AM1211" s="16">
        <f>-IFERROR(VLOOKUP(E1211,'[4]PARTIDAS ABIERTAS EN VALORES'!$A:$E,3,0),0)</f>
        <v>1547953</v>
      </c>
      <c r="AN1211" s="16"/>
      <c r="AO1211" s="16">
        <f>-IFERROR(VLOOKUP(E1211,'[4]PARTIDAS ABIERTAS EN VALORES'!$A:$E,4,0),0)</f>
        <v>0</v>
      </c>
      <c r="AP1211" s="16"/>
      <c r="AQ1211" s="16"/>
      <c r="AR1211" s="16"/>
      <c r="AS1211" s="16"/>
      <c r="AT1211" s="16">
        <f t="shared" si="191"/>
        <v>0</v>
      </c>
      <c r="AU1211" s="16"/>
      <c r="AV1211" s="16"/>
      <c r="AW1211" s="16"/>
      <c r="AX1211" s="16"/>
      <c r="AY1211" s="16"/>
      <c r="AZ1211" s="16"/>
      <c r="BA1211" s="16">
        <f>-IFERROR(VLOOKUP(E1211,[4]TD!$J:$K,2,0),0)</f>
        <v>0</v>
      </c>
      <c r="BB1211" s="25">
        <f t="shared" si="187"/>
        <v>0</v>
      </c>
      <c r="BC1211" s="16"/>
      <c r="BD1211" s="52">
        <f t="shared" si="188"/>
        <v>44610.434027777781</v>
      </c>
      <c r="BE1211" s="16">
        <f t="shared" si="192"/>
        <v>2022</v>
      </c>
      <c r="BF1211" s="52">
        <f t="shared" si="189"/>
        <v>44637</v>
      </c>
      <c r="BG1211" s="16">
        <f t="shared" si="193"/>
        <v>2022</v>
      </c>
      <c r="BH1211" s="16"/>
    </row>
    <row r="1212" spans="1:60" x14ac:dyDescent="0.25">
      <c r="A1212" s="16">
        <v>820003850</v>
      </c>
      <c r="B1212" s="16" t="s">
        <v>3461</v>
      </c>
      <c r="C1212" s="16" t="s">
        <v>3462</v>
      </c>
      <c r="D1212" s="17" t="s">
        <v>1210</v>
      </c>
      <c r="E1212" s="17">
        <v>59583</v>
      </c>
      <c r="F1212" s="17" t="str">
        <f t="shared" si="190"/>
        <v>ST59583</v>
      </c>
      <c r="G1212" s="17" t="e">
        <f>VLOOKUP(E1212,[4]PARTIDAS!$F:$M,8,0)</f>
        <v>#N/A</v>
      </c>
      <c r="H1212" s="17">
        <v>33913</v>
      </c>
      <c r="I1212" s="18">
        <v>44610.495138888888</v>
      </c>
      <c r="J1212" s="18">
        <v>44610.495138888888</v>
      </c>
      <c r="K1212" s="18">
        <v>44637</v>
      </c>
      <c r="L1212" s="19">
        <v>80800</v>
      </c>
      <c r="M1212" s="19">
        <v>80800</v>
      </c>
      <c r="N1212" s="16" t="s">
        <v>3490</v>
      </c>
      <c r="O1212" s="16"/>
      <c r="P1212" s="16"/>
      <c r="Q1212" s="16"/>
      <c r="R1212" s="20">
        <v>80800</v>
      </c>
      <c r="S1212" s="16" t="s">
        <v>4096</v>
      </c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16" t="s">
        <v>4087</v>
      </c>
      <c r="AH1212" s="16"/>
      <c r="AI1212" s="16"/>
      <c r="AJ1212" s="16" t="e">
        <f>VLOOKUP(E1212,[4]TD!$A:$B,2,0)</f>
        <v>#N/A</v>
      </c>
      <c r="AK1212" s="16"/>
      <c r="AL1212" s="16"/>
      <c r="AM1212" s="16"/>
      <c r="AN1212" s="16"/>
      <c r="AO1212" s="16"/>
      <c r="AP1212" s="16"/>
      <c r="AQ1212" s="25">
        <f>M1212</f>
        <v>80800</v>
      </c>
      <c r="AR1212" s="16"/>
      <c r="AS1212" s="16"/>
      <c r="AT1212" s="16">
        <f t="shared" si="191"/>
        <v>0</v>
      </c>
      <c r="AU1212" s="16"/>
      <c r="AV1212" s="16"/>
      <c r="AW1212" s="16"/>
      <c r="AX1212" s="16"/>
      <c r="AY1212" s="16"/>
      <c r="AZ1212" s="16"/>
      <c r="BA1212" s="16"/>
      <c r="BB1212" s="25">
        <f t="shared" si="187"/>
        <v>0</v>
      </c>
      <c r="BC1212" s="16"/>
      <c r="BD1212" s="52">
        <f t="shared" si="188"/>
        <v>44610.495138888888</v>
      </c>
      <c r="BE1212" s="16">
        <f t="shared" si="192"/>
        <v>2022</v>
      </c>
      <c r="BF1212" s="52">
        <f t="shared" si="189"/>
        <v>44637</v>
      </c>
      <c r="BG1212" s="16">
        <f t="shared" si="193"/>
        <v>2022</v>
      </c>
      <c r="BH1212" s="16"/>
    </row>
    <row r="1213" spans="1:60" x14ac:dyDescent="0.25">
      <c r="A1213" s="16">
        <v>820003850</v>
      </c>
      <c r="B1213" s="16" t="s">
        <v>3461</v>
      </c>
      <c r="C1213" s="16" t="s">
        <v>3462</v>
      </c>
      <c r="D1213" s="17" t="s">
        <v>1210</v>
      </c>
      <c r="E1213" s="17">
        <v>59755</v>
      </c>
      <c r="F1213" s="17" t="str">
        <f t="shared" si="190"/>
        <v>ST59755</v>
      </c>
      <c r="G1213" s="17" t="str">
        <f>VLOOKUP(E1213,[4]PARTIDAS!$F:$M,8,0)</f>
        <v>Evento</v>
      </c>
      <c r="H1213" s="17">
        <v>33911</v>
      </c>
      <c r="I1213" s="18">
        <v>44612.415972222225</v>
      </c>
      <c r="J1213" s="18">
        <v>44612.415972222225</v>
      </c>
      <c r="K1213" s="18">
        <v>44637</v>
      </c>
      <c r="L1213" s="19">
        <v>69914</v>
      </c>
      <c r="M1213" s="19">
        <v>69914</v>
      </c>
      <c r="N1213" s="16" t="s">
        <v>3463</v>
      </c>
      <c r="O1213" s="16"/>
      <c r="P1213" s="16"/>
      <c r="Q1213" s="16"/>
      <c r="R1213" s="16"/>
      <c r="S1213" s="16"/>
      <c r="T1213" s="20">
        <v>69914</v>
      </c>
      <c r="U1213" s="16" t="s">
        <v>47</v>
      </c>
      <c r="V1213" s="16"/>
      <c r="W1213" s="16"/>
      <c r="X1213" s="16"/>
      <c r="Y1213" s="16"/>
      <c r="Z1213" s="16"/>
      <c r="AA1213" s="16"/>
      <c r="AB1213" s="16"/>
      <c r="AC1213" s="16"/>
      <c r="AD1213" s="16"/>
      <c r="AE1213" s="16"/>
      <c r="AF1213" s="16" t="s">
        <v>4101</v>
      </c>
      <c r="AG1213" s="16" t="s">
        <v>4085</v>
      </c>
      <c r="AH1213" s="16" t="s">
        <v>3466</v>
      </c>
      <c r="AI1213" s="16" t="s">
        <v>47</v>
      </c>
      <c r="AJ1213" s="16">
        <f>VLOOKUP(E1213,[4]TD!$A:$B,2,0)</f>
        <v>-69914</v>
      </c>
      <c r="AK1213" s="16">
        <f>-IFERROR(VLOOKUP(E1213,'[4]PARTIDAS ABIERTAS EN VALORES'!$A:$E,2,0),0)</f>
        <v>0</v>
      </c>
      <c r="AL1213" s="16"/>
      <c r="AM1213" s="16">
        <f>-IFERROR(VLOOKUP(E1213,'[4]PARTIDAS ABIERTAS EN VALORES'!$A:$E,3,0),0)</f>
        <v>69914</v>
      </c>
      <c r="AN1213" s="16"/>
      <c r="AO1213" s="16">
        <f>-IFERROR(VLOOKUP(E1213,'[4]PARTIDAS ABIERTAS EN VALORES'!$A:$E,4,0),0)</f>
        <v>0</v>
      </c>
      <c r="AP1213" s="16"/>
      <c r="AQ1213" s="16"/>
      <c r="AR1213" s="16"/>
      <c r="AS1213" s="16"/>
      <c r="AT1213" s="16">
        <f t="shared" si="191"/>
        <v>0</v>
      </c>
      <c r="AU1213" s="16"/>
      <c r="AV1213" s="16"/>
      <c r="AW1213" s="16"/>
      <c r="AX1213" s="16"/>
      <c r="AY1213" s="16"/>
      <c r="AZ1213" s="16"/>
      <c r="BA1213" s="16">
        <f>-IFERROR(VLOOKUP(E1213,[4]TD!$J:$K,2,0),0)</f>
        <v>0</v>
      </c>
      <c r="BB1213" s="25">
        <f t="shared" si="187"/>
        <v>0</v>
      </c>
      <c r="BC1213" s="16"/>
      <c r="BD1213" s="52">
        <f t="shared" si="188"/>
        <v>44612.415972222225</v>
      </c>
      <c r="BE1213" s="16">
        <f t="shared" si="192"/>
        <v>2022</v>
      </c>
      <c r="BF1213" s="52">
        <f t="shared" si="189"/>
        <v>44637</v>
      </c>
      <c r="BG1213" s="16">
        <f t="shared" si="193"/>
        <v>2022</v>
      </c>
      <c r="BH1213" s="16"/>
    </row>
    <row r="1214" spans="1:60" x14ac:dyDescent="0.25">
      <c r="A1214" s="16">
        <v>820003850</v>
      </c>
      <c r="B1214" s="16" t="s">
        <v>3461</v>
      </c>
      <c r="C1214" s="16" t="s">
        <v>3462</v>
      </c>
      <c r="D1214" s="17" t="s">
        <v>1210</v>
      </c>
      <c r="E1214" s="17">
        <v>59881</v>
      </c>
      <c r="F1214" s="17" t="str">
        <f t="shared" si="190"/>
        <v>ST59881</v>
      </c>
      <c r="G1214" s="17" t="str">
        <f>VLOOKUP(E1214,[4]PARTIDAS!$F:$M,8,0)</f>
        <v>Evento</v>
      </c>
      <c r="H1214" s="17">
        <v>33911</v>
      </c>
      <c r="I1214" s="18">
        <v>44612.553472222222</v>
      </c>
      <c r="J1214" s="18">
        <v>44612.553472222222</v>
      </c>
      <c r="K1214" s="18">
        <v>44637</v>
      </c>
      <c r="L1214" s="19">
        <v>261900</v>
      </c>
      <c r="M1214" s="19">
        <v>261900</v>
      </c>
      <c r="N1214" s="16" t="s">
        <v>3463</v>
      </c>
      <c r="O1214" s="16"/>
      <c r="P1214" s="16"/>
      <c r="Q1214" s="16"/>
      <c r="R1214" s="16"/>
      <c r="S1214" s="16"/>
      <c r="T1214" s="20">
        <v>261900</v>
      </c>
      <c r="U1214" s="16" t="s">
        <v>47</v>
      </c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 t="s">
        <v>4101</v>
      </c>
      <c r="AG1214" s="16" t="s">
        <v>4085</v>
      </c>
      <c r="AH1214" s="16" t="s">
        <v>3466</v>
      </c>
      <c r="AI1214" s="16" t="s">
        <v>47</v>
      </c>
      <c r="AJ1214" s="16">
        <f>VLOOKUP(E1214,[4]TD!$A:$B,2,0)</f>
        <v>-261900</v>
      </c>
      <c r="AK1214" s="16">
        <f>-IFERROR(VLOOKUP(E1214,'[4]PARTIDAS ABIERTAS EN VALORES'!$A:$E,2,0),0)</f>
        <v>0</v>
      </c>
      <c r="AL1214" s="16"/>
      <c r="AM1214" s="16">
        <f>-IFERROR(VLOOKUP(E1214,'[4]PARTIDAS ABIERTAS EN VALORES'!$A:$E,3,0),0)</f>
        <v>261900</v>
      </c>
      <c r="AN1214" s="16"/>
      <c r="AO1214" s="16">
        <f>-IFERROR(VLOOKUP(E1214,'[4]PARTIDAS ABIERTAS EN VALORES'!$A:$E,4,0),0)</f>
        <v>0</v>
      </c>
      <c r="AP1214" s="16"/>
      <c r="AQ1214" s="16"/>
      <c r="AR1214" s="16"/>
      <c r="AS1214" s="16"/>
      <c r="AT1214" s="16">
        <f t="shared" si="191"/>
        <v>0</v>
      </c>
      <c r="AU1214" s="16"/>
      <c r="AV1214" s="16"/>
      <c r="AW1214" s="16"/>
      <c r="AX1214" s="16"/>
      <c r="AY1214" s="16"/>
      <c r="AZ1214" s="16"/>
      <c r="BA1214" s="16">
        <f>-IFERROR(VLOOKUP(E1214,[4]TD!$J:$K,2,0),0)</f>
        <v>0</v>
      </c>
      <c r="BB1214" s="25">
        <f t="shared" si="187"/>
        <v>0</v>
      </c>
      <c r="BC1214" s="16"/>
      <c r="BD1214" s="52">
        <f t="shared" si="188"/>
        <v>44612.553472222222</v>
      </c>
      <c r="BE1214" s="16">
        <f t="shared" si="192"/>
        <v>2022</v>
      </c>
      <c r="BF1214" s="52">
        <f t="shared" si="189"/>
        <v>44637</v>
      </c>
      <c r="BG1214" s="16">
        <f t="shared" si="193"/>
        <v>2022</v>
      </c>
      <c r="BH1214" s="16"/>
    </row>
    <row r="1215" spans="1:60" x14ac:dyDescent="0.25">
      <c r="A1215" s="16">
        <v>820003850</v>
      </c>
      <c r="B1215" s="16" t="s">
        <v>3461</v>
      </c>
      <c r="C1215" s="16" t="s">
        <v>3462</v>
      </c>
      <c r="D1215" s="17" t="s">
        <v>1210</v>
      </c>
      <c r="E1215" s="17">
        <v>59957</v>
      </c>
      <c r="F1215" s="17" t="str">
        <f t="shared" si="190"/>
        <v>ST59957</v>
      </c>
      <c r="G1215" s="17" t="str">
        <f>VLOOKUP(E1215,[4]PARTIDAS!$F:$M,8,0)</f>
        <v>Evento</v>
      </c>
      <c r="H1215" s="17">
        <v>33911</v>
      </c>
      <c r="I1215" s="18">
        <v>44612.995138888888</v>
      </c>
      <c r="J1215" s="18">
        <v>44612.995138888888</v>
      </c>
      <c r="K1215" s="18">
        <v>44637</v>
      </c>
      <c r="L1215" s="19">
        <v>153185</v>
      </c>
      <c r="M1215" s="19">
        <v>153185</v>
      </c>
      <c r="N1215" s="16" t="s">
        <v>3463</v>
      </c>
      <c r="O1215" s="16"/>
      <c r="P1215" s="16"/>
      <c r="Q1215" s="16"/>
      <c r="R1215" s="16"/>
      <c r="S1215" s="16"/>
      <c r="T1215" s="20">
        <v>153185</v>
      </c>
      <c r="U1215" s="16" t="s">
        <v>47</v>
      </c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F1215" s="16" t="s">
        <v>4101</v>
      </c>
      <c r="AG1215" s="16" t="s">
        <v>4085</v>
      </c>
      <c r="AH1215" s="16" t="s">
        <v>3466</v>
      </c>
      <c r="AI1215" s="16" t="s">
        <v>47</v>
      </c>
      <c r="AJ1215" s="16">
        <f>VLOOKUP(E1215,[4]TD!$A:$B,2,0)</f>
        <v>-153185</v>
      </c>
      <c r="AK1215" s="16">
        <f>-IFERROR(VLOOKUP(E1215,'[4]PARTIDAS ABIERTAS EN VALORES'!$A:$E,2,0),0)</f>
        <v>0</v>
      </c>
      <c r="AL1215" s="16"/>
      <c r="AM1215" s="16">
        <f>-IFERROR(VLOOKUP(E1215,'[4]PARTIDAS ABIERTAS EN VALORES'!$A:$E,3,0),0)</f>
        <v>153185</v>
      </c>
      <c r="AN1215" s="16"/>
      <c r="AO1215" s="16">
        <f>-IFERROR(VLOOKUP(E1215,'[4]PARTIDAS ABIERTAS EN VALORES'!$A:$E,4,0),0)</f>
        <v>0</v>
      </c>
      <c r="AP1215" s="16"/>
      <c r="AQ1215" s="16"/>
      <c r="AR1215" s="16"/>
      <c r="AS1215" s="16"/>
      <c r="AT1215" s="16">
        <f t="shared" si="191"/>
        <v>0</v>
      </c>
      <c r="AU1215" s="16"/>
      <c r="AV1215" s="16"/>
      <c r="AW1215" s="16"/>
      <c r="AX1215" s="16"/>
      <c r="AY1215" s="16"/>
      <c r="AZ1215" s="16"/>
      <c r="BA1215" s="16">
        <f>-IFERROR(VLOOKUP(E1215,[4]TD!$J:$K,2,0),0)</f>
        <v>0</v>
      </c>
      <c r="BB1215" s="25">
        <f t="shared" si="187"/>
        <v>0</v>
      </c>
      <c r="BC1215" s="16"/>
      <c r="BD1215" s="52">
        <f t="shared" si="188"/>
        <v>44612.995138888888</v>
      </c>
      <c r="BE1215" s="16">
        <f t="shared" si="192"/>
        <v>2022</v>
      </c>
      <c r="BF1215" s="52">
        <f t="shared" si="189"/>
        <v>44637</v>
      </c>
      <c r="BG1215" s="16">
        <f t="shared" si="193"/>
        <v>2022</v>
      </c>
      <c r="BH1215" s="16"/>
    </row>
    <row r="1216" spans="1:60" x14ac:dyDescent="0.25">
      <c r="A1216" s="16">
        <v>820003850</v>
      </c>
      <c r="B1216" s="16" t="s">
        <v>3461</v>
      </c>
      <c r="C1216" s="16" t="s">
        <v>3462</v>
      </c>
      <c r="D1216" s="17" t="s">
        <v>1210</v>
      </c>
      <c r="E1216" s="17">
        <v>59960</v>
      </c>
      <c r="F1216" s="17" t="str">
        <f t="shared" si="190"/>
        <v>ST59960</v>
      </c>
      <c r="G1216" s="17" t="str">
        <f>VLOOKUP(E1216,[4]PARTIDAS!$F:$M,8,0)</f>
        <v>Evento</v>
      </c>
      <c r="H1216" s="17">
        <v>33911</v>
      </c>
      <c r="I1216" s="18">
        <v>44613.066666666666</v>
      </c>
      <c r="J1216" s="18">
        <v>44613.066666666666</v>
      </c>
      <c r="K1216" s="18">
        <v>44637</v>
      </c>
      <c r="L1216" s="19">
        <v>75259</v>
      </c>
      <c r="M1216" s="19">
        <v>75259</v>
      </c>
      <c r="N1216" s="16" t="s">
        <v>3463</v>
      </c>
      <c r="O1216" s="16"/>
      <c r="P1216" s="16"/>
      <c r="Q1216" s="16"/>
      <c r="R1216" s="16"/>
      <c r="S1216" s="16"/>
      <c r="T1216" s="20">
        <v>75259</v>
      </c>
      <c r="U1216" s="16" t="s">
        <v>47</v>
      </c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 t="s">
        <v>4060</v>
      </c>
      <c r="AG1216" s="16" t="s">
        <v>4085</v>
      </c>
      <c r="AH1216" s="16" t="s">
        <v>3466</v>
      </c>
      <c r="AI1216" s="16" t="s">
        <v>47</v>
      </c>
      <c r="AJ1216" s="16">
        <f>VLOOKUP(E1216,[4]TD!$A:$B,2,0)</f>
        <v>-75259</v>
      </c>
      <c r="AK1216" s="16">
        <f>-IFERROR(VLOOKUP(E1216,'[4]PARTIDAS ABIERTAS EN VALORES'!$A:$E,2,0),0)</f>
        <v>0</v>
      </c>
      <c r="AL1216" s="16"/>
      <c r="AM1216" s="16">
        <f>-IFERROR(VLOOKUP(E1216,'[4]PARTIDAS ABIERTAS EN VALORES'!$A:$E,3,0),0)</f>
        <v>75259</v>
      </c>
      <c r="AN1216" s="16"/>
      <c r="AO1216" s="16">
        <f>-IFERROR(VLOOKUP(E1216,'[4]PARTIDAS ABIERTAS EN VALORES'!$A:$E,4,0),0)</f>
        <v>0</v>
      </c>
      <c r="AP1216" s="16"/>
      <c r="AQ1216" s="16"/>
      <c r="AR1216" s="16"/>
      <c r="AS1216" s="16"/>
      <c r="AT1216" s="16">
        <f t="shared" si="191"/>
        <v>0</v>
      </c>
      <c r="AU1216" s="16"/>
      <c r="AV1216" s="16"/>
      <c r="AW1216" s="16"/>
      <c r="AX1216" s="16"/>
      <c r="AY1216" s="16"/>
      <c r="AZ1216" s="16"/>
      <c r="BA1216" s="16">
        <f>-IFERROR(VLOOKUP(E1216,[4]TD!$J:$K,2,0),0)</f>
        <v>0</v>
      </c>
      <c r="BB1216" s="25">
        <f t="shared" si="187"/>
        <v>0</v>
      </c>
      <c r="BC1216" s="16"/>
      <c r="BD1216" s="52">
        <f t="shared" si="188"/>
        <v>44613.066666666666</v>
      </c>
      <c r="BE1216" s="16">
        <f t="shared" si="192"/>
        <v>2022</v>
      </c>
      <c r="BF1216" s="52">
        <f t="shared" si="189"/>
        <v>44637</v>
      </c>
      <c r="BG1216" s="16">
        <f t="shared" si="193"/>
        <v>2022</v>
      </c>
      <c r="BH1216" s="16"/>
    </row>
    <row r="1217" spans="1:60" x14ac:dyDescent="0.25">
      <c r="A1217" s="16">
        <v>820003850</v>
      </c>
      <c r="B1217" s="16" t="s">
        <v>3461</v>
      </c>
      <c r="C1217" s="16" t="s">
        <v>3467</v>
      </c>
      <c r="D1217" s="17" t="s">
        <v>1210</v>
      </c>
      <c r="E1217" s="17">
        <v>60024</v>
      </c>
      <c r="F1217" s="17" t="str">
        <f t="shared" si="190"/>
        <v>ST60024</v>
      </c>
      <c r="G1217" s="17" t="str">
        <f>VLOOKUP(E1217,[4]PARTIDAS!$F:$M,8,0)</f>
        <v>Evento</v>
      </c>
      <c r="H1217" s="17">
        <v>33916</v>
      </c>
      <c r="I1217" s="18">
        <v>44613.539583333331</v>
      </c>
      <c r="J1217" s="18">
        <v>44613.539583333331</v>
      </c>
      <c r="K1217" s="18">
        <v>44637</v>
      </c>
      <c r="L1217" s="19">
        <v>65600</v>
      </c>
      <c r="M1217" s="19">
        <v>65600</v>
      </c>
      <c r="N1217" s="16" t="s">
        <v>3463</v>
      </c>
      <c r="O1217" s="16"/>
      <c r="P1217" s="16"/>
      <c r="Q1217" s="16"/>
      <c r="R1217" s="16"/>
      <c r="S1217" s="16"/>
      <c r="T1217" s="20">
        <v>65600</v>
      </c>
      <c r="U1217" s="16" t="s">
        <v>47</v>
      </c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/>
      <c r="AF1217" s="16" t="s">
        <v>4060</v>
      </c>
      <c r="AG1217" s="16" t="s">
        <v>4088</v>
      </c>
      <c r="AH1217" s="16" t="s">
        <v>3466</v>
      </c>
      <c r="AI1217" s="16" t="s">
        <v>47</v>
      </c>
      <c r="AJ1217" s="16">
        <f>VLOOKUP(E1217,[4]TD!$A:$B,2,0)</f>
        <v>-65600</v>
      </c>
      <c r="AK1217" s="16">
        <f>-IFERROR(VLOOKUP(E1217,'[4]PARTIDAS ABIERTAS EN VALORES'!$A:$E,2,0),0)</f>
        <v>0</v>
      </c>
      <c r="AL1217" s="16"/>
      <c r="AM1217" s="16">
        <f>-IFERROR(VLOOKUP(E1217,'[4]PARTIDAS ABIERTAS EN VALORES'!$A:$E,3,0),0)</f>
        <v>65600</v>
      </c>
      <c r="AN1217" s="16"/>
      <c r="AO1217" s="16">
        <f>-IFERROR(VLOOKUP(E1217,'[4]PARTIDAS ABIERTAS EN VALORES'!$A:$E,4,0),0)</f>
        <v>0</v>
      </c>
      <c r="AP1217" s="16"/>
      <c r="AQ1217" s="16"/>
      <c r="AR1217" s="16"/>
      <c r="AS1217" s="16"/>
      <c r="AT1217" s="16">
        <f t="shared" si="191"/>
        <v>0</v>
      </c>
      <c r="AU1217" s="16"/>
      <c r="AV1217" s="16"/>
      <c r="AW1217" s="16"/>
      <c r="AX1217" s="16"/>
      <c r="AY1217" s="16"/>
      <c r="AZ1217" s="16"/>
      <c r="BA1217" s="16">
        <f>-IFERROR(VLOOKUP(E1217,[4]TD!$J:$K,2,0),0)</f>
        <v>0</v>
      </c>
      <c r="BB1217" s="25">
        <f t="shared" si="187"/>
        <v>0</v>
      </c>
      <c r="BC1217" s="16"/>
      <c r="BD1217" s="52">
        <f t="shared" si="188"/>
        <v>44613.539583333331</v>
      </c>
      <c r="BE1217" s="16">
        <f t="shared" si="192"/>
        <v>2022</v>
      </c>
      <c r="BF1217" s="52">
        <f t="shared" si="189"/>
        <v>44637</v>
      </c>
      <c r="BG1217" s="16">
        <f t="shared" si="193"/>
        <v>2022</v>
      </c>
      <c r="BH1217" s="16"/>
    </row>
    <row r="1218" spans="1:60" x14ac:dyDescent="0.25">
      <c r="A1218" s="16">
        <v>820003850</v>
      </c>
      <c r="B1218" s="16" t="s">
        <v>3461</v>
      </c>
      <c r="C1218" s="16" t="s">
        <v>3462</v>
      </c>
      <c r="D1218" s="17" t="s">
        <v>1210</v>
      </c>
      <c r="E1218" s="17">
        <v>60127</v>
      </c>
      <c r="F1218" s="17" t="str">
        <f t="shared" si="190"/>
        <v>ST60127</v>
      </c>
      <c r="G1218" s="17" t="str">
        <f>VLOOKUP(E1218,[4]PARTIDAS!$F:$M,8,0)</f>
        <v>Evento</v>
      </c>
      <c r="H1218" s="17">
        <v>33911</v>
      </c>
      <c r="I1218" s="18">
        <v>44613.677777777775</v>
      </c>
      <c r="J1218" s="18">
        <v>44613.677777777775</v>
      </c>
      <c r="K1218" s="18">
        <v>44637</v>
      </c>
      <c r="L1218" s="19">
        <v>129228</v>
      </c>
      <c r="M1218" s="19">
        <v>129228</v>
      </c>
      <c r="N1218" s="16" t="s">
        <v>3463</v>
      </c>
      <c r="O1218" s="16"/>
      <c r="P1218" s="16"/>
      <c r="Q1218" s="16"/>
      <c r="R1218" s="16"/>
      <c r="S1218" s="16"/>
      <c r="T1218" s="20">
        <v>129228</v>
      </c>
      <c r="U1218" s="16" t="s">
        <v>47</v>
      </c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 t="s">
        <v>4060</v>
      </c>
      <c r="AG1218" s="16" t="s">
        <v>4085</v>
      </c>
      <c r="AH1218" s="16" t="s">
        <v>3466</v>
      </c>
      <c r="AI1218" s="16" t="s">
        <v>47</v>
      </c>
      <c r="AJ1218" s="16">
        <f>VLOOKUP(E1218,[4]TD!$A:$B,2,0)</f>
        <v>-129228</v>
      </c>
      <c r="AK1218" s="16">
        <f>-IFERROR(VLOOKUP(E1218,'[4]PARTIDAS ABIERTAS EN VALORES'!$A:$E,2,0),0)</f>
        <v>0</v>
      </c>
      <c r="AL1218" s="16"/>
      <c r="AM1218" s="16">
        <f>-IFERROR(VLOOKUP(E1218,'[4]PARTIDAS ABIERTAS EN VALORES'!$A:$E,3,0),0)</f>
        <v>129228</v>
      </c>
      <c r="AN1218" s="16"/>
      <c r="AO1218" s="16">
        <f>-IFERROR(VLOOKUP(E1218,'[4]PARTIDAS ABIERTAS EN VALORES'!$A:$E,4,0),0)</f>
        <v>0</v>
      </c>
      <c r="AP1218" s="16"/>
      <c r="AQ1218" s="16"/>
      <c r="AR1218" s="16"/>
      <c r="AS1218" s="16"/>
      <c r="AT1218" s="16">
        <f t="shared" si="191"/>
        <v>0</v>
      </c>
      <c r="AU1218" s="16"/>
      <c r="AV1218" s="16"/>
      <c r="AW1218" s="16"/>
      <c r="AX1218" s="16"/>
      <c r="AY1218" s="16"/>
      <c r="AZ1218" s="16"/>
      <c r="BA1218" s="16">
        <f>-IFERROR(VLOOKUP(E1218,[4]TD!$J:$K,2,0),0)</f>
        <v>0</v>
      </c>
      <c r="BB1218" s="25">
        <f t="shared" ref="BB1218:BB1281" si="194">M1218-SUM(AK1218:BA1218)</f>
        <v>0</v>
      </c>
      <c r="BC1218" s="16"/>
      <c r="BD1218" s="52">
        <f t="shared" ref="BD1218:BD1281" si="195">I1218</f>
        <v>44613.677777777775</v>
      </c>
      <c r="BE1218" s="16">
        <f t="shared" si="192"/>
        <v>2022</v>
      </c>
      <c r="BF1218" s="52">
        <f t="shared" ref="BF1218:BF1281" si="196">K1218</f>
        <v>44637</v>
      </c>
      <c r="BG1218" s="16">
        <f t="shared" si="193"/>
        <v>2022</v>
      </c>
      <c r="BH1218" s="16"/>
    </row>
    <row r="1219" spans="1:60" x14ac:dyDescent="0.25">
      <c r="A1219" s="16">
        <v>820003850</v>
      </c>
      <c r="B1219" s="16" t="s">
        <v>3461</v>
      </c>
      <c r="C1219" s="16" t="s">
        <v>3462</v>
      </c>
      <c r="D1219" s="17" t="s">
        <v>1210</v>
      </c>
      <c r="E1219" s="17">
        <v>60131</v>
      </c>
      <c r="F1219" s="17" t="str">
        <f t="shared" ref="F1219:F1282" si="197">CONCATENATE(D1219,E1219)</f>
        <v>ST60131</v>
      </c>
      <c r="G1219" s="17" t="str">
        <f>VLOOKUP(E1219,[4]PARTIDAS!$F:$M,8,0)</f>
        <v>Evento</v>
      </c>
      <c r="H1219" s="17">
        <v>33911</v>
      </c>
      <c r="I1219" s="18">
        <v>44613.679861111108</v>
      </c>
      <c r="J1219" s="18">
        <v>44613.679861111108</v>
      </c>
      <c r="K1219" s="18">
        <v>44637</v>
      </c>
      <c r="L1219" s="19">
        <v>822064</v>
      </c>
      <c r="M1219" s="19">
        <v>822064</v>
      </c>
      <c r="N1219" s="16" t="s">
        <v>3463</v>
      </c>
      <c r="O1219" s="16"/>
      <c r="P1219" s="16"/>
      <c r="Q1219" s="16"/>
      <c r="R1219" s="16"/>
      <c r="S1219" s="16"/>
      <c r="T1219" s="20">
        <v>822064</v>
      </c>
      <c r="U1219" s="16" t="s">
        <v>47</v>
      </c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F1219" s="16" t="s">
        <v>4060</v>
      </c>
      <c r="AG1219" s="16" t="s">
        <v>4085</v>
      </c>
      <c r="AH1219" s="16" t="s">
        <v>3466</v>
      </c>
      <c r="AI1219" s="16" t="s">
        <v>47</v>
      </c>
      <c r="AJ1219" s="16">
        <f>VLOOKUP(E1219,[4]TD!$A:$B,2,0)</f>
        <v>-822064</v>
      </c>
      <c r="AK1219" s="16">
        <f>-IFERROR(VLOOKUP(E1219,'[4]PARTIDAS ABIERTAS EN VALORES'!$A:$E,2,0),0)</f>
        <v>0</v>
      </c>
      <c r="AL1219" s="16"/>
      <c r="AM1219" s="16">
        <f>-IFERROR(VLOOKUP(E1219,'[4]PARTIDAS ABIERTAS EN VALORES'!$A:$E,3,0),0)</f>
        <v>822064</v>
      </c>
      <c r="AN1219" s="16"/>
      <c r="AO1219" s="16">
        <f>-IFERROR(VLOOKUP(E1219,'[4]PARTIDAS ABIERTAS EN VALORES'!$A:$E,4,0),0)</f>
        <v>0</v>
      </c>
      <c r="AP1219" s="16"/>
      <c r="AQ1219" s="16"/>
      <c r="AR1219" s="16"/>
      <c r="AS1219" s="16"/>
      <c r="AT1219" s="16">
        <f t="shared" ref="AT1219:AT1282" si="198">AP1219+AR1219+AS1219</f>
        <v>0</v>
      </c>
      <c r="AU1219" s="16"/>
      <c r="AV1219" s="16"/>
      <c r="AW1219" s="16"/>
      <c r="AX1219" s="16"/>
      <c r="AY1219" s="16"/>
      <c r="AZ1219" s="16"/>
      <c r="BA1219" s="16">
        <f>-IFERROR(VLOOKUP(E1219,[4]TD!$J:$K,2,0),0)</f>
        <v>0</v>
      </c>
      <c r="BB1219" s="25">
        <f t="shared" si="194"/>
        <v>0</v>
      </c>
      <c r="BC1219" s="16"/>
      <c r="BD1219" s="52">
        <f t="shared" si="195"/>
        <v>44613.679861111108</v>
      </c>
      <c r="BE1219" s="16">
        <f t="shared" ref="BE1219:BE1282" si="199">YEAR(BD1219)</f>
        <v>2022</v>
      </c>
      <c r="BF1219" s="52">
        <f t="shared" si="196"/>
        <v>44637</v>
      </c>
      <c r="BG1219" s="16">
        <f t="shared" ref="BG1219:BG1282" si="200">YEAR(BF1219)</f>
        <v>2022</v>
      </c>
      <c r="BH1219" s="16"/>
    </row>
    <row r="1220" spans="1:60" x14ac:dyDescent="0.25">
      <c r="A1220" s="16">
        <v>820003850</v>
      </c>
      <c r="B1220" s="16" t="s">
        <v>3461</v>
      </c>
      <c r="C1220" s="16" t="s">
        <v>3462</v>
      </c>
      <c r="D1220" s="17" t="s">
        <v>1210</v>
      </c>
      <c r="E1220" s="17">
        <v>60133</v>
      </c>
      <c r="F1220" s="17" t="str">
        <f t="shared" si="197"/>
        <v>ST60133</v>
      </c>
      <c r="G1220" s="17" t="str">
        <f>VLOOKUP(E1220,[4]PARTIDAS!$F:$M,8,0)</f>
        <v>Evento</v>
      </c>
      <c r="H1220" s="17">
        <v>33911</v>
      </c>
      <c r="I1220" s="18">
        <v>44613.681944444441</v>
      </c>
      <c r="J1220" s="18">
        <v>44613.681944444441</v>
      </c>
      <c r="K1220" s="18">
        <v>44637</v>
      </c>
      <c r="L1220" s="19">
        <v>225263</v>
      </c>
      <c r="M1220" s="19">
        <v>225263</v>
      </c>
      <c r="N1220" s="16" t="s">
        <v>3463</v>
      </c>
      <c r="O1220" s="16"/>
      <c r="P1220" s="16"/>
      <c r="Q1220" s="16"/>
      <c r="R1220" s="16"/>
      <c r="S1220" s="16"/>
      <c r="T1220" s="20">
        <v>225263</v>
      </c>
      <c r="U1220" s="16" t="s">
        <v>47</v>
      </c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 t="s">
        <v>4057</v>
      </c>
      <c r="AG1220" s="16" t="s">
        <v>4085</v>
      </c>
      <c r="AH1220" s="16" t="s">
        <v>3466</v>
      </c>
      <c r="AI1220" s="16" t="s">
        <v>47</v>
      </c>
      <c r="AJ1220" s="16">
        <f>VLOOKUP(E1220,[4]TD!$A:$B,2,0)</f>
        <v>-225263</v>
      </c>
      <c r="AK1220" s="16">
        <f>-IFERROR(VLOOKUP(E1220,'[4]PARTIDAS ABIERTAS EN VALORES'!$A:$E,2,0),0)</f>
        <v>0</v>
      </c>
      <c r="AL1220" s="16"/>
      <c r="AM1220" s="16">
        <f>-IFERROR(VLOOKUP(E1220,'[4]PARTIDAS ABIERTAS EN VALORES'!$A:$E,3,0),0)</f>
        <v>225263</v>
      </c>
      <c r="AN1220" s="16"/>
      <c r="AO1220" s="16">
        <f>-IFERROR(VLOOKUP(E1220,'[4]PARTIDAS ABIERTAS EN VALORES'!$A:$E,4,0),0)</f>
        <v>0</v>
      </c>
      <c r="AP1220" s="16"/>
      <c r="AQ1220" s="16"/>
      <c r="AR1220" s="16"/>
      <c r="AS1220" s="16"/>
      <c r="AT1220" s="16">
        <f t="shared" si="198"/>
        <v>0</v>
      </c>
      <c r="AU1220" s="16"/>
      <c r="AV1220" s="16"/>
      <c r="AW1220" s="16"/>
      <c r="AX1220" s="16"/>
      <c r="AY1220" s="16"/>
      <c r="AZ1220" s="16"/>
      <c r="BA1220" s="16">
        <f>-IFERROR(VLOOKUP(E1220,[4]TD!$J:$K,2,0),0)</f>
        <v>0</v>
      </c>
      <c r="BB1220" s="25">
        <f t="shared" si="194"/>
        <v>0</v>
      </c>
      <c r="BC1220" s="16"/>
      <c r="BD1220" s="52">
        <f t="shared" si="195"/>
        <v>44613.681944444441</v>
      </c>
      <c r="BE1220" s="16">
        <f t="shared" si="199"/>
        <v>2022</v>
      </c>
      <c r="BF1220" s="52">
        <f t="shared" si="196"/>
        <v>44637</v>
      </c>
      <c r="BG1220" s="16">
        <f t="shared" si="200"/>
        <v>2022</v>
      </c>
      <c r="BH1220" s="16"/>
    </row>
    <row r="1221" spans="1:60" x14ac:dyDescent="0.25">
      <c r="A1221" s="16">
        <v>820003850</v>
      </c>
      <c r="B1221" s="16" t="s">
        <v>3461</v>
      </c>
      <c r="C1221" s="16" t="s">
        <v>3462</v>
      </c>
      <c r="D1221" s="17" t="s">
        <v>1210</v>
      </c>
      <c r="E1221" s="17">
        <v>60197</v>
      </c>
      <c r="F1221" s="17" t="str">
        <f t="shared" si="197"/>
        <v>ST60197</v>
      </c>
      <c r="G1221" s="17" t="e">
        <f>VLOOKUP(E1221,[4]PARTIDAS!$F:$M,8,0)</f>
        <v>#N/A</v>
      </c>
      <c r="H1221" s="17">
        <v>33911</v>
      </c>
      <c r="I1221" s="18">
        <v>44614.155555555553</v>
      </c>
      <c r="J1221" s="18">
        <v>44614.155555555553</v>
      </c>
      <c r="K1221" s="18">
        <v>44637</v>
      </c>
      <c r="L1221" s="19">
        <v>6586385</v>
      </c>
      <c r="M1221" s="19">
        <v>6586385</v>
      </c>
      <c r="N1221" s="16" t="s">
        <v>3490</v>
      </c>
      <c r="O1221" s="16"/>
      <c r="P1221" s="16"/>
      <c r="Q1221" s="16"/>
      <c r="R1221" s="20">
        <v>6586385</v>
      </c>
      <c r="S1221" s="16" t="s">
        <v>4096</v>
      </c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  <c r="AE1221" s="16"/>
      <c r="AF1221" s="16"/>
      <c r="AG1221" s="16" t="s">
        <v>4097</v>
      </c>
      <c r="AH1221" s="16"/>
      <c r="AI1221" s="16"/>
      <c r="AJ1221" s="16" t="e">
        <f>VLOOKUP(E1221,[4]TD!$A:$B,2,0)</f>
        <v>#N/A</v>
      </c>
      <c r="AK1221" s="16"/>
      <c r="AL1221" s="16"/>
      <c r="AM1221" s="16"/>
      <c r="AN1221" s="16"/>
      <c r="AO1221" s="16"/>
      <c r="AP1221" s="16"/>
      <c r="AQ1221" s="25">
        <f t="shared" ref="AQ1221:AQ1222" si="201">M1221</f>
        <v>6586385</v>
      </c>
      <c r="AR1221" s="16"/>
      <c r="AS1221" s="16"/>
      <c r="AT1221" s="16">
        <f t="shared" si="198"/>
        <v>0</v>
      </c>
      <c r="AU1221" s="16"/>
      <c r="AV1221" s="16"/>
      <c r="AW1221" s="16"/>
      <c r="AX1221" s="16"/>
      <c r="AY1221" s="16"/>
      <c r="AZ1221" s="16"/>
      <c r="BA1221" s="16"/>
      <c r="BB1221" s="25">
        <f t="shared" si="194"/>
        <v>0</v>
      </c>
      <c r="BC1221" s="16"/>
      <c r="BD1221" s="52">
        <f t="shared" si="195"/>
        <v>44614.155555555553</v>
      </c>
      <c r="BE1221" s="16">
        <f t="shared" si="199"/>
        <v>2022</v>
      </c>
      <c r="BF1221" s="52">
        <f t="shared" si="196"/>
        <v>44637</v>
      </c>
      <c r="BG1221" s="16">
        <f t="shared" si="200"/>
        <v>2022</v>
      </c>
      <c r="BH1221" s="16"/>
    </row>
    <row r="1222" spans="1:60" x14ac:dyDescent="0.25">
      <c r="A1222" s="16">
        <v>820003850</v>
      </c>
      <c r="B1222" s="16" t="s">
        <v>3461</v>
      </c>
      <c r="C1222" s="16" t="s">
        <v>3462</v>
      </c>
      <c r="D1222" s="17" t="s">
        <v>1210</v>
      </c>
      <c r="E1222" s="17">
        <v>60207</v>
      </c>
      <c r="F1222" s="17" t="str">
        <f t="shared" si="197"/>
        <v>ST60207</v>
      </c>
      <c r="G1222" s="17" t="e">
        <f>VLOOKUP(E1222,[4]PARTIDAS!$F:$M,8,0)</f>
        <v>#N/A</v>
      </c>
      <c r="H1222" s="17">
        <v>33913</v>
      </c>
      <c r="I1222" s="18">
        <v>44614.327777777777</v>
      </c>
      <c r="J1222" s="18">
        <v>44614.327777777777</v>
      </c>
      <c r="K1222" s="18">
        <v>44637</v>
      </c>
      <c r="L1222" s="19">
        <v>80800</v>
      </c>
      <c r="M1222" s="19">
        <v>80800</v>
      </c>
      <c r="N1222" s="16" t="s">
        <v>3490</v>
      </c>
      <c r="O1222" s="16"/>
      <c r="P1222" s="16"/>
      <c r="Q1222" s="16"/>
      <c r="R1222" s="20">
        <v>80800</v>
      </c>
      <c r="S1222" s="16" t="s">
        <v>4096</v>
      </c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  <c r="AE1222" s="16"/>
      <c r="AF1222" s="16"/>
      <c r="AG1222" s="16" t="s">
        <v>4087</v>
      </c>
      <c r="AH1222" s="16"/>
      <c r="AI1222" s="16"/>
      <c r="AJ1222" s="16" t="e">
        <f>VLOOKUP(E1222,[4]TD!$A:$B,2,0)</f>
        <v>#N/A</v>
      </c>
      <c r="AK1222" s="16"/>
      <c r="AL1222" s="16"/>
      <c r="AM1222" s="16"/>
      <c r="AN1222" s="16"/>
      <c r="AO1222" s="16"/>
      <c r="AP1222" s="16"/>
      <c r="AQ1222" s="25">
        <f t="shared" si="201"/>
        <v>80800</v>
      </c>
      <c r="AR1222" s="16"/>
      <c r="AS1222" s="16"/>
      <c r="AT1222" s="16">
        <f t="shared" si="198"/>
        <v>0</v>
      </c>
      <c r="AU1222" s="16"/>
      <c r="AV1222" s="16"/>
      <c r="AW1222" s="16"/>
      <c r="AX1222" s="16"/>
      <c r="AY1222" s="16"/>
      <c r="AZ1222" s="16"/>
      <c r="BA1222" s="16"/>
      <c r="BB1222" s="25">
        <f t="shared" si="194"/>
        <v>0</v>
      </c>
      <c r="BC1222" s="16"/>
      <c r="BD1222" s="52">
        <f t="shared" si="195"/>
        <v>44614.327777777777</v>
      </c>
      <c r="BE1222" s="16">
        <f t="shared" si="199"/>
        <v>2022</v>
      </c>
      <c r="BF1222" s="52">
        <f t="shared" si="196"/>
        <v>44637</v>
      </c>
      <c r="BG1222" s="16">
        <f t="shared" si="200"/>
        <v>2022</v>
      </c>
      <c r="BH1222" s="16"/>
    </row>
    <row r="1223" spans="1:60" x14ac:dyDescent="0.25">
      <c r="A1223" s="16">
        <v>820003850</v>
      </c>
      <c r="B1223" s="16" t="s">
        <v>3461</v>
      </c>
      <c r="C1223" s="16" t="s">
        <v>3462</v>
      </c>
      <c r="D1223" s="17" t="s">
        <v>1210</v>
      </c>
      <c r="E1223" s="17">
        <v>60209</v>
      </c>
      <c r="F1223" s="17" t="str">
        <f t="shared" si="197"/>
        <v>ST60209</v>
      </c>
      <c r="G1223" s="17" t="str">
        <f>VLOOKUP(E1223,[4]PARTIDAS!$F:$M,8,0)</f>
        <v>Evento</v>
      </c>
      <c r="H1223" s="17">
        <v>33911</v>
      </c>
      <c r="I1223" s="18">
        <v>44614.32916666667</v>
      </c>
      <c r="J1223" s="18">
        <v>44614.32916666667</v>
      </c>
      <c r="K1223" s="18">
        <v>44637</v>
      </c>
      <c r="L1223" s="19">
        <v>2417556</v>
      </c>
      <c r="M1223" s="19">
        <v>2417556</v>
      </c>
      <c r="N1223" s="16" t="s">
        <v>3463</v>
      </c>
      <c r="O1223" s="16"/>
      <c r="P1223" s="16"/>
      <c r="Q1223" s="16"/>
      <c r="R1223" s="16"/>
      <c r="S1223" s="16"/>
      <c r="T1223" s="20">
        <v>2417556</v>
      </c>
      <c r="U1223" s="16" t="s">
        <v>47</v>
      </c>
      <c r="V1223" s="16"/>
      <c r="W1223" s="16"/>
      <c r="X1223" s="16"/>
      <c r="Y1223" s="16"/>
      <c r="Z1223" s="16"/>
      <c r="AA1223" s="16"/>
      <c r="AB1223" s="16"/>
      <c r="AC1223" s="16"/>
      <c r="AD1223" s="16"/>
      <c r="AE1223" s="16"/>
      <c r="AF1223" s="16" t="s">
        <v>4057</v>
      </c>
      <c r="AG1223" s="16" t="s">
        <v>4085</v>
      </c>
      <c r="AH1223" s="16" t="s">
        <v>3466</v>
      </c>
      <c r="AI1223" s="16" t="s">
        <v>47</v>
      </c>
      <c r="AJ1223" s="16">
        <f>VLOOKUP(E1223,[4]TD!$A:$B,2,0)</f>
        <v>-2417556</v>
      </c>
      <c r="AK1223" s="16">
        <f>-IFERROR(VLOOKUP(E1223,'[4]PARTIDAS ABIERTAS EN VALORES'!$A:$E,2,0),0)</f>
        <v>0</v>
      </c>
      <c r="AL1223" s="16"/>
      <c r="AM1223" s="16">
        <f>-IFERROR(VLOOKUP(E1223,'[4]PARTIDAS ABIERTAS EN VALORES'!$A:$E,3,0),0)</f>
        <v>2417556</v>
      </c>
      <c r="AN1223" s="16"/>
      <c r="AO1223" s="16">
        <f>-IFERROR(VLOOKUP(E1223,'[4]PARTIDAS ABIERTAS EN VALORES'!$A:$E,4,0),0)</f>
        <v>0</v>
      </c>
      <c r="AP1223" s="16"/>
      <c r="AQ1223" s="16"/>
      <c r="AR1223" s="16"/>
      <c r="AS1223" s="16"/>
      <c r="AT1223" s="16">
        <f t="shared" si="198"/>
        <v>0</v>
      </c>
      <c r="AU1223" s="16"/>
      <c r="AV1223" s="16"/>
      <c r="AW1223" s="16"/>
      <c r="AX1223" s="16"/>
      <c r="AY1223" s="16"/>
      <c r="AZ1223" s="16"/>
      <c r="BA1223" s="16">
        <f>-IFERROR(VLOOKUP(E1223,[4]TD!$J:$K,2,0),0)</f>
        <v>0</v>
      </c>
      <c r="BB1223" s="25">
        <f t="shared" si="194"/>
        <v>0</v>
      </c>
      <c r="BC1223" s="16"/>
      <c r="BD1223" s="52">
        <f t="shared" si="195"/>
        <v>44614.32916666667</v>
      </c>
      <c r="BE1223" s="16">
        <f t="shared" si="199"/>
        <v>2022</v>
      </c>
      <c r="BF1223" s="52">
        <f t="shared" si="196"/>
        <v>44637</v>
      </c>
      <c r="BG1223" s="16">
        <f t="shared" si="200"/>
        <v>2022</v>
      </c>
      <c r="BH1223" s="16"/>
    </row>
    <row r="1224" spans="1:60" x14ac:dyDescent="0.25">
      <c r="A1224" s="16">
        <v>820003850</v>
      </c>
      <c r="B1224" s="16" t="s">
        <v>3461</v>
      </c>
      <c r="C1224" s="16" t="s">
        <v>3462</v>
      </c>
      <c r="D1224" s="17" t="s">
        <v>1210</v>
      </c>
      <c r="E1224" s="17">
        <v>60210</v>
      </c>
      <c r="F1224" s="17" t="str">
        <f t="shared" si="197"/>
        <v>ST60210</v>
      </c>
      <c r="G1224" s="17" t="e">
        <f>VLOOKUP(E1224,[4]PARTIDAS!$F:$M,8,0)</f>
        <v>#N/A</v>
      </c>
      <c r="H1224" s="17">
        <v>33913</v>
      </c>
      <c r="I1224" s="18">
        <v>44614.330555555556</v>
      </c>
      <c r="J1224" s="18">
        <v>44614.330555555556</v>
      </c>
      <c r="K1224" s="18">
        <v>44637</v>
      </c>
      <c r="L1224" s="19">
        <v>80800</v>
      </c>
      <c r="M1224" s="19">
        <v>80800</v>
      </c>
      <c r="N1224" s="16" t="s">
        <v>3490</v>
      </c>
      <c r="O1224" s="16"/>
      <c r="P1224" s="16"/>
      <c r="Q1224" s="16"/>
      <c r="R1224" s="20">
        <v>80800</v>
      </c>
      <c r="S1224" s="16" t="s">
        <v>4096</v>
      </c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16" t="s">
        <v>4087</v>
      </c>
      <c r="AH1224" s="16"/>
      <c r="AI1224" s="16"/>
      <c r="AJ1224" s="16" t="e">
        <f>VLOOKUP(E1224,[4]TD!$A:$B,2,0)</f>
        <v>#N/A</v>
      </c>
      <c r="AK1224" s="16"/>
      <c r="AL1224" s="16"/>
      <c r="AM1224" s="16"/>
      <c r="AN1224" s="16"/>
      <c r="AO1224" s="16"/>
      <c r="AP1224" s="16"/>
      <c r="AQ1224" s="25">
        <f>M1224</f>
        <v>80800</v>
      </c>
      <c r="AR1224" s="16"/>
      <c r="AS1224" s="16"/>
      <c r="AT1224" s="16">
        <f t="shared" si="198"/>
        <v>0</v>
      </c>
      <c r="AU1224" s="16"/>
      <c r="AV1224" s="16"/>
      <c r="AW1224" s="16"/>
      <c r="AX1224" s="16"/>
      <c r="AY1224" s="16"/>
      <c r="AZ1224" s="16"/>
      <c r="BA1224" s="16"/>
      <c r="BB1224" s="25">
        <f t="shared" si="194"/>
        <v>0</v>
      </c>
      <c r="BC1224" s="16"/>
      <c r="BD1224" s="52">
        <f t="shared" si="195"/>
        <v>44614.330555555556</v>
      </c>
      <c r="BE1224" s="16">
        <f t="shared" si="199"/>
        <v>2022</v>
      </c>
      <c r="BF1224" s="52">
        <f t="shared" si="196"/>
        <v>44637</v>
      </c>
      <c r="BG1224" s="16">
        <f t="shared" si="200"/>
        <v>2022</v>
      </c>
      <c r="BH1224" s="16"/>
    </row>
    <row r="1225" spans="1:60" x14ac:dyDescent="0.25">
      <c r="A1225" s="16">
        <v>820003850</v>
      </c>
      <c r="B1225" s="16" t="s">
        <v>3461</v>
      </c>
      <c r="C1225" s="16" t="s">
        <v>3462</v>
      </c>
      <c r="D1225" s="17" t="s">
        <v>1210</v>
      </c>
      <c r="E1225" s="17">
        <v>60214</v>
      </c>
      <c r="F1225" s="17" t="str">
        <f t="shared" si="197"/>
        <v>ST60214</v>
      </c>
      <c r="G1225" s="17" t="str">
        <f>VLOOKUP(E1225,[4]PARTIDAS!$F:$M,8,0)</f>
        <v>Evento</v>
      </c>
      <c r="H1225" s="17">
        <v>33911</v>
      </c>
      <c r="I1225" s="18">
        <v>44614.34652777778</v>
      </c>
      <c r="J1225" s="18">
        <v>44614.34652777778</v>
      </c>
      <c r="K1225" s="18">
        <v>44637</v>
      </c>
      <c r="L1225" s="19">
        <v>719387</v>
      </c>
      <c r="M1225" s="19">
        <v>719387</v>
      </c>
      <c r="N1225" s="16" t="s">
        <v>3463</v>
      </c>
      <c r="O1225" s="16"/>
      <c r="P1225" s="16"/>
      <c r="Q1225" s="16"/>
      <c r="R1225" s="16"/>
      <c r="S1225" s="16"/>
      <c r="T1225" s="20">
        <v>719387</v>
      </c>
      <c r="U1225" s="16" t="s">
        <v>47</v>
      </c>
      <c r="V1225" s="16"/>
      <c r="W1225" s="16"/>
      <c r="X1225" s="16"/>
      <c r="Y1225" s="16"/>
      <c r="Z1225" s="16"/>
      <c r="AA1225" s="16"/>
      <c r="AB1225" s="16"/>
      <c r="AC1225" s="16"/>
      <c r="AD1225" s="16"/>
      <c r="AE1225" s="16"/>
      <c r="AF1225" s="16" t="s">
        <v>4057</v>
      </c>
      <c r="AG1225" s="16" t="s">
        <v>4085</v>
      </c>
      <c r="AH1225" s="16" t="s">
        <v>3466</v>
      </c>
      <c r="AI1225" s="16" t="s">
        <v>47</v>
      </c>
      <c r="AJ1225" s="16">
        <f>VLOOKUP(E1225,[4]TD!$A:$B,2,0)</f>
        <v>-719387</v>
      </c>
      <c r="AK1225" s="16">
        <f>-IFERROR(VLOOKUP(E1225,'[4]PARTIDAS ABIERTAS EN VALORES'!$A:$E,2,0),0)</f>
        <v>0</v>
      </c>
      <c r="AL1225" s="16"/>
      <c r="AM1225" s="16">
        <f>-IFERROR(VLOOKUP(E1225,'[4]PARTIDAS ABIERTAS EN VALORES'!$A:$E,3,0),0)</f>
        <v>719387</v>
      </c>
      <c r="AN1225" s="16"/>
      <c r="AO1225" s="16">
        <f>-IFERROR(VLOOKUP(E1225,'[4]PARTIDAS ABIERTAS EN VALORES'!$A:$E,4,0),0)</f>
        <v>0</v>
      </c>
      <c r="AP1225" s="16"/>
      <c r="AQ1225" s="16"/>
      <c r="AR1225" s="16"/>
      <c r="AS1225" s="16"/>
      <c r="AT1225" s="16">
        <f t="shared" si="198"/>
        <v>0</v>
      </c>
      <c r="AU1225" s="16"/>
      <c r="AV1225" s="16"/>
      <c r="AW1225" s="16"/>
      <c r="AX1225" s="16"/>
      <c r="AY1225" s="16"/>
      <c r="AZ1225" s="16"/>
      <c r="BA1225" s="16">
        <f>-IFERROR(VLOOKUP(E1225,[4]TD!$J:$K,2,0),0)</f>
        <v>0</v>
      </c>
      <c r="BB1225" s="25">
        <f t="shared" si="194"/>
        <v>0</v>
      </c>
      <c r="BC1225" s="16"/>
      <c r="BD1225" s="52">
        <f t="shared" si="195"/>
        <v>44614.34652777778</v>
      </c>
      <c r="BE1225" s="16">
        <f t="shared" si="199"/>
        <v>2022</v>
      </c>
      <c r="BF1225" s="52">
        <f t="shared" si="196"/>
        <v>44637</v>
      </c>
      <c r="BG1225" s="16">
        <f t="shared" si="200"/>
        <v>2022</v>
      </c>
      <c r="BH1225" s="16"/>
    </row>
    <row r="1226" spans="1:60" x14ac:dyDescent="0.25">
      <c r="A1226" s="16">
        <v>820003850</v>
      </c>
      <c r="B1226" s="16" t="s">
        <v>3461</v>
      </c>
      <c r="C1226" s="16" t="s">
        <v>3462</v>
      </c>
      <c r="D1226" s="17" t="s">
        <v>1210</v>
      </c>
      <c r="E1226" s="17">
        <v>60215</v>
      </c>
      <c r="F1226" s="17" t="str">
        <f t="shared" si="197"/>
        <v>ST60215</v>
      </c>
      <c r="G1226" s="17" t="e">
        <f>VLOOKUP(E1226,[4]PARTIDAS!$F:$M,8,0)</f>
        <v>#N/A</v>
      </c>
      <c r="H1226" s="17">
        <v>33913</v>
      </c>
      <c r="I1226" s="18">
        <v>44614.347916666666</v>
      </c>
      <c r="J1226" s="18">
        <v>44614.347916666666</v>
      </c>
      <c r="K1226" s="18">
        <v>44637</v>
      </c>
      <c r="L1226" s="19">
        <v>80800</v>
      </c>
      <c r="M1226" s="19">
        <v>80800</v>
      </c>
      <c r="N1226" s="16" t="s">
        <v>3490</v>
      </c>
      <c r="O1226" s="16"/>
      <c r="P1226" s="16"/>
      <c r="Q1226" s="16"/>
      <c r="R1226" s="20">
        <v>80800</v>
      </c>
      <c r="S1226" s="16" t="s">
        <v>4096</v>
      </c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16" t="s">
        <v>4087</v>
      </c>
      <c r="AH1226" s="16"/>
      <c r="AI1226" s="16"/>
      <c r="AJ1226" s="16" t="e">
        <f>VLOOKUP(E1226,[4]TD!$A:$B,2,0)</f>
        <v>#N/A</v>
      </c>
      <c r="AK1226" s="16"/>
      <c r="AL1226" s="16"/>
      <c r="AM1226" s="16"/>
      <c r="AN1226" s="16"/>
      <c r="AO1226" s="16"/>
      <c r="AP1226" s="16"/>
      <c r="AQ1226" s="25">
        <f>M1226</f>
        <v>80800</v>
      </c>
      <c r="AR1226" s="16"/>
      <c r="AS1226" s="16"/>
      <c r="AT1226" s="16">
        <f t="shared" si="198"/>
        <v>0</v>
      </c>
      <c r="AU1226" s="16"/>
      <c r="AV1226" s="16"/>
      <c r="AW1226" s="16"/>
      <c r="AX1226" s="16"/>
      <c r="AY1226" s="16"/>
      <c r="AZ1226" s="16"/>
      <c r="BA1226" s="16"/>
      <c r="BB1226" s="25">
        <f t="shared" si="194"/>
        <v>0</v>
      </c>
      <c r="BC1226" s="16"/>
      <c r="BD1226" s="52">
        <f t="shared" si="195"/>
        <v>44614.347916666666</v>
      </c>
      <c r="BE1226" s="16">
        <f t="shared" si="199"/>
        <v>2022</v>
      </c>
      <c r="BF1226" s="52">
        <f t="shared" si="196"/>
        <v>44637</v>
      </c>
      <c r="BG1226" s="16">
        <f t="shared" si="200"/>
        <v>2022</v>
      </c>
      <c r="BH1226" s="16"/>
    </row>
    <row r="1227" spans="1:60" x14ac:dyDescent="0.25">
      <c r="A1227" s="16">
        <v>820003850</v>
      </c>
      <c r="B1227" s="16" t="s">
        <v>3461</v>
      </c>
      <c r="C1227" s="16" t="s">
        <v>3462</v>
      </c>
      <c r="D1227" s="17" t="s">
        <v>1210</v>
      </c>
      <c r="E1227" s="17">
        <v>60216</v>
      </c>
      <c r="F1227" s="17" t="str">
        <f t="shared" si="197"/>
        <v>ST60216</v>
      </c>
      <c r="G1227" s="17" t="str">
        <f>VLOOKUP(E1227,[4]PARTIDAS!$F:$M,8,0)</f>
        <v>Evento</v>
      </c>
      <c r="H1227" s="17">
        <v>33911</v>
      </c>
      <c r="I1227" s="18">
        <v>44614.348611111112</v>
      </c>
      <c r="J1227" s="18">
        <v>44614.348611111112</v>
      </c>
      <c r="K1227" s="18">
        <v>44637</v>
      </c>
      <c r="L1227" s="19">
        <v>254680</v>
      </c>
      <c r="M1227" s="19">
        <v>254680</v>
      </c>
      <c r="N1227" s="16" t="s">
        <v>3463</v>
      </c>
      <c r="O1227" s="16"/>
      <c r="P1227" s="16"/>
      <c r="Q1227" s="16"/>
      <c r="R1227" s="16"/>
      <c r="S1227" s="16"/>
      <c r="T1227" s="20">
        <v>254680</v>
      </c>
      <c r="U1227" s="16" t="s">
        <v>47</v>
      </c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F1227" s="16" t="s">
        <v>4057</v>
      </c>
      <c r="AG1227" s="16" t="s">
        <v>4085</v>
      </c>
      <c r="AH1227" s="16" t="s">
        <v>3466</v>
      </c>
      <c r="AI1227" s="16" t="s">
        <v>47</v>
      </c>
      <c r="AJ1227" s="16">
        <f>VLOOKUP(E1227,[4]TD!$A:$B,2,0)</f>
        <v>-254680</v>
      </c>
      <c r="AK1227" s="16">
        <f>-IFERROR(VLOOKUP(E1227,'[4]PARTIDAS ABIERTAS EN VALORES'!$A:$E,2,0),0)</f>
        <v>0</v>
      </c>
      <c r="AL1227" s="16"/>
      <c r="AM1227" s="16">
        <f>-IFERROR(VLOOKUP(E1227,'[4]PARTIDAS ABIERTAS EN VALORES'!$A:$E,3,0),0)</f>
        <v>254680</v>
      </c>
      <c r="AN1227" s="16"/>
      <c r="AO1227" s="16">
        <f>-IFERROR(VLOOKUP(E1227,'[4]PARTIDAS ABIERTAS EN VALORES'!$A:$E,4,0),0)</f>
        <v>0</v>
      </c>
      <c r="AP1227" s="16"/>
      <c r="AQ1227" s="16"/>
      <c r="AR1227" s="16"/>
      <c r="AS1227" s="16"/>
      <c r="AT1227" s="16">
        <f t="shared" si="198"/>
        <v>0</v>
      </c>
      <c r="AU1227" s="16"/>
      <c r="AV1227" s="16"/>
      <c r="AW1227" s="16"/>
      <c r="AX1227" s="16"/>
      <c r="AY1227" s="16"/>
      <c r="AZ1227" s="16"/>
      <c r="BA1227" s="16">
        <f>-IFERROR(VLOOKUP(E1227,[4]TD!$J:$K,2,0),0)</f>
        <v>0</v>
      </c>
      <c r="BB1227" s="25">
        <f t="shared" si="194"/>
        <v>0</v>
      </c>
      <c r="BC1227" s="16"/>
      <c r="BD1227" s="52">
        <f t="shared" si="195"/>
        <v>44614.348611111112</v>
      </c>
      <c r="BE1227" s="16">
        <f t="shared" si="199"/>
        <v>2022</v>
      </c>
      <c r="BF1227" s="52">
        <f t="shared" si="196"/>
        <v>44637</v>
      </c>
      <c r="BG1227" s="16">
        <f t="shared" si="200"/>
        <v>2022</v>
      </c>
      <c r="BH1227" s="16"/>
    </row>
    <row r="1228" spans="1:60" x14ac:dyDescent="0.25">
      <c r="A1228" s="16">
        <v>820003850</v>
      </c>
      <c r="B1228" s="16" t="s">
        <v>3461</v>
      </c>
      <c r="C1228" s="16" t="s">
        <v>3462</v>
      </c>
      <c r="D1228" s="17" t="s">
        <v>1210</v>
      </c>
      <c r="E1228" s="17">
        <v>60217</v>
      </c>
      <c r="F1228" s="17" t="str">
        <f t="shared" si="197"/>
        <v>ST60217</v>
      </c>
      <c r="G1228" s="17" t="str">
        <f>VLOOKUP(E1228,[4]PARTIDAS!$F:$M,8,0)</f>
        <v>Evento</v>
      </c>
      <c r="H1228" s="17">
        <v>33911</v>
      </c>
      <c r="I1228" s="18">
        <v>44614.349305555559</v>
      </c>
      <c r="J1228" s="18">
        <v>44614.349305555559</v>
      </c>
      <c r="K1228" s="18">
        <v>44637</v>
      </c>
      <c r="L1228" s="19">
        <v>234420</v>
      </c>
      <c r="M1228" s="19">
        <v>234420</v>
      </c>
      <c r="N1228" s="16" t="s">
        <v>3463</v>
      </c>
      <c r="O1228" s="16"/>
      <c r="P1228" s="16"/>
      <c r="Q1228" s="16"/>
      <c r="R1228" s="16"/>
      <c r="S1228" s="16"/>
      <c r="T1228" s="20">
        <v>234420</v>
      </c>
      <c r="U1228" s="16" t="s">
        <v>47</v>
      </c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 t="s">
        <v>4057</v>
      </c>
      <c r="AG1228" s="16" t="s">
        <v>4085</v>
      </c>
      <c r="AH1228" s="16" t="s">
        <v>3466</v>
      </c>
      <c r="AI1228" s="16" t="s">
        <v>47</v>
      </c>
      <c r="AJ1228" s="16">
        <f>VLOOKUP(E1228,[4]TD!$A:$B,2,0)</f>
        <v>-234420</v>
      </c>
      <c r="AK1228" s="16">
        <f>-IFERROR(VLOOKUP(E1228,'[4]PARTIDAS ABIERTAS EN VALORES'!$A:$E,2,0),0)</f>
        <v>0</v>
      </c>
      <c r="AL1228" s="16"/>
      <c r="AM1228" s="16">
        <f>-IFERROR(VLOOKUP(E1228,'[4]PARTIDAS ABIERTAS EN VALORES'!$A:$E,3,0),0)</f>
        <v>234420</v>
      </c>
      <c r="AN1228" s="16"/>
      <c r="AO1228" s="16">
        <f>-IFERROR(VLOOKUP(E1228,'[4]PARTIDAS ABIERTAS EN VALORES'!$A:$E,4,0),0)</f>
        <v>0</v>
      </c>
      <c r="AP1228" s="16"/>
      <c r="AQ1228" s="16"/>
      <c r="AR1228" s="16"/>
      <c r="AS1228" s="16"/>
      <c r="AT1228" s="16">
        <f t="shared" si="198"/>
        <v>0</v>
      </c>
      <c r="AU1228" s="16"/>
      <c r="AV1228" s="16"/>
      <c r="AW1228" s="16"/>
      <c r="AX1228" s="16"/>
      <c r="AY1228" s="16"/>
      <c r="AZ1228" s="16"/>
      <c r="BA1228" s="16">
        <f>-IFERROR(VLOOKUP(E1228,[4]TD!$J:$K,2,0),0)</f>
        <v>0</v>
      </c>
      <c r="BB1228" s="25">
        <f t="shared" si="194"/>
        <v>0</v>
      </c>
      <c r="BC1228" s="16"/>
      <c r="BD1228" s="52">
        <f t="shared" si="195"/>
        <v>44614.349305555559</v>
      </c>
      <c r="BE1228" s="16">
        <f t="shared" si="199"/>
        <v>2022</v>
      </c>
      <c r="BF1228" s="52">
        <f t="shared" si="196"/>
        <v>44637</v>
      </c>
      <c r="BG1228" s="16">
        <f t="shared" si="200"/>
        <v>2022</v>
      </c>
      <c r="BH1228" s="16"/>
    </row>
    <row r="1229" spans="1:60" x14ac:dyDescent="0.25">
      <c r="A1229" s="16">
        <v>820003850</v>
      </c>
      <c r="B1229" s="16" t="s">
        <v>3461</v>
      </c>
      <c r="C1229" s="16" t="s">
        <v>3462</v>
      </c>
      <c r="D1229" s="17" t="s">
        <v>1210</v>
      </c>
      <c r="E1229" s="17">
        <v>60218</v>
      </c>
      <c r="F1229" s="17" t="str">
        <f t="shared" si="197"/>
        <v>ST60218</v>
      </c>
      <c r="G1229" s="17" t="str">
        <f>VLOOKUP(E1229,[4]PARTIDAS!$F:$M,8,0)</f>
        <v>Evento</v>
      </c>
      <c r="H1229" s="17">
        <v>33911</v>
      </c>
      <c r="I1229" s="18">
        <v>44614.35</v>
      </c>
      <c r="J1229" s="18">
        <v>44614.35</v>
      </c>
      <c r="K1229" s="18">
        <v>44637</v>
      </c>
      <c r="L1229" s="19">
        <v>1663182</v>
      </c>
      <c r="M1229" s="19">
        <v>1663182</v>
      </c>
      <c r="N1229" s="16" t="s">
        <v>3463</v>
      </c>
      <c r="O1229" s="16"/>
      <c r="P1229" s="16"/>
      <c r="Q1229" s="16"/>
      <c r="R1229" s="16"/>
      <c r="S1229" s="16"/>
      <c r="T1229" s="20">
        <v>1663182</v>
      </c>
      <c r="U1229" s="16" t="s">
        <v>47</v>
      </c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/>
      <c r="AF1229" s="16" t="s">
        <v>4057</v>
      </c>
      <c r="AG1229" s="16" t="s">
        <v>4085</v>
      </c>
      <c r="AH1229" s="16" t="s">
        <v>3466</v>
      </c>
      <c r="AI1229" s="16" t="s">
        <v>47</v>
      </c>
      <c r="AJ1229" s="16">
        <f>VLOOKUP(E1229,[4]TD!$A:$B,2,0)</f>
        <v>-1663182</v>
      </c>
      <c r="AK1229" s="16">
        <f>-IFERROR(VLOOKUP(E1229,'[4]PARTIDAS ABIERTAS EN VALORES'!$A:$E,2,0),0)</f>
        <v>0</v>
      </c>
      <c r="AL1229" s="16"/>
      <c r="AM1229" s="16">
        <f>-IFERROR(VLOOKUP(E1229,'[4]PARTIDAS ABIERTAS EN VALORES'!$A:$E,3,0),0)</f>
        <v>1663182</v>
      </c>
      <c r="AN1229" s="16"/>
      <c r="AO1229" s="16">
        <f>-IFERROR(VLOOKUP(E1229,'[4]PARTIDAS ABIERTAS EN VALORES'!$A:$E,4,0),0)</f>
        <v>0</v>
      </c>
      <c r="AP1229" s="16"/>
      <c r="AQ1229" s="16"/>
      <c r="AR1229" s="16"/>
      <c r="AS1229" s="16"/>
      <c r="AT1229" s="16">
        <f t="shared" si="198"/>
        <v>0</v>
      </c>
      <c r="AU1229" s="16"/>
      <c r="AV1229" s="16"/>
      <c r="AW1229" s="16"/>
      <c r="AX1229" s="16"/>
      <c r="AY1229" s="16"/>
      <c r="AZ1229" s="16"/>
      <c r="BA1229" s="16">
        <f>-IFERROR(VLOOKUP(E1229,[4]TD!$J:$K,2,0),0)</f>
        <v>0</v>
      </c>
      <c r="BB1229" s="25">
        <f t="shared" si="194"/>
        <v>0</v>
      </c>
      <c r="BC1229" s="16"/>
      <c r="BD1229" s="52">
        <f t="shared" si="195"/>
        <v>44614.35</v>
      </c>
      <c r="BE1229" s="16">
        <f t="shared" si="199"/>
        <v>2022</v>
      </c>
      <c r="BF1229" s="52">
        <f t="shared" si="196"/>
        <v>44637</v>
      </c>
      <c r="BG1229" s="16">
        <f t="shared" si="200"/>
        <v>2022</v>
      </c>
      <c r="BH1229" s="16"/>
    </row>
    <row r="1230" spans="1:60" x14ac:dyDescent="0.25">
      <c r="A1230" s="16">
        <v>820003850</v>
      </c>
      <c r="B1230" s="16" t="s">
        <v>3461</v>
      </c>
      <c r="C1230" s="16" t="s">
        <v>3462</v>
      </c>
      <c r="D1230" s="17" t="s">
        <v>1210</v>
      </c>
      <c r="E1230" s="17">
        <v>60220</v>
      </c>
      <c r="F1230" s="17" t="str">
        <f t="shared" si="197"/>
        <v>ST60220</v>
      </c>
      <c r="G1230" s="17" t="str">
        <f>VLOOKUP(E1230,[4]PARTIDAS!$F:$M,8,0)</f>
        <v>Evento</v>
      </c>
      <c r="H1230" s="17">
        <v>33911</v>
      </c>
      <c r="I1230" s="18">
        <v>44614.350694444445</v>
      </c>
      <c r="J1230" s="18">
        <v>44614.350694444445</v>
      </c>
      <c r="K1230" s="18">
        <v>44637</v>
      </c>
      <c r="L1230" s="19">
        <v>1762584</v>
      </c>
      <c r="M1230" s="19">
        <v>1762584</v>
      </c>
      <c r="N1230" s="16" t="s">
        <v>3463</v>
      </c>
      <c r="O1230" s="16"/>
      <c r="P1230" s="16"/>
      <c r="Q1230" s="16"/>
      <c r="R1230" s="16"/>
      <c r="S1230" s="16"/>
      <c r="T1230" s="20">
        <v>1762584</v>
      </c>
      <c r="U1230" s="16" t="s">
        <v>47</v>
      </c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 t="s">
        <v>4057</v>
      </c>
      <c r="AG1230" s="16" t="s">
        <v>4085</v>
      </c>
      <c r="AH1230" s="16" t="s">
        <v>3466</v>
      </c>
      <c r="AI1230" s="16" t="s">
        <v>47</v>
      </c>
      <c r="AJ1230" s="16">
        <f>VLOOKUP(E1230,[4]TD!$A:$B,2,0)</f>
        <v>-1762584</v>
      </c>
      <c r="AK1230" s="16">
        <f>-IFERROR(VLOOKUP(E1230,'[4]PARTIDAS ABIERTAS EN VALORES'!$A:$E,2,0),0)</f>
        <v>0</v>
      </c>
      <c r="AL1230" s="16"/>
      <c r="AM1230" s="16">
        <f>-IFERROR(VLOOKUP(E1230,'[4]PARTIDAS ABIERTAS EN VALORES'!$A:$E,3,0),0)</f>
        <v>1762584</v>
      </c>
      <c r="AN1230" s="16"/>
      <c r="AO1230" s="16">
        <f>-IFERROR(VLOOKUP(E1230,'[4]PARTIDAS ABIERTAS EN VALORES'!$A:$E,4,0),0)</f>
        <v>0</v>
      </c>
      <c r="AP1230" s="16"/>
      <c r="AQ1230" s="16"/>
      <c r="AR1230" s="16"/>
      <c r="AS1230" s="16"/>
      <c r="AT1230" s="16">
        <f t="shared" si="198"/>
        <v>0</v>
      </c>
      <c r="AU1230" s="16"/>
      <c r="AV1230" s="16"/>
      <c r="AW1230" s="16"/>
      <c r="AX1230" s="16"/>
      <c r="AY1230" s="16"/>
      <c r="AZ1230" s="16"/>
      <c r="BA1230" s="16">
        <f>-IFERROR(VLOOKUP(E1230,[4]TD!$J:$K,2,0),0)</f>
        <v>0</v>
      </c>
      <c r="BB1230" s="25">
        <f t="shared" si="194"/>
        <v>0</v>
      </c>
      <c r="BC1230" s="16"/>
      <c r="BD1230" s="52">
        <f t="shared" si="195"/>
        <v>44614.350694444445</v>
      </c>
      <c r="BE1230" s="16">
        <f t="shared" si="199"/>
        <v>2022</v>
      </c>
      <c r="BF1230" s="52">
        <f t="shared" si="196"/>
        <v>44637</v>
      </c>
      <c r="BG1230" s="16">
        <f t="shared" si="200"/>
        <v>2022</v>
      </c>
      <c r="BH1230" s="16"/>
    </row>
    <row r="1231" spans="1:60" x14ac:dyDescent="0.25">
      <c r="A1231" s="16">
        <v>820003850</v>
      </c>
      <c r="B1231" s="16" t="s">
        <v>3461</v>
      </c>
      <c r="C1231" s="16" t="s">
        <v>3462</v>
      </c>
      <c r="D1231" s="17" t="s">
        <v>1210</v>
      </c>
      <c r="E1231" s="17">
        <v>60222</v>
      </c>
      <c r="F1231" s="17" t="str">
        <f t="shared" si="197"/>
        <v>ST60222</v>
      </c>
      <c r="G1231" s="17" t="str">
        <f>VLOOKUP(E1231,[4]PARTIDAS!$F:$M,8,0)</f>
        <v>Evento</v>
      </c>
      <c r="H1231" s="17">
        <v>33911</v>
      </c>
      <c r="I1231" s="18">
        <v>44614.351388888892</v>
      </c>
      <c r="J1231" s="18">
        <v>44614.351388888892</v>
      </c>
      <c r="K1231" s="18">
        <v>44637</v>
      </c>
      <c r="L1231" s="19">
        <v>69881</v>
      </c>
      <c r="M1231" s="19">
        <v>69881</v>
      </c>
      <c r="N1231" s="16" t="s">
        <v>3463</v>
      </c>
      <c r="O1231" s="16"/>
      <c r="P1231" s="16"/>
      <c r="Q1231" s="16"/>
      <c r="R1231" s="16"/>
      <c r="S1231" s="16"/>
      <c r="T1231" s="20">
        <v>69881</v>
      </c>
      <c r="U1231" s="16" t="s">
        <v>47</v>
      </c>
      <c r="V1231" s="16"/>
      <c r="W1231" s="16"/>
      <c r="X1231" s="16"/>
      <c r="Y1231" s="16"/>
      <c r="Z1231" s="16"/>
      <c r="AA1231" s="16"/>
      <c r="AB1231" s="16"/>
      <c r="AC1231" s="16"/>
      <c r="AD1231" s="16"/>
      <c r="AE1231" s="16"/>
      <c r="AF1231" s="16" t="s">
        <v>4057</v>
      </c>
      <c r="AG1231" s="16" t="s">
        <v>4085</v>
      </c>
      <c r="AH1231" s="16" t="s">
        <v>3466</v>
      </c>
      <c r="AI1231" s="16" t="s">
        <v>47</v>
      </c>
      <c r="AJ1231" s="16">
        <f>VLOOKUP(E1231,[4]TD!$A:$B,2,0)</f>
        <v>-69881</v>
      </c>
      <c r="AK1231" s="16">
        <f>-IFERROR(VLOOKUP(E1231,'[4]PARTIDAS ABIERTAS EN VALORES'!$A:$E,2,0),0)</f>
        <v>0</v>
      </c>
      <c r="AL1231" s="16"/>
      <c r="AM1231" s="16">
        <f>-IFERROR(VLOOKUP(E1231,'[4]PARTIDAS ABIERTAS EN VALORES'!$A:$E,3,0),0)</f>
        <v>69881</v>
      </c>
      <c r="AN1231" s="16"/>
      <c r="AO1231" s="16">
        <f>-IFERROR(VLOOKUP(E1231,'[4]PARTIDAS ABIERTAS EN VALORES'!$A:$E,4,0),0)</f>
        <v>0</v>
      </c>
      <c r="AP1231" s="16"/>
      <c r="AQ1231" s="16"/>
      <c r="AR1231" s="16"/>
      <c r="AS1231" s="16"/>
      <c r="AT1231" s="16">
        <f t="shared" si="198"/>
        <v>0</v>
      </c>
      <c r="AU1231" s="16"/>
      <c r="AV1231" s="16"/>
      <c r="AW1231" s="16"/>
      <c r="AX1231" s="16"/>
      <c r="AY1231" s="16"/>
      <c r="AZ1231" s="16"/>
      <c r="BA1231" s="16">
        <f>-IFERROR(VLOOKUP(E1231,[4]TD!$J:$K,2,0),0)</f>
        <v>0</v>
      </c>
      <c r="BB1231" s="25">
        <f t="shared" si="194"/>
        <v>0</v>
      </c>
      <c r="BC1231" s="16"/>
      <c r="BD1231" s="52">
        <f t="shared" si="195"/>
        <v>44614.351388888892</v>
      </c>
      <c r="BE1231" s="16">
        <f t="shared" si="199"/>
        <v>2022</v>
      </c>
      <c r="BF1231" s="52">
        <f t="shared" si="196"/>
        <v>44637</v>
      </c>
      <c r="BG1231" s="16">
        <f t="shared" si="200"/>
        <v>2022</v>
      </c>
      <c r="BH1231" s="16"/>
    </row>
    <row r="1232" spans="1:60" x14ac:dyDescent="0.25">
      <c r="A1232" s="16">
        <v>820003850</v>
      </c>
      <c r="B1232" s="16" t="s">
        <v>3461</v>
      </c>
      <c r="C1232" s="16" t="s">
        <v>3462</v>
      </c>
      <c r="D1232" s="17" t="s">
        <v>1210</v>
      </c>
      <c r="E1232" s="17">
        <v>60223</v>
      </c>
      <c r="F1232" s="17" t="str">
        <f t="shared" si="197"/>
        <v>ST60223</v>
      </c>
      <c r="G1232" s="17" t="str">
        <f>VLOOKUP(E1232,[4]PARTIDAS!$F:$M,8,0)</f>
        <v>Evento</v>
      </c>
      <c r="H1232" s="17">
        <v>33911</v>
      </c>
      <c r="I1232" s="18">
        <v>44614.352083333331</v>
      </c>
      <c r="J1232" s="18">
        <v>44614.352083333331</v>
      </c>
      <c r="K1232" s="18">
        <v>44637</v>
      </c>
      <c r="L1232" s="19">
        <v>85261</v>
      </c>
      <c r="M1232" s="19">
        <v>85261</v>
      </c>
      <c r="N1232" s="16" t="s">
        <v>3463</v>
      </c>
      <c r="O1232" s="16"/>
      <c r="P1232" s="16"/>
      <c r="Q1232" s="16"/>
      <c r="R1232" s="16"/>
      <c r="S1232" s="16"/>
      <c r="T1232" s="20">
        <v>85261</v>
      </c>
      <c r="U1232" s="16" t="s">
        <v>47</v>
      </c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 t="s">
        <v>4057</v>
      </c>
      <c r="AG1232" s="16" t="s">
        <v>4085</v>
      </c>
      <c r="AH1232" s="16" t="s">
        <v>3466</v>
      </c>
      <c r="AI1232" s="16" t="s">
        <v>47</v>
      </c>
      <c r="AJ1232" s="16">
        <f>VLOOKUP(E1232,[4]TD!$A:$B,2,0)</f>
        <v>-85261</v>
      </c>
      <c r="AK1232" s="16">
        <f>-IFERROR(VLOOKUP(E1232,'[4]PARTIDAS ABIERTAS EN VALORES'!$A:$E,2,0),0)</f>
        <v>0</v>
      </c>
      <c r="AL1232" s="16"/>
      <c r="AM1232" s="16">
        <f>-IFERROR(VLOOKUP(E1232,'[4]PARTIDAS ABIERTAS EN VALORES'!$A:$E,3,0),0)</f>
        <v>85261</v>
      </c>
      <c r="AN1232" s="16"/>
      <c r="AO1232" s="16">
        <f>-IFERROR(VLOOKUP(E1232,'[4]PARTIDAS ABIERTAS EN VALORES'!$A:$E,4,0),0)</f>
        <v>0</v>
      </c>
      <c r="AP1232" s="16"/>
      <c r="AQ1232" s="16"/>
      <c r="AR1232" s="16"/>
      <c r="AS1232" s="16"/>
      <c r="AT1232" s="16">
        <f t="shared" si="198"/>
        <v>0</v>
      </c>
      <c r="AU1232" s="16"/>
      <c r="AV1232" s="16"/>
      <c r="AW1232" s="16"/>
      <c r="AX1232" s="16"/>
      <c r="AY1232" s="16"/>
      <c r="AZ1232" s="16"/>
      <c r="BA1232" s="16">
        <f>-IFERROR(VLOOKUP(E1232,[4]TD!$J:$K,2,0),0)</f>
        <v>0</v>
      </c>
      <c r="BB1232" s="25">
        <f t="shared" si="194"/>
        <v>0</v>
      </c>
      <c r="BC1232" s="16"/>
      <c r="BD1232" s="52">
        <f t="shared" si="195"/>
        <v>44614.352083333331</v>
      </c>
      <c r="BE1232" s="16">
        <f t="shared" si="199"/>
        <v>2022</v>
      </c>
      <c r="BF1232" s="52">
        <f t="shared" si="196"/>
        <v>44637</v>
      </c>
      <c r="BG1232" s="16">
        <f t="shared" si="200"/>
        <v>2022</v>
      </c>
      <c r="BH1232" s="16"/>
    </row>
    <row r="1233" spans="1:60" x14ac:dyDescent="0.25">
      <c r="A1233" s="16">
        <v>820003850</v>
      </c>
      <c r="B1233" s="16" t="s">
        <v>3461</v>
      </c>
      <c r="C1233" s="16" t="s">
        <v>3462</v>
      </c>
      <c r="D1233" s="17" t="s">
        <v>1210</v>
      </c>
      <c r="E1233" s="17">
        <v>60224</v>
      </c>
      <c r="F1233" s="17" t="str">
        <f t="shared" si="197"/>
        <v>ST60224</v>
      </c>
      <c r="G1233" s="17" t="str">
        <f>VLOOKUP(E1233,[4]PARTIDAS!$F:$M,8,0)</f>
        <v>Evento</v>
      </c>
      <c r="H1233" s="17">
        <v>33911</v>
      </c>
      <c r="I1233" s="18">
        <v>44614.353472222225</v>
      </c>
      <c r="J1233" s="18">
        <v>44614.353472222225</v>
      </c>
      <c r="K1233" s="18">
        <v>44637</v>
      </c>
      <c r="L1233" s="19">
        <v>2373299</v>
      </c>
      <c r="M1233" s="19">
        <v>2373299</v>
      </c>
      <c r="N1233" s="16" t="s">
        <v>3463</v>
      </c>
      <c r="O1233" s="16"/>
      <c r="P1233" s="16"/>
      <c r="Q1233" s="16"/>
      <c r="R1233" s="16"/>
      <c r="S1233" s="16"/>
      <c r="T1233" s="20">
        <v>2373299</v>
      </c>
      <c r="U1233" s="16" t="s">
        <v>47</v>
      </c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/>
      <c r="AF1233" s="16" t="s">
        <v>4057</v>
      </c>
      <c r="AG1233" s="16" t="s">
        <v>4085</v>
      </c>
      <c r="AH1233" s="16" t="s">
        <v>3466</v>
      </c>
      <c r="AI1233" s="16" t="s">
        <v>47</v>
      </c>
      <c r="AJ1233" s="16">
        <f>VLOOKUP(E1233,[4]TD!$A:$B,2,0)</f>
        <v>-2373299</v>
      </c>
      <c r="AK1233" s="16">
        <f>-IFERROR(VLOOKUP(E1233,'[4]PARTIDAS ABIERTAS EN VALORES'!$A:$E,2,0),0)</f>
        <v>0</v>
      </c>
      <c r="AL1233" s="16"/>
      <c r="AM1233" s="16">
        <f>-IFERROR(VLOOKUP(E1233,'[4]PARTIDAS ABIERTAS EN VALORES'!$A:$E,3,0),0)</f>
        <v>2373299</v>
      </c>
      <c r="AN1233" s="16"/>
      <c r="AO1233" s="16">
        <f>-IFERROR(VLOOKUP(E1233,'[4]PARTIDAS ABIERTAS EN VALORES'!$A:$E,4,0),0)</f>
        <v>0</v>
      </c>
      <c r="AP1233" s="16"/>
      <c r="AQ1233" s="16"/>
      <c r="AR1233" s="16"/>
      <c r="AS1233" s="16"/>
      <c r="AT1233" s="16">
        <f t="shared" si="198"/>
        <v>0</v>
      </c>
      <c r="AU1233" s="16"/>
      <c r="AV1233" s="16"/>
      <c r="AW1233" s="16"/>
      <c r="AX1233" s="16"/>
      <c r="AY1233" s="16"/>
      <c r="AZ1233" s="16"/>
      <c r="BA1233" s="16">
        <f>-IFERROR(VLOOKUP(E1233,[4]TD!$J:$K,2,0),0)</f>
        <v>0</v>
      </c>
      <c r="BB1233" s="25">
        <f t="shared" si="194"/>
        <v>0</v>
      </c>
      <c r="BC1233" s="16"/>
      <c r="BD1233" s="52">
        <f t="shared" si="195"/>
        <v>44614.353472222225</v>
      </c>
      <c r="BE1233" s="16">
        <f t="shared" si="199"/>
        <v>2022</v>
      </c>
      <c r="BF1233" s="52">
        <f t="shared" si="196"/>
        <v>44637</v>
      </c>
      <c r="BG1233" s="16">
        <f t="shared" si="200"/>
        <v>2022</v>
      </c>
      <c r="BH1233" s="16"/>
    </row>
    <row r="1234" spans="1:60" x14ac:dyDescent="0.25">
      <c r="A1234" s="16">
        <v>820003850</v>
      </c>
      <c r="B1234" s="16" t="s">
        <v>3461</v>
      </c>
      <c r="C1234" s="16" t="s">
        <v>3462</v>
      </c>
      <c r="D1234" s="17" t="s">
        <v>1210</v>
      </c>
      <c r="E1234" s="17">
        <v>60225</v>
      </c>
      <c r="F1234" s="17" t="str">
        <f t="shared" si="197"/>
        <v>ST60225</v>
      </c>
      <c r="G1234" s="17" t="str">
        <f>VLOOKUP(E1234,[4]PARTIDAS!$F:$M,8,0)</f>
        <v>Evento</v>
      </c>
      <c r="H1234" s="17">
        <v>33911</v>
      </c>
      <c r="I1234" s="18">
        <v>44614.356944444444</v>
      </c>
      <c r="J1234" s="18">
        <v>44614.356944444444</v>
      </c>
      <c r="K1234" s="18">
        <v>44637</v>
      </c>
      <c r="L1234" s="19">
        <v>1858553</v>
      </c>
      <c r="M1234" s="19">
        <v>1858553</v>
      </c>
      <c r="N1234" s="16" t="s">
        <v>3463</v>
      </c>
      <c r="O1234" s="16"/>
      <c r="P1234" s="16"/>
      <c r="Q1234" s="16"/>
      <c r="R1234" s="16"/>
      <c r="S1234" s="16"/>
      <c r="T1234" s="20">
        <v>1858553</v>
      </c>
      <c r="U1234" s="16" t="s">
        <v>47</v>
      </c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 t="s">
        <v>4102</v>
      </c>
      <c r="AG1234" s="16" t="s">
        <v>4085</v>
      </c>
      <c r="AH1234" s="16" t="s">
        <v>3466</v>
      </c>
      <c r="AI1234" s="16" t="s">
        <v>47</v>
      </c>
      <c r="AJ1234" s="16">
        <f>VLOOKUP(E1234,[4]TD!$A:$B,2,0)</f>
        <v>-1858553</v>
      </c>
      <c r="AK1234" s="16">
        <f>-IFERROR(VLOOKUP(E1234,'[4]PARTIDAS ABIERTAS EN VALORES'!$A:$E,2,0),0)</f>
        <v>0</v>
      </c>
      <c r="AL1234" s="16"/>
      <c r="AM1234" s="16">
        <f>-IFERROR(VLOOKUP(E1234,'[4]PARTIDAS ABIERTAS EN VALORES'!$A:$E,3,0),0)</f>
        <v>1858553</v>
      </c>
      <c r="AN1234" s="16"/>
      <c r="AO1234" s="16">
        <f>-IFERROR(VLOOKUP(E1234,'[4]PARTIDAS ABIERTAS EN VALORES'!$A:$E,4,0),0)</f>
        <v>0</v>
      </c>
      <c r="AP1234" s="16"/>
      <c r="AQ1234" s="16"/>
      <c r="AR1234" s="16"/>
      <c r="AS1234" s="16"/>
      <c r="AT1234" s="16">
        <f t="shared" si="198"/>
        <v>0</v>
      </c>
      <c r="AU1234" s="16"/>
      <c r="AV1234" s="16"/>
      <c r="AW1234" s="16"/>
      <c r="AX1234" s="16"/>
      <c r="AY1234" s="16"/>
      <c r="AZ1234" s="16"/>
      <c r="BA1234" s="16">
        <f>-IFERROR(VLOOKUP(E1234,[4]TD!$J:$K,2,0),0)</f>
        <v>0</v>
      </c>
      <c r="BB1234" s="25">
        <f t="shared" si="194"/>
        <v>0</v>
      </c>
      <c r="BC1234" s="16"/>
      <c r="BD1234" s="52">
        <f t="shared" si="195"/>
        <v>44614.356944444444</v>
      </c>
      <c r="BE1234" s="16">
        <f t="shared" si="199"/>
        <v>2022</v>
      </c>
      <c r="BF1234" s="52">
        <f t="shared" si="196"/>
        <v>44637</v>
      </c>
      <c r="BG1234" s="16">
        <f t="shared" si="200"/>
        <v>2022</v>
      </c>
      <c r="BH1234" s="16"/>
    </row>
    <row r="1235" spans="1:60" x14ac:dyDescent="0.25">
      <c r="A1235" s="16">
        <v>820003850</v>
      </c>
      <c r="B1235" s="16" t="s">
        <v>3461</v>
      </c>
      <c r="C1235" s="16" t="s">
        <v>3462</v>
      </c>
      <c r="D1235" s="17" t="s">
        <v>1210</v>
      </c>
      <c r="E1235" s="17">
        <v>60226</v>
      </c>
      <c r="F1235" s="17" t="str">
        <f t="shared" si="197"/>
        <v>ST60226</v>
      </c>
      <c r="G1235" s="17" t="str">
        <f>VLOOKUP(E1235,[4]PARTIDAS!$F:$M,8,0)</f>
        <v>Evento</v>
      </c>
      <c r="H1235" s="17">
        <v>33911</v>
      </c>
      <c r="I1235" s="18">
        <v>44614.357638888891</v>
      </c>
      <c r="J1235" s="18">
        <v>44614.357638888891</v>
      </c>
      <c r="K1235" s="18">
        <v>44637</v>
      </c>
      <c r="L1235" s="19">
        <v>4025585</v>
      </c>
      <c r="M1235" s="19">
        <v>4025585</v>
      </c>
      <c r="N1235" s="16" t="s">
        <v>3463</v>
      </c>
      <c r="O1235" s="16"/>
      <c r="P1235" s="16"/>
      <c r="Q1235" s="16"/>
      <c r="R1235" s="16"/>
      <c r="S1235" s="16"/>
      <c r="T1235" s="20">
        <v>4025585</v>
      </c>
      <c r="U1235" s="16" t="s">
        <v>47</v>
      </c>
      <c r="V1235" s="16"/>
      <c r="W1235" s="16"/>
      <c r="X1235" s="16"/>
      <c r="Y1235" s="16"/>
      <c r="Z1235" s="16"/>
      <c r="AA1235" s="16"/>
      <c r="AB1235" s="16"/>
      <c r="AC1235" s="16"/>
      <c r="AD1235" s="16"/>
      <c r="AE1235" s="16"/>
      <c r="AF1235" s="16" t="s">
        <v>4057</v>
      </c>
      <c r="AG1235" s="16" t="s">
        <v>4085</v>
      </c>
      <c r="AH1235" s="16" t="s">
        <v>3466</v>
      </c>
      <c r="AI1235" s="16" t="s">
        <v>47</v>
      </c>
      <c r="AJ1235" s="16">
        <f>VLOOKUP(E1235,[4]TD!$A:$B,2,0)</f>
        <v>-4025585</v>
      </c>
      <c r="AK1235" s="16">
        <f>-IFERROR(VLOOKUP(E1235,'[4]PARTIDAS ABIERTAS EN VALORES'!$A:$E,2,0),0)</f>
        <v>0</v>
      </c>
      <c r="AL1235" s="16"/>
      <c r="AM1235" s="16">
        <f>-IFERROR(VLOOKUP(E1235,'[4]PARTIDAS ABIERTAS EN VALORES'!$A:$E,3,0),0)</f>
        <v>4025585</v>
      </c>
      <c r="AN1235" s="16"/>
      <c r="AO1235" s="16">
        <f>-IFERROR(VLOOKUP(E1235,'[4]PARTIDAS ABIERTAS EN VALORES'!$A:$E,4,0),0)</f>
        <v>0</v>
      </c>
      <c r="AP1235" s="16"/>
      <c r="AQ1235" s="16"/>
      <c r="AR1235" s="16"/>
      <c r="AS1235" s="16"/>
      <c r="AT1235" s="16">
        <f t="shared" si="198"/>
        <v>0</v>
      </c>
      <c r="AU1235" s="16"/>
      <c r="AV1235" s="16"/>
      <c r="AW1235" s="16"/>
      <c r="AX1235" s="16"/>
      <c r="AY1235" s="16"/>
      <c r="AZ1235" s="16"/>
      <c r="BA1235" s="16">
        <f>-IFERROR(VLOOKUP(E1235,[4]TD!$J:$K,2,0),0)</f>
        <v>0</v>
      </c>
      <c r="BB1235" s="25">
        <f t="shared" si="194"/>
        <v>0</v>
      </c>
      <c r="BC1235" s="16"/>
      <c r="BD1235" s="52">
        <f t="shared" si="195"/>
        <v>44614.357638888891</v>
      </c>
      <c r="BE1235" s="16">
        <f t="shared" si="199"/>
        <v>2022</v>
      </c>
      <c r="BF1235" s="52">
        <f t="shared" si="196"/>
        <v>44637</v>
      </c>
      <c r="BG1235" s="16">
        <f t="shared" si="200"/>
        <v>2022</v>
      </c>
      <c r="BH1235" s="16"/>
    </row>
    <row r="1236" spans="1:60" x14ac:dyDescent="0.25">
      <c r="A1236" s="16">
        <v>820003850</v>
      </c>
      <c r="B1236" s="16" t="s">
        <v>3461</v>
      </c>
      <c r="C1236" s="16" t="s">
        <v>3462</v>
      </c>
      <c r="D1236" s="17" t="s">
        <v>1210</v>
      </c>
      <c r="E1236" s="17">
        <v>60227</v>
      </c>
      <c r="F1236" s="17" t="str">
        <f t="shared" si="197"/>
        <v>ST60227</v>
      </c>
      <c r="G1236" s="17" t="str">
        <f>VLOOKUP(E1236,[4]PARTIDAS!$F:$M,8,0)</f>
        <v>Evento</v>
      </c>
      <c r="H1236" s="17">
        <v>33911</v>
      </c>
      <c r="I1236" s="18">
        <v>44614.35833333333</v>
      </c>
      <c r="J1236" s="18">
        <v>44614.35833333333</v>
      </c>
      <c r="K1236" s="18">
        <v>44637</v>
      </c>
      <c r="L1236" s="19">
        <v>2755326</v>
      </c>
      <c r="M1236" s="19">
        <v>2755326</v>
      </c>
      <c r="N1236" s="16" t="s">
        <v>3463</v>
      </c>
      <c r="O1236" s="16"/>
      <c r="P1236" s="16"/>
      <c r="Q1236" s="16"/>
      <c r="R1236" s="16"/>
      <c r="S1236" s="16"/>
      <c r="T1236" s="20">
        <v>2755326</v>
      </c>
      <c r="U1236" s="16" t="s">
        <v>47</v>
      </c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 t="s">
        <v>4057</v>
      </c>
      <c r="AG1236" s="16" t="s">
        <v>4085</v>
      </c>
      <c r="AH1236" s="16" t="s">
        <v>3466</v>
      </c>
      <c r="AI1236" s="16" t="s">
        <v>47</v>
      </c>
      <c r="AJ1236" s="16">
        <f>VLOOKUP(E1236,[4]TD!$A:$B,2,0)</f>
        <v>-2755326</v>
      </c>
      <c r="AK1236" s="16">
        <f>-IFERROR(VLOOKUP(E1236,'[4]PARTIDAS ABIERTAS EN VALORES'!$A:$E,2,0),0)</f>
        <v>0</v>
      </c>
      <c r="AL1236" s="16"/>
      <c r="AM1236" s="16">
        <f>-IFERROR(VLOOKUP(E1236,'[4]PARTIDAS ABIERTAS EN VALORES'!$A:$E,3,0),0)</f>
        <v>2755326</v>
      </c>
      <c r="AN1236" s="16"/>
      <c r="AO1236" s="16">
        <f>-IFERROR(VLOOKUP(E1236,'[4]PARTIDAS ABIERTAS EN VALORES'!$A:$E,4,0),0)</f>
        <v>0</v>
      </c>
      <c r="AP1236" s="16"/>
      <c r="AQ1236" s="16"/>
      <c r="AR1236" s="16"/>
      <c r="AS1236" s="16"/>
      <c r="AT1236" s="16">
        <f t="shared" si="198"/>
        <v>0</v>
      </c>
      <c r="AU1236" s="16"/>
      <c r="AV1236" s="16"/>
      <c r="AW1236" s="16"/>
      <c r="AX1236" s="16"/>
      <c r="AY1236" s="16"/>
      <c r="AZ1236" s="16"/>
      <c r="BA1236" s="16">
        <f>-IFERROR(VLOOKUP(E1236,[4]TD!$J:$K,2,0),0)</f>
        <v>0</v>
      </c>
      <c r="BB1236" s="25">
        <f t="shared" si="194"/>
        <v>0</v>
      </c>
      <c r="BC1236" s="16"/>
      <c r="BD1236" s="52">
        <f t="shared" si="195"/>
        <v>44614.35833333333</v>
      </c>
      <c r="BE1236" s="16">
        <f t="shared" si="199"/>
        <v>2022</v>
      </c>
      <c r="BF1236" s="52">
        <f t="shared" si="196"/>
        <v>44637</v>
      </c>
      <c r="BG1236" s="16">
        <f t="shared" si="200"/>
        <v>2022</v>
      </c>
      <c r="BH1236" s="16"/>
    </row>
    <row r="1237" spans="1:60" x14ac:dyDescent="0.25">
      <c r="A1237" s="16">
        <v>820003850</v>
      </c>
      <c r="B1237" s="16" t="s">
        <v>3461</v>
      </c>
      <c r="C1237" s="16" t="s">
        <v>3462</v>
      </c>
      <c r="D1237" s="17" t="s">
        <v>1210</v>
      </c>
      <c r="E1237" s="17">
        <v>60228</v>
      </c>
      <c r="F1237" s="17" t="str">
        <f t="shared" si="197"/>
        <v>ST60228</v>
      </c>
      <c r="G1237" s="17" t="str">
        <f>VLOOKUP(E1237,[4]PARTIDAS!$F:$M,8,0)</f>
        <v>Evento</v>
      </c>
      <c r="H1237" s="17">
        <v>33911</v>
      </c>
      <c r="I1237" s="18">
        <v>44614.35833333333</v>
      </c>
      <c r="J1237" s="18">
        <v>44614.35833333333</v>
      </c>
      <c r="K1237" s="18">
        <v>44637</v>
      </c>
      <c r="L1237" s="19">
        <v>605816</v>
      </c>
      <c r="M1237" s="19">
        <v>605816</v>
      </c>
      <c r="N1237" s="16" t="s">
        <v>3463</v>
      </c>
      <c r="O1237" s="16"/>
      <c r="P1237" s="16"/>
      <c r="Q1237" s="16"/>
      <c r="R1237" s="16"/>
      <c r="S1237" s="16"/>
      <c r="T1237" s="20">
        <v>605816</v>
      </c>
      <c r="U1237" s="16" t="s">
        <v>47</v>
      </c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/>
      <c r="AF1237" s="16" t="s">
        <v>4057</v>
      </c>
      <c r="AG1237" s="16" t="s">
        <v>4085</v>
      </c>
      <c r="AH1237" s="16" t="s">
        <v>3466</v>
      </c>
      <c r="AI1237" s="16" t="s">
        <v>47</v>
      </c>
      <c r="AJ1237" s="16">
        <f>VLOOKUP(E1237,[4]TD!$A:$B,2,0)</f>
        <v>-605816</v>
      </c>
      <c r="AK1237" s="16">
        <f>-IFERROR(VLOOKUP(E1237,'[4]PARTIDAS ABIERTAS EN VALORES'!$A:$E,2,0),0)</f>
        <v>0</v>
      </c>
      <c r="AL1237" s="16"/>
      <c r="AM1237" s="16">
        <f>-IFERROR(VLOOKUP(E1237,'[4]PARTIDAS ABIERTAS EN VALORES'!$A:$E,3,0),0)</f>
        <v>605816</v>
      </c>
      <c r="AN1237" s="16"/>
      <c r="AO1237" s="16">
        <f>-IFERROR(VLOOKUP(E1237,'[4]PARTIDAS ABIERTAS EN VALORES'!$A:$E,4,0),0)</f>
        <v>0</v>
      </c>
      <c r="AP1237" s="16"/>
      <c r="AQ1237" s="16"/>
      <c r="AR1237" s="16"/>
      <c r="AS1237" s="16"/>
      <c r="AT1237" s="16">
        <f t="shared" si="198"/>
        <v>0</v>
      </c>
      <c r="AU1237" s="16"/>
      <c r="AV1237" s="16"/>
      <c r="AW1237" s="16"/>
      <c r="AX1237" s="16"/>
      <c r="AY1237" s="16"/>
      <c r="AZ1237" s="16"/>
      <c r="BA1237" s="16">
        <f>-IFERROR(VLOOKUP(E1237,[4]TD!$J:$K,2,0),0)</f>
        <v>0</v>
      </c>
      <c r="BB1237" s="25">
        <f t="shared" si="194"/>
        <v>0</v>
      </c>
      <c r="BC1237" s="16"/>
      <c r="BD1237" s="52">
        <f t="shared" si="195"/>
        <v>44614.35833333333</v>
      </c>
      <c r="BE1237" s="16">
        <f t="shared" si="199"/>
        <v>2022</v>
      </c>
      <c r="BF1237" s="52">
        <f t="shared" si="196"/>
        <v>44637</v>
      </c>
      <c r="BG1237" s="16">
        <f t="shared" si="200"/>
        <v>2022</v>
      </c>
      <c r="BH1237" s="16"/>
    </row>
    <row r="1238" spans="1:60" x14ac:dyDescent="0.25">
      <c r="A1238" s="16">
        <v>820003850</v>
      </c>
      <c r="B1238" s="16" t="s">
        <v>3461</v>
      </c>
      <c r="C1238" s="16" t="s">
        <v>3462</v>
      </c>
      <c r="D1238" s="17" t="s">
        <v>1210</v>
      </c>
      <c r="E1238" s="17">
        <v>60229</v>
      </c>
      <c r="F1238" s="17" t="str">
        <f t="shared" si="197"/>
        <v>ST60229</v>
      </c>
      <c r="G1238" s="17" t="str">
        <f>VLOOKUP(E1238,[4]PARTIDAS!$F:$M,8,0)</f>
        <v>Evento</v>
      </c>
      <c r="H1238" s="17">
        <v>33911</v>
      </c>
      <c r="I1238" s="18">
        <v>44614.359027777777</v>
      </c>
      <c r="J1238" s="18">
        <v>44614.359027777777</v>
      </c>
      <c r="K1238" s="18">
        <v>44637</v>
      </c>
      <c r="L1238" s="19">
        <v>205393</v>
      </c>
      <c r="M1238" s="19">
        <v>205393</v>
      </c>
      <c r="N1238" s="16" t="s">
        <v>3463</v>
      </c>
      <c r="O1238" s="16"/>
      <c r="P1238" s="16"/>
      <c r="Q1238" s="16"/>
      <c r="R1238" s="16"/>
      <c r="S1238" s="16"/>
      <c r="T1238" s="20">
        <v>205393</v>
      </c>
      <c r="U1238" s="16" t="s">
        <v>47</v>
      </c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 t="s">
        <v>4057</v>
      </c>
      <c r="AG1238" s="16" t="s">
        <v>4085</v>
      </c>
      <c r="AH1238" s="16" t="s">
        <v>3466</v>
      </c>
      <c r="AI1238" s="16" t="s">
        <v>47</v>
      </c>
      <c r="AJ1238" s="16">
        <f>VLOOKUP(E1238,[4]TD!$A:$B,2,0)</f>
        <v>-205393</v>
      </c>
      <c r="AK1238" s="16">
        <f>-IFERROR(VLOOKUP(E1238,'[4]PARTIDAS ABIERTAS EN VALORES'!$A:$E,2,0),0)</f>
        <v>0</v>
      </c>
      <c r="AL1238" s="16"/>
      <c r="AM1238" s="16">
        <f>-IFERROR(VLOOKUP(E1238,'[4]PARTIDAS ABIERTAS EN VALORES'!$A:$E,3,0),0)</f>
        <v>205393</v>
      </c>
      <c r="AN1238" s="16"/>
      <c r="AO1238" s="16">
        <f>-IFERROR(VLOOKUP(E1238,'[4]PARTIDAS ABIERTAS EN VALORES'!$A:$E,4,0),0)</f>
        <v>0</v>
      </c>
      <c r="AP1238" s="16"/>
      <c r="AQ1238" s="16"/>
      <c r="AR1238" s="16"/>
      <c r="AS1238" s="16"/>
      <c r="AT1238" s="16">
        <f t="shared" si="198"/>
        <v>0</v>
      </c>
      <c r="AU1238" s="16"/>
      <c r="AV1238" s="16"/>
      <c r="AW1238" s="16"/>
      <c r="AX1238" s="16"/>
      <c r="AY1238" s="16"/>
      <c r="AZ1238" s="16"/>
      <c r="BA1238" s="16">
        <f>-IFERROR(VLOOKUP(E1238,[4]TD!$J:$K,2,0),0)</f>
        <v>0</v>
      </c>
      <c r="BB1238" s="25">
        <f t="shared" si="194"/>
        <v>0</v>
      </c>
      <c r="BC1238" s="16"/>
      <c r="BD1238" s="52">
        <f t="shared" si="195"/>
        <v>44614.359027777777</v>
      </c>
      <c r="BE1238" s="16">
        <f t="shared" si="199"/>
        <v>2022</v>
      </c>
      <c r="BF1238" s="52">
        <f t="shared" si="196"/>
        <v>44637</v>
      </c>
      <c r="BG1238" s="16">
        <f t="shared" si="200"/>
        <v>2022</v>
      </c>
      <c r="BH1238" s="16"/>
    </row>
    <row r="1239" spans="1:60" x14ac:dyDescent="0.25">
      <c r="A1239" s="16">
        <v>820003850</v>
      </c>
      <c r="B1239" s="16" t="s">
        <v>3461</v>
      </c>
      <c r="C1239" s="16" t="s">
        <v>3462</v>
      </c>
      <c r="D1239" s="17" t="s">
        <v>1210</v>
      </c>
      <c r="E1239" s="17">
        <v>60430</v>
      </c>
      <c r="F1239" s="17" t="str">
        <f t="shared" si="197"/>
        <v>ST60430</v>
      </c>
      <c r="G1239" s="17" t="e">
        <f>VLOOKUP(E1239,[4]PARTIDAS!$F:$M,8,0)</f>
        <v>#N/A</v>
      </c>
      <c r="H1239" s="17">
        <v>33913</v>
      </c>
      <c r="I1239" s="18">
        <v>44615.652777777781</v>
      </c>
      <c r="J1239" s="18">
        <v>44615.652777777781</v>
      </c>
      <c r="K1239" s="18">
        <v>44637</v>
      </c>
      <c r="L1239" s="19">
        <v>80800</v>
      </c>
      <c r="M1239" s="19">
        <v>80800</v>
      </c>
      <c r="N1239" s="16" t="s">
        <v>3490</v>
      </c>
      <c r="O1239" s="16"/>
      <c r="P1239" s="16"/>
      <c r="Q1239" s="16"/>
      <c r="R1239" s="20">
        <v>80800</v>
      </c>
      <c r="S1239" s="16" t="s">
        <v>4096</v>
      </c>
      <c r="T1239" s="16"/>
      <c r="U1239" s="16"/>
      <c r="V1239" s="16"/>
      <c r="W1239" s="16"/>
      <c r="X1239" s="16"/>
      <c r="Y1239" s="16"/>
      <c r="Z1239" s="16"/>
      <c r="AA1239" s="16"/>
      <c r="AB1239" s="16"/>
      <c r="AC1239" s="16"/>
      <c r="AD1239" s="16"/>
      <c r="AE1239" s="16"/>
      <c r="AF1239" s="16"/>
      <c r="AG1239" s="16" t="s">
        <v>4087</v>
      </c>
      <c r="AH1239" s="16"/>
      <c r="AI1239" s="16"/>
      <c r="AJ1239" s="16" t="e">
        <f>VLOOKUP(E1239,[4]TD!$A:$B,2,0)</f>
        <v>#N/A</v>
      </c>
      <c r="AK1239" s="16"/>
      <c r="AL1239" s="16"/>
      <c r="AM1239" s="16"/>
      <c r="AN1239" s="16"/>
      <c r="AO1239" s="16"/>
      <c r="AP1239" s="16"/>
      <c r="AQ1239" s="25">
        <f>M1239</f>
        <v>80800</v>
      </c>
      <c r="AR1239" s="16"/>
      <c r="AS1239" s="16"/>
      <c r="AT1239" s="16">
        <f t="shared" si="198"/>
        <v>0</v>
      </c>
      <c r="AU1239" s="16"/>
      <c r="AV1239" s="16"/>
      <c r="AW1239" s="16"/>
      <c r="AX1239" s="16"/>
      <c r="AY1239" s="16"/>
      <c r="AZ1239" s="16"/>
      <c r="BA1239" s="16"/>
      <c r="BB1239" s="25">
        <f t="shared" si="194"/>
        <v>0</v>
      </c>
      <c r="BC1239" s="16"/>
      <c r="BD1239" s="52">
        <f t="shared" si="195"/>
        <v>44615.652777777781</v>
      </c>
      <c r="BE1239" s="16">
        <f t="shared" si="199"/>
        <v>2022</v>
      </c>
      <c r="BF1239" s="52">
        <f t="shared" si="196"/>
        <v>44637</v>
      </c>
      <c r="BG1239" s="16">
        <f t="shared" si="200"/>
        <v>2022</v>
      </c>
      <c r="BH1239" s="16"/>
    </row>
    <row r="1240" spans="1:60" x14ac:dyDescent="0.25">
      <c r="A1240" s="16">
        <v>820003850</v>
      </c>
      <c r="B1240" s="16" t="s">
        <v>3461</v>
      </c>
      <c r="C1240" s="16" t="s">
        <v>3462</v>
      </c>
      <c r="D1240" s="17" t="s">
        <v>1210</v>
      </c>
      <c r="E1240" s="17">
        <v>60442</v>
      </c>
      <c r="F1240" s="17" t="str">
        <f t="shared" si="197"/>
        <v>ST60442</v>
      </c>
      <c r="G1240" s="17" t="str">
        <f>VLOOKUP(E1240,[4]PARTIDAS!$F:$M,8,0)</f>
        <v>Evento</v>
      </c>
      <c r="H1240" s="17">
        <v>33911</v>
      </c>
      <c r="I1240" s="18">
        <v>44615.707638888889</v>
      </c>
      <c r="J1240" s="18">
        <v>44615.707638888889</v>
      </c>
      <c r="K1240" s="18">
        <v>44637</v>
      </c>
      <c r="L1240" s="19">
        <v>116093</v>
      </c>
      <c r="M1240" s="19">
        <v>116093</v>
      </c>
      <c r="N1240" s="16" t="s">
        <v>3463</v>
      </c>
      <c r="O1240" s="16"/>
      <c r="P1240" s="16"/>
      <c r="Q1240" s="16"/>
      <c r="R1240" s="16"/>
      <c r="S1240" s="16"/>
      <c r="T1240" s="20">
        <v>116093</v>
      </c>
      <c r="U1240" s="16" t="s">
        <v>47</v>
      </c>
      <c r="V1240" s="16"/>
      <c r="W1240" s="16"/>
      <c r="X1240" s="16"/>
      <c r="Y1240" s="16"/>
      <c r="Z1240" s="16"/>
      <c r="AA1240" s="16"/>
      <c r="AB1240" s="16"/>
      <c r="AC1240" s="16"/>
      <c r="AD1240" s="16"/>
      <c r="AE1240" s="16"/>
      <c r="AF1240" s="16" t="s">
        <v>4103</v>
      </c>
      <c r="AG1240" s="16" t="s">
        <v>4085</v>
      </c>
      <c r="AH1240" s="16" t="s">
        <v>3466</v>
      </c>
      <c r="AI1240" s="16" t="s">
        <v>47</v>
      </c>
      <c r="AJ1240" s="16">
        <f>VLOOKUP(E1240,[4]TD!$A:$B,2,0)</f>
        <v>-116093</v>
      </c>
      <c r="AK1240" s="16">
        <f>-IFERROR(VLOOKUP(E1240,'[4]PARTIDAS ABIERTAS EN VALORES'!$A:$E,2,0),0)</f>
        <v>0</v>
      </c>
      <c r="AL1240" s="16"/>
      <c r="AM1240" s="16">
        <f>-IFERROR(VLOOKUP(E1240,'[4]PARTIDAS ABIERTAS EN VALORES'!$A:$E,3,0),0)</f>
        <v>116093</v>
      </c>
      <c r="AN1240" s="16"/>
      <c r="AO1240" s="16">
        <f>-IFERROR(VLOOKUP(E1240,'[4]PARTIDAS ABIERTAS EN VALORES'!$A:$E,4,0),0)</f>
        <v>0</v>
      </c>
      <c r="AP1240" s="16"/>
      <c r="AQ1240" s="16"/>
      <c r="AR1240" s="16"/>
      <c r="AS1240" s="16"/>
      <c r="AT1240" s="16">
        <f t="shared" si="198"/>
        <v>0</v>
      </c>
      <c r="AU1240" s="16"/>
      <c r="AV1240" s="16"/>
      <c r="AW1240" s="16"/>
      <c r="AX1240" s="16"/>
      <c r="AY1240" s="16"/>
      <c r="AZ1240" s="16"/>
      <c r="BA1240" s="16">
        <f>-IFERROR(VLOOKUP(E1240,[4]TD!$J:$K,2,0),0)</f>
        <v>0</v>
      </c>
      <c r="BB1240" s="25">
        <f t="shared" si="194"/>
        <v>0</v>
      </c>
      <c r="BC1240" s="16"/>
      <c r="BD1240" s="52">
        <f t="shared" si="195"/>
        <v>44615.707638888889</v>
      </c>
      <c r="BE1240" s="16">
        <f t="shared" si="199"/>
        <v>2022</v>
      </c>
      <c r="BF1240" s="52">
        <f t="shared" si="196"/>
        <v>44637</v>
      </c>
      <c r="BG1240" s="16">
        <f t="shared" si="200"/>
        <v>2022</v>
      </c>
      <c r="BH1240" s="16"/>
    </row>
    <row r="1241" spans="1:60" x14ac:dyDescent="0.25">
      <c r="A1241" s="16">
        <v>820003850</v>
      </c>
      <c r="B1241" s="16" t="s">
        <v>3461</v>
      </c>
      <c r="C1241" s="16" t="s">
        <v>3462</v>
      </c>
      <c r="D1241" s="17" t="s">
        <v>1210</v>
      </c>
      <c r="E1241" s="17">
        <v>60452</v>
      </c>
      <c r="F1241" s="17" t="str">
        <f t="shared" si="197"/>
        <v>ST60452</v>
      </c>
      <c r="G1241" s="17" t="str">
        <f>VLOOKUP(E1241,[4]PARTIDAS!$F:$M,8,0)</f>
        <v>Evento</v>
      </c>
      <c r="H1241" s="17">
        <v>33911</v>
      </c>
      <c r="I1241" s="18">
        <v>44615.955555555556</v>
      </c>
      <c r="J1241" s="18">
        <v>44615.955555555556</v>
      </c>
      <c r="K1241" s="18">
        <v>44637</v>
      </c>
      <c r="L1241" s="19">
        <v>144093</v>
      </c>
      <c r="M1241" s="19">
        <v>144093</v>
      </c>
      <c r="N1241" s="16" t="s">
        <v>3463</v>
      </c>
      <c r="O1241" s="16"/>
      <c r="P1241" s="16"/>
      <c r="Q1241" s="16"/>
      <c r="R1241" s="16"/>
      <c r="S1241" s="16"/>
      <c r="T1241" s="20">
        <v>144093</v>
      </c>
      <c r="U1241" s="16" t="s">
        <v>47</v>
      </c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6" t="s">
        <v>4103</v>
      </c>
      <c r="AG1241" s="16" t="s">
        <v>4085</v>
      </c>
      <c r="AH1241" s="16" t="s">
        <v>3466</v>
      </c>
      <c r="AI1241" s="16" t="s">
        <v>47</v>
      </c>
      <c r="AJ1241" s="16">
        <f>VLOOKUP(E1241,[4]TD!$A:$B,2,0)</f>
        <v>-144093</v>
      </c>
      <c r="AK1241" s="16">
        <f>-IFERROR(VLOOKUP(E1241,'[4]PARTIDAS ABIERTAS EN VALORES'!$A:$E,2,0),0)</f>
        <v>0</v>
      </c>
      <c r="AL1241" s="16"/>
      <c r="AM1241" s="16">
        <f>-IFERROR(VLOOKUP(E1241,'[4]PARTIDAS ABIERTAS EN VALORES'!$A:$E,3,0),0)</f>
        <v>144093</v>
      </c>
      <c r="AN1241" s="16"/>
      <c r="AO1241" s="16">
        <f>-IFERROR(VLOOKUP(E1241,'[4]PARTIDAS ABIERTAS EN VALORES'!$A:$E,4,0),0)</f>
        <v>0</v>
      </c>
      <c r="AP1241" s="16"/>
      <c r="AQ1241" s="16"/>
      <c r="AR1241" s="16"/>
      <c r="AS1241" s="16"/>
      <c r="AT1241" s="16">
        <f t="shared" si="198"/>
        <v>0</v>
      </c>
      <c r="AU1241" s="16"/>
      <c r="AV1241" s="16"/>
      <c r="AW1241" s="16"/>
      <c r="AX1241" s="16"/>
      <c r="AY1241" s="16"/>
      <c r="AZ1241" s="16"/>
      <c r="BA1241" s="16">
        <f>-IFERROR(VLOOKUP(E1241,[4]TD!$J:$K,2,0),0)</f>
        <v>0</v>
      </c>
      <c r="BB1241" s="25">
        <f t="shared" si="194"/>
        <v>0</v>
      </c>
      <c r="BC1241" s="16"/>
      <c r="BD1241" s="52">
        <f t="shared" si="195"/>
        <v>44615.955555555556</v>
      </c>
      <c r="BE1241" s="16">
        <f t="shared" si="199"/>
        <v>2022</v>
      </c>
      <c r="BF1241" s="52">
        <f t="shared" si="196"/>
        <v>44637</v>
      </c>
      <c r="BG1241" s="16">
        <f t="shared" si="200"/>
        <v>2022</v>
      </c>
      <c r="BH1241" s="16"/>
    </row>
    <row r="1242" spans="1:60" x14ac:dyDescent="0.25">
      <c r="A1242" s="16">
        <v>820003850</v>
      </c>
      <c r="B1242" s="16" t="s">
        <v>3461</v>
      </c>
      <c r="C1242" s="16" t="s">
        <v>3462</v>
      </c>
      <c r="D1242" s="17" t="s">
        <v>1210</v>
      </c>
      <c r="E1242" s="17">
        <v>60580</v>
      </c>
      <c r="F1242" s="17" t="str">
        <f t="shared" si="197"/>
        <v>ST60580</v>
      </c>
      <c r="G1242" s="17" t="str">
        <f>VLOOKUP(E1242,[4]PARTIDAS!$F:$M,8,0)</f>
        <v>Evento</v>
      </c>
      <c r="H1242" s="17">
        <v>33911</v>
      </c>
      <c r="I1242" s="18">
        <v>44616.51458333333</v>
      </c>
      <c r="J1242" s="18">
        <v>44616.51458333333</v>
      </c>
      <c r="K1242" s="18">
        <v>44637</v>
      </c>
      <c r="L1242" s="19">
        <v>91546</v>
      </c>
      <c r="M1242" s="19">
        <v>91546</v>
      </c>
      <c r="N1242" s="16" t="s">
        <v>3463</v>
      </c>
      <c r="O1242" s="16"/>
      <c r="P1242" s="16"/>
      <c r="Q1242" s="16"/>
      <c r="R1242" s="16"/>
      <c r="S1242" s="16"/>
      <c r="T1242" s="20">
        <v>91546</v>
      </c>
      <c r="U1242" s="16" t="s">
        <v>47</v>
      </c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 t="s">
        <v>4029</v>
      </c>
      <c r="AG1242" s="16" t="s">
        <v>4085</v>
      </c>
      <c r="AH1242" s="16" t="s">
        <v>3466</v>
      </c>
      <c r="AI1242" s="16" t="s">
        <v>47</v>
      </c>
      <c r="AJ1242" s="16">
        <f>VLOOKUP(E1242,[4]TD!$A:$B,2,0)</f>
        <v>-91546</v>
      </c>
      <c r="AK1242" s="16">
        <f>-IFERROR(VLOOKUP(E1242,'[4]PARTIDAS ABIERTAS EN VALORES'!$A:$E,2,0),0)</f>
        <v>0</v>
      </c>
      <c r="AL1242" s="16"/>
      <c r="AM1242" s="16">
        <f>-IFERROR(VLOOKUP(E1242,'[4]PARTIDAS ABIERTAS EN VALORES'!$A:$E,3,0),0)</f>
        <v>91546</v>
      </c>
      <c r="AN1242" s="16"/>
      <c r="AO1242" s="16">
        <f>-IFERROR(VLOOKUP(E1242,'[4]PARTIDAS ABIERTAS EN VALORES'!$A:$E,4,0),0)</f>
        <v>0</v>
      </c>
      <c r="AP1242" s="16"/>
      <c r="AQ1242" s="16"/>
      <c r="AR1242" s="16"/>
      <c r="AS1242" s="16"/>
      <c r="AT1242" s="16">
        <f t="shared" si="198"/>
        <v>0</v>
      </c>
      <c r="AU1242" s="16"/>
      <c r="AV1242" s="16"/>
      <c r="AW1242" s="16"/>
      <c r="AX1242" s="16"/>
      <c r="AY1242" s="16"/>
      <c r="AZ1242" s="16"/>
      <c r="BA1242" s="16">
        <f>-IFERROR(VLOOKUP(E1242,[4]TD!$J:$K,2,0),0)</f>
        <v>0</v>
      </c>
      <c r="BB1242" s="25">
        <f t="shared" si="194"/>
        <v>0</v>
      </c>
      <c r="BC1242" s="16"/>
      <c r="BD1242" s="52">
        <f t="shared" si="195"/>
        <v>44616.51458333333</v>
      </c>
      <c r="BE1242" s="16">
        <f t="shared" si="199"/>
        <v>2022</v>
      </c>
      <c r="BF1242" s="52">
        <f t="shared" si="196"/>
        <v>44637</v>
      </c>
      <c r="BG1242" s="16">
        <f t="shared" si="200"/>
        <v>2022</v>
      </c>
      <c r="BH1242" s="16"/>
    </row>
    <row r="1243" spans="1:60" x14ac:dyDescent="0.25">
      <c r="A1243" s="16">
        <v>820003850</v>
      </c>
      <c r="B1243" s="16" t="s">
        <v>3461</v>
      </c>
      <c r="C1243" s="16" t="s">
        <v>3462</v>
      </c>
      <c r="D1243" s="17" t="s">
        <v>1210</v>
      </c>
      <c r="E1243" s="17">
        <v>60623</v>
      </c>
      <c r="F1243" s="17" t="str">
        <f t="shared" si="197"/>
        <v>ST60623</v>
      </c>
      <c r="G1243" s="17" t="e">
        <f>VLOOKUP(E1243,[4]PARTIDAS!$F:$M,8,0)</f>
        <v>#N/A</v>
      </c>
      <c r="H1243" s="17">
        <v>33911</v>
      </c>
      <c r="I1243" s="18">
        <v>44617.320138888892</v>
      </c>
      <c r="J1243" s="18">
        <v>44617.320138888892</v>
      </c>
      <c r="K1243" s="18">
        <v>44637</v>
      </c>
      <c r="L1243" s="19">
        <v>5167162</v>
      </c>
      <c r="M1243" s="19">
        <v>5167162</v>
      </c>
      <c r="N1243" s="16" t="s">
        <v>3490</v>
      </c>
      <c r="O1243" s="16"/>
      <c r="P1243" s="16"/>
      <c r="Q1243" s="16"/>
      <c r="R1243" s="20">
        <v>5167162</v>
      </c>
      <c r="S1243" s="16" t="s">
        <v>4096</v>
      </c>
      <c r="T1243" s="16"/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  <c r="AE1243" s="16"/>
      <c r="AF1243" s="16"/>
      <c r="AG1243" s="16" t="s">
        <v>4097</v>
      </c>
      <c r="AH1243" s="16"/>
      <c r="AI1243" s="16"/>
      <c r="AJ1243" s="16" t="e">
        <f>VLOOKUP(E1243,[4]TD!$A:$B,2,0)</f>
        <v>#N/A</v>
      </c>
      <c r="AK1243" s="16"/>
      <c r="AL1243" s="16"/>
      <c r="AM1243" s="16"/>
      <c r="AN1243" s="16"/>
      <c r="AO1243" s="16"/>
      <c r="AP1243" s="16"/>
      <c r="AQ1243" s="25">
        <f>M1243</f>
        <v>5167162</v>
      </c>
      <c r="AR1243" s="16"/>
      <c r="AS1243" s="16"/>
      <c r="AT1243" s="16">
        <f t="shared" si="198"/>
        <v>0</v>
      </c>
      <c r="AU1243" s="16"/>
      <c r="AV1243" s="16"/>
      <c r="AW1243" s="16"/>
      <c r="AX1243" s="16"/>
      <c r="AY1243" s="16"/>
      <c r="AZ1243" s="16"/>
      <c r="BA1243" s="16"/>
      <c r="BB1243" s="25">
        <f t="shared" si="194"/>
        <v>0</v>
      </c>
      <c r="BC1243" s="16"/>
      <c r="BD1243" s="52">
        <f t="shared" si="195"/>
        <v>44617.320138888892</v>
      </c>
      <c r="BE1243" s="16">
        <f t="shared" si="199"/>
        <v>2022</v>
      </c>
      <c r="BF1243" s="52">
        <f t="shared" si="196"/>
        <v>44637</v>
      </c>
      <c r="BG1243" s="16">
        <f t="shared" si="200"/>
        <v>2022</v>
      </c>
      <c r="BH1243" s="16"/>
    </row>
    <row r="1244" spans="1:60" x14ac:dyDescent="0.25">
      <c r="A1244" s="16">
        <v>820003850</v>
      </c>
      <c r="B1244" s="16" t="s">
        <v>3461</v>
      </c>
      <c r="C1244" s="16" t="s">
        <v>3467</v>
      </c>
      <c r="D1244" s="17" t="s">
        <v>1210</v>
      </c>
      <c r="E1244" s="17">
        <v>60653</v>
      </c>
      <c r="F1244" s="17" t="str">
        <f t="shared" si="197"/>
        <v>ST60653</v>
      </c>
      <c r="G1244" s="17" t="str">
        <f>VLOOKUP(E1244,[4]PARTIDAS!$F:$M,8,0)</f>
        <v>Evento</v>
      </c>
      <c r="H1244" s="17">
        <v>33918</v>
      </c>
      <c r="I1244" s="18">
        <v>44617.45</v>
      </c>
      <c r="J1244" s="18">
        <v>44617.45</v>
      </c>
      <c r="K1244" s="18">
        <v>44637</v>
      </c>
      <c r="L1244" s="19">
        <v>28400</v>
      </c>
      <c r="M1244" s="19">
        <v>28400</v>
      </c>
      <c r="N1244" s="16" t="s">
        <v>3463</v>
      </c>
      <c r="O1244" s="16"/>
      <c r="P1244" s="16"/>
      <c r="Q1244" s="16"/>
      <c r="R1244" s="16"/>
      <c r="S1244" s="16"/>
      <c r="T1244" s="20">
        <v>28400</v>
      </c>
      <c r="U1244" s="16" t="s">
        <v>47</v>
      </c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 t="s">
        <v>4104</v>
      </c>
      <c r="AG1244" s="16" t="s">
        <v>4088</v>
      </c>
      <c r="AH1244" s="16" t="s">
        <v>3466</v>
      </c>
      <c r="AI1244" s="16" t="s">
        <v>47</v>
      </c>
      <c r="AJ1244" s="16">
        <f>VLOOKUP(E1244,[4]TD!$A:$B,2,0)</f>
        <v>-28400</v>
      </c>
      <c r="AK1244" s="16">
        <f>-IFERROR(VLOOKUP(E1244,'[4]PARTIDAS ABIERTAS EN VALORES'!$A:$E,2,0),0)</f>
        <v>0</v>
      </c>
      <c r="AL1244" s="16"/>
      <c r="AM1244" s="16">
        <f>-IFERROR(VLOOKUP(E1244,'[4]PARTIDAS ABIERTAS EN VALORES'!$A:$E,3,0),0)</f>
        <v>28400</v>
      </c>
      <c r="AN1244" s="16"/>
      <c r="AO1244" s="16">
        <f>-IFERROR(VLOOKUP(E1244,'[4]PARTIDAS ABIERTAS EN VALORES'!$A:$E,4,0),0)</f>
        <v>0</v>
      </c>
      <c r="AP1244" s="16"/>
      <c r="AQ1244" s="16"/>
      <c r="AR1244" s="16"/>
      <c r="AS1244" s="16"/>
      <c r="AT1244" s="16">
        <f t="shared" si="198"/>
        <v>0</v>
      </c>
      <c r="AU1244" s="16"/>
      <c r="AV1244" s="16"/>
      <c r="AW1244" s="16"/>
      <c r="AX1244" s="16"/>
      <c r="AY1244" s="16"/>
      <c r="AZ1244" s="16"/>
      <c r="BA1244" s="16">
        <f>-IFERROR(VLOOKUP(E1244,[4]TD!$J:$K,2,0),0)</f>
        <v>0</v>
      </c>
      <c r="BB1244" s="25">
        <f t="shared" si="194"/>
        <v>0</v>
      </c>
      <c r="BC1244" s="16"/>
      <c r="BD1244" s="52">
        <f t="shared" si="195"/>
        <v>44617.45</v>
      </c>
      <c r="BE1244" s="16">
        <f t="shared" si="199"/>
        <v>2022</v>
      </c>
      <c r="BF1244" s="52">
        <f t="shared" si="196"/>
        <v>44637</v>
      </c>
      <c r="BG1244" s="16">
        <f t="shared" si="200"/>
        <v>2022</v>
      </c>
      <c r="BH1244" s="16"/>
    </row>
    <row r="1245" spans="1:60" x14ac:dyDescent="0.25">
      <c r="A1245" s="16">
        <v>820003850</v>
      </c>
      <c r="B1245" s="16" t="s">
        <v>3461</v>
      </c>
      <c r="C1245" s="16" t="s">
        <v>3462</v>
      </c>
      <c r="D1245" s="17" t="s">
        <v>1210</v>
      </c>
      <c r="E1245" s="17">
        <v>60696</v>
      </c>
      <c r="F1245" s="17" t="str">
        <f t="shared" si="197"/>
        <v>ST60696</v>
      </c>
      <c r="G1245" s="17" t="str">
        <f>VLOOKUP(E1245,[4]PARTIDAS!$F:$M,8,0)</f>
        <v>Evento</v>
      </c>
      <c r="H1245" s="17">
        <v>33915</v>
      </c>
      <c r="I1245" s="18">
        <v>44617.65</v>
      </c>
      <c r="J1245" s="18">
        <v>44617.65</v>
      </c>
      <c r="K1245" s="18">
        <v>44637</v>
      </c>
      <c r="L1245" s="19">
        <v>28400</v>
      </c>
      <c r="M1245" s="19">
        <v>28400</v>
      </c>
      <c r="N1245" s="16" t="s">
        <v>3463</v>
      </c>
      <c r="O1245" s="16"/>
      <c r="P1245" s="16"/>
      <c r="Q1245" s="16"/>
      <c r="R1245" s="16"/>
      <c r="S1245" s="16"/>
      <c r="T1245" s="20">
        <v>28400</v>
      </c>
      <c r="U1245" s="16" t="s">
        <v>47</v>
      </c>
      <c r="V1245" s="16"/>
      <c r="W1245" s="16"/>
      <c r="X1245" s="16"/>
      <c r="Y1245" s="16"/>
      <c r="Z1245" s="16"/>
      <c r="AA1245" s="16"/>
      <c r="AB1245" s="16"/>
      <c r="AC1245" s="16"/>
      <c r="AD1245" s="16"/>
      <c r="AE1245" s="16"/>
      <c r="AF1245" s="16" t="s">
        <v>4104</v>
      </c>
      <c r="AG1245" s="16" t="s">
        <v>4088</v>
      </c>
      <c r="AH1245" s="16" t="s">
        <v>3466</v>
      </c>
      <c r="AI1245" s="16" t="s">
        <v>47</v>
      </c>
      <c r="AJ1245" s="16">
        <f>VLOOKUP(E1245,[4]TD!$A:$B,2,0)</f>
        <v>-28400</v>
      </c>
      <c r="AK1245" s="16">
        <f>-IFERROR(VLOOKUP(E1245,'[4]PARTIDAS ABIERTAS EN VALORES'!$A:$E,2,0),0)</f>
        <v>0</v>
      </c>
      <c r="AL1245" s="16"/>
      <c r="AM1245" s="16">
        <f>-IFERROR(VLOOKUP(E1245,'[4]PARTIDAS ABIERTAS EN VALORES'!$A:$E,3,0),0)</f>
        <v>28400</v>
      </c>
      <c r="AN1245" s="16"/>
      <c r="AO1245" s="16">
        <f>-IFERROR(VLOOKUP(E1245,'[4]PARTIDAS ABIERTAS EN VALORES'!$A:$E,4,0),0)</f>
        <v>0</v>
      </c>
      <c r="AP1245" s="16"/>
      <c r="AQ1245" s="16"/>
      <c r="AR1245" s="16"/>
      <c r="AS1245" s="16"/>
      <c r="AT1245" s="16">
        <f t="shared" si="198"/>
        <v>0</v>
      </c>
      <c r="AU1245" s="16"/>
      <c r="AV1245" s="16"/>
      <c r="AW1245" s="16"/>
      <c r="AX1245" s="16"/>
      <c r="AY1245" s="16"/>
      <c r="AZ1245" s="16"/>
      <c r="BA1245" s="16">
        <f>-IFERROR(VLOOKUP(E1245,[4]TD!$J:$K,2,0),0)</f>
        <v>0</v>
      </c>
      <c r="BB1245" s="25">
        <f t="shared" si="194"/>
        <v>0</v>
      </c>
      <c r="BC1245" s="16"/>
      <c r="BD1245" s="52">
        <f t="shared" si="195"/>
        <v>44617.65</v>
      </c>
      <c r="BE1245" s="16">
        <f t="shared" si="199"/>
        <v>2022</v>
      </c>
      <c r="BF1245" s="52">
        <f t="shared" si="196"/>
        <v>44637</v>
      </c>
      <c r="BG1245" s="16">
        <f t="shared" si="200"/>
        <v>2022</v>
      </c>
      <c r="BH1245" s="16"/>
    </row>
    <row r="1246" spans="1:60" x14ac:dyDescent="0.25">
      <c r="A1246" s="16">
        <v>820003850</v>
      </c>
      <c r="B1246" s="16" t="s">
        <v>3461</v>
      </c>
      <c r="C1246" s="16" t="s">
        <v>3462</v>
      </c>
      <c r="D1246" s="17" t="s">
        <v>1210</v>
      </c>
      <c r="E1246" s="17">
        <v>60704</v>
      </c>
      <c r="F1246" s="17" t="str">
        <f t="shared" si="197"/>
        <v>ST60704</v>
      </c>
      <c r="G1246" s="17" t="str">
        <f>VLOOKUP(E1246,[4]PARTIDAS!$F:$M,8,0)</f>
        <v>Evento</v>
      </c>
      <c r="H1246" s="17">
        <v>33911</v>
      </c>
      <c r="I1246" s="18">
        <v>44617.6875</v>
      </c>
      <c r="J1246" s="18">
        <v>44617.6875</v>
      </c>
      <c r="K1246" s="18">
        <v>44637</v>
      </c>
      <c r="L1246" s="19">
        <v>208330</v>
      </c>
      <c r="M1246" s="19">
        <v>208330</v>
      </c>
      <c r="N1246" s="16" t="s">
        <v>3463</v>
      </c>
      <c r="O1246" s="16"/>
      <c r="P1246" s="16"/>
      <c r="Q1246" s="16"/>
      <c r="R1246" s="16"/>
      <c r="S1246" s="16"/>
      <c r="T1246" s="20">
        <v>208330</v>
      </c>
      <c r="U1246" s="16" t="s">
        <v>47</v>
      </c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 t="s">
        <v>4104</v>
      </c>
      <c r="AG1246" s="16" t="s">
        <v>4085</v>
      </c>
      <c r="AH1246" s="16" t="s">
        <v>3466</v>
      </c>
      <c r="AI1246" s="16" t="s">
        <v>47</v>
      </c>
      <c r="AJ1246" s="16">
        <f>VLOOKUP(E1246,[4]TD!$A:$B,2,0)</f>
        <v>-208330</v>
      </c>
      <c r="AK1246" s="16">
        <f>-IFERROR(VLOOKUP(E1246,'[4]PARTIDAS ABIERTAS EN VALORES'!$A:$E,2,0),0)</f>
        <v>0</v>
      </c>
      <c r="AL1246" s="16"/>
      <c r="AM1246" s="16">
        <f>-IFERROR(VLOOKUP(E1246,'[4]PARTIDAS ABIERTAS EN VALORES'!$A:$E,3,0),0)</f>
        <v>208330</v>
      </c>
      <c r="AN1246" s="16"/>
      <c r="AO1246" s="16">
        <f>-IFERROR(VLOOKUP(E1246,'[4]PARTIDAS ABIERTAS EN VALORES'!$A:$E,4,0),0)</f>
        <v>0</v>
      </c>
      <c r="AP1246" s="16"/>
      <c r="AQ1246" s="16"/>
      <c r="AR1246" s="16"/>
      <c r="AS1246" s="16"/>
      <c r="AT1246" s="16">
        <f t="shared" si="198"/>
        <v>0</v>
      </c>
      <c r="AU1246" s="16"/>
      <c r="AV1246" s="16"/>
      <c r="AW1246" s="16"/>
      <c r="AX1246" s="16"/>
      <c r="AY1246" s="16"/>
      <c r="AZ1246" s="16"/>
      <c r="BA1246" s="16">
        <f>-IFERROR(VLOOKUP(E1246,[4]TD!$J:$K,2,0),0)</f>
        <v>0</v>
      </c>
      <c r="BB1246" s="25">
        <f t="shared" si="194"/>
        <v>0</v>
      </c>
      <c r="BC1246" s="16"/>
      <c r="BD1246" s="52">
        <f t="shared" si="195"/>
        <v>44617.6875</v>
      </c>
      <c r="BE1246" s="16">
        <f t="shared" si="199"/>
        <v>2022</v>
      </c>
      <c r="BF1246" s="52">
        <f t="shared" si="196"/>
        <v>44637</v>
      </c>
      <c r="BG1246" s="16">
        <f t="shared" si="200"/>
        <v>2022</v>
      </c>
      <c r="BH1246" s="16"/>
    </row>
    <row r="1247" spans="1:60" x14ac:dyDescent="0.25">
      <c r="A1247" s="16">
        <v>820003850</v>
      </c>
      <c r="B1247" s="16" t="s">
        <v>3461</v>
      </c>
      <c r="C1247" s="16" t="s">
        <v>3462</v>
      </c>
      <c r="D1247" s="17" t="s">
        <v>1210</v>
      </c>
      <c r="E1247" s="17">
        <v>60726</v>
      </c>
      <c r="F1247" s="17" t="str">
        <f t="shared" si="197"/>
        <v>ST60726</v>
      </c>
      <c r="G1247" s="17" t="str">
        <f>VLOOKUP(E1247,[4]PARTIDAS!$F:$M,8,0)</f>
        <v>Evento</v>
      </c>
      <c r="H1247" s="17">
        <v>33911</v>
      </c>
      <c r="I1247" s="18">
        <v>44617.911111111112</v>
      </c>
      <c r="J1247" s="18">
        <v>44617.911111111112</v>
      </c>
      <c r="K1247" s="18">
        <v>44637</v>
      </c>
      <c r="L1247" s="19">
        <v>148110</v>
      </c>
      <c r="M1247" s="19">
        <v>148110</v>
      </c>
      <c r="N1247" s="16" t="s">
        <v>3463</v>
      </c>
      <c r="O1247" s="16"/>
      <c r="P1247" s="16"/>
      <c r="Q1247" s="16"/>
      <c r="R1247" s="16"/>
      <c r="S1247" s="16"/>
      <c r="T1247" s="20">
        <v>148110</v>
      </c>
      <c r="U1247" s="16" t="s">
        <v>47</v>
      </c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/>
      <c r="AF1247" s="16" t="s">
        <v>4104</v>
      </c>
      <c r="AG1247" s="16" t="s">
        <v>4085</v>
      </c>
      <c r="AH1247" s="16" t="s">
        <v>3466</v>
      </c>
      <c r="AI1247" s="16" t="s">
        <v>47</v>
      </c>
      <c r="AJ1247" s="16">
        <f>VLOOKUP(E1247,[4]TD!$A:$B,2,0)</f>
        <v>-148110</v>
      </c>
      <c r="AK1247" s="16">
        <f>-IFERROR(VLOOKUP(E1247,'[4]PARTIDAS ABIERTAS EN VALORES'!$A:$E,2,0),0)</f>
        <v>0</v>
      </c>
      <c r="AL1247" s="16"/>
      <c r="AM1247" s="16">
        <f>-IFERROR(VLOOKUP(E1247,'[4]PARTIDAS ABIERTAS EN VALORES'!$A:$E,3,0),0)</f>
        <v>148110</v>
      </c>
      <c r="AN1247" s="16"/>
      <c r="AO1247" s="16">
        <f>-IFERROR(VLOOKUP(E1247,'[4]PARTIDAS ABIERTAS EN VALORES'!$A:$E,4,0),0)</f>
        <v>0</v>
      </c>
      <c r="AP1247" s="16"/>
      <c r="AQ1247" s="16"/>
      <c r="AR1247" s="16"/>
      <c r="AS1247" s="16"/>
      <c r="AT1247" s="16">
        <f t="shared" si="198"/>
        <v>0</v>
      </c>
      <c r="AU1247" s="16"/>
      <c r="AV1247" s="16"/>
      <c r="AW1247" s="16"/>
      <c r="AX1247" s="16"/>
      <c r="AY1247" s="16"/>
      <c r="AZ1247" s="16"/>
      <c r="BA1247" s="16">
        <f>-IFERROR(VLOOKUP(E1247,[4]TD!$J:$K,2,0),0)</f>
        <v>0</v>
      </c>
      <c r="BB1247" s="25">
        <f t="shared" si="194"/>
        <v>0</v>
      </c>
      <c r="BC1247" s="16"/>
      <c r="BD1247" s="52">
        <f t="shared" si="195"/>
        <v>44617.911111111112</v>
      </c>
      <c r="BE1247" s="16">
        <f t="shared" si="199"/>
        <v>2022</v>
      </c>
      <c r="BF1247" s="52">
        <f t="shared" si="196"/>
        <v>44637</v>
      </c>
      <c r="BG1247" s="16">
        <f t="shared" si="200"/>
        <v>2022</v>
      </c>
      <c r="BH1247" s="16"/>
    </row>
    <row r="1248" spans="1:60" x14ac:dyDescent="0.25">
      <c r="A1248" s="16">
        <v>820003850</v>
      </c>
      <c r="B1248" s="16" t="s">
        <v>3461</v>
      </c>
      <c r="C1248" s="16" t="s">
        <v>3462</v>
      </c>
      <c r="D1248" s="17" t="s">
        <v>1210</v>
      </c>
      <c r="E1248" s="17">
        <v>60733</v>
      </c>
      <c r="F1248" s="17" t="str">
        <f t="shared" si="197"/>
        <v>ST60733</v>
      </c>
      <c r="G1248" s="17" t="str">
        <f>VLOOKUP(E1248,[4]PARTIDAS!$F:$M,8,0)</f>
        <v>Evento</v>
      </c>
      <c r="H1248" s="17">
        <v>33911</v>
      </c>
      <c r="I1248" s="18">
        <v>44618.024305555555</v>
      </c>
      <c r="J1248" s="18">
        <v>44618.024305555555</v>
      </c>
      <c r="K1248" s="18">
        <v>44637</v>
      </c>
      <c r="L1248" s="19">
        <v>489396</v>
      </c>
      <c r="M1248" s="19">
        <v>489396</v>
      </c>
      <c r="N1248" s="16" t="s">
        <v>3463</v>
      </c>
      <c r="O1248" s="16"/>
      <c r="P1248" s="16"/>
      <c r="Q1248" s="16"/>
      <c r="R1248" s="16"/>
      <c r="S1248" s="16"/>
      <c r="T1248" s="20">
        <v>489396</v>
      </c>
      <c r="U1248" s="16" t="s">
        <v>47</v>
      </c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 t="s">
        <v>4105</v>
      </c>
      <c r="AG1248" s="16" t="s">
        <v>4085</v>
      </c>
      <c r="AH1248" s="16" t="s">
        <v>3466</v>
      </c>
      <c r="AI1248" s="16" t="s">
        <v>47</v>
      </c>
      <c r="AJ1248" s="16">
        <f>VLOOKUP(E1248,[4]TD!$A:$B,2,0)</f>
        <v>-489396</v>
      </c>
      <c r="AK1248" s="16">
        <f>-IFERROR(VLOOKUP(E1248,'[4]PARTIDAS ABIERTAS EN VALORES'!$A:$E,2,0),0)</f>
        <v>0</v>
      </c>
      <c r="AL1248" s="16"/>
      <c r="AM1248" s="16">
        <f>-IFERROR(VLOOKUP(E1248,'[4]PARTIDAS ABIERTAS EN VALORES'!$A:$E,3,0),0)</f>
        <v>489396</v>
      </c>
      <c r="AN1248" s="16"/>
      <c r="AO1248" s="16">
        <f>-IFERROR(VLOOKUP(E1248,'[4]PARTIDAS ABIERTAS EN VALORES'!$A:$E,4,0),0)</f>
        <v>0</v>
      </c>
      <c r="AP1248" s="16"/>
      <c r="AQ1248" s="16"/>
      <c r="AR1248" s="16"/>
      <c r="AS1248" s="16"/>
      <c r="AT1248" s="16">
        <f t="shared" si="198"/>
        <v>0</v>
      </c>
      <c r="AU1248" s="16"/>
      <c r="AV1248" s="16"/>
      <c r="AW1248" s="16"/>
      <c r="AX1248" s="16"/>
      <c r="AY1248" s="16"/>
      <c r="AZ1248" s="16"/>
      <c r="BA1248" s="16">
        <f>-IFERROR(VLOOKUP(E1248,[4]TD!$J:$K,2,0),0)</f>
        <v>0</v>
      </c>
      <c r="BB1248" s="25">
        <f t="shared" si="194"/>
        <v>0</v>
      </c>
      <c r="BC1248" s="16"/>
      <c r="BD1248" s="52">
        <f t="shared" si="195"/>
        <v>44618.024305555555</v>
      </c>
      <c r="BE1248" s="16">
        <f t="shared" si="199"/>
        <v>2022</v>
      </c>
      <c r="BF1248" s="52">
        <f t="shared" si="196"/>
        <v>44637</v>
      </c>
      <c r="BG1248" s="16">
        <f t="shared" si="200"/>
        <v>2022</v>
      </c>
      <c r="BH1248" s="16"/>
    </row>
    <row r="1249" spans="1:60" x14ac:dyDescent="0.25">
      <c r="A1249" s="16">
        <v>820003850</v>
      </c>
      <c r="B1249" s="16" t="s">
        <v>3461</v>
      </c>
      <c r="C1249" s="16" t="s">
        <v>3462</v>
      </c>
      <c r="D1249" s="17" t="s">
        <v>1210</v>
      </c>
      <c r="E1249" s="17">
        <v>60744</v>
      </c>
      <c r="F1249" s="17" t="str">
        <f t="shared" si="197"/>
        <v>ST60744</v>
      </c>
      <c r="G1249" s="17" t="str">
        <f>VLOOKUP(E1249,[4]PARTIDAS!$F:$M,8,0)</f>
        <v>Evento</v>
      </c>
      <c r="H1249" s="17">
        <v>33911</v>
      </c>
      <c r="I1249" s="18">
        <v>44618.406944444447</v>
      </c>
      <c r="J1249" s="18">
        <v>44618.406944444447</v>
      </c>
      <c r="K1249" s="18">
        <v>44637</v>
      </c>
      <c r="L1249" s="19">
        <v>1546615</v>
      </c>
      <c r="M1249" s="19">
        <v>1546615</v>
      </c>
      <c r="N1249" s="16" t="s">
        <v>3463</v>
      </c>
      <c r="O1249" s="16"/>
      <c r="P1249" s="16"/>
      <c r="Q1249" s="16"/>
      <c r="R1249" s="16"/>
      <c r="S1249" s="16"/>
      <c r="T1249" s="20">
        <v>1546615</v>
      </c>
      <c r="U1249" s="16" t="s">
        <v>47</v>
      </c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/>
      <c r="AF1249" s="16" t="s">
        <v>4105</v>
      </c>
      <c r="AG1249" s="16" t="s">
        <v>4085</v>
      </c>
      <c r="AH1249" s="16" t="s">
        <v>3466</v>
      </c>
      <c r="AI1249" s="16" t="s">
        <v>47</v>
      </c>
      <c r="AJ1249" s="16">
        <f>VLOOKUP(E1249,[4]TD!$A:$B,2,0)</f>
        <v>-1546615</v>
      </c>
      <c r="AK1249" s="16">
        <f>-IFERROR(VLOOKUP(E1249,'[4]PARTIDAS ABIERTAS EN VALORES'!$A:$E,2,0),0)</f>
        <v>0</v>
      </c>
      <c r="AL1249" s="16"/>
      <c r="AM1249" s="16">
        <f>-IFERROR(VLOOKUP(E1249,'[4]PARTIDAS ABIERTAS EN VALORES'!$A:$E,3,0),0)</f>
        <v>1546615</v>
      </c>
      <c r="AN1249" s="16"/>
      <c r="AO1249" s="16">
        <f>-IFERROR(VLOOKUP(E1249,'[4]PARTIDAS ABIERTAS EN VALORES'!$A:$E,4,0),0)</f>
        <v>0</v>
      </c>
      <c r="AP1249" s="16"/>
      <c r="AQ1249" s="16"/>
      <c r="AR1249" s="16"/>
      <c r="AS1249" s="16"/>
      <c r="AT1249" s="16">
        <f t="shared" si="198"/>
        <v>0</v>
      </c>
      <c r="AU1249" s="16"/>
      <c r="AV1249" s="16"/>
      <c r="AW1249" s="16"/>
      <c r="AX1249" s="16"/>
      <c r="AY1249" s="16"/>
      <c r="AZ1249" s="16"/>
      <c r="BA1249" s="16">
        <f>-IFERROR(VLOOKUP(E1249,[4]TD!$J:$K,2,0),0)</f>
        <v>0</v>
      </c>
      <c r="BB1249" s="25">
        <f t="shared" si="194"/>
        <v>0</v>
      </c>
      <c r="BC1249" s="16"/>
      <c r="BD1249" s="52">
        <f t="shared" si="195"/>
        <v>44618.406944444447</v>
      </c>
      <c r="BE1249" s="16">
        <f t="shared" si="199"/>
        <v>2022</v>
      </c>
      <c r="BF1249" s="52">
        <f t="shared" si="196"/>
        <v>44637</v>
      </c>
      <c r="BG1249" s="16">
        <f t="shared" si="200"/>
        <v>2022</v>
      </c>
      <c r="BH1249" s="16"/>
    </row>
    <row r="1250" spans="1:60" x14ac:dyDescent="0.25">
      <c r="A1250" s="16">
        <v>820003850</v>
      </c>
      <c r="B1250" s="16" t="s">
        <v>3461</v>
      </c>
      <c r="C1250" s="16" t="s">
        <v>3467</v>
      </c>
      <c r="D1250" s="17" t="s">
        <v>1210</v>
      </c>
      <c r="E1250" s="17">
        <v>60776</v>
      </c>
      <c r="F1250" s="17" t="str">
        <f t="shared" si="197"/>
        <v>ST60776</v>
      </c>
      <c r="G1250" s="17" t="str">
        <f>VLOOKUP(E1250,[4]PARTIDAS!$F:$M,8,0)</f>
        <v>Evento</v>
      </c>
      <c r="H1250" s="17">
        <v>33916</v>
      </c>
      <c r="I1250" s="18">
        <v>44619.094444444447</v>
      </c>
      <c r="J1250" s="18">
        <v>44619.094444444447</v>
      </c>
      <c r="K1250" s="18">
        <v>44637</v>
      </c>
      <c r="L1250" s="19">
        <v>65600</v>
      </c>
      <c r="M1250" s="19">
        <v>65600</v>
      </c>
      <c r="N1250" s="16" t="s">
        <v>3463</v>
      </c>
      <c r="O1250" s="16"/>
      <c r="P1250" s="16"/>
      <c r="Q1250" s="16"/>
      <c r="R1250" s="16"/>
      <c r="S1250" s="16"/>
      <c r="T1250" s="20">
        <v>65600</v>
      </c>
      <c r="U1250" s="16" t="s">
        <v>47</v>
      </c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 t="s">
        <v>4106</v>
      </c>
      <c r="AG1250" s="16" t="s">
        <v>4088</v>
      </c>
      <c r="AH1250" s="16" t="s">
        <v>3466</v>
      </c>
      <c r="AI1250" s="16" t="s">
        <v>47</v>
      </c>
      <c r="AJ1250" s="16">
        <f>VLOOKUP(E1250,[4]TD!$A:$B,2,0)</f>
        <v>-65600</v>
      </c>
      <c r="AK1250" s="16">
        <f>-IFERROR(VLOOKUP(E1250,'[4]PARTIDAS ABIERTAS EN VALORES'!$A:$E,2,0),0)</f>
        <v>0</v>
      </c>
      <c r="AL1250" s="16"/>
      <c r="AM1250" s="16">
        <f>-IFERROR(VLOOKUP(E1250,'[4]PARTIDAS ABIERTAS EN VALORES'!$A:$E,3,0),0)</f>
        <v>65600</v>
      </c>
      <c r="AN1250" s="16"/>
      <c r="AO1250" s="16">
        <f>-IFERROR(VLOOKUP(E1250,'[4]PARTIDAS ABIERTAS EN VALORES'!$A:$E,4,0),0)</f>
        <v>0</v>
      </c>
      <c r="AP1250" s="16"/>
      <c r="AQ1250" s="16"/>
      <c r="AR1250" s="16"/>
      <c r="AS1250" s="16"/>
      <c r="AT1250" s="16">
        <f t="shared" si="198"/>
        <v>0</v>
      </c>
      <c r="AU1250" s="16"/>
      <c r="AV1250" s="16"/>
      <c r="AW1250" s="16"/>
      <c r="AX1250" s="16"/>
      <c r="AY1250" s="16"/>
      <c r="AZ1250" s="16"/>
      <c r="BA1250" s="16">
        <f>-IFERROR(VLOOKUP(E1250,[4]TD!$J:$K,2,0),0)</f>
        <v>0</v>
      </c>
      <c r="BB1250" s="25">
        <f t="shared" si="194"/>
        <v>0</v>
      </c>
      <c r="BC1250" s="16"/>
      <c r="BD1250" s="52">
        <f t="shared" si="195"/>
        <v>44619.094444444447</v>
      </c>
      <c r="BE1250" s="16">
        <f t="shared" si="199"/>
        <v>2022</v>
      </c>
      <c r="BF1250" s="52">
        <f t="shared" si="196"/>
        <v>44637</v>
      </c>
      <c r="BG1250" s="16">
        <f t="shared" si="200"/>
        <v>2022</v>
      </c>
      <c r="BH1250" s="16"/>
    </row>
    <row r="1251" spans="1:60" x14ac:dyDescent="0.25">
      <c r="A1251" s="16">
        <v>820003850</v>
      </c>
      <c r="B1251" s="16" t="s">
        <v>3461</v>
      </c>
      <c r="C1251" s="16" t="s">
        <v>3462</v>
      </c>
      <c r="D1251" s="17" t="s">
        <v>1210</v>
      </c>
      <c r="E1251" s="17">
        <v>60781</v>
      </c>
      <c r="F1251" s="17" t="str">
        <f t="shared" si="197"/>
        <v>ST60781</v>
      </c>
      <c r="G1251" s="17" t="str">
        <f>VLOOKUP(E1251,[4]PARTIDAS!$F:$M,8,0)</f>
        <v>Evento</v>
      </c>
      <c r="H1251" s="17">
        <v>33911</v>
      </c>
      <c r="I1251" s="18">
        <v>44619.23333333333</v>
      </c>
      <c r="J1251" s="18">
        <v>44619.23333333333</v>
      </c>
      <c r="K1251" s="18">
        <v>44637</v>
      </c>
      <c r="L1251" s="19">
        <v>65600</v>
      </c>
      <c r="M1251" s="19">
        <v>65600</v>
      </c>
      <c r="N1251" s="16" t="s">
        <v>3463</v>
      </c>
      <c r="O1251" s="16"/>
      <c r="P1251" s="16"/>
      <c r="Q1251" s="16"/>
      <c r="R1251" s="16"/>
      <c r="S1251" s="16"/>
      <c r="T1251" s="20">
        <v>65600</v>
      </c>
      <c r="U1251" s="16" t="s">
        <v>47</v>
      </c>
      <c r="V1251" s="16"/>
      <c r="W1251" s="16"/>
      <c r="X1251" s="16"/>
      <c r="Y1251" s="16"/>
      <c r="Z1251" s="16"/>
      <c r="AA1251" s="16"/>
      <c r="AB1251" s="16"/>
      <c r="AC1251" s="16"/>
      <c r="AD1251" s="16"/>
      <c r="AE1251" s="16"/>
      <c r="AF1251" s="16" t="s">
        <v>4106</v>
      </c>
      <c r="AG1251" s="16" t="s">
        <v>4085</v>
      </c>
      <c r="AH1251" s="16" t="s">
        <v>3466</v>
      </c>
      <c r="AI1251" s="16" t="s">
        <v>47</v>
      </c>
      <c r="AJ1251" s="16">
        <f>VLOOKUP(E1251,[4]TD!$A:$B,2,0)</f>
        <v>-65600</v>
      </c>
      <c r="AK1251" s="16">
        <f>-IFERROR(VLOOKUP(E1251,'[4]PARTIDAS ABIERTAS EN VALORES'!$A:$E,2,0),0)</f>
        <v>0</v>
      </c>
      <c r="AL1251" s="16"/>
      <c r="AM1251" s="16">
        <f>-IFERROR(VLOOKUP(E1251,'[4]PARTIDAS ABIERTAS EN VALORES'!$A:$E,3,0),0)</f>
        <v>65600</v>
      </c>
      <c r="AN1251" s="16"/>
      <c r="AO1251" s="16">
        <f>-IFERROR(VLOOKUP(E1251,'[4]PARTIDAS ABIERTAS EN VALORES'!$A:$E,4,0),0)</f>
        <v>0</v>
      </c>
      <c r="AP1251" s="16"/>
      <c r="AQ1251" s="16"/>
      <c r="AR1251" s="16"/>
      <c r="AS1251" s="16"/>
      <c r="AT1251" s="16">
        <f t="shared" si="198"/>
        <v>0</v>
      </c>
      <c r="AU1251" s="16"/>
      <c r="AV1251" s="16"/>
      <c r="AW1251" s="16"/>
      <c r="AX1251" s="16"/>
      <c r="AY1251" s="16"/>
      <c r="AZ1251" s="16"/>
      <c r="BA1251" s="16">
        <f>-IFERROR(VLOOKUP(E1251,[4]TD!$J:$K,2,0),0)</f>
        <v>0</v>
      </c>
      <c r="BB1251" s="25">
        <f t="shared" si="194"/>
        <v>0</v>
      </c>
      <c r="BC1251" s="16"/>
      <c r="BD1251" s="52">
        <f t="shared" si="195"/>
        <v>44619.23333333333</v>
      </c>
      <c r="BE1251" s="16">
        <f t="shared" si="199"/>
        <v>2022</v>
      </c>
      <c r="BF1251" s="52">
        <f t="shared" si="196"/>
        <v>44637</v>
      </c>
      <c r="BG1251" s="16">
        <f t="shared" si="200"/>
        <v>2022</v>
      </c>
      <c r="BH1251" s="16"/>
    </row>
    <row r="1252" spans="1:60" x14ac:dyDescent="0.25">
      <c r="A1252" s="16">
        <v>820003850</v>
      </c>
      <c r="B1252" s="16" t="s">
        <v>3461</v>
      </c>
      <c r="C1252" s="16" t="s">
        <v>3462</v>
      </c>
      <c r="D1252" s="17" t="s">
        <v>1210</v>
      </c>
      <c r="E1252" s="17">
        <v>60936</v>
      </c>
      <c r="F1252" s="17" t="str">
        <f t="shared" si="197"/>
        <v>ST60936</v>
      </c>
      <c r="G1252" s="17" t="str">
        <f>VLOOKUP(E1252,[4]PARTIDAS!$F:$M,8,0)</f>
        <v>Evento</v>
      </c>
      <c r="H1252" s="17">
        <v>33911</v>
      </c>
      <c r="I1252" s="18">
        <v>44620.34097222222</v>
      </c>
      <c r="J1252" s="18">
        <v>44620.34097222222</v>
      </c>
      <c r="K1252" s="18">
        <v>44637</v>
      </c>
      <c r="L1252" s="19">
        <v>652719</v>
      </c>
      <c r="M1252" s="19">
        <v>652719</v>
      </c>
      <c r="N1252" s="16" t="s">
        <v>3463</v>
      </c>
      <c r="O1252" s="16"/>
      <c r="P1252" s="16"/>
      <c r="Q1252" s="16"/>
      <c r="R1252" s="16"/>
      <c r="S1252" s="16"/>
      <c r="T1252" s="20">
        <v>652719</v>
      </c>
      <c r="U1252" s="16" t="s">
        <v>47</v>
      </c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 t="s">
        <v>4107</v>
      </c>
      <c r="AG1252" s="16" t="s">
        <v>4085</v>
      </c>
      <c r="AH1252" s="16" t="s">
        <v>3466</v>
      </c>
      <c r="AI1252" s="16" t="s">
        <v>47</v>
      </c>
      <c r="AJ1252" s="16">
        <f>VLOOKUP(E1252,[4]TD!$A:$B,2,0)</f>
        <v>-652719</v>
      </c>
      <c r="AK1252" s="16">
        <f>-IFERROR(VLOOKUP(E1252,'[4]PARTIDAS ABIERTAS EN VALORES'!$A:$E,2,0),0)</f>
        <v>0</v>
      </c>
      <c r="AL1252" s="16"/>
      <c r="AM1252" s="16">
        <f>-IFERROR(VLOOKUP(E1252,'[4]PARTIDAS ABIERTAS EN VALORES'!$A:$E,3,0),0)</f>
        <v>652719</v>
      </c>
      <c r="AN1252" s="16"/>
      <c r="AO1252" s="16">
        <f>-IFERROR(VLOOKUP(E1252,'[4]PARTIDAS ABIERTAS EN VALORES'!$A:$E,4,0),0)</f>
        <v>0</v>
      </c>
      <c r="AP1252" s="16"/>
      <c r="AQ1252" s="16"/>
      <c r="AR1252" s="16"/>
      <c r="AS1252" s="16"/>
      <c r="AT1252" s="16">
        <f t="shared" si="198"/>
        <v>0</v>
      </c>
      <c r="AU1252" s="16"/>
      <c r="AV1252" s="16"/>
      <c r="AW1252" s="16"/>
      <c r="AX1252" s="16"/>
      <c r="AY1252" s="16"/>
      <c r="AZ1252" s="16"/>
      <c r="BA1252" s="16">
        <f>-IFERROR(VLOOKUP(E1252,[4]TD!$J:$K,2,0),0)</f>
        <v>0</v>
      </c>
      <c r="BB1252" s="25">
        <f t="shared" si="194"/>
        <v>0</v>
      </c>
      <c r="BC1252" s="16"/>
      <c r="BD1252" s="52">
        <f t="shared" si="195"/>
        <v>44620.34097222222</v>
      </c>
      <c r="BE1252" s="16">
        <f t="shared" si="199"/>
        <v>2022</v>
      </c>
      <c r="BF1252" s="52">
        <f t="shared" si="196"/>
        <v>44637</v>
      </c>
      <c r="BG1252" s="16">
        <f t="shared" si="200"/>
        <v>2022</v>
      </c>
      <c r="BH1252" s="16"/>
    </row>
    <row r="1253" spans="1:60" x14ac:dyDescent="0.25">
      <c r="A1253" s="16">
        <v>820003850</v>
      </c>
      <c r="B1253" s="16" t="s">
        <v>3461</v>
      </c>
      <c r="C1253" s="16" t="s">
        <v>3462</v>
      </c>
      <c r="D1253" s="17" t="s">
        <v>1210</v>
      </c>
      <c r="E1253" s="17">
        <v>60938</v>
      </c>
      <c r="F1253" s="17" t="str">
        <f t="shared" si="197"/>
        <v>ST60938</v>
      </c>
      <c r="G1253" s="17" t="e">
        <f>VLOOKUP(E1253,[4]PARTIDAS!$F:$M,8,0)</f>
        <v>#N/A</v>
      </c>
      <c r="H1253" s="17">
        <v>33913</v>
      </c>
      <c r="I1253" s="18">
        <v>44620.347916666666</v>
      </c>
      <c r="J1253" s="18">
        <v>44620.347916666666</v>
      </c>
      <c r="K1253" s="18">
        <v>44637</v>
      </c>
      <c r="L1253" s="19">
        <v>80800</v>
      </c>
      <c r="M1253" s="19">
        <v>80800</v>
      </c>
      <c r="N1253" s="16" t="s">
        <v>3490</v>
      </c>
      <c r="O1253" s="16"/>
      <c r="P1253" s="16"/>
      <c r="Q1253" s="16"/>
      <c r="R1253" s="20">
        <v>80800</v>
      </c>
      <c r="S1253" s="16" t="s">
        <v>4096</v>
      </c>
      <c r="T1253" s="16"/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/>
      <c r="AE1253" s="16"/>
      <c r="AF1253" s="16"/>
      <c r="AG1253" s="16" t="s">
        <v>4087</v>
      </c>
      <c r="AH1253" s="16"/>
      <c r="AI1253" s="16"/>
      <c r="AJ1253" s="16" t="e">
        <f>VLOOKUP(E1253,[4]TD!$A:$B,2,0)</f>
        <v>#N/A</v>
      </c>
      <c r="AK1253" s="16"/>
      <c r="AL1253" s="16"/>
      <c r="AM1253" s="16"/>
      <c r="AN1253" s="16"/>
      <c r="AO1253" s="16"/>
      <c r="AP1253" s="16"/>
      <c r="AQ1253" s="25">
        <f>M1253</f>
        <v>80800</v>
      </c>
      <c r="AR1253" s="16"/>
      <c r="AS1253" s="16"/>
      <c r="AT1253" s="16">
        <f t="shared" si="198"/>
        <v>0</v>
      </c>
      <c r="AU1253" s="16"/>
      <c r="AV1253" s="16"/>
      <c r="AW1253" s="16"/>
      <c r="AX1253" s="16"/>
      <c r="AY1253" s="16"/>
      <c r="AZ1253" s="16"/>
      <c r="BA1253" s="16"/>
      <c r="BB1253" s="25">
        <f t="shared" si="194"/>
        <v>0</v>
      </c>
      <c r="BC1253" s="16"/>
      <c r="BD1253" s="52">
        <f t="shared" si="195"/>
        <v>44620.347916666666</v>
      </c>
      <c r="BE1253" s="16">
        <f t="shared" si="199"/>
        <v>2022</v>
      </c>
      <c r="BF1253" s="52">
        <f t="shared" si="196"/>
        <v>44637</v>
      </c>
      <c r="BG1253" s="16">
        <f t="shared" si="200"/>
        <v>2022</v>
      </c>
      <c r="BH1253" s="16"/>
    </row>
    <row r="1254" spans="1:60" x14ac:dyDescent="0.25">
      <c r="A1254" s="16">
        <v>820003850</v>
      </c>
      <c r="B1254" s="16" t="s">
        <v>3461</v>
      </c>
      <c r="C1254" s="16" t="s">
        <v>3462</v>
      </c>
      <c r="D1254" s="17" t="s">
        <v>1210</v>
      </c>
      <c r="E1254" s="17">
        <v>60965</v>
      </c>
      <c r="F1254" s="17" t="str">
        <f t="shared" si="197"/>
        <v>ST60965</v>
      </c>
      <c r="G1254" s="17" t="str">
        <f>VLOOKUP(E1254,[4]PARTIDAS!$F:$M,8,0)</f>
        <v>Evento</v>
      </c>
      <c r="H1254" s="17">
        <v>33911</v>
      </c>
      <c r="I1254" s="18">
        <v>44620.499305555553</v>
      </c>
      <c r="J1254" s="18">
        <v>44620.499305555553</v>
      </c>
      <c r="K1254" s="18">
        <v>44637</v>
      </c>
      <c r="L1254" s="19">
        <v>2751072</v>
      </c>
      <c r="M1254" s="19">
        <v>2751072</v>
      </c>
      <c r="N1254" s="16" t="s">
        <v>3463</v>
      </c>
      <c r="O1254" s="16"/>
      <c r="P1254" s="16"/>
      <c r="Q1254" s="16"/>
      <c r="R1254" s="16"/>
      <c r="S1254" s="16"/>
      <c r="T1254" s="20">
        <v>2751072</v>
      </c>
      <c r="U1254" s="16" t="s">
        <v>47</v>
      </c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 t="s">
        <v>4103</v>
      </c>
      <c r="AG1254" s="16" t="s">
        <v>4085</v>
      </c>
      <c r="AH1254" s="16" t="s">
        <v>3466</v>
      </c>
      <c r="AI1254" s="16" t="s">
        <v>47</v>
      </c>
      <c r="AJ1254" s="16">
        <f>VLOOKUP(E1254,[4]TD!$A:$B,2,0)</f>
        <v>-2751072</v>
      </c>
      <c r="AK1254" s="16">
        <f>-IFERROR(VLOOKUP(E1254,'[4]PARTIDAS ABIERTAS EN VALORES'!$A:$E,2,0),0)</f>
        <v>0</v>
      </c>
      <c r="AL1254" s="16"/>
      <c r="AM1254" s="16">
        <f>-IFERROR(VLOOKUP(E1254,'[4]PARTIDAS ABIERTAS EN VALORES'!$A:$E,3,0),0)</f>
        <v>2751072</v>
      </c>
      <c r="AN1254" s="16"/>
      <c r="AO1254" s="16">
        <f>-IFERROR(VLOOKUP(E1254,'[4]PARTIDAS ABIERTAS EN VALORES'!$A:$E,4,0),0)</f>
        <v>0</v>
      </c>
      <c r="AP1254" s="16"/>
      <c r="AQ1254" s="16"/>
      <c r="AR1254" s="16"/>
      <c r="AS1254" s="16"/>
      <c r="AT1254" s="16">
        <f t="shared" si="198"/>
        <v>0</v>
      </c>
      <c r="AU1254" s="16"/>
      <c r="AV1254" s="16"/>
      <c r="AW1254" s="16"/>
      <c r="AX1254" s="16"/>
      <c r="AY1254" s="16"/>
      <c r="AZ1254" s="16"/>
      <c r="BA1254" s="16">
        <f>-IFERROR(VLOOKUP(E1254,[4]TD!$J:$K,2,0),0)</f>
        <v>0</v>
      </c>
      <c r="BB1254" s="25">
        <f t="shared" si="194"/>
        <v>0</v>
      </c>
      <c r="BC1254" s="16"/>
      <c r="BD1254" s="52">
        <f t="shared" si="195"/>
        <v>44620.499305555553</v>
      </c>
      <c r="BE1254" s="16">
        <f t="shared" si="199"/>
        <v>2022</v>
      </c>
      <c r="BF1254" s="52">
        <f t="shared" si="196"/>
        <v>44637</v>
      </c>
      <c r="BG1254" s="16">
        <f t="shared" si="200"/>
        <v>2022</v>
      </c>
      <c r="BH1254" s="16"/>
    </row>
    <row r="1255" spans="1:60" x14ac:dyDescent="0.25">
      <c r="A1255" s="16">
        <v>820003850</v>
      </c>
      <c r="B1255" s="16" t="s">
        <v>3461</v>
      </c>
      <c r="C1255" s="16" t="s">
        <v>3462</v>
      </c>
      <c r="D1255" s="17" t="s">
        <v>1210</v>
      </c>
      <c r="E1255" s="17">
        <v>61008</v>
      </c>
      <c r="F1255" s="17" t="str">
        <f t="shared" si="197"/>
        <v>ST61008</v>
      </c>
      <c r="G1255" s="17" t="str">
        <f>VLOOKUP(E1255,[4]PARTIDAS!$F:$M,8,0)</f>
        <v>Evento</v>
      </c>
      <c r="H1255" s="17">
        <v>34037</v>
      </c>
      <c r="I1255" s="18">
        <v>44621.274305555555</v>
      </c>
      <c r="J1255" s="18">
        <v>44621.274305555555</v>
      </c>
      <c r="K1255" s="18">
        <v>44659</v>
      </c>
      <c r="L1255" s="19">
        <v>708586</v>
      </c>
      <c r="M1255" s="19">
        <v>708586</v>
      </c>
      <c r="N1255" s="16" t="s">
        <v>3463</v>
      </c>
      <c r="O1255" s="16"/>
      <c r="P1255" s="16"/>
      <c r="Q1255" s="16"/>
      <c r="R1255" s="16"/>
      <c r="S1255" s="16"/>
      <c r="T1255" s="20">
        <v>708586</v>
      </c>
      <c r="U1255" s="16" t="s">
        <v>47</v>
      </c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F1255" s="16" t="s">
        <v>4108</v>
      </c>
      <c r="AG1255" s="16" t="s">
        <v>4109</v>
      </c>
      <c r="AH1255" s="16" t="s">
        <v>3466</v>
      </c>
      <c r="AI1255" s="16" t="s">
        <v>47</v>
      </c>
      <c r="AJ1255" s="16">
        <f>VLOOKUP(E1255,[4]TD!$A:$B,2,0)</f>
        <v>-708586</v>
      </c>
      <c r="AK1255" s="16">
        <f>-IFERROR(VLOOKUP(E1255,'[4]PARTIDAS ABIERTAS EN VALORES'!$A:$E,2,0),0)</f>
        <v>0</v>
      </c>
      <c r="AL1255" s="16"/>
      <c r="AM1255" s="16">
        <f>-IFERROR(VLOOKUP(E1255,'[4]PARTIDAS ABIERTAS EN VALORES'!$A:$E,3,0),0)</f>
        <v>708586</v>
      </c>
      <c r="AN1255" s="16"/>
      <c r="AO1255" s="16">
        <f>-IFERROR(VLOOKUP(E1255,'[4]PARTIDAS ABIERTAS EN VALORES'!$A:$E,4,0),0)</f>
        <v>0</v>
      </c>
      <c r="AP1255" s="16"/>
      <c r="AQ1255" s="16"/>
      <c r="AR1255" s="16"/>
      <c r="AS1255" s="16"/>
      <c r="AT1255" s="16">
        <f t="shared" si="198"/>
        <v>0</v>
      </c>
      <c r="AU1255" s="16"/>
      <c r="AV1255" s="16"/>
      <c r="AW1255" s="16"/>
      <c r="AX1255" s="16"/>
      <c r="AY1255" s="16"/>
      <c r="AZ1255" s="16"/>
      <c r="BA1255" s="16">
        <f>-IFERROR(VLOOKUP(E1255,[4]TD!$J:$K,2,0),0)</f>
        <v>0</v>
      </c>
      <c r="BB1255" s="25">
        <f t="shared" si="194"/>
        <v>0</v>
      </c>
      <c r="BC1255" s="16"/>
      <c r="BD1255" s="52">
        <f t="shared" si="195"/>
        <v>44621.274305555555</v>
      </c>
      <c r="BE1255" s="16">
        <f t="shared" si="199"/>
        <v>2022</v>
      </c>
      <c r="BF1255" s="52">
        <f t="shared" si="196"/>
        <v>44659</v>
      </c>
      <c r="BG1255" s="16">
        <f t="shared" si="200"/>
        <v>2022</v>
      </c>
      <c r="BH1255" s="16"/>
    </row>
    <row r="1256" spans="1:60" x14ac:dyDescent="0.25">
      <c r="A1256" s="16">
        <v>820003850</v>
      </c>
      <c r="B1256" s="16" t="s">
        <v>3461</v>
      </c>
      <c r="C1256" s="16" t="s">
        <v>3462</v>
      </c>
      <c r="D1256" s="17" t="s">
        <v>1210</v>
      </c>
      <c r="E1256" s="17">
        <v>61082</v>
      </c>
      <c r="F1256" s="17" t="str">
        <f t="shared" si="197"/>
        <v>ST61082</v>
      </c>
      <c r="G1256" s="17" t="str">
        <f>VLOOKUP(E1256,[4]PARTIDAS!$F:$M,8,0)</f>
        <v>Evento</v>
      </c>
      <c r="H1256" s="17">
        <v>34037</v>
      </c>
      <c r="I1256" s="18">
        <v>44621.673611111109</v>
      </c>
      <c r="J1256" s="18">
        <v>44621.673611111109</v>
      </c>
      <c r="K1256" s="18">
        <v>44659</v>
      </c>
      <c r="L1256" s="19">
        <v>188986</v>
      </c>
      <c r="M1256" s="19">
        <v>188986</v>
      </c>
      <c r="N1256" s="16" t="s">
        <v>3463</v>
      </c>
      <c r="O1256" s="16"/>
      <c r="P1256" s="16"/>
      <c r="Q1256" s="16"/>
      <c r="R1256" s="16"/>
      <c r="S1256" s="16"/>
      <c r="T1256" s="20">
        <v>188986</v>
      </c>
      <c r="U1256" s="16" t="s">
        <v>47</v>
      </c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 t="s">
        <v>4108</v>
      </c>
      <c r="AG1256" s="16" t="s">
        <v>4109</v>
      </c>
      <c r="AH1256" s="16" t="s">
        <v>3466</v>
      </c>
      <c r="AI1256" s="16" t="s">
        <v>47</v>
      </c>
      <c r="AJ1256" s="16">
        <f>VLOOKUP(E1256,[4]TD!$A:$B,2,0)</f>
        <v>-188986</v>
      </c>
      <c r="AK1256" s="16">
        <f>-IFERROR(VLOOKUP(E1256,'[4]PARTIDAS ABIERTAS EN VALORES'!$A:$E,2,0),0)</f>
        <v>0</v>
      </c>
      <c r="AL1256" s="16"/>
      <c r="AM1256" s="16">
        <f>-IFERROR(VLOOKUP(E1256,'[4]PARTIDAS ABIERTAS EN VALORES'!$A:$E,3,0),0)</f>
        <v>188986</v>
      </c>
      <c r="AN1256" s="16"/>
      <c r="AO1256" s="16">
        <f>-IFERROR(VLOOKUP(E1256,'[4]PARTIDAS ABIERTAS EN VALORES'!$A:$E,4,0),0)</f>
        <v>0</v>
      </c>
      <c r="AP1256" s="16"/>
      <c r="AQ1256" s="16"/>
      <c r="AR1256" s="16"/>
      <c r="AS1256" s="16"/>
      <c r="AT1256" s="16">
        <f t="shared" si="198"/>
        <v>0</v>
      </c>
      <c r="AU1256" s="16"/>
      <c r="AV1256" s="16"/>
      <c r="AW1256" s="16"/>
      <c r="AX1256" s="16"/>
      <c r="AY1256" s="16"/>
      <c r="AZ1256" s="16"/>
      <c r="BA1256" s="16">
        <f>-IFERROR(VLOOKUP(E1256,[4]TD!$J:$K,2,0),0)</f>
        <v>0</v>
      </c>
      <c r="BB1256" s="25">
        <f t="shared" si="194"/>
        <v>0</v>
      </c>
      <c r="BC1256" s="16"/>
      <c r="BD1256" s="52">
        <f t="shared" si="195"/>
        <v>44621.673611111109</v>
      </c>
      <c r="BE1256" s="16">
        <f t="shared" si="199"/>
        <v>2022</v>
      </c>
      <c r="BF1256" s="52">
        <f t="shared" si="196"/>
        <v>44659</v>
      </c>
      <c r="BG1256" s="16">
        <f t="shared" si="200"/>
        <v>2022</v>
      </c>
      <c r="BH1256" s="16"/>
    </row>
    <row r="1257" spans="1:60" x14ac:dyDescent="0.25">
      <c r="A1257" s="16">
        <v>820003850</v>
      </c>
      <c r="B1257" s="16" t="s">
        <v>3461</v>
      </c>
      <c r="C1257" s="16" t="s">
        <v>3462</v>
      </c>
      <c r="D1257" s="17" t="s">
        <v>1210</v>
      </c>
      <c r="E1257" s="17">
        <v>61110</v>
      </c>
      <c r="F1257" s="17" t="str">
        <f t="shared" si="197"/>
        <v>ST61110</v>
      </c>
      <c r="G1257" s="17" t="str">
        <f>VLOOKUP(E1257,[4]PARTIDAS!$F:$M,8,0)</f>
        <v>Evento</v>
      </c>
      <c r="H1257" s="17">
        <v>34037</v>
      </c>
      <c r="I1257" s="18">
        <v>44622.017361111109</v>
      </c>
      <c r="J1257" s="18">
        <v>44622.017361111109</v>
      </c>
      <c r="K1257" s="18">
        <v>44659</v>
      </c>
      <c r="L1257" s="19">
        <v>295801</v>
      </c>
      <c r="M1257" s="19">
        <v>295801</v>
      </c>
      <c r="N1257" s="16" t="s">
        <v>3463</v>
      </c>
      <c r="O1257" s="16"/>
      <c r="P1257" s="16"/>
      <c r="Q1257" s="16"/>
      <c r="R1257" s="16"/>
      <c r="S1257" s="16"/>
      <c r="T1257" s="20">
        <v>295801</v>
      </c>
      <c r="U1257" s="16" t="s">
        <v>47</v>
      </c>
      <c r="V1257" s="16"/>
      <c r="W1257" s="16"/>
      <c r="X1257" s="16"/>
      <c r="Y1257" s="16"/>
      <c r="Z1257" s="16"/>
      <c r="AA1257" s="16"/>
      <c r="AB1257" s="16"/>
      <c r="AC1257" s="16"/>
      <c r="AD1257" s="16"/>
      <c r="AE1257" s="16"/>
      <c r="AF1257" s="16" t="s">
        <v>4110</v>
      </c>
      <c r="AG1257" s="16" t="s">
        <v>4109</v>
      </c>
      <c r="AH1257" s="16" t="s">
        <v>3466</v>
      </c>
      <c r="AI1257" s="16" t="s">
        <v>47</v>
      </c>
      <c r="AJ1257" s="16">
        <f>VLOOKUP(E1257,[4]TD!$A:$B,2,0)</f>
        <v>-295801</v>
      </c>
      <c r="AK1257" s="16">
        <f>-IFERROR(VLOOKUP(E1257,'[4]PARTIDAS ABIERTAS EN VALORES'!$A:$E,2,0),0)</f>
        <v>0</v>
      </c>
      <c r="AL1257" s="16"/>
      <c r="AM1257" s="16">
        <f>-IFERROR(VLOOKUP(E1257,'[4]PARTIDAS ABIERTAS EN VALORES'!$A:$E,3,0),0)</f>
        <v>295801</v>
      </c>
      <c r="AN1257" s="16"/>
      <c r="AO1257" s="16">
        <f>-IFERROR(VLOOKUP(E1257,'[4]PARTIDAS ABIERTAS EN VALORES'!$A:$E,4,0),0)</f>
        <v>0</v>
      </c>
      <c r="AP1257" s="16"/>
      <c r="AQ1257" s="16"/>
      <c r="AR1257" s="16"/>
      <c r="AS1257" s="16"/>
      <c r="AT1257" s="16">
        <f t="shared" si="198"/>
        <v>0</v>
      </c>
      <c r="AU1257" s="16"/>
      <c r="AV1257" s="16"/>
      <c r="AW1257" s="16"/>
      <c r="AX1257" s="16"/>
      <c r="AY1257" s="16"/>
      <c r="AZ1257" s="16"/>
      <c r="BA1257" s="16">
        <f>-IFERROR(VLOOKUP(E1257,[4]TD!$J:$K,2,0),0)</f>
        <v>0</v>
      </c>
      <c r="BB1257" s="25">
        <f t="shared" si="194"/>
        <v>0</v>
      </c>
      <c r="BC1257" s="16"/>
      <c r="BD1257" s="52">
        <f t="shared" si="195"/>
        <v>44622.017361111109</v>
      </c>
      <c r="BE1257" s="16">
        <f t="shared" si="199"/>
        <v>2022</v>
      </c>
      <c r="BF1257" s="52">
        <f t="shared" si="196"/>
        <v>44659</v>
      </c>
      <c r="BG1257" s="16">
        <f t="shared" si="200"/>
        <v>2022</v>
      </c>
      <c r="BH1257" s="16"/>
    </row>
    <row r="1258" spans="1:60" x14ac:dyDescent="0.25">
      <c r="A1258" s="16">
        <v>820003850</v>
      </c>
      <c r="B1258" s="16" t="s">
        <v>3461</v>
      </c>
      <c r="C1258" s="16" t="s">
        <v>3462</v>
      </c>
      <c r="D1258" s="17" t="s">
        <v>1210</v>
      </c>
      <c r="E1258" s="17">
        <v>61186</v>
      </c>
      <c r="F1258" s="17" t="str">
        <f t="shared" si="197"/>
        <v>ST61186</v>
      </c>
      <c r="G1258" s="17" t="str">
        <f>VLOOKUP(E1258,[4]PARTIDAS!$F:$M,8,0)</f>
        <v>Evento</v>
      </c>
      <c r="H1258" s="17">
        <v>34037</v>
      </c>
      <c r="I1258" s="18">
        <v>44622.662499999999</v>
      </c>
      <c r="J1258" s="18">
        <v>44622.662499999999</v>
      </c>
      <c r="K1258" s="18">
        <v>44659</v>
      </c>
      <c r="L1258" s="19">
        <v>292800</v>
      </c>
      <c r="M1258" s="19">
        <v>292800</v>
      </c>
      <c r="N1258" s="16" t="s">
        <v>3463</v>
      </c>
      <c r="O1258" s="16"/>
      <c r="P1258" s="16"/>
      <c r="Q1258" s="16"/>
      <c r="R1258" s="16"/>
      <c r="S1258" s="16"/>
      <c r="T1258" s="20">
        <v>292800</v>
      </c>
      <c r="U1258" s="16" t="s">
        <v>47</v>
      </c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 t="s">
        <v>4110</v>
      </c>
      <c r="AG1258" s="16" t="s">
        <v>4109</v>
      </c>
      <c r="AH1258" s="16" t="s">
        <v>3466</v>
      </c>
      <c r="AI1258" s="16" t="s">
        <v>47</v>
      </c>
      <c r="AJ1258" s="16">
        <f>VLOOKUP(E1258,[4]TD!$A:$B,2,0)</f>
        <v>-292800</v>
      </c>
      <c r="AK1258" s="16">
        <f>-IFERROR(VLOOKUP(E1258,'[4]PARTIDAS ABIERTAS EN VALORES'!$A:$E,2,0),0)</f>
        <v>0</v>
      </c>
      <c r="AL1258" s="16"/>
      <c r="AM1258" s="16">
        <f>-IFERROR(VLOOKUP(E1258,'[4]PARTIDAS ABIERTAS EN VALORES'!$A:$E,3,0),0)</f>
        <v>292800</v>
      </c>
      <c r="AN1258" s="16"/>
      <c r="AO1258" s="16">
        <f>-IFERROR(VLOOKUP(E1258,'[4]PARTIDAS ABIERTAS EN VALORES'!$A:$E,4,0),0)</f>
        <v>0</v>
      </c>
      <c r="AP1258" s="16"/>
      <c r="AQ1258" s="16"/>
      <c r="AR1258" s="16"/>
      <c r="AS1258" s="16"/>
      <c r="AT1258" s="16">
        <f t="shared" si="198"/>
        <v>0</v>
      </c>
      <c r="AU1258" s="16"/>
      <c r="AV1258" s="16"/>
      <c r="AW1258" s="16"/>
      <c r="AX1258" s="16"/>
      <c r="AY1258" s="16"/>
      <c r="AZ1258" s="16"/>
      <c r="BA1258" s="16">
        <f>-IFERROR(VLOOKUP(E1258,[4]TD!$J:$K,2,0),0)</f>
        <v>0</v>
      </c>
      <c r="BB1258" s="25">
        <f t="shared" si="194"/>
        <v>0</v>
      </c>
      <c r="BC1258" s="16"/>
      <c r="BD1258" s="52">
        <f t="shared" si="195"/>
        <v>44622.662499999999</v>
      </c>
      <c r="BE1258" s="16">
        <f t="shared" si="199"/>
        <v>2022</v>
      </c>
      <c r="BF1258" s="52">
        <f t="shared" si="196"/>
        <v>44659</v>
      </c>
      <c r="BG1258" s="16">
        <f t="shared" si="200"/>
        <v>2022</v>
      </c>
      <c r="BH1258" s="16"/>
    </row>
    <row r="1259" spans="1:60" x14ac:dyDescent="0.25">
      <c r="A1259" s="16">
        <v>820003850</v>
      </c>
      <c r="B1259" s="16" t="s">
        <v>3461</v>
      </c>
      <c r="C1259" s="16" t="s">
        <v>3467</v>
      </c>
      <c r="D1259" s="17" t="s">
        <v>1210</v>
      </c>
      <c r="E1259" s="17">
        <v>61242</v>
      </c>
      <c r="F1259" s="17" t="str">
        <f t="shared" si="197"/>
        <v>ST61242</v>
      </c>
      <c r="G1259" s="17" t="str">
        <f>VLOOKUP(E1259,[4]PARTIDAS!$F:$M,8,0)</f>
        <v>Evento</v>
      </c>
      <c r="H1259" s="17">
        <v>34036</v>
      </c>
      <c r="I1259" s="18">
        <v>44623.405555555553</v>
      </c>
      <c r="J1259" s="18">
        <v>44623.405555555553</v>
      </c>
      <c r="K1259" s="18">
        <v>44659</v>
      </c>
      <c r="L1259" s="19">
        <v>418118</v>
      </c>
      <c r="M1259" s="19">
        <v>418118</v>
      </c>
      <c r="N1259" s="16" t="s">
        <v>3463</v>
      </c>
      <c r="O1259" s="16"/>
      <c r="P1259" s="16"/>
      <c r="Q1259" s="16"/>
      <c r="R1259" s="16"/>
      <c r="S1259" s="16"/>
      <c r="T1259" s="20">
        <v>418118</v>
      </c>
      <c r="U1259" s="16" t="s">
        <v>47</v>
      </c>
      <c r="V1259" s="16"/>
      <c r="W1259" s="16"/>
      <c r="X1259" s="16"/>
      <c r="Y1259" s="16"/>
      <c r="Z1259" s="16"/>
      <c r="AA1259" s="16"/>
      <c r="AB1259" s="16"/>
      <c r="AC1259" s="16"/>
      <c r="AD1259" s="16"/>
      <c r="AE1259" s="16"/>
      <c r="AF1259" s="16" t="s">
        <v>4070</v>
      </c>
      <c r="AG1259" s="16" t="s">
        <v>4109</v>
      </c>
      <c r="AH1259" s="16" t="s">
        <v>3466</v>
      </c>
      <c r="AI1259" s="16" t="s">
        <v>47</v>
      </c>
      <c r="AJ1259" s="16">
        <f>VLOOKUP(E1259,[4]TD!$A:$B,2,0)</f>
        <v>-418118</v>
      </c>
      <c r="AK1259" s="16">
        <f>-IFERROR(VLOOKUP(E1259,'[4]PARTIDAS ABIERTAS EN VALORES'!$A:$E,2,0),0)</f>
        <v>0</v>
      </c>
      <c r="AL1259" s="16"/>
      <c r="AM1259" s="16">
        <f>-IFERROR(VLOOKUP(E1259,'[4]PARTIDAS ABIERTAS EN VALORES'!$A:$E,3,0),0)</f>
        <v>418118</v>
      </c>
      <c r="AN1259" s="16"/>
      <c r="AO1259" s="16">
        <f>-IFERROR(VLOOKUP(E1259,'[4]PARTIDAS ABIERTAS EN VALORES'!$A:$E,4,0),0)</f>
        <v>0</v>
      </c>
      <c r="AP1259" s="16"/>
      <c r="AQ1259" s="16"/>
      <c r="AR1259" s="16"/>
      <c r="AS1259" s="16"/>
      <c r="AT1259" s="16">
        <f t="shared" si="198"/>
        <v>0</v>
      </c>
      <c r="AU1259" s="16"/>
      <c r="AV1259" s="16"/>
      <c r="AW1259" s="16"/>
      <c r="AX1259" s="16"/>
      <c r="AY1259" s="16"/>
      <c r="AZ1259" s="16"/>
      <c r="BA1259" s="16">
        <f>-IFERROR(VLOOKUP(E1259,[4]TD!$J:$K,2,0),0)</f>
        <v>0</v>
      </c>
      <c r="BB1259" s="25">
        <f t="shared" si="194"/>
        <v>0</v>
      </c>
      <c r="BC1259" s="16"/>
      <c r="BD1259" s="52">
        <f t="shared" si="195"/>
        <v>44623.405555555553</v>
      </c>
      <c r="BE1259" s="16">
        <f t="shared" si="199"/>
        <v>2022</v>
      </c>
      <c r="BF1259" s="52">
        <f t="shared" si="196"/>
        <v>44659</v>
      </c>
      <c r="BG1259" s="16">
        <f t="shared" si="200"/>
        <v>2022</v>
      </c>
      <c r="BH1259" s="16"/>
    </row>
    <row r="1260" spans="1:60" x14ac:dyDescent="0.25">
      <c r="A1260" s="16">
        <v>820003850</v>
      </c>
      <c r="B1260" s="16" t="s">
        <v>3461</v>
      </c>
      <c r="C1260" s="16" t="s">
        <v>3462</v>
      </c>
      <c r="D1260" s="17" t="s">
        <v>1210</v>
      </c>
      <c r="E1260" s="17">
        <v>61249</v>
      </c>
      <c r="F1260" s="17" t="str">
        <f t="shared" si="197"/>
        <v>ST61249</v>
      </c>
      <c r="G1260" s="17" t="str">
        <f>VLOOKUP(E1260,[4]PARTIDAS!$F:$M,8,0)</f>
        <v>Evento</v>
      </c>
      <c r="H1260" s="17">
        <v>34037</v>
      </c>
      <c r="I1260" s="18">
        <v>44623.426388888889</v>
      </c>
      <c r="J1260" s="18">
        <v>44623.426388888889</v>
      </c>
      <c r="K1260" s="18">
        <v>44659</v>
      </c>
      <c r="L1260" s="19">
        <v>65600</v>
      </c>
      <c r="M1260" s="19">
        <v>65600</v>
      </c>
      <c r="N1260" s="16" t="s">
        <v>3463</v>
      </c>
      <c r="O1260" s="16"/>
      <c r="P1260" s="16"/>
      <c r="Q1260" s="16"/>
      <c r="R1260" s="16"/>
      <c r="S1260" s="16"/>
      <c r="T1260" s="20">
        <v>65600</v>
      </c>
      <c r="U1260" s="16" t="s">
        <v>47</v>
      </c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 t="s">
        <v>4070</v>
      </c>
      <c r="AG1260" s="16" t="s">
        <v>4109</v>
      </c>
      <c r="AH1260" s="16" t="s">
        <v>3466</v>
      </c>
      <c r="AI1260" s="16" t="s">
        <v>47</v>
      </c>
      <c r="AJ1260" s="16">
        <f>VLOOKUP(E1260,[4]TD!$A:$B,2,0)</f>
        <v>-65600</v>
      </c>
      <c r="AK1260" s="16">
        <f>-IFERROR(VLOOKUP(E1260,'[4]PARTIDAS ABIERTAS EN VALORES'!$A:$E,2,0),0)</f>
        <v>0</v>
      </c>
      <c r="AL1260" s="16"/>
      <c r="AM1260" s="16">
        <f>-IFERROR(VLOOKUP(E1260,'[4]PARTIDAS ABIERTAS EN VALORES'!$A:$E,3,0),0)</f>
        <v>65600</v>
      </c>
      <c r="AN1260" s="16"/>
      <c r="AO1260" s="16">
        <f>-IFERROR(VLOOKUP(E1260,'[4]PARTIDAS ABIERTAS EN VALORES'!$A:$E,4,0),0)</f>
        <v>0</v>
      </c>
      <c r="AP1260" s="16"/>
      <c r="AQ1260" s="16"/>
      <c r="AR1260" s="16"/>
      <c r="AS1260" s="16"/>
      <c r="AT1260" s="16">
        <f t="shared" si="198"/>
        <v>0</v>
      </c>
      <c r="AU1260" s="16"/>
      <c r="AV1260" s="16"/>
      <c r="AW1260" s="16"/>
      <c r="AX1260" s="16"/>
      <c r="AY1260" s="16"/>
      <c r="AZ1260" s="16"/>
      <c r="BA1260" s="16">
        <f>-IFERROR(VLOOKUP(E1260,[4]TD!$J:$K,2,0),0)</f>
        <v>0</v>
      </c>
      <c r="BB1260" s="25">
        <f t="shared" si="194"/>
        <v>0</v>
      </c>
      <c r="BC1260" s="16"/>
      <c r="BD1260" s="52">
        <f t="shared" si="195"/>
        <v>44623.426388888889</v>
      </c>
      <c r="BE1260" s="16">
        <f t="shared" si="199"/>
        <v>2022</v>
      </c>
      <c r="BF1260" s="52">
        <f t="shared" si="196"/>
        <v>44659</v>
      </c>
      <c r="BG1260" s="16">
        <f t="shared" si="200"/>
        <v>2022</v>
      </c>
      <c r="BH1260" s="16"/>
    </row>
    <row r="1261" spans="1:60" x14ac:dyDescent="0.25">
      <c r="A1261" s="16">
        <v>820003850</v>
      </c>
      <c r="B1261" s="16" t="s">
        <v>3461</v>
      </c>
      <c r="C1261" s="16" t="s">
        <v>3462</v>
      </c>
      <c r="D1261" s="17" t="s">
        <v>1210</v>
      </c>
      <c r="E1261" s="17">
        <v>61282</v>
      </c>
      <c r="F1261" s="17" t="str">
        <f t="shared" si="197"/>
        <v>ST61282</v>
      </c>
      <c r="G1261" s="17" t="str">
        <f>VLOOKUP(E1261,[4]PARTIDAS!$F:$M,8,0)</f>
        <v>Evento</v>
      </c>
      <c r="H1261" s="17">
        <v>34037</v>
      </c>
      <c r="I1261" s="18">
        <v>44623.645833333336</v>
      </c>
      <c r="J1261" s="18">
        <v>44623.645833333336</v>
      </c>
      <c r="K1261" s="18">
        <v>44659</v>
      </c>
      <c r="L1261" s="19">
        <v>156831</v>
      </c>
      <c r="M1261" s="19">
        <v>156831</v>
      </c>
      <c r="N1261" s="16" t="s">
        <v>3463</v>
      </c>
      <c r="O1261" s="16"/>
      <c r="P1261" s="16"/>
      <c r="Q1261" s="16"/>
      <c r="R1261" s="16"/>
      <c r="S1261" s="16"/>
      <c r="T1261" s="20">
        <v>156831</v>
      </c>
      <c r="U1261" s="16" t="s">
        <v>47</v>
      </c>
      <c r="V1261" s="16"/>
      <c r="W1261" s="16"/>
      <c r="X1261" s="16"/>
      <c r="Y1261" s="16"/>
      <c r="Z1261" s="16"/>
      <c r="AA1261" s="16"/>
      <c r="AB1261" s="16"/>
      <c r="AC1261" s="16"/>
      <c r="AD1261" s="16"/>
      <c r="AE1261" s="16"/>
      <c r="AF1261" s="16" t="s">
        <v>4070</v>
      </c>
      <c r="AG1261" s="16" t="s">
        <v>4109</v>
      </c>
      <c r="AH1261" s="16" t="s">
        <v>3466</v>
      </c>
      <c r="AI1261" s="16" t="s">
        <v>47</v>
      </c>
      <c r="AJ1261" s="16">
        <f>VLOOKUP(E1261,[4]TD!$A:$B,2,0)</f>
        <v>-156831</v>
      </c>
      <c r="AK1261" s="16">
        <f>-IFERROR(VLOOKUP(E1261,'[4]PARTIDAS ABIERTAS EN VALORES'!$A:$E,2,0),0)</f>
        <v>0</v>
      </c>
      <c r="AL1261" s="16"/>
      <c r="AM1261" s="16">
        <f>-IFERROR(VLOOKUP(E1261,'[4]PARTIDAS ABIERTAS EN VALORES'!$A:$E,3,0),0)</f>
        <v>156831</v>
      </c>
      <c r="AN1261" s="16"/>
      <c r="AO1261" s="16">
        <f>-IFERROR(VLOOKUP(E1261,'[4]PARTIDAS ABIERTAS EN VALORES'!$A:$E,4,0),0)</f>
        <v>0</v>
      </c>
      <c r="AP1261" s="16"/>
      <c r="AQ1261" s="16"/>
      <c r="AR1261" s="16"/>
      <c r="AS1261" s="16"/>
      <c r="AT1261" s="16">
        <f t="shared" si="198"/>
        <v>0</v>
      </c>
      <c r="AU1261" s="16"/>
      <c r="AV1261" s="16"/>
      <c r="AW1261" s="16"/>
      <c r="AX1261" s="16"/>
      <c r="AY1261" s="16"/>
      <c r="AZ1261" s="16"/>
      <c r="BA1261" s="16">
        <f>-IFERROR(VLOOKUP(E1261,[4]TD!$J:$K,2,0),0)</f>
        <v>0</v>
      </c>
      <c r="BB1261" s="25">
        <f t="shared" si="194"/>
        <v>0</v>
      </c>
      <c r="BC1261" s="16"/>
      <c r="BD1261" s="52">
        <f t="shared" si="195"/>
        <v>44623.645833333336</v>
      </c>
      <c r="BE1261" s="16">
        <f t="shared" si="199"/>
        <v>2022</v>
      </c>
      <c r="BF1261" s="52">
        <f t="shared" si="196"/>
        <v>44659</v>
      </c>
      <c r="BG1261" s="16">
        <f t="shared" si="200"/>
        <v>2022</v>
      </c>
      <c r="BH1261" s="16"/>
    </row>
    <row r="1262" spans="1:60" x14ac:dyDescent="0.25">
      <c r="A1262" s="16">
        <v>820003850</v>
      </c>
      <c r="B1262" s="16" t="s">
        <v>3461</v>
      </c>
      <c r="C1262" s="16" t="s">
        <v>3462</v>
      </c>
      <c r="D1262" s="17" t="s">
        <v>1210</v>
      </c>
      <c r="E1262" s="17">
        <v>61283</v>
      </c>
      <c r="F1262" s="17" t="str">
        <f t="shared" si="197"/>
        <v>ST61283</v>
      </c>
      <c r="G1262" s="17" t="str">
        <f>VLOOKUP(E1262,[4]PARTIDAS!$F:$M,8,0)</f>
        <v>Evento</v>
      </c>
      <c r="H1262" s="17">
        <v>34037</v>
      </c>
      <c r="I1262" s="18">
        <v>44623.65</v>
      </c>
      <c r="J1262" s="18">
        <v>44623.65</v>
      </c>
      <c r="K1262" s="18">
        <v>44659</v>
      </c>
      <c r="L1262" s="19">
        <v>126390</v>
      </c>
      <c r="M1262" s="19">
        <v>126390</v>
      </c>
      <c r="N1262" s="16" t="s">
        <v>3463</v>
      </c>
      <c r="O1262" s="16"/>
      <c r="P1262" s="16"/>
      <c r="Q1262" s="16"/>
      <c r="R1262" s="16"/>
      <c r="S1262" s="16"/>
      <c r="T1262" s="20">
        <v>126390</v>
      </c>
      <c r="U1262" s="16" t="s">
        <v>47</v>
      </c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 t="s">
        <v>4070</v>
      </c>
      <c r="AG1262" s="16" t="s">
        <v>4109</v>
      </c>
      <c r="AH1262" s="16" t="s">
        <v>3466</v>
      </c>
      <c r="AI1262" s="16" t="s">
        <v>47</v>
      </c>
      <c r="AJ1262" s="16">
        <f>VLOOKUP(E1262,[4]TD!$A:$B,2,0)</f>
        <v>-126390</v>
      </c>
      <c r="AK1262" s="16">
        <f>-IFERROR(VLOOKUP(E1262,'[4]PARTIDAS ABIERTAS EN VALORES'!$A:$E,2,0),0)</f>
        <v>0</v>
      </c>
      <c r="AL1262" s="16"/>
      <c r="AM1262" s="16">
        <f>-IFERROR(VLOOKUP(E1262,'[4]PARTIDAS ABIERTAS EN VALORES'!$A:$E,3,0),0)</f>
        <v>126390</v>
      </c>
      <c r="AN1262" s="16"/>
      <c r="AO1262" s="16">
        <f>-IFERROR(VLOOKUP(E1262,'[4]PARTIDAS ABIERTAS EN VALORES'!$A:$E,4,0),0)</f>
        <v>0</v>
      </c>
      <c r="AP1262" s="16"/>
      <c r="AQ1262" s="16"/>
      <c r="AR1262" s="16"/>
      <c r="AS1262" s="16"/>
      <c r="AT1262" s="16">
        <f t="shared" si="198"/>
        <v>0</v>
      </c>
      <c r="AU1262" s="16"/>
      <c r="AV1262" s="16"/>
      <c r="AW1262" s="16"/>
      <c r="AX1262" s="16"/>
      <c r="AY1262" s="16"/>
      <c r="AZ1262" s="16"/>
      <c r="BA1262" s="16">
        <f>-IFERROR(VLOOKUP(E1262,[4]TD!$J:$K,2,0),0)</f>
        <v>0</v>
      </c>
      <c r="BB1262" s="25">
        <f t="shared" si="194"/>
        <v>0</v>
      </c>
      <c r="BC1262" s="16"/>
      <c r="BD1262" s="52">
        <f t="shared" si="195"/>
        <v>44623.65</v>
      </c>
      <c r="BE1262" s="16">
        <f t="shared" si="199"/>
        <v>2022</v>
      </c>
      <c r="BF1262" s="52">
        <f t="shared" si="196"/>
        <v>44659</v>
      </c>
      <c r="BG1262" s="16">
        <f t="shared" si="200"/>
        <v>2022</v>
      </c>
      <c r="BH1262" s="16"/>
    </row>
    <row r="1263" spans="1:60" x14ac:dyDescent="0.25">
      <c r="A1263" s="16">
        <v>820003850</v>
      </c>
      <c r="B1263" s="16" t="s">
        <v>3461</v>
      </c>
      <c r="C1263" s="16" t="s">
        <v>3462</v>
      </c>
      <c r="D1263" s="17" t="s">
        <v>1210</v>
      </c>
      <c r="E1263" s="17">
        <v>61299</v>
      </c>
      <c r="F1263" s="17" t="str">
        <f t="shared" si="197"/>
        <v>ST61299</v>
      </c>
      <c r="G1263" s="17" t="str">
        <f>VLOOKUP(E1263,[4]PARTIDAS!$F:$M,8,0)</f>
        <v>Evento</v>
      </c>
      <c r="H1263" s="17">
        <v>34037</v>
      </c>
      <c r="I1263" s="18">
        <v>44623.759722222225</v>
      </c>
      <c r="J1263" s="18">
        <v>44623.759722222225</v>
      </c>
      <c r="K1263" s="18">
        <v>44659</v>
      </c>
      <c r="L1263" s="19">
        <v>270296</v>
      </c>
      <c r="M1263" s="19">
        <v>270296</v>
      </c>
      <c r="N1263" s="16" t="s">
        <v>3463</v>
      </c>
      <c r="O1263" s="16"/>
      <c r="P1263" s="16"/>
      <c r="Q1263" s="16"/>
      <c r="R1263" s="16"/>
      <c r="S1263" s="16"/>
      <c r="T1263" s="20">
        <v>270296</v>
      </c>
      <c r="U1263" s="16" t="s">
        <v>47</v>
      </c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F1263" s="16" t="s">
        <v>4070</v>
      </c>
      <c r="AG1263" s="16" t="s">
        <v>4109</v>
      </c>
      <c r="AH1263" s="16" t="s">
        <v>3466</v>
      </c>
      <c r="AI1263" s="16" t="s">
        <v>47</v>
      </c>
      <c r="AJ1263" s="16">
        <f>VLOOKUP(E1263,[4]TD!$A:$B,2,0)</f>
        <v>-270296</v>
      </c>
      <c r="AK1263" s="16">
        <f>-IFERROR(VLOOKUP(E1263,'[4]PARTIDAS ABIERTAS EN VALORES'!$A:$E,2,0),0)</f>
        <v>0</v>
      </c>
      <c r="AL1263" s="16"/>
      <c r="AM1263" s="16">
        <f>-IFERROR(VLOOKUP(E1263,'[4]PARTIDAS ABIERTAS EN VALORES'!$A:$E,3,0),0)</f>
        <v>270296</v>
      </c>
      <c r="AN1263" s="16"/>
      <c r="AO1263" s="16">
        <f>-IFERROR(VLOOKUP(E1263,'[4]PARTIDAS ABIERTAS EN VALORES'!$A:$E,4,0),0)</f>
        <v>0</v>
      </c>
      <c r="AP1263" s="16"/>
      <c r="AQ1263" s="16"/>
      <c r="AR1263" s="16"/>
      <c r="AS1263" s="16"/>
      <c r="AT1263" s="16">
        <f t="shared" si="198"/>
        <v>0</v>
      </c>
      <c r="AU1263" s="16"/>
      <c r="AV1263" s="16"/>
      <c r="AW1263" s="16"/>
      <c r="AX1263" s="16"/>
      <c r="AY1263" s="16"/>
      <c r="AZ1263" s="16"/>
      <c r="BA1263" s="16">
        <f>-IFERROR(VLOOKUP(E1263,[4]TD!$J:$K,2,0),0)</f>
        <v>0</v>
      </c>
      <c r="BB1263" s="25">
        <f t="shared" si="194"/>
        <v>0</v>
      </c>
      <c r="BC1263" s="16"/>
      <c r="BD1263" s="52">
        <f t="shared" si="195"/>
        <v>44623.759722222225</v>
      </c>
      <c r="BE1263" s="16">
        <f t="shared" si="199"/>
        <v>2022</v>
      </c>
      <c r="BF1263" s="52">
        <f t="shared" si="196"/>
        <v>44659</v>
      </c>
      <c r="BG1263" s="16">
        <f t="shared" si="200"/>
        <v>2022</v>
      </c>
      <c r="BH1263" s="16"/>
    </row>
    <row r="1264" spans="1:60" x14ac:dyDescent="0.25">
      <c r="A1264" s="16">
        <v>820003850</v>
      </c>
      <c r="B1264" s="16" t="s">
        <v>3461</v>
      </c>
      <c r="C1264" s="16" t="s">
        <v>3462</v>
      </c>
      <c r="D1264" s="17" t="s">
        <v>1210</v>
      </c>
      <c r="E1264" s="17">
        <v>61388</v>
      </c>
      <c r="F1264" s="17" t="str">
        <f t="shared" si="197"/>
        <v>ST61388</v>
      </c>
      <c r="G1264" s="17" t="str">
        <f>VLOOKUP(E1264,[4]PARTIDAS!$F:$M,8,0)</f>
        <v>Evento</v>
      </c>
      <c r="H1264" s="17">
        <v>34037</v>
      </c>
      <c r="I1264" s="18">
        <v>44624.718055555553</v>
      </c>
      <c r="J1264" s="18">
        <v>44624.718055555553</v>
      </c>
      <c r="K1264" s="18">
        <v>44659</v>
      </c>
      <c r="L1264" s="19">
        <v>124330</v>
      </c>
      <c r="M1264" s="19">
        <v>124330</v>
      </c>
      <c r="N1264" s="16" t="s">
        <v>3463</v>
      </c>
      <c r="O1264" s="16"/>
      <c r="P1264" s="16"/>
      <c r="Q1264" s="16"/>
      <c r="R1264" s="16"/>
      <c r="S1264" s="16"/>
      <c r="T1264" s="20">
        <v>124330</v>
      </c>
      <c r="U1264" s="16" t="s">
        <v>47</v>
      </c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F1264" s="16" t="s">
        <v>4064</v>
      </c>
      <c r="AG1264" s="16" t="s">
        <v>4109</v>
      </c>
      <c r="AH1264" s="16" t="s">
        <v>3466</v>
      </c>
      <c r="AI1264" s="16" t="s">
        <v>47</v>
      </c>
      <c r="AJ1264" s="16">
        <f>VLOOKUP(E1264,[4]TD!$A:$B,2,0)</f>
        <v>-124330</v>
      </c>
      <c r="AK1264" s="16">
        <f>-IFERROR(VLOOKUP(E1264,'[4]PARTIDAS ABIERTAS EN VALORES'!$A:$E,2,0),0)</f>
        <v>0</v>
      </c>
      <c r="AL1264" s="16"/>
      <c r="AM1264" s="16">
        <f>-IFERROR(VLOOKUP(E1264,'[4]PARTIDAS ABIERTAS EN VALORES'!$A:$E,3,0),0)</f>
        <v>124330</v>
      </c>
      <c r="AN1264" s="16"/>
      <c r="AO1264" s="16">
        <f>-IFERROR(VLOOKUP(E1264,'[4]PARTIDAS ABIERTAS EN VALORES'!$A:$E,4,0),0)</f>
        <v>0</v>
      </c>
      <c r="AP1264" s="16"/>
      <c r="AQ1264" s="16"/>
      <c r="AR1264" s="16"/>
      <c r="AS1264" s="16"/>
      <c r="AT1264" s="16">
        <f t="shared" si="198"/>
        <v>0</v>
      </c>
      <c r="AU1264" s="16"/>
      <c r="AV1264" s="16"/>
      <c r="AW1264" s="16"/>
      <c r="AX1264" s="16"/>
      <c r="AY1264" s="16"/>
      <c r="AZ1264" s="16"/>
      <c r="BA1264" s="16">
        <f>-IFERROR(VLOOKUP(E1264,[4]TD!$J:$K,2,0),0)</f>
        <v>0</v>
      </c>
      <c r="BB1264" s="25">
        <f t="shared" si="194"/>
        <v>0</v>
      </c>
      <c r="BC1264" s="16"/>
      <c r="BD1264" s="52">
        <f t="shared" si="195"/>
        <v>44624.718055555553</v>
      </c>
      <c r="BE1264" s="16">
        <f t="shared" si="199"/>
        <v>2022</v>
      </c>
      <c r="BF1264" s="52">
        <f t="shared" si="196"/>
        <v>44659</v>
      </c>
      <c r="BG1264" s="16">
        <f t="shared" si="200"/>
        <v>2022</v>
      </c>
      <c r="BH1264" s="16"/>
    </row>
    <row r="1265" spans="1:60" x14ac:dyDescent="0.25">
      <c r="A1265" s="16">
        <v>820003850</v>
      </c>
      <c r="B1265" s="16" t="s">
        <v>3461</v>
      </c>
      <c r="C1265" s="16" t="s">
        <v>3462</v>
      </c>
      <c r="D1265" s="17" t="s">
        <v>1210</v>
      </c>
      <c r="E1265" s="17">
        <v>61406</v>
      </c>
      <c r="F1265" s="17" t="str">
        <f t="shared" si="197"/>
        <v>ST61406</v>
      </c>
      <c r="G1265" s="17" t="str">
        <f>VLOOKUP(E1265,[4]PARTIDAS!$F:$M,8,0)</f>
        <v>Evento</v>
      </c>
      <c r="H1265" s="17">
        <v>34037</v>
      </c>
      <c r="I1265" s="18">
        <v>44625.019444444442</v>
      </c>
      <c r="J1265" s="18">
        <v>44625.019444444442</v>
      </c>
      <c r="K1265" s="18">
        <v>44659</v>
      </c>
      <c r="L1265" s="19">
        <v>311774</v>
      </c>
      <c r="M1265" s="19">
        <v>311774</v>
      </c>
      <c r="N1265" s="16" t="s">
        <v>3463</v>
      </c>
      <c r="O1265" s="16"/>
      <c r="P1265" s="16"/>
      <c r="Q1265" s="16"/>
      <c r="R1265" s="16"/>
      <c r="S1265" s="16"/>
      <c r="T1265" s="20">
        <v>311774</v>
      </c>
      <c r="U1265" s="16" t="s">
        <v>47</v>
      </c>
      <c r="V1265" s="16"/>
      <c r="W1265" s="16"/>
      <c r="X1265" s="16"/>
      <c r="Y1265" s="16"/>
      <c r="Z1265" s="16"/>
      <c r="AA1265" s="16"/>
      <c r="AB1265" s="16"/>
      <c r="AC1265" s="16"/>
      <c r="AD1265" s="16"/>
      <c r="AE1265" s="16"/>
      <c r="AF1265" s="16" t="s">
        <v>4111</v>
      </c>
      <c r="AG1265" s="16" t="s">
        <v>4109</v>
      </c>
      <c r="AH1265" s="16" t="s">
        <v>3466</v>
      </c>
      <c r="AI1265" s="16" t="s">
        <v>47</v>
      </c>
      <c r="AJ1265" s="16">
        <f>VLOOKUP(E1265,[4]TD!$A:$B,2,0)</f>
        <v>-311774</v>
      </c>
      <c r="AK1265" s="16">
        <f>-IFERROR(VLOOKUP(E1265,'[4]PARTIDAS ABIERTAS EN VALORES'!$A:$E,2,0),0)</f>
        <v>0</v>
      </c>
      <c r="AL1265" s="16"/>
      <c r="AM1265" s="16">
        <f>-IFERROR(VLOOKUP(E1265,'[4]PARTIDAS ABIERTAS EN VALORES'!$A:$E,3,0),0)</f>
        <v>311774</v>
      </c>
      <c r="AN1265" s="16"/>
      <c r="AO1265" s="16">
        <f>-IFERROR(VLOOKUP(E1265,'[4]PARTIDAS ABIERTAS EN VALORES'!$A:$E,4,0),0)</f>
        <v>0</v>
      </c>
      <c r="AP1265" s="16"/>
      <c r="AQ1265" s="16"/>
      <c r="AR1265" s="16"/>
      <c r="AS1265" s="16"/>
      <c r="AT1265" s="16">
        <f t="shared" si="198"/>
        <v>0</v>
      </c>
      <c r="AU1265" s="16"/>
      <c r="AV1265" s="16"/>
      <c r="AW1265" s="16"/>
      <c r="AX1265" s="16"/>
      <c r="AY1265" s="16"/>
      <c r="AZ1265" s="16"/>
      <c r="BA1265" s="16">
        <f>-IFERROR(VLOOKUP(E1265,[4]TD!$J:$K,2,0),0)</f>
        <v>0</v>
      </c>
      <c r="BB1265" s="25">
        <f t="shared" si="194"/>
        <v>0</v>
      </c>
      <c r="BC1265" s="16"/>
      <c r="BD1265" s="52">
        <f t="shared" si="195"/>
        <v>44625.019444444442</v>
      </c>
      <c r="BE1265" s="16">
        <f t="shared" si="199"/>
        <v>2022</v>
      </c>
      <c r="BF1265" s="52">
        <f t="shared" si="196"/>
        <v>44659</v>
      </c>
      <c r="BG1265" s="16">
        <f t="shared" si="200"/>
        <v>2022</v>
      </c>
      <c r="BH1265" s="16"/>
    </row>
    <row r="1266" spans="1:60" x14ac:dyDescent="0.25">
      <c r="A1266" s="16">
        <v>820003850</v>
      </c>
      <c r="B1266" s="16" t="s">
        <v>3461</v>
      </c>
      <c r="C1266" s="16" t="s">
        <v>3462</v>
      </c>
      <c r="D1266" s="17" t="s">
        <v>1210</v>
      </c>
      <c r="E1266" s="17">
        <v>61435</v>
      </c>
      <c r="F1266" s="17" t="str">
        <f t="shared" si="197"/>
        <v>ST61435</v>
      </c>
      <c r="G1266" s="17" t="str">
        <f>VLOOKUP(E1266,[4]PARTIDAS!$F:$M,8,0)</f>
        <v>Evento</v>
      </c>
      <c r="H1266" s="17">
        <v>34037</v>
      </c>
      <c r="I1266" s="18">
        <v>44625.497916666667</v>
      </c>
      <c r="J1266" s="18">
        <v>44625.497916666667</v>
      </c>
      <c r="K1266" s="18">
        <v>44659</v>
      </c>
      <c r="L1266" s="19">
        <v>503301</v>
      </c>
      <c r="M1266" s="19">
        <v>503301</v>
      </c>
      <c r="N1266" s="16" t="s">
        <v>3463</v>
      </c>
      <c r="O1266" s="16"/>
      <c r="P1266" s="16"/>
      <c r="Q1266" s="16"/>
      <c r="R1266" s="16"/>
      <c r="S1266" s="16"/>
      <c r="T1266" s="20">
        <v>503301</v>
      </c>
      <c r="U1266" s="16" t="s">
        <v>47</v>
      </c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 t="s">
        <v>4111</v>
      </c>
      <c r="AG1266" s="16" t="s">
        <v>4109</v>
      </c>
      <c r="AH1266" s="16" t="s">
        <v>3466</v>
      </c>
      <c r="AI1266" s="16" t="s">
        <v>47</v>
      </c>
      <c r="AJ1266" s="16">
        <f>VLOOKUP(E1266,[4]TD!$A:$B,2,0)</f>
        <v>-503301</v>
      </c>
      <c r="AK1266" s="16">
        <f>-IFERROR(VLOOKUP(E1266,'[4]PARTIDAS ABIERTAS EN VALORES'!$A:$E,2,0),0)</f>
        <v>0</v>
      </c>
      <c r="AL1266" s="16"/>
      <c r="AM1266" s="16">
        <f>-IFERROR(VLOOKUP(E1266,'[4]PARTIDAS ABIERTAS EN VALORES'!$A:$E,3,0),0)</f>
        <v>503301</v>
      </c>
      <c r="AN1266" s="16"/>
      <c r="AO1266" s="16">
        <f>-IFERROR(VLOOKUP(E1266,'[4]PARTIDAS ABIERTAS EN VALORES'!$A:$E,4,0),0)</f>
        <v>0</v>
      </c>
      <c r="AP1266" s="16"/>
      <c r="AQ1266" s="16"/>
      <c r="AR1266" s="16"/>
      <c r="AS1266" s="16"/>
      <c r="AT1266" s="16">
        <f t="shared" si="198"/>
        <v>0</v>
      </c>
      <c r="AU1266" s="16"/>
      <c r="AV1266" s="16"/>
      <c r="AW1266" s="16"/>
      <c r="AX1266" s="16"/>
      <c r="AY1266" s="16"/>
      <c r="AZ1266" s="16"/>
      <c r="BA1266" s="16">
        <f>-IFERROR(VLOOKUP(E1266,[4]TD!$J:$K,2,0),0)</f>
        <v>0</v>
      </c>
      <c r="BB1266" s="25">
        <f t="shared" si="194"/>
        <v>0</v>
      </c>
      <c r="BC1266" s="16"/>
      <c r="BD1266" s="52">
        <f t="shared" si="195"/>
        <v>44625.497916666667</v>
      </c>
      <c r="BE1266" s="16">
        <f t="shared" si="199"/>
        <v>2022</v>
      </c>
      <c r="BF1266" s="52">
        <f t="shared" si="196"/>
        <v>44659</v>
      </c>
      <c r="BG1266" s="16">
        <f t="shared" si="200"/>
        <v>2022</v>
      </c>
      <c r="BH1266" s="16"/>
    </row>
    <row r="1267" spans="1:60" x14ac:dyDescent="0.25">
      <c r="A1267" s="16">
        <v>820003850</v>
      </c>
      <c r="B1267" s="16" t="s">
        <v>3461</v>
      </c>
      <c r="C1267" s="16" t="s">
        <v>3462</v>
      </c>
      <c r="D1267" s="17" t="s">
        <v>1210</v>
      </c>
      <c r="E1267" s="17">
        <v>61449</v>
      </c>
      <c r="F1267" s="17" t="str">
        <f t="shared" si="197"/>
        <v>ST61449</v>
      </c>
      <c r="G1267" s="17" t="str">
        <f>VLOOKUP(E1267,[4]PARTIDAS!$F:$M,8,0)</f>
        <v>Evento</v>
      </c>
      <c r="H1267" s="17">
        <v>34037</v>
      </c>
      <c r="I1267" s="18">
        <v>44625.893055555556</v>
      </c>
      <c r="J1267" s="18">
        <v>44625.893055555556</v>
      </c>
      <c r="K1267" s="18">
        <v>44659</v>
      </c>
      <c r="L1267" s="19">
        <v>146788</v>
      </c>
      <c r="M1267" s="19">
        <v>146788</v>
      </c>
      <c r="N1267" s="16" t="s">
        <v>3463</v>
      </c>
      <c r="O1267" s="16"/>
      <c r="P1267" s="16"/>
      <c r="Q1267" s="16"/>
      <c r="R1267" s="16"/>
      <c r="S1267" s="16"/>
      <c r="T1267" s="20">
        <v>146788</v>
      </c>
      <c r="U1267" s="16" t="s">
        <v>47</v>
      </c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F1267" s="16" t="s">
        <v>4111</v>
      </c>
      <c r="AG1267" s="16" t="s">
        <v>4109</v>
      </c>
      <c r="AH1267" s="16" t="s">
        <v>3466</v>
      </c>
      <c r="AI1267" s="16" t="s">
        <v>47</v>
      </c>
      <c r="AJ1267" s="16">
        <f>VLOOKUP(E1267,[4]TD!$A:$B,2,0)</f>
        <v>-146788</v>
      </c>
      <c r="AK1267" s="16">
        <f>-IFERROR(VLOOKUP(E1267,'[4]PARTIDAS ABIERTAS EN VALORES'!$A:$E,2,0),0)</f>
        <v>0</v>
      </c>
      <c r="AL1267" s="16"/>
      <c r="AM1267" s="16">
        <f>-IFERROR(VLOOKUP(E1267,'[4]PARTIDAS ABIERTAS EN VALORES'!$A:$E,3,0),0)</f>
        <v>146788</v>
      </c>
      <c r="AN1267" s="16"/>
      <c r="AO1267" s="16">
        <f>-IFERROR(VLOOKUP(E1267,'[4]PARTIDAS ABIERTAS EN VALORES'!$A:$E,4,0),0)</f>
        <v>0</v>
      </c>
      <c r="AP1267" s="16"/>
      <c r="AQ1267" s="16"/>
      <c r="AR1267" s="16"/>
      <c r="AS1267" s="16"/>
      <c r="AT1267" s="16">
        <f t="shared" si="198"/>
        <v>0</v>
      </c>
      <c r="AU1267" s="16"/>
      <c r="AV1267" s="16"/>
      <c r="AW1267" s="16"/>
      <c r="AX1267" s="16"/>
      <c r="AY1267" s="16"/>
      <c r="AZ1267" s="16"/>
      <c r="BA1267" s="16">
        <f>-IFERROR(VLOOKUP(E1267,[4]TD!$J:$K,2,0),0)</f>
        <v>0</v>
      </c>
      <c r="BB1267" s="25">
        <f t="shared" si="194"/>
        <v>0</v>
      </c>
      <c r="BC1267" s="16"/>
      <c r="BD1267" s="52">
        <f t="shared" si="195"/>
        <v>44625.893055555556</v>
      </c>
      <c r="BE1267" s="16">
        <f t="shared" si="199"/>
        <v>2022</v>
      </c>
      <c r="BF1267" s="52">
        <f t="shared" si="196"/>
        <v>44659</v>
      </c>
      <c r="BG1267" s="16">
        <f t="shared" si="200"/>
        <v>2022</v>
      </c>
      <c r="BH1267" s="16"/>
    </row>
    <row r="1268" spans="1:60" x14ac:dyDescent="0.25">
      <c r="A1268" s="16">
        <v>820003850</v>
      </c>
      <c r="B1268" s="16" t="s">
        <v>3461</v>
      </c>
      <c r="C1268" s="16" t="s">
        <v>3462</v>
      </c>
      <c r="D1268" s="17" t="s">
        <v>1210</v>
      </c>
      <c r="E1268" s="17">
        <v>61452</v>
      </c>
      <c r="F1268" s="17" t="str">
        <f t="shared" si="197"/>
        <v>ST61452</v>
      </c>
      <c r="G1268" s="17" t="str">
        <f>VLOOKUP(E1268,[4]PARTIDAS!$F:$M,8,0)</f>
        <v>Evento</v>
      </c>
      <c r="H1268" s="17">
        <v>34037</v>
      </c>
      <c r="I1268" s="18">
        <v>44625.921527777777</v>
      </c>
      <c r="J1268" s="18">
        <v>44625.921527777777</v>
      </c>
      <c r="K1268" s="18">
        <v>44659</v>
      </c>
      <c r="L1268" s="19">
        <v>287776</v>
      </c>
      <c r="M1268" s="19">
        <v>287776</v>
      </c>
      <c r="N1268" s="16" t="s">
        <v>3463</v>
      </c>
      <c r="O1268" s="16"/>
      <c r="P1268" s="16"/>
      <c r="Q1268" s="16"/>
      <c r="R1268" s="16"/>
      <c r="S1268" s="16"/>
      <c r="T1268" s="20">
        <v>287776</v>
      </c>
      <c r="U1268" s="16" t="s">
        <v>47</v>
      </c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 t="s">
        <v>4111</v>
      </c>
      <c r="AG1268" s="16" t="s">
        <v>4109</v>
      </c>
      <c r="AH1268" s="16" t="s">
        <v>3466</v>
      </c>
      <c r="AI1268" s="16" t="s">
        <v>47</v>
      </c>
      <c r="AJ1268" s="16">
        <f>VLOOKUP(E1268,[4]TD!$A:$B,2,0)</f>
        <v>-287776</v>
      </c>
      <c r="AK1268" s="16">
        <f>-IFERROR(VLOOKUP(E1268,'[4]PARTIDAS ABIERTAS EN VALORES'!$A:$E,2,0),0)</f>
        <v>0</v>
      </c>
      <c r="AL1268" s="16"/>
      <c r="AM1268" s="16">
        <f>-IFERROR(VLOOKUP(E1268,'[4]PARTIDAS ABIERTAS EN VALORES'!$A:$E,3,0),0)</f>
        <v>287776</v>
      </c>
      <c r="AN1268" s="16"/>
      <c r="AO1268" s="16">
        <f>-IFERROR(VLOOKUP(E1268,'[4]PARTIDAS ABIERTAS EN VALORES'!$A:$E,4,0),0)</f>
        <v>0</v>
      </c>
      <c r="AP1268" s="16"/>
      <c r="AQ1268" s="16"/>
      <c r="AR1268" s="16"/>
      <c r="AS1268" s="16"/>
      <c r="AT1268" s="16">
        <f t="shared" si="198"/>
        <v>0</v>
      </c>
      <c r="AU1268" s="16"/>
      <c r="AV1268" s="16"/>
      <c r="AW1268" s="16"/>
      <c r="AX1268" s="16"/>
      <c r="AY1268" s="16"/>
      <c r="AZ1268" s="16"/>
      <c r="BA1268" s="16">
        <f>-IFERROR(VLOOKUP(E1268,[4]TD!$J:$K,2,0),0)</f>
        <v>0</v>
      </c>
      <c r="BB1268" s="25">
        <f t="shared" si="194"/>
        <v>0</v>
      </c>
      <c r="BC1268" s="16"/>
      <c r="BD1268" s="52">
        <f t="shared" si="195"/>
        <v>44625.921527777777</v>
      </c>
      <c r="BE1268" s="16">
        <f t="shared" si="199"/>
        <v>2022</v>
      </c>
      <c r="BF1268" s="52">
        <f t="shared" si="196"/>
        <v>44659</v>
      </c>
      <c r="BG1268" s="16">
        <f t="shared" si="200"/>
        <v>2022</v>
      </c>
      <c r="BH1268" s="16"/>
    </row>
    <row r="1269" spans="1:60" x14ac:dyDescent="0.25">
      <c r="A1269" s="16">
        <v>820003850</v>
      </c>
      <c r="B1269" s="16" t="s">
        <v>3461</v>
      </c>
      <c r="C1269" s="16" t="s">
        <v>3462</v>
      </c>
      <c r="D1269" s="17" t="s">
        <v>1210</v>
      </c>
      <c r="E1269" s="17">
        <v>61462</v>
      </c>
      <c r="F1269" s="17" t="str">
        <f t="shared" si="197"/>
        <v>ST61462</v>
      </c>
      <c r="G1269" s="17" t="e">
        <f>VLOOKUP(E1269,[4]PARTIDAS!$F:$M,8,0)</f>
        <v>#N/A</v>
      </c>
      <c r="H1269" s="17">
        <v>34040</v>
      </c>
      <c r="I1269" s="18">
        <v>44626.322222222225</v>
      </c>
      <c r="J1269" s="18">
        <v>44626.322222222225</v>
      </c>
      <c r="K1269" s="18">
        <v>44659</v>
      </c>
      <c r="L1269" s="19">
        <v>80800</v>
      </c>
      <c r="M1269" s="19">
        <v>80800</v>
      </c>
      <c r="N1269" s="16" t="s">
        <v>3490</v>
      </c>
      <c r="O1269" s="16"/>
      <c r="P1269" s="16"/>
      <c r="Q1269" s="16"/>
      <c r="R1269" s="20">
        <v>80800</v>
      </c>
      <c r="S1269" s="16" t="s">
        <v>4096</v>
      </c>
      <c r="T1269" s="16"/>
      <c r="U1269" s="16"/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/>
      <c r="AF1269" s="16"/>
      <c r="AG1269" s="16" t="s">
        <v>4112</v>
      </c>
      <c r="AH1269" s="16"/>
      <c r="AI1269" s="16"/>
      <c r="AJ1269" s="16" t="e">
        <f>VLOOKUP(E1269,[4]TD!$A:$B,2,0)</f>
        <v>#N/A</v>
      </c>
      <c r="AK1269" s="16"/>
      <c r="AL1269" s="16"/>
      <c r="AM1269" s="16"/>
      <c r="AN1269" s="16"/>
      <c r="AO1269" s="16"/>
      <c r="AP1269" s="16"/>
      <c r="AQ1269" s="25">
        <f>M1269</f>
        <v>80800</v>
      </c>
      <c r="AR1269" s="16"/>
      <c r="AS1269" s="16"/>
      <c r="AT1269" s="16">
        <f t="shared" si="198"/>
        <v>0</v>
      </c>
      <c r="AU1269" s="16"/>
      <c r="AV1269" s="16"/>
      <c r="AW1269" s="16"/>
      <c r="AX1269" s="16"/>
      <c r="AY1269" s="16"/>
      <c r="AZ1269" s="16"/>
      <c r="BA1269" s="16"/>
      <c r="BB1269" s="25">
        <f t="shared" si="194"/>
        <v>0</v>
      </c>
      <c r="BC1269" s="16"/>
      <c r="BD1269" s="52">
        <f t="shared" si="195"/>
        <v>44626.322222222225</v>
      </c>
      <c r="BE1269" s="16">
        <f t="shared" si="199"/>
        <v>2022</v>
      </c>
      <c r="BF1269" s="52">
        <f t="shared" si="196"/>
        <v>44659</v>
      </c>
      <c r="BG1269" s="16">
        <f t="shared" si="200"/>
        <v>2022</v>
      </c>
      <c r="BH1269" s="16"/>
    </row>
    <row r="1270" spans="1:60" x14ac:dyDescent="0.25">
      <c r="A1270" s="16">
        <v>820003850</v>
      </c>
      <c r="B1270" s="16" t="s">
        <v>3461</v>
      </c>
      <c r="C1270" s="16" t="s">
        <v>3462</v>
      </c>
      <c r="D1270" s="17" t="s">
        <v>1210</v>
      </c>
      <c r="E1270" s="17">
        <v>61524</v>
      </c>
      <c r="F1270" s="17" t="str">
        <f t="shared" si="197"/>
        <v>ST61524</v>
      </c>
      <c r="G1270" s="17" t="str">
        <f>VLOOKUP(E1270,[4]PARTIDAS!$F:$M,8,0)</f>
        <v>Evento</v>
      </c>
      <c r="H1270" s="17">
        <v>34037</v>
      </c>
      <c r="I1270" s="18">
        <v>44627.415972222225</v>
      </c>
      <c r="J1270" s="18">
        <v>44627.415972222225</v>
      </c>
      <c r="K1270" s="18">
        <v>44659</v>
      </c>
      <c r="L1270" s="19">
        <v>65600</v>
      </c>
      <c r="M1270" s="19">
        <v>65600</v>
      </c>
      <c r="N1270" s="16" t="s">
        <v>3463</v>
      </c>
      <c r="O1270" s="16"/>
      <c r="P1270" s="16"/>
      <c r="Q1270" s="16"/>
      <c r="R1270" s="16"/>
      <c r="S1270" s="16"/>
      <c r="T1270" s="20">
        <v>65600</v>
      </c>
      <c r="U1270" s="16" t="s">
        <v>47</v>
      </c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 t="s">
        <v>4113</v>
      </c>
      <c r="AG1270" s="16" t="s">
        <v>4109</v>
      </c>
      <c r="AH1270" s="16" t="s">
        <v>3466</v>
      </c>
      <c r="AI1270" s="16" t="s">
        <v>47</v>
      </c>
      <c r="AJ1270" s="16">
        <f>VLOOKUP(E1270,[4]TD!$A:$B,2,0)</f>
        <v>-65600</v>
      </c>
      <c r="AK1270" s="16">
        <f>-IFERROR(VLOOKUP(E1270,'[4]PARTIDAS ABIERTAS EN VALORES'!$A:$E,2,0),0)</f>
        <v>0</v>
      </c>
      <c r="AL1270" s="16"/>
      <c r="AM1270" s="16">
        <f>-IFERROR(VLOOKUP(E1270,'[4]PARTIDAS ABIERTAS EN VALORES'!$A:$E,3,0),0)</f>
        <v>65600</v>
      </c>
      <c r="AN1270" s="16"/>
      <c r="AO1270" s="16">
        <f>-IFERROR(VLOOKUP(E1270,'[4]PARTIDAS ABIERTAS EN VALORES'!$A:$E,4,0),0)</f>
        <v>0</v>
      </c>
      <c r="AP1270" s="16"/>
      <c r="AQ1270" s="16"/>
      <c r="AR1270" s="16"/>
      <c r="AS1270" s="16"/>
      <c r="AT1270" s="16">
        <f t="shared" si="198"/>
        <v>0</v>
      </c>
      <c r="AU1270" s="16"/>
      <c r="AV1270" s="16"/>
      <c r="AW1270" s="16"/>
      <c r="AX1270" s="16"/>
      <c r="AY1270" s="16"/>
      <c r="AZ1270" s="16"/>
      <c r="BA1270" s="16">
        <f>-IFERROR(VLOOKUP(E1270,[4]TD!$J:$K,2,0),0)</f>
        <v>0</v>
      </c>
      <c r="BB1270" s="25">
        <f t="shared" si="194"/>
        <v>0</v>
      </c>
      <c r="BC1270" s="16"/>
      <c r="BD1270" s="52">
        <f t="shared" si="195"/>
        <v>44627.415972222225</v>
      </c>
      <c r="BE1270" s="16">
        <f t="shared" si="199"/>
        <v>2022</v>
      </c>
      <c r="BF1270" s="52">
        <f t="shared" si="196"/>
        <v>44659</v>
      </c>
      <c r="BG1270" s="16">
        <f t="shared" si="200"/>
        <v>2022</v>
      </c>
      <c r="BH1270" s="16"/>
    </row>
    <row r="1271" spans="1:60" x14ac:dyDescent="0.25">
      <c r="A1271" s="16">
        <v>820003850</v>
      </c>
      <c r="B1271" s="16" t="s">
        <v>3461</v>
      </c>
      <c r="C1271" s="16" t="s">
        <v>3462</v>
      </c>
      <c r="D1271" s="17" t="s">
        <v>1210</v>
      </c>
      <c r="E1271" s="17">
        <v>61645</v>
      </c>
      <c r="F1271" s="17" t="str">
        <f t="shared" si="197"/>
        <v>ST61645</v>
      </c>
      <c r="G1271" s="17" t="e">
        <f>VLOOKUP(E1271,[4]PARTIDAS!$F:$M,8,0)</f>
        <v>#N/A</v>
      </c>
      <c r="H1271" s="17">
        <v>34037</v>
      </c>
      <c r="I1271" s="18">
        <v>44628.68472222222</v>
      </c>
      <c r="J1271" s="18">
        <v>44628.68472222222</v>
      </c>
      <c r="K1271" s="18">
        <v>44659</v>
      </c>
      <c r="L1271" s="19">
        <v>4809814</v>
      </c>
      <c r="M1271" s="19">
        <v>4809814</v>
      </c>
      <c r="N1271" s="16" t="s">
        <v>3490</v>
      </c>
      <c r="O1271" s="16"/>
      <c r="P1271" s="16"/>
      <c r="Q1271" s="16"/>
      <c r="R1271" s="20">
        <v>4809814</v>
      </c>
      <c r="S1271" s="16" t="s">
        <v>4112</v>
      </c>
      <c r="T1271" s="1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F1271" s="16"/>
      <c r="AG1271" s="16" t="s">
        <v>4112</v>
      </c>
      <c r="AH1271" s="16"/>
      <c r="AI1271" s="16"/>
      <c r="AJ1271" s="16" t="e">
        <f>VLOOKUP(E1271,[4]TD!$A:$B,2,0)</f>
        <v>#N/A</v>
      </c>
      <c r="AK1271" s="16"/>
      <c r="AL1271" s="16"/>
      <c r="AM1271" s="16"/>
      <c r="AN1271" s="16"/>
      <c r="AO1271" s="16"/>
      <c r="AP1271" s="16"/>
      <c r="AQ1271" s="25">
        <f t="shared" ref="AQ1271:AQ1272" si="202">M1271</f>
        <v>4809814</v>
      </c>
      <c r="AR1271" s="16"/>
      <c r="AS1271" s="16"/>
      <c r="AT1271" s="16">
        <f t="shared" si="198"/>
        <v>0</v>
      </c>
      <c r="AU1271" s="16"/>
      <c r="AV1271" s="16"/>
      <c r="AW1271" s="16"/>
      <c r="AX1271" s="16"/>
      <c r="AY1271" s="16"/>
      <c r="AZ1271" s="16"/>
      <c r="BA1271" s="16"/>
      <c r="BB1271" s="25">
        <f t="shared" si="194"/>
        <v>0</v>
      </c>
      <c r="BC1271" s="16"/>
      <c r="BD1271" s="52">
        <f t="shared" si="195"/>
        <v>44628.68472222222</v>
      </c>
      <c r="BE1271" s="16">
        <f t="shared" si="199"/>
        <v>2022</v>
      </c>
      <c r="BF1271" s="52">
        <f t="shared" si="196"/>
        <v>44659</v>
      </c>
      <c r="BG1271" s="16">
        <f t="shared" si="200"/>
        <v>2022</v>
      </c>
      <c r="BH1271" s="16"/>
    </row>
    <row r="1272" spans="1:60" x14ac:dyDescent="0.25">
      <c r="A1272" s="16">
        <v>820003850</v>
      </c>
      <c r="B1272" s="16" t="s">
        <v>3461</v>
      </c>
      <c r="C1272" s="16" t="s">
        <v>3467</v>
      </c>
      <c r="D1272" s="17" t="s">
        <v>1210</v>
      </c>
      <c r="E1272" s="17">
        <v>61658</v>
      </c>
      <c r="F1272" s="17" t="str">
        <f t="shared" si="197"/>
        <v>ST61658</v>
      </c>
      <c r="G1272" s="17" t="e">
        <f>VLOOKUP(E1272,[4]PARTIDAS!$F:$M,8,0)</f>
        <v>#N/A</v>
      </c>
      <c r="H1272" s="17">
        <v>34036</v>
      </c>
      <c r="I1272" s="18">
        <v>44628.774305555555</v>
      </c>
      <c r="J1272" s="18">
        <v>44628.774305555555</v>
      </c>
      <c r="K1272" s="18">
        <v>44659</v>
      </c>
      <c r="L1272" s="19">
        <v>74670</v>
      </c>
      <c r="M1272" s="19">
        <v>74670</v>
      </c>
      <c r="N1272" s="16" t="s">
        <v>3490</v>
      </c>
      <c r="O1272" s="16"/>
      <c r="P1272" s="16"/>
      <c r="Q1272" s="16"/>
      <c r="R1272" s="20">
        <v>74670</v>
      </c>
      <c r="S1272" s="16" t="s">
        <v>4114</v>
      </c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16" t="s">
        <v>4112</v>
      </c>
      <c r="AH1272" s="16"/>
      <c r="AI1272" s="16"/>
      <c r="AJ1272" s="16" t="e">
        <f>VLOOKUP(E1272,[4]TD!$A:$B,2,0)</f>
        <v>#N/A</v>
      </c>
      <c r="AK1272" s="16"/>
      <c r="AL1272" s="16"/>
      <c r="AM1272" s="16"/>
      <c r="AN1272" s="16"/>
      <c r="AO1272" s="16"/>
      <c r="AP1272" s="16"/>
      <c r="AQ1272" s="25">
        <f t="shared" si="202"/>
        <v>74670</v>
      </c>
      <c r="AR1272" s="16"/>
      <c r="AS1272" s="16"/>
      <c r="AT1272" s="16">
        <f t="shared" si="198"/>
        <v>0</v>
      </c>
      <c r="AU1272" s="16"/>
      <c r="AV1272" s="16"/>
      <c r="AW1272" s="16"/>
      <c r="AX1272" s="16"/>
      <c r="AY1272" s="16"/>
      <c r="AZ1272" s="16"/>
      <c r="BA1272" s="16"/>
      <c r="BB1272" s="25">
        <f t="shared" si="194"/>
        <v>0</v>
      </c>
      <c r="BC1272" s="16"/>
      <c r="BD1272" s="52">
        <f t="shared" si="195"/>
        <v>44628.774305555555</v>
      </c>
      <c r="BE1272" s="16">
        <f t="shared" si="199"/>
        <v>2022</v>
      </c>
      <c r="BF1272" s="52">
        <f t="shared" si="196"/>
        <v>44659</v>
      </c>
      <c r="BG1272" s="16">
        <f t="shared" si="200"/>
        <v>2022</v>
      </c>
      <c r="BH1272" s="16"/>
    </row>
    <row r="1273" spans="1:60" x14ac:dyDescent="0.25">
      <c r="A1273" s="16">
        <v>820003850</v>
      </c>
      <c r="B1273" s="16" t="s">
        <v>3461</v>
      </c>
      <c r="C1273" s="16" t="s">
        <v>3462</v>
      </c>
      <c r="D1273" s="17" t="s">
        <v>1210</v>
      </c>
      <c r="E1273" s="17">
        <v>61659</v>
      </c>
      <c r="F1273" s="17" t="str">
        <f t="shared" si="197"/>
        <v>ST61659</v>
      </c>
      <c r="G1273" s="17" t="str">
        <f>VLOOKUP(E1273,[4]PARTIDAS!$F:$M,8,0)</f>
        <v>Evento</v>
      </c>
      <c r="H1273" s="17">
        <v>34037</v>
      </c>
      <c r="I1273" s="18">
        <v>44628.780555555553</v>
      </c>
      <c r="J1273" s="18">
        <v>44628.780555555553</v>
      </c>
      <c r="K1273" s="18">
        <v>44659</v>
      </c>
      <c r="L1273" s="19">
        <v>80066</v>
      </c>
      <c r="M1273" s="19">
        <v>80066</v>
      </c>
      <c r="N1273" s="16" t="s">
        <v>3463</v>
      </c>
      <c r="O1273" s="16"/>
      <c r="P1273" s="16"/>
      <c r="Q1273" s="16"/>
      <c r="R1273" s="16"/>
      <c r="S1273" s="16"/>
      <c r="T1273" s="20">
        <v>80066</v>
      </c>
      <c r="U1273" s="16" t="s">
        <v>47</v>
      </c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6" t="s">
        <v>4115</v>
      </c>
      <c r="AG1273" s="16" t="s">
        <v>4109</v>
      </c>
      <c r="AH1273" s="16" t="s">
        <v>3466</v>
      </c>
      <c r="AI1273" s="16" t="s">
        <v>47</v>
      </c>
      <c r="AJ1273" s="16">
        <f>VLOOKUP(E1273,[4]TD!$A:$B,2,0)</f>
        <v>-80066</v>
      </c>
      <c r="AK1273" s="16">
        <f>-IFERROR(VLOOKUP(E1273,'[4]PARTIDAS ABIERTAS EN VALORES'!$A:$E,2,0),0)</f>
        <v>0</v>
      </c>
      <c r="AL1273" s="16"/>
      <c r="AM1273" s="16">
        <f>-IFERROR(VLOOKUP(E1273,'[4]PARTIDAS ABIERTAS EN VALORES'!$A:$E,3,0),0)</f>
        <v>80066</v>
      </c>
      <c r="AN1273" s="16"/>
      <c r="AO1273" s="16">
        <f>-IFERROR(VLOOKUP(E1273,'[4]PARTIDAS ABIERTAS EN VALORES'!$A:$E,4,0),0)</f>
        <v>0</v>
      </c>
      <c r="AP1273" s="16"/>
      <c r="AQ1273" s="16"/>
      <c r="AR1273" s="16"/>
      <c r="AS1273" s="16"/>
      <c r="AT1273" s="16">
        <f t="shared" si="198"/>
        <v>0</v>
      </c>
      <c r="AU1273" s="16"/>
      <c r="AV1273" s="16"/>
      <c r="AW1273" s="16"/>
      <c r="AX1273" s="16"/>
      <c r="AY1273" s="16"/>
      <c r="AZ1273" s="16"/>
      <c r="BA1273" s="16">
        <f>-IFERROR(VLOOKUP(E1273,[4]TD!$J:$K,2,0),0)</f>
        <v>0</v>
      </c>
      <c r="BB1273" s="25">
        <f t="shared" si="194"/>
        <v>0</v>
      </c>
      <c r="BC1273" s="16"/>
      <c r="BD1273" s="52">
        <f t="shared" si="195"/>
        <v>44628.780555555553</v>
      </c>
      <c r="BE1273" s="16">
        <f t="shared" si="199"/>
        <v>2022</v>
      </c>
      <c r="BF1273" s="52">
        <f t="shared" si="196"/>
        <v>44659</v>
      </c>
      <c r="BG1273" s="16">
        <f t="shared" si="200"/>
        <v>2022</v>
      </c>
      <c r="BH1273" s="16"/>
    </row>
    <row r="1274" spans="1:60" x14ac:dyDescent="0.25">
      <c r="A1274" s="16">
        <v>820003850</v>
      </c>
      <c r="B1274" s="16" t="s">
        <v>3461</v>
      </c>
      <c r="C1274" s="16" t="s">
        <v>3462</v>
      </c>
      <c r="D1274" s="17" t="s">
        <v>1210</v>
      </c>
      <c r="E1274" s="17">
        <v>61682</v>
      </c>
      <c r="F1274" s="17" t="str">
        <f t="shared" si="197"/>
        <v>ST61682</v>
      </c>
      <c r="G1274" s="17" t="str">
        <f>VLOOKUP(E1274,[4]PARTIDAS!$F:$M,8,0)</f>
        <v>Evento</v>
      </c>
      <c r="H1274" s="17">
        <v>34037</v>
      </c>
      <c r="I1274" s="18">
        <v>44629.435416666667</v>
      </c>
      <c r="J1274" s="18">
        <v>44629.435416666667</v>
      </c>
      <c r="K1274" s="18">
        <v>44659</v>
      </c>
      <c r="L1274" s="19">
        <v>72567</v>
      </c>
      <c r="M1274" s="19">
        <v>72567</v>
      </c>
      <c r="N1274" s="16" t="s">
        <v>3463</v>
      </c>
      <c r="O1274" s="16"/>
      <c r="P1274" s="16"/>
      <c r="Q1274" s="16"/>
      <c r="R1274" s="16"/>
      <c r="S1274" s="16"/>
      <c r="T1274" s="20">
        <v>72567</v>
      </c>
      <c r="U1274" s="16" t="s">
        <v>47</v>
      </c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 t="s">
        <v>4116</v>
      </c>
      <c r="AG1274" s="16" t="s">
        <v>4109</v>
      </c>
      <c r="AH1274" s="16" t="s">
        <v>3466</v>
      </c>
      <c r="AI1274" s="16" t="s">
        <v>47</v>
      </c>
      <c r="AJ1274" s="16">
        <f>VLOOKUP(E1274,[4]TD!$A:$B,2,0)</f>
        <v>-72567</v>
      </c>
      <c r="AK1274" s="16">
        <f>-IFERROR(VLOOKUP(E1274,'[4]PARTIDAS ABIERTAS EN VALORES'!$A:$E,2,0),0)</f>
        <v>0</v>
      </c>
      <c r="AL1274" s="16"/>
      <c r="AM1274" s="16">
        <f>-IFERROR(VLOOKUP(E1274,'[4]PARTIDAS ABIERTAS EN VALORES'!$A:$E,3,0),0)</f>
        <v>72567</v>
      </c>
      <c r="AN1274" s="16"/>
      <c r="AO1274" s="16">
        <f>-IFERROR(VLOOKUP(E1274,'[4]PARTIDAS ABIERTAS EN VALORES'!$A:$E,4,0),0)</f>
        <v>0</v>
      </c>
      <c r="AP1274" s="16"/>
      <c r="AQ1274" s="16"/>
      <c r="AR1274" s="16"/>
      <c r="AS1274" s="16"/>
      <c r="AT1274" s="16">
        <f t="shared" si="198"/>
        <v>0</v>
      </c>
      <c r="AU1274" s="16"/>
      <c r="AV1274" s="16"/>
      <c r="AW1274" s="16"/>
      <c r="AX1274" s="16"/>
      <c r="AY1274" s="16"/>
      <c r="AZ1274" s="16"/>
      <c r="BA1274" s="16">
        <f>-IFERROR(VLOOKUP(E1274,[4]TD!$J:$K,2,0),0)</f>
        <v>0</v>
      </c>
      <c r="BB1274" s="25">
        <f t="shared" si="194"/>
        <v>0</v>
      </c>
      <c r="BC1274" s="16"/>
      <c r="BD1274" s="52">
        <f t="shared" si="195"/>
        <v>44629.435416666667</v>
      </c>
      <c r="BE1274" s="16">
        <f t="shared" si="199"/>
        <v>2022</v>
      </c>
      <c r="BF1274" s="52">
        <f t="shared" si="196"/>
        <v>44659</v>
      </c>
      <c r="BG1274" s="16">
        <f t="shared" si="200"/>
        <v>2022</v>
      </c>
      <c r="BH1274" s="16"/>
    </row>
    <row r="1275" spans="1:60" x14ac:dyDescent="0.25">
      <c r="A1275" s="16">
        <v>820003850</v>
      </c>
      <c r="B1275" s="16" t="s">
        <v>3461</v>
      </c>
      <c r="C1275" s="16" t="s">
        <v>3462</v>
      </c>
      <c r="D1275" s="17" t="s">
        <v>1210</v>
      </c>
      <c r="E1275" s="17">
        <v>61724</v>
      </c>
      <c r="F1275" s="17" t="str">
        <f t="shared" si="197"/>
        <v>ST61724</v>
      </c>
      <c r="G1275" s="17" t="str">
        <f>VLOOKUP(E1275,[4]PARTIDAS!$F:$M,8,0)</f>
        <v>Evento</v>
      </c>
      <c r="H1275" s="17">
        <v>34037</v>
      </c>
      <c r="I1275" s="18">
        <v>44629.70416666667</v>
      </c>
      <c r="J1275" s="18">
        <v>44629.70416666667</v>
      </c>
      <c r="K1275" s="18">
        <v>44659</v>
      </c>
      <c r="L1275" s="19">
        <v>217500</v>
      </c>
      <c r="M1275" s="19">
        <v>217500</v>
      </c>
      <c r="N1275" s="16" t="s">
        <v>3463</v>
      </c>
      <c r="O1275" s="16"/>
      <c r="P1275" s="16"/>
      <c r="Q1275" s="16"/>
      <c r="R1275" s="16"/>
      <c r="S1275" s="16"/>
      <c r="T1275" s="20">
        <v>217500</v>
      </c>
      <c r="U1275" s="16" t="s">
        <v>47</v>
      </c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6" t="s">
        <v>4116</v>
      </c>
      <c r="AG1275" s="16" t="s">
        <v>4109</v>
      </c>
      <c r="AH1275" s="16" t="s">
        <v>3466</v>
      </c>
      <c r="AI1275" s="16" t="s">
        <v>47</v>
      </c>
      <c r="AJ1275" s="16">
        <f>VLOOKUP(E1275,[4]TD!$A:$B,2,0)</f>
        <v>-217500</v>
      </c>
      <c r="AK1275" s="16">
        <f>-IFERROR(VLOOKUP(E1275,'[4]PARTIDAS ABIERTAS EN VALORES'!$A:$E,2,0),0)</f>
        <v>0</v>
      </c>
      <c r="AL1275" s="16"/>
      <c r="AM1275" s="16">
        <f>-IFERROR(VLOOKUP(E1275,'[4]PARTIDAS ABIERTAS EN VALORES'!$A:$E,3,0),0)</f>
        <v>217500</v>
      </c>
      <c r="AN1275" s="16"/>
      <c r="AO1275" s="16">
        <f>-IFERROR(VLOOKUP(E1275,'[4]PARTIDAS ABIERTAS EN VALORES'!$A:$E,4,0),0)</f>
        <v>0</v>
      </c>
      <c r="AP1275" s="16"/>
      <c r="AQ1275" s="16"/>
      <c r="AR1275" s="16"/>
      <c r="AS1275" s="16"/>
      <c r="AT1275" s="16">
        <f t="shared" si="198"/>
        <v>0</v>
      </c>
      <c r="AU1275" s="16"/>
      <c r="AV1275" s="16"/>
      <c r="AW1275" s="16"/>
      <c r="AX1275" s="16"/>
      <c r="AY1275" s="16"/>
      <c r="AZ1275" s="16"/>
      <c r="BA1275" s="16">
        <f>-IFERROR(VLOOKUP(E1275,[4]TD!$J:$K,2,0),0)</f>
        <v>0</v>
      </c>
      <c r="BB1275" s="25">
        <f t="shared" si="194"/>
        <v>0</v>
      </c>
      <c r="BC1275" s="16"/>
      <c r="BD1275" s="52">
        <f t="shared" si="195"/>
        <v>44629.70416666667</v>
      </c>
      <c r="BE1275" s="16">
        <f t="shared" si="199"/>
        <v>2022</v>
      </c>
      <c r="BF1275" s="52">
        <f t="shared" si="196"/>
        <v>44659</v>
      </c>
      <c r="BG1275" s="16">
        <f t="shared" si="200"/>
        <v>2022</v>
      </c>
      <c r="BH1275" s="16"/>
    </row>
    <row r="1276" spans="1:60" x14ac:dyDescent="0.25">
      <c r="A1276" s="16">
        <v>820003850</v>
      </c>
      <c r="B1276" s="16" t="s">
        <v>3461</v>
      </c>
      <c r="C1276" s="16" t="s">
        <v>3467</v>
      </c>
      <c r="D1276" s="17" t="s">
        <v>1210</v>
      </c>
      <c r="E1276" s="17">
        <v>61748</v>
      </c>
      <c r="F1276" s="17" t="str">
        <f t="shared" si="197"/>
        <v>ST61748</v>
      </c>
      <c r="G1276" s="17" t="str">
        <f>VLOOKUP(E1276,[4]PARTIDAS!$F:$M,8,0)</f>
        <v>Evento</v>
      </c>
      <c r="H1276" s="17">
        <v>34036</v>
      </c>
      <c r="I1276" s="18">
        <v>44629.955555555556</v>
      </c>
      <c r="J1276" s="18">
        <v>44629.955555555556</v>
      </c>
      <c r="K1276" s="18">
        <v>44659</v>
      </c>
      <c r="L1276" s="19">
        <v>169824</v>
      </c>
      <c r="M1276" s="19">
        <v>169824</v>
      </c>
      <c r="N1276" s="16" t="s">
        <v>3463</v>
      </c>
      <c r="O1276" s="16"/>
      <c r="P1276" s="16"/>
      <c r="Q1276" s="16"/>
      <c r="R1276" s="16"/>
      <c r="S1276" s="16"/>
      <c r="T1276" s="20">
        <v>169824</v>
      </c>
      <c r="U1276" s="16" t="s">
        <v>47</v>
      </c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 t="s">
        <v>4116</v>
      </c>
      <c r="AG1276" s="16" t="s">
        <v>4109</v>
      </c>
      <c r="AH1276" s="16" t="s">
        <v>3466</v>
      </c>
      <c r="AI1276" s="16" t="s">
        <v>47</v>
      </c>
      <c r="AJ1276" s="16">
        <f>VLOOKUP(E1276,[4]TD!$A:$B,2,0)</f>
        <v>-169824</v>
      </c>
      <c r="AK1276" s="16">
        <f>-IFERROR(VLOOKUP(E1276,'[4]PARTIDAS ABIERTAS EN VALORES'!$A:$E,2,0),0)</f>
        <v>0</v>
      </c>
      <c r="AL1276" s="16"/>
      <c r="AM1276" s="16">
        <f>-IFERROR(VLOOKUP(E1276,'[4]PARTIDAS ABIERTAS EN VALORES'!$A:$E,3,0),0)</f>
        <v>169824</v>
      </c>
      <c r="AN1276" s="16"/>
      <c r="AO1276" s="16">
        <f>-IFERROR(VLOOKUP(E1276,'[4]PARTIDAS ABIERTAS EN VALORES'!$A:$E,4,0),0)</f>
        <v>0</v>
      </c>
      <c r="AP1276" s="16"/>
      <c r="AQ1276" s="16"/>
      <c r="AR1276" s="16"/>
      <c r="AS1276" s="16"/>
      <c r="AT1276" s="16">
        <f t="shared" si="198"/>
        <v>0</v>
      </c>
      <c r="AU1276" s="16"/>
      <c r="AV1276" s="16"/>
      <c r="AW1276" s="16"/>
      <c r="AX1276" s="16"/>
      <c r="AY1276" s="16"/>
      <c r="AZ1276" s="16"/>
      <c r="BA1276" s="16">
        <f>-IFERROR(VLOOKUP(E1276,[4]TD!$J:$K,2,0),0)</f>
        <v>0</v>
      </c>
      <c r="BB1276" s="25">
        <f t="shared" si="194"/>
        <v>0</v>
      </c>
      <c r="BC1276" s="16"/>
      <c r="BD1276" s="52">
        <f t="shared" si="195"/>
        <v>44629.955555555556</v>
      </c>
      <c r="BE1276" s="16">
        <f t="shared" si="199"/>
        <v>2022</v>
      </c>
      <c r="BF1276" s="52">
        <f t="shared" si="196"/>
        <v>44659</v>
      </c>
      <c r="BG1276" s="16">
        <f t="shared" si="200"/>
        <v>2022</v>
      </c>
      <c r="BH1276" s="16"/>
    </row>
    <row r="1277" spans="1:60" x14ac:dyDescent="0.25">
      <c r="A1277" s="16">
        <v>820003850</v>
      </c>
      <c r="B1277" s="16" t="s">
        <v>3461</v>
      </c>
      <c r="C1277" s="16" t="s">
        <v>3462</v>
      </c>
      <c r="D1277" s="17" t="s">
        <v>1210</v>
      </c>
      <c r="E1277" s="17">
        <v>61752</v>
      </c>
      <c r="F1277" s="17" t="str">
        <f t="shared" si="197"/>
        <v>ST61752</v>
      </c>
      <c r="G1277" s="17" t="str">
        <f>VLOOKUP(E1277,[4]PARTIDAS!$F:$M,8,0)</f>
        <v>Evento</v>
      </c>
      <c r="H1277" s="17">
        <v>34037</v>
      </c>
      <c r="I1277" s="18">
        <v>44630.134722222225</v>
      </c>
      <c r="J1277" s="18">
        <v>44630.134722222225</v>
      </c>
      <c r="K1277" s="18">
        <v>44659</v>
      </c>
      <c r="L1277" s="19">
        <v>119805</v>
      </c>
      <c r="M1277" s="19">
        <v>119805</v>
      </c>
      <c r="N1277" s="16" t="s">
        <v>3463</v>
      </c>
      <c r="O1277" s="16"/>
      <c r="P1277" s="16"/>
      <c r="Q1277" s="16"/>
      <c r="R1277" s="16"/>
      <c r="S1277" s="16"/>
      <c r="T1277" s="20">
        <v>119805</v>
      </c>
      <c r="U1277" s="16" t="s">
        <v>47</v>
      </c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/>
      <c r="AF1277" s="16" t="s">
        <v>4117</v>
      </c>
      <c r="AG1277" s="16" t="s">
        <v>4109</v>
      </c>
      <c r="AH1277" s="16" t="s">
        <v>3466</v>
      </c>
      <c r="AI1277" s="16" t="s">
        <v>47</v>
      </c>
      <c r="AJ1277" s="16">
        <f>VLOOKUP(E1277,[4]TD!$A:$B,2,0)</f>
        <v>-119805</v>
      </c>
      <c r="AK1277" s="16">
        <f>-IFERROR(VLOOKUP(E1277,'[4]PARTIDAS ABIERTAS EN VALORES'!$A:$E,2,0),0)</f>
        <v>0</v>
      </c>
      <c r="AL1277" s="16"/>
      <c r="AM1277" s="16">
        <f>-IFERROR(VLOOKUP(E1277,'[4]PARTIDAS ABIERTAS EN VALORES'!$A:$E,3,0),0)</f>
        <v>119805</v>
      </c>
      <c r="AN1277" s="16"/>
      <c r="AO1277" s="16">
        <f>-IFERROR(VLOOKUP(E1277,'[4]PARTIDAS ABIERTAS EN VALORES'!$A:$E,4,0),0)</f>
        <v>0</v>
      </c>
      <c r="AP1277" s="16"/>
      <c r="AQ1277" s="16"/>
      <c r="AR1277" s="16"/>
      <c r="AS1277" s="16"/>
      <c r="AT1277" s="16">
        <f t="shared" si="198"/>
        <v>0</v>
      </c>
      <c r="AU1277" s="16"/>
      <c r="AV1277" s="16"/>
      <c r="AW1277" s="16"/>
      <c r="AX1277" s="16"/>
      <c r="AY1277" s="16"/>
      <c r="AZ1277" s="16"/>
      <c r="BA1277" s="16">
        <f>-IFERROR(VLOOKUP(E1277,[4]TD!$J:$K,2,0),0)</f>
        <v>0</v>
      </c>
      <c r="BB1277" s="25">
        <f t="shared" si="194"/>
        <v>0</v>
      </c>
      <c r="BC1277" s="16"/>
      <c r="BD1277" s="52">
        <f t="shared" si="195"/>
        <v>44630.134722222225</v>
      </c>
      <c r="BE1277" s="16">
        <f t="shared" si="199"/>
        <v>2022</v>
      </c>
      <c r="BF1277" s="52">
        <f t="shared" si="196"/>
        <v>44659</v>
      </c>
      <c r="BG1277" s="16">
        <f t="shared" si="200"/>
        <v>2022</v>
      </c>
      <c r="BH1277" s="16"/>
    </row>
    <row r="1278" spans="1:60" x14ac:dyDescent="0.25">
      <c r="A1278" s="16">
        <v>820003850</v>
      </c>
      <c r="B1278" s="16" t="s">
        <v>3461</v>
      </c>
      <c r="C1278" s="16" t="s">
        <v>3462</v>
      </c>
      <c r="D1278" s="17" t="s">
        <v>1210</v>
      </c>
      <c r="E1278" s="17">
        <v>61803</v>
      </c>
      <c r="F1278" s="17" t="str">
        <f t="shared" si="197"/>
        <v>ST61803</v>
      </c>
      <c r="G1278" s="17" t="str">
        <f>VLOOKUP(E1278,[4]PARTIDAS!$F:$M,8,0)</f>
        <v>Evento</v>
      </c>
      <c r="H1278" s="17">
        <v>34037</v>
      </c>
      <c r="I1278" s="18">
        <v>44630.634722222225</v>
      </c>
      <c r="J1278" s="18">
        <v>44630.634722222225</v>
      </c>
      <c r="K1278" s="18">
        <v>44659</v>
      </c>
      <c r="L1278" s="19">
        <v>71763</v>
      </c>
      <c r="M1278" s="19">
        <v>71763</v>
      </c>
      <c r="N1278" s="16" t="s">
        <v>3463</v>
      </c>
      <c r="O1278" s="16"/>
      <c r="P1278" s="16"/>
      <c r="Q1278" s="16"/>
      <c r="R1278" s="16"/>
      <c r="S1278" s="16"/>
      <c r="T1278" s="20">
        <v>71763</v>
      </c>
      <c r="U1278" s="16" t="s">
        <v>47</v>
      </c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 t="s">
        <v>4117</v>
      </c>
      <c r="AG1278" s="16" t="s">
        <v>4109</v>
      </c>
      <c r="AH1278" s="16" t="s">
        <v>3466</v>
      </c>
      <c r="AI1278" s="16" t="s">
        <v>47</v>
      </c>
      <c r="AJ1278" s="16">
        <f>VLOOKUP(E1278,[4]TD!$A:$B,2,0)</f>
        <v>-71763</v>
      </c>
      <c r="AK1278" s="16">
        <f>-IFERROR(VLOOKUP(E1278,'[4]PARTIDAS ABIERTAS EN VALORES'!$A:$E,2,0),0)</f>
        <v>0</v>
      </c>
      <c r="AL1278" s="16"/>
      <c r="AM1278" s="16">
        <f>-IFERROR(VLOOKUP(E1278,'[4]PARTIDAS ABIERTAS EN VALORES'!$A:$E,3,0),0)</f>
        <v>71763</v>
      </c>
      <c r="AN1278" s="16"/>
      <c r="AO1278" s="16">
        <f>-IFERROR(VLOOKUP(E1278,'[4]PARTIDAS ABIERTAS EN VALORES'!$A:$E,4,0),0)</f>
        <v>0</v>
      </c>
      <c r="AP1278" s="16"/>
      <c r="AQ1278" s="16"/>
      <c r="AR1278" s="16"/>
      <c r="AS1278" s="16"/>
      <c r="AT1278" s="16">
        <f t="shared" si="198"/>
        <v>0</v>
      </c>
      <c r="AU1278" s="16"/>
      <c r="AV1278" s="16"/>
      <c r="AW1278" s="16"/>
      <c r="AX1278" s="16"/>
      <c r="AY1278" s="16"/>
      <c r="AZ1278" s="16"/>
      <c r="BA1278" s="16">
        <f>-IFERROR(VLOOKUP(E1278,[4]TD!$J:$K,2,0),0)</f>
        <v>0</v>
      </c>
      <c r="BB1278" s="25">
        <f t="shared" si="194"/>
        <v>0</v>
      </c>
      <c r="BC1278" s="16"/>
      <c r="BD1278" s="52">
        <f t="shared" si="195"/>
        <v>44630.634722222225</v>
      </c>
      <c r="BE1278" s="16">
        <f t="shared" si="199"/>
        <v>2022</v>
      </c>
      <c r="BF1278" s="52">
        <f t="shared" si="196"/>
        <v>44659</v>
      </c>
      <c r="BG1278" s="16">
        <f t="shared" si="200"/>
        <v>2022</v>
      </c>
      <c r="BH1278" s="16"/>
    </row>
    <row r="1279" spans="1:60" x14ac:dyDescent="0.25">
      <c r="A1279" s="16">
        <v>820003850</v>
      </c>
      <c r="B1279" s="16" t="s">
        <v>3461</v>
      </c>
      <c r="C1279" s="16" t="s">
        <v>3467</v>
      </c>
      <c r="D1279" s="17" t="s">
        <v>1210</v>
      </c>
      <c r="E1279" s="17">
        <v>61819</v>
      </c>
      <c r="F1279" s="17" t="str">
        <f t="shared" si="197"/>
        <v>ST61819</v>
      </c>
      <c r="G1279" s="17" t="str">
        <f>VLOOKUP(E1279,[4]PARTIDAS!$F:$M,8,0)</f>
        <v>Evento</v>
      </c>
      <c r="H1279" s="17">
        <v>34036</v>
      </c>
      <c r="I1279" s="18">
        <v>44630.711111111108</v>
      </c>
      <c r="J1279" s="18">
        <v>44630.711111111108</v>
      </c>
      <c r="K1279" s="18">
        <v>44659</v>
      </c>
      <c r="L1279" s="19">
        <v>917170</v>
      </c>
      <c r="M1279" s="19">
        <v>917170</v>
      </c>
      <c r="N1279" s="16" t="s">
        <v>3463</v>
      </c>
      <c r="O1279" s="16"/>
      <c r="P1279" s="16"/>
      <c r="Q1279" s="16"/>
      <c r="R1279" s="16"/>
      <c r="S1279" s="16"/>
      <c r="T1279" s="20">
        <v>917170</v>
      </c>
      <c r="U1279" s="16" t="s">
        <v>47</v>
      </c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F1279" s="16" t="s">
        <v>4117</v>
      </c>
      <c r="AG1279" s="16" t="s">
        <v>4109</v>
      </c>
      <c r="AH1279" s="16" t="s">
        <v>3466</v>
      </c>
      <c r="AI1279" s="16" t="s">
        <v>47</v>
      </c>
      <c r="AJ1279" s="16">
        <f>VLOOKUP(E1279,[4]TD!$A:$B,2,0)</f>
        <v>-917170</v>
      </c>
      <c r="AK1279" s="16">
        <f>-IFERROR(VLOOKUP(E1279,'[4]PARTIDAS ABIERTAS EN VALORES'!$A:$E,2,0),0)</f>
        <v>0</v>
      </c>
      <c r="AL1279" s="16"/>
      <c r="AM1279" s="16">
        <f>-IFERROR(VLOOKUP(E1279,'[4]PARTIDAS ABIERTAS EN VALORES'!$A:$E,3,0),0)</f>
        <v>917170</v>
      </c>
      <c r="AN1279" s="16"/>
      <c r="AO1279" s="16">
        <f>-IFERROR(VLOOKUP(E1279,'[4]PARTIDAS ABIERTAS EN VALORES'!$A:$E,4,0),0)</f>
        <v>0</v>
      </c>
      <c r="AP1279" s="16"/>
      <c r="AQ1279" s="16"/>
      <c r="AR1279" s="16"/>
      <c r="AS1279" s="16"/>
      <c r="AT1279" s="16">
        <f t="shared" si="198"/>
        <v>0</v>
      </c>
      <c r="AU1279" s="16"/>
      <c r="AV1279" s="16"/>
      <c r="AW1279" s="16"/>
      <c r="AX1279" s="16"/>
      <c r="AY1279" s="16"/>
      <c r="AZ1279" s="16"/>
      <c r="BA1279" s="16">
        <f>-IFERROR(VLOOKUP(E1279,[4]TD!$J:$K,2,0),0)</f>
        <v>0</v>
      </c>
      <c r="BB1279" s="25">
        <f t="shared" si="194"/>
        <v>0</v>
      </c>
      <c r="BC1279" s="16"/>
      <c r="BD1279" s="52">
        <f t="shared" si="195"/>
        <v>44630.711111111108</v>
      </c>
      <c r="BE1279" s="16">
        <f t="shared" si="199"/>
        <v>2022</v>
      </c>
      <c r="BF1279" s="52">
        <f t="shared" si="196"/>
        <v>44659</v>
      </c>
      <c r="BG1279" s="16">
        <f t="shared" si="200"/>
        <v>2022</v>
      </c>
      <c r="BH1279" s="16"/>
    </row>
    <row r="1280" spans="1:60" x14ac:dyDescent="0.25">
      <c r="A1280" s="16">
        <v>820003850</v>
      </c>
      <c r="B1280" s="16" t="s">
        <v>3461</v>
      </c>
      <c r="C1280" s="16" t="s">
        <v>3462</v>
      </c>
      <c r="D1280" s="17" t="s">
        <v>1210</v>
      </c>
      <c r="E1280" s="17">
        <v>61830</v>
      </c>
      <c r="F1280" s="17" t="str">
        <f t="shared" si="197"/>
        <v>ST61830</v>
      </c>
      <c r="G1280" s="17" t="str">
        <f>VLOOKUP(E1280,[4]PARTIDAS!$F:$M,8,0)</f>
        <v>Evento</v>
      </c>
      <c r="H1280" s="17">
        <v>34037</v>
      </c>
      <c r="I1280" s="18">
        <v>44631.000694444447</v>
      </c>
      <c r="J1280" s="18">
        <v>44631.000694444447</v>
      </c>
      <c r="K1280" s="18">
        <v>44659</v>
      </c>
      <c r="L1280" s="19">
        <v>70949</v>
      </c>
      <c r="M1280" s="19">
        <v>70949</v>
      </c>
      <c r="N1280" s="16" t="s">
        <v>3463</v>
      </c>
      <c r="O1280" s="16"/>
      <c r="P1280" s="16"/>
      <c r="Q1280" s="16"/>
      <c r="R1280" s="16"/>
      <c r="S1280" s="16"/>
      <c r="T1280" s="20">
        <v>70949</v>
      </c>
      <c r="U1280" s="16" t="s">
        <v>47</v>
      </c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 t="s">
        <v>4118</v>
      </c>
      <c r="AG1280" s="16" t="s">
        <v>4109</v>
      </c>
      <c r="AH1280" s="16" t="s">
        <v>3466</v>
      </c>
      <c r="AI1280" s="16" t="s">
        <v>47</v>
      </c>
      <c r="AJ1280" s="16">
        <f>VLOOKUP(E1280,[4]TD!$A:$B,2,0)</f>
        <v>-70949</v>
      </c>
      <c r="AK1280" s="16">
        <f>-IFERROR(VLOOKUP(E1280,'[4]PARTIDAS ABIERTAS EN VALORES'!$A:$E,2,0),0)</f>
        <v>0</v>
      </c>
      <c r="AL1280" s="16"/>
      <c r="AM1280" s="16">
        <f>-IFERROR(VLOOKUP(E1280,'[4]PARTIDAS ABIERTAS EN VALORES'!$A:$E,3,0),0)</f>
        <v>70949</v>
      </c>
      <c r="AN1280" s="16"/>
      <c r="AO1280" s="16">
        <f>-IFERROR(VLOOKUP(E1280,'[4]PARTIDAS ABIERTAS EN VALORES'!$A:$E,4,0),0)</f>
        <v>0</v>
      </c>
      <c r="AP1280" s="16"/>
      <c r="AQ1280" s="16"/>
      <c r="AR1280" s="16"/>
      <c r="AS1280" s="16"/>
      <c r="AT1280" s="16">
        <f t="shared" si="198"/>
        <v>0</v>
      </c>
      <c r="AU1280" s="16"/>
      <c r="AV1280" s="16"/>
      <c r="AW1280" s="16"/>
      <c r="AX1280" s="16"/>
      <c r="AY1280" s="16"/>
      <c r="AZ1280" s="16"/>
      <c r="BA1280" s="16">
        <f>-IFERROR(VLOOKUP(E1280,[4]TD!$J:$K,2,0),0)</f>
        <v>0</v>
      </c>
      <c r="BB1280" s="25">
        <f t="shared" si="194"/>
        <v>0</v>
      </c>
      <c r="BC1280" s="16"/>
      <c r="BD1280" s="52">
        <f t="shared" si="195"/>
        <v>44631.000694444447</v>
      </c>
      <c r="BE1280" s="16">
        <f t="shared" si="199"/>
        <v>2022</v>
      </c>
      <c r="BF1280" s="52">
        <f t="shared" si="196"/>
        <v>44659</v>
      </c>
      <c r="BG1280" s="16">
        <f t="shared" si="200"/>
        <v>2022</v>
      </c>
      <c r="BH1280" s="16"/>
    </row>
    <row r="1281" spans="1:60" x14ac:dyDescent="0.25">
      <c r="A1281" s="16">
        <v>820003850</v>
      </c>
      <c r="B1281" s="16" t="s">
        <v>3461</v>
      </c>
      <c r="C1281" s="16" t="s">
        <v>3462</v>
      </c>
      <c r="D1281" s="17" t="s">
        <v>1210</v>
      </c>
      <c r="E1281" s="17">
        <v>61859</v>
      </c>
      <c r="F1281" s="17" t="str">
        <f t="shared" si="197"/>
        <v>ST61859</v>
      </c>
      <c r="G1281" s="17" t="str">
        <f>VLOOKUP(E1281,[4]PARTIDAS!$F:$M,8,0)</f>
        <v>Evento</v>
      </c>
      <c r="H1281" s="17">
        <v>34037</v>
      </c>
      <c r="I1281" s="18">
        <v>44631.453472222223</v>
      </c>
      <c r="J1281" s="18">
        <v>44631.453472222223</v>
      </c>
      <c r="K1281" s="18">
        <v>44659</v>
      </c>
      <c r="L1281" s="19">
        <v>46493</v>
      </c>
      <c r="M1281" s="19">
        <v>46493</v>
      </c>
      <c r="N1281" s="16" t="s">
        <v>3463</v>
      </c>
      <c r="O1281" s="16"/>
      <c r="P1281" s="16"/>
      <c r="Q1281" s="16"/>
      <c r="R1281" s="16"/>
      <c r="S1281" s="16"/>
      <c r="T1281" s="20">
        <v>46493</v>
      </c>
      <c r="U1281" s="16" t="s">
        <v>47</v>
      </c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F1281" s="16" t="s">
        <v>4118</v>
      </c>
      <c r="AG1281" s="16" t="s">
        <v>4109</v>
      </c>
      <c r="AH1281" s="16" t="s">
        <v>3466</v>
      </c>
      <c r="AI1281" s="16" t="s">
        <v>47</v>
      </c>
      <c r="AJ1281" s="16">
        <f>VLOOKUP(E1281,[4]TD!$A:$B,2,0)</f>
        <v>-46493</v>
      </c>
      <c r="AK1281" s="16">
        <f>-IFERROR(VLOOKUP(E1281,'[4]PARTIDAS ABIERTAS EN VALORES'!$A:$E,2,0),0)</f>
        <v>0</v>
      </c>
      <c r="AL1281" s="16"/>
      <c r="AM1281" s="16">
        <f>-IFERROR(VLOOKUP(E1281,'[4]PARTIDAS ABIERTAS EN VALORES'!$A:$E,3,0),0)</f>
        <v>46493</v>
      </c>
      <c r="AN1281" s="16"/>
      <c r="AO1281" s="16">
        <f>-IFERROR(VLOOKUP(E1281,'[4]PARTIDAS ABIERTAS EN VALORES'!$A:$E,4,0),0)</f>
        <v>0</v>
      </c>
      <c r="AP1281" s="16"/>
      <c r="AQ1281" s="16"/>
      <c r="AR1281" s="16"/>
      <c r="AS1281" s="16"/>
      <c r="AT1281" s="16">
        <f t="shared" si="198"/>
        <v>0</v>
      </c>
      <c r="AU1281" s="16"/>
      <c r="AV1281" s="16"/>
      <c r="AW1281" s="16"/>
      <c r="AX1281" s="16"/>
      <c r="AY1281" s="16"/>
      <c r="AZ1281" s="16"/>
      <c r="BA1281" s="16">
        <f>-IFERROR(VLOOKUP(E1281,[4]TD!$J:$K,2,0),0)</f>
        <v>0</v>
      </c>
      <c r="BB1281" s="25">
        <f t="shared" si="194"/>
        <v>0</v>
      </c>
      <c r="BC1281" s="16"/>
      <c r="BD1281" s="52">
        <f t="shared" si="195"/>
        <v>44631.453472222223</v>
      </c>
      <c r="BE1281" s="16">
        <f t="shared" si="199"/>
        <v>2022</v>
      </c>
      <c r="BF1281" s="52">
        <f t="shared" si="196"/>
        <v>44659</v>
      </c>
      <c r="BG1281" s="16">
        <f t="shared" si="200"/>
        <v>2022</v>
      </c>
      <c r="BH1281" s="16"/>
    </row>
    <row r="1282" spans="1:60" x14ac:dyDescent="0.25">
      <c r="A1282" s="16">
        <v>820003850</v>
      </c>
      <c r="B1282" s="16" t="s">
        <v>3461</v>
      </c>
      <c r="C1282" s="16" t="s">
        <v>3462</v>
      </c>
      <c r="D1282" s="17" t="s">
        <v>1210</v>
      </c>
      <c r="E1282" s="17">
        <v>61862</v>
      </c>
      <c r="F1282" s="17" t="str">
        <f t="shared" si="197"/>
        <v>ST61862</v>
      </c>
      <c r="G1282" s="17" t="str">
        <f>VLOOKUP(E1282,[4]PARTIDAS!$F:$M,8,0)</f>
        <v>Evento</v>
      </c>
      <c r="H1282" s="17">
        <v>34037</v>
      </c>
      <c r="I1282" s="18">
        <v>44631.494444444441</v>
      </c>
      <c r="J1282" s="18">
        <v>44631.494444444441</v>
      </c>
      <c r="K1282" s="18">
        <v>44659</v>
      </c>
      <c r="L1282" s="19">
        <v>72093</v>
      </c>
      <c r="M1282" s="19">
        <v>72093</v>
      </c>
      <c r="N1282" s="16" t="s">
        <v>3463</v>
      </c>
      <c r="O1282" s="16"/>
      <c r="P1282" s="16"/>
      <c r="Q1282" s="16"/>
      <c r="R1282" s="16"/>
      <c r="S1282" s="16"/>
      <c r="T1282" s="20">
        <v>72093</v>
      </c>
      <c r="U1282" s="16" t="s">
        <v>47</v>
      </c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 t="s">
        <v>4118</v>
      </c>
      <c r="AG1282" s="16" t="s">
        <v>4109</v>
      </c>
      <c r="AH1282" s="16" t="s">
        <v>3466</v>
      </c>
      <c r="AI1282" s="16" t="s">
        <v>47</v>
      </c>
      <c r="AJ1282" s="16">
        <f>VLOOKUP(E1282,[4]TD!$A:$B,2,0)</f>
        <v>-72093</v>
      </c>
      <c r="AK1282" s="16">
        <f>-IFERROR(VLOOKUP(E1282,'[4]PARTIDAS ABIERTAS EN VALORES'!$A:$E,2,0),0)</f>
        <v>0</v>
      </c>
      <c r="AL1282" s="16"/>
      <c r="AM1282" s="16">
        <f>-IFERROR(VLOOKUP(E1282,'[4]PARTIDAS ABIERTAS EN VALORES'!$A:$E,3,0),0)</f>
        <v>72093</v>
      </c>
      <c r="AN1282" s="16"/>
      <c r="AO1282" s="16">
        <f>-IFERROR(VLOOKUP(E1282,'[4]PARTIDAS ABIERTAS EN VALORES'!$A:$E,4,0),0)</f>
        <v>0</v>
      </c>
      <c r="AP1282" s="16"/>
      <c r="AQ1282" s="16"/>
      <c r="AR1282" s="16"/>
      <c r="AS1282" s="16"/>
      <c r="AT1282" s="16">
        <f t="shared" si="198"/>
        <v>0</v>
      </c>
      <c r="AU1282" s="16"/>
      <c r="AV1282" s="16"/>
      <c r="AW1282" s="16"/>
      <c r="AX1282" s="16"/>
      <c r="AY1282" s="16"/>
      <c r="AZ1282" s="16"/>
      <c r="BA1282" s="16">
        <f>-IFERROR(VLOOKUP(E1282,[4]TD!$J:$K,2,0),0)</f>
        <v>0</v>
      </c>
      <c r="BB1282" s="25">
        <f t="shared" ref="BB1282:BB1345" si="203">M1282-SUM(AK1282:BA1282)</f>
        <v>0</v>
      </c>
      <c r="BC1282" s="16"/>
      <c r="BD1282" s="52">
        <f t="shared" ref="BD1282:BD1345" si="204">I1282</f>
        <v>44631.494444444441</v>
      </c>
      <c r="BE1282" s="16">
        <f t="shared" si="199"/>
        <v>2022</v>
      </c>
      <c r="BF1282" s="52">
        <f t="shared" ref="BF1282:BF1345" si="205">K1282</f>
        <v>44659</v>
      </c>
      <c r="BG1282" s="16">
        <f t="shared" si="200"/>
        <v>2022</v>
      </c>
      <c r="BH1282" s="16"/>
    </row>
    <row r="1283" spans="1:60" x14ac:dyDescent="0.25">
      <c r="A1283" s="16">
        <v>820003850</v>
      </c>
      <c r="B1283" s="16" t="s">
        <v>3461</v>
      </c>
      <c r="C1283" s="16" t="s">
        <v>3462</v>
      </c>
      <c r="D1283" s="17" t="s">
        <v>1210</v>
      </c>
      <c r="E1283" s="17">
        <v>61903</v>
      </c>
      <c r="F1283" s="17" t="str">
        <f t="shared" ref="F1283:F1346" si="206">CONCATENATE(D1283,E1283)</f>
        <v>ST61903</v>
      </c>
      <c r="G1283" s="17" t="str">
        <f>VLOOKUP(E1283,[4]PARTIDAS!$F:$M,8,0)</f>
        <v>Evento</v>
      </c>
      <c r="H1283" s="17">
        <v>34037</v>
      </c>
      <c r="I1283" s="18">
        <v>44631.834722222222</v>
      </c>
      <c r="J1283" s="18">
        <v>44631.834722222222</v>
      </c>
      <c r="K1283" s="18">
        <v>44659</v>
      </c>
      <c r="L1283" s="19">
        <v>65600</v>
      </c>
      <c r="M1283" s="19">
        <v>65600</v>
      </c>
      <c r="N1283" s="16" t="s">
        <v>3463</v>
      </c>
      <c r="O1283" s="16"/>
      <c r="P1283" s="16"/>
      <c r="Q1283" s="16"/>
      <c r="R1283" s="16"/>
      <c r="S1283" s="16"/>
      <c r="T1283" s="20">
        <v>65600</v>
      </c>
      <c r="U1283" s="16" t="s">
        <v>47</v>
      </c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F1283" s="16" t="s">
        <v>4118</v>
      </c>
      <c r="AG1283" s="16" t="s">
        <v>4109</v>
      </c>
      <c r="AH1283" s="16" t="s">
        <v>3466</v>
      </c>
      <c r="AI1283" s="16" t="s">
        <v>47</v>
      </c>
      <c r="AJ1283" s="16">
        <f>VLOOKUP(E1283,[4]TD!$A:$B,2,0)</f>
        <v>-65600</v>
      </c>
      <c r="AK1283" s="16">
        <f>-IFERROR(VLOOKUP(E1283,'[4]PARTIDAS ABIERTAS EN VALORES'!$A:$E,2,0),0)</f>
        <v>0</v>
      </c>
      <c r="AL1283" s="16"/>
      <c r="AM1283" s="16">
        <f>-IFERROR(VLOOKUP(E1283,'[4]PARTIDAS ABIERTAS EN VALORES'!$A:$E,3,0),0)</f>
        <v>65600</v>
      </c>
      <c r="AN1283" s="16"/>
      <c r="AO1283" s="16">
        <f>-IFERROR(VLOOKUP(E1283,'[4]PARTIDAS ABIERTAS EN VALORES'!$A:$E,4,0),0)</f>
        <v>0</v>
      </c>
      <c r="AP1283" s="16"/>
      <c r="AQ1283" s="16"/>
      <c r="AR1283" s="16"/>
      <c r="AS1283" s="16"/>
      <c r="AT1283" s="16">
        <f t="shared" ref="AT1283:AT1346" si="207">AP1283+AR1283+AS1283</f>
        <v>0</v>
      </c>
      <c r="AU1283" s="16"/>
      <c r="AV1283" s="16"/>
      <c r="AW1283" s="16"/>
      <c r="AX1283" s="16"/>
      <c r="AY1283" s="16"/>
      <c r="AZ1283" s="16"/>
      <c r="BA1283" s="16">
        <f>-IFERROR(VLOOKUP(E1283,[4]TD!$J:$K,2,0),0)</f>
        <v>0</v>
      </c>
      <c r="BB1283" s="25">
        <f t="shared" si="203"/>
        <v>0</v>
      </c>
      <c r="BC1283" s="16"/>
      <c r="BD1283" s="52">
        <f t="shared" si="204"/>
        <v>44631.834722222222</v>
      </c>
      <c r="BE1283" s="16">
        <f t="shared" ref="BE1283:BE1346" si="208">YEAR(BD1283)</f>
        <v>2022</v>
      </c>
      <c r="BF1283" s="52">
        <f t="shared" si="205"/>
        <v>44659</v>
      </c>
      <c r="BG1283" s="16">
        <f t="shared" ref="BG1283:BG1346" si="209">YEAR(BF1283)</f>
        <v>2022</v>
      </c>
      <c r="BH1283" s="16"/>
    </row>
    <row r="1284" spans="1:60" x14ac:dyDescent="0.25">
      <c r="A1284" s="16">
        <v>820003850</v>
      </c>
      <c r="B1284" s="16" t="s">
        <v>3461</v>
      </c>
      <c r="C1284" s="16" t="s">
        <v>3462</v>
      </c>
      <c r="D1284" s="17" t="s">
        <v>1210</v>
      </c>
      <c r="E1284" s="17">
        <v>61905</v>
      </c>
      <c r="F1284" s="17" t="str">
        <f t="shared" si="206"/>
        <v>ST61905</v>
      </c>
      <c r="G1284" s="17" t="str">
        <f>VLOOKUP(E1284,[4]PARTIDAS!$F:$M,8,0)</f>
        <v>Evento</v>
      </c>
      <c r="H1284" s="17">
        <v>34037</v>
      </c>
      <c r="I1284" s="18">
        <v>44631.877083333333</v>
      </c>
      <c r="J1284" s="18">
        <v>44631.877083333333</v>
      </c>
      <c r="K1284" s="18">
        <v>44659</v>
      </c>
      <c r="L1284" s="19">
        <v>168316</v>
      </c>
      <c r="M1284" s="19">
        <v>168316</v>
      </c>
      <c r="N1284" s="16" t="s">
        <v>3463</v>
      </c>
      <c r="O1284" s="16"/>
      <c r="P1284" s="16"/>
      <c r="Q1284" s="16"/>
      <c r="R1284" s="16"/>
      <c r="S1284" s="16"/>
      <c r="T1284" s="20">
        <v>168316</v>
      </c>
      <c r="U1284" s="16" t="s">
        <v>47</v>
      </c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 t="s">
        <v>4118</v>
      </c>
      <c r="AG1284" s="16" t="s">
        <v>4109</v>
      </c>
      <c r="AH1284" s="16" t="s">
        <v>3466</v>
      </c>
      <c r="AI1284" s="16" t="s">
        <v>47</v>
      </c>
      <c r="AJ1284" s="16">
        <f>VLOOKUP(E1284,[4]TD!$A:$B,2,0)</f>
        <v>-168316</v>
      </c>
      <c r="AK1284" s="16">
        <f>-IFERROR(VLOOKUP(E1284,'[4]PARTIDAS ABIERTAS EN VALORES'!$A:$E,2,0),0)</f>
        <v>0</v>
      </c>
      <c r="AL1284" s="16"/>
      <c r="AM1284" s="16">
        <f>-IFERROR(VLOOKUP(E1284,'[4]PARTIDAS ABIERTAS EN VALORES'!$A:$E,3,0),0)</f>
        <v>168316</v>
      </c>
      <c r="AN1284" s="16"/>
      <c r="AO1284" s="16">
        <f>-IFERROR(VLOOKUP(E1284,'[4]PARTIDAS ABIERTAS EN VALORES'!$A:$E,4,0),0)</f>
        <v>0</v>
      </c>
      <c r="AP1284" s="16"/>
      <c r="AQ1284" s="16"/>
      <c r="AR1284" s="16"/>
      <c r="AS1284" s="16"/>
      <c r="AT1284" s="16">
        <f t="shared" si="207"/>
        <v>0</v>
      </c>
      <c r="AU1284" s="16"/>
      <c r="AV1284" s="16"/>
      <c r="AW1284" s="16"/>
      <c r="AX1284" s="16"/>
      <c r="AY1284" s="16"/>
      <c r="AZ1284" s="16"/>
      <c r="BA1284" s="16">
        <f>-IFERROR(VLOOKUP(E1284,[4]TD!$J:$K,2,0),0)</f>
        <v>0</v>
      </c>
      <c r="BB1284" s="25">
        <f t="shared" si="203"/>
        <v>0</v>
      </c>
      <c r="BC1284" s="16"/>
      <c r="BD1284" s="52">
        <f t="shared" si="204"/>
        <v>44631.877083333333</v>
      </c>
      <c r="BE1284" s="16">
        <f t="shared" si="208"/>
        <v>2022</v>
      </c>
      <c r="BF1284" s="52">
        <f t="shared" si="205"/>
        <v>44659</v>
      </c>
      <c r="BG1284" s="16">
        <f t="shared" si="209"/>
        <v>2022</v>
      </c>
      <c r="BH1284" s="16"/>
    </row>
    <row r="1285" spans="1:60" x14ac:dyDescent="0.25">
      <c r="A1285" s="16">
        <v>820003850</v>
      </c>
      <c r="B1285" s="16" t="s">
        <v>3461</v>
      </c>
      <c r="C1285" s="16" t="s">
        <v>3467</v>
      </c>
      <c r="D1285" s="17" t="s">
        <v>1210</v>
      </c>
      <c r="E1285" s="17">
        <v>61912</v>
      </c>
      <c r="F1285" s="17" t="str">
        <f t="shared" si="206"/>
        <v>ST61912</v>
      </c>
      <c r="G1285" s="17" t="str">
        <f>VLOOKUP(E1285,[4]PARTIDAS!$F:$M,8,0)</f>
        <v>Evento</v>
      </c>
      <c r="H1285" s="17">
        <v>34036</v>
      </c>
      <c r="I1285" s="18">
        <v>44631.988194444442</v>
      </c>
      <c r="J1285" s="18">
        <v>44631.988194444442</v>
      </c>
      <c r="K1285" s="18">
        <v>44659</v>
      </c>
      <c r="L1285" s="19">
        <v>130720</v>
      </c>
      <c r="M1285" s="19">
        <v>130720</v>
      </c>
      <c r="N1285" s="16" t="s">
        <v>3463</v>
      </c>
      <c r="O1285" s="16"/>
      <c r="P1285" s="16"/>
      <c r="Q1285" s="16"/>
      <c r="R1285" s="16"/>
      <c r="S1285" s="16"/>
      <c r="T1285" s="20">
        <v>130720</v>
      </c>
      <c r="U1285" s="16" t="s">
        <v>47</v>
      </c>
      <c r="V1285" s="16"/>
      <c r="W1285" s="16"/>
      <c r="X1285" s="16"/>
      <c r="Y1285" s="16"/>
      <c r="Z1285" s="16"/>
      <c r="AA1285" s="16"/>
      <c r="AB1285" s="16"/>
      <c r="AC1285" s="16"/>
      <c r="AD1285" s="16"/>
      <c r="AE1285" s="16"/>
      <c r="AF1285" s="16" t="s">
        <v>4118</v>
      </c>
      <c r="AG1285" s="16" t="s">
        <v>4109</v>
      </c>
      <c r="AH1285" s="16" t="s">
        <v>3466</v>
      </c>
      <c r="AI1285" s="16" t="s">
        <v>47</v>
      </c>
      <c r="AJ1285" s="16">
        <f>VLOOKUP(E1285,[4]TD!$A:$B,2,0)</f>
        <v>-130720</v>
      </c>
      <c r="AK1285" s="16">
        <f>-IFERROR(VLOOKUP(E1285,'[4]PARTIDAS ABIERTAS EN VALORES'!$A:$E,2,0),0)</f>
        <v>0</v>
      </c>
      <c r="AL1285" s="16"/>
      <c r="AM1285" s="16">
        <f>-IFERROR(VLOOKUP(E1285,'[4]PARTIDAS ABIERTAS EN VALORES'!$A:$E,3,0),0)</f>
        <v>130720</v>
      </c>
      <c r="AN1285" s="16"/>
      <c r="AO1285" s="16">
        <f>-IFERROR(VLOOKUP(E1285,'[4]PARTIDAS ABIERTAS EN VALORES'!$A:$E,4,0),0)</f>
        <v>0</v>
      </c>
      <c r="AP1285" s="16"/>
      <c r="AQ1285" s="16"/>
      <c r="AR1285" s="16"/>
      <c r="AS1285" s="16"/>
      <c r="AT1285" s="16">
        <f t="shared" si="207"/>
        <v>0</v>
      </c>
      <c r="AU1285" s="16"/>
      <c r="AV1285" s="16"/>
      <c r="AW1285" s="16"/>
      <c r="AX1285" s="16"/>
      <c r="AY1285" s="16"/>
      <c r="AZ1285" s="16"/>
      <c r="BA1285" s="16">
        <f>-IFERROR(VLOOKUP(E1285,[4]TD!$J:$K,2,0),0)</f>
        <v>0</v>
      </c>
      <c r="BB1285" s="25">
        <f t="shared" si="203"/>
        <v>0</v>
      </c>
      <c r="BC1285" s="16"/>
      <c r="BD1285" s="52">
        <f t="shared" si="204"/>
        <v>44631.988194444442</v>
      </c>
      <c r="BE1285" s="16">
        <f t="shared" si="208"/>
        <v>2022</v>
      </c>
      <c r="BF1285" s="52">
        <f t="shared" si="205"/>
        <v>44659</v>
      </c>
      <c r="BG1285" s="16">
        <f t="shared" si="209"/>
        <v>2022</v>
      </c>
      <c r="BH1285" s="16"/>
    </row>
    <row r="1286" spans="1:60" x14ac:dyDescent="0.25">
      <c r="A1286" s="16">
        <v>820003850</v>
      </c>
      <c r="B1286" s="16" t="s">
        <v>3461</v>
      </c>
      <c r="C1286" s="16" t="s">
        <v>3462</v>
      </c>
      <c r="D1286" s="17" t="s">
        <v>1210</v>
      </c>
      <c r="E1286" s="17">
        <v>61929</v>
      </c>
      <c r="F1286" s="17" t="str">
        <f t="shared" si="206"/>
        <v>ST61929</v>
      </c>
      <c r="G1286" s="17" t="str">
        <f>VLOOKUP(E1286,[4]PARTIDAS!$F:$M,8,0)</f>
        <v>Evento</v>
      </c>
      <c r="H1286" s="17">
        <v>34037</v>
      </c>
      <c r="I1286" s="18">
        <v>44632.38958333333</v>
      </c>
      <c r="J1286" s="18">
        <v>44632.38958333333</v>
      </c>
      <c r="K1286" s="18">
        <v>44659</v>
      </c>
      <c r="L1286" s="19">
        <v>1206700</v>
      </c>
      <c r="M1286" s="19">
        <v>1206700</v>
      </c>
      <c r="N1286" s="16" t="s">
        <v>3463</v>
      </c>
      <c r="O1286" s="16"/>
      <c r="P1286" s="16"/>
      <c r="Q1286" s="16"/>
      <c r="R1286" s="16"/>
      <c r="S1286" s="16"/>
      <c r="T1286" s="20">
        <v>1206700</v>
      </c>
      <c r="U1286" s="16" t="s">
        <v>47</v>
      </c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 t="s">
        <v>4119</v>
      </c>
      <c r="AG1286" s="16" t="s">
        <v>4109</v>
      </c>
      <c r="AH1286" s="16" t="s">
        <v>3466</v>
      </c>
      <c r="AI1286" s="16" t="s">
        <v>47</v>
      </c>
      <c r="AJ1286" s="16">
        <f>VLOOKUP(E1286,[4]TD!$A:$B,2,0)</f>
        <v>-1206700</v>
      </c>
      <c r="AK1286" s="16">
        <f>-IFERROR(VLOOKUP(E1286,'[4]PARTIDAS ABIERTAS EN VALORES'!$A:$E,2,0),0)</f>
        <v>0</v>
      </c>
      <c r="AL1286" s="16"/>
      <c r="AM1286" s="16">
        <f>-IFERROR(VLOOKUP(E1286,'[4]PARTIDAS ABIERTAS EN VALORES'!$A:$E,3,0),0)</f>
        <v>1206700</v>
      </c>
      <c r="AN1286" s="16"/>
      <c r="AO1286" s="16">
        <f>-IFERROR(VLOOKUP(E1286,'[4]PARTIDAS ABIERTAS EN VALORES'!$A:$E,4,0),0)</f>
        <v>0</v>
      </c>
      <c r="AP1286" s="16"/>
      <c r="AQ1286" s="16"/>
      <c r="AR1286" s="16"/>
      <c r="AS1286" s="16"/>
      <c r="AT1286" s="16">
        <f t="shared" si="207"/>
        <v>0</v>
      </c>
      <c r="AU1286" s="16"/>
      <c r="AV1286" s="16"/>
      <c r="AW1286" s="16"/>
      <c r="AX1286" s="16"/>
      <c r="AY1286" s="16"/>
      <c r="AZ1286" s="16"/>
      <c r="BA1286" s="16">
        <f>-IFERROR(VLOOKUP(E1286,[4]TD!$J:$K,2,0),0)</f>
        <v>0</v>
      </c>
      <c r="BB1286" s="25">
        <f t="shared" si="203"/>
        <v>0</v>
      </c>
      <c r="BC1286" s="16"/>
      <c r="BD1286" s="52">
        <f t="shared" si="204"/>
        <v>44632.38958333333</v>
      </c>
      <c r="BE1286" s="16">
        <f t="shared" si="208"/>
        <v>2022</v>
      </c>
      <c r="BF1286" s="52">
        <f t="shared" si="205"/>
        <v>44659</v>
      </c>
      <c r="BG1286" s="16">
        <f t="shared" si="209"/>
        <v>2022</v>
      </c>
      <c r="BH1286" s="16"/>
    </row>
    <row r="1287" spans="1:60" x14ac:dyDescent="0.25">
      <c r="A1287" s="16">
        <v>820003850</v>
      </c>
      <c r="B1287" s="16" t="s">
        <v>3461</v>
      </c>
      <c r="C1287" s="16" t="s">
        <v>3462</v>
      </c>
      <c r="D1287" s="17" t="s">
        <v>1210</v>
      </c>
      <c r="E1287" s="17">
        <v>61930</v>
      </c>
      <c r="F1287" s="17" t="str">
        <f t="shared" si="206"/>
        <v>ST61930</v>
      </c>
      <c r="G1287" s="17" t="e">
        <f>VLOOKUP(E1287,[4]PARTIDAS!$F:$M,8,0)</f>
        <v>#N/A</v>
      </c>
      <c r="H1287" s="17">
        <v>34040</v>
      </c>
      <c r="I1287" s="18">
        <v>44632.392361111109</v>
      </c>
      <c r="J1287" s="18">
        <v>44632.392361111109</v>
      </c>
      <c r="K1287" s="18">
        <v>44659</v>
      </c>
      <c r="L1287" s="19">
        <v>80800</v>
      </c>
      <c r="M1287" s="19">
        <v>80800</v>
      </c>
      <c r="N1287" s="16" t="s">
        <v>3490</v>
      </c>
      <c r="O1287" s="16"/>
      <c r="P1287" s="16"/>
      <c r="Q1287" s="16"/>
      <c r="R1287" s="20">
        <v>80800</v>
      </c>
      <c r="S1287" s="16" t="s">
        <v>4096</v>
      </c>
      <c r="T1287" s="16"/>
      <c r="U1287" s="16"/>
      <c r="V1287" s="16"/>
      <c r="W1287" s="16"/>
      <c r="X1287" s="16"/>
      <c r="Y1287" s="16"/>
      <c r="Z1287" s="16"/>
      <c r="AA1287" s="16"/>
      <c r="AB1287" s="16"/>
      <c r="AC1287" s="16"/>
      <c r="AD1287" s="16"/>
      <c r="AE1287" s="16"/>
      <c r="AF1287" s="16"/>
      <c r="AG1287" s="16" t="s">
        <v>4112</v>
      </c>
      <c r="AH1287" s="16"/>
      <c r="AI1287" s="16"/>
      <c r="AJ1287" s="16" t="e">
        <f>VLOOKUP(E1287,[4]TD!$A:$B,2,0)</f>
        <v>#N/A</v>
      </c>
      <c r="AK1287" s="16"/>
      <c r="AL1287" s="16"/>
      <c r="AM1287" s="16"/>
      <c r="AN1287" s="16"/>
      <c r="AO1287" s="16"/>
      <c r="AP1287" s="16"/>
      <c r="AQ1287" s="25">
        <f>M1287</f>
        <v>80800</v>
      </c>
      <c r="AR1287" s="16"/>
      <c r="AS1287" s="16"/>
      <c r="AT1287" s="16">
        <f t="shared" si="207"/>
        <v>0</v>
      </c>
      <c r="AU1287" s="16"/>
      <c r="AV1287" s="16"/>
      <c r="AW1287" s="16"/>
      <c r="AX1287" s="16"/>
      <c r="AY1287" s="16"/>
      <c r="AZ1287" s="16"/>
      <c r="BA1287" s="16"/>
      <c r="BB1287" s="25">
        <f t="shared" si="203"/>
        <v>0</v>
      </c>
      <c r="BC1287" s="16"/>
      <c r="BD1287" s="52">
        <f t="shared" si="204"/>
        <v>44632.392361111109</v>
      </c>
      <c r="BE1287" s="16">
        <f t="shared" si="208"/>
        <v>2022</v>
      </c>
      <c r="BF1287" s="52">
        <f t="shared" si="205"/>
        <v>44659</v>
      </c>
      <c r="BG1287" s="16">
        <f t="shared" si="209"/>
        <v>2022</v>
      </c>
      <c r="BH1287" s="16"/>
    </row>
    <row r="1288" spans="1:60" x14ac:dyDescent="0.25">
      <c r="A1288" s="16">
        <v>820003850</v>
      </c>
      <c r="B1288" s="16" t="s">
        <v>3461</v>
      </c>
      <c r="C1288" s="16" t="s">
        <v>3462</v>
      </c>
      <c r="D1288" s="17" t="s">
        <v>1210</v>
      </c>
      <c r="E1288" s="17">
        <v>61962</v>
      </c>
      <c r="F1288" s="17" t="str">
        <f t="shared" si="206"/>
        <v>ST61962</v>
      </c>
      <c r="G1288" s="17" t="str">
        <f>VLOOKUP(E1288,[4]PARTIDAS!$F:$M,8,0)</f>
        <v>Evento</v>
      </c>
      <c r="H1288" s="17">
        <v>34037</v>
      </c>
      <c r="I1288" s="18">
        <v>44632.650694444441</v>
      </c>
      <c r="J1288" s="18">
        <v>44632.650694444441</v>
      </c>
      <c r="K1288" s="18">
        <v>44659</v>
      </c>
      <c r="L1288" s="19">
        <v>269660</v>
      </c>
      <c r="M1288" s="19">
        <v>269660</v>
      </c>
      <c r="N1288" s="16" t="s">
        <v>3463</v>
      </c>
      <c r="O1288" s="16"/>
      <c r="P1288" s="16"/>
      <c r="Q1288" s="16"/>
      <c r="R1288" s="16"/>
      <c r="S1288" s="16"/>
      <c r="T1288" s="20">
        <v>269660</v>
      </c>
      <c r="U1288" s="16" t="s">
        <v>47</v>
      </c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 t="s">
        <v>4119</v>
      </c>
      <c r="AG1288" s="16" t="s">
        <v>4109</v>
      </c>
      <c r="AH1288" s="16" t="s">
        <v>3466</v>
      </c>
      <c r="AI1288" s="16" t="s">
        <v>47</v>
      </c>
      <c r="AJ1288" s="16">
        <f>VLOOKUP(E1288,[4]TD!$A:$B,2,0)</f>
        <v>-269660</v>
      </c>
      <c r="AK1288" s="16">
        <f>-IFERROR(VLOOKUP(E1288,'[4]PARTIDAS ABIERTAS EN VALORES'!$A:$E,2,0),0)</f>
        <v>0</v>
      </c>
      <c r="AL1288" s="16"/>
      <c r="AM1288" s="16">
        <f>-IFERROR(VLOOKUP(E1288,'[4]PARTIDAS ABIERTAS EN VALORES'!$A:$E,3,0),0)</f>
        <v>269660</v>
      </c>
      <c r="AN1288" s="16"/>
      <c r="AO1288" s="16">
        <f>-IFERROR(VLOOKUP(E1288,'[4]PARTIDAS ABIERTAS EN VALORES'!$A:$E,4,0),0)</f>
        <v>0</v>
      </c>
      <c r="AP1288" s="16"/>
      <c r="AQ1288" s="16"/>
      <c r="AR1288" s="16"/>
      <c r="AS1288" s="16"/>
      <c r="AT1288" s="16">
        <f t="shared" si="207"/>
        <v>0</v>
      </c>
      <c r="AU1288" s="16"/>
      <c r="AV1288" s="16"/>
      <c r="AW1288" s="16"/>
      <c r="AX1288" s="16"/>
      <c r="AY1288" s="16"/>
      <c r="AZ1288" s="16"/>
      <c r="BA1288" s="16">
        <f>-IFERROR(VLOOKUP(E1288,[4]TD!$J:$K,2,0),0)</f>
        <v>0</v>
      </c>
      <c r="BB1288" s="25">
        <f t="shared" si="203"/>
        <v>0</v>
      </c>
      <c r="BC1288" s="16"/>
      <c r="BD1288" s="52">
        <f t="shared" si="204"/>
        <v>44632.650694444441</v>
      </c>
      <c r="BE1288" s="16">
        <f t="shared" si="208"/>
        <v>2022</v>
      </c>
      <c r="BF1288" s="52">
        <f t="shared" si="205"/>
        <v>44659</v>
      </c>
      <c r="BG1288" s="16">
        <f t="shared" si="209"/>
        <v>2022</v>
      </c>
      <c r="BH1288" s="16"/>
    </row>
    <row r="1289" spans="1:60" x14ac:dyDescent="0.25">
      <c r="A1289" s="16">
        <v>820003850</v>
      </c>
      <c r="B1289" s="16" t="s">
        <v>3461</v>
      </c>
      <c r="C1289" s="16" t="s">
        <v>3462</v>
      </c>
      <c r="D1289" s="17" t="s">
        <v>1210</v>
      </c>
      <c r="E1289" s="17">
        <v>61974</v>
      </c>
      <c r="F1289" s="17" t="str">
        <f t="shared" si="206"/>
        <v>ST61974</v>
      </c>
      <c r="G1289" s="17" t="str">
        <f>VLOOKUP(E1289,[4]PARTIDAS!$F:$M,8,0)</f>
        <v>Evento</v>
      </c>
      <c r="H1289" s="17">
        <v>34037</v>
      </c>
      <c r="I1289" s="18">
        <v>44632.752083333333</v>
      </c>
      <c r="J1289" s="18">
        <v>44632.752083333333</v>
      </c>
      <c r="K1289" s="18">
        <v>44659</v>
      </c>
      <c r="L1289" s="19">
        <v>251093</v>
      </c>
      <c r="M1289" s="19">
        <v>251093</v>
      </c>
      <c r="N1289" s="16" t="s">
        <v>3463</v>
      </c>
      <c r="O1289" s="16"/>
      <c r="P1289" s="16"/>
      <c r="Q1289" s="16"/>
      <c r="R1289" s="16"/>
      <c r="S1289" s="16"/>
      <c r="T1289" s="20">
        <v>251093</v>
      </c>
      <c r="U1289" s="16" t="s">
        <v>47</v>
      </c>
      <c r="V1289" s="16"/>
      <c r="W1289" s="16"/>
      <c r="X1289" s="16"/>
      <c r="Y1289" s="16"/>
      <c r="Z1289" s="16"/>
      <c r="AA1289" s="16"/>
      <c r="AB1289" s="16"/>
      <c r="AC1289" s="16"/>
      <c r="AD1289" s="16"/>
      <c r="AE1289" s="16"/>
      <c r="AF1289" s="16" t="s">
        <v>4119</v>
      </c>
      <c r="AG1289" s="16" t="s">
        <v>4109</v>
      </c>
      <c r="AH1289" s="16" t="s">
        <v>3466</v>
      </c>
      <c r="AI1289" s="16" t="s">
        <v>47</v>
      </c>
      <c r="AJ1289" s="16">
        <f>VLOOKUP(E1289,[4]TD!$A:$B,2,0)</f>
        <v>-251093</v>
      </c>
      <c r="AK1289" s="16">
        <f>-IFERROR(VLOOKUP(E1289,'[4]PARTIDAS ABIERTAS EN VALORES'!$A:$E,2,0),0)</f>
        <v>0</v>
      </c>
      <c r="AL1289" s="16"/>
      <c r="AM1289" s="16">
        <f>-IFERROR(VLOOKUP(E1289,'[4]PARTIDAS ABIERTAS EN VALORES'!$A:$E,3,0),0)</f>
        <v>251093</v>
      </c>
      <c r="AN1289" s="16"/>
      <c r="AO1289" s="16">
        <f>-IFERROR(VLOOKUP(E1289,'[4]PARTIDAS ABIERTAS EN VALORES'!$A:$E,4,0),0)</f>
        <v>0</v>
      </c>
      <c r="AP1289" s="16"/>
      <c r="AQ1289" s="16"/>
      <c r="AR1289" s="16"/>
      <c r="AS1289" s="16"/>
      <c r="AT1289" s="16">
        <f t="shared" si="207"/>
        <v>0</v>
      </c>
      <c r="AU1289" s="16"/>
      <c r="AV1289" s="16"/>
      <c r="AW1289" s="16"/>
      <c r="AX1289" s="16"/>
      <c r="AY1289" s="16"/>
      <c r="AZ1289" s="16"/>
      <c r="BA1289" s="16">
        <f>-IFERROR(VLOOKUP(E1289,[4]TD!$J:$K,2,0),0)</f>
        <v>0</v>
      </c>
      <c r="BB1289" s="25">
        <f t="shared" si="203"/>
        <v>0</v>
      </c>
      <c r="BC1289" s="16"/>
      <c r="BD1289" s="52">
        <f t="shared" si="204"/>
        <v>44632.752083333333</v>
      </c>
      <c r="BE1289" s="16">
        <f t="shared" si="208"/>
        <v>2022</v>
      </c>
      <c r="BF1289" s="52">
        <f t="shared" si="205"/>
        <v>44659</v>
      </c>
      <c r="BG1289" s="16">
        <f t="shared" si="209"/>
        <v>2022</v>
      </c>
      <c r="BH1289" s="16"/>
    </row>
    <row r="1290" spans="1:60" x14ac:dyDescent="0.25">
      <c r="A1290" s="16">
        <v>820003850</v>
      </c>
      <c r="B1290" s="16" t="s">
        <v>3461</v>
      </c>
      <c r="C1290" s="16" t="s">
        <v>3462</v>
      </c>
      <c r="D1290" s="17" t="s">
        <v>1210</v>
      </c>
      <c r="E1290" s="17">
        <v>62006</v>
      </c>
      <c r="F1290" s="17" t="str">
        <f t="shared" si="206"/>
        <v>ST62006</v>
      </c>
      <c r="G1290" s="17" t="str">
        <f>VLOOKUP(E1290,[4]PARTIDAS!$F:$M,8,0)</f>
        <v>Evento</v>
      </c>
      <c r="H1290" s="17">
        <v>34037</v>
      </c>
      <c r="I1290" s="18">
        <v>44633.575694444444</v>
      </c>
      <c r="J1290" s="18">
        <v>44633.575694444444</v>
      </c>
      <c r="K1290" s="18">
        <v>44659</v>
      </c>
      <c r="L1290" s="19">
        <v>385942</v>
      </c>
      <c r="M1290" s="19">
        <v>385942</v>
      </c>
      <c r="N1290" s="16" t="s">
        <v>3463</v>
      </c>
      <c r="O1290" s="16"/>
      <c r="P1290" s="16"/>
      <c r="Q1290" s="16"/>
      <c r="R1290" s="16"/>
      <c r="S1290" s="16"/>
      <c r="T1290" s="20">
        <v>385942</v>
      </c>
      <c r="U1290" s="16" t="s">
        <v>47</v>
      </c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 t="s">
        <v>4120</v>
      </c>
      <c r="AG1290" s="16" t="s">
        <v>4109</v>
      </c>
      <c r="AH1290" s="16" t="s">
        <v>3466</v>
      </c>
      <c r="AI1290" s="16" t="s">
        <v>47</v>
      </c>
      <c r="AJ1290" s="16">
        <f>VLOOKUP(E1290,[4]TD!$A:$B,2,0)</f>
        <v>-385942</v>
      </c>
      <c r="AK1290" s="16">
        <f>-IFERROR(VLOOKUP(E1290,'[4]PARTIDAS ABIERTAS EN VALORES'!$A:$E,2,0),0)</f>
        <v>0</v>
      </c>
      <c r="AL1290" s="16"/>
      <c r="AM1290" s="16">
        <f>-IFERROR(VLOOKUP(E1290,'[4]PARTIDAS ABIERTAS EN VALORES'!$A:$E,3,0),0)</f>
        <v>385942</v>
      </c>
      <c r="AN1290" s="16"/>
      <c r="AO1290" s="16">
        <f>-IFERROR(VLOOKUP(E1290,'[4]PARTIDAS ABIERTAS EN VALORES'!$A:$E,4,0),0)</f>
        <v>0</v>
      </c>
      <c r="AP1290" s="16"/>
      <c r="AQ1290" s="16"/>
      <c r="AR1290" s="16"/>
      <c r="AS1290" s="16"/>
      <c r="AT1290" s="16">
        <f t="shared" si="207"/>
        <v>0</v>
      </c>
      <c r="AU1290" s="16"/>
      <c r="AV1290" s="16"/>
      <c r="AW1290" s="16"/>
      <c r="AX1290" s="16"/>
      <c r="AY1290" s="16"/>
      <c r="AZ1290" s="16"/>
      <c r="BA1290" s="16">
        <f>-IFERROR(VLOOKUP(E1290,[4]TD!$J:$K,2,0),0)</f>
        <v>0</v>
      </c>
      <c r="BB1290" s="25">
        <f t="shared" si="203"/>
        <v>0</v>
      </c>
      <c r="BC1290" s="16"/>
      <c r="BD1290" s="52">
        <f t="shared" si="204"/>
        <v>44633.575694444444</v>
      </c>
      <c r="BE1290" s="16">
        <f t="shared" si="208"/>
        <v>2022</v>
      </c>
      <c r="BF1290" s="52">
        <f t="shared" si="205"/>
        <v>44659</v>
      </c>
      <c r="BG1290" s="16">
        <f t="shared" si="209"/>
        <v>2022</v>
      </c>
      <c r="BH1290" s="16"/>
    </row>
    <row r="1291" spans="1:60" x14ac:dyDescent="0.25">
      <c r="A1291" s="16">
        <v>820003850</v>
      </c>
      <c r="B1291" s="16" t="s">
        <v>3461</v>
      </c>
      <c r="C1291" s="16" t="s">
        <v>3462</v>
      </c>
      <c r="D1291" s="17" t="s">
        <v>1210</v>
      </c>
      <c r="E1291" s="17">
        <v>62010</v>
      </c>
      <c r="F1291" s="17" t="str">
        <f t="shared" si="206"/>
        <v>ST62010</v>
      </c>
      <c r="G1291" s="17" t="str">
        <f>VLOOKUP(E1291,[4]PARTIDAS!$F:$M,8,0)</f>
        <v>Evento</v>
      </c>
      <c r="H1291" s="17">
        <v>34037</v>
      </c>
      <c r="I1291" s="18">
        <v>44633.663888888892</v>
      </c>
      <c r="J1291" s="18">
        <v>44633.663888888892</v>
      </c>
      <c r="K1291" s="18">
        <v>44659</v>
      </c>
      <c r="L1291" s="19">
        <v>629609</v>
      </c>
      <c r="M1291" s="19">
        <v>629609</v>
      </c>
      <c r="N1291" s="16" t="s">
        <v>3463</v>
      </c>
      <c r="O1291" s="16"/>
      <c r="P1291" s="16"/>
      <c r="Q1291" s="16"/>
      <c r="R1291" s="16"/>
      <c r="S1291" s="16"/>
      <c r="T1291" s="20">
        <v>629609</v>
      </c>
      <c r="U1291" s="16" t="s">
        <v>47</v>
      </c>
      <c r="V1291" s="16"/>
      <c r="W1291" s="16"/>
      <c r="X1291" s="16"/>
      <c r="Y1291" s="16"/>
      <c r="Z1291" s="16"/>
      <c r="AA1291" s="16"/>
      <c r="AB1291" s="16"/>
      <c r="AC1291" s="16"/>
      <c r="AD1291" s="16"/>
      <c r="AE1291" s="16"/>
      <c r="AF1291" s="16" t="s">
        <v>4120</v>
      </c>
      <c r="AG1291" s="16" t="s">
        <v>4109</v>
      </c>
      <c r="AH1291" s="16" t="s">
        <v>3466</v>
      </c>
      <c r="AI1291" s="16" t="s">
        <v>47</v>
      </c>
      <c r="AJ1291" s="16">
        <f>VLOOKUP(E1291,[4]TD!$A:$B,2,0)</f>
        <v>-629609</v>
      </c>
      <c r="AK1291" s="16">
        <f>-IFERROR(VLOOKUP(E1291,'[4]PARTIDAS ABIERTAS EN VALORES'!$A:$E,2,0),0)</f>
        <v>0</v>
      </c>
      <c r="AL1291" s="16"/>
      <c r="AM1291" s="16">
        <f>-IFERROR(VLOOKUP(E1291,'[4]PARTIDAS ABIERTAS EN VALORES'!$A:$E,3,0),0)</f>
        <v>629609</v>
      </c>
      <c r="AN1291" s="16"/>
      <c r="AO1291" s="16">
        <f>-IFERROR(VLOOKUP(E1291,'[4]PARTIDAS ABIERTAS EN VALORES'!$A:$E,4,0),0)</f>
        <v>0</v>
      </c>
      <c r="AP1291" s="16"/>
      <c r="AQ1291" s="16"/>
      <c r="AR1291" s="16"/>
      <c r="AS1291" s="16"/>
      <c r="AT1291" s="16">
        <f t="shared" si="207"/>
        <v>0</v>
      </c>
      <c r="AU1291" s="16"/>
      <c r="AV1291" s="16"/>
      <c r="AW1291" s="16"/>
      <c r="AX1291" s="16"/>
      <c r="AY1291" s="16"/>
      <c r="AZ1291" s="16"/>
      <c r="BA1291" s="16">
        <f>-IFERROR(VLOOKUP(E1291,[4]TD!$J:$K,2,0),0)</f>
        <v>0</v>
      </c>
      <c r="BB1291" s="25">
        <f t="shared" si="203"/>
        <v>0</v>
      </c>
      <c r="BC1291" s="16"/>
      <c r="BD1291" s="52">
        <f t="shared" si="204"/>
        <v>44633.663888888892</v>
      </c>
      <c r="BE1291" s="16">
        <f t="shared" si="208"/>
        <v>2022</v>
      </c>
      <c r="BF1291" s="52">
        <f t="shared" si="205"/>
        <v>44659</v>
      </c>
      <c r="BG1291" s="16">
        <f t="shared" si="209"/>
        <v>2022</v>
      </c>
      <c r="BH1291" s="16"/>
    </row>
    <row r="1292" spans="1:60" x14ac:dyDescent="0.25">
      <c r="A1292" s="16">
        <v>820003850</v>
      </c>
      <c r="B1292" s="16" t="s">
        <v>3461</v>
      </c>
      <c r="C1292" s="16" t="s">
        <v>3462</v>
      </c>
      <c r="D1292" s="17" t="s">
        <v>1210</v>
      </c>
      <c r="E1292" s="17">
        <v>62011</v>
      </c>
      <c r="F1292" s="17" t="str">
        <f t="shared" si="206"/>
        <v>ST62011</v>
      </c>
      <c r="G1292" s="17" t="e">
        <f>VLOOKUP(E1292,[4]PARTIDAS!$F:$M,8,0)</f>
        <v>#N/A</v>
      </c>
      <c r="H1292" s="17">
        <v>34040</v>
      </c>
      <c r="I1292" s="18">
        <v>44633.665277777778</v>
      </c>
      <c r="J1292" s="18">
        <v>44633.665277777778</v>
      </c>
      <c r="K1292" s="18">
        <v>44659</v>
      </c>
      <c r="L1292" s="19">
        <v>80800</v>
      </c>
      <c r="M1292" s="19">
        <v>80800</v>
      </c>
      <c r="N1292" s="16" t="s">
        <v>3490</v>
      </c>
      <c r="O1292" s="16"/>
      <c r="P1292" s="16"/>
      <c r="Q1292" s="16"/>
      <c r="R1292" s="20">
        <v>80800</v>
      </c>
      <c r="S1292" s="16" t="s">
        <v>4096</v>
      </c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16" t="s">
        <v>4112</v>
      </c>
      <c r="AH1292" s="16"/>
      <c r="AI1292" s="16"/>
      <c r="AJ1292" s="16" t="e">
        <f>VLOOKUP(E1292,[4]TD!$A:$B,2,0)</f>
        <v>#N/A</v>
      </c>
      <c r="AK1292" s="16"/>
      <c r="AL1292" s="16"/>
      <c r="AM1292" s="16"/>
      <c r="AN1292" s="16"/>
      <c r="AO1292" s="16"/>
      <c r="AP1292" s="16"/>
      <c r="AQ1292" s="25">
        <f t="shared" ref="AQ1292:AQ1293" si="210">M1292</f>
        <v>80800</v>
      </c>
      <c r="AR1292" s="16"/>
      <c r="AS1292" s="16"/>
      <c r="AT1292" s="16">
        <f t="shared" si="207"/>
        <v>0</v>
      </c>
      <c r="AU1292" s="16"/>
      <c r="AV1292" s="16"/>
      <c r="AW1292" s="16"/>
      <c r="AX1292" s="16"/>
      <c r="AY1292" s="16"/>
      <c r="AZ1292" s="16"/>
      <c r="BA1292" s="16"/>
      <c r="BB1292" s="25">
        <f t="shared" si="203"/>
        <v>0</v>
      </c>
      <c r="BC1292" s="16"/>
      <c r="BD1292" s="52">
        <f t="shared" si="204"/>
        <v>44633.665277777778</v>
      </c>
      <c r="BE1292" s="16">
        <f t="shared" si="208"/>
        <v>2022</v>
      </c>
      <c r="BF1292" s="52">
        <f t="shared" si="205"/>
        <v>44659</v>
      </c>
      <c r="BG1292" s="16">
        <f t="shared" si="209"/>
        <v>2022</v>
      </c>
      <c r="BH1292" s="16"/>
    </row>
    <row r="1293" spans="1:60" x14ac:dyDescent="0.25">
      <c r="A1293" s="16">
        <v>820003850</v>
      </c>
      <c r="B1293" s="16" t="s">
        <v>3461</v>
      </c>
      <c r="C1293" s="16" t="s">
        <v>3462</v>
      </c>
      <c r="D1293" s="17" t="s">
        <v>1210</v>
      </c>
      <c r="E1293" s="17">
        <v>62021</v>
      </c>
      <c r="F1293" s="17" t="str">
        <f t="shared" si="206"/>
        <v>ST62021</v>
      </c>
      <c r="G1293" s="17" t="e">
        <f>VLOOKUP(E1293,[4]PARTIDAS!$F:$M,8,0)</f>
        <v>#N/A</v>
      </c>
      <c r="H1293" s="17">
        <v>34037</v>
      </c>
      <c r="I1293" s="18">
        <v>44634</v>
      </c>
      <c r="J1293" s="18">
        <v>44634</v>
      </c>
      <c r="K1293" s="18">
        <v>44659</v>
      </c>
      <c r="L1293" s="19">
        <v>146978</v>
      </c>
      <c r="M1293" s="19">
        <v>146978</v>
      </c>
      <c r="N1293" s="16" t="s">
        <v>3490</v>
      </c>
      <c r="O1293" s="16"/>
      <c r="P1293" s="16"/>
      <c r="Q1293" s="16"/>
      <c r="R1293" s="20">
        <v>146978</v>
      </c>
      <c r="S1293" s="16" t="s">
        <v>4114</v>
      </c>
      <c r="T1293" s="16"/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/>
      <c r="AE1293" s="16"/>
      <c r="AF1293" s="16"/>
      <c r="AG1293" s="16" t="s">
        <v>4112</v>
      </c>
      <c r="AH1293" s="16"/>
      <c r="AI1293" s="16"/>
      <c r="AJ1293" s="16" t="e">
        <f>VLOOKUP(E1293,[4]TD!$A:$B,2,0)</f>
        <v>#N/A</v>
      </c>
      <c r="AK1293" s="16"/>
      <c r="AL1293" s="16"/>
      <c r="AM1293" s="16"/>
      <c r="AN1293" s="16"/>
      <c r="AO1293" s="16"/>
      <c r="AP1293" s="16"/>
      <c r="AQ1293" s="25">
        <f t="shared" si="210"/>
        <v>146978</v>
      </c>
      <c r="AR1293" s="16"/>
      <c r="AS1293" s="16"/>
      <c r="AT1293" s="16">
        <f t="shared" si="207"/>
        <v>0</v>
      </c>
      <c r="AU1293" s="16"/>
      <c r="AV1293" s="16"/>
      <c r="AW1293" s="16"/>
      <c r="AX1293" s="16"/>
      <c r="AY1293" s="16"/>
      <c r="AZ1293" s="16"/>
      <c r="BA1293" s="16"/>
      <c r="BB1293" s="25">
        <f t="shared" si="203"/>
        <v>0</v>
      </c>
      <c r="BC1293" s="16"/>
      <c r="BD1293" s="52">
        <f t="shared" si="204"/>
        <v>44634</v>
      </c>
      <c r="BE1293" s="16">
        <f t="shared" si="208"/>
        <v>2022</v>
      </c>
      <c r="BF1293" s="52">
        <f t="shared" si="205"/>
        <v>44659</v>
      </c>
      <c r="BG1293" s="16">
        <f t="shared" si="209"/>
        <v>2022</v>
      </c>
      <c r="BH1293" s="16"/>
    </row>
    <row r="1294" spans="1:60" x14ac:dyDescent="0.25">
      <c r="A1294" s="16">
        <v>820003850</v>
      </c>
      <c r="B1294" s="16" t="s">
        <v>3461</v>
      </c>
      <c r="C1294" s="16" t="s">
        <v>3462</v>
      </c>
      <c r="D1294" s="17" t="s">
        <v>1210</v>
      </c>
      <c r="E1294" s="17">
        <v>62100</v>
      </c>
      <c r="F1294" s="17" t="str">
        <f t="shared" si="206"/>
        <v>ST62100</v>
      </c>
      <c r="G1294" s="17" t="str">
        <f>VLOOKUP(E1294,[4]PARTIDAS!$F:$M,8,0)</f>
        <v>Evento</v>
      </c>
      <c r="H1294" s="17">
        <v>34037</v>
      </c>
      <c r="I1294" s="18">
        <v>44634.697222222225</v>
      </c>
      <c r="J1294" s="18">
        <v>44634.697222222225</v>
      </c>
      <c r="K1294" s="18">
        <v>44659</v>
      </c>
      <c r="L1294" s="19">
        <v>105964</v>
      </c>
      <c r="M1294" s="19">
        <v>105964</v>
      </c>
      <c r="N1294" s="16" t="s">
        <v>3463</v>
      </c>
      <c r="O1294" s="16"/>
      <c r="P1294" s="16"/>
      <c r="Q1294" s="16"/>
      <c r="R1294" s="16"/>
      <c r="S1294" s="16"/>
      <c r="T1294" s="20">
        <v>105964</v>
      </c>
      <c r="U1294" s="16" t="s">
        <v>47</v>
      </c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 t="s">
        <v>4121</v>
      </c>
      <c r="AG1294" s="16" t="s">
        <v>4109</v>
      </c>
      <c r="AH1294" s="16" t="s">
        <v>3466</v>
      </c>
      <c r="AI1294" s="16" t="s">
        <v>47</v>
      </c>
      <c r="AJ1294" s="16">
        <f>VLOOKUP(E1294,[4]TD!$A:$B,2,0)</f>
        <v>-105964</v>
      </c>
      <c r="AK1294" s="16">
        <f>-IFERROR(VLOOKUP(E1294,'[4]PARTIDAS ABIERTAS EN VALORES'!$A:$E,2,0),0)</f>
        <v>0</v>
      </c>
      <c r="AL1294" s="16"/>
      <c r="AM1294" s="16">
        <f>-IFERROR(VLOOKUP(E1294,'[4]PARTIDAS ABIERTAS EN VALORES'!$A:$E,3,0),0)</f>
        <v>105964</v>
      </c>
      <c r="AN1294" s="16"/>
      <c r="AO1294" s="16">
        <f>-IFERROR(VLOOKUP(E1294,'[4]PARTIDAS ABIERTAS EN VALORES'!$A:$E,4,0),0)</f>
        <v>0</v>
      </c>
      <c r="AP1294" s="16"/>
      <c r="AQ1294" s="16"/>
      <c r="AR1294" s="16"/>
      <c r="AS1294" s="16"/>
      <c r="AT1294" s="16">
        <f t="shared" si="207"/>
        <v>0</v>
      </c>
      <c r="AU1294" s="16"/>
      <c r="AV1294" s="16"/>
      <c r="AW1294" s="16"/>
      <c r="AX1294" s="16"/>
      <c r="AY1294" s="16"/>
      <c r="AZ1294" s="16"/>
      <c r="BA1294" s="16">
        <f>-IFERROR(VLOOKUP(E1294,[4]TD!$J:$K,2,0),0)</f>
        <v>0</v>
      </c>
      <c r="BB1294" s="25">
        <f t="shared" si="203"/>
        <v>0</v>
      </c>
      <c r="BC1294" s="16"/>
      <c r="BD1294" s="52">
        <f t="shared" si="204"/>
        <v>44634.697222222225</v>
      </c>
      <c r="BE1294" s="16">
        <f t="shared" si="208"/>
        <v>2022</v>
      </c>
      <c r="BF1294" s="52">
        <f t="shared" si="205"/>
        <v>44659</v>
      </c>
      <c r="BG1294" s="16">
        <f t="shared" si="209"/>
        <v>2022</v>
      </c>
      <c r="BH1294" s="16"/>
    </row>
    <row r="1295" spans="1:60" x14ac:dyDescent="0.25">
      <c r="A1295" s="16">
        <v>820003850</v>
      </c>
      <c r="B1295" s="16" t="s">
        <v>3461</v>
      </c>
      <c r="C1295" s="16" t="s">
        <v>3462</v>
      </c>
      <c r="D1295" s="17" t="s">
        <v>1210</v>
      </c>
      <c r="E1295" s="17">
        <v>62105</v>
      </c>
      <c r="F1295" s="17" t="str">
        <f t="shared" si="206"/>
        <v>ST62105</v>
      </c>
      <c r="G1295" s="17" t="str">
        <f>VLOOKUP(E1295,[4]PARTIDAS!$F:$M,8,0)</f>
        <v>Evento</v>
      </c>
      <c r="H1295" s="17">
        <v>34037</v>
      </c>
      <c r="I1295" s="18">
        <v>44634.705555555556</v>
      </c>
      <c r="J1295" s="18">
        <v>44634.705555555556</v>
      </c>
      <c r="K1295" s="18">
        <v>44659</v>
      </c>
      <c r="L1295" s="19">
        <v>1022254</v>
      </c>
      <c r="M1295" s="19">
        <v>1022254</v>
      </c>
      <c r="N1295" s="16" t="s">
        <v>3463</v>
      </c>
      <c r="O1295" s="16"/>
      <c r="P1295" s="16"/>
      <c r="Q1295" s="16"/>
      <c r="R1295" s="16"/>
      <c r="S1295" s="16"/>
      <c r="T1295" s="20">
        <v>1022254</v>
      </c>
      <c r="U1295" s="16" t="s">
        <v>47</v>
      </c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F1295" s="16" t="s">
        <v>4121</v>
      </c>
      <c r="AG1295" s="16" t="s">
        <v>4109</v>
      </c>
      <c r="AH1295" s="16" t="s">
        <v>3466</v>
      </c>
      <c r="AI1295" s="16" t="s">
        <v>47</v>
      </c>
      <c r="AJ1295" s="16">
        <f>VLOOKUP(E1295,[4]TD!$A:$B,2,0)</f>
        <v>-1022254</v>
      </c>
      <c r="AK1295" s="16">
        <f>-IFERROR(VLOOKUP(E1295,'[4]PARTIDAS ABIERTAS EN VALORES'!$A:$E,2,0),0)</f>
        <v>0</v>
      </c>
      <c r="AL1295" s="16"/>
      <c r="AM1295" s="16">
        <f>-IFERROR(VLOOKUP(E1295,'[4]PARTIDAS ABIERTAS EN VALORES'!$A:$E,3,0),0)</f>
        <v>1022254</v>
      </c>
      <c r="AN1295" s="16"/>
      <c r="AO1295" s="16">
        <f>-IFERROR(VLOOKUP(E1295,'[4]PARTIDAS ABIERTAS EN VALORES'!$A:$E,4,0),0)</f>
        <v>0</v>
      </c>
      <c r="AP1295" s="16"/>
      <c r="AQ1295" s="16"/>
      <c r="AR1295" s="16"/>
      <c r="AS1295" s="16"/>
      <c r="AT1295" s="16">
        <f t="shared" si="207"/>
        <v>0</v>
      </c>
      <c r="AU1295" s="16"/>
      <c r="AV1295" s="16"/>
      <c r="AW1295" s="16"/>
      <c r="AX1295" s="16"/>
      <c r="AY1295" s="16"/>
      <c r="AZ1295" s="16"/>
      <c r="BA1295" s="16">
        <f>-IFERROR(VLOOKUP(E1295,[4]TD!$J:$K,2,0),0)</f>
        <v>0</v>
      </c>
      <c r="BB1295" s="25">
        <f t="shared" si="203"/>
        <v>0</v>
      </c>
      <c r="BC1295" s="16"/>
      <c r="BD1295" s="52">
        <f t="shared" si="204"/>
        <v>44634.705555555556</v>
      </c>
      <c r="BE1295" s="16">
        <f t="shared" si="208"/>
        <v>2022</v>
      </c>
      <c r="BF1295" s="52">
        <f t="shared" si="205"/>
        <v>44659</v>
      </c>
      <c r="BG1295" s="16">
        <f t="shared" si="209"/>
        <v>2022</v>
      </c>
      <c r="BH1295" s="16"/>
    </row>
    <row r="1296" spans="1:60" x14ac:dyDescent="0.25">
      <c r="A1296" s="16">
        <v>820003850</v>
      </c>
      <c r="B1296" s="16" t="s">
        <v>3461</v>
      </c>
      <c r="C1296" s="16" t="s">
        <v>3467</v>
      </c>
      <c r="D1296" s="17" t="s">
        <v>1210</v>
      </c>
      <c r="E1296" s="17">
        <v>62106</v>
      </c>
      <c r="F1296" s="17" t="str">
        <f t="shared" si="206"/>
        <v>ST62106</v>
      </c>
      <c r="G1296" s="17" t="str">
        <f>VLOOKUP(E1296,[4]PARTIDAS!$F:$M,8,0)</f>
        <v>Evento</v>
      </c>
      <c r="H1296" s="17">
        <v>34036</v>
      </c>
      <c r="I1296" s="18">
        <v>44634.706944444442</v>
      </c>
      <c r="J1296" s="18">
        <v>44634.706944444442</v>
      </c>
      <c r="K1296" s="18">
        <v>44659</v>
      </c>
      <c r="L1296" s="19">
        <v>71244</v>
      </c>
      <c r="M1296" s="19">
        <v>71244</v>
      </c>
      <c r="N1296" s="16" t="s">
        <v>3463</v>
      </c>
      <c r="O1296" s="16"/>
      <c r="P1296" s="16"/>
      <c r="Q1296" s="16"/>
      <c r="R1296" s="16"/>
      <c r="S1296" s="16"/>
      <c r="T1296" s="20">
        <v>71244</v>
      </c>
      <c r="U1296" s="16" t="s">
        <v>47</v>
      </c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 t="s">
        <v>4121</v>
      </c>
      <c r="AG1296" s="16" t="s">
        <v>4109</v>
      </c>
      <c r="AH1296" s="16" t="s">
        <v>3466</v>
      </c>
      <c r="AI1296" s="16" t="s">
        <v>47</v>
      </c>
      <c r="AJ1296" s="16">
        <f>VLOOKUP(E1296,[4]TD!$A:$B,2,0)</f>
        <v>-71244</v>
      </c>
      <c r="AK1296" s="16">
        <f>-IFERROR(VLOOKUP(E1296,'[4]PARTIDAS ABIERTAS EN VALORES'!$A:$E,2,0),0)</f>
        <v>0</v>
      </c>
      <c r="AL1296" s="16"/>
      <c r="AM1296" s="16">
        <f>-IFERROR(VLOOKUP(E1296,'[4]PARTIDAS ABIERTAS EN VALORES'!$A:$E,3,0),0)</f>
        <v>71244</v>
      </c>
      <c r="AN1296" s="16"/>
      <c r="AO1296" s="16">
        <f>-IFERROR(VLOOKUP(E1296,'[4]PARTIDAS ABIERTAS EN VALORES'!$A:$E,4,0),0)</f>
        <v>0</v>
      </c>
      <c r="AP1296" s="16"/>
      <c r="AQ1296" s="16"/>
      <c r="AR1296" s="16"/>
      <c r="AS1296" s="16"/>
      <c r="AT1296" s="16">
        <f t="shared" si="207"/>
        <v>0</v>
      </c>
      <c r="AU1296" s="16"/>
      <c r="AV1296" s="16"/>
      <c r="AW1296" s="16"/>
      <c r="AX1296" s="16"/>
      <c r="AY1296" s="16"/>
      <c r="AZ1296" s="16"/>
      <c r="BA1296" s="16">
        <f>-IFERROR(VLOOKUP(E1296,[4]TD!$J:$K,2,0),0)</f>
        <v>0</v>
      </c>
      <c r="BB1296" s="25">
        <f t="shared" si="203"/>
        <v>0</v>
      </c>
      <c r="BC1296" s="16"/>
      <c r="BD1296" s="52">
        <f t="shared" si="204"/>
        <v>44634.706944444442</v>
      </c>
      <c r="BE1296" s="16">
        <f t="shared" si="208"/>
        <v>2022</v>
      </c>
      <c r="BF1296" s="52">
        <f t="shared" si="205"/>
        <v>44659</v>
      </c>
      <c r="BG1296" s="16">
        <f t="shared" si="209"/>
        <v>2022</v>
      </c>
      <c r="BH1296" s="16"/>
    </row>
    <row r="1297" spans="1:60" x14ac:dyDescent="0.25">
      <c r="A1297" s="16">
        <v>820003850</v>
      </c>
      <c r="B1297" s="16" t="s">
        <v>3461</v>
      </c>
      <c r="C1297" s="16" t="s">
        <v>3467</v>
      </c>
      <c r="D1297" s="17" t="s">
        <v>1210</v>
      </c>
      <c r="E1297" s="17">
        <v>62124</v>
      </c>
      <c r="F1297" s="17" t="str">
        <f t="shared" si="206"/>
        <v>ST62124</v>
      </c>
      <c r="G1297" s="17" t="str">
        <f>VLOOKUP(E1297,[4]PARTIDAS!$F:$M,8,0)</f>
        <v>Evento</v>
      </c>
      <c r="H1297" s="17">
        <v>34036</v>
      </c>
      <c r="I1297" s="18">
        <v>44634.904861111114</v>
      </c>
      <c r="J1297" s="18">
        <v>44634.904861111114</v>
      </c>
      <c r="K1297" s="18">
        <v>44659</v>
      </c>
      <c r="L1297" s="19">
        <v>165013</v>
      </c>
      <c r="M1297" s="19">
        <v>165013</v>
      </c>
      <c r="N1297" s="16" t="s">
        <v>3463</v>
      </c>
      <c r="O1297" s="16"/>
      <c r="P1297" s="16"/>
      <c r="Q1297" s="16"/>
      <c r="R1297" s="16"/>
      <c r="S1297" s="16"/>
      <c r="T1297" s="20">
        <v>165013</v>
      </c>
      <c r="U1297" s="16" t="s">
        <v>47</v>
      </c>
      <c r="V1297" s="16"/>
      <c r="W1297" s="16"/>
      <c r="X1297" s="16"/>
      <c r="Y1297" s="16"/>
      <c r="Z1297" s="16"/>
      <c r="AA1297" s="16"/>
      <c r="AB1297" s="16"/>
      <c r="AC1297" s="16"/>
      <c r="AD1297" s="16"/>
      <c r="AE1297" s="16"/>
      <c r="AF1297" s="16" t="s">
        <v>4121</v>
      </c>
      <c r="AG1297" s="16" t="s">
        <v>4109</v>
      </c>
      <c r="AH1297" s="16" t="s">
        <v>3466</v>
      </c>
      <c r="AI1297" s="16" t="s">
        <v>47</v>
      </c>
      <c r="AJ1297" s="16">
        <f>VLOOKUP(E1297,[4]TD!$A:$B,2,0)</f>
        <v>-165013</v>
      </c>
      <c r="AK1297" s="16">
        <f>-IFERROR(VLOOKUP(E1297,'[4]PARTIDAS ABIERTAS EN VALORES'!$A:$E,2,0),0)</f>
        <v>0</v>
      </c>
      <c r="AL1297" s="16"/>
      <c r="AM1297" s="16">
        <f>-IFERROR(VLOOKUP(E1297,'[4]PARTIDAS ABIERTAS EN VALORES'!$A:$E,3,0),0)</f>
        <v>165013</v>
      </c>
      <c r="AN1297" s="16"/>
      <c r="AO1297" s="16">
        <f>-IFERROR(VLOOKUP(E1297,'[4]PARTIDAS ABIERTAS EN VALORES'!$A:$E,4,0),0)</f>
        <v>0</v>
      </c>
      <c r="AP1297" s="16"/>
      <c r="AQ1297" s="16"/>
      <c r="AR1297" s="16"/>
      <c r="AS1297" s="16"/>
      <c r="AT1297" s="16">
        <f t="shared" si="207"/>
        <v>0</v>
      </c>
      <c r="AU1297" s="16"/>
      <c r="AV1297" s="16"/>
      <c r="AW1297" s="16"/>
      <c r="AX1297" s="16"/>
      <c r="AY1297" s="16"/>
      <c r="AZ1297" s="16"/>
      <c r="BA1297" s="16">
        <f>-IFERROR(VLOOKUP(E1297,[4]TD!$J:$K,2,0),0)</f>
        <v>0</v>
      </c>
      <c r="BB1297" s="25">
        <f t="shared" si="203"/>
        <v>0</v>
      </c>
      <c r="BC1297" s="16"/>
      <c r="BD1297" s="52">
        <f t="shared" si="204"/>
        <v>44634.904861111114</v>
      </c>
      <c r="BE1297" s="16">
        <f t="shared" si="208"/>
        <v>2022</v>
      </c>
      <c r="BF1297" s="52">
        <f t="shared" si="205"/>
        <v>44659</v>
      </c>
      <c r="BG1297" s="16">
        <f t="shared" si="209"/>
        <v>2022</v>
      </c>
      <c r="BH1297" s="16"/>
    </row>
    <row r="1298" spans="1:60" x14ac:dyDescent="0.25">
      <c r="A1298" s="16">
        <v>820003850</v>
      </c>
      <c r="B1298" s="16" t="s">
        <v>3461</v>
      </c>
      <c r="C1298" s="16" t="s">
        <v>3467</v>
      </c>
      <c r="D1298" s="17" t="s">
        <v>1210</v>
      </c>
      <c r="E1298" s="17">
        <v>62144</v>
      </c>
      <c r="F1298" s="17" t="str">
        <f t="shared" si="206"/>
        <v>ST62144</v>
      </c>
      <c r="G1298" s="17" t="str">
        <f>VLOOKUP(E1298,[4]PARTIDAS!$F:$M,8,0)</f>
        <v>Evento</v>
      </c>
      <c r="H1298" s="17">
        <v>34036</v>
      </c>
      <c r="I1298" s="18">
        <v>44635.428472222222</v>
      </c>
      <c r="J1298" s="18">
        <v>44635.428472222222</v>
      </c>
      <c r="K1298" s="18">
        <v>44659</v>
      </c>
      <c r="L1298" s="19">
        <v>73388</v>
      </c>
      <c r="M1298" s="19">
        <v>73388</v>
      </c>
      <c r="N1298" s="16" t="s">
        <v>3463</v>
      </c>
      <c r="O1298" s="16"/>
      <c r="P1298" s="16"/>
      <c r="Q1298" s="16"/>
      <c r="R1298" s="16"/>
      <c r="S1298" s="16"/>
      <c r="T1298" s="20">
        <v>73388</v>
      </c>
      <c r="U1298" s="16" t="s">
        <v>47</v>
      </c>
      <c r="V1298" s="16"/>
      <c r="W1298" s="16"/>
      <c r="X1298" s="16"/>
      <c r="Y1298" s="16"/>
      <c r="Z1298" s="16"/>
      <c r="AA1298" s="16"/>
      <c r="AB1298" s="16"/>
      <c r="AC1298" s="16"/>
      <c r="AD1298" s="16"/>
      <c r="AE1298" s="16"/>
      <c r="AF1298" s="16" t="s">
        <v>4122</v>
      </c>
      <c r="AG1298" s="16" t="s">
        <v>4109</v>
      </c>
      <c r="AH1298" s="16" t="s">
        <v>3466</v>
      </c>
      <c r="AI1298" s="16" t="s">
        <v>47</v>
      </c>
      <c r="AJ1298" s="16">
        <f>VLOOKUP(E1298,[4]TD!$A:$B,2,0)</f>
        <v>-73388</v>
      </c>
      <c r="AK1298" s="16">
        <f>-IFERROR(VLOOKUP(E1298,'[4]PARTIDAS ABIERTAS EN VALORES'!$A:$E,2,0),0)</f>
        <v>0</v>
      </c>
      <c r="AL1298" s="16"/>
      <c r="AM1298" s="16">
        <f>-IFERROR(VLOOKUP(E1298,'[4]PARTIDAS ABIERTAS EN VALORES'!$A:$E,3,0),0)</f>
        <v>73388</v>
      </c>
      <c r="AN1298" s="16"/>
      <c r="AO1298" s="16">
        <f>-IFERROR(VLOOKUP(E1298,'[4]PARTIDAS ABIERTAS EN VALORES'!$A:$E,4,0),0)</f>
        <v>0</v>
      </c>
      <c r="AP1298" s="16"/>
      <c r="AQ1298" s="16"/>
      <c r="AR1298" s="16"/>
      <c r="AS1298" s="16"/>
      <c r="AT1298" s="16">
        <f t="shared" si="207"/>
        <v>0</v>
      </c>
      <c r="AU1298" s="16"/>
      <c r="AV1298" s="16"/>
      <c r="AW1298" s="16"/>
      <c r="AX1298" s="16"/>
      <c r="AY1298" s="16"/>
      <c r="AZ1298" s="16"/>
      <c r="BA1298" s="16">
        <f>-IFERROR(VLOOKUP(E1298,[4]TD!$J:$K,2,0),0)</f>
        <v>0</v>
      </c>
      <c r="BB1298" s="25">
        <f t="shared" si="203"/>
        <v>0</v>
      </c>
      <c r="BC1298" s="16"/>
      <c r="BD1298" s="52">
        <f t="shared" si="204"/>
        <v>44635.428472222222</v>
      </c>
      <c r="BE1298" s="16">
        <f t="shared" si="208"/>
        <v>2022</v>
      </c>
      <c r="BF1298" s="52">
        <f t="shared" si="205"/>
        <v>44659</v>
      </c>
      <c r="BG1298" s="16">
        <f t="shared" si="209"/>
        <v>2022</v>
      </c>
      <c r="BH1298" s="16"/>
    </row>
    <row r="1299" spans="1:60" x14ac:dyDescent="0.25">
      <c r="A1299" s="16">
        <v>820003850</v>
      </c>
      <c r="B1299" s="16" t="s">
        <v>3461</v>
      </c>
      <c r="C1299" s="16" t="s">
        <v>3462</v>
      </c>
      <c r="D1299" s="17" t="s">
        <v>1210</v>
      </c>
      <c r="E1299" s="17">
        <v>62185</v>
      </c>
      <c r="F1299" s="17" t="str">
        <f t="shared" si="206"/>
        <v>ST62185</v>
      </c>
      <c r="G1299" s="17" t="str">
        <f>VLOOKUP(E1299,[4]PARTIDAS!$F:$M,8,0)</f>
        <v>Evento</v>
      </c>
      <c r="H1299" s="17">
        <v>34037</v>
      </c>
      <c r="I1299" s="18">
        <v>44635.683333333334</v>
      </c>
      <c r="J1299" s="18">
        <v>44635.683333333334</v>
      </c>
      <c r="K1299" s="18">
        <v>44659</v>
      </c>
      <c r="L1299" s="19">
        <v>290645</v>
      </c>
      <c r="M1299" s="19">
        <v>290645</v>
      </c>
      <c r="N1299" s="16" t="s">
        <v>3463</v>
      </c>
      <c r="O1299" s="16"/>
      <c r="P1299" s="16"/>
      <c r="Q1299" s="16"/>
      <c r="R1299" s="16"/>
      <c r="S1299" s="16"/>
      <c r="T1299" s="20">
        <v>290645</v>
      </c>
      <c r="U1299" s="16" t="s">
        <v>47</v>
      </c>
      <c r="V1299" s="16"/>
      <c r="W1299" s="16"/>
      <c r="X1299" s="16"/>
      <c r="Y1299" s="16"/>
      <c r="Z1299" s="16"/>
      <c r="AA1299" s="16"/>
      <c r="AB1299" s="16"/>
      <c r="AC1299" s="16"/>
      <c r="AD1299" s="16"/>
      <c r="AE1299" s="16"/>
      <c r="AF1299" s="16" t="s">
        <v>4122</v>
      </c>
      <c r="AG1299" s="16" t="s">
        <v>4109</v>
      </c>
      <c r="AH1299" s="16" t="s">
        <v>3466</v>
      </c>
      <c r="AI1299" s="16" t="s">
        <v>47</v>
      </c>
      <c r="AJ1299" s="16">
        <f>VLOOKUP(E1299,[4]TD!$A:$B,2,0)</f>
        <v>-290645</v>
      </c>
      <c r="AK1299" s="16">
        <f>-IFERROR(VLOOKUP(E1299,'[4]PARTIDAS ABIERTAS EN VALORES'!$A:$E,2,0),0)</f>
        <v>0</v>
      </c>
      <c r="AL1299" s="16"/>
      <c r="AM1299" s="16">
        <f>-IFERROR(VLOOKUP(E1299,'[4]PARTIDAS ABIERTAS EN VALORES'!$A:$E,3,0),0)</f>
        <v>290645</v>
      </c>
      <c r="AN1299" s="16"/>
      <c r="AO1299" s="16">
        <f>-IFERROR(VLOOKUP(E1299,'[4]PARTIDAS ABIERTAS EN VALORES'!$A:$E,4,0),0)</f>
        <v>0</v>
      </c>
      <c r="AP1299" s="16"/>
      <c r="AQ1299" s="16"/>
      <c r="AR1299" s="16"/>
      <c r="AS1299" s="16"/>
      <c r="AT1299" s="16">
        <f t="shared" si="207"/>
        <v>0</v>
      </c>
      <c r="AU1299" s="16"/>
      <c r="AV1299" s="16"/>
      <c r="AW1299" s="16"/>
      <c r="AX1299" s="16"/>
      <c r="AY1299" s="16"/>
      <c r="AZ1299" s="16"/>
      <c r="BA1299" s="16">
        <f>-IFERROR(VLOOKUP(E1299,[4]TD!$J:$K,2,0),0)</f>
        <v>0</v>
      </c>
      <c r="BB1299" s="25">
        <f t="shared" si="203"/>
        <v>0</v>
      </c>
      <c r="BC1299" s="16"/>
      <c r="BD1299" s="52">
        <f t="shared" si="204"/>
        <v>44635.683333333334</v>
      </c>
      <c r="BE1299" s="16">
        <f t="shared" si="208"/>
        <v>2022</v>
      </c>
      <c r="BF1299" s="52">
        <f t="shared" si="205"/>
        <v>44659</v>
      </c>
      <c r="BG1299" s="16">
        <f t="shared" si="209"/>
        <v>2022</v>
      </c>
      <c r="BH1299" s="16"/>
    </row>
    <row r="1300" spans="1:60" x14ac:dyDescent="0.25">
      <c r="A1300" s="16">
        <v>820003850</v>
      </c>
      <c r="B1300" s="16" t="s">
        <v>3461</v>
      </c>
      <c r="C1300" s="16" t="s">
        <v>3462</v>
      </c>
      <c r="D1300" s="17" t="s">
        <v>1210</v>
      </c>
      <c r="E1300" s="17">
        <v>62218</v>
      </c>
      <c r="F1300" s="17" t="str">
        <f t="shared" si="206"/>
        <v>ST62218</v>
      </c>
      <c r="G1300" s="17" t="str">
        <f>VLOOKUP(E1300,[4]PARTIDAS!$F:$M,8,0)</f>
        <v>Evento</v>
      </c>
      <c r="H1300" s="17">
        <v>34037</v>
      </c>
      <c r="I1300" s="18">
        <v>44636.351388888892</v>
      </c>
      <c r="J1300" s="18">
        <v>44636.351388888892</v>
      </c>
      <c r="K1300" s="18">
        <v>44659</v>
      </c>
      <c r="L1300" s="19">
        <v>120700</v>
      </c>
      <c r="M1300" s="19">
        <v>120700</v>
      </c>
      <c r="N1300" s="16" t="s">
        <v>3463</v>
      </c>
      <c r="O1300" s="16"/>
      <c r="P1300" s="16"/>
      <c r="Q1300" s="16"/>
      <c r="R1300" s="16"/>
      <c r="S1300" s="16"/>
      <c r="T1300" s="20">
        <v>120700</v>
      </c>
      <c r="U1300" s="16" t="s">
        <v>47</v>
      </c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 t="s">
        <v>4123</v>
      </c>
      <c r="AG1300" s="16" t="s">
        <v>4109</v>
      </c>
      <c r="AH1300" s="16" t="s">
        <v>3466</v>
      </c>
      <c r="AI1300" s="16" t="s">
        <v>47</v>
      </c>
      <c r="AJ1300" s="16">
        <f>VLOOKUP(E1300,[4]TD!$A:$B,2,0)</f>
        <v>-120700</v>
      </c>
      <c r="AK1300" s="16">
        <f>-IFERROR(VLOOKUP(E1300,'[4]PARTIDAS ABIERTAS EN VALORES'!$A:$E,2,0),0)</f>
        <v>0</v>
      </c>
      <c r="AL1300" s="16"/>
      <c r="AM1300" s="16">
        <f>-IFERROR(VLOOKUP(E1300,'[4]PARTIDAS ABIERTAS EN VALORES'!$A:$E,3,0),0)</f>
        <v>120700</v>
      </c>
      <c r="AN1300" s="16"/>
      <c r="AO1300" s="16">
        <f>-IFERROR(VLOOKUP(E1300,'[4]PARTIDAS ABIERTAS EN VALORES'!$A:$E,4,0),0)</f>
        <v>0</v>
      </c>
      <c r="AP1300" s="16"/>
      <c r="AQ1300" s="16"/>
      <c r="AR1300" s="16"/>
      <c r="AS1300" s="16"/>
      <c r="AT1300" s="16">
        <f t="shared" si="207"/>
        <v>0</v>
      </c>
      <c r="AU1300" s="16"/>
      <c r="AV1300" s="16"/>
      <c r="AW1300" s="16"/>
      <c r="AX1300" s="16"/>
      <c r="AY1300" s="16"/>
      <c r="AZ1300" s="16"/>
      <c r="BA1300" s="16">
        <f>-IFERROR(VLOOKUP(E1300,[4]TD!$J:$K,2,0),0)</f>
        <v>0</v>
      </c>
      <c r="BB1300" s="25">
        <f t="shared" si="203"/>
        <v>0</v>
      </c>
      <c r="BC1300" s="16"/>
      <c r="BD1300" s="52">
        <f t="shared" si="204"/>
        <v>44636.351388888892</v>
      </c>
      <c r="BE1300" s="16">
        <f t="shared" si="208"/>
        <v>2022</v>
      </c>
      <c r="BF1300" s="52">
        <f t="shared" si="205"/>
        <v>44659</v>
      </c>
      <c r="BG1300" s="16">
        <f t="shared" si="209"/>
        <v>2022</v>
      </c>
      <c r="BH1300" s="16"/>
    </row>
    <row r="1301" spans="1:60" x14ac:dyDescent="0.25">
      <c r="A1301" s="16">
        <v>820003850</v>
      </c>
      <c r="B1301" s="16" t="s">
        <v>3461</v>
      </c>
      <c r="C1301" s="16" t="s">
        <v>3462</v>
      </c>
      <c r="D1301" s="17" t="s">
        <v>1210</v>
      </c>
      <c r="E1301" s="17">
        <v>62242</v>
      </c>
      <c r="F1301" s="17" t="str">
        <f t="shared" si="206"/>
        <v>ST62242</v>
      </c>
      <c r="G1301" s="17" t="str">
        <f>VLOOKUP(E1301,[4]PARTIDAS!$F:$M,8,0)</f>
        <v>Evento</v>
      </c>
      <c r="H1301" s="17">
        <v>34037</v>
      </c>
      <c r="I1301" s="18">
        <v>44636.549305555556</v>
      </c>
      <c r="J1301" s="18">
        <v>44636.549305555556</v>
      </c>
      <c r="K1301" s="18">
        <v>44659</v>
      </c>
      <c r="L1301" s="19">
        <v>142881</v>
      </c>
      <c r="M1301" s="19">
        <v>142881</v>
      </c>
      <c r="N1301" s="16" t="s">
        <v>3463</v>
      </c>
      <c r="O1301" s="16"/>
      <c r="P1301" s="16"/>
      <c r="Q1301" s="16"/>
      <c r="R1301" s="16"/>
      <c r="S1301" s="16"/>
      <c r="T1301" s="20">
        <v>142881</v>
      </c>
      <c r="U1301" s="16" t="s">
        <v>47</v>
      </c>
      <c r="V1301" s="16"/>
      <c r="W1301" s="16"/>
      <c r="X1301" s="16"/>
      <c r="Y1301" s="16"/>
      <c r="Z1301" s="16"/>
      <c r="AA1301" s="16"/>
      <c r="AB1301" s="16"/>
      <c r="AC1301" s="16"/>
      <c r="AD1301" s="16"/>
      <c r="AE1301" s="16"/>
      <c r="AF1301" s="16" t="s">
        <v>4123</v>
      </c>
      <c r="AG1301" s="16" t="s">
        <v>4109</v>
      </c>
      <c r="AH1301" s="16" t="s">
        <v>3466</v>
      </c>
      <c r="AI1301" s="16" t="s">
        <v>47</v>
      </c>
      <c r="AJ1301" s="16">
        <f>VLOOKUP(E1301,[4]TD!$A:$B,2,0)</f>
        <v>-142881</v>
      </c>
      <c r="AK1301" s="16">
        <f>-IFERROR(VLOOKUP(E1301,'[4]PARTIDAS ABIERTAS EN VALORES'!$A:$E,2,0),0)</f>
        <v>0</v>
      </c>
      <c r="AL1301" s="16"/>
      <c r="AM1301" s="16">
        <f>-IFERROR(VLOOKUP(E1301,'[4]PARTIDAS ABIERTAS EN VALORES'!$A:$E,3,0),0)</f>
        <v>142881</v>
      </c>
      <c r="AN1301" s="16"/>
      <c r="AO1301" s="16">
        <f>-IFERROR(VLOOKUP(E1301,'[4]PARTIDAS ABIERTAS EN VALORES'!$A:$E,4,0),0)</f>
        <v>0</v>
      </c>
      <c r="AP1301" s="16"/>
      <c r="AQ1301" s="16"/>
      <c r="AR1301" s="16"/>
      <c r="AS1301" s="16"/>
      <c r="AT1301" s="16">
        <f t="shared" si="207"/>
        <v>0</v>
      </c>
      <c r="AU1301" s="16"/>
      <c r="AV1301" s="16"/>
      <c r="AW1301" s="16"/>
      <c r="AX1301" s="16"/>
      <c r="AY1301" s="16"/>
      <c r="AZ1301" s="16"/>
      <c r="BA1301" s="16">
        <f>-IFERROR(VLOOKUP(E1301,[4]TD!$J:$K,2,0),0)</f>
        <v>0</v>
      </c>
      <c r="BB1301" s="25">
        <f t="shared" si="203"/>
        <v>0</v>
      </c>
      <c r="BC1301" s="16"/>
      <c r="BD1301" s="52">
        <f t="shared" si="204"/>
        <v>44636.549305555556</v>
      </c>
      <c r="BE1301" s="16">
        <f t="shared" si="208"/>
        <v>2022</v>
      </c>
      <c r="BF1301" s="52">
        <f t="shared" si="205"/>
        <v>44659</v>
      </c>
      <c r="BG1301" s="16">
        <f t="shared" si="209"/>
        <v>2022</v>
      </c>
      <c r="BH1301" s="16"/>
    </row>
    <row r="1302" spans="1:60" x14ac:dyDescent="0.25">
      <c r="A1302" s="16">
        <v>820003850</v>
      </c>
      <c r="B1302" s="16" t="s">
        <v>3461</v>
      </c>
      <c r="C1302" s="16" t="s">
        <v>3467</v>
      </c>
      <c r="D1302" s="17" t="s">
        <v>1210</v>
      </c>
      <c r="E1302" s="17">
        <v>62263</v>
      </c>
      <c r="F1302" s="17" t="str">
        <f t="shared" si="206"/>
        <v>ST62263</v>
      </c>
      <c r="G1302" s="17" t="str">
        <f>VLOOKUP(E1302,[4]PARTIDAS!$F:$M,8,0)</f>
        <v>Evento</v>
      </c>
      <c r="H1302" s="17">
        <v>34036</v>
      </c>
      <c r="I1302" s="18">
        <v>44636.717361111114</v>
      </c>
      <c r="J1302" s="18">
        <v>44636.717361111114</v>
      </c>
      <c r="K1302" s="18">
        <v>44659</v>
      </c>
      <c r="L1302" s="19">
        <v>490914</v>
      </c>
      <c r="M1302" s="19">
        <v>490914</v>
      </c>
      <c r="N1302" s="16" t="s">
        <v>3463</v>
      </c>
      <c r="O1302" s="16"/>
      <c r="P1302" s="16"/>
      <c r="Q1302" s="16"/>
      <c r="R1302" s="16"/>
      <c r="S1302" s="16"/>
      <c r="T1302" s="20">
        <v>490914</v>
      </c>
      <c r="U1302" s="16" t="s">
        <v>47</v>
      </c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 t="s">
        <v>4123</v>
      </c>
      <c r="AG1302" s="16" t="s">
        <v>4109</v>
      </c>
      <c r="AH1302" s="16" t="s">
        <v>3466</v>
      </c>
      <c r="AI1302" s="16" t="s">
        <v>47</v>
      </c>
      <c r="AJ1302" s="16">
        <f>VLOOKUP(E1302,[4]TD!$A:$B,2,0)</f>
        <v>-490914</v>
      </c>
      <c r="AK1302" s="16">
        <f>-IFERROR(VLOOKUP(E1302,'[4]PARTIDAS ABIERTAS EN VALORES'!$A:$E,2,0),0)</f>
        <v>0</v>
      </c>
      <c r="AL1302" s="16"/>
      <c r="AM1302" s="16">
        <f>-IFERROR(VLOOKUP(E1302,'[4]PARTIDAS ABIERTAS EN VALORES'!$A:$E,3,0),0)</f>
        <v>490914</v>
      </c>
      <c r="AN1302" s="16"/>
      <c r="AO1302" s="16">
        <f>-IFERROR(VLOOKUP(E1302,'[4]PARTIDAS ABIERTAS EN VALORES'!$A:$E,4,0),0)</f>
        <v>0</v>
      </c>
      <c r="AP1302" s="16"/>
      <c r="AQ1302" s="16"/>
      <c r="AR1302" s="16"/>
      <c r="AS1302" s="16"/>
      <c r="AT1302" s="16">
        <f t="shared" si="207"/>
        <v>0</v>
      </c>
      <c r="AU1302" s="16"/>
      <c r="AV1302" s="16"/>
      <c r="AW1302" s="16"/>
      <c r="AX1302" s="16"/>
      <c r="AY1302" s="16"/>
      <c r="AZ1302" s="16"/>
      <c r="BA1302" s="16">
        <f>-IFERROR(VLOOKUP(E1302,[4]TD!$J:$K,2,0),0)</f>
        <v>0</v>
      </c>
      <c r="BB1302" s="25">
        <f t="shared" si="203"/>
        <v>0</v>
      </c>
      <c r="BC1302" s="16"/>
      <c r="BD1302" s="52">
        <f t="shared" si="204"/>
        <v>44636.717361111114</v>
      </c>
      <c r="BE1302" s="16">
        <f t="shared" si="208"/>
        <v>2022</v>
      </c>
      <c r="BF1302" s="52">
        <f t="shared" si="205"/>
        <v>44659</v>
      </c>
      <c r="BG1302" s="16">
        <f t="shared" si="209"/>
        <v>2022</v>
      </c>
      <c r="BH1302" s="16"/>
    </row>
    <row r="1303" spans="1:60" x14ac:dyDescent="0.25">
      <c r="A1303" s="16">
        <v>820003850</v>
      </c>
      <c r="B1303" s="16" t="s">
        <v>3461</v>
      </c>
      <c r="C1303" s="16" t="s">
        <v>3462</v>
      </c>
      <c r="D1303" s="17" t="s">
        <v>1210</v>
      </c>
      <c r="E1303" s="17">
        <v>62279</v>
      </c>
      <c r="F1303" s="17" t="str">
        <f t="shared" si="206"/>
        <v>ST62279</v>
      </c>
      <c r="G1303" s="17" t="str">
        <f>VLOOKUP(E1303,[4]PARTIDAS!$F:$M,8,0)</f>
        <v>Evento</v>
      </c>
      <c r="H1303" s="17">
        <v>34037</v>
      </c>
      <c r="I1303" s="18">
        <v>44636.894444444442</v>
      </c>
      <c r="J1303" s="18">
        <v>44636.894444444442</v>
      </c>
      <c r="K1303" s="18">
        <v>44659</v>
      </c>
      <c r="L1303" s="19">
        <v>305847</v>
      </c>
      <c r="M1303" s="19">
        <v>305847</v>
      </c>
      <c r="N1303" s="16" t="s">
        <v>3463</v>
      </c>
      <c r="O1303" s="16"/>
      <c r="P1303" s="16"/>
      <c r="Q1303" s="16"/>
      <c r="R1303" s="16"/>
      <c r="S1303" s="16"/>
      <c r="T1303" s="20">
        <v>305847</v>
      </c>
      <c r="U1303" s="16" t="s">
        <v>47</v>
      </c>
      <c r="V1303" s="16"/>
      <c r="W1303" s="16"/>
      <c r="X1303" s="16"/>
      <c r="Y1303" s="16"/>
      <c r="Z1303" s="16"/>
      <c r="AA1303" s="16"/>
      <c r="AB1303" s="16"/>
      <c r="AC1303" s="16"/>
      <c r="AD1303" s="16"/>
      <c r="AE1303" s="16"/>
      <c r="AF1303" s="16" t="s">
        <v>4123</v>
      </c>
      <c r="AG1303" s="16" t="s">
        <v>4109</v>
      </c>
      <c r="AH1303" s="16" t="s">
        <v>3466</v>
      </c>
      <c r="AI1303" s="16" t="s">
        <v>47</v>
      </c>
      <c r="AJ1303" s="16">
        <f>VLOOKUP(E1303,[4]TD!$A:$B,2,0)</f>
        <v>-305847</v>
      </c>
      <c r="AK1303" s="16">
        <f>-IFERROR(VLOOKUP(E1303,'[4]PARTIDAS ABIERTAS EN VALORES'!$A:$E,2,0),0)</f>
        <v>0</v>
      </c>
      <c r="AL1303" s="16"/>
      <c r="AM1303" s="16">
        <f>-IFERROR(VLOOKUP(E1303,'[4]PARTIDAS ABIERTAS EN VALORES'!$A:$E,3,0),0)</f>
        <v>305847</v>
      </c>
      <c r="AN1303" s="16"/>
      <c r="AO1303" s="16">
        <f>-IFERROR(VLOOKUP(E1303,'[4]PARTIDAS ABIERTAS EN VALORES'!$A:$E,4,0),0)</f>
        <v>0</v>
      </c>
      <c r="AP1303" s="16"/>
      <c r="AQ1303" s="16"/>
      <c r="AR1303" s="16"/>
      <c r="AS1303" s="16"/>
      <c r="AT1303" s="16">
        <f t="shared" si="207"/>
        <v>0</v>
      </c>
      <c r="AU1303" s="16"/>
      <c r="AV1303" s="16"/>
      <c r="AW1303" s="16"/>
      <c r="AX1303" s="16"/>
      <c r="AY1303" s="16"/>
      <c r="AZ1303" s="16"/>
      <c r="BA1303" s="16">
        <f>-IFERROR(VLOOKUP(E1303,[4]TD!$J:$K,2,0),0)</f>
        <v>0</v>
      </c>
      <c r="BB1303" s="25">
        <f t="shared" si="203"/>
        <v>0</v>
      </c>
      <c r="BC1303" s="16"/>
      <c r="BD1303" s="52">
        <f t="shared" si="204"/>
        <v>44636.894444444442</v>
      </c>
      <c r="BE1303" s="16">
        <f t="shared" si="208"/>
        <v>2022</v>
      </c>
      <c r="BF1303" s="52">
        <f t="shared" si="205"/>
        <v>44659</v>
      </c>
      <c r="BG1303" s="16">
        <f t="shared" si="209"/>
        <v>2022</v>
      </c>
      <c r="BH1303" s="16"/>
    </row>
    <row r="1304" spans="1:60" x14ac:dyDescent="0.25">
      <c r="A1304" s="16">
        <v>820003850</v>
      </c>
      <c r="B1304" s="16" t="s">
        <v>3461</v>
      </c>
      <c r="C1304" s="16" t="s">
        <v>3462</v>
      </c>
      <c r="D1304" s="17" t="s">
        <v>1210</v>
      </c>
      <c r="E1304" s="17">
        <v>62280</v>
      </c>
      <c r="F1304" s="17" t="str">
        <f t="shared" si="206"/>
        <v>ST62280</v>
      </c>
      <c r="G1304" s="17" t="str">
        <f>VLOOKUP(E1304,[4]PARTIDAS!$F:$M,8,0)</f>
        <v>Evento</v>
      </c>
      <c r="H1304" s="17">
        <v>34037</v>
      </c>
      <c r="I1304" s="18">
        <v>44636.902083333334</v>
      </c>
      <c r="J1304" s="18">
        <v>44636.902083333334</v>
      </c>
      <c r="K1304" s="18">
        <v>44659</v>
      </c>
      <c r="L1304" s="19">
        <v>199993</v>
      </c>
      <c r="M1304" s="19">
        <v>199993</v>
      </c>
      <c r="N1304" s="16" t="s">
        <v>3463</v>
      </c>
      <c r="O1304" s="16"/>
      <c r="P1304" s="16"/>
      <c r="Q1304" s="16"/>
      <c r="R1304" s="16"/>
      <c r="S1304" s="16"/>
      <c r="T1304" s="20">
        <v>199993</v>
      </c>
      <c r="U1304" s="16" t="s">
        <v>47</v>
      </c>
      <c r="V1304" s="16"/>
      <c r="W1304" s="16"/>
      <c r="X1304" s="16"/>
      <c r="Y1304" s="16"/>
      <c r="Z1304" s="16"/>
      <c r="AA1304" s="16"/>
      <c r="AB1304" s="16"/>
      <c r="AC1304" s="16"/>
      <c r="AD1304" s="16"/>
      <c r="AE1304" s="16"/>
      <c r="AF1304" s="16" t="s">
        <v>4123</v>
      </c>
      <c r="AG1304" s="16" t="s">
        <v>4109</v>
      </c>
      <c r="AH1304" s="16" t="s">
        <v>3466</v>
      </c>
      <c r="AI1304" s="16" t="s">
        <v>47</v>
      </c>
      <c r="AJ1304" s="16">
        <f>VLOOKUP(E1304,[4]TD!$A:$B,2,0)</f>
        <v>-199993</v>
      </c>
      <c r="AK1304" s="16">
        <f>-IFERROR(VLOOKUP(E1304,'[4]PARTIDAS ABIERTAS EN VALORES'!$A:$E,2,0),0)</f>
        <v>0</v>
      </c>
      <c r="AL1304" s="16"/>
      <c r="AM1304" s="16">
        <f>-IFERROR(VLOOKUP(E1304,'[4]PARTIDAS ABIERTAS EN VALORES'!$A:$E,3,0),0)</f>
        <v>199993</v>
      </c>
      <c r="AN1304" s="16"/>
      <c r="AO1304" s="16">
        <f>-IFERROR(VLOOKUP(E1304,'[4]PARTIDAS ABIERTAS EN VALORES'!$A:$E,4,0),0)</f>
        <v>0</v>
      </c>
      <c r="AP1304" s="16"/>
      <c r="AQ1304" s="16"/>
      <c r="AR1304" s="16"/>
      <c r="AS1304" s="16"/>
      <c r="AT1304" s="16">
        <f t="shared" si="207"/>
        <v>0</v>
      </c>
      <c r="AU1304" s="16"/>
      <c r="AV1304" s="16"/>
      <c r="AW1304" s="16"/>
      <c r="AX1304" s="16"/>
      <c r="AY1304" s="16"/>
      <c r="AZ1304" s="16"/>
      <c r="BA1304" s="16">
        <f>-IFERROR(VLOOKUP(E1304,[4]TD!$J:$K,2,0),0)</f>
        <v>0</v>
      </c>
      <c r="BB1304" s="25">
        <f t="shared" si="203"/>
        <v>0</v>
      </c>
      <c r="BC1304" s="16"/>
      <c r="BD1304" s="52">
        <f t="shared" si="204"/>
        <v>44636.902083333334</v>
      </c>
      <c r="BE1304" s="16">
        <f t="shared" si="208"/>
        <v>2022</v>
      </c>
      <c r="BF1304" s="52">
        <f t="shared" si="205"/>
        <v>44659</v>
      </c>
      <c r="BG1304" s="16">
        <f t="shared" si="209"/>
        <v>2022</v>
      </c>
      <c r="BH1304" s="16"/>
    </row>
    <row r="1305" spans="1:60" x14ac:dyDescent="0.25">
      <c r="A1305" s="16">
        <v>820003850</v>
      </c>
      <c r="B1305" s="16" t="s">
        <v>3461</v>
      </c>
      <c r="C1305" s="16" t="s">
        <v>3462</v>
      </c>
      <c r="D1305" s="17" t="s">
        <v>1210</v>
      </c>
      <c r="E1305" s="17">
        <v>62284</v>
      </c>
      <c r="F1305" s="17" t="str">
        <f t="shared" si="206"/>
        <v>ST62284</v>
      </c>
      <c r="G1305" s="17" t="str">
        <f>VLOOKUP(E1305,[4]PARTIDAS!$F:$M,8,0)</f>
        <v>Evento</v>
      </c>
      <c r="H1305" s="17">
        <v>34037</v>
      </c>
      <c r="I1305" s="18">
        <v>44636.939583333333</v>
      </c>
      <c r="J1305" s="18">
        <v>44636.939583333333</v>
      </c>
      <c r="K1305" s="18">
        <v>44659</v>
      </c>
      <c r="L1305" s="19">
        <v>120382</v>
      </c>
      <c r="M1305" s="19">
        <v>120382</v>
      </c>
      <c r="N1305" s="16" t="s">
        <v>3463</v>
      </c>
      <c r="O1305" s="16"/>
      <c r="P1305" s="16"/>
      <c r="Q1305" s="16"/>
      <c r="R1305" s="16"/>
      <c r="S1305" s="16"/>
      <c r="T1305" s="20">
        <v>120382</v>
      </c>
      <c r="U1305" s="16" t="s">
        <v>47</v>
      </c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/>
      <c r="AF1305" s="16" t="s">
        <v>4123</v>
      </c>
      <c r="AG1305" s="16" t="s">
        <v>4109</v>
      </c>
      <c r="AH1305" s="16" t="s">
        <v>3466</v>
      </c>
      <c r="AI1305" s="16" t="s">
        <v>47</v>
      </c>
      <c r="AJ1305" s="16">
        <f>VLOOKUP(E1305,[4]TD!$A:$B,2,0)</f>
        <v>-120382</v>
      </c>
      <c r="AK1305" s="16">
        <f>-IFERROR(VLOOKUP(E1305,'[4]PARTIDAS ABIERTAS EN VALORES'!$A:$E,2,0),0)</f>
        <v>0</v>
      </c>
      <c r="AL1305" s="16"/>
      <c r="AM1305" s="16">
        <f>-IFERROR(VLOOKUP(E1305,'[4]PARTIDAS ABIERTAS EN VALORES'!$A:$E,3,0),0)</f>
        <v>120382</v>
      </c>
      <c r="AN1305" s="16"/>
      <c r="AO1305" s="16">
        <f>-IFERROR(VLOOKUP(E1305,'[4]PARTIDAS ABIERTAS EN VALORES'!$A:$E,4,0),0)</f>
        <v>0</v>
      </c>
      <c r="AP1305" s="16"/>
      <c r="AQ1305" s="16"/>
      <c r="AR1305" s="16"/>
      <c r="AS1305" s="16"/>
      <c r="AT1305" s="16">
        <f t="shared" si="207"/>
        <v>0</v>
      </c>
      <c r="AU1305" s="16"/>
      <c r="AV1305" s="16"/>
      <c r="AW1305" s="16"/>
      <c r="AX1305" s="16"/>
      <c r="AY1305" s="16"/>
      <c r="AZ1305" s="16"/>
      <c r="BA1305" s="16">
        <f>-IFERROR(VLOOKUP(E1305,[4]TD!$J:$K,2,0),0)</f>
        <v>0</v>
      </c>
      <c r="BB1305" s="25">
        <f t="shared" si="203"/>
        <v>0</v>
      </c>
      <c r="BC1305" s="16"/>
      <c r="BD1305" s="52">
        <f t="shared" si="204"/>
        <v>44636.939583333333</v>
      </c>
      <c r="BE1305" s="16">
        <f t="shared" si="208"/>
        <v>2022</v>
      </c>
      <c r="BF1305" s="52">
        <f t="shared" si="205"/>
        <v>44659</v>
      </c>
      <c r="BG1305" s="16">
        <f t="shared" si="209"/>
        <v>2022</v>
      </c>
      <c r="BH1305" s="16"/>
    </row>
    <row r="1306" spans="1:60" x14ac:dyDescent="0.25">
      <c r="A1306" s="16">
        <v>820003850</v>
      </c>
      <c r="B1306" s="16" t="s">
        <v>3461</v>
      </c>
      <c r="C1306" s="16" t="s">
        <v>3462</v>
      </c>
      <c r="D1306" s="17" t="s">
        <v>1210</v>
      </c>
      <c r="E1306" s="17">
        <v>62382</v>
      </c>
      <c r="F1306" s="17" t="str">
        <f t="shared" si="206"/>
        <v>ST62382</v>
      </c>
      <c r="G1306" s="17" t="str">
        <f>VLOOKUP(E1306,[4]PARTIDAS!$F:$M,8,0)</f>
        <v>Evento</v>
      </c>
      <c r="H1306" s="17">
        <v>34037</v>
      </c>
      <c r="I1306" s="18">
        <v>44637.927083333336</v>
      </c>
      <c r="J1306" s="18">
        <v>44637.927083333336</v>
      </c>
      <c r="K1306" s="18">
        <v>44659</v>
      </c>
      <c r="L1306" s="19">
        <v>126214</v>
      </c>
      <c r="M1306" s="19">
        <v>126214</v>
      </c>
      <c r="N1306" s="16" t="s">
        <v>3463</v>
      </c>
      <c r="O1306" s="16"/>
      <c r="P1306" s="16"/>
      <c r="Q1306" s="16"/>
      <c r="R1306" s="16"/>
      <c r="S1306" s="16"/>
      <c r="T1306" s="20">
        <v>126214</v>
      </c>
      <c r="U1306" s="16" t="s">
        <v>47</v>
      </c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 t="s">
        <v>4124</v>
      </c>
      <c r="AG1306" s="16" t="s">
        <v>4109</v>
      </c>
      <c r="AH1306" s="16" t="s">
        <v>3466</v>
      </c>
      <c r="AI1306" s="16" t="s">
        <v>47</v>
      </c>
      <c r="AJ1306" s="16">
        <f>VLOOKUP(E1306,[4]TD!$A:$B,2,0)</f>
        <v>-126214</v>
      </c>
      <c r="AK1306" s="16">
        <f>-IFERROR(VLOOKUP(E1306,'[4]PARTIDAS ABIERTAS EN VALORES'!$A:$E,2,0),0)</f>
        <v>0</v>
      </c>
      <c r="AL1306" s="16"/>
      <c r="AM1306" s="16">
        <f>-IFERROR(VLOOKUP(E1306,'[4]PARTIDAS ABIERTAS EN VALORES'!$A:$E,3,0),0)</f>
        <v>126214</v>
      </c>
      <c r="AN1306" s="16"/>
      <c r="AO1306" s="16">
        <f>-IFERROR(VLOOKUP(E1306,'[4]PARTIDAS ABIERTAS EN VALORES'!$A:$E,4,0),0)</f>
        <v>0</v>
      </c>
      <c r="AP1306" s="16"/>
      <c r="AQ1306" s="16"/>
      <c r="AR1306" s="16"/>
      <c r="AS1306" s="16"/>
      <c r="AT1306" s="16">
        <f t="shared" si="207"/>
        <v>0</v>
      </c>
      <c r="AU1306" s="16"/>
      <c r="AV1306" s="16"/>
      <c r="AW1306" s="16"/>
      <c r="AX1306" s="16"/>
      <c r="AY1306" s="16"/>
      <c r="AZ1306" s="16"/>
      <c r="BA1306" s="16">
        <f>-IFERROR(VLOOKUP(E1306,[4]TD!$J:$K,2,0),0)</f>
        <v>0</v>
      </c>
      <c r="BB1306" s="25">
        <f t="shared" si="203"/>
        <v>0</v>
      </c>
      <c r="BC1306" s="16"/>
      <c r="BD1306" s="52">
        <f t="shared" si="204"/>
        <v>44637.927083333336</v>
      </c>
      <c r="BE1306" s="16">
        <f t="shared" si="208"/>
        <v>2022</v>
      </c>
      <c r="BF1306" s="52">
        <f t="shared" si="205"/>
        <v>44659</v>
      </c>
      <c r="BG1306" s="16">
        <f t="shared" si="209"/>
        <v>2022</v>
      </c>
      <c r="BH1306" s="16"/>
    </row>
    <row r="1307" spans="1:60" x14ac:dyDescent="0.25">
      <c r="A1307" s="16">
        <v>820003850</v>
      </c>
      <c r="B1307" s="16" t="s">
        <v>3461</v>
      </c>
      <c r="C1307" s="16" t="s">
        <v>3462</v>
      </c>
      <c r="D1307" s="17" t="s">
        <v>1210</v>
      </c>
      <c r="E1307" s="17">
        <v>62401</v>
      </c>
      <c r="F1307" s="17" t="str">
        <f t="shared" si="206"/>
        <v>ST62401</v>
      </c>
      <c r="G1307" s="17" t="str">
        <f>VLOOKUP(E1307,[4]PARTIDAS!$F:$M,8,0)</f>
        <v>Evento</v>
      </c>
      <c r="H1307" s="17">
        <v>34037</v>
      </c>
      <c r="I1307" s="18">
        <v>44638.361111111109</v>
      </c>
      <c r="J1307" s="18">
        <v>44638.361111111109</v>
      </c>
      <c r="K1307" s="18">
        <v>44659</v>
      </c>
      <c r="L1307" s="19">
        <v>120700</v>
      </c>
      <c r="M1307" s="19">
        <v>120700</v>
      </c>
      <c r="N1307" s="16" t="s">
        <v>3463</v>
      </c>
      <c r="O1307" s="16"/>
      <c r="P1307" s="16"/>
      <c r="Q1307" s="16"/>
      <c r="R1307" s="16"/>
      <c r="S1307" s="16"/>
      <c r="T1307" s="20">
        <v>120700</v>
      </c>
      <c r="U1307" s="16" t="s">
        <v>47</v>
      </c>
      <c r="V1307" s="16"/>
      <c r="W1307" s="16"/>
      <c r="X1307" s="16"/>
      <c r="Y1307" s="16"/>
      <c r="Z1307" s="16"/>
      <c r="AA1307" s="16"/>
      <c r="AB1307" s="16"/>
      <c r="AC1307" s="16"/>
      <c r="AD1307" s="16"/>
      <c r="AE1307" s="16"/>
      <c r="AF1307" s="16" t="s">
        <v>4125</v>
      </c>
      <c r="AG1307" s="16" t="s">
        <v>4109</v>
      </c>
      <c r="AH1307" s="16" t="s">
        <v>3466</v>
      </c>
      <c r="AI1307" s="16" t="s">
        <v>47</v>
      </c>
      <c r="AJ1307" s="16">
        <f>VLOOKUP(E1307,[4]TD!$A:$B,2,0)</f>
        <v>-120700</v>
      </c>
      <c r="AK1307" s="16">
        <f>-IFERROR(VLOOKUP(E1307,'[4]PARTIDAS ABIERTAS EN VALORES'!$A:$E,2,0),0)</f>
        <v>0</v>
      </c>
      <c r="AL1307" s="16"/>
      <c r="AM1307" s="16">
        <f>-IFERROR(VLOOKUP(E1307,'[4]PARTIDAS ABIERTAS EN VALORES'!$A:$E,3,0),0)</f>
        <v>120700</v>
      </c>
      <c r="AN1307" s="16"/>
      <c r="AO1307" s="16">
        <f>-IFERROR(VLOOKUP(E1307,'[4]PARTIDAS ABIERTAS EN VALORES'!$A:$E,4,0),0)</f>
        <v>0</v>
      </c>
      <c r="AP1307" s="16"/>
      <c r="AQ1307" s="16"/>
      <c r="AR1307" s="16"/>
      <c r="AS1307" s="16"/>
      <c r="AT1307" s="16">
        <f t="shared" si="207"/>
        <v>0</v>
      </c>
      <c r="AU1307" s="16"/>
      <c r="AV1307" s="16"/>
      <c r="AW1307" s="16"/>
      <c r="AX1307" s="16"/>
      <c r="AY1307" s="16"/>
      <c r="AZ1307" s="16"/>
      <c r="BA1307" s="16">
        <f>-IFERROR(VLOOKUP(E1307,[4]TD!$J:$K,2,0),0)</f>
        <v>0</v>
      </c>
      <c r="BB1307" s="25">
        <f t="shared" si="203"/>
        <v>0</v>
      </c>
      <c r="BC1307" s="16"/>
      <c r="BD1307" s="52">
        <f t="shared" si="204"/>
        <v>44638.361111111109</v>
      </c>
      <c r="BE1307" s="16">
        <f t="shared" si="208"/>
        <v>2022</v>
      </c>
      <c r="BF1307" s="52">
        <f t="shared" si="205"/>
        <v>44659</v>
      </c>
      <c r="BG1307" s="16">
        <f t="shared" si="209"/>
        <v>2022</v>
      </c>
      <c r="BH1307" s="16"/>
    </row>
    <row r="1308" spans="1:60" x14ac:dyDescent="0.25">
      <c r="A1308" s="16">
        <v>820003850</v>
      </c>
      <c r="B1308" s="16" t="s">
        <v>3461</v>
      </c>
      <c r="C1308" s="16" t="s">
        <v>3462</v>
      </c>
      <c r="D1308" s="17" t="s">
        <v>1210</v>
      </c>
      <c r="E1308" s="17">
        <v>62419</v>
      </c>
      <c r="F1308" s="17" t="str">
        <f t="shared" si="206"/>
        <v>ST62419</v>
      </c>
      <c r="G1308" s="17" t="str">
        <f>VLOOKUP(E1308,[4]PARTIDAS!$F:$M,8,0)</f>
        <v>Evento</v>
      </c>
      <c r="H1308" s="17">
        <v>34037</v>
      </c>
      <c r="I1308" s="18">
        <v>44638.434027777781</v>
      </c>
      <c r="J1308" s="18">
        <v>44638.434027777781</v>
      </c>
      <c r="K1308" s="18">
        <v>44659</v>
      </c>
      <c r="L1308" s="19">
        <v>244900</v>
      </c>
      <c r="M1308" s="19">
        <v>244900</v>
      </c>
      <c r="N1308" s="16" t="s">
        <v>3463</v>
      </c>
      <c r="O1308" s="16"/>
      <c r="P1308" s="16"/>
      <c r="Q1308" s="16"/>
      <c r="R1308" s="16"/>
      <c r="S1308" s="16"/>
      <c r="T1308" s="20">
        <v>244900</v>
      </c>
      <c r="U1308" s="16" t="s">
        <v>47</v>
      </c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 t="s">
        <v>4125</v>
      </c>
      <c r="AG1308" s="16" t="s">
        <v>4109</v>
      </c>
      <c r="AH1308" s="16" t="s">
        <v>3466</v>
      </c>
      <c r="AI1308" s="16" t="s">
        <v>47</v>
      </c>
      <c r="AJ1308" s="16">
        <f>VLOOKUP(E1308,[4]TD!$A:$B,2,0)</f>
        <v>-244900</v>
      </c>
      <c r="AK1308" s="16">
        <f>-IFERROR(VLOOKUP(E1308,'[4]PARTIDAS ABIERTAS EN VALORES'!$A:$E,2,0),0)</f>
        <v>0</v>
      </c>
      <c r="AL1308" s="16"/>
      <c r="AM1308" s="16">
        <f>-IFERROR(VLOOKUP(E1308,'[4]PARTIDAS ABIERTAS EN VALORES'!$A:$E,3,0),0)</f>
        <v>244900</v>
      </c>
      <c r="AN1308" s="16"/>
      <c r="AO1308" s="16">
        <f>-IFERROR(VLOOKUP(E1308,'[4]PARTIDAS ABIERTAS EN VALORES'!$A:$E,4,0),0)</f>
        <v>0</v>
      </c>
      <c r="AP1308" s="16"/>
      <c r="AQ1308" s="16"/>
      <c r="AR1308" s="16"/>
      <c r="AS1308" s="16"/>
      <c r="AT1308" s="16">
        <f t="shared" si="207"/>
        <v>0</v>
      </c>
      <c r="AU1308" s="16"/>
      <c r="AV1308" s="16"/>
      <c r="AW1308" s="16"/>
      <c r="AX1308" s="16"/>
      <c r="AY1308" s="16"/>
      <c r="AZ1308" s="16"/>
      <c r="BA1308" s="16">
        <f>-IFERROR(VLOOKUP(E1308,[4]TD!$J:$K,2,0),0)</f>
        <v>0</v>
      </c>
      <c r="BB1308" s="25">
        <f t="shared" si="203"/>
        <v>0</v>
      </c>
      <c r="BC1308" s="16"/>
      <c r="BD1308" s="52">
        <f t="shared" si="204"/>
        <v>44638.434027777781</v>
      </c>
      <c r="BE1308" s="16">
        <f t="shared" si="208"/>
        <v>2022</v>
      </c>
      <c r="BF1308" s="52">
        <f t="shared" si="205"/>
        <v>44659</v>
      </c>
      <c r="BG1308" s="16">
        <f t="shared" si="209"/>
        <v>2022</v>
      </c>
      <c r="BH1308" s="16"/>
    </row>
    <row r="1309" spans="1:60" x14ac:dyDescent="0.25">
      <c r="A1309" s="16">
        <v>820003850</v>
      </c>
      <c r="B1309" s="16" t="s">
        <v>3461</v>
      </c>
      <c r="C1309" s="16" t="s">
        <v>3467</v>
      </c>
      <c r="D1309" s="17" t="s">
        <v>1210</v>
      </c>
      <c r="E1309" s="17">
        <v>62503</v>
      </c>
      <c r="F1309" s="17" t="str">
        <f t="shared" si="206"/>
        <v>ST62503</v>
      </c>
      <c r="G1309" s="17" t="str">
        <f>VLOOKUP(E1309,[4]PARTIDAS!$F:$M,8,0)</f>
        <v>Evento</v>
      </c>
      <c r="H1309" s="17">
        <v>34036</v>
      </c>
      <c r="I1309" s="18">
        <v>44639.209027777775</v>
      </c>
      <c r="J1309" s="18">
        <v>44639.209027777775</v>
      </c>
      <c r="K1309" s="18">
        <v>44659</v>
      </c>
      <c r="L1309" s="19">
        <v>74480</v>
      </c>
      <c r="M1309" s="19">
        <v>74480</v>
      </c>
      <c r="N1309" s="16" t="s">
        <v>3463</v>
      </c>
      <c r="O1309" s="16"/>
      <c r="P1309" s="16"/>
      <c r="Q1309" s="16"/>
      <c r="R1309" s="16"/>
      <c r="S1309" s="16"/>
      <c r="T1309" s="20">
        <v>74480</v>
      </c>
      <c r="U1309" s="16" t="s">
        <v>47</v>
      </c>
      <c r="V1309" s="16"/>
      <c r="W1309" s="16"/>
      <c r="X1309" s="16"/>
      <c r="Y1309" s="16"/>
      <c r="Z1309" s="16"/>
      <c r="AA1309" s="16"/>
      <c r="AB1309" s="16"/>
      <c r="AC1309" s="16"/>
      <c r="AD1309" s="16"/>
      <c r="AE1309" s="16"/>
      <c r="AF1309" s="16" t="s">
        <v>4126</v>
      </c>
      <c r="AG1309" s="16" t="s">
        <v>4109</v>
      </c>
      <c r="AH1309" s="16" t="s">
        <v>3466</v>
      </c>
      <c r="AI1309" s="16" t="s">
        <v>47</v>
      </c>
      <c r="AJ1309" s="16">
        <f>VLOOKUP(E1309,[4]TD!$A:$B,2,0)</f>
        <v>-74480</v>
      </c>
      <c r="AK1309" s="16">
        <f>-IFERROR(VLOOKUP(E1309,'[4]PARTIDAS ABIERTAS EN VALORES'!$A:$E,2,0),0)</f>
        <v>0</v>
      </c>
      <c r="AL1309" s="16"/>
      <c r="AM1309" s="16">
        <f>-IFERROR(VLOOKUP(E1309,'[4]PARTIDAS ABIERTAS EN VALORES'!$A:$E,3,0),0)</f>
        <v>74480</v>
      </c>
      <c r="AN1309" s="16"/>
      <c r="AO1309" s="16">
        <f>-IFERROR(VLOOKUP(E1309,'[4]PARTIDAS ABIERTAS EN VALORES'!$A:$E,4,0),0)</f>
        <v>0</v>
      </c>
      <c r="AP1309" s="16"/>
      <c r="AQ1309" s="16"/>
      <c r="AR1309" s="16"/>
      <c r="AS1309" s="16"/>
      <c r="AT1309" s="16">
        <f t="shared" si="207"/>
        <v>0</v>
      </c>
      <c r="AU1309" s="16"/>
      <c r="AV1309" s="16"/>
      <c r="AW1309" s="16"/>
      <c r="AX1309" s="16"/>
      <c r="AY1309" s="16"/>
      <c r="AZ1309" s="16"/>
      <c r="BA1309" s="16">
        <f>-IFERROR(VLOOKUP(E1309,[4]TD!$J:$K,2,0),0)</f>
        <v>0</v>
      </c>
      <c r="BB1309" s="25">
        <f t="shared" si="203"/>
        <v>0</v>
      </c>
      <c r="BC1309" s="16"/>
      <c r="BD1309" s="52">
        <f t="shared" si="204"/>
        <v>44639.209027777775</v>
      </c>
      <c r="BE1309" s="16">
        <f t="shared" si="208"/>
        <v>2022</v>
      </c>
      <c r="BF1309" s="52">
        <f t="shared" si="205"/>
        <v>44659</v>
      </c>
      <c r="BG1309" s="16">
        <f t="shared" si="209"/>
        <v>2022</v>
      </c>
      <c r="BH1309" s="16"/>
    </row>
    <row r="1310" spans="1:60" x14ac:dyDescent="0.25">
      <c r="A1310" s="16">
        <v>820003850</v>
      </c>
      <c r="B1310" s="16" t="s">
        <v>3461</v>
      </c>
      <c r="C1310" s="16" t="s">
        <v>3462</v>
      </c>
      <c r="D1310" s="17" t="s">
        <v>1210</v>
      </c>
      <c r="E1310" s="17">
        <v>62523</v>
      </c>
      <c r="F1310" s="17" t="str">
        <f t="shared" si="206"/>
        <v>ST62523</v>
      </c>
      <c r="G1310" s="17" t="str">
        <f>VLOOKUP(E1310,[4]PARTIDAS!$F:$M,8,0)</f>
        <v>Evento</v>
      </c>
      <c r="H1310" s="17">
        <v>34037</v>
      </c>
      <c r="I1310" s="18">
        <v>44639.427777777775</v>
      </c>
      <c r="J1310" s="18">
        <v>44639.427777777775</v>
      </c>
      <c r="K1310" s="18">
        <v>44659</v>
      </c>
      <c r="L1310" s="19">
        <v>156000</v>
      </c>
      <c r="M1310" s="19">
        <v>156000</v>
      </c>
      <c r="N1310" s="16" t="s">
        <v>3463</v>
      </c>
      <c r="O1310" s="16"/>
      <c r="P1310" s="16"/>
      <c r="Q1310" s="16"/>
      <c r="R1310" s="16"/>
      <c r="S1310" s="16"/>
      <c r="T1310" s="20">
        <v>156000</v>
      </c>
      <c r="U1310" s="16" t="s">
        <v>47</v>
      </c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 t="s">
        <v>4126</v>
      </c>
      <c r="AG1310" s="16" t="s">
        <v>4109</v>
      </c>
      <c r="AH1310" s="16" t="s">
        <v>3466</v>
      </c>
      <c r="AI1310" s="16" t="s">
        <v>47</v>
      </c>
      <c r="AJ1310" s="16">
        <f>VLOOKUP(E1310,[4]TD!$A:$B,2,0)</f>
        <v>-156000</v>
      </c>
      <c r="AK1310" s="16">
        <f>-IFERROR(VLOOKUP(E1310,'[4]PARTIDAS ABIERTAS EN VALORES'!$A:$E,2,0),0)</f>
        <v>0</v>
      </c>
      <c r="AL1310" s="16"/>
      <c r="AM1310" s="16">
        <f>-IFERROR(VLOOKUP(E1310,'[4]PARTIDAS ABIERTAS EN VALORES'!$A:$E,3,0),0)</f>
        <v>156000</v>
      </c>
      <c r="AN1310" s="16"/>
      <c r="AO1310" s="16">
        <f>-IFERROR(VLOOKUP(E1310,'[4]PARTIDAS ABIERTAS EN VALORES'!$A:$E,4,0),0)</f>
        <v>0</v>
      </c>
      <c r="AP1310" s="16"/>
      <c r="AQ1310" s="16"/>
      <c r="AR1310" s="16"/>
      <c r="AS1310" s="16"/>
      <c r="AT1310" s="16">
        <f t="shared" si="207"/>
        <v>0</v>
      </c>
      <c r="AU1310" s="16"/>
      <c r="AV1310" s="16"/>
      <c r="AW1310" s="16"/>
      <c r="AX1310" s="16"/>
      <c r="AY1310" s="16"/>
      <c r="AZ1310" s="16"/>
      <c r="BA1310" s="16">
        <f>-IFERROR(VLOOKUP(E1310,[4]TD!$J:$K,2,0),0)</f>
        <v>0</v>
      </c>
      <c r="BB1310" s="25">
        <f t="shared" si="203"/>
        <v>0</v>
      </c>
      <c r="BC1310" s="16"/>
      <c r="BD1310" s="52">
        <f t="shared" si="204"/>
        <v>44639.427777777775</v>
      </c>
      <c r="BE1310" s="16">
        <f t="shared" si="208"/>
        <v>2022</v>
      </c>
      <c r="BF1310" s="52">
        <f t="shared" si="205"/>
        <v>44659</v>
      </c>
      <c r="BG1310" s="16">
        <f t="shared" si="209"/>
        <v>2022</v>
      </c>
      <c r="BH1310" s="16"/>
    </row>
    <row r="1311" spans="1:60" x14ac:dyDescent="0.25">
      <c r="A1311" s="16">
        <v>820003850</v>
      </c>
      <c r="B1311" s="16" t="s">
        <v>3461</v>
      </c>
      <c r="C1311" s="16" t="s">
        <v>3462</v>
      </c>
      <c r="D1311" s="17" t="s">
        <v>1210</v>
      </c>
      <c r="E1311" s="17">
        <v>62539</v>
      </c>
      <c r="F1311" s="17" t="str">
        <f t="shared" si="206"/>
        <v>ST62539</v>
      </c>
      <c r="G1311" s="17" t="str">
        <f>VLOOKUP(E1311,[4]PARTIDAS!$F:$M,8,0)</f>
        <v>Evento</v>
      </c>
      <c r="H1311" s="17">
        <v>34037</v>
      </c>
      <c r="I1311" s="18">
        <v>44639.579861111109</v>
      </c>
      <c r="J1311" s="18">
        <v>44639.579861111109</v>
      </c>
      <c r="K1311" s="18">
        <v>44659</v>
      </c>
      <c r="L1311" s="19">
        <v>183477</v>
      </c>
      <c r="M1311" s="19">
        <v>183477</v>
      </c>
      <c r="N1311" s="16" t="s">
        <v>3463</v>
      </c>
      <c r="O1311" s="16"/>
      <c r="P1311" s="16"/>
      <c r="Q1311" s="16"/>
      <c r="R1311" s="16"/>
      <c r="S1311" s="16"/>
      <c r="T1311" s="20">
        <v>183477</v>
      </c>
      <c r="U1311" s="16" t="s">
        <v>47</v>
      </c>
      <c r="V1311" s="16"/>
      <c r="W1311" s="16"/>
      <c r="X1311" s="16"/>
      <c r="Y1311" s="16"/>
      <c r="Z1311" s="16"/>
      <c r="AA1311" s="16"/>
      <c r="AB1311" s="16"/>
      <c r="AC1311" s="16"/>
      <c r="AD1311" s="16"/>
      <c r="AE1311" s="16"/>
      <c r="AF1311" s="16" t="s">
        <v>4126</v>
      </c>
      <c r="AG1311" s="16" t="s">
        <v>4109</v>
      </c>
      <c r="AH1311" s="16" t="s">
        <v>3466</v>
      </c>
      <c r="AI1311" s="16" t="s">
        <v>47</v>
      </c>
      <c r="AJ1311" s="16">
        <f>VLOOKUP(E1311,[4]TD!$A:$B,2,0)</f>
        <v>-183477</v>
      </c>
      <c r="AK1311" s="16">
        <f>-IFERROR(VLOOKUP(E1311,'[4]PARTIDAS ABIERTAS EN VALORES'!$A:$E,2,0),0)</f>
        <v>0</v>
      </c>
      <c r="AL1311" s="16"/>
      <c r="AM1311" s="16">
        <f>-IFERROR(VLOOKUP(E1311,'[4]PARTIDAS ABIERTAS EN VALORES'!$A:$E,3,0),0)</f>
        <v>183477</v>
      </c>
      <c r="AN1311" s="16"/>
      <c r="AO1311" s="16">
        <f>-IFERROR(VLOOKUP(E1311,'[4]PARTIDAS ABIERTAS EN VALORES'!$A:$E,4,0),0)</f>
        <v>0</v>
      </c>
      <c r="AP1311" s="16"/>
      <c r="AQ1311" s="16"/>
      <c r="AR1311" s="16"/>
      <c r="AS1311" s="16"/>
      <c r="AT1311" s="16">
        <f t="shared" si="207"/>
        <v>0</v>
      </c>
      <c r="AU1311" s="16"/>
      <c r="AV1311" s="16"/>
      <c r="AW1311" s="16"/>
      <c r="AX1311" s="16"/>
      <c r="AY1311" s="16"/>
      <c r="AZ1311" s="16"/>
      <c r="BA1311" s="16">
        <f>-IFERROR(VLOOKUP(E1311,[4]TD!$J:$K,2,0),0)</f>
        <v>0</v>
      </c>
      <c r="BB1311" s="25">
        <f t="shared" si="203"/>
        <v>0</v>
      </c>
      <c r="BC1311" s="16"/>
      <c r="BD1311" s="52">
        <f t="shared" si="204"/>
        <v>44639.579861111109</v>
      </c>
      <c r="BE1311" s="16">
        <f t="shared" si="208"/>
        <v>2022</v>
      </c>
      <c r="BF1311" s="52">
        <f t="shared" si="205"/>
        <v>44659</v>
      </c>
      <c r="BG1311" s="16">
        <f t="shared" si="209"/>
        <v>2022</v>
      </c>
      <c r="BH1311" s="16"/>
    </row>
    <row r="1312" spans="1:60" x14ac:dyDescent="0.25">
      <c r="A1312" s="16">
        <v>820003850</v>
      </c>
      <c r="B1312" s="16" t="s">
        <v>3461</v>
      </c>
      <c r="C1312" s="16" t="s">
        <v>3462</v>
      </c>
      <c r="D1312" s="17" t="s">
        <v>1210</v>
      </c>
      <c r="E1312" s="17">
        <v>62540</v>
      </c>
      <c r="F1312" s="17" t="str">
        <f t="shared" si="206"/>
        <v>ST62540</v>
      </c>
      <c r="G1312" s="17" t="e">
        <f>VLOOKUP(E1312,[4]PARTIDAS!$F:$M,8,0)</f>
        <v>#N/A</v>
      </c>
      <c r="H1312" s="17">
        <v>34037</v>
      </c>
      <c r="I1312" s="18">
        <v>44639.584027777775</v>
      </c>
      <c r="J1312" s="18">
        <v>44639.584027777775</v>
      </c>
      <c r="K1312" s="18">
        <v>44659</v>
      </c>
      <c r="L1312" s="19">
        <v>326324</v>
      </c>
      <c r="M1312" s="19">
        <v>326324</v>
      </c>
      <c r="N1312" s="16" t="s">
        <v>3490</v>
      </c>
      <c r="O1312" s="16"/>
      <c r="P1312" s="16"/>
      <c r="Q1312" s="16"/>
      <c r="R1312" s="20">
        <v>326324</v>
      </c>
      <c r="S1312" s="16" t="s">
        <v>4114</v>
      </c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16" t="s">
        <v>4112</v>
      </c>
      <c r="AH1312" s="16"/>
      <c r="AI1312" s="16"/>
      <c r="AJ1312" s="16" t="e">
        <f>VLOOKUP(E1312,[4]TD!$A:$B,2,0)</f>
        <v>#N/A</v>
      </c>
      <c r="AK1312" s="16"/>
      <c r="AL1312" s="16"/>
      <c r="AM1312" s="16"/>
      <c r="AN1312" s="16"/>
      <c r="AO1312" s="16"/>
      <c r="AP1312" s="16"/>
      <c r="AQ1312" s="25">
        <f>M1312</f>
        <v>326324</v>
      </c>
      <c r="AR1312" s="16"/>
      <c r="AS1312" s="16"/>
      <c r="AT1312" s="16">
        <f t="shared" si="207"/>
        <v>0</v>
      </c>
      <c r="AU1312" s="16"/>
      <c r="AV1312" s="16"/>
      <c r="AW1312" s="16"/>
      <c r="AX1312" s="16"/>
      <c r="AY1312" s="16"/>
      <c r="AZ1312" s="16"/>
      <c r="BA1312" s="16"/>
      <c r="BB1312" s="25">
        <f t="shared" si="203"/>
        <v>0</v>
      </c>
      <c r="BC1312" s="16"/>
      <c r="BD1312" s="52">
        <f t="shared" si="204"/>
        <v>44639.584027777775</v>
      </c>
      <c r="BE1312" s="16">
        <f t="shared" si="208"/>
        <v>2022</v>
      </c>
      <c r="BF1312" s="52">
        <f t="shared" si="205"/>
        <v>44659</v>
      </c>
      <c r="BG1312" s="16">
        <f t="shared" si="209"/>
        <v>2022</v>
      </c>
      <c r="BH1312" s="16"/>
    </row>
    <row r="1313" spans="1:60" x14ac:dyDescent="0.25">
      <c r="A1313" s="16">
        <v>820003850</v>
      </c>
      <c r="B1313" s="16" t="s">
        <v>3461</v>
      </c>
      <c r="C1313" s="16" t="s">
        <v>3462</v>
      </c>
      <c r="D1313" s="17" t="s">
        <v>1210</v>
      </c>
      <c r="E1313" s="17">
        <v>62541</v>
      </c>
      <c r="F1313" s="17" t="str">
        <f t="shared" si="206"/>
        <v>ST62541</v>
      </c>
      <c r="G1313" s="17" t="str">
        <f>VLOOKUP(E1313,[4]PARTIDAS!$F:$M,8,0)</f>
        <v>Evento</v>
      </c>
      <c r="H1313" s="17">
        <v>34037</v>
      </c>
      <c r="I1313" s="18">
        <v>44639.597916666666</v>
      </c>
      <c r="J1313" s="18">
        <v>44639.597916666666</v>
      </c>
      <c r="K1313" s="18">
        <v>44659</v>
      </c>
      <c r="L1313" s="19">
        <v>544324</v>
      </c>
      <c r="M1313" s="19">
        <v>544324</v>
      </c>
      <c r="N1313" s="16" t="s">
        <v>3463</v>
      </c>
      <c r="O1313" s="16"/>
      <c r="P1313" s="16"/>
      <c r="Q1313" s="16"/>
      <c r="R1313" s="16"/>
      <c r="S1313" s="16"/>
      <c r="T1313" s="20">
        <v>544324</v>
      </c>
      <c r="U1313" s="16" t="s">
        <v>47</v>
      </c>
      <c r="V1313" s="16"/>
      <c r="W1313" s="16"/>
      <c r="X1313" s="16"/>
      <c r="Y1313" s="16"/>
      <c r="Z1313" s="16"/>
      <c r="AA1313" s="16"/>
      <c r="AB1313" s="16"/>
      <c r="AC1313" s="16"/>
      <c r="AD1313" s="16"/>
      <c r="AE1313" s="16"/>
      <c r="AF1313" s="16" t="s">
        <v>4126</v>
      </c>
      <c r="AG1313" s="16" t="s">
        <v>4109</v>
      </c>
      <c r="AH1313" s="16" t="s">
        <v>3466</v>
      </c>
      <c r="AI1313" s="16" t="s">
        <v>47</v>
      </c>
      <c r="AJ1313" s="16">
        <f>VLOOKUP(E1313,[4]TD!$A:$B,2,0)</f>
        <v>-544324</v>
      </c>
      <c r="AK1313" s="16">
        <f>-IFERROR(VLOOKUP(E1313,'[4]PARTIDAS ABIERTAS EN VALORES'!$A:$E,2,0),0)</f>
        <v>0</v>
      </c>
      <c r="AL1313" s="16"/>
      <c r="AM1313" s="16">
        <f>-IFERROR(VLOOKUP(E1313,'[4]PARTIDAS ABIERTAS EN VALORES'!$A:$E,3,0),0)</f>
        <v>544324</v>
      </c>
      <c r="AN1313" s="16"/>
      <c r="AO1313" s="16">
        <f>-IFERROR(VLOOKUP(E1313,'[4]PARTIDAS ABIERTAS EN VALORES'!$A:$E,4,0),0)</f>
        <v>0</v>
      </c>
      <c r="AP1313" s="16"/>
      <c r="AQ1313" s="16"/>
      <c r="AR1313" s="16"/>
      <c r="AS1313" s="16"/>
      <c r="AT1313" s="16">
        <f t="shared" si="207"/>
        <v>0</v>
      </c>
      <c r="AU1313" s="16"/>
      <c r="AV1313" s="16"/>
      <c r="AW1313" s="16"/>
      <c r="AX1313" s="16"/>
      <c r="AY1313" s="16"/>
      <c r="AZ1313" s="16"/>
      <c r="BA1313" s="16">
        <f>-IFERROR(VLOOKUP(E1313,[4]TD!$J:$K,2,0),0)</f>
        <v>0</v>
      </c>
      <c r="BB1313" s="25">
        <f t="shared" si="203"/>
        <v>0</v>
      </c>
      <c r="BC1313" s="16"/>
      <c r="BD1313" s="52">
        <f t="shared" si="204"/>
        <v>44639.597916666666</v>
      </c>
      <c r="BE1313" s="16">
        <f t="shared" si="208"/>
        <v>2022</v>
      </c>
      <c r="BF1313" s="52">
        <f t="shared" si="205"/>
        <v>44659</v>
      </c>
      <c r="BG1313" s="16">
        <f t="shared" si="209"/>
        <v>2022</v>
      </c>
      <c r="BH1313" s="16"/>
    </row>
    <row r="1314" spans="1:60" x14ac:dyDescent="0.25">
      <c r="A1314" s="16">
        <v>820003850</v>
      </c>
      <c r="B1314" s="16" t="s">
        <v>3461</v>
      </c>
      <c r="C1314" s="16" t="s">
        <v>3462</v>
      </c>
      <c r="D1314" s="17" t="s">
        <v>1210</v>
      </c>
      <c r="E1314" s="17">
        <v>62542</v>
      </c>
      <c r="F1314" s="17" t="str">
        <f t="shared" si="206"/>
        <v>ST62542</v>
      </c>
      <c r="G1314" s="17" t="e">
        <f>VLOOKUP(E1314,[4]PARTIDAS!$F:$M,8,0)</f>
        <v>#N/A</v>
      </c>
      <c r="H1314" s="17">
        <v>34040</v>
      </c>
      <c r="I1314" s="18">
        <v>44639.602777777778</v>
      </c>
      <c r="J1314" s="18">
        <v>44639.602777777778</v>
      </c>
      <c r="K1314" s="18">
        <v>44659</v>
      </c>
      <c r="L1314" s="19">
        <v>80800</v>
      </c>
      <c r="M1314" s="19">
        <v>80800</v>
      </c>
      <c r="N1314" s="16" t="s">
        <v>3490</v>
      </c>
      <c r="O1314" s="16"/>
      <c r="P1314" s="16"/>
      <c r="Q1314" s="16"/>
      <c r="R1314" s="20">
        <v>80800</v>
      </c>
      <c r="S1314" s="16" t="s">
        <v>4096</v>
      </c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16" t="s">
        <v>4112</v>
      </c>
      <c r="AH1314" s="16"/>
      <c r="AI1314" s="16"/>
      <c r="AJ1314" s="16" t="e">
        <f>VLOOKUP(E1314,[4]TD!$A:$B,2,0)</f>
        <v>#N/A</v>
      </c>
      <c r="AK1314" s="16"/>
      <c r="AL1314" s="16"/>
      <c r="AM1314" s="16"/>
      <c r="AN1314" s="16"/>
      <c r="AO1314" s="16"/>
      <c r="AP1314" s="16"/>
      <c r="AQ1314" s="25">
        <f>M1314</f>
        <v>80800</v>
      </c>
      <c r="AR1314" s="16"/>
      <c r="AS1314" s="16"/>
      <c r="AT1314" s="16">
        <f t="shared" si="207"/>
        <v>0</v>
      </c>
      <c r="AU1314" s="16"/>
      <c r="AV1314" s="16"/>
      <c r="AW1314" s="16"/>
      <c r="AX1314" s="16"/>
      <c r="AY1314" s="16"/>
      <c r="AZ1314" s="16"/>
      <c r="BA1314" s="16"/>
      <c r="BB1314" s="25">
        <f t="shared" si="203"/>
        <v>0</v>
      </c>
      <c r="BC1314" s="16"/>
      <c r="BD1314" s="52">
        <f t="shared" si="204"/>
        <v>44639.602777777778</v>
      </c>
      <c r="BE1314" s="16">
        <f t="shared" si="208"/>
        <v>2022</v>
      </c>
      <c r="BF1314" s="52">
        <f t="shared" si="205"/>
        <v>44659</v>
      </c>
      <c r="BG1314" s="16">
        <f t="shared" si="209"/>
        <v>2022</v>
      </c>
      <c r="BH1314" s="16"/>
    </row>
    <row r="1315" spans="1:60" x14ac:dyDescent="0.25">
      <c r="A1315" s="16">
        <v>820003850</v>
      </c>
      <c r="B1315" s="16" t="s">
        <v>3461</v>
      </c>
      <c r="C1315" s="16" t="s">
        <v>3462</v>
      </c>
      <c r="D1315" s="17" t="s">
        <v>1210</v>
      </c>
      <c r="E1315" s="17">
        <v>62572</v>
      </c>
      <c r="F1315" s="17" t="str">
        <f t="shared" si="206"/>
        <v>ST62572</v>
      </c>
      <c r="G1315" s="17" t="str">
        <f>VLOOKUP(E1315,[4]PARTIDAS!$F:$M,8,0)</f>
        <v>Evento</v>
      </c>
      <c r="H1315" s="17">
        <v>34037</v>
      </c>
      <c r="I1315" s="18">
        <v>44640.056250000001</v>
      </c>
      <c r="J1315" s="18">
        <v>44640.056250000001</v>
      </c>
      <c r="K1315" s="18">
        <v>44659</v>
      </c>
      <c r="L1315" s="19">
        <v>118383</v>
      </c>
      <c r="M1315" s="19">
        <v>118383</v>
      </c>
      <c r="N1315" s="16" t="s">
        <v>3463</v>
      </c>
      <c r="O1315" s="16"/>
      <c r="P1315" s="16"/>
      <c r="Q1315" s="16"/>
      <c r="R1315" s="16"/>
      <c r="S1315" s="16"/>
      <c r="T1315" s="20">
        <v>118383</v>
      </c>
      <c r="U1315" s="16" t="s">
        <v>47</v>
      </c>
      <c r="V1315" s="16"/>
      <c r="W1315" s="16"/>
      <c r="X1315" s="16"/>
      <c r="Y1315" s="16"/>
      <c r="Z1315" s="16"/>
      <c r="AA1315" s="16"/>
      <c r="AB1315" s="16"/>
      <c r="AC1315" s="16"/>
      <c r="AD1315" s="16"/>
      <c r="AE1315" s="16"/>
      <c r="AF1315" s="16" t="s">
        <v>4127</v>
      </c>
      <c r="AG1315" s="16" t="s">
        <v>4109</v>
      </c>
      <c r="AH1315" s="16" t="s">
        <v>3466</v>
      </c>
      <c r="AI1315" s="16" t="s">
        <v>47</v>
      </c>
      <c r="AJ1315" s="16">
        <f>VLOOKUP(E1315,[4]TD!$A:$B,2,0)</f>
        <v>-118383</v>
      </c>
      <c r="AK1315" s="16">
        <f>-IFERROR(VLOOKUP(E1315,'[4]PARTIDAS ABIERTAS EN VALORES'!$A:$E,2,0),0)</f>
        <v>0</v>
      </c>
      <c r="AL1315" s="16"/>
      <c r="AM1315" s="16">
        <f>-IFERROR(VLOOKUP(E1315,'[4]PARTIDAS ABIERTAS EN VALORES'!$A:$E,3,0),0)</f>
        <v>118383</v>
      </c>
      <c r="AN1315" s="16"/>
      <c r="AO1315" s="16">
        <f>-IFERROR(VLOOKUP(E1315,'[4]PARTIDAS ABIERTAS EN VALORES'!$A:$E,4,0),0)</f>
        <v>0</v>
      </c>
      <c r="AP1315" s="16"/>
      <c r="AQ1315" s="16"/>
      <c r="AR1315" s="16"/>
      <c r="AS1315" s="16"/>
      <c r="AT1315" s="16">
        <f t="shared" si="207"/>
        <v>0</v>
      </c>
      <c r="AU1315" s="16"/>
      <c r="AV1315" s="16"/>
      <c r="AW1315" s="16"/>
      <c r="AX1315" s="16"/>
      <c r="AY1315" s="16"/>
      <c r="AZ1315" s="16"/>
      <c r="BA1315" s="16">
        <f>-IFERROR(VLOOKUP(E1315,[4]TD!$J:$K,2,0),0)</f>
        <v>0</v>
      </c>
      <c r="BB1315" s="25">
        <f t="shared" si="203"/>
        <v>0</v>
      </c>
      <c r="BC1315" s="16"/>
      <c r="BD1315" s="52">
        <f t="shared" si="204"/>
        <v>44640.056250000001</v>
      </c>
      <c r="BE1315" s="16">
        <f t="shared" si="208"/>
        <v>2022</v>
      </c>
      <c r="BF1315" s="52">
        <f t="shared" si="205"/>
        <v>44659</v>
      </c>
      <c r="BG1315" s="16">
        <f t="shared" si="209"/>
        <v>2022</v>
      </c>
      <c r="BH1315" s="16"/>
    </row>
    <row r="1316" spans="1:60" x14ac:dyDescent="0.25">
      <c r="A1316" s="16">
        <v>820003850</v>
      </c>
      <c r="B1316" s="16" t="s">
        <v>3461</v>
      </c>
      <c r="C1316" s="16" t="s">
        <v>3462</v>
      </c>
      <c r="D1316" s="17" t="s">
        <v>1210</v>
      </c>
      <c r="E1316" s="17">
        <v>62730</v>
      </c>
      <c r="F1316" s="17" t="str">
        <f t="shared" si="206"/>
        <v>ST62730</v>
      </c>
      <c r="G1316" s="17" t="str">
        <f>VLOOKUP(E1316,[4]PARTIDAS!$F:$M,8,0)</f>
        <v>Evento</v>
      </c>
      <c r="H1316" s="17">
        <v>34037</v>
      </c>
      <c r="I1316" s="18">
        <v>44642.60833333333</v>
      </c>
      <c r="J1316" s="18">
        <v>44642.60833333333</v>
      </c>
      <c r="K1316" s="18">
        <v>44659</v>
      </c>
      <c r="L1316" s="19">
        <v>105696</v>
      </c>
      <c r="M1316" s="19">
        <v>105696</v>
      </c>
      <c r="N1316" s="16" t="s">
        <v>3463</v>
      </c>
      <c r="O1316" s="16"/>
      <c r="P1316" s="16"/>
      <c r="Q1316" s="16"/>
      <c r="R1316" s="16"/>
      <c r="S1316" s="16"/>
      <c r="T1316" s="20">
        <v>105696</v>
      </c>
      <c r="U1316" s="16" t="s">
        <v>47</v>
      </c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 t="s">
        <v>4128</v>
      </c>
      <c r="AG1316" s="16" t="s">
        <v>4109</v>
      </c>
      <c r="AH1316" s="16" t="s">
        <v>3466</v>
      </c>
      <c r="AI1316" s="16" t="s">
        <v>47</v>
      </c>
      <c r="AJ1316" s="16">
        <f>VLOOKUP(E1316,[4]TD!$A:$B,2,0)</f>
        <v>-105696</v>
      </c>
      <c r="AK1316" s="16">
        <f>-IFERROR(VLOOKUP(E1316,'[4]PARTIDAS ABIERTAS EN VALORES'!$A:$E,2,0),0)</f>
        <v>0</v>
      </c>
      <c r="AL1316" s="16"/>
      <c r="AM1316" s="16">
        <f>-IFERROR(VLOOKUP(E1316,'[4]PARTIDAS ABIERTAS EN VALORES'!$A:$E,3,0),0)</f>
        <v>105696</v>
      </c>
      <c r="AN1316" s="16"/>
      <c r="AO1316" s="16">
        <f>-IFERROR(VLOOKUP(E1316,'[4]PARTIDAS ABIERTAS EN VALORES'!$A:$E,4,0),0)</f>
        <v>0</v>
      </c>
      <c r="AP1316" s="16"/>
      <c r="AQ1316" s="16"/>
      <c r="AR1316" s="16"/>
      <c r="AS1316" s="16"/>
      <c r="AT1316" s="16">
        <f t="shared" si="207"/>
        <v>0</v>
      </c>
      <c r="AU1316" s="16"/>
      <c r="AV1316" s="16"/>
      <c r="AW1316" s="16"/>
      <c r="AX1316" s="16"/>
      <c r="AY1316" s="16"/>
      <c r="AZ1316" s="16"/>
      <c r="BA1316" s="16">
        <f>-IFERROR(VLOOKUP(E1316,[4]TD!$J:$K,2,0),0)</f>
        <v>0</v>
      </c>
      <c r="BB1316" s="25">
        <f t="shared" si="203"/>
        <v>0</v>
      </c>
      <c r="BC1316" s="16"/>
      <c r="BD1316" s="52">
        <f t="shared" si="204"/>
        <v>44642.60833333333</v>
      </c>
      <c r="BE1316" s="16">
        <f t="shared" si="208"/>
        <v>2022</v>
      </c>
      <c r="BF1316" s="52">
        <f t="shared" si="205"/>
        <v>44659</v>
      </c>
      <c r="BG1316" s="16">
        <f t="shared" si="209"/>
        <v>2022</v>
      </c>
      <c r="BH1316" s="16"/>
    </row>
    <row r="1317" spans="1:60" x14ac:dyDescent="0.25">
      <c r="A1317" s="16">
        <v>820003850</v>
      </c>
      <c r="B1317" s="16" t="s">
        <v>3461</v>
      </c>
      <c r="C1317" s="16" t="s">
        <v>3462</v>
      </c>
      <c r="D1317" s="17" t="s">
        <v>1210</v>
      </c>
      <c r="E1317" s="17">
        <v>62736</v>
      </c>
      <c r="F1317" s="17" t="str">
        <f t="shared" si="206"/>
        <v>ST62736</v>
      </c>
      <c r="G1317" s="17" t="str">
        <f>VLOOKUP(E1317,[4]PARTIDAS!$F:$M,8,0)</f>
        <v>Evento</v>
      </c>
      <c r="H1317" s="17">
        <v>34037</v>
      </c>
      <c r="I1317" s="18">
        <v>44642.619444444441</v>
      </c>
      <c r="J1317" s="18">
        <v>44642.619444444441</v>
      </c>
      <c r="K1317" s="18">
        <v>44659</v>
      </c>
      <c r="L1317" s="19">
        <v>65600</v>
      </c>
      <c r="M1317" s="19">
        <v>65600</v>
      </c>
      <c r="N1317" s="16" t="s">
        <v>3463</v>
      </c>
      <c r="O1317" s="16"/>
      <c r="P1317" s="16"/>
      <c r="Q1317" s="16"/>
      <c r="R1317" s="16"/>
      <c r="S1317" s="16"/>
      <c r="T1317" s="20">
        <v>65600</v>
      </c>
      <c r="U1317" s="16" t="s">
        <v>47</v>
      </c>
      <c r="V1317" s="16"/>
      <c r="W1317" s="16"/>
      <c r="X1317" s="16"/>
      <c r="Y1317" s="16"/>
      <c r="Z1317" s="16"/>
      <c r="AA1317" s="16"/>
      <c r="AB1317" s="16"/>
      <c r="AC1317" s="16"/>
      <c r="AD1317" s="16"/>
      <c r="AE1317" s="16"/>
      <c r="AF1317" s="16" t="s">
        <v>4128</v>
      </c>
      <c r="AG1317" s="16" t="s">
        <v>4109</v>
      </c>
      <c r="AH1317" s="16" t="s">
        <v>3466</v>
      </c>
      <c r="AI1317" s="16" t="s">
        <v>47</v>
      </c>
      <c r="AJ1317" s="16">
        <f>VLOOKUP(E1317,[4]TD!$A:$B,2,0)</f>
        <v>-65600</v>
      </c>
      <c r="AK1317" s="16">
        <f>-IFERROR(VLOOKUP(E1317,'[4]PARTIDAS ABIERTAS EN VALORES'!$A:$E,2,0),0)</f>
        <v>0</v>
      </c>
      <c r="AL1317" s="16"/>
      <c r="AM1317" s="16">
        <f>-IFERROR(VLOOKUP(E1317,'[4]PARTIDAS ABIERTAS EN VALORES'!$A:$E,3,0),0)</f>
        <v>65600</v>
      </c>
      <c r="AN1317" s="16"/>
      <c r="AO1317" s="16">
        <f>-IFERROR(VLOOKUP(E1317,'[4]PARTIDAS ABIERTAS EN VALORES'!$A:$E,4,0),0)</f>
        <v>0</v>
      </c>
      <c r="AP1317" s="16"/>
      <c r="AQ1317" s="16"/>
      <c r="AR1317" s="16"/>
      <c r="AS1317" s="16"/>
      <c r="AT1317" s="16">
        <f t="shared" si="207"/>
        <v>0</v>
      </c>
      <c r="AU1317" s="16"/>
      <c r="AV1317" s="16"/>
      <c r="AW1317" s="16"/>
      <c r="AX1317" s="16"/>
      <c r="AY1317" s="16"/>
      <c r="AZ1317" s="16"/>
      <c r="BA1317" s="16">
        <f>-IFERROR(VLOOKUP(E1317,[4]TD!$J:$K,2,0),0)</f>
        <v>0</v>
      </c>
      <c r="BB1317" s="25">
        <f t="shared" si="203"/>
        <v>0</v>
      </c>
      <c r="BC1317" s="16"/>
      <c r="BD1317" s="52">
        <f t="shared" si="204"/>
        <v>44642.619444444441</v>
      </c>
      <c r="BE1317" s="16">
        <f t="shared" si="208"/>
        <v>2022</v>
      </c>
      <c r="BF1317" s="52">
        <f t="shared" si="205"/>
        <v>44659</v>
      </c>
      <c r="BG1317" s="16">
        <f t="shared" si="209"/>
        <v>2022</v>
      </c>
      <c r="BH1317" s="16"/>
    </row>
    <row r="1318" spans="1:60" x14ac:dyDescent="0.25">
      <c r="A1318" s="16">
        <v>820003850</v>
      </c>
      <c r="B1318" s="16" t="s">
        <v>3461</v>
      </c>
      <c r="C1318" s="16" t="s">
        <v>3462</v>
      </c>
      <c r="D1318" s="17" t="s">
        <v>1210</v>
      </c>
      <c r="E1318" s="17">
        <v>62761</v>
      </c>
      <c r="F1318" s="17" t="str">
        <f t="shared" si="206"/>
        <v>ST62761</v>
      </c>
      <c r="G1318" s="17" t="str">
        <f>VLOOKUP(E1318,[4]PARTIDAS!$F:$M,8,0)</f>
        <v>Evento</v>
      </c>
      <c r="H1318" s="17">
        <v>34037</v>
      </c>
      <c r="I1318" s="18">
        <v>44642.67291666667</v>
      </c>
      <c r="J1318" s="18">
        <v>44642.67291666667</v>
      </c>
      <c r="K1318" s="18">
        <v>44659</v>
      </c>
      <c r="L1318" s="19">
        <v>3870237</v>
      </c>
      <c r="M1318" s="19">
        <v>3870237</v>
      </c>
      <c r="N1318" s="16" t="s">
        <v>3463</v>
      </c>
      <c r="O1318" s="16"/>
      <c r="P1318" s="16"/>
      <c r="Q1318" s="16"/>
      <c r="R1318" s="16"/>
      <c r="S1318" s="16"/>
      <c r="T1318" s="20">
        <v>3870237</v>
      </c>
      <c r="U1318" s="16" t="s">
        <v>47</v>
      </c>
      <c r="V1318" s="16"/>
      <c r="W1318" s="16"/>
      <c r="X1318" s="16"/>
      <c r="Y1318" s="16"/>
      <c r="Z1318" s="16"/>
      <c r="AA1318" s="16"/>
      <c r="AB1318" s="16"/>
      <c r="AC1318" s="16"/>
      <c r="AD1318" s="16"/>
      <c r="AE1318" s="16"/>
      <c r="AF1318" s="16" t="s">
        <v>4128</v>
      </c>
      <c r="AG1318" s="16" t="s">
        <v>4109</v>
      </c>
      <c r="AH1318" s="16" t="s">
        <v>3466</v>
      </c>
      <c r="AI1318" s="16" t="s">
        <v>47</v>
      </c>
      <c r="AJ1318" s="16">
        <f>VLOOKUP(E1318,[4]TD!$A:$B,2,0)</f>
        <v>-3870237</v>
      </c>
      <c r="AK1318" s="16">
        <f>-IFERROR(VLOOKUP(E1318,'[4]PARTIDAS ABIERTAS EN VALORES'!$A:$E,2,0),0)</f>
        <v>0</v>
      </c>
      <c r="AL1318" s="16"/>
      <c r="AM1318" s="16">
        <f>-IFERROR(VLOOKUP(E1318,'[4]PARTIDAS ABIERTAS EN VALORES'!$A:$E,3,0),0)</f>
        <v>3870237</v>
      </c>
      <c r="AN1318" s="16"/>
      <c r="AO1318" s="16">
        <f>-IFERROR(VLOOKUP(E1318,'[4]PARTIDAS ABIERTAS EN VALORES'!$A:$E,4,0),0)</f>
        <v>0</v>
      </c>
      <c r="AP1318" s="16"/>
      <c r="AQ1318" s="16"/>
      <c r="AR1318" s="16"/>
      <c r="AS1318" s="16"/>
      <c r="AT1318" s="16">
        <f t="shared" si="207"/>
        <v>0</v>
      </c>
      <c r="AU1318" s="16"/>
      <c r="AV1318" s="16"/>
      <c r="AW1318" s="16"/>
      <c r="AX1318" s="16"/>
      <c r="AY1318" s="16"/>
      <c r="AZ1318" s="16"/>
      <c r="BA1318" s="16">
        <f>-IFERROR(VLOOKUP(E1318,[4]TD!$J:$K,2,0),0)</f>
        <v>0</v>
      </c>
      <c r="BB1318" s="25">
        <f t="shared" si="203"/>
        <v>0</v>
      </c>
      <c r="BC1318" s="16"/>
      <c r="BD1318" s="52">
        <f t="shared" si="204"/>
        <v>44642.67291666667</v>
      </c>
      <c r="BE1318" s="16">
        <f t="shared" si="208"/>
        <v>2022</v>
      </c>
      <c r="BF1318" s="52">
        <f t="shared" si="205"/>
        <v>44659</v>
      </c>
      <c r="BG1318" s="16">
        <f t="shared" si="209"/>
        <v>2022</v>
      </c>
      <c r="BH1318" s="16"/>
    </row>
    <row r="1319" spans="1:60" x14ac:dyDescent="0.25">
      <c r="A1319" s="16">
        <v>820003850</v>
      </c>
      <c r="B1319" s="16" t="s">
        <v>3461</v>
      </c>
      <c r="C1319" s="16" t="s">
        <v>3462</v>
      </c>
      <c r="D1319" s="17" t="s">
        <v>1210</v>
      </c>
      <c r="E1319" s="17">
        <v>62824</v>
      </c>
      <c r="F1319" s="17" t="str">
        <f t="shared" si="206"/>
        <v>ST62824</v>
      </c>
      <c r="G1319" s="17" t="str">
        <f>VLOOKUP(E1319,[4]PARTIDAS!$F:$M,8,0)</f>
        <v>Evento</v>
      </c>
      <c r="H1319" s="17">
        <v>34037</v>
      </c>
      <c r="I1319" s="18">
        <v>44643.363888888889</v>
      </c>
      <c r="J1319" s="18">
        <v>44643.363888888889</v>
      </c>
      <c r="K1319" s="18">
        <v>44659</v>
      </c>
      <c r="L1319" s="19">
        <v>486414</v>
      </c>
      <c r="M1319" s="19">
        <v>486414</v>
      </c>
      <c r="N1319" s="16" t="s">
        <v>3463</v>
      </c>
      <c r="O1319" s="16"/>
      <c r="P1319" s="16"/>
      <c r="Q1319" s="16"/>
      <c r="R1319" s="16"/>
      <c r="S1319" s="16"/>
      <c r="T1319" s="20">
        <v>486414</v>
      </c>
      <c r="U1319" s="16" t="s">
        <v>47</v>
      </c>
      <c r="V1319" s="16"/>
      <c r="W1319" s="16"/>
      <c r="X1319" s="16"/>
      <c r="Y1319" s="16"/>
      <c r="Z1319" s="16"/>
      <c r="AA1319" s="16"/>
      <c r="AB1319" s="16"/>
      <c r="AC1319" s="16"/>
      <c r="AD1319" s="16"/>
      <c r="AE1319" s="16"/>
      <c r="AF1319" s="16" t="s">
        <v>4129</v>
      </c>
      <c r="AG1319" s="16" t="s">
        <v>4109</v>
      </c>
      <c r="AH1319" s="16" t="s">
        <v>3466</v>
      </c>
      <c r="AI1319" s="16" t="s">
        <v>47</v>
      </c>
      <c r="AJ1319" s="16">
        <f>VLOOKUP(E1319,[4]TD!$A:$B,2,0)</f>
        <v>-486414</v>
      </c>
      <c r="AK1319" s="16">
        <f>-IFERROR(VLOOKUP(E1319,'[4]PARTIDAS ABIERTAS EN VALORES'!$A:$E,2,0),0)</f>
        <v>0</v>
      </c>
      <c r="AL1319" s="16"/>
      <c r="AM1319" s="16">
        <f>-IFERROR(VLOOKUP(E1319,'[4]PARTIDAS ABIERTAS EN VALORES'!$A:$E,3,0),0)</f>
        <v>486414</v>
      </c>
      <c r="AN1319" s="16"/>
      <c r="AO1319" s="16">
        <f>-IFERROR(VLOOKUP(E1319,'[4]PARTIDAS ABIERTAS EN VALORES'!$A:$E,4,0),0)</f>
        <v>0</v>
      </c>
      <c r="AP1319" s="16"/>
      <c r="AQ1319" s="16"/>
      <c r="AR1319" s="16"/>
      <c r="AS1319" s="16"/>
      <c r="AT1319" s="16">
        <f t="shared" si="207"/>
        <v>0</v>
      </c>
      <c r="AU1319" s="16"/>
      <c r="AV1319" s="16"/>
      <c r="AW1319" s="16"/>
      <c r="AX1319" s="16"/>
      <c r="AY1319" s="16"/>
      <c r="AZ1319" s="16"/>
      <c r="BA1319" s="16">
        <f>-IFERROR(VLOOKUP(E1319,[4]TD!$J:$K,2,0),0)</f>
        <v>0</v>
      </c>
      <c r="BB1319" s="25">
        <f t="shared" si="203"/>
        <v>0</v>
      </c>
      <c r="BC1319" s="16"/>
      <c r="BD1319" s="52">
        <f t="shared" si="204"/>
        <v>44643.363888888889</v>
      </c>
      <c r="BE1319" s="16">
        <f t="shared" si="208"/>
        <v>2022</v>
      </c>
      <c r="BF1319" s="52">
        <f t="shared" si="205"/>
        <v>44659</v>
      </c>
      <c r="BG1319" s="16">
        <f t="shared" si="209"/>
        <v>2022</v>
      </c>
      <c r="BH1319" s="16"/>
    </row>
    <row r="1320" spans="1:60" x14ac:dyDescent="0.25">
      <c r="A1320" s="16">
        <v>820003850</v>
      </c>
      <c r="B1320" s="16" t="s">
        <v>3461</v>
      </c>
      <c r="C1320" s="16" t="s">
        <v>3462</v>
      </c>
      <c r="D1320" s="17" t="s">
        <v>1210</v>
      </c>
      <c r="E1320" s="17">
        <v>62876</v>
      </c>
      <c r="F1320" s="17" t="str">
        <f t="shared" si="206"/>
        <v>ST62876</v>
      </c>
      <c r="G1320" s="17" t="str">
        <f>VLOOKUP(E1320,[4]PARTIDAS!$F:$M,8,0)</f>
        <v>Evento</v>
      </c>
      <c r="H1320" s="17">
        <v>34038</v>
      </c>
      <c r="I1320" s="18">
        <v>44643.657638888886</v>
      </c>
      <c r="J1320" s="18">
        <v>44643.657638888886</v>
      </c>
      <c r="K1320" s="18">
        <v>44659</v>
      </c>
      <c r="L1320" s="19">
        <v>14200</v>
      </c>
      <c r="M1320" s="19">
        <v>14200</v>
      </c>
      <c r="N1320" s="16" t="s">
        <v>3463</v>
      </c>
      <c r="O1320" s="16"/>
      <c r="P1320" s="16"/>
      <c r="Q1320" s="16"/>
      <c r="R1320" s="16"/>
      <c r="S1320" s="16"/>
      <c r="T1320" s="20">
        <v>14200</v>
      </c>
      <c r="U1320" s="16" t="s">
        <v>47</v>
      </c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 t="s">
        <v>4129</v>
      </c>
      <c r="AG1320" s="16" t="s">
        <v>4109</v>
      </c>
      <c r="AH1320" s="16" t="s">
        <v>3466</v>
      </c>
      <c r="AI1320" s="16" t="s">
        <v>47</v>
      </c>
      <c r="AJ1320" s="16">
        <f>VLOOKUP(E1320,[4]TD!$A:$B,2,0)</f>
        <v>-14200</v>
      </c>
      <c r="AK1320" s="16">
        <f>-IFERROR(VLOOKUP(E1320,'[4]PARTIDAS ABIERTAS EN VALORES'!$A:$E,2,0),0)</f>
        <v>0</v>
      </c>
      <c r="AL1320" s="16"/>
      <c r="AM1320" s="16">
        <f>-IFERROR(VLOOKUP(E1320,'[4]PARTIDAS ABIERTAS EN VALORES'!$A:$E,3,0),0)</f>
        <v>14200</v>
      </c>
      <c r="AN1320" s="16"/>
      <c r="AO1320" s="16">
        <f>-IFERROR(VLOOKUP(E1320,'[4]PARTIDAS ABIERTAS EN VALORES'!$A:$E,4,0),0)</f>
        <v>0</v>
      </c>
      <c r="AP1320" s="16"/>
      <c r="AQ1320" s="16"/>
      <c r="AR1320" s="16"/>
      <c r="AS1320" s="16"/>
      <c r="AT1320" s="16">
        <f t="shared" si="207"/>
        <v>0</v>
      </c>
      <c r="AU1320" s="16"/>
      <c r="AV1320" s="16"/>
      <c r="AW1320" s="16"/>
      <c r="AX1320" s="16"/>
      <c r="AY1320" s="16"/>
      <c r="AZ1320" s="16"/>
      <c r="BA1320" s="16">
        <f>-IFERROR(VLOOKUP(E1320,[4]TD!$J:$K,2,0),0)</f>
        <v>0</v>
      </c>
      <c r="BB1320" s="25">
        <f t="shared" si="203"/>
        <v>0</v>
      </c>
      <c r="BC1320" s="16"/>
      <c r="BD1320" s="52">
        <f t="shared" si="204"/>
        <v>44643.657638888886</v>
      </c>
      <c r="BE1320" s="16">
        <f t="shared" si="208"/>
        <v>2022</v>
      </c>
      <c r="BF1320" s="52">
        <f t="shared" si="205"/>
        <v>44659</v>
      </c>
      <c r="BG1320" s="16">
        <f t="shared" si="209"/>
        <v>2022</v>
      </c>
      <c r="BH1320" s="16"/>
    </row>
    <row r="1321" spans="1:60" x14ac:dyDescent="0.25">
      <c r="A1321" s="16">
        <v>820003850</v>
      </c>
      <c r="B1321" s="16" t="s">
        <v>3461</v>
      </c>
      <c r="C1321" s="16" t="s">
        <v>3462</v>
      </c>
      <c r="D1321" s="17" t="s">
        <v>1210</v>
      </c>
      <c r="E1321" s="17">
        <v>62985</v>
      </c>
      <c r="F1321" s="17" t="str">
        <f t="shared" si="206"/>
        <v>ST62985</v>
      </c>
      <c r="G1321" s="17" t="str">
        <f>VLOOKUP(E1321,[4]PARTIDAS!$F:$M,8,0)</f>
        <v>Evento</v>
      </c>
      <c r="H1321" s="17">
        <v>34037</v>
      </c>
      <c r="I1321" s="18">
        <v>44644.497916666667</v>
      </c>
      <c r="J1321" s="18">
        <v>44644.497916666667</v>
      </c>
      <c r="K1321" s="18">
        <v>44659</v>
      </c>
      <c r="L1321" s="19">
        <v>203074</v>
      </c>
      <c r="M1321" s="19">
        <v>203074</v>
      </c>
      <c r="N1321" s="16" t="s">
        <v>3463</v>
      </c>
      <c r="O1321" s="16"/>
      <c r="P1321" s="16"/>
      <c r="Q1321" s="16"/>
      <c r="R1321" s="16"/>
      <c r="S1321" s="16"/>
      <c r="T1321" s="20">
        <v>203074</v>
      </c>
      <c r="U1321" s="16" t="s">
        <v>47</v>
      </c>
      <c r="V1321" s="16"/>
      <c r="W1321" s="16"/>
      <c r="X1321" s="16"/>
      <c r="Y1321" s="16"/>
      <c r="Z1321" s="16"/>
      <c r="AA1321" s="16"/>
      <c r="AB1321" s="16"/>
      <c r="AC1321" s="16"/>
      <c r="AD1321" s="16"/>
      <c r="AE1321" s="16"/>
      <c r="AF1321" s="16" t="s">
        <v>4130</v>
      </c>
      <c r="AG1321" s="16" t="s">
        <v>4109</v>
      </c>
      <c r="AH1321" s="16" t="s">
        <v>3466</v>
      </c>
      <c r="AI1321" s="16" t="s">
        <v>47</v>
      </c>
      <c r="AJ1321" s="16">
        <f>VLOOKUP(E1321,[4]TD!$A:$B,2,0)</f>
        <v>-203074</v>
      </c>
      <c r="AK1321" s="16">
        <f>-IFERROR(VLOOKUP(E1321,'[4]PARTIDAS ABIERTAS EN VALORES'!$A:$E,2,0),0)</f>
        <v>0</v>
      </c>
      <c r="AL1321" s="16"/>
      <c r="AM1321" s="16">
        <f>-IFERROR(VLOOKUP(E1321,'[4]PARTIDAS ABIERTAS EN VALORES'!$A:$E,3,0),0)</f>
        <v>203074</v>
      </c>
      <c r="AN1321" s="16"/>
      <c r="AO1321" s="16">
        <f>-IFERROR(VLOOKUP(E1321,'[4]PARTIDAS ABIERTAS EN VALORES'!$A:$E,4,0),0)</f>
        <v>0</v>
      </c>
      <c r="AP1321" s="16"/>
      <c r="AQ1321" s="16"/>
      <c r="AR1321" s="16"/>
      <c r="AS1321" s="16"/>
      <c r="AT1321" s="16">
        <f t="shared" si="207"/>
        <v>0</v>
      </c>
      <c r="AU1321" s="16"/>
      <c r="AV1321" s="16"/>
      <c r="AW1321" s="16"/>
      <c r="AX1321" s="16"/>
      <c r="AY1321" s="16"/>
      <c r="AZ1321" s="16"/>
      <c r="BA1321" s="16">
        <f>-IFERROR(VLOOKUP(E1321,[4]TD!$J:$K,2,0),0)</f>
        <v>0</v>
      </c>
      <c r="BB1321" s="25">
        <f t="shared" si="203"/>
        <v>0</v>
      </c>
      <c r="BC1321" s="16"/>
      <c r="BD1321" s="52">
        <f t="shared" si="204"/>
        <v>44644.497916666667</v>
      </c>
      <c r="BE1321" s="16">
        <f t="shared" si="208"/>
        <v>2022</v>
      </c>
      <c r="BF1321" s="52">
        <f t="shared" si="205"/>
        <v>44659</v>
      </c>
      <c r="BG1321" s="16">
        <f t="shared" si="209"/>
        <v>2022</v>
      </c>
      <c r="BH1321" s="16"/>
    </row>
    <row r="1322" spans="1:60" x14ac:dyDescent="0.25">
      <c r="A1322" s="16">
        <v>820003850</v>
      </c>
      <c r="B1322" s="16" t="s">
        <v>3461</v>
      </c>
      <c r="C1322" s="16" t="s">
        <v>3467</v>
      </c>
      <c r="D1322" s="17" t="s">
        <v>1210</v>
      </c>
      <c r="E1322" s="17">
        <v>63002</v>
      </c>
      <c r="F1322" s="17" t="str">
        <f t="shared" si="206"/>
        <v>ST63002</v>
      </c>
      <c r="G1322" s="17" t="str">
        <f>VLOOKUP(E1322,[4]PARTIDAS!$F:$M,8,0)</f>
        <v>Evento</v>
      </c>
      <c r="H1322" s="17">
        <v>34039</v>
      </c>
      <c r="I1322" s="18">
        <v>44644.591666666667</v>
      </c>
      <c r="J1322" s="18">
        <v>44644.591666666667</v>
      </c>
      <c r="K1322" s="18">
        <v>44659</v>
      </c>
      <c r="L1322" s="19">
        <v>14200</v>
      </c>
      <c r="M1322" s="19">
        <v>14200</v>
      </c>
      <c r="N1322" s="16" t="s">
        <v>3463</v>
      </c>
      <c r="O1322" s="16"/>
      <c r="P1322" s="16"/>
      <c r="Q1322" s="16"/>
      <c r="R1322" s="16"/>
      <c r="S1322" s="16"/>
      <c r="T1322" s="20">
        <v>14200</v>
      </c>
      <c r="U1322" s="16" t="s">
        <v>47</v>
      </c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 t="s">
        <v>4130</v>
      </c>
      <c r="AG1322" s="16" t="s">
        <v>4109</v>
      </c>
      <c r="AH1322" s="16" t="s">
        <v>3466</v>
      </c>
      <c r="AI1322" s="16" t="s">
        <v>47</v>
      </c>
      <c r="AJ1322" s="16">
        <f>VLOOKUP(E1322,[4]TD!$A:$B,2,0)</f>
        <v>-14200</v>
      </c>
      <c r="AK1322" s="16">
        <f>-IFERROR(VLOOKUP(E1322,'[4]PARTIDAS ABIERTAS EN VALORES'!$A:$E,2,0),0)</f>
        <v>0</v>
      </c>
      <c r="AL1322" s="16"/>
      <c r="AM1322" s="16">
        <f>-IFERROR(VLOOKUP(E1322,'[4]PARTIDAS ABIERTAS EN VALORES'!$A:$E,3,0),0)</f>
        <v>14200</v>
      </c>
      <c r="AN1322" s="16"/>
      <c r="AO1322" s="16">
        <f>-IFERROR(VLOOKUP(E1322,'[4]PARTIDAS ABIERTAS EN VALORES'!$A:$E,4,0),0)</f>
        <v>0</v>
      </c>
      <c r="AP1322" s="16"/>
      <c r="AQ1322" s="16"/>
      <c r="AR1322" s="16"/>
      <c r="AS1322" s="16"/>
      <c r="AT1322" s="16">
        <f t="shared" si="207"/>
        <v>0</v>
      </c>
      <c r="AU1322" s="16"/>
      <c r="AV1322" s="16"/>
      <c r="AW1322" s="16"/>
      <c r="AX1322" s="16"/>
      <c r="AY1322" s="16"/>
      <c r="AZ1322" s="16"/>
      <c r="BA1322" s="16">
        <f>-IFERROR(VLOOKUP(E1322,[4]TD!$J:$K,2,0),0)</f>
        <v>0</v>
      </c>
      <c r="BB1322" s="25">
        <f t="shared" si="203"/>
        <v>0</v>
      </c>
      <c r="BC1322" s="16"/>
      <c r="BD1322" s="52">
        <f t="shared" si="204"/>
        <v>44644.591666666667</v>
      </c>
      <c r="BE1322" s="16">
        <f t="shared" si="208"/>
        <v>2022</v>
      </c>
      <c r="BF1322" s="52">
        <f t="shared" si="205"/>
        <v>44659</v>
      </c>
      <c r="BG1322" s="16">
        <f t="shared" si="209"/>
        <v>2022</v>
      </c>
      <c r="BH1322" s="16"/>
    </row>
    <row r="1323" spans="1:60" x14ac:dyDescent="0.25">
      <c r="A1323" s="16">
        <v>820003850</v>
      </c>
      <c r="B1323" s="16" t="s">
        <v>3461</v>
      </c>
      <c r="C1323" s="16" t="s">
        <v>3467</v>
      </c>
      <c r="D1323" s="17" t="s">
        <v>1210</v>
      </c>
      <c r="E1323" s="17">
        <v>63080</v>
      </c>
      <c r="F1323" s="17" t="str">
        <f t="shared" si="206"/>
        <v>ST63080</v>
      </c>
      <c r="G1323" s="17" t="str">
        <f>VLOOKUP(E1323,[4]PARTIDAS!$F:$M,8,0)</f>
        <v>Evento</v>
      </c>
      <c r="H1323" s="17">
        <v>34036</v>
      </c>
      <c r="I1323" s="18">
        <v>44645.490972222222</v>
      </c>
      <c r="J1323" s="18">
        <v>44645.490972222222</v>
      </c>
      <c r="K1323" s="18">
        <v>44659</v>
      </c>
      <c r="L1323" s="19">
        <v>178158</v>
      </c>
      <c r="M1323" s="19">
        <v>178158</v>
      </c>
      <c r="N1323" s="16" t="s">
        <v>3463</v>
      </c>
      <c r="O1323" s="16"/>
      <c r="P1323" s="16"/>
      <c r="Q1323" s="16"/>
      <c r="R1323" s="16"/>
      <c r="S1323" s="16"/>
      <c r="T1323" s="20">
        <v>178158</v>
      </c>
      <c r="U1323" s="16" t="s">
        <v>47</v>
      </c>
      <c r="V1323" s="16"/>
      <c r="W1323" s="16"/>
      <c r="X1323" s="16"/>
      <c r="Y1323" s="16"/>
      <c r="Z1323" s="16"/>
      <c r="AA1323" s="16"/>
      <c r="AB1323" s="16"/>
      <c r="AC1323" s="16"/>
      <c r="AD1323" s="16"/>
      <c r="AE1323" s="16"/>
      <c r="AF1323" s="16" t="s">
        <v>4131</v>
      </c>
      <c r="AG1323" s="16" t="s">
        <v>4109</v>
      </c>
      <c r="AH1323" s="16" t="s">
        <v>3466</v>
      </c>
      <c r="AI1323" s="16" t="s">
        <v>47</v>
      </c>
      <c r="AJ1323" s="16">
        <f>VLOOKUP(E1323,[4]TD!$A:$B,2,0)</f>
        <v>-178158</v>
      </c>
      <c r="AK1323" s="16">
        <f>-IFERROR(VLOOKUP(E1323,'[4]PARTIDAS ABIERTAS EN VALORES'!$A:$E,2,0),0)</f>
        <v>0</v>
      </c>
      <c r="AL1323" s="16"/>
      <c r="AM1323" s="16">
        <f>-IFERROR(VLOOKUP(E1323,'[4]PARTIDAS ABIERTAS EN VALORES'!$A:$E,3,0),0)</f>
        <v>178158</v>
      </c>
      <c r="AN1323" s="16"/>
      <c r="AO1323" s="16">
        <f>-IFERROR(VLOOKUP(E1323,'[4]PARTIDAS ABIERTAS EN VALORES'!$A:$E,4,0),0)</f>
        <v>0</v>
      </c>
      <c r="AP1323" s="16"/>
      <c r="AQ1323" s="16"/>
      <c r="AR1323" s="16"/>
      <c r="AS1323" s="16"/>
      <c r="AT1323" s="16">
        <f t="shared" si="207"/>
        <v>0</v>
      </c>
      <c r="AU1323" s="16"/>
      <c r="AV1323" s="16"/>
      <c r="AW1323" s="16"/>
      <c r="AX1323" s="16"/>
      <c r="AY1323" s="16"/>
      <c r="AZ1323" s="16"/>
      <c r="BA1323" s="16">
        <f>-IFERROR(VLOOKUP(E1323,[4]TD!$J:$K,2,0),0)</f>
        <v>0</v>
      </c>
      <c r="BB1323" s="25">
        <f t="shared" si="203"/>
        <v>0</v>
      </c>
      <c r="BC1323" s="16"/>
      <c r="BD1323" s="52">
        <f t="shared" si="204"/>
        <v>44645.490972222222</v>
      </c>
      <c r="BE1323" s="16">
        <f t="shared" si="208"/>
        <v>2022</v>
      </c>
      <c r="BF1323" s="52">
        <f t="shared" si="205"/>
        <v>44659</v>
      </c>
      <c r="BG1323" s="16">
        <f t="shared" si="209"/>
        <v>2022</v>
      </c>
      <c r="BH1323" s="16"/>
    </row>
    <row r="1324" spans="1:60" x14ac:dyDescent="0.25">
      <c r="A1324" s="16">
        <v>820003850</v>
      </c>
      <c r="B1324" s="16" t="s">
        <v>3461</v>
      </c>
      <c r="C1324" s="16" t="s">
        <v>3467</v>
      </c>
      <c r="D1324" s="17" t="s">
        <v>1210</v>
      </c>
      <c r="E1324" s="17">
        <v>63085</v>
      </c>
      <c r="F1324" s="17" t="str">
        <f t="shared" si="206"/>
        <v>ST63085</v>
      </c>
      <c r="G1324" s="17" t="e">
        <f>VLOOKUP(E1324,[4]PARTIDAS!$F:$M,8,0)</f>
        <v>#N/A</v>
      </c>
      <c r="H1324" s="17">
        <v>34036</v>
      </c>
      <c r="I1324" s="18">
        <v>44645.555555555555</v>
      </c>
      <c r="J1324" s="18">
        <v>44645.555555555555</v>
      </c>
      <c r="K1324" s="18">
        <v>44659</v>
      </c>
      <c r="L1324" s="19">
        <v>318569</v>
      </c>
      <c r="M1324" s="19">
        <v>318569</v>
      </c>
      <c r="N1324" s="16" t="s">
        <v>3490</v>
      </c>
      <c r="O1324" s="16"/>
      <c r="P1324" s="16"/>
      <c r="Q1324" s="16"/>
      <c r="R1324" s="20">
        <v>318569</v>
      </c>
      <c r="S1324" s="16" t="s">
        <v>4114</v>
      </c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16" t="s">
        <v>4112</v>
      </c>
      <c r="AH1324" s="16"/>
      <c r="AI1324" s="16"/>
      <c r="AJ1324" s="16" t="e">
        <f>VLOOKUP(E1324,[4]TD!$A:$B,2,0)</f>
        <v>#N/A</v>
      </c>
      <c r="AK1324" s="16"/>
      <c r="AL1324" s="16"/>
      <c r="AM1324" s="16"/>
      <c r="AN1324" s="16"/>
      <c r="AO1324" s="16"/>
      <c r="AP1324" s="16"/>
      <c r="AQ1324" s="25">
        <f>M1324</f>
        <v>318569</v>
      </c>
      <c r="AR1324" s="16"/>
      <c r="AS1324" s="16"/>
      <c r="AT1324" s="16">
        <f t="shared" si="207"/>
        <v>0</v>
      </c>
      <c r="AU1324" s="16"/>
      <c r="AV1324" s="16"/>
      <c r="AW1324" s="16"/>
      <c r="AX1324" s="16"/>
      <c r="AY1324" s="16"/>
      <c r="AZ1324" s="16"/>
      <c r="BA1324" s="16"/>
      <c r="BB1324" s="25">
        <f t="shared" si="203"/>
        <v>0</v>
      </c>
      <c r="BC1324" s="16"/>
      <c r="BD1324" s="52">
        <f t="shared" si="204"/>
        <v>44645.555555555555</v>
      </c>
      <c r="BE1324" s="16">
        <f t="shared" si="208"/>
        <v>2022</v>
      </c>
      <c r="BF1324" s="52">
        <f t="shared" si="205"/>
        <v>44659</v>
      </c>
      <c r="BG1324" s="16">
        <f t="shared" si="209"/>
        <v>2022</v>
      </c>
      <c r="BH1324" s="16"/>
    </row>
    <row r="1325" spans="1:60" x14ac:dyDescent="0.25">
      <c r="A1325" s="16">
        <v>820003850</v>
      </c>
      <c r="B1325" s="16" t="s">
        <v>3461</v>
      </c>
      <c r="C1325" s="16" t="s">
        <v>3467</v>
      </c>
      <c r="D1325" s="17" t="s">
        <v>1210</v>
      </c>
      <c r="E1325" s="17">
        <v>63120</v>
      </c>
      <c r="F1325" s="17" t="str">
        <f t="shared" si="206"/>
        <v>ST63120</v>
      </c>
      <c r="G1325" s="17" t="str">
        <f>VLOOKUP(E1325,[4]PARTIDAS!$F:$M,8,0)</f>
        <v>Evento</v>
      </c>
      <c r="H1325" s="17">
        <v>34036</v>
      </c>
      <c r="I1325" s="18">
        <v>44645.686111111114</v>
      </c>
      <c r="J1325" s="18">
        <v>44645.686111111114</v>
      </c>
      <c r="K1325" s="18">
        <v>44659</v>
      </c>
      <c r="L1325" s="19">
        <v>123382</v>
      </c>
      <c r="M1325" s="19">
        <v>123382</v>
      </c>
      <c r="N1325" s="16" t="s">
        <v>3463</v>
      </c>
      <c r="O1325" s="16"/>
      <c r="P1325" s="16"/>
      <c r="Q1325" s="16"/>
      <c r="R1325" s="16"/>
      <c r="S1325" s="16"/>
      <c r="T1325" s="20">
        <v>123382</v>
      </c>
      <c r="U1325" s="16" t="s">
        <v>47</v>
      </c>
      <c r="V1325" s="16"/>
      <c r="W1325" s="16"/>
      <c r="X1325" s="16"/>
      <c r="Y1325" s="16"/>
      <c r="Z1325" s="16"/>
      <c r="AA1325" s="16"/>
      <c r="AB1325" s="16"/>
      <c r="AC1325" s="16"/>
      <c r="AD1325" s="16"/>
      <c r="AE1325" s="16"/>
      <c r="AF1325" s="16" t="s">
        <v>4131</v>
      </c>
      <c r="AG1325" s="16" t="s">
        <v>4109</v>
      </c>
      <c r="AH1325" s="16" t="s">
        <v>3466</v>
      </c>
      <c r="AI1325" s="16" t="s">
        <v>47</v>
      </c>
      <c r="AJ1325" s="16">
        <f>VLOOKUP(E1325,[4]TD!$A:$B,2,0)</f>
        <v>-123382</v>
      </c>
      <c r="AK1325" s="16">
        <f>-IFERROR(VLOOKUP(E1325,'[4]PARTIDAS ABIERTAS EN VALORES'!$A:$E,2,0),0)</f>
        <v>0</v>
      </c>
      <c r="AL1325" s="16"/>
      <c r="AM1325" s="16">
        <f>-IFERROR(VLOOKUP(E1325,'[4]PARTIDAS ABIERTAS EN VALORES'!$A:$E,3,0),0)</f>
        <v>123382</v>
      </c>
      <c r="AN1325" s="16"/>
      <c r="AO1325" s="16">
        <f>-IFERROR(VLOOKUP(E1325,'[4]PARTIDAS ABIERTAS EN VALORES'!$A:$E,4,0),0)</f>
        <v>0</v>
      </c>
      <c r="AP1325" s="16"/>
      <c r="AQ1325" s="16"/>
      <c r="AR1325" s="16"/>
      <c r="AS1325" s="16"/>
      <c r="AT1325" s="16">
        <f t="shared" si="207"/>
        <v>0</v>
      </c>
      <c r="AU1325" s="16"/>
      <c r="AV1325" s="16"/>
      <c r="AW1325" s="16"/>
      <c r="AX1325" s="16"/>
      <c r="AY1325" s="16"/>
      <c r="AZ1325" s="16"/>
      <c r="BA1325" s="16">
        <f>-IFERROR(VLOOKUP(E1325,[4]TD!$J:$K,2,0),0)</f>
        <v>0</v>
      </c>
      <c r="BB1325" s="25">
        <f t="shared" si="203"/>
        <v>0</v>
      </c>
      <c r="BC1325" s="16"/>
      <c r="BD1325" s="52">
        <f t="shared" si="204"/>
        <v>44645.686111111114</v>
      </c>
      <c r="BE1325" s="16">
        <f t="shared" si="208"/>
        <v>2022</v>
      </c>
      <c r="BF1325" s="52">
        <f t="shared" si="205"/>
        <v>44659</v>
      </c>
      <c r="BG1325" s="16">
        <f t="shared" si="209"/>
        <v>2022</v>
      </c>
      <c r="BH1325" s="16"/>
    </row>
    <row r="1326" spans="1:60" x14ac:dyDescent="0.25">
      <c r="A1326" s="16">
        <v>820003850</v>
      </c>
      <c r="B1326" s="16" t="s">
        <v>3461</v>
      </c>
      <c r="C1326" s="16" t="s">
        <v>3462</v>
      </c>
      <c r="D1326" s="17" t="s">
        <v>1210</v>
      </c>
      <c r="E1326" s="17">
        <v>63123</v>
      </c>
      <c r="F1326" s="17" t="str">
        <f t="shared" si="206"/>
        <v>ST63123</v>
      </c>
      <c r="G1326" s="17" t="str">
        <f>VLOOKUP(E1326,[4]PARTIDAS!$F:$M,8,0)</f>
        <v>Evento</v>
      </c>
      <c r="H1326" s="17">
        <v>34037</v>
      </c>
      <c r="I1326" s="18">
        <v>44645.698611111111</v>
      </c>
      <c r="J1326" s="18">
        <v>44645.698611111111</v>
      </c>
      <c r="K1326" s="18">
        <v>44659</v>
      </c>
      <c r="L1326" s="19">
        <v>201305</v>
      </c>
      <c r="M1326" s="19">
        <v>201305</v>
      </c>
      <c r="N1326" s="16" t="s">
        <v>3463</v>
      </c>
      <c r="O1326" s="16"/>
      <c r="P1326" s="16"/>
      <c r="Q1326" s="16"/>
      <c r="R1326" s="16"/>
      <c r="S1326" s="16"/>
      <c r="T1326" s="20">
        <v>201305</v>
      </c>
      <c r="U1326" s="16" t="s">
        <v>47</v>
      </c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 t="s">
        <v>4131</v>
      </c>
      <c r="AG1326" s="16" t="s">
        <v>4109</v>
      </c>
      <c r="AH1326" s="16" t="s">
        <v>3466</v>
      </c>
      <c r="AI1326" s="16" t="s">
        <v>47</v>
      </c>
      <c r="AJ1326" s="16">
        <f>VLOOKUP(E1326,[4]TD!$A:$B,2,0)</f>
        <v>-201305</v>
      </c>
      <c r="AK1326" s="16">
        <f>-IFERROR(VLOOKUP(E1326,'[4]PARTIDAS ABIERTAS EN VALORES'!$A:$E,2,0),0)</f>
        <v>0</v>
      </c>
      <c r="AL1326" s="16"/>
      <c r="AM1326" s="16">
        <f>-IFERROR(VLOOKUP(E1326,'[4]PARTIDAS ABIERTAS EN VALORES'!$A:$E,3,0),0)</f>
        <v>201305</v>
      </c>
      <c r="AN1326" s="16"/>
      <c r="AO1326" s="16">
        <f>-IFERROR(VLOOKUP(E1326,'[4]PARTIDAS ABIERTAS EN VALORES'!$A:$E,4,0),0)</f>
        <v>0</v>
      </c>
      <c r="AP1326" s="16"/>
      <c r="AQ1326" s="16"/>
      <c r="AR1326" s="16"/>
      <c r="AS1326" s="16"/>
      <c r="AT1326" s="16">
        <f t="shared" si="207"/>
        <v>0</v>
      </c>
      <c r="AU1326" s="16"/>
      <c r="AV1326" s="16"/>
      <c r="AW1326" s="16"/>
      <c r="AX1326" s="16"/>
      <c r="AY1326" s="16"/>
      <c r="AZ1326" s="16"/>
      <c r="BA1326" s="16">
        <f>-IFERROR(VLOOKUP(E1326,[4]TD!$J:$K,2,0),0)</f>
        <v>0</v>
      </c>
      <c r="BB1326" s="25">
        <f t="shared" si="203"/>
        <v>0</v>
      </c>
      <c r="BC1326" s="16"/>
      <c r="BD1326" s="52">
        <f t="shared" si="204"/>
        <v>44645.698611111111</v>
      </c>
      <c r="BE1326" s="16">
        <f t="shared" si="208"/>
        <v>2022</v>
      </c>
      <c r="BF1326" s="52">
        <f t="shared" si="205"/>
        <v>44659</v>
      </c>
      <c r="BG1326" s="16">
        <f t="shared" si="209"/>
        <v>2022</v>
      </c>
      <c r="BH1326" s="16"/>
    </row>
    <row r="1327" spans="1:60" x14ac:dyDescent="0.25">
      <c r="A1327" s="16">
        <v>820003850</v>
      </c>
      <c r="B1327" s="16" t="s">
        <v>3461</v>
      </c>
      <c r="C1327" s="16" t="s">
        <v>3462</v>
      </c>
      <c r="D1327" s="17" t="s">
        <v>1210</v>
      </c>
      <c r="E1327" s="17">
        <v>63125</v>
      </c>
      <c r="F1327" s="17" t="str">
        <f t="shared" si="206"/>
        <v>ST63125</v>
      </c>
      <c r="G1327" s="17" t="str">
        <f>VLOOKUP(E1327,[4]PARTIDAS!$F:$M,8,0)</f>
        <v>Evento</v>
      </c>
      <c r="H1327" s="17">
        <v>34037</v>
      </c>
      <c r="I1327" s="18">
        <v>44645.706944444442</v>
      </c>
      <c r="J1327" s="18">
        <v>44645.706944444442</v>
      </c>
      <c r="K1327" s="18">
        <v>44659</v>
      </c>
      <c r="L1327" s="19">
        <v>29700</v>
      </c>
      <c r="M1327" s="19">
        <v>29700</v>
      </c>
      <c r="N1327" s="16" t="s">
        <v>3463</v>
      </c>
      <c r="O1327" s="16"/>
      <c r="P1327" s="16"/>
      <c r="Q1327" s="16"/>
      <c r="R1327" s="16"/>
      <c r="S1327" s="16"/>
      <c r="T1327" s="20">
        <v>29700</v>
      </c>
      <c r="U1327" s="16" t="s">
        <v>47</v>
      </c>
      <c r="V1327" s="16"/>
      <c r="W1327" s="16"/>
      <c r="X1327" s="16"/>
      <c r="Y1327" s="16"/>
      <c r="Z1327" s="16"/>
      <c r="AA1327" s="16"/>
      <c r="AB1327" s="16"/>
      <c r="AC1327" s="16"/>
      <c r="AD1327" s="16"/>
      <c r="AE1327" s="16"/>
      <c r="AF1327" s="16" t="s">
        <v>4131</v>
      </c>
      <c r="AG1327" s="16" t="s">
        <v>4109</v>
      </c>
      <c r="AH1327" s="16" t="s">
        <v>3466</v>
      </c>
      <c r="AI1327" s="16" t="s">
        <v>47</v>
      </c>
      <c r="AJ1327" s="16">
        <f>VLOOKUP(E1327,[4]TD!$A:$B,2,0)</f>
        <v>-29700</v>
      </c>
      <c r="AK1327" s="16">
        <f>-IFERROR(VLOOKUP(E1327,'[4]PARTIDAS ABIERTAS EN VALORES'!$A:$E,2,0),0)</f>
        <v>0</v>
      </c>
      <c r="AL1327" s="16"/>
      <c r="AM1327" s="16">
        <f>-IFERROR(VLOOKUP(E1327,'[4]PARTIDAS ABIERTAS EN VALORES'!$A:$E,3,0),0)</f>
        <v>29700</v>
      </c>
      <c r="AN1327" s="16"/>
      <c r="AO1327" s="16">
        <f>-IFERROR(VLOOKUP(E1327,'[4]PARTIDAS ABIERTAS EN VALORES'!$A:$E,4,0),0)</f>
        <v>0</v>
      </c>
      <c r="AP1327" s="16"/>
      <c r="AQ1327" s="16"/>
      <c r="AR1327" s="16"/>
      <c r="AS1327" s="16"/>
      <c r="AT1327" s="16">
        <f t="shared" si="207"/>
        <v>0</v>
      </c>
      <c r="AU1327" s="16"/>
      <c r="AV1327" s="16"/>
      <c r="AW1327" s="16"/>
      <c r="AX1327" s="16"/>
      <c r="AY1327" s="16"/>
      <c r="AZ1327" s="16"/>
      <c r="BA1327" s="16">
        <f>-IFERROR(VLOOKUP(E1327,[4]TD!$J:$K,2,0),0)</f>
        <v>0</v>
      </c>
      <c r="BB1327" s="25">
        <f t="shared" si="203"/>
        <v>0</v>
      </c>
      <c r="BC1327" s="16"/>
      <c r="BD1327" s="52">
        <f t="shared" si="204"/>
        <v>44645.706944444442</v>
      </c>
      <c r="BE1327" s="16">
        <f t="shared" si="208"/>
        <v>2022</v>
      </c>
      <c r="BF1327" s="52">
        <f t="shared" si="205"/>
        <v>44659</v>
      </c>
      <c r="BG1327" s="16">
        <f t="shared" si="209"/>
        <v>2022</v>
      </c>
      <c r="BH1327" s="16"/>
    </row>
    <row r="1328" spans="1:60" x14ac:dyDescent="0.25">
      <c r="A1328" s="16">
        <v>820003850</v>
      </c>
      <c r="B1328" s="16" t="s">
        <v>3461</v>
      </c>
      <c r="C1328" s="16" t="s">
        <v>3467</v>
      </c>
      <c r="D1328" s="17" t="s">
        <v>1210</v>
      </c>
      <c r="E1328" s="17">
        <v>63182</v>
      </c>
      <c r="F1328" s="17" t="str">
        <f t="shared" si="206"/>
        <v>ST63182</v>
      </c>
      <c r="G1328" s="17" t="str">
        <f>VLOOKUP(E1328,[4]PARTIDAS!$F:$M,8,0)</f>
        <v>Evento</v>
      </c>
      <c r="H1328" s="17">
        <v>34039</v>
      </c>
      <c r="I1328" s="18">
        <v>44646.463888888888</v>
      </c>
      <c r="J1328" s="18">
        <v>44646.463888888888</v>
      </c>
      <c r="K1328" s="18">
        <v>44659</v>
      </c>
      <c r="L1328" s="19">
        <v>28400</v>
      </c>
      <c r="M1328" s="19">
        <v>28400</v>
      </c>
      <c r="N1328" s="16" t="s">
        <v>3463</v>
      </c>
      <c r="O1328" s="16"/>
      <c r="P1328" s="16"/>
      <c r="Q1328" s="16"/>
      <c r="R1328" s="16"/>
      <c r="S1328" s="16"/>
      <c r="T1328" s="20">
        <v>28400</v>
      </c>
      <c r="U1328" s="16" t="s">
        <v>47</v>
      </c>
      <c r="V1328" s="16"/>
      <c r="W1328" s="16"/>
      <c r="X1328" s="16"/>
      <c r="Y1328" s="16"/>
      <c r="Z1328" s="16"/>
      <c r="AA1328" s="16"/>
      <c r="AB1328" s="16"/>
      <c r="AC1328" s="16"/>
      <c r="AD1328" s="16"/>
      <c r="AE1328" s="16"/>
      <c r="AF1328" s="16" t="s">
        <v>4132</v>
      </c>
      <c r="AG1328" s="16" t="s">
        <v>4109</v>
      </c>
      <c r="AH1328" s="16" t="s">
        <v>3466</v>
      </c>
      <c r="AI1328" s="16" t="s">
        <v>47</v>
      </c>
      <c r="AJ1328" s="16">
        <f>VLOOKUP(E1328,[4]TD!$A:$B,2,0)</f>
        <v>-28400</v>
      </c>
      <c r="AK1328" s="16">
        <f>-IFERROR(VLOOKUP(E1328,'[4]PARTIDAS ABIERTAS EN VALORES'!$A:$E,2,0),0)</f>
        <v>0</v>
      </c>
      <c r="AL1328" s="16"/>
      <c r="AM1328" s="16">
        <f>-IFERROR(VLOOKUP(E1328,'[4]PARTIDAS ABIERTAS EN VALORES'!$A:$E,3,0),0)</f>
        <v>28400</v>
      </c>
      <c r="AN1328" s="16"/>
      <c r="AO1328" s="16">
        <f>-IFERROR(VLOOKUP(E1328,'[4]PARTIDAS ABIERTAS EN VALORES'!$A:$E,4,0),0)</f>
        <v>0</v>
      </c>
      <c r="AP1328" s="16"/>
      <c r="AQ1328" s="16"/>
      <c r="AR1328" s="16"/>
      <c r="AS1328" s="16"/>
      <c r="AT1328" s="16">
        <f t="shared" si="207"/>
        <v>0</v>
      </c>
      <c r="AU1328" s="16"/>
      <c r="AV1328" s="16"/>
      <c r="AW1328" s="16"/>
      <c r="AX1328" s="16"/>
      <c r="AY1328" s="16"/>
      <c r="AZ1328" s="16"/>
      <c r="BA1328" s="16">
        <f>-IFERROR(VLOOKUP(E1328,[4]TD!$J:$K,2,0),0)</f>
        <v>0</v>
      </c>
      <c r="BB1328" s="25">
        <f t="shared" si="203"/>
        <v>0</v>
      </c>
      <c r="BC1328" s="16"/>
      <c r="BD1328" s="52">
        <f t="shared" si="204"/>
        <v>44646.463888888888</v>
      </c>
      <c r="BE1328" s="16">
        <f t="shared" si="208"/>
        <v>2022</v>
      </c>
      <c r="BF1328" s="52">
        <f t="shared" si="205"/>
        <v>44659</v>
      </c>
      <c r="BG1328" s="16">
        <f t="shared" si="209"/>
        <v>2022</v>
      </c>
      <c r="BH1328" s="16"/>
    </row>
    <row r="1329" spans="1:60" x14ac:dyDescent="0.25">
      <c r="A1329" s="16">
        <v>820003850</v>
      </c>
      <c r="B1329" s="16" t="s">
        <v>3461</v>
      </c>
      <c r="C1329" s="16" t="s">
        <v>3467</v>
      </c>
      <c r="D1329" s="17" t="s">
        <v>1210</v>
      </c>
      <c r="E1329" s="17">
        <v>63192</v>
      </c>
      <c r="F1329" s="17" t="str">
        <f t="shared" si="206"/>
        <v>ST63192</v>
      </c>
      <c r="G1329" s="17" t="str">
        <f>VLOOKUP(E1329,[4]PARTIDAS!$F:$M,8,0)</f>
        <v>Evento</v>
      </c>
      <c r="H1329" s="17">
        <v>34039</v>
      </c>
      <c r="I1329" s="18">
        <v>44646.486111111109</v>
      </c>
      <c r="J1329" s="18">
        <v>44646.486111111109</v>
      </c>
      <c r="K1329" s="18">
        <v>44659</v>
      </c>
      <c r="L1329" s="19">
        <v>7100</v>
      </c>
      <c r="M1329" s="19">
        <v>7100</v>
      </c>
      <c r="N1329" s="16" t="s">
        <v>3463</v>
      </c>
      <c r="O1329" s="16"/>
      <c r="P1329" s="16"/>
      <c r="Q1329" s="16"/>
      <c r="R1329" s="16"/>
      <c r="S1329" s="16"/>
      <c r="T1329" s="20">
        <v>7100</v>
      </c>
      <c r="U1329" s="16" t="s">
        <v>47</v>
      </c>
      <c r="V1329" s="16"/>
      <c r="W1329" s="16"/>
      <c r="X1329" s="16"/>
      <c r="Y1329" s="16"/>
      <c r="Z1329" s="16"/>
      <c r="AA1329" s="16"/>
      <c r="AB1329" s="16"/>
      <c r="AC1329" s="16"/>
      <c r="AD1329" s="16"/>
      <c r="AE1329" s="16"/>
      <c r="AF1329" s="16" t="s">
        <v>4132</v>
      </c>
      <c r="AG1329" s="16" t="s">
        <v>4109</v>
      </c>
      <c r="AH1329" s="16" t="s">
        <v>3466</v>
      </c>
      <c r="AI1329" s="16" t="s">
        <v>47</v>
      </c>
      <c r="AJ1329" s="16">
        <f>VLOOKUP(E1329,[4]TD!$A:$B,2,0)</f>
        <v>-7100</v>
      </c>
      <c r="AK1329" s="16">
        <f>-IFERROR(VLOOKUP(E1329,'[4]PARTIDAS ABIERTAS EN VALORES'!$A:$E,2,0),0)</f>
        <v>0</v>
      </c>
      <c r="AL1329" s="16"/>
      <c r="AM1329" s="16">
        <f>-IFERROR(VLOOKUP(E1329,'[4]PARTIDAS ABIERTAS EN VALORES'!$A:$E,3,0),0)</f>
        <v>7100</v>
      </c>
      <c r="AN1329" s="16"/>
      <c r="AO1329" s="16">
        <f>-IFERROR(VLOOKUP(E1329,'[4]PARTIDAS ABIERTAS EN VALORES'!$A:$E,4,0),0)</f>
        <v>0</v>
      </c>
      <c r="AP1329" s="16"/>
      <c r="AQ1329" s="16"/>
      <c r="AR1329" s="16"/>
      <c r="AS1329" s="16"/>
      <c r="AT1329" s="16">
        <f t="shared" si="207"/>
        <v>0</v>
      </c>
      <c r="AU1329" s="16"/>
      <c r="AV1329" s="16"/>
      <c r="AW1329" s="16"/>
      <c r="AX1329" s="16"/>
      <c r="AY1329" s="16"/>
      <c r="AZ1329" s="16"/>
      <c r="BA1329" s="16">
        <f>-IFERROR(VLOOKUP(E1329,[4]TD!$J:$K,2,0),0)</f>
        <v>0</v>
      </c>
      <c r="BB1329" s="25">
        <f t="shared" si="203"/>
        <v>0</v>
      </c>
      <c r="BC1329" s="16"/>
      <c r="BD1329" s="52">
        <f t="shared" si="204"/>
        <v>44646.486111111109</v>
      </c>
      <c r="BE1329" s="16">
        <f t="shared" si="208"/>
        <v>2022</v>
      </c>
      <c r="BF1329" s="52">
        <f t="shared" si="205"/>
        <v>44659</v>
      </c>
      <c r="BG1329" s="16">
        <f t="shared" si="209"/>
        <v>2022</v>
      </c>
      <c r="BH1329" s="16"/>
    </row>
    <row r="1330" spans="1:60" x14ac:dyDescent="0.25">
      <c r="A1330" s="16">
        <v>820003850</v>
      </c>
      <c r="B1330" s="16" t="s">
        <v>3461</v>
      </c>
      <c r="C1330" s="16" t="s">
        <v>3467</v>
      </c>
      <c r="D1330" s="17" t="s">
        <v>1210</v>
      </c>
      <c r="E1330" s="17">
        <v>63205</v>
      </c>
      <c r="F1330" s="17" t="str">
        <f t="shared" si="206"/>
        <v>ST63205</v>
      </c>
      <c r="G1330" s="17" t="str">
        <f>VLOOKUP(E1330,[4]PARTIDAS!$F:$M,8,0)</f>
        <v>Evento</v>
      </c>
      <c r="H1330" s="17">
        <v>34036</v>
      </c>
      <c r="I1330" s="18">
        <v>44646.534722222219</v>
      </c>
      <c r="J1330" s="18">
        <v>44646.534722222219</v>
      </c>
      <c r="K1330" s="18">
        <v>44659</v>
      </c>
      <c r="L1330" s="19">
        <v>100050</v>
      </c>
      <c r="M1330" s="19">
        <v>100050</v>
      </c>
      <c r="N1330" s="16" t="s">
        <v>3463</v>
      </c>
      <c r="O1330" s="16"/>
      <c r="P1330" s="16"/>
      <c r="Q1330" s="16"/>
      <c r="R1330" s="16"/>
      <c r="S1330" s="16"/>
      <c r="T1330" s="20">
        <v>100050</v>
      </c>
      <c r="U1330" s="16" t="s">
        <v>47</v>
      </c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 t="s">
        <v>4132</v>
      </c>
      <c r="AG1330" s="16" t="s">
        <v>4109</v>
      </c>
      <c r="AH1330" s="16" t="s">
        <v>3466</v>
      </c>
      <c r="AI1330" s="16" t="s">
        <v>47</v>
      </c>
      <c r="AJ1330" s="16">
        <f>VLOOKUP(E1330,[4]TD!$A:$B,2,0)</f>
        <v>-100050</v>
      </c>
      <c r="AK1330" s="16">
        <f>-IFERROR(VLOOKUP(E1330,'[4]PARTIDAS ABIERTAS EN VALORES'!$A:$E,2,0),0)</f>
        <v>0</v>
      </c>
      <c r="AL1330" s="16"/>
      <c r="AM1330" s="16">
        <f>-IFERROR(VLOOKUP(E1330,'[4]PARTIDAS ABIERTAS EN VALORES'!$A:$E,3,0),0)</f>
        <v>100050</v>
      </c>
      <c r="AN1330" s="16"/>
      <c r="AO1330" s="16">
        <f>-IFERROR(VLOOKUP(E1330,'[4]PARTIDAS ABIERTAS EN VALORES'!$A:$E,4,0),0)</f>
        <v>0</v>
      </c>
      <c r="AP1330" s="16"/>
      <c r="AQ1330" s="16"/>
      <c r="AR1330" s="16"/>
      <c r="AS1330" s="16"/>
      <c r="AT1330" s="16">
        <f t="shared" si="207"/>
        <v>0</v>
      </c>
      <c r="AU1330" s="16"/>
      <c r="AV1330" s="16"/>
      <c r="AW1330" s="16"/>
      <c r="AX1330" s="16"/>
      <c r="AY1330" s="16"/>
      <c r="AZ1330" s="16"/>
      <c r="BA1330" s="16">
        <f>-IFERROR(VLOOKUP(E1330,[4]TD!$J:$K,2,0),0)</f>
        <v>0</v>
      </c>
      <c r="BB1330" s="25">
        <f t="shared" si="203"/>
        <v>0</v>
      </c>
      <c r="BC1330" s="16"/>
      <c r="BD1330" s="52">
        <f t="shared" si="204"/>
        <v>44646.534722222219</v>
      </c>
      <c r="BE1330" s="16">
        <f t="shared" si="208"/>
        <v>2022</v>
      </c>
      <c r="BF1330" s="52">
        <f t="shared" si="205"/>
        <v>44659</v>
      </c>
      <c r="BG1330" s="16">
        <f t="shared" si="209"/>
        <v>2022</v>
      </c>
      <c r="BH1330" s="16"/>
    </row>
    <row r="1331" spans="1:60" x14ac:dyDescent="0.25">
      <c r="A1331" s="16">
        <v>820003850</v>
      </c>
      <c r="B1331" s="16" t="s">
        <v>3461</v>
      </c>
      <c r="C1331" s="16" t="s">
        <v>3467</v>
      </c>
      <c r="D1331" s="17" t="s">
        <v>1210</v>
      </c>
      <c r="E1331" s="17">
        <v>63247</v>
      </c>
      <c r="F1331" s="17" t="str">
        <f t="shared" si="206"/>
        <v>ST63247</v>
      </c>
      <c r="G1331" s="17" t="str">
        <f>VLOOKUP(E1331,[4]PARTIDAS!$F:$M,8,0)</f>
        <v>Evento</v>
      </c>
      <c r="H1331" s="17">
        <v>34036</v>
      </c>
      <c r="I1331" s="18">
        <v>44647.385416666664</v>
      </c>
      <c r="J1331" s="18">
        <v>44647.385416666664</v>
      </c>
      <c r="K1331" s="18">
        <v>44659</v>
      </c>
      <c r="L1331" s="19">
        <v>70432</v>
      </c>
      <c r="M1331" s="19">
        <v>70432</v>
      </c>
      <c r="N1331" s="16" t="s">
        <v>3463</v>
      </c>
      <c r="O1331" s="16"/>
      <c r="P1331" s="16"/>
      <c r="Q1331" s="16"/>
      <c r="R1331" s="16"/>
      <c r="S1331" s="16"/>
      <c r="T1331" s="20">
        <v>70432</v>
      </c>
      <c r="U1331" s="16" t="s">
        <v>47</v>
      </c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F1331" s="16" t="s">
        <v>4133</v>
      </c>
      <c r="AG1331" s="16" t="s">
        <v>4109</v>
      </c>
      <c r="AH1331" s="16" t="s">
        <v>3466</v>
      </c>
      <c r="AI1331" s="16" t="s">
        <v>47</v>
      </c>
      <c r="AJ1331" s="16">
        <f>VLOOKUP(E1331,[4]TD!$A:$B,2,0)</f>
        <v>-70432</v>
      </c>
      <c r="AK1331" s="16">
        <f>-IFERROR(VLOOKUP(E1331,'[4]PARTIDAS ABIERTAS EN VALORES'!$A:$E,2,0),0)</f>
        <v>0</v>
      </c>
      <c r="AL1331" s="16"/>
      <c r="AM1331" s="16">
        <f>-IFERROR(VLOOKUP(E1331,'[4]PARTIDAS ABIERTAS EN VALORES'!$A:$E,3,0),0)</f>
        <v>70432</v>
      </c>
      <c r="AN1331" s="16"/>
      <c r="AO1331" s="16">
        <f>-IFERROR(VLOOKUP(E1331,'[4]PARTIDAS ABIERTAS EN VALORES'!$A:$E,4,0),0)</f>
        <v>0</v>
      </c>
      <c r="AP1331" s="16"/>
      <c r="AQ1331" s="16"/>
      <c r="AR1331" s="16"/>
      <c r="AS1331" s="16"/>
      <c r="AT1331" s="16">
        <f t="shared" si="207"/>
        <v>0</v>
      </c>
      <c r="AU1331" s="16"/>
      <c r="AV1331" s="16"/>
      <c r="AW1331" s="16"/>
      <c r="AX1331" s="16"/>
      <c r="AY1331" s="16"/>
      <c r="AZ1331" s="16"/>
      <c r="BA1331" s="16">
        <f>-IFERROR(VLOOKUP(E1331,[4]TD!$J:$K,2,0),0)</f>
        <v>0</v>
      </c>
      <c r="BB1331" s="25">
        <f t="shared" si="203"/>
        <v>0</v>
      </c>
      <c r="BC1331" s="16"/>
      <c r="BD1331" s="52">
        <f t="shared" si="204"/>
        <v>44647.385416666664</v>
      </c>
      <c r="BE1331" s="16">
        <f t="shared" si="208"/>
        <v>2022</v>
      </c>
      <c r="BF1331" s="52">
        <f t="shared" si="205"/>
        <v>44659</v>
      </c>
      <c r="BG1331" s="16">
        <f t="shared" si="209"/>
        <v>2022</v>
      </c>
      <c r="BH1331" s="16"/>
    </row>
    <row r="1332" spans="1:60" x14ac:dyDescent="0.25">
      <c r="A1332" s="16">
        <v>820003850</v>
      </c>
      <c r="B1332" s="16" t="s">
        <v>3461</v>
      </c>
      <c r="C1332" s="16" t="s">
        <v>3462</v>
      </c>
      <c r="D1332" s="17" t="s">
        <v>1210</v>
      </c>
      <c r="E1332" s="17">
        <v>63250</v>
      </c>
      <c r="F1332" s="17" t="str">
        <f t="shared" si="206"/>
        <v>ST63250</v>
      </c>
      <c r="G1332" s="17" t="str">
        <f>VLOOKUP(E1332,[4]PARTIDAS!$F:$M,8,0)</f>
        <v>Evento</v>
      </c>
      <c r="H1332" s="17">
        <v>34037</v>
      </c>
      <c r="I1332" s="18">
        <v>44647.467361111114</v>
      </c>
      <c r="J1332" s="18">
        <v>44647.467361111114</v>
      </c>
      <c r="K1332" s="18">
        <v>44659</v>
      </c>
      <c r="L1332" s="19">
        <v>98873</v>
      </c>
      <c r="M1332" s="19">
        <v>98873</v>
      </c>
      <c r="N1332" s="16" t="s">
        <v>3463</v>
      </c>
      <c r="O1332" s="16"/>
      <c r="P1332" s="16"/>
      <c r="Q1332" s="16"/>
      <c r="R1332" s="16"/>
      <c r="S1332" s="16"/>
      <c r="T1332" s="20">
        <v>98873</v>
      </c>
      <c r="U1332" s="16" t="s">
        <v>47</v>
      </c>
      <c r="V1332" s="16"/>
      <c r="W1332" s="16"/>
      <c r="X1332" s="16"/>
      <c r="Y1332" s="16"/>
      <c r="Z1332" s="16"/>
      <c r="AA1332" s="16"/>
      <c r="AB1332" s="16"/>
      <c r="AC1332" s="16"/>
      <c r="AD1332" s="16"/>
      <c r="AE1332" s="16"/>
      <c r="AF1332" s="16" t="s">
        <v>4133</v>
      </c>
      <c r="AG1332" s="16" t="s">
        <v>4109</v>
      </c>
      <c r="AH1332" s="16" t="s">
        <v>3466</v>
      </c>
      <c r="AI1332" s="16" t="s">
        <v>47</v>
      </c>
      <c r="AJ1332" s="16">
        <f>VLOOKUP(E1332,[4]TD!$A:$B,2,0)</f>
        <v>-98873</v>
      </c>
      <c r="AK1332" s="16">
        <f>-IFERROR(VLOOKUP(E1332,'[4]PARTIDAS ABIERTAS EN VALORES'!$A:$E,2,0),0)</f>
        <v>0</v>
      </c>
      <c r="AL1332" s="16"/>
      <c r="AM1332" s="16">
        <f>-IFERROR(VLOOKUP(E1332,'[4]PARTIDAS ABIERTAS EN VALORES'!$A:$E,3,0),0)</f>
        <v>98873</v>
      </c>
      <c r="AN1332" s="16"/>
      <c r="AO1332" s="16">
        <f>-IFERROR(VLOOKUP(E1332,'[4]PARTIDAS ABIERTAS EN VALORES'!$A:$E,4,0),0)</f>
        <v>0</v>
      </c>
      <c r="AP1332" s="16"/>
      <c r="AQ1332" s="16"/>
      <c r="AR1332" s="16"/>
      <c r="AS1332" s="16"/>
      <c r="AT1332" s="16">
        <f t="shared" si="207"/>
        <v>0</v>
      </c>
      <c r="AU1332" s="16"/>
      <c r="AV1332" s="16"/>
      <c r="AW1332" s="16"/>
      <c r="AX1332" s="16"/>
      <c r="AY1332" s="16"/>
      <c r="AZ1332" s="16"/>
      <c r="BA1332" s="16">
        <f>-IFERROR(VLOOKUP(E1332,[4]TD!$J:$K,2,0),0)</f>
        <v>0</v>
      </c>
      <c r="BB1332" s="25">
        <f t="shared" si="203"/>
        <v>0</v>
      </c>
      <c r="BC1332" s="16"/>
      <c r="BD1332" s="52">
        <f t="shared" si="204"/>
        <v>44647.467361111114</v>
      </c>
      <c r="BE1332" s="16">
        <f t="shared" si="208"/>
        <v>2022</v>
      </c>
      <c r="BF1332" s="52">
        <f t="shared" si="205"/>
        <v>44659</v>
      </c>
      <c r="BG1332" s="16">
        <f t="shared" si="209"/>
        <v>2022</v>
      </c>
      <c r="BH1332" s="16"/>
    </row>
    <row r="1333" spans="1:60" x14ac:dyDescent="0.25">
      <c r="A1333" s="16">
        <v>820003850</v>
      </c>
      <c r="B1333" s="16" t="s">
        <v>3461</v>
      </c>
      <c r="C1333" s="16" t="s">
        <v>3462</v>
      </c>
      <c r="D1333" s="17" t="s">
        <v>1210</v>
      </c>
      <c r="E1333" s="17">
        <v>63252</v>
      </c>
      <c r="F1333" s="17" t="str">
        <f t="shared" si="206"/>
        <v>ST63252</v>
      </c>
      <c r="G1333" s="17" t="str">
        <f>VLOOKUP(E1333,[4]PARTIDAS!$F:$M,8,0)</f>
        <v>Evento</v>
      </c>
      <c r="H1333" s="17">
        <v>34037</v>
      </c>
      <c r="I1333" s="18">
        <v>44647.570138888892</v>
      </c>
      <c r="J1333" s="18">
        <v>44647.570138888892</v>
      </c>
      <c r="K1333" s="18">
        <v>44659</v>
      </c>
      <c r="L1333" s="19">
        <v>129937</v>
      </c>
      <c r="M1333" s="19">
        <v>129937</v>
      </c>
      <c r="N1333" s="16" t="s">
        <v>3463</v>
      </c>
      <c r="O1333" s="16"/>
      <c r="P1333" s="16"/>
      <c r="Q1333" s="16"/>
      <c r="R1333" s="16"/>
      <c r="S1333" s="16"/>
      <c r="T1333" s="20">
        <v>129937</v>
      </c>
      <c r="U1333" s="16" t="s">
        <v>47</v>
      </c>
      <c r="V1333" s="16"/>
      <c r="W1333" s="16"/>
      <c r="X1333" s="16"/>
      <c r="Y1333" s="16"/>
      <c r="Z1333" s="16"/>
      <c r="AA1333" s="16"/>
      <c r="AB1333" s="16"/>
      <c r="AC1333" s="16"/>
      <c r="AD1333" s="16"/>
      <c r="AE1333" s="16"/>
      <c r="AF1333" s="16" t="s">
        <v>4133</v>
      </c>
      <c r="AG1333" s="16" t="s">
        <v>4109</v>
      </c>
      <c r="AH1333" s="16" t="s">
        <v>3466</v>
      </c>
      <c r="AI1333" s="16" t="s">
        <v>47</v>
      </c>
      <c r="AJ1333" s="16">
        <f>VLOOKUP(E1333,[4]TD!$A:$B,2,0)</f>
        <v>-129937</v>
      </c>
      <c r="AK1333" s="16">
        <f>-IFERROR(VLOOKUP(E1333,'[4]PARTIDAS ABIERTAS EN VALORES'!$A:$E,2,0),0)</f>
        <v>0</v>
      </c>
      <c r="AL1333" s="16"/>
      <c r="AM1333" s="16">
        <f>-IFERROR(VLOOKUP(E1333,'[4]PARTIDAS ABIERTAS EN VALORES'!$A:$E,3,0),0)</f>
        <v>129937</v>
      </c>
      <c r="AN1333" s="16"/>
      <c r="AO1333" s="16">
        <f>-IFERROR(VLOOKUP(E1333,'[4]PARTIDAS ABIERTAS EN VALORES'!$A:$E,4,0),0)</f>
        <v>0</v>
      </c>
      <c r="AP1333" s="16"/>
      <c r="AQ1333" s="16"/>
      <c r="AR1333" s="16"/>
      <c r="AS1333" s="16"/>
      <c r="AT1333" s="16">
        <f t="shared" si="207"/>
        <v>0</v>
      </c>
      <c r="AU1333" s="16"/>
      <c r="AV1333" s="16"/>
      <c r="AW1333" s="16"/>
      <c r="AX1333" s="16"/>
      <c r="AY1333" s="16"/>
      <c r="AZ1333" s="16"/>
      <c r="BA1333" s="16">
        <f>-IFERROR(VLOOKUP(E1333,[4]TD!$J:$K,2,0),0)</f>
        <v>0</v>
      </c>
      <c r="BB1333" s="25">
        <f t="shared" si="203"/>
        <v>0</v>
      </c>
      <c r="BC1333" s="16"/>
      <c r="BD1333" s="52">
        <f t="shared" si="204"/>
        <v>44647.570138888892</v>
      </c>
      <c r="BE1333" s="16">
        <f t="shared" si="208"/>
        <v>2022</v>
      </c>
      <c r="BF1333" s="52">
        <f t="shared" si="205"/>
        <v>44659</v>
      </c>
      <c r="BG1333" s="16">
        <f t="shared" si="209"/>
        <v>2022</v>
      </c>
      <c r="BH1333" s="16"/>
    </row>
    <row r="1334" spans="1:60" x14ac:dyDescent="0.25">
      <c r="A1334" s="16">
        <v>820003850</v>
      </c>
      <c r="B1334" s="16" t="s">
        <v>3461</v>
      </c>
      <c r="C1334" s="16" t="s">
        <v>3462</v>
      </c>
      <c r="D1334" s="17" t="s">
        <v>1210</v>
      </c>
      <c r="E1334" s="17">
        <v>63272</v>
      </c>
      <c r="F1334" s="17" t="str">
        <f t="shared" si="206"/>
        <v>ST63272</v>
      </c>
      <c r="G1334" s="17" t="str">
        <f>VLOOKUP(E1334,[4]PARTIDAS!$F:$M,8,0)</f>
        <v>Evento</v>
      </c>
      <c r="H1334" s="17">
        <v>34037</v>
      </c>
      <c r="I1334" s="18">
        <v>44647.848611111112</v>
      </c>
      <c r="J1334" s="18">
        <v>44647.848611111112</v>
      </c>
      <c r="K1334" s="18">
        <v>44659</v>
      </c>
      <c r="L1334" s="19">
        <v>282500</v>
      </c>
      <c r="M1334" s="19">
        <v>282500</v>
      </c>
      <c r="N1334" s="16" t="s">
        <v>3463</v>
      </c>
      <c r="O1334" s="16"/>
      <c r="P1334" s="16"/>
      <c r="Q1334" s="16"/>
      <c r="R1334" s="16"/>
      <c r="S1334" s="16"/>
      <c r="T1334" s="20">
        <v>282500</v>
      </c>
      <c r="U1334" s="16" t="s">
        <v>47</v>
      </c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 t="s">
        <v>4133</v>
      </c>
      <c r="AG1334" s="16" t="s">
        <v>4109</v>
      </c>
      <c r="AH1334" s="16" t="s">
        <v>3466</v>
      </c>
      <c r="AI1334" s="16" t="s">
        <v>47</v>
      </c>
      <c r="AJ1334" s="16">
        <f>VLOOKUP(E1334,[4]TD!$A:$B,2,0)</f>
        <v>-282500</v>
      </c>
      <c r="AK1334" s="16">
        <f>-IFERROR(VLOOKUP(E1334,'[4]PARTIDAS ABIERTAS EN VALORES'!$A:$E,2,0),0)</f>
        <v>0</v>
      </c>
      <c r="AL1334" s="16"/>
      <c r="AM1334" s="16">
        <f>-IFERROR(VLOOKUP(E1334,'[4]PARTIDAS ABIERTAS EN VALORES'!$A:$E,3,0),0)</f>
        <v>282500</v>
      </c>
      <c r="AN1334" s="16"/>
      <c r="AO1334" s="16">
        <f>-IFERROR(VLOOKUP(E1334,'[4]PARTIDAS ABIERTAS EN VALORES'!$A:$E,4,0),0)</f>
        <v>0</v>
      </c>
      <c r="AP1334" s="16"/>
      <c r="AQ1334" s="16"/>
      <c r="AR1334" s="16"/>
      <c r="AS1334" s="16"/>
      <c r="AT1334" s="16">
        <f t="shared" si="207"/>
        <v>0</v>
      </c>
      <c r="AU1334" s="16"/>
      <c r="AV1334" s="16"/>
      <c r="AW1334" s="16"/>
      <c r="AX1334" s="16"/>
      <c r="AY1334" s="16"/>
      <c r="AZ1334" s="16"/>
      <c r="BA1334" s="16">
        <f>-IFERROR(VLOOKUP(E1334,[4]TD!$J:$K,2,0),0)</f>
        <v>0</v>
      </c>
      <c r="BB1334" s="25">
        <f t="shared" si="203"/>
        <v>0</v>
      </c>
      <c r="BC1334" s="16"/>
      <c r="BD1334" s="52">
        <f t="shared" si="204"/>
        <v>44647.848611111112</v>
      </c>
      <c r="BE1334" s="16">
        <f t="shared" si="208"/>
        <v>2022</v>
      </c>
      <c r="BF1334" s="52">
        <f t="shared" si="205"/>
        <v>44659</v>
      </c>
      <c r="BG1334" s="16">
        <f t="shared" si="209"/>
        <v>2022</v>
      </c>
      <c r="BH1334" s="16"/>
    </row>
    <row r="1335" spans="1:60" x14ac:dyDescent="0.25">
      <c r="A1335" s="16">
        <v>820003850</v>
      </c>
      <c r="B1335" s="16" t="s">
        <v>3461</v>
      </c>
      <c r="C1335" s="16" t="s">
        <v>3462</v>
      </c>
      <c r="D1335" s="17" t="s">
        <v>1210</v>
      </c>
      <c r="E1335" s="17">
        <v>63279</v>
      </c>
      <c r="F1335" s="17" t="str">
        <f t="shared" si="206"/>
        <v>ST63279</v>
      </c>
      <c r="G1335" s="17" t="str">
        <f>VLOOKUP(E1335,[4]PARTIDAS!$F:$M,8,0)</f>
        <v>Evento</v>
      </c>
      <c r="H1335" s="17">
        <v>34037</v>
      </c>
      <c r="I1335" s="18">
        <v>44647.878472222219</v>
      </c>
      <c r="J1335" s="18">
        <v>44647.878472222219</v>
      </c>
      <c r="K1335" s="18">
        <v>44659</v>
      </c>
      <c r="L1335" s="19">
        <v>187308</v>
      </c>
      <c r="M1335" s="19">
        <v>187308</v>
      </c>
      <c r="N1335" s="16" t="s">
        <v>3463</v>
      </c>
      <c r="O1335" s="16"/>
      <c r="P1335" s="16"/>
      <c r="Q1335" s="16"/>
      <c r="R1335" s="16"/>
      <c r="S1335" s="16"/>
      <c r="T1335" s="20">
        <v>187308</v>
      </c>
      <c r="U1335" s="16" t="s">
        <v>47</v>
      </c>
      <c r="V1335" s="16"/>
      <c r="W1335" s="16"/>
      <c r="X1335" s="16"/>
      <c r="Y1335" s="16"/>
      <c r="Z1335" s="16"/>
      <c r="AA1335" s="16"/>
      <c r="AB1335" s="16"/>
      <c r="AC1335" s="16"/>
      <c r="AD1335" s="16"/>
      <c r="AE1335" s="16"/>
      <c r="AF1335" s="16" t="s">
        <v>4133</v>
      </c>
      <c r="AG1335" s="16" t="s">
        <v>4109</v>
      </c>
      <c r="AH1335" s="16" t="s">
        <v>3466</v>
      </c>
      <c r="AI1335" s="16" t="s">
        <v>47</v>
      </c>
      <c r="AJ1335" s="16">
        <f>VLOOKUP(E1335,[4]TD!$A:$B,2,0)</f>
        <v>-187308</v>
      </c>
      <c r="AK1335" s="16">
        <f>-IFERROR(VLOOKUP(E1335,'[4]PARTIDAS ABIERTAS EN VALORES'!$A:$E,2,0),0)</f>
        <v>0</v>
      </c>
      <c r="AL1335" s="16"/>
      <c r="AM1335" s="16">
        <f>-IFERROR(VLOOKUP(E1335,'[4]PARTIDAS ABIERTAS EN VALORES'!$A:$E,3,0),0)</f>
        <v>187308</v>
      </c>
      <c r="AN1335" s="16"/>
      <c r="AO1335" s="16">
        <f>-IFERROR(VLOOKUP(E1335,'[4]PARTIDAS ABIERTAS EN VALORES'!$A:$E,4,0),0)</f>
        <v>0</v>
      </c>
      <c r="AP1335" s="16"/>
      <c r="AQ1335" s="16"/>
      <c r="AR1335" s="16"/>
      <c r="AS1335" s="16"/>
      <c r="AT1335" s="16">
        <f t="shared" si="207"/>
        <v>0</v>
      </c>
      <c r="AU1335" s="16"/>
      <c r="AV1335" s="16"/>
      <c r="AW1335" s="16"/>
      <c r="AX1335" s="16"/>
      <c r="AY1335" s="16"/>
      <c r="AZ1335" s="16"/>
      <c r="BA1335" s="16">
        <f>-IFERROR(VLOOKUP(E1335,[4]TD!$J:$K,2,0),0)</f>
        <v>0</v>
      </c>
      <c r="BB1335" s="25">
        <f t="shared" si="203"/>
        <v>0</v>
      </c>
      <c r="BC1335" s="16"/>
      <c r="BD1335" s="52">
        <f t="shared" si="204"/>
        <v>44647.878472222219</v>
      </c>
      <c r="BE1335" s="16">
        <f t="shared" si="208"/>
        <v>2022</v>
      </c>
      <c r="BF1335" s="52">
        <f t="shared" si="205"/>
        <v>44659</v>
      </c>
      <c r="BG1335" s="16">
        <f t="shared" si="209"/>
        <v>2022</v>
      </c>
      <c r="BH1335" s="16"/>
    </row>
    <row r="1336" spans="1:60" x14ac:dyDescent="0.25">
      <c r="A1336" s="16">
        <v>820003850</v>
      </c>
      <c r="B1336" s="16" t="s">
        <v>3461</v>
      </c>
      <c r="C1336" s="16" t="s">
        <v>3467</v>
      </c>
      <c r="D1336" s="17" t="s">
        <v>1210</v>
      </c>
      <c r="E1336" s="17">
        <v>63304</v>
      </c>
      <c r="F1336" s="17" t="str">
        <f t="shared" si="206"/>
        <v>ST63304</v>
      </c>
      <c r="G1336" s="17" t="e">
        <f>VLOOKUP(E1336,[4]PARTIDAS!$F:$M,8,0)</f>
        <v>#N/A</v>
      </c>
      <c r="H1336" s="17">
        <v>34036</v>
      </c>
      <c r="I1336" s="18">
        <v>44648.37777777778</v>
      </c>
      <c r="J1336" s="18">
        <v>44648.37777777778</v>
      </c>
      <c r="K1336" s="18">
        <v>44659</v>
      </c>
      <c r="L1336" s="19">
        <v>309081</v>
      </c>
      <c r="M1336" s="19">
        <v>309081</v>
      </c>
      <c r="N1336" s="16" t="s">
        <v>3490</v>
      </c>
      <c r="O1336" s="16"/>
      <c r="P1336" s="16"/>
      <c r="Q1336" s="16"/>
      <c r="R1336" s="20">
        <v>309081</v>
      </c>
      <c r="S1336" s="16" t="s">
        <v>4112</v>
      </c>
      <c r="T1336" s="16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/>
      <c r="AF1336" s="16"/>
      <c r="AG1336" s="16" t="s">
        <v>4112</v>
      </c>
      <c r="AH1336" s="16"/>
      <c r="AI1336" s="16"/>
      <c r="AJ1336" s="16" t="e">
        <f>VLOOKUP(E1336,[4]TD!$A:$B,2,0)</f>
        <v>#N/A</v>
      </c>
      <c r="AK1336" s="16"/>
      <c r="AL1336" s="16"/>
      <c r="AM1336" s="16"/>
      <c r="AN1336" s="16"/>
      <c r="AO1336" s="16"/>
      <c r="AP1336" s="16"/>
      <c r="AQ1336" s="25">
        <f>M1336</f>
        <v>309081</v>
      </c>
      <c r="AR1336" s="16"/>
      <c r="AS1336" s="16"/>
      <c r="AT1336" s="16">
        <f t="shared" si="207"/>
        <v>0</v>
      </c>
      <c r="AU1336" s="16"/>
      <c r="AV1336" s="16"/>
      <c r="AW1336" s="16"/>
      <c r="AX1336" s="16"/>
      <c r="AY1336" s="16"/>
      <c r="AZ1336" s="16"/>
      <c r="BA1336" s="16"/>
      <c r="BB1336" s="25">
        <f t="shared" si="203"/>
        <v>0</v>
      </c>
      <c r="BC1336" s="16"/>
      <c r="BD1336" s="52">
        <f t="shared" si="204"/>
        <v>44648.37777777778</v>
      </c>
      <c r="BE1336" s="16">
        <f t="shared" si="208"/>
        <v>2022</v>
      </c>
      <c r="BF1336" s="52">
        <f t="shared" si="205"/>
        <v>44659</v>
      </c>
      <c r="BG1336" s="16">
        <f t="shared" si="209"/>
        <v>2022</v>
      </c>
      <c r="BH1336" s="16"/>
    </row>
    <row r="1337" spans="1:60" x14ac:dyDescent="0.25">
      <c r="A1337" s="16">
        <v>820003850</v>
      </c>
      <c r="B1337" s="16" t="s">
        <v>3461</v>
      </c>
      <c r="C1337" s="16" t="s">
        <v>3462</v>
      </c>
      <c r="D1337" s="17" t="s">
        <v>1210</v>
      </c>
      <c r="E1337" s="17">
        <v>63316</v>
      </c>
      <c r="F1337" s="17" t="str">
        <f t="shared" si="206"/>
        <v>ST63316</v>
      </c>
      <c r="G1337" s="17" t="str">
        <f>VLOOKUP(E1337,[4]PARTIDAS!$F:$M,8,0)</f>
        <v>Evento</v>
      </c>
      <c r="H1337" s="17">
        <v>34037</v>
      </c>
      <c r="I1337" s="18">
        <v>44648.513888888891</v>
      </c>
      <c r="J1337" s="18">
        <v>44648.513888888891</v>
      </c>
      <c r="K1337" s="18">
        <v>44659</v>
      </c>
      <c r="L1337" s="19">
        <v>128088</v>
      </c>
      <c r="M1337" s="19">
        <v>128088</v>
      </c>
      <c r="N1337" s="16" t="s">
        <v>3463</v>
      </c>
      <c r="O1337" s="16"/>
      <c r="P1337" s="16"/>
      <c r="Q1337" s="16"/>
      <c r="R1337" s="16"/>
      <c r="S1337" s="16"/>
      <c r="T1337" s="20">
        <v>128088</v>
      </c>
      <c r="U1337" s="16" t="s">
        <v>47</v>
      </c>
      <c r="V1337" s="16"/>
      <c r="W1337" s="16"/>
      <c r="X1337" s="16"/>
      <c r="Y1337" s="16"/>
      <c r="Z1337" s="16"/>
      <c r="AA1337" s="16"/>
      <c r="AB1337" s="16"/>
      <c r="AC1337" s="16"/>
      <c r="AD1337" s="16"/>
      <c r="AE1337" s="16"/>
      <c r="AF1337" s="16" t="s">
        <v>4134</v>
      </c>
      <c r="AG1337" s="16" t="s">
        <v>4109</v>
      </c>
      <c r="AH1337" s="16" t="s">
        <v>3466</v>
      </c>
      <c r="AI1337" s="16" t="s">
        <v>47</v>
      </c>
      <c r="AJ1337" s="16">
        <f>VLOOKUP(E1337,[4]TD!$A:$B,2,0)</f>
        <v>-128088</v>
      </c>
      <c r="AK1337" s="16">
        <f>-IFERROR(VLOOKUP(E1337,'[4]PARTIDAS ABIERTAS EN VALORES'!$A:$E,2,0),0)</f>
        <v>0</v>
      </c>
      <c r="AL1337" s="16"/>
      <c r="AM1337" s="16">
        <f>-IFERROR(VLOOKUP(E1337,'[4]PARTIDAS ABIERTAS EN VALORES'!$A:$E,3,0),0)</f>
        <v>128088</v>
      </c>
      <c r="AN1337" s="16"/>
      <c r="AO1337" s="16">
        <f>-IFERROR(VLOOKUP(E1337,'[4]PARTIDAS ABIERTAS EN VALORES'!$A:$E,4,0),0)</f>
        <v>0</v>
      </c>
      <c r="AP1337" s="16"/>
      <c r="AQ1337" s="16"/>
      <c r="AR1337" s="16"/>
      <c r="AS1337" s="16"/>
      <c r="AT1337" s="16">
        <f t="shared" si="207"/>
        <v>0</v>
      </c>
      <c r="AU1337" s="16"/>
      <c r="AV1337" s="16"/>
      <c r="AW1337" s="16"/>
      <c r="AX1337" s="16"/>
      <c r="AY1337" s="16"/>
      <c r="AZ1337" s="16"/>
      <c r="BA1337" s="16">
        <f>-IFERROR(VLOOKUP(E1337,[4]TD!$J:$K,2,0),0)</f>
        <v>0</v>
      </c>
      <c r="BB1337" s="25">
        <f t="shared" si="203"/>
        <v>0</v>
      </c>
      <c r="BC1337" s="16"/>
      <c r="BD1337" s="52">
        <f t="shared" si="204"/>
        <v>44648.513888888891</v>
      </c>
      <c r="BE1337" s="16">
        <f t="shared" si="208"/>
        <v>2022</v>
      </c>
      <c r="BF1337" s="52">
        <f t="shared" si="205"/>
        <v>44659</v>
      </c>
      <c r="BG1337" s="16">
        <f t="shared" si="209"/>
        <v>2022</v>
      </c>
      <c r="BH1337" s="16"/>
    </row>
    <row r="1338" spans="1:60" x14ac:dyDescent="0.25">
      <c r="A1338" s="16">
        <v>820003850</v>
      </c>
      <c r="B1338" s="16" t="s">
        <v>3461</v>
      </c>
      <c r="C1338" s="16" t="s">
        <v>3462</v>
      </c>
      <c r="D1338" s="17" t="s">
        <v>1210</v>
      </c>
      <c r="E1338" s="17">
        <v>63340</v>
      </c>
      <c r="F1338" s="17" t="str">
        <f t="shared" si="206"/>
        <v>ST63340</v>
      </c>
      <c r="G1338" s="17" t="str">
        <f>VLOOKUP(E1338,[4]PARTIDAS!$F:$M,8,0)</f>
        <v>Evento</v>
      </c>
      <c r="H1338" s="17">
        <v>34037</v>
      </c>
      <c r="I1338" s="18">
        <v>44648.660416666666</v>
      </c>
      <c r="J1338" s="18">
        <v>44648.660416666666</v>
      </c>
      <c r="K1338" s="18">
        <v>44659</v>
      </c>
      <c r="L1338" s="19">
        <v>377545</v>
      </c>
      <c r="M1338" s="19">
        <v>377545</v>
      </c>
      <c r="N1338" s="16" t="s">
        <v>3463</v>
      </c>
      <c r="O1338" s="16"/>
      <c r="P1338" s="16"/>
      <c r="Q1338" s="16"/>
      <c r="R1338" s="16"/>
      <c r="S1338" s="16"/>
      <c r="T1338" s="20">
        <v>377545</v>
      </c>
      <c r="U1338" s="16" t="s">
        <v>47</v>
      </c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 t="s">
        <v>4134</v>
      </c>
      <c r="AG1338" s="16" t="s">
        <v>4109</v>
      </c>
      <c r="AH1338" s="16" t="s">
        <v>3466</v>
      </c>
      <c r="AI1338" s="16" t="s">
        <v>47</v>
      </c>
      <c r="AJ1338" s="16">
        <f>VLOOKUP(E1338,[4]TD!$A:$B,2,0)</f>
        <v>-377545</v>
      </c>
      <c r="AK1338" s="16">
        <f>-IFERROR(VLOOKUP(E1338,'[4]PARTIDAS ABIERTAS EN VALORES'!$A:$E,2,0),0)</f>
        <v>0</v>
      </c>
      <c r="AL1338" s="16"/>
      <c r="AM1338" s="16">
        <f>-IFERROR(VLOOKUP(E1338,'[4]PARTIDAS ABIERTAS EN VALORES'!$A:$E,3,0),0)</f>
        <v>377545</v>
      </c>
      <c r="AN1338" s="16"/>
      <c r="AO1338" s="16">
        <f>-IFERROR(VLOOKUP(E1338,'[4]PARTIDAS ABIERTAS EN VALORES'!$A:$E,4,0),0)</f>
        <v>0</v>
      </c>
      <c r="AP1338" s="16"/>
      <c r="AQ1338" s="16"/>
      <c r="AR1338" s="16"/>
      <c r="AS1338" s="16"/>
      <c r="AT1338" s="16">
        <f t="shared" si="207"/>
        <v>0</v>
      </c>
      <c r="AU1338" s="16"/>
      <c r="AV1338" s="16"/>
      <c r="AW1338" s="16"/>
      <c r="AX1338" s="16"/>
      <c r="AY1338" s="16"/>
      <c r="AZ1338" s="16"/>
      <c r="BA1338" s="16">
        <f>-IFERROR(VLOOKUP(E1338,[4]TD!$J:$K,2,0),0)</f>
        <v>0</v>
      </c>
      <c r="BB1338" s="25">
        <f t="shared" si="203"/>
        <v>0</v>
      </c>
      <c r="BC1338" s="16"/>
      <c r="BD1338" s="52">
        <f t="shared" si="204"/>
        <v>44648.660416666666</v>
      </c>
      <c r="BE1338" s="16">
        <f t="shared" si="208"/>
        <v>2022</v>
      </c>
      <c r="BF1338" s="52">
        <f t="shared" si="205"/>
        <v>44659</v>
      </c>
      <c r="BG1338" s="16">
        <f t="shared" si="209"/>
        <v>2022</v>
      </c>
      <c r="BH1338" s="16"/>
    </row>
    <row r="1339" spans="1:60" x14ac:dyDescent="0.25">
      <c r="A1339" s="16">
        <v>820003850</v>
      </c>
      <c r="B1339" s="16" t="s">
        <v>3461</v>
      </c>
      <c r="C1339" s="16" t="s">
        <v>3462</v>
      </c>
      <c r="D1339" s="17" t="s">
        <v>1210</v>
      </c>
      <c r="E1339" s="17">
        <v>63344</v>
      </c>
      <c r="F1339" s="17" t="str">
        <f t="shared" si="206"/>
        <v>ST63344</v>
      </c>
      <c r="G1339" s="17" t="str">
        <f>VLOOKUP(E1339,[4]PARTIDAS!$F:$M,8,0)</f>
        <v>Evento</v>
      </c>
      <c r="H1339" s="17">
        <v>34037</v>
      </c>
      <c r="I1339" s="18">
        <v>44648.672222222223</v>
      </c>
      <c r="J1339" s="18">
        <v>44648.672222222223</v>
      </c>
      <c r="K1339" s="18">
        <v>44659</v>
      </c>
      <c r="L1339" s="19">
        <v>489210</v>
      </c>
      <c r="M1339" s="19">
        <v>489210</v>
      </c>
      <c r="N1339" s="16" t="s">
        <v>3463</v>
      </c>
      <c r="O1339" s="16"/>
      <c r="P1339" s="16"/>
      <c r="Q1339" s="16"/>
      <c r="R1339" s="16"/>
      <c r="S1339" s="16"/>
      <c r="T1339" s="20">
        <v>489210</v>
      </c>
      <c r="U1339" s="16" t="s">
        <v>47</v>
      </c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/>
      <c r="AF1339" s="16" t="s">
        <v>4134</v>
      </c>
      <c r="AG1339" s="16" t="s">
        <v>4109</v>
      </c>
      <c r="AH1339" s="16" t="s">
        <v>3466</v>
      </c>
      <c r="AI1339" s="16" t="s">
        <v>47</v>
      </c>
      <c r="AJ1339" s="16">
        <f>VLOOKUP(E1339,[4]TD!$A:$B,2,0)</f>
        <v>-489210</v>
      </c>
      <c r="AK1339" s="16">
        <f>-IFERROR(VLOOKUP(E1339,'[4]PARTIDAS ABIERTAS EN VALORES'!$A:$E,2,0),0)</f>
        <v>0</v>
      </c>
      <c r="AL1339" s="16"/>
      <c r="AM1339" s="16">
        <f>-IFERROR(VLOOKUP(E1339,'[4]PARTIDAS ABIERTAS EN VALORES'!$A:$E,3,0),0)</f>
        <v>489210</v>
      </c>
      <c r="AN1339" s="16"/>
      <c r="AO1339" s="16">
        <f>-IFERROR(VLOOKUP(E1339,'[4]PARTIDAS ABIERTAS EN VALORES'!$A:$E,4,0),0)</f>
        <v>0</v>
      </c>
      <c r="AP1339" s="16"/>
      <c r="AQ1339" s="16"/>
      <c r="AR1339" s="16"/>
      <c r="AS1339" s="16"/>
      <c r="AT1339" s="16">
        <f t="shared" si="207"/>
        <v>0</v>
      </c>
      <c r="AU1339" s="16"/>
      <c r="AV1339" s="16"/>
      <c r="AW1339" s="16"/>
      <c r="AX1339" s="16"/>
      <c r="AY1339" s="16"/>
      <c r="AZ1339" s="16"/>
      <c r="BA1339" s="16">
        <f>-IFERROR(VLOOKUP(E1339,[4]TD!$J:$K,2,0),0)</f>
        <v>0</v>
      </c>
      <c r="BB1339" s="25">
        <f t="shared" si="203"/>
        <v>0</v>
      </c>
      <c r="BC1339" s="16"/>
      <c r="BD1339" s="52">
        <f t="shared" si="204"/>
        <v>44648.672222222223</v>
      </c>
      <c r="BE1339" s="16">
        <f t="shared" si="208"/>
        <v>2022</v>
      </c>
      <c r="BF1339" s="52">
        <f t="shared" si="205"/>
        <v>44659</v>
      </c>
      <c r="BG1339" s="16">
        <f t="shared" si="209"/>
        <v>2022</v>
      </c>
      <c r="BH1339" s="16"/>
    </row>
    <row r="1340" spans="1:60" x14ac:dyDescent="0.25">
      <c r="A1340" s="16">
        <v>820003850</v>
      </c>
      <c r="B1340" s="16" t="s">
        <v>3461</v>
      </c>
      <c r="C1340" s="16" t="s">
        <v>3462</v>
      </c>
      <c r="D1340" s="17" t="s">
        <v>1210</v>
      </c>
      <c r="E1340" s="17">
        <v>63348</v>
      </c>
      <c r="F1340" s="17" t="str">
        <f t="shared" si="206"/>
        <v>ST63348</v>
      </c>
      <c r="G1340" s="17" t="str">
        <f>VLOOKUP(E1340,[4]PARTIDAS!$F:$M,8,0)</f>
        <v>Evento</v>
      </c>
      <c r="H1340" s="17">
        <v>34037</v>
      </c>
      <c r="I1340" s="18">
        <v>44648.686111111114</v>
      </c>
      <c r="J1340" s="18">
        <v>44648.686111111114</v>
      </c>
      <c r="K1340" s="18">
        <v>44659</v>
      </c>
      <c r="L1340" s="19">
        <v>1288418</v>
      </c>
      <c r="M1340" s="19">
        <v>1288418</v>
      </c>
      <c r="N1340" s="16" t="s">
        <v>3463</v>
      </c>
      <c r="O1340" s="16"/>
      <c r="P1340" s="16"/>
      <c r="Q1340" s="16"/>
      <c r="R1340" s="16"/>
      <c r="S1340" s="16"/>
      <c r="T1340" s="20">
        <v>1288418</v>
      </c>
      <c r="U1340" s="16" t="s">
        <v>47</v>
      </c>
      <c r="V1340" s="16"/>
      <c r="W1340" s="16"/>
      <c r="X1340" s="16"/>
      <c r="Y1340" s="16"/>
      <c r="Z1340" s="16"/>
      <c r="AA1340" s="16"/>
      <c r="AB1340" s="16"/>
      <c r="AC1340" s="16"/>
      <c r="AD1340" s="16"/>
      <c r="AE1340" s="16"/>
      <c r="AF1340" s="16" t="s">
        <v>4134</v>
      </c>
      <c r="AG1340" s="16" t="s">
        <v>4109</v>
      </c>
      <c r="AH1340" s="16" t="s">
        <v>3466</v>
      </c>
      <c r="AI1340" s="16" t="s">
        <v>47</v>
      </c>
      <c r="AJ1340" s="16">
        <f>VLOOKUP(E1340,[4]TD!$A:$B,2,0)</f>
        <v>-1288418</v>
      </c>
      <c r="AK1340" s="16">
        <f>-IFERROR(VLOOKUP(E1340,'[4]PARTIDAS ABIERTAS EN VALORES'!$A:$E,2,0),0)</f>
        <v>0</v>
      </c>
      <c r="AL1340" s="16"/>
      <c r="AM1340" s="16">
        <f>-IFERROR(VLOOKUP(E1340,'[4]PARTIDAS ABIERTAS EN VALORES'!$A:$E,3,0),0)</f>
        <v>1288418</v>
      </c>
      <c r="AN1340" s="16"/>
      <c r="AO1340" s="16">
        <f>-IFERROR(VLOOKUP(E1340,'[4]PARTIDAS ABIERTAS EN VALORES'!$A:$E,4,0),0)</f>
        <v>0</v>
      </c>
      <c r="AP1340" s="16"/>
      <c r="AQ1340" s="16"/>
      <c r="AR1340" s="16"/>
      <c r="AS1340" s="16"/>
      <c r="AT1340" s="16">
        <f t="shared" si="207"/>
        <v>0</v>
      </c>
      <c r="AU1340" s="16"/>
      <c r="AV1340" s="16"/>
      <c r="AW1340" s="16"/>
      <c r="AX1340" s="16"/>
      <c r="AY1340" s="16"/>
      <c r="AZ1340" s="16"/>
      <c r="BA1340" s="16">
        <f>-IFERROR(VLOOKUP(E1340,[4]TD!$J:$K,2,0),0)</f>
        <v>0</v>
      </c>
      <c r="BB1340" s="25">
        <f t="shared" si="203"/>
        <v>0</v>
      </c>
      <c r="BC1340" s="16"/>
      <c r="BD1340" s="52">
        <f t="shared" si="204"/>
        <v>44648.686111111114</v>
      </c>
      <c r="BE1340" s="16">
        <f t="shared" si="208"/>
        <v>2022</v>
      </c>
      <c r="BF1340" s="52">
        <f t="shared" si="205"/>
        <v>44659</v>
      </c>
      <c r="BG1340" s="16">
        <f t="shared" si="209"/>
        <v>2022</v>
      </c>
      <c r="BH1340" s="16"/>
    </row>
    <row r="1341" spans="1:60" x14ac:dyDescent="0.25">
      <c r="A1341" s="16">
        <v>820003850</v>
      </c>
      <c r="B1341" s="16" t="s">
        <v>3461</v>
      </c>
      <c r="C1341" s="16" t="s">
        <v>3467</v>
      </c>
      <c r="D1341" s="17" t="s">
        <v>1210</v>
      </c>
      <c r="E1341" s="17">
        <v>63349</v>
      </c>
      <c r="F1341" s="17" t="str">
        <f t="shared" si="206"/>
        <v>ST63349</v>
      </c>
      <c r="G1341" s="17" t="str">
        <f>VLOOKUP(E1341,[4]PARTIDAS!$F:$M,8,0)</f>
        <v>Evento</v>
      </c>
      <c r="H1341" s="17">
        <v>34036</v>
      </c>
      <c r="I1341" s="18">
        <v>44648.690972222219</v>
      </c>
      <c r="J1341" s="18">
        <v>44648.690972222219</v>
      </c>
      <c r="K1341" s="18">
        <v>44659</v>
      </c>
      <c r="L1341" s="19">
        <v>48300</v>
      </c>
      <c r="M1341" s="19">
        <v>48300</v>
      </c>
      <c r="N1341" s="16" t="s">
        <v>3463</v>
      </c>
      <c r="O1341" s="16"/>
      <c r="P1341" s="16"/>
      <c r="Q1341" s="16"/>
      <c r="R1341" s="16"/>
      <c r="S1341" s="16"/>
      <c r="T1341" s="20">
        <v>48300</v>
      </c>
      <c r="U1341" s="16" t="s">
        <v>47</v>
      </c>
      <c r="V1341" s="16"/>
      <c r="W1341" s="16"/>
      <c r="X1341" s="16"/>
      <c r="Y1341" s="16"/>
      <c r="Z1341" s="16"/>
      <c r="AA1341" s="16"/>
      <c r="AB1341" s="16"/>
      <c r="AC1341" s="16"/>
      <c r="AD1341" s="16"/>
      <c r="AE1341" s="16"/>
      <c r="AF1341" s="16" t="s">
        <v>4134</v>
      </c>
      <c r="AG1341" s="16" t="s">
        <v>4109</v>
      </c>
      <c r="AH1341" s="16" t="s">
        <v>3466</v>
      </c>
      <c r="AI1341" s="16" t="s">
        <v>47</v>
      </c>
      <c r="AJ1341" s="16">
        <f>VLOOKUP(E1341,[4]TD!$A:$B,2,0)</f>
        <v>-48300</v>
      </c>
      <c r="AK1341" s="16">
        <f>-IFERROR(VLOOKUP(E1341,'[4]PARTIDAS ABIERTAS EN VALORES'!$A:$E,2,0),0)</f>
        <v>0</v>
      </c>
      <c r="AL1341" s="16"/>
      <c r="AM1341" s="16">
        <f>-IFERROR(VLOOKUP(E1341,'[4]PARTIDAS ABIERTAS EN VALORES'!$A:$E,3,0),0)</f>
        <v>48300</v>
      </c>
      <c r="AN1341" s="16"/>
      <c r="AO1341" s="16">
        <f>-IFERROR(VLOOKUP(E1341,'[4]PARTIDAS ABIERTAS EN VALORES'!$A:$E,4,0),0)</f>
        <v>0</v>
      </c>
      <c r="AP1341" s="16"/>
      <c r="AQ1341" s="16"/>
      <c r="AR1341" s="16"/>
      <c r="AS1341" s="16"/>
      <c r="AT1341" s="16">
        <f t="shared" si="207"/>
        <v>0</v>
      </c>
      <c r="AU1341" s="16"/>
      <c r="AV1341" s="16"/>
      <c r="AW1341" s="16"/>
      <c r="AX1341" s="16"/>
      <c r="AY1341" s="16"/>
      <c r="AZ1341" s="16"/>
      <c r="BA1341" s="16">
        <f>-IFERROR(VLOOKUP(E1341,[4]TD!$J:$K,2,0),0)</f>
        <v>0</v>
      </c>
      <c r="BB1341" s="25">
        <f t="shared" si="203"/>
        <v>0</v>
      </c>
      <c r="BC1341" s="16"/>
      <c r="BD1341" s="52">
        <f t="shared" si="204"/>
        <v>44648.690972222219</v>
      </c>
      <c r="BE1341" s="16">
        <f t="shared" si="208"/>
        <v>2022</v>
      </c>
      <c r="BF1341" s="52">
        <f t="shared" si="205"/>
        <v>44659</v>
      </c>
      <c r="BG1341" s="16">
        <f t="shared" si="209"/>
        <v>2022</v>
      </c>
      <c r="BH1341" s="16"/>
    </row>
    <row r="1342" spans="1:60" x14ac:dyDescent="0.25">
      <c r="A1342" s="16">
        <v>820003850</v>
      </c>
      <c r="B1342" s="16" t="s">
        <v>3461</v>
      </c>
      <c r="C1342" s="16" t="s">
        <v>3467</v>
      </c>
      <c r="D1342" s="17" t="s">
        <v>1210</v>
      </c>
      <c r="E1342" s="17">
        <v>63404</v>
      </c>
      <c r="F1342" s="17" t="str">
        <f t="shared" si="206"/>
        <v>ST63404</v>
      </c>
      <c r="G1342" s="17" t="str">
        <f>VLOOKUP(E1342,[4]PARTIDAS!$F:$M,8,0)</f>
        <v>Evento</v>
      </c>
      <c r="H1342" s="17">
        <v>34036</v>
      </c>
      <c r="I1342" s="18">
        <v>44649.402777777781</v>
      </c>
      <c r="J1342" s="18">
        <v>44649.402777777781</v>
      </c>
      <c r="K1342" s="18">
        <v>44659</v>
      </c>
      <c r="L1342" s="19">
        <v>725577</v>
      </c>
      <c r="M1342" s="19">
        <v>725577</v>
      </c>
      <c r="N1342" s="16" t="s">
        <v>3463</v>
      </c>
      <c r="O1342" s="16"/>
      <c r="P1342" s="16"/>
      <c r="Q1342" s="16"/>
      <c r="R1342" s="16"/>
      <c r="S1342" s="16"/>
      <c r="T1342" s="20">
        <v>725577</v>
      </c>
      <c r="U1342" s="16" t="s">
        <v>47</v>
      </c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 t="s">
        <v>4135</v>
      </c>
      <c r="AG1342" s="16" t="s">
        <v>4109</v>
      </c>
      <c r="AH1342" s="16" t="s">
        <v>3466</v>
      </c>
      <c r="AI1342" s="16" t="s">
        <v>47</v>
      </c>
      <c r="AJ1342" s="16">
        <f>VLOOKUP(E1342,[4]TD!$A:$B,2,0)</f>
        <v>-725577</v>
      </c>
      <c r="AK1342" s="16">
        <f>-IFERROR(VLOOKUP(E1342,'[4]PARTIDAS ABIERTAS EN VALORES'!$A:$E,2,0),0)</f>
        <v>0</v>
      </c>
      <c r="AL1342" s="16"/>
      <c r="AM1342" s="16">
        <f>-IFERROR(VLOOKUP(E1342,'[4]PARTIDAS ABIERTAS EN VALORES'!$A:$E,3,0),0)</f>
        <v>725577</v>
      </c>
      <c r="AN1342" s="16"/>
      <c r="AO1342" s="16">
        <f>-IFERROR(VLOOKUP(E1342,'[4]PARTIDAS ABIERTAS EN VALORES'!$A:$E,4,0),0)</f>
        <v>0</v>
      </c>
      <c r="AP1342" s="16"/>
      <c r="AQ1342" s="16"/>
      <c r="AR1342" s="16"/>
      <c r="AS1342" s="16"/>
      <c r="AT1342" s="16">
        <f t="shared" si="207"/>
        <v>0</v>
      </c>
      <c r="AU1342" s="16"/>
      <c r="AV1342" s="16"/>
      <c r="AW1342" s="16"/>
      <c r="AX1342" s="16"/>
      <c r="AY1342" s="16"/>
      <c r="AZ1342" s="16"/>
      <c r="BA1342" s="16">
        <f>-IFERROR(VLOOKUP(E1342,[4]TD!$J:$K,2,0),0)</f>
        <v>0</v>
      </c>
      <c r="BB1342" s="25">
        <f t="shared" si="203"/>
        <v>0</v>
      </c>
      <c r="BC1342" s="16"/>
      <c r="BD1342" s="52">
        <f t="shared" si="204"/>
        <v>44649.402777777781</v>
      </c>
      <c r="BE1342" s="16">
        <f t="shared" si="208"/>
        <v>2022</v>
      </c>
      <c r="BF1342" s="52">
        <f t="shared" si="205"/>
        <v>44659</v>
      </c>
      <c r="BG1342" s="16">
        <f t="shared" si="209"/>
        <v>2022</v>
      </c>
      <c r="BH1342" s="16"/>
    </row>
    <row r="1343" spans="1:60" x14ac:dyDescent="0.25">
      <c r="A1343" s="16">
        <v>820003850</v>
      </c>
      <c r="B1343" s="16" t="s">
        <v>3461</v>
      </c>
      <c r="C1343" s="16" t="s">
        <v>3462</v>
      </c>
      <c r="D1343" s="17" t="s">
        <v>1210</v>
      </c>
      <c r="E1343" s="17">
        <v>63409</v>
      </c>
      <c r="F1343" s="17" t="str">
        <f t="shared" si="206"/>
        <v>ST63409</v>
      </c>
      <c r="G1343" s="17" t="str">
        <f>VLOOKUP(E1343,[4]PARTIDAS!$F:$M,8,0)</f>
        <v>Evento</v>
      </c>
      <c r="H1343" s="17">
        <v>34037</v>
      </c>
      <c r="I1343" s="18">
        <v>44649.415972222225</v>
      </c>
      <c r="J1343" s="18">
        <v>44649.415972222225</v>
      </c>
      <c r="K1343" s="18">
        <v>44659</v>
      </c>
      <c r="L1343" s="19">
        <v>798185</v>
      </c>
      <c r="M1343" s="19">
        <v>798185</v>
      </c>
      <c r="N1343" s="16" t="s">
        <v>3463</v>
      </c>
      <c r="O1343" s="16"/>
      <c r="P1343" s="16"/>
      <c r="Q1343" s="16"/>
      <c r="R1343" s="16"/>
      <c r="S1343" s="16"/>
      <c r="T1343" s="20">
        <v>798185</v>
      </c>
      <c r="U1343" s="16" t="s">
        <v>47</v>
      </c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/>
      <c r="AF1343" s="16" t="s">
        <v>4135</v>
      </c>
      <c r="AG1343" s="16" t="s">
        <v>4109</v>
      </c>
      <c r="AH1343" s="16" t="s">
        <v>3466</v>
      </c>
      <c r="AI1343" s="16" t="s">
        <v>47</v>
      </c>
      <c r="AJ1343" s="16">
        <f>VLOOKUP(E1343,[4]TD!$A:$B,2,0)</f>
        <v>-798185</v>
      </c>
      <c r="AK1343" s="16">
        <f>-IFERROR(VLOOKUP(E1343,'[4]PARTIDAS ABIERTAS EN VALORES'!$A:$E,2,0),0)</f>
        <v>0</v>
      </c>
      <c r="AL1343" s="16"/>
      <c r="AM1343" s="16">
        <f>-IFERROR(VLOOKUP(E1343,'[4]PARTIDAS ABIERTAS EN VALORES'!$A:$E,3,0),0)</f>
        <v>798185</v>
      </c>
      <c r="AN1343" s="16"/>
      <c r="AO1343" s="16">
        <f>-IFERROR(VLOOKUP(E1343,'[4]PARTIDAS ABIERTAS EN VALORES'!$A:$E,4,0),0)</f>
        <v>0</v>
      </c>
      <c r="AP1343" s="16"/>
      <c r="AQ1343" s="16"/>
      <c r="AR1343" s="16"/>
      <c r="AS1343" s="16"/>
      <c r="AT1343" s="16">
        <f t="shared" si="207"/>
        <v>0</v>
      </c>
      <c r="AU1343" s="16"/>
      <c r="AV1343" s="16"/>
      <c r="AW1343" s="16"/>
      <c r="AX1343" s="16"/>
      <c r="AY1343" s="16"/>
      <c r="AZ1343" s="16"/>
      <c r="BA1343" s="16">
        <f>-IFERROR(VLOOKUP(E1343,[4]TD!$J:$K,2,0),0)</f>
        <v>0</v>
      </c>
      <c r="BB1343" s="25">
        <f t="shared" si="203"/>
        <v>0</v>
      </c>
      <c r="BC1343" s="16"/>
      <c r="BD1343" s="52">
        <f t="shared" si="204"/>
        <v>44649.415972222225</v>
      </c>
      <c r="BE1343" s="16">
        <f t="shared" si="208"/>
        <v>2022</v>
      </c>
      <c r="BF1343" s="52">
        <f t="shared" si="205"/>
        <v>44659</v>
      </c>
      <c r="BG1343" s="16">
        <f t="shared" si="209"/>
        <v>2022</v>
      </c>
      <c r="BH1343" s="16"/>
    </row>
    <row r="1344" spans="1:60" x14ac:dyDescent="0.25">
      <c r="A1344" s="16">
        <v>820003850</v>
      </c>
      <c r="B1344" s="16" t="s">
        <v>3461</v>
      </c>
      <c r="C1344" s="16" t="s">
        <v>3462</v>
      </c>
      <c r="D1344" s="17" t="s">
        <v>1210</v>
      </c>
      <c r="E1344" s="17">
        <v>63442</v>
      </c>
      <c r="F1344" s="17" t="str">
        <f t="shared" si="206"/>
        <v>ST63442</v>
      </c>
      <c r="G1344" s="17" t="str">
        <f>VLOOKUP(E1344,[4]PARTIDAS!$F:$M,8,0)</f>
        <v>Evento</v>
      </c>
      <c r="H1344" s="17">
        <v>34038</v>
      </c>
      <c r="I1344" s="18">
        <v>44649.640277777777</v>
      </c>
      <c r="J1344" s="18">
        <v>44649.640277777777</v>
      </c>
      <c r="K1344" s="18">
        <v>44659</v>
      </c>
      <c r="L1344" s="19">
        <v>28400</v>
      </c>
      <c r="M1344" s="19">
        <v>28400</v>
      </c>
      <c r="N1344" s="16" t="s">
        <v>3463</v>
      </c>
      <c r="O1344" s="16"/>
      <c r="P1344" s="16"/>
      <c r="Q1344" s="16"/>
      <c r="R1344" s="16"/>
      <c r="S1344" s="16"/>
      <c r="T1344" s="20">
        <v>28400</v>
      </c>
      <c r="U1344" s="16" t="s">
        <v>47</v>
      </c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 t="s">
        <v>4135</v>
      </c>
      <c r="AG1344" s="16" t="s">
        <v>4109</v>
      </c>
      <c r="AH1344" s="16" t="s">
        <v>3466</v>
      </c>
      <c r="AI1344" s="16" t="s">
        <v>47</v>
      </c>
      <c r="AJ1344" s="16">
        <f>VLOOKUP(E1344,[4]TD!$A:$B,2,0)</f>
        <v>-28400</v>
      </c>
      <c r="AK1344" s="16">
        <f>-IFERROR(VLOOKUP(E1344,'[4]PARTIDAS ABIERTAS EN VALORES'!$A:$E,2,0),0)</f>
        <v>0</v>
      </c>
      <c r="AL1344" s="16"/>
      <c r="AM1344" s="16">
        <f>-IFERROR(VLOOKUP(E1344,'[4]PARTIDAS ABIERTAS EN VALORES'!$A:$E,3,0),0)</f>
        <v>28400</v>
      </c>
      <c r="AN1344" s="16"/>
      <c r="AO1344" s="16">
        <f>-IFERROR(VLOOKUP(E1344,'[4]PARTIDAS ABIERTAS EN VALORES'!$A:$E,4,0),0)</f>
        <v>0</v>
      </c>
      <c r="AP1344" s="16"/>
      <c r="AQ1344" s="16"/>
      <c r="AR1344" s="16"/>
      <c r="AS1344" s="16"/>
      <c r="AT1344" s="16">
        <f t="shared" si="207"/>
        <v>0</v>
      </c>
      <c r="AU1344" s="16"/>
      <c r="AV1344" s="16"/>
      <c r="AW1344" s="16"/>
      <c r="AX1344" s="16"/>
      <c r="AY1344" s="16"/>
      <c r="AZ1344" s="16"/>
      <c r="BA1344" s="16">
        <f>-IFERROR(VLOOKUP(E1344,[4]TD!$J:$K,2,0),0)</f>
        <v>0</v>
      </c>
      <c r="BB1344" s="25">
        <f t="shared" si="203"/>
        <v>0</v>
      </c>
      <c r="BC1344" s="16"/>
      <c r="BD1344" s="52">
        <f t="shared" si="204"/>
        <v>44649.640277777777</v>
      </c>
      <c r="BE1344" s="16">
        <f t="shared" si="208"/>
        <v>2022</v>
      </c>
      <c r="BF1344" s="52">
        <f t="shared" si="205"/>
        <v>44659</v>
      </c>
      <c r="BG1344" s="16">
        <f t="shared" si="209"/>
        <v>2022</v>
      </c>
      <c r="BH1344" s="16"/>
    </row>
    <row r="1345" spans="1:60" x14ac:dyDescent="0.25">
      <c r="A1345" s="16">
        <v>820003850</v>
      </c>
      <c r="B1345" s="16" t="s">
        <v>3461</v>
      </c>
      <c r="C1345" s="16" t="s">
        <v>3462</v>
      </c>
      <c r="D1345" s="17" t="s">
        <v>1210</v>
      </c>
      <c r="E1345" s="17">
        <v>63472</v>
      </c>
      <c r="F1345" s="17" t="str">
        <f t="shared" si="206"/>
        <v>ST63472</v>
      </c>
      <c r="G1345" s="17" t="str">
        <f>VLOOKUP(E1345,[4]PARTIDAS!$F:$M,8,0)</f>
        <v>Evento</v>
      </c>
      <c r="H1345" s="17">
        <v>34037</v>
      </c>
      <c r="I1345" s="18">
        <v>44649.754166666666</v>
      </c>
      <c r="J1345" s="18">
        <v>44649.754166666666</v>
      </c>
      <c r="K1345" s="18">
        <v>44659</v>
      </c>
      <c r="L1345" s="19">
        <v>125132</v>
      </c>
      <c r="M1345" s="19">
        <v>125132</v>
      </c>
      <c r="N1345" s="16" t="s">
        <v>3463</v>
      </c>
      <c r="O1345" s="16"/>
      <c r="P1345" s="16"/>
      <c r="Q1345" s="16"/>
      <c r="R1345" s="16"/>
      <c r="S1345" s="16"/>
      <c r="T1345" s="20">
        <v>125132</v>
      </c>
      <c r="U1345" s="16" t="s">
        <v>47</v>
      </c>
      <c r="V1345" s="16"/>
      <c r="W1345" s="16"/>
      <c r="X1345" s="16"/>
      <c r="Y1345" s="16"/>
      <c r="Z1345" s="16"/>
      <c r="AA1345" s="16"/>
      <c r="AB1345" s="16"/>
      <c r="AC1345" s="16"/>
      <c r="AD1345" s="16"/>
      <c r="AE1345" s="16"/>
      <c r="AF1345" s="16" t="s">
        <v>4135</v>
      </c>
      <c r="AG1345" s="16" t="s">
        <v>4109</v>
      </c>
      <c r="AH1345" s="16" t="s">
        <v>3466</v>
      </c>
      <c r="AI1345" s="16" t="s">
        <v>47</v>
      </c>
      <c r="AJ1345" s="16">
        <f>VLOOKUP(E1345,[4]TD!$A:$B,2,0)</f>
        <v>-125132</v>
      </c>
      <c r="AK1345" s="16">
        <f>-IFERROR(VLOOKUP(E1345,'[4]PARTIDAS ABIERTAS EN VALORES'!$A:$E,2,0),0)</f>
        <v>0</v>
      </c>
      <c r="AL1345" s="16"/>
      <c r="AM1345" s="16">
        <f>-IFERROR(VLOOKUP(E1345,'[4]PARTIDAS ABIERTAS EN VALORES'!$A:$E,3,0),0)</f>
        <v>125132</v>
      </c>
      <c r="AN1345" s="16"/>
      <c r="AO1345" s="16">
        <f>-IFERROR(VLOOKUP(E1345,'[4]PARTIDAS ABIERTAS EN VALORES'!$A:$E,4,0),0)</f>
        <v>0</v>
      </c>
      <c r="AP1345" s="16"/>
      <c r="AQ1345" s="16"/>
      <c r="AR1345" s="16"/>
      <c r="AS1345" s="16"/>
      <c r="AT1345" s="16">
        <f t="shared" si="207"/>
        <v>0</v>
      </c>
      <c r="AU1345" s="16"/>
      <c r="AV1345" s="16"/>
      <c r="AW1345" s="16"/>
      <c r="AX1345" s="16"/>
      <c r="AY1345" s="16"/>
      <c r="AZ1345" s="16"/>
      <c r="BA1345" s="16">
        <f>-IFERROR(VLOOKUP(E1345,[4]TD!$J:$K,2,0),0)</f>
        <v>0</v>
      </c>
      <c r="BB1345" s="25">
        <f t="shared" si="203"/>
        <v>0</v>
      </c>
      <c r="BC1345" s="16"/>
      <c r="BD1345" s="52">
        <f t="shared" si="204"/>
        <v>44649.754166666666</v>
      </c>
      <c r="BE1345" s="16">
        <f t="shared" si="208"/>
        <v>2022</v>
      </c>
      <c r="BF1345" s="52">
        <f t="shared" si="205"/>
        <v>44659</v>
      </c>
      <c r="BG1345" s="16">
        <f t="shared" si="209"/>
        <v>2022</v>
      </c>
      <c r="BH1345" s="16"/>
    </row>
    <row r="1346" spans="1:60" x14ac:dyDescent="0.25">
      <c r="A1346" s="16">
        <v>820003850</v>
      </c>
      <c r="B1346" s="16" t="s">
        <v>3461</v>
      </c>
      <c r="C1346" s="16" t="s">
        <v>3462</v>
      </c>
      <c r="D1346" s="17" t="s">
        <v>1210</v>
      </c>
      <c r="E1346" s="17">
        <v>63563</v>
      </c>
      <c r="F1346" s="17" t="str">
        <f t="shared" si="206"/>
        <v>ST63563</v>
      </c>
      <c r="G1346" s="17" t="str">
        <f>VLOOKUP(E1346,[4]PARTIDAS!$F:$M,8,0)</f>
        <v>Evento</v>
      </c>
      <c r="H1346" s="17">
        <v>34037</v>
      </c>
      <c r="I1346" s="18">
        <v>44650.618055555555</v>
      </c>
      <c r="J1346" s="18">
        <v>44650.618055555555</v>
      </c>
      <c r="K1346" s="18">
        <v>44659</v>
      </c>
      <c r="L1346" s="19">
        <v>207209</v>
      </c>
      <c r="M1346" s="19">
        <v>207209</v>
      </c>
      <c r="N1346" s="16" t="s">
        <v>3463</v>
      </c>
      <c r="O1346" s="16"/>
      <c r="P1346" s="16"/>
      <c r="Q1346" s="16"/>
      <c r="R1346" s="16"/>
      <c r="S1346" s="16"/>
      <c r="T1346" s="20">
        <v>207209</v>
      </c>
      <c r="U1346" s="16" t="s">
        <v>47</v>
      </c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 t="s">
        <v>4136</v>
      </c>
      <c r="AG1346" s="16" t="s">
        <v>4109</v>
      </c>
      <c r="AH1346" s="16" t="s">
        <v>3466</v>
      </c>
      <c r="AI1346" s="16" t="s">
        <v>47</v>
      </c>
      <c r="AJ1346" s="16">
        <f>VLOOKUP(E1346,[4]TD!$A:$B,2,0)</f>
        <v>-207209</v>
      </c>
      <c r="AK1346" s="16">
        <f>-IFERROR(VLOOKUP(E1346,'[4]PARTIDAS ABIERTAS EN VALORES'!$A:$E,2,0),0)</f>
        <v>0</v>
      </c>
      <c r="AL1346" s="16"/>
      <c r="AM1346" s="16">
        <f>-IFERROR(VLOOKUP(E1346,'[4]PARTIDAS ABIERTAS EN VALORES'!$A:$E,3,0),0)</f>
        <v>207209</v>
      </c>
      <c r="AN1346" s="16"/>
      <c r="AO1346" s="16">
        <f>-IFERROR(VLOOKUP(E1346,'[4]PARTIDAS ABIERTAS EN VALORES'!$A:$E,4,0),0)</f>
        <v>0</v>
      </c>
      <c r="AP1346" s="16"/>
      <c r="AQ1346" s="16"/>
      <c r="AR1346" s="16"/>
      <c r="AS1346" s="16"/>
      <c r="AT1346" s="16">
        <f t="shared" si="207"/>
        <v>0</v>
      </c>
      <c r="AU1346" s="16"/>
      <c r="AV1346" s="16"/>
      <c r="AW1346" s="16"/>
      <c r="AX1346" s="16"/>
      <c r="AY1346" s="16"/>
      <c r="AZ1346" s="16"/>
      <c r="BA1346" s="16">
        <f>-IFERROR(VLOOKUP(E1346,[4]TD!$J:$K,2,0),0)</f>
        <v>0</v>
      </c>
      <c r="BB1346" s="25">
        <f t="shared" ref="BB1346:BB1409" si="211">M1346-SUM(AK1346:BA1346)</f>
        <v>0</v>
      </c>
      <c r="BC1346" s="16"/>
      <c r="BD1346" s="52">
        <f t="shared" ref="BD1346:BD1409" si="212">I1346</f>
        <v>44650.618055555555</v>
      </c>
      <c r="BE1346" s="16">
        <f t="shared" si="208"/>
        <v>2022</v>
      </c>
      <c r="BF1346" s="52">
        <f t="shared" ref="BF1346:BF1409" si="213">K1346</f>
        <v>44659</v>
      </c>
      <c r="BG1346" s="16">
        <f t="shared" si="209"/>
        <v>2022</v>
      </c>
      <c r="BH1346" s="16"/>
    </row>
    <row r="1347" spans="1:60" x14ac:dyDescent="0.25">
      <c r="A1347" s="16">
        <v>820003850</v>
      </c>
      <c r="B1347" s="16" t="s">
        <v>3461</v>
      </c>
      <c r="C1347" s="16" t="s">
        <v>3467</v>
      </c>
      <c r="D1347" s="17" t="s">
        <v>1210</v>
      </c>
      <c r="E1347" s="17">
        <v>63595</v>
      </c>
      <c r="F1347" s="17" t="str">
        <f t="shared" ref="F1347:F1410" si="214">CONCATENATE(D1347,E1347)</f>
        <v>ST63595</v>
      </c>
      <c r="G1347" s="17" t="str">
        <f>VLOOKUP(E1347,[4]PARTIDAS!$F:$M,8,0)</f>
        <v>Evento</v>
      </c>
      <c r="H1347" s="17">
        <v>34036</v>
      </c>
      <c r="I1347" s="18">
        <v>44650.745833333334</v>
      </c>
      <c r="J1347" s="18">
        <v>44650.745833333334</v>
      </c>
      <c r="K1347" s="18">
        <v>44659</v>
      </c>
      <c r="L1347" s="19">
        <v>113600</v>
      </c>
      <c r="M1347" s="19">
        <v>113600</v>
      </c>
      <c r="N1347" s="16" t="s">
        <v>3463</v>
      </c>
      <c r="O1347" s="16"/>
      <c r="P1347" s="16"/>
      <c r="Q1347" s="16"/>
      <c r="R1347" s="16"/>
      <c r="S1347" s="16"/>
      <c r="T1347" s="20">
        <v>113600</v>
      </c>
      <c r="U1347" s="16" t="s">
        <v>47</v>
      </c>
      <c r="V1347" s="16"/>
      <c r="W1347" s="16"/>
      <c r="X1347" s="16"/>
      <c r="Y1347" s="16"/>
      <c r="Z1347" s="16"/>
      <c r="AA1347" s="16"/>
      <c r="AB1347" s="16"/>
      <c r="AC1347" s="16"/>
      <c r="AD1347" s="16"/>
      <c r="AE1347" s="16"/>
      <c r="AF1347" s="16" t="s">
        <v>4136</v>
      </c>
      <c r="AG1347" s="16" t="s">
        <v>4109</v>
      </c>
      <c r="AH1347" s="16" t="s">
        <v>3466</v>
      </c>
      <c r="AI1347" s="16" t="s">
        <v>47</v>
      </c>
      <c r="AJ1347" s="16">
        <f>VLOOKUP(E1347,[4]TD!$A:$B,2,0)</f>
        <v>-113600</v>
      </c>
      <c r="AK1347" s="16">
        <f>-IFERROR(VLOOKUP(E1347,'[4]PARTIDAS ABIERTAS EN VALORES'!$A:$E,2,0),0)</f>
        <v>0</v>
      </c>
      <c r="AL1347" s="16"/>
      <c r="AM1347" s="16">
        <f>-IFERROR(VLOOKUP(E1347,'[4]PARTIDAS ABIERTAS EN VALORES'!$A:$E,3,0),0)</f>
        <v>113600</v>
      </c>
      <c r="AN1347" s="16"/>
      <c r="AO1347" s="16">
        <f>-IFERROR(VLOOKUP(E1347,'[4]PARTIDAS ABIERTAS EN VALORES'!$A:$E,4,0),0)</f>
        <v>0</v>
      </c>
      <c r="AP1347" s="16"/>
      <c r="AQ1347" s="16"/>
      <c r="AR1347" s="16"/>
      <c r="AS1347" s="16"/>
      <c r="AT1347" s="16">
        <f t="shared" ref="AT1347:AT1410" si="215">AP1347+AR1347+AS1347</f>
        <v>0</v>
      </c>
      <c r="AU1347" s="16"/>
      <c r="AV1347" s="16"/>
      <c r="AW1347" s="16"/>
      <c r="AX1347" s="16"/>
      <c r="AY1347" s="16"/>
      <c r="AZ1347" s="16"/>
      <c r="BA1347" s="16">
        <f>-IFERROR(VLOOKUP(E1347,[4]TD!$J:$K,2,0),0)</f>
        <v>0</v>
      </c>
      <c r="BB1347" s="25">
        <f t="shared" si="211"/>
        <v>0</v>
      </c>
      <c r="BC1347" s="16"/>
      <c r="BD1347" s="52">
        <f t="shared" si="212"/>
        <v>44650.745833333334</v>
      </c>
      <c r="BE1347" s="16">
        <f t="shared" ref="BE1347:BE1410" si="216">YEAR(BD1347)</f>
        <v>2022</v>
      </c>
      <c r="BF1347" s="52">
        <f t="shared" si="213"/>
        <v>44659</v>
      </c>
      <c r="BG1347" s="16">
        <f t="shared" ref="BG1347:BG1410" si="217">YEAR(BF1347)</f>
        <v>2022</v>
      </c>
      <c r="BH1347" s="16"/>
    </row>
    <row r="1348" spans="1:60" x14ac:dyDescent="0.25">
      <c r="A1348" s="16">
        <v>820003850</v>
      </c>
      <c r="B1348" s="16" t="s">
        <v>3461</v>
      </c>
      <c r="C1348" s="16" t="s">
        <v>3462</v>
      </c>
      <c r="D1348" s="17" t="s">
        <v>1210</v>
      </c>
      <c r="E1348" s="17">
        <v>63713</v>
      </c>
      <c r="F1348" s="17" t="str">
        <f t="shared" si="214"/>
        <v>ST63713</v>
      </c>
      <c r="G1348" s="17" t="e">
        <f>VLOOKUP(E1348,[4]PARTIDAS!$F:$M,8,0)</f>
        <v>#N/A</v>
      </c>
      <c r="H1348" s="17">
        <v>34037</v>
      </c>
      <c r="I1348" s="18">
        <v>44651.709722222222</v>
      </c>
      <c r="J1348" s="18">
        <v>44651.709722222222</v>
      </c>
      <c r="K1348" s="18">
        <v>44659</v>
      </c>
      <c r="L1348" s="19">
        <v>136768</v>
      </c>
      <c r="M1348" s="19">
        <v>136768</v>
      </c>
      <c r="N1348" s="16" t="s">
        <v>3490</v>
      </c>
      <c r="O1348" s="16"/>
      <c r="P1348" s="16"/>
      <c r="Q1348" s="16"/>
      <c r="R1348" s="20">
        <v>136768</v>
      </c>
      <c r="S1348" s="16" t="s">
        <v>4114</v>
      </c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16" t="s">
        <v>4112</v>
      </c>
      <c r="AH1348" s="16"/>
      <c r="AI1348" s="16"/>
      <c r="AJ1348" s="16" t="e">
        <f>VLOOKUP(E1348,[4]TD!$A:$B,2,0)</f>
        <v>#N/A</v>
      </c>
      <c r="AK1348" s="16"/>
      <c r="AL1348" s="16"/>
      <c r="AM1348" s="16"/>
      <c r="AN1348" s="16"/>
      <c r="AO1348" s="16"/>
      <c r="AP1348" s="16"/>
      <c r="AQ1348" s="25">
        <f>M1348</f>
        <v>136768</v>
      </c>
      <c r="AR1348" s="16"/>
      <c r="AS1348" s="16"/>
      <c r="AT1348" s="16">
        <f t="shared" si="215"/>
        <v>0</v>
      </c>
      <c r="AU1348" s="16"/>
      <c r="AV1348" s="16"/>
      <c r="AW1348" s="16"/>
      <c r="AX1348" s="16"/>
      <c r="AY1348" s="16"/>
      <c r="AZ1348" s="16"/>
      <c r="BA1348" s="16"/>
      <c r="BB1348" s="25">
        <f t="shared" si="211"/>
        <v>0</v>
      </c>
      <c r="BC1348" s="16"/>
      <c r="BD1348" s="52">
        <f t="shared" si="212"/>
        <v>44651.709722222222</v>
      </c>
      <c r="BE1348" s="16">
        <f t="shared" si="216"/>
        <v>2022</v>
      </c>
      <c r="BF1348" s="52">
        <f t="shared" si="213"/>
        <v>44659</v>
      </c>
      <c r="BG1348" s="16">
        <f t="shared" si="217"/>
        <v>2022</v>
      </c>
      <c r="BH1348" s="16"/>
    </row>
    <row r="1349" spans="1:60" x14ac:dyDescent="0.25">
      <c r="A1349" s="16">
        <v>820003850</v>
      </c>
      <c r="B1349" s="16" t="s">
        <v>3461</v>
      </c>
      <c r="C1349" s="16" t="s">
        <v>3467</v>
      </c>
      <c r="D1349" s="17" t="s">
        <v>1210</v>
      </c>
      <c r="E1349" s="17">
        <v>63862</v>
      </c>
      <c r="F1349" s="17" t="str">
        <f t="shared" si="214"/>
        <v>ST63862</v>
      </c>
      <c r="G1349" s="17" t="str">
        <f>VLOOKUP(E1349,[4]PARTIDAS!$F:$M,8,0)</f>
        <v>Evento</v>
      </c>
      <c r="H1349" s="17">
        <v>34154</v>
      </c>
      <c r="I1349" s="18">
        <v>44653.515277777777</v>
      </c>
      <c r="J1349" s="18">
        <v>44653.515277777777</v>
      </c>
      <c r="K1349" s="18">
        <v>44699</v>
      </c>
      <c r="L1349" s="19">
        <v>164581</v>
      </c>
      <c r="M1349" s="19">
        <v>164581</v>
      </c>
      <c r="N1349" s="16" t="s">
        <v>3463</v>
      </c>
      <c r="O1349" s="16"/>
      <c r="P1349" s="16"/>
      <c r="Q1349" s="16"/>
      <c r="R1349" s="16"/>
      <c r="S1349" s="16"/>
      <c r="T1349" s="20">
        <v>164581</v>
      </c>
      <c r="U1349" s="16" t="s">
        <v>47</v>
      </c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/>
      <c r="AF1349" s="16" t="s">
        <v>4137</v>
      </c>
      <c r="AG1349" s="16" t="s">
        <v>4138</v>
      </c>
      <c r="AH1349" s="16" t="s">
        <v>3466</v>
      </c>
      <c r="AI1349" s="16" t="s">
        <v>47</v>
      </c>
      <c r="AJ1349" s="16">
        <f>VLOOKUP(E1349,[4]TD!$A:$B,2,0)</f>
        <v>-164581</v>
      </c>
      <c r="AK1349" s="16">
        <f>-IFERROR(VLOOKUP(E1349,'[4]PARTIDAS ABIERTAS EN VALORES'!$A:$E,2,0),0)</f>
        <v>0</v>
      </c>
      <c r="AL1349" s="16"/>
      <c r="AM1349" s="16">
        <f>-IFERROR(VLOOKUP(E1349,'[4]PARTIDAS ABIERTAS EN VALORES'!$A:$E,3,0),0)</f>
        <v>164581</v>
      </c>
      <c r="AN1349" s="16"/>
      <c r="AO1349" s="16">
        <f>-IFERROR(VLOOKUP(E1349,'[4]PARTIDAS ABIERTAS EN VALORES'!$A:$E,4,0),0)</f>
        <v>0</v>
      </c>
      <c r="AP1349" s="16"/>
      <c r="AQ1349" s="16"/>
      <c r="AR1349" s="16"/>
      <c r="AS1349" s="16"/>
      <c r="AT1349" s="16">
        <f t="shared" si="215"/>
        <v>0</v>
      </c>
      <c r="AU1349" s="16"/>
      <c r="AV1349" s="16"/>
      <c r="AW1349" s="16"/>
      <c r="AX1349" s="16"/>
      <c r="AY1349" s="16"/>
      <c r="AZ1349" s="16"/>
      <c r="BA1349" s="16">
        <f>-IFERROR(VLOOKUP(E1349,[4]TD!$J:$K,2,0),0)</f>
        <v>0</v>
      </c>
      <c r="BB1349" s="25">
        <f t="shared" si="211"/>
        <v>0</v>
      </c>
      <c r="BC1349" s="16"/>
      <c r="BD1349" s="52">
        <f t="shared" si="212"/>
        <v>44653.515277777777</v>
      </c>
      <c r="BE1349" s="16">
        <f t="shared" si="216"/>
        <v>2022</v>
      </c>
      <c r="BF1349" s="52">
        <f t="shared" si="213"/>
        <v>44699</v>
      </c>
      <c r="BG1349" s="16">
        <f t="shared" si="217"/>
        <v>2022</v>
      </c>
      <c r="BH1349" s="16"/>
    </row>
    <row r="1350" spans="1:60" x14ac:dyDescent="0.25">
      <c r="A1350" s="16">
        <v>820003850</v>
      </c>
      <c r="B1350" s="16" t="s">
        <v>3461</v>
      </c>
      <c r="C1350" s="16" t="s">
        <v>3462</v>
      </c>
      <c r="D1350" s="17" t="s">
        <v>1210</v>
      </c>
      <c r="E1350" s="17">
        <v>63866</v>
      </c>
      <c r="F1350" s="17" t="str">
        <f t="shared" si="214"/>
        <v>ST63866</v>
      </c>
      <c r="G1350" s="17" t="str">
        <f>VLOOKUP(E1350,[4]PARTIDAS!$F:$M,8,0)</f>
        <v>Evento</v>
      </c>
      <c r="H1350" s="17">
        <v>34151</v>
      </c>
      <c r="I1350" s="18">
        <v>44653.543749999997</v>
      </c>
      <c r="J1350" s="18">
        <v>44653.543749999997</v>
      </c>
      <c r="K1350" s="18">
        <v>44699</v>
      </c>
      <c r="L1350" s="19">
        <v>118403</v>
      </c>
      <c r="M1350" s="19">
        <v>118403</v>
      </c>
      <c r="N1350" s="16" t="s">
        <v>3463</v>
      </c>
      <c r="O1350" s="16"/>
      <c r="P1350" s="16"/>
      <c r="Q1350" s="16"/>
      <c r="R1350" s="16"/>
      <c r="S1350" s="16"/>
      <c r="T1350" s="20">
        <v>118403</v>
      </c>
      <c r="U1350" s="16" t="s">
        <v>47</v>
      </c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 t="s">
        <v>4137</v>
      </c>
      <c r="AG1350" s="16" t="s">
        <v>3878</v>
      </c>
      <c r="AH1350" s="16" t="s">
        <v>3466</v>
      </c>
      <c r="AI1350" s="16" t="s">
        <v>47</v>
      </c>
      <c r="AJ1350" s="16">
        <f>VLOOKUP(E1350,[4]TD!$A:$B,2,0)</f>
        <v>-118403</v>
      </c>
      <c r="AK1350" s="16">
        <f>-IFERROR(VLOOKUP(E1350,'[4]PARTIDAS ABIERTAS EN VALORES'!$A:$E,2,0),0)</f>
        <v>0</v>
      </c>
      <c r="AL1350" s="16"/>
      <c r="AM1350" s="16">
        <f>-IFERROR(VLOOKUP(E1350,'[4]PARTIDAS ABIERTAS EN VALORES'!$A:$E,3,0),0)</f>
        <v>118403</v>
      </c>
      <c r="AN1350" s="16"/>
      <c r="AO1350" s="16">
        <f>-IFERROR(VLOOKUP(E1350,'[4]PARTIDAS ABIERTAS EN VALORES'!$A:$E,4,0),0)</f>
        <v>0</v>
      </c>
      <c r="AP1350" s="16"/>
      <c r="AQ1350" s="16"/>
      <c r="AR1350" s="16"/>
      <c r="AS1350" s="16"/>
      <c r="AT1350" s="16">
        <f t="shared" si="215"/>
        <v>0</v>
      </c>
      <c r="AU1350" s="16"/>
      <c r="AV1350" s="16"/>
      <c r="AW1350" s="16"/>
      <c r="AX1350" s="16"/>
      <c r="AY1350" s="16"/>
      <c r="AZ1350" s="16"/>
      <c r="BA1350" s="16">
        <f>-IFERROR(VLOOKUP(E1350,[4]TD!$J:$K,2,0),0)</f>
        <v>0</v>
      </c>
      <c r="BB1350" s="25">
        <f t="shared" si="211"/>
        <v>0</v>
      </c>
      <c r="BC1350" s="16"/>
      <c r="BD1350" s="52">
        <f t="shared" si="212"/>
        <v>44653.543749999997</v>
      </c>
      <c r="BE1350" s="16">
        <f t="shared" si="216"/>
        <v>2022</v>
      </c>
      <c r="BF1350" s="52">
        <f t="shared" si="213"/>
        <v>44699</v>
      </c>
      <c r="BG1350" s="16">
        <f t="shared" si="217"/>
        <v>2022</v>
      </c>
      <c r="BH1350" s="16"/>
    </row>
    <row r="1351" spans="1:60" x14ac:dyDescent="0.25">
      <c r="A1351" s="16">
        <v>820003850</v>
      </c>
      <c r="B1351" s="16" t="s">
        <v>3461</v>
      </c>
      <c r="C1351" s="16" t="s">
        <v>3462</v>
      </c>
      <c r="D1351" s="17" t="s">
        <v>1210</v>
      </c>
      <c r="E1351" s="17">
        <v>63878</v>
      </c>
      <c r="F1351" s="17" t="str">
        <f t="shared" si="214"/>
        <v>ST63878</v>
      </c>
      <c r="G1351" s="17" t="str">
        <f>VLOOKUP(E1351,[4]PARTIDAS!$F:$M,8,0)</f>
        <v>Evento</v>
      </c>
      <c r="H1351" s="17">
        <v>34151</v>
      </c>
      <c r="I1351" s="18">
        <v>44653.690972222219</v>
      </c>
      <c r="J1351" s="18">
        <v>44653.690972222219</v>
      </c>
      <c r="K1351" s="18">
        <v>44699</v>
      </c>
      <c r="L1351" s="19">
        <v>68638</v>
      </c>
      <c r="M1351" s="19">
        <v>68638</v>
      </c>
      <c r="N1351" s="16" t="s">
        <v>3463</v>
      </c>
      <c r="O1351" s="16"/>
      <c r="P1351" s="16"/>
      <c r="Q1351" s="16"/>
      <c r="R1351" s="16"/>
      <c r="S1351" s="16"/>
      <c r="T1351" s="20">
        <v>68638</v>
      </c>
      <c r="U1351" s="16" t="s">
        <v>47</v>
      </c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F1351" s="16" t="s">
        <v>4137</v>
      </c>
      <c r="AG1351" s="16" t="s">
        <v>3878</v>
      </c>
      <c r="AH1351" s="16" t="s">
        <v>3466</v>
      </c>
      <c r="AI1351" s="16" t="s">
        <v>47</v>
      </c>
      <c r="AJ1351" s="16">
        <f>VLOOKUP(E1351,[4]TD!$A:$B,2,0)</f>
        <v>-68638</v>
      </c>
      <c r="AK1351" s="16">
        <f>-IFERROR(VLOOKUP(E1351,'[4]PARTIDAS ABIERTAS EN VALORES'!$A:$E,2,0),0)</f>
        <v>0</v>
      </c>
      <c r="AL1351" s="16"/>
      <c r="AM1351" s="16">
        <f>-IFERROR(VLOOKUP(E1351,'[4]PARTIDAS ABIERTAS EN VALORES'!$A:$E,3,0),0)</f>
        <v>68638</v>
      </c>
      <c r="AN1351" s="16"/>
      <c r="AO1351" s="16">
        <f>-IFERROR(VLOOKUP(E1351,'[4]PARTIDAS ABIERTAS EN VALORES'!$A:$E,4,0),0)</f>
        <v>0</v>
      </c>
      <c r="AP1351" s="16"/>
      <c r="AQ1351" s="16"/>
      <c r="AR1351" s="16"/>
      <c r="AS1351" s="16"/>
      <c r="AT1351" s="16">
        <f t="shared" si="215"/>
        <v>0</v>
      </c>
      <c r="AU1351" s="16"/>
      <c r="AV1351" s="16"/>
      <c r="AW1351" s="16"/>
      <c r="AX1351" s="16"/>
      <c r="AY1351" s="16"/>
      <c r="AZ1351" s="16"/>
      <c r="BA1351" s="16">
        <f>-IFERROR(VLOOKUP(E1351,[4]TD!$J:$K,2,0),0)</f>
        <v>0</v>
      </c>
      <c r="BB1351" s="25">
        <f t="shared" si="211"/>
        <v>0</v>
      </c>
      <c r="BC1351" s="16"/>
      <c r="BD1351" s="52">
        <f t="shared" si="212"/>
        <v>44653.690972222219</v>
      </c>
      <c r="BE1351" s="16">
        <f t="shared" si="216"/>
        <v>2022</v>
      </c>
      <c r="BF1351" s="52">
        <f t="shared" si="213"/>
        <v>44699</v>
      </c>
      <c r="BG1351" s="16">
        <f t="shared" si="217"/>
        <v>2022</v>
      </c>
      <c r="BH1351" s="16"/>
    </row>
    <row r="1352" spans="1:60" x14ac:dyDescent="0.25">
      <c r="A1352" s="16">
        <v>820003850</v>
      </c>
      <c r="B1352" s="16" t="s">
        <v>3461</v>
      </c>
      <c r="C1352" s="16" t="s">
        <v>3462</v>
      </c>
      <c r="D1352" s="17" t="s">
        <v>1210</v>
      </c>
      <c r="E1352" s="17">
        <v>63881</v>
      </c>
      <c r="F1352" s="17" t="str">
        <f t="shared" si="214"/>
        <v>ST63881</v>
      </c>
      <c r="G1352" s="17" t="str">
        <f>VLOOKUP(E1352,[4]PARTIDAS!$F:$M,8,0)</f>
        <v>Evento</v>
      </c>
      <c r="H1352" s="17">
        <v>34151</v>
      </c>
      <c r="I1352" s="18">
        <v>44653.73541666667</v>
      </c>
      <c r="J1352" s="18">
        <v>44653.73541666667</v>
      </c>
      <c r="K1352" s="18">
        <v>44699</v>
      </c>
      <c r="L1352" s="19">
        <v>78281</v>
      </c>
      <c r="M1352" s="19">
        <v>78281</v>
      </c>
      <c r="N1352" s="16" t="s">
        <v>3463</v>
      </c>
      <c r="O1352" s="16"/>
      <c r="P1352" s="16"/>
      <c r="Q1352" s="16"/>
      <c r="R1352" s="16"/>
      <c r="S1352" s="16"/>
      <c r="T1352" s="20">
        <v>78281</v>
      </c>
      <c r="U1352" s="16" t="s">
        <v>47</v>
      </c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 t="s">
        <v>4137</v>
      </c>
      <c r="AG1352" s="16" t="s">
        <v>3878</v>
      </c>
      <c r="AH1352" s="16" t="s">
        <v>3466</v>
      </c>
      <c r="AI1352" s="16" t="s">
        <v>47</v>
      </c>
      <c r="AJ1352" s="16">
        <f>VLOOKUP(E1352,[4]TD!$A:$B,2,0)</f>
        <v>-78281</v>
      </c>
      <c r="AK1352" s="16">
        <f>-IFERROR(VLOOKUP(E1352,'[4]PARTIDAS ABIERTAS EN VALORES'!$A:$E,2,0),0)</f>
        <v>0</v>
      </c>
      <c r="AL1352" s="16"/>
      <c r="AM1352" s="16">
        <f>-IFERROR(VLOOKUP(E1352,'[4]PARTIDAS ABIERTAS EN VALORES'!$A:$E,3,0),0)</f>
        <v>78281</v>
      </c>
      <c r="AN1352" s="16"/>
      <c r="AO1352" s="16">
        <f>-IFERROR(VLOOKUP(E1352,'[4]PARTIDAS ABIERTAS EN VALORES'!$A:$E,4,0),0)</f>
        <v>0</v>
      </c>
      <c r="AP1352" s="16"/>
      <c r="AQ1352" s="16"/>
      <c r="AR1352" s="16"/>
      <c r="AS1352" s="16"/>
      <c r="AT1352" s="16">
        <f t="shared" si="215"/>
        <v>0</v>
      </c>
      <c r="AU1352" s="16"/>
      <c r="AV1352" s="16"/>
      <c r="AW1352" s="16"/>
      <c r="AX1352" s="16"/>
      <c r="AY1352" s="16"/>
      <c r="AZ1352" s="16"/>
      <c r="BA1352" s="16">
        <f>-IFERROR(VLOOKUP(E1352,[4]TD!$J:$K,2,0),0)</f>
        <v>0</v>
      </c>
      <c r="BB1352" s="25">
        <f t="shared" si="211"/>
        <v>0</v>
      </c>
      <c r="BC1352" s="16"/>
      <c r="BD1352" s="52">
        <f t="shared" si="212"/>
        <v>44653.73541666667</v>
      </c>
      <c r="BE1352" s="16">
        <f t="shared" si="216"/>
        <v>2022</v>
      </c>
      <c r="BF1352" s="52">
        <f t="shared" si="213"/>
        <v>44699</v>
      </c>
      <c r="BG1352" s="16">
        <f t="shared" si="217"/>
        <v>2022</v>
      </c>
      <c r="BH1352" s="16"/>
    </row>
    <row r="1353" spans="1:60" x14ac:dyDescent="0.25">
      <c r="A1353" s="16">
        <v>820003850</v>
      </c>
      <c r="B1353" s="16" t="s">
        <v>3461</v>
      </c>
      <c r="C1353" s="16" t="s">
        <v>3462</v>
      </c>
      <c r="D1353" s="17" t="s">
        <v>1210</v>
      </c>
      <c r="E1353" s="17">
        <v>63886</v>
      </c>
      <c r="F1353" s="17" t="str">
        <f t="shared" si="214"/>
        <v>ST63886</v>
      </c>
      <c r="G1353" s="17" t="str">
        <f>VLOOKUP(E1353,[4]PARTIDAS!$F:$M,8,0)</f>
        <v>Evento</v>
      </c>
      <c r="H1353" s="17">
        <v>34151</v>
      </c>
      <c r="I1353" s="18">
        <v>44653.934027777781</v>
      </c>
      <c r="J1353" s="18">
        <v>44653.934027777781</v>
      </c>
      <c r="K1353" s="18">
        <v>44699</v>
      </c>
      <c r="L1353" s="19">
        <v>334608</v>
      </c>
      <c r="M1353" s="19">
        <v>334608</v>
      </c>
      <c r="N1353" s="16" t="s">
        <v>3463</v>
      </c>
      <c r="O1353" s="16"/>
      <c r="P1353" s="16"/>
      <c r="Q1353" s="16"/>
      <c r="R1353" s="16"/>
      <c r="S1353" s="16"/>
      <c r="T1353" s="20">
        <v>334608</v>
      </c>
      <c r="U1353" s="16" t="s">
        <v>47</v>
      </c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/>
      <c r="AF1353" s="16" t="s">
        <v>4137</v>
      </c>
      <c r="AG1353" s="16" t="s">
        <v>3878</v>
      </c>
      <c r="AH1353" s="16" t="s">
        <v>3466</v>
      </c>
      <c r="AI1353" s="16" t="s">
        <v>47</v>
      </c>
      <c r="AJ1353" s="16">
        <f>VLOOKUP(E1353,[4]TD!$A:$B,2,0)</f>
        <v>-334608</v>
      </c>
      <c r="AK1353" s="16">
        <f>-IFERROR(VLOOKUP(E1353,'[4]PARTIDAS ABIERTAS EN VALORES'!$A:$E,2,0),0)</f>
        <v>0</v>
      </c>
      <c r="AL1353" s="16"/>
      <c r="AM1353" s="16">
        <f>-IFERROR(VLOOKUP(E1353,'[4]PARTIDAS ABIERTAS EN VALORES'!$A:$E,3,0),0)</f>
        <v>334608</v>
      </c>
      <c r="AN1353" s="16"/>
      <c r="AO1353" s="16">
        <f>-IFERROR(VLOOKUP(E1353,'[4]PARTIDAS ABIERTAS EN VALORES'!$A:$E,4,0),0)</f>
        <v>0</v>
      </c>
      <c r="AP1353" s="16"/>
      <c r="AQ1353" s="16"/>
      <c r="AR1353" s="16"/>
      <c r="AS1353" s="16"/>
      <c r="AT1353" s="16">
        <f t="shared" si="215"/>
        <v>0</v>
      </c>
      <c r="AU1353" s="16"/>
      <c r="AV1353" s="16"/>
      <c r="AW1353" s="16"/>
      <c r="AX1353" s="16"/>
      <c r="AY1353" s="16"/>
      <c r="AZ1353" s="16"/>
      <c r="BA1353" s="16">
        <f>-IFERROR(VLOOKUP(E1353,[4]TD!$J:$K,2,0),0)</f>
        <v>0</v>
      </c>
      <c r="BB1353" s="25">
        <f t="shared" si="211"/>
        <v>0</v>
      </c>
      <c r="BC1353" s="16"/>
      <c r="BD1353" s="52">
        <f t="shared" si="212"/>
        <v>44653.934027777781</v>
      </c>
      <c r="BE1353" s="16">
        <f t="shared" si="216"/>
        <v>2022</v>
      </c>
      <c r="BF1353" s="52">
        <f t="shared" si="213"/>
        <v>44699</v>
      </c>
      <c r="BG1353" s="16">
        <f t="shared" si="217"/>
        <v>2022</v>
      </c>
      <c r="BH1353" s="16"/>
    </row>
    <row r="1354" spans="1:60" x14ac:dyDescent="0.25">
      <c r="A1354" s="16">
        <v>820003850</v>
      </c>
      <c r="B1354" s="16" t="s">
        <v>3461</v>
      </c>
      <c r="C1354" s="16" t="s">
        <v>3462</v>
      </c>
      <c r="D1354" s="17" t="s">
        <v>1210</v>
      </c>
      <c r="E1354" s="17">
        <v>63937</v>
      </c>
      <c r="F1354" s="17" t="str">
        <f t="shared" si="214"/>
        <v>ST63937</v>
      </c>
      <c r="G1354" s="17" t="str">
        <f>VLOOKUP(E1354,[4]PARTIDAS!$F:$M,8,0)</f>
        <v>Evento</v>
      </c>
      <c r="H1354" s="17">
        <v>34151</v>
      </c>
      <c r="I1354" s="18">
        <v>44654.936111111114</v>
      </c>
      <c r="J1354" s="18">
        <v>44654.936111111114</v>
      </c>
      <c r="K1354" s="18">
        <v>44699</v>
      </c>
      <c r="L1354" s="19">
        <v>90369</v>
      </c>
      <c r="M1354" s="19">
        <v>90369</v>
      </c>
      <c r="N1354" s="16" t="s">
        <v>3463</v>
      </c>
      <c r="O1354" s="16"/>
      <c r="P1354" s="16"/>
      <c r="Q1354" s="16"/>
      <c r="R1354" s="16"/>
      <c r="S1354" s="16"/>
      <c r="T1354" s="20">
        <v>90369</v>
      </c>
      <c r="U1354" s="16" t="s">
        <v>47</v>
      </c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F1354" s="16" t="s">
        <v>4139</v>
      </c>
      <c r="AG1354" s="16" t="s">
        <v>3878</v>
      </c>
      <c r="AH1354" s="16" t="s">
        <v>3466</v>
      </c>
      <c r="AI1354" s="16" t="s">
        <v>47</v>
      </c>
      <c r="AJ1354" s="16">
        <f>VLOOKUP(E1354,[4]TD!$A:$B,2,0)</f>
        <v>-90369</v>
      </c>
      <c r="AK1354" s="16">
        <f>-IFERROR(VLOOKUP(E1354,'[4]PARTIDAS ABIERTAS EN VALORES'!$A:$E,2,0),0)</f>
        <v>0</v>
      </c>
      <c r="AL1354" s="16"/>
      <c r="AM1354" s="16">
        <f>-IFERROR(VLOOKUP(E1354,'[4]PARTIDAS ABIERTAS EN VALORES'!$A:$E,3,0),0)</f>
        <v>90369</v>
      </c>
      <c r="AN1354" s="16"/>
      <c r="AO1354" s="16">
        <f>-IFERROR(VLOOKUP(E1354,'[4]PARTIDAS ABIERTAS EN VALORES'!$A:$E,4,0),0)</f>
        <v>0</v>
      </c>
      <c r="AP1354" s="16"/>
      <c r="AQ1354" s="16"/>
      <c r="AR1354" s="16"/>
      <c r="AS1354" s="16"/>
      <c r="AT1354" s="16">
        <f t="shared" si="215"/>
        <v>0</v>
      </c>
      <c r="AU1354" s="16"/>
      <c r="AV1354" s="16"/>
      <c r="AW1354" s="16"/>
      <c r="AX1354" s="16"/>
      <c r="AY1354" s="16"/>
      <c r="AZ1354" s="16"/>
      <c r="BA1354" s="16">
        <f>-IFERROR(VLOOKUP(E1354,[4]TD!$J:$K,2,0),0)</f>
        <v>0</v>
      </c>
      <c r="BB1354" s="25">
        <f t="shared" si="211"/>
        <v>0</v>
      </c>
      <c r="BC1354" s="16"/>
      <c r="BD1354" s="52">
        <f t="shared" si="212"/>
        <v>44654.936111111114</v>
      </c>
      <c r="BE1354" s="16">
        <f t="shared" si="216"/>
        <v>2022</v>
      </c>
      <c r="BF1354" s="52">
        <f t="shared" si="213"/>
        <v>44699</v>
      </c>
      <c r="BG1354" s="16">
        <f t="shared" si="217"/>
        <v>2022</v>
      </c>
      <c r="BH1354" s="16"/>
    </row>
    <row r="1355" spans="1:60" x14ac:dyDescent="0.25">
      <c r="A1355" s="16">
        <v>820003850</v>
      </c>
      <c r="B1355" s="16" t="s">
        <v>3461</v>
      </c>
      <c r="C1355" s="16" t="s">
        <v>3462</v>
      </c>
      <c r="D1355" s="17" t="s">
        <v>1210</v>
      </c>
      <c r="E1355" s="17">
        <v>64007</v>
      </c>
      <c r="F1355" s="17" t="str">
        <f t="shared" si="214"/>
        <v>ST64007</v>
      </c>
      <c r="G1355" s="17" t="str">
        <f>VLOOKUP(E1355,[4]PARTIDAS!$F:$M,8,0)</f>
        <v>Evento</v>
      </c>
      <c r="H1355" s="17">
        <v>34151</v>
      </c>
      <c r="I1355" s="18">
        <v>44655.615972222222</v>
      </c>
      <c r="J1355" s="18">
        <v>44655.615972222222</v>
      </c>
      <c r="K1355" s="18">
        <v>44699</v>
      </c>
      <c r="L1355" s="19">
        <v>132209</v>
      </c>
      <c r="M1355" s="19">
        <v>132209</v>
      </c>
      <c r="N1355" s="16" t="s">
        <v>3463</v>
      </c>
      <c r="O1355" s="16"/>
      <c r="P1355" s="16"/>
      <c r="Q1355" s="16"/>
      <c r="R1355" s="16"/>
      <c r="S1355" s="16"/>
      <c r="T1355" s="20">
        <v>132209</v>
      </c>
      <c r="U1355" s="16" t="s">
        <v>47</v>
      </c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/>
      <c r="AF1355" s="16" t="s">
        <v>4088</v>
      </c>
      <c r="AG1355" s="16" t="s">
        <v>3878</v>
      </c>
      <c r="AH1355" s="16" t="s">
        <v>3466</v>
      </c>
      <c r="AI1355" s="16" t="s">
        <v>47</v>
      </c>
      <c r="AJ1355" s="16">
        <f>VLOOKUP(E1355,[4]TD!$A:$B,2,0)</f>
        <v>-132209</v>
      </c>
      <c r="AK1355" s="16">
        <f>-IFERROR(VLOOKUP(E1355,'[4]PARTIDAS ABIERTAS EN VALORES'!$A:$E,2,0),0)</f>
        <v>0</v>
      </c>
      <c r="AL1355" s="16"/>
      <c r="AM1355" s="16">
        <f>-IFERROR(VLOOKUP(E1355,'[4]PARTIDAS ABIERTAS EN VALORES'!$A:$E,3,0),0)</f>
        <v>132209</v>
      </c>
      <c r="AN1355" s="16"/>
      <c r="AO1355" s="16">
        <f>-IFERROR(VLOOKUP(E1355,'[4]PARTIDAS ABIERTAS EN VALORES'!$A:$E,4,0),0)</f>
        <v>0</v>
      </c>
      <c r="AP1355" s="16"/>
      <c r="AQ1355" s="16"/>
      <c r="AR1355" s="16"/>
      <c r="AS1355" s="16"/>
      <c r="AT1355" s="16">
        <f t="shared" si="215"/>
        <v>0</v>
      </c>
      <c r="AU1355" s="16"/>
      <c r="AV1355" s="16"/>
      <c r="AW1355" s="16"/>
      <c r="AX1355" s="16"/>
      <c r="AY1355" s="16"/>
      <c r="AZ1355" s="16"/>
      <c r="BA1355" s="16">
        <f>-IFERROR(VLOOKUP(E1355,[4]TD!$J:$K,2,0),0)</f>
        <v>0</v>
      </c>
      <c r="BB1355" s="25">
        <f t="shared" si="211"/>
        <v>0</v>
      </c>
      <c r="BC1355" s="16"/>
      <c r="BD1355" s="52">
        <f t="shared" si="212"/>
        <v>44655.615972222222</v>
      </c>
      <c r="BE1355" s="16">
        <f t="shared" si="216"/>
        <v>2022</v>
      </c>
      <c r="BF1355" s="52">
        <f t="shared" si="213"/>
        <v>44699</v>
      </c>
      <c r="BG1355" s="16">
        <f t="shared" si="217"/>
        <v>2022</v>
      </c>
      <c r="BH1355" s="16"/>
    </row>
    <row r="1356" spans="1:60" x14ac:dyDescent="0.25">
      <c r="A1356" s="16">
        <v>820003850</v>
      </c>
      <c r="B1356" s="16" t="s">
        <v>3461</v>
      </c>
      <c r="C1356" s="16" t="s">
        <v>3462</v>
      </c>
      <c r="D1356" s="17" t="s">
        <v>1210</v>
      </c>
      <c r="E1356" s="17">
        <v>64027</v>
      </c>
      <c r="F1356" s="17" t="str">
        <f t="shared" si="214"/>
        <v>ST64027</v>
      </c>
      <c r="G1356" s="17" t="str">
        <f>VLOOKUP(E1356,[4]PARTIDAS!$F:$M,8,0)</f>
        <v>Evento</v>
      </c>
      <c r="H1356" s="17">
        <v>34151</v>
      </c>
      <c r="I1356" s="18">
        <v>44655.724999999999</v>
      </c>
      <c r="J1356" s="18">
        <v>44655.724999999999</v>
      </c>
      <c r="K1356" s="18">
        <v>44699</v>
      </c>
      <c r="L1356" s="19">
        <v>123528</v>
      </c>
      <c r="M1356" s="19">
        <v>123528</v>
      </c>
      <c r="N1356" s="16" t="s">
        <v>3463</v>
      </c>
      <c r="O1356" s="16"/>
      <c r="P1356" s="16"/>
      <c r="Q1356" s="16"/>
      <c r="R1356" s="16"/>
      <c r="S1356" s="16"/>
      <c r="T1356" s="20">
        <v>123528</v>
      </c>
      <c r="U1356" s="16" t="s">
        <v>47</v>
      </c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 t="s">
        <v>4088</v>
      </c>
      <c r="AG1356" s="16" t="s">
        <v>3878</v>
      </c>
      <c r="AH1356" s="16" t="s">
        <v>3466</v>
      </c>
      <c r="AI1356" s="16" t="s">
        <v>47</v>
      </c>
      <c r="AJ1356" s="16">
        <f>VLOOKUP(E1356,[4]TD!$A:$B,2,0)</f>
        <v>-123528</v>
      </c>
      <c r="AK1356" s="16">
        <f>-IFERROR(VLOOKUP(E1356,'[4]PARTIDAS ABIERTAS EN VALORES'!$A:$E,2,0),0)</f>
        <v>0</v>
      </c>
      <c r="AL1356" s="16"/>
      <c r="AM1356" s="16">
        <f>-IFERROR(VLOOKUP(E1356,'[4]PARTIDAS ABIERTAS EN VALORES'!$A:$E,3,0),0)</f>
        <v>123528</v>
      </c>
      <c r="AN1356" s="16"/>
      <c r="AO1356" s="16">
        <f>-IFERROR(VLOOKUP(E1356,'[4]PARTIDAS ABIERTAS EN VALORES'!$A:$E,4,0),0)</f>
        <v>0</v>
      </c>
      <c r="AP1356" s="16"/>
      <c r="AQ1356" s="16"/>
      <c r="AR1356" s="16"/>
      <c r="AS1356" s="16"/>
      <c r="AT1356" s="16">
        <f t="shared" si="215"/>
        <v>0</v>
      </c>
      <c r="AU1356" s="16"/>
      <c r="AV1356" s="16"/>
      <c r="AW1356" s="16"/>
      <c r="AX1356" s="16"/>
      <c r="AY1356" s="16"/>
      <c r="AZ1356" s="16"/>
      <c r="BA1356" s="16">
        <f>-IFERROR(VLOOKUP(E1356,[4]TD!$J:$K,2,0),0)</f>
        <v>0</v>
      </c>
      <c r="BB1356" s="25">
        <f t="shared" si="211"/>
        <v>0</v>
      </c>
      <c r="BC1356" s="16"/>
      <c r="BD1356" s="52">
        <f t="shared" si="212"/>
        <v>44655.724999999999</v>
      </c>
      <c r="BE1356" s="16">
        <f t="shared" si="216"/>
        <v>2022</v>
      </c>
      <c r="BF1356" s="52">
        <f t="shared" si="213"/>
        <v>44699</v>
      </c>
      <c r="BG1356" s="16">
        <f t="shared" si="217"/>
        <v>2022</v>
      </c>
      <c r="BH1356" s="16"/>
    </row>
    <row r="1357" spans="1:60" x14ac:dyDescent="0.25">
      <c r="A1357" s="16">
        <v>820003850</v>
      </c>
      <c r="B1357" s="16" t="s">
        <v>3461</v>
      </c>
      <c r="C1357" s="16" t="s">
        <v>3467</v>
      </c>
      <c r="D1357" s="17" t="s">
        <v>1210</v>
      </c>
      <c r="E1357" s="17">
        <v>64071</v>
      </c>
      <c r="F1357" s="17" t="str">
        <f t="shared" si="214"/>
        <v>ST64071</v>
      </c>
      <c r="G1357" s="17" t="str">
        <f>VLOOKUP(E1357,[4]PARTIDAS!$F:$M,8,0)</f>
        <v>Evento</v>
      </c>
      <c r="H1357" s="17">
        <v>34156</v>
      </c>
      <c r="I1357" s="18">
        <v>44656.431250000001</v>
      </c>
      <c r="J1357" s="18">
        <v>44656.431250000001</v>
      </c>
      <c r="K1357" s="18">
        <v>44699</v>
      </c>
      <c r="L1357" s="19">
        <v>7100</v>
      </c>
      <c r="M1357" s="19">
        <v>7100</v>
      </c>
      <c r="N1357" s="16" t="s">
        <v>3463</v>
      </c>
      <c r="O1357" s="16"/>
      <c r="P1357" s="16"/>
      <c r="Q1357" s="16"/>
      <c r="R1357" s="16"/>
      <c r="S1357" s="16"/>
      <c r="T1357" s="20">
        <v>7100</v>
      </c>
      <c r="U1357" s="16" t="s">
        <v>47</v>
      </c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F1357" s="16" t="s">
        <v>4085</v>
      </c>
      <c r="AG1357" s="16" t="s">
        <v>4138</v>
      </c>
      <c r="AH1357" s="16" t="s">
        <v>3466</v>
      </c>
      <c r="AI1357" s="16" t="s">
        <v>47</v>
      </c>
      <c r="AJ1357" s="16">
        <f>VLOOKUP(E1357,[4]TD!$A:$B,2,0)</f>
        <v>-7100</v>
      </c>
      <c r="AK1357" s="16">
        <f>-IFERROR(VLOOKUP(E1357,'[4]PARTIDAS ABIERTAS EN VALORES'!$A:$E,2,0),0)</f>
        <v>0</v>
      </c>
      <c r="AL1357" s="16"/>
      <c r="AM1357" s="16">
        <f>-IFERROR(VLOOKUP(E1357,'[4]PARTIDAS ABIERTAS EN VALORES'!$A:$E,3,0),0)</f>
        <v>7100</v>
      </c>
      <c r="AN1357" s="16"/>
      <c r="AO1357" s="16">
        <f>-IFERROR(VLOOKUP(E1357,'[4]PARTIDAS ABIERTAS EN VALORES'!$A:$E,4,0),0)</f>
        <v>0</v>
      </c>
      <c r="AP1357" s="16"/>
      <c r="AQ1357" s="16"/>
      <c r="AR1357" s="16"/>
      <c r="AS1357" s="16"/>
      <c r="AT1357" s="16">
        <f t="shared" si="215"/>
        <v>0</v>
      </c>
      <c r="AU1357" s="16"/>
      <c r="AV1357" s="16"/>
      <c r="AW1357" s="16"/>
      <c r="AX1357" s="16"/>
      <c r="AY1357" s="16"/>
      <c r="AZ1357" s="16"/>
      <c r="BA1357" s="16">
        <f>-IFERROR(VLOOKUP(E1357,[4]TD!$J:$K,2,0),0)</f>
        <v>0</v>
      </c>
      <c r="BB1357" s="25">
        <f t="shared" si="211"/>
        <v>0</v>
      </c>
      <c r="BC1357" s="16"/>
      <c r="BD1357" s="52">
        <f t="shared" si="212"/>
        <v>44656.431250000001</v>
      </c>
      <c r="BE1357" s="16">
        <f t="shared" si="216"/>
        <v>2022</v>
      </c>
      <c r="BF1357" s="52">
        <f t="shared" si="213"/>
        <v>44699</v>
      </c>
      <c r="BG1357" s="16">
        <f t="shared" si="217"/>
        <v>2022</v>
      </c>
      <c r="BH1357" s="16"/>
    </row>
    <row r="1358" spans="1:60" x14ac:dyDescent="0.25">
      <c r="A1358" s="16">
        <v>820003850</v>
      </c>
      <c r="B1358" s="16" t="s">
        <v>3461</v>
      </c>
      <c r="C1358" s="16" t="s">
        <v>3462</v>
      </c>
      <c r="D1358" s="17" t="s">
        <v>1210</v>
      </c>
      <c r="E1358" s="17">
        <v>64084</v>
      </c>
      <c r="F1358" s="17" t="str">
        <f t="shared" si="214"/>
        <v>ST64084</v>
      </c>
      <c r="G1358" s="17" t="str">
        <f>VLOOKUP(E1358,[4]PARTIDAS!$F:$M,8,0)</f>
        <v>Evento</v>
      </c>
      <c r="H1358" s="17">
        <v>34151</v>
      </c>
      <c r="I1358" s="18">
        <v>44656.557638888888</v>
      </c>
      <c r="J1358" s="18">
        <v>44656.557638888888</v>
      </c>
      <c r="K1358" s="18">
        <v>44699</v>
      </c>
      <c r="L1358" s="19">
        <v>178809</v>
      </c>
      <c r="M1358" s="19">
        <v>178809</v>
      </c>
      <c r="N1358" s="16" t="s">
        <v>3463</v>
      </c>
      <c r="O1358" s="16"/>
      <c r="P1358" s="16"/>
      <c r="Q1358" s="16"/>
      <c r="R1358" s="16"/>
      <c r="S1358" s="16"/>
      <c r="T1358" s="20">
        <v>178809</v>
      </c>
      <c r="U1358" s="16" t="s">
        <v>47</v>
      </c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 t="s">
        <v>4085</v>
      </c>
      <c r="AG1358" s="16" t="s">
        <v>3878</v>
      </c>
      <c r="AH1358" s="16" t="s">
        <v>3466</v>
      </c>
      <c r="AI1358" s="16" t="s">
        <v>47</v>
      </c>
      <c r="AJ1358" s="16">
        <f>VLOOKUP(E1358,[4]TD!$A:$B,2,0)</f>
        <v>-178809</v>
      </c>
      <c r="AK1358" s="16">
        <f>-IFERROR(VLOOKUP(E1358,'[4]PARTIDAS ABIERTAS EN VALORES'!$A:$E,2,0),0)</f>
        <v>0</v>
      </c>
      <c r="AL1358" s="16"/>
      <c r="AM1358" s="16">
        <f>-IFERROR(VLOOKUP(E1358,'[4]PARTIDAS ABIERTAS EN VALORES'!$A:$E,3,0),0)</f>
        <v>178809</v>
      </c>
      <c r="AN1358" s="16"/>
      <c r="AO1358" s="16">
        <f>-IFERROR(VLOOKUP(E1358,'[4]PARTIDAS ABIERTAS EN VALORES'!$A:$E,4,0),0)</f>
        <v>0</v>
      </c>
      <c r="AP1358" s="16"/>
      <c r="AQ1358" s="16"/>
      <c r="AR1358" s="16"/>
      <c r="AS1358" s="16"/>
      <c r="AT1358" s="16">
        <f t="shared" si="215"/>
        <v>0</v>
      </c>
      <c r="AU1358" s="16"/>
      <c r="AV1358" s="16"/>
      <c r="AW1358" s="16"/>
      <c r="AX1358" s="16"/>
      <c r="AY1358" s="16"/>
      <c r="AZ1358" s="16"/>
      <c r="BA1358" s="16">
        <f>-IFERROR(VLOOKUP(E1358,[4]TD!$J:$K,2,0),0)</f>
        <v>0</v>
      </c>
      <c r="BB1358" s="25">
        <f t="shared" si="211"/>
        <v>0</v>
      </c>
      <c r="BC1358" s="16"/>
      <c r="BD1358" s="52">
        <f t="shared" si="212"/>
        <v>44656.557638888888</v>
      </c>
      <c r="BE1358" s="16">
        <f t="shared" si="216"/>
        <v>2022</v>
      </c>
      <c r="BF1358" s="52">
        <f t="shared" si="213"/>
        <v>44699</v>
      </c>
      <c r="BG1358" s="16">
        <f t="shared" si="217"/>
        <v>2022</v>
      </c>
      <c r="BH1358" s="16"/>
    </row>
    <row r="1359" spans="1:60" x14ac:dyDescent="0.25">
      <c r="A1359" s="16">
        <v>820003850</v>
      </c>
      <c r="B1359" s="16" t="s">
        <v>3461</v>
      </c>
      <c r="C1359" s="16" t="s">
        <v>3462</v>
      </c>
      <c r="D1359" s="17" t="s">
        <v>1210</v>
      </c>
      <c r="E1359" s="17">
        <v>64155</v>
      </c>
      <c r="F1359" s="17" t="str">
        <f t="shared" si="214"/>
        <v>ST64155</v>
      </c>
      <c r="G1359" s="17" t="str">
        <f>VLOOKUP(E1359,[4]PARTIDAS!$F:$M,8,0)</f>
        <v>Evento</v>
      </c>
      <c r="H1359" s="17">
        <v>34151</v>
      </c>
      <c r="I1359" s="18">
        <v>44657.136805555558</v>
      </c>
      <c r="J1359" s="18">
        <v>44657.136805555558</v>
      </c>
      <c r="K1359" s="18">
        <v>44699</v>
      </c>
      <c r="L1359" s="19">
        <v>192446</v>
      </c>
      <c r="M1359" s="19">
        <v>192446</v>
      </c>
      <c r="N1359" s="16" t="s">
        <v>3463</v>
      </c>
      <c r="O1359" s="16"/>
      <c r="P1359" s="16"/>
      <c r="Q1359" s="16"/>
      <c r="R1359" s="16"/>
      <c r="S1359" s="16"/>
      <c r="T1359" s="20">
        <v>192446</v>
      </c>
      <c r="U1359" s="16" t="s">
        <v>47</v>
      </c>
      <c r="V1359" s="16"/>
      <c r="W1359" s="16"/>
      <c r="X1359" s="16"/>
      <c r="Y1359" s="16"/>
      <c r="Z1359" s="16"/>
      <c r="AA1359" s="16"/>
      <c r="AB1359" s="16"/>
      <c r="AC1359" s="16"/>
      <c r="AD1359" s="16"/>
      <c r="AE1359" s="16"/>
      <c r="AF1359" s="16" t="s">
        <v>4140</v>
      </c>
      <c r="AG1359" s="16" t="s">
        <v>3878</v>
      </c>
      <c r="AH1359" s="16" t="s">
        <v>3466</v>
      </c>
      <c r="AI1359" s="16" t="s">
        <v>47</v>
      </c>
      <c r="AJ1359" s="16">
        <f>VLOOKUP(E1359,[4]TD!$A:$B,2,0)</f>
        <v>-192446</v>
      </c>
      <c r="AK1359" s="16">
        <f>-IFERROR(VLOOKUP(E1359,'[4]PARTIDAS ABIERTAS EN VALORES'!$A:$E,2,0),0)</f>
        <v>0</v>
      </c>
      <c r="AL1359" s="16"/>
      <c r="AM1359" s="16">
        <f>-IFERROR(VLOOKUP(E1359,'[4]PARTIDAS ABIERTAS EN VALORES'!$A:$E,3,0),0)</f>
        <v>192446</v>
      </c>
      <c r="AN1359" s="16"/>
      <c r="AO1359" s="16">
        <f>-IFERROR(VLOOKUP(E1359,'[4]PARTIDAS ABIERTAS EN VALORES'!$A:$E,4,0),0)</f>
        <v>0</v>
      </c>
      <c r="AP1359" s="16"/>
      <c r="AQ1359" s="16"/>
      <c r="AR1359" s="16"/>
      <c r="AS1359" s="16"/>
      <c r="AT1359" s="16">
        <f t="shared" si="215"/>
        <v>0</v>
      </c>
      <c r="AU1359" s="16"/>
      <c r="AV1359" s="16"/>
      <c r="AW1359" s="16"/>
      <c r="AX1359" s="16"/>
      <c r="AY1359" s="16"/>
      <c r="AZ1359" s="16"/>
      <c r="BA1359" s="16">
        <f>-IFERROR(VLOOKUP(E1359,[4]TD!$J:$K,2,0),0)</f>
        <v>0</v>
      </c>
      <c r="BB1359" s="25">
        <f t="shared" si="211"/>
        <v>0</v>
      </c>
      <c r="BC1359" s="16"/>
      <c r="BD1359" s="52">
        <f t="shared" si="212"/>
        <v>44657.136805555558</v>
      </c>
      <c r="BE1359" s="16">
        <f t="shared" si="216"/>
        <v>2022</v>
      </c>
      <c r="BF1359" s="52">
        <f t="shared" si="213"/>
        <v>44699</v>
      </c>
      <c r="BG1359" s="16">
        <f t="shared" si="217"/>
        <v>2022</v>
      </c>
      <c r="BH1359" s="16"/>
    </row>
    <row r="1360" spans="1:60" x14ac:dyDescent="0.25">
      <c r="A1360" s="16">
        <v>820003850</v>
      </c>
      <c r="B1360" s="16" t="s">
        <v>3461</v>
      </c>
      <c r="C1360" s="16" t="s">
        <v>3462</v>
      </c>
      <c r="D1360" s="17" t="s">
        <v>1210</v>
      </c>
      <c r="E1360" s="17">
        <v>64156</v>
      </c>
      <c r="F1360" s="17" t="str">
        <f t="shared" si="214"/>
        <v>ST64156</v>
      </c>
      <c r="G1360" s="17" t="str">
        <f>VLOOKUP(E1360,[4]PARTIDAS!$F:$M,8,0)</f>
        <v>Evento</v>
      </c>
      <c r="H1360" s="17">
        <v>34151</v>
      </c>
      <c r="I1360" s="18">
        <v>44657.13958333333</v>
      </c>
      <c r="J1360" s="18">
        <v>44657.13958333333</v>
      </c>
      <c r="K1360" s="18">
        <v>44699</v>
      </c>
      <c r="L1360" s="19">
        <v>86300</v>
      </c>
      <c r="M1360" s="19">
        <v>86300</v>
      </c>
      <c r="N1360" s="16" t="s">
        <v>3463</v>
      </c>
      <c r="O1360" s="16"/>
      <c r="P1360" s="16"/>
      <c r="Q1360" s="16"/>
      <c r="R1360" s="16"/>
      <c r="S1360" s="16"/>
      <c r="T1360" s="20">
        <v>86300</v>
      </c>
      <c r="U1360" s="16" t="s">
        <v>47</v>
      </c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 t="s">
        <v>4140</v>
      </c>
      <c r="AG1360" s="16" t="s">
        <v>3878</v>
      </c>
      <c r="AH1360" s="16" t="s">
        <v>3466</v>
      </c>
      <c r="AI1360" s="16" t="s">
        <v>47</v>
      </c>
      <c r="AJ1360" s="16">
        <f>VLOOKUP(E1360,[4]TD!$A:$B,2,0)</f>
        <v>-86300</v>
      </c>
      <c r="AK1360" s="16">
        <f>-IFERROR(VLOOKUP(E1360,'[4]PARTIDAS ABIERTAS EN VALORES'!$A:$E,2,0),0)</f>
        <v>0</v>
      </c>
      <c r="AL1360" s="16"/>
      <c r="AM1360" s="16">
        <f>-IFERROR(VLOOKUP(E1360,'[4]PARTIDAS ABIERTAS EN VALORES'!$A:$E,3,0),0)</f>
        <v>86300</v>
      </c>
      <c r="AN1360" s="16"/>
      <c r="AO1360" s="16">
        <f>-IFERROR(VLOOKUP(E1360,'[4]PARTIDAS ABIERTAS EN VALORES'!$A:$E,4,0),0)</f>
        <v>0</v>
      </c>
      <c r="AP1360" s="16"/>
      <c r="AQ1360" s="16"/>
      <c r="AR1360" s="16"/>
      <c r="AS1360" s="16"/>
      <c r="AT1360" s="16">
        <f t="shared" si="215"/>
        <v>0</v>
      </c>
      <c r="AU1360" s="16"/>
      <c r="AV1360" s="16"/>
      <c r="AW1360" s="16"/>
      <c r="AX1360" s="16"/>
      <c r="AY1360" s="16"/>
      <c r="AZ1360" s="16"/>
      <c r="BA1360" s="16">
        <f>-IFERROR(VLOOKUP(E1360,[4]TD!$J:$K,2,0),0)</f>
        <v>0</v>
      </c>
      <c r="BB1360" s="25">
        <f t="shared" si="211"/>
        <v>0</v>
      </c>
      <c r="BC1360" s="16"/>
      <c r="BD1360" s="52">
        <f t="shared" si="212"/>
        <v>44657.13958333333</v>
      </c>
      <c r="BE1360" s="16">
        <f t="shared" si="216"/>
        <v>2022</v>
      </c>
      <c r="BF1360" s="52">
        <f t="shared" si="213"/>
        <v>44699</v>
      </c>
      <c r="BG1360" s="16">
        <f t="shared" si="217"/>
        <v>2022</v>
      </c>
      <c r="BH1360" s="16"/>
    </row>
    <row r="1361" spans="1:60" x14ac:dyDescent="0.25">
      <c r="A1361" s="16">
        <v>820003850</v>
      </c>
      <c r="B1361" s="16" t="s">
        <v>3461</v>
      </c>
      <c r="C1361" s="16" t="s">
        <v>3467</v>
      </c>
      <c r="D1361" s="17" t="s">
        <v>1210</v>
      </c>
      <c r="E1361" s="17">
        <v>64214</v>
      </c>
      <c r="F1361" s="17" t="str">
        <f t="shared" si="214"/>
        <v>ST64214</v>
      </c>
      <c r="G1361" s="17" t="str">
        <f>VLOOKUP(E1361,[4]PARTIDAS!$F:$M,8,0)</f>
        <v>Evento</v>
      </c>
      <c r="H1361" s="17">
        <v>34154</v>
      </c>
      <c r="I1361" s="18">
        <v>44657.633333333331</v>
      </c>
      <c r="J1361" s="18">
        <v>44657.633333333331</v>
      </c>
      <c r="K1361" s="18">
        <v>44699</v>
      </c>
      <c r="L1361" s="19">
        <v>294728</v>
      </c>
      <c r="M1361" s="19">
        <v>294728</v>
      </c>
      <c r="N1361" s="16" t="s">
        <v>3463</v>
      </c>
      <c r="O1361" s="16"/>
      <c r="P1361" s="16"/>
      <c r="Q1361" s="16"/>
      <c r="R1361" s="16"/>
      <c r="S1361" s="16"/>
      <c r="T1361" s="20">
        <v>294728</v>
      </c>
      <c r="U1361" s="16" t="s">
        <v>47</v>
      </c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/>
      <c r="AF1361" s="16" t="s">
        <v>4140</v>
      </c>
      <c r="AG1361" s="16" t="s">
        <v>4138</v>
      </c>
      <c r="AH1361" s="16" t="s">
        <v>3466</v>
      </c>
      <c r="AI1361" s="16" t="s">
        <v>47</v>
      </c>
      <c r="AJ1361" s="16">
        <f>VLOOKUP(E1361,[4]TD!$A:$B,2,0)</f>
        <v>-294728</v>
      </c>
      <c r="AK1361" s="16">
        <f>-IFERROR(VLOOKUP(E1361,'[4]PARTIDAS ABIERTAS EN VALORES'!$A:$E,2,0),0)</f>
        <v>0</v>
      </c>
      <c r="AL1361" s="16"/>
      <c r="AM1361" s="16">
        <f>-IFERROR(VLOOKUP(E1361,'[4]PARTIDAS ABIERTAS EN VALORES'!$A:$E,3,0),0)</f>
        <v>294728</v>
      </c>
      <c r="AN1361" s="16"/>
      <c r="AO1361" s="16">
        <f>-IFERROR(VLOOKUP(E1361,'[4]PARTIDAS ABIERTAS EN VALORES'!$A:$E,4,0),0)</f>
        <v>0</v>
      </c>
      <c r="AP1361" s="16"/>
      <c r="AQ1361" s="16"/>
      <c r="AR1361" s="16"/>
      <c r="AS1361" s="16"/>
      <c r="AT1361" s="16">
        <f t="shared" si="215"/>
        <v>0</v>
      </c>
      <c r="AU1361" s="16"/>
      <c r="AV1361" s="16"/>
      <c r="AW1361" s="16"/>
      <c r="AX1361" s="16"/>
      <c r="AY1361" s="16"/>
      <c r="AZ1361" s="16"/>
      <c r="BA1361" s="16">
        <f>-IFERROR(VLOOKUP(E1361,[4]TD!$J:$K,2,0),0)</f>
        <v>0</v>
      </c>
      <c r="BB1361" s="25">
        <f t="shared" si="211"/>
        <v>0</v>
      </c>
      <c r="BC1361" s="16"/>
      <c r="BD1361" s="52">
        <f t="shared" si="212"/>
        <v>44657.633333333331</v>
      </c>
      <c r="BE1361" s="16">
        <f t="shared" si="216"/>
        <v>2022</v>
      </c>
      <c r="BF1361" s="52">
        <f t="shared" si="213"/>
        <v>44699</v>
      </c>
      <c r="BG1361" s="16">
        <f t="shared" si="217"/>
        <v>2022</v>
      </c>
      <c r="BH1361" s="16"/>
    </row>
    <row r="1362" spans="1:60" x14ac:dyDescent="0.25">
      <c r="A1362" s="16">
        <v>820003850</v>
      </c>
      <c r="B1362" s="16" t="s">
        <v>3461</v>
      </c>
      <c r="C1362" s="16" t="s">
        <v>3462</v>
      </c>
      <c r="D1362" s="17" t="s">
        <v>1210</v>
      </c>
      <c r="E1362" s="17">
        <v>64222</v>
      </c>
      <c r="F1362" s="17" t="str">
        <f t="shared" si="214"/>
        <v>ST64222</v>
      </c>
      <c r="G1362" s="17" t="str">
        <f>VLOOKUP(E1362,[4]PARTIDAS!$F:$M,8,0)</f>
        <v>Evento</v>
      </c>
      <c r="H1362" s="17">
        <v>34151</v>
      </c>
      <c r="I1362" s="18">
        <v>44657.658333333333</v>
      </c>
      <c r="J1362" s="18">
        <v>44657.658333333333</v>
      </c>
      <c r="K1362" s="18">
        <v>44699</v>
      </c>
      <c r="L1362" s="19">
        <v>385641</v>
      </c>
      <c r="M1362" s="19">
        <v>385641</v>
      </c>
      <c r="N1362" s="16" t="s">
        <v>3463</v>
      </c>
      <c r="O1362" s="16"/>
      <c r="P1362" s="16"/>
      <c r="Q1362" s="16"/>
      <c r="R1362" s="16"/>
      <c r="S1362" s="16"/>
      <c r="T1362" s="20">
        <v>385641</v>
      </c>
      <c r="U1362" s="16" t="s">
        <v>47</v>
      </c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 t="s">
        <v>4140</v>
      </c>
      <c r="AG1362" s="16" t="s">
        <v>3878</v>
      </c>
      <c r="AH1362" s="16" t="s">
        <v>3466</v>
      </c>
      <c r="AI1362" s="16" t="s">
        <v>47</v>
      </c>
      <c r="AJ1362" s="16">
        <f>VLOOKUP(E1362,[4]TD!$A:$B,2,0)</f>
        <v>-385641</v>
      </c>
      <c r="AK1362" s="16">
        <f>-IFERROR(VLOOKUP(E1362,'[4]PARTIDAS ABIERTAS EN VALORES'!$A:$E,2,0),0)</f>
        <v>0</v>
      </c>
      <c r="AL1362" s="16"/>
      <c r="AM1362" s="16">
        <f>-IFERROR(VLOOKUP(E1362,'[4]PARTIDAS ABIERTAS EN VALORES'!$A:$E,3,0),0)</f>
        <v>385641</v>
      </c>
      <c r="AN1362" s="16"/>
      <c r="AO1362" s="16">
        <f>-IFERROR(VLOOKUP(E1362,'[4]PARTIDAS ABIERTAS EN VALORES'!$A:$E,4,0),0)</f>
        <v>0</v>
      </c>
      <c r="AP1362" s="16"/>
      <c r="AQ1362" s="16"/>
      <c r="AR1362" s="16"/>
      <c r="AS1362" s="16"/>
      <c r="AT1362" s="16">
        <f t="shared" si="215"/>
        <v>0</v>
      </c>
      <c r="AU1362" s="16"/>
      <c r="AV1362" s="16"/>
      <c r="AW1362" s="16"/>
      <c r="AX1362" s="16"/>
      <c r="AY1362" s="16"/>
      <c r="AZ1362" s="16"/>
      <c r="BA1362" s="16">
        <f>-IFERROR(VLOOKUP(E1362,[4]TD!$J:$K,2,0),0)</f>
        <v>0</v>
      </c>
      <c r="BB1362" s="25">
        <f t="shared" si="211"/>
        <v>0</v>
      </c>
      <c r="BC1362" s="16"/>
      <c r="BD1362" s="52">
        <f t="shared" si="212"/>
        <v>44657.658333333333</v>
      </c>
      <c r="BE1362" s="16">
        <f t="shared" si="216"/>
        <v>2022</v>
      </c>
      <c r="BF1362" s="52">
        <f t="shared" si="213"/>
        <v>44699</v>
      </c>
      <c r="BG1362" s="16">
        <f t="shared" si="217"/>
        <v>2022</v>
      </c>
      <c r="BH1362" s="16"/>
    </row>
    <row r="1363" spans="1:60" x14ac:dyDescent="0.25">
      <c r="A1363" s="16">
        <v>820003850</v>
      </c>
      <c r="B1363" s="16" t="s">
        <v>3461</v>
      </c>
      <c r="C1363" s="16" t="s">
        <v>3462</v>
      </c>
      <c r="D1363" s="17" t="s">
        <v>1210</v>
      </c>
      <c r="E1363" s="17">
        <v>64315</v>
      </c>
      <c r="F1363" s="17" t="str">
        <f t="shared" si="214"/>
        <v>ST64315</v>
      </c>
      <c r="G1363" s="17" t="str">
        <f>VLOOKUP(E1363,[4]PARTIDAS!$F:$M,8,0)</f>
        <v>Evento</v>
      </c>
      <c r="H1363" s="17">
        <v>34157</v>
      </c>
      <c r="I1363" s="18">
        <v>44658.57916666667</v>
      </c>
      <c r="J1363" s="18">
        <v>44658.57916666667</v>
      </c>
      <c r="K1363" s="18">
        <v>44699</v>
      </c>
      <c r="L1363" s="19">
        <v>14200</v>
      </c>
      <c r="M1363" s="19">
        <v>14200</v>
      </c>
      <c r="N1363" s="16" t="s">
        <v>3463</v>
      </c>
      <c r="O1363" s="16"/>
      <c r="P1363" s="16"/>
      <c r="Q1363" s="16"/>
      <c r="R1363" s="16"/>
      <c r="S1363" s="16"/>
      <c r="T1363" s="20">
        <v>14200</v>
      </c>
      <c r="U1363" s="16" t="s">
        <v>47</v>
      </c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/>
      <c r="AF1363" s="16" t="s">
        <v>4109</v>
      </c>
      <c r="AG1363" s="16" t="s">
        <v>3878</v>
      </c>
      <c r="AH1363" s="16" t="s">
        <v>3466</v>
      </c>
      <c r="AI1363" s="16" t="s">
        <v>47</v>
      </c>
      <c r="AJ1363" s="16">
        <f>VLOOKUP(E1363,[4]TD!$A:$B,2,0)</f>
        <v>-14200</v>
      </c>
      <c r="AK1363" s="16">
        <f>-IFERROR(VLOOKUP(E1363,'[4]PARTIDAS ABIERTAS EN VALORES'!$A:$E,2,0),0)</f>
        <v>0</v>
      </c>
      <c r="AL1363" s="16"/>
      <c r="AM1363" s="16">
        <f>-IFERROR(VLOOKUP(E1363,'[4]PARTIDAS ABIERTAS EN VALORES'!$A:$E,3,0),0)</f>
        <v>14200</v>
      </c>
      <c r="AN1363" s="16"/>
      <c r="AO1363" s="16">
        <f>-IFERROR(VLOOKUP(E1363,'[4]PARTIDAS ABIERTAS EN VALORES'!$A:$E,4,0),0)</f>
        <v>0</v>
      </c>
      <c r="AP1363" s="16"/>
      <c r="AQ1363" s="16"/>
      <c r="AR1363" s="16"/>
      <c r="AS1363" s="16"/>
      <c r="AT1363" s="16">
        <f t="shared" si="215"/>
        <v>0</v>
      </c>
      <c r="AU1363" s="16"/>
      <c r="AV1363" s="16"/>
      <c r="AW1363" s="16"/>
      <c r="AX1363" s="16"/>
      <c r="AY1363" s="16"/>
      <c r="AZ1363" s="16"/>
      <c r="BA1363" s="16">
        <f>-IFERROR(VLOOKUP(E1363,[4]TD!$J:$K,2,0),0)</f>
        <v>0</v>
      </c>
      <c r="BB1363" s="25">
        <f t="shared" si="211"/>
        <v>0</v>
      </c>
      <c r="BC1363" s="16"/>
      <c r="BD1363" s="52">
        <f t="shared" si="212"/>
        <v>44658.57916666667</v>
      </c>
      <c r="BE1363" s="16">
        <f t="shared" si="216"/>
        <v>2022</v>
      </c>
      <c r="BF1363" s="52">
        <f t="shared" si="213"/>
        <v>44699</v>
      </c>
      <c r="BG1363" s="16">
        <f t="shared" si="217"/>
        <v>2022</v>
      </c>
      <c r="BH1363" s="16"/>
    </row>
    <row r="1364" spans="1:60" x14ac:dyDescent="0.25">
      <c r="A1364" s="16">
        <v>820003850</v>
      </c>
      <c r="B1364" s="16" t="s">
        <v>3461</v>
      </c>
      <c r="C1364" s="16" t="s">
        <v>3462</v>
      </c>
      <c r="D1364" s="17" t="s">
        <v>1210</v>
      </c>
      <c r="E1364" s="17">
        <v>64439</v>
      </c>
      <c r="F1364" s="17" t="str">
        <f t="shared" si="214"/>
        <v>ST64439</v>
      </c>
      <c r="G1364" s="17" t="str">
        <f>VLOOKUP(E1364,[4]PARTIDAS!$F:$M,8,0)</f>
        <v>Evento</v>
      </c>
      <c r="H1364" s="17">
        <v>34151</v>
      </c>
      <c r="I1364" s="18">
        <v>44659.679166666669</v>
      </c>
      <c r="J1364" s="18">
        <v>44659.679166666669</v>
      </c>
      <c r="K1364" s="18">
        <v>44699</v>
      </c>
      <c r="L1364" s="19">
        <v>71788</v>
      </c>
      <c r="M1364" s="19">
        <v>71788</v>
      </c>
      <c r="N1364" s="16" t="s">
        <v>3463</v>
      </c>
      <c r="O1364" s="16"/>
      <c r="P1364" s="16"/>
      <c r="Q1364" s="16"/>
      <c r="R1364" s="16"/>
      <c r="S1364" s="16"/>
      <c r="T1364" s="20">
        <v>71788</v>
      </c>
      <c r="U1364" s="16" t="s">
        <v>47</v>
      </c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/>
      <c r="AF1364" s="16" t="s">
        <v>4141</v>
      </c>
      <c r="AG1364" s="16" t="s">
        <v>3878</v>
      </c>
      <c r="AH1364" s="16" t="s">
        <v>3466</v>
      </c>
      <c r="AI1364" s="16" t="s">
        <v>47</v>
      </c>
      <c r="AJ1364" s="16">
        <f>VLOOKUP(E1364,[4]TD!$A:$B,2,0)</f>
        <v>-71788</v>
      </c>
      <c r="AK1364" s="16">
        <f>-IFERROR(VLOOKUP(E1364,'[4]PARTIDAS ABIERTAS EN VALORES'!$A:$E,2,0),0)</f>
        <v>0</v>
      </c>
      <c r="AL1364" s="16"/>
      <c r="AM1364" s="16">
        <f>-IFERROR(VLOOKUP(E1364,'[4]PARTIDAS ABIERTAS EN VALORES'!$A:$E,3,0),0)</f>
        <v>71788</v>
      </c>
      <c r="AN1364" s="16"/>
      <c r="AO1364" s="16">
        <f>-IFERROR(VLOOKUP(E1364,'[4]PARTIDAS ABIERTAS EN VALORES'!$A:$E,4,0),0)</f>
        <v>0</v>
      </c>
      <c r="AP1364" s="16"/>
      <c r="AQ1364" s="16"/>
      <c r="AR1364" s="16"/>
      <c r="AS1364" s="16"/>
      <c r="AT1364" s="16">
        <f t="shared" si="215"/>
        <v>0</v>
      </c>
      <c r="AU1364" s="16"/>
      <c r="AV1364" s="16"/>
      <c r="AW1364" s="16"/>
      <c r="AX1364" s="16"/>
      <c r="AY1364" s="16"/>
      <c r="AZ1364" s="16"/>
      <c r="BA1364" s="16">
        <f>-IFERROR(VLOOKUP(E1364,[4]TD!$J:$K,2,0),0)</f>
        <v>0</v>
      </c>
      <c r="BB1364" s="25">
        <f t="shared" si="211"/>
        <v>0</v>
      </c>
      <c r="BC1364" s="16"/>
      <c r="BD1364" s="52">
        <f t="shared" si="212"/>
        <v>44659.679166666669</v>
      </c>
      <c r="BE1364" s="16">
        <f t="shared" si="216"/>
        <v>2022</v>
      </c>
      <c r="BF1364" s="52">
        <f t="shared" si="213"/>
        <v>44699</v>
      </c>
      <c r="BG1364" s="16">
        <f t="shared" si="217"/>
        <v>2022</v>
      </c>
      <c r="BH1364" s="16"/>
    </row>
    <row r="1365" spans="1:60" x14ac:dyDescent="0.25">
      <c r="A1365" s="16">
        <v>820003850</v>
      </c>
      <c r="B1365" s="16" t="s">
        <v>3461</v>
      </c>
      <c r="C1365" s="16" t="s">
        <v>3462</v>
      </c>
      <c r="D1365" s="17" t="s">
        <v>1210</v>
      </c>
      <c r="E1365" s="17">
        <v>64498</v>
      </c>
      <c r="F1365" s="17" t="str">
        <f t="shared" si="214"/>
        <v>ST64498</v>
      </c>
      <c r="G1365" s="17" t="str">
        <f>VLOOKUP(E1365,[4]PARTIDAS!$F:$M,8,0)</f>
        <v>Evento</v>
      </c>
      <c r="H1365" s="17">
        <v>34151</v>
      </c>
      <c r="I1365" s="18">
        <v>44660.44027777778</v>
      </c>
      <c r="J1365" s="18">
        <v>44660.44027777778</v>
      </c>
      <c r="K1365" s="18">
        <v>44699</v>
      </c>
      <c r="L1365" s="19">
        <v>120700</v>
      </c>
      <c r="M1365" s="19">
        <v>120700</v>
      </c>
      <c r="N1365" s="16" t="s">
        <v>3463</v>
      </c>
      <c r="O1365" s="16"/>
      <c r="P1365" s="16"/>
      <c r="Q1365" s="16"/>
      <c r="R1365" s="16"/>
      <c r="S1365" s="16"/>
      <c r="T1365" s="20">
        <v>120700</v>
      </c>
      <c r="U1365" s="16" t="s">
        <v>47</v>
      </c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6" t="s">
        <v>4142</v>
      </c>
      <c r="AG1365" s="16" t="s">
        <v>3878</v>
      </c>
      <c r="AH1365" s="16" t="s">
        <v>3466</v>
      </c>
      <c r="AI1365" s="16" t="s">
        <v>47</v>
      </c>
      <c r="AJ1365" s="16">
        <f>VLOOKUP(E1365,[4]TD!$A:$B,2,0)</f>
        <v>-120700</v>
      </c>
      <c r="AK1365" s="16">
        <f>-IFERROR(VLOOKUP(E1365,'[4]PARTIDAS ABIERTAS EN VALORES'!$A:$E,2,0),0)</f>
        <v>0</v>
      </c>
      <c r="AL1365" s="16"/>
      <c r="AM1365" s="16">
        <f>-IFERROR(VLOOKUP(E1365,'[4]PARTIDAS ABIERTAS EN VALORES'!$A:$E,3,0),0)</f>
        <v>120700</v>
      </c>
      <c r="AN1365" s="16"/>
      <c r="AO1365" s="16">
        <f>-IFERROR(VLOOKUP(E1365,'[4]PARTIDAS ABIERTAS EN VALORES'!$A:$E,4,0),0)</f>
        <v>0</v>
      </c>
      <c r="AP1365" s="16"/>
      <c r="AQ1365" s="16"/>
      <c r="AR1365" s="16"/>
      <c r="AS1365" s="16"/>
      <c r="AT1365" s="16">
        <f t="shared" si="215"/>
        <v>0</v>
      </c>
      <c r="AU1365" s="16"/>
      <c r="AV1365" s="16"/>
      <c r="AW1365" s="16"/>
      <c r="AX1365" s="16"/>
      <c r="AY1365" s="16"/>
      <c r="AZ1365" s="16"/>
      <c r="BA1365" s="16">
        <f>-IFERROR(VLOOKUP(E1365,[4]TD!$J:$K,2,0),0)</f>
        <v>0</v>
      </c>
      <c r="BB1365" s="25">
        <f t="shared" si="211"/>
        <v>0</v>
      </c>
      <c r="BC1365" s="16"/>
      <c r="BD1365" s="52">
        <f t="shared" si="212"/>
        <v>44660.44027777778</v>
      </c>
      <c r="BE1365" s="16">
        <f t="shared" si="216"/>
        <v>2022</v>
      </c>
      <c r="BF1365" s="52">
        <f t="shared" si="213"/>
        <v>44699</v>
      </c>
      <c r="BG1365" s="16">
        <f t="shared" si="217"/>
        <v>2022</v>
      </c>
      <c r="BH1365" s="16"/>
    </row>
    <row r="1366" spans="1:60" x14ac:dyDescent="0.25">
      <c r="A1366" s="16">
        <v>820003850</v>
      </c>
      <c r="B1366" s="16" t="s">
        <v>3461</v>
      </c>
      <c r="C1366" s="16" t="s">
        <v>3462</v>
      </c>
      <c r="D1366" s="17" t="s">
        <v>1210</v>
      </c>
      <c r="E1366" s="17">
        <v>64515</v>
      </c>
      <c r="F1366" s="17" t="str">
        <f t="shared" si="214"/>
        <v>ST64515</v>
      </c>
      <c r="G1366" s="17" t="str">
        <f>VLOOKUP(E1366,[4]PARTIDAS!$F:$M,8,0)</f>
        <v>Evento</v>
      </c>
      <c r="H1366" s="17">
        <v>34151</v>
      </c>
      <c r="I1366" s="18">
        <v>44660.556250000001</v>
      </c>
      <c r="J1366" s="18">
        <v>44660.556250000001</v>
      </c>
      <c r="K1366" s="18">
        <v>44699</v>
      </c>
      <c r="L1366" s="19">
        <v>120700</v>
      </c>
      <c r="M1366" s="19">
        <v>120700</v>
      </c>
      <c r="N1366" s="16" t="s">
        <v>3463</v>
      </c>
      <c r="O1366" s="16"/>
      <c r="P1366" s="16"/>
      <c r="Q1366" s="16"/>
      <c r="R1366" s="16"/>
      <c r="S1366" s="16"/>
      <c r="T1366" s="20">
        <v>120700</v>
      </c>
      <c r="U1366" s="16" t="s">
        <v>47</v>
      </c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 t="s">
        <v>4142</v>
      </c>
      <c r="AG1366" s="16" t="s">
        <v>3878</v>
      </c>
      <c r="AH1366" s="16" t="s">
        <v>3466</v>
      </c>
      <c r="AI1366" s="16" t="s">
        <v>47</v>
      </c>
      <c r="AJ1366" s="16">
        <f>VLOOKUP(E1366,[4]TD!$A:$B,2,0)</f>
        <v>-120700</v>
      </c>
      <c r="AK1366" s="16">
        <f>-IFERROR(VLOOKUP(E1366,'[4]PARTIDAS ABIERTAS EN VALORES'!$A:$E,2,0),0)</f>
        <v>0</v>
      </c>
      <c r="AL1366" s="16"/>
      <c r="AM1366" s="16">
        <f>-IFERROR(VLOOKUP(E1366,'[4]PARTIDAS ABIERTAS EN VALORES'!$A:$E,3,0),0)</f>
        <v>120700</v>
      </c>
      <c r="AN1366" s="16"/>
      <c r="AO1366" s="16">
        <f>-IFERROR(VLOOKUP(E1366,'[4]PARTIDAS ABIERTAS EN VALORES'!$A:$E,4,0),0)</f>
        <v>0</v>
      </c>
      <c r="AP1366" s="16"/>
      <c r="AQ1366" s="16"/>
      <c r="AR1366" s="16"/>
      <c r="AS1366" s="16"/>
      <c r="AT1366" s="16">
        <f t="shared" si="215"/>
        <v>0</v>
      </c>
      <c r="AU1366" s="16"/>
      <c r="AV1366" s="16"/>
      <c r="AW1366" s="16"/>
      <c r="AX1366" s="16"/>
      <c r="AY1366" s="16"/>
      <c r="AZ1366" s="16"/>
      <c r="BA1366" s="16">
        <f>-IFERROR(VLOOKUP(E1366,[4]TD!$J:$K,2,0),0)</f>
        <v>0</v>
      </c>
      <c r="BB1366" s="25">
        <f t="shared" si="211"/>
        <v>0</v>
      </c>
      <c r="BC1366" s="16"/>
      <c r="BD1366" s="52">
        <f t="shared" si="212"/>
        <v>44660.556250000001</v>
      </c>
      <c r="BE1366" s="16">
        <f t="shared" si="216"/>
        <v>2022</v>
      </c>
      <c r="BF1366" s="52">
        <f t="shared" si="213"/>
        <v>44699</v>
      </c>
      <c r="BG1366" s="16">
        <f t="shared" si="217"/>
        <v>2022</v>
      </c>
      <c r="BH1366" s="16"/>
    </row>
    <row r="1367" spans="1:60" x14ac:dyDescent="0.25">
      <c r="A1367" s="16">
        <v>820003850</v>
      </c>
      <c r="B1367" s="16" t="s">
        <v>3461</v>
      </c>
      <c r="C1367" s="16" t="s">
        <v>3462</v>
      </c>
      <c r="D1367" s="17" t="s">
        <v>1210</v>
      </c>
      <c r="E1367" s="17">
        <v>64518</v>
      </c>
      <c r="F1367" s="17" t="str">
        <f t="shared" si="214"/>
        <v>ST64518</v>
      </c>
      <c r="G1367" s="17" t="str">
        <f>VLOOKUP(E1367,[4]PARTIDAS!$F:$M,8,0)</f>
        <v>Evento</v>
      </c>
      <c r="H1367" s="17">
        <v>34151</v>
      </c>
      <c r="I1367" s="18">
        <v>44660.693749999999</v>
      </c>
      <c r="J1367" s="18">
        <v>44660.693749999999</v>
      </c>
      <c r="K1367" s="18">
        <v>44699</v>
      </c>
      <c r="L1367" s="19">
        <v>126437</v>
      </c>
      <c r="M1367" s="19">
        <v>126437</v>
      </c>
      <c r="N1367" s="16" t="s">
        <v>3463</v>
      </c>
      <c r="O1367" s="16"/>
      <c r="P1367" s="16"/>
      <c r="Q1367" s="16"/>
      <c r="R1367" s="16"/>
      <c r="S1367" s="16"/>
      <c r="T1367" s="20">
        <v>126437</v>
      </c>
      <c r="U1367" s="16" t="s">
        <v>47</v>
      </c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/>
      <c r="AF1367" s="16" t="s">
        <v>4142</v>
      </c>
      <c r="AG1367" s="16" t="s">
        <v>3878</v>
      </c>
      <c r="AH1367" s="16" t="s">
        <v>3466</v>
      </c>
      <c r="AI1367" s="16" t="s">
        <v>47</v>
      </c>
      <c r="AJ1367" s="16">
        <f>VLOOKUP(E1367,[4]TD!$A:$B,2,0)</f>
        <v>-126437</v>
      </c>
      <c r="AK1367" s="16">
        <f>-IFERROR(VLOOKUP(E1367,'[4]PARTIDAS ABIERTAS EN VALORES'!$A:$E,2,0),0)</f>
        <v>0</v>
      </c>
      <c r="AL1367" s="16"/>
      <c r="AM1367" s="16">
        <f>-IFERROR(VLOOKUP(E1367,'[4]PARTIDAS ABIERTAS EN VALORES'!$A:$E,3,0),0)</f>
        <v>126437</v>
      </c>
      <c r="AN1367" s="16"/>
      <c r="AO1367" s="16">
        <f>-IFERROR(VLOOKUP(E1367,'[4]PARTIDAS ABIERTAS EN VALORES'!$A:$E,4,0),0)</f>
        <v>0</v>
      </c>
      <c r="AP1367" s="16"/>
      <c r="AQ1367" s="16"/>
      <c r="AR1367" s="16"/>
      <c r="AS1367" s="16"/>
      <c r="AT1367" s="16">
        <f t="shared" si="215"/>
        <v>0</v>
      </c>
      <c r="AU1367" s="16"/>
      <c r="AV1367" s="16"/>
      <c r="AW1367" s="16"/>
      <c r="AX1367" s="16"/>
      <c r="AY1367" s="16"/>
      <c r="AZ1367" s="16"/>
      <c r="BA1367" s="16">
        <f>-IFERROR(VLOOKUP(E1367,[4]TD!$J:$K,2,0),0)</f>
        <v>0</v>
      </c>
      <c r="BB1367" s="25">
        <f t="shared" si="211"/>
        <v>0</v>
      </c>
      <c r="BC1367" s="16"/>
      <c r="BD1367" s="52">
        <f t="shared" si="212"/>
        <v>44660.693749999999</v>
      </c>
      <c r="BE1367" s="16">
        <f t="shared" si="216"/>
        <v>2022</v>
      </c>
      <c r="BF1367" s="52">
        <f t="shared" si="213"/>
        <v>44699</v>
      </c>
      <c r="BG1367" s="16">
        <f t="shared" si="217"/>
        <v>2022</v>
      </c>
      <c r="BH1367" s="16"/>
    </row>
    <row r="1368" spans="1:60" x14ac:dyDescent="0.25">
      <c r="A1368" s="16">
        <v>820003850</v>
      </c>
      <c r="B1368" s="16" t="s">
        <v>3461</v>
      </c>
      <c r="C1368" s="16" t="s">
        <v>3462</v>
      </c>
      <c r="D1368" s="17" t="s">
        <v>1210</v>
      </c>
      <c r="E1368" s="17">
        <v>64524</v>
      </c>
      <c r="F1368" s="17" t="str">
        <f t="shared" si="214"/>
        <v>ST64524</v>
      </c>
      <c r="G1368" s="17" t="e">
        <f>VLOOKUP(E1368,[4]PARTIDAS!$F:$M,8,0)</f>
        <v>#N/A</v>
      </c>
      <c r="H1368" s="17">
        <v>34151</v>
      </c>
      <c r="I1368" s="18">
        <v>44660.737500000003</v>
      </c>
      <c r="J1368" s="18">
        <v>44660.737500000003</v>
      </c>
      <c r="K1368" s="18">
        <v>44699</v>
      </c>
      <c r="L1368" s="19">
        <v>143170</v>
      </c>
      <c r="M1368" s="19">
        <v>143170</v>
      </c>
      <c r="N1368" s="16" t="s">
        <v>3463</v>
      </c>
      <c r="O1368" s="16"/>
      <c r="P1368" s="16"/>
      <c r="Q1368" s="16"/>
      <c r="R1368" s="16"/>
      <c r="S1368" s="16"/>
      <c r="T1368" s="20">
        <v>143170</v>
      </c>
      <c r="U1368" s="16" t="s">
        <v>47</v>
      </c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 t="s">
        <v>4142</v>
      </c>
      <c r="AG1368" s="16" t="s">
        <v>3878</v>
      </c>
      <c r="AH1368" s="16" t="s">
        <v>3466</v>
      </c>
      <c r="AI1368" s="16" t="s">
        <v>47</v>
      </c>
      <c r="AJ1368" s="16" t="e">
        <f>VLOOKUP(E1368,[4]TD!$A:$B,2,0)</f>
        <v>#N/A</v>
      </c>
      <c r="AK1368" s="16"/>
      <c r="AL1368" s="16"/>
      <c r="AM1368" s="16"/>
      <c r="AN1368" s="16"/>
      <c r="AO1368" s="16"/>
      <c r="AP1368" s="16"/>
      <c r="AQ1368" s="16"/>
      <c r="AR1368" s="16"/>
      <c r="AS1368" s="25">
        <f>M1368</f>
        <v>143170</v>
      </c>
      <c r="AT1368" s="16">
        <f t="shared" si="215"/>
        <v>143170</v>
      </c>
      <c r="AU1368" s="16"/>
      <c r="AV1368" s="16"/>
      <c r="AW1368" s="16"/>
      <c r="AX1368" s="16"/>
      <c r="AY1368" s="16"/>
      <c r="AZ1368" s="16"/>
      <c r="BA1368" s="16"/>
      <c r="BB1368" s="25">
        <f t="shared" si="211"/>
        <v>-143170</v>
      </c>
      <c r="BC1368" s="16"/>
      <c r="BD1368" s="52">
        <f t="shared" si="212"/>
        <v>44660.737500000003</v>
      </c>
      <c r="BE1368" s="16">
        <f t="shared" si="216"/>
        <v>2022</v>
      </c>
      <c r="BF1368" s="52">
        <f t="shared" si="213"/>
        <v>44699</v>
      </c>
      <c r="BG1368" s="16">
        <f t="shared" si="217"/>
        <v>2022</v>
      </c>
      <c r="BH1368" s="16"/>
    </row>
    <row r="1369" spans="1:60" x14ac:dyDescent="0.25">
      <c r="A1369" s="16">
        <v>820003850</v>
      </c>
      <c r="B1369" s="16" t="s">
        <v>3461</v>
      </c>
      <c r="C1369" s="16" t="s">
        <v>3462</v>
      </c>
      <c r="D1369" s="17" t="s">
        <v>1210</v>
      </c>
      <c r="E1369" s="17">
        <v>64540</v>
      </c>
      <c r="F1369" s="17" t="str">
        <f t="shared" si="214"/>
        <v>ST64540</v>
      </c>
      <c r="G1369" s="17" t="str">
        <f>VLOOKUP(E1369,[4]PARTIDAS!$F:$M,8,0)</f>
        <v>Evento</v>
      </c>
      <c r="H1369" s="17">
        <v>34151</v>
      </c>
      <c r="I1369" s="18">
        <v>44660.924305555556</v>
      </c>
      <c r="J1369" s="18">
        <v>44660.924305555556</v>
      </c>
      <c r="K1369" s="18">
        <v>44699</v>
      </c>
      <c r="L1369" s="19">
        <v>92900</v>
      </c>
      <c r="M1369" s="19">
        <v>92900</v>
      </c>
      <c r="N1369" s="16" t="s">
        <v>3463</v>
      </c>
      <c r="O1369" s="16"/>
      <c r="P1369" s="16"/>
      <c r="Q1369" s="16"/>
      <c r="R1369" s="16"/>
      <c r="S1369" s="16"/>
      <c r="T1369" s="20">
        <v>92900</v>
      </c>
      <c r="U1369" s="16" t="s">
        <v>47</v>
      </c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16"/>
      <c r="AF1369" s="16" t="s">
        <v>4142</v>
      </c>
      <c r="AG1369" s="16" t="s">
        <v>3878</v>
      </c>
      <c r="AH1369" s="16" t="s">
        <v>3466</v>
      </c>
      <c r="AI1369" s="16" t="s">
        <v>47</v>
      </c>
      <c r="AJ1369" s="16">
        <f>VLOOKUP(E1369,[4]TD!$A:$B,2,0)</f>
        <v>-92900</v>
      </c>
      <c r="AK1369" s="16">
        <f>-IFERROR(VLOOKUP(E1369,'[4]PARTIDAS ABIERTAS EN VALORES'!$A:$E,2,0),0)</f>
        <v>0</v>
      </c>
      <c r="AL1369" s="16"/>
      <c r="AM1369" s="16">
        <f>-IFERROR(VLOOKUP(E1369,'[4]PARTIDAS ABIERTAS EN VALORES'!$A:$E,3,0),0)</f>
        <v>92900</v>
      </c>
      <c r="AN1369" s="16"/>
      <c r="AO1369" s="16">
        <f>-IFERROR(VLOOKUP(E1369,'[4]PARTIDAS ABIERTAS EN VALORES'!$A:$E,4,0),0)</f>
        <v>0</v>
      </c>
      <c r="AP1369" s="16"/>
      <c r="AQ1369" s="16"/>
      <c r="AR1369" s="16"/>
      <c r="AS1369" s="16"/>
      <c r="AT1369" s="16">
        <f t="shared" si="215"/>
        <v>0</v>
      </c>
      <c r="AU1369" s="16"/>
      <c r="AV1369" s="16"/>
      <c r="AW1369" s="16"/>
      <c r="AX1369" s="16"/>
      <c r="AY1369" s="16"/>
      <c r="AZ1369" s="16"/>
      <c r="BA1369" s="16">
        <f>-IFERROR(VLOOKUP(E1369,[4]TD!$J:$K,2,0),0)</f>
        <v>0</v>
      </c>
      <c r="BB1369" s="25">
        <f t="shared" si="211"/>
        <v>0</v>
      </c>
      <c r="BC1369" s="16"/>
      <c r="BD1369" s="52">
        <f t="shared" si="212"/>
        <v>44660.924305555556</v>
      </c>
      <c r="BE1369" s="16">
        <f t="shared" si="216"/>
        <v>2022</v>
      </c>
      <c r="BF1369" s="52">
        <f t="shared" si="213"/>
        <v>44699</v>
      </c>
      <c r="BG1369" s="16">
        <f t="shared" si="217"/>
        <v>2022</v>
      </c>
      <c r="BH1369" s="16"/>
    </row>
    <row r="1370" spans="1:60" x14ac:dyDescent="0.25">
      <c r="A1370" s="16">
        <v>820003850</v>
      </c>
      <c r="B1370" s="16" t="s">
        <v>3461</v>
      </c>
      <c r="C1370" s="16" t="s">
        <v>3462</v>
      </c>
      <c r="D1370" s="17" t="s">
        <v>1210</v>
      </c>
      <c r="E1370" s="17">
        <v>64544</v>
      </c>
      <c r="F1370" s="17" t="str">
        <f t="shared" si="214"/>
        <v>ST64544</v>
      </c>
      <c r="G1370" s="17" t="str">
        <f>VLOOKUP(E1370,[4]PARTIDAS!$F:$M,8,0)</f>
        <v>Evento</v>
      </c>
      <c r="H1370" s="17">
        <v>34151</v>
      </c>
      <c r="I1370" s="18">
        <v>44660.974999999999</v>
      </c>
      <c r="J1370" s="18">
        <v>44660.974999999999</v>
      </c>
      <c r="K1370" s="18">
        <v>44699</v>
      </c>
      <c r="L1370" s="19">
        <v>156628</v>
      </c>
      <c r="M1370" s="19">
        <v>156628</v>
      </c>
      <c r="N1370" s="16" t="s">
        <v>3463</v>
      </c>
      <c r="O1370" s="16"/>
      <c r="P1370" s="16"/>
      <c r="Q1370" s="16"/>
      <c r="R1370" s="16"/>
      <c r="S1370" s="16"/>
      <c r="T1370" s="20">
        <v>156628</v>
      </c>
      <c r="U1370" s="16" t="s">
        <v>47</v>
      </c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 t="s">
        <v>4142</v>
      </c>
      <c r="AG1370" s="16" t="s">
        <v>3878</v>
      </c>
      <c r="AH1370" s="16" t="s">
        <v>3466</v>
      </c>
      <c r="AI1370" s="16" t="s">
        <v>47</v>
      </c>
      <c r="AJ1370" s="16">
        <f>VLOOKUP(E1370,[4]TD!$A:$B,2,0)</f>
        <v>-156628</v>
      </c>
      <c r="AK1370" s="16">
        <f>-IFERROR(VLOOKUP(E1370,'[4]PARTIDAS ABIERTAS EN VALORES'!$A:$E,2,0),0)</f>
        <v>0</v>
      </c>
      <c r="AL1370" s="16"/>
      <c r="AM1370" s="16">
        <f>-IFERROR(VLOOKUP(E1370,'[4]PARTIDAS ABIERTAS EN VALORES'!$A:$E,3,0),0)</f>
        <v>156628</v>
      </c>
      <c r="AN1370" s="16"/>
      <c r="AO1370" s="16">
        <f>-IFERROR(VLOOKUP(E1370,'[4]PARTIDAS ABIERTAS EN VALORES'!$A:$E,4,0),0)</f>
        <v>0</v>
      </c>
      <c r="AP1370" s="16"/>
      <c r="AQ1370" s="16"/>
      <c r="AR1370" s="16"/>
      <c r="AS1370" s="16"/>
      <c r="AT1370" s="16">
        <f t="shared" si="215"/>
        <v>0</v>
      </c>
      <c r="AU1370" s="16"/>
      <c r="AV1370" s="16"/>
      <c r="AW1370" s="16"/>
      <c r="AX1370" s="16"/>
      <c r="AY1370" s="16"/>
      <c r="AZ1370" s="16"/>
      <c r="BA1370" s="16">
        <f>-IFERROR(VLOOKUP(E1370,[4]TD!$J:$K,2,0),0)</f>
        <v>0</v>
      </c>
      <c r="BB1370" s="25">
        <f t="shared" si="211"/>
        <v>0</v>
      </c>
      <c r="BC1370" s="16"/>
      <c r="BD1370" s="52">
        <f t="shared" si="212"/>
        <v>44660.974999999999</v>
      </c>
      <c r="BE1370" s="16">
        <f t="shared" si="216"/>
        <v>2022</v>
      </c>
      <c r="BF1370" s="52">
        <f t="shared" si="213"/>
        <v>44699</v>
      </c>
      <c r="BG1370" s="16">
        <f t="shared" si="217"/>
        <v>2022</v>
      </c>
      <c r="BH1370" s="16"/>
    </row>
    <row r="1371" spans="1:60" x14ac:dyDescent="0.25">
      <c r="A1371" s="16">
        <v>820003850</v>
      </c>
      <c r="B1371" s="16" t="s">
        <v>3461</v>
      </c>
      <c r="C1371" s="16" t="s">
        <v>3462</v>
      </c>
      <c r="D1371" s="17" t="s">
        <v>1210</v>
      </c>
      <c r="E1371" s="17">
        <v>64569</v>
      </c>
      <c r="F1371" s="17" t="str">
        <f t="shared" si="214"/>
        <v>ST64569</v>
      </c>
      <c r="G1371" s="17" t="str">
        <f>VLOOKUP(E1371,[4]PARTIDAS!$F:$M,8,0)</f>
        <v>Evento</v>
      </c>
      <c r="H1371" s="17">
        <v>34151</v>
      </c>
      <c r="I1371" s="18">
        <v>44661.601388888892</v>
      </c>
      <c r="J1371" s="18">
        <v>44661.601388888892</v>
      </c>
      <c r="K1371" s="18">
        <v>44699</v>
      </c>
      <c r="L1371" s="19">
        <v>296489</v>
      </c>
      <c r="M1371" s="19">
        <v>296489</v>
      </c>
      <c r="N1371" s="16" t="s">
        <v>3463</v>
      </c>
      <c r="O1371" s="16"/>
      <c r="P1371" s="16"/>
      <c r="Q1371" s="16"/>
      <c r="R1371" s="16"/>
      <c r="S1371" s="16"/>
      <c r="T1371" s="20">
        <v>296489</v>
      </c>
      <c r="U1371" s="16" t="s">
        <v>47</v>
      </c>
      <c r="V1371" s="16"/>
      <c r="W1371" s="16"/>
      <c r="X1371" s="16"/>
      <c r="Y1371" s="16"/>
      <c r="Z1371" s="16"/>
      <c r="AA1371" s="16"/>
      <c r="AB1371" s="16"/>
      <c r="AC1371" s="16"/>
      <c r="AD1371" s="16"/>
      <c r="AE1371" s="16"/>
      <c r="AF1371" s="16" t="s">
        <v>4143</v>
      </c>
      <c r="AG1371" s="16" t="s">
        <v>3878</v>
      </c>
      <c r="AH1371" s="16" t="s">
        <v>3466</v>
      </c>
      <c r="AI1371" s="16" t="s">
        <v>47</v>
      </c>
      <c r="AJ1371" s="16">
        <f>VLOOKUP(E1371,[4]TD!$A:$B,2,0)</f>
        <v>-296489</v>
      </c>
      <c r="AK1371" s="16">
        <f>-IFERROR(VLOOKUP(E1371,'[4]PARTIDAS ABIERTAS EN VALORES'!$A:$E,2,0),0)</f>
        <v>0</v>
      </c>
      <c r="AL1371" s="16"/>
      <c r="AM1371" s="16">
        <f>-IFERROR(VLOOKUP(E1371,'[4]PARTIDAS ABIERTAS EN VALORES'!$A:$E,3,0),0)</f>
        <v>296489</v>
      </c>
      <c r="AN1371" s="16"/>
      <c r="AO1371" s="16">
        <f>-IFERROR(VLOOKUP(E1371,'[4]PARTIDAS ABIERTAS EN VALORES'!$A:$E,4,0),0)</f>
        <v>0</v>
      </c>
      <c r="AP1371" s="16"/>
      <c r="AQ1371" s="16"/>
      <c r="AR1371" s="16"/>
      <c r="AS1371" s="16"/>
      <c r="AT1371" s="16">
        <f t="shared" si="215"/>
        <v>0</v>
      </c>
      <c r="AU1371" s="16"/>
      <c r="AV1371" s="16"/>
      <c r="AW1371" s="16"/>
      <c r="AX1371" s="16"/>
      <c r="AY1371" s="16"/>
      <c r="AZ1371" s="16"/>
      <c r="BA1371" s="16">
        <f>-IFERROR(VLOOKUP(E1371,[4]TD!$J:$K,2,0),0)</f>
        <v>0</v>
      </c>
      <c r="BB1371" s="25">
        <f t="shared" si="211"/>
        <v>0</v>
      </c>
      <c r="BC1371" s="16"/>
      <c r="BD1371" s="52">
        <f t="shared" si="212"/>
        <v>44661.601388888892</v>
      </c>
      <c r="BE1371" s="16">
        <f t="shared" si="216"/>
        <v>2022</v>
      </c>
      <c r="BF1371" s="52">
        <f t="shared" si="213"/>
        <v>44699</v>
      </c>
      <c r="BG1371" s="16">
        <f t="shared" si="217"/>
        <v>2022</v>
      </c>
      <c r="BH1371" s="16"/>
    </row>
    <row r="1372" spans="1:60" x14ac:dyDescent="0.25">
      <c r="A1372" s="16">
        <v>820003850</v>
      </c>
      <c r="B1372" s="16" t="s">
        <v>3461</v>
      </c>
      <c r="C1372" s="16" t="s">
        <v>3462</v>
      </c>
      <c r="D1372" s="17" t="s">
        <v>1210</v>
      </c>
      <c r="E1372" s="17">
        <v>64633</v>
      </c>
      <c r="F1372" s="17" t="str">
        <f t="shared" si="214"/>
        <v>ST64633</v>
      </c>
      <c r="G1372" s="17" t="str">
        <f>VLOOKUP(E1372,[4]PARTIDAS!$F:$M,8,0)</f>
        <v>Evento</v>
      </c>
      <c r="H1372" s="17">
        <v>34151</v>
      </c>
      <c r="I1372" s="18">
        <v>44662.587500000001</v>
      </c>
      <c r="J1372" s="18">
        <v>44662.587500000001</v>
      </c>
      <c r="K1372" s="18">
        <v>44699</v>
      </c>
      <c r="L1372" s="19">
        <v>71788</v>
      </c>
      <c r="M1372" s="19">
        <v>71788</v>
      </c>
      <c r="N1372" s="16" t="s">
        <v>3463</v>
      </c>
      <c r="O1372" s="16"/>
      <c r="P1372" s="16"/>
      <c r="Q1372" s="16"/>
      <c r="R1372" s="16"/>
      <c r="S1372" s="16"/>
      <c r="T1372" s="20">
        <v>71788</v>
      </c>
      <c r="U1372" s="16" t="s">
        <v>47</v>
      </c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 t="s">
        <v>4144</v>
      </c>
      <c r="AG1372" s="16" t="s">
        <v>3878</v>
      </c>
      <c r="AH1372" s="16" t="s">
        <v>3466</v>
      </c>
      <c r="AI1372" s="16" t="s">
        <v>47</v>
      </c>
      <c r="AJ1372" s="16">
        <f>VLOOKUP(E1372,[4]TD!$A:$B,2,0)</f>
        <v>-71788</v>
      </c>
      <c r="AK1372" s="16">
        <f>-IFERROR(VLOOKUP(E1372,'[4]PARTIDAS ABIERTAS EN VALORES'!$A:$E,2,0),0)</f>
        <v>0</v>
      </c>
      <c r="AL1372" s="16"/>
      <c r="AM1372" s="16">
        <f>-IFERROR(VLOOKUP(E1372,'[4]PARTIDAS ABIERTAS EN VALORES'!$A:$E,3,0),0)</f>
        <v>71788</v>
      </c>
      <c r="AN1372" s="16"/>
      <c r="AO1372" s="16">
        <f>-IFERROR(VLOOKUP(E1372,'[4]PARTIDAS ABIERTAS EN VALORES'!$A:$E,4,0),0)</f>
        <v>0</v>
      </c>
      <c r="AP1372" s="16"/>
      <c r="AQ1372" s="16"/>
      <c r="AR1372" s="16"/>
      <c r="AS1372" s="16"/>
      <c r="AT1372" s="16">
        <f t="shared" si="215"/>
        <v>0</v>
      </c>
      <c r="AU1372" s="16"/>
      <c r="AV1372" s="16"/>
      <c r="AW1372" s="16"/>
      <c r="AX1372" s="16"/>
      <c r="AY1372" s="16"/>
      <c r="AZ1372" s="16"/>
      <c r="BA1372" s="16">
        <f>-IFERROR(VLOOKUP(E1372,[4]TD!$J:$K,2,0),0)</f>
        <v>0</v>
      </c>
      <c r="BB1372" s="25">
        <f t="shared" si="211"/>
        <v>0</v>
      </c>
      <c r="BC1372" s="16"/>
      <c r="BD1372" s="52">
        <f t="shared" si="212"/>
        <v>44662.587500000001</v>
      </c>
      <c r="BE1372" s="16">
        <f t="shared" si="216"/>
        <v>2022</v>
      </c>
      <c r="BF1372" s="52">
        <f t="shared" si="213"/>
        <v>44699</v>
      </c>
      <c r="BG1372" s="16">
        <f t="shared" si="217"/>
        <v>2022</v>
      </c>
      <c r="BH1372" s="16"/>
    </row>
    <row r="1373" spans="1:60" x14ac:dyDescent="0.25">
      <c r="A1373" s="16">
        <v>820003850</v>
      </c>
      <c r="B1373" s="16" t="s">
        <v>3461</v>
      </c>
      <c r="C1373" s="16" t="s">
        <v>3462</v>
      </c>
      <c r="D1373" s="17" t="s">
        <v>1210</v>
      </c>
      <c r="E1373" s="17">
        <v>64644</v>
      </c>
      <c r="F1373" s="17" t="str">
        <f t="shared" si="214"/>
        <v>ST64644</v>
      </c>
      <c r="G1373" s="17" t="str">
        <f>VLOOKUP(E1373,[4]PARTIDAS!$F:$M,8,0)</f>
        <v>Evento</v>
      </c>
      <c r="H1373" s="17">
        <v>34151</v>
      </c>
      <c r="I1373" s="18">
        <v>44662.635416666664</v>
      </c>
      <c r="J1373" s="18">
        <v>44662.635416666664</v>
      </c>
      <c r="K1373" s="18">
        <v>44699</v>
      </c>
      <c r="L1373" s="19">
        <v>1510134</v>
      </c>
      <c r="M1373" s="19">
        <v>1510134</v>
      </c>
      <c r="N1373" s="16" t="s">
        <v>3463</v>
      </c>
      <c r="O1373" s="16"/>
      <c r="P1373" s="16"/>
      <c r="Q1373" s="16"/>
      <c r="R1373" s="16"/>
      <c r="S1373" s="16"/>
      <c r="T1373" s="20">
        <v>1510134</v>
      </c>
      <c r="U1373" s="16" t="s">
        <v>47</v>
      </c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/>
      <c r="AF1373" s="16" t="s">
        <v>4144</v>
      </c>
      <c r="AG1373" s="16" t="s">
        <v>3878</v>
      </c>
      <c r="AH1373" s="16" t="s">
        <v>3466</v>
      </c>
      <c r="AI1373" s="16" t="s">
        <v>47</v>
      </c>
      <c r="AJ1373" s="16">
        <f>VLOOKUP(E1373,[4]TD!$A:$B,2,0)</f>
        <v>-1510134</v>
      </c>
      <c r="AK1373" s="16">
        <f>-IFERROR(VLOOKUP(E1373,'[4]PARTIDAS ABIERTAS EN VALORES'!$A:$E,2,0),0)</f>
        <v>0</v>
      </c>
      <c r="AL1373" s="16"/>
      <c r="AM1373" s="16">
        <f>-IFERROR(VLOOKUP(E1373,'[4]PARTIDAS ABIERTAS EN VALORES'!$A:$E,3,0),0)</f>
        <v>1510134</v>
      </c>
      <c r="AN1373" s="16"/>
      <c r="AO1373" s="16">
        <f>-IFERROR(VLOOKUP(E1373,'[4]PARTIDAS ABIERTAS EN VALORES'!$A:$E,4,0),0)</f>
        <v>0</v>
      </c>
      <c r="AP1373" s="16"/>
      <c r="AQ1373" s="16"/>
      <c r="AR1373" s="16"/>
      <c r="AS1373" s="16"/>
      <c r="AT1373" s="16">
        <f t="shared" si="215"/>
        <v>0</v>
      </c>
      <c r="AU1373" s="16"/>
      <c r="AV1373" s="16"/>
      <c r="AW1373" s="16"/>
      <c r="AX1373" s="16"/>
      <c r="AY1373" s="16"/>
      <c r="AZ1373" s="16"/>
      <c r="BA1373" s="16">
        <f>-IFERROR(VLOOKUP(E1373,[4]TD!$J:$K,2,0),0)</f>
        <v>0</v>
      </c>
      <c r="BB1373" s="25">
        <f t="shared" si="211"/>
        <v>0</v>
      </c>
      <c r="BC1373" s="16"/>
      <c r="BD1373" s="52">
        <f t="shared" si="212"/>
        <v>44662.635416666664</v>
      </c>
      <c r="BE1373" s="16">
        <f t="shared" si="216"/>
        <v>2022</v>
      </c>
      <c r="BF1373" s="52">
        <f t="shared" si="213"/>
        <v>44699</v>
      </c>
      <c r="BG1373" s="16">
        <f t="shared" si="217"/>
        <v>2022</v>
      </c>
      <c r="BH1373" s="16"/>
    </row>
    <row r="1374" spans="1:60" x14ac:dyDescent="0.25">
      <c r="A1374" s="16">
        <v>820003850</v>
      </c>
      <c r="B1374" s="16" t="s">
        <v>3461</v>
      </c>
      <c r="C1374" s="16" t="s">
        <v>3467</v>
      </c>
      <c r="D1374" s="17" t="s">
        <v>1210</v>
      </c>
      <c r="E1374" s="17">
        <v>64645</v>
      </c>
      <c r="F1374" s="17" t="str">
        <f t="shared" si="214"/>
        <v>ST64645</v>
      </c>
      <c r="G1374" s="17" t="str">
        <f>VLOOKUP(E1374,[4]PARTIDAS!$F:$M,8,0)</f>
        <v>Evento</v>
      </c>
      <c r="H1374" s="17">
        <v>34156</v>
      </c>
      <c r="I1374" s="18">
        <v>44662.64166666667</v>
      </c>
      <c r="J1374" s="18">
        <v>44662.64166666667</v>
      </c>
      <c r="K1374" s="18">
        <v>44699</v>
      </c>
      <c r="L1374" s="19">
        <v>28400</v>
      </c>
      <c r="M1374" s="19">
        <v>28400</v>
      </c>
      <c r="N1374" s="16" t="s">
        <v>3463</v>
      </c>
      <c r="O1374" s="16"/>
      <c r="P1374" s="16"/>
      <c r="Q1374" s="16"/>
      <c r="R1374" s="16"/>
      <c r="S1374" s="16"/>
      <c r="T1374" s="20">
        <v>28400</v>
      </c>
      <c r="U1374" s="16" t="s">
        <v>47</v>
      </c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 t="s">
        <v>4144</v>
      </c>
      <c r="AG1374" s="16" t="s">
        <v>4138</v>
      </c>
      <c r="AH1374" s="16" t="s">
        <v>3466</v>
      </c>
      <c r="AI1374" s="16" t="s">
        <v>47</v>
      </c>
      <c r="AJ1374" s="16">
        <f>VLOOKUP(E1374,[4]TD!$A:$B,2,0)</f>
        <v>-28400</v>
      </c>
      <c r="AK1374" s="16">
        <f>-IFERROR(VLOOKUP(E1374,'[4]PARTIDAS ABIERTAS EN VALORES'!$A:$E,2,0),0)</f>
        <v>0</v>
      </c>
      <c r="AL1374" s="16"/>
      <c r="AM1374" s="16">
        <f>-IFERROR(VLOOKUP(E1374,'[4]PARTIDAS ABIERTAS EN VALORES'!$A:$E,3,0),0)</f>
        <v>28400</v>
      </c>
      <c r="AN1374" s="16"/>
      <c r="AO1374" s="16">
        <f>-IFERROR(VLOOKUP(E1374,'[4]PARTIDAS ABIERTAS EN VALORES'!$A:$E,4,0),0)</f>
        <v>0</v>
      </c>
      <c r="AP1374" s="16"/>
      <c r="AQ1374" s="16"/>
      <c r="AR1374" s="16"/>
      <c r="AS1374" s="16"/>
      <c r="AT1374" s="16">
        <f t="shared" si="215"/>
        <v>0</v>
      </c>
      <c r="AU1374" s="16"/>
      <c r="AV1374" s="16"/>
      <c r="AW1374" s="16"/>
      <c r="AX1374" s="16"/>
      <c r="AY1374" s="16"/>
      <c r="AZ1374" s="16"/>
      <c r="BA1374" s="16">
        <f>-IFERROR(VLOOKUP(E1374,[4]TD!$J:$K,2,0),0)</f>
        <v>0</v>
      </c>
      <c r="BB1374" s="25">
        <f t="shared" si="211"/>
        <v>0</v>
      </c>
      <c r="BC1374" s="16"/>
      <c r="BD1374" s="52">
        <f t="shared" si="212"/>
        <v>44662.64166666667</v>
      </c>
      <c r="BE1374" s="16">
        <f t="shared" si="216"/>
        <v>2022</v>
      </c>
      <c r="BF1374" s="52">
        <f t="shared" si="213"/>
        <v>44699</v>
      </c>
      <c r="BG1374" s="16">
        <f t="shared" si="217"/>
        <v>2022</v>
      </c>
      <c r="BH1374" s="16"/>
    </row>
    <row r="1375" spans="1:60" x14ac:dyDescent="0.25">
      <c r="A1375" s="16">
        <v>820003850</v>
      </c>
      <c r="B1375" s="16" t="s">
        <v>3461</v>
      </c>
      <c r="C1375" s="16" t="s">
        <v>3462</v>
      </c>
      <c r="D1375" s="17" t="s">
        <v>1210</v>
      </c>
      <c r="E1375" s="17">
        <v>64713</v>
      </c>
      <c r="F1375" s="17" t="str">
        <f t="shared" si="214"/>
        <v>ST64713</v>
      </c>
      <c r="G1375" s="17" t="str">
        <f>VLOOKUP(E1375,[4]PARTIDAS!$F:$M,8,0)</f>
        <v>Evento</v>
      </c>
      <c r="H1375" s="17">
        <v>34151</v>
      </c>
      <c r="I1375" s="18">
        <v>44663.43472222222</v>
      </c>
      <c r="J1375" s="18">
        <v>44663.43472222222</v>
      </c>
      <c r="K1375" s="18">
        <v>44699</v>
      </c>
      <c r="L1375" s="19">
        <v>65600</v>
      </c>
      <c r="M1375" s="19">
        <v>65600</v>
      </c>
      <c r="N1375" s="16" t="s">
        <v>3463</v>
      </c>
      <c r="O1375" s="16"/>
      <c r="P1375" s="16"/>
      <c r="Q1375" s="16"/>
      <c r="R1375" s="16"/>
      <c r="S1375" s="16"/>
      <c r="T1375" s="20">
        <v>65600</v>
      </c>
      <c r="U1375" s="16" t="s">
        <v>47</v>
      </c>
      <c r="V1375" s="16"/>
      <c r="W1375" s="16"/>
      <c r="X1375" s="16"/>
      <c r="Y1375" s="16"/>
      <c r="Z1375" s="16"/>
      <c r="AA1375" s="16"/>
      <c r="AB1375" s="16"/>
      <c r="AC1375" s="16"/>
      <c r="AD1375" s="16"/>
      <c r="AE1375" s="16"/>
      <c r="AF1375" s="16" t="s">
        <v>4145</v>
      </c>
      <c r="AG1375" s="16" t="s">
        <v>3878</v>
      </c>
      <c r="AH1375" s="16" t="s">
        <v>3466</v>
      </c>
      <c r="AI1375" s="16" t="s">
        <v>47</v>
      </c>
      <c r="AJ1375" s="16">
        <f>VLOOKUP(E1375,[4]TD!$A:$B,2,0)</f>
        <v>-65600</v>
      </c>
      <c r="AK1375" s="16">
        <f>-IFERROR(VLOOKUP(E1375,'[4]PARTIDAS ABIERTAS EN VALORES'!$A:$E,2,0),0)</f>
        <v>0</v>
      </c>
      <c r="AL1375" s="16"/>
      <c r="AM1375" s="16">
        <f>-IFERROR(VLOOKUP(E1375,'[4]PARTIDAS ABIERTAS EN VALORES'!$A:$E,3,0),0)</f>
        <v>65600</v>
      </c>
      <c r="AN1375" s="16"/>
      <c r="AO1375" s="16">
        <f>-IFERROR(VLOOKUP(E1375,'[4]PARTIDAS ABIERTAS EN VALORES'!$A:$E,4,0),0)</f>
        <v>0</v>
      </c>
      <c r="AP1375" s="16"/>
      <c r="AQ1375" s="16"/>
      <c r="AR1375" s="16"/>
      <c r="AS1375" s="16"/>
      <c r="AT1375" s="16">
        <f t="shared" si="215"/>
        <v>0</v>
      </c>
      <c r="AU1375" s="16"/>
      <c r="AV1375" s="16"/>
      <c r="AW1375" s="16"/>
      <c r="AX1375" s="16"/>
      <c r="AY1375" s="16"/>
      <c r="AZ1375" s="16"/>
      <c r="BA1375" s="16">
        <f>-IFERROR(VLOOKUP(E1375,[4]TD!$J:$K,2,0),0)</f>
        <v>0</v>
      </c>
      <c r="BB1375" s="25">
        <f t="shared" si="211"/>
        <v>0</v>
      </c>
      <c r="BC1375" s="16"/>
      <c r="BD1375" s="52">
        <f t="shared" si="212"/>
        <v>44663.43472222222</v>
      </c>
      <c r="BE1375" s="16">
        <f t="shared" si="216"/>
        <v>2022</v>
      </c>
      <c r="BF1375" s="52">
        <f t="shared" si="213"/>
        <v>44699</v>
      </c>
      <c r="BG1375" s="16">
        <f t="shared" si="217"/>
        <v>2022</v>
      </c>
      <c r="BH1375" s="16"/>
    </row>
    <row r="1376" spans="1:60" x14ac:dyDescent="0.25">
      <c r="A1376" s="16">
        <v>820003850</v>
      </c>
      <c r="B1376" s="16" t="s">
        <v>3461</v>
      </c>
      <c r="C1376" s="16" t="s">
        <v>3462</v>
      </c>
      <c r="D1376" s="17" t="s">
        <v>1210</v>
      </c>
      <c r="E1376" s="17">
        <v>64718</v>
      </c>
      <c r="F1376" s="17" t="str">
        <f t="shared" si="214"/>
        <v>ST64718</v>
      </c>
      <c r="G1376" s="17" t="str">
        <f>VLOOKUP(E1376,[4]PARTIDAS!$F:$M,8,0)</f>
        <v>Evento</v>
      </c>
      <c r="H1376" s="17">
        <v>34151</v>
      </c>
      <c r="I1376" s="18">
        <v>44663.477777777778</v>
      </c>
      <c r="J1376" s="18">
        <v>44663.477777777778</v>
      </c>
      <c r="K1376" s="18">
        <v>44699</v>
      </c>
      <c r="L1376" s="19">
        <v>160318</v>
      </c>
      <c r="M1376" s="19">
        <v>160318</v>
      </c>
      <c r="N1376" s="16" t="s">
        <v>3463</v>
      </c>
      <c r="O1376" s="16"/>
      <c r="P1376" s="16"/>
      <c r="Q1376" s="16"/>
      <c r="R1376" s="16"/>
      <c r="S1376" s="16"/>
      <c r="T1376" s="20">
        <v>160318</v>
      </c>
      <c r="U1376" s="16" t="s">
        <v>47</v>
      </c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 t="s">
        <v>4145</v>
      </c>
      <c r="AG1376" s="16" t="s">
        <v>3878</v>
      </c>
      <c r="AH1376" s="16" t="s">
        <v>3466</v>
      </c>
      <c r="AI1376" s="16" t="s">
        <v>47</v>
      </c>
      <c r="AJ1376" s="16">
        <f>VLOOKUP(E1376,[4]TD!$A:$B,2,0)</f>
        <v>-160318</v>
      </c>
      <c r="AK1376" s="16">
        <f>-IFERROR(VLOOKUP(E1376,'[4]PARTIDAS ABIERTAS EN VALORES'!$A:$E,2,0),0)</f>
        <v>0</v>
      </c>
      <c r="AL1376" s="16"/>
      <c r="AM1376" s="16">
        <f>-IFERROR(VLOOKUP(E1376,'[4]PARTIDAS ABIERTAS EN VALORES'!$A:$E,3,0),0)</f>
        <v>160318</v>
      </c>
      <c r="AN1376" s="16"/>
      <c r="AO1376" s="16">
        <f>-IFERROR(VLOOKUP(E1376,'[4]PARTIDAS ABIERTAS EN VALORES'!$A:$E,4,0),0)</f>
        <v>0</v>
      </c>
      <c r="AP1376" s="16"/>
      <c r="AQ1376" s="16"/>
      <c r="AR1376" s="16"/>
      <c r="AS1376" s="16"/>
      <c r="AT1376" s="16">
        <f t="shared" si="215"/>
        <v>0</v>
      </c>
      <c r="AU1376" s="16"/>
      <c r="AV1376" s="16"/>
      <c r="AW1376" s="16"/>
      <c r="AX1376" s="16"/>
      <c r="AY1376" s="16"/>
      <c r="AZ1376" s="16"/>
      <c r="BA1376" s="16">
        <f>-IFERROR(VLOOKUP(E1376,[4]TD!$J:$K,2,0),0)</f>
        <v>0</v>
      </c>
      <c r="BB1376" s="25">
        <f t="shared" si="211"/>
        <v>0</v>
      </c>
      <c r="BC1376" s="16"/>
      <c r="BD1376" s="52">
        <f t="shared" si="212"/>
        <v>44663.477777777778</v>
      </c>
      <c r="BE1376" s="16">
        <f t="shared" si="216"/>
        <v>2022</v>
      </c>
      <c r="BF1376" s="52">
        <f t="shared" si="213"/>
        <v>44699</v>
      </c>
      <c r="BG1376" s="16">
        <f t="shared" si="217"/>
        <v>2022</v>
      </c>
      <c r="BH1376" s="16"/>
    </row>
    <row r="1377" spans="1:60" x14ac:dyDescent="0.25">
      <c r="A1377" s="16">
        <v>820003850</v>
      </c>
      <c r="B1377" s="16" t="s">
        <v>3461</v>
      </c>
      <c r="C1377" s="16" t="s">
        <v>3467</v>
      </c>
      <c r="D1377" s="17" t="s">
        <v>1210</v>
      </c>
      <c r="E1377" s="17">
        <v>64799</v>
      </c>
      <c r="F1377" s="17" t="str">
        <f t="shared" si="214"/>
        <v>ST64799</v>
      </c>
      <c r="G1377" s="17" t="str">
        <f>VLOOKUP(E1377,[4]PARTIDAS!$F:$M,8,0)</f>
        <v>Evento</v>
      </c>
      <c r="H1377" s="17">
        <v>34154</v>
      </c>
      <c r="I1377" s="18">
        <v>44664.299305555556</v>
      </c>
      <c r="J1377" s="18">
        <v>44664.299305555556</v>
      </c>
      <c r="K1377" s="18">
        <v>44699</v>
      </c>
      <c r="L1377" s="19">
        <v>98185</v>
      </c>
      <c r="M1377" s="19">
        <v>98185</v>
      </c>
      <c r="N1377" s="16" t="s">
        <v>3463</v>
      </c>
      <c r="O1377" s="16"/>
      <c r="P1377" s="16"/>
      <c r="Q1377" s="16"/>
      <c r="R1377" s="16"/>
      <c r="S1377" s="16"/>
      <c r="T1377" s="20">
        <v>98185</v>
      </c>
      <c r="U1377" s="16" t="s">
        <v>47</v>
      </c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/>
      <c r="AF1377" s="16" t="s">
        <v>4146</v>
      </c>
      <c r="AG1377" s="16" t="s">
        <v>4138</v>
      </c>
      <c r="AH1377" s="16" t="s">
        <v>3466</v>
      </c>
      <c r="AI1377" s="16" t="s">
        <v>47</v>
      </c>
      <c r="AJ1377" s="16">
        <f>VLOOKUP(E1377,[4]TD!$A:$B,2,0)</f>
        <v>-98185</v>
      </c>
      <c r="AK1377" s="16">
        <f>-IFERROR(VLOOKUP(E1377,'[4]PARTIDAS ABIERTAS EN VALORES'!$A:$E,2,0),0)</f>
        <v>0</v>
      </c>
      <c r="AL1377" s="16"/>
      <c r="AM1377" s="16">
        <f>-IFERROR(VLOOKUP(E1377,'[4]PARTIDAS ABIERTAS EN VALORES'!$A:$E,3,0),0)</f>
        <v>98185</v>
      </c>
      <c r="AN1377" s="16"/>
      <c r="AO1377" s="16">
        <f>-IFERROR(VLOOKUP(E1377,'[4]PARTIDAS ABIERTAS EN VALORES'!$A:$E,4,0),0)</f>
        <v>0</v>
      </c>
      <c r="AP1377" s="16"/>
      <c r="AQ1377" s="16"/>
      <c r="AR1377" s="16"/>
      <c r="AS1377" s="16"/>
      <c r="AT1377" s="16">
        <f t="shared" si="215"/>
        <v>0</v>
      </c>
      <c r="AU1377" s="16"/>
      <c r="AV1377" s="16"/>
      <c r="AW1377" s="16"/>
      <c r="AX1377" s="16"/>
      <c r="AY1377" s="16"/>
      <c r="AZ1377" s="16"/>
      <c r="BA1377" s="16">
        <f>-IFERROR(VLOOKUP(E1377,[4]TD!$J:$K,2,0),0)</f>
        <v>0</v>
      </c>
      <c r="BB1377" s="25">
        <f t="shared" si="211"/>
        <v>0</v>
      </c>
      <c r="BC1377" s="16"/>
      <c r="BD1377" s="52">
        <f t="shared" si="212"/>
        <v>44664.299305555556</v>
      </c>
      <c r="BE1377" s="16">
        <f t="shared" si="216"/>
        <v>2022</v>
      </c>
      <c r="BF1377" s="52">
        <f t="shared" si="213"/>
        <v>44699</v>
      </c>
      <c r="BG1377" s="16">
        <f t="shared" si="217"/>
        <v>2022</v>
      </c>
      <c r="BH1377" s="16"/>
    </row>
    <row r="1378" spans="1:60" x14ac:dyDescent="0.25">
      <c r="A1378" s="16">
        <v>820003850</v>
      </c>
      <c r="B1378" s="16" t="s">
        <v>3461</v>
      </c>
      <c r="C1378" s="16" t="s">
        <v>3462</v>
      </c>
      <c r="D1378" s="17" t="s">
        <v>1210</v>
      </c>
      <c r="E1378" s="17">
        <v>64832</v>
      </c>
      <c r="F1378" s="17" t="str">
        <f t="shared" si="214"/>
        <v>ST64832</v>
      </c>
      <c r="G1378" s="17" t="str">
        <f>VLOOKUP(E1378,[4]PARTIDAS!$F:$M,8,0)</f>
        <v>Evento</v>
      </c>
      <c r="H1378" s="17">
        <v>34151</v>
      </c>
      <c r="I1378" s="18">
        <v>44664.752083333333</v>
      </c>
      <c r="J1378" s="18">
        <v>44664.752083333333</v>
      </c>
      <c r="K1378" s="18">
        <v>44699</v>
      </c>
      <c r="L1378" s="19">
        <v>176051</v>
      </c>
      <c r="M1378" s="19">
        <v>176051</v>
      </c>
      <c r="N1378" s="16" t="s">
        <v>3463</v>
      </c>
      <c r="O1378" s="16"/>
      <c r="P1378" s="16"/>
      <c r="Q1378" s="16"/>
      <c r="R1378" s="16"/>
      <c r="S1378" s="16"/>
      <c r="T1378" s="20">
        <v>176051</v>
      </c>
      <c r="U1378" s="16" t="s">
        <v>47</v>
      </c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 t="s">
        <v>4146</v>
      </c>
      <c r="AG1378" s="16" t="s">
        <v>3878</v>
      </c>
      <c r="AH1378" s="16" t="s">
        <v>3466</v>
      </c>
      <c r="AI1378" s="16" t="s">
        <v>47</v>
      </c>
      <c r="AJ1378" s="16">
        <f>VLOOKUP(E1378,[4]TD!$A:$B,2,0)</f>
        <v>-176051</v>
      </c>
      <c r="AK1378" s="16">
        <f>-IFERROR(VLOOKUP(E1378,'[4]PARTIDAS ABIERTAS EN VALORES'!$A:$E,2,0),0)</f>
        <v>0</v>
      </c>
      <c r="AL1378" s="16"/>
      <c r="AM1378" s="16">
        <f>-IFERROR(VLOOKUP(E1378,'[4]PARTIDAS ABIERTAS EN VALORES'!$A:$E,3,0),0)</f>
        <v>176051</v>
      </c>
      <c r="AN1378" s="16"/>
      <c r="AO1378" s="16">
        <f>-IFERROR(VLOOKUP(E1378,'[4]PARTIDAS ABIERTAS EN VALORES'!$A:$E,4,0),0)</f>
        <v>0</v>
      </c>
      <c r="AP1378" s="16"/>
      <c r="AQ1378" s="16"/>
      <c r="AR1378" s="16"/>
      <c r="AS1378" s="16"/>
      <c r="AT1378" s="16">
        <f t="shared" si="215"/>
        <v>0</v>
      </c>
      <c r="AU1378" s="16"/>
      <c r="AV1378" s="16"/>
      <c r="AW1378" s="16"/>
      <c r="AX1378" s="16"/>
      <c r="AY1378" s="16"/>
      <c r="AZ1378" s="16"/>
      <c r="BA1378" s="16">
        <f>-IFERROR(VLOOKUP(E1378,[4]TD!$J:$K,2,0),0)</f>
        <v>0</v>
      </c>
      <c r="BB1378" s="25">
        <f t="shared" si="211"/>
        <v>0</v>
      </c>
      <c r="BC1378" s="16"/>
      <c r="BD1378" s="52">
        <f t="shared" si="212"/>
        <v>44664.752083333333</v>
      </c>
      <c r="BE1378" s="16">
        <f t="shared" si="216"/>
        <v>2022</v>
      </c>
      <c r="BF1378" s="52">
        <f t="shared" si="213"/>
        <v>44699</v>
      </c>
      <c r="BG1378" s="16">
        <f t="shared" si="217"/>
        <v>2022</v>
      </c>
      <c r="BH1378" s="16"/>
    </row>
    <row r="1379" spans="1:60" x14ac:dyDescent="0.25">
      <c r="A1379" s="16">
        <v>820003850</v>
      </c>
      <c r="B1379" s="16" t="s">
        <v>3461</v>
      </c>
      <c r="C1379" s="16" t="s">
        <v>3462</v>
      </c>
      <c r="D1379" s="17" t="s">
        <v>1210</v>
      </c>
      <c r="E1379" s="17">
        <v>64835</v>
      </c>
      <c r="F1379" s="17" t="str">
        <f t="shared" si="214"/>
        <v>ST64835</v>
      </c>
      <c r="G1379" s="17" t="str">
        <f>VLOOKUP(E1379,[4]PARTIDAS!$F:$M,8,0)</f>
        <v>Evento</v>
      </c>
      <c r="H1379" s="17">
        <v>34151</v>
      </c>
      <c r="I1379" s="18">
        <v>44664.760416666664</v>
      </c>
      <c r="J1379" s="18">
        <v>44664.760416666664</v>
      </c>
      <c r="K1379" s="18">
        <v>44699</v>
      </c>
      <c r="L1379" s="19">
        <v>85682</v>
      </c>
      <c r="M1379" s="19">
        <v>85682</v>
      </c>
      <c r="N1379" s="16" t="s">
        <v>3463</v>
      </c>
      <c r="O1379" s="16"/>
      <c r="P1379" s="16"/>
      <c r="Q1379" s="16"/>
      <c r="R1379" s="16"/>
      <c r="S1379" s="16"/>
      <c r="T1379" s="20">
        <v>85682</v>
      </c>
      <c r="U1379" s="16" t="s">
        <v>47</v>
      </c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/>
      <c r="AF1379" s="16" t="s">
        <v>4146</v>
      </c>
      <c r="AG1379" s="16" t="s">
        <v>3878</v>
      </c>
      <c r="AH1379" s="16" t="s">
        <v>3466</v>
      </c>
      <c r="AI1379" s="16" t="s">
        <v>47</v>
      </c>
      <c r="AJ1379" s="16">
        <f>VLOOKUP(E1379,[4]TD!$A:$B,2,0)</f>
        <v>-85682</v>
      </c>
      <c r="AK1379" s="16">
        <f>-IFERROR(VLOOKUP(E1379,'[4]PARTIDAS ABIERTAS EN VALORES'!$A:$E,2,0),0)</f>
        <v>0</v>
      </c>
      <c r="AL1379" s="16"/>
      <c r="AM1379" s="16">
        <f>-IFERROR(VLOOKUP(E1379,'[4]PARTIDAS ABIERTAS EN VALORES'!$A:$E,3,0),0)</f>
        <v>85682</v>
      </c>
      <c r="AN1379" s="16"/>
      <c r="AO1379" s="16">
        <f>-IFERROR(VLOOKUP(E1379,'[4]PARTIDAS ABIERTAS EN VALORES'!$A:$E,4,0),0)</f>
        <v>0</v>
      </c>
      <c r="AP1379" s="16"/>
      <c r="AQ1379" s="16"/>
      <c r="AR1379" s="16"/>
      <c r="AS1379" s="16"/>
      <c r="AT1379" s="16">
        <f t="shared" si="215"/>
        <v>0</v>
      </c>
      <c r="AU1379" s="16"/>
      <c r="AV1379" s="16"/>
      <c r="AW1379" s="16"/>
      <c r="AX1379" s="16"/>
      <c r="AY1379" s="16"/>
      <c r="AZ1379" s="16"/>
      <c r="BA1379" s="16">
        <f>-IFERROR(VLOOKUP(E1379,[4]TD!$J:$K,2,0),0)</f>
        <v>0</v>
      </c>
      <c r="BB1379" s="25">
        <f t="shared" si="211"/>
        <v>0</v>
      </c>
      <c r="BC1379" s="16"/>
      <c r="BD1379" s="52">
        <f t="shared" si="212"/>
        <v>44664.760416666664</v>
      </c>
      <c r="BE1379" s="16">
        <f t="shared" si="216"/>
        <v>2022</v>
      </c>
      <c r="BF1379" s="52">
        <f t="shared" si="213"/>
        <v>44699</v>
      </c>
      <c r="BG1379" s="16">
        <f t="shared" si="217"/>
        <v>2022</v>
      </c>
      <c r="BH1379" s="16"/>
    </row>
    <row r="1380" spans="1:60" x14ac:dyDescent="0.25">
      <c r="A1380" s="16">
        <v>820003850</v>
      </c>
      <c r="B1380" s="16" t="s">
        <v>3461</v>
      </c>
      <c r="C1380" s="16" t="s">
        <v>3462</v>
      </c>
      <c r="D1380" s="17" t="s">
        <v>1210</v>
      </c>
      <c r="E1380" s="17">
        <v>64854</v>
      </c>
      <c r="F1380" s="17" t="str">
        <f t="shared" si="214"/>
        <v>ST64854</v>
      </c>
      <c r="G1380" s="17" t="str">
        <f>VLOOKUP(E1380,[4]PARTIDAS!$F:$M,8,0)</f>
        <v>Evento</v>
      </c>
      <c r="H1380" s="17">
        <v>34151</v>
      </c>
      <c r="I1380" s="18">
        <v>44665.265972222223</v>
      </c>
      <c r="J1380" s="18">
        <v>44665.265972222223</v>
      </c>
      <c r="K1380" s="18">
        <v>44699</v>
      </c>
      <c r="L1380" s="19">
        <v>171890</v>
      </c>
      <c r="M1380" s="19">
        <v>171890</v>
      </c>
      <c r="N1380" s="16" t="s">
        <v>3463</v>
      </c>
      <c r="O1380" s="16"/>
      <c r="P1380" s="16"/>
      <c r="Q1380" s="16"/>
      <c r="R1380" s="16"/>
      <c r="S1380" s="16"/>
      <c r="T1380" s="20">
        <v>171890</v>
      </c>
      <c r="U1380" s="16" t="s">
        <v>47</v>
      </c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 t="s">
        <v>4147</v>
      </c>
      <c r="AG1380" s="16" t="s">
        <v>3878</v>
      </c>
      <c r="AH1380" s="16" t="s">
        <v>3466</v>
      </c>
      <c r="AI1380" s="16" t="s">
        <v>47</v>
      </c>
      <c r="AJ1380" s="16">
        <f>VLOOKUP(E1380,[4]TD!$A:$B,2,0)</f>
        <v>-171890</v>
      </c>
      <c r="AK1380" s="16">
        <f>-IFERROR(VLOOKUP(E1380,'[4]PARTIDAS ABIERTAS EN VALORES'!$A:$E,2,0),0)</f>
        <v>0</v>
      </c>
      <c r="AL1380" s="16"/>
      <c r="AM1380" s="16">
        <f>-IFERROR(VLOOKUP(E1380,'[4]PARTIDAS ABIERTAS EN VALORES'!$A:$E,3,0),0)</f>
        <v>171890</v>
      </c>
      <c r="AN1380" s="16"/>
      <c r="AO1380" s="16">
        <f>-IFERROR(VLOOKUP(E1380,'[4]PARTIDAS ABIERTAS EN VALORES'!$A:$E,4,0),0)</f>
        <v>0</v>
      </c>
      <c r="AP1380" s="16"/>
      <c r="AQ1380" s="16"/>
      <c r="AR1380" s="16"/>
      <c r="AS1380" s="16"/>
      <c r="AT1380" s="16">
        <f t="shared" si="215"/>
        <v>0</v>
      </c>
      <c r="AU1380" s="16"/>
      <c r="AV1380" s="16"/>
      <c r="AW1380" s="16"/>
      <c r="AX1380" s="16"/>
      <c r="AY1380" s="16"/>
      <c r="AZ1380" s="16"/>
      <c r="BA1380" s="16">
        <f>-IFERROR(VLOOKUP(E1380,[4]TD!$J:$K,2,0),0)</f>
        <v>0</v>
      </c>
      <c r="BB1380" s="25">
        <f t="shared" si="211"/>
        <v>0</v>
      </c>
      <c r="BC1380" s="16"/>
      <c r="BD1380" s="52">
        <f t="shared" si="212"/>
        <v>44665.265972222223</v>
      </c>
      <c r="BE1380" s="16">
        <f t="shared" si="216"/>
        <v>2022</v>
      </c>
      <c r="BF1380" s="52">
        <f t="shared" si="213"/>
        <v>44699</v>
      </c>
      <c r="BG1380" s="16">
        <f t="shared" si="217"/>
        <v>2022</v>
      </c>
      <c r="BH1380" s="16"/>
    </row>
    <row r="1381" spans="1:60" x14ac:dyDescent="0.25">
      <c r="A1381" s="16">
        <v>820003850</v>
      </c>
      <c r="B1381" s="16" t="s">
        <v>3461</v>
      </c>
      <c r="C1381" s="16" t="s">
        <v>3467</v>
      </c>
      <c r="D1381" s="17" t="s">
        <v>1210</v>
      </c>
      <c r="E1381" s="17">
        <v>64861</v>
      </c>
      <c r="F1381" s="17" t="str">
        <f t="shared" si="214"/>
        <v>ST64861</v>
      </c>
      <c r="G1381" s="17" t="str">
        <f>VLOOKUP(E1381,[4]PARTIDAS!$F:$M,8,0)</f>
        <v>Evento</v>
      </c>
      <c r="H1381" s="17">
        <v>34154</v>
      </c>
      <c r="I1381" s="18">
        <v>44665.48333333333</v>
      </c>
      <c r="J1381" s="18">
        <v>44665.48333333333</v>
      </c>
      <c r="K1381" s="18">
        <v>44699</v>
      </c>
      <c r="L1381" s="19">
        <v>334148</v>
      </c>
      <c r="M1381" s="19">
        <v>334148</v>
      </c>
      <c r="N1381" s="16" t="s">
        <v>3463</v>
      </c>
      <c r="O1381" s="16"/>
      <c r="P1381" s="16"/>
      <c r="Q1381" s="16"/>
      <c r="R1381" s="16"/>
      <c r="S1381" s="16"/>
      <c r="T1381" s="20">
        <v>334148</v>
      </c>
      <c r="U1381" s="16" t="s">
        <v>47</v>
      </c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F1381" s="16" t="s">
        <v>4147</v>
      </c>
      <c r="AG1381" s="16" t="s">
        <v>4138</v>
      </c>
      <c r="AH1381" s="16" t="s">
        <v>3466</v>
      </c>
      <c r="AI1381" s="16" t="s">
        <v>47</v>
      </c>
      <c r="AJ1381" s="16">
        <f>VLOOKUP(E1381,[4]TD!$A:$B,2,0)</f>
        <v>-334148</v>
      </c>
      <c r="AK1381" s="16">
        <f>-IFERROR(VLOOKUP(E1381,'[4]PARTIDAS ABIERTAS EN VALORES'!$A:$E,2,0),0)</f>
        <v>0</v>
      </c>
      <c r="AL1381" s="16"/>
      <c r="AM1381" s="16">
        <f>-IFERROR(VLOOKUP(E1381,'[4]PARTIDAS ABIERTAS EN VALORES'!$A:$E,3,0),0)</f>
        <v>334148</v>
      </c>
      <c r="AN1381" s="16"/>
      <c r="AO1381" s="16">
        <f>-IFERROR(VLOOKUP(E1381,'[4]PARTIDAS ABIERTAS EN VALORES'!$A:$E,4,0),0)</f>
        <v>0</v>
      </c>
      <c r="AP1381" s="16"/>
      <c r="AQ1381" s="16"/>
      <c r="AR1381" s="16"/>
      <c r="AS1381" s="16"/>
      <c r="AT1381" s="16">
        <f t="shared" si="215"/>
        <v>0</v>
      </c>
      <c r="AU1381" s="16"/>
      <c r="AV1381" s="16"/>
      <c r="AW1381" s="16"/>
      <c r="AX1381" s="16"/>
      <c r="AY1381" s="16"/>
      <c r="AZ1381" s="16"/>
      <c r="BA1381" s="16">
        <f>-IFERROR(VLOOKUP(E1381,[4]TD!$J:$K,2,0),0)</f>
        <v>0</v>
      </c>
      <c r="BB1381" s="25">
        <f t="shared" si="211"/>
        <v>0</v>
      </c>
      <c r="BC1381" s="16"/>
      <c r="BD1381" s="52">
        <f t="shared" si="212"/>
        <v>44665.48333333333</v>
      </c>
      <c r="BE1381" s="16">
        <f t="shared" si="216"/>
        <v>2022</v>
      </c>
      <c r="BF1381" s="52">
        <f t="shared" si="213"/>
        <v>44699</v>
      </c>
      <c r="BG1381" s="16">
        <f t="shared" si="217"/>
        <v>2022</v>
      </c>
      <c r="BH1381" s="16"/>
    </row>
    <row r="1382" spans="1:60" x14ac:dyDescent="0.25">
      <c r="A1382" s="16">
        <v>820003850</v>
      </c>
      <c r="B1382" s="16" t="s">
        <v>3461</v>
      </c>
      <c r="C1382" s="16" t="s">
        <v>3467</v>
      </c>
      <c r="D1382" s="17" t="s">
        <v>1210</v>
      </c>
      <c r="E1382" s="17">
        <v>64862</v>
      </c>
      <c r="F1382" s="17" t="str">
        <f t="shared" si="214"/>
        <v>ST64862</v>
      </c>
      <c r="G1382" s="17" t="e">
        <f>VLOOKUP(E1382,[4]PARTIDAS!$F:$M,8,0)</f>
        <v>#N/A</v>
      </c>
      <c r="H1382" s="17">
        <v>34155</v>
      </c>
      <c r="I1382" s="18">
        <v>44665.486805555556</v>
      </c>
      <c r="J1382" s="18">
        <v>44665.486805555556</v>
      </c>
      <c r="K1382" s="18">
        <v>44699</v>
      </c>
      <c r="L1382" s="19">
        <v>80800</v>
      </c>
      <c r="M1382" s="19">
        <v>80800</v>
      </c>
      <c r="N1382" s="16" t="s">
        <v>3490</v>
      </c>
      <c r="O1382" s="16"/>
      <c r="P1382" s="16"/>
      <c r="Q1382" s="16"/>
      <c r="R1382" s="20">
        <v>80800</v>
      </c>
      <c r="S1382" s="16" t="s">
        <v>4148</v>
      </c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16" t="s">
        <v>4149</v>
      </c>
      <c r="AH1382" s="16"/>
      <c r="AI1382" s="16"/>
      <c r="AJ1382" s="16" t="e">
        <f>VLOOKUP(E1382,[4]TD!$A:$B,2,0)</f>
        <v>#N/A</v>
      </c>
      <c r="AK1382" s="16"/>
      <c r="AL1382" s="16"/>
      <c r="AM1382" s="16"/>
      <c r="AN1382" s="16"/>
      <c r="AO1382" s="16"/>
      <c r="AP1382" s="16"/>
      <c r="AQ1382" s="25">
        <f>M1382</f>
        <v>80800</v>
      </c>
      <c r="AR1382" s="16"/>
      <c r="AS1382" s="16"/>
      <c r="AT1382" s="16">
        <f t="shared" si="215"/>
        <v>0</v>
      </c>
      <c r="AU1382" s="16"/>
      <c r="AV1382" s="16"/>
      <c r="AW1382" s="16"/>
      <c r="AX1382" s="16"/>
      <c r="AY1382" s="16"/>
      <c r="AZ1382" s="16"/>
      <c r="BA1382" s="16"/>
      <c r="BB1382" s="25">
        <f t="shared" si="211"/>
        <v>0</v>
      </c>
      <c r="BC1382" s="16"/>
      <c r="BD1382" s="52">
        <f t="shared" si="212"/>
        <v>44665.486805555556</v>
      </c>
      <c r="BE1382" s="16">
        <f t="shared" si="216"/>
        <v>2022</v>
      </c>
      <c r="BF1382" s="52">
        <f t="shared" si="213"/>
        <v>44699</v>
      </c>
      <c r="BG1382" s="16">
        <f t="shared" si="217"/>
        <v>2022</v>
      </c>
      <c r="BH1382" s="16"/>
    </row>
    <row r="1383" spans="1:60" x14ac:dyDescent="0.25">
      <c r="A1383" s="16">
        <v>820003850</v>
      </c>
      <c r="B1383" s="16" t="s">
        <v>3461</v>
      </c>
      <c r="C1383" s="16" t="s">
        <v>3462</v>
      </c>
      <c r="D1383" s="17" t="s">
        <v>1210</v>
      </c>
      <c r="E1383" s="17">
        <v>64878</v>
      </c>
      <c r="F1383" s="17" t="str">
        <f t="shared" si="214"/>
        <v>ST64878</v>
      </c>
      <c r="G1383" s="17" t="str">
        <f>VLOOKUP(E1383,[4]PARTIDAS!$F:$M,8,0)</f>
        <v>Evento</v>
      </c>
      <c r="H1383" s="17">
        <v>34151</v>
      </c>
      <c r="I1383" s="18">
        <v>44665.90902777778</v>
      </c>
      <c r="J1383" s="18">
        <v>44665.90902777778</v>
      </c>
      <c r="K1383" s="18">
        <v>44699</v>
      </c>
      <c r="L1383" s="19">
        <v>311993</v>
      </c>
      <c r="M1383" s="19">
        <v>311993</v>
      </c>
      <c r="N1383" s="16" t="s">
        <v>3463</v>
      </c>
      <c r="O1383" s="16"/>
      <c r="P1383" s="16"/>
      <c r="Q1383" s="16"/>
      <c r="R1383" s="16"/>
      <c r="S1383" s="16"/>
      <c r="T1383" s="20">
        <v>311993</v>
      </c>
      <c r="U1383" s="16" t="s">
        <v>47</v>
      </c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/>
      <c r="AF1383" s="16" t="s">
        <v>4147</v>
      </c>
      <c r="AG1383" s="16" t="s">
        <v>3878</v>
      </c>
      <c r="AH1383" s="16" t="s">
        <v>3466</v>
      </c>
      <c r="AI1383" s="16" t="s">
        <v>47</v>
      </c>
      <c r="AJ1383" s="16">
        <f>VLOOKUP(E1383,[4]TD!$A:$B,2,0)</f>
        <v>-311993</v>
      </c>
      <c r="AK1383" s="16">
        <f>-IFERROR(VLOOKUP(E1383,'[4]PARTIDAS ABIERTAS EN VALORES'!$A:$E,2,0),0)</f>
        <v>0</v>
      </c>
      <c r="AL1383" s="16"/>
      <c r="AM1383" s="16">
        <f>-IFERROR(VLOOKUP(E1383,'[4]PARTIDAS ABIERTAS EN VALORES'!$A:$E,3,0),0)</f>
        <v>311993</v>
      </c>
      <c r="AN1383" s="16"/>
      <c r="AO1383" s="16">
        <f>-IFERROR(VLOOKUP(E1383,'[4]PARTIDAS ABIERTAS EN VALORES'!$A:$E,4,0),0)</f>
        <v>0</v>
      </c>
      <c r="AP1383" s="16"/>
      <c r="AQ1383" s="16"/>
      <c r="AR1383" s="16"/>
      <c r="AS1383" s="16"/>
      <c r="AT1383" s="16">
        <f t="shared" si="215"/>
        <v>0</v>
      </c>
      <c r="AU1383" s="16"/>
      <c r="AV1383" s="16"/>
      <c r="AW1383" s="16"/>
      <c r="AX1383" s="16"/>
      <c r="AY1383" s="16"/>
      <c r="AZ1383" s="16"/>
      <c r="BA1383" s="16">
        <f>-IFERROR(VLOOKUP(E1383,[4]TD!$J:$K,2,0),0)</f>
        <v>0</v>
      </c>
      <c r="BB1383" s="25">
        <f t="shared" si="211"/>
        <v>0</v>
      </c>
      <c r="BC1383" s="16"/>
      <c r="BD1383" s="52">
        <f t="shared" si="212"/>
        <v>44665.90902777778</v>
      </c>
      <c r="BE1383" s="16">
        <f t="shared" si="216"/>
        <v>2022</v>
      </c>
      <c r="BF1383" s="52">
        <f t="shared" si="213"/>
        <v>44699</v>
      </c>
      <c r="BG1383" s="16">
        <f t="shared" si="217"/>
        <v>2022</v>
      </c>
      <c r="BH1383" s="16"/>
    </row>
    <row r="1384" spans="1:60" x14ac:dyDescent="0.25">
      <c r="A1384" s="16">
        <v>820003850</v>
      </c>
      <c r="B1384" s="16" t="s">
        <v>3461</v>
      </c>
      <c r="C1384" s="16" t="s">
        <v>3462</v>
      </c>
      <c r="D1384" s="17" t="s">
        <v>1210</v>
      </c>
      <c r="E1384" s="17">
        <v>64879</v>
      </c>
      <c r="F1384" s="17" t="str">
        <f t="shared" si="214"/>
        <v>ST64879</v>
      </c>
      <c r="G1384" s="17" t="str">
        <f>VLOOKUP(E1384,[4]PARTIDAS!$F:$M,8,0)</f>
        <v>Evento</v>
      </c>
      <c r="H1384" s="17">
        <v>34151</v>
      </c>
      <c r="I1384" s="18">
        <v>44665.910416666666</v>
      </c>
      <c r="J1384" s="18">
        <v>44665.910416666666</v>
      </c>
      <c r="K1384" s="18">
        <v>44699</v>
      </c>
      <c r="L1384" s="19">
        <v>70949</v>
      </c>
      <c r="M1384" s="19">
        <v>70949</v>
      </c>
      <c r="N1384" s="16" t="s">
        <v>3463</v>
      </c>
      <c r="O1384" s="16"/>
      <c r="P1384" s="16"/>
      <c r="Q1384" s="16"/>
      <c r="R1384" s="16"/>
      <c r="S1384" s="16"/>
      <c r="T1384" s="20">
        <v>70949</v>
      </c>
      <c r="U1384" s="16" t="s">
        <v>47</v>
      </c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 t="s">
        <v>4147</v>
      </c>
      <c r="AG1384" s="16" t="s">
        <v>3878</v>
      </c>
      <c r="AH1384" s="16" t="s">
        <v>3466</v>
      </c>
      <c r="AI1384" s="16" t="s">
        <v>47</v>
      </c>
      <c r="AJ1384" s="16">
        <f>VLOOKUP(E1384,[4]TD!$A:$B,2,0)</f>
        <v>-70949</v>
      </c>
      <c r="AK1384" s="16">
        <f>-IFERROR(VLOOKUP(E1384,'[4]PARTIDAS ABIERTAS EN VALORES'!$A:$E,2,0),0)</f>
        <v>0</v>
      </c>
      <c r="AL1384" s="16"/>
      <c r="AM1384" s="16">
        <f>-IFERROR(VLOOKUP(E1384,'[4]PARTIDAS ABIERTAS EN VALORES'!$A:$E,3,0),0)</f>
        <v>70949</v>
      </c>
      <c r="AN1384" s="16"/>
      <c r="AO1384" s="16">
        <f>-IFERROR(VLOOKUP(E1384,'[4]PARTIDAS ABIERTAS EN VALORES'!$A:$E,4,0),0)</f>
        <v>0</v>
      </c>
      <c r="AP1384" s="16"/>
      <c r="AQ1384" s="16"/>
      <c r="AR1384" s="16"/>
      <c r="AS1384" s="16"/>
      <c r="AT1384" s="16">
        <f t="shared" si="215"/>
        <v>0</v>
      </c>
      <c r="AU1384" s="16"/>
      <c r="AV1384" s="16"/>
      <c r="AW1384" s="16"/>
      <c r="AX1384" s="16"/>
      <c r="AY1384" s="16"/>
      <c r="AZ1384" s="16"/>
      <c r="BA1384" s="16">
        <f>-IFERROR(VLOOKUP(E1384,[4]TD!$J:$K,2,0),0)</f>
        <v>0</v>
      </c>
      <c r="BB1384" s="25">
        <f t="shared" si="211"/>
        <v>0</v>
      </c>
      <c r="BC1384" s="16"/>
      <c r="BD1384" s="52">
        <f t="shared" si="212"/>
        <v>44665.910416666666</v>
      </c>
      <c r="BE1384" s="16">
        <f t="shared" si="216"/>
        <v>2022</v>
      </c>
      <c r="BF1384" s="52">
        <f t="shared" si="213"/>
        <v>44699</v>
      </c>
      <c r="BG1384" s="16">
        <f t="shared" si="217"/>
        <v>2022</v>
      </c>
      <c r="BH1384" s="16"/>
    </row>
    <row r="1385" spans="1:60" x14ac:dyDescent="0.25">
      <c r="A1385" s="16">
        <v>820003850</v>
      </c>
      <c r="B1385" s="16" t="s">
        <v>3461</v>
      </c>
      <c r="C1385" s="16" t="s">
        <v>3462</v>
      </c>
      <c r="D1385" s="17" t="s">
        <v>1210</v>
      </c>
      <c r="E1385" s="17">
        <v>64893</v>
      </c>
      <c r="F1385" s="17" t="str">
        <f t="shared" si="214"/>
        <v>ST64893</v>
      </c>
      <c r="G1385" s="17" t="str">
        <f>VLOOKUP(E1385,[4]PARTIDAS!$F:$M,8,0)</f>
        <v>Evento</v>
      </c>
      <c r="H1385" s="17">
        <v>34151</v>
      </c>
      <c r="I1385" s="18">
        <v>44666.275000000001</v>
      </c>
      <c r="J1385" s="18">
        <v>44666.275000000001</v>
      </c>
      <c r="K1385" s="18">
        <v>44699</v>
      </c>
      <c r="L1385" s="19">
        <v>1782292</v>
      </c>
      <c r="M1385" s="19">
        <v>1782292</v>
      </c>
      <c r="N1385" s="16" t="s">
        <v>3463</v>
      </c>
      <c r="O1385" s="16"/>
      <c r="P1385" s="16"/>
      <c r="Q1385" s="16"/>
      <c r="R1385" s="16"/>
      <c r="S1385" s="16"/>
      <c r="T1385" s="20">
        <v>1782292</v>
      </c>
      <c r="U1385" s="16" t="s">
        <v>47</v>
      </c>
      <c r="V1385" s="16"/>
      <c r="W1385" s="16"/>
      <c r="X1385" s="16"/>
      <c r="Y1385" s="16"/>
      <c r="Z1385" s="16"/>
      <c r="AA1385" s="16"/>
      <c r="AB1385" s="16"/>
      <c r="AC1385" s="16"/>
      <c r="AD1385" s="16"/>
      <c r="AE1385" s="16"/>
      <c r="AF1385" s="16" t="s">
        <v>4150</v>
      </c>
      <c r="AG1385" s="16" t="s">
        <v>3878</v>
      </c>
      <c r="AH1385" s="16" t="s">
        <v>3466</v>
      </c>
      <c r="AI1385" s="16" t="s">
        <v>47</v>
      </c>
      <c r="AJ1385" s="16">
        <f>VLOOKUP(E1385,[4]TD!$A:$B,2,0)</f>
        <v>-1782292</v>
      </c>
      <c r="AK1385" s="16">
        <f>-IFERROR(VLOOKUP(E1385,'[4]PARTIDAS ABIERTAS EN VALORES'!$A:$E,2,0),0)</f>
        <v>0</v>
      </c>
      <c r="AL1385" s="16"/>
      <c r="AM1385" s="16">
        <f>-IFERROR(VLOOKUP(E1385,'[4]PARTIDAS ABIERTAS EN VALORES'!$A:$E,3,0),0)</f>
        <v>1782292</v>
      </c>
      <c r="AN1385" s="16"/>
      <c r="AO1385" s="16">
        <f>-IFERROR(VLOOKUP(E1385,'[4]PARTIDAS ABIERTAS EN VALORES'!$A:$E,4,0),0)</f>
        <v>0</v>
      </c>
      <c r="AP1385" s="16"/>
      <c r="AQ1385" s="16"/>
      <c r="AR1385" s="16"/>
      <c r="AS1385" s="16"/>
      <c r="AT1385" s="16">
        <f t="shared" si="215"/>
        <v>0</v>
      </c>
      <c r="AU1385" s="16"/>
      <c r="AV1385" s="16"/>
      <c r="AW1385" s="16"/>
      <c r="AX1385" s="16"/>
      <c r="AY1385" s="16"/>
      <c r="AZ1385" s="16"/>
      <c r="BA1385" s="16">
        <f>-IFERROR(VLOOKUP(E1385,[4]TD!$J:$K,2,0),0)</f>
        <v>0</v>
      </c>
      <c r="BB1385" s="25">
        <f t="shared" si="211"/>
        <v>0</v>
      </c>
      <c r="BC1385" s="16"/>
      <c r="BD1385" s="52">
        <f t="shared" si="212"/>
        <v>44666.275000000001</v>
      </c>
      <c r="BE1385" s="16">
        <f t="shared" si="216"/>
        <v>2022</v>
      </c>
      <c r="BF1385" s="52">
        <f t="shared" si="213"/>
        <v>44699</v>
      </c>
      <c r="BG1385" s="16">
        <f t="shared" si="217"/>
        <v>2022</v>
      </c>
      <c r="BH1385" s="16"/>
    </row>
    <row r="1386" spans="1:60" x14ac:dyDescent="0.25">
      <c r="A1386" s="16">
        <v>820003850</v>
      </c>
      <c r="B1386" s="16" t="s">
        <v>3461</v>
      </c>
      <c r="C1386" s="16" t="s">
        <v>3462</v>
      </c>
      <c r="D1386" s="17" t="s">
        <v>1210</v>
      </c>
      <c r="E1386" s="17">
        <v>64894</v>
      </c>
      <c r="F1386" s="17" t="str">
        <f t="shared" si="214"/>
        <v>ST64894</v>
      </c>
      <c r="G1386" s="17" t="e">
        <f>VLOOKUP(E1386,[4]PARTIDAS!$F:$M,8,0)</f>
        <v>#N/A</v>
      </c>
      <c r="H1386" s="17">
        <v>34153</v>
      </c>
      <c r="I1386" s="18">
        <v>44666.276388888888</v>
      </c>
      <c r="J1386" s="18">
        <v>44666.276388888888</v>
      </c>
      <c r="K1386" s="18">
        <v>44699</v>
      </c>
      <c r="L1386" s="19">
        <v>80800</v>
      </c>
      <c r="M1386" s="19">
        <v>80800</v>
      </c>
      <c r="N1386" s="16" t="s">
        <v>3490</v>
      </c>
      <c r="O1386" s="16"/>
      <c r="P1386" s="16"/>
      <c r="Q1386" s="16"/>
      <c r="R1386" s="20">
        <v>80800</v>
      </c>
      <c r="S1386" s="16" t="s">
        <v>4148</v>
      </c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/>
      <c r="AE1386" s="16"/>
      <c r="AF1386" s="16"/>
      <c r="AG1386" s="16" t="s">
        <v>4149</v>
      </c>
      <c r="AH1386" s="16"/>
      <c r="AI1386" s="16"/>
      <c r="AJ1386" s="16" t="e">
        <f>VLOOKUP(E1386,[4]TD!$A:$B,2,0)</f>
        <v>#N/A</v>
      </c>
      <c r="AK1386" s="16"/>
      <c r="AL1386" s="16"/>
      <c r="AM1386" s="16"/>
      <c r="AN1386" s="16"/>
      <c r="AO1386" s="16"/>
      <c r="AP1386" s="16"/>
      <c r="AQ1386" s="25">
        <f>M1386</f>
        <v>80800</v>
      </c>
      <c r="AR1386" s="16"/>
      <c r="AS1386" s="16"/>
      <c r="AT1386" s="16">
        <f t="shared" si="215"/>
        <v>0</v>
      </c>
      <c r="AU1386" s="16"/>
      <c r="AV1386" s="16"/>
      <c r="AW1386" s="16"/>
      <c r="AX1386" s="16"/>
      <c r="AY1386" s="16"/>
      <c r="AZ1386" s="16"/>
      <c r="BA1386" s="16"/>
      <c r="BB1386" s="25">
        <f t="shared" si="211"/>
        <v>0</v>
      </c>
      <c r="BC1386" s="16"/>
      <c r="BD1386" s="52">
        <f t="shared" si="212"/>
        <v>44666.276388888888</v>
      </c>
      <c r="BE1386" s="16">
        <f t="shared" si="216"/>
        <v>2022</v>
      </c>
      <c r="BF1386" s="52">
        <f t="shared" si="213"/>
        <v>44699</v>
      </c>
      <c r="BG1386" s="16">
        <f t="shared" si="217"/>
        <v>2022</v>
      </c>
      <c r="BH1386" s="16"/>
    </row>
    <row r="1387" spans="1:60" x14ac:dyDescent="0.25">
      <c r="A1387" s="16">
        <v>820003850</v>
      </c>
      <c r="B1387" s="16" t="s">
        <v>3461</v>
      </c>
      <c r="C1387" s="16" t="s">
        <v>3462</v>
      </c>
      <c r="D1387" s="17" t="s">
        <v>1210</v>
      </c>
      <c r="E1387" s="17">
        <v>64919</v>
      </c>
      <c r="F1387" s="17" t="str">
        <f t="shared" si="214"/>
        <v>ST64919</v>
      </c>
      <c r="G1387" s="17" t="str">
        <f>VLOOKUP(E1387,[4]PARTIDAS!$F:$M,8,0)</f>
        <v>Evento</v>
      </c>
      <c r="H1387" s="17">
        <v>34151</v>
      </c>
      <c r="I1387" s="18">
        <v>44666.706944444442</v>
      </c>
      <c r="J1387" s="18">
        <v>44666.706944444442</v>
      </c>
      <c r="K1387" s="18">
        <v>44699</v>
      </c>
      <c r="L1387" s="19">
        <v>300974</v>
      </c>
      <c r="M1387" s="19">
        <v>300974</v>
      </c>
      <c r="N1387" s="16" t="s">
        <v>3463</v>
      </c>
      <c r="O1387" s="16"/>
      <c r="P1387" s="16"/>
      <c r="Q1387" s="16"/>
      <c r="R1387" s="16"/>
      <c r="S1387" s="16"/>
      <c r="T1387" s="20">
        <v>300974</v>
      </c>
      <c r="U1387" s="16" t="s">
        <v>47</v>
      </c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F1387" s="16" t="s">
        <v>4150</v>
      </c>
      <c r="AG1387" s="16" t="s">
        <v>3878</v>
      </c>
      <c r="AH1387" s="16" t="s">
        <v>3466</v>
      </c>
      <c r="AI1387" s="16" t="s">
        <v>47</v>
      </c>
      <c r="AJ1387" s="16">
        <f>VLOOKUP(E1387,[4]TD!$A:$B,2,0)</f>
        <v>-300974</v>
      </c>
      <c r="AK1387" s="16">
        <f>-IFERROR(VLOOKUP(E1387,'[4]PARTIDAS ABIERTAS EN VALORES'!$A:$E,2,0),0)</f>
        <v>0</v>
      </c>
      <c r="AL1387" s="16"/>
      <c r="AM1387" s="16">
        <f>-IFERROR(VLOOKUP(E1387,'[4]PARTIDAS ABIERTAS EN VALORES'!$A:$E,3,0),0)</f>
        <v>300974</v>
      </c>
      <c r="AN1387" s="16"/>
      <c r="AO1387" s="16">
        <f>-IFERROR(VLOOKUP(E1387,'[4]PARTIDAS ABIERTAS EN VALORES'!$A:$E,4,0),0)</f>
        <v>0</v>
      </c>
      <c r="AP1387" s="16"/>
      <c r="AQ1387" s="16"/>
      <c r="AR1387" s="16"/>
      <c r="AS1387" s="16"/>
      <c r="AT1387" s="16">
        <f t="shared" si="215"/>
        <v>0</v>
      </c>
      <c r="AU1387" s="16"/>
      <c r="AV1387" s="16"/>
      <c r="AW1387" s="16"/>
      <c r="AX1387" s="16"/>
      <c r="AY1387" s="16"/>
      <c r="AZ1387" s="16"/>
      <c r="BA1387" s="16">
        <f>-IFERROR(VLOOKUP(E1387,[4]TD!$J:$K,2,0),0)</f>
        <v>0</v>
      </c>
      <c r="BB1387" s="25">
        <f t="shared" si="211"/>
        <v>0</v>
      </c>
      <c r="BC1387" s="16"/>
      <c r="BD1387" s="52">
        <f t="shared" si="212"/>
        <v>44666.706944444442</v>
      </c>
      <c r="BE1387" s="16">
        <f t="shared" si="216"/>
        <v>2022</v>
      </c>
      <c r="BF1387" s="52">
        <f t="shared" si="213"/>
        <v>44699</v>
      </c>
      <c r="BG1387" s="16">
        <f t="shared" si="217"/>
        <v>2022</v>
      </c>
      <c r="BH1387" s="16"/>
    </row>
    <row r="1388" spans="1:60" x14ac:dyDescent="0.25">
      <c r="A1388" s="16">
        <v>820003850</v>
      </c>
      <c r="B1388" s="16" t="s">
        <v>3461</v>
      </c>
      <c r="C1388" s="16" t="s">
        <v>3462</v>
      </c>
      <c r="D1388" s="17" t="s">
        <v>1210</v>
      </c>
      <c r="E1388" s="17">
        <v>64958</v>
      </c>
      <c r="F1388" s="17" t="str">
        <f t="shared" si="214"/>
        <v>ST64958</v>
      </c>
      <c r="G1388" s="17" t="str">
        <f>VLOOKUP(E1388,[4]PARTIDAS!$F:$M,8,0)</f>
        <v>Evento</v>
      </c>
      <c r="H1388" s="17">
        <v>34151</v>
      </c>
      <c r="I1388" s="18">
        <v>44667.503472222219</v>
      </c>
      <c r="J1388" s="18">
        <v>44667.503472222219</v>
      </c>
      <c r="K1388" s="18">
        <v>44699</v>
      </c>
      <c r="L1388" s="19">
        <v>163073</v>
      </c>
      <c r="M1388" s="19">
        <v>163073</v>
      </c>
      <c r="N1388" s="16" t="s">
        <v>3463</v>
      </c>
      <c r="O1388" s="16"/>
      <c r="P1388" s="16"/>
      <c r="Q1388" s="16"/>
      <c r="R1388" s="16"/>
      <c r="S1388" s="16"/>
      <c r="T1388" s="20">
        <v>163073</v>
      </c>
      <c r="U1388" s="16" t="s">
        <v>47</v>
      </c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 t="s">
        <v>4151</v>
      </c>
      <c r="AG1388" s="16" t="s">
        <v>3878</v>
      </c>
      <c r="AH1388" s="16" t="s">
        <v>3466</v>
      </c>
      <c r="AI1388" s="16" t="s">
        <v>47</v>
      </c>
      <c r="AJ1388" s="16">
        <f>VLOOKUP(E1388,[4]TD!$A:$B,2,0)</f>
        <v>-163073</v>
      </c>
      <c r="AK1388" s="16">
        <f>-IFERROR(VLOOKUP(E1388,'[4]PARTIDAS ABIERTAS EN VALORES'!$A:$E,2,0),0)</f>
        <v>0</v>
      </c>
      <c r="AL1388" s="16"/>
      <c r="AM1388" s="16">
        <f>-IFERROR(VLOOKUP(E1388,'[4]PARTIDAS ABIERTAS EN VALORES'!$A:$E,3,0),0)</f>
        <v>163073</v>
      </c>
      <c r="AN1388" s="16"/>
      <c r="AO1388" s="16">
        <f>-IFERROR(VLOOKUP(E1388,'[4]PARTIDAS ABIERTAS EN VALORES'!$A:$E,4,0),0)</f>
        <v>0</v>
      </c>
      <c r="AP1388" s="16"/>
      <c r="AQ1388" s="16"/>
      <c r="AR1388" s="16"/>
      <c r="AS1388" s="16"/>
      <c r="AT1388" s="16">
        <f t="shared" si="215"/>
        <v>0</v>
      </c>
      <c r="AU1388" s="16"/>
      <c r="AV1388" s="16"/>
      <c r="AW1388" s="16"/>
      <c r="AX1388" s="16"/>
      <c r="AY1388" s="16"/>
      <c r="AZ1388" s="16"/>
      <c r="BA1388" s="16">
        <f>-IFERROR(VLOOKUP(E1388,[4]TD!$J:$K,2,0),0)</f>
        <v>0</v>
      </c>
      <c r="BB1388" s="25">
        <f t="shared" si="211"/>
        <v>0</v>
      </c>
      <c r="BC1388" s="16"/>
      <c r="BD1388" s="52">
        <f t="shared" si="212"/>
        <v>44667.503472222219</v>
      </c>
      <c r="BE1388" s="16">
        <f t="shared" si="216"/>
        <v>2022</v>
      </c>
      <c r="BF1388" s="52">
        <f t="shared" si="213"/>
        <v>44699</v>
      </c>
      <c r="BG1388" s="16">
        <f t="shared" si="217"/>
        <v>2022</v>
      </c>
      <c r="BH1388" s="16"/>
    </row>
    <row r="1389" spans="1:60" x14ac:dyDescent="0.25">
      <c r="A1389" s="16">
        <v>820003850</v>
      </c>
      <c r="B1389" s="16" t="s">
        <v>3461</v>
      </c>
      <c r="C1389" s="16" t="s">
        <v>3462</v>
      </c>
      <c r="D1389" s="17" t="s">
        <v>1210</v>
      </c>
      <c r="E1389" s="17">
        <v>65033</v>
      </c>
      <c r="F1389" s="17" t="str">
        <f t="shared" si="214"/>
        <v>ST65033</v>
      </c>
      <c r="G1389" s="17" t="str">
        <f>VLOOKUP(E1389,[4]PARTIDAS!$F:$M,8,0)</f>
        <v>Evento</v>
      </c>
      <c r="H1389" s="17">
        <v>34157</v>
      </c>
      <c r="I1389" s="18">
        <v>44669.383333333331</v>
      </c>
      <c r="J1389" s="18">
        <v>44669.383333333331</v>
      </c>
      <c r="K1389" s="18">
        <v>44699</v>
      </c>
      <c r="L1389" s="19">
        <v>28400</v>
      </c>
      <c r="M1389" s="19">
        <v>28400</v>
      </c>
      <c r="N1389" s="16" t="s">
        <v>3463</v>
      </c>
      <c r="O1389" s="16"/>
      <c r="P1389" s="16"/>
      <c r="Q1389" s="16"/>
      <c r="R1389" s="16"/>
      <c r="S1389" s="16"/>
      <c r="T1389" s="20">
        <v>28400</v>
      </c>
      <c r="U1389" s="16" t="s">
        <v>47</v>
      </c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F1389" s="16" t="s">
        <v>4152</v>
      </c>
      <c r="AG1389" s="16" t="s">
        <v>3878</v>
      </c>
      <c r="AH1389" s="16" t="s">
        <v>3466</v>
      </c>
      <c r="AI1389" s="16" t="s">
        <v>47</v>
      </c>
      <c r="AJ1389" s="16">
        <f>VLOOKUP(E1389,[4]TD!$A:$B,2,0)</f>
        <v>-28400</v>
      </c>
      <c r="AK1389" s="16">
        <f>-IFERROR(VLOOKUP(E1389,'[4]PARTIDAS ABIERTAS EN VALORES'!$A:$E,2,0),0)</f>
        <v>0</v>
      </c>
      <c r="AL1389" s="16"/>
      <c r="AM1389" s="16">
        <f>-IFERROR(VLOOKUP(E1389,'[4]PARTIDAS ABIERTAS EN VALORES'!$A:$E,3,0),0)</f>
        <v>28400</v>
      </c>
      <c r="AN1389" s="16"/>
      <c r="AO1389" s="16">
        <f>-IFERROR(VLOOKUP(E1389,'[4]PARTIDAS ABIERTAS EN VALORES'!$A:$E,4,0),0)</f>
        <v>0</v>
      </c>
      <c r="AP1389" s="16"/>
      <c r="AQ1389" s="16"/>
      <c r="AR1389" s="16"/>
      <c r="AS1389" s="16"/>
      <c r="AT1389" s="16">
        <f t="shared" si="215"/>
        <v>0</v>
      </c>
      <c r="AU1389" s="16"/>
      <c r="AV1389" s="16"/>
      <c r="AW1389" s="16"/>
      <c r="AX1389" s="16"/>
      <c r="AY1389" s="16"/>
      <c r="AZ1389" s="16"/>
      <c r="BA1389" s="16">
        <f>-IFERROR(VLOOKUP(E1389,[4]TD!$J:$K,2,0),0)</f>
        <v>0</v>
      </c>
      <c r="BB1389" s="25">
        <f t="shared" si="211"/>
        <v>0</v>
      </c>
      <c r="BC1389" s="16"/>
      <c r="BD1389" s="52">
        <f t="shared" si="212"/>
        <v>44669.383333333331</v>
      </c>
      <c r="BE1389" s="16">
        <f t="shared" si="216"/>
        <v>2022</v>
      </c>
      <c r="BF1389" s="52">
        <f t="shared" si="213"/>
        <v>44699</v>
      </c>
      <c r="BG1389" s="16">
        <f t="shared" si="217"/>
        <v>2022</v>
      </c>
      <c r="BH1389" s="16"/>
    </row>
    <row r="1390" spans="1:60" x14ac:dyDescent="0.25">
      <c r="A1390" s="16">
        <v>820003850</v>
      </c>
      <c r="B1390" s="16" t="s">
        <v>3461</v>
      </c>
      <c r="C1390" s="16" t="s">
        <v>3462</v>
      </c>
      <c r="D1390" s="17" t="s">
        <v>1210</v>
      </c>
      <c r="E1390" s="17">
        <v>65052</v>
      </c>
      <c r="F1390" s="17" t="str">
        <f t="shared" si="214"/>
        <v>ST65052</v>
      </c>
      <c r="G1390" s="17" t="str">
        <f>VLOOKUP(E1390,[4]PARTIDAS!$F:$M,8,0)</f>
        <v>Evento</v>
      </c>
      <c r="H1390" s="17">
        <v>34151</v>
      </c>
      <c r="I1390" s="18">
        <v>44669.443055555559</v>
      </c>
      <c r="J1390" s="18">
        <v>44669.443055555559</v>
      </c>
      <c r="K1390" s="18">
        <v>44699</v>
      </c>
      <c r="L1390" s="19">
        <v>2187633</v>
      </c>
      <c r="M1390" s="19">
        <v>2187633</v>
      </c>
      <c r="N1390" s="16" t="s">
        <v>3463</v>
      </c>
      <c r="O1390" s="16"/>
      <c r="P1390" s="16"/>
      <c r="Q1390" s="16"/>
      <c r="R1390" s="16"/>
      <c r="S1390" s="16"/>
      <c r="T1390" s="20">
        <v>2187633</v>
      </c>
      <c r="U1390" s="16" t="s">
        <v>47</v>
      </c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 t="s">
        <v>4152</v>
      </c>
      <c r="AG1390" s="16" t="s">
        <v>3878</v>
      </c>
      <c r="AH1390" s="16" t="s">
        <v>3466</v>
      </c>
      <c r="AI1390" s="16" t="s">
        <v>47</v>
      </c>
      <c r="AJ1390" s="16">
        <f>VLOOKUP(E1390,[4]TD!$A:$B,2,0)</f>
        <v>-2187633</v>
      </c>
      <c r="AK1390" s="16">
        <f>-IFERROR(VLOOKUP(E1390,'[4]PARTIDAS ABIERTAS EN VALORES'!$A:$E,2,0),0)</f>
        <v>0</v>
      </c>
      <c r="AL1390" s="16"/>
      <c r="AM1390" s="16">
        <f>-IFERROR(VLOOKUP(E1390,'[4]PARTIDAS ABIERTAS EN VALORES'!$A:$E,3,0),0)</f>
        <v>2187633</v>
      </c>
      <c r="AN1390" s="16"/>
      <c r="AO1390" s="16">
        <f>-IFERROR(VLOOKUP(E1390,'[4]PARTIDAS ABIERTAS EN VALORES'!$A:$E,4,0),0)</f>
        <v>0</v>
      </c>
      <c r="AP1390" s="16"/>
      <c r="AQ1390" s="16"/>
      <c r="AR1390" s="16"/>
      <c r="AS1390" s="16"/>
      <c r="AT1390" s="16">
        <f t="shared" si="215"/>
        <v>0</v>
      </c>
      <c r="AU1390" s="16"/>
      <c r="AV1390" s="16"/>
      <c r="AW1390" s="16"/>
      <c r="AX1390" s="16"/>
      <c r="AY1390" s="16"/>
      <c r="AZ1390" s="16"/>
      <c r="BA1390" s="16">
        <f>-IFERROR(VLOOKUP(E1390,[4]TD!$J:$K,2,0),0)</f>
        <v>0</v>
      </c>
      <c r="BB1390" s="25">
        <f t="shared" si="211"/>
        <v>0</v>
      </c>
      <c r="BC1390" s="16"/>
      <c r="BD1390" s="52">
        <f t="shared" si="212"/>
        <v>44669.443055555559</v>
      </c>
      <c r="BE1390" s="16">
        <f t="shared" si="216"/>
        <v>2022</v>
      </c>
      <c r="BF1390" s="52">
        <f t="shared" si="213"/>
        <v>44699</v>
      </c>
      <c r="BG1390" s="16">
        <f t="shared" si="217"/>
        <v>2022</v>
      </c>
      <c r="BH1390" s="16"/>
    </row>
    <row r="1391" spans="1:60" x14ac:dyDescent="0.25">
      <c r="A1391" s="16">
        <v>820003850</v>
      </c>
      <c r="B1391" s="16" t="s">
        <v>3461</v>
      </c>
      <c r="C1391" s="16" t="s">
        <v>3467</v>
      </c>
      <c r="D1391" s="17" t="s">
        <v>1210</v>
      </c>
      <c r="E1391" s="17">
        <v>65054</v>
      </c>
      <c r="F1391" s="17" t="str">
        <f t="shared" si="214"/>
        <v>ST65054</v>
      </c>
      <c r="G1391" s="17" t="str">
        <f>VLOOKUP(E1391,[4]PARTIDAS!$F:$M,8,0)</f>
        <v>Evento</v>
      </c>
      <c r="H1391" s="17">
        <v>34156</v>
      </c>
      <c r="I1391" s="18">
        <v>44669.446527777778</v>
      </c>
      <c r="J1391" s="18">
        <v>44669.446527777778</v>
      </c>
      <c r="K1391" s="18">
        <v>44699</v>
      </c>
      <c r="L1391" s="19">
        <v>28400</v>
      </c>
      <c r="M1391" s="19">
        <v>28400</v>
      </c>
      <c r="N1391" s="16" t="s">
        <v>3463</v>
      </c>
      <c r="O1391" s="16"/>
      <c r="P1391" s="16"/>
      <c r="Q1391" s="16"/>
      <c r="R1391" s="16"/>
      <c r="S1391" s="16"/>
      <c r="T1391" s="20">
        <v>28400</v>
      </c>
      <c r="U1391" s="16" t="s">
        <v>47</v>
      </c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F1391" s="16" t="s">
        <v>4152</v>
      </c>
      <c r="AG1391" s="16" t="s">
        <v>4138</v>
      </c>
      <c r="AH1391" s="16" t="s">
        <v>3466</v>
      </c>
      <c r="AI1391" s="16" t="s">
        <v>47</v>
      </c>
      <c r="AJ1391" s="16">
        <f>VLOOKUP(E1391,[4]TD!$A:$B,2,0)</f>
        <v>-28400</v>
      </c>
      <c r="AK1391" s="16">
        <f>-IFERROR(VLOOKUP(E1391,'[4]PARTIDAS ABIERTAS EN VALORES'!$A:$E,2,0),0)</f>
        <v>0</v>
      </c>
      <c r="AL1391" s="16"/>
      <c r="AM1391" s="16">
        <f>-IFERROR(VLOOKUP(E1391,'[4]PARTIDAS ABIERTAS EN VALORES'!$A:$E,3,0),0)</f>
        <v>28400</v>
      </c>
      <c r="AN1391" s="16"/>
      <c r="AO1391" s="16">
        <f>-IFERROR(VLOOKUP(E1391,'[4]PARTIDAS ABIERTAS EN VALORES'!$A:$E,4,0),0)</f>
        <v>0</v>
      </c>
      <c r="AP1391" s="16"/>
      <c r="AQ1391" s="16"/>
      <c r="AR1391" s="16"/>
      <c r="AS1391" s="16"/>
      <c r="AT1391" s="16">
        <f t="shared" si="215"/>
        <v>0</v>
      </c>
      <c r="AU1391" s="16"/>
      <c r="AV1391" s="16"/>
      <c r="AW1391" s="16"/>
      <c r="AX1391" s="16"/>
      <c r="AY1391" s="16"/>
      <c r="AZ1391" s="16"/>
      <c r="BA1391" s="16">
        <f>-IFERROR(VLOOKUP(E1391,[4]TD!$J:$K,2,0),0)</f>
        <v>0</v>
      </c>
      <c r="BB1391" s="25">
        <f t="shared" si="211"/>
        <v>0</v>
      </c>
      <c r="BC1391" s="16"/>
      <c r="BD1391" s="52">
        <f t="shared" si="212"/>
        <v>44669.446527777778</v>
      </c>
      <c r="BE1391" s="16">
        <f t="shared" si="216"/>
        <v>2022</v>
      </c>
      <c r="BF1391" s="52">
        <f t="shared" si="213"/>
        <v>44699</v>
      </c>
      <c r="BG1391" s="16">
        <f t="shared" si="217"/>
        <v>2022</v>
      </c>
      <c r="BH1391" s="16"/>
    </row>
    <row r="1392" spans="1:60" x14ac:dyDescent="0.25">
      <c r="A1392" s="16">
        <v>820003850</v>
      </c>
      <c r="B1392" s="16" t="s">
        <v>3461</v>
      </c>
      <c r="C1392" s="16" t="s">
        <v>3462</v>
      </c>
      <c r="D1392" s="17" t="s">
        <v>1210</v>
      </c>
      <c r="E1392" s="17">
        <v>65101</v>
      </c>
      <c r="F1392" s="17" t="str">
        <f t="shared" si="214"/>
        <v>ST65101</v>
      </c>
      <c r="G1392" s="17" t="str">
        <f>VLOOKUP(E1392,[4]PARTIDAS!$F:$M,8,0)</f>
        <v>Evento</v>
      </c>
      <c r="H1392" s="17">
        <v>34151</v>
      </c>
      <c r="I1392" s="18">
        <v>44669.642361111109</v>
      </c>
      <c r="J1392" s="18">
        <v>44669.642361111109</v>
      </c>
      <c r="K1392" s="18">
        <v>44699</v>
      </c>
      <c r="L1392" s="19">
        <v>498708</v>
      </c>
      <c r="M1392" s="19">
        <v>498708</v>
      </c>
      <c r="N1392" s="16" t="s">
        <v>3463</v>
      </c>
      <c r="O1392" s="16"/>
      <c r="P1392" s="16"/>
      <c r="Q1392" s="16"/>
      <c r="R1392" s="16"/>
      <c r="S1392" s="16"/>
      <c r="T1392" s="20">
        <v>498708</v>
      </c>
      <c r="U1392" s="16" t="s">
        <v>47</v>
      </c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 t="s">
        <v>4152</v>
      </c>
      <c r="AG1392" s="16" t="s">
        <v>3878</v>
      </c>
      <c r="AH1392" s="16" t="s">
        <v>3466</v>
      </c>
      <c r="AI1392" s="16" t="s">
        <v>47</v>
      </c>
      <c r="AJ1392" s="16">
        <f>VLOOKUP(E1392,[4]TD!$A:$B,2,0)</f>
        <v>-498708</v>
      </c>
      <c r="AK1392" s="16">
        <f>-IFERROR(VLOOKUP(E1392,'[4]PARTIDAS ABIERTAS EN VALORES'!$A:$E,2,0),0)</f>
        <v>0</v>
      </c>
      <c r="AL1392" s="16"/>
      <c r="AM1392" s="16">
        <f>-IFERROR(VLOOKUP(E1392,'[4]PARTIDAS ABIERTAS EN VALORES'!$A:$E,3,0),0)</f>
        <v>498708</v>
      </c>
      <c r="AN1392" s="16"/>
      <c r="AO1392" s="16">
        <f>-IFERROR(VLOOKUP(E1392,'[4]PARTIDAS ABIERTAS EN VALORES'!$A:$E,4,0),0)</f>
        <v>0</v>
      </c>
      <c r="AP1392" s="16"/>
      <c r="AQ1392" s="16"/>
      <c r="AR1392" s="16"/>
      <c r="AS1392" s="16"/>
      <c r="AT1392" s="16">
        <f t="shared" si="215"/>
        <v>0</v>
      </c>
      <c r="AU1392" s="16"/>
      <c r="AV1392" s="16"/>
      <c r="AW1392" s="16"/>
      <c r="AX1392" s="16"/>
      <c r="AY1392" s="16"/>
      <c r="AZ1392" s="16"/>
      <c r="BA1392" s="16">
        <f>-IFERROR(VLOOKUP(E1392,[4]TD!$J:$K,2,0),0)</f>
        <v>0</v>
      </c>
      <c r="BB1392" s="25">
        <f t="shared" si="211"/>
        <v>0</v>
      </c>
      <c r="BC1392" s="16"/>
      <c r="BD1392" s="52">
        <f t="shared" si="212"/>
        <v>44669.642361111109</v>
      </c>
      <c r="BE1392" s="16">
        <f t="shared" si="216"/>
        <v>2022</v>
      </c>
      <c r="BF1392" s="52">
        <f t="shared" si="213"/>
        <v>44699</v>
      </c>
      <c r="BG1392" s="16">
        <f t="shared" si="217"/>
        <v>2022</v>
      </c>
      <c r="BH1392" s="16"/>
    </row>
    <row r="1393" spans="1:60" x14ac:dyDescent="0.25">
      <c r="A1393" s="16">
        <v>820003850</v>
      </c>
      <c r="B1393" s="16" t="s">
        <v>3461</v>
      </c>
      <c r="C1393" s="16" t="s">
        <v>3462</v>
      </c>
      <c r="D1393" s="17" t="s">
        <v>1210</v>
      </c>
      <c r="E1393" s="17">
        <v>65126</v>
      </c>
      <c r="F1393" s="17" t="str">
        <f t="shared" si="214"/>
        <v>ST65126</v>
      </c>
      <c r="G1393" s="17" t="str">
        <f>VLOOKUP(E1393,[4]PARTIDAS!$F:$M,8,0)</f>
        <v>Evento</v>
      </c>
      <c r="H1393" s="17">
        <v>34151</v>
      </c>
      <c r="I1393" s="18">
        <v>44669.768055555556</v>
      </c>
      <c r="J1393" s="18">
        <v>44669.768055555556</v>
      </c>
      <c r="K1393" s="18">
        <v>44699</v>
      </c>
      <c r="L1393" s="19">
        <v>130334</v>
      </c>
      <c r="M1393" s="19">
        <v>130334</v>
      </c>
      <c r="N1393" s="16" t="s">
        <v>3463</v>
      </c>
      <c r="O1393" s="16"/>
      <c r="P1393" s="16"/>
      <c r="Q1393" s="16"/>
      <c r="R1393" s="16"/>
      <c r="S1393" s="16"/>
      <c r="T1393" s="20">
        <v>130334</v>
      </c>
      <c r="U1393" s="16" t="s">
        <v>47</v>
      </c>
      <c r="V1393" s="16"/>
      <c r="W1393" s="16"/>
      <c r="X1393" s="16"/>
      <c r="Y1393" s="16"/>
      <c r="Z1393" s="16"/>
      <c r="AA1393" s="16"/>
      <c r="AB1393" s="16"/>
      <c r="AC1393" s="16"/>
      <c r="AD1393" s="16"/>
      <c r="AE1393" s="16"/>
      <c r="AF1393" s="16" t="s">
        <v>4152</v>
      </c>
      <c r="AG1393" s="16" t="s">
        <v>3878</v>
      </c>
      <c r="AH1393" s="16" t="s">
        <v>3466</v>
      </c>
      <c r="AI1393" s="16" t="s">
        <v>47</v>
      </c>
      <c r="AJ1393" s="16">
        <f>VLOOKUP(E1393,[4]TD!$A:$B,2,0)</f>
        <v>-130334</v>
      </c>
      <c r="AK1393" s="16">
        <f>-IFERROR(VLOOKUP(E1393,'[4]PARTIDAS ABIERTAS EN VALORES'!$A:$E,2,0),0)</f>
        <v>0</v>
      </c>
      <c r="AL1393" s="16"/>
      <c r="AM1393" s="16">
        <f>-IFERROR(VLOOKUP(E1393,'[4]PARTIDAS ABIERTAS EN VALORES'!$A:$E,3,0),0)</f>
        <v>130334</v>
      </c>
      <c r="AN1393" s="16"/>
      <c r="AO1393" s="16">
        <f>-IFERROR(VLOOKUP(E1393,'[4]PARTIDAS ABIERTAS EN VALORES'!$A:$E,4,0),0)</f>
        <v>0</v>
      </c>
      <c r="AP1393" s="16"/>
      <c r="AQ1393" s="16"/>
      <c r="AR1393" s="16"/>
      <c r="AS1393" s="16"/>
      <c r="AT1393" s="16">
        <f t="shared" si="215"/>
        <v>0</v>
      </c>
      <c r="AU1393" s="16"/>
      <c r="AV1393" s="16"/>
      <c r="AW1393" s="16"/>
      <c r="AX1393" s="16"/>
      <c r="AY1393" s="16"/>
      <c r="AZ1393" s="16"/>
      <c r="BA1393" s="16">
        <f>-IFERROR(VLOOKUP(E1393,[4]TD!$J:$K,2,0),0)</f>
        <v>0</v>
      </c>
      <c r="BB1393" s="25">
        <f t="shared" si="211"/>
        <v>0</v>
      </c>
      <c r="BC1393" s="16"/>
      <c r="BD1393" s="52">
        <f t="shared" si="212"/>
        <v>44669.768055555556</v>
      </c>
      <c r="BE1393" s="16">
        <f t="shared" si="216"/>
        <v>2022</v>
      </c>
      <c r="BF1393" s="52">
        <f t="shared" si="213"/>
        <v>44699</v>
      </c>
      <c r="BG1393" s="16">
        <f t="shared" si="217"/>
        <v>2022</v>
      </c>
      <c r="BH1393" s="16"/>
    </row>
    <row r="1394" spans="1:60" x14ac:dyDescent="0.25">
      <c r="A1394" s="16">
        <v>820003850</v>
      </c>
      <c r="B1394" s="16" t="s">
        <v>3461</v>
      </c>
      <c r="C1394" s="16" t="s">
        <v>3462</v>
      </c>
      <c r="D1394" s="17" t="s">
        <v>1210</v>
      </c>
      <c r="E1394" s="17">
        <v>65135</v>
      </c>
      <c r="F1394" s="17" t="str">
        <f t="shared" si="214"/>
        <v>ST65135</v>
      </c>
      <c r="G1394" s="17" t="str">
        <f>VLOOKUP(E1394,[4]PARTIDAS!$F:$M,8,0)</f>
        <v>Evento</v>
      </c>
      <c r="H1394" s="17">
        <v>34151</v>
      </c>
      <c r="I1394" s="18">
        <v>44669.940972222219</v>
      </c>
      <c r="J1394" s="18">
        <v>44669.940972222219</v>
      </c>
      <c r="K1394" s="18">
        <v>44699</v>
      </c>
      <c r="L1394" s="19">
        <v>135639</v>
      </c>
      <c r="M1394" s="19">
        <v>135639</v>
      </c>
      <c r="N1394" s="16" t="s">
        <v>3463</v>
      </c>
      <c r="O1394" s="16"/>
      <c r="P1394" s="16"/>
      <c r="Q1394" s="16"/>
      <c r="R1394" s="16"/>
      <c r="S1394" s="16"/>
      <c r="T1394" s="20">
        <v>135639</v>
      </c>
      <c r="U1394" s="16" t="s">
        <v>47</v>
      </c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 t="s">
        <v>4152</v>
      </c>
      <c r="AG1394" s="16" t="s">
        <v>3878</v>
      </c>
      <c r="AH1394" s="16" t="s">
        <v>3466</v>
      </c>
      <c r="AI1394" s="16" t="s">
        <v>47</v>
      </c>
      <c r="AJ1394" s="16">
        <f>VLOOKUP(E1394,[4]TD!$A:$B,2,0)</f>
        <v>-135639</v>
      </c>
      <c r="AK1394" s="16">
        <f>-IFERROR(VLOOKUP(E1394,'[4]PARTIDAS ABIERTAS EN VALORES'!$A:$E,2,0),0)</f>
        <v>0</v>
      </c>
      <c r="AL1394" s="16"/>
      <c r="AM1394" s="16">
        <f>-IFERROR(VLOOKUP(E1394,'[4]PARTIDAS ABIERTAS EN VALORES'!$A:$E,3,0),0)</f>
        <v>135639</v>
      </c>
      <c r="AN1394" s="16"/>
      <c r="AO1394" s="16">
        <f>-IFERROR(VLOOKUP(E1394,'[4]PARTIDAS ABIERTAS EN VALORES'!$A:$E,4,0),0)</f>
        <v>0</v>
      </c>
      <c r="AP1394" s="16"/>
      <c r="AQ1394" s="16"/>
      <c r="AR1394" s="16"/>
      <c r="AS1394" s="16"/>
      <c r="AT1394" s="16">
        <f t="shared" si="215"/>
        <v>0</v>
      </c>
      <c r="AU1394" s="16"/>
      <c r="AV1394" s="16"/>
      <c r="AW1394" s="16"/>
      <c r="AX1394" s="16"/>
      <c r="AY1394" s="16"/>
      <c r="AZ1394" s="16"/>
      <c r="BA1394" s="16">
        <f>-IFERROR(VLOOKUP(E1394,[4]TD!$J:$K,2,0),0)</f>
        <v>0</v>
      </c>
      <c r="BB1394" s="25">
        <f t="shared" si="211"/>
        <v>0</v>
      </c>
      <c r="BC1394" s="16"/>
      <c r="BD1394" s="52">
        <f t="shared" si="212"/>
        <v>44669.940972222219</v>
      </c>
      <c r="BE1394" s="16">
        <f t="shared" si="216"/>
        <v>2022</v>
      </c>
      <c r="BF1394" s="52">
        <f t="shared" si="213"/>
        <v>44699</v>
      </c>
      <c r="BG1394" s="16">
        <f t="shared" si="217"/>
        <v>2022</v>
      </c>
      <c r="BH1394" s="16"/>
    </row>
    <row r="1395" spans="1:60" x14ac:dyDescent="0.25">
      <c r="A1395" s="16">
        <v>820003850</v>
      </c>
      <c r="B1395" s="16" t="s">
        <v>3461</v>
      </c>
      <c r="C1395" s="16" t="s">
        <v>3462</v>
      </c>
      <c r="D1395" s="17" t="s">
        <v>1210</v>
      </c>
      <c r="E1395" s="17">
        <v>65225</v>
      </c>
      <c r="F1395" s="17" t="str">
        <f t="shared" si="214"/>
        <v>ST65225</v>
      </c>
      <c r="G1395" s="17" t="str">
        <f>VLOOKUP(E1395,[4]PARTIDAS!$F:$M,8,0)</f>
        <v>Evento</v>
      </c>
      <c r="H1395" s="17">
        <v>34151</v>
      </c>
      <c r="I1395" s="18">
        <v>44671.022916666669</v>
      </c>
      <c r="J1395" s="18">
        <v>44671.022916666669</v>
      </c>
      <c r="K1395" s="18">
        <v>44699</v>
      </c>
      <c r="L1395" s="19">
        <v>229919</v>
      </c>
      <c r="M1395" s="19">
        <v>229919</v>
      </c>
      <c r="N1395" s="16" t="s">
        <v>3463</v>
      </c>
      <c r="O1395" s="16"/>
      <c r="P1395" s="16"/>
      <c r="Q1395" s="16"/>
      <c r="R1395" s="16"/>
      <c r="S1395" s="16"/>
      <c r="T1395" s="20">
        <v>229919</v>
      </c>
      <c r="U1395" s="16" t="s">
        <v>47</v>
      </c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F1395" s="16" t="s">
        <v>4153</v>
      </c>
      <c r="AG1395" s="16" t="s">
        <v>3878</v>
      </c>
      <c r="AH1395" s="16" t="s">
        <v>3466</v>
      </c>
      <c r="AI1395" s="16" t="s">
        <v>47</v>
      </c>
      <c r="AJ1395" s="16">
        <f>VLOOKUP(E1395,[4]TD!$A:$B,2,0)</f>
        <v>-229919</v>
      </c>
      <c r="AK1395" s="16">
        <f>-IFERROR(VLOOKUP(E1395,'[4]PARTIDAS ABIERTAS EN VALORES'!$A:$E,2,0),0)</f>
        <v>0</v>
      </c>
      <c r="AL1395" s="16"/>
      <c r="AM1395" s="16">
        <f>-IFERROR(VLOOKUP(E1395,'[4]PARTIDAS ABIERTAS EN VALORES'!$A:$E,3,0),0)</f>
        <v>229919</v>
      </c>
      <c r="AN1395" s="16"/>
      <c r="AO1395" s="16">
        <f>-IFERROR(VLOOKUP(E1395,'[4]PARTIDAS ABIERTAS EN VALORES'!$A:$E,4,0),0)</f>
        <v>0</v>
      </c>
      <c r="AP1395" s="16"/>
      <c r="AQ1395" s="16"/>
      <c r="AR1395" s="16"/>
      <c r="AS1395" s="16"/>
      <c r="AT1395" s="16">
        <f t="shared" si="215"/>
        <v>0</v>
      </c>
      <c r="AU1395" s="16"/>
      <c r="AV1395" s="16"/>
      <c r="AW1395" s="16"/>
      <c r="AX1395" s="16"/>
      <c r="AY1395" s="16"/>
      <c r="AZ1395" s="16"/>
      <c r="BA1395" s="16">
        <f>-IFERROR(VLOOKUP(E1395,[4]TD!$J:$K,2,0),0)</f>
        <v>0</v>
      </c>
      <c r="BB1395" s="25">
        <f t="shared" si="211"/>
        <v>0</v>
      </c>
      <c r="BC1395" s="16"/>
      <c r="BD1395" s="52">
        <f t="shared" si="212"/>
        <v>44671.022916666669</v>
      </c>
      <c r="BE1395" s="16">
        <f t="shared" si="216"/>
        <v>2022</v>
      </c>
      <c r="BF1395" s="52">
        <f t="shared" si="213"/>
        <v>44699</v>
      </c>
      <c r="BG1395" s="16">
        <f t="shared" si="217"/>
        <v>2022</v>
      </c>
      <c r="BH1395" s="16"/>
    </row>
    <row r="1396" spans="1:60" x14ac:dyDescent="0.25">
      <c r="A1396" s="16">
        <v>820003850</v>
      </c>
      <c r="B1396" s="16" t="s">
        <v>3461</v>
      </c>
      <c r="C1396" s="16" t="s">
        <v>3462</v>
      </c>
      <c r="D1396" s="17" t="s">
        <v>1210</v>
      </c>
      <c r="E1396" s="17">
        <v>65337</v>
      </c>
      <c r="F1396" s="17" t="str">
        <f t="shared" si="214"/>
        <v>ST65337</v>
      </c>
      <c r="G1396" s="17" t="str">
        <f>VLOOKUP(E1396,[4]PARTIDAS!$F:$M,8,0)</f>
        <v>Evento</v>
      </c>
      <c r="H1396" s="17">
        <v>34151</v>
      </c>
      <c r="I1396" s="18">
        <v>44671.945833333331</v>
      </c>
      <c r="J1396" s="18">
        <v>44671.945833333331</v>
      </c>
      <c r="K1396" s="18">
        <v>44699</v>
      </c>
      <c r="L1396" s="19">
        <v>206488</v>
      </c>
      <c r="M1396" s="19">
        <v>206488</v>
      </c>
      <c r="N1396" s="16" t="s">
        <v>3463</v>
      </c>
      <c r="O1396" s="16"/>
      <c r="P1396" s="16"/>
      <c r="Q1396" s="16"/>
      <c r="R1396" s="16"/>
      <c r="S1396" s="16"/>
      <c r="T1396" s="20">
        <v>206488</v>
      </c>
      <c r="U1396" s="16" t="s">
        <v>47</v>
      </c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 t="s">
        <v>4153</v>
      </c>
      <c r="AG1396" s="16" t="s">
        <v>3878</v>
      </c>
      <c r="AH1396" s="16" t="s">
        <v>3466</v>
      </c>
      <c r="AI1396" s="16" t="s">
        <v>47</v>
      </c>
      <c r="AJ1396" s="16">
        <f>VLOOKUP(E1396,[4]TD!$A:$B,2,0)</f>
        <v>-206488</v>
      </c>
      <c r="AK1396" s="16">
        <f>-IFERROR(VLOOKUP(E1396,'[4]PARTIDAS ABIERTAS EN VALORES'!$A:$E,2,0),0)</f>
        <v>0</v>
      </c>
      <c r="AL1396" s="16"/>
      <c r="AM1396" s="16">
        <f>-IFERROR(VLOOKUP(E1396,'[4]PARTIDAS ABIERTAS EN VALORES'!$A:$E,3,0),0)</f>
        <v>206488</v>
      </c>
      <c r="AN1396" s="16"/>
      <c r="AO1396" s="16">
        <f>-IFERROR(VLOOKUP(E1396,'[4]PARTIDAS ABIERTAS EN VALORES'!$A:$E,4,0),0)</f>
        <v>0</v>
      </c>
      <c r="AP1396" s="16"/>
      <c r="AQ1396" s="16"/>
      <c r="AR1396" s="16"/>
      <c r="AS1396" s="16"/>
      <c r="AT1396" s="16">
        <f t="shared" si="215"/>
        <v>0</v>
      </c>
      <c r="AU1396" s="16"/>
      <c r="AV1396" s="16"/>
      <c r="AW1396" s="16"/>
      <c r="AX1396" s="16"/>
      <c r="AY1396" s="16"/>
      <c r="AZ1396" s="16"/>
      <c r="BA1396" s="16">
        <f>-IFERROR(VLOOKUP(E1396,[4]TD!$J:$K,2,0),0)</f>
        <v>0</v>
      </c>
      <c r="BB1396" s="25">
        <f t="shared" si="211"/>
        <v>0</v>
      </c>
      <c r="BC1396" s="16"/>
      <c r="BD1396" s="52">
        <f t="shared" si="212"/>
        <v>44671.945833333331</v>
      </c>
      <c r="BE1396" s="16">
        <f t="shared" si="216"/>
        <v>2022</v>
      </c>
      <c r="BF1396" s="52">
        <f t="shared" si="213"/>
        <v>44699</v>
      </c>
      <c r="BG1396" s="16">
        <f t="shared" si="217"/>
        <v>2022</v>
      </c>
      <c r="BH1396" s="16"/>
    </row>
    <row r="1397" spans="1:60" x14ac:dyDescent="0.25">
      <c r="A1397" s="16">
        <v>820003850</v>
      </c>
      <c r="B1397" s="16" t="s">
        <v>3461</v>
      </c>
      <c r="C1397" s="16" t="s">
        <v>3462</v>
      </c>
      <c r="D1397" s="17" t="s">
        <v>1210</v>
      </c>
      <c r="E1397" s="17">
        <v>65450</v>
      </c>
      <c r="F1397" s="17" t="str">
        <f t="shared" si="214"/>
        <v>ST65450</v>
      </c>
      <c r="G1397" s="17" t="str">
        <f>VLOOKUP(E1397,[4]PARTIDAS!$F:$M,8,0)</f>
        <v>Evento</v>
      </c>
      <c r="H1397" s="17">
        <v>34151</v>
      </c>
      <c r="I1397" s="18">
        <v>44672.92083333333</v>
      </c>
      <c r="J1397" s="18">
        <v>44672.92083333333</v>
      </c>
      <c r="K1397" s="18">
        <v>44699</v>
      </c>
      <c r="L1397" s="19">
        <v>194751</v>
      </c>
      <c r="M1397" s="19">
        <v>194751</v>
      </c>
      <c r="N1397" s="16" t="s">
        <v>3463</v>
      </c>
      <c r="O1397" s="16"/>
      <c r="P1397" s="16"/>
      <c r="Q1397" s="16"/>
      <c r="R1397" s="16"/>
      <c r="S1397" s="16"/>
      <c r="T1397" s="20">
        <v>194751</v>
      </c>
      <c r="U1397" s="16" t="s">
        <v>47</v>
      </c>
      <c r="V1397" s="16"/>
      <c r="W1397" s="16"/>
      <c r="X1397" s="16"/>
      <c r="Y1397" s="16"/>
      <c r="Z1397" s="16"/>
      <c r="AA1397" s="16"/>
      <c r="AB1397" s="16"/>
      <c r="AC1397" s="16"/>
      <c r="AD1397" s="16"/>
      <c r="AE1397" s="16"/>
      <c r="AF1397" s="16" t="s">
        <v>4154</v>
      </c>
      <c r="AG1397" s="16" t="s">
        <v>3878</v>
      </c>
      <c r="AH1397" s="16" t="s">
        <v>3466</v>
      </c>
      <c r="AI1397" s="16" t="s">
        <v>47</v>
      </c>
      <c r="AJ1397" s="16">
        <f>VLOOKUP(E1397,[4]TD!$A:$B,2,0)</f>
        <v>-194751</v>
      </c>
      <c r="AK1397" s="16">
        <f>-IFERROR(VLOOKUP(E1397,'[4]PARTIDAS ABIERTAS EN VALORES'!$A:$E,2,0),0)</f>
        <v>0</v>
      </c>
      <c r="AL1397" s="16"/>
      <c r="AM1397" s="16">
        <f>-IFERROR(VLOOKUP(E1397,'[4]PARTIDAS ABIERTAS EN VALORES'!$A:$E,3,0),0)</f>
        <v>194751</v>
      </c>
      <c r="AN1397" s="16"/>
      <c r="AO1397" s="16">
        <f>-IFERROR(VLOOKUP(E1397,'[4]PARTIDAS ABIERTAS EN VALORES'!$A:$E,4,0),0)</f>
        <v>0</v>
      </c>
      <c r="AP1397" s="16"/>
      <c r="AQ1397" s="16"/>
      <c r="AR1397" s="16"/>
      <c r="AS1397" s="16"/>
      <c r="AT1397" s="16">
        <f t="shared" si="215"/>
        <v>0</v>
      </c>
      <c r="AU1397" s="16"/>
      <c r="AV1397" s="16"/>
      <c r="AW1397" s="16"/>
      <c r="AX1397" s="16"/>
      <c r="AY1397" s="16"/>
      <c r="AZ1397" s="16"/>
      <c r="BA1397" s="16">
        <f>-IFERROR(VLOOKUP(E1397,[4]TD!$J:$K,2,0),0)</f>
        <v>0</v>
      </c>
      <c r="BB1397" s="25">
        <f t="shared" si="211"/>
        <v>0</v>
      </c>
      <c r="BC1397" s="16"/>
      <c r="BD1397" s="52">
        <f t="shared" si="212"/>
        <v>44672.92083333333</v>
      </c>
      <c r="BE1397" s="16">
        <f t="shared" si="216"/>
        <v>2022</v>
      </c>
      <c r="BF1397" s="52">
        <f t="shared" si="213"/>
        <v>44699</v>
      </c>
      <c r="BG1397" s="16">
        <f t="shared" si="217"/>
        <v>2022</v>
      </c>
      <c r="BH1397" s="16"/>
    </row>
    <row r="1398" spans="1:60" x14ac:dyDescent="0.25">
      <c r="A1398" s="16">
        <v>820003850</v>
      </c>
      <c r="B1398" s="16" t="s">
        <v>3461</v>
      </c>
      <c r="C1398" s="16" t="s">
        <v>3462</v>
      </c>
      <c r="D1398" s="17" t="s">
        <v>1210</v>
      </c>
      <c r="E1398" s="17">
        <v>65455</v>
      </c>
      <c r="F1398" s="17" t="str">
        <f t="shared" si="214"/>
        <v>ST65455</v>
      </c>
      <c r="G1398" s="17" t="e">
        <f>VLOOKUP(E1398,[4]PARTIDAS!$F:$M,8,0)</f>
        <v>#N/A</v>
      </c>
      <c r="H1398" s="17">
        <v>34151</v>
      </c>
      <c r="I1398" s="18">
        <v>44672.941666666666</v>
      </c>
      <c r="J1398" s="18">
        <v>44672.941666666666</v>
      </c>
      <c r="K1398" s="18">
        <v>44699</v>
      </c>
      <c r="L1398" s="19">
        <v>120700</v>
      </c>
      <c r="M1398" s="19">
        <v>120700</v>
      </c>
      <c r="N1398" s="16" t="s">
        <v>3463</v>
      </c>
      <c r="O1398" s="16"/>
      <c r="P1398" s="16"/>
      <c r="Q1398" s="16"/>
      <c r="R1398" s="16"/>
      <c r="S1398" s="16"/>
      <c r="T1398" s="20">
        <v>120700</v>
      </c>
      <c r="U1398" s="16" t="s">
        <v>47</v>
      </c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/>
      <c r="AF1398" s="16" t="s">
        <v>4154</v>
      </c>
      <c r="AG1398" s="16" t="s">
        <v>3878</v>
      </c>
      <c r="AH1398" s="16" t="s">
        <v>3466</v>
      </c>
      <c r="AI1398" s="16" t="s">
        <v>47</v>
      </c>
      <c r="AJ1398" s="16" t="e">
        <f>VLOOKUP(E1398,[4]TD!$A:$B,2,0)</f>
        <v>#N/A</v>
      </c>
      <c r="AK1398" s="16"/>
      <c r="AL1398" s="16"/>
      <c r="AM1398" s="16"/>
      <c r="AN1398" s="16"/>
      <c r="AO1398" s="16"/>
      <c r="AP1398" s="16"/>
      <c r="AQ1398" s="16"/>
      <c r="AR1398" s="16"/>
      <c r="AS1398" s="25">
        <f t="shared" ref="AS1398:AS1399" si="218">M1398</f>
        <v>120700</v>
      </c>
      <c r="AT1398" s="16">
        <f t="shared" si="215"/>
        <v>120700</v>
      </c>
      <c r="AU1398" s="16"/>
      <c r="AV1398" s="16"/>
      <c r="AW1398" s="16"/>
      <c r="AX1398" s="16"/>
      <c r="AY1398" s="16"/>
      <c r="AZ1398" s="16"/>
      <c r="BA1398" s="16"/>
      <c r="BB1398" s="25">
        <f t="shared" si="211"/>
        <v>-120700</v>
      </c>
      <c r="BC1398" s="16"/>
      <c r="BD1398" s="52">
        <f t="shared" si="212"/>
        <v>44672.941666666666</v>
      </c>
      <c r="BE1398" s="16">
        <f t="shared" si="216"/>
        <v>2022</v>
      </c>
      <c r="BF1398" s="52">
        <f t="shared" si="213"/>
        <v>44699</v>
      </c>
      <c r="BG1398" s="16">
        <f t="shared" si="217"/>
        <v>2022</v>
      </c>
      <c r="BH1398" s="16"/>
    </row>
    <row r="1399" spans="1:60" x14ac:dyDescent="0.25">
      <c r="A1399" s="16">
        <v>820003850</v>
      </c>
      <c r="B1399" s="16" t="s">
        <v>3461</v>
      </c>
      <c r="C1399" s="16" t="s">
        <v>3462</v>
      </c>
      <c r="D1399" s="17" t="s">
        <v>1210</v>
      </c>
      <c r="E1399" s="17">
        <v>65459</v>
      </c>
      <c r="F1399" s="17" t="str">
        <f t="shared" si="214"/>
        <v>ST65459</v>
      </c>
      <c r="G1399" s="17" t="e">
        <f>VLOOKUP(E1399,[4]PARTIDAS!$F:$M,8,0)</f>
        <v>#N/A</v>
      </c>
      <c r="H1399" s="17">
        <v>34151</v>
      </c>
      <c r="I1399" s="18">
        <v>44672.957638888889</v>
      </c>
      <c r="J1399" s="18">
        <v>44672.957638888889</v>
      </c>
      <c r="K1399" s="18">
        <v>44699</v>
      </c>
      <c r="L1399" s="19">
        <v>184500</v>
      </c>
      <c r="M1399" s="19">
        <v>184500</v>
      </c>
      <c r="N1399" s="16" t="s">
        <v>3463</v>
      </c>
      <c r="O1399" s="16"/>
      <c r="P1399" s="16"/>
      <c r="Q1399" s="16"/>
      <c r="R1399" s="16"/>
      <c r="S1399" s="16"/>
      <c r="T1399" s="20">
        <v>184500</v>
      </c>
      <c r="U1399" s="16" t="s">
        <v>47</v>
      </c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/>
      <c r="AF1399" s="16" t="s">
        <v>4154</v>
      </c>
      <c r="AG1399" s="16" t="s">
        <v>3878</v>
      </c>
      <c r="AH1399" s="16" t="s">
        <v>3466</v>
      </c>
      <c r="AI1399" s="16" t="s">
        <v>47</v>
      </c>
      <c r="AJ1399" s="16" t="e">
        <f>VLOOKUP(E1399,[4]TD!$A:$B,2,0)</f>
        <v>#N/A</v>
      </c>
      <c r="AK1399" s="16"/>
      <c r="AL1399" s="16"/>
      <c r="AM1399" s="16"/>
      <c r="AN1399" s="16"/>
      <c r="AO1399" s="16"/>
      <c r="AP1399" s="16"/>
      <c r="AQ1399" s="16"/>
      <c r="AR1399" s="16"/>
      <c r="AS1399" s="25">
        <f t="shared" si="218"/>
        <v>184500</v>
      </c>
      <c r="AT1399" s="16">
        <f t="shared" si="215"/>
        <v>184500</v>
      </c>
      <c r="AU1399" s="16"/>
      <c r="AV1399" s="16"/>
      <c r="AW1399" s="16"/>
      <c r="AX1399" s="16"/>
      <c r="AY1399" s="16"/>
      <c r="AZ1399" s="16"/>
      <c r="BA1399" s="16"/>
      <c r="BB1399" s="25">
        <f t="shared" si="211"/>
        <v>-184500</v>
      </c>
      <c r="BC1399" s="16"/>
      <c r="BD1399" s="52">
        <f t="shared" si="212"/>
        <v>44672.957638888889</v>
      </c>
      <c r="BE1399" s="16">
        <f t="shared" si="216"/>
        <v>2022</v>
      </c>
      <c r="BF1399" s="52">
        <f t="shared" si="213"/>
        <v>44699</v>
      </c>
      <c r="BG1399" s="16">
        <f t="shared" si="217"/>
        <v>2022</v>
      </c>
      <c r="BH1399" s="16"/>
    </row>
    <row r="1400" spans="1:60" x14ac:dyDescent="0.25">
      <c r="A1400" s="16">
        <v>820003850</v>
      </c>
      <c r="B1400" s="16" t="s">
        <v>3461</v>
      </c>
      <c r="C1400" s="16" t="s">
        <v>3467</v>
      </c>
      <c r="D1400" s="17" t="s">
        <v>1210</v>
      </c>
      <c r="E1400" s="17">
        <v>65563</v>
      </c>
      <c r="F1400" s="17" t="str">
        <f t="shared" si="214"/>
        <v>ST65563</v>
      </c>
      <c r="G1400" s="17" t="str">
        <f>VLOOKUP(E1400,[4]PARTIDAS!$F:$M,8,0)</f>
        <v>Evento</v>
      </c>
      <c r="H1400" s="17">
        <v>34156</v>
      </c>
      <c r="I1400" s="18">
        <v>44673.655555555553</v>
      </c>
      <c r="J1400" s="18">
        <v>44673.655555555553</v>
      </c>
      <c r="K1400" s="18">
        <v>44699</v>
      </c>
      <c r="L1400" s="19">
        <v>21300</v>
      </c>
      <c r="M1400" s="19">
        <v>21300</v>
      </c>
      <c r="N1400" s="16" t="s">
        <v>3463</v>
      </c>
      <c r="O1400" s="16"/>
      <c r="P1400" s="16"/>
      <c r="Q1400" s="16"/>
      <c r="R1400" s="16"/>
      <c r="S1400" s="16"/>
      <c r="T1400" s="20">
        <v>21300</v>
      </c>
      <c r="U1400" s="16" t="s">
        <v>47</v>
      </c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 t="s">
        <v>4155</v>
      </c>
      <c r="AG1400" s="16" t="s">
        <v>4138</v>
      </c>
      <c r="AH1400" s="16" t="s">
        <v>3466</v>
      </c>
      <c r="AI1400" s="16" t="s">
        <v>47</v>
      </c>
      <c r="AJ1400" s="16">
        <f>VLOOKUP(E1400,[4]TD!$A:$B,2,0)</f>
        <v>-21300</v>
      </c>
      <c r="AK1400" s="16">
        <f>-IFERROR(VLOOKUP(E1400,'[4]PARTIDAS ABIERTAS EN VALORES'!$A:$E,2,0),0)</f>
        <v>0</v>
      </c>
      <c r="AL1400" s="16"/>
      <c r="AM1400" s="16">
        <f>-IFERROR(VLOOKUP(E1400,'[4]PARTIDAS ABIERTAS EN VALORES'!$A:$E,3,0),0)</f>
        <v>21300</v>
      </c>
      <c r="AN1400" s="16"/>
      <c r="AO1400" s="16">
        <f>-IFERROR(VLOOKUP(E1400,'[4]PARTIDAS ABIERTAS EN VALORES'!$A:$E,4,0),0)</f>
        <v>0</v>
      </c>
      <c r="AP1400" s="16"/>
      <c r="AQ1400" s="16"/>
      <c r="AR1400" s="16"/>
      <c r="AS1400" s="16"/>
      <c r="AT1400" s="16">
        <f t="shared" si="215"/>
        <v>0</v>
      </c>
      <c r="AU1400" s="16"/>
      <c r="AV1400" s="16"/>
      <c r="AW1400" s="16"/>
      <c r="AX1400" s="16"/>
      <c r="AY1400" s="16"/>
      <c r="AZ1400" s="16"/>
      <c r="BA1400" s="16">
        <f>-IFERROR(VLOOKUP(E1400,[4]TD!$J:$K,2,0),0)</f>
        <v>0</v>
      </c>
      <c r="BB1400" s="25">
        <f t="shared" si="211"/>
        <v>0</v>
      </c>
      <c r="BC1400" s="16"/>
      <c r="BD1400" s="52">
        <f t="shared" si="212"/>
        <v>44673.655555555553</v>
      </c>
      <c r="BE1400" s="16">
        <f t="shared" si="216"/>
        <v>2022</v>
      </c>
      <c r="BF1400" s="52">
        <f t="shared" si="213"/>
        <v>44699</v>
      </c>
      <c r="BG1400" s="16">
        <f t="shared" si="217"/>
        <v>2022</v>
      </c>
      <c r="BH1400" s="16"/>
    </row>
    <row r="1401" spans="1:60" x14ac:dyDescent="0.25">
      <c r="A1401" s="16">
        <v>820003850</v>
      </c>
      <c r="B1401" s="16" t="s">
        <v>3461</v>
      </c>
      <c r="C1401" s="16" t="s">
        <v>3467</v>
      </c>
      <c r="D1401" s="17" t="s">
        <v>1210</v>
      </c>
      <c r="E1401" s="17">
        <v>65564</v>
      </c>
      <c r="F1401" s="17" t="str">
        <f t="shared" si="214"/>
        <v>ST65564</v>
      </c>
      <c r="G1401" s="17" t="str">
        <f>VLOOKUP(E1401,[4]PARTIDAS!$F:$M,8,0)</f>
        <v>Evento</v>
      </c>
      <c r="H1401" s="17">
        <v>34156</v>
      </c>
      <c r="I1401" s="18">
        <v>44673.657638888886</v>
      </c>
      <c r="J1401" s="18">
        <v>44673.657638888886</v>
      </c>
      <c r="K1401" s="18">
        <v>44699</v>
      </c>
      <c r="L1401" s="19">
        <v>21300</v>
      </c>
      <c r="M1401" s="19">
        <v>21300</v>
      </c>
      <c r="N1401" s="16" t="s">
        <v>3463</v>
      </c>
      <c r="O1401" s="16"/>
      <c r="P1401" s="16"/>
      <c r="Q1401" s="16"/>
      <c r="R1401" s="16"/>
      <c r="S1401" s="16"/>
      <c r="T1401" s="20">
        <v>21300</v>
      </c>
      <c r="U1401" s="16" t="s">
        <v>47</v>
      </c>
      <c r="V1401" s="16"/>
      <c r="W1401" s="16"/>
      <c r="X1401" s="16"/>
      <c r="Y1401" s="16"/>
      <c r="Z1401" s="16"/>
      <c r="AA1401" s="16"/>
      <c r="AB1401" s="16"/>
      <c r="AC1401" s="16"/>
      <c r="AD1401" s="16"/>
      <c r="AE1401" s="16"/>
      <c r="AF1401" s="16" t="s">
        <v>4155</v>
      </c>
      <c r="AG1401" s="16" t="s">
        <v>4138</v>
      </c>
      <c r="AH1401" s="16" t="s">
        <v>3466</v>
      </c>
      <c r="AI1401" s="16" t="s">
        <v>47</v>
      </c>
      <c r="AJ1401" s="16">
        <f>VLOOKUP(E1401,[4]TD!$A:$B,2,0)</f>
        <v>-21300</v>
      </c>
      <c r="AK1401" s="16">
        <f>-IFERROR(VLOOKUP(E1401,'[4]PARTIDAS ABIERTAS EN VALORES'!$A:$E,2,0),0)</f>
        <v>0</v>
      </c>
      <c r="AL1401" s="16"/>
      <c r="AM1401" s="16">
        <f>-IFERROR(VLOOKUP(E1401,'[4]PARTIDAS ABIERTAS EN VALORES'!$A:$E,3,0),0)</f>
        <v>21300</v>
      </c>
      <c r="AN1401" s="16"/>
      <c r="AO1401" s="16">
        <f>-IFERROR(VLOOKUP(E1401,'[4]PARTIDAS ABIERTAS EN VALORES'!$A:$E,4,0),0)</f>
        <v>0</v>
      </c>
      <c r="AP1401" s="16"/>
      <c r="AQ1401" s="16"/>
      <c r="AR1401" s="16"/>
      <c r="AS1401" s="16"/>
      <c r="AT1401" s="16">
        <f t="shared" si="215"/>
        <v>0</v>
      </c>
      <c r="AU1401" s="16"/>
      <c r="AV1401" s="16"/>
      <c r="AW1401" s="16"/>
      <c r="AX1401" s="16"/>
      <c r="AY1401" s="16"/>
      <c r="AZ1401" s="16"/>
      <c r="BA1401" s="16">
        <f>-IFERROR(VLOOKUP(E1401,[4]TD!$J:$K,2,0),0)</f>
        <v>0</v>
      </c>
      <c r="BB1401" s="25">
        <f t="shared" si="211"/>
        <v>0</v>
      </c>
      <c r="BC1401" s="16"/>
      <c r="BD1401" s="52">
        <f t="shared" si="212"/>
        <v>44673.657638888886</v>
      </c>
      <c r="BE1401" s="16">
        <f t="shared" si="216"/>
        <v>2022</v>
      </c>
      <c r="BF1401" s="52">
        <f t="shared" si="213"/>
        <v>44699</v>
      </c>
      <c r="BG1401" s="16">
        <f t="shared" si="217"/>
        <v>2022</v>
      </c>
      <c r="BH1401" s="16"/>
    </row>
    <row r="1402" spans="1:60" x14ac:dyDescent="0.25">
      <c r="A1402" s="16">
        <v>820003850</v>
      </c>
      <c r="B1402" s="16" t="s">
        <v>3461</v>
      </c>
      <c r="C1402" s="16" t="s">
        <v>3462</v>
      </c>
      <c r="D1402" s="17" t="s">
        <v>1210</v>
      </c>
      <c r="E1402" s="17">
        <v>65585</v>
      </c>
      <c r="F1402" s="17" t="str">
        <f t="shared" si="214"/>
        <v>ST65585</v>
      </c>
      <c r="G1402" s="17" t="str">
        <f>VLOOKUP(E1402,[4]PARTIDAS!$F:$M,8,0)</f>
        <v>Evento</v>
      </c>
      <c r="H1402" s="17">
        <v>34151</v>
      </c>
      <c r="I1402" s="18">
        <v>44673.757638888892</v>
      </c>
      <c r="J1402" s="18">
        <v>44673.757638888892</v>
      </c>
      <c r="K1402" s="18">
        <v>44699</v>
      </c>
      <c r="L1402" s="19">
        <v>73416</v>
      </c>
      <c r="M1402" s="19">
        <v>73416</v>
      </c>
      <c r="N1402" s="16" t="s">
        <v>3463</v>
      </c>
      <c r="O1402" s="16"/>
      <c r="P1402" s="16"/>
      <c r="Q1402" s="16"/>
      <c r="R1402" s="16"/>
      <c r="S1402" s="16"/>
      <c r="T1402" s="20">
        <v>73416</v>
      </c>
      <c r="U1402" s="16" t="s">
        <v>47</v>
      </c>
      <c r="V1402" s="16"/>
      <c r="W1402" s="16"/>
      <c r="X1402" s="16"/>
      <c r="Y1402" s="16"/>
      <c r="Z1402" s="16"/>
      <c r="AA1402" s="16"/>
      <c r="AB1402" s="16"/>
      <c r="AC1402" s="16"/>
      <c r="AD1402" s="16"/>
      <c r="AE1402" s="16"/>
      <c r="AF1402" s="16" t="s">
        <v>4155</v>
      </c>
      <c r="AG1402" s="16" t="s">
        <v>3878</v>
      </c>
      <c r="AH1402" s="16" t="s">
        <v>3466</v>
      </c>
      <c r="AI1402" s="16" t="s">
        <v>47</v>
      </c>
      <c r="AJ1402" s="16">
        <f>VLOOKUP(E1402,[4]TD!$A:$B,2,0)</f>
        <v>-73416</v>
      </c>
      <c r="AK1402" s="16">
        <f>-IFERROR(VLOOKUP(E1402,'[4]PARTIDAS ABIERTAS EN VALORES'!$A:$E,2,0),0)</f>
        <v>0</v>
      </c>
      <c r="AL1402" s="16"/>
      <c r="AM1402" s="16">
        <f>-IFERROR(VLOOKUP(E1402,'[4]PARTIDAS ABIERTAS EN VALORES'!$A:$E,3,0),0)</f>
        <v>73416</v>
      </c>
      <c r="AN1402" s="16"/>
      <c r="AO1402" s="16">
        <f>-IFERROR(VLOOKUP(E1402,'[4]PARTIDAS ABIERTAS EN VALORES'!$A:$E,4,0),0)</f>
        <v>0</v>
      </c>
      <c r="AP1402" s="16"/>
      <c r="AQ1402" s="16"/>
      <c r="AR1402" s="16"/>
      <c r="AS1402" s="16"/>
      <c r="AT1402" s="16">
        <f t="shared" si="215"/>
        <v>0</v>
      </c>
      <c r="AU1402" s="16"/>
      <c r="AV1402" s="16"/>
      <c r="AW1402" s="16"/>
      <c r="AX1402" s="16"/>
      <c r="AY1402" s="16"/>
      <c r="AZ1402" s="16"/>
      <c r="BA1402" s="16">
        <f>-IFERROR(VLOOKUP(E1402,[4]TD!$J:$K,2,0),0)</f>
        <v>0</v>
      </c>
      <c r="BB1402" s="25">
        <f t="shared" si="211"/>
        <v>0</v>
      </c>
      <c r="BC1402" s="16"/>
      <c r="BD1402" s="52">
        <f t="shared" si="212"/>
        <v>44673.757638888892</v>
      </c>
      <c r="BE1402" s="16">
        <f t="shared" si="216"/>
        <v>2022</v>
      </c>
      <c r="BF1402" s="52">
        <f t="shared" si="213"/>
        <v>44699</v>
      </c>
      <c r="BG1402" s="16">
        <f t="shared" si="217"/>
        <v>2022</v>
      </c>
      <c r="BH1402" s="16"/>
    </row>
    <row r="1403" spans="1:60" x14ac:dyDescent="0.25">
      <c r="A1403" s="16">
        <v>820003850</v>
      </c>
      <c r="B1403" s="16" t="s">
        <v>3461</v>
      </c>
      <c r="C1403" s="16" t="s">
        <v>3462</v>
      </c>
      <c r="D1403" s="17" t="s">
        <v>1210</v>
      </c>
      <c r="E1403" s="17">
        <v>65601</v>
      </c>
      <c r="F1403" s="17" t="str">
        <f t="shared" si="214"/>
        <v>ST65601</v>
      </c>
      <c r="G1403" s="17" t="str">
        <f>VLOOKUP(E1403,[4]PARTIDAS!$F:$M,8,0)</f>
        <v>Evento</v>
      </c>
      <c r="H1403" s="17">
        <v>34151</v>
      </c>
      <c r="I1403" s="18">
        <v>44674.022222222222</v>
      </c>
      <c r="J1403" s="18">
        <v>44674.022222222222</v>
      </c>
      <c r="K1403" s="18">
        <v>44699</v>
      </c>
      <c r="L1403" s="19">
        <v>126437</v>
      </c>
      <c r="M1403" s="19">
        <v>126437</v>
      </c>
      <c r="N1403" s="16" t="s">
        <v>3463</v>
      </c>
      <c r="O1403" s="16"/>
      <c r="P1403" s="16"/>
      <c r="Q1403" s="16"/>
      <c r="R1403" s="16"/>
      <c r="S1403" s="16"/>
      <c r="T1403" s="20">
        <v>126437</v>
      </c>
      <c r="U1403" s="16" t="s">
        <v>47</v>
      </c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/>
      <c r="AF1403" s="16" t="s">
        <v>4156</v>
      </c>
      <c r="AG1403" s="16" t="s">
        <v>3878</v>
      </c>
      <c r="AH1403" s="16" t="s">
        <v>3466</v>
      </c>
      <c r="AI1403" s="16" t="s">
        <v>47</v>
      </c>
      <c r="AJ1403" s="16">
        <f>VLOOKUP(E1403,[4]TD!$A:$B,2,0)</f>
        <v>-126437</v>
      </c>
      <c r="AK1403" s="16">
        <f>-IFERROR(VLOOKUP(E1403,'[4]PARTIDAS ABIERTAS EN VALORES'!$A:$E,2,0),0)</f>
        <v>0</v>
      </c>
      <c r="AL1403" s="16"/>
      <c r="AM1403" s="16">
        <f>-IFERROR(VLOOKUP(E1403,'[4]PARTIDAS ABIERTAS EN VALORES'!$A:$E,3,0),0)</f>
        <v>126437</v>
      </c>
      <c r="AN1403" s="16"/>
      <c r="AO1403" s="16">
        <f>-IFERROR(VLOOKUP(E1403,'[4]PARTIDAS ABIERTAS EN VALORES'!$A:$E,4,0),0)</f>
        <v>0</v>
      </c>
      <c r="AP1403" s="16"/>
      <c r="AQ1403" s="16"/>
      <c r="AR1403" s="16"/>
      <c r="AS1403" s="16"/>
      <c r="AT1403" s="16">
        <f t="shared" si="215"/>
        <v>0</v>
      </c>
      <c r="AU1403" s="16"/>
      <c r="AV1403" s="16"/>
      <c r="AW1403" s="16"/>
      <c r="AX1403" s="16"/>
      <c r="AY1403" s="16"/>
      <c r="AZ1403" s="16"/>
      <c r="BA1403" s="16">
        <f>-IFERROR(VLOOKUP(E1403,[4]TD!$J:$K,2,0),0)</f>
        <v>0</v>
      </c>
      <c r="BB1403" s="25">
        <f t="shared" si="211"/>
        <v>0</v>
      </c>
      <c r="BC1403" s="16"/>
      <c r="BD1403" s="52">
        <f t="shared" si="212"/>
        <v>44674.022222222222</v>
      </c>
      <c r="BE1403" s="16">
        <f t="shared" si="216"/>
        <v>2022</v>
      </c>
      <c r="BF1403" s="52">
        <f t="shared" si="213"/>
        <v>44699</v>
      </c>
      <c r="BG1403" s="16">
        <f t="shared" si="217"/>
        <v>2022</v>
      </c>
      <c r="BH1403" s="16"/>
    </row>
    <row r="1404" spans="1:60" x14ac:dyDescent="0.25">
      <c r="A1404" s="16">
        <v>820003850</v>
      </c>
      <c r="B1404" s="16" t="s">
        <v>3461</v>
      </c>
      <c r="C1404" s="16" t="s">
        <v>3467</v>
      </c>
      <c r="D1404" s="17" t="s">
        <v>1210</v>
      </c>
      <c r="E1404" s="17">
        <v>65607</v>
      </c>
      <c r="F1404" s="17" t="str">
        <f t="shared" si="214"/>
        <v>ST65607</v>
      </c>
      <c r="G1404" s="17" t="str">
        <f>VLOOKUP(E1404,[4]PARTIDAS!$F:$M,8,0)</f>
        <v>Evento</v>
      </c>
      <c r="H1404" s="17">
        <v>34154</v>
      </c>
      <c r="I1404" s="18">
        <v>44674.129166666666</v>
      </c>
      <c r="J1404" s="18">
        <v>44674.129166666666</v>
      </c>
      <c r="K1404" s="18">
        <v>44699</v>
      </c>
      <c r="L1404" s="19">
        <v>197113</v>
      </c>
      <c r="M1404" s="19">
        <v>197113</v>
      </c>
      <c r="N1404" s="16" t="s">
        <v>3481</v>
      </c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16"/>
      <c r="AH1404" s="16"/>
      <c r="AI1404" s="16"/>
      <c r="AJ1404" s="16">
        <f>VLOOKUP(E1404,[4]TD!$A:$B,2,0)</f>
        <v>-197113</v>
      </c>
      <c r="AK1404" s="16">
        <f>-IFERROR(VLOOKUP(E1404,'[4]PARTIDAS ABIERTAS EN VALORES'!$A:$E,2,0),0)</f>
        <v>0</v>
      </c>
      <c r="AL1404" s="16"/>
      <c r="AM1404" s="16">
        <f>-IFERROR(VLOOKUP(E1404,'[4]PARTIDAS ABIERTAS EN VALORES'!$A:$E,3,0),0)</f>
        <v>197113</v>
      </c>
      <c r="AN1404" s="16"/>
      <c r="AO1404" s="16">
        <f>-IFERROR(VLOOKUP(E1404,'[4]PARTIDAS ABIERTAS EN VALORES'!$A:$E,4,0),0)</f>
        <v>0</v>
      </c>
      <c r="AP1404" s="16"/>
      <c r="AQ1404" s="16"/>
      <c r="AR1404" s="16"/>
      <c r="AS1404" s="16"/>
      <c r="AT1404" s="16">
        <f t="shared" si="215"/>
        <v>0</v>
      </c>
      <c r="AU1404" s="16"/>
      <c r="AV1404" s="16"/>
      <c r="AW1404" s="16"/>
      <c r="AX1404" s="16"/>
      <c r="AY1404" s="16"/>
      <c r="AZ1404" s="16"/>
      <c r="BA1404" s="16">
        <f>-IFERROR(VLOOKUP(E1404,[4]TD!$J:$K,2,0),0)</f>
        <v>0</v>
      </c>
      <c r="BB1404" s="25">
        <f t="shared" si="211"/>
        <v>0</v>
      </c>
      <c r="BC1404" s="16"/>
      <c r="BD1404" s="52">
        <f t="shared" si="212"/>
        <v>44674.129166666666</v>
      </c>
      <c r="BE1404" s="16">
        <f t="shared" si="216"/>
        <v>2022</v>
      </c>
      <c r="BF1404" s="52">
        <f t="shared" si="213"/>
        <v>44699</v>
      </c>
      <c r="BG1404" s="16">
        <f t="shared" si="217"/>
        <v>2022</v>
      </c>
      <c r="BH1404" s="16"/>
    </row>
    <row r="1405" spans="1:60" x14ac:dyDescent="0.25">
      <c r="A1405" s="16">
        <v>820003850</v>
      </c>
      <c r="B1405" s="16" t="s">
        <v>3461</v>
      </c>
      <c r="C1405" s="16" t="s">
        <v>3467</v>
      </c>
      <c r="D1405" s="17" t="s">
        <v>1210</v>
      </c>
      <c r="E1405" s="17">
        <v>65631</v>
      </c>
      <c r="F1405" s="17" t="str">
        <f t="shared" si="214"/>
        <v>ST65631</v>
      </c>
      <c r="G1405" s="17" t="str">
        <f>VLOOKUP(E1405,[4]PARTIDAS!$F:$M,8,0)</f>
        <v>Evento</v>
      </c>
      <c r="H1405" s="17">
        <v>34154</v>
      </c>
      <c r="I1405" s="18">
        <v>44674.484722222223</v>
      </c>
      <c r="J1405" s="18">
        <v>44674.484722222223</v>
      </c>
      <c r="K1405" s="18">
        <v>44699</v>
      </c>
      <c r="L1405" s="19">
        <v>213009</v>
      </c>
      <c r="M1405" s="19">
        <v>213009</v>
      </c>
      <c r="N1405" s="16" t="s">
        <v>3463</v>
      </c>
      <c r="O1405" s="16"/>
      <c r="P1405" s="16"/>
      <c r="Q1405" s="16"/>
      <c r="R1405" s="16"/>
      <c r="S1405" s="16"/>
      <c r="T1405" s="20">
        <v>213009</v>
      </c>
      <c r="U1405" s="16" t="s">
        <v>47</v>
      </c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F1405" s="16" t="s">
        <v>4156</v>
      </c>
      <c r="AG1405" s="16" t="s">
        <v>4138</v>
      </c>
      <c r="AH1405" s="16" t="s">
        <v>3466</v>
      </c>
      <c r="AI1405" s="16" t="s">
        <v>47</v>
      </c>
      <c r="AJ1405" s="16">
        <f>VLOOKUP(E1405,[4]TD!$A:$B,2,0)</f>
        <v>-213009</v>
      </c>
      <c r="AK1405" s="16">
        <f>-IFERROR(VLOOKUP(E1405,'[4]PARTIDAS ABIERTAS EN VALORES'!$A:$E,2,0),0)</f>
        <v>0</v>
      </c>
      <c r="AL1405" s="16"/>
      <c r="AM1405" s="16">
        <f>-IFERROR(VLOOKUP(E1405,'[4]PARTIDAS ABIERTAS EN VALORES'!$A:$E,3,0),0)</f>
        <v>213009</v>
      </c>
      <c r="AN1405" s="16"/>
      <c r="AO1405" s="16">
        <f>-IFERROR(VLOOKUP(E1405,'[4]PARTIDAS ABIERTAS EN VALORES'!$A:$E,4,0),0)</f>
        <v>0</v>
      </c>
      <c r="AP1405" s="16"/>
      <c r="AQ1405" s="16"/>
      <c r="AR1405" s="16"/>
      <c r="AS1405" s="16"/>
      <c r="AT1405" s="16">
        <f t="shared" si="215"/>
        <v>0</v>
      </c>
      <c r="AU1405" s="16"/>
      <c r="AV1405" s="16"/>
      <c r="AW1405" s="16"/>
      <c r="AX1405" s="16"/>
      <c r="AY1405" s="16"/>
      <c r="AZ1405" s="16"/>
      <c r="BA1405" s="16">
        <f>-IFERROR(VLOOKUP(E1405,[4]TD!$J:$K,2,0),0)</f>
        <v>0</v>
      </c>
      <c r="BB1405" s="25">
        <f t="shared" si="211"/>
        <v>0</v>
      </c>
      <c r="BC1405" s="16"/>
      <c r="BD1405" s="52">
        <f t="shared" si="212"/>
        <v>44674.484722222223</v>
      </c>
      <c r="BE1405" s="16">
        <f t="shared" si="216"/>
        <v>2022</v>
      </c>
      <c r="BF1405" s="52">
        <f t="shared" si="213"/>
        <v>44699</v>
      </c>
      <c r="BG1405" s="16">
        <f t="shared" si="217"/>
        <v>2022</v>
      </c>
      <c r="BH1405" s="16"/>
    </row>
    <row r="1406" spans="1:60" x14ac:dyDescent="0.25">
      <c r="A1406" s="16">
        <v>820003850</v>
      </c>
      <c r="B1406" s="16" t="s">
        <v>3461</v>
      </c>
      <c r="C1406" s="16" t="s">
        <v>3462</v>
      </c>
      <c r="D1406" s="17" t="s">
        <v>1210</v>
      </c>
      <c r="E1406" s="17">
        <v>65687</v>
      </c>
      <c r="F1406" s="17" t="str">
        <f t="shared" si="214"/>
        <v>ST65687</v>
      </c>
      <c r="G1406" s="17" t="str">
        <f>VLOOKUP(E1406,[4]PARTIDAS!$F:$M,8,0)</f>
        <v>Evento</v>
      </c>
      <c r="H1406" s="17">
        <v>34151</v>
      </c>
      <c r="I1406" s="18">
        <v>44675.580555555556</v>
      </c>
      <c r="J1406" s="18">
        <v>44675.580555555556</v>
      </c>
      <c r="K1406" s="18">
        <v>44699</v>
      </c>
      <c r="L1406" s="19">
        <v>245870</v>
      </c>
      <c r="M1406" s="19">
        <v>245870</v>
      </c>
      <c r="N1406" s="16" t="s">
        <v>3463</v>
      </c>
      <c r="O1406" s="16"/>
      <c r="P1406" s="16"/>
      <c r="Q1406" s="16"/>
      <c r="R1406" s="16"/>
      <c r="S1406" s="16"/>
      <c r="T1406" s="20">
        <v>245870</v>
      </c>
      <c r="U1406" s="16" t="s">
        <v>47</v>
      </c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 t="s">
        <v>4157</v>
      </c>
      <c r="AG1406" s="16" t="s">
        <v>3878</v>
      </c>
      <c r="AH1406" s="16" t="s">
        <v>3466</v>
      </c>
      <c r="AI1406" s="16" t="s">
        <v>47</v>
      </c>
      <c r="AJ1406" s="16">
        <f>VLOOKUP(E1406,[4]TD!$A:$B,2,0)</f>
        <v>-245870</v>
      </c>
      <c r="AK1406" s="16">
        <f>-IFERROR(VLOOKUP(E1406,'[4]PARTIDAS ABIERTAS EN VALORES'!$A:$E,2,0),0)</f>
        <v>0</v>
      </c>
      <c r="AL1406" s="16"/>
      <c r="AM1406" s="16">
        <f>-IFERROR(VLOOKUP(E1406,'[4]PARTIDAS ABIERTAS EN VALORES'!$A:$E,3,0),0)</f>
        <v>245870</v>
      </c>
      <c r="AN1406" s="16"/>
      <c r="AO1406" s="16">
        <f>-IFERROR(VLOOKUP(E1406,'[4]PARTIDAS ABIERTAS EN VALORES'!$A:$E,4,0),0)</f>
        <v>0</v>
      </c>
      <c r="AP1406" s="16"/>
      <c r="AQ1406" s="16"/>
      <c r="AR1406" s="16"/>
      <c r="AS1406" s="16"/>
      <c r="AT1406" s="16">
        <f t="shared" si="215"/>
        <v>0</v>
      </c>
      <c r="AU1406" s="16"/>
      <c r="AV1406" s="16"/>
      <c r="AW1406" s="16"/>
      <c r="AX1406" s="16"/>
      <c r="AY1406" s="16"/>
      <c r="AZ1406" s="16"/>
      <c r="BA1406" s="16">
        <f>-IFERROR(VLOOKUP(E1406,[4]TD!$J:$K,2,0),0)</f>
        <v>0</v>
      </c>
      <c r="BB1406" s="25">
        <f t="shared" si="211"/>
        <v>0</v>
      </c>
      <c r="BC1406" s="16"/>
      <c r="BD1406" s="52">
        <f t="shared" si="212"/>
        <v>44675.580555555556</v>
      </c>
      <c r="BE1406" s="16">
        <f t="shared" si="216"/>
        <v>2022</v>
      </c>
      <c r="BF1406" s="52">
        <f t="shared" si="213"/>
        <v>44699</v>
      </c>
      <c r="BG1406" s="16">
        <f t="shared" si="217"/>
        <v>2022</v>
      </c>
      <c r="BH1406" s="16"/>
    </row>
    <row r="1407" spans="1:60" x14ac:dyDescent="0.25">
      <c r="A1407" s="16">
        <v>820003850</v>
      </c>
      <c r="B1407" s="16" t="s">
        <v>3461</v>
      </c>
      <c r="C1407" s="16" t="s">
        <v>3467</v>
      </c>
      <c r="D1407" s="17" t="s">
        <v>1210</v>
      </c>
      <c r="E1407" s="17">
        <v>65694</v>
      </c>
      <c r="F1407" s="17" t="str">
        <f t="shared" si="214"/>
        <v>ST65694</v>
      </c>
      <c r="G1407" s="17" t="str">
        <f>VLOOKUP(E1407,[4]PARTIDAS!$F:$M,8,0)</f>
        <v>Evento</v>
      </c>
      <c r="H1407" s="17">
        <v>34154</v>
      </c>
      <c r="I1407" s="18">
        <v>44675.643750000003</v>
      </c>
      <c r="J1407" s="18">
        <v>44675.643750000003</v>
      </c>
      <c r="K1407" s="18">
        <v>44699</v>
      </c>
      <c r="L1407" s="19">
        <v>181798</v>
      </c>
      <c r="M1407" s="19">
        <v>181798</v>
      </c>
      <c r="N1407" s="16" t="s">
        <v>3463</v>
      </c>
      <c r="O1407" s="16"/>
      <c r="P1407" s="16"/>
      <c r="Q1407" s="16"/>
      <c r="R1407" s="16"/>
      <c r="S1407" s="16"/>
      <c r="T1407" s="20">
        <v>181798</v>
      </c>
      <c r="U1407" s="16" t="s">
        <v>47</v>
      </c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/>
      <c r="AF1407" s="16" t="s">
        <v>4157</v>
      </c>
      <c r="AG1407" s="16" t="s">
        <v>4138</v>
      </c>
      <c r="AH1407" s="16" t="s">
        <v>3466</v>
      </c>
      <c r="AI1407" s="16" t="s">
        <v>47</v>
      </c>
      <c r="AJ1407" s="16">
        <f>VLOOKUP(E1407,[4]TD!$A:$B,2,0)</f>
        <v>-181798</v>
      </c>
      <c r="AK1407" s="16">
        <f>-IFERROR(VLOOKUP(E1407,'[4]PARTIDAS ABIERTAS EN VALORES'!$A:$E,2,0),0)</f>
        <v>0</v>
      </c>
      <c r="AL1407" s="16"/>
      <c r="AM1407" s="16">
        <f>-IFERROR(VLOOKUP(E1407,'[4]PARTIDAS ABIERTAS EN VALORES'!$A:$E,3,0),0)</f>
        <v>181798</v>
      </c>
      <c r="AN1407" s="16"/>
      <c r="AO1407" s="16">
        <f>-IFERROR(VLOOKUP(E1407,'[4]PARTIDAS ABIERTAS EN VALORES'!$A:$E,4,0),0)</f>
        <v>0</v>
      </c>
      <c r="AP1407" s="16"/>
      <c r="AQ1407" s="16"/>
      <c r="AR1407" s="16"/>
      <c r="AS1407" s="16"/>
      <c r="AT1407" s="16">
        <f t="shared" si="215"/>
        <v>0</v>
      </c>
      <c r="AU1407" s="16"/>
      <c r="AV1407" s="16"/>
      <c r="AW1407" s="16"/>
      <c r="AX1407" s="16"/>
      <c r="AY1407" s="16"/>
      <c r="AZ1407" s="16"/>
      <c r="BA1407" s="16">
        <f>-IFERROR(VLOOKUP(E1407,[4]TD!$J:$K,2,0),0)</f>
        <v>0</v>
      </c>
      <c r="BB1407" s="25">
        <f t="shared" si="211"/>
        <v>0</v>
      </c>
      <c r="BC1407" s="16"/>
      <c r="BD1407" s="52">
        <f t="shared" si="212"/>
        <v>44675.643750000003</v>
      </c>
      <c r="BE1407" s="16">
        <f t="shared" si="216"/>
        <v>2022</v>
      </c>
      <c r="BF1407" s="52">
        <f t="shared" si="213"/>
        <v>44699</v>
      </c>
      <c r="BG1407" s="16">
        <f t="shared" si="217"/>
        <v>2022</v>
      </c>
      <c r="BH1407" s="16"/>
    </row>
    <row r="1408" spans="1:60" x14ac:dyDescent="0.25">
      <c r="A1408" s="16">
        <v>820003850</v>
      </c>
      <c r="B1408" s="16" t="s">
        <v>3461</v>
      </c>
      <c r="C1408" s="16" t="s">
        <v>3467</v>
      </c>
      <c r="D1408" s="17" t="s">
        <v>1210</v>
      </c>
      <c r="E1408" s="17">
        <v>65747</v>
      </c>
      <c r="F1408" s="17" t="str">
        <f t="shared" si="214"/>
        <v>ST65747</v>
      </c>
      <c r="G1408" s="17" t="str">
        <f>VLOOKUP(E1408,[4]PARTIDAS!$F:$M,8,0)</f>
        <v>Evento</v>
      </c>
      <c r="H1408" s="17">
        <v>34156</v>
      </c>
      <c r="I1408" s="18">
        <v>44676.502083333333</v>
      </c>
      <c r="J1408" s="18">
        <v>44676.502083333333</v>
      </c>
      <c r="K1408" s="18">
        <v>44699</v>
      </c>
      <c r="L1408" s="19">
        <v>21300</v>
      </c>
      <c r="M1408" s="19">
        <v>21300</v>
      </c>
      <c r="N1408" s="16" t="s">
        <v>3463</v>
      </c>
      <c r="O1408" s="16"/>
      <c r="P1408" s="16"/>
      <c r="Q1408" s="16"/>
      <c r="R1408" s="16"/>
      <c r="S1408" s="16"/>
      <c r="T1408" s="20">
        <v>21300</v>
      </c>
      <c r="U1408" s="16" t="s">
        <v>47</v>
      </c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 t="s">
        <v>4158</v>
      </c>
      <c r="AG1408" s="16" t="s">
        <v>4138</v>
      </c>
      <c r="AH1408" s="16" t="s">
        <v>3466</v>
      </c>
      <c r="AI1408" s="16" t="s">
        <v>47</v>
      </c>
      <c r="AJ1408" s="16">
        <f>VLOOKUP(E1408,[4]TD!$A:$B,2,0)</f>
        <v>-21300</v>
      </c>
      <c r="AK1408" s="16">
        <f>-IFERROR(VLOOKUP(E1408,'[4]PARTIDAS ABIERTAS EN VALORES'!$A:$E,2,0),0)</f>
        <v>0</v>
      </c>
      <c r="AL1408" s="16"/>
      <c r="AM1408" s="16">
        <f>-IFERROR(VLOOKUP(E1408,'[4]PARTIDAS ABIERTAS EN VALORES'!$A:$E,3,0),0)</f>
        <v>21300</v>
      </c>
      <c r="AN1408" s="16"/>
      <c r="AO1408" s="16">
        <f>-IFERROR(VLOOKUP(E1408,'[4]PARTIDAS ABIERTAS EN VALORES'!$A:$E,4,0),0)</f>
        <v>0</v>
      </c>
      <c r="AP1408" s="16"/>
      <c r="AQ1408" s="16"/>
      <c r="AR1408" s="16"/>
      <c r="AS1408" s="16"/>
      <c r="AT1408" s="16">
        <f t="shared" si="215"/>
        <v>0</v>
      </c>
      <c r="AU1408" s="16"/>
      <c r="AV1408" s="16"/>
      <c r="AW1408" s="16"/>
      <c r="AX1408" s="16"/>
      <c r="AY1408" s="16"/>
      <c r="AZ1408" s="16"/>
      <c r="BA1408" s="16">
        <f>-IFERROR(VLOOKUP(E1408,[4]TD!$J:$K,2,0),0)</f>
        <v>0</v>
      </c>
      <c r="BB1408" s="25">
        <f t="shared" si="211"/>
        <v>0</v>
      </c>
      <c r="BC1408" s="16"/>
      <c r="BD1408" s="52">
        <f t="shared" si="212"/>
        <v>44676.502083333333</v>
      </c>
      <c r="BE1408" s="16">
        <f t="shared" si="216"/>
        <v>2022</v>
      </c>
      <c r="BF1408" s="52">
        <f t="shared" si="213"/>
        <v>44699</v>
      </c>
      <c r="BG1408" s="16">
        <f t="shared" si="217"/>
        <v>2022</v>
      </c>
      <c r="BH1408" s="16"/>
    </row>
    <row r="1409" spans="1:60" x14ac:dyDescent="0.25">
      <c r="A1409" s="16">
        <v>820003850</v>
      </c>
      <c r="B1409" s="16" t="s">
        <v>3461</v>
      </c>
      <c r="C1409" s="16" t="s">
        <v>3462</v>
      </c>
      <c r="D1409" s="17" t="s">
        <v>1210</v>
      </c>
      <c r="E1409" s="17">
        <v>65748</v>
      </c>
      <c r="F1409" s="17" t="str">
        <f t="shared" si="214"/>
        <v>ST65748</v>
      </c>
      <c r="G1409" s="17" t="str">
        <f>VLOOKUP(E1409,[4]PARTIDAS!$F:$M,8,0)</f>
        <v>Evento</v>
      </c>
      <c r="H1409" s="17">
        <v>34151</v>
      </c>
      <c r="I1409" s="18">
        <v>44676.504166666666</v>
      </c>
      <c r="J1409" s="18">
        <v>44676.504166666666</v>
      </c>
      <c r="K1409" s="18">
        <v>44699</v>
      </c>
      <c r="L1409" s="19">
        <v>65600</v>
      </c>
      <c r="M1409" s="19">
        <v>65600</v>
      </c>
      <c r="N1409" s="16" t="s">
        <v>3463</v>
      </c>
      <c r="O1409" s="16"/>
      <c r="P1409" s="16"/>
      <c r="Q1409" s="16"/>
      <c r="R1409" s="16"/>
      <c r="S1409" s="16"/>
      <c r="T1409" s="20">
        <v>65600</v>
      </c>
      <c r="U1409" s="16" t="s">
        <v>47</v>
      </c>
      <c r="V1409" s="16"/>
      <c r="W1409" s="16"/>
      <c r="X1409" s="16"/>
      <c r="Y1409" s="16"/>
      <c r="Z1409" s="16"/>
      <c r="AA1409" s="16"/>
      <c r="AB1409" s="16"/>
      <c r="AC1409" s="16"/>
      <c r="AD1409" s="16"/>
      <c r="AE1409" s="16"/>
      <c r="AF1409" s="16" t="s">
        <v>4158</v>
      </c>
      <c r="AG1409" s="16" t="s">
        <v>3878</v>
      </c>
      <c r="AH1409" s="16" t="s">
        <v>3466</v>
      </c>
      <c r="AI1409" s="16" t="s">
        <v>47</v>
      </c>
      <c r="AJ1409" s="16">
        <f>VLOOKUP(E1409,[4]TD!$A:$B,2,0)</f>
        <v>-65600</v>
      </c>
      <c r="AK1409" s="16">
        <f>-IFERROR(VLOOKUP(E1409,'[4]PARTIDAS ABIERTAS EN VALORES'!$A:$E,2,0),0)</f>
        <v>0</v>
      </c>
      <c r="AL1409" s="16"/>
      <c r="AM1409" s="16">
        <f>-IFERROR(VLOOKUP(E1409,'[4]PARTIDAS ABIERTAS EN VALORES'!$A:$E,3,0),0)</f>
        <v>65600</v>
      </c>
      <c r="AN1409" s="16"/>
      <c r="AO1409" s="16">
        <f>-IFERROR(VLOOKUP(E1409,'[4]PARTIDAS ABIERTAS EN VALORES'!$A:$E,4,0),0)</f>
        <v>0</v>
      </c>
      <c r="AP1409" s="16"/>
      <c r="AQ1409" s="16"/>
      <c r="AR1409" s="16"/>
      <c r="AS1409" s="16"/>
      <c r="AT1409" s="16">
        <f t="shared" si="215"/>
        <v>0</v>
      </c>
      <c r="AU1409" s="16"/>
      <c r="AV1409" s="16"/>
      <c r="AW1409" s="16"/>
      <c r="AX1409" s="16"/>
      <c r="AY1409" s="16"/>
      <c r="AZ1409" s="16"/>
      <c r="BA1409" s="16">
        <f>-IFERROR(VLOOKUP(E1409,[4]TD!$J:$K,2,0),0)</f>
        <v>0</v>
      </c>
      <c r="BB1409" s="25">
        <f t="shared" si="211"/>
        <v>0</v>
      </c>
      <c r="BC1409" s="16"/>
      <c r="BD1409" s="52">
        <f t="shared" si="212"/>
        <v>44676.504166666666</v>
      </c>
      <c r="BE1409" s="16">
        <f t="shared" si="216"/>
        <v>2022</v>
      </c>
      <c r="BF1409" s="52">
        <f t="shared" si="213"/>
        <v>44699</v>
      </c>
      <c r="BG1409" s="16">
        <f t="shared" si="217"/>
        <v>2022</v>
      </c>
      <c r="BH1409" s="16"/>
    </row>
    <row r="1410" spans="1:60" x14ac:dyDescent="0.25">
      <c r="A1410" s="16">
        <v>820003850</v>
      </c>
      <c r="B1410" s="16" t="s">
        <v>3461</v>
      </c>
      <c r="C1410" s="16" t="s">
        <v>3462</v>
      </c>
      <c r="D1410" s="17" t="s">
        <v>1210</v>
      </c>
      <c r="E1410" s="17">
        <v>65774</v>
      </c>
      <c r="F1410" s="17" t="str">
        <f t="shared" si="214"/>
        <v>ST65774</v>
      </c>
      <c r="G1410" s="17" t="str">
        <f>VLOOKUP(E1410,[4]PARTIDAS!$F:$M,8,0)</f>
        <v>Evento</v>
      </c>
      <c r="H1410" s="17">
        <v>34151</v>
      </c>
      <c r="I1410" s="18">
        <v>44676.60833333333</v>
      </c>
      <c r="J1410" s="18">
        <v>44676.60833333333</v>
      </c>
      <c r="K1410" s="18">
        <v>44699</v>
      </c>
      <c r="L1410" s="19">
        <v>73080</v>
      </c>
      <c r="M1410" s="19">
        <v>73080</v>
      </c>
      <c r="N1410" s="16" t="s">
        <v>3463</v>
      </c>
      <c r="O1410" s="16"/>
      <c r="P1410" s="16"/>
      <c r="Q1410" s="16"/>
      <c r="R1410" s="16"/>
      <c r="S1410" s="16"/>
      <c r="T1410" s="20">
        <v>73080</v>
      </c>
      <c r="U1410" s="16" t="s">
        <v>47</v>
      </c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 t="s">
        <v>4158</v>
      </c>
      <c r="AG1410" s="16" t="s">
        <v>3878</v>
      </c>
      <c r="AH1410" s="16" t="s">
        <v>3466</v>
      </c>
      <c r="AI1410" s="16" t="s">
        <v>47</v>
      </c>
      <c r="AJ1410" s="16">
        <f>VLOOKUP(E1410,[4]TD!$A:$B,2,0)</f>
        <v>-73080</v>
      </c>
      <c r="AK1410" s="16">
        <f>-IFERROR(VLOOKUP(E1410,'[4]PARTIDAS ABIERTAS EN VALORES'!$A:$E,2,0),0)</f>
        <v>0</v>
      </c>
      <c r="AL1410" s="16"/>
      <c r="AM1410" s="16">
        <f>-IFERROR(VLOOKUP(E1410,'[4]PARTIDAS ABIERTAS EN VALORES'!$A:$E,3,0),0)</f>
        <v>73080</v>
      </c>
      <c r="AN1410" s="16"/>
      <c r="AO1410" s="16">
        <f>-IFERROR(VLOOKUP(E1410,'[4]PARTIDAS ABIERTAS EN VALORES'!$A:$E,4,0),0)</f>
        <v>0</v>
      </c>
      <c r="AP1410" s="16"/>
      <c r="AQ1410" s="16"/>
      <c r="AR1410" s="16"/>
      <c r="AS1410" s="16"/>
      <c r="AT1410" s="16">
        <f t="shared" si="215"/>
        <v>0</v>
      </c>
      <c r="AU1410" s="16"/>
      <c r="AV1410" s="16"/>
      <c r="AW1410" s="16"/>
      <c r="AX1410" s="16"/>
      <c r="AY1410" s="16"/>
      <c r="AZ1410" s="16"/>
      <c r="BA1410" s="16">
        <f>-IFERROR(VLOOKUP(E1410,[4]TD!$J:$K,2,0),0)</f>
        <v>0</v>
      </c>
      <c r="BB1410" s="25">
        <f t="shared" ref="BB1410:BB1473" si="219">M1410-SUM(AK1410:BA1410)</f>
        <v>0</v>
      </c>
      <c r="BC1410" s="16"/>
      <c r="BD1410" s="52">
        <f t="shared" ref="BD1410:BD1473" si="220">I1410</f>
        <v>44676.60833333333</v>
      </c>
      <c r="BE1410" s="16">
        <f t="shared" si="216"/>
        <v>2022</v>
      </c>
      <c r="BF1410" s="52">
        <f t="shared" ref="BF1410:BF1473" si="221">K1410</f>
        <v>44699</v>
      </c>
      <c r="BG1410" s="16">
        <f t="shared" si="217"/>
        <v>2022</v>
      </c>
      <c r="BH1410" s="16"/>
    </row>
    <row r="1411" spans="1:60" x14ac:dyDescent="0.25">
      <c r="A1411" s="16">
        <v>820003850</v>
      </c>
      <c r="B1411" s="16" t="s">
        <v>3461</v>
      </c>
      <c r="C1411" s="16" t="s">
        <v>3462</v>
      </c>
      <c r="D1411" s="17" t="s">
        <v>1210</v>
      </c>
      <c r="E1411" s="17">
        <v>65795</v>
      </c>
      <c r="F1411" s="17" t="str">
        <f t="shared" ref="F1411:F1474" si="222">CONCATENATE(D1411,E1411)</f>
        <v>ST65795</v>
      </c>
      <c r="G1411" s="17" t="str">
        <f>VLOOKUP(E1411,[4]PARTIDAS!$F:$M,8,0)</f>
        <v>Evento</v>
      </c>
      <c r="H1411" s="17">
        <v>34151</v>
      </c>
      <c r="I1411" s="18">
        <v>44676.663194444445</v>
      </c>
      <c r="J1411" s="18">
        <v>44676.663194444445</v>
      </c>
      <c r="K1411" s="18">
        <v>44699</v>
      </c>
      <c r="L1411" s="19">
        <v>4990117</v>
      </c>
      <c r="M1411" s="19">
        <v>4990117</v>
      </c>
      <c r="N1411" s="16" t="s">
        <v>3463</v>
      </c>
      <c r="O1411" s="16"/>
      <c r="P1411" s="16"/>
      <c r="Q1411" s="16"/>
      <c r="R1411" s="16"/>
      <c r="S1411" s="16"/>
      <c r="T1411" s="20">
        <v>4990117</v>
      </c>
      <c r="U1411" s="16" t="s">
        <v>47</v>
      </c>
      <c r="V1411" s="16"/>
      <c r="W1411" s="16"/>
      <c r="X1411" s="16"/>
      <c r="Y1411" s="16"/>
      <c r="Z1411" s="16"/>
      <c r="AA1411" s="16"/>
      <c r="AB1411" s="16"/>
      <c r="AC1411" s="16"/>
      <c r="AD1411" s="16"/>
      <c r="AE1411" s="16"/>
      <c r="AF1411" s="16" t="s">
        <v>4158</v>
      </c>
      <c r="AG1411" s="16" t="s">
        <v>3878</v>
      </c>
      <c r="AH1411" s="16" t="s">
        <v>3466</v>
      </c>
      <c r="AI1411" s="16" t="s">
        <v>47</v>
      </c>
      <c r="AJ1411" s="16">
        <f>VLOOKUP(E1411,[4]TD!$A:$B,2,0)</f>
        <v>-4990117</v>
      </c>
      <c r="AK1411" s="16">
        <f>-IFERROR(VLOOKUP(E1411,'[4]PARTIDAS ABIERTAS EN VALORES'!$A:$E,2,0),0)</f>
        <v>0</v>
      </c>
      <c r="AL1411" s="16"/>
      <c r="AM1411" s="16">
        <f>-IFERROR(VLOOKUP(E1411,'[4]PARTIDAS ABIERTAS EN VALORES'!$A:$E,3,0),0)</f>
        <v>4990117</v>
      </c>
      <c r="AN1411" s="16"/>
      <c r="AO1411" s="16">
        <f>-IFERROR(VLOOKUP(E1411,'[4]PARTIDAS ABIERTAS EN VALORES'!$A:$E,4,0),0)</f>
        <v>0</v>
      </c>
      <c r="AP1411" s="16"/>
      <c r="AQ1411" s="16"/>
      <c r="AR1411" s="16"/>
      <c r="AS1411" s="16"/>
      <c r="AT1411" s="16">
        <f t="shared" ref="AT1411:AT1474" si="223">AP1411+AR1411+AS1411</f>
        <v>0</v>
      </c>
      <c r="AU1411" s="16"/>
      <c r="AV1411" s="16"/>
      <c r="AW1411" s="16"/>
      <c r="AX1411" s="16"/>
      <c r="AY1411" s="16"/>
      <c r="AZ1411" s="16"/>
      <c r="BA1411" s="16">
        <f>-IFERROR(VLOOKUP(E1411,[4]TD!$J:$K,2,0),0)</f>
        <v>0</v>
      </c>
      <c r="BB1411" s="25">
        <f t="shared" si="219"/>
        <v>0</v>
      </c>
      <c r="BC1411" s="16"/>
      <c r="BD1411" s="52">
        <f t="shared" si="220"/>
        <v>44676.663194444445</v>
      </c>
      <c r="BE1411" s="16">
        <f t="shared" ref="BE1411:BE1474" si="224">YEAR(BD1411)</f>
        <v>2022</v>
      </c>
      <c r="BF1411" s="52">
        <f t="shared" si="221"/>
        <v>44699</v>
      </c>
      <c r="BG1411" s="16">
        <f t="shared" ref="BG1411:BG1474" si="225">YEAR(BF1411)</f>
        <v>2022</v>
      </c>
      <c r="BH1411" s="16"/>
    </row>
    <row r="1412" spans="1:60" x14ac:dyDescent="0.25">
      <c r="A1412" s="16">
        <v>820003850</v>
      </c>
      <c r="B1412" s="16" t="s">
        <v>3461</v>
      </c>
      <c r="C1412" s="16" t="s">
        <v>3462</v>
      </c>
      <c r="D1412" s="17" t="s">
        <v>1210</v>
      </c>
      <c r="E1412" s="17">
        <v>65800</v>
      </c>
      <c r="F1412" s="17" t="str">
        <f t="shared" si="222"/>
        <v>ST65800</v>
      </c>
      <c r="G1412" s="17" t="str">
        <f>VLOOKUP(E1412,[4]PARTIDAS!$F:$M,8,0)</f>
        <v>Evento</v>
      </c>
      <c r="H1412" s="17">
        <v>34157</v>
      </c>
      <c r="I1412" s="18">
        <v>44676.679166666669</v>
      </c>
      <c r="J1412" s="18">
        <v>44676.679166666669</v>
      </c>
      <c r="K1412" s="18">
        <v>44699</v>
      </c>
      <c r="L1412" s="19">
        <v>7100</v>
      </c>
      <c r="M1412" s="19">
        <v>7100</v>
      </c>
      <c r="N1412" s="16" t="s">
        <v>3463</v>
      </c>
      <c r="O1412" s="16"/>
      <c r="P1412" s="16"/>
      <c r="Q1412" s="16"/>
      <c r="R1412" s="16"/>
      <c r="S1412" s="16"/>
      <c r="T1412" s="20">
        <v>7100</v>
      </c>
      <c r="U1412" s="16" t="s">
        <v>47</v>
      </c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 t="s">
        <v>4158</v>
      </c>
      <c r="AG1412" s="16" t="s">
        <v>3878</v>
      </c>
      <c r="AH1412" s="16" t="s">
        <v>3466</v>
      </c>
      <c r="AI1412" s="16" t="s">
        <v>47</v>
      </c>
      <c r="AJ1412" s="16">
        <f>VLOOKUP(E1412,[4]TD!$A:$B,2,0)</f>
        <v>-7100</v>
      </c>
      <c r="AK1412" s="16">
        <f>-IFERROR(VLOOKUP(E1412,'[4]PARTIDAS ABIERTAS EN VALORES'!$A:$E,2,0),0)</f>
        <v>0</v>
      </c>
      <c r="AL1412" s="16"/>
      <c r="AM1412" s="16">
        <f>-IFERROR(VLOOKUP(E1412,'[4]PARTIDAS ABIERTAS EN VALORES'!$A:$E,3,0),0)</f>
        <v>7100</v>
      </c>
      <c r="AN1412" s="16"/>
      <c r="AO1412" s="16">
        <f>-IFERROR(VLOOKUP(E1412,'[4]PARTIDAS ABIERTAS EN VALORES'!$A:$E,4,0),0)</f>
        <v>0</v>
      </c>
      <c r="AP1412" s="16"/>
      <c r="AQ1412" s="16"/>
      <c r="AR1412" s="16"/>
      <c r="AS1412" s="16"/>
      <c r="AT1412" s="16">
        <f t="shared" si="223"/>
        <v>0</v>
      </c>
      <c r="AU1412" s="16"/>
      <c r="AV1412" s="16"/>
      <c r="AW1412" s="16"/>
      <c r="AX1412" s="16"/>
      <c r="AY1412" s="16"/>
      <c r="AZ1412" s="16"/>
      <c r="BA1412" s="16">
        <f>-IFERROR(VLOOKUP(E1412,[4]TD!$J:$K,2,0),0)</f>
        <v>0</v>
      </c>
      <c r="BB1412" s="25">
        <f t="shared" si="219"/>
        <v>0</v>
      </c>
      <c r="BC1412" s="16"/>
      <c r="BD1412" s="52">
        <f t="shared" si="220"/>
        <v>44676.679166666669</v>
      </c>
      <c r="BE1412" s="16">
        <f t="shared" si="224"/>
        <v>2022</v>
      </c>
      <c r="BF1412" s="52">
        <f t="shared" si="221"/>
        <v>44699</v>
      </c>
      <c r="BG1412" s="16">
        <f t="shared" si="225"/>
        <v>2022</v>
      </c>
      <c r="BH1412" s="16"/>
    </row>
    <row r="1413" spans="1:60" x14ac:dyDescent="0.25">
      <c r="A1413" s="16">
        <v>820003850</v>
      </c>
      <c r="B1413" s="16" t="s">
        <v>3461</v>
      </c>
      <c r="C1413" s="16" t="s">
        <v>3462</v>
      </c>
      <c r="D1413" s="17" t="s">
        <v>1210</v>
      </c>
      <c r="E1413" s="17">
        <v>65827</v>
      </c>
      <c r="F1413" s="17" t="str">
        <f t="shared" si="222"/>
        <v>ST65827</v>
      </c>
      <c r="G1413" s="17" t="str">
        <f>VLOOKUP(E1413,[4]PARTIDAS!$F:$M,8,0)</f>
        <v>Evento</v>
      </c>
      <c r="H1413" s="17">
        <v>34151</v>
      </c>
      <c r="I1413" s="18">
        <v>44676.917361111111</v>
      </c>
      <c r="J1413" s="18">
        <v>44676.917361111111</v>
      </c>
      <c r="K1413" s="18">
        <v>44699</v>
      </c>
      <c r="L1413" s="19">
        <v>1383967</v>
      </c>
      <c r="M1413" s="19">
        <v>1383967</v>
      </c>
      <c r="N1413" s="16" t="s">
        <v>3463</v>
      </c>
      <c r="O1413" s="16"/>
      <c r="P1413" s="16"/>
      <c r="Q1413" s="16"/>
      <c r="R1413" s="16"/>
      <c r="S1413" s="16"/>
      <c r="T1413" s="20">
        <v>1383967</v>
      </c>
      <c r="U1413" s="16" t="s">
        <v>47</v>
      </c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/>
      <c r="AF1413" s="16" t="s">
        <v>4158</v>
      </c>
      <c r="AG1413" s="16" t="s">
        <v>3878</v>
      </c>
      <c r="AH1413" s="16" t="s">
        <v>3466</v>
      </c>
      <c r="AI1413" s="16" t="s">
        <v>47</v>
      </c>
      <c r="AJ1413" s="16">
        <f>VLOOKUP(E1413,[4]TD!$A:$B,2,0)</f>
        <v>-1383967</v>
      </c>
      <c r="AK1413" s="16">
        <f>-IFERROR(VLOOKUP(E1413,'[4]PARTIDAS ABIERTAS EN VALORES'!$A:$E,2,0),0)</f>
        <v>0</v>
      </c>
      <c r="AL1413" s="16"/>
      <c r="AM1413" s="16">
        <f>-IFERROR(VLOOKUP(E1413,'[4]PARTIDAS ABIERTAS EN VALORES'!$A:$E,3,0),0)</f>
        <v>1383967</v>
      </c>
      <c r="AN1413" s="16"/>
      <c r="AO1413" s="16">
        <f>-IFERROR(VLOOKUP(E1413,'[4]PARTIDAS ABIERTAS EN VALORES'!$A:$E,4,0),0)</f>
        <v>0</v>
      </c>
      <c r="AP1413" s="16"/>
      <c r="AQ1413" s="16"/>
      <c r="AR1413" s="16"/>
      <c r="AS1413" s="16"/>
      <c r="AT1413" s="16">
        <f t="shared" si="223"/>
        <v>0</v>
      </c>
      <c r="AU1413" s="16"/>
      <c r="AV1413" s="16"/>
      <c r="AW1413" s="16"/>
      <c r="AX1413" s="16"/>
      <c r="AY1413" s="16"/>
      <c r="AZ1413" s="16"/>
      <c r="BA1413" s="16">
        <f>-IFERROR(VLOOKUP(E1413,[4]TD!$J:$K,2,0),0)</f>
        <v>0</v>
      </c>
      <c r="BB1413" s="25">
        <f t="shared" si="219"/>
        <v>0</v>
      </c>
      <c r="BC1413" s="16"/>
      <c r="BD1413" s="52">
        <f t="shared" si="220"/>
        <v>44676.917361111111</v>
      </c>
      <c r="BE1413" s="16">
        <f t="shared" si="224"/>
        <v>2022</v>
      </c>
      <c r="BF1413" s="52">
        <f t="shared" si="221"/>
        <v>44699</v>
      </c>
      <c r="BG1413" s="16">
        <f t="shared" si="225"/>
        <v>2022</v>
      </c>
      <c r="BH1413" s="16"/>
    </row>
    <row r="1414" spans="1:60" x14ac:dyDescent="0.25">
      <c r="A1414" s="16">
        <v>820003850</v>
      </c>
      <c r="B1414" s="16" t="s">
        <v>3461</v>
      </c>
      <c r="C1414" s="16" t="s">
        <v>3462</v>
      </c>
      <c r="D1414" s="17" t="s">
        <v>1210</v>
      </c>
      <c r="E1414" s="17">
        <v>65832</v>
      </c>
      <c r="F1414" s="17" t="str">
        <f t="shared" si="222"/>
        <v>ST65832</v>
      </c>
      <c r="G1414" s="17" t="str">
        <f>VLOOKUP(E1414,[4]PARTIDAS!$F:$M,8,0)</f>
        <v>Evento</v>
      </c>
      <c r="H1414" s="17">
        <v>34151</v>
      </c>
      <c r="I1414" s="18">
        <v>44676.952777777777</v>
      </c>
      <c r="J1414" s="18">
        <v>44676.952777777777</v>
      </c>
      <c r="K1414" s="18">
        <v>44699</v>
      </c>
      <c r="L1414" s="19">
        <v>312769</v>
      </c>
      <c r="M1414" s="19">
        <v>312769</v>
      </c>
      <c r="N1414" s="16" t="s">
        <v>3463</v>
      </c>
      <c r="O1414" s="16"/>
      <c r="P1414" s="16"/>
      <c r="Q1414" s="16"/>
      <c r="R1414" s="16"/>
      <c r="S1414" s="16"/>
      <c r="T1414" s="20">
        <v>312769</v>
      </c>
      <c r="U1414" s="16" t="s">
        <v>47</v>
      </c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 t="s">
        <v>4158</v>
      </c>
      <c r="AG1414" s="16" t="s">
        <v>3878</v>
      </c>
      <c r="AH1414" s="16" t="s">
        <v>3466</v>
      </c>
      <c r="AI1414" s="16" t="s">
        <v>47</v>
      </c>
      <c r="AJ1414" s="16">
        <f>VLOOKUP(E1414,[4]TD!$A:$B,2,0)</f>
        <v>-312769</v>
      </c>
      <c r="AK1414" s="16">
        <f>-IFERROR(VLOOKUP(E1414,'[4]PARTIDAS ABIERTAS EN VALORES'!$A:$E,2,0),0)</f>
        <v>0</v>
      </c>
      <c r="AL1414" s="16"/>
      <c r="AM1414" s="16">
        <f>-IFERROR(VLOOKUP(E1414,'[4]PARTIDAS ABIERTAS EN VALORES'!$A:$E,3,0),0)</f>
        <v>312769</v>
      </c>
      <c r="AN1414" s="16"/>
      <c r="AO1414" s="16">
        <f>-IFERROR(VLOOKUP(E1414,'[4]PARTIDAS ABIERTAS EN VALORES'!$A:$E,4,0),0)</f>
        <v>0</v>
      </c>
      <c r="AP1414" s="16"/>
      <c r="AQ1414" s="16"/>
      <c r="AR1414" s="16"/>
      <c r="AS1414" s="16"/>
      <c r="AT1414" s="16">
        <f t="shared" si="223"/>
        <v>0</v>
      </c>
      <c r="AU1414" s="16"/>
      <c r="AV1414" s="16"/>
      <c r="AW1414" s="16"/>
      <c r="AX1414" s="16"/>
      <c r="AY1414" s="16"/>
      <c r="AZ1414" s="16"/>
      <c r="BA1414" s="16">
        <f>-IFERROR(VLOOKUP(E1414,[4]TD!$J:$K,2,0),0)</f>
        <v>0</v>
      </c>
      <c r="BB1414" s="25">
        <f t="shared" si="219"/>
        <v>0</v>
      </c>
      <c r="BC1414" s="16"/>
      <c r="BD1414" s="52">
        <f t="shared" si="220"/>
        <v>44676.952777777777</v>
      </c>
      <c r="BE1414" s="16">
        <f t="shared" si="224"/>
        <v>2022</v>
      </c>
      <c r="BF1414" s="52">
        <f t="shared" si="221"/>
        <v>44699</v>
      </c>
      <c r="BG1414" s="16">
        <f t="shared" si="225"/>
        <v>2022</v>
      </c>
      <c r="BH1414" s="16"/>
    </row>
    <row r="1415" spans="1:60" x14ac:dyDescent="0.25">
      <c r="A1415" s="16">
        <v>820003850</v>
      </c>
      <c r="B1415" s="16" t="s">
        <v>3461</v>
      </c>
      <c r="C1415" s="16" t="s">
        <v>3462</v>
      </c>
      <c r="D1415" s="17" t="s">
        <v>1210</v>
      </c>
      <c r="E1415" s="17">
        <v>65842</v>
      </c>
      <c r="F1415" s="17" t="str">
        <f t="shared" si="222"/>
        <v>ST65842</v>
      </c>
      <c r="G1415" s="17" t="e">
        <f>VLOOKUP(E1415,[4]PARTIDAS!$F:$M,8,0)</f>
        <v>#N/A</v>
      </c>
      <c r="H1415" s="17">
        <v>34151</v>
      </c>
      <c r="I1415" s="18">
        <v>44677.010416666664</v>
      </c>
      <c r="J1415" s="18">
        <v>44677.010416666664</v>
      </c>
      <c r="K1415" s="18">
        <v>44699</v>
      </c>
      <c r="L1415" s="19">
        <v>71314</v>
      </c>
      <c r="M1415" s="19">
        <v>71314</v>
      </c>
      <c r="N1415" s="16" t="s">
        <v>3490</v>
      </c>
      <c r="O1415" s="16"/>
      <c r="P1415" s="16"/>
      <c r="Q1415" s="16"/>
      <c r="R1415" s="20">
        <v>71314</v>
      </c>
      <c r="S1415" s="16" t="s">
        <v>4159</v>
      </c>
      <c r="T1415" s="16"/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/>
      <c r="AE1415" s="16"/>
      <c r="AF1415" s="16"/>
      <c r="AG1415" s="16" t="s">
        <v>4160</v>
      </c>
      <c r="AH1415" s="16"/>
      <c r="AI1415" s="16"/>
      <c r="AJ1415" s="16" t="e">
        <f>VLOOKUP(E1415,[4]TD!$A:$B,2,0)</f>
        <v>#N/A</v>
      </c>
      <c r="AK1415" s="16"/>
      <c r="AL1415" s="16"/>
      <c r="AM1415" s="16"/>
      <c r="AN1415" s="16"/>
      <c r="AO1415" s="16"/>
      <c r="AP1415" s="16"/>
      <c r="AQ1415" s="25">
        <f>M1415</f>
        <v>71314</v>
      </c>
      <c r="AR1415" s="16"/>
      <c r="AS1415" s="16"/>
      <c r="AT1415" s="16">
        <f t="shared" si="223"/>
        <v>0</v>
      </c>
      <c r="AU1415" s="16"/>
      <c r="AV1415" s="16"/>
      <c r="AW1415" s="16"/>
      <c r="AX1415" s="16"/>
      <c r="AY1415" s="16"/>
      <c r="AZ1415" s="16"/>
      <c r="BA1415" s="16"/>
      <c r="BB1415" s="25">
        <f t="shared" si="219"/>
        <v>0</v>
      </c>
      <c r="BC1415" s="16"/>
      <c r="BD1415" s="52">
        <f t="shared" si="220"/>
        <v>44677.010416666664</v>
      </c>
      <c r="BE1415" s="16">
        <f t="shared" si="224"/>
        <v>2022</v>
      </c>
      <c r="BF1415" s="52">
        <f t="shared" si="221"/>
        <v>44699</v>
      </c>
      <c r="BG1415" s="16">
        <f t="shared" si="225"/>
        <v>2022</v>
      </c>
      <c r="BH1415" s="16"/>
    </row>
    <row r="1416" spans="1:60" x14ac:dyDescent="0.25">
      <c r="A1416" s="16">
        <v>820003850</v>
      </c>
      <c r="B1416" s="16" t="s">
        <v>3461</v>
      </c>
      <c r="C1416" s="16" t="s">
        <v>3462</v>
      </c>
      <c r="D1416" s="17" t="s">
        <v>1210</v>
      </c>
      <c r="E1416" s="17">
        <v>65856</v>
      </c>
      <c r="F1416" s="17" t="str">
        <f t="shared" si="222"/>
        <v>ST65856</v>
      </c>
      <c r="G1416" s="17" t="str">
        <f>VLOOKUP(E1416,[4]PARTIDAS!$F:$M,8,0)</f>
        <v>Evento</v>
      </c>
      <c r="H1416" s="17">
        <v>34151</v>
      </c>
      <c r="I1416" s="18">
        <v>44677.320138888892</v>
      </c>
      <c r="J1416" s="18">
        <v>44677.320138888892</v>
      </c>
      <c r="K1416" s="18">
        <v>44699</v>
      </c>
      <c r="L1416" s="19">
        <v>65600</v>
      </c>
      <c r="M1416" s="19">
        <v>65600</v>
      </c>
      <c r="N1416" s="16" t="s">
        <v>3463</v>
      </c>
      <c r="O1416" s="16"/>
      <c r="P1416" s="16"/>
      <c r="Q1416" s="16"/>
      <c r="R1416" s="16"/>
      <c r="S1416" s="16"/>
      <c r="T1416" s="20">
        <v>65600</v>
      </c>
      <c r="U1416" s="16" t="s">
        <v>47</v>
      </c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 t="s">
        <v>4161</v>
      </c>
      <c r="AG1416" s="16" t="s">
        <v>3878</v>
      </c>
      <c r="AH1416" s="16" t="s">
        <v>3466</v>
      </c>
      <c r="AI1416" s="16" t="s">
        <v>47</v>
      </c>
      <c r="AJ1416" s="16">
        <f>VLOOKUP(E1416,[4]TD!$A:$B,2,0)</f>
        <v>-65600</v>
      </c>
      <c r="AK1416" s="16">
        <f>-IFERROR(VLOOKUP(E1416,'[4]PARTIDAS ABIERTAS EN VALORES'!$A:$E,2,0),0)</f>
        <v>0</v>
      </c>
      <c r="AL1416" s="16"/>
      <c r="AM1416" s="16">
        <f>-IFERROR(VLOOKUP(E1416,'[4]PARTIDAS ABIERTAS EN VALORES'!$A:$E,3,0),0)</f>
        <v>65600</v>
      </c>
      <c r="AN1416" s="16"/>
      <c r="AO1416" s="16">
        <f>-IFERROR(VLOOKUP(E1416,'[4]PARTIDAS ABIERTAS EN VALORES'!$A:$E,4,0),0)</f>
        <v>0</v>
      </c>
      <c r="AP1416" s="16"/>
      <c r="AQ1416" s="16"/>
      <c r="AR1416" s="16"/>
      <c r="AS1416" s="16"/>
      <c r="AT1416" s="16">
        <f t="shared" si="223"/>
        <v>0</v>
      </c>
      <c r="AU1416" s="16"/>
      <c r="AV1416" s="16"/>
      <c r="AW1416" s="16"/>
      <c r="AX1416" s="16"/>
      <c r="AY1416" s="16"/>
      <c r="AZ1416" s="16"/>
      <c r="BA1416" s="16">
        <f>-IFERROR(VLOOKUP(E1416,[4]TD!$J:$K,2,0),0)</f>
        <v>0</v>
      </c>
      <c r="BB1416" s="25">
        <f t="shared" si="219"/>
        <v>0</v>
      </c>
      <c r="BC1416" s="16"/>
      <c r="BD1416" s="52">
        <f t="shared" si="220"/>
        <v>44677.320138888892</v>
      </c>
      <c r="BE1416" s="16">
        <f t="shared" si="224"/>
        <v>2022</v>
      </c>
      <c r="BF1416" s="52">
        <f t="shared" si="221"/>
        <v>44699</v>
      </c>
      <c r="BG1416" s="16">
        <f t="shared" si="225"/>
        <v>2022</v>
      </c>
      <c r="BH1416" s="16"/>
    </row>
    <row r="1417" spans="1:60" x14ac:dyDescent="0.25">
      <c r="A1417" s="16">
        <v>820003850</v>
      </c>
      <c r="B1417" s="16" t="s">
        <v>3461</v>
      </c>
      <c r="C1417" s="16" t="s">
        <v>3467</v>
      </c>
      <c r="D1417" s="17" t="s">
        <v>1210</v>
      </c>
      <c r="E1417" s="17">
        <v>65858</v>
      </c>
      <c r="F1417" s="17" t="str">
        <f t="shared" si="222"/>
        <v>ST65858</v>
      </c>
      <c r="G1417" s="17" t="str">
        <f>VLOOKUP(E1417,[4]PARTIDAS!$F:$M,8,0)</f>
        <v>Evento</v>
      </c>
      <c r="H1417" s="17">
        <v>34154</v>
      </c>
      <c r="I1417" s="18">
        <v>44677.328472222223</v>
      </c>
      <c r="J1417" s="18">
        <v>44677.328472222223</v>
      </c>
      <c r="K1417" s="18">
        <v>44699</v>
      </c>
      <c r="L1417" s="19">
        <v>138410</v>
      </c>
      <c r="M1417" s="19">
        <v>138410</v>
      </c>
      <c r="N1417" s="16" t="s">
        <v>3463</v>
      </c>
      <c r="O1417" s="16"/>
      <c r="P1417" s="16"/>
      <c r="Q1417" s="16"/>
      <c r="R1417" s="16"/>
      <c r="S1417" s="16"/>
      <c r="T1417" s="20">
        <v>138410</v>
      </c>
      <c r="U1417" s="16" t="s">
        <v>47</v>
      </c>
      <c r="V1417" s="16"/>
      <c r="W1417" s="16"/>
      <c r="X1417" s="16"/>
      <c r="Y1417" s="16"/>
      <c r="Z1417" s="16"/>
      <c r="AA1417" s="16"/>
      <c r="AB1417" s="16"/>
      <c r="AC1417" s="16"/>
      <c r="AD1417" s="16"/>
      <c r="AE1417" s="16"/>
      <c r="AF1417" s="16" t="s">
        <v>4161</v>
      </c>
      <c r="AG1417" s="16" t="s">
        <v>4138</v>
      </c>
      <c r="AH1417" s="16" t="s">
        <v>3466</v>
      </c>
      <c r="AI1417" s="16" t="s">
        <v>47</v>
      </c>
      <c r="AJ1417" s="16">
        <f>VLOOKUP(E1417,[4]TD!$A:$B,2,0)</f>
        <v>-138410</v>
      </c>
      <c r="AK1417" s="16">
        <f>-IFERROR(VLOOKUP(E1417,'[4]PARTIDAS ABIERTAS EN VALORES'!$A:$E,2,0),0)</f>
        <v>0</v>
      </c>
      <c r="AL1417" s="16"/>
      <c r="AM1417" s="16">
        <f>-IFERROR(VLOOKUP(E1417,'[4]PARTIDAS ABIERTAS EN VALORES'!$A:$E,3,0),0)</f>
        <v>138410</v>
      </c>
      <c r="AN1417" s="16"/>
      <c r="AO1417" s="16">
        <f>-IFERROR(VLOOKUP(E1417,'[4]PARTIDAS ABIERTAS EN VALORES'!$A:$E,4,0),0)</f>
        <v>0</v>
      </c>
      <c r="AP1417" s="16"/>
      <c r="AQ1417" s="16"/>
      <c r="AR1417" s="16"/>
      <c r="AS1417" s="16"/>
      <c r="AT1417" s="16">
        <f t="shared" si="223"/>
        <v>0</v>
      </c>
      <c r="AU1417" s="16"/>
      <c r="AV1417" s="16"/>
      <c r="AW1417" s="16"/>
      <c r="AX1417" s="16"/>
      <c r="AY1417" s="16"/>
      <c r="AZ1417" s="16"/>
      <c r="BA1417" s="16">
        <f>-IFERROR(VLOOKUP(E1417,[4]TD!$J:$K,2,0),0)</f>
        <v>0</v>
      </c>
      <c r="BB1417" s="25">
        <f t="shared" si="219"/>
        <v>0</v>
      </c>
      <c r="BC1417" s="16"/>
      <c r="BD1417" s="52">
        <f t="shared" si="220"/>
        <v>44677.328472222223</v>
      </c>
      <c r="BE1417" s="16">
        <f t="shared" si="224"/>
        <v>2022</v>
      </c>
      <c r="BF1417" s="52">
        <f t="shared" si="221"/>
        <v>44699</v>
      </c>
      <c r="BG1417" s="16">
        <f t="shared" si="225"/>
        <v>2022</v>
      </c>
      <c r="BH1417" s="16"/>
    </row>
    <row r="1418" spans="1:60" x14ac:dyDescent="0.25">
      <c r="A1418" s="16">
        <v>820003850</v>
      </c>
      <c r="B1418" s="16" t="s">
        <v>3461</v>
      </c>
      <c r="C1418" s="16" t="s">
        <v>3467</v>
      </c>
      <c r="D1418" s="17" t="s">
        <v>1210</v>
      </c>
      <c r="E1418" s="17">
        <v>65919</v>
      </c>
      <c r="F1418" s="17" t="str">
        <f t="shared" si="222"/>
        <v>ST65919</v>
      </c>
      <c r="G1418" s="17" t="str">
        <f>VLOOKUP(E1418,[4]PARTIDAS!$F:$M,8,0)</f>
        <v>Evento</v>
      </c>
      <c r="H1418" s="17">
        <v>34156</v>
      </c>
      <c r="I1418" s="18">
        <v>44677.620833333334</v>
      </c>
      <c r="J1418" s="18">
        <v>44677.620833333334</v>
      </c>
      <c r="K1418" s="18">
        <v>44699</v>
      </c>
      <c r="L1418" s="19">
        <v>21300</v>
      </c>
      <c r="M1418" s="19">
        <v>21300</v>
      </c>
      <c r="N1418" s="16" t="s">
        <v>3463</v>
      </c>
      <c r="O1418" s="16"/>
      <c r="P1418" s="16"/>
      <c r="Q1418" s="16"/>
      <c r="R1418" s="16"/>
      <c r="S1418" s="16"/>
      <c r="T1418" s="20">
        <v>21300</v>
      </c>
      <c r="U1418" s="16" t="s">
        <v>47</v>
      </c>
      <c r="V1418" s="16"/>
      <c r="W1418" s="16"/>
      <c r="X1418" s="16"/>
      <c r="Y1418" s="16"/>
      <c r="Z1418" s="16"/>
      <c r="AA1418" s="16"/>
      <c r="AB1418" s="16"/>
      <c r="AC1418" s="16"/>
      <c r="AD1418" s="16"/>
      <c r="AE1418" s="16"/>
      <c r="AF1418" s="16" t="s">
        <v>4161</v>
      </c>
      <c r="AG1418" s="16" t="s">
        <v>4138</v>
      </c>
      <c r="AH1418" s="16" t="s">
        <v>3466</v>
      </c>
      <c r="AI1418" s="16" t="s">
        <v>47</v>
      </c>
      <c r="AJ1418" s="16">
        <f>VLOOKUP(E1418,[4]TD!$A:$B,2,0)</f>
        <v>-21300</v>
      </c>
      <c r="AK1418" s="16">
        <f>-IFERROR(VLOOKUP(E1418,'[4]PARTIDAS ABIERTAS EN VALORES'!$A:$E,2,0),0)</f>
        <v>0</v>
      </c>
      <c r="AL1418" s="16"/>
      <c r="AM1418" s="16">
        <f>-IFERROR(VLOOKUP(E1418,'[4]PARTIDAS ABIERTAS EN VALORES'!$A:$E,3,0),0)</f>
        <v>21300</v>
      </c>
      <c r="AN1418" s="16"/>
      <c r="AO1418" s="16">
        <f>-IFERROR(VLOOKUP(E1418,'[4]PARTIDAS ABIERTAS EN VALORES'!$A:$E,4,0),0)</f>
        <v>0</v>
      </c>
      <c r="AP1418" s="16"/>
      <c r="AQ1418" s="16"/>
      <c r="AR1418" s="16"/>
      <c r="AS1418" s="16"/>
      <c r="AT1418" s="16">
        <f t="shared" si="223"/>
        <v>0</v>
      </c>
      <c r="AU1418" s="16"/>
      <c r="AV1418" s="16"/>
      <c r="AW1418" s="16"/>
      <c r="AX1418" s="16"/>
      <c r="AY1418" s="16"/>
      <c r="AZ1418" s="16"/>
      <c r="BA1418" s="16">
        <f>-IFERROR(VLOOKUP(E1418,[4]TD!$J:$K,2,0),0)</f>
        <v>0</v>
      </c>
      <c r="BB1418" s="25">
        <f t="shared" si="219"/>
        <v>0</v>
      </c>
      <c r="BC1418" s="16"/>
      <c r="BD1418" s="52">
        <f t="shared" si="220"/>
        <v>44677.620833333334</v>
      </c>
      <c r="BE1418" s="16">
        <f t="shared" si="224"/>
        <v>2022</v>
      </c>
      <c r="BF1418" s="52">
        <f t="shared" si="221"/>
        <v>44699</v>
      </c>
      <c r="BG1418" s="16">
        <f t="shared" si="225"/>
        <v>2022</v>
      </c>
      <c r="BH1418" s="16"/>
    </row>
    <row r="1419" spans="1:60" x14ac:dyDescent="0.25">
      <c r="A1419" s="16">
        <v>820003850</v>
      </c>
      <c r="B1419" s="16" t="s">
        <v>3461</v>
      </c>
      <c r="C1419" s="16" t="s">
        <v>3462</v>
      </c>
      <c r="D1419" s="17" t="s">
        <v>1210</v>
      </c>
      <c r="E1419" s="17">
        <v>66032</v>
      </c>
      <c r="F1419" s="17" t="str">
        <f t="shared" si="222"/>
        <v>ST66032</v>
      </c>
      <c r="G1419" s="17" t="str">
        <f>VLOOKUP(E1419,[4]PARTIDAS!$F:$M,8,0)</f>
        <v>Evento</v>
      </c>
      <c r="H1419" s="17">
        <v>34151</v>
      </c>
      <c r="I1419" s="18">
        <v>44678.603472222225</v>
      </c>
      <c r="J1419" s="18">
        <v>44678.603472222225</v>
      </c>
      <c r="K1419" s="18">
        <v>44699</v>
      </c>
      <c r="L1419" s="19">
        <v>94816</v>
      </c>
      <c r="M1419" s="19">
        <v>94816</v>
      </c>
      <c r="N1419" s="16" t="s">
        <v>3463</v>
      </c>
      <c r="O1419" s="16"/>
      <c r="P1419" s="16"/>
      <c r="Q1419" s="16"/>
      <c r="R1419" s="16"/>
      <c r="S1419" s="16"/>
      <c r="T1419" s="20">
        <v>94816</v>
      </c>
      <c r="U1419" s="16" t="s">
        <v>47</v>
      </c>
      <c r="V1419" s="16"/>
      <c r="W1419" s="16"/>
      <c r="X1419" s="16"/>
      <c r="Y1419" s="16"/>
      <c r="Z1419" s="16"/>
      <c r="AA1419" s="16"/>
      <c r="AB1419" s="16"/>
      <c r="AC1419" s="16"/>
      <c r="AD1419" s="16"/>
      <c r="AE1419" s="16"/>
      <c r="AF1419" s="16" t="s">
        <v>4162</v>
      </c>
      <c r="AG1419" s="16" t="s">
        <v>3878</v>
      </c>
      <c r="AH1419" s="16" t="s">
        <v>3466</v>
      </c>
      <c r="AI1419" s="16" t="s">
        <v>47</v>
      </c>
      <c r="AJ1419" s="16">
        <f>VLOOKUP(E1419,[4]TD!$A:$B,2,0)</f>
        <v>-94816</v>
      </c>
      <c r="AK1419" s="16">
        <f>-IFERROR(VLOOKUP(E1419,'[4]PARTIDAS ABIERTAS EN VALORES'!$A:$E,2,0),0)</f>
        <v>0</v>
      </c>
      <c r="AL1419" s="16"/>
      <c r="AM1419" s="16">
        <f>-IFERROR(VLOOKUP(E1419,'[4]PARTIDAS ABIERTAS EN VALORES'!$A:$E,3,0),0)</f>
        <v>94816</v>
      </c>
      <c r="AN1419" s="16"/>
      <c r="AO1419" s="16">
        <f>-IFERROR(VLOOKUP(E1419,'[4]PARTIDAS ABIERTAS EN VALORES'!$A:$E,4,0),0)</f>
        <v>0</v>
      </c>
      <c r="AP1419" s="16"/>
      <c r="AQ1419" s="16"/>
      <c r="AR1419" s="16"/>
      <c r="AS1419" s="16"/>
      <c r="AT1419" s="16">
        <f t="shared" si="223"/>
        <v>0</v>
      </c>
      <c r="AU1419" s="16"/>
      <c r="AV1419" s="16"/>
      <c r="AW1419" s="16"/>
      <c r="AX1419" s="16"/>
      <c r="AY1419" s="16"/>
      <c r="AZ1419" s="16"/>
      <c r="BA1419" s="16">
        <f>-IFERROR(VLOOKUP(E1419,[4]TD!$J:$K,2,0),0)</f>
        <v>0</v>
      </c>
      <c r="BB1419" s="25">
        <f t="shared" si="219"/>
        <v>0</v>
      </c>
      <c r="BC1419" s="16"/>
      <c r="BD1419" s="52">
        <f t="shared" si="220"/>
        <v>44678.603472222225</v>
      </c>
      <c r="BE1419" s="16">
        <f t="shared" si="224"/>
        <v>2022</v>
      </c>
      <c r="BF1419" s="52">
        <f t="shared" si="221"/>
        <v>44699</v>
      </c>
      <c r="BG1419" s="16">
        <f t="shared" si="225"/>
        <v>2022</v>
      </c>
      <c r="BH1419" s="16"/>
    </row>
    <row r="1420" spans="1:60" x14ac:dyDescent="0.25">
      <c r="A1420" s="16">
        <v>820003850</v>
      </c>
      <c r="B1420" s="16" t="s">
        <v>3461</v>
      </c>
      <c r="C1420" s="16" t="s">
        <v>3462</v>
      </c>
      <c r="D1420" s="17" t="s">
        <v>1210</v>
      </c>
      <c r="E1420" s="17">
        <v>66074</v>
      </c>
      <c r="F1420" s="17" t="str">
        <f t="shared" si="222"/>
        <v>ST66074</v>
      </c>
      <c r="G1420" s="17" t="str">
        <f>VLOOKUP(E1420,[4]PARTIDAS!$F:$M,8,0)</f>
        <v>Evento</v>
      </c>
      <c r="H1420" s="17">
        <v>34151</v>
      </c>
      <c r="I1420" s="18">
        <v>44678.750694444447</v>
      </c>
      <c r="J1420" s="18">
        <v>44678.750694444447</v>
      </c>
      <c r="K1420" s="18">
        <v>44699</v>
      </c>
      <c r="L1420" s="19">
        <v>125493</v>
      </c>
      <c r="M1420" s="19">
        <v>125493</v>
      </c>
      <c r="N1420" s="16" t="s">
        <v>3463</v>
      </c>
      <c r="O1420" s="16"/>
      <c r="P1420" s="16"/>
      <c r="Q1420" s="16"/>
      <c r="R1420" s="16"/>
      <c r="S1420" s="16"/>
      <c r="T1420" s="20">
        <v>125493</v>
      </c>
      <c r="U1420" s="16" t="s">
        <v>47</v>
      </c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 t="s">
        <v>4162</v>
      </c>
      <c r="AG1420" s="16" t="s">
        <v>3878</v>
      </c>
      <c r="AH1420" s="16" t="s">
        <v>3466</v>
      </c>
      <c r="AI1420" s="16" t="s">
        <v>47</v>
      </c>
      <c r="AJ1420" s="16">
        <f>VLOOKUP(E1420,[4]TD!$A:$B,2,0)</f>
        <v>-125493</v>
      </c>
      <c r="AK1420" s="16">
        <f>-IFERROR(VLOOKUP(E1420,'[4]PARTIDAS ABIERTAS EN VALORES'!$A:$E,2,0),0)</f>
        <v>0</v>
      </c>
      <c r="AL1420" s="16"/>
      <c r="AM1420" s="16">
        <f>-IFERROR(VLOOKUP(E1420,'[4]PARTIDAS ABIERTAS EN VALORES'!$A:$E,3,0),0)</f>
        <v>125493</v>
      </c>
      <c r="AN1420" s="16"/>
      <c r="AO1420" s="16">
        <f>-IFERROR(VLOOKUP(E1420,'[4]PARTIDAS ABIERTAS EN VALORES'!$A:$E,4,0),0)</f>
        <v>0</v>
      </c>
      <c r="AP1420" s="16"/>
      <c r="AQ1420" s="16"/>
      <c r="AR1420" s="16"/>
      <c r="AS1420" s="16"/>
      <c r="AT1420" s="16">
        <f t="shared" si="223"/>
        <v>0</v>
      </c>
      <c r="AU1420" s="16"/>
      <c r="AV1420" s="16"/>
      <c r="AW1420" s="16"/>
      <c r="AX1420" s="16"/>
      <c r="AY1420" s="16"/>
      <c r="AZ1420" s="16"/>
      <c r="BA1420" s="16">
        <f>-IFERROR(VLOOKUP(E1420,[4]TD!$J:$K,2,0),0)</f>
        <v>0</v>
      </c>
      <c r="BB1420" s="25">
        <f t="shared" si="219"/>
        <v>0</v>
      </c>
      <c r="BC1420" s="16"/>
      <c r="BD1420" s="52">
        <f t="shared" si="220"/>
        <v>44678.750694444447</v>
      </c>
      <c r="BE1420" s="16">
        <f t="shared" si="224"/>
        <v>2022</v>
      </c>
      <c r="BF1420" s="52">
        <f t="shared" si="221"/>
        <v>44699</v>
      </c>
      <c r="BG1420" s="16">
        <f t="shared" si="225"/>
        <v>2022</v>
      </c>
      <c r="BH1420" s="16"/>
    </row>
    <row r="1421" spans="1:60" x14ac:dyDescent="0.25">
      <c r="A1421" s="16">
        <v>820003850</v>
      </c>
      <c r="B1421" s="16" t="s">
        <v>3461</v>
      </c>
      <c r="C1421" s="16" t="s">
        <v>3462</v>
      </c>
      <c r="D1421" s="17" t="s">
        <v>1210</v>
      </c>
      <c r="E1421" s="17">
        <v>66084</v>
      </c>
      <c r="F1421" s="17" t="str">
        <f t="shared" si="222"/>
        <v>ST66084</v>
      </c>
      <c r="G1421" s="17" t="str">
        <f>VLOOKUP(E1421,[4]PARTIDAS!$F:$M,8,0)</f>
        <v>Evento</v>
      </c>
      <c r="H1421" s="17">
        <v>34151</v>
      </c>
      <c r="I1421" s="18">
        <v>44678.814583333333</v>
      </c>
      <c r="J1421" s="18">
        <v>44678.814583333333</v>
      </c>
      <c r="K1421" s="18">
        <v>44699</v>
      </c>
      <c r="L1421" s="19">
        <v>290644</v>
      </c>
      <c r="M1421" s="19">
        <v>290644</v>
      </c>
      <c r="N1421" s="16" t="s">
        <v>3463</v>
      </c>
      <c r="O1421" s="16"/>
      <c r="P1421" s="16"/>
      <c r="Q1421" s="16"/>
      <c r="R1421" s="16"/>
      <c r="S1421" s="16"/>
      <c r="T1421" s="20">
        <v>290644</v>
      </c>
      <c r="U1421" s="16" t="s">
        <v>47</v>
      </c>
      <c r="V1421" s="16"/>
      <c r="W1421" s="16"/>
      <c r="X1421" s="16"/>
      <c r="Y1421" s="16"/>
      <c r="Z1421" s="16"/>
      <c r="AA1421" s="16"/>
      <c r="AB1421" s="16"/>
      <c r="AC1421" s="16"/>
      <c r="AD1421" s="16"/>
      <c r="AE1421" s="16"/>
      <c r="AF1421" s="16" t="s">
        <v>4162</v>
      </c>
      <c r="AG1421" s="16" t="s">
        <v>3878</v>
      </c>
      <c r="AH1421" s="16" t="s">
        <v>3466</v>
      </c>
      <c r="AI1421" s="16" t="s">
        <v>47</v>
      </c>
      <c r="AJ1421" s="16">
        <f>VLOOKUP(E1421,[4]TD!$A:$B,2,0)</f>
        <v>-290644</v>
      </c>
      <c r="AK1421" s="16">
        <f>-IFERROR(VLOOKUP(E1421,'[4]PARTIDAS ABIERTAS EN VALORES'!$A:$E,2,0),0)</f>
        <v>0</v>
      </c>
      <c r="AL1421" s="16"/>
      <c r="AM1421" s="16">
        <f>-IFERROR(VLOOKUP(E1421,'[4]PARTIDAS ABIERTAS EN VALORES'!$A:$E,3,0),0)</f>
        <v>290644</v>
      </c>
      <c r="AN1421" s="16"/>
      <c r="AO1421" s="16">
        <f>-IFERROR(VLOOKUP(E1421,'[4]PARTIDAS ABIERTAS EN VALORES'!$A:$E,4,0),0)</f>
        <v>0</v>
      </c>
      <c r="AP1421" s="16"/>
      <c r="AQ1421" s="16"/>
      <c r="AR1421" s="16"/>
      <c r="AS1421" s="16"/>
      <c r="AT1421" s="16">
        <f t="shared" si="223"/>
        <v>0</v>
      </c>
      <c r="AU1421" s="16"/>
      <c r="AV1421" s="16"/>
      <c r="AW1421" s="16"/>
      <c r="AX1421" s="16"/>
      <c r="AY1421" s="16"/>
      <c r="AZ1421" s="16"/>
      <c r="BA1421" s="16">
        <f>-IFERROR(VLOOKUP(E1421,[4]TD!$J:$K,2,0),0)</f>
        <v>0</v>
      </c>
      <c r="BB1421" s="25">
        <f t="shared" si="219"/>
        <v>0</v>
      </c>
      <c r="BC1421" s="16"/>
      <c r="BD1421" s="52">
        <f t="shared" si="220"/>
        <v>44678.814583333333</v>
      </c>
      <c r="BE1421" s="16">
        <f t="shared" si="224"/>
        <v>2022</v>
      </c>
      <c r="BF1421" s="52">
        <f t="shared" si="221"/>
        <v>44699</v>
      </c>
      <c r="BG1421" s="16">
        <f t="shared" si="225"/>
        <v>2022</v>
      </c>
      <c r="BH1421" s="16"/>
    </row>
    <row r="1422" spans="1:60" x14ac:dyDescent="0.25">
      <c r="A1422" s="16">
        <v>820003850</v>
      </c>
      <c r="B1422" s="16" t="s">
        <v>3461</v>
      </c>
      <c r="C1422" s="16" t="s">
        <v>3462</v>
      </c>
      <c r="D1422" s="17" t="s">
        <v>1210</v>
      </c>
      <c r="E1422" s="17">
        <v>66330</v>
      </c>
      <c r="F1422" s="17" t="str">
        <f t="shared" si="222"/>
        <v>ST66330</v>
      </c>
      <c r="G1422" s="17" t="str">
        <f>VLOOKUP(E1422,[4]PARTIDAS!$F:$M,8,0)</f>
        <v>Evento</v>
      </c>
      <c r="H1422" s="17">
        <v>34151</v>
      </c>
      <c r="I1422" s="18">
        <v>44680.787499999999</v>
      </c>
      <c r="J1422" s="18">
        <v>44680.787499999999</v>
      </c>
      <c r="K1422" s="18">
        <v>44699</v>
      </c>
      <c r="L1422" s="19">
        <v>199699</v>
      </c>
      <c r="M1422" s="19">
        <v>199699</v>
      </c>
      <c r="N1422" s="16" t="s">
        <v>3463</v>
      </c>
      <c r="O1422" s="16"/>
      <c r="P1422" s="16"/>
      <c r="Q1422" s="16"/>
      <c r="R1422" s="16"/>
      <c r="S1422" s="16"/>
      <c r="T1422" s="20">
        <v>199699</v>
      </c>
      <c r="U1422" s="16" t="s">
        <v>47</v>
      </c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 t="s">
        <v>4163</v>
      </c>
      <c r="AG1422" s="16" t="s">
        <v>3878</v>
      </c>
      <c r="AH1422" s="16" t="s">
        <v>3466</v>
      </c>
      <c r="AI1422" s="16" t="s">
        <v>47</v>
      </c>
      <c r="AJ1422" s="16">
        <f>VLOOKUP(E1422,[4]TD!$A:$B,2,0)</f>
        <v>-199699</v>
      </c>
      <c r="AK1422" s="16">
        <f>-IFERROR(VLOOKUP(E1422,'[4]PARTIDAS ABIERTAS EN VALORES'!$A:$E,2,0),0)</f>
        <v>0</v>
      </c>
      <c r="AL1422" s="16"/>
      <c r="AM1422" s="16">
        <f>-IFERROR(VLOOKUP(E1422,'[4]PARTIDAS ABIERTAS EN VALORES'!$A:$E,3,0),0)</f>
        <v>199699</v>
      </c>
      <c r="AN1422" s="16"/>
      <c r="AO1422" s="16">
        <f>-IFERROR(VLOOKUP(E1422,'[4]PARTIDAS ABIERTAS EN VALORES'!$A:$E,4,0),0)</f>
        <v>0</v>
      </c>
      <c r="AP1422" s="16"/>
      <c r="AQ1422" s="16"/>
      <c r="AR1422" s="16"/>
      <c r="AS1422" s="16"/>
      <c r="AT1422" s="16">
        <f t="shared" si="223"/>
        <v>0</v>
      </c>
      <c r="AU1422" s="16"/>
      <c r="AV1422" s="16"/>
      <c r="AW1422" s="16"/>
      <c r="AX1422" s="16"/>
      <c r="AY1422" s="16"/>
      <c r="AZ1422" s="16"/>
      <c r="BA1422" s="16">
        <f>-IFERROR(VLOOKUP(E1422,[4]TD!$J:$K,2,0),0)</f>
        <v>0</v>
      </c>
      <c r="BB1422" s="25">
        <f t="shared" si="219"/>
        <v>0</v>
      </c>
      <c r="BC1422" s="16"/>
      <c r="BD1422" s="52">
        <f t="shared" si="220"/>
        <v>44680.787499999999</v>
      </c>
      <c r="BE1422" s="16">
        <f t="shared" si="224"/>
        <v>2022</v>
      </c>
      <c r="BF1422" s="52">
        <f t="shared" si="221"/>
        <v>44699</v>
      </c>
      <c r="BG1422" s="16">
        <f t="shared" si="225"/>
        <v>2022</v>
      </c>
      <c r="BH1422" s="16"/>
    </row>
    <row r="1423" spans="1:60" x14ac:dyDescent="0.25">
      <c r="A1423" s="16">
        <v>820003850</v>
      </c>
      <c r="B1423" s="16" t="s">
        <v>3461</v>
      </c>
      <c r="C1423" s="16" t="s">
        <v>3462</v>
      </c>
      <c r="D1423" s="17" t="s">
        <v>1210</v>
      </c>
      <c r="E1423" s="17">
        <v>66336</v>
      </c>
      <c r="F1423" s="17" t="str">
        <f t="shared" si="222"/>
        <v>ST66336</v>
      </c>
      <c r="G1423" s="17" t="str">
        <f>VLOOKUP(E1423,[4]PARTIDAS!$F:$M,8,0)</f>
        <v>Evento</v>
      </c>
      <c r="H1423" s="17">
        <v>34151</v>
      </c>
      <c r="I1423" s="18">
        <v>44680.871527777781</v>
      </c>
      <c r="J1423" s="18">
        <v>44680.871527777781</v>
      </c>
      <c r="K1423" s="18">
        <v>44699</v>
      </c>
      <c r="L1423" s="19">
        <v>135201</v>
      </c>
      <c r="M1423" s="19">
        <v>135201</v>
      </c>
      <c r="N1423" s="16" t="s">
        <v>3463</v>
      </c>
      <c r="O1423" s="16"/>
      <c r="P1423" s="16"/>
      <c r="Q1423" s="16"/>
      <c r="R1423" s="16"/>
      <c r="S1423" s="16"/>
      <c r="T1423" s="20">
        <v>135201</v>
      </c>
      <c r="U1423" s="16" t="s">
        <v>47</v>
      </c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F1423" s="16" t="s">
        <v>4163</v>
      </c>
      <c r="AG1423" s="16" t="s">
        <v>3878</v>
      </c>
      <c r="AH1423" s="16" t="s">
        <v>3466</v>
      </c>
      <c r="AI1423" s="16" t="s">
        <v>47</v>
      </c>
      <c r="AJ1423" s="16">
        <f>VLOOKUP(E1423,[4]TD!$A:$B,2,0)</f>
        <v>-135201</v>
      </c>
      <c r="AK1423" s="16">
        <f>-IFERROR(VLOOKUP(E1423,'[4]PARTIDAS ABIERTAS EN VALORES'!$A:$E,2,0),0)</f>
        <v>0</v>
      </c>
      <c r="AL1423" s="16"/>
      <c r="AM1423" s="16">
        <f>-IFERROR(VLOOKUP(E1423,'[4]PARTIDAS ABIERTAS EN VALORES'!$A:$E,3,0),0)</f>
        <v>135201</v>
      </c>
      <c r="AN1423" s="16"/>
      <c r="AO1423" s="16">
        <f>-IFERROR(VLOOKUP(E1423,'[4]PARTIDAS ABIERTAS EN VALORES'!$A:$E,4,0),0)</f>
        <v>0</v>
      </c>
      <c r="AP1423" s="16"/>
      <c r="AQ1423" s="16"/>
      <c r="AR1423" s="16"/>
      <c r="AS1423" s="16"/>
      <c r="AT1423" s="16">
        <f t="shared" si="223"/>
        <v>0</v>
      </c>
      <c r="AU1423" s="16"/>
      <c r="AV1423" s="16"/>
      <c r="AW1423" s="16"/>
      <c r="AX1423" s="16"/>
      <c r="AY1423" s="16"/>
      <c r="AZ1423" s="16"/>
      <c r="BA1423" s="16">
        <f>-IFERROR(VLOOKUP(E1423,[4]TD!$J:$K,2,0),0)</f>
        <v>0</v>
      </c>
      <c r="BB1423" s="25">
        <f t="shared" si="219"/>
        <v>0</v>
      </c>
      <c r="BC1423" s="16"/>
      <c r="BD1423" s="52">
        <f t="shared" si="220"/>
        <v>44680.871527777781</v>
      </c>
      <c r="BE1423" s="16">
        <f t="shared" si="224"/>
        <v>2022</v>
      </c>
      <c r="BF1423" s="52">
        <f t="shared" si="221"/>
        <v>44699</v>
      </c>
      <c r="BG1423" s="16">
        <f t="shared" si="225"/>
        <v>2022</v>
      </c>
      <c r="BH1423" s="16"/>
    </row>
    <row r="1424" spans="1:60" x14ac:dyDescent="0.25">
      <c r="A1424" s="16">
        <v>820003850</v>
      </c>
      <c r="B1424" s="16" t="s">
        <v>3461</v>
      </c>
      <c r="C1424" s="16" t="s">
        <v>3462</v>
      </c>
      <c r="D1424" s="17" t="s">
        <v>1210</v>
      </c>
      <c r="E1424" s="17">
        <v>66337</v>
      </c>
      <c r="F1424" s="17" t="str">
        <f t="shared" si="222"/>
        <v>ST66337</v>
      </c>
      <c r="G1424" s="17" t="str">
        <f>VLOOKUP(E1424,[4]PARTIDAS!$F:$M,8,0)</f>
        <v>Evento</v>
      </c>
      <c r="H1424" s="17">
        <v>34151</v>
      </c>
      <c r="I1424" s="18">
        <v>44680.952777777777</v>
      </c>
      <c r="J1424" s="18">
        <v>44680.952777777777</v>
      </c>
      <c r="K1424" s="18">
        <v>44699</v>
      </c>
      <c r="L1424" s="19">
        <v>319790</v>
      </c>
      <c r="M1424" s="19">
        <v>319790</v>
      </c>
      <c r="N1424" s="16" t="s">
        <v>3463</v>
      </c>
      <c r="O1424" s="16"/>
      <c r="P1424" s="16"/>
      <c r="Q1424" s="16"/>
      <c r="R1424" s="16"/>
      <c r="S1424" s="16"/>
      <c r="T1424" s="20">
        <v>319790</v>
      </c>
      <c r="U1424" s="16" t="s">
        <v>47</v>
      </c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 t="s">
        <v>4163</v>
      </c>
      <c r="AG1424" s="16" t="s">
        <v>3878</v>
      </c>
      <c r="AH1424" s="16" t="s">
        <v>3466</v>
      </c>
      <c r="AI1424" s="16" t="s">
        <v>47</v>
      </c>
      <c r="AJ1424" s="16">
        <f>VLOOKUP(E1424,[4]TD!$A:$B,2,0)</f>
        <v>-319790</v>
      </c>
      <c r="AK1424" s="16">
        <f>-IFERROR(VLOOKUP(E1424,'[4]PARTIDAS ABIERTAS EN VALORES'!$A:$E,2,0),0)</f>
        <v>0</v>
      </c>
      <c r="AL1424" s="16"/>
      <c r="AM1424" s="16">
        <f>-IFERROR(VLOOKUP(E1424,'[4]PARTIDAS ABIERTAS EN VALORES'!$A:$E,3,0),0)</f>
        <v>319790</v>
      </c>
      <c r="AN1424" s="16"/>
      <c r="AO1424" s="16">
        <f>-IFERROR(VLOOKUP(E1424,'[4]PARTIDAS ABIERTAS EN VALORES'!$A:$E,4,0),0)</f>
        <v>0</v>
      </c>
      <c r="AP1424" s="16"/>
      <c r="AQ1424" s="16"/>
      <c r="AR1424" s="16"/>
      <c r="AS1424" s="16"/>
      <c r="AT1424" s="16">
        <f t="shared" si="223"/>
        <v>0</v>
      </c>
      <c r="AU1424" s="16"/>
      <c r="AV1424" s="16"/>
      <c r="AW1424" s="16"/>
      <c r="AX1424" s="16"/>
      <c r="AY1424" s="16"/>
      <c r="AZ1424" s="16"/>
      <c r="BA1424" s="16">
        <f>-IFERROR(VLOOKUP(E1424,[4]TD!$J:$K,2,0),0)</f>
        <v>0</v>
      </c>
      <c r="BB1424" s="25">
        <f t="shared" si="219"/>
        <v>0</v>
      </c>
      <c r="BC1424" s="16"/>
      <c r="BD1424" s="52">
        <f t="shared" si="220"/>
        <v>44680.952777777777</v>
      </c>
      <c r="BE1424" s="16">
        <f t="shared" si="224"/>
        <v>2022</v>
      </c>
      <c r="BF1424" s="52">
        <f t="shared" si="221"/>
        <v>44699</v>
      </c>
      <c r="BG1424" s="16">
        <f t="shared" si="225"/>
        <v>2022</v>
      </c>
      <c r="BH1424" s="16"/>
    </row>
    <row r="1425" spans="1:60" x14ac:dyDescent="0.25">
      <c r="A1425" s="16">
        <v>820003850</v>
      </c>
      <c r="B1425" s="16" t="s">
        <v>3461</v>
      </c>
      <c r="C1425" s="16" t="s">
        <v>3462</v>
      </c>
      <c r="D1425" s="17" t="s">
        <v>1210</v>
      </c>
      <c r="E1425" s="17">
        <v>66338</v>
      </c>
      <c r="F1425" s="17" t="str">
        <f t="shared" si="222"/>
        <v>ST66338</v>
      </c>
      <c r="G1425" s="17" t="e">
        <f>VLOOKUP(E1425,[4]PARTIDAS!$F:$M,8,0)</f>
        <v>#N/A</v>
      </c>
      <c r="H1425" s="17">
        <v>34153</v>
      </c>
      <c r="I1425" s="18">
        <v>44680.954861111109</v>
      </c>
      <c r="J1425" s="18">
        <v>44680.954861111109</v>
      </c>
      <c r="K1425" s="18">
        <v>44699</v>
      </c>
      <c r="L1425" s="19">
        <v>80800</v>
      </c>
      <c r="M1425" s="19">
        <v>80800</v>
      </c>
      <c r="N1425" s="16" t="s">
        <v>3490</v>
      </c>
      <c r="O1425" s="16"/>
      <c r="P1425" s="16"/>
      <c r="Q1425" s="16"/>
      <c r="R1425" s="20">
        <v>80800</v>
      </c>
      <c r="S1425" s="16" t="s">
        <v>4148</v>
      </c>
      <c r="T1425" s="1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F1425" s="16"/>
      <c r="AG1425" s="16" t="s">
        <v>4149</v>
      </c>
      <c r="AH1425" s="16"/>
      <c r="AI1425" s="16"/>
      <c r="AJ1425" s="16" t="e">
        <f>VLOOKUP(E1425,[4]TD!$A:$B,2,0)</f>
        <v>#N/A</v>
      </c>
      <c r="AK1425" s="16"/>
      <c r="AL1425" s="16"/>
      <c r="AM1425" s="16"/>
      <c r="AN1425" s="16"/>
      <c r="AO1425" s="16"/>
      <c r="AP1425" s="16"/>
      <c r="AQ1425" s="25">
        <f>M1425</f>
        <v>80800</v>
      </c>
      <c r="AR1425" s="16"/>
      <c r="AS1425" s="16"/>
      <c r="AT1425" s="16">
        <f t="shared" si="223"/>
        <v>0</v>
      </c>
      <c r="AU1425" s="16"/>
      <c r="AV1425" s="16"/>
      <c r="AW1425" s="16"/>
      <c r="AX1425" s="16"/>
      <c r="AY1425" s="16"/>
      <c r="AZ1425" s="16"/>
      <c r="BA1425" s="16"/>
      <c r="BB1425" s="25">
        <f t="shared" si="219"/>
        <v>0</v>
      </c>
      <c r="BC1425" s="16"/>
      <c r="BD1425" s="52">
        <f t="shared" si="220"/>
        <v>44680.954861111109</v>
      </c>
      <c r="BE1425" s="16">
        <f t="shared" si="224"/>
        <v>2022</v>
      </c>
      <c r="BF1425" s="52">
        <f t="shared" si="221"/>
        <v>44699</v>
      </c>
      <c r="BG1425" s="16">
        <f t="shared" si="225"/>
        <v>2022</v>
      </c>
      <c r="BH1425" s="16"/>
    </row>
    <row r="1426" spans="1:60" x14ac:dyDescent="0.25">
      <c r="A1426" s="16">
        <v>820003850</v>
      </c>
      <c r="B1426" s="16" t="s">
        <v>3461</v>
      </c>
      <c r="C1426" s="16" t="s">
        <v>3462</v>
      </c>
      <c r="D1426" s="17" t="s">
        <v>1210</v>
      </c>
      <c r="E1426" s="17">
        <v>66348</v>
      </c>
      <c r="F1426" s="17" t="str">
        <f t="shared" si="222"/>
        <v>ST66348</v>
      </c>
      <c r="G1426" s="17" t="str">
        <f>VLOOKUP(E1426,[4]PARTIDAS!$F:$M,8,0)</f>
        <v>Evento</v>
      </c>
      <c r="H1426" s="17">
        <v>34151</v>
      </c>
      <c r="I1426" s="18">
        <v>44681.027777777781</v>
      </c>
      <c r="J1426" s="18">
        <v>44681.027777777781</v>
      </c>
      <c r="K1426" s="18">
        <v>44699</v>
      </c>
      <c r="L1426" s="19">
        <v>65700</v>
      </c>
      <c r="M1426" s="19">
        <v>65700</v>
      </c>
      <c r="N1426" s="16" t="s">
        <v>3463</v>
      </c>
      <c r="O1426" s="16"/>
      <c r="P1426" s="16"/>
      <c r="Q1426" s="16"/>
      <c r="R1426" s="16"/>
      <c r="S1426" s="16"/>
      <c r="T1426" s="20">
        <v>65700</v>
      </c>
      <c r="U1426" s="16" t="s">
        <v>47</v>
      </c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 t="s">
        <v>4164</v>
      </c>
      <c r="AG1426" s="16" t="s">
        <v>3878</v>
      </c>
      <c r="AH1426" s="16" t="s">
        <v>3466</v>
      </c>
      <c r="AI1426" s="16" t="s">
        <v>47</v>
      </c>
      <c r="AJ1426" s="16">
        <f>VLOOKUP(E1426,[4]TD!$A:$B,2,0)</f>
        <v>-65700</v>
      </c>
      <c r="AK1426" s="16">
        <f>-IFERROR(VLOOKUP(E1426,'[4]PARTIDAS ABIERTAS EN VALORES'!$A:$E,2,0),0)</f>
        <v>0</v>
      </c>
      <c r="AL1426" s="16"/>
      <c r="AM1426" s="16">
        <f>-IFERROR(VLOOKUP(E1426,'[4]PARTIDAS ABIERTAS EN VALORES'!$A:$E,3,0),0)</f>
        <v>65700</v>
      </c>
      <c r="AN1426" s="16"/>
      <c r="AO1426" s="16">
        <f>-IFERROR(VLOOKUP(E1426,'[4]PARTIDAS ABIERTAS EN VALORES'!$A:$E,4,0),0)</f>
        <v>0</v>
      </c>
      <c r="AP1426" s="16"/>
      <c r="AQ1426" s="16"/>
      <c r="AR1426" s="16"/>
      <c r="AS1426" s="16"/>
      <c r="AT1426" s="16">
        <f t="shared" si="223"/>
        <v>0</v>
      </c>
      <c r="AU1426" s="16"/>
      <c r="AV1426" s="16"/>
      <c r="AW1426" s="16"/>
      <c r="AX1426" s="16"/>
      <c r="AY1426" s="16"/>
      <c r="AZ1426" s="16"/>
      <c r="BA1426" s="16">
        <f>-IFERROR(VLOOKUP(E1426,[4]TD!$J:$K,2,0),0)</f>
        <v>0</v>
      </c>
      <c r="BB1426" s="25">
        <f t="shared" si="219"/>
        <v>0</v>
      </c>
      <c r="BC1426" s="16"/>
      <c r="BD1426" s="52">
        <f t="shared" si="220"/>
        <v>44681.027777777781</v>
      </c>
      <c r="BE1426" s="16">
        <f t="shared" si="224"/>
        <v>2022</v>
      </c>
      <c r="BF1426" s="52">
        <f t="shared" si="221"/>
        <v>44699</v>
      </c>
      <c r="BG1426" s="16">
        <f t="shared" si="225"/>
        <v>2022</v>
      </c>
      <c r="BH1426" s="16"/>
    </row>
    <row r="1427" spans="1:60" x14ac:dyDescent="0.25">
      <c r="A1427" s="16">
        <v>820003850</v>
      </c>
      <c r="B1427" s="16" t="s">
        <v>3461</v>
      </c>
      <c r="C1427" s="16" t="s">
        <v>3467</v>
      </c>
      <c r="D1427" s="17" t="s">
        <v>1210</v>
      </c>
      <c r="E1427" s="17">
        <v>66394</v>
      </c>
      <c r="F1427" s="17" t="str">
        <f t="shared" si="222"/>
        <v>ST66394</v>
      </c>
      <c r="G1427" s="17" t="str">
        <f>VLOOKUP(E1427,[4]PARTIDAS!$F:$M,8,0)</f>
        <v>Evento</v>
      </c>
      <c r="H1427" s="17">
        <v>34156</v>
      </c>
      <c r="I1427" s="18">
        <v>44681.492361111108</v>
      </c>
      <c r="J1427" s="18">
        <v>44681.492361111108</v>
      </c>
      <c r="K1427" s="18">
        <v>44699</v>
      </c>
      <c r="L1427" s="19">
        <v>21300</v>
      </c>
      <c r="M1427" s="19">
        <v>21300</v>
      </c>
      <c r="N1427" s="16" t="s">
        <v>3463</v>
      </c>
      <c r="O1427" s="16"/>
      <c r="P1427" s="16"/>
      <c r="Q1427" s="16"/>
      <c r="R1427" s="16"/>
      <c r="S1427" s="16"/>
      <c r="T1427" s="20">
        <v>21300</v>
      </c>
      <c r="U1427" s="16" t="s">
        <v>47</v>
      </c>
      <c r="V1427" s="16"/>
      <c r="W1427" s="16"/>
      <c r="X1427" s="16"/>
      <c r="Y1427" s="16"/>
      <c r="Z1427" s="16"/>
      <c r="AA1427" s="16"/>
      <c r="AB1427" s="16"/>
      <c r="AC1427" s="16"/>
      <c r="AD1427" s="16"/>
      <c r="AE1427" s="16"/>
      <c r="AF1427" s="16" t="s">
        <v>4164</v>
      </c>
      <c r="AG1427" s="16" t="s">
        <v>4138</v>
      </c>
      <c r="AH1427" s="16" t="s">
        <v>3466</v>
      </c>
      <c r="AI1427" s="16" t="s">
        <v>47</v>
      </c>
      <c r="AJ1427" s="16">
        <f>VLOOKUP(E1427,[4]TD!$A:$B,2,0)</f>
        <v>-21300</v>
      </c>
      <c r="AK1427" s="16">
        <f>-IFERROR(VLOOKUP(E1427,'[4]PARTIDAS ABIERTAS EN VALORES'!$A:$E,2,0),0)</f>
        <v>0</v>
      </c>
      <c r="AL1427" s="16"/>
      <c r="AM1427" s="16">
        <f>-IFERROR(VLOOKUP(E1427,'[4]PARTIDAS ABIERTAS EN VALORES'!$A:$E,3,0),0)</f>
        <v>21300</v>
      </c>
      <c r="AN1427" s="16"/>
      <c r="AO1427" s="16">
        <f>-IFERROR(VLOOKUP(E1427,'[4]PARTIDAS ABIERTAS EN VALORES'!$A:$E,4,0),0)</f>
        <v>0</v>
      </c>
      <c r="AP1427" s="16"/>
      <c r="AQ1427" s="16"/>
      <c r="AR1427" s="16"/>
      <c r="AS1427" s="16"/>
      <c r="AT1427" s="16">
        <f t="shared" si="223"/>
        <v>0</v>
      </c>
      <c r="AU1427" s="16"/>
      <c r="AV1427" s="16"/>
      <c r="AW1427" s="16"/>
      <c r="AX1427" s="16"/>
      <c r="AY1427" s="16"/>
      <c r="AZ1427" s="16"/>
      <c r="BA1427" s="16">
        <f>-IFERROR(VLOOKUP(E1427,[4]TD!$J:$K,2,0),0)</f>
        <v>0</v>
      </c>
      <c r="BB1427" s="25">
        <f t="shared" si="219"/>
        <v>0</v>
      </c>
      <c r="BC1427" s="16"/>
      <c r="BD1427" s="52">
        <f t="shared" si="220"/>
        <v>44681.492361111108</v>
      </c>
      <c r="BE1427" s="16">
        <f t="shared" si="224"/>
        <v>2022</v>
      </c>
      <c r="BF1427" s="52">
        <f t="shared" si="221"/>
        <v>44699</v>
      </c>
      <c r="BG1427" s="16">
        <f t="shared" si="225"/>
        <v>2022</v>
      </c>
      <c r="BH1427" s="16"/>
    </row>
    <row r="1428" spans="1:60" x14ac:dyDescent="0.25">
      <c r="A1428" s="16">
        <v>820003850</v>
      </c>
      <c r="B1428" s="16" t="s">
        <v>3461</v>
      </c>
      <c r="C1428" s="16" t="s">
        <v>3462</v>
      </c>
      <c r="D1428" s="17" t="s">
        <v>1210</v>
      </c>
      <c r="E1428" s="17">
        <v>66404</v>
      </c>
      <c r="F1428" s="17" t="str">
        <f t="shared" si="222"/>
        <v>ST66404</v>
      </c>
      <c r="G1428" s="17" t="str">
        <f>VLOOKUP(E1428,[4]PARTIDAS!$F:$M,8,0)</f>
        <v>Evento</v>
      </c>
      <c r="H1428" s="17">
        <v>34151</v>
      </c>
      <c r="I1428" s="18">
        <v>44681.542361111111</v>
      </c>
      <c r="J1428" s="18">
        <v>44681.542361111111</v>
      </c>
      <c r="K1428" s="18">
        <v>44699</v>
      </c>
      <c r="L1428" s="19">
        <v>249884</v>
      </c>
      <c r="M1428" s="19">
        <v>249884</v>
      </c>
      <c r="N1428" s="16" t="s">
        <v>3463</v>
      </c>
      <c r="O1428" s="16"/>
      <c r="P1428" s="16"/>
      <c r="Q1428" s="16"/>
      <c r="R1428" s="16"/>
      <c r="S1428" s="16"/>
      <c r="T1428" s="20">
        <v>249884</v>
      </c>
      <c r="U1428" s="16" t="s">
        <v>47</v>
      </c>
      <c r="V1428" s="16"/>
      <c r="W1428" s="16"/>
      <c r="X1428" s="16"/>
      <c r="Y1428" s="16"/>
      <c r="Z1428" s="16"/>
      <c r="AA1428" s="16"/>
      <c r="AB1428" s="16"/>
      <c r="AC1428" s="16"/>
      <c r="AD1428" s="16"/>
      <c r="AE1428" s="16"/>
      <c r="AF1428" s="16" t="s">
        <v>4164</v>
      </c>
      <c r="AG1428" s="16" t="s">
        <v>3878</v>
      </c>
      <c r="AH1428" s="16" t="s">
        <v>3466</v>
      </c>
      <c r="AI1428" s="16" t="s">
        <v>47</v>
      </c>
      <c r="AJ1428" s="16">
        <f>VLOOKUP(E1428,[4]TD!$A:$B,2,0)</f>
        <v>-249884</v>
      </c>
      <c r="AK1428" s="16">
        <f>-IFERROR(VLOOKUP(E1428,'[4]PARTIDAS ABIERTAS EN VALORES'!$A:$E,2,0),0)</f>
        <v>0</v>
      </c>
      <c r="AL1428" s="16"/>
      <c r="AM1428" s="16">
        <f>-IFERROR(VLOOKUP(E1428,'[4]PARTIDAS ABIERTAS EN VALORES'!$A:$E,3,0),0)</f>
        <v>249884</v>
      </c>
      <c r="AN1428" s="16"/>
      <c r="AO1428" s="16">
        <f>-IFERROR(VLOOKUP(E1428,'[4]PARTIDAS ABIERTAS EN VALORES'!$A:$E,4,0),0)</f>
        <v>0</v>
      </c>
      <c r="AP1428" s="16"/>
      <c r="AQ1428" s="16"/>
      <c r="AR1428" s="16"/>
      <c r="AS1428" s="16"/>
      <c r="AT1428" s="16">
        <f t="shared" si="223"/>
        <v>0</v>
      </c>
      <c r="AU1428" s="16"/>
      <c r="AV1428" s="16"/>
      <c r="AW1428" s="16"/>
      <c r="AX1428" s="16"/>
      <c r="AY1428" s="16"/>
      <c r="AZ1428" s="16"/>
      <c r="BA1428" s="16">
        <f>-IFERROR(VLOOKUP(E1428,[4]TD!$J:$K,2,0),0)</f>
        <v>0</v>
      </c>
      <c r="BB1428" s="25">
        <f t="shared" si="219"/>
        <v>0</v>
      </c>
      <c r="BC1428" s="16"/>
      <c r="BD1428" s="52">
        <f t="shared" si="220"/>
        <v>44681.542361111111</v>
      </c>
      <c r="BE1428" s="16">
        <f t="shared" si="224"/>
        <v>2022</v>
      </c>
      <c r="BF1428" s="52">
        <f t="shared" si="221"/>
        <v>44699</v>
      </c>
      <c r="BG1428" s="16">
        <f t="shared" si="225"/>
        <v>2022</v>
      </c>
      <c r="BH1428" s="16"/>
    </row>
    <row r="1429" spans="1:60" x14ac:dyDescent="0.25">
      <c r="A1429" s="16">
        <v>820003850</v>
      </c>
      <c r="B1429" s="16" t="s">
        <v>3461</v>
      </c>
      <c r="C1429" s="16" t="s">
        <v>3462</v>
      </c>
      <c r="D1429" s="17" t="s">
        <v>1210</v>
      </c>
      <c r="E1429" s="17">
        <v>66421</v>
      </c>
      <c r="F1429" s="17" t="str">
        <f t="shared" si="222"/>
        <v>ST66421</v>
      </c>
      <c r="G1429" s="17" t="str">
        <f>VLOOKUP(E1429,[4]PARTIDAS!$F:$M,8,0)</f>
        <v>Evento</v>
      </c>
      <c r="H1429" s="17">
        <v>34151</v>
      </c>
      <c r="I1429" s="18">
        <v>44681.712500000001</v>
      </c>
      <c r="J1429" s="18">
        <v>44681.712500000001</v>
      </c>
      <c r="K1429" s="18">
        <v>44699</v>
      </c>
      <c r="L1429" s="19">
        <v>114214</v>
      </c>
      <c r="M1429" s="19">
        <v>114214</v>
      </c>
      <c r="N1429" s="16" t="s">
        <v>3463</v>
      </c>
      <c r="O1429" s="16"/>
      <c r="P1429" s="16"/>
      <c r="Q1429" s="16"/>
      <c r="R1429" s="16"/>
      <c r="S1429" s="16"/>
      <c r="T1429" s="20">
        <v>114214</v>
      </c>
      <c r="U1429" s="16" t="s">
        <v>47</v>
      </c>
      <c r="V1429" s="16"/>
      <c r="W1429" s="16"/>
      <c r="X1429" s="16"/>
      <c r="Y1429" s="16"/>
      <c r="Z1429" s="16"/>
      <c r="AA1429" s="16"/>
      <c r="AB1429" s="16"/>
      <c r="AC1429" s="16"/>
      <c r="AD1429" s="16"/>
      <c r="AE1429" s="16"/>
      <c r="AF1429" s="16" t="s">
        <v>4164</v>
      </c>
      <c r="AG1429" s="16" t="s">
        <v>3878</v>
      </c>
      <c r="AH1429" s="16" t="s">
        <v>3466</v>
      </c>
      <c r="AI1429" s="16" t="s">
        <v>47</v>
      </c>
      <c r="AJ1429" s="16">
        <f>VLOOKUP(E1429,[4]TD!$A:$B,2,0)</f>
        <v>-114214</v>
      </c>
      <c r="AK1429" s="16">
        <f>-IFERROR(VLOOKUP(E1429,'[4]PARTIDAS ABIERTAS EN VALORES'!$A:$E,2,0),0)</f>
        <v>0</v>
      </c>
      <c r="AL1429" s="16"/>
      <c r="AM1429" s="16">
        <f>-IFERROR(VLOOKUP(E1429,'[4]PARTIDAS ABIERTAS EN VALORES'!$A:$E,3,0),0)</f>
        <v>114214</v>
      </c>
      <c r="AN1429" s="16"/>
      <c r="AO1429" s="16">
        <f>-IFERROR(VLOOKUP(E1429,'[4]PARTIDAS ABIERTAS EN VALORES'!$A:$E,4,0),0)</f>
        <v>0</v>
      </c>
      <c r="AP1429" s="16"/>
      <c r="AQ1429" s="16"/>
      <c r="AR1429" s="16"/>
      <c r="AS1429" s="16"/>
      <c r="AT1429" s="16">
        <f t="shared" si="223"/>
        <v>0</v>
      </c>
      <c r="AU1429" s="16"/>
      <c r="AV1429" s="16"/>
      <c r="AW1429" s="16"/>
      <c r="AX1429" s="16"/>
      <c r="AY1429" s="16"/>
      <c r="AZ1429" s="16"/>
      <c r="BA1429" s="16">
        <f>-IFERROR(VLOOKUP(E1429,[4]TD!$J:$K,2,0),0)</f>
        <v>0</v>
      </c>
      <c r="BB1429" s="25">
        <f t="shared" si="219"/>
        <v>0</v>
      </c>
      <c r="BC1429" s="16"/>
      <c r="BD1429" s="52">
        <f t="shared" si="220"/>
        <v>44681.712500000001</v>
      </c>
      <c r="BE1429" s="16">
        <f t="shared" si="224"/>
        <v>2022</v>
      </c>
      <c r="BF1429" s="52">
        <f t="shared" si="221"/>
        <v>44699</v>
      </c>
      <c r="BG1429" s="16">
        <f t="shared" si="225"/>
        <v>2022</v>
      </c>
      <c r="BH1429" s="16"/>
    </row>
    <row r="1430" spans="1:60" x14ac:dyDescent="0.25">
      <c r="A1430" s="16">
        <v>820003850</v>
      </c>
      <c r="B1430" s="16" t="s">
        <v>3461</v>
      </c>
      <c r="C1430" s="16" t="s">
        <v>3462</v>
      </c>
      <c r="D1430" s="17" t="s">
        <v>1210</v>
      </c>
      <c r="E1430" s="17">
        <v>66457</v>
      </c>
      <c r="F1430" s="17" t="str">
        <f t="shared" si="222"/>
        <v>ST66457</v>
      </c>
      <c r="G1430" s="17" t="e">
        <f>VLOOKUP(E1430,[4]PARTIDAS!$F:$M,8,0)</f>
        <v>#N/A</v>
      </c>
      <c r="H1430" s="17">
        <v>34253</v>
      </c>
      <c r="I1430" s="18">
        <v>44682.706944444442</v>
      </c>
      <c r="J1430" s="18">
        <v>44682.706944444442</v>
      </c>
      <c r="K1430" s="18">
        <v>44728</v>
      </c>
      <c r="L1430" s="19">
        <v>75728</v>
      </c>
      <c r="M1430" s="19">
        <v>75728</v>
      </c>
      <c r="N1430" s="16" t="s">
        <v>3490</v>
      </c>
      <c r="O1430" s="16"/>
      <c r="P1430" s="16"/>
      <c r="Q1430" s="16"/>
      <c r="R1430" s="20">
        <v>75728</v>
      </c>
      <c r="S1430" s="16" t="s">
        <v>4165</v>
      </c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16" t="s">
        <v>4166</v>
      </c>
      <c r="AH1430" s="16"/>
      <c r="AI1430" s="16"/>
      <c r="AJ1430" s="16" t="e">
        <f>VLOOKUP(E1430,[4]TD!$A:$B,2,0)</f>
        <v>#N/A</v>
      </c>
      <c r="AK1430" s="16"/>
      <c r="AL1430" s="16"/>
      <c r="AM1430" s="16"/>
      <c r="AN1430" s="16"/>
      <c r="AO1430" s="16"/>
      <c r="AP1430" s="16"/>
      <c r="AQ1430" s="25">
        <f>M1430</f>
        <v>75728</v>
      </c>
      <c r="AR1430" s="16"/>
      <c r="AS1430" s="16"/>
      <c r="AT1430" s="16">
        <f t="shared" si="223"/>
        <v>0</v>
      </c>
      <c r="AU1430" s="16"/>
      <c r="AV1430" s="16"/>
      <c r="AW1430" s="16"/>
      <c r="AX1430" s="16"/>
      <c r="AY1430" s="16"/>
      <c r="AZ1430" s="16"/>
      <c r="BA1430" s="16"/>
      <c r="BB1430" s="25">
        <f t="shared" si="219"/>
        <v>0</v>
      </c>
      <c r="BC1430" s="16"/>
      <c r="BD1430" s="52">
        <f t="shared" si="220"/>
        <v>44682.706944444442</v>
      </c>
      <c r="BE1430" s="16">
        <f t="shared" si="224"/>
        <v>2022</v>
      </c>
      <c r="BF1430" s="52">
        <f t="shared" si="221"/>
        <v>44728</v>
      </c>
      <c r="BG1430" s="16">
        <f t="shared" si="225"/>
        <v>2022</v>
      </c>
      <c r="BH1430" s="16"/>
    </row>
    <row r="1431" spans="1:60" x14ac:dyDescent="0.25">
      <c r="A1431" s="16">
        <v>820003850</v>
      </c>
      <c r="B1431" s="16" t="s">
        <v>3461</v>
      </c>
      <c r="C1431" s="16" t="s">
        <v>3467</v>
      </c>
      <c r="D1431" s="17" t="s">
        <v>1210</v>
      </c>
      <c r="E1431" s="17">
        <v>66500</v>
      </c>
      <c r="F1431" s="17" t="str">
        <f t="shared" si="222"/>
        <v>ST66500</v>
      </c>
      <c r="G1431" s="17" t="str">
        <f>VLOOKUP(E1431,[4]PARTIDAS!$F:$M,8,0)</f>
        <v>Evento</v>
      </c>
      <c r="H1431" s="17">
        <v>34252</v>
      </c>
      <c r="I1431" s="18">
        <v>44683.427777777775</v>
      </c>
      <c r="J1431" s="18">
        <v>44683.427777777775</v>
      </c>
      <c r="K1431" s="18">
        <v>44728</v>
      </c>
      <c r="L1431" s="19">
        <v>21300</v>
      </c>
      <c r="M1431" s="19">
        <v>21300</v>
      </c>
      <c r="N1431" s="16" t="s">
        <v>3463</v>
      </c>
      <c r="O1431" s="16"/>
      <c r="P1431" s="16"/>
      <c r="Q1431" s="16"/>
      <c r="R1431" s="16"/>
      <c r="S1431" s="16"/>
      <c r="T1431" s="20">
        <v>21300</v>
      </c>
      <c r="U1431" s="16" t="s">
        <v>47</v>
      </c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F1431" s="16" t="s">
        <v>4167</v>
      </c>
      <c r="AG1431" s="16" t="s">
        <v>4168</v>
      </c>
      <c r="AH1431" s="16" t="s">
        <v>3466</v>
      </c>
      <c r="AI1431" s="16" t="s">
        <v>47</v>
      </c>
      <c r="AJ1431" s="16">
        <f>VLOOKUP(E1431,[4]TD!$A:$B,2,0)</f>
        <v>-21300</v>
      </c>
      <c r="AK1431" s="16">
        <f>-IFERROR(VLOOKUP(E1431,'[4]PARTIDAS ABIERTAS EN VALORES'!$A:$E,2,0),0)</f>
        <v>0</v>
      </c>
      <c r="AL1431" s="16"/>
      <c r="AM1431" s="16">
        <f>-IFERROR(VLOOKUP(E1431,'[4]PARTIDAS ABIERTAS EN VALORES'!$A:$E,3,0),0)</f>
        <v>21300</v>
      </c>
      <c r="AN1431" s="16"/>
      <c r="AO1431" s="16">
        <f>-IFERROR(VLOOKUP(E1431,'[4]PARTIDAS ABIERTAS EN VALORES'!$A:$E,4,0),0)</f>
        <v>0</v>
      </c>
      <c r="AP1431" s="16"/>
      <c r="AQ1431" s="16"/>
      <c r="AR1431" s="16"/>
      <c r="AS1431" s="16"/>
      <c r="AT1431" s="16">
        <f t="shared" si="223"/>
        <v>0</v>
      </c>
      <c r="AU1431" s="16"/>
      <c r="AV1431" s="16"/>
      <c r="AW1431" s="16"/>
      <c r="AX1431" s="16"/>
      <c r="AY1431" s="16"/>
      <c r="AZ1431" s="16"/>
      <c r="BA1431" s="16">
        <f>-IFERROR(VLOOKUP(E1431,[4]TD!$J:$K,2,0),0)</f>
        <v>0</v>
      </c>
      <c r="BB1431" s="25">
        <f t="shared" si="219"/>
        <v>0</v>
      </c>
      <c r="BC1431" s="16"/>
      <c r="BD1431" s="52">
        <f t="shared" si="220"/>
        <v>44683.427777777775</v>
      </c>
      <c r="BE1431" s="16">
        <f t="shared" si="224"/>
        <v>2022</v>
      </c>
      <c r="BF1431" s="52">
        <f t="shared" si="221"/>
        <v>44728</v>
      </c>
      <c r="BG1431" s="16">
        <f t="shared" si="225"/>
        <v>2022</v>
      </c>
      <c r="BH1431" s="16"/>
    </row>
    <row r="1432" spans="1:60" x14ac:dyDescent="0.25">
      <c r="A1432" s="16">
        <v>820003850</v>
      </c>
      <c r="B1432" s="16" t="s">
        <v>3461</v>
      </c>
      <c r="C1432" s="16" t="s">
        <v>3467</v>
      </c>
      <c r="D1432" s="17" t="s">
        <v>1210</v>
      </c>
      <c r="E1432" s="17">
        <v>66530</v>
      </c>
      <c r="F1432" s="17" t="str">
        <f t="shared" si="222"/>
        <v>ST66530</v>
      </c>
      <c r="G1432" s="17" t="e">
        <f>VLOOKUP(E1432,[4]PARTIDAS!$F:$M,8,0)</f>
        <v>#N/A</v>
      </c>
      <c r="H1432" s="17">
        <v>34252</v>
      </c>
      <c r="I1432" s="18">
        <v>44683.602777777778</v>
      </c>
      <c r="J1432" s="18">
        <v>44683.602777777778</v>
      </c>
      <c r="K1432" s="18">
        <v>44728</v>
      </c>
      <c r="L1432" s="19">
        <v>28400</v>
      </c>
      <c r="M1432" s="19">
        <v>28400</v>
      </c>
      <c r="N1432" s="16" t="s">
        <v>3490</v>
      </c>
      <c r="O1432" s="16"/>
      <c r="P1432" s="16"/>
      <c r="Q1432" s="16"/>
      <c r="R1432" s="20">
        <v>28400</v>
      </c>
      <c r="S1432" s="16" t="s">
        <v>4169</v>
      </c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16" t="s">
        <v>4166</v>
      </c>
      <c r="AH1432" s="16"/>
      <c r="AI1432" s="16"/>
      <c r="AJ1432" s="16" t="e">
        <f>VLOOKUP(E1432,[4]TD!$A:$B,2,0)</f>
        <v>#N/A</v>
      </c>
      <c r="AK1432" s="16"/>
      <c r="AL1432" s="16"/>
      <c r="AM1432" s="16"/>
      <c r="AN1432" s="16"/>
      <c r="AO1432" s="16"/>
      <c r="AP1432" s="16"/>
      <c r="AQ1432" s="25">
        <f t="shared" ref="AQ1432:AQ1434" si="226">M1432</f>
        <v>28400</v>
      </c>
      <c r="AR1432" s="16"/>
      <c r="AS1432" s="16"/>
      <c r="AT1432" s="16">
        <f t="shared" si="223"/>
        <v>0</v>
      </c>
      <c r="AU1432" s="16"/>
      <c r="AV1432" s="16"/>
      <c r="AW1432" s="16"/>
      <c r="AX1432" s="16"/>
      <c r="AY1432" s="16"/>
      <c r="AZ1432" s="16"/>
      <c r="BA1432" s="16"/>
      <c r="BB1432" s="25">
        <f t="shared" si="219"/>
        <v>0</v>
      </c>
      <c r="BC1432" s="16"/>
      <c r="BD1432" s="52">
        <f t="shared" si="220"/>
        <v>44683.602777777778</v>
      </c>
      <c r="BE1432" s="16">
        <f t="shared" si="224"/>
        <v>2022</v>
      </c>
      <c r="BF1432" s="52">
        <f t="shared" si="221"/>
        <v>44728</v>
      </c>
      <c r="BG1432" s="16">
        <f t="shared" si="225"/>
        <v>2022</v>
      </c>
      <c r="BH1432" s="16"/>
    </row>
    <row r="1433" spans="1:60" x14ac:dyDescent="0.25">
      <c r="A1433" s="16">
        <v>820003850</v>
      </c>
      <c r="B1433" s="16" t="s">
        <v>3461</v>
      </c>
      <c r="C1433" s="16" t="s">
        <v>3462</v>
      </c>
      <c r="D1433" s="17" t="s">
        <v>1210</v>
      </c>
      <c r="E1433" s="17">
        <v>66562</v>
      </c>
      <c r="F1433" s="17" t="str">
        <f t="shared" si="222"/>
        <v>ST66562</v>
      </c>
      <c r="G1433" s="17" t="e">
        <f>VLOOKUP(E1433,[4]PARTIDAS!$F:$M,8,0)</f>
        <v>#N/A</v>
      </c>
      <c r="H1433" s="17">
        <v>34253</v>
      </c>
      <c r="I1433" s="18">
        <v>44683.779166666667</v>
      </c>
      <c r="J1433" s="18">
        <v>44683.779166666667</v>
      </c>
      <c r="K1433" s="18">
        <v>44728</v>
      </c>
      <c r="L1433" s="19">
        <v>125493</v>
      </c>
      <c r="M1433" s="19">
        <v>125493</v>
      </c>
      <c r="N1433" s="16" t="s">
        <v>3490</v>
      </c>
      <c r="O1433" s="16"/>
      <c r="P1433" s="16"/>
      <c r="Q1433" s="16"/>
      <c r="R1433" s="20">
        <v>125493</v>
      </c>
      <c r="S1433" s="16" t="s">
        <v>4170</v>
      </c>
      <c r="T1433" s="16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F1433" s="16"/>
      <c r="AG1433" s="16" t="s">
        <v>4166</v>
      </c>
      <c r="AH1433" s="16"/>
      <c r="AI1433" s="16"/>
      <c r="AJ1433" s="16" t="e">
        <f>VLOOKUP(E1433,[4]TD!$A:$B,2,0)</f>
        <v>#N/A</v>
      </c>
      <c r="AK1433" s="16"/>
      <c r="AL1433" s="16"/>
      <c r="AM1433" s="16"/>
      <c r="AN1433" s="16"/>
      <c r="AO1433" s="16"/>
      <c r="AP1433" s="16"/>
      <c r="AQ1433" s="25">
        <f t="shared" si="226"/>
        <v>125493</v>
      </c>
      <c r="AR1433" s="16"/>
      <c r="AS1433" s="16"/>
      <c r="AT1433" s="16">
        <f t="shared" si="223"/>
        <v>0</v>
      </c>
      <c r="AU1433" s="16"/>
      <c r="AV1433" s="16"/>
      <c r="AW1433" s="16"/>
      <c r="AX1433" s="16"/>
      <c r="AY1433" s="16"/>
      <c r="AZ1433" s="16"/>
      <c r="BA1433" s="16"/>
      <c r="BB1433" s="25">
        <f t="shared" si="219"/>
        <v>0</v>
      </c>
      <c r="BC1433" s="16"/>
      <c r="BD1433" s="52">
        <f t="shared" si="220"/>
        <v>44683.779166666667</v>
      </c>
      <c r="BE1433" s="16">
        <f t="shared" si="224"/>
        <v>2022</v>
      </c>
      <c r="BF1433" s="52">
        <f t="shared" si="221"/>
        <v>44728</v>
      </c>
      <c r="BG1433" s="16">
        <f t="shared" si="225"/>
        <v>2022</v>
      </c>
      <c r="BH1433" s="16"/>
    </row>
    <row r="1434" spans="1:60" x14ac:dyDescent="0.25">
      <c r="A1434" s="16">
        <v>820003850</v>
      </c>
      <c r="B1434" s="16" t="s">
        <v>3461</v>
      </c>
      <c r="C1434" s="16" t="s">
        <v>3462</v>
      </c>
      <c r="D1434" s="17" t="s">
        <v>1210</v>
      </c>
      <c r="E1434" s="17">
        <v>66593</v>
      </c>
      <c r="F1434" s="17" t="str">
        <f t="shared" si="222"/>
        <v>ST66593</v>
      </c>
      <c r="G1434" s="17" t="e">
        <f>VLOOKUP(E1434,[4]PARTIDAS!$F:$M,8,0)</f>
        <v>#N/A</v>
      </c>
      <c r="H1434" s="17">
        <v>34253</v>
      </c>
      <c r="I1434" s="18">
        <v>44684.318055555559</v>
      </c>
      <c r="J1434" s="18">
        <v>44684.318055555559</v>
      </c>
      <c r="K1434" s="18">
        <v>44728</v>
      </c>
      <c r="L1434" s="19">
        <v>510069</v>
      </c>
      <c r="M1434" s="19">
        <v>510069</v>
      </c>
      <c r="N1434" s="16" t="s">
        <v>3490</v>
      </c>
      <c r="O1434" s="16"/>
      <c r="P1434" s="16"/>
      <c r="Q1434" s="16"/>
      <c r="R1434" s="20">
        <v>510069</v>
      </c>
      <c r="S1434" s="16" t="s">
        <v>4171</v>
      </c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16" t="s">
        <v>4166</v>
      </c>
      <c r="AH1434" s="16"/>
      <c r="AI1434" s="16"/>
      <c r="AJ1434" s="16" t="e">
        <f>VLOOKUP(E1434,[4]TD!$A:$B,2,0)</f>
        <v>#N/A</v>
      </c>
      <c r="AK1434" s="16"/>
      <c r="AL1434" s="16"/>
      <c r="AM1434" s="16"/>
      <c r="AN1434" s="16"/>
      <c r="AO1434" s="16"/>
      <c r="AP1434" s="16"/>
      <c r="AQ1434" s="25">
        <f t="shared" si="226"/>
        <v>510069</v>
      </c>
      <c r="AR1434" s="16"/>
      <c r="AS1434" s="16"/>
      <c r="AT1434" s="16">
        <f t="shared" si="223"/>
        <v>0</v>
      </c>
      <c r="AU1434" s="16"/>
      <c r="AV1434" s="16"/>
      <c r="AW1434" s="16"/>
      <c r="AX1434" s="16"/>
      <c r="AY1434" s="16"/>
      <c r="AZ1434" s="16"/>
      <c r="BA1434" s="16"/>
      <c r="BB1434" s="25">
        <f t="shared" si="219"/>
        <v>0</v>
      </c>
      <c r="BC1434" s="16"/>
      <c r="BD1434" s="52">
        <f t="shared" si="220"/>
        <v>44684.318055555559</v>
      </c>
      <c r="BE1434" s="16">
        <f t="shared" si="224"/>
        <v>2022</v>
      </c>
      <c r="BF1434" s="52">
        <f t="shared" si="221"/>
        <v>44728</v>
      </c>
      <c r="BG1434" s="16">
        <f t="shared" si="225"/>
        <v>2022</v>
      </c>
      <c r="BH1434" s="16"/>
    </row>
    <row r="1435" spans="1:60" x14ac:dyDescent="0.25">
      <c r="A1435" s="16">
        <v>820003850</v>
      </c>
      <c r="B1435" s="16" t="s">
        <v>3461</v>
      </c>
      <c r="C1435" s="16" t="s">
        <v>3462</v>
      </c>
      <c r="D1435" s="17" t="s">
        <v>1210</v>
      </c>
      <c r="E1435" s="17">
        <v>66600</v>
      </c>
      <c r="F1435" s="17" t="str">
        <f t="shared" si="222"/>
        <v>ST66600</v>
      </c>
      <c r="G1435" s="17" t="str">
        <f>VLOOKUP(E1435,[4]PARTIDAS!$F:$M,8,0)</f>
        <v>Evento</v>
      </c>
      <c r="H1435" s="17">
        <v>34254</v>
      </c>
      <c r="I1435" s="18">
        <v>44684.36041666667</v>
      </c>
      <c r="J1435" s="18">
        <v>44684.36041666667</v>
      </c>
      <c r="K1435" s="18">
        <v>44728</v>
      </c>
      <c r="L1435" s="19">
        <v>28400</v>
      </c>
      <c r="M1435" s="19">
        <v>28400</v>
      </c>
      <c r="N1435" s="16" t="s">
        <v>3463</v>
      </c>
      <c r="O1435" s="16"/>
      <c r="P1435" s="16"/>
      <c r="Q1435" s="16"/>
      <c r="R1435" s="16"/>
      <c r="S1435" s="16"/>
      <c r="T1435" s="20">
        <v>28400</v>
      </c>
      <c r="U1435" s="16" t="s">
        <v>47</v>
      </c>
      <c r="V1435" s="16"/>
      <c r="W1435" s="16"/>
      <c r="X1435" s="16"/>
      <c r="Y1435" s="16"/>
      <c r="Z1435" s="16"/>
      <c r="AA1435" s="16"/>
      <c r="AB1435" s="16"/>
      <c r="AC1435" s="16"/>
      <c r="AD1435" s="16"/>
      <c r="AE1435" s="16"/>
      <c r="AF1435" s="16" t="s">
        <v>4172</v>
      </c>
      <c r="AG1435" s="16" t="s">
        <v>4168</v>
      </c>
      <c r="AH1435" s="16" t="s">
        <v>3466</v>
      </c>
      <c r="AI1435" s="16" t="s">
        <v>47</v>
      </c>
      <c r="AJ1435" s="16">
        <f>VLOOKUP(E1435,[4]TD!$A:$B,2,0)</f>
        <v>-28400</v>
      </c>
      <c r="AK1435" s="16">
        <f>-IFERROR(VLOOKUP(E1435,'[4]PARTIDAS ABIERTAS EN VALORES'!$A:$E,2,0),0)</f>
        <v>0</v>
      </c>
      <c r="AL1435" s="16"/>
      <c r="AM1435" s="16">
        <f>-IFERROR(VLOOKUP(E1435,'[4]PARTIDAS ABIERTAS EN VALORES'!$A:$E,3,0),0)</f>
        <v>28400</v>
      </c>
      <c r="AN1435" s="16"/>
      <c r="AO1435" s="16">
        <f>-IFERROR(VLOOKUP(E1435,'[4]PARTIDAS ABIERTAS EN VALORES'!$A:$E,4,0),0)</f>
        <v>0</v>
      </c>
      <c r="AP1435" s="16"/>
      <c r="AQ1435" s="16"/>
      <c r="AR1435" s="16"/>
      <c r="AS1435" s="16"/>
      <c r="AT1435" s="16">
        <f t="shared" si="223"/>
        <v>0</v>
      </c>
      <c r="AU1435" s="16"/>
      <c r="AV1435" s="16"/>
      <c r="AW1435" s="16"/>
      <c r="AX1435" s="16"/>
      <c r="AY1435" s="16"/>
      <c r="AZ1435" s="16"/>
      <c r="BA1435" s="16">
        <f>-IFERROR(VLOOKUP(E1435,[4]TD!$J:$K,2,0),0)</f>
        <v>0</v>
      </c>
      <c r="BB1435" s="25">
        <f t="shared" si="219"/>
        <v>0</v>
      </c>
      <c r="BC1435" s="16"/>
      <c r="BD1435" s="52">
        <f t="shared" si="220"/>
        <v>44684.36041666667</v>
      </c>
      <c r="BE1435" s="16">
        <f t="shared" si="224"/>
        <v>2022</v>
      </c>
      <c r="BF1435" s="52">
        <f t="shared" si="221"/>
        <v>44728</v>
      </c>
      <c r="BG1435" s="16">
        <f t="shared" si="225"/>
        <v>2022</v>
      </c>
      <c r="BH1435" s="16"/>
    </row>
    <row r="1436" spans="1:60" x14ac:dyDescent="0.25">
      <c r="A1436" s="16">
        <v>820003850</v>
      </c>
      <c r="B1436" s="16" t="s">
        <v>3461</v>
      </c>
      <c r="C1436" s="16" t="s">
        <v>3462</v>
      </c>
      <c r="D1436" s="17" t="s">
        <v>1210</v>
      </c>
      <c r="E1436" s="17">
        <v>66833</v>
      </c>
      <c r="F1436" s="17" t="str">
        <f t="shared" si="222"/>
        <v>ST66833</v>
      </c>
      <c r="G1436" s="17" t="e">
        <f>VLOOKUP(E1436,[4]PARTIDAS!$F:$M,8,0)</f>
        <v>#N/A</v>
      </c>
      <c r="H1436" s="17">
        <v>34253</v>
      </c>
      <c r="I1436" s="18">
        <v>44686.138194444444</v>
      </c>
      <c r="J1436" s="18">
        <v>44686.138194444444</v>
      </c>
      <c r="K1436" s="18">
        <v>44728</v>
      </c>
      <c r="L1436" s="19">
        <v>154580</v>
      </c>
      <c r="M1436" s="19">
        <v>154580</v>
      </c>
      <c r="N1436" s="16" t="s">
        <v>3490</v>
      </c>
      <c r="O1436" s="16"/>
      <c r="P1436" s="16"/>
      <c r="Q1436" s="16"/>
      <c r="R1436" s="20">
        <v>154580</v>
      </c>
      <c r="S1436" s="16" t="s">
        <v>4170</v>
      </c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16" t="s">
        <v>4166</v>
      </c>
      <c r="AH1436" s="16"/>
      <c r="AI1436" s="16"/>
      <c r="AJ1436" s="16" t="e">
        <f>VLOOKUP(E1436,[4]TD!$A:$B,2,0)</f>
        <v>#N/A</v>
      </c>
      <c r="AK1436" s="16"/>
      <c r="AL1436" s="16"/>
      <c r="AM1436" s="16"/>
      <c r="AN1436" s="16"/>
      <c r="AO1436" s="16"/>
      <c r="AP1436" s="16"/>
      <c r="AQ1436" s="25">
        <f t="shared" ref="AQ1436:AQ1437" si="227">M1436</f>
        <v>154580</v>
      </c>
      <c r="AR1436" s="16"/>
      <c r="AS1436" s="16"/>
      <c r="AT1436" s="16">
        <f t="shared" si="223"/>
        <v>0</v>
      </c>
      <c r="AU1436" s="16"/>
      <c r="AV1436" s="16"/>
      <c r="AW1436" s="16"/>
      <c r="AX1436" s="16"/>
      <c r="AY1436" s="16"/>
      <c r="AZ1436" s="16"/>
      <c r="BA1436" s="16"/>
      <c r="BB1436" s="25">
        <f t="shared" si="219"/>
        <v>0</v>
      </c>
      <c r="BC1436" s="16"/>
      <c r="BD1436" s="52">
        <f t="shared" si="220"/>
        <v>44686.138194444444</v>
      </c>
      <c r="BE1436" s="16">
        <f t="shared" si="224"/>
        <v>2022</v>
      </c>
      <c r="BF1436" s="52">
        <f t="shared" si="221"/>
        <v>44728</v>
      </c>
      <c r="BG1436" s="16">
        <f t="shared" si="225"/>
        <v>2022</v>
      </c>
      <c r="BH1436" s="16"/>
    </row>
    <row r="1437" spans="1:60" x14ac:dyDescent="0.25">
      <c r="A1437" s="16">
        <v>820003850</v>
      </c>
      <c r="B1437" s="16" t="s">
        <v>3461</v>
      </c>
      <c r="C1437" s="16" t="s">
        <v>3462</v>
      </c>
      <c r="D1437" s="17" t="s">
        <v>1210</v>
      </c>
      <c r="E1437" s="17">
        <v>66854</v>
      </c>
      <c r="F1437" s="17" t="str">
        <f t="shared" si="222"/>
        <v>ST66854</v>
      </c>
      <c r="G1437" s="17" t="e">
        <f>VLOOKUP(E1437,[4]PARTIDAS!$F:$M,8,0)</f>
        <v>#N/A</v>
      </c>
      <c r="H1437" s="17">
        <v>34253</v>
      </c>
      <c r="I1437" s="18">
        <v>44686.381944444445</v>
      </c>
      <c r="J1437" s="18">
        <v>44686.381944444445</v>
      </c>
      <c r="K1437" s="18">
        <v>44728</v>
      </c>
      <c r="L1437" s="19">
        <v>169113</v>
      </c>
      <c r="M1437" s="19">
        <v>169113</v>
      </c>
      <c r="N1437" s="16" t="s">
        <v>3490</v>
      </c>
      <c r="O1437" s="16"/>
      <c r="P1437" s="16"/>
      <c r="Q1437" s="16"/>
      <c r="R1437" s="20">
        <v>169113</v>
      </c>
      <c r="S1437" s="16" t="s">
        <v>4170</v>
      </c>
      <c r="T1437" s="16"/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16"/>
      <c r="AE1437" s="16"/>
      <c r="AF1437" s="16"/>
      <c r="AG1437" s="16" t="s">
        <v>4166</v>
      </c>
      <c r="AH1437" s="16"/>
      <c r="AI1437" s="16"/>
      <c r="AJ1437" s="16" t="e">
        <f>VLOOKUP(E1437,[4]TD!$A:$B,2,0)</f>
        <v>#N/A</v>
      </c>
      <c r="AK1437" s="16"/>
      <c r="AL1437" s="16"/>
      <c r="AM1437" s="16"/>
      <c r="AN1437" s="16"/>
      <c r="AO1437" s="16"/>
      <c r="AP1437" s="16"/>
      <c r="AQ1437" s="25">
        <f t="shared" si="227"/>
        <v>169113</v>
      </c>
      <c r="AR1437" s="16"/>
      <c r="AS1437" s="16"/>
      <c r="AT1437" s="16">
        <f t="shared" si="223"/>
        <v>0</v>
      </c>
      <c r="AU1437" s="16"/>
      <c r="AV1437" s="16"/>
      <c r="AW1437" s="16"/>
      <c r="AX1437" s="16"/>
      <c r="AY1437" s="16"/>
      <c r="AZ1437" s="16"/>
      <c r="BA1437" s="16"/>
      <c r="BB1437" s="25">
        <f t="shared" si="219"/>
        <v>0</v>
      </c>
      <c r="BC1437" s="16"/>
      <c r="BD1437" s="52">
        <f t="shared" si="220"/>
        <v>44686.381944444445</v>
      </c>
      <c r="BE1437" s="16">
        <f t="shared" si="224"/>
        <v>2022</v>
      </c>
      <c r="BF1437" s="52">
        <f t="shared" si="221"/>
        <v>44728</v>
      </c>
      <c r="BG1437" s="16">
        <f t="shared" si="225"/>
        <v>2022</v>
      </c>
      <c r="BH1437" s="16"/>
    </row>
    <row r="1438" spans="1:60" x14ac:dyDescent="0.25">
      <c r="A1438" s="16">
        <v>820003850</v>
      </c>
      <c r="B1438" s="16" t="s">
        <v>3461</v>
      </c>
      <c r="C1438" s="16" t="s">
        <v>3467</v>
      </c>
      <c r="D1438" s="17" t="s">
        <v>1210</v>
      </c>
      <c r="E1438" s="17">
        <v>66862</v>
      </c>
      <c r="F1438" s="17" t="str">
        <f t="shared" si="222"/>
        <v>ST66862</v>
      </c>
      <c r="G1438" s="17" t="str">
        <f>VLOOKUP(E1438,[4]PARTIDAS!$F:$M,8,0)</f>
        <v>Evento</v>
      </c>
      <c r="H1438" s="17">
        <v>34252</v>
      </c>
      <c r="I1438" s="18">
        <v>44686.414583333331</v>
      </c>
      <c r="J1438" s="18">
        <v>44686.414583333331</v>
      </c>
      <c r="K1438" s="18">
        <v>44728</v>
      </c>
      <c r="L1438" s="19">
        <v>7100</v>
      </c>
      <c r="M1438" s="19">
        <v>7100</v>
      </c>
      <c r="N1438" s="16" t="s">
        <v>3463</v>
      </c>
      <c r="O1438" s="16"/>
      <c r="P1438" s="16"/>
      <c r="Q1438" s="16"/>
      <c r="R1438" s="16"/>
      <c r="S1438" s="16"/>
      <c r="T1438" s="20">
        <v>7100</v>
      </c>
      <c r="U1438" s="16" t="s">
        <v>47</v>
      </c>
      <c r="V1438" s="16"/>
      <c r="W1438" s="16"/>
      <c r="X1438" s="16"/>
      <c r="Y1438" s="16"/>
      <c r="Z1438" s="16"/>
      <c r="AA1438" s="16"/>
      <c r="AB1438" s="16"/>
      <c r="AC1438" s="16"/>
      <c r="AD1438" s="16"/>
      <c r="AE1438" s="16"/>
      <c r="AF1438" s="16" t="s">
        <v>4173</v>
      </c>
      <c r="AG1438" s="16" t="s">
        <v>4168</v>
      </c>
      <c r="AH1438" s="16" t="s">
        <v>3466</v>
      </c>
      <c r="AI1438" s="16" t="s">
        <v>47</v>
      </c>
      <c r="AJ1438" s="16">
        <f>VLOOKUP(E1438,[4]TD!$A:$B,2,0)</f>
        <v>-7100</v>
      </c>
      <c r="AK1438" s="16">
        <f>-IFERROR(VLOOKUP(E1438,'[4]PARTIDAS ABIERTAS EN VALORES'!$A:$E,2,0),0)</f>
        <v>0</v>
      </c>
      <c r="AL1438" s="16"/>
      <c r="AM1438" s="16">
        <f>-IFERROR(VLOOKUP(E1438,'[4]PARTIDAS ABIERTAS EN VALORES'!$A:$E,3,0),0)</f>
        <v>7100</v>
      </c>
      <c r="AN1438" s="16"/>
      <c r="AO1438" s="16">
        <f>-IFERROR(VLOOKUP(E1438,'[4]PARTIDAS ABIERTAS EN VALORES'!$A:$E,4,0),0)</f>
        <v>0</v>
      </c>
      <c r="AP1438" s="16"/>
      <c r="AQ1438" s="16"/>
      <c r="AR1438" s="16"/>
      <c r="AS1438" s="16"/>
      <c r="AT1438" s="16">
        <f t="shared" si="223"/>
        <v>0</v>
      </c>
      <c r="AU1438" s="16"/>
      <c r="AV1438" s="16"/>
      <c r="AW1438" s="16"/>
      <c r="AX1438" s="16"/>
      <c r="AY1438" s="16"/>
      <c r="AZ1438" s="16"/>
      <c r="BA1438" s="16">
        <f>-IFERROR(VLOOKUP(E1438,[4]TD!$J:$K,2,0),0)</f>
        <v>0</v>
      </c>
      <c r="BB1438" s="25">
        <f t="shared" si="219"/>
        <v>0</v>
      </c>
      <c r="BC1438" s="16"/>
      <c r="BD1438" s="52">
        <f t="shared" si="220"/>
        <v>44686.414583333331</v>
      </c>
      <c r="BE1438" s="16">
        <f t="shared" si="224"/>
        <v>2022</v>
      </c>
      <c r="BF1438" s="52">
        <f t="shared" si="221"/>
        <v>44728</v>
      </c>
      <c r="BG1438" s="16">
        <f t="shared" si="225"/>
        <v>2022</v>
      </c>
      <c r="BH1438" s="16"/>
    </row>
    <row r="1439" spans="1:60" x14ac:dyDescent="0.25">
      <c r="A1439" s="16">
        <v>820003850</v>
      </c>
      <c r="B1439" s="16" t="s">
        <v>3461</v>
      </c>
      <c r="C1439" s="16" t="s">
        <v>3462</v>
      </c>
      <c r="D1439" s="17" t="s">
        <v>1210</v>
      </c>
      <c r="E1439" s="17">
        <v>66868</v>
      </c>
      <c r="F1439" s="17" t="str">
        <f t="shared" si="222"/>
        <v>ST66868</v>
      </c>
      <c r="G1439" s="17" t="e">
        <f>VLOOKUP(E1439,[4]PARTIDAS!$F:$M,8,0)</f>
        <v>#N/A</v>
      </c>
      <c r="H1439" s="17">
        <v>34253</v>
      </c>
      <c r="I1439" s="18">
        <v>44686.456944444442</v>
      </c>
      <c r="J1439" s="18">
        <v>44686.456944444442</v>
      </c>
      <c r="K1439" s="18">
        <v>44728</v>
      </c>
      <c r="L1439" s="19">
        <v>68445</v>
      </c>
      <c r="M1439" s="19">
        <v>68445</v>
      </c>
      <c r="N1439" s="16" t="s">
        <v>3490</v>
      </c>
      <c r="O1439" s="16"/>
      <c r="P1439" s="16"/>
      <c r="Q1439" s="16"/>
      <c r="R1439" s="20">
        <v>68445</v>
      </c>
      <c r="S1439" s="16" t="s">
        <v>4170</v>
      </c>
      <c r="T1439" s="16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16"/>
      <c r="AE1439" s="16"/>
      <c r="AF1439" s="16"/>
      <c r="AG1439" s="16" t="s">
        <v>4166</v>
      </c>
      <c r="AH1439" s="16"/>
      <c r="AI1439" s="16"/>
      <c r="AJ1439" s="16" t="e">
        <f>VLOOKUP(E1439,[4]TD!$A:$B,2,0)</f>
        <v>#N/A</v>
      </c>
      <c r="AK1439" s="16"/>
      <c r="AL1439" s="16"/>
      <c r="AM1439" s="16"/>
      <c r="AN1439" s="16"/>
      <c r="AO1439" s="16"/>
      <c r="AP1439" s="16"/>
      <c r="AQ1439" s="25">
        <f>M1439</f>
        <v>68445</v>
      </c>
      <c r="AR1439" s="16"/>
      <c r="AS1439" s="16"/>
      <c r="AT1439" s="16">
        <f t="shared" si="223"/>
        <v>0</v>
      </c>
      <c r="AU1439" s="16"/>
      <c r="AV1439" s="16"/>
      <c r="AW1439" s="16"/>
      <c r="AX1439" s="16"/>
      <c r="AY1439" s="16"/>
      <c r="AZ1439" s="16"/>
      <c r="BA1439" s="16"/>
      <c r="BB1439" s="25">
        <f t="shared" si="219"/>
        <v>0</v>
      </c>
      <c r="BC1439" s="16"/>
      <c r="BD1439" s="52">
        <f t="shared" si="220"/>
        <v>44686.456944444442</v>
      </c>
      <c r="BE1439" s="16">
        <f t="shared" si="224"/>
        <v>2022</v>
      </c>
      <c r="BF1439" s="52">
        <f t="shared" si="221"/>
        <v>44728</v>
      </c>
      <c r="BG1439" s="16">
        <f t="shared" si="225"/>
        <v>2022</v>
      </c>
      <c r="BH1439" s="16"/>
    </row>
    <row r="1440" spans="1:60" x14ac:dyDescent="0.25">
      <c r="A1440" s="16">
        <v>820003850</v>
      </c>
      <c r="B1440" s="16" t="s">
        <v>3461</v>
      </c>
      <c r="C1440" s="16" t="s">
        <v>3467</v>
      </c>
      <c r="D1440" s="17" t="s">
        <v>1210</v>
      </c>
      <c r="E1440" s="17">
        <v>66890</v>
      </c>
      <c r="F1440" s="17" t="str">
        <f t="shared" si="222"/>
        <v>ST66890</v>
      </c>
      <c r="G1440" s="17" t="str">
        <f>VLOOKUP(E1440,[4]PARTIDAS!$F:$M,8,0)</f>
        <v>Evento</v>
      </c>
      <c r="H1440" s="17">
        <v>34252</v>
      </c>
      <c r="I1440" s="18">
        <v>44686.627083333333</v>
      </c>
      <c r="J1440" s="18">
        <v>44686.627083333333</v>
      </c>
      <c r="K1440" s="18">
        <v>44728</v>
      </c>
      <c r="L1440" s="19">
        <v>28400</v>
      </c>
      <c r="M1440" s="19">
        <v>28400</v>
      </c>
      <c r="N1440" s="16" t="s">
        <v>3463</v>
      </c>
      <c r="O1440" s="16"/>
      <c r="P1440" s="16"/>
      <c r="Q1440" s="16"/>
      <c r="R1440" s="16"/>
      <c r="S1440" s="16"/>
      <c r="T1440" s="20">
        <v>28400</v>
      </c>
      <c r="U1440" s="16" t="s">
        <v>47</v>
      </c>
      <c r="V1440" s="16"/>
      <c r="W1440" s="16"/>
      <c r="X1440" s="16"/>
      <c r="Y1440" s="16"/>
      <c r="Z1440" s="16"/>
      <c r="AA1440" s="16"/>
      <c r="AB1440" s="16"/>
      <c r="AC1440" s="16"/>
      <c r="AD1440" s="16"/>
      <c r="AE1440" s="16"/>
      <c r="AF1440" s="16" t="s">
        <v>4173</v>
      </c>
      <c r="AG1440" s="16" t="s">
        <v>4168</v>
      </c>
      <c r="AH1440" s="16" t="s">
        <v>3466</v>
      </c>
      <c r="AI1440" s="16" t="s">
        <v>47</v>
      </c>
      <c r="AJ1440" s="16">
        <f>VLOOKUP(E1440,[4]TD!$A:$B,2,0)</f>
        <v>-28400</v>
      </c>
      <c r="AK1440" s="16">
        <f>-IFERROR(VLOOKUP(E1440,'[4]PARTIDAS ABIERTAS EN VALORES'!$A:$E,2,0),0)</f>
        <v>0</v>
      </c>
      <c r="AL1440" s="16"/>
      <c r="AM1440" s="16">
        <f>-IFERROR(VLOOKUP(E1440,'[4]PARTIDAS ABIERTAS EN VALORES'!$A:$E,3,0),0)</f>
        <v>28400</v>
      </c>
      <c r="AN1440" s="16"/>
      <c r="AO1440" s="16">
        <f>-IFERROR(VLOOKUP(E1440,'[4]PARTIDAS ABIERTAS EN VALORES'!$A:$E,4,0),0)</f>
        <v>0</v>
      </c>
      <c r="AP1440" s="16"/>
      <c r="AQ1440" s="16"/>
      <c r="AR1440" s="16"/>
      <c r="AS1440" s="16"/>
      <c r="AT1440" s="16">
        <f t="shared" si="223"/>
        <v>0</v>
      </c>
      <c r="AU1440" s="16"/>
      <c r="AV1440" s="16"/>
      <c r="AW1440" s="16"/>
      <c r="AX1440" s="16"/>
      <c r="AY1440" s="16"/>
      <c r="AZ1440" s="16"/>
      <c r="BA1440" s="16">
        <f>-IFERROR(VLOOKUP(E1440,[4]TD!$J:$K,2,0),0)</f>
        <v>0</v>
      </c>
      <c r="BB1440" s="25">
        <f t="shared" si="219"/>
        <v>0</v>
      </c>
      <c r="BC1440" s="16"/>
      <c r="BD1440" s="52">
        <f t="shared" si="220"/>
        <v>44686.627083333333</v>
      </c>
      <c r="BE1440" s="16">
        <f t="shared" si="224"/>
        <v>2022</v>
      </c>
      <c r="BF1440" s="52">
        <f t="shared" si="221"/>
        <v>44728</v>
      </c>
      <c r="BG1440" s="16">
        <f t="shared" si="225"/>
        <v>2022</v>
      </c>
      <c r="BH1440" s="16"/>
    </row>
    <row r="1441" spans="1:60" x14ac:dyDescent="0.25">
      <c r="A1441" s="16">
        <v>820003850</v>
      </c>
      <c r="B1441" s="16" t="s">
        <v>3461</v>
      </c>
      <c r="C1441" s="16" t="s">
        <v>3462</v>
      </c>
      <c r="D1441" s="17" t="s">
        <v>1210</v>
      </c>
      <c r="E1441" s="17">
        <v>66921</v>
      </c>
      <c r="F1441" s="17" t="str">
        <f t="shared" si="222"/>
        <v>ST66921</v>
      </c>
      <c r="G1441" s="17" t="e">
        <f>VLOOKUP(E1441,[4]PARTIDAS!$F:$M,8,0)</f>
        <v>#N/A</v>
      </c>
      <c r="H1441" s="17">
        <v>34253</v>
      </c>
      <c r="I1441" s="18">
        <v>44686.90625</v>
      </c>
      <c r="J1441" s="18">
        <v>44686.90625</v>
      </c>
      <c r="K1441" s="18">
        <v>44728</v>
      </c>
      <c r="L1441" s="19">
        <v>71460</v>
      </c>
      <c r="M1441" s="19">
        <v>71460</v>
      </c>
      <c r="N1441" s="16" t="s">
        <v>3490</v>
      </c>
      <c r="O1441" s="16"/>
      <c r="P1441" s="16"/>
      <c r="Q1441" s="16"/>
      <c r="R1441" s="20">
        <v>71460</v>
      </c>
      <c r="S1441" s="16" t="s">
        <v>4170</v>
      </c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/>
      <c r="AE1441" s="16"/>
      <c r="AF1441" s="16"/>
      <c r="AG1441" s="16" t="s">
        <v>4166</v>
      </c>
      <c r="AH1441" s="16"/>
      <c r="AI1441" s="16"/>
      <c r="AJ1441" s="16" t="e">
        <f>VLOOKUP(E1441,[4]TD!$A:$B,2,0)</f>
        <v>#N/A</v>
      </c>
      <c r="AK1441" s="16"/>
      <c r="AL1441" s="16"/>
      <c r="AM1441" s="16"/>
      <c r="AN1441" s="16"/>
      <c r="AO1441" s="16"/>
      <c r="AP1441" s="16"/>
      <c r="AQ1441" s="25">
        <f t="shared" ref="AQ1441:AQ1446" si="228">M1441</f>
        <v>71460</v>
      </c>
      <c r="AR1441" s="16"/>
      <c r="AS1441" s="16"/>
      <c r="AT1441" s="16">
        <f t="shared" si="223"/>
        <v>0</v>
      </c>
      <c r="AU1441" s="16"/>
      <c r="AV1441" s="16"/>
      <c r="AW1441" s="16"/>
      <c r="AX1441" s="16"/>
      <c r="AY1441" s="16"/>
      <c r="AZ1441" s="16"/>
      <c r="BA1441" s="16"/>
      <c r="BB1441" s="25">
        <f t="shared" si="219"/>
        <v>0</v>
      </c>
      <c r="BC1441" s="16"/>
      <c r="BD1441" s="52">
        <f t="shared" si="220"/>
        <v>44686.90625</v>
      </c>
      <c r="BE1441" s="16">
        <f t="shared" si="224"/>
        <v>2022</v>
      </c>
      <c r="BF1441" s="52">
        <f t="shared" si="221"/>
        <v>44728</v>
      </c>
      <c r="BG1441" s="16">
        <f t="shared" si="225"/>
        <v>2022</v>
      </c>
      <c r="BH1441" s="16"/>
    </row>
    <row r="1442" spans="1:60" x14ac:dyDescent="0.25">
      <c r="A1442" s="16">
        <v>820003850</v>
      </c>
      <c r="B1442" s="16" t="s">
        <v>3461</v>
      </c>
      <c r="C1442" s="16" t="s">
        <v>3462</v>
      </c>
      <c r="D1442" s="17" t="s">
        <v>1210</v>
      </c>
      <c r="E1442" s="17">
        <v>66937</v>
      </c>
      <c r="F1442" s="17" t="str">
        <f t="shared" si="222"/>
        <v>ST66937</v>
      </c>
      <c r="G1442" s="17" t="e">
        <f>VLOOKUP(E1442,[4]PARTIDAS!$F:$M,8,0)</f>
        <v>#N/A</v>
      </c>
      <c r="H1442" s="17">
        <v>34253</v>
      </c>
      <c r="I1442" s="18">
        <v>44687.011111111111</v>
      </c>
      <c r="J1442" s="18">
        <v>44687.011111111111</v>
      </c>
      <c r="K1442" s="18">
        <v>44728</v>
      </c>
      <c r="L1442" s="19">
        <v>78559</v>
      </c>
      <c r="M1442" s="19">
        <v>78559</v>
      </c>
      <c r="N1442" s="16" t="s">
        <v>3490</v>
      </c>
      <c r="O1442" s="16"/>
      <c r="P1442" s="16"/>
      <c r="Q1442" s="16"/>
      <c r="R1442" s="20">
        <v>78559</v>
      </c>
      <c r="S1442" s="16" t="s">
        <v>4170</v>
      </c>
      <c r="T1442" s="16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16"/>
      <c r="AE1442" s="16"/>
      <c r="AF1442" s="16"/>
      <c r="AG1442" s="16" t="s">
        <v>4166</v>
      </c>
      <c r="AH1442" s="16"/>
      <c r="AI1442" s="16"/>
      <c r="AJ1442" s="16" t="e">
        <f>VLOOKUP(E1442,[4]TD!$A:$B,2,0)</f>
        <v>#N/A</v>
      </c>
      <c r="AK1442" s="16"/>
      <c r="AL1442" s="16"/>
      <c r="AM1442" s="16"/>
      <c r="AN1442" s="16"/>
      <c r="AO1442" s="16"/>
      <c r="AP1442" s="16"/>
      <c r="AQ1442" s="25">
        <f t="shared" si="228"/>
        <v>78559</v>
      </c>
      <c r="AR1442" s="16"/>
      <c r="AS1442" s="16"/>
      <c r="AT1442" s="16">
        <f t="shared" si="223"/>
        <v>0</v>
      </c>
      <c r="AU1442" s="16"/>
      <c r="AV1442" s="16"/>
      <c r="AW1442" s="16"/>
      <c r="AX1442" s="16"/>
      <c r="AY1442" s="16"/>
      <c r="AZ1442" s="16"/>
      <c r="BA1442" s="16"/>
      <c r="BB1442" s="25">
        <f t="shared" si="219"/>
        <v>0</v>
      </c>
      <c r="BC1442" s="16"/>
      <c r="BD1442" s="52">
        <f t="shared" si="220"/>
        <v>44687.011111111111</v>
      </c>
      <c r="BE1442" s="16">
        <f t="shared" si="224"/>
        <v>2022</v>
      </c>
      <c r="BF1442" s="52">
        <f t="shared" si="221"/>
        <v>44728</v>
      </c>
      <c r="BG1442" s="16">
        <f t="shared" si="225"/>
        <v>2022</v>
      </c>
      <c r="BH1442" s="16"/>
    </row>
    <row r="1443" spans="1:60" x14ac:dyDescent="0.25">
      <c r="A1443" s="16">
        <v>820003850</v>
      </c>
      <c r="B1443" s="16" t="s">
        <v>3461</v>
      </c>
      <c r="C1443" s="16" t="s">
        <v>3467</v>
      </c>
      <c r="D1443" s="17" t="s">
        <v>1210</v>
      </c>
      <c r="E1443" s="17">
        <v>66972</v>
      </c>
      <c r="F1443" s="17" t="str">
        <f t="shared" si="222"/>
        <v>ST66972</v>
      </c>
      <c r="G1443" s="17" t="e">
        <f>VLOOKUP(E1443,[4]PARTIDAS!$F:$M,8,0)</f>
        <v>#N/A</v>
      </c>
      <c r="H1443" s="17">
        <v>34252</v>
      </c>
      <c r="I1443" s="18">
        <v>44687.443055555559</v>
      </c>
      <c r="J1443" s="18">
        <v>44687.443055555559</v>
      </c>
      <c r="K1443" s="18">
        <v>44728</v>
      </c>
      <c r="L1443" s="19">
        <v>7100</v>
      </c>
      <c r="M1443" s="19">
        <v>7100</v>
      </c>
      <c r="N1443" s="16" t="s">
        <v>3490</v>
      </c>
      <c r="O1443" s="16"/>
      <c r="P1443" s="16"/>
      <c r="Q1443" s="16"/>
      <c r="R1443" s="20">
        <v>7100</v>
      </c>
      <c r="S1443" s="16" t="s">
        <v>4169</v>
      </c>
      <c r="T1443" s="16"/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16"/>
      <c r="AE1443" s="16"/>
      <c r="AF1443" s="16"/>
      <c r="AG1443" s="16" t="s">
        <v>4166</v>
      </c>
      <c r="AH1443" s="16"/>
      <c r="AI1443" s="16"/>
      <c r="AJ1443" s="16" t="e">
        <f>VLOOKUP(E1443,[4]TD!$A:$B,2,0)</f>
        <v>#N/A</v>
      </c>
      <c r="AK1443" s="16"/>
      <c r="AL1443" s="16"/>
      <c r="AM1443" s="16"/>
      <c r="AN1443" s="16"/>
      <c r="AO1443" s="16"/>
      <c r="AP1443" s="16"/>
      <c r="AQ1443" s="25">
        <f t="shared" si="228"/>
        <v>7100</v>
      </c>
      <c r="AR1443" s="16"/>
      <c r="AS1443" s="16"/>
      <c r="AT1443" s="16">
        <f t="shared" si="223"/>
        <v>0</v>
      </c>
      <c r="AU1443" s="16"/>
      <c r="AV1443" s="16"/>
      <c r="AW1443" s="16"/>
      <c r="AX1443" s="16"/>
      <c r="AY1443" s="16"/>
      <c r="AZ1443" s="16"/>
      <c r="BA1443" s="16"/>
      <c r="BB1443" s="25">
        <f t="shared" si="219"/>
        <v>0</v>
      </c>
      <c r="BC1443" s="16"/>
      <c r="BD1443" s="52">
        <f t="shared" si="220"/>
        <v>44687.443055555559</v>
      </c>
      <c r="BE1443" s="16">
        <f t="shared" si="224"/>
        <v>2022</v>
      </c>
      <c r="BF1443" s="52">
        <f t="shared" si="221"/>
        <v>44728</v>
      </c>
      <c r="BG1443" s="16">
        <f t="shared" si="225"/>
        <v>2022</v>
      </c>
      <c r="BH1443" s="16"/>
    </row>
    <row r="1444" spans="1:60" x14ac:dyDescent="0.25">
      <c r="A1444" s="16">
        <v>820003850</v>
      </c>
      <c r="B1444" s="16" t="s">
        <v>3461</v>
      </c>
      <c r="C1444" s="16" t="s">
        <v>3462</v>
      </c>
      <c r="D1444" s="17" t="s">
        <v>1210</v>
      </c>
      <c r="E1444" s="17">
        <v>67042</v>
      </c>
      <c r="F1444" s="17" t="str">
        <f t="shared" si="222"/>
        <v>ST67042</v>
      </c>
      <c r="G1444" s="17" t="e">
        <f>VLOOKUP(E1444,[4]PARTIDAS!$F:$M,8,0)</f>
        <v>#N/A</v>
      </c>
      <c r="H1444" s="17">
        <v>34253</v>
      </c>
      <c r="I1444" s="18">
        <v>44687.773611111108</v>
      </c>
      <c r="J1444" s="18">
        <v>44687.773611111108</v>
      </c>
      <c r="K1444" s="18">
        <v>44728</v>
      </c>
      <c r="L1444" s="19">
        <v>192014</v>
      </c>
      <c r="M1444" s="19">
        <v>192014</v>
      </c>
      <c r="N1444" s="16" t="s">
        <v>3490</v>
      </c>
      <c r="O1444" s="16"/>
      <c r="P1444" s="16"/>
      <c r="Q1444" s="16"/>
      <c r="R1444" s="20">
        <v>192014</v>
      </c>
      <c r="S1444" s="16" t="s">
        <v>4170</v>
      </c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16" t="s">
        <v>4166</v>
      </c>
      <c r="AH1444" s="16"/>
      <c r="AI1444" s="16"/>
      <c r="AJ1444" s="16" t="e">
        <f>VLOOKUP(E1444,[4]TD!$A:$B,2,0)</f>
        <v>#N/A</v>
      </c>
      <c r="AK1444" s="16"/>
      <c r="AL1444" s="16"/>
      <c r="AM1444" s="16"/>
      <c r="AN1444" s="16"/>
      <c r="AO1444" s="16"/>
      <c r="AP1444" s="16"/>
      <c r="AQ1444" s="25">
        <f t="shared" si="228"/>
        <v>192014</v>
      </c>
      <c r="AR1444" s="16"/>
      <c r="AS1444" s="16"/>
      <c r="AT1444" s="16">
        <f t="shared" si="223"/>
        <v>0</v>
      </c>
      <c r="AU1444" s="16"/>
      <c r="AV1444" s="16"/>
      <c r="AW1444" s="16"/>
      <c r="AX1444" s="16"/>
      <c r="AY1444" s="16"/>
      <c r="AZ1444" s="16"/>
      <c r="BA1444" s="16"/>
      <c r="BB1444" s="25">
        <f t="shared" si="219"/>
        <v>0</v>
      </c>
      <c r="BC1444" s="16"/>
      <c r="BD1444" s="52">
        <f t="shared" si="220"/>
        <v>44687.773611111108</v>
      </c>
      <c r="BE1444" s="16">
        <f t="shared" si="224"/>
        <v>2022</v>
      </c>
      <c r="BF1444" s="52">
        <f t="shared" si="221"/>
        <v>44728</v>
      </c>
      <c r="BG1444" s="16">
        <f t="shared" si="225"/>
        <v>2022</v>
      </c>
      <c r="BH1444" s="16"/>
    </row>
    <row r="1445" spans="1:60" x14ac:dyDescent="0.25">
      <c r="A1445" s="16">
        <v>820003850</v>
      </c>
      <c r="B1445" s="16" t="s">
        <v>3461</v>
      </c>
      <c r="C1445" s="16" t="s">
        <v>3467</v>
      </c>
      <c r="D1445" s="17" t="s">
        <v>1210</v>
      </c>
      <c r="E1445" s="17">
        <v>67113</v>
      </c>
      <c r="F1445" s="17" t="str">
        <f t="shared" si="222"/>
        <v>ST67113</v>
      </c>
      <c r="G1445" s="17" t="e">
        <f>VLOOKUP(E1445,[4]PARTIDAS!$F:$M,8,0)</f>
        <v>#N/A</v>
      </c>
      <c r="H1445" s="17">
        <v>34251</v>
      </c>
      <c r="I1445" s="18">
        <v>44688.597222222219</v>
      </c>
      <c r="J1445" s="18">
        <v>44688.597222222219</v>
      </c>
      <c r="K1445" s="18">
        <v>44728</v>
      </c>
      <c r="L1445" s="19">
        <v>2217273</v>
      </c>
      <c r="M1445" s="19">
        <v>2217273</v>
      </c>
      <c r="N1445" s="16" t="s">
        <v>3490</v>
      </c>
      <c r="O1445" s="16"/>
      <c r="P1445" s="16"/>
      <c r="Q1445" s="16"/>
      <c r="R1445" s="20">
        <v>2217273</v>
      </c>
      <c r="S1445" s="16" t="s">
        <v>4171</v>
      </c>
      <c r="T1445" s="16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16"/>
      <c r="AE1445" s="16"/>
      <c r="AF1445" s="16"/>
      <c r="AG1445" s="16" t="s">
        <v>4166</v>
      </c>
      <c r="AH1445" s="16"/>
      <c r="AI1445" s="16"/>
      <c r="AJ1445" s="16" t="e">
        <f>VLOOKUP(E1445,[4]TD!$A:$B,2,0)</f>
        <v>#N/A</v>
      </c>
      <c r="AK1445" s="16"/>
      <c r="AL1445" s="16"/>
      <c r="AM1445" s="16"/>
      <c r="AN1445" s="16"/>
      <c r="AO1445" s="16"/>
      <c r="AP1445" s="16"/>
      <c r="AQ1445" s="25">
        <f t="shared" si="228"/>
        <v>2217273</v>
      </c>
      <c r="AR1445" s="16"/>
      <c r="AS1445" s="16"/>
      <c r="AT1445" s="16">
        <f t="shared" si="223"/>
        <v>0</v>
      </c>
      <c r="AU1445" s="16"/>
      <c r="AV1445" s="16"/>
      <c r="AW1445" s="16"/>
      <c r="AX1445" s="16"/>
      <c r="AY1445" s="16"/>
      <c r="AZ1445" s="16"/>
      <c r="BA1445" s="16"/>
      <c r="BB1445" s="25">
        <f t="shared" si="219"/>
        <v>0</v>
      </c>
      <c r="BC1445" s="16"/>
      <c r="BD1445" s="52">
        <f t="shared" si="220"/>
        <v>44688.597222222219</v>
      </c>
      <c r="BE1445" s="16">
        <f t="shared" si="224"/>
        <v>2022</v>
      </c>
      <c r="BF1445" s="52">
        <f t="shared" si="221"/>
        <v>44728</v>
      </c>
      <c r="BG1445" s="16">
        <f t="shared" si="225"/>
        <v>2022</v>
      </c>
      <c r="BH1445" s="16"/>
    </row>
    <row r="1446" spans="1:60" x14ac:dyDescent="0.25">
      <c r="A1446" s="16">
        <v>820003850</v>
      </c>
      <c r="B1446" s="16" t="s">
        <v>3461</v>
      </c>
      <c r="C1446" s="16" t="s">
        <v>3462</v>
      </c>
      <c r="D1446" s="17" t="s">
        <v>1210</v>
      </c>
      <c r="E1446" s="17">
        <v>67115</v>
      </c>
      <c r="F1446" s="17" t="str">
        <f t="shared" si="222"/>
        <v>ST67115</v>
      </c>
      <c r="G1446" s="17" t="e">
        <f>VLOOKUP(E1446,[4]PARTIDAS!$F:$M,8,0)</f>
        <v>#N/A</v>
      </c>
      <c r="H1446" s="17">
        <v>34253</v>
      </c>
      <c r="I1446" s="18">
        <v>44688.634027777778</v>
      </c>
      <c r="J1446" s="18">
        <v>44688.634027777778</v>
      </c>
      <c r="K1446" s="18">
        <v>44728</v>
      </c>
      <c r="L1446" s="19">
        <v>224071</v>
      </c>
      <c r="M1446" s="19">
        <v>224071</v>
      </c>
      <c r="N1446" s="16" t="s">
        <v>3490</v>
      </c>
      <c r="O1446" s="16"/>
      <c r="P1446" s="16"/>
      <c r="Q1446" s="16"/>
      <c r="R1446" s="20">
        <v>224071</v>
      </c>
      <c r="S1446" s="16" t="s">
        <v>4170</v>
      </c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16" t="s">
        <v>4166</v>
      </c>
      <c r="AH1446" s="16"/>
      <c r="AI1446" s="16"/>
      <c r="AJ1446" s="16" t="e">
        <f>VLOOKUP(E1446,[4]TD!$A:$B,2,0)</f>
        <v>#N/A</v>
      </c>
      <c r="AK1446" s="16"/>
      <c r="AL1446" s="16"/>
      <c r="AM1446" s="16"/>
      <c r="AN1446" s="16"/>
      <c r="AO1446" s="16"/>
      <c r="AP1446" s="16"/>
      <c r="AQ1446" s="25">
        <f t="shared" si="228"/>
        <v>224071</v>
      </c>
      <c r="AR1446" s="16"/>
      <c r="AS1446" s="16"/>
      <c r="AT1446" s="16">
        <f t="shared" si="223"/>
        <v>0</v>
      </c>
      <c r="AU1446" s="16"/>
      <c r="AV1446" s="16"/>
      <c r="AW1446" s="16"/>
      <c r="AX1446" s="16"/>
      <c r="AY1446" s="16"/>
      <c r="AZ1446" s="16"/>
      <c r="BA1446" s="16"/>
      <c r="BB1446" s="25">
        <f t="shared" si="219"/>
        <v>0</v>
      </c>
      <c r="BC1446" s="16"/>
      <c r="BD1446" s="52">
        <f t="shared" si="220"/>
        <v>44688.634027777778</v>
      </c>
      <c r="BE1446" s="16">
        <f t="shared" si="224"/>
        <v>2022</v>
      </c>
      <c r="BF1446" s="52">
        <f t="shared" si="221"/>
        <v>44728</v>
      </c>
      <c r="BG1446" s="16">
        <f t="shared" si="225"/>
        <v>2022</v>
      </c>
      <c r="BH1446" s="16"/>
    </row>
    <row r="1447" spans="1:60" x14ac:dyDescent="0.25">
      <c r="A1447" s="16">
        <v>820003850</v>
      </c>
      <c r="B1447" s="16" t="s">
        <v>3461</v>
      </c>
      <c r="C1447" s="16" t="s">
        <v>3467</v>
      </c>
      <c r="D1447" s="17" t="s">
        <v>1210</v>
      </c>
      <c r="E1447" s="17">
        <v>67121</v>
      </c>
      <c r="F1447" s="17" t="str">
        <f t="shared" si="222"/>
        <v>ST67121</v>
      </c>
      <c r="G1447" s="17" t="str">
        <f>VLOOKUP(E1447,[4]PARTIDAS!$F:$M,8,0)</f>
        <v>Evento</v>
      </c>
      <c r="H1447" s="17">
        <v>34251</v>
      </c>
      <c r="I1447" s="18">
        <v>44688.7</v>
      </c>
      <c r="J1447" s="18">
        <v>44688.7</v>
      </c>
      <c r="K1447" s="18">
        <v>44728</v>
      </c>
      <c r="L1447" s="19">
        <v>246328</v>
      </c>
      <c r="M1447" s="19">
        <v>246328</v>
      </c>
      <c r="N1447" s="16" t="s">
        <v>3463</v>
      </c>
      <c r="O1447" s="16"/>
      <c r="P1447" s="16"/>
      <c r="Q1447" s="16"/>
      <c r="R1447" s="16"/>
      <c r="S1447" s="16"/>
      <c r="T1447" s="20">
        <v>246328</v>
      </c>
      <c r="U1447" s="16" t="s">
        <v>4174</v>
      </c>
      <c r="V1447" s="16" t="s">
        <v>4175</v>
      </c>
      <c r="W1447" s="16">
        <v>69699</v>
      </c>
      <c r="X1447" s="16" t="s">
        <v>47</v>
      </c>
      <c r="Y1447" s="16"/>
      <c r="Z1447" s="16"/>
      <c r="AA1447" s="16">
        <v>0</v>
      </c>
      <c r="AB1447" s="16">
        <v>0</v>
      </c>
      <c r="AC1447" s="16" t="s">
        <v>47</v>
      </c>
      <c r="AD1447" s="16"/>
      <c r="AE1447" s="16"/>
      <c r="AF1447" s="16" t="s">
        <v>4176</v>
      </c>
      <c r="AG1447" s="16" t="s">
        <v>4168</v>
      </c>
      <c r="AH1447" s="16" t="s">
        <v>3466</v>
      </c>
      <c r="AI1447" s="16" t="s">
        <v>47</v>
      </c>
      <c r="AJ1447" s="16">
        <f>VLOOKUP(E1447,[4]TD!$A:$B,2,0)</f>
        <v>-246328</v>
      </c>
      <c r="AK1447" s="16">
        <f>-IFERROR(VLOOKUP(E1447,'[4]PARTIDAS ABIERTAS EN VALORES'!$A:$E,2,0),0)</f>
        <v>0</v>
      </c>
      <c r="AL1447" s="16"/>
      <c r="AM1447" s="16">
        <f>-IFERROR(VLOOKUP(E1447,'[4]PARTIDAS ABIERTAS EN VALORES'!$A:$E,3,0),0)</f>
        <v>176629</v>
      </c>
      <c r="AN1447" s="16"/>
      <c r="AO1447" s="16">
        <f>-IFERROR(VLOOKUP(E1447,'[4]PARTIDAS ABIERTAS EN VALORES'!$A:$E,4,0),0)</f>
        <v>69699</v>
      </c>
      <c r="AP1447" s="16"/>
      <c r="AQ1447" s="16"/>
      <c r="AR1447" s="16"/>
      <c r="AS1447" s="16"/>
      <c r="AT1447" s="16">
        <f t="shared" si="223"/>
        <v>0</v>
      </c>
      <c r="AU1447" s="16"/>
      <c r="AV1447" s="16"/>
      <c r="AW1447" s="16"/>
      <c r="AX1447" s="16"/>
      <c r="AY1447" s="16"/>
      <c r="AZ1447" s="16"/>
      <c r="BA1447" s="16">
        <f>-IFERROR(VLOOKUP(E1447,[4]TD!$J:$K,2,0),0)</f>
        <v>0</v>
      </c>
      <c r="BB1447" s="25">
        <f t="shared" si="219"/>
        <v>0</v>
      </c>
      <c r="BC1447" s="16"/>
      <c r="BD1447" s="52">
        <f t="shared" si="220"/>
        <v>44688.7</v>
      </c>
      <c r="BE1447" s="16">
        <f t="shared" si="224"/>
        <v>2022</v>
      </c>
      <c r="BF1447" s="52">
        <f t="shared" si="221"/>
        <v>44728</v>
      </c>
      <c r="BG1447" s="16">
        <f t="shared" si="225"/>
        <v>2022</v>
      </c>
      <c r="BH1447" s="16"/>
    </row>
    <row r="1448" spans="1:60" x14ac:dyDescent="0.25">
      <c r="A1448" s="16">
        <v>820003850</v>
      </c>
      <c r="B1448" s="16" t="s">
        <v>3461</v>
      </c>
      <c r="C1448" s="16" t="s">
        <v>3462</v>
      </c>
      <c r="D1448" s="17" t="s">
        <v>1210</v>
      </c>
      <c r="E1448" s="17">
        <v>67131</v>
      </c>
      <c r="F1448" s="17" t="str">
        <f t="shared" si="222"/>
        <v>ST67131</v>
      </c>
      <c r="G1448" s="17" t="e">
        <f>VLOOKUP(E1448,[4]PARTIDAS!$F:$M,8,0)</f>
        <v>#N/A</v>
      </c>
      <c r="H1448" s="17">
        <v>34253</v>
      </c>
      <c r="I1448" s="18">
        <v>44688.943055555559</v>
      </c>
      <c r="J1448" s="18">
        <v>44688.943055555559</v>
      </c>
      <c r="K1448" s="18">
        <v>44728</v>
      </c>
      <c r="L1448" s="19">
        <v>124553</v>
      </c>
      <c r="M1448" s="19">
        <v>124553</v>
      </c>
      <c r="N1448" s="16" t="s">
        <v>3490</v>
      </c>
      <c r="O1448" s="16"/>
      <c r="P1448" s="16"/>
      <c r="Q1448" s="16"/>
      <c r="R1448" s="20">
        <v>124553</v>
      </c>
      <c r="S1448" s="16" t="s">
        <v>4170</v>
      </c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16" t="s">
        <v>4166</v>
      </c>
      <c r="AH1448" s="16"/>
      <c r="AI1448" s="16"/>
      <c r="AJ1448" s="16" t="e">
        <f>VLOOKUP(E1448,[4]TD!$A:$B,2,0)</f>
        <v>#N/A</v>
      </c>
      <c r="AK1448" s="16"/>
      <c r="AL1448" s="16"/>
      <c r="AM1448" s="16"/>
      <c r="AN1448" s="16"/>
      <c r="AO1448" s="16"/>
      <c r="AP1448" s="16"/>
      <c r="AQ1448" s="25">
        <f t="shared" ref="AQ1448:AQ1452" si="229">M1448</f>
        <v>124553</v>
      </c>
      <c r="AR1448" s="16"/>
      <c r="AS1448" s="16"/>
      <c r="AT1448" s="16">
        <f t="shared" si="223"/>
        <v>0</v>
      </c>
      <c r="AU1448" s="16"/>
      <c r="AV1448" s="16"/>
      <c r="AW1448" s="16"/>
      <c r="AX1448" s="16"/>
      <c r="AY1448" s="16"/>
      <c r="AZ1448" s="16"/>
      <c r="BA1448" s="16"/>
      <c r="BB1448" s="25">
        <f t="shared" si="219"/>
        <v>0</v>
      </c>
      <c r="BC1448" s="16"/>
      <c r="BD1448" s="52">
        <f t="shared" si="220"/>
        <v>44688.943055555559</v>
      </c>
      <c r="BE1448" s="16">
        <f t="shared" si="224"/>
        <v>2022</v>
      </c>
      <c r="BF1448" s="52">
        <f t="shared" si="221"/>
        <v>44728</v>
      </c>
      <c r="BG1448" s="16">
        <f t="shared" si="225"/>
        <v>2022</v>
      </c>
      <c r="BH1448" s="16"/>
    </row>
    <row r="1449" spans="1:60" x14ac:dyDescent="0.25">
      <c r="A1449" s="16">
        <v>820003850</v>
      </c>
      <c r="B1449" s="16" t="s">
        <v>3461</v>
      </c>
      <c r="C1449" s="16" t="s">
        <v>3462</v>
      </c>
      <c r="D1449" s="17" t="s">
        <v>1210</v>
      </c>
      <c r="E1449" s="17">
        <v>67148</v>
      </c>
      <c r="F1449" s="17" t="str">
        <f t="shared" si="222"/>
        <v>ST67148</v>
      </c>
      <c r="G1449" s="17" t="e">
        <f>VLOOKUP(E1449,[4]PARTIDAS!$F:$M,8,0)</f>
        <v>#N/A</v>
      </c>
      <c r="H1449" s="17">
        <v>34253</v>
      </c>
      <c r="I1449" s="18">
        <v>44689.327777777777</v>
      </c>
      <c r="J1449" s="18">
        <v>44689.327777777777</v>
      </c>
      <c r="K1449" s="18">
        <v>44728</v>
      </c>
      <c r="L1449" s="19">
        <v>120700</v>
      </c>
      <c r="M1449" s="19">
        <v>120700</v>
      </c>
      <c r="N1449" s="16" t="s">
        <v>3490</v>
      </c>
      <c r="O1449" s="16"/>
      <c r="P1449" s="16"/>
      <c r="Q1449" s="16"/>
      <c r="R1449" s="20">
        <v>120700</v>
      </c>
      <c r="S1449" s="16" t="s">
        <v>4170</v>
      </c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/>
      <c r="AE1449" s="16"/>
      <c r="AF1449" s="16"/>
      <c r="AG1449" s="16" t="s">
        <v>4166</v>
      </c>
      <c r="AH1449" s="16"/>
      <c r="AI1449" s="16"/>
      <c r="AJ1449" s="16" t="e">
        <f>VLOOKUP(E1449,[4]TD!$A:$B,2,0)</f>
        <v>#N/A</v>
      </c>
      <c r="AK1449" s="16"/>
      <c r="AL1449" s="16"/>
      <c r="AM1449" s="16"/>
      <c r="AN1449" s="16"/>
      <c r="AO1449" s="16"/>
      <c r="AP1449" s="16"/>
      <c r="AQ1449" s="25">
        <f t="shared" si="229"/>
        <v>120700</v>
      </c>
      <c r="AR1449" s="16"/>
      <c r="AS1449" s="16"/>
      <c r="AT1449" s="16">
        <f t="shared" si="223"/>
        <v>0</v>
      </c>
      <c r="AU1449" s="16"/>
      <c r="AV1449" s="16"/>
      <c r="AW1449" s="16"/>
      <c r="AX1449" s="16"/>
      <c r="AY1449" s="16"/>
      <c r="AZ1449" s="16"/>
      <c r="BA1449" s="16"/>
      <c r="BB1449" s="25">
        <f t="shared" si="219"/>
        <v>0</v>
      </c>
      <c r="BC1449" s="16"/>
      <c r="BD1449" s="52">
        <f t="shared" si="220"/>
        <v>44689.327777777777</v>
      </c>
      <c r="BE1449" s="16">
        <f t="shared" si="224"/>
        <v>2022</v>
      </c>
      <c r="BF1449" s="52">
        <f t="shared" si="221"/>
        <v>44728</v>
      </c>
      <c r="BG1449" s="16">
        <f t="shared" si="225"/>
        <v>2022</v>
      </c>
      <c r="BH1449" s="16"/>
    </row>
    <row r="1450" spans="1:60" x14ac:dyDescent="0.25">
      <c r="A1450" s="16">
        <v>820003850</v>
      </c>
      <c r="B1450" s="16" t="s">
        <v>3461</v>
      </c>
      <c r="C1450" s="16" t="s">
        <v>3462</v>
      </c>
      <c r="D1450" s="17" t="s">
        <v>1210</v>
      </c>
      <c r="E1450" s="17">
        <v>67154</v>
      </c>
      <c r="F1450" s="17" t="str">
        <f t="shared" si="222"/>
        <v>ST67154</v>
      </c>
      <c r="G1450" s="17" t="e">
        <f>VLOOKUP(E1450,[4]PARTIDAS!$F:$M,8,0)</f>
        <v>#N/A</v>
      </c>
      <c r="H1450" s="17">
        <v>34253</v>
      </c>
      <c r="I1450" s="18">
        <v>44689.390277777777</v>
      </c>
      <c r="J1450" s="18">
        <v>44689.390277777777</v>
      </c>
      <c r="K1450" s="18">
        <v>44728</v>
      </c>
      <c r="L1450" s="19">
        <v>126570</v>
      </c>
      <c r="M1450" s="19">
        <v>126570</v>
      </c>
      <c r="N1450" s="16" t="s">
        <v>3490</v>
      </c>
      <c r="O1450" s="16"/>
      <c r="P1450" s="16"/>
      <c r="Q1450" s="16"/>
      <c r="R1450" s="20">
        <v>126570</v>
      </c>
      <c r="S1450" s="16" t="s">
        <v>4170</v>
      </c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16" t="s">
        <v>4166</v>
      </c>
      <c r="AH1450" s="16"/>
      <c r="AI1450" s="16"/>
      <c r="AJ1450" s="16" t="e">
        <f>VLOOKUP(E1450,[4]TD!$A:$B,2,0)</f>
        <v>#N/A</v>
      </c>
      <c r="AK1450" s="16"/>
      <c r="AL1450" s="16"/>
      <c r="AM1450" s="16"/>
      <c r="AN1450" s="16"/>
      <c r="AO1450" s="16"/>
      <c r="AP1450" s="16"/>
      <c r="AQ1450" s="25">
        <f t="shared" si="229"/>
        <v>126570</v>
      </c>
      <c r="AR1450" s="16"/>
      <c r="AS1450" s="16"/>
      <c r="AT1450" s="16">
        <f t="shared" si="223"/>
        <v>0</v>
      </c>
      <c r="AU1450" s="16"/>
      <c r="AV1450" s="16"/>
      <c r="AW1450" s="16"/>
      <c r="AX1450" s="16"/>
      <c r="AY1450" s="16"/>
      <c r="AZ1450" s="16"/>
      <c r="BA1450" s="16"/>
      <c r="BB1450" s="25">
        <f t="shared" si="219"/>
        <v>0</v>
      </c>
      <c r="BC1450" s="16"/>
      <c r="BD1450" s="52">
        <f t="shared" si="220"/>
        <v>44689.390277777777</v>
      </c>
      <c r="BE1450" s="16">
        <f t="shared" si="224"/>
        <v>2022</v>
      </c>
      <c r="BF1450" s="52">
        <f t="shared" si="221"/>
        <v>44728</v>
      </c>
      <c r="BG1450" s="16">
        <f t="shared" si="225"/>
        <v>2022</v>
      </c>
      <c r="BH1450" s="16"/>
    </row>
    <row r="1451" spans="1:60" x14ac:dyDescent="0.25">
      <c r="A1451" s="16">
        <v>820003850</v>
      </c>
      <c r="B1451" s="16" t="s">
        <v>3461</v>
      </c>
      <c r="C1451" s="16" t="s">
        <v>3462</v>
      </c>
      <c r="D1451" s="17" t="s">
        <v>1210</v>
      </c>
      <c r="E1451" s="17">
        <v>67184</v>
      </c>
      <c r="F1451" s="17" t="str">
        <f t="shared" si="222"/>
        <v>ST67184</v>
      </c>
      <c r="G1451" s="17" t="e">
        <f>VLOOKUP(E1451,[4]PARTIDAS!$F:$M,8,0)</f>
        <v>#N/A</v>
      </c>
      <c r="H1451" s="17">
        <v>34253</v>
      </c>
      <c r="I1451" s="18">
        <v>44689.925694444442</v>
      </c>
      <c r="J1451" s="18">
        <v>44689.925694444442</v>
      </c>
      <c r="K1451" s="18">
        <v>44728</v>
      </c>
      <c r="L1451" s="19">
        <v>104525</v>
      </c>
      <c r="M1451" s="19">
        <v>104525</v>
      </c>
      <c r="N1451" s="16" t="s">
        <v>3490</v>
      </c>
      <c r="O1451" s="16"/>
      <c r="P1451" s="16"/>
      <c r="Q1451" s="16"/>
      <c r="R1451" s="20">
        <v>104525</v>
      </c>
      <c r="S1451" s="16" t="s">
        <v>4170</v>
      </c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16"/>
      <c r="AE1451" s="16"/>
      <c r="AF1451" s="16"/>
      <c r="AG1451" s="16" t="s">
        <v>4166</v>
      </c>
      <c r="AH1451" s="16"/>
      <c r="AI1451" s="16"/>
      <c r="AJ1451" s="16" t="e">
        <f>VLOOKUP(E1451,[4]TD!$A:$B,2,0)</f>
        <v>#N/A</v>
      </c>
      <c r="AK1451" s="16"/>
      <c r="AL1451" s="16"/>
      <c r="AM1451" s="16"/>
      <c r="AN1451" s="16"/>
      <c r="AO1451" s="16"/>
      <c r="AP1451" s="16"/>
      <c r="AQ1451" s="25">
        <f t="shared" si="229"/>
        <v>104525</v>
      </c>
      <c r="AR1451" s="16"/>
      <c r="AS1451" s="16"/>
      <c r="AT1451" s="16">
        <f t="shared" si="223"/>
        <v>0</v>
      </c>
      <c r="AU1451" s="16"/>
      <c r="AV1451" s="16"/>
      <c r="AW1451" s="16"/>
      <c r="AX1451" s="16"/>
      <c r="AY1451" s="16"/>
      <c r="AZ1451" s="16"/>
      <c r="BA1451" s="16"/>
      <c r="BB1451" s="25">
        <f t="shared" si="219"/>
        <v>0</v>
      </c>
      <c r="BC1451" s="16"/>
      <c r="BD1451" s="52">
        <f t="shared" si="220"/>
        <v>44689.925694444442</v>
      </c>
      <c r="BE1451" s="16">
        <f t="shared" si="224"/>
        <v>2022</v>
      </c>
      <c r="BF1451" s="52">
        <f t="shared" si="221"/>
        <v>44728</v>
      </c>
      <c r="BG1451" s="16">
        <f t="shared" si="225"/>
        <v>2022</v>
      </c>
      <c r="BH1451" s="16"/>
    </row>
    <row r="1452" spans="1:60" x14ac:dyDescent="0.25">
      <c r="A1452" s="16">
        <v>820003850</v>
      </c>
      <c r="B1452" s="16" t="s">
        <v>3461</v>
      </c>
      <c r="C1452" s="16" t="s">
        <v>3462</v>
      </c>
      <c r="D1452" s="17" t="s">
        <v>1210</v>
      </c>
      <c r="E1452" s="17">
        <v>67234</v>
      </c>
      <c r="F1452" s="17" t="str">
        <f t="shared" si="222"/>
        <v>ST67234</v>
      </c>
      <c r="G1452" s="17" t="e">
        <f>VLOOKUP(E1452,[4]PARTIDAS!$F:$M,8,0)</f>
        <v>#N/A</v>
      </c>
      <c r="H1452" s="17">
        <v>34253</v>
      </c>
      <c r="I1452" s="18">
        <v>44690.446527777778</v>
      </c>
      <c r="J1452" s="18">
        <v>44690.446527777778</v>
      </c>
      <c r="K1452" s="18">
        <v>44728</v>
      </c>
      <c r="L1452" s="19">
        <v>71642</v>
      </c>
      <c r="M1452" s="19">
        <v>71642</v>
      </c>
      <c r="N1452" s="16" t="s">
        <v>3490</v>
      </c>
      <c r="O1452" s="16"/>
      <c r="P1452" s="16"/>
      <c r="Q1452" s="16"/>
      <c r="R1452" s="20">
        <v>71642</v>
      </c>
      <c r="S1452" s="16" t="s">
        <v>4170</v>
      </c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16" t="s">
        <v>4166</v>
      </c>
      <c r="AH1452" s="16"/>
      <c r="AI1452" s="16"/>
      <c r="AJ1452" s="16" t="e">
        <f>VLOOKUP(E1452,[4]TD!$A:$B,2,0)</f>
        <v>#N/A</v>
      </c>
      <c r="AK1452" s="16"/>
      <c r="AL1452" s="16"/>
      <c r="AM1452" s="16"/>
      <c r="AN1452" s="16"/>
      <c r="AO1452" s="16"/>
      <c r="AP1452" s="16"/>
      <c r="AQ1452" s="25">
        <f t="shared" si="229"/>
        <v>71642</v>
      </c>
      <c r="AR1452" s="16"/>
      <c r="AS1452" s="16"/>
      <c r="AT1452" s="16">
        <f t="shared" si="223"/>
        <v>0</v>
      </c>
      <c r="AU1452" s="16"/>
      <c r="AV1452" s="16"/>
      <c r="AW1452" s="16"/>
      <c r="AX1452" s="16"/>
      <c r="AY1452" s="16"/>
      <c r="AZ1452" s="16"/>
      <c r="BA1452" s="16"/>
      <c r="BB1452" s="25">
        <f t="shared" si="219"/>
        <v>0</v>
      </c>
      <c r="BC1452" s="16"/>
      <c r="BD1452" s="52">
        <f t="shared" si="220"/>
        <v>44690.446527777778</v>
      </c>
      <c r="BE1452" s="16">
        <f t="shared" si="224"/>
        <v>2022</v>
      </c>
      <c r="BF1452" s="52">
        <f t="shared" si="221"/>
        <v>44728</v>
      </c>
      <c r="BG1452" s="16">
        <f t="shared" si="225"/>
        <v>2022</v>
      </c>
      <c r="BH1452" s="16"/>
    </row>
    <row r="1453" spans="1:60" x14ac:dyDescent="0.25">
      <c r="A1453" s="16">
        <v>820003850</v>
      </c>
      <c r="B1453" s="16" t="s">
        <v>3461</v>
      </c>
      <c r="C1453" s="16" t="s">
        <v>3462</v>
      </c>
      <c r="D1453" s="17" t="s">
        <v>1210</v>
      </c>
      <c r="E1453" s="17">
        <v>67236</v>
      </c>
      <c r="F1453" s="17" t="str">
        <f t="shared" si="222"/>
        <v>ST67236</v>
      </c>
      <c r="G1453" s="17" t="str">
        <f>VLOOKUP(E1453,[4]PARTIDAS!$F:$M,8,0)</f>
        <v>Evento</v>
      </c>
      <c r="H1453" s="17">
        <v>34254</v>
      </c>
      <c r="I1453" s="18">
        <v>44690.455555555556</v>
      </c>
      <c r="J1453" s="18">
        <v>44690.455555555556</v>
      </c>
      <c r="K1453" s="18">
        <v>44728</v>
      </c>
      <c r="L1453" s="19">
        <v>28400</v>
      </c>
      <c r="M1453" s="19">
        <v>28400</v>
      </c>
      <c r="N1453" s="16" t="s">
        <v>3463</v>
      </c>
      <c r="O1453" s="16"/>
      <c r="P1453" s="16"/>
      <c r="Q1453" s="16"/>
      <c r="R1453" s="16"/>
      <c r="S1453" s="16"/>
      <c r="T1453" s="20">
        <v>28400</v>
      </c>
      <c r="U1453" s="16" t="s">
        <v>47</v>
      </c>
      <c r="V1453" s="16"/>
      <c r="W1453" s="16"/>
      <c r="X1453" s="16"/>
      <c r="Y1453" s="16"/>
      <c r="Z1453" s="16"/>
      <c r="AA1453" s="16"/>
      <c r="AB1453" s="16"/>
      <c r="AC1453" s="16"/>
      <c r="AD1453" s="16"/>
      <c r="AE1453" s="16"/>
      <c r="AF1453" s="16" t="s">
        <v>4177</v>
      </c>
      <c r="AG1453" s="16" t="s">
        <v>4168</v>
      </c>
      <c r="AH1453" s="16" t="s">
        <v>3466</v>
      </c>
      <c r="AI1453" s="16" t="s">
        <v>47</v>
      </c>
      <c r="AJ1453" s="16">
        <f>VLOOKUP(E1453,[4]TD!$A:$B,2,0)</f>
        <v>-28400</v>
      </c>
      <c r="AK1453" s="16">
        <f>-IFERROR(VLOOKUP(E1453,'[4]PARTIDAS ABIERTAS EN VALORES'!$A:$E,2,0),0)</f>
        <v>0</v>
      </c>
      <c r="AL1453" s="16"/>
      <c r="AM1453" s="16">
        <f>-IFERROR(VLOOKUP(E1453,'[4]PARTIDAS ABIERTAS EN VALORES'!$A:$E,3,0),0)</f>
        <v>28400</v>
      </c>
      <c r="AN1453" s="16"/>
      <c r="AO1453" s="16">
        <f>-IFERROR(VLOOKUP(E1453,'[4]PARTIDAS ABIERTAS EN VALORES'!$A:$E,4,0),0)</f>
        <v>0</v>
      </c>
      <c r="AP1453" s="16"/>
      <c r="AQ1453" s="16"/>
      <c r="AR1453" s="16"/>
      <c r="AS1453" s="16"/>
      <c r="AT1453" s="16">
        <f t="shared" si="223"/>
        <v>0</v>
      </c>
      <c r="AU1453" s="16"/>
      <c r="AV1453" s="16"/>
      <c r="AW1453" s="16"/>
      <c r="AX1453" s="16"/>
      <c r="AY1453" s="16"/>
      <c r="AZ1453" s="16"/>
      <c r="BA1453" s="16">
        <f>-IFERROR(VLOOKUP(E1453,[4]TD!$J:$K,2,0),0)</f>
        <v>0</v>
      </c>
      <c r="BB1453" s="25">
        <f t="shared" si="219"/>
        <v>0</v>
      </c>
      <c r="BC1453" s="16"/>
      <c r="BD1453" s="52">
        <f t="shared" si="220"/>
        <v>44690.455555555556</v>
      </c>
      <c r="BE1453" s="16">
        <f t="shared" si="224"/>
        <v>2022</v>
      </c>
      <c r="BF1453" s="52">
        <f t="shared" si="221"/>
        <v>44728</v>
      </c>
      <c r="BG1453" s="16">
        <f t="shared" si="225"/>
        <v>2022</v>
      </c>
      <c r="BH1453" s="16"/>
    </row>
    <row r="1454" spans="1:60" x14ac:dyDescent="0.25">
      <c r="A1454" s="16">
        <v>820003850</v>
      </c>
      <c r="B1454" s="16" t="s">
        <v>3461</v>
      </c>
      <c r="C1454" s="16" t="s">
        <v>3462</v>
      </c>
      <c r="D1454" s="17" t="s">
        <v>1210</v>
      </c>
      <c r="E1454" s="17">
        <v>67241</v>
      </c>
      <c r="F1454" s="17" t="str">
        <f t="shared" si="222"/>
        <v>ST67241</v>
      </c>
      <c r="G1454" s="17" t="e">
        <f>VLOOKUP(E1454,[4]PARTIDAS!$F:$M,8,0)</f>
        <v>#N/A</v>
      </c>
      <c r="H1454" s="17">
        <v>34253</v>
      </c>
      <c r="I1454" s="18">
        <v>44690.481944444444</v>
      </c>
      <c r="J1454" s="18">
        <v>44690.481944444444</v>
      </c>
      <c r="K1454" s="18">
        <v>44728</v>
      </c>
      <c r="L1454" s="19">
        <v>72892</v>
      </c>
      <c r="M1454" s="19">
        <v>72892</v>
      </c>
      <c r="N1454" s="16" t="s">
        <v>3490</v>
      </c>
      <c r="O1454" s="16"/>
      <c r="P1454" s="16"/>
      <c r="Q1454" s="16"/>
      <c r="R1454" s="20">
        <v>72892</v>
      </c>
      <c r="S1454" s="16" t="s">
        <v>4170</v>
      </c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16" t="s">
        <v>4166</v>
      </c>
      <c r="AH1454" s="16"/>
      <c r="AI1454" s="16"/>
      <c r="AJ1454" s="16" t="e">
        <f>VLOOKUP(E1454,[4]TD!$A:$B,2,0)</f>
        <v>#N/A</v>
      </c>
      <c r="AK1454" s="16"/>
      <c r="AL1454" s="16"/>
      <c r="AM1454" s="16"/>
      <c r="AN1454" s="16"/>
      <c r="AO1454" s="16"/>
      <c r="AP1454" s="16"/>
      <c r="AQ1454" s="25">
        <f t="shared" ref="AQ1454:AQ1457" si="230">M1454</f>
        <v>72892</v>
      </c>
      <c r="AR1454" s="16"/>
      <c r="AS1454" s="16"/>
      <c r="AT1454" s="16">
        <f t="shared" si="223"/>
        <v>0</v>
      </c>
      <c r="AU1454" s="16"/>
      <c r="AV1454" s="16"/>
      <c r="AW1454" s="16"/>
      <c r="AX1454" s="16"/>
      <c r="AY1454" s="16"/>
      <c r="AZ1454" s="16"/>
      <c r="BA1454" s="16"/>
      <c r="BB1454" s="25">
        <f t="shared" si="219"/>
        <v>0</v>
      </c>
      <c r="BC1454" s="16"/>
      <c r="BD1454" s="52">
        <f t="shared" si="220"/>
        <v>44690.481944444444</v>
      </c>
      <c r="BE1454" s="16">
        <f t="shared" si="224"/>
        <v>2022</v>
      </c>
      <c r="BF1454" s="52">
        <f t="shared" si="221"/>
        <v>44728</v>
      </c>
      <c r="BG1454" s="16">
        <f t="shared" si="225"/>
        <v>2022</v>
      </c>
      <c r="BH1454" s="16"/>
    </row>
    <row r="1455" spans="1:60" x14ac:dyDescent="0.25">
      <c r="A1455" s="16">
        <v>820003850</v>
      </c>
      <c r="B1455" s="16" t="s">
        <v>3461</v>
      </c>
      <c r="C1455" s="16" t="s">
        <v>3462</v>
      </c>
      <c r="D1455" s="17" t="s">
        <v>1210</v>
      </c>
      <c r="E1455" s="17">
        <v>67251</v>
      </c>
      <c r="F1455" s="17" t="str">
        <f t="shared" si="222"/>
        <v>ST67251</v>
      </c>
      <c r="G1455" s="17" t="e">
        <f>VLOOKUP(E1455,[4]PARTIDAS!$F:$M,8,0)</f>
        <v>#N/A</v>
      </c>
      <c r="H1455" s="17">
        <v>34253</v>
      </c>
      <c r="I1455" s="18">
        <v>44690.55</v>
      </c>
      <c r="J1455" s="18">
        <v>44690.55</v>
      </c>
      <c r="K1455" s="18">
        <v>44728</v>
      </c>
      <c r="L1455" s="19">
        <v>70014</v>
      </c>
      <c r="M1455" s="19">
        <v>70014</v>
      </c>
      <c r="N1455" s="16" t="s">
        <v>3490</v>
      </c>
      <c r="O1455" s="16"/>
      <c r="P1455" s="16"/>
      <c r="Q1455" s="16"/>
      <c r="R1455" s="20">
        <v>70014</v>
      </c>
      <c r="S1455" s="16" t="s">
        <v>4170</v>
      </c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/>
      <c r="AE1455" s="16"/>
      <c r="AF1455" s="16"/>
      <c r="AG1455" s="16" t="s">
        <v>4166</v>
      </c>
      <c r="AH1455" s="16"/>
      <c r="AI1455" s="16"/>
      <c r="AJ1455" s="16" t="e">
        <f>VLOOKUP(E1455,[4]TD!$A:$B,2,0)</f>
        <v>#N/A</v>
      </c>
      <c r="AK1455" s="16"/>
      <c r="AL1455" s="16"/>
      <c r="AM1455" s="16"/>
      <c r="AN1455" s="16"/>
      <c r="AO1455" s="16"/>
      <c r="AP1455" s="16"/>
      <c r="AQ1455" s="25">
        <f t="shared" si="230"/>
        <v>70014</v>
      </c>
      <c r="AR1455" s="16"/>
      <c r="AS1455" s="16"/>
      <c r="AT1455" s="16">
        <f t="shared" si="223"/>
        <v>0</v>
      </c>
      <c r="AU1455" s="16"/>
      <c r="AV1455" s="16"/>
      <c r="AW1455" s="16"/>
      <c r="AX1455" s="16"/>
      <c r="AY1455" s="16"/>
      <c r="AZ1455" s="16"/>
      <c r="BA1455" s="16"/>
      <c r="BB1455" s="25">
        <f t="shared" si="219"/>
        <v>0</v>
      </c>
      <c r="BC1455" s="16"/>
      <c r="BD1455" s="52">
        <f t="shared" si="220"/>
        <v>44690.55</v>
      </c>
      <c r="BE1455" s="16">
        <f t="shared" si="224"/>
        <v>2022</v>
      </c>
      <c r="BF1455" s="52">
        <f t="shared" si="221"/>
        <v>44728</v>
      </c>
      <c r="BG1455" s="16">
        <f t="shared" si="225"/>
        <v>2022</v>
      </c>
      <c r="BH1455" s="16"/>
    </row>
    <row r="1456" spans="1:60" x14ac:dyDescent="0.25">
      <c r="A1456" s="16">
        <v>820003850</v>
      </c>
      <c r="B1456" s="16" t="s">
        <v>3461</v>
      </c>
      <c r="C1456" s="16" t="s">
        <v>3462</v>
      </c>
      <c r="D1456" s="17" t="s">
        <v>1210</v>
      </c>
      <c r="E1456" s="17">
        <v>67269</v>
      </c>
      <c r="F1456" s="17" t="str">
        <f t="shared" si="222"/>
        <v>ST67269</v>
      </c>
      <c r="G1456" s="17" t="e">
        <f>VLOOKUP(E1456,[4]PARTIDAS!$F:$M,8,0)</f>
        <v>#N/A</v>
      </c>
      <c r="H1456" s="17">
        <v>34253</v>
      </c>
      <c r="I1456" s="18">
        <v>44690.627083333333</v>
      </c>
      <c r="J1456" s="18">
        <v>44690.627083333333</v>
      </c>
      <c r="K1456" s="18">
        <v>44728</v>
      </c>
      <c r="L1456" s="19">
        <v>779599</v>
      </c>
      <c r="M1456" s="19">
        <v>779599</v>
      </c>
      <c r="N1456" s="16" t="s">
        <v>3490</v>
      </c>
      <c r="O1456" s="16"/>
      <c r="P1456" s="16"/>
      <c r="Q1456" s="16"/>
      <c r="R1456" s="20">
        <v>779599</v>
      </c>
      <c r="S1456" s="16" t="s">
        <v>4171</v>
      </c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/>
      <c r="AE1456" s="16"/>
      <c r="AF1456" s="16"/>
      <c r="AG1456" s="16" t="s">
        <v>4166</v>
      </c>
      <c r="AH1456" s="16"/>
      <c r="AI1456" s="16"/>
      <c r="AJ1456" s="16" t="e">
        <f>VLOOKUP(E1456,[4]TD!$A:$B,2,0)</f>
        <v>#N/A</v>
      </c>
      <c r="AK1456" s="16"/>
      <c r="AL1456" s="16"/>
      <c r="AM1456" s="16"/>
      <c r="AN1456" s="16"/>
      <c r="AO1456" s="16"/>
      <c r="AP1456" s="16"/>
      <c r="AQ1456" s="25">
        <f t="shared" si="230"/>
        <v>779599</v>
      </c>
      <c r="AR1456" s="16"/>
      <c r="AS1456" s="16"/>
      <c r="AT1456" s="16">
        <f t="shared" si="223"/>
        <v>0</v>
      </c>
      <c r="AU1456" s="16"/>
      <c r="AV1456" s="16"/>
      <c r="AW1456" s="16"/>
      <c r="AX1456" s="16"/>
      <c r="AY1456" s="16"/>
      <c r="AZ1456" s="16"/>
      <c r="BA1456" s="16"/>
      <c r="BB1456" s="25">
        <f t="shared" si="219"/>
        <v>0</v>
      </c>
      <c r="BC1456" s="16"/>
      <c r="BD1456" s="52">
        <f t="shared" si="220"/>
        <v>44690.627083333333</v>
      </c>
      <c r="BE1456" s="16">
        <f t="shared" si="224"/>
        <v>2022</v>
      </c>
      <c r="BF1456" s="52">
        <f t="shared" si="221"/>
        <v>44728</v>
      </c>
      <c r="BG1456" s="16">
        <f t="shared" si="225"/>
        <v>2022</v>
      </c>
      <c r="BH1456" s="16"/>
    </row>
    <row r="1457" spans="1:60" x14ac:dyDescent="0.25">
      <c r="A1457" s="16">
        <v>820003850</v>
      </c>
      <c r="B1457" s="16" t="s">
        <v>3461</v>
      </c>
      <c r="C1457" s="16" t="s">
        <v>3462</v>
      </c>
      <c r="D1457" s="17" t="s">
        <v>1210</v>
      </c>
      <c r="E1457" s="17">
        <v>67280</v>
      </c>
      <c r="F1457" s="17" t="str">
        <f t="shared" si="222"/>
        <v>ST67280</v>
      </c>
      <c r="G1457" s="17" t="e">
        <f>VLOOKUP(E1457,[4]PARTIDAS!$F:$M,8,0)</f>
        <v>#N/A</v>
      </c>
      <c r="H1457" s="17">
        <v>34253</v>
      </c>
      <c r="I1457" s="18">
        <v>44690.689583333333</v>
      </c>
      <c r="J1457" s="18">
        <v>44690.689583333333</v>
      </c>
      <c r="K1457" s="18">
        <v>44728</v>
      </c>
      <c r="L1457" s="19">
        <v>65700</v>
      </c>
      <c r="M1457" s="19">
        <v>65700</v>
      </c>
      <c r="N1457" s="16" t="s">
        <v>3490</v>
      </c>
      <c r="O1457" s="16"/>
      <c r="P1457" s="16"/>
      <c r="Q1457" s="16"/>
      <c r="R1457" s="20">
        <v>65700</v>
      </c>
      <c r="S1457" s="16" t="s">
        <v>4170</v>
      </c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/>
      <c r="AE1457" s="16"/>
      <c r="AF1457" s="16"/>
      <c r="AG1457" s="16" t="s">
        <v>4166</v>
      </c>
      <c r="AH1457" s="16"/>
      <c r="AI1457" s="16"/>
      <c r="AJ1457" s="16" t="e">
        <f>VLOOKUP(E1457,[4]TD!$A:$B,2,0)</f>
        <v>#N/A</v>
      </c>
      <c r="AK1457" s="16"/>
      <c r="AL1457" s="16"/>
      <c r="AM1457" s="16"/>
      <c r="AN1457" s="16"/>
      <c r="AO1457" s="16"/>
      <c r="AP1457" s="16"/>
      <c r="AQ1457" s="25">
        <f t="shared" si="230"/>
        <v>65700</v>
      </c>
      <c r="AR1457" s="16"/>
      <c r="AS1457" s="16"/>
      <c r="AT1457" s="16">
        <f t="shared" si="223"/>
        <v>0</v>
      </c>
      <c r="AU1457" s="16"/>
      <c r="AV1457" s="16"/>
      <c r="AW1457" s="16"/>
      <c r="AX1457" s="16"/>
      <c r="AY1457" s="16"/>
      <c r="AZ1457" s="16"/>
      <c r="BA1457" s="16"/>
      <c r="BB1457" s="25">
        <f t="shared" si="219"/>
        <v>0</v>
      </c>
      <c r="BC1457" s="16"/>
      <c r="BD1457" s="52">
        <f t="shared" si="220"/>
        <v>44690.689583333333</v>
      </c>
      <c r="BE1457" s="16">
        <f t="shared" si="224"/>
        <v>2022</v>
      </c>
      <c r="BF1457" s="52">
        <f t="shared" si="221"/>
        <v>44728</v>
      </c>
      <c r="BG1457" s="16">
        <f t="shared" si="225"/>
        <v>2022</v>
      </c>
      <c r="BH1457" s="16"/>
    </row>
    <row r="1458" spans="1:60" x14ac:dyDescent="0.25">
      <c r="A1458" s="16">
        <v>820003850</v>
      </c>
      <c r="B1458" s="16" t="s">
        <v>3461</v>
      </c>
      <c r="C1458" s="16" t="s">
        <v>3467</v>
      </c>
      <c r="D1458" s="17" t="s">
        <v>1210</v>
      </c>
      <c r="E1458" s="17">
        <v>67327</v>
      </c>
      <c r="F1458" s="17" t="str">
        <f t="shared" si="222"/>
        <v>ST67327</v>
      </c>
      <c r="G1458" s="17" t="str">
        <f>VLOOKUP(E1458,[4]PARTIDAS!$F:$M,8,0)</f>
        <v>Evento</v>
      </c>
      <c r="H1458" s="17">
        <v>34251</v>
      </c>
      <c r="I1458" s="18">
        <v>44691.325694444444</v>
      </c>
      <c r="J1458" s="18">
        <v>44691.325694444444</v>
      </c>
      <c r="K1458" s="18">
        <v>44728</v>
      </c>
      <c r="L1458" s="19">
        <v>74580</v>
      </c>
      <c r="M1458" s="19">
        <v>74580</v>
      </c>
      <c r="N1458" s="16" t="s">
        <v>3463</v>
      </c>
      <c r="O1458" s="16"/>
      <c r="P1458" s="16"/>
      <c r="Q1458" s="16"/>
      <c r="R1458" s="16"/>
      <c r="S1458" s="16"/>
      <c r="T1458" s="20">
        <v>74580</v>
      </c>
      <c r="U1458" s="16" t="s">
        <v>4178</v>
      </c>
      <c r="V1458" s="16" t="s">
        <v>4175</v>
      </c>
      <c r="W1458" s="16">
        <v>19733</v>
      </c>
      <c r="X1458" s="16" t="s">
        <v>47</v>
      </c>
      <c r="Y1458" s="16"/>
      <c r="Z1458" s="16"/>
      <c r="AA1458" s="16">
        <v>0</v>
      </c>
      <c r="AB1458" s="16">
        <v>0</v>
      </c>
      <c r="AC1458" s="16" t="s">
        <v>47</v>
      </c>
      <c r="AD1458" s="16"/>
      <c r="AE1458" s="16"/>
      <c r="AF1458" s="16" t="s">
        <v>4179</v>
      </c>
      <c r="AG1458" s="16" t="s">
        <v>4168</v>
      </c>
      <c r="AH1458" s="16" t="s">
        <v>3466</v>
      </c>
      <c r="AI1458" s="16" t="s">
        <v>47</v>
      </c>
      <c r="AJ1458" s="16">
        <f>VLOOKUP(E1458,[4]TD!$A:$B,2,0)</f>
        <v>-74580</v>
      </c>
      <c r="AK1458" s="16">
        <f>-IFERROR(VLOOKUP(E1458,'[4]PARTIDAS ABIERTAS EN VALORES'!$A:$E,2,0),0)</f>
        <v>0</v>
      </c>
      <c r="AL1458" s="16"/>
      <c r="AM1458" s="16">
        <f>-IFERROR(VLOOKUP(E1458,'[4]PARTIDAS ABIERTAS EN VALORES'!$A:$E,3,0),0)</f>
        <v>54847</v>
      </c>
      <c r="AN1458" s="16"/>
      <c r="AO1458" s="16">
        <f>-IFERROR(VLOOKUP(E1458,'[4]PARTIDAS ABIERTAS EN VALORES'!$A:$E,4,0),0)</f>
        <v>19733</v>
      </c>
      <c r="AP1458" s="16"/>
      <c r="AQ1458" s="16"/>
      <c r="AR1458" s="16"/>
      <c r="AS1458" s="16"/>
      <c r="AT1458" s="16">
        <f t="shared" si="223"/>
        <v>0</v>
      </c>
      <c r="AU1458" s="16"/>
      <c r="AV1458" s="16"/>
      <c r="AW1458" s="16"/>
      <c r="AX1458" s="16"/>
      <c r="AY1458" s="16"/>
      <c r="AZ1458" s="16"/>
      <c r="BA1458" s="16">
        <f>-IFERROR(VLOOKUP(E1458,[4]TD!$J:$K,2,0),0)</f>
        <v>0</v>
      </c>
      <c r="BB1458" s="25">
        <f t="shared" si="219"/>
        <v>0</v>
      </c>
      <c r="BC1458" s="16"/>
      <c r="BD1458" s="52">
        <f t="shared" si="220"/>
        <v>44691.325694444444</v>
      </c>
      <c r="BE1458" s="16">
        <f t="shared" si="224"/>
        <v>2022</v>
      </c>
      <c r="BF1458" s="52">
        <f t="shared" si="221"/>
        <v>44728</v>
      </c>
      <c r="BG1458" s="16">
        <f t="shared" si="225"/>
        <v>2022</v>
      </c>
      <c r="BH1458" s="16"/>
    </row>
    <row r="1459" spans="1:60" x14ac:dyDescent="0.25">
      <c r="A1459" s="16">
        <v>820003850</v>
      </c>
      <c r="B1459" s="16" t="s">
        <v>3461</v>
      </c>
      <c r="C1459" s="16" t="s">
        <v>3467</v>
      </c>
      <c r="D1459" s="17" t="s">
        <v>1210</v>
      </c>
      <c r="E1459" s="17">
        <v>67357</v>
      </c>
      <c r="F1459" s="17" t="str">
        <f t="shared" si="222"/>
        <v>ST67357</v>
      </c>
      <c r="G1459" s="17" t="str">
        <f>VLOOKUP(E1459,[4]PARTIDAS!$F:$M,8,0)</f>
        <v>Evento</v>
      </c>
      <c r="H1459" s="17">
        <v>34252</v>
      </c>
      <c r="I1459" s="18">
        <v>44691.461111111108</v>
      </c>
      <c r="J1459" s="18">
        <v>44691.461111111108</v>
      </c>
      <c r="K1459" s="18">
        <v>44728</v>
      </c>
      <c r="L1459" s="19">
        <v>28400</v>
      </c>
      <c r="M1459" s="19">
        <v>28400</v>
      </c>
      <c r="N1459" s="16" t="s">
        <v>3463</v>
      </c>
      <c r="O1459" s="16"/>
      <c r="P1459" s="16"/>
      <c r="Q1459" s="16"/>
      <c r="R1459" s="16"/>
      <c r="S1459" s="16"/>
      <c r="T1459" s="20">
        <v>28400</v>
      </c>
      <c r="U1459" s="16" t="s">
        <v>47</v>
      </c>
      <c r="V1459" s="16"/>
      <c r="W1459" s="16"/>
      <c r="X1459" s="16"/>
      <c r="Y1459" s="16"/>
      <c r="Z1459" s="16"/>
      <c r="AA1459" s="16"/>
      <c r="AB1459" s="16"/>
      <c r="AC1459" s="16"/>
      <c r="AD1459" s="16"/>
      <c r="AE1459" s="16"/>
      <c r="AF1459" s="16" t="s">
        <v>4179</v>
      </c>
      <c r="AG1459" s="16" t="s">
        <v>4168</v>
      </c>
      <c r="AH1459" s="16" t="s">
        <v>3466</v>
      </c>
      <c r="AI1459" s="16" t="s">
        <v>47</v>
      </c>
      <c r="AJ1459" s="16">
        <f>VLOOKUP(E1459,[4]TD!$A:$B,2,0)</f>
        <v>-28400</v>
      </c>
      <c r="AK1459" s="16">
        <f>-IFERROR(VLOOKUP(E1459,'[4]PARTIDAS ABIERTAS EN VALORES'!$A:$E,2,0),0)</f>
        <v>0</v>
      </c>
      <c r="AL1459" s="16"/>
      <c r="AM1459" s="16">
        <f>-IFERROR(VLOOKUP(E1459,'[4]PARTIDAS ABIERTAS EN VALORES'!$A:$E,3,0),0)</f>
        <v>28400</v>
      </c>
      <c r="AN1459" s="16"/>
      <c r="AO1459" s="16">
        <f>-IFERROR(VLOOKUP(E1459,'[4]PARTIDAS ABIERTAS EN VALORES'!$A:$E,4,0),0)</f>
        <v>0</v>
      </c>
      <c r="AP1459" s="16"/>
      <c r="AQ1459" s="16"/>
      <c r="AR1459" s="16"/>
      <c r="AS1459" s="16"/>
      <c r="AT1459" s="16">
        <f t="shared" si="223"/>
        <v>0</v>
      </c>
      <c r="AU1459" s="16"/>
      <c r="AV1459" s="16"/>
      <c r="AW1459" s="16"/>
      <c r="AX1459" s="16"/>
      <c r="AY1459" s="16"/>
      <c r="AZ1459" s="16"/>
      <c r="BA1459" s="16">
        <f>-IFERROR(VLOOKUP(E1459,[4]TD!$J:$K,2,0),0)</f>
        <v>0</v>
      </c>
      <c r="BB1459" s="25">
        <f t="shared" si="219"/>
        <v>0</v>
      </c>
      <c r="BC1459" s="16"/>
      <c r="BD1459" s="52">
        <f t="shared" si="220"/>
        <v>44691.461111111108</v>
      </c>
      <c r="BE1459" s="16">
        <f t="shared" si="224"/>
        <v>2022</v>
      </c>
      <c r="BF1459" s="52">
        <f t="shared" si="221"/>
        <v>44728</v>
      </c>
      <c r="BG1459" s="16">
        <f t="shared" si="225"/>
        <v>2022</v>
      </c>
      <c r="BH1459" s="16"/>
    </row>
    <row r="1460" spans="1:60" x14ac:dyDescent="0.25">
      <c r="A1460" s="16">
        <v>820003850</v>
      </c>
      <c r="B1460" s="16" t="s">
        <v>3461</v>
      </c>
      <c r="C1460" s="16" t="s">
        <v>3467</v>
      </c>
      <c r="D1460" s="17" t="s">
        <v>1210</v>
      </c>
      <c r="E1460" s="17">
        <v>67366</v>
      </c>
      <c r="F1460" s="17" t="str">
        <f t="shared" si="222"/>
        <v>ST67366</v>
      </c>
      <c r="G1460" s="17" t="e">
        <f>VLOOKUP(E1460,[4]PARTIDAS!$F:$M,8,0)</f>
        <v>#N/A</v>
      </c>
      <c r="H1460" s="17">
        <v>34251</v>
      </c>
      <c r="I1460" s="18">
        <v>44691.533333333333</v>
      </c>
      <c r="J1460" s="18">
        <v>44691.533333333333</v>
      </c>
      <c r="K1460" s="18">
        <v>44728</v>
      </c>
      <c r="L1460" s="19">
        <v>536080</v>
      </c>
      <c r="M1460" s="19">
        <v>536080</v>
      </c>
      <c r="N1460" s="16" t="s">
        <v>3490</v>
      </c>
      <c r="O1460" s="16"/>
      <c r="P1460" s="16"/>
      <c r="Q1460" s="16"/>
      <c r="R1460" s="20">
        <v>536080</v>
      </c>
      <c r="S1460" s="16" t="s">
        <v>4171</v>
      </c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16" t="s">
        <v>4166</v>
      </c>
      <c r="AH1460" s="16"/>
      <c r="AI1460" s="16"/>
      <c r="AJ1460" s="16" t="e">
        <f>VLOOKUP(E1460,[4]TD!$A:$B,2,0)</f>
        <v>#N/A</v>
      </c>
      <c r="AK1460" s="16"/>
      <c r="AL1460" s="16"/>
      <c r="AM1460" s="16"/>
      <c r="AN1460" s="16"/>
      <c r="AO1460" s="16"/>
      <c r="AP1460" s="16"/>
      <c r="AQ1460" s="25">
        <f t="shared" ref="AQ1460:AQ1466" si="231">M1460</f>
        <v>536080</v>
      </c>
      <c r="AR1460" s="16"/>
      <c r="AS1460" s="16"/>
      <c r="AT1460" s="16">
        <f t="shared" si="223"/>
        <v>0</v>
      </c>
      <c r="AU1460" s="16"/>
      <c r="AV1460" s="16"/>
      <c r="AW1460" s="16"/>
      <c r="AX1460" s="16"/>
      <c r="AY1460" s="16"/>
      <c r="AZ1460" s="16"/>
      <c r="BA1460" s="16"/>
      <c r="BB1460" s="25">
        <f t="shared" si="219"/>
        <v>0</v>
      </c>
      <c r="BC1460" s="16"/>
      <c r="BD1460" s="52">
        <f t="shared" si="220"/>
        <v>44691.533333333333</v>
      </c>
      <c r="BE1460" s="16">
        <f t="shared" si="224"/>
        <v>2022</v>
      </c>
      <c r="BF1460" s="52">
        <f t="shared" si="221"/>
        <v>44728</v>
      </c>
      <c r="BG1460" s="16">
        <f t="shared" si="225"/>
        <v>2022</v>
      </c>
      <c r="BH1460" s="16"/>
    </row>
    <row r="1461" spans="1:60" x14ac:dyDescent="0.25">
      <c r="A1461" s="16">
        <v>820003850</v>
      </c>
      <c r="B1461" s="16" t="s">
        <v>3461</v>
      </c>
      <c r="C1461" s="16" t="s">
        <v>3462</v>
      </c>
      <c r="D1461" s="17" t="s">
        <v>1210</v>
      </c>
      <c r="E1461" s="17">
        <v>67372</v>
      </c>
      <c r="F1461" s="17" t="str">
        <f t="shared" si="222"/>
        <v>ST67372</v>
      </c>
      <c r="G1461" s="17" t="e">
        <f>VLOOKUP(E1461,[4]PARTIDAS!$F:$M,8,0)</f>
        <v>#N/A</v>
      </c>
      <c r="H1461" s="17">
        <v>34254</v>
      </c>
      <c r="I1461" s="18">
        <v>44691.57708333333</v>
      </c>
      <c r="J1461" s="18">
        <v>44691.57708333333</v>
      </c>
      <c r="K1461" s="18">
        <v>44728</v>
      </c>
      <c r="L1461" s="19">
        <v>28400</v>
      </c>
      <c r="M1461" s="19">
        <v>28400</v>
      </c>
      <c r="N1461" s="16" t="s">
        <v>3490</v>
      </c>
      <c r="O1461" s="16"/>
      <c r="P1461" s="16"/>
      <c r="Q1461" s="16"/>
      <c r="R1461" s="20">
        <v>28400</v>
      </c>
      <c r="S1461" s="16" t="s">
        <v>4170</v>
      </c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F1461" s="16"/>
      <c r="AG1461" s="16" t="s">
        <v>4166</v>
      </c>
      <c r="AH1461" s="16"/>
      <c r="AI1461" s="16"/>
      <c r="AJ1461" s="16" t="e">
        <f>VLOOKUP(E1461,[4]TD!$A:$B,2,0)</f>
        <v>#N/A</v>
      </c>
      <c r="AK1461" s="16"/>
      <c r="AL1461" s="16"/>
      <c r="AM1461" s="16"/>
      <c r="AN1461" s="16"/>
      <c r="AO1461" s="16"/>
      <c r="AP1461" s="16"/>
      <c r="AQ1461" s="25">
        <f t="shared" si="231"/>
        <v>28400</v>
      </c>
      <c r="AR1461" s="16"/>
      <c r="AS1461" s="16"/>
      <c r="AT1461" s="16">
        <f t="shared" si="223"/>
        <v>0</v>
      </c>
      <c r="AU1461" s="16"/>
      <c r="AV1461" s="16"/>
      <c r="AW1461" s="16"/>
      <c r="AX1461" s="16"/>
      <c r="AY1461" s="16"/>
      <c r="AZ1461" s="16"/>
      <c r="BA1461" s="16"/>
      <c r="BB1461" s="25">
        <f t="shared" si="219"/>
        <v>0</v>
      </c>
      <c r="BC1461" s="16"/>
      <c r="BD1461" s="52">
        <f t="shared" si="220"/>
        <v>44691.57708333333</v>
      </c>
      <c r="BE1461" s="16">
        <f t="shared" si="224"/>
        <v>2022</v>
      </c>
      <c r="BF1461" s="52">
        <f t="shared" si="221"/>
        <v>44728</v>
      </c>
      <c r="BG1461" s="16">
        <f t="shared" si="225"/>
        <v>2022</v>
      </c>
      <c r="BH1461" s="16"/>
    </row>
    <row r="1462" spans="1:60" x14ac:dyDescent="0.25">
      <c r="A1462" s="16">
        <v>820003850</v>
      </c>
      <c r="B1462" s="16" t="s">
        <v>3461</v>
      </c>
      <c r="C1462" s="16" t="s">
        <v>3462</v>
      </c>
      <c r="D1462" s="17" t="s">
        <v>1210</v>
      </c>
      <c r="E1462" s="17">
        <v>67442</v>
      </c>
      <c r="F1462" s="17" t="str">
        <f t="shared" si="222"/>
        <v>ST67442</v>
      </c>
      <c r="G1462" s="17" t="e">
        <f>VLOOKUP(E1462,[4]PARTIDAS!$F:$M,8,0)</f>
        <v>#N/A</v>
      </c>
      <c r="H1462" s="17">
        <v>34253</v>
      </c>
      <c r="I1462" s="18">
        <v>44691.987500000003</v>
      </c>
      <c r="J1462" s="18">
        <v>44691.987500000003</v>
      </c>
      <c r="K1462" s="18">
        <v>44728</v>
      </c>
      <c r="L1462" s="19">
        <v>91496</v>
      </c>
      <c r="M1462" s="19">
        <v>91496</v>
      </c>
      <c r="N1462" s="16" t="s">
        <v>3490</v>
      </c>
      <c r="O1462" s="16"/>
      <c r="P1462" s="16"/>
      <c r="Q1462" s="16"/>
      <c r="R1462" s="20">
        <v>91496</v>
      </c>
      <c r="S1462" s="16" t="s">
        <v>4170</v>
      </c>
      <c r="T1462" s="16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16"/>
      <c r="AE1462" s="16"/>
      <c r="AF1462" s="16"/>
      <c r="AG1462" s="16" t="s">
        <v>4166</v>
      </c>
      <c r="AH1462" s="16"/>
      <c r="AI1462" s="16"/>
      <c r="AJ1462" s="16" t="e">
        <f>VLOOKUP(E1462,[4]TD!$A:$B,2,0)</f>
        <v>#N/A</v>
      </c>
      <c r="AK1462" s="16"/>
      <c r="AL1462" s="16"/>
      <c r="AM1462" s="16"/>
      <c r="AN1462" s="16"/>
      <c r="AO1462" s="16"/>
      <c r="AP1462" s="16"/>
      <c r="AQ1462" s="25">
        <f t="shared" si="231"/>
        <v>91496</v>
      </c>
      <c r="AR1462" s="16"/>
      <c r="AS1462" s="16"/>
      <c r="AT1462" s="16">
        <f t="shared" si="223"/>
        <v>0</v>
      </c>
      <c r="AU1462" s="16"/>
      <c r="AV1462" s="16"/>
      <c r="AW1462" s="16"/>
      <c r="AX1462" s="16"/>
      <c r="AY1462" s="16"/>
      <c r="AZ1462" s="16"/>
      <c r="BA1462" s="16"/>
      <c r="BB1462" s="25">
        <f t="shared" si="219"/>
        <v>0</v>
      </c>
      <c r="BC1462" s="16"/>
      <c r="BD1462" s="52">
        <f t="shared" si="220"/>
        <v>44691.987500000003</v>
      </c>
      <c r="BE1462" s="16">
        <f t="shared" si="224"/>
        <v>2022</v>
      </c>
      <c r="BF1462" s="52">
        <f t="shared" si="221"/>
        <v>44728</v>
      </c>
      <c r="BG1462" s="16">
        <f t="shared" si="225"/>
        <v>2022</v>
      </c>
      <c r="BH1462" s="16"/>
    </row>
    <row r="1463" spans="1:60" x14ac:dyDescent="0.25">
      <c r="A1463" s="16">
        <v>820003850</v>
      </c>
      <c r="B1463" s="16" t="s">
        <v>3461</v>
      </c>
      <c r="C1463" s="16" t="s">
        <v>3462</v>
      </c>
      <c r="D1463" s="17" t="s">
        <v>1210</v>
      </c>
      <c r="E1463" s="17">
        <v>67526</v>
      </c>
      <c r="F1463" s="17" t="str">
        <f t="shared" si="222"/>
        <v>ST67526</v>
      </c>
      <c r="G1463" s="17" t="e">
        <f>VLOOKUP(E1463,[4]PARTIDAS!$F:$M,8,0)</f>
        <v>#N/A</v>
      </c>
      <c r="H1463" s="17">
        <v>34253</v>
      </c>
      <c r="I1463" s="18">
        <v>44692.818055555559</v>
      </c>
      <c r="J1463" s="18">
        <v>44692.818055555559</v>
      </c>
      <c r="K1463" s="18">
        <v>44728</v>
      </c>
      <c r="L1463" s="19">
        <v>130959</v>
      </c>
      <c r="M1463" s="19">
        <v>130959</v>
      </c>
      <c r="N1463" s="16" t="s">
        <v>3490</v>
      </c>
      <c r="O1463" s="16"/>
      <c r="P1463" s="16"/>
      <c r="Q1463" s="16"/>
      <c r="R1463" s="20">
        <v>130959</v>
      </c>
      <c r="S1463" s="16" t="s">
        <v>4170</v>
      </c>
      <c r="T1463" s="1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F1463" s="16"/>
      <c r="AG1463" s="16" t="s">
        <v>4166</v>
      </c>
      <c r="AH1463" s="16"/>
      <c r="AI1463" s="16"/>
      <c r="AJ1463" s="16" t="e">
        <f>VLOOKUP(E1463,[4]TD!$A:$B,2,0)</f>
        <v>#N/A</v>
      </c>
      <c r="AK1463" s="16"/>
      <c r="AL1463" s="16"/>
      <c r="AM1463" s="16"/>
      <c r="AN1463" s="16"/>
      <c r="AO1463" s="16"/>
      <c r="AP1463" s="16"/>
      <c r="AQ1463" s="25">
        <f t="shared" si="231"/>
        <v>130959</v>
      </c>
      <c r="AR1463" s="16"/>
      <c r="AS1463" s="16"/>
      <c r="AT1463" s="16">
        <f t="shared" si="223"/>
        <v>0</v>
      </c>
      <c r="AU1463" s="16"/>
      <c r="AV1463" s="16"/>
      <c r="AW1463" s="16"/>
      <c r="AX1463" s="16"/>
      <c r="AY1463" s="16"/>
      <c r="AZ1463" s="16"/>
      <c r="BA1463" s="16"/>
      <c r="BB1463" s="25">
        <f t="shared" si="219"/>
        <v>0</v>
      </c>
      <c r="BC1463" s="16"/>
      <c r="BD1463" s="52">
        <f t="shared" si="220"/>
        <v>44692.818055555559</v>
      </c>
      <c r="BE1463" s="16">
        <f t="shared" si="224"/>
        <v>2022</v>
      </c>
      <c r="BF1463" s="52">
        <f t="shared" si="221"/>
        <v>44728</v>
      </c>
      <c r="BG1463" s="16">
        <f t="shared" si="225"/>
        <v>2022</v>
      </c>
      <c r="BH1463" s="16"/>
    </row>
    <row r="1464" spans="1:60" x14ac:dyDescent="0.25">
      <c r="A1464" s="16">
        <v>820003850</v>
      </c>
      <c r="B1464" s="16" t="s">
        <v>3461</v>
      </c>
      <c r="C1464" s="16" t="s">
        <v>3462</v>
      </c>
      <c r="D1464" s="17" t="s">
        <v>1210</v>
      </c>
      <c r="E1464" s="17">
        <v>67542</v>
      </c>
      <c r="F1464" s="17" t="str">
        <f t="shared" si="222"/>
        <v>ST67542</v>
      </c>
      <c r="G1464" s="17" t="e">
        <f>VLOOKUP(E1464,[4]PARTIDAS!$F:$M,8,0)</f>
        <v>#N/A</v>
      </c>
      <c r="H1464" s="17">
        <v>34253</v>
      </c>
      <c r="I1464" s="18">
        <v>44693.036805555559</v>
      </c>
      <c r="J1464" s="18">
        <v>44693.036805555559</v>
      </c>
      <c r="K1464" s="18">
        <v>44728</v>
      </c>
      <c r="L1464" s="19">
        <v>221554</v>
      </c>
      <c r="M1464" s="19">
        <v>221554</v>
      </c>
      <c r="N1464" s="16" t="s">
        <v>3490</v>
      </c>
      <c r="O1464" s="16"/>
      <c r="P1464" s="16"/>
      <c r="Q1464" s="16"/>
      <c r="R1464" s="20">
        <v>221554</v>
      </c>
      <c r="S1464" s="16" t="s">
        <v>4170</v>
      </c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16" t="s">
        <v>4166</v>
      </c>
      <c r="AH1464" s="16"/>
      <c r="AI1464" s="16"/>
      <c r="AJ1464" s="16" t="e">
        <f>VLOOKUP(E1464,[4]TD!$A:$B,2,0)</f>
        <v>#N/A</v>
      </c>
      <c r="AK1464" s="16"/>
      <c r="AL1464" s="16"/>
      <c r="AM1464" s="16"/>
      <c r="AN1464" s="16"/>
      <c r="AO1464" s="16"/>
      <c r="AP1464" s="16"/>
      <c r="AQ1464" s="25">
        <f t="shared" si="231"/>
        <v>221554</v>
      </c>
      <c r="AR1464" s="16"/>
      <c r="AS1464" s="16"/>
      <c r="AT1464" s="16">
        <f t="shared" si="223"/>
        <v>0</v>
      </c>
      <c r="AU1464" s="16"/>
      <c r="AV1464" s="16"/>
      <c r="AW1464" s="16"/>
      <c r="AX1464" s="16"/>
      <c r="AY1464" s="16"/>
      <c r="AZ1464" s="16"/>
      <c r="BA1464" s="16"/>
      <c r="BB1464" s="25">
        <f t="shared" si="219"/>
        <v>0</v>
      </c>
      <c r="BC1464" s="16"/>
      <c r="BD1464" s="52">
        <f t="shared" si="220"/>
        <v>44693.036805555559</v>
      </c>
      <c r="BE1464" s="16">
        <f t="shared" si="224"/>
        <v>2022</v>
      </c>
      <c r="BF1464" s="52">
        <f t="shared" si="221"/>
        <v>44728</v>
      </c>
      <c r="BG1464" s="16">
        <f t="shared" si="225"/>
        <v>2022</v>
      </c>
      <c r="BH1464" s="16"/>
    </row>
    <row r="1465" spans="1:60" x14ac:dyDescent="0.25">
      <c r="A1465" s="16">
        <v>820003850</v>
      </c>
      <c r="B1465" s="16" t="s">
        <v>3461</v>
      </c>
      <c r="C1465" s="16" t="s">
        <v>3462</v>
      </c>
      <c r="D1465" s="17" t="s">
        <v>1210</v>
      </c>
      <c r="E1465" s="17">
        <v>67552</v>
      </c>
      <c r="F1465" s="17" t="str">
        <f t="shared" si="222"/>
        <v>ST67552</v>
      </c>
      <c r="G1465" s="17" t="e">
        <f>VLOOKUP(E1465,[4]PARTIDAS!$F:$M,8,0)</f>
        <v>#N/A</v>
      </c>
      <c r="H1465" s="17">
        <v>34253</v>
      </c>
      <c r="I1465" s="18">
        <v>44693.32708333333</v>
      </c>
      <c r="J1465" s="18">
        <v>44693.32708333333</v>
      </c>
      <c r="K1465" s="18">
        <v>44728</v>
      </c>
      <c r="L1465" s="19">
        <v>203130</v>
      </c>
      <c r="M1465" s="19">
        <v>203130</v>
      </c>
      <c r="N1465" s="16" t="s">
        <v>3490</v>
      </c>
      <c r="O1465" s="16"/>
      <c r="P1465" s="16"/>
      <c r="Q1465" s="16"/>
      <c r="R1465" s="20">
        <v>203130</v>
      </c>
      <c r="S1465" s="16" t="s">
        <v>4170</v>
      </c>
      <c r="T1465" s="1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F1465" s="16"/>
      <c r="AG1465" s="16" t="s">
        <v>4166</v>
      </c>
      <c r="AH1465" s="16"/>
      <c r="AI1465" s="16"/>
      <c r="AJ1465" s="16" t="e">
        <f>VLOOKUP(E1465,[4]TD!$A:$B,2,0)</f>
        <v>#N/A</v>
      </c>
      <c r="AK1465" s="16"/>
      <c r="AL1465" s="16"/>
      <c r="AM1465" s="16"/>
      <c r="AN1465" s="16"/>
      <c r="AO1465" s="16"/>
      <c r="AP1465" s="16"/>
      <c r="AQ1465" s="25">
        <f t="shared" si="231"/>
        <v>203130</v>
      </c>
      <c r="AR1465" s="16"/>
      <c r="AS1465" s="16"/>
      <c r="AT1465" s="16">
        <f t="shared" si="223"/>
        <v>0</v>
      </c>
      <c r="AU1465" s="16"/>
      <c r="AV1465" s="16"/>
      <c r="AW1465" s="16"/>
      <c r="AX1465" s="16"/>
      <c r="AY1465" s="16"/>
      <c r="AZ1465" s="16"/>
      <c r="BA1465" s="16"/>
      <c r="BB1465" s="25">
        <f t="shared" si="219"/>
        <v>0</v>
      </c>
      <c r="BC1465" s="16"/>
      <c r="BD1465" s="52">
        <f t="shared" si="220"/>
        <v>44693.32708333333</v>
      </c>
      <c r="BE1465" s="16">
        <f t="shared" si="224"/>
        <v>2022</v>
      </c>
      <c r="BF1465" s="52">
        <f t="shared" si="221"/>
        <v>44728</v>
      </c>
      <c r="BG1465" s="16">
        <f t="shared" si="225"/>
        <v>2022</v>
      </c>
      <c r="BH1465" s="16"/>
    </row>
    <row r="1466" spans="1:60" x14ac:dyDescent="0.25">
      <c r="A1466" s="16">
        <v>820003850</v>
      </c>
      <c r="B1466" s="16" t="s">
        <v>3461</v>
      </c>
      <c r="C1466" s="16" t="s">
        <v>3462</v>
      </c>
      <c r="D1466" s="17" t="s">
        <v>1210</v>
      </c>
      <c r="E1466" s="17">
        <v>67667</v>
      </c>
      <c r="F1466" s="17" t="str">
        <f t="shared" si="222"/>
        <v>ST67667</v>
      </c>
      <c r="G1466" s="17" t="e">
        <f>VLOOKUP(E1466,[4]PARTIDAS!$F:$M,8,0)</f>
        <v>#N/A</v>
      </c>
      <c r="H1466" s="17">
        <v>34253</v>
      </c>
      <c r="I1466" s="18">
        <v>44694.205555555556</v>
      </c>
      <c r="J1466" s="18">
        <v>44694.205555555556</v>
      </c>
      <c r="K1466" s="18">
        <v>44728</v>
      </c>
      <c r="L1466" s="19">
        <v>114267</v>
      </c>
      <c r="M1466" s="19">
        <v>114267</v>
      </c>
      <c r="N1466" s="16" t="s">
        <v>3490</v>
      </c>
      <c r="O1466" s="16"/>
      <c r="P1466" s="16"/>
      <c r="Q1466" s="16"/>
      <c r="R1466" s="20">
        <v>114267</v>
      </c>
      <c r="S1466" s="16" t="s">
        <v>4170</v>
      </c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16" t="s">
        <v>4166</v>
      </c>
      <c r="AH1466" s="16"/>
      <c r="AI1466" s="16"/>
      <c r="AJ1466" s="16" t="e">
        <f>VLOOKUP(E1466,[4]TD!$A:$B,2,0)</f>
        <v>#N/A</v>
      </c>
      <c r="AK1466" s="16"/>
      <c r="AL1466" s="16"/>
      <c r="AM1466" s="16"/>
      <c r="AN1466" s="16"/>
      <c r="AO1466" s="16"/>
      <c r="AP1466" s="16"/>
      <c r="AQ1466" s="25">
        <f t="shared" si="231"/>
        <v>114267</v>
      </c>
      <c r="AR1466" s="16"/>
      <c r="AS1466" s="16"/>
      <c r="AT1466" s="16">
        <f t="shared" si="223"/>
        <v>0</v>
      </c>
      <c r="AU1466" s="16"/>
      <c r="AV1466" s="16"/>
      <c r="AW1466" s="16"/>
      <c r="AX1466" s="16"/>
      <c r="AY1466" s="16"/>
      <c r="AZ1466" s="16"/>
      <c r="BA1466" s="16"/>
      <c r="BB1466" s="25">
        <f t="shared" si="219"/>
        <v>0</v>
      </c>
      <c r="BC1466" s="16"/>
      <c r="BD1466" s="52">
        <f t="shared" si="220"/>
        <v>44694.205555555556</v>
      </c>
      <c r="BE1466" s="16">
        <f t="shared" si="224"/>
        <v>2022</v>
      </c>
      <c r="BF1466" s="52">
        <f t="shared" si="221"/>
        <v>44728</v>
      </c>
      <c r="BG1466" s="16">
        <f t="shared" si="225"/>
        <v>2022</v>
      </c>
      <c r="BH1466" s="16"/>
    </row>
    <row r="1467" spans="1:60" x14ac:dyDescent="0.25">
      <c r="A1467" s="16">
        <v>820003850</v>
      </c>
      <c r="B1467" s="16" t="s">
        <v>3461</v>
      </c>
      <c r="C1467" s="16" t="s">
        <v>3462</v>
      </c>
      <c r="D1467" s="17" t="s">
        <v>1210</v>
      </c>
      <c r="E1467" s="17">
        <v>67710</v>
      </c>
      <c r="F1467" s="17" t="str">
        <f t="shared" si="222"/>
        <v>ST67710</v>
      </c>
      <c r="G1467" s="17" t="str">
        <f>VLOOKUP(E1467,[4]PARTIDAS!$F:$M,8,0)</f>
        <v>Evento</v>
      </c>
      <c r="H1467" s="17">
        <v>34254</v>
      </c>
      <c r="I1467" s="18">
        <v>44694.454861111109</v>
      </c>
      <c r="J1467" s="18">
        <v>44694.454861111109</v>
      </c>
      <c r="K1467" s="18">
        <v>44728</v>
      </c>
      <c r="L1467" s="19">
        <v>28400</v>
      </c>
      <c r="M1467" s="19">
        <v>28400</v>
      </c>
      <c r="N1467" s="16" t="s">
        <v>3463</v>
      </c>
      <c r="O1467" s="16"/>
      <c r="P1467" s="16"/>
      <c r="Q1467" s="16"/>
      <c r="R1467" s="16"/>
      <c r="S1467" s="16"/>
      <c r="T1467" s="20">
        <v>28400</v>
      </c>
      <c r="U1467" s="16" t="s">
        <v>47</v>
      </c>
      <c r="V1467" s="16"/>
      <c r="W1467" s="16"/>
      <c r="X1467" s="16"/>
      <c r="Y1467" s="16"/>
      <c r="Z1467" s="16"/>
      <c r="AA1467" s="16"/>
      <c r="AB1467" s="16"/>
      <c r="AC1467" s="16"/>
      <c r="AD1467" s="16"/>
      <c r="AE1467" s="16"/>
      <c r="AF1467" s="16" t="s">
        <v>4180</v>
      </c>
      <c r="AG1467" s="16" t="s">
        <v>4168</v>
      </c>
      <c r="AH1467" s="16" t="s">
        <v>3466</v>
      </c>
      <c r="AI1467" s="16" t="s">
        <v>47</v>
      </c>
      <c r="AJ1467" s="16">
        <f>VLOOKUP(E1467,[4]TD!$A:$B,2,0)</f>
        <v>-28400</v>
      </c>
      <c r="AK1467" s="16">
        <f>-IFERROR(VLOOKUP(E1467,'[4]PARTIDAS ABIERTAS EN VALORES'!$A:$E,2,0),0)</f>
        <v>0</v>
      </c>
      <c r="AL1467" s="16"/>
      <c r="AM1467" s="16">
        <f>-IFERROR(VLOOKUP(E1467,'[4]PARTIDAS ABIERTAS EN VALORES'!$A:$E,3,0),0)</f>
        <v>28400</v>
      </c>
      <c r="AN1467" s="16"/>
      <c r="AO1467" s="16">
        <f>-IFERROR(VLOOKUP(E1467,'[4]PARTIDAS ABIERTAS EN VALORES'!$A:$E,4,0),0)</f>
        <v>0</v>
      </c>
      <c r="AP1467" s="16"/>
      <c r="AQ1467" s="16"/>
      <c r="AR1467" s="16"/>
      <c r="AS1467" s="16"/>
      <c r="AT1467" s="16">
        <f t="shared" si="223"/>
        <v>0</v>
      </c>
      <c r="AU1467" s="16"/>
      <c r="AV1467" s="16"/>
      <c r="AW1467" s="16"/>
      <c r="AX1467" s="16"/>
      <c r="AY1467" s="16"/>
      <c r="AZ1467" s="16"/>
      <c r="BA1467" s="16">
        <f>-IFERROR(VLOOKUP(E1467,[4]TD!$J:$K,2,0),0)</f>
        <v>0</v>
      </c>
      <c r="BB1467" s="25">
        <f t="shared" si="219"/>
        <v>0</v>
      </c>
      <c r="BC1467" s="16"/>
      <c r="BD1467" s="52">
        <f t="shared" si="220"/>
        <v>44694.454861111109</v>
      </c>
      <c r="BE1467" s="16">
        <f t="shared" si="224"/>
        <v>2022</v>
      </c>
      <c r="BF1467" s="52">
        <f t="shared" si="221"/>
        <v>44728</v>
      </c>
      <c r="BG1467" s="16">
        <f t="shared" si="225"/>
        <v>2022</v>
      </c>
      <c r="BH1467" s="16"/>
    </row>
    <row r="1468" spans="1:60" x14ac:dyDescent="0.25">
      <c r="A1468" s="16">
        <v>820003850</v>
      </c>
      <c r="B1468" s="16" t="s">
        <v>3461</v>
      </c>
      <c r="C1468" s="16" t="s">
        <v>3462</v>
      </c>
      <c r="D1468" s="17" t="s">
        <v>1210</v>
      </c>
      <c r="E1468" s="17">
        <v>67729</v>
      </c>
      <c r="F1468" s="17" t="str">
        <f t="shared" si="222"/>
        <v>ST67729</v>
      </c>
      <c r="G1468" s="17" t="e">
        <f>VLOOKUP(E1468,[4]PARTIDAS!$F:$M,8,0)</f>
        <v>#N/A</v>
      </c>
      <c r="H1468" s="17">
        <v>34253</v>
      </c>
      <c r="I1468" s="18">
        <v>44694.55972222222</v>
      </c>
      <c r="J1468" s="18">
        <v>44694.55972222222</v>
      </c>
      <c r="K1468" s="18">
        <v>44728</v>
      </c>
      <c r="L1468" s="19">
        <v>3437841</v>
      </c>
      <c r="M1468" s="19">
        <v>3437841</v>
      </c>
      <c r="N1468" s="16" t="s">
        <v>3490</v>
      </c>
      <c r="O1468" s="16"/>
      <c r="P1468" s="16"/>
      <c r="Q1468" s="16"/>
      <c r="R1468" s="20">
        <v>3437841</v>
      </c>
      <c r="S1468" s="16" t="s">
        <v>4171</v>
      </c>
      <c r="T1468" s="16"/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16"/>
      <c r="AE1468" s="16"/>
      <c r="AF1468" s="16"/>
      <c r="AG1468" s="16" t="s">
        <v>4166</v>
      </c>
      <c r="AH1468" s="16"/>
      <c r="AI1468" s="16"/>
      <c r="AJ1468" s="16" t="e">
        <f>VLOOKUP(E1468,[4]TD!$A:$B,2,0)</f>
        <v>#N/A</v>
      </c>
      <c r="AK1468" s="16"/>
      <c r="AL1468" s="16"/>
      <c r="AM1468" s="16"/>
      <c r="AN1468" s="16"/>
      <c r="AO1468" s="16"/>
      <c r="AP1468" s="16"/>
      <c r="AQ1468" s="25">
        <f t="shared" ref="AQ1468:AQ1471" si="232">M1468</f>
        <v>3437841</v>
      </c>
      <c r="AR1468" s="16"/>
      <c r="AS1468" s="16"/>
      <c r="AT1468" s="16">
        <f t="shared" si="223"/>
        <v>0</v>
      </c>
      <c r="AU1468" s="16"/>
      <c r="AV1468" s="16"/>
      <c r="AW1468" s="16"/>
      <c r="AX1468" s="16"/>
      <c r="AY1468" s="16"/>
      <c r="AZ1468" s="16"/>
      <c r="BA1468" s="16"/>
      <c r="BB1468" s="25">
        <f t="shared" si="219"/>
        <v>0</v>
      </c>
      <c r="BC1468" s="16"/>
      <c r="BD1468" s="52">
        <f t="shared" si="220"/>
        <v>44694.55972222222</v>
      </c>
      <c r="BE1468" s="16">
        <f t="shared" si="224"/>
        <v>2022</v>
      </c>
      <c r="BF1468" s="52">
        <f t="shared" si="221"/>
        <v>44728</v>
      </c>
      <c r="BG1468" s="16">
        <f t="shared" si="225"/>
        <v>2022</v>
      </c>
      <c r="BH1468" s="16"/>
    </row>
    <row r="1469" spans="1:60" x14ac:dyDescent="0.25">
      <c r="A1469" s="16">
        <v>820003850</v>
      </c>
      <c r="B1469" s="16" t="s">
        <v>3461</v>
      </c>
      <c r="C1469" s="16" t="s">
        <v>3462</v>
      </c>
      <c r="D1469" s="17" t="s">
        <v>1210</v>
      </c>
      <c r="E1469" s="17">
        <v>67800</v>
      </c>
      <c r="F1469" s="17" t="str">
        <f t="shared" si="222"/>
        <v>ST67800</v>
      </c>
      <c r="G1469" s="17" t="e">
        <f>VLOOKUP(E1469,[4]PARTIDAS!$F:$M,8,0)</f>
        <v>#N/A</v>
      </c>
      <c r="H1469" s="17">
        <v>34253</v>
      </c>
      <c r="I1469" s="18">
        <v>44695.071527777778</v>
      </c>
      <c r="J1469" s="18">
        <v>44695.071527777778</v>
      </c>
      <c r="K1469" s="18">
        <v>44728</v>
      </c>
      <c r="L1469" s="19">
        <v>507267</v>
      </c>
      <c r="M1469" s="19">
        <v>507267</v>
      </c>
      <c r="N1469" s="16" t="s">
        <v>3490</v>
      </c>
      <c r="O1469" s="16"/>
      <c r="P1469" s="16"/>
      <c r="Q1469" s="16"/>
      <c r="R1469" s="20">
        <v>507267</v>
      </c>
      <c r="S1469" s="16" t="s">
        <v>4171</v>
      </c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16"/>
      <c r="AE1469" s="16"/>
      <c r="AF1469" s="16"/>
      <c r="AG1469" s="16" t="s">
        <v>4166</v>
      </c>
      <c r="AH1469" s="16"/>
      <c r="AI1469" s="16"/>
      <c r="AJ1469" s="16" t="e">
        <f>VLOOKUP(E1469,[4]TD!$A:$B,2,0)</f>
        <v>#N/A</v>
      </c>
      <c r="AK1469" s="16"/>
      <c r="AL1469" s="16"/>
      <c r="AM1469" s="16"/>
      <c r="AN1469" s="16"/>
      <c r="AO1469" s="16"/>
      <c r="AP1469" s="16"/>
      <c r="AQ1469" s="25">
        <f t="shared" si="232"/>
        <v>507267</v>
      </c>
      <c r="AR1469" s="16"/>
      <c r="AS1469" s="16"/>
      <c r="AT1469" s="16">
        <f t="shared" si="223"/>
        <v>0</v>
      </c>
      <c r="AU1469" s="16"/>
      <c r="AV1469" s="16"/>
      <c r="AW1469" s="16"/>
      <c r="AX1469" s="16"/>
      <c r="AY1469" s="16"/>
      <c r="AZ1469" s="16"/>
      <c r="BA1469" s="16"/>
      <c r="BB1469" s="25">
        <f t="shared" si="219"/>
        <v>0</v>
      </c>
      <c r="BC1469" s="16"/>
      <c r="BD1469" s="52">
        <f t="shared" si="220"/>
        <v>44695.071527777778</v>
      </c>
      <c r="BE1469" s="16">
        <f t="shared" si="224"/>
        <v>2022</v>
      </c>
      <c r="BF1469" s="52">
        <f t="shared" si="221"/>
        <v>44728</v>
      </c>
      <c r="BG1469" s="16">
        <f t="shared" si="225"/>
        <v>2022</v>
      </c>
      <c r="BH1469" s="16"/>
    </row>
    <row r="1470" spans="1:60" x14ac:dyDescent="0.25">
      <c r="A1470" s="16">
        <v>820003850</v>
      </c>
      <c r="B1470" s="16" t="s">
        <v>3461</v>
      </c>
      <c r="C1470" s="16" t="s">
        <v>3462</v>
      </c>
      <c r="D1470" s="17" t="s">
        <v>1210</v>
      </c>
      <c r="E1470" s="17">
        <v>67810</v>
      </c>
      <c r="F1470" s="17" t="str">
        <f t="shared" si="222"/>
        <v>ST67810</v>
      </c>
      <c r="G1470" s="17" t="e">
        <f>VLOOKUP(E1470,[4]PARTIDAS!$F:$M,8,0)</f>
        <v>#N/A</v>
      </c>
      <c r="H1470" s="17">
        <v>34253</v>
      </c>
      <c r="I1470" s="18">
        <v>44695.12777777778</v>
      </c>
      <c r="J1470" s="18">
        <v>44695.12777777778</v>
      </c>
      <c r="K1470" s="18">
        <v>44728</v>
      </c>
      <c r="L1470" s="19">
        <v>137174</v>
      </c>
      <c r="M1470" s="19">
        <v>137174</v>
      </c>
      <c r="N1470" s="16" t="s">
        <v>3490</v>
      </c>
      <c r="O1470" s="16"/>
      <c r="P1470" s="16"/>
      <c r="Q1470" s="16"/>
      <c r="R1470" s="20">
        <v>137174</v>
      </c>
      <c r="S1470" s="16" t="s">
        <v>4170</v>
      </c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16" t="s">
        <v>4166</v>
      </c>
      <c r="AH1470" s="16"/>
      <c r="AI1470" s="16"/>
      <c r="AJ1470" s="16" t="e">
        <f>VLOOKUP(E1470,[4]TD!$A:$B,2,0)</f>
        <v>#N/A</v>
      </c>
      <c r="AK1470" s="16"/>
      <c r="AL1470" s="16"/>
      <c r="AM1470" s="16"/>
      <c r="AN1470" s="16"/>
      <c r="AO1470" s="16"/>
      <c r="AP1470" s="16"/>
      <c r="AQ1470" s="25">
        <f t="shared" si="232"/>
        <v>137174</v>
      </c>
      <c r="AR1470" s="16"/>
      <c r="AS1470" s="16"/>
      <c r="AT1470" s="16">
        <f t="shared" si="223"/>
        <v>0</v>
      </c>
      <c r="AU1470" s="16"/>
      <c r="AV1470" s="16"/>
      <c r="AW1470" s="16"/>
      <c r="AX1470" s="16"/>
      <c r="AY1470" s="16"/>
      <c r="AZ1470" s="16"/>
      <c r="BA1470" s="16"/>
      <c r="BB1470" s="25">
        <f t="shared" si="219"/>
        <v>0</v>
      </c>
      <c r="BC1470" s="16"/>
      <c r="BD1470" s="52">
        <f t="shared" si="220"/>
        <v>44695.12777777778</v>
      </c>
      <c r="BE1470" s="16">
        <f t="shared" si="224"/>
        <v>2022</v>
      </c>
      <c r="BF1470" s="52">
        <f t="shared" si="221"/>
        <v>44728</v>
      </c>
      <c r="BG1470" s="16">
        <f t="shared" si="225"/>
        <v>2022</v>
      </c>
      <c r="BH1470" s="16"/>
    </row>
    <row r="1471" spans="1:60" x14ac:dyDescent="0.25">
      <c r="A1471" s="16">
        <v>820003850</v>
      </c>
      <c r="B1471" s="16" t="s">
        <v>3461</v>
      </c>
      <c r="C1471" s="16" t="s">
        <v>3462</v>
      </c>
      <c r="D1471" s="17" t="s">
        <v>1210</v>
      </c>
      <c r="E1471" s="17">
        <v>67849</v>
      </c>
      <c r="F1471" s="17" t="str">
        <f t="shared" si="222"/>
        <v>ST67849</v>
      </c>
      <c r="G1471" s="17" t="e">
        <f>VLOOKUP(E1471,[4]PARTIDAS!$F:$M,8,0)</f>
        <v>#N/A</v>
      </c>
      <c r="H1471" s="17">
        <v>34253</v>
      </c>
      <c r="I1471" s="18">
        <v>44695.62777777778</v>
      </c>
      <c r="J1471" s="18">
        <v>44695.62777777778</v>
      </c>
      <c r="K1471" s="18">
        <v>44728</v>
      </c>
      <c r="L1471" s="19">
        <v>65700</v>
      </c>
      <c r="M1471" s="19">
        <v>65700</v>
      </c>
      <c r="N1471" s="16" t="s">
        <v>3490</v>
      </c>
      <c r="O1471" s="16"/>
      <c r="P1471" s="16"/>
      <c r="Q1471" s="16"/>
      <c r="R1471" s="20">
        <v>65700</v>
      </c>
      <c r="S1471" s="16" t="s">
        <v>4170</v>
      </c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  <c r="AE1471" s="16"/>
      <c r="AF1471" s="16"/>
      <c r="AG1471" s="16" t="s">
        <v>4166</v>
      </c>
      <c r="AH1471" s="16"/>
      <c r="AI1471" s="16"/>
      <c r="AJ1471" s="16" t="e">
        <f>VLOOKUP(E1471,[4]TD!$A:$B,2,0)</f>
        <v>#N/A</v>
      </c>
      <c r="AK1471" s="16"/>
      <c r="AL1471" s="16"/>
      <c r="AM1471" s="16"/>
      <c r="AN1471" s="16"/>
      <c r="AO1471" s="16"/>
      <c r="AP1471" s="16"/>
      <c r="AQ1471" s="25">
        <f t="shared" si="232"/>
        <v>65700</v>
      </c>
      <c r="AR1471" s="16"/>
      <c r="AS1471" s="16"/>
      <c r="AT1471" s="16">
        <f t="shared" si="223"/>
        <v>0</v>
      </c>
      <c r="AU1471" s="16"/>
      <c r="AV1471" s="16"/>
      <c r="AW1471" s="16"/>
      <c r="AX1471" s="16"/>
      <c r="AY1471" s="16"/>
      <c r="AZ1471" s="16"/>
      <c r="BA1471" s="16"/>
      <c r="BB1471" s="25">
        <f t="shared" si="219"/>
        <v>0</v>
      </c>
      <c r="BC1471" s="16"/>
      <c r="BD1471" s="52">
        <f t="shared" si="220"/>
        <v>44695.62777777778</v>
      </c>
      <c r="BE1471" s="16">
        <f t="shared" si="224"/>
        <v>2022</v>
      </c>
      <c r="BF1471" s="52">
        <f t="shared" si="221"/>
        <v>44728</v>
      </c>
      <c r="BG1471" s="16">
        <f t="shared" si="225"/>
        <v>2022</v>
      </c>
      <c r="BH1471" s="16"/>
    </row>
    <row r="1472" spans="1:60" x14ac:dyDescent="0.25">
      <c r="A1472" s="16">
        <v>820003850</v>
      </c>
      <c r="B1472" s="16" t="s">
        <v>3461</v>
      </c>
      <c r="C1472" s="16" t="s">
        <v>3467</v>
      </c>
      <c r="D1472" s="17" t="s">
        <v>1210</v>
      </c>
      <c r="E1472" s="17">
        <v>67854</v>
      </c>
      <c r="F1472" s="17" t="str">
        <f t="shared" si="222"/>
        <v>ST67854</v>
      </c>
      <c r="G1472" s="17" t="str">
        <f>VLOOKUP(E1472,[4]PARTIDAS!$F:$M,8,0)</f>
        <v>Evento</v>
      </c>
      <c r="H1472" s="17">
        <v>34251</v>
      </c>
      <c r="I1472" s="18">
        <v>44695.765972222223</v>
      </c>
      <c r="J1472" s="18">
        <v>44695.765972222223</v>
      </c>
      <c r="K1472" s="18">
        <v>44728</v>
      </c>
      <c r="L1472" s="19">
        <v>207393</v>
      </c>
      <c r="M1472" s="19">
        <v>207393</v>
      </c>
      <c r="N1472" s="16" t="s">
        <v>3463</v>
      </c>
      <c r="O1472" s="16"/>
      <c r="P1472" s="16"/>
      <c r="Q1472" s="16"/>
      <c r="R1472" s="16"/>
      <c r="S1472" s="16"/>
      <c r="T1472" s="20">
        <v>207393</v>
      </c>
      <c r="U1472" s="16" t="s">
        <v>4181</v>
      </c>
      <c r="V1472" s="16" t="s">
        <v>4175</v>
      </c>
      <c r="W1472" s="16">
        <v>60666</v>
      </c>
      <c r="X1472" s="16" t="s">
        <v>47</v>
      </c>
      <c r="Y1472" s="16"/>
      <c r="Z1472" s="16"/>
      <c r="AA1472" s="16">
        <v>0</v>
      </c>
      <c r="AB1472" s="16">
        <v>0</v>
      </c>
      <c r="AC1472" s="16" t="s">
        <v>47</v>
      </c>
      <c r="AD1472" s="16"/>
      <c r="AE1472" s="16"/>
      <c r="AF1472" s="16" t="s">
        <v>4182</v>
      </c>
      <c r="AG1472" s="16" t="s">
        <v>4168</v>
      </c>
      <c r="AH1472" s="16" t="s">
        <v>3466</v>
      </c>
      <c r="AI1472" s="16" t="s">
        <v>47</v>
      </c>
      <c r="AJ1472" s="16">
        <f>VLOOKUP(E1472,[4]TD!$A:$B,2,0)</f>
        <v>-207393</v>
      </c>
      <c r="AK1472" s="16">
        <f>-IFERROR(VLOOKUP(E1472,'[4]PARTIDAS ABIERTAS EN VALORES'!$A:$E,2,0),0)</f>
        <v>0</v>
      </c>
      <c r="AL1472" s="16"/>
      <c r="AM1472" s="16">
        <f>-IFERROR(VLOOKUP(E1472,'[4]PARTIDAS ABIERTAS EN VALORES'!$A:$E,3,0),0)</f>
        <v>146727</v>
      </c>
      <c r="AN1472" s="16"/>
      <c r="AO1472" s="16">
        <f>-IFERROR(VLOOKUP(E1472,'[4]PARTIDAS ABIERTAS EN VALORES'!$A:$E,4,0),0)</f>
        <v>60666</v>
      </c>
      <c r="AP1472" s="16"/>
      <c r="AQ1472" s="16"/>
      <c r="AR1472" s="16"/>
      <c r="AS1472" s="16"/>
      <c r="AT1472" s="16">
        <f t="shared" si="223"/>
        <v>0</v>
      </c>
      <c r="AU1472" s="16"/>
      <c r="AV1472" s="16"/>
      <c r="AW1472" s="16"/>
      <c r="AX1472" s="16"/>
      <c r="AY1472" s="16"/>
      <c r="AZ1472" s="16"/>
      <c r="BA1472" s="16">
        <f>-IFERROR(VLOOKUP(E1472,[4]TD!$J:$K,2,0),0)</f>
        <v>0</v>
      </c>
      <c r="BB1472" s="25">
        <f t="shared" si="219"/>
        <v>0</v>
      </c>
      <c r="BC1472" s="16"/>
      <c r="BD1472" s="52">
        <f t="shared" si="220"/>
        <v>44695.765972222223</v>
      </c>
      <c r="BE1472" s="16">
        <f t="shared" si="224"/>
        <v>2022</v>
      </c>
      <c r="BF1472" s="52">
        <f t="shared" si="221"/>
        <v>44728</v>
      </c>
      <c r="BG1472" s="16">
        <f t="shared" si="225"/>
        <v>2022</v>
      </c>
      <c r="BH1472" s="16"/>
    </row>
    <row r="1473" spans="1:60" x14ac:dyDescent="0.25">
      <c r="A1473" s="16">
        <v>820003850</v>
      </c>
      <c r="B1473" s="16" t="s">
        <v>3461</v>
      </c>
      <c r="C1473" s="16" t="s">
        <v>3462</v>
      </c>
      <c r="D1473" s="17" t="s">
        <v>1210</v>
      </c>
      <c r="E1473" s="17">
        <v>67861</v>
      </c>
      <c r="F1473" s="17" t="str">
        <f t="shared" si="222"/>
        <v>ST67861</v>
      </c>
      <c r="G1473" s="17" t="e">
        <f>VLOOKUP(E1473,[4]PARTIDAS!$F:$M,8,0)</f>
        <v>#N/A</v>
      </c>
      <c r="H1473" s="17">
        <v>34253</v>
      </c>
      <c r="I1473" s="18">
        <v>44695.960416666669</v>
      </c>
      <c r="J1473" s="18">
        <v>44695.960416666669</v>
      </c>
      <c r="K1473" s="18">
        <v>44728</v>
      </c>
      <c r="L1473" s="19">
        <v>172578</v>
      </c>
      <c r="M1473" s="19">
        <v>172578</v>
      </c>
      <c r="N1473" s="16" t="s">
        <v>3490</v>
      </c>
      <c r="O1473" s="16"/>
      <c r="P1473" s="16"/>
      <c r="Q1473" s="16"/>
      <c r="R1473" s="20">
        <v>172578</v>
      </c>
      <c r="S1473" s="16" t="s">
        <v>4170</v>
      </c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F1473" s="16"/>
      <c r="AG1473" s="16" t="s">
        <v>4166</v>
      </c>
      <c r="AH1473" s="16"/>
      <c r="AI1473" s="16"/>
      <c r="AJ1473" s="16" t="e">
        <f>VLOOKUP(E1473,[4]TD!$A:$B,2,0)</f>
        <v>#N/A</v>
      </c>
      <c r="AK1473" s="16"/>
      <c r="AL1473" s="16"/>
      <c r="AM1473" s="16"/>
      <c r="AN1473" s="16"/>
      <c r="AO1473" s="16"/>
      <c r="AP1473" s="16"/>
      <c r="AQ1473" s="25">
        <f t="shared" ref="AQ1473:AQ1474" si="233">M1473</f>
        <v>172578</v>
      </c>
      <c r="AR1473" s="16"/>
      <c r="AS1473" s="16"/>
      <c r="AT1473" s="16">
        <f t="shared" si="223"/>
        <v>0</v>
      </c>
      <c r="AU1473" s="16"/>
      <c r="AV1473" s="16"/>
      <c r="AW1473" s="16"/>
      <c r="AX1473" s="16"/>
      <c r="AY1473" s="16"/>
      <c r="AZ1473" s="16"/>
      <c r="BA1473" s="16"/>
      <c r="BB1473" s="25">
        <f t="shared" si="219"/>
        <v>0</v>
      </c>
      <c r="BC1473" s="16"/>
      <c r="BD1473" s="52">
        <f t="shared" si="220"/>
        <v>44695.960416666669</v>
      </c>
      <c r="BE1473" s="16">
        <f t="shared" si="224"/>
        <v>2022</v>
      </c>
      <c r="BF1473" s="52">
        <f t="shared" si="221"/>
        <v>44728</v>
      </c>
      <c r="BG1473" s="16">
        <f t="shared" si="225"/>
        <v>2022</v>
      </c>
      <c r="BH1473" s="16"/>
    </row>
    <row r="1474" spans="1:60" x14ac:dyDescent="0.25">
      <c r="A1474" s="16">
        <v>820003850</v>
      </c>
      <c r="B1474" s="16" t="s">
        <v>3461</v>
      </c>
      <c r="C1474" s="16" t="s">
        <v>3462</v>
      </c>
      <c r="D1474" s="17" t="s">
        <v>1210</v>
      </c>
      <c r="E1474" s="17">
        <v>67916</v>
      </c>
      <c r="F1474" s="17" t="str">
        <f t="shared" si="222"/>
        <v>ST67916</v>
      </c>
      <c r="G1474" s="17" t="e">
        <f>VLOOKUP(E1474,[4]PARTIDAS!$F:$M,8,0)</f>
        <v>#N/A</v>
      </c>
      <c r="H1474" s="17">
        <v>34253</v>
      </c>
      <c r="I1474" s="18">
        <v>44696.746527777781</v>
      </c>
      <c r="J1474" s="18">
        <v>44696.746527777781</v>
      </c>
      <c r="K1474" s="18">
        <v>44728</v>
      </c>
      <c r="L1474" s="19">
        <v>120700</v>
      </c>
      <c r="M1474" s="19">
        <v>120700</v>
      </c>
      <c r="N1474" s="16" t="s">
        <v>3490</v>
      </c>
      <c r="O1474" s="16"/>
      <c r="P1474" s="16"/>
      <c r="Q1474" s="16"/>
      <c r="R1474" s="20">
        <v>120700</v>
      </c>
      <c r="S1474" s="16" t="s">
        <v>4170</v>
      </c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16" t="s">
        <v>4166</v>
      </c>
      <c r="AH1474" s="16"/>
      <c r="AI1474" s="16"/>
      <c r="AJ1474" s="16" t="e">
        <f>VLOOKUP(E1474,[4]TD!$A:$B,2,0)</f>
        <v>#N/A</v>
      </c>
      <c r="AK1474" s="16"/>
      <c r="AL1474" s="16"/>
      <c r="AM1474" s="16"/>
      <c r="AN1474" s="16"/>
      <c r="AO1474" s="16"/>
      <c r="AP1474" s="16"/>
      <c r="AQ1474" s="25">
        <f t="shared" si="233"/>
        <v>120700</v>
      </c>
      <c r="AR1474" s="16"/>
      <c r="AS1474" s="16"/>
      <c r="AT1474" s="16">
        <f t="shared" si="223"/>
        <v>0</v>
      </c>
      <c r="AU1474" s="16"/>
      <c r="AV1474" s="16"/>
      <c r="AW1474" s="16"/>
      <c r="AX1474" s="16"/>
      <c r="AY1474" s="16"/>
      <c r="AZ1474" s="16"/>
      <c r="BA1474" s="16"/>
      <c r="BB1474" s="25">
        <f t="shared" ref="BB1474:BB1537" si="234">M1474-SUM(AK1474:BA1474)</f>
        <v>0</v>
      </c>
      <c r="BC1474" s="16"/>
      <c r="BD1474" s="52">
        <f t="shared" ref="BD1474:BD1537" si="235">I1474</f>
        <v>44696.746527777781</v>
      </c>
      <c r="BE1474" s="16">
        <f t="shared" si="224"/>
        <v>2022</v>
      </c>
      <c r="BF1474" s="52">
        <f t="shared" ref="BF1474:BF1537" si="236">K1474</f>
        <v>44728</v>
      </c>
      <c r="BG1474" s="16">
        <f t="shared" si="225"/>
        <v>2022</v>
      </c>
      <c r="BH1474" s="16"/>
    </row>
    <row r="1475" spans="1:60" x14ac:dyDescent="0.25">
      <c r="A1475" s="16">
        <v>820003850</v>
      </c>
      <c r="B1475" s="16" t="s">
        <v>3461</v>
      </c>
      <c r="C1475" s="16" t="s">
        <v>3467</v>
      </c>
      <c r="D1475" s="17" t="s">
        <v>1210</v>
      </c>
      <c r="E1475" s="17">
        <v>67921</v>
      </c>
      <c r="F1475" s="17" t="str">
        <f t="shared" ref="F1475:F1538" si="237">CONCATENATE(D1475,E1475)</f>
        <v>ST67921</v>
      </c>
      <c r="G1475" s="17" t="str">
        <f>VLOOKUP(E1475,[4]PARTIDAS!$F:$M,8,0)</f>
        <v>Evento</v>
      </c>
      <c r="H1475" s="17">
        <v>34251</v>
      </c>
      <c r="I1475" s="18">
        <v>44696.804861111108</v>
      </c>
      <c r="J1475" s="18">
        <v>44696.804861111108</v>
      </c>
      <c r="K1475" s="18">
        <v>44728</v>
      </c>
      <c r="L1475" s="19">
        <v>122857</v>
      </c>
      <c r="M1475" s="19">
        <v>122857</v>
      </c>
      <c r="N1475" s="16" t="s">
        <v>3463</v>
      </c>
      <c r="O1475" s="16"/>
      <c r="P1475" s="16"/>
      <c r="Q1475" s="16"/>
      <c r="R1475" s="16"/>
      <c r="S1475" s="16"/>
      <c r="T1475" s="20">
        <v>122857</v>
      </c>
      <c r="U1475" s="16" t="s">
        <v>4183</v>
      </c>
      <c r="V1475" s="16" t="s">
        <v>4175</v>
      </c>
      <c r="W1475" s="16">
        <v>27366</v>
      </c>
      <c r="X1475" s="16" t="s">
        <v>47</v>
      </c>
      <c r="Y1475" s="16"/>
      <c r="Z1475" s="16"/>
      <c r="AA1475" s="16">
        <v>0</v>
      </c>
      <c r="AB1475" s="16">
        <v>0</v>
      </c>
      <c r="AC1475" s="16" t="s">
        <v>47</v>
      </c>
      <c r="AD1475" s="16"/>
      <c r="AE1475" s="16"/>
      <c r="AF1475" s="16" t="s">
        <v>4184</v>
      </c>
      <c r="AG1475" s="16" t="s">
        <v>4168</v>
      </c>
      <c r="AH1475" s="16" t="s">
        <v>3466</v>
      </c>
      <c r="AI1475" s="16" t="s">
        <v>47</v>
      </c>
      <c r="AJ1475" s="16">
        <f>VLOOKUP(E1475,[4]TD!$A:$B,2,0)</f>
        <v>-122857</v>
      </c>
      <c r="AK1475" s="16">
        <f>-IFERROR(VLOOKUP(E1475,'[4]PARTIDAS ABIERTAS EN VALORES'!$A:$E,2,0),0)</f>
        <v>0</v>
      </c>
      <c r="AL1475" s="16"/>
      <c r="AM1475" s="16">
        <f>-IFERROR(VLOOKUP(E1475,'[4]PARTIDAS ABIERTAS EN VALORES'!$A:$E,3,0),0)</f>
        <v>95491</v>
      </c>
      <c r="AN1475" s="16"/>
      <c r="AO1475" s="16">
        <f>-IFERROR(VLOOKUP(E1475,'[4]PARTIDAS ABIERTAS EN VALORES'!$A:$E,4,0),0)</f>
        <v>27366</v>
      </c>
      <c r="AP1475" s="16"/>
      <c r="AQ1475" s="16"/>
      <c r="AR1475" s="16"/>
      <c r="AS1475" s="16"/>
      <c r="AT1475" s="16">
        <f t="shared" ref="AT1475:AT1538" si="238">AP1475+AR1475+AS1475</f>
        <v>0</v>
      </c>
      <c r="AU1475" s="16"/>
      <c r="AV1475" s="16"/>
      <c r="AW1475" s="16"/>
      <c r="AX1475" s="16"/>
      <c r="AY1475" s="16"/>
      <c r="AZ1475" s="16"/>
      <c r="BA1475" s="16">
        <f>-IFERROR(VLOOKUP(E1475,[4]TD!$J:$K,2,0),0)</f>
        <v>0</v>
      </c>
      <c r="BB1475" s="25">
        <f t="shared" si="234"/>
        <v>0</v>
      </c>
      <c r="BC1475" s="16"/>
      <c r="BD1475" s="52">
        <f t="shared" si="235"/>
        <v>44696.804861111108</v>
      </c>
      <c r="BE1475" s="16">
        <f t="shared" ref="BE1475:BE1538" si="239">YEAR(BD1475)</f>
        <v>2022</v>
      </c>
      <c r="BF1475" s="52">
        <f t="shared" si="236"/>
        <v>44728</v>
      </c>
      <c r="BG1475" s="16">
        <f t="shared" ref="BG1475:BG1538" si="240">YEAR(BF1475)</f>
        <v>2022</v>
      </c>
      <c r="BH1475" s="16"/>
    </row>
    <row r="1476" spans="1:60" x14ac:dyDescent="0.25">
      <c r="A1476" s="16">
        <v>820003850</v>
      </c>
      <c r="B1476" s="16" t="s">
        <v>3461</v>
      </c>
      <c r="C1476" s="16" t="s">
        <v>3467</v>
      </c>
      <c r="D1476" s="17" t="s">
        <v>1210</v>
      </c>
      <c r="E1476" s="17">
        <v>67945</v>
      </c>
      <c r="F1476" s="17" t="str">
        <f t="shared" si="237"/>
        <v>ST67945</v>
      </c>
      <c r="G1476" s="17" t="str">
        <f>VLOOKUP(E1476,[4]PARTIDAS!$F:$M,8,0)</f>
        <v>Evento</v>
      </c>
      <c r="H1476" s="17">
        <v>34252</v>
      </c>
      <c r="I1476" s="18">
        <v>44697.416666666664</v>
      </c>
      <c r="J1476" s="18">
        <v>44697.416666666664</v>
      </c>
      <c r="K1476" s="18">
        <v>44728</v>
      </c>
      <c r="L1476" s="19">
        <v>28400</v>
      </c>
      <c r="M1476" s="19">
        <v>28400</v>
      </c>
      <c r="N1476" s="16" t="s">
        <v>3463</v>
      </c>
      <c r="O1476" s="16"/>
      <c r="P1476" s="16"/>
      <c r="Q1476" s="16"/>
      <c r="R1476" s="16"/>
      <c r="S1476" s="16"/>
      <c r="T1476" s="20">
        <v>28400</v>
      </c>
      <c r="U1476" s="16" t="s">
        <v>47</v>
      </c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 t="s">
        <v>4185</v>
      </c>
      <c r="AG1476" s="16" t="s">
        <v>4168</v>
      </c>
      <c r="AH1476" s="16" t="s">
        <v>3466</v>
      </c>
      <c r="AI1476" s="16" t="s">
        <v>47</v>
      </c>
      <c r="AJ1476" s="16">
        <f>VLOOKUP(E1476,[4]TD!$A:$B,2,0)</f>
        <v>-28400</v>
      </c>
      <c r="AK1476" s="16">
        <f>-IFERROR(VLOOKUP(E1476,'[4]PARTIDAS ABIERTAS EN VALORES'!$A:$E,2,0),0)</f>
        <v>0</v>
      </c>
      <c r="AL1476" s="16"/>
      <c r="AM1476" s="16">
        <f>-IFERROR(VLOOKUP(E1476,'[4]PARTIDAS ABIERTAS EN VALORES'!$A:$E,3,0),0)</f>
        <v>28400</v>
      </c>
      <c r="AN1476" s="16"/>
      <c r="AO1476" s="16">
        <f>-IFERROR(VLOOKUP(E1476,'[4]PARTIDAS ABIERTAS EN VALORES'!$A:$E,4,0),0)</f>
        <v>0</v>
      </c>
      <c r="AP1476" s="16"/>
      <c r="AQ1476" s="16"/>
      <c r="AR1476" s="16"/>
      <c r="AS1476" s="16"/>
      <c r="AT1476" s="16">
        <f t="shared" si="238"/>
        <v>0</v>
      </c>
      <c r="AU1476" s="16"/>
      <c r="AV1476" s="16"/>
      <c r="AW1476" s="16"/>
      <c r="AX1476" s="16"/>
      <c r="AY1476" s="16"/>
      <c r="AZ1476" s="16"/>
      <c r="BA1476" s="16">
        <f>-IFERROR(VLOOKUP(E1476,[4]TD!$J:$K,2,0),0)</f>
        <v>0</v>
      </c>
      <c r="BB1476" s="25">
        <f t="shared" si="234"/>
        <v>0</v>
      </c>
      <c r="BC1476" s="16"/>
      <c r="BD1476" s="52">
        <f t="shared" si="235"/>
        <v>44697.416666666664</v>
      </c>
      <c r="BE1476" s="16">
        <f t="shared" si="239"/>
        <v>2022</v>
      </c>
      <c r="BF1476" s="52">
        <f t="shared" si="236"/>
        <v>44728</v>
      </c>
      <c r="BG1476" s="16">
        <f t="shared" si="240"/>
        <v>2022</v>
      </c>
      <c r="BH1476" s="16"/>
    </row>
    <row r="1477" spans="1:60" x14ac:dyDescent="0.25">
      <c r="A1477" s="16">
        <v>820003850</v>
      </c>
      <c r="B1477" s="16" t="s">
        <v>3461</v>
      </c>
      <c r="C1477" s="16" t="s">
        <v>3462</v>
      </c>
      <c r="D1477" s="17" t="s">
        <v>1210</v>
      </c>
      <c r="E1477" s="17">
        <v>67986</v>
      </c>
      <c r="F1477" s="17" t="str">
        <f t="shared" si="237"/>
        <v>ST67986</v>
      </c>
      <c r="G1477" s="17" t="e">
        <f>VLOOKUP(E1477,[4]PARTIDAS!$F:$M,8,0)</f>
        <v>#N/A</v>
      </c>
      <c r="H1477" s="17">
        <v>34253</v>
      </c>
      <c r="I1477" s="18">
        <v>44697.632638888892</v>
      </c>
      <c r="J1477" s="18">
        <v>44697.632638888892</v>
      </c>
      <c r="K1477" s="18">
        <v>44728</v>
      </c>
      <c r="L1477" s="19">
        <v>74580</v>
      </c>
      <c r="M1477" s="19">
        <v>74580</v>
      </c>
      <c r="N1477" s="16" t="s">
        <v>3490</v>
      </c>
      <c r="O1477" s="16"/>
      <c r="P1477" s="16"/>
      <c r="Q1477" s="16"/>
      <c r="R1477" s="20">
        <v>74580</v>
      </c>
      <c r="S1477" s="16" t="s">
        <v>4170</v>
      </c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/>
      <c r="AE1477" s="16"/>
      <c r="AF1477" s="16"/>
      <c r="AG1477" s="16" t="s">
        <v>4166</v>
      </c>
      <c r="AH1477" s="16"/>
      <c r="AI1477" s="16"/>
      <c r="AJ1477" s="16" t="e">
        <f>VLOOKUP(E1477,[4]TD!$A:$B,2,0)</f>
        <v>#N/A</v>
      </c>
      <c r="AK1477" s="16"/>
      <c r="AL1477" s="16"/>
      <c r="AM1477" s="16"/>
      <c r="AN1477" s="16"/>
      <c r="AO1477" s="16"/>
      <c r="AP1477" s="16"/>
      <c r="AQ1477" s="25">
        <f t="shared" ref="AQ1477:AQ1478" si="241">M1477</f>
        <v>74580</v>
      </c>
      <c r="AR1477" s="16"/>
      <c r="AS1477" s="16"/>
      <c r="AT1477" s="16">
        <f t="shared" si="238"/>
        <v>0</v>
      </c>
      <c r="AU1477" s="16"/>
      <c r="AV1477" s="16"/>
      <c r="AW1477" s="16"/>
      <c r="AX1477" s="16"/>
      <c r="AY1477" s="16"/>
      <c r="AZ1477" s="16"/>
      <c r="BA1477" s="16"/>
      <c r="BB1477" s="25">
        <f t="shared" si="234"/>
        <v>0</v>
      </c>
      <c r="BC1477" s="16"/>
      <c r="BD1477" s="52">
        <f t="shared" si="235"/>
        <v>44697.632638888892</v>
      </c>
      <c r="BE1477" s="16">
        <f t="shared" si="239"/>
        <v>2022</v>
      </c>
      <c r="BF1477" s="52">
        <f t="shared" si="236"/>
        <v>44728</v>
      </c>
      <c r="BG1477" s="16">
        <f t="shared" si="240"/>
        <v>2022</v>
      </c>
      <c r="BH1477" s="16"/>
    </row>
    <row r="1478" spans="1:60" x14ac:dyDescent="0.25">
      <c r="A1478" s="16">
        <v>820003850</v>
      </c>
      <c r="B1478" s="16" t="s">
        <v>3461</v>
      </c>
      <c r="C1478" s="16" t="s">
        <v>3462</v>
      </c>
      <c r="D1478" s="17" t="s">
        <v>1210</v>
      </c>
      <c r="E1478" s="17">
        <v>68074</v>
      </c>
      <c r="F1478" s="17" t="str">
        <f t="shared" si="237"/>
        <v>ST68074</v>
      </c>
      <c r="G1478" s="17" t="e">
        <f>VLOOKUP(E1478,[4]PARTIDAS!$F:$M,8,0)</f>
        <v>#N/A</v>
      </c>
      <c r="H1478" s="17">
        <v>34253</v>
      </c>
      <c r="I1478" s="18">
        <v>44698.501388888886</v>
      </c>
      <c r="J1478" s="18">
        <v>44698.501388888886</v>
      </c>
      <c r="K1478" s="18">
        <v>44728</v>
      </c>
      <c r="L1478" s="19">
        <v>569028</v>
      </c>
      <c r="M1478" s="19">
        <v>569028</v>
      </c>
      <c r="N1478" s="16" t="s">
        <v>3490</v>
      </c>
      <c r="O1478" s="16"/>
      <c r="P1478" s="16"/>
      <c r="Q1478" s="16"/>
      <c r="R1478" s="20">
        <v>569028</v>
      </c>
      <c r="S1478" s="16" t="s">
        <v>4171</v>
      </c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16" t="s">
        <v>4166</v>
      </c>
      <c r="AH1478" s="16"/>
      <c r="AI1478" s="16"/>
      <c r="AJ1478" s="16" t="e">
        <f>VLOOKUP(E1478,[4]TD!$A:$B,2,0)</f>
        <v>#N/A</v>
      </c>
      <c r="AK1478" s="16"/>
      <c r="AL1478" s="16"/>
      <c r="AM1478" s="16"/>
      <c r="AN1478" s="16"/>
      <c r="AO1478" s="16"/>
      <c r="AP1478" s="16"/>
      <c r="AQ1478" s="25">
        <f t="shared" si="241"/>
        <v>569028</v>
      </c>
      <c r="AR1478" s="16"/>
      <c r="AS1478" s="16"/>
      <c r="AT1478" s="16">
        <f t="shared" si="238"/>
        <v>0</v>
      </c>
      <c r="AU1478" s="16"/>
      <c r="AV1478" s="16"/>
      <c r="AW1478" s="16"/>
      <c r="AX1478" s="16"/>
      <c r="AY1478" s="16"/>
      <c r="AZ1478" s="16"/>
      <c r="BA1478" s="16"/>
      <c r="BB1478" s="25">
        <f t="shared" si="234"/>
        <v>0</v>
      </c>
      <c r="BC1478" s="16"/>
      <c r="BD1478" s="52">
        <f t="shared" si="235"/>
        <v>44698.501388888886</v>
      </c>
      <c r="BE1478" s="16">
        <f t="shared" si="239"/>
        <v>2022</v>
      </c>
      <c r="BF1478" s="52">
        <f t="shared" si="236"/>
        <v>44728</v>
      </c>
      <c r="BG1478" s="16">
        <f t="shared" si="240"/>
        <v>2022</v>
      </c>
      <c r="BH1478" s="16"/>
    </row>
    <row r="1479" spans="1:60" x14ac:dyDescent="0.25">
      <c r="A1479" s="16">
        <v>820003850</v>
      </c>
      <c r="B1479" s="16" t="s">
        <v>3461</v>
      </c>
      <c r="C1479" s="16" t="s">
        <v>3462</v>
      </c>
      <c r="D1479" s="17" t="s">
        <v>1210</v>
      </c>
      <c r="E1479" s="17">
        <v>68086</v>
      </c>
      <c r="F1479" s="17" t="str">
        <f t="shared" si="237"/>
        <v>ST68086</v>
      </c>
      <c r="G1479" s="17" t="str">
        <f>VLOOKUP(E1479,[4]PARTIDAS!$F:$M,8,0)</f>
        <v>Evento</v>
      </c>
      <c r="H1479" s="17">
        <v>34254</v>
      </c>
      <c r="I1479" s="18">
        <v>44698.59375</v>
      </c>
      <c r="J1479" s="18">
        <v>44698.59375</v>
      </c>
      <c r="K1479" s="18">
        <v>44728</v>
      </c>
      <c r="L1479" s="19">
        <v>7100</v>
      </c>
      <c r="M1479" s="19">
        <v>7100</v>
      </c>
      <c r="N1479" s="16" t="s">
        <v>3463</v>
      </c>
      <c r="O1479" s="16"/>
      <c r="P1479" s="16"/>
      <c r="Q1479" s="16"/>
      <c r="R1479" s="16"/>
      <c r="S1479" s="16"/>
      <c r="T1479" s="20">
        <v>7100</v>
      </c>
      <c r="U1479" s="16" t="s">
        <v>47</v>
      </c>
      <c r="V1479" s="16"/>
      <c r="W1479" s="16"/>
      <c r="X1479" s="16"/>
      <c r="Y1479" s="16"/>
      <c r="Z1479" s="16"/>
      <c r="AA1479" s="16"/>
      <c r="AB1479" s="16"/>
      <c r="AC1479" s="16"/>
      <c r="AD1479" s="16"/>
      <c r="AE1479" s="16"/>
      <c r="AF1479" s="16" t="s">
        <v>4186</v>
      </c>
      <c r="AG1479" s="16" t="s">
        <v>4168</v>
      </c>
      <c r="AH1479" s="16" t="s">
        <v>3466</v>
      </c>
      <c r="AI1479" s="16" t="s">
        <v>47</v>
      </c>
      <c r="AJ1479" s="16">
        <f>VLOOKUP(E1479,[4]TD!$A:$B,2,0)</f>
        <v>-7100</v>
      </c>
      <c r="AK1479" s="16">
        <f>-IFERROR(VLOOKUP(E1479,'[4]PARTIDAS ABIERTAS EN VALORES'!$A:$E,2,0),0)</f>
        <v>0</v>
      </c>
      <c r="AL1479" s="16"/>
      <c r="AM1479" s="16">
        <f>-IFERROR(VLOOKUP(E1479,'[4]PARTIDAS ABIERTAS EN VALORES'!$A:$E,3,0),0)</f>
        <v>7100</v>
      </c>
      <c r="AN1479" s="16"/>
      <c r="AO1479" s="16">
        <f>-IFERROR(VLOOKUP(E1479,'[4]PARTIDAS ABIERTAS EN VALORES'!$A:$E,4,0),0)</f>
        <v>0</v>
      </c>
      <c r="AP1479" s="16"/>
      <c r="AQ1479" s="16"/>
      <c r="AR1479" s="16"/>
      <c r="AS1479" s="16"/>
      <c r="AT1479" s="16">
        <f t="shared" si="238"/>
        <v>0</v>
      </c>
      <c r="AU1479" s="16"/>
      <c r="AV1479" s="16"/>
      <c r="AW1479" s="16"/>
      <c r="AX1479" s="16"/>
      <c r="AY1479" s="16"/>
      <c r="AZ1479" s="16"/>
      <c r="BA1479" s="16">
        <f>-IFERROR(VLOOKUP(E1479,[4]TD!$J:$K,2,0),0)</f>
        <v>0</v>
      </c>
      <c r="BB1479" s="25">
        <f t="shared" si="234"/>
        <v>0</v>
      </c>
      <c r="BC1479" s="16"/>
      <c r="BD1479" s="52">
        <f t="shared" si="235"/>
        <v>44698.59375</v>
      </c>
      <c r="BE1479" s="16">
        <f t="shared" si="239"/>
        <v>2022</v>
      </c>
      <c r="BF1479" s="52">
        <f t="shared" si="236"/>
        <v>44728</v>
      </c>
      <c r="BG1479" s="16">
        <f t="shared" si="240"/>
        <v>2022</v>
      </c>
      <c r="BH1479" s="16"/>
    </row>
    <row r="1480" spans="1:60" x14ac:dyDescent="0.25">
      <c r="A1480" s="16">
        <v>820003850</v>
      </c>
      <c r="B1480" s="16" t="s">
        <v>3461</v>
      </c>
      <c r="C1480" s="16" t="s">
        <v>3462</v>
      </c>
      <c r="D1480" s="17" t="s">
        <v>1210</v>
      </c>
      <c r="E1480" s="17">
        <v>68098</v>
      </c>
      <c r="F1480" s="17" t="str">
        <f t="shared" si="237"/>
        <v>ST68098</v>
      </c>
      <c r="G1480" s="17" t="e">
        <f>VLOOKUP(E1480,[4]PARTIDAS!$F:$M,8,0)</f>
        <v>#N/A</v>
      </c>
      <c r="H1480" s="17">
        <v>34253</v>
      </c>
      <c r="I1480" s="18">
        <v>44698.634027777778</v>
      </c>
      <c r="J1480" s="18">
        <v>44698.634027777778</v>
      </c>
      <c r="K1480" s="18">
        <v>44728</v>
      </c>
      <c r="L1480" s="19">
        <v>412647</v>
      </c>
      <c r="M1480" s="19">
        <v>412647</v>
      </c>
      <c r="N1480" s="16" t="s">
        <v>3490</v>
      </c>
      <c r="O1480" s="16"/>
      <c r="P1480" s="16"/>
      <c r="Q1480" s="16"/>
      <c r="R1480" s="20">
        <v>412647</v>
      </c>
      <c r="S1480" s="16" t="s">
        <v>4170</v>
      </c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16" t="s">
        <v>4166</v>
      </c>
      <c r="AH1480" s="16"/>
      <c r="AI1480" s="16"/>
      <c r="AJ1480" s="16" t="e">
        <f>VLOOKUP(E1480,[4]TD!$A:$B,2,0)</f>
        <v>#N/A</v>
      </c>
      <c r="AK1480" s="16"/>
      <c r="AL1480" s="16"/>
      <c r="AM1480" s="16"/>
      <c r="AN1480" s="16"/>
      <c r="AO1480" s="16"/>
      <c r="AP1480" s="16"/>
      <c r="AQ1480" s="25">
        <f>M1480</f>
        <v>412647</v>
      </c>
      <c r="AR1480" s="16"/>
      <c r="AS1480" s="16"/>
      <c r="AT1480" s="16">
        <f t="shared" si="238"/>
        <v>0</v>
      </c>
      <c r="AU1480" s="16"/>
      <c r="AV1480" s="16"/>
      <c r="AW1480" s="16"/>
      <c r="AX1480" s="16"/>
      <c r="AY1480" s="16"/>
      <c r="AZ1480" s="16"/>
      <c r="BA1480" s="16"/>
      <c r="BB1480" s="25">
        <f t="shared" si="234"/>
        <v>0</v>
      </c>
      <c r="BC1480" s="16"/>
      <c r="BD1480" s="52">
        <f t="shared" si="235"/>
        <v>44698.634027777778</v>
      </c>
      <c r="BE1480" s="16">
        <f t="shared" si="239"/>
        <v>2022</v>
      </c>
      <c r="BF1480" s="52">
        <f t="shared" si="236"/>
        <v>44728</v>
      </c>
      <c r="BG1480" s="16">
        <f t="shared" si="240"/>
        <v>2022</v>
      </c>
      <c r="BH1480" s="16"/>
    </row>
    <row r="1481" spans="1:60" x14ac:dyDescent="0.25">
      <c r="A1481" s="16">
        <v>820003850</v>
      </c>
      <c r="B1481" s="16" t="s">
        <v>3461</v>
      </c>
      <c r="C1481" s="16" t="s">
        <v>3467</v>
      </c>
      <c r="D1481" s="17" t="s">
        <v>1210</v>
      </c>
      <c r="E1481" s="17">
        <v>68126</v>
      </c>
      <c r="F1481" s="17" t="str">
        <f t="shared" si="237"/>
        <v>ST68126</v>
      </c>
      <c r="G1481" s="17" t="str">
        <f>VLOOKUP(E1481,[4]PARTIDAS!$F:$M,8,0)</f>
        <v>Evento</v>
      </c>
      <c r="H1481" s="17">
        <v>34251</v>
      </c>
      <c r="I1481" s="18">
        <v>44698.760416666664</v>
      </c>
      <c r="J1481" s="18">
        <v>44698.760416666664</v>
      </c>
      <c r="K1481" s="18">
        <v>44728</v>
      </c>
      <c r="L1481" s="19">
        <v>118721</v>
      </c>
      <c r="M1481" s="19">
        <v>118721</v>
      </c>
      <c r="N1481" s="16" t="s">
        <v>3463</v>
      </c>
      <c r="O1481" s="16"/>
      <c r="P1481" s="16"/>
      <c r="Q1481" s="16"/>
      <c r="R1481" s="16"/>
      <c r="S1481" s="16"/>
      <c r="T1481" s="20">
        <v>118721</v>
      </c>
      <c r="U1481" s="16" t="s">
        <v>4187</v>
      </c>
      <c r="V1481" s="16" t="s">
        <v>4175</v>
      </c>
      <c r="W1481" s="16">
        <v>19733</v>
      </c>
      <c r="X1481" s="16" t="s">
        <v>47</v>
      </c>
      <c r="Y1481" s="16"/>
      <c r="Z1481" s="16"/>
      <c r="AA1481" s="16">
        <v>0</v>
      </c>
      <c r="AB1481" s="16">
        <v>0</v>
      </c>
      <c r="AC1481" s="16" t="s">
        <v>47</v>
      </c>
      <c r="AD1481" s="16"/>
      <c r="AE1481" s="16"/>
      <c r="AF1481" s="16" t="s">
        <v>4186</v>
      </c>
      <c r="AG1481" s="16" t="s">
        <v>4168</v>
      </c>
      <c r="AH1481" s="16" t="s">
        <v>3466</v>
      </c>
      <c r="AI1481" s="16" t="s">
        <v>47</v>
      </c>
      <c r="AJ1481" s="16">
        <f>VLOOKUP(E1481,[4]TD!$A:$B,2,0)</f>
        <v>-118721</v>
      </c>
      <c r="AK1481" s="16">
        <f>-IFERROR(VLOOKUP(E1481,'[4]PARTIDAS ABIERTAS EN VALORES'!$A:$E,2,0),0)</f>
        <v>0</v>
      </c>
      <c r="AL1481" s="16"/>
      <c r="AM1481" s="16">
        <f>-IFERROR(VLOOKUP(E1481,'[4]PARTIDAS ABIERTAS EN VALORES'!$A:$E,3,0),0)</f>
        <v>98988</v>
      </c>
      <c r="AN1481" s="16"/>
      <c r="AO1481" s="16">
        <f>-IFERROR(VLOOKUP(E1481,'[4]PARTIDAS ABIERTAS EN VALORES'!$A:$E,4,0),0)</f>
        <v>19733</v>
      </c>
      <c r="AP1481" s="16"/>
      <c r="AQ1481" s="16"/>
      <c r="AR1481" s="16"/>
      <c r="AS1481" s="16"/>
      <c r="AT1481" s="16">
        <f t="shared" si="238"/>
        <v>0</v>
      </c>
      <c r="AU1481" s="16"/>
      <c r="AV1481" s="16"/>
      <c r="AW1481" s="16"/>
      <c r="AX1481" s="16"/>
      <c r="AY1481" s="16"/>
      <c r="AZ1481" s="16"/>
      <c r="BA1481" s="16">
        <f>-IFERROR(VLOOKUP(E1481,[4]TD!$J:$K,2,0),0)</f>
        <v>0</v>
      </c>
      <c r="BB1481" s="25">
        <f t="shared" si="234"/>
        <v>0</v>
      </c>
      <c r="BC1481" s="16"/>
      <c r="BD1481" s="52">
        <f t="shared" si="235"/>
        <v>44698.760416666664</v>
      </c>
      <c r="BE1481" s="16">
        <f t="shared" si="239"/>
        <v>2022</v>
      </c>
      <c r="BF1481" s="52">
        <f t="shared" si="236"/>
        <v>44728</v>
      </c>
      <c r="BG1481" s="16">
        <f t="shared" si="240"/>
        <v>2022</v>
      </c>
      <c r="BH1481" s="16"/>
    </row>
    <row r="1482" spans="1:60" x14ac:dyDescent="0.25">
      <c r="A1482" s="16">
        <v>820003850</v>
      </c>
      <c r="B1482" s="16" t="s">
        <v>3461</v>
      </c>
      <c r="C1482" s="16" t="s">
        <v>3462</v>
      </c>
      <c r="D1482" s="17" t="s">
        <v>1210</v>
      </c>
      <c r="E1482" s="17">
        <v>68134</v>
      </c>
      <c r="F1482" s="17" t="str">
        <f t="shared" si="237"/>
        <v>ST68134</v>
      </c>
      <c r="G1482" s="17" t="e">
        <f>VLOOKUP(E1482,[4]PARTIDAS!$F:$M,8,0)</f>
        <v>#N/A</v>
      </c>
      <c r="H1482" s="17">
        <v>34253</v>
      </c>
      <c r="I1482" s="18">
        <v>44698.90625</v>
      </c>
      <c r="J1482" s="18">
        <v>44698.90625</v>
      </c>
      <c r="K1482" s="18">
        <v>44728</v>
      </c>
      <c r="L1482" s="19">
        <v>424950</v>
      </c>
      <c r="M1482" s="19">
        <v>424950</v>
      </c>
      <c r="N1482" s="16" t="s">
        <v>3490</v>
      </c>
      <c r="O1482" s="16"/>
      <c r="P1482" s="16"/>
      <c r="Q1482" s="16"/>
      <c r="R1482" s="20">
        <v>424950</v>
      </c>
      <c r="S1482" s="16" t="s">
        <v>4170</v>
      </c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16" t="s">
        <v>4166</v>
      </c>
      <c r="AH1482" s="16"/>
      <c r="AI1482" s="16"/>
      <c r="AJ1482" s="16" t="e">
        <f>VLOOKUP(E1482,[4]TD!$A:$B,2,0)</f>
        <v>#N/A</v>
      </c>
      <c r="AK1482" s="16"/>
      <c r="AL1482" s="16"/>
      <c r="AM1482" s="16"/>
      <c r="AN1482" s="16"/>
      <c r="AO1482" s="16"/>
      <c r="AP1482" s="16"/>
      <c r="AQ1482" s="25">
        <f>M1482</f>
        <v>424950</v>
      </c>
      <c r="AR1482" s="16"/>
      <c r="AS1482" s="16"/>
      <c r="AT1482" s="16">
        <f t="shared" si="238"/>
        <v>0</v>
      </c>
      <c r="AU1482" s="16"/>
      <c r="AV1482" s="16"/>
      <c r="AW1482" s="16"/>
      <c r="AX1482" s="16"/>
      <c r="AY1482" s="16"/>
      <c r="AZ1482" s="16"/>
      <c r="BA1482" s="16"/>
      <c r="BB1482" s="25">
        <f t="shared" si="234"/>
        <v>0</v>
      </c>
      <c r="BC1482" s="16"/>
      <c r="BD1482" s="52">
        <f t="shared" si="235"/>
        <v>44698.90625</v>
      </c>
      <c r="BE1482" s="16">
        <f t="shared" si="239"/>
        <v>2022</v>
      </c>
      <c r="BF1482" s="52">
        <f t="shared" si="236"/>
        <v>44728</v>
      </c>
      <c r="BG1482" s="16">
        <f t="shared" si="240"/>
        <v>2022</v>
      </c>
      <c r="BH1482" s="16"/>
    </row>
    <row r="1483" spans="1:60" x14ac:dyDescent="0.25">
      <c r="A1483" s="16">
        <v>820003850</v>
      </c>
      <c r="B1483" s="16" t="s">
        <v>3461</v>
      </c>
      <c r="C1483" s="16" t="s">
        <v>3462</v>
      </c>
      <c r="D1483" s="17" t="s">
        <v>1210</v>
      </c>
      <c r="E1483" s="17">
        <v>68211</v>
      </c>
      <c r="F1483" s="17" t="str">
        <f t="shared" si="237"/>
        <v>ST68211</v>
      </c>
      <c r="G1483" s="17" t="str">
        <f>VLOOKUP(E1483,[4]PARTIDAS!$F:$M,8,0)</f>
        <v>Evento</v>
      </c>
      <c r="H1483" s="17">
        <v>34254</v>
      </c>
      <c r="I1483" s="18">
        <v>44699.472222222219</v>
      </c>
      <c r="J1483" s="18">
        <v>44699.472222222219</v>
      </c>
      <c r="K1483" s="18">
        <v>44728</v>
      </c>
      <c r="L1483" s="19">
        <v>7100</v>
      </c>
      <c r="M1483" s="19">
        <v>7100</v>
      </c>
      <c r="N1483" s="16" t="s">
        <v>3463</v>
      </c>
      <c r="O1483" s="16"/>
      <c r="P1483" s="16"/>
      <c r="Q1483" s="16"/>
      <c r="R1483" s="16"/>
      <c r="S1483" s="16"/>
      <c r="T1483" s="20">
        <v>7100</v>
      </c>
      <c r="U1483" s="16" t="s">
        <v>47</v>
      </c>
      <c r="V1483" s="16"/>
      <c r="W1483" s="16"/>
      <c r="X1483" s="16"/>
      <c r="Y1483" s="16"/>
      <c r="Z1483" s="16"/>
      <c r="AA1483" s="16"/>
      <c r="AB1483" s="16"/>
      <c r="AC1483" s="16"/>
      <c r="AD1483" s="16"/>
      <c r="AE1483" s="16"/>
      <c r="AF1483" s="16" t="s">
        <v>4188</v>
      </c>
      <c r="AG1483" s="16" t="s">
        <v>4168</v>
      </c>
      <c r="AH1483" s="16" t="s">
        <v>3466</v>
      </c>
      <c r="AI1483" s="16" t="s">
        <v>47</v>
      </c>
      <c r="AJ1483" s="16">
        <f>VLOOKUP(E1483,[4]TD!$A:$B,2,0)</f>
        <v>-7100</v>
      </c>
      <c r="AK1483" s="16">
        <f>-IFERROR(VLOOKUP(E1483,'[4]PARTIDAS ABIERTAS EN VALORES'!$A:$E,2,0),0)</f>
        <v>0</v>
      </c>
      <c r="AL1483" s="16"/>
      <c r="AM1483" s="16">
        <f>-IFERROR(VLOOKUP(E1483,'[4]PARTIDAS ABIERTAS EN VALORES'!$A:$E,3,0),0)</f>
        <v>7100</v>
      </c>
      <c r="AN1483" s="16"/>
      <c r="AO1483" s="16">
        <f>-IFERROR(VLOOKUP(E1483,'[4]PARTIDAS ABIERTAS EN VALORES'!$A:$E,4,0),0)</f>
        <v>0</v>
      </c>
      <c r="AP1483" s="16"/>
      <c r="AQ1483" s="16"/>
      <c r="AR1483" s="16"/>
      <c r="AS1483" s="16"/>
      <c r="AT1483" s="16">
        <f t="shared" si="238"/>
        <v>0</v>
      </c>
      <c r="AU1483" s="16"/>
      <c r="AV1483" s="16"/>
      <c r="AW1483" s="16"/>
      <c r="AX1483" s="16"/>
      <c r="AY1483" s="16"/>
      <c r="AZ1483" s="16"/>
      <c r="BA1483" s="16">
        <f>-IFERROR(VLOOKUP(E1483,[4]TD!$J:$K,2,0),0)</f>
        <v>0</v>
      </c>
      <c r="BB1483" s="25">
        <f t="shared" si="234"/>
        <v>0</v>
      </c>
      <c r="BC1483" s="16"/>
      <c r="BD1483" s="52">
        <f t="shared" si="235"/>
        <v>44699.472222222219</v>
      </c>
      <c r="BE1483" s="16">
        <f t="shared" si="239"/>
        <v>2022</v>
      </c>
      <c r="BF1483" s="52">
        <f t="shared" si="236"/>
        <v>44728</v>
      </c>
      <c r="BG1483" s="16">
        <f t="shared" si="240"/>
        <v>2022</v>
      </c>
      <c r="BH1483" s="16"/>
    </row>
    <row r="1484" spans="1:60" x14ac:dyDescent="0.25">
      <c r="A1484" s="16">
        <v>820003850</v>
      </c>
      <c r="B1484" s="16" t="s">
        <v>3461</v>
      </c>
      <c r="C1484" s="16" t="s">
        <v>3467</v>
      </c>
      <c r="D1484" s="17" t="s">
        <v>1210</v>
      </c>
      <c r="E1484" s="17">
        <v>68254</v>
      </c>
      <c r="F1484" s="17" t="str">
        <f t="shared" si="237"/>
        <v>ST68254</v>
      </c>
      <c r="G1484" s="17" t="str">
        <f>VLOOKUP(E1484,[4]PARTIDAS!$F:$M,8,0)</f>
        <v>Evento</v>
      </c>
      <c r="H1484" s="17">
        <v>34251</v>
      </c>
      <c r="I1484" s="18">
        <v>44699.693749999999</v>
      </c>
      <c r="J1484" s="18">
        <v>44699.693749999999</v>
      </c>
      <c r="K1484" s="18">
        <v>44728</v>
      </c>
      <c r="L1484" s="19">
        <v>65700</v>
      </c>
      <c r="M1484" s="19">
        <v>65700</v>
      </c>
      <c r="N1484" s="16" t="s">
        <v>3463</v>
      </c>
      <c r="O1484" s="16"/>
      <c r="P1484" s="16"/>
      <c r="Q1484" s="16"/>
      <c r="R1484" s="16"/>
      <c r="S1484" s="16"/>
      <c r="T1484" s="20">
        <v>65700</v>
      </c>
      <c r="U1484" s="16" t="s">
        <v>4189</v>
      </c>
      <c r="V1484" s="16" t="s">
        <v>4175</v>
      </c>
      <c r="W1484" s="16">
        <v>19733</v>
      </c>
      <c r="X1484" s="16" t="s">
        <v>47</v>
      </c>
      <c r="Y1484" s="16"/>
      <c r="Z1484" s="16"/>
      <c r="AA1484" s="16">
        <v>0</v>
      </c>
      <c r="AB1484" s="16">
        <v>0</v>
      </c>
      <c r="AC1484" s="16" t="s">
        <v>47</v>
      </c>
      <c r="AD1484" s="16"/>
      <c r="AE1484" s="16"/>
      <c r="AF1484" s="16" t="s">
        <v>4188</v>
      </c>
      <c r="AG1484" s="16" t="s">
        <v>4168</v>
      </c>
      <c r="AH1484" s="16" t="s">
        <v>3466</v>
      </c>
      <c r="AI1484" s="16" t="s">
        <v>47</v>
      </c>
      <c r="AJ1484" s="16">
        <f>VLOOKUP(E1484,[4]TD!$A:$B,2,0)</f>
        <v>-65700</v>
      </c>
      <c r="AK1484" s="16">
        <f>-IFERROR(VLOOKUP(E1484,'[4]PARTIDAS ABIERTAS EN VALORES'!$A:$E,2,0),0)</f>
        <v>0</v>
      </c>
      <c r="AL1484" s="16"/>
      <c r="AM1484" s="16">
        <f>-IFERROR(VLOOKUP(E1484,'[4]PARTIDAS ABIERTAS EN VALORES'!$A:$E,3,0),0)</f>
        <v>45967</v>
      </c>
      <c r="AN1484" s="16"/>
      <c r="AO1484" s="16">
        <f>-IFERROR(VLOOKUP(E1484,'[4]PARTIDAS ABIERTAS EN VALORES'!$A:$E,4,0),0)</f>
        <v>19733</v>
      </c>
      <c r="AP1484" s="16"/>
      <c r="AQ1484" s="16"/>
      <c r="AR1484" s="16"/>
      <c r="AS1484" s="16"/>
      <c r="AT1484" s="16">
        <f t="shared" si="238"/>
        <v>0</v>
      </c>
      <c r="AU1484" s="16"/>
      <c r="AV1484" s="16"/>
      <c r="AW1484" s="16"/>
      <c r="AX1484" s="16"/>
      <c r="AY1484" s="16"/>
      <c r="AZ1484" s="16"/>
      <c r="BA1484" s="16">
        <f>-IFERROR(VLOOKUP(E1484,[4]TD!$J:$K,2,0),0)</f>
        <v>0</v>
      </c>
      <c r="BB1484" s="25">
        <f t="shared" si="234"/>
        <v>0</v>
      </c>
      <c r="BC1484" s="16"/>
      <c r="BD1484" s="52">
        <f t="shared" si="235"/>
        <v>44699.693749999999</v>
      </c>
      <c r="BE1484" s="16">
        <f t="shared" si="239"/>
        <v>2022</v>
      </c>
      <c r="BF1484" s="52">
        <f t="shared" si="236"/>
        <v>44728</v>
      </c>
      <c r="BG1484" s="16">
        <f t="shared" si="240"/>
        <v>2022</v>
      </c>
      <c r="BH1484" s="16"/>
    </row>
    <row r="1485" spans="1:60" x14ac:dyDescent="0.25">
      <c r="A1485" s="16">
        <v>820003850</v>
      </c>
      <c r="B1485" s="16" t="s">
        <v>3461</v>
      </c>
      <c r="C1485" s="16" t="s">
        <v>3462</v>
      </c>
      <c r="D1485" s="17" t="s">
        <v>1210</v>
      </c>
      <c r="E1485" s="17">
        <v>68256</v>
      </c>
      <c r="F1485" s="17" t="str">
        <f t="shared" si="237"/>
        <v>ST68256</v>
      </c>
      <c r="G1485" s="17" t="e">
        <f>VLOOKUP(E1485,[4]PARTIDAS!$F:$M,8,0)</f>
        <v>#N/A</v>
      </c>
      <c r="H1485" s="17">
        <v>34253</v>
      </c>
      <c r="I1485" s="18">
        <v>44699.703472222223</v>
      </c>
      <c r="J1485" s="18">
        <v>44699.703472222223</v>
      </c>
      <c r="K1485" s="18">
        <v>44728</v>
      </c>
      <c r="L1485" s="19">
        <v>119486</v>
      </c>
      <c r="M1485" s="19">
        <v>119486</v>
      </c>
      <c r="N1485" s="16" t="s">
        <v>3490</v>
      </c>
      <c r="O1485" s="16"/>
      <c r="P1485" s="16"/>
      <c r="Q1485" s="16"/>
      <c r="R1485" s="20">
        <v>119486</v>
      </c>
      <c r="S1485" s="16" t="s">
        <v>4170</v>
      </c>
      <c r="T1485" s="16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16"/>
      <c r="AE1485" s="16"/>
      <c r="AF1485" s="16"/>
      <c r="AG1485" s="16" t="s">
        <v>4166</v>
      </c>
      <c r="AH1485" s="16"/>
      <c r="AI1485" s="16"/>
      <c r="AJ1485" s="16" t="e">
        <f>VLOOKUP(E1485,[4]TD!$A:$B,2,0)</f>
        <v>#N/A</v>
      </c>
      <c r="AK1485" s="16"/>
      <c r="AL1485" s="16"/>
      <c r="AM1485" s="16"/>
      <c r="AN1485" s="16"/>
      <c r="AO1485" s="16"/>
      <c r="AP1485" s="16"/>
      <c r="AQ1485" s="25">
        <f t="shared" ref="AQ1485:AQ1493" si="242">M1485</f>
        <v>119486</v>
      </c>
      <c r="AR1485" s="16"/>
      <c r="AS1485" s="16"/>
      <c r="AT1485" s="16">
        <f t="shared" si="238"/>
        <v>0</v>
      </c>
      <c r="AU1485" s="16"/>
      <c r="AV1485" s="16"/>
      <c r="AW1485" s="16"/>
      <c r="AX1485" s="16"/>
      <c r="AY1485" s="16"/>
      <c r="AZ1485" s="16"/>
      <c r="BA1485" s="16"/>
      <c r="BB1485" s="25">
        <f t="shared" si="234"/>
        <v>0</v>
      </c>
      <c r="BC1485" s="16"/>
      <c r="BD1485" s="52">
        <f t="shared" si="235"/>
        <v>44699.703472222223</v>
      </c>
      <c r="BE1485" s="16">
        <f t="shared" si="239"/>
        <v>2022</v>
      </c>
      <c r="BF1485" s="52">
        <f t="shared" si="236"/>
        <v>44728</v>
      </c>
      <c r="BG1485" s="16">
        <f t="shared" si="240"/>
        <v>2022</v>
      </c>
      <c r="BH1485" s="16"/>
    </row>
    <row r="1486" spans="1:60" x14ac:dyDescent="0.25">
      <c r="A1486" s="16">
        <v>820003850</v>
      </c>
      <c r="B1486" s="16" t="s">
        <v>3461</v>
      </c>
      <c r="C1486" s="16" t="s">
        <v>3462</v>
      </c>
      <c r="D1486" s="17" t="s">
        <v>1210</v>
      </c>
      <c r="E1486" s="17">
        <v>68267</v>
      </c>
      <c r="F1486" s="17" t="str">
        <f t="shared" si="237"/>
        <v>ST68267</v>
      </c>
      <c r="G1486" s="17" t="e">
        <f>VLOOKUP(E1486,[4]PARTIDAS!$F:$M,8,0)</f>
        <v>#N/A</v>
      </c>
      <c r="H1486" s="17">
        <v>34253</v>
      </c>
      <c r="I1486" s="18">
        <v>44699.790277777778</v>
      </c>
      <c r="J1486" s="18">
        <v>44699.790277777778</v>
      </c>
      <c r="K1486" s="18">
        <v>44728</v>
      </c>
      <c r="L1486" s="19">
        <v>747873</v>
      </c>
      <c r="M1486" s="19">
        <v>747873</v>
      </c>
      <c r="N1486" s="16" t="s">
        <v>3490</v>
      </c>
      <c r="O1486" s="16"/>
      <c r="P1486" s="16"/>
      <c r="Q1486" s="16"/>
      <c r="R1486" s="20">
        <v>747873</v>
      </c>
      <c r="S1486" s="16" t="s">
        <v>4171</v>
      </c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16" t="s">
        <v>4166</v>
      </c>
      <c r="AH1486" s="16"/>
      <c r="AI1486" s="16"/>
      <c r="AJ1486" s="16" t="e">
        <f>VLOOKUP(E1486,[4]TD!$A:$B,2,0)</f>
        <v>#N/A</v>
      </c>
      <c r="AK1486" s="16"/>
      <c r="AL1486" s="16"/>
      <c r="AM1486" s="16"/>
      <c r="AN1486" s="16"/>
      <c r="AO1486" s="16"/>
      <c r="AP1486" s="16"/>
      <c r="AQ1486" s="25">
        <f t="shared" si="242"/>
        <v>747873</v>
      </c>
      <c r="AR1486" s="16"/>
      <c r="AS1486" s="16"/>
      <c r="AT1486" s="16">
        <f t="shared" si="238"/>
        <v>0</v>
      </c>
      <c r="AU1486" s="16"/>
      <c r="AV1486" s="16"/>
      <c r="AW1486" s="16"/>
      <c r="AX1486" s="16"/>
      <c r="AY1486" s="16"/>
      <c r="AZ1486" s="16"/>
      <c r="BA1486" s="16"/>
      <c r="BB1486" s="25">
        <f t="shared" si="234"/>
        <v>0</v>
      </c>
      <c r="BC1486" s="16"/>
      <c r="BD1486" s="52">
        <f t="shared" si="235"/>
        <v>44699.790277777778</v>
      </c>
      <c r="BE1486" s="16">
        <f t="shared" si="239"/>
        <v>2022</v>
      </c>
      <c r="BF1486" s="52">
        <f t="shared" si="236"/>
        <v>44728</v>
      </c>
      <c r="BG1486" s="16">
        <f t="shared" si="240"/>
        <v>2022</v>
      </c>
      <c r="BH1486" s="16"/>
    </row>
    <row r="1487" spans="1:60" x14ac:dyDescent="0.25">
      <c r="A1487" s="16">
        <v>820003850</v>
      </c>
      <c r="B1487" s="16" t="s">
        <v>3461</v>
      </c>
      <c r="C1487" s="16" t="s">
        <v>3462</v>
      </c>
      <c r="D1487" s="17" t="s">
        <v>1210</v>
      </c>
      <c r="E1487" s="17">
        <v>68287</v>
      </c>
      <c r="F1487" s="17" t="str">
        <f t="shared" si="237"/>
        <v>ST68287</v>
      </c>
      <c r="G1487" s="17" t="e">
        <f>VLOOKUP(E1487,[4]PARTIDAS!$F:$M,8,0)</f>
        <v>#N/A</v>
      </c>
      <c r="H1487" s="17">
        <v>34253</v>
      </c>
      <c r="I1487" s="18">
        <v>44700.025694444441</v>
      </c>
      <c r="J1487" s="18">
        <v>44700.025694444441</v>
      </c>
      <c r="K1487" s="18">
        <v>44728</v>
      </c>
      <c r="L1487" s="19">
        <v>142100</v>
      </c>
      <c r="M1487" s="19">
        <v>142100</v>
      </c>
      <c r="N1487" s="16" t="s">
        <v>3490</v>
      </c>
      <c r="O1487" s="16"/>
      <c r="P1487" s="16"/>
      <c r="Q1487" s="16"/>
      <c r="R1487" s="20">
        <v>142100</v>
      </c>
      <c r="S1487" s="16" t="s">
        <v>4170</v>
      </c>
      <c r="T1487" s="16"/>
      <c r="U1487" s="16"/>
      <c r="V1487" s="16"/>
      <c r="W1487" s="16"/>
      <c r="X1487" s="16"/>
      <c r="Y1487" s="16"/>
      <c r="Z1487" s="16"/>
      <c r="AA1487" s="16"/>
      <c r="AB1487" s="16"/>
      <c r="AC1487" s="16"/>
      <c r="AD1487" s="16"/>
      <c r="AE1487" s="16"/>
      <c r="AF1487" s="16"/>
      <c r="AG1487" s="16" t="s">
        <v>4166</v>
      </c>
      <c r="AH1487" s="16"/>
      <c r="AI1487" s="16"/>
      <c r="AJ1487" s="16" t="e">
        <f>VLOOKUP(E1487,[4]TD!$A:$B,2,0)</f>
        <v>#N/A</v>
      </c>
      <c r="AK1487" s="16"/>
      <c r="AL1487" s="16"/>
      <c r="AM1487" s="16"/>
      <c r="AN1487" s="16"/>
      <c r="AO1487" s="16"/>
      <c r="AP1487" s="16"/>
      <c r="AQ1487" s="25">
        <f t="shared" si="242"/>
        <v>142100</v>
      </c>
      <c r="AR1487" s="16"/>
      <c r="AS1487" s="16"/>
      <c r="AT1487" s="16">
        <f t="shared" si="238"/>
        <v>0</v>
      </c>
      <c r="AU1487" s="16"/>
      <c r="AV1487" s="16"/>
      <c r="AW1487" s="16"/>
      <c r="AX1487" s="16"/>
      <c r="AY1487" s="16"/>
      <c r="AZ1487" s="16"/>
      <c r="BA1487" s="16"/>
      <c r="BB1487" s="25">
        <f t="shared" si="234"/>
        <v>0</v>
      </c>
      <c r="BC1487" s="16"/>
      <c r="BD1487" s="52">
        <f t="shared" si="235"/>
        <v>44700.025694444441</v>
      </c>
      <c r="BE1487" s="16">
        <f t="shared" si="239"/>
        <v>2022</v>
      </c>
      <c r="BF1487" s="52">
        <f t="shared" si="236"/>
        <v>44728</v>
      </c>
      <c r="BG1487" s="16">
        <f t="shared" si="240"/>
        <v>2022</v>
      </c>
      <c r="BH1487" s="16"/>
    </row>
    <row r="1488" spans="1:60" x14ac:dyDescent="0.25">
      <c r="A1488" s="16">
        <v>820003850</v>
      </c>
      <c r="B1488" s="16" t="s">
        <v>3461</v>
      </c>
      <c r="C1488" s="16" t="s">
        <v>3462</v>
      </c>
      <c r="D1488" s="17" t="s">
        <v>1210</v>
      </c>
      <c r="E1488" s="17">
        <v>68289</v>
      </c>
      <c r="F1488" s="17" t="str">
        <f t="shared" si="237"/>
        <v>ST68289</v>
      </c>
      <c r="G1488" s="17" t="e">
        <f>VLOOKUP(E1488,[4]PARTIDAS!$F:$M,8,0)</f>
        <v>#N/A</v>
      </c>
      <c r="H1488" s="17">
        <v>34253</v>
      </c>
      <c r="I1488" s="18">
        <v>44700.059027777781</v>
      </c>
      <c r="J1488" s="18">
        <v>44700.059027777781</v>
      </c>
      <c r="K1488" s="18">
        <v>44728</v>
      </c>
      <c r="L1488" s="19">
        <v>113820</v>
      </c>
      <c r="M1488" s="19">
        <v>113820</v>
      </c>
      <c r="N1488" s="16" t="s">
        <v>3490</v>
      </c>
      <c r="O1488" s="16"/>
      <c r="P1488" s="16"/>
      <c r="Q1488" s="16"/>
      <c r="R1488" s="20">
        <v>113820</v>
      </c>
      <c r="S1488" s="16" t="s">
        <v>4170</v>
      </c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16" t="s">
        <v>4166</v>
      </c>
      <c r="AH1488" s="16"/>
      <c r="AI1488" s="16"/>
      <c r="AJ1488" s="16" t="e">
        <f>VLOOKUP(E1488,[4]TD!$A:$B,2,0)</f>
        <v>#N/A</v>
      </c>
      <c r="AK1488" s="16"/>
      <c r="AL1488" s="16"/>
      <c r="AM1488" s="16"/>
      <c r="AN1488" s="16"/>
      <c r="AO1488" s="16"/>
      <c r="AP1488" s="16"/>
      <c r="AQ1488" s="25">
        <f t="shared" si="242"/>
        <v>113820</v>
      </c>
      <c r="AR1488" s="16"/>
      <c r="AS1488" s="16"/>
      <c r="AT1488" s="16">
        <f t="shared" si="238"/>
        <v>0</v>
      </c>
      <c r="AU1488" s="16"/>
      <c r="AV1488" s="16"/>
      <c r="AW1488" s="16"/>
      <c r="AX1488" s="16"/>
      <c r="AY1488" s="16"/>
      <c r="AZ1488" s="16"/>
      <c r="BA1488" s="16"/>
      <c r="BB1488" s="25">
        <f t="shared" si="234"/>
        <v>0</v>
      </c>
      <c r="BC1488" s="16"/>
      <c r="BD1488" s="52">
        <f t="shared" si="235"/>
        <v>44700.059027777781</v>
      </c>
      <c r="BE1488" s="16">
        <f t="shared" si="239"/>
        <v>2022</v>
      </c>
      <c r="BF1488" s="52">
        <f t="shared" si="236"/>
        <v>44728</v>
      </c>
      <c r="BG1488" s="16">
        <f t="shared" si="240"/>
        <v>2022</v>
      </c>
      <c r="BH1488" s="16"/>
    </row>
    <row r="1489" spans="1:60" x14ac:dyDescent="0.25">
      <c r="A1489" s="16">
        <v>820003850</v>
      </c>
      <c r="B1489" s="16" t="s">
        <v>3461</v>
      </c>
      <c r="C1489" s="16" t="s">
        <v>3462</v>
      </c>
      <c r="D1489" s="17" t="s">
        <v>1210</v>
      </c>
      <c r="E1489" s="17">
        <v>68317</v>
      </c>
      <c r="F1489" s="17" t="str">
        <f t="shared" si="237"/>
        <v>ST68317</v>
      </c>
      <c r="G1489" s="17" t="e">
        <f>VLOOKUP(E1489,[4]PARTIDAS!$F:$M,8,0)</f>
        <v>#N/A</v>
      </c>
      <c r="H1489" s="17">
        <v>34253</v>
      </c>
      <c r="I1489" s="18">
        <v>44700.365277777775</v>
      </c>
      <c r="J1489" s="18">
        <v>44700.365277777775</v>
      </c>
      <c r="K1489" s="18">
        <v>44728</v>
      </c>
      <c r="L1489" s="19">
        <v>8461015</v>
      </c>
      <c r="M1489" s="19">
        <v>8461015</v>
      </c>
      <c r="N1489" s="16" t="s">
        <v>3490</v>
      </c>
      <c r="O1489" s="16"/>
      <c r="P1489" s="16"/>
      <c r="Q1489" s="16"/>
      <c r="R1489" s="20">
        <v>8461015</v>
      </c>
      <c r="S1489" s="16" t="s">
        <v>4165</v>
      </c>
      <c r="T1489" s="16"/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/>
      <c r="AE1489" s="16"/>
      <c r="AF1489" s="16"/>
      <c r="AG1489" s="16" t="s">
        <v>4166</v>
      </c>
      <c r="AH1489" s="16"/>
      <c r="AI1489" s="16"/>
      <c r="AJ1489" s="16" t="e">
        <f>VLOOKUP(E1489,[4]TD!$A:$B,2,0)</f>
        <v>#N/A</v>
      </c>
      <c r="AK1489" s="16"/>
      <c r="AL1489" s="16"/>
      <c r="AM1489" s="16"/>
      <c r="AN1489" s="16"/>
      <c r="AO1489" s="16"/>
      <c r="AP1489" s="16"/>
      <c r="AQ1489" s="25">
        <f t="shared" si="242"/>
        <v>8461015</v>
      </c>
      <c r="AR1489" s="16"/>
      <c r="AS1489" s="16"/>
      <c r="AT1489" s="16">
        <f t="shared" si="238"/>
        <v>0</v>
      </c>
      <c r="AU1489" s="16"/>
      <c r="AV1489" s="16"/>
      <c r="AW1489" s="16"/>
      <c r="AX1489" s="16"/>
      <c r="AY1489" s="16"/>
      <c r="AZ1489" s="16"/>
      <c r="BA1489" s="16"/>
      <c r="BB1489" s="25">
        <f t="shared" si="234"/>
        <v>0</v>
      </c>
      <c r="BC1489" s="16"/>
      <c r="BD1489" s="52">
        <f t="shared" si="235"/>
        <v>44700.365277777775</v>
      </c>
      <c r="BE1489" s="16">
        <f t="shared" si="239"/>
        <v>2022</v>
      </c>
      <c r="BF1489" s="52">
        <f t="shared" si="236"/>
        <v>44728</v>
      </c>
      <c r="BG1489" s="16">
        <f t="shared" si="240"/>
        <v>2022</v>
      </c>
      <c r="BH1489" s="16"/>
    </row>
    <row r="1490" spans="1:60" x14ac:dyDescent="0.25">
      <c r="A1490" s="16">
        <v>820003850</v>
      </c>
      <c r="B1490" s="16" t="s">
        <v>3461</v>
      </c>
      <c r="C1490" s="16" t="s">
        <v>3462</v>
      </c>
      <c r="D1490" s="17" t="s">
        <v>1210</v>
      </c>
      <c r="E1490" s="17">
        <v>68365</v>
      </c>
      <c r="F1490" s="17" t="str">
        <f t="shared" si="237"/>
        <v>ST68365</v>
      </c>
      <c r="G1490" s="17" t="e">
        <f>VLOOKUP(E1490,[4]PARTIDAS!$F:$M,8,0)</f>
        <v>#N/A</v>
      </c>
      <c r="H1490" s="17">
        <v>34253</v>
      </c>
      <c r="I1490" s="18">
        <v>44700.577777777777</v>
      </c>
      <c r="J1490" s="18">
        <v>44700.577777777777</v>
      </c>
      <c r="K1490" s="18">
        <v>44728</v>
      </c>
      <c r="L1490" s="19">
        <v>165100</v>
      </c>
      <c r="M1490" s="19">
        <v>165100</v>
      </c>
      <c r="N1490" s="16" t="s">
        <v>3490</v>
      </c>
      <c r="O1490" s="16"/>
      <c r="P1490" s="16"/>
      <c r="Q1490" s="16"/>
      <c r="R1490" s="20">
        <v>165100</v>
      </c>
      <c r="S1490" s="16" t="s">
        <v>4170</v>
      </c>
      <c r="T1490" s="16"/>
      <c r="U1490" s="16"/>
      <c r="V1490" s="16"/>
      <c r="W1490" s="16"/>
      <c r="X1490" s="16"/>
      <c r="Y1490" s="16"/>
      <c r="Z1490" s="16"/>
      <c r="AA1490" s="16"/>
      <c r="AB1490" s="16"/>
      <c r="AC1490" s="16"/>
      <c r="AD1490" s="16"/>
      <c r="AE1490" s="16"/>
      <c r="AF1490" s="16"/>
      <c r="AG1490" s="16" t="s">
        <v>4166</v>
      </c>
      <c r="AH1490" s="16"/>
      <c r="AI1490" s="16"/>
      <c r="AJ1490" s="16" t="e">
        <f>VLOOKUP(E1490,[4]TD!$A:$B,2,0)</f>
        <v>#N/A</v>
      </c>
      <c r="AK1490" s="16"/>
      <c r="AL1490" s="16"/>
      <c r="AM1490" s="16"/>
      <c r="AN1490" s="16"/>
      <c r="AO1490" s="16"/>
      <c r="AP1490" s="16"/>
      <c r="AQ1490" s="25">
        <f t="shared" si="242"/>
        <v>165100</v>
      </c>
      <c r="AR1490" s="16"/>
      <c r="AS1490" s="16"/>
      <c r="AT1490" s="16">
        <f t="shared" si="238"/>
        <v>0</v>
      </c>
      <c r="AU1490" s="16"/>
      <c r="AV1490" s="16"/>
      <c r="AW1490" s="16"/>
      <c r="AX1490" s="16"/>
      <c r="AY1490" s="16"/>
      <c r="AZ1490" s="16"/>
      <c r="BA1490" s="16"/>
      <c r="BB1490" s="25">
        <f t="shared" si="234"/>
        <v>0</v>
      </c>
      <c r="BC1490" s="16"/>
      <c r="BD1490" s="52">
        <f t="shared" si="235"/>
        <v>44700.577777777777</v>
      </c>
      <c r="BE1490" s="16">
        <f t="shared" si="239"/>
        <v>2022</v>
      </c>
      <c r="BF1490" s="52">
        <f t="shared" si="236"/>
        <v>44728</v>
      </c>
      <c r="BG1490" s="16">
        <f t="shared" si="240"/>
        <v>2022</v>
      </c>
      <c r="BH1490" s="16"/>
    </row>
    <row r="1491" spans="1:60" x14ac:dyDescent="0.25">
      <c r="A1491" s="16">
        <v>820003850</v>
      </c>
      <c r="B1491" s="16" t="s">
        <v>3461</v>
      </c>
      <c r="C1491" s="16" t="s">
        <v>3462</v>
      </c>
      <c r="D1491" s="17" t="s">
        <v>1210</v>
      </c>
      <c r="E1491" s="17">
        <v>68411</v>
      </c>
      <c r="F1491" s="17" t="str">
        <f t="shared" si="237"/>
        <v>ST68411</v>
      </c>
      <c r="G1491" s="17" t="e">
        <f>VLOOKUP(E1491,[4]PARTIDAS!$F:$M,8,0)</f>
        <v>#N/A</v>
      </c>
      <c r="H1491" s="17">
        <v>34253</v>
      </c>
      <c r="I1491" s="18">
        <v>44701.035416666666</v>
      </c>
      <c r="J1491" s="18">
        <v>44701.035416666666</v>
      </c>
      <c r="K1491" s="18">
        <v>44728</v>
      </c>
      <c r="L1491" s="19">
        <v>119659</v>
      </c>
      <c r="M1491" s="19">
        <v>119659</v>
      </c>
      <c r="N1491" s="16" t="s">
        <v>3490</v>
      </c>
      <c r="O1491" s="16"/>
      <c r="P1491" s="16"/>
      <c r="Q1491" s="16"/>
      <c r="R1491" s="20">
        <v>119659</v>
      </c>
      <c r="S1491" s="16" t="s">
        <v>4170</v>
      </c>
      <c r="T1491" s="16"/>
      <c r="U1491" s="16"/>
      <c r="V1491" s="16"/>
      <c r="W1491" s="16"/>
      <c r="X1491" s="16"/>
      <c r="Y1491" s="16"/>
      <c r="Z1491" s="16"/>
      <c r="AA1491" s="16"/>
      <c r="AB1491" s="16"/>
      <c r="AC1491" s="16"/>
      <c r="AD1491" s="16"/>
      <c r="AE1491" s="16"/>
      <c r="AF1491" s="16"/>
      <c r="AG1491" s="16" t="s">
        <v>4166</v>
      </c>
      <c r="AH1491" s="16"/>
      <c r="AI1491" s="16"/>
      <c r="AJ1491" s="16" t="e">
        <f>VLOOKUP(E1491,[4]TD!$A:$B,2,0)</f>
        <v>#N/A</v>
      </c>
      <c r="AK1491" s="16"/>
      <c r="AL1491" s="16"/>
      <c r="AM1491" s="16"/>
      <c r="AN1491" s="16"/>
      <c r="AO1491" s="16"/>
      <c r="AP1491" s="16"/>
      <c r="AQ1491" s="25">
        <f t="shared" si="242"/>
        <v>119659</v>
      </c>
      <c r="AR1491" s="16"/>
      <c r="AS1491" s="16"/>
      <c r="AT1491" s="16">
        <f t="shared" si="238"/>
        <v>0</v>
      </c>
      <c r="AU1491" s="16"/>
      <c r="AV1491" s="16"/>
      <c r="AW1491" s="16"/>
      <c r="AX1491" s="16"/>
      <c r="AY1491" s="16"/>
      <c r="AZ1491" s="16"/>
      <c r="BA1491" s="16"/>
      <c r="BB1491" s="25">
        <f t="shared" si="234"/>
        <v>0</v>
      </c>
      <c r="BC1491" s="16"/>
      <c r="BD1491" s="52">
        <f t="shared" si="235"/>
        <v>44701.035416666666</v>
      </c>
      <c r="BE1491" s="16">
        <f t="shared" si="239"/>
        <v>2022</v>
      </c>
      <c r="BF1491" s="52">
        <f t="shared" si="236"/>
        <v>44728</v>
      </c>
      <c r="BG1491" s="16">
        <f t="shared" si="240"/>
        <v>2022</v>
      </c>
      <c r="BH1491" s="16"/>
    </row>
    <row r="1492" spans="1:60" x14ac:dyDescent="0.25">
      <c r="A1492" s="16">
        <v>820003850</v>
      </c>
      <c r="B1492" s="16" t="s">
        <v>3461</v>
      </c>
      <c r="C1492" s="16" t="s">
        <v>3462</v>
      </c>
      <c r="D1492" s="17" t="s">
        <v>1210</v>
      </c>
      <c r="E1492" s="17">
        <v>68500</v>
      </c>
      <c r="F1492" s="17" t="str">
        <f t="shared" si="237"/>
        <v>ST68500</v>
      </c>
      <c r="G1492" s="17" t="e">
        <f>VLOOKUP(E1492,[4]PARTIDAS!$F:$M,8,0)</f>
        <v>#N/A</v>
      </c>
      <c r="H1492" s="17">
        <v>34253</v>
      </c>
      <c r="I1492" s="18">
        <v>44701.711805555555</v>
      </c>
      <c r="J1492" s="18">
        <v>44701.711805555555</v>
      </c>
      <c r="K1492" s="18">
        <v>44728</v>
      </c>
      <c r="L1492" s="19">
        <v>121810</v>
      </c>
      <c r="M1492" s="19">
        <v>121810</v>
      </c>
      <c r="N1492" s="16" t="s">
        <v>3490</v>
      </c>
      <c r="O1492" s="16"/>
      <c r="P1492" s="16"/>
      <c r="Q1492" s="16"/>
      <c r="R1492" s="20">
        <v>121810</v>
      </c>
      <c r="S1492" s="16" t="s">
        <v>4170</v>
      </c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16" t="s">
        <v>4166</v>
      </c>
      <c r="AH1492" s="16"/>
      <c r="AI1492" s="16"/>
      <c r="AJ1492" s="16" t="e">
        <f>VLOOKUP(E1492,[4]TD!$A:$B,2,0)</f>
        <v>#N/A</v>
      </c>
      <c r="AK1492" s="16"/>
      <c r="AL1492" s="16"/>
      <c r="AM1492" s="16"/>
      <c r="AN1492" s="16"/>
      <c r="AO1492" s="16"/>
      <c r="AP1492" s="16"/>
      <c r="AQ1492" s="25">
        <f t="shared" si="242"/>
        <v>121810</v>
      </c>
      <c r="AR1492" s="16"/>
      <c r="AS1492" s="16"/>
      <c r="AT1492" s="16">
        <f t="shared" si="238"/>
        <v>0</v>
      </c>
      <c r="AU1492" s="16"/>
      <c r="AV1492" s="16"/>
      <c r="AW1492" s="16"/>
      <c r="AX1492" s="16"/>
      <c r="AY1492" s="16"/>
      <c r="AZ1492" s="16"/>
      <c r="BA1492" s="16"/>
      <c r="BB1492" s="25">
        <f t="shared" si="234"/>
        <v>0</v>
      </c>
      <c r="BC1492" s="16"/>
      <c r="BD1492" s="52">
        <f t="shared" si="235"/>
        <v>44701.711805555555</v>
      </c>
      <c r="BE1492" s="16">
        <f t="shared" si="239"/>
        <v>2022</v>
      </c>
      <c r="BF1492" s="52">
        <f t="shared" si="236"/>
        <v>44728</v>
      </c>
      <c r="BG1492" s="16">
        <f t="shared" si="240"/>
        <v>2022</v>
      </c>
      <c r="BH1492" s="16"/>
    </row>
    <row r="1493" spans="1:60" x14ac:dyDescent="0.25">
      <c r="A1493" s="16">
        <v>820003850</v>
      </c>
      <c r="B1493" s="16" t="s">
        <v>3461</v>
      </c>
      <c r="C1493" s="16" t="s">
        <v>3467</v>
      </c>
      <c r="D1493" s="17" t="s">
        <v>1210</v>
      </c>
      <c r="E1493" s="17">
        <v>68501</v>
      </c>
      <c r="F1493" s="17" t="str">
        <f t="shared" si="237"/>
        <v>ST68501</v>
      </c>
      <c r="G1493" s="17" t="e">
        <f>VLOOKUP(E1493,[4]PARTIDAS!$F:$M,8,0)</f>
        <v>#N/A</v>
      </c>
      <c r="H1493" s="17">
        <v>34251</v>
      </c>
      <c r="I1493" s="18">
        <v>44701.712500000001</v>
      </c>
      <c r="J1493" s="18">
        <v>44701.712500000001</v>
      </c>
      <c r="K1493" s="18">
        <v>44728</v>
      </c>
      <c r="L1493" s="19">
        <v>697615</v>
      </c>
      <c r="M1493" s="19">
        <v>697615</v>
      </c>
      <c r="N1493" s="16" t="s">
        <v>3490</v>
      </c>
      <c r="O1493" s="16"/>
      <c r="P1493" s="16"/>
      <c r="Q1493" s="16"/>
      <c r="R1493" s="20">
        <v>697615</v>
      </c>
      <c r="S1493" s="16" t="s">
        <v>4171</v>
      </c>
      <c r="T1493" s="1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F1493" s="16"/>
      <c r="AG1493" s="16" t="s">
        <v>4166</v>
      </c>
      <c r="AH1493" s="16"/>
      <c r="AI1493" s="16"/>
      <c r="AJ1493" s="16" t="e">
        <f>VLOOKUP(E1493,[4]TD!$A:$B,2,0)</f>
        <v>#N/A</v>
      </c>
      <c r="AK1493" s="16"/>
      <c r="AL1493" s="16"/>
      <c r="AM1493" s="16"/>
      <c r="AN1493" s="16"/>
      <c r="AO1493" s="16"/>
      <c r="AP1493" s="16"/>
      <c r="AQ1493" s="25">
        <f t="shared" si="242"/>
        <v>697615</v>
      </c>
      <c r="AR1493" s="16"/>
      <c r="AS1493" s="16"/>
      <c r="AT1493" s="16">
        <f t="shared" si="238"/>
        <v>0</v>
      </c>
      <c r="AU1493" s="16"/>
      <c r="AV1493" s="16"/>
      <c r="AW1493" s="16"/>
      <c r="AX1493" s="16"/>
      <c r="AY1493" s="16"/>
      <c r="AZ1493" s="16"/>
      <c r="BA1493" s="16"/>
      <c r="BB1493" s="25">
        <f t="shared" si="234"/>
        <v>0</v>
      </c>
      <c r="BC1493" s="16"/>
      <c r="BD1493" s="52">
        <f t="shared" si="235"/>
        <v>44701.712500000001</v>
      </c>
      <c r="BE1493" s="16">
        <f t="shared" si="239"/>
        <v>2022</v>
      </c>
      <c r="BF1493" s="52">
        <f t="shared" si="236"/>
        <v>44728</v>
      </c>
      <c r="BG1493" s="16">
        <f t="shared" si="240"/>
        <v>2022</v>
      </c>
      <c r="BH1493" s="16"/>
    </row>
    <row r="1494" spans="1:60" x14ac:dyDescent="0.25">
      <c r="A1494" s="16">
        <v>820003850</v>
      </c>
      <c r="B1494" s="16" t="s">
        <v>3461</v>
      </c>
      <c r="C1494" s="16" t="s">
        <v>3467</v>
      </c>
      <c r="D1494" s="17" t="s">
        <v>1210</v>
      </c>
      <c r="E1494" s="17">
        <v>68512</v>
      </c>
      <c r="F1494" s="17" t="str">
        <f t="shared" si="237"/>
        <v>ST68512</v>
      </c>
      <c r="G1494" s="17" t="str">
        <f>VLOOKUP(E1494,[4]PARTIDAS!$F:$M,8,0)</f>
        <v>Evento</v>
      </c>
      <c r="H1494" s="17">
        <v>34251</v>
      </c>
      <c r="I1494" s="18">
        <v>44701.87222222222</v>
      </c>
      <c r="J1494" s="18">
        <v>44701.87222222222</v>
      </c>
      <c r="K1494" s="18">
        <v>44728</v>
      </c>
      <c r="L1494" s="19">
        <v>168995</v>
      </c>
      <c r="M1494" s="19">
        <v>168995</v>
      </c>
      <c r="N1494" s="16" t="s">
        <v>3463</v>
      </c>
      <c r="O1494" s="16"/>
      <c r="P1494" s="16"/>
      <c r="Q1494" s="16"/>
      <c r="R1494" s="16"/>
      <c r="S1494" s="16"/>
      <c r="T1494" s="20">
        <v>168995</v>
      </c>
      <c r="U1494" s="16" t="s">
        <v>4190</v>
      </c>
      <c r="V1494" s="16" t="s">
        <v>4175</v>
      </c>
      <c r="W1494" s="16">
        <v>41799</v>
      </c>
      <c r="X1494" s="16" t="s">
        <v>47</v>
      </c>
      <c r="Y1494" s="16"/>
      <c r="Z1494" s="16"/>
      <c r="AA1494" s="16">
        <v>0</v>
      </c>
      <c r="AB1494" s="16">
        <v>0</v>
      </c>
      <c r="AC1494" s="16" t="s">
        <v>47</v>
      </c>
      <c r="AD1494" s="16"/>
      <c r="AE1494" s="16"/>
      <c r="AF1494" s="16" t="s">
        <v>4191</v>
      </c>
      <c r="AG1494" s="16" t="s">
        <v>4168</v>
      </c>
      <c r="AH1494" s="16" t="s">
        <v>3466</v>
      </c>
      <c r="AI1494" s="16" t="s">
        <v>47</v>
      </c>
      <c r="AJ1494" s="16">
        <f>VLOOKUP(E1494,[4]TD!$A:$B,2,0)</f>
        <v>-168995</v>
      </c>
      <c r="AK1494" s="16">
        <f>-IFERROR(VLOOKUP(E1494,'[4]PARTIDAS ABIERTAS EN VALORES'!$A:$E,2,0),0)</f>
        <v>0</v>
      </c>
      <c r="AL1494" s="16"/>
      <c r="AM1494" s="16">
        <f>-IFERROR(VLOOKUP(E1494,'[4]PARTIDAS ABIERTAS EN VALORES'!$A:$E,3,0),0)</f>
        <v>127196</v>
      </c>
      <c r="AN1494" s="16"/>
      <c r="AO1494" s="16">
        <f>-IFERROR(VLOOKUP(E1494,'[4]PARTIDAS ABIERTAS EN VALORES'!$A:$E,4,0),0)</f>
        <v>41799</v>
      </c>
      <c r="AP1494" s="16"/>
      <c r="AQ1494" s="16"/>
      <c r="AR1494" s="16"/>
      <c r="AS1494" s="16"/>
      <c r="AT1494" s="16">
        <f t="shared" si="238"/>
        <v>0</v>
      </c>
      <c r="AU1494" s="16"/>
      <c r="AV1494" s="16"/>
      <c r="AW1494" s="16"/>
      <c r="AX1494" s="16"/>
      <c r="AY1494" s="16"/>
      <c r="AZ1494" s="16"/>
      <c r="BA1494" s="16">
        <f>-IFERROR(VLOOKUP(E1494,[4]TD!$J:$K,2,0),0)</f>
        <v>0</v>
      </c>
      <c r="BB1494" s="25">
        <f t="shared" si="234"/>
        <v>0</v>
      </c>
      <c r="BC1494" s="16"/>
      <c r="BD1494" s="52">
        <f t="shared" si="235"/>
        <v>44701.87222222222</v>
      </c>
      <c r="BE1494" s="16">
        <f t="shared" si="239"/>
        <v>2022</v>
      </c>
      <c r="BF1494" s="52">
        <f t="shared" si="236"/>
        <v>44728</v>
      </c>
      <c r="BG1494" s="16">
        <f t="shared" si="240"/>
        <v>2022</v>
      </c>
      <c r="BH1494" s="16"/>
    </row>
    <row r="1495" spans="1:60" x14ac:dyDescent="0.25">
      <c r="A1495" s="16">
        <v>820003850</v>
      </c>
      <c r="B1495" s="16" t="s">
        <v>3461</v>
      </c>
      <c r="C1495" s="16" t="s">
        <v>3467</v>
      </c>
      <c r="D1495" s="17" t="s">
        <v>1210</v>
      </c>
      <c r="E1495" s="17">
        <v>68523</v>
      </c>
      <c r="F1495" s="17" t="str">
        <f t="shared" si="237"/>
        <v>ST68523</v>
      </c>
      <c r="G1495" s="17" t="str">
        <f>VLOOKUP(E1495,[4]PARTIDAS!$F:$M,8,0)</f>
        <v>Evento</v>
      </c>
      <c r="H1495" s="17">
        <v>34251</v>
      </c>
      <c r="I1495" s="18">
        <v>44701.954861111109</v>
      </c>
      <c r="J1495" s="18">
        <v>44701.954861111109</v>
      </c>
      <c r="K1495" s="18">
        <v>44728</v>
      </c>
      <c r="L1495" s="19">
        <v>208288</v>
      </c>
      <c r="M1495" s="19">
        <v>208288</v>
      </c>
      <c r="N1495" s="16" t="s">
        <v>3463</v>
      </c>
      <c r="O1495" s="16"/>
      <c r="P1495" s="16"/>
      <c r="Q1495" s="16"/>
      <c r="R1495" s="16"/>
      <c r="S1495" s="16"/>
      <c r="T1495" s="20">
        <v>208288</v>
      </c>
      <c r="U1495" s="16" t="s">
        <v>4192</v>
      </c>
      <c r="V1495" s="16" t="s">
        <v>4175</v>
      </c>
      <c r="W1495" s="16">
        <v>42699</v>
      </c>
      <c r="X1495" s="16" t="s">
        <v>47</v>
      </c>
      <c r="Y1495" s="16"/>
      <c r="Z1495" s="16"/>
      <c r="AA1495" s="16">
        <v>0</v>
      </c>
      <c r="AB1495" s="16">
        <v>0</v>
      </c>
      <c r="AC1495" s="16" t="s">
        <v>47</v>
      </c>
      <c r="AD1495" s="16"/>
      <c r="AE1495" s="16"/>
      <c r="AF1495" s="16" t="s">
        <v>4191</v>
      </c>
      <c r="AG1495" s="16" t="s">
        <v>4168</v>
      </c>
      <c r="AH1495" s="16" t="s">
        <v>3466</v>
      </c>
      <c r="AI1495" s="16" t="s">
        <v>47</v>
      </c>
      <c r="AJ1495" s="16">
        <f>VLOOKUP(E1495,[4]TD!$A:$B,2,0)</f>
        <v>-208288</v>
      </c>
      <c r="AK1495" s="16">
        <f>-IFERROR(VLOOKUP(E1495,'[4]PARTIDAS ABIERTAS EN VALORES'!$A:$E,2,0),0)</f>
        <v>0</v>
      </c>
      <c r="AL1495" s="16"/>
      <c r="AM1495" s="16">
        <f>-IFERROR(VLOOKUP(E1495,'[4]PARTIDAS ABIERTAS EN VALORES'!$A:$E,3,0),0)</f>
        <v>165589</v>
      </c>
      <c r="AN1495" s="16"/>
      <c r="AO1495" s="16">
        <f>-IFERROR(VLOOKUP(E1495,'[4]PARTIDAS ABIERTAS EN VALORES'!$A:$E,4,0),0)</f>
        <v>42699</v>
      </c>
      <c r="AP1495" s="16"/>
      <c r="AQ1495" s="16"/>
      <c r="AR1495" s="16"/>
      <c r="AS1495" s="16"/>
      <c r="AT1495" s="16">
        <f t="shared" si="238"/>
        <v>0</v>
      </c>
      <c r="AU1495" s="16"/>
      <c r="AV1495" s="16"/>
      <c r="AW1495" s="16"/>
      <c r="AX1495" s="16"/>
      <c r="AY1495" s="16"/>
      <c r="AZ1495" s="16"/>
      <c r="BA1495" s="16">
        <f>-IFERROR(VLOOKUP(E1495,[4]TD!$J:$K,2,0),0)</f>
        <v>0</v>
      </c>
      <c r="BB1495" s="25">
        <f t="shared" si="234"/>
        <v>0</v>
      </c>
      <c r="BC1495" s="16"/>
      <c r="BD1495" s="52">
        <f t="shared" si="235"/>
        <v>44701.954861111109</v>
      </c>
      <c r="BE1495" s="16">
        <f t="shared" si="239"/>
        <v>2022</v>
      </c>
      <c r="BF1495" s="52">
        <f t="shared" si="236"/>
        <v>44728</v>
      </c>
      <c r="BG1495" s="16">
        <f t="shared" si="240"/>
        <v>2022</v>
      </c>
      <c r="BH1495" s="16"/>
    </row>
    <row r="1496" spans="1:60" x14ac:dyDescent="0.25">
      <c r="A1496" s="16">
        <v>820003850</v>
      </c>
      <c r="B1496" s="16" t="s">
        <v>3461</v>
      </c>
      <c r="C1496" s="16" t="s">
        <v>3462</v>
      </c>
      <c r="D1496" s="17" t="s">
        <v>1210</v>
      </c>
      <c r="E1496" s="17">
        <v>68526</v>
      </c>
      <c r="F1496" s="17" t="str">
        <f t="shared" si="237"/>
        <v>ST68526</v>
      </c>
      <c r="G1496" s="17" t="e">
        <f>VLOOKUP(E1496,[4]PARTIDAS!$F:$M,8,0)</f>
        <v>#N/A</v>
      </c>
      <c r="H1496" s="17">
        <v>34253</v>
      </c>
      <c r="I1496" s="18">
        <v>44701.96875</v>
      </c>
      <c r="J1496" s="18">
        <v>44701.96875</v>
      </c>
      <c r="K1496" s="18">
        <v>44728</v>
      </c>
      <c r="L1496" s="19">
        <v>65700</v>
      </c>
      <c r="M1496" s="19">
        <v>65700</v>
      </c>
      <c r="N1496" s="16" t="s">
        <v>3490</v>
      </c>
      <c r="O1496" s="16"/>
      <c r="P1496" s="16"/>
      <c r="Q1496" s="16"/>
      <c r="R1496" s="20">
        <v>65700</v>
      </c>
      <c r="S1496" s="16" t="s">
        <v>4170</v>
      </c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16" t="s">
        <v>4166</v>
      </c>
      <c r="AH1496" s="16"/>
      <c r="AI1496" s="16"/>
      <c r="AJ1496" s="16" t="e">
        <f>VLOOKUP(E1496,[4]TD!$A:$B,2,0)</f>
        <v>#N/A</v>
      </c>
      <c r="AK1496" s="16"/>
      <c r="AL1496" s="16"/>
      <c r="AM1496" s="16"/>
      <c r="AN1496" s="16"/>
      <c r="AO1496" s="16"/>
      <c r="AP1496" s="16"/>
      <c r="AQ1496" s="25">
        <f t="shared" ref="AQ1496:AQ1498" si="243">M1496</f>
        <v>65700</v>
      </c>
      <c r="AR1496" s="16"/>
      <c r="AS1496" s="16"/>
      <c r="AT1496" s="16">
        <f t="shared" si="238"/>
        <v>0</v>
      </c>
      <c r="AU1496" s="16"/>
      <c r="AV1496" s="16"/>
      <c r="AW1496" s="16"/>
      <c r="AX1496" s="16"/>
      <c r="AY1496" s="16"/>
      <c r="AZ1496" s="16"/>
      <c r="BA1496" s="16"/>
      <c r="BB1496" s="25">
        <f t="shared" si="234"/>
        <v>0</v>
      </c>
      <c r="BC1496" s="16"/>
      <c r="BD1496" s="52">
        <f t="shared" si="235"/>
        <v>44701.96875</v>
      </c>
      <c r="BE1496" s="16">
        <f t="shared" si="239"/>
        <v>2022</v>
      </c>
      <c r="BF1496" s="52">
        <f t="shared" si="236"/>
        <v>44728</v>
      </c>
      <c r="BG1496" s="16">
        <f t="shared" si="240"/>
        <v>2022</v>
      </c>
      <c r="BH1496" s="16"/>
    </row>
    <row r="1497" spans="1:60" x14ac:dyDescent="0.25">
      <c r="A1497" s="16">
        <v>820003850</v>
      </c>
      <c r="B1497" s="16" t="s">
        <v>3461</v>
      </c>
      <c r="C1497" s="16" t="s">
        <v>3462</v>
      </c>
      <c r="D1497" s="17" t="s">
        <v>1210</v>
      </c>
      <c r="E1497" s="17">
        <v>68617</v>
      </c>
      <c r="F1497" s="17" t="str">
        <f t="shared" si="237"/>
        <v>ST68617</v>
      </c>
      <c r="G1497" s="17" t="e">
        <f>VLOOKUP(E1497,[4]PARTIDAS!$F:$M,8,0)</f>
        <v>#N/A</v>
      </c>
      <c r="H1497" s="17">
        <v>34253</v>
      </c>
      <c r="I1497" s="18">
        <v>44702.844444444447</v>
      </c>
      <c r="J1497" s="18">
        <v>44702.844444444447</v>
      </c>
      <c r="K1497" s="18">
        <v>44728</v>
      </c>
      <c r="L1497" s="19">
        <v>1215382</v>
      </c>
      <c r="M1497" s="19">
        <v>1215382</v>
      </c>
      <c r="N1497" s="16" t="s">
        <v>3490</v>
      </c>
      <c r="O1497" s="16"/>
      <c r="P1497" s="16"/>
      <c r="Q1497" s="16"/>
      <c r="R1497" s="20">
        <v>1215382</v>
      </c>
      <c r="S1497" s="16" t="s">
        <v>4171</v>
      </c>
      <c r="T1497" s="16"/>
      <c r="U1497" s="16"/>
      <c r="V1497" s="16"/>
      <c r="W1497" s="16"/>
      <c r="X1497" s="16"/>
      <c r="Y1497" s="16"/>
      <c r="Z1497" s="16"/>
      <c r="AA1497" s="16"/>
      <c r="AB1497" s="16"/>
      <c r="AC1497" s="16"/>
      <c r="AD1497" s="16"/>
      <c r="AE1497" s="16"/>
      <c r="AF1497" s="16"/>
      <c r="AG1497" s="16" t="s">
        <v>4166</v>
      </c>
      <c r="AH1497" s="16"/>
      <c r="AI1497" s="16"/>
      <c r="AJ1497" s="16" t="e">
        <f>VLOOKUP(E1497,[4]TD!$A:$B,2,0)</f>
        <v>#N/A</v>
      </c>
      <c r="AK1497" s="16"/>
      <c r="AL1497" s="16"/>
      <c r="AM1497" s="16"/>
      <c r="AN1497" s="16"/>
      <c r="AO1497" s="16"/>
      <c r="AP1497" s="16"/>
      <c r="AQ1497" s="25">
        <f t="shared" si="243"/>
        <v>1215382</v>
      </c>
      <c r="AR1497" s="16"/>
      <c r="AS1497" s="16"/>
      <c r="AT1497" s="16">
        <f t="shared" si="238"/>
        <v>0</v>
      </c>
      <c r="AU1497" s="16"/>
      <c r="AV1497" s="16"/>
      <c r="AW1497" s="16"/>
      <c r="AX1497" s="16"/>
      <c r="AY1497" s="16"/>
      <c r="AZ1497" s="16"/>
      <c r="BA1497" s="16"/>
      <c r="BB1497" s="25">
        <f t="shared" si="234"/>
        <v>0</v>
      </c>
      <c r="BC1497" s="16"/>
      <c r="BD1497" s="52">
        <f t="shared" si="235"/>
        <v>44702.844444444447</v>
      </c>
      <c r="BE1497" s="16">
        <f t="shared" si="239"/>
        <v>2022</v>
      </c>
      <c r="BF1497" s="52">
        <f t="shared" si="236"/>
        <v>44728</v>
      </c>
      <c r="BG1497" s="16">
        <f t="shared" si="240"/>
        <v>2022</v>
      </c>
      <c r="BH1497" s="16"/>
    </row>
    <row r="1498" spans="1:60" x14ac:dyDescent="0.25">
      <c r="A1498" s="16">
        <v>820003850</v>
      </c>
      <c r="B1498" s="16" t="s">
        <v>3461</v>
      </c>
      <c r="C1498" s="16" t="s">
        <v>3462</v>
      </c>
      <c r="D1498" s="17" t="s">
        <v>1210</v>
      </c>
      <c r="E1498" s="17">
        <v>68621</v>
      </c>
      <c r="F1498" s="17" t="str">
        <f t="shared" si="237"/>
        <v>ST68621</v>
      </c>
      <c r="G1498" s="17" t="e">
        <f>VLOOKUP(E1498,[4]PARTIDAS!$F:$M,8,0)</f>
        <v>#N/A</v>
      </c>
      <c r="H1498" s="17">
        <v>34253</v>
      </c>
      <c r="I1498" s="18">
        <v>44702.901388888888</v>
      </c>
      <c r="J1498" s="18">
        <v>44702.901388888888</v>
      </c>
      <c r="K1498" s="18">
        <v>44728</v>
      </c>
      <c r="L1498" s="19">
        <v>120700</v>
      </c>
      <c r="M1498" s="19">
        <v>120700</v>
      </c>
      <c r="N1498" s="16" t="s">
        <v>3490</v>
      </c>
      <c r="O1498" s="16"/>
      <c r="P1498" s="16"/>
      <c r="Q1498" s="16"/>
      <c r="R1498" s="20">
        <v>120700</v>
      </c>
      <c r="S1498" s="16" t="s">
        <v>4170</v>
      </c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16" t="s">
        <v>4166</v>
      </c>
      <c r="AH1498" s="16"/>
      <c r="AI1498" s="16"/>
      <c r="AJ1498" s="16" t="e">
        <f>VLOOKUP(E1498,[4]TD!$A:$B,2,0)</f>
        <v>#N/A</v>
      </c>
      <c r="AK1498" s="16"/>
      <c r="AL1498" s="16"/>
      <c r="AM1498" s="16"/>
      <c r="AN1498" s="16"/>
      <c r="AO1498" s="16"/>
      <c r="AP1498" s="16"/>
      <c r="AQ1498" s="25">
        <f t="shared" si="243"/>
        <v>120700</v>
      </c>
      <c r="AR1498" s="16"/>
      <c r="AS1498" s="16"/>
      <c r="AT1498" s="16">
        <f t="shared" si="238"/>
        <v>0</v>
      </c>
      <c r="AU1498" s="16"/>
      <c r="AV1498" s="16"/>
      <c r="AW1498" s="16"/>
      <c r="AX1498" s="16"/>
      <c r="AY1498" s="16"/>
      <c r="AZ1498" s="16"/>
      <c r="BA1498" s="16"/>
      <c r="BB1498" s="25">
        <f t="shared" si="234"/>
        <v>0</v>
      </c>
      <c r="BC1498" s="16"/>
      <c r="BD1498" s="52">
        <f t="shared" si="235"/>
        <v>44702.901388888888</v>
      </c>
      <c r="BE1498" s="16">
        <f t="shared" si="239"/>
        <v>2022</v>
      </c>
      <c r="BF1498" s="52">
        <f t="shared" si="236"/>
        <v>44728</v>
      </c>
      <c r="BG1498" s="16">
        <f t="shared" si="240"/>
        <v>2022</v>
      </c>
      <c r="BH1498" s="16"/>
    </row>
    <row r="1499" spans="1:60" x14ac:dyDescent="0.25">
      <c r="A1499" s="16">
        <v>820003850</v>
      </c>
      <c r="B1499" s="16" t="s">
        <v>3461</v>
      </c>
      <c r="C1499" s="16" t="s">
        <v>3467</v>
      </c>
      <c r="D1499" s="17" t="s">
        <v>1210</v>
      </c>
      <c r="E1499" s="17">
        <v>68707</v>
      </c>
      <c r="F1499" s="17" t="str">
        <f t="shared" si="237"/>
        <v>ST68707</v>
      </c>
      <c r="G1499" s="17" t="str">
        <f>VLOOKUP(E1499,[4]PARTIDAS!$F:$M,8,0)</f>
        <v>Evento</v>
      </c>
      <c r="H1499" s="17">
        <v>34252</v>
      </c>
      <c r="I1499" s="18">
        <v>44704.6</v>
      </c>
      <c r="J1499" s="18">
        <v>44704.6</v>
      </c>
      <c r="K1499" s="18">
        <v>44728</v>
      </c>
      <c r="L1499" s="19">
        <v>7100</v>
      </c>
      <c r="M1499" s="19">
        <v>7100</v>
      </c>
      <c r="N1499" s="16" t="s">
        <v>3463</v>
      </c>
      <c r="O1499" s="16"/>
      <c r="P1499" s="16"/>
      <c r="Q1499" s="16"/>
      <c r="R1499" s="16"/>
      <c r="S1499" s="16"/>
      <c r="T1499" s="20">
        <v>7100</v>
      </c>
      <c r="U1499" s="16" t="s">
        <v>47</v>
      </c>
      <c r="V1499" s="16"/>
      <c r="W1499" s="16"/>
      <c r="X1499" s="16"/>
      <c r="Y1499" s="16"/>
      <c r="Z1499" s="16"/>
      <c r="AA1499" s="16"/>
      <c r="AB1499" s="16"/>
      <c r="AC1499" s="16"/>
      <c r="AD1499" s="16"/>
      <c r="AE1499" s="16"/>
      <c r="AF1499" s="16" t="s">
        <v>4193</v>
      </c>
      <c r="AG1499" s="16" t="s">
        <v>4168</v>
      </c>
      <c r="AH1499" s="16" t="s">
        <v>3466</v>
      </c>
      <c r="AI1499" s="16" t="s">
        <v>47</v>
      </c>
      <c r="AJ1499" s="16">
        <f>VLOOKUP(E1499,[4]TD!$A:$B,2,0)</f>
        <v>-7100</v>
      </c>
      <c r="AK1499" s="16">
        <f>-IFERROR(VLOOKUP(E1499,'[4]PARTIDAS ABIERTAS EN VALORES'!$A:$E,2,0),0)</f>
        <v>0</v>
      </c>
      <c r="AL1499" s="16"/>
      <c r="AM1499" s="16">
        <f>-IFERROR(VLOOKUP(E1499,'[4]PARTIDAS ABIERTAS EN VALORES'!$A:$E,3,0),0)</f>
        <v>7100</v>
      </c>
      <c r="AN1499" s="16"/>
      <c r="AO1499" s="16">
        <f>-IFERROR(VLOOKUP(E1499,'[4]PARTIDAS ABIERTAS EN VALORES'!$A:$E,4,0),0)</f>
        <v>0</v>
      </c>
      <c r="AP1499" s="16"/>
      <c r="AQ1499" s="16"/>
      <c r="AR1499" s="16"/>
      <c r="AS1499" s="16"/>
      <c r="AT1499" s="16">
        <f t="shared" si="238"/>
        <v>0</v>
      </c>
      <c r="AU1499" s="16"/>
      <c r="AV1499" s="16"/>
      <c r="AW1499" s="16"/>
      <c r="AX1499" s="16"/>
      <c r="AY1499" s="16"/>
      <c r="AZ1499" s="16"/>
      <c r="BA1499" s="16">
        <f>-IFERROR(VLOOKUP(E1499,[4]TD!$J:$K,2,0),0)</f>
        <v>0</v>
      </c>
      <c r="BB1499" s="25">
        <f t="shared" si="234"/>
        <v>0</v>
      </c>
      <c r="BC1499" s="16"/>
      <c r="BD1499" s="52">
        <f t="shared" si="235"/>
        <v>44704.6</v>
      </c>
      <c r="BE1499" s="16">
        <f t="shared" si="239"/>
        <v>2022</v>
      </c>
      <c r="BF1499" s="52">
        <f t="shared" si="236"/>
        <v>44728</v>
      </c>
      <c r="BG1499" s="16">
        <f t="shared" si="240"/>
        <v>2022</v>
      </c>
      <c r="BH1499" s="16"/>
    </row>
    <row r="1500" spans="1:60" x14ac:dyDescent="0.25">
      <c r="A1500" s="16">
        <v>820003850</v>
      </c>
      <c r="B1500" s="16" t="s">
        <v>3461</v>
      </c>
      <c r="C1500" s="16" t="s">
        <v>3462</v>
      </c>
      <c r="D1500" s="17" t="s">
        <v>1210</v>
      </c>
      <c r="E1500" s="17">
        <v>68733</v>
      </c>
      <c r="F1500" s="17" t="str">
        <f t="shared" si="237"/>
        <v>ST68733</v>
      </c>
      <c r="G1500" s="17" t="e">
        <f>VLOOKUP(E1500,[4]PARTIDAS!$F:$M,8,0)</f>
        <v>#N/A</v>
      </c>
      <c r="H1500" s="17">
        <v>34253</v>
      </c>
      <c r="I1500" s="18">
        <v>44704.65625</v>
      </c>
      <c r="J1500" s="18">
        <v>44704.65625</v>
      </c>
      <c r="K1500" s="18">
        <v>44728</v>
      </c>
      <c r="L1500" s="19">
        <v>121270</v>
      </c>
      <c r="M1500" s="19">
        <v>121270</v>
      </c>
      <c r="N1500" s="16" t="s">
        <v>3490</v>
      </c>
      <c r="O1500" s="16"/>
      <c r="P1500" s="16"/>
      <c r="Q1500" s="16"/>
      <c r="R1500" s="20">
        <v>121270</v>
      </c>
      <c r="S1500" s="16" t="s">
        <v>4170</v>
      </c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16" t="s">
        <v>4166</v>
      </c>
      <c r="AH1500" s="16"/>
      <c r="AI1500" s="16"/>
      <c r="AJ1500" s="16" t="e">
        <f>VLOOKUP(E1500,[4]TD!$A:$B,2,0)</f>
        <v>#N/A</v>
      </c>
      <c r="AK1500" s="16"/>
      <c r="AL1500" s="16"/>
      <c r="AM1500" s="16"/>
      <c r="AN1500" s="16"/>
      <c r="AO1500" s="16"/>
      <c r="AP1500" s="16"/>
      <c r="AQ1500" s="25">
        <f t="shared" ref="AQ1500:AQ1502" si="244">M1500</f>
        <v>121270</v>
      </c>
      <c r="AR1500" s="16"/>
      <c r="AS1500" s="16"/>
      <c r="AT1500" s="16">
        <f t="shared" si="238"/>
        <v>0</v>
      </c>
      <c r="AU1500" s="16"/>
      <c r="AV1500" s="16"/>
      <c r="AW1500" s="16"/>
      <c r="AX1500" s="16"/>
      <c r="AY1500" s="16"/>
      <c r="AZ1500" s="16"/>
      <c r="BA1500" s="16"/>
      <c r="BB1500" s="25">
        <f t="shared" si="234"/>
        <v>0</v>
      </c>
      <c r="BC1500" s="16"/>
      <c r="BD1500" s="52">
        <f t="shared" si="235"/>
        <v>44704.65625</v>
      </c>
      <c r="BE1500" s="16">
        <f t="shared" si="239"/>
        <v>2022</v>
      </c>
      <c r="BF1500" s="52">
        <f t="shared" si="236"/>
        <v>44728</v>
      </c>
      <c r="BG1500" s="16">
        <f t="shared" si="240"/>
        <v>2022</v>
      </c>
      <c r="BH1500" s="16"/>
    </row>
    <row r="1501" spans="1:60" x14ac:dyDescent="0.25">
      <c r="A1501" s="16">
        <v>820003850</v>
      </c>
      <c r="B1501" s="16" t="s">
        <v>3461</v>
      </c>
      <c r="C1501" s="16" t="s">
        <v>3462</v>
      </c>
      <c r="D1501" s="17" t="s">
        <v>1210</v>
      </c>
      <c r="E1501" s="17">
        <v>68746</v>
      </c>
      <c r="F1501" s="17" t="str">
        <f t="shared" si="237"/>
        <v>ST68746</v>
      </c>
      <c r="G1501" s="17" t="e">
        <f>VLOOKUP(E1501,[4]PARTIDAS!$F:$M,8,0)</f>
        <v>#N/A</v>
      </c>
      <c r="H1501" s="17">
        <v>34253</v>
      </c>
      <c r="I1501" s="18">
        <v>44704.741666666669</v>
      </c>
      <c r="J1501" s="18">
        <v>44704.741666666669</v>
      </c>
      <c r="K1501" s="18">
        <v>44728</v>
      </c>
      <c r="L1501" s="19">
        <v>113700</v>
      </c>
      <c r="M1501" s="19">
        <v>113700</v>
      </c>
      <c r="N1501" s="16" t="s">
        <v>3490</v>
      </c>
      <c r="O1501" s="16"/>
      <c r="P1501" s="16"/>
      <c r="Q1501" s="16"/>
      <c r="R1501" s="20">
        <v>113700</v>
      </c>
      <c r="S1501" s="16" t="s">
        <v>4170</v>
      </c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F1501" s="16"/>
      <c r="AG1501" s="16" t="s">
        <v>4166</v>
      </c>
      <c r="AH1501" s="16"/>
      <c r="AI1501" s="16"/>
      <c r="AJ1501" s="16" t="e">
        <f>VLOOKUP(E1501,[4]TD!$A:$B,2,0)</f>
        <v>#N/A</v>
      </c>
      <c r="AK1501" s="16"/>
      <c r="AL1501" s="16"/>
      <c r="AM1501" s="16"/>
      <c r="AN1501" s="16"/>
      <c r="AO1501" s="16"/>
      <c r="AP1501" s="16"/>
      <c r="AQ1501" s="25">
        <f t="shared" si="244"/>
        <v>113700</v>
      </c>
      <c r="AR1501" s="16"/>
      <c r="AS1501" s="16"/>
      <c r="AT1501" s="16">
        <f t="shared" si="238"/>
        <v>0</v>
      </c>
      <c r="AU1501" s="16"/>
      <c r="AV1501" s="16"/>
      <c r="AW1501" s="16"/>
      <c r="AX1501" s="16"/>
      <c r="AY1501" s="16"/>
      <c r="AZ1501" s="16"/>
      <c r="BA1501" s="16"/>
      <c r="BB1501" s="25">
        <f t="shared" si="234"/>
        <v>0</v>
      </c>
      <c r="BC1501" s="16"/>
      <c r="BD1501" s="52">
        <f t="shared" si="235"/>
        <v>44704.741666666669</v>
      </c>
      <c r="BE1501" s="16">
        <f t="shared" si="239"/>
        <v>2022</v>
      </c>
      <c r="BF1501" s="52">
        <f t="shared" si="236"/>
        <v>44728</v>
      </c>
      <c r="BG1501" s="16">
        <f t="shared" si="240"/>
        <v>2022</v>
      </c>
      <c r="BH1501" s="16"/>
    </row>
    <row r="1502" spans="1:60" x14ac:dyDescent="0.25">
      <c r="A1502" s="16">
        <v>820003850</v>
      </c>
      <c r="B1502" s="16" t="s">
        <v>3461</v>
      </c>
      <c r="C1502" s="16" t="s">
        <v>3462</v>
      </c>
      <c r="D1502" s="17" t="s">
        <v>1210</v>
      </c>
      <c r="E1502" s="17">
        <v>68802</v>
      </c>
      <c r="F1502" s="17" t="str">
        <f t="shared" si="237"/>
        <v>ST68802</v>
      </c>
      <c r="G1502" s="17" t="e">
        <f>VLOOKUP(E1502,[4]PARTIDAS!$F:$M,8,0)</f>
        <v>#N/A</v>
      </c>
      <c r="H1502" s="17">
        <v>34253</v>
      </c>
      <c r="I1502" s="18">
        <v>44705.431944444441</v>
      </c>
      <c r="J1502" s="18">
        <v>44705.431944444441</v>
      </c>
      <c r="K1502" s="18">
        <v>44728</v>
      </c>
      <c r="L1502" s="19">
        <v>106415</v>
      </c>
      <c r="M1502" s="19">
        <v>106415</v>
      </c>
      <c r="N1502" s="16" t="s">
        <v>3490</v>
      </c>
      <c r="O1502" s="16"/>
      <c r="P1502" s="16"/>
      <c r="Q1502" s="16"/>
      <c r="R1502" s="20">
        <v>106415</v>
      </c>
      <c r="S1502" s="16" t="s">
        <v>4170</v>
      </c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16" t="s">
        <v>4166</v>
      </c>
      <c r="AH1502" s="16"/>
      <c r="AI1502" s="16"/>
      <c r="AJ1502" s="16" t="e">
        <f>VLOOKUP(E1502,[4]TD!$A:$B,2,0)</f>
        <v>#N/A</v>
      </c>
      <c r="AK1502" s="16"/>
      <c r="AL1502" s="16"/>
      <c r="AM1502" s="16"/>
      <c r="AN1502" s="16"/>
      <c r="AO1502" s="16"/>
      <c r="AP1502" s="16"/>
      <c r="AQ1502" s="25">
        <f t="shared" si="244"/>
        <v>106415</v>
      </c>
      <c r="AR1502" s="16"/>
      <c r="AS1502" s="16"/>
      <c r="AT1502" s="16">
        <f t="shared" si="238"/>
        <v>0</v>
      </c>
      <c r="AU1502" s="16"/>
      <c r="AV1502" s="16"/>
      <c r="AW1502" s="16"/>
      <c r="AX1502" s="16"/>
      <c r="AY1502" s="16"/>
      <c r="AZ1502" s="16"/>
      <c r="BA1502" s="16"/>
      <c r="BB1502" s="25">
        <f t="shared" si="234"/>
        <v>0</v>
      </c>
      <c r="BC1502" s="16"/>
      <c r="BD1502" s="52">
        <f t="shared" si="235"/>
        <v>44705.431944444441</v>
      </c>
      <c r="BE1502" s="16">
        <f t="shared" si="239"/>
        <v>2022</v>
      </c>
      <c r="BF1502" s="52">
        <f t="shared" si="236"/>
        <v>44728</v>
      </c>
      <c r="BG1502" s="16">
        <f t="shared" si="240"/>
        <v>2022</v>
      </c>
      <c r="BH1502" s="16"/>
    </row>
    <row r="1503" spans="1:60" x14ac:dyDescent="0.25">
      <c r="A1503" s="16">
        <v>820003850</v>
      </c>
      <c r="B1503" s="16" t="s">
        <v>3461</v>
      </c>
      <c r="C1503" s="16" t="s">
        <v>3467</v>
      </c>
      <c r="D1503" s="17" t="s">
        <v>1210</v>
      </c>
      <c r="E1503" s="17">
        <v>68859</v>
      </c>
      <c r="F1503" s="17" t="str">
        <f t="shared" si="237"/>
        <v>ST68859</v>
      </c>
      <c r="G1503" s="17" t="str">
        <f>VLOOKUP(E1503,[4]PARTIDAS!$F:$M,8,0)</f>
        <v>Evento</v>
      </c>
      <c r="H1503" s="17">
        <v>34251</v>
      </c>
      <c r="I1503" s="18">
        <v>44705.584027777775</v>
      </c>
      <c r="J1503" s="18">
        <v>44705.584027777775</v>
      </c>
      <c r="K1503" s="18">
        <v>44728</v>
      </c>
      <c r="L1503" s="19">
        <v>73337</v>
      </c>
      <c r="M1503" s="19">
        <v>73337</v>
      </c>
      <c r="N1503" s="16" t="s">
        <v>3463</v>
      </c>
      <c r="O1503" s="16"/>
      <c r="P1503" s="16"/>
      <c r="Q1503" s="16"/>
      <c r="R1503" s="16"/>
      <c r="S1503" s="16"/>
      <c r="T1503" s="20">
        <v>73337</v>
      </c>
      <c r="U1503" s="16" t="s">
        <v>4194</v>
      </c>
      <c r="V1503" s="16" t="s">
        <v>4175</v>
      </c>
      <c r="W1503" s="16">
        <v>19733</v>
      </c>
      <c r="X1503" s="16" t="s">
        <v>47</v>
      </c>
      <c r="Y1503" s="16"/>
      <c r="Z1503" s="16"/>
      <c r="AA1503" s="16">
        <v>0</v>
      </c>
      <c r="AB1503" s="16">
        <v>0</v>
      </c>
      <c r="AC1503" s="16" t="s">
        <v>47</v>
      </c>
      <c r="AD1503" s="16"/>
      <c r="AE1503" s="16"/>
      <c r="AF1503" s="16" t="s">
        <v>4195</v>
      </c>
      <c r="AG1503" s="16" t="s">
        <v>4168</v>
      </c>
      <c r="AH1503" s="16" t="s">
        <v>3466</v>
      </c>
      <c r="AI1503" s="16" t="s">
        <v>47</v>
      </c>
      <c r="AJ1503" s="16">
        <f>VLOOKUP(E1503,[4]TD!$A:$B,2,0)</f>
        <v>-73337</v>
      </c>
      <c r="AK1503" s="16">
        <f>-IFERROR(VLOOKUP(E1503,'[4]PARTIDAS ABIERTAS EN VALORES'!$A:$E,2,0),0)</f>
        <v>0</v>
      </c>
      <c r="AL1503" s="16"/>
      <c r="AM1503" s="16">
        <f>-IFERROR(VLOOKUP(E1503,'[4]PARTIDAS ABIERTAS EN VALORES'!$A:$E,3,0),0)</f>
        <v>53604</v>
      </c>
      <c r="AN1503" s="16"/>
      <c r="AO1503" s="16">
        <f>-IFERROR(VLOOKUP(E1503,'[4]PARTIDAS ABIERTAS EN VALORES'!$A:$E,4,0),0)</f>
        <v>19733</v>
      </c>
      <c r="AP1503" s="16"/>
      <c r="AQ1503" s="16"/>
      <c r="AR1503" s="16"/>
      <c r="AS1503" s="16"/>
      <c r="AT1503" s="16">
        <f t="shared" si="238"/>
        <v>0</v>
      </c>
      <c r="AU1503" s="16"/>
      <c r="AV1503" s="16"/>
      <c r="AW1503" s="16"/>
      <c r="AX1503" s="16"/>
      <c r="AY1503" s="16"/>
      <c r="AZ1503" s="16"/>
      <c r="BA1503" s="16">
        <f>-IFERROR(VLOOKUP(E1503,[4]TD!$J:$K,2,0),0)</f>
        <v>0</v>
      </c>
      <c r="BB1503" s="25">
        <f t="shared" si="234"/>
        <v>0</v>
      </c>
      <c r="BC1503" s="16"/>
      <c r="BD1503" s="52">
        <f t="shared" si="235"/>
        <v>44705.584027777775</v>
      </c>
      <c r="BE1503" s="16">
        <f t="shared" si="239"/>
        <v>2022</v>
      </c>
      <c r="BF1503" s="52">
        <f t="shared" si="236"/>
        <v>44728</v>
      </c>
      <c r="BG1503" s="16">
        <f t="shared" si="240"/>
        <v>2022</v>
      </c>
      <c r="BH1503" s="16"/>
    </row>
    <row r="1504" spans="1:60" x14ac:dyDescent="0.25">
      <c r="A1504" s="16">
        <v>820003850</v>
      </c>
      <c r="B1504" s="16" t="s">
        <v>3461</v>
      </c>
      <c r="C1504" s="16" t="s">
        <v>3467</v>
      </c>
      <c r="D1504" s="17" t="s">
        <v>1210</v>
      </c>
      <c r="E1504" s="17">
        <v>68937</v>
      </c>
      <c r="F1504" s="17" t="str">
        <f t="shared" si="237"/>
        <v>ST68937</v>
      </c>
      <c r="G1504" s="17" t="str">
        <f>VLOOKUP(E1504,[4]PARTIDAS!$F:$M,8,0)</f>
        <v>Evento</v>
      </c>
      <c r="H1504" s="17">
        <v>34252</v>
      </c>
      <c r="I1504" s="18">
        <v>44706.377083333333</v>
      </c>
      <c r="J1504" s="18">
        <v>44706.377083333333</v>
      </c>
      <c r="K1504" s="18">
        <v>44728</v>
      </c>
      <c r="L1504" s="19">
        <v>7100</v>
      </c>
      <c r="M1504" s="19">
        <v>7100</v>
      </c>
      <c r="N1504" s="16" t="s">
        <v>3463</v>
      </c>
      <c r="O1504" s="16"/>
      <c r="P1504" s="16"/>
      <c r="Q1504" s="16"/>
      <c r="R1504" s="16"/>
      <c r="S1504" s="16"/>
      <c r="T1504" s="20">
        <v>7100</v>
      </c>
      <c r="U1504" s="16" t="s">
        <v>47</v>
      </c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 t="s">
        <v>4196</v>
      </c>
      <c r="AG1504" s="16" t="s">
        <v>4168</v>
      </c>
      <c r="AH1504" s="16" t="s">
        <v>3466</v>
      </c>
      <c r="AI1504" s="16" t="s">
        <v>47</v>
      </c>
      <c r="AJ1504" s="16">
        <f>VLOOKUP(E1504,[4]TD!$A:$B,2,0)</f>
        <v>-7100</v>
      </c>
      <c r="AK1504" s="16">
        <f>-IFERROR(VLOOKUP(E1504,'[4]PARTIDAS ABIERTAS EN VALORES'!$A:$E,2,0),0)</f>
        <v>0</v>
      </c>
      <c r="AL1504" s="16"/>
      <c r="AM1504" s="16">
        <f>-IFERROR(VLOOKUP(E1504,'[4]PARTIDAS ABIERTAS EN VALORES'!$A:$E,3,0),0)</f>
        <v>7100</v>
      </c>
      <c r="AN1504" s="16"/>
      <c r="AO1504" s="16">
        <f>-IFERROR(VLOOKUP(E1504,'[4]PARTIDAS ABIERTAS EN VALORES'!$A:$E,4,0),0)</f>
        <v>0</v>
      </c>
      <c r="AP1504" s="16"/>
      <c r="AQ1504" s="16"/>
      <c r="AR1504" s="16"/>
      <c r="AS1504" s="16"/>
      <c r="AT1504" s="16">
        <f t="shared" si="238"/>
        <v>0</v>
      </c>
      <c r="AU1504" s="16"/>
      <c r="AV1504" s="16"/>
      <c r="AW1504" s="16"/>
      <c r="AX1504" s="16"/>
      <c r="AY1504" s="16"/>
      <c r="AZ1504" s="16"/>
      <c r="BA1504" s="16">
        <f>-IFERROR(VLOOKUP(E1504,[4]TD!$J:$K,2,0),0)</f>
        <v>0</v>
      </c>
      <c r="BB1504" s="25">
        <f t="shared" si="234"/>
        <v>0</v>
      </c>
      <c r="BC1504" s="16"/>
      <c r="BD1504" s="52">
        <f t="shared" si="235"/>
        <v>44706.377083333333</v>
      </c>
      <c r="BE1504" s="16">
        <f t="shared" si="239"/>
        <v>2022</v>
      </c>
      <c r="BF1504" s="52">
        <f t="shared" si="236"/>
        <v>44728</v>
      </c>
      <c r="BG1504" s="16">
        <f t="shared" si="240"/>
        <v>2022</v>
      </c>
      <c r="BH1504" s="16"/>
    </row>
    <row r="1505" spans="1:60" x14ac:dyDescent="0.25">
      <c r="A1505" s="16">
        <v>820003850</v>
      </c>
      <c r="B1505" s="16" t="s">
        <v>3461</v>
      </c>
      <c r="C1505" s="16" t="s">
        <v>3467</v>
      </c>
      <c r="D1505" s="17" t="s">
        <v>1210</v>
      </c>
      <c r="E1505" s="17">
        <v>69025</v>
      </c>
      <c r="F1505" s="17" t="str">
        <f t="shared" si="237"/>
        <v>ST69025</v>
      </c>
      <c r="G1505" s="17" t="str">
        <f>VLOOKUP(E1505,[4]PARTIDAS!$F:$M,8,0)</f>
        <v>Evento</v>
      </c>
      <c r="H1505" s="17">
        <v>34251</v>
      </c>
      <c r="I1505" s="18">
        <v>44706.975694444445</v>
      </c>
      <c r="J1505" s="18">
        <v>44706.975694444445</v>
      </c>
      <c r="K1505" s="18">
        <v>44728</v>
      </c>
      <c r="L1505" s="19">
        <v>222981</v>
      </c>
      <c r="M1505" s="19">
        <v>222981</v>
      </c>
      <c r="N1505" s="16" t="s">
        <v>3463</v>
      </c>
      <c r="O1505" s="16"/>
      <c r="P1505" s="16"/>
      <c r="Q1505" s="16"/>
      <c r="R1505" s="16"/>
      <c r="S1505" s="16"/>
      <c r="T1505" s="20">
        <v>222981</v>
      </c>
      <c r="U1505" s="16" t="s">
        <v>4197</v>
      </c>
      <c r="V1505" s="16" t="s">
        <v>4175</v>
      </c>
      <c r="W1505" s="16">
        <v>65632</v>
      </c>
      <c r="X1505" s="16" t="s">
        <v>47</v>
      </c>
      <c r="Y1505" s="16"/>
      <c r="Z1505" s="16"/>
      <c r="AA1505" s="16">
        <v>0</v>
      </c>
      <c r="AB1505" s="16">
        <v>0</v>
      </c>
      <c r="AC1505" s="16" t="s">
        <v>47</v>
      </c>
      <c r="AD1505" s="16"/>
      <c r="AE1505" s="16"/>
      <c r="AF1505" s="16" t="s">
        <v>4196</v>
      </c>
      <c r="AG1505" s="16" t="s">
        <v>4168</v>
      </c>
      <c r="AH1505" s="16" t="s">
        <v>3466</v>
      </c>
      <c r="AI1505" s="16" t="s">
        <v>47</v>
      </c>
      <c r="AJ1505" s="16">
        <f>VLOOKUP(E1505,[4]TD!$A:$B,2,0)</f>
        <v>-222981</v>
      </c>
      <c r="AK1505" s="16">
        <f>-IFERROR(VLOOKUP(E1505,'[4]PARTIDAS ABIERTAS EN VALORES'!$A:$E,2,0),0)</f>
        <v>0</v>
      </c>
      <c r="AL1505" s="16"/>
      <c r="AM1505" s="16">
        <f>-IFERROR(VLOOKUP(E1505,'[4]PARTIDAS ABIERTAS EN VALORES'!$A:$E,3,0),0)</f>
        <v>157349</v>
      </c>
      <c r="AN1505" s="16"/>
      <c r="AO1505" s="16">
        <f>-IFERROR(VLOOKUP(E1505,'[4]PARTIDAS ABIERTAS EN VALORES'!$A:$E,4,0),0)</f>
        <v>65632</v>
      </c>
      <c r="AP1505" s="16"/>
      <c r="AQ1505" s="16"/>
      <c r="AR1505" s="16"/>
      <c r="AS1505" s="16"/>
      <c r="AT1505" s="16">
        <f t="shared" si="238"/>
        <v>0</v>
      </c>
      <c r="AU1505" s="16"/>
      <c r="AV1505" s="16"/>
      <c r="AW1505" s="16"/>
      <c r="AX1505" s="16"/>
      <c r="AY1505" s="16"/>
      <c r="AZ1505" s="16"/>
      <c r="BA1505" s="16">
        <f>-IFERROR(VLOOKUP(E1505,[4]TD!$J:$K,2,0),0)</f>
        <v>0</v>
      </c>
      <c r="BB1505" s="25">
        <f t="shared" si="234"/>
        <v>0</v>
      </c>
      <c r="BC1505" s="16"/>
      <c r="BD1505" s="52">
        <f t="shared" si="235"/>
        <v>44706.975694444445</v>
      </c>
      <c r="BE1505" s="16">
        <f t="shared" si="239"/>
        <v>2022</v>
      </c>
      <c r="BF1505" s="52">
        <f t="shared" si="236"/>
        <v>44728</v>
      </c>
      <c r="BG1505" s="16">
        <f t="shared" si="240"/>
        <v>2022</v>
      </c>
      <c r="BH1505" s="16"/>
    </row>
    <row r="1506" spans="1:60" x14ac:dyDescent="0.25">
      <c r="A1506" s="16">
        <v>820003850</v>
      </c>
      <c r="B1506" s="16" t="s">
        <v>3461</v>
      </c>
      <c r="C1506" s="16" t="s">
        <v>3462</v>
      </c>
      <c r="D1506" s="17" t="s">
        <v>1210</v>
      </c>
      <c r="E1506" s="17">
        <v>69033</v>
      </c>
      <c r="F1506" s="17" t="str">
        <f t="shared" si="237"/>
        <v>ST69033</v>
      </c>
      <c r="G1506" s="17" t="e">
        <f>VLOOKUP(E1506,[4]PARTIDAS!$F:$M,8,0)</f>
        <v>#N/A</v>
      </c>
      <c r="H1506" s="17">
        <v>34253</v>
      </c>
      <c r="I1506" s="18">
        <v>44707.054861111108</v>
      </c>
      <c r="J1506" s="18">
        <v>44707.054861111108</v>
      </c>
      <c r="K1506" s="18">
        <v>44728</v>
      </c>
      <c r="L1506" s="19">
        <v>65700</v>
      </c>
      <c r="M1506" s="19">
        <v>65700</v>
      </c>
      <c r="N1506" s="16" t="s">
        <v>3490</v>
      </c>
      <c r="O1506" s="16"/>
      <c r="P1506" s="16"/>
      <c r="Q1506" s="16"/>
      <c r="R1506" s="20">
        <v>65700</v>
      </c>
      <c r="S1506" s="16" t="s">
        <v>4170</v>
      </c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16" t="s">
        <v>4166</v>
      </c>
      <c r="AH1506" s="16"/>
      <c r="AI1506" s="16"/>
      <c r="AJ1506" s="16" t="e">
        <f>VLOOKUP(E1506,[4]TD!$A:$B,2,0)</f>
        <v>#N/A</v>
      </c>
      <c r="AK1506" s="16"/>
      <c r="AL1506" s="16"/>
      <c r="AM1506" s="16"/>
      <c r="AN1506" s="16"/>
      <c r="AO1506" s="16"/>
      <c r="AP1506" s="16"/>
      <c r="AQ1506" s="25">
        <f>M1506</f>
        <v>65700</v>
      </c>
      <c r="AR1506" s="16"/>
      <c r="AS1506" s="16"/>
      <c r="AT1506" s="16">
        <f t="shared" si="238"/>
        <v>0</v>
      </c>
      <c r="AU1506" s="16"/>
      <c r="AV1506" s="16"/>
      <c r="AW1506" s="16"/>
      <c r="AX1506" s="16"/>
      <c r="AY1506" s="16"/>
      <c r="AZ1506" s="16"/>
      <c r="BA1506" s="16"/>
      <c r="BB1506" s="25">
        <f t="shared" si="234"/>
        <v>0</v>
      </c>
      <c r="BC1506" s="16"/>
      <c r="BD1506" s="52">
        <f t="shared" si="235"/>
        <v>44707.054861111108</v>
      </c>
      <c r="BE1506" s="16">
        <f t="shared" si="239"/>
        <v>2022</v>
      </c>
      <c r="BF1506" s="52">
        <f t="shared" si="236"/>
        <v>44728</v>
      </c>
      <c r="BG1506" s="16">
        <f t="shared" si="240"/>
        <v>2022</v>
      </c>
      <c r="BH1506" s="16"/>
    </row>
    <row r="1507" spans="1:60" x14ac:dyDescent="0.25">
      <c r="A1507" s="16">
        <v>820003850</v>
      </c>
      <c r="B1507" s="16" t="s">
        <v>3461</v>
      </c>
      <c r="C1507" s="16" t="s">
        <v>3467</v>
      </c>
      <c r="D1507" s="17" t="s">
        <v>1210</v>
      </c>
      <c r="E1507" s="17">
        <v>69035</v>
      </c>
      <c r="F1507" s="17" t="str">
        <f t="shared" si="237"/>
        <v>ST69035</v>
      </c>
      <c r="G1507" s="17" t="str">
        <f>VLOOKUP(E1507,[4]PARTIDAS!$F:$M,8,0)</f>
        <v>Evento</v>
      </c>
      <c r="H1507" s="17">
        <v>34251</v>
      </c>
      <c r="I1507" s="18">
        <v>44707.074305555558</v>
      </c>
      <c r="J1507" s="18">
        <v>44707.074305555558</v>
      </c>
      <c r="K1507" s="18">
        <v>44728</v>
      </c>
      <c r="L1507" s="19">
        <v>246708</v>
      </c>
      <c r="M1507" s="19">
        <v>246708</v>
      </c>
      <c r="N1507" s="16" t="s">
        <v>3463</v>
      </c>
      <c r="O1507" s="16"/>
      <c r="P1507" s="16"/>
      <c r="Q1507" s="16"/>
      <c r="R1507" s="16"/>
      <c r="S1507" s="16"/>
      <c r="T1507" s="20">
        <v>246708</v>
      </c>
      <c r="U1507" s="16" t="s">
        <v>4198</v>
      </c>
      <c r="V1507" s="16" t="s">
        <v>4175</v>
      </c>
      <c r="W1507" s="16">
        <v>51366</v>
      </c>
      <c r="X1507" s="16" t="s">
        <v>47</v>
      </c>
      <c r="Y1507" s="16"/>
      <c r="Z1507" s="16"/>
      <c r="AA1507" s="16">
        <v>0</v>
      </c>
      <c r="AB1507" s="16">
        <v>0</v>
      </c>
      <c r="AC1507" s="16" t="s">
        <v>47</v>
      </c>
      <c r="AD1507" s="16"/>
      <c r="AE1507" s="16"/>
      <c r="AF1507" s="16" t="s">
        <v>4199</v>
      </c>
      <c r="AG1507" s="16" t="s">
        <v>4168</v>
      </c>
      <c r="AH1507" s="16" t="s">
        <v>3466</v>
      </c>
      <c r="AI1507" s="16" t="s">
        <v>47</v>
      </c>
      <c r="AJ1507" s="16">
        <f>VLOOKUP(E1507,[4]TD!$A:$B,2,0)</f>
        <v>-246708</v>
      </c>
      <c r="AK1507" s="16">
        <f>-IFERROR(VLOOKUP(E1507,'[4]PARTIDAS ABIERTAS EN VALORES'!$A:$E,2,0),0)</f>
        <v>0</v>
      </c>
      <c r="AL1507" s="16"/>
      <c r="AM1507" s="16">
        <f>-IFERROR(VLOOKUP(E1507,'[4]PARTIDAS ABIERTAS EN VALORES'!$A:$E,3,0),0)</f>
        <v>195342</v>
      </c>
      <c r="AN1507" s="16"/>
      <c r="AO1507" s="16">
        <f>-IFERROR(VLOOKUP(E1507,'[4]PARTIDAS ABIERTAS EN VALORES'!$A:$E,4,0),0)</f>
        <v>51366</v>
      </c>
      <c r="AP1507" s="16"/>
      <c r="AQ1507" s="16"/>
      <c r="AR1507" s="16"/>
      <c r="AS1507" s="16"/>
      <c r="AT1507" s="16">
        <f t="shared" si="238"/>
        <v>0</v>
      </c>
      <c r="AU1507" s="16"/>
      <c r="AV1507" s="16"/>
      <c r="AW1507" s="16"/>
      <c r="AX1507" s="16"/>
      <c r="AY1507" s="16"/>
      <c r="AZ1507" s="16"/>
      <c r="BA1507" s="16">
        <f>-IFERROR(VLOOKUP(E1507,[4]TD!$J:$K,2,0),0)</f>
        <v>0</v>
      </c>
      <c r="BB1507" s="25">
        <f t="shared" si="234"/>
        <v>0</v>
      </c>
      <c r="BC1507" s="16"/>
      <c r="BD1507" s="52">
        <f t="shared" si="235"/>
        <v>44707.074305555558</v>
      </c>
      <c r="BE1507" s="16">
        <f t="shared" si="239"/>
        <v>2022</v>
      </c>
      <c r="BF1507" s="52">
        <f t="shared" si="236"/>
        <v>44728</v>
      </c>
      <c r="BG1507" s="16">
        <f t="shared" si="240"/>
        <v>2022</v>
      </c>
      <c r="BH1507" s="16"/>
    </row>
    <row r="1508" spans="1:60" x14ac:dyDescent="0.25">
      <c r="A1508" s="16">
        <v>820003850</v>
      </c>
      <c r="B1508" s="16" t="s">
        <v>3461</v>
      </c>
      <c r="C1508" s="16" t="s">
        <v>3462</v>
      </c>
      <c r="D1508" s="17" t="s">
        <v>1210</v>
      </c>
      <c r="E1508" s="17">
        <v>69091</v>
      </c>
      <c r="F1508" s="17" t="str">
        <f t="shared" si="237"/>
        <v>ST69091</v>
      </c>
      <c r="G1508" s="17" t="e">
        <f>VLOOKUP(E1508,[4]PARTIDAS!$F:$M,8,0)</f>
        <v>#N/A</v>
      </c>
      <c r="H1508" s="17">
        <v>34253</v>
      </c>
      <c r="I1508" s="18">
        <v>44707.469444444447</v>
      </c>
      <c r="J1508" s="18">
        <v>44707.469444444447</v>
      </c>
      <c r="K1508" s="18">
        <v>44728</v>
      </c>
      <c r="L1508" s="19">
        <v>3124440</v>
      </c>
      <c r="M1508" s="19">
        <v>3124440</v>
      </c>
      <c r="N1508" s="16" t="s">
        <v>3490</v>
      </c>
      <c r="O1508" s="16"/>
      <c r="P1508" s="16"/>
      <c r="Q1508" s="16"/>
      <c r="R1508" s="20">
        <v>3124440</v>
      </c>
      <c r="S1508" s="16" t="s">
        <v>4171</v>
      </c>
      <c r="T1508" s="16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16"/>
      <c r="AE1508" s="16"/>
      <c r="AF1508" s="16"/>
      <c r="AG1508" s="16" t="s">
        <v>4166</v>
      </c>
      <c r="AH1508" s="16"/>
      <c r="AI1508" s="16"/>
      <c r="AJ1508" s="16" t="e">
        <f>VLOOKUP(E1508,[4]TD!$A:$B,2,0)</f>
        <v>#N/A</v>
      </c>
      <c r="AK1508" s="16"/>
      <c r="AL1508" s="16"/>
      <c r="AM1508" s="16"/>
      <c r="AN1508" s="16"/>
      <c r="AO1508" s="16"/>
      <c r="AP1508" s="16"/>
      <c r="AQ1508" s="25">
        <f>M1508</f>
        <v>3124440</v>
      </c>
      <c r="AR1508" s="16"/>
      <c r="AS1508" s="16"/>
      <c r="AT1508" s="16">
        <f t="shared" si="238"/>
        <v>0</v>
      </c>
      <c r="AU1508" s="16"/>
      <c r="AV1508" s="16"/>
      <c r="AW1508" s="16"/>
      <c r="AX1508" s="16"/>
      <c r="AY1508" s="16"/>
      <c r="AZ1508" s="16"/>
      <c r="BA1508" s="16"/>
      <c r="BB1508" s="25">
        <f t="shared" si="234"/>
        <v>0</v>
      </c>
      <c r="BC1508" s="16"/>
      <c r="BD1508" s="52">
        <f t="shared" si="235"/>
        <v>44707.469444444447</v>
      </c>
      <c r="BE1508" s="16">
        <f t="shared" si="239"/>
        <v>2022</v>
      </c>
      <c r="BF1508" s="52">
        <f t="shared" si="236"/>
        <v>44728</v>
      </c>
      <c r="BG1508" s="16">
        <f t="shared" si="240"/>
        <v>2022</v>
      </c>
      <c r="BH1508" s="16"/>
    </row>
    <row r="1509" spans="1:60" x14ac:dyDescent="0.25">
      <c r="A1509" s="16">
        <v>820003850</v>
      </c>
      <c r="B1509" s="16" t="s">
        <v>3461</v>
      </c>
      <c r="C1509" s="16" t="s">
        <v>3467</v>
      </c>
      <c r="D1509" s="17" t="s">
        <v>1210</v>
      </c>
      <c r="E1509" s="17">
        <v>69130</v>
      </c>
      <c r="F1509" s="17" t="str">
        <f t="shared" si="237"/>
        <v>ST69130</v>
      </c>
      <c r="G1509" s="17" t="str">
        <f>VLOOKUP(E1509,[4]PARTIDAS!$F:$M,8,0)</f>
        <v>Evento</v>
      </c>
      <c r="H1509" s="17">
        <v>34252</v>
      </c>
      <c r="I1509" s="18">
        <v>44707.632638888892</v>
      </c>
      <c r="J1509" s="18">
        <v>44707.632638888892</v>
      </c>
      <c r="K1509" s="18">
        <v>44728</v>
      </c>
      <c r="L1509" s="19">
        <v>21300</v>
      </c>
      <c r="M1509" s="19">
        <v>21300</v>
      </c>
      <c r="N1509" s="16" t="s">
        <v>3463</v>
      </c>
      <c r="O1509" s="16"/>
      <c r="P1509" s="16"/>
      <c r="Q1509" s="16"/>
      <c r="R1509" s="16"/>
      <c r="S1509" s="16"/>
      <c r="T1509" s="20">
        <v>21300</v>
      </c>
      <c r="U1509" s="16" t="s">
        <v>47</v>
      </c>
      <c r="V1509" s="16"/>
      <c r="W1509" s="16"/>
      <c r="X1509" s="16"/>
      <c r="Y1509" s="16"/>
      <c r="Z1509" s="16"/>
      <c r="AA1509" s="16"/>
      <c r="AB1509" s="16"/>
      <c r="AC1509" s="16"/>
      <c r="AD1509" s="16"/>
      <c r="AE1509" s="16"/>
      <c r="AF1509" s="16" t="s">
        <v>4199</v>
      </c>
      <c r="AG1509" s="16" t="s">
        <v>4168</v>
      </c>
      <c r="AH1509" s="16" t="s">
        <v>3466</v>
      </c>
      <c r="AI1509" s="16" t="s">
        <v>47</v>
      </c>
      <c r="AJ1509" s="16">
        <f>VLOOKUP(E1509,[4]TD!$A:$B,2,0)</f>
        <v>-21300</v>
      </c>
      <c r="AK1509" s="16">
        <f>-IFERROR(VLOOKUP(E1509,'[4]PARTIDAS ABIERTAS EN VALORES'!$A:$E,2,0),0)</f>
        <v>0</v>
      </c>
      <c r="AL1509" s="16"/>
      <c r="AM1509" s="16">
        <f>-IFERROR(VLOOKUP(E1509,'[4]PARTIDAS ABIERTAS EN VALORES'!$A:$E,3,0),0)</f>
        <v>21300</v>
      </c>
      <c r="AN1509" s="16"/>
      <c r="AO1509" s="16">
        <f>-IFERROR(VLOOKUP(E1509,'[4]PARTIDAS ABIERTAS EN VALORES'!$A:$E,4,0),0)</f>
        <v>0</v>
      </c>
      <c r="AP1509" s="16"/>
      <c r="AQ1509" s="16"/>
      <c r="AR1509" s="16"/>
      <c r="AS1509" s="16"/>
      <c r="AT1509" s="16">
        <f t="shared" si="238"/>
        <v>0</v>
      </c>
      <c r="AU1509" s="16"/>
      <c r="AV1509" s="16"/>
      <c r="AW1509" s="16"/>
      <c r="AX1509" s="16"/>
      <c r="AY1509" s="16"/>
      <c r="AZ1509" s="16"/>
      <c r="BA1509" s="16">
        <f>-IFERROR(VLOOKUP(E1509,[4]TD!$J:$K,2,0),0)</f>
        <v>0</v>
      </c>
      <c r="BB1509" s="25">
        <f t="shared" si="234"/>
        <v>0</v>
      </c>
      <c r="BC1509" s="16"/>
      <c r="BD1509" s="52">
        <f t="shared" si="235"/>
        <v>44707.632638888892</v>
      </c>
      <c r="BE1509" s="16">
        <f t="shared" si="239"/>
        <v>2022</v>
      </c>
      <c r="BF1509" s="52">
        <f t="shared" si="236"/>
        <v>44728</v>
      </c>
      <c r="BG1509" s="16">
        <f t="shared" si="240"/>
        <v>2022</v>
      </c>
      <c r="BH1509" s="16"/>
    </row>
    <row r="1510" spans="1:60" x14ac:dyDescent="0.25">
      <c r="A1510" s="16">
        <v>820003850</v>
      </c>
      <c r="B1510" s="16" t="s">
        <v>3461</v>
      </c>
      <c r="C1510" s="16" t="s">
        <v>3462</v>
      </c>
      <c r="D1510" s="17" t="s">
        <v>1210</v>
      </c>
      <c r="E1510" s="17">
        <v>69178</v>
      </c>
      <c r="F1510" s="17" t="str">
        <f t="shared" si="237"/>
        <v>ST69178</v>
      </c>
      <c r="G1510" s="17" t="e">
        <f>VLOOKUP(E1510,[4]PARTIDAS!$F:$M,8,0)</f>
        <v>#N/A</v>
      </c>
      <c r="H1510" s="17">
        <v>34253</v>
      </c>
      <c r="I1510" s="18">
        <v>44707.959027777775</v>
      </c>
      <c r="J1510" s="18">
        <v>44707.959027777775</v>
      </c>
      <c r="K1510" s="18">
        <v>44728</v>
      </c>
      <c r="L1510" s="19">
        <v>1184532</v>
      </c>
      <c r="M1510" s="19">
        <v>1184532</v>
      </c>
      <c r="N1510" s="16" t="s">
        <v>3490</v>
      </c>
      <c r="O1510" s="16"/>
      <c r="P1510" s="16"/>
      <c r="Q1510" s="16"/>
      <c r="R1510" s="20">
        <v>1184532</v>
      </c>
      <c r="S1510" s="16" t="s">
        <v>4171</v>
      </c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16" t="s">
        <v>4166</v>
      </c>
      <c r="AH1510" s="16"/>
      <c r="AI1510" s="16"/>
      <c r="AJ1510" s="16" t="e">
        <f>VLOOKUP(E1510,[4]TD!$A:$B,2,0)</f>
        <v>#N/A</v>
      </c>
      <c r="AK1510" s="16"/>
      <c r="AL1510" s="16"/>
      <c r="AM1510" s="16"/>
      <c r="AN1510" s="16"/>
      <c r="AO1510" s="16"/>
      <c r="AP1510" s="16"/>
      <c r="AQ1510" s="25">
        <f t="shared" ref="AQ1510:AQ1512" si="245">M1510</f>
        <v>1184532</v>
      </c>
      <c r="AR1510" s="16"/>
      <c r="AS1510" s="16"/>
      <c r="AT1510" s="16">
        <f t="shared" si="238"/>
        <v>0</v>
      </c>
      <c r="AU1510" s="16"/>
      <c r="AV1510" s="16"/>
      <c r="AW1510" s="16"/>
      <c r="AX1510" s="16"/>
      <c r="AY1510" s="16"/>
      <c r="AZ1510" s="16"/>
      <c r="BA1510" s="16"/>
      <c r="BB1510" s="25">
        <f t="shared" si="234"/>
        <v>0</v>
      </c>
      <c r="BC1510" s="16"/>
      <c r="BD1510" s="52">
        <f t="shared" si="235"/>
        <v>44707.959027777775</v>
      </c>
      <c r="BE1510" s="16">
        <f t="shared" si="239"/>
        <v>2022</v>
      </c>
      <c r="BF1510" s="52">
        <f t="shared" si="236"/>
        <v>44728</v>
      </c>
      <c r="BG1510" s="16">
        <f t="shared" si="240"/>
        <v>2022</v>
      </c>
      <c r="BH1510" s="16"/>
    </row>
    <row r="1511" spans="1:60" x14ac:dyDescent="0.25">
      <c r="A1511" s="16">
        <v>820003850</v>
      </c>
      <c r="B1511" s="16" t="s">
        <v>3461</v>
      </c>
      <c r="C1511" s="16" t="s">
        <v>3462</v>
      </c>
      <c r="D1511" s="17" t="s">
        <v>1210</v>
      </c>
      <c r="E1511" s="17">
        <v>69179</v>
      </c>
      <c r="F1511" s="17" t="str">
        <f t="shared" si="237"/>
        <v>ST69179</v>
      </c>
      <c r="G1511" s="17" t="e">
        <f>VLOOKUP(E1511,[4]PARTIDAS!$F:$M,8,0)</f>
        <v>#N/A</v>
      </c>
      <c r="H1511" s="17">
        <v>34253</v>
      </c>
      <c r="I1511" s="18">
        <v>44707.960416666669</v>
      </c>
      <c r="J1511" s="18">
        <v>44707.960416666669</v>
      </c>
      <c r="K1511" s="18">
        <v>44728</v>
      </c>
      <c r="L1511" s="19">
        <v>177855</v>
      </c>
      <c r="M1511" s="19">
        <v>177855</v>
      </c>
      <c r="N1511" s="16" t="s">
        <v>3490</v>
      </c>
      <c r="O1511" s="16"/>
      <c r="P1511" s="16"/>
      <c r="Q1511" s="16"/>
      <c r="R1511" s="20">
        <v>177855</v>
      </c>
      <c r="S1511" s="16" t="s">
        <v>4170</v>
      </c>
      <c r="T1511" s="16"/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16"/>
      <c r="AE1511" s="16"/>
      <c r="AF1511" s="16"/>
      <c r="AG1511" s="16" t="s">
        <v>4166</v>
      </c>
      <c r="AH1511" s="16"/>
      <c r="AI1511" s="16"/>
      <c r="AJ1511" s="16" t="e">
        <f>VLOOKUP(E1511,[4]TD!$A:$B,2,0)</f>
        <v>#N/A</v>
      </c>
      <c r="AK1511" s="16"/>
      <c r="AL1511" s="16"/>
      <c r="AM1511" s="16"/>
      <c r="AN1511" s="16"/>
      <c r="AO1511" s="16"/>
      <c r="AP1511" s="16"/>
      <c r="AQ1511" s="25">
        <f t="shared" si="245"/>
        <v>177855</v>
      </c>
      <c r="AR1511" s="16"/>
      <c r="AS1511" s="16"/>
      <c r="AT1511" s="16">
        <f t="shared" si="238"/>
        <v>0</v>
      </c>
      <c r="AU1511" s="16"/>
      <c r="AV1511" s="16"/>
      <c r="AW1511" s="16"/>
      <c r="AX1511" s="16"/>
      <c r="AY1511" s="16"/>
      <c r="AZ1511" s="16"/>
      <c r="BA1511" s="16"/>
      <c r="BB1511" s="25">
        <f t="shared" si="234"/>
        <v>0</v>
      </c>
      <c r="BC1511" s="16"/>
      <c r="BD1511" s="52">
        <f t="shared" si="235"/>
        <v>44707.960416666669</v>
      </c>
      <c r="BE1511" s="16">
        <f t="shared" si="239"/>
        <v>2022</v>
      </c>
      <c r="BF1511" s="52">
        <f t="shared" si="236"/>
        <v>44728</v>
      </c>
      <c r="BG1511" s="16">
        <f t="shared" si="240"/>
        <v>2022</v>
      </c>
      <c r="BH1511" s="16"/>
    </row>
    <row r="1512" spans="1:60" x14ac:dyDescent="0.25">
      <c r="A1512" s="16">
        <v>820003850</v>
      </c>
      <c r="B1512" s="16" t="s">
        <v>3461</v>
      </c>
      <c r="C1512" s="16" t="s">
        <v>3462</v>
      </c>
      <c r="D1512" s="17" t="s">
        <v>1210</v>
      </c>
      <c r="E1512" s="17">
        <v>69180</v>
      </c>
      <c r="F1512" s="17" t="str">
        <f t="shared" si="237"/>
        <v>ST69180</v>
      </c>
      <c r="G1512" s="17" t="e">
        <f>VLOOKUP(E1512,[4]PARTIDAS!$F:$M,8,0)</f>
        <v>#N/A</v>
      </c>
      <c r="H1512" s="17">
        <v>34255</v>
      </c>
      <c r="I1512" s="18">
        <v>44707.961805555555</v>
      </c>
      <c r="J1512" s="18">
        <v>44707.961805555555</v>
      </c>
      <c r="K1512" s="18">
        <v>44728</v>
      </c>
      <c r="L1512" s="19">
        <v>80800</v>
      </c>
      <c r="M1512" s="19">
        <v>80800</v>
      </c>
      <c r="N1512" s="16" t="s">
        <v>3490</v>
      </c>
      <c r="O1512" s="16"/>
      <c r="P1512" s="16"/>
      <c r="Q1512" s="16"/>
      <c r="R1512" s="20">
        <v>80800</v>
      </c>
      <c r="S1512" s="16" t="s">
        <v>4200</v>
      </c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16" t="s">
        <v>4166</v>
      </c>
      <c r="AH1512" s="16"/>
      <c r="AI1512" s="16"/>
      <c r="AJ1512" s="16" t="e">
        <f>VLOOKUP(E1512,[4]TD!$A:$B,2,0)</f>
        <v>#N/A</v>
      </c>
      <c r="AK1512" s="16"/>
      <c r="AL1512" s="16"/>
      <c r="AM1512" s="16"/>
      <c r="AN1512" s="16"/>
      <c r="AO1512" s="16"/>
      <c r="AP1512" s="16"/>
      <c r="AQ1512" s="25">
        <f t="shared" si="245"/>
        <v>80800</v>
      </c>
      <c r="AR1512" s="16"/>
      <c r="AS1512" s="16"/>
      <c r="AT1512" s="16">
        <f t="shared" si="238"/>
        <v>0</v>
      </c>
      <c r="AU1512" s="16"/>
      <c r="AV1512" s="16"/>
      <c r="AW1512" s="16"/>
      <c r="AX1512" s="16"/>
      <c r="AY1512" s="16"/>
      <c r="AZ1512" s="16"/>
      <c r="BA1512" s="16"/>
      <c r="BB1512" s="25">
        <f t="shared" si="234"/>
        <v>0</v>
      </c>
      <c r="BC1512" s="16"/>
      <c r="BD1512" s="52">
        <f t="shared" si="235"/>
        <v>44707.961805555555</v>
      </c>
      <c r="BE1512" s="16">
        <f t="shared" si="239"/>
        <v>2022</v>
      </c>
      <c r="BF1512" s="52">
        <f t="shared" si="236"/>
        <v>44728</v>
      </c>
      <c r="BG1512" s="16">
        <f t="shared" si="240"/>
        <v>2022</v>
      </c>
      <c r="BH1512" s="16"/>
    </row>
    <row r="1513" spans="1:60" x14ac:dyDescent="0.25">
      <c r="A1513" s="16">
        <v>820003850</v>
      </c>
      <c r="B1513" s="16" t="s">
        <v>3461</v>
      </c>
      <c r="C1513" s="16" t="s">
        <v>3467</v>
      </c>
      <c r="D1513" s="17" t="s">
        <v>1210</v>
      </c>
      <c r="E1513" s="17">
        <v>69260</v>
      </c>
      <c r="F1513" s="17" t="str">
        <f t="shared" si="237"/>
        <v>ST69260</v>
      </c>
      <c r="G1513" s="17" t="str">
        <f>VLOOKUP(E1513,[4]PARTIDAS!$F:$M,8,0)</f>
        <v>Evento</v>
      </c>
      <c r="H1513" s="17">
        <v>34252</v>
      </c>
      <c r="I1513" s="18">
        <v>44708.607638888891</v>
      </c>
      <c r="J1513" s="18">
        <v>44708.607638888891</v>
      </c>
      <c r="K1513" s="18">
        <v>44728</v>
      </c>
      <c r="L1513" s="19">
        <v>7100</v>
      </c>
      <c r="M1513" s="19">
        <v>7100</v>
      </c>
      <c r="N1513" s="16" t="s">
        <v>3463</v>
      </c>
      <c r="O1513" s="16"/>
      <c r="P1513" s="16"/>
      <c r="Q1513" s="16"/>
      <c r="R1513" s="16"/>
      <c r="S1513" s="16"/>
      <c r="T1513" s="20">
        <v>7100</v>
      </c>
      <c r="U1513" s="16" t="s">
        <v>47</v>
      </c>
      <c r="V1513" s="16"/>
      <c r="W1513" s="16"/>
      <c r="X1513" s="16"/>
      <c r="Y1513" s="16"/>
      <c r="Z1513" s="16"/>
      <c r="AA1513" s="16"/>
      <c r="AB1513" s="16"/>
      <c r="AC1513" s="16"/>
      <c r="AD1513" s="16"/>
      <c r="AE1513" s="16"/>
      <c r="AF1513" s="16" t="s">
        <v>4201</v>
      </c>
      <c r="AG1513" s="16" t="s">
        <v>4168</v>
      </c>
      <c r="AH1513" s="16" t="s">
        <v>3466</v>
      </c>
      <c r="AI1513" s="16" t="s">
        <v>47</v>
      </c>
      <c r="AJ1513" s="16">
        <f>VLOOKUP(E1513,[4]TD!$A:$B,2,0)</f>
        <v>-7100</v>
      </c>
      <c r="AK1513" s="16">
        <f>-IFERROR(VLOOKUP(E1513,'[4]PARTIDAS ABIERTAS EN VALORES'!$A:$E,2,0),0)</f>
        <v>0</v>
      </c>
      <c r="AL1513" s="16"/>
      <c r="AM1513" s="16">
        <f>-IFERROR(VLOOKUP(E1513,'[4]PARTIDAS ABIERTAS EN VALORES'!$A:$E,3,0),0)</f>
        <v>7100</v>
      </c>
      <c r="AN1513" s="16"/>
      <c r="AO1513" s="16">
        <f>-IFERROR(VLOOKUP(E1513,'[4]PARTIDAS ABIERTAS EN VALORES'!$A:$E,4,0),0)</f>
        <v>0</v>
      </c>
      <c r="AP1513" s="16"/>
      <c r="AQ1513" s="16"/>
      <c r="AR1513" s="16"/>
      <c r="AS1513" s="16"/>
      <c r="AT1513" s="16">
        <f t="shared" si="238"/>
        <v>0</v>
      </c>
      <c r="AU1513" s="16"/>
      <c r="AV1513" s="16"/>
      <c r="AW1513" s="16"/>
      <c r="AX1513" s="16"/>
      <c r="AY1513" s="16"/>
      <c r="AZ1513" s="16"/>
      <c r="BA1513" s="16">
        <f>-IFERROR(VLOOKUP(E1513,[4]TD!$J:$K,2,0),0)</f>
        <v>0</v>
      </c>
      <c r="BB1513" s="25">
        <f t="shared" si="234"/>
        <v>0</v>
      </c>
      <c r="BC1513" s="16"/>
      <c r="BD1513" s="52">
        <f t="shared" si="235"/>
        <v>44708.607638888891</v>
      </c>
      <c r="BE1513" s="16">
        <f t="shared" si="239"/>
        <v>2022</v>
      </c>
      <c r="BF1513" s="52">
        <f t="shared" si="236"/>
        <v>44728</v>
      </c>
      <c r="BG1513" s="16">
        <f t="shared" si="240"/>
        <v>2022</v>
      </c>
      <c r="BH1513" s="16"/>
    </row>
    <row r="1514" spans="1:60" x14ac:dyDescent="0.25">
      <c r="A1514" s="16">
        <v>820003850</v>
      </c>
      <c r="B1514" s="16" t="s">
        <v>3461</v>
      </c>
      <c r="C1514" s="16" t="s">
        <v>3467</v>
      </c>
      <c r="D1514" s="17" t="s">
        <v>1210</v>
      </c>
      <c r="E1514" s="17">
        <v>69261</v>
      </c>
      <c r="F1514" s="17" t="str">
        <f t="shared" si="237"/>
        <v>ST69261</v>
      </c>
      <c r="G1514" s="17" t="str">
        <f>VLOOKUP(E1514,[4]PARTIDAS!$F:$M,8,0)</f>
        <v>Evento</v>
      </c>
      <c r="H1514" s="17">
        <v>34251</v>
      </c>
      <c r="I1514" s="18">
        <v>44708.60833333333</v>
      </c>
      <c r="J1514" s="18">
        <v>44708.60833333333</v>
      </c>
      <c r="K1514" s="18">
        <v>44728</v>
      </c>
      <c r="L1514" s="19">
        <v>193390</v>
      </c>
      <c r="M1514" s="19">
        <v>193390</v>
      </c>
      <c r="N1514" s="16" t="s">
        <v>3463</v>
      </c>
      <c r="O1514" s="16"/>
      <c r="P1514" s="16"/>
      <c r="Q1514" s="16"/>
      <c r="R1514" s="16"/>
      <c r="S1514" s="16"/>
      <c r="T1514" s="20">
        <v>193390</v>
      </c>
      <c r="U1514" s="16" t="s">
        <v>4202</v>
      </c>
      <c r="V1514" s="16" t="s">
        <v>4175</v>
      </c>
      <c r="W1514" s="16">
        <v>45732</v>
      </c>
      <c r="X1514" s="16" t="s">
        <v>47</v>
      </c>
      <c r="Y1514" s="16"/>
      <c r="Z1514" s="16"/>
      <c r="AA1514" s="16">
        <v>0</v>
      </c>
      <c r="AB1514" s="16">
        <v>0</v>
      </c>
      <c r="AC1514" s="16" t="s">
        <v>47</v>
      </c>
      <c r="AD1514" s="16"/>
      <c r="AE1514" s="16"/>
      <c r="AF1514" s="16" t="s">
        <v>4201</v>
      </c>
      <c r="AG1514" s="16" t="s">
        <v>4168</v>
      </c>
      <c r="AH1514" s="16" t="s">
        <v>3466</v>
      </c>
      <c r="AI1514" s="16" t="s">
        <v>47</v>
      </c>
      <c r="AJ1514" s="16">
        <f>VLOOKUP(E1514,[4]TD!$A:$B,2,0)</f>
        <v>-193390</v>
      </c>
      <c r="AK1514" s="16">
        <f>-IFERROR(VLOOKUP(E1514,'[4]PARTIDAS ABIERTAS EN VALORES'!$A:$E,2,0),0)</f>
        <v>0</v>
      </c>
      <c r="AL1514" s="16"/>
      <c r="AM1514" s="16">
        <f>-IFERROR(VLOOKUP(E1514,'[4]PARTIDAS ABIERTAS EN VALORES'!$A:$E,3,0),0)</f>
        <v>147658</v>
      </c>
      <c r="AN1514" s="16"/>
      <c r="AO1514" s="16">
        <f>-IFERROR(VLOOKUP(E1514,'[4]PARTIDAS ABIERTAS EN VALORES'!$A:$E,4,0),0)</f>
        <v>45732</v>
      </c>
      <c r="AP1514" s="16"/>
      <c r="AQ1514" s="16"/>
      <c r="AR1514" s="16"/>
      <c r="AS1514" s="16"/>
      <c r="AT1514" s="16">
        <f t="shared" si="238"/>
        <v>0</v>
      </c>
      <c r="AU1514" s="16"/>
      <c r="AV1514" s="16"/>
      <c r="AW1514" s="16"/>
      <c r="AX1514" s="16"/>
      <c r="AY1514" s="16"/>
      <c r="AZ1514" s="16"/>
      <c r="BA1514" s="16">
        <f>-IFERROR(VLOOKUP(E1514,[4]TD!$J:$K,2,0),0)</f>
        <v>0</v>
      </c>
      <c r="BB1514" s="25">
        <f t="shared" si="234"/>
        <v>0</v>
      </c>
      <c r="BC1514" s="16"/>
      <c r="BD1514" s="52">
        <f t="shared" si="235"/>
        <v>44708.60833333333</v>
      </c>
      <c r="BE1514" s="16">
        <f t="shared" si="239"/>
        <v>2022</v>
      </c>
      <c r="BF1514" s="52">
        <f t="shared" si="236"/>
        <v>44728</v>
      </c>
      <c r="BG1514" s="16">
        <f t="shared" si="240"/>
        <v>2022</v>
      </c>
      <c r="BH1514" s="16"/>
    </row>
    <row r="1515" spans="1:60" x14ac:dyDescent="0.25">
      <c r="A1515" s="16">
        <v>820003850</v>
      </c>
      <c r="B1515" s="16" t="s">
        <v>3461</v>
      </c>
      <c r="C1515" s="16" t="s">
        <v>3467</v>
      </c>
      <c r="D1515" s="17" t="s">
        <v>1210</v>
      </c>
      <c r="E1515" s="17">
        <v>69262</v>
      </c>
      <c r="F1515" s="17" t="str">
        <f t="shared" si="237"/>
        <v>ST69262</v>
      </c>
      <c r="G1515" s="17" t="str">
        <f>VLOOKUP(E1515,[4]PARTIDAS!$F:$M,8,0)</f>
        <v>Evento</v>
      </c>
      <c r="H1515" s="17">
        <v>34252</v>
      </c>
      <c r="I1515" s="18">
        <v>44708.61041666667</v>
      </c>
      <c r="J1515" s="18">
        <v>44708.61041666667</v>
      </c>
      <c r="K1515" s="18">
        <v>44728</v>
      </c>
      <c r="L1515" s="19">
        <v>7100</v>
      </c>
      <c r="M1515" s="19">
        <v>7100</v>
      </c>
      <c r="N1515" s="16" t="s">
        <v>3463</v>
      </c>
      <c r="O1515" s="16"/>
      <c r="P1515" s="16"/>
      <c r="Q1515" s="16"/>
      <c r="R1515" s="16"/>
      <c r="S1515" s="16"/>
      <c r="T1515" s="20">
        <v>7100</v>
      </c>
      <c r="U1515" s="16" t="s">
        <v>47</v>
      </c>
      <c r="V1515" s="16"/>
      <c r="W1515" s="16"/>
      <c r="X1515" s="16"/>
      <c r="Y1515" s="16"/>
      <c r="Z1515" s="16"/>
      <c r="AA1515" s="16"/>
      <c r="AB1515" s="16"/>
      <c r="AC1515" s="16"/>
      <c r="AD1515" s="16"/>
      <c r="AE1515" s="16"/>
      <c r="AF1515" s="16" t="s">
        <v>4201</v>
      </c>
      <c r="AG1515" s="16" t="s">
        <v>4168</v>
      </c>
      <c r="AH1515" s="16" t="s">
        <v>3466</v>
      </c>
      <c r="AI1515" s="16" t="s">
        <v>47</v>
      </c>
      <c r="AJ1515" s="16">
        <f>VLOOKUP(E1515,[4]TD!$A:$B,2,0)</f>
        <v>-7100</v>
      </c>
      <c r="AK1515" s="16">
        <f>-IFERROR(VLOOKUP(E1515,'[4]PARTIDAS ABIERTAS EN VALORES'!$A:$E,2,0),0)</f>
        <v>0</v>
      </c>
      <c r="AL1515" s="16"/>
      <c r="AM1515" s="16">
        <f>-IFERROR(VLOOKUP(E1515,'[4]PARTIDAS ABIERTAS EN VALORES'!$A:$E,3,0),0)</f>
        <v>7100</v>
      </c>
      <c r="AN1515" s="16"/>
      <c r="AO1515" s="16">
        <f>-IFERROR(VLOOKUP(E1515,'[4]PARTIDAS ABIERTAS EN VALORES'!$A:$E,4,0),0)</f>
        <v>0</v>
      </c>
      <c r="AP1515" s="16"/>
      <c r="AQ1515" s="16"/>
      <c r="AR1515" s="16"/>
      <c r="AS1515" s="16"/>
      <c r="AT1515" s="16">
        <f t="shared" si="238"/>
        <v>0</v>
      </c>
      <c r="AU1515" s="16"/>
      <c r="AV1515" s="16"/>
      <c r="AW1515" s="16"/>
      <c r="AX1515" s="16"/>
      <c r="AY1515" s="16"/>
      <c r="AZ1515" s="16"/>
      <c r="BA1515" s="16">
        <f>-IFERROR(VLOOKUP(E1515,[4]TD!$J:$K,2,0),0)</f>
        <v>0</v>
      </c>
      <c r="BB1515" s="25">
        <f t="shared" si="234"/>
        <v>0</v>
      </c>
      <c r="BC1515" s="16"/>
      <c r="BD1515" s="52">
        <f t="shared" si="235"/>
        <v>44708.61041666667</v>
      </c>
      <c r="BE1515" s="16">
        <f t="shared" si="239"/>
        <v>2022</v>
      </c>
      <c r="BF1515" s="52">
        <f t="shared" si="236"/>
        <v>44728</v>
      </c>
      <c r="BG1515" s="16">
        <f t="shared" si="240"/>
        <v>2022</v>
      </c>
      <c r="BH1515" s="16"/>
    </row>
    <row r="1516" spans="1:60" x14ac:dyDescent="0.25">
      <c r="A1516" s="16">
        <v>820003850</v>
      </c>
      <c r="B1516" s="16" t="s">
        <v>3461</v>
      </c>
      <c r="C1516" s="16" t="s">
        <v>3467</v>
      </c>
      <c r="D1516" s="17" t="s">
        <v>1210</v>
      </c>
      <c r="E1516" s="17">
        <v>69266</v>
      </c>
      <c r="F1516" s="17" t="str">
        <f t="shared" si="237"/>
        <v>ST69266</v>
      </c>
      <c r="G1516" s="17" t="str">
        <f>VLOOKUP(E1516,[4]PARTIDAS!$F:$M,8,0)</f>
        <v>Evento</v>
      </c>
      <c r="H1516" s="17">
        <v>34252</v>
      </c>
      <c r="I1516" s="18">
        <v>44708.616666666669</v>
      </c>
      <c r="J1516" s="18">
        <v>44708.616666666669</v>
      </c>
      <c r="K1516" s="18">
        <v>44728</v>
      </c>
      <c r="L1516" s="19">
        <v>7100</v>
      </c>
      <c r="M1516" s="19">
        <v>7100</v>
      </c>
      <c r="N1516" s="16" t="s">
        <v>3463</v>
      </c>
      <c r="O1516" s="16"/>
      <c r="P1516" s="16"/>
      <c r="Q1516" s="16"/>
      <c r="R1516" s="16"/>
      <c r="S1516" s="16"/>
      <c r="T1516" s="20">
        <v>7100</v>
      </c>
      <c r="U1516" s="16" t="s">
        <v>47</v>
      </c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 t="s">
        <v>4201</v>
      </c>
      <c r="AG1516" s="16" t="s">
        <v>4168</v>
      </c>
      <c r="AH1516" s="16" t="s">
        <v>3466</v>
      </c>
      <c r="AI1516" s="16" t="s">
        <v>47</v>
      </c>
      <c r="AJ1516" s="16">
        <f>VLOOKUP(E1516,[4]TD!$A:$B,2,0)</f>
        <v>-7100</v>
      </c>
      <c r="AK1516" s="16">
        <f>-IFERROR(VLOOKUP(E1516,'[4]PARTIDAS ABIERTAS EN VALORES'!$A:$E,2,0),0)</f>
        <v>0</v>
      </c>
      <c r="AL1516" s="16"/>
      <c r="AM1516" s="16">
        <f>-IFERROR(VLOOKUP(E1516,'[4]PARTIDAS ABIERTAS EN VALORES'!$A:$E,3,0),0)</f>
        <v>7100</v>
      </c>
      <c r="AN1516" s="16"/>
      <c r="AO1516" s="16">
        <f>-IFERROR(VLOOKUP(E1516,'[4]PARTIDAS ABIERTAS EN VALORES'!$A:$E,4,0),0)</f>
        <v>0</v>
      </c>
      <c r="AP1516" s="16"/>
      <c r="AQ1516" s="16"/>
      <c r="AR1516" s="16"/>
      <c r="AS1516" s="16"/>
      <c r="AT1516" s="16">
        <f t="shared" si="238"/>
        <v>0</v>
      </c>
      <c r="AU1516" s="16"/>
      <c r="AV1516" s="16"/>
      <c r="AW1516" s="16"/>
      <c r="AX1516" s="16"/>
      <c r="AY1516" s="16"/>
      <c r="AZ1516" s="16"/>
      <c r="BA1516" s="16">
        <f>-IFERROR(VLOOKUP(E1516,[4]TD!$J:$K,2,0),0)</f>
        <v>0</v>
      </c>
      <c r="BB1516" s="25">
        <f t="shared" si="234"/>
        <v>0</v>
      </c>
      <c r="BC1516" s="16"/>
      <c r="BD1516" s="52">
        <f t="shared" si="235"/>
        <v>44708.616666666669</v>
      </c>
      <c r="BE1516" s="16">
        <f t="shared" si="239"/>
        <v>2022</v>
      </c>
      <c r="BF1516" s="52">
        <f t="shared" si="236"/>
        <v>44728</v>
      </c>
      <c r="BG1516" s="16">
        <f t="shared" si="240"/>
        <v>2022</v>
      </c>
      <c r="BH1516" s="16"/>
    </row>
    <row r="1517" spans="1:60" x14ac:dyDescent="0.25">
      <c r="A1517" s="16">
        <v>820003850</v>
      </c>
      <c r="B1517" s="16" t="s">
        <v>3461</v>
      </c>
      <c r="C1517" s="16" t="s">
        <v>3462</v>
      </c>
      <c r="D1517" s="17" t="s">
        <v>1210</v>
      </c>
      <c r="E1517" s="17">
        <v>69341</v>
      </c>
      <c r="F1517" s="17" t="str">
        <f t="shared" si="237"/>
        <v>ST69341</v>
      </c>
      <c r="G1517" s="17" t="str">
        <f>VLOOKUP(E1517,[4]PARTIDAS!$F:$M,8,0)</f>
        <v>Evento</v>
      </c>
      <c r="H1517" s="17">
        <v>34254</v>
      </c>
      <c r="I1517" s="18">
        <v>44709.369444444441</v>
      </c>
      <c r="J1517" s="18">
        <v>44709.369444444441</v>
      </c>
      <c r="K1517" s="18">
        <v>44728</v>
      </c>
      <c r="L1517" s="19">
        <v>7100</v>
      </c>
      <c r="M1517" s="19">
        <v>7100</v>
      </c>
      <c r="N1517" s="16" t="s">
        <v>3463</v>
      </c>
      <c r="O1517" s="16"/>
      <c r="P1517" s="16"/>
      <c r="Q1517" s="16"/>
      <c r="R1517" s="16"/>
      <c r="S1517" s="16"/>
      <c r="T1517" s="20">
        <v>7100</v>
      </c>
      <c r="U1517" s="16" t="s">
        <v>47</v>
      </c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F1517" s="16" t="s">
        <v>4203</v>
      </c>
      <c r="AG1517" s="16" t="s">
        <v>4168</v>
      </c>
      <c r="AH1517" s="16" t="s">
        <v>3466</v>
      </c>
      <c r="AI1517" s="16" t="s">
        <v>47</v>
      </c>
      <c r="AJ1517" s="16">
        <f>VLOOKUP(E1517,[4]TD!$A:$B,2,0)</f>
        <v>-7100</v>
      </c>
      <c r="AK1517" s="16">
        <f>-IFERROR(VLOOKUP(E1517,'[4]PARTIDAS ABIERTAS EN VALORES'!$A:$E,2,0),0)</f>
        <v>0</v>
      </c>
      <c r="AL1517" s="16"/>
      <c r="AM1517" s="16">
        <f>-IFERROR(VLOOKUP(E1517,'[4]PARTIDAS ABIERTAS EN VALORES'!$A:$E,3,0),0)</f>
        <v>7100</v>
      </c>
      <c r="AN1517" s="16"/>
      <c r="AO1517" s="16">
        <f>-IFERROR(VLOOKUP(E1517,'[4]PARTIDAS ABIERTAS EN VALORES'!$A:$E,4,0),0)</f>
        <v>0</v>
      </c>
      <c r="AP1517" s="16"/>
      <c r="AQ1517" s="16"/>
      <c r="AR1517" s="16"/>
      <c r="AS1517" s="16"/>
      <c r="AT1517" s="16">
        <f t="shared" si="238"/>
        <v>0</v>
      </c>
      <c r="AU1517" s="16"/>
      <c r="AV1517" s="16"/>
      <c r="AW1517" s="16"/>
      <c r="AX1517" s="16"/>
      <c r="AY1517" s="16"/>
      <c r="AZ1517" s="16"/>
      <c r="BA1517" s="16">
        <f>-IFERROR(VLOOKUP(E1517,[4]TD!$J:$K,2,0),0)</f>
        <v>0</v>
      </c>
      <c r="BB1517" s="25">
        <f t="shared" si="234"/>
        <v>0</v>
      </c>
      <c r="BC1517" s="16"/>
      <c r="BD1517" s="52">
        <f t="shared" si="235"/>
        <v>44709.369444444441</v>
      </c>
      <c r="BE1517" s="16">
        <f t="shared" si="239"/>
        <v>2022</v>
      </c>
      <c r="BF1517" s="52">
        <f t="shared" si="236"/>
        <v>44728</v>
      </c>
      <c r="BG1517" s="16">
        <f t="shared" si="240"/>
        <v>2022</v>
      </c>
      <c r="BH1517" s="16"/>
    </row>
    <row r="1518" spans="1:60" x14ac:dyDescent="0.25">
      <c r="A1518" s="16">
        <v>820003850</v>
      </c>
      <c r="B1518" s="16" t="s">
        <v>3461</v>
      </c>
      <c r="C1518" s="16" t="s">
        <v>3467</v>
      </c>
      <c r="D1518" s="17" t="s">
        <v>1210</v>
      </c>
      <c r="E1518" s="17">
        <v>69355</v>
      </c>
      <c r="F1518" s="17" t="str">
        <f t="shared" si="237"/>
        <v>ST69355</v>
      </c>
      <c r="G1518" s="17" t="str">
        <f>VLOOKUP(E1518,[4]PARTIDAS!$F:$M,8,0)</f>
        <v>Evento</v>
      </c>
      <c r="H1518" s="17">
        <v>34252</v>
      </c>
      <c r="I1518" s="18">
        <v>44709.450694444444</v>
      </c>
      <c r="J1518" s="18">
        <v>44709.450694444444</v>
      </c>
      <c r="K1518" s="18">
        <v>44728</v>
      </c>
      <c r="L1518" s="19">
        <v>28400</v>
      </c>
      <c r="M1518" s="19">
        <v>28400</v>
      </c>
      <c r="N1518" s="16" t="s">
        <v>3463</v>
      </c>
      <c r="O1518" s="16"/>
      <c r="P1518" s="16"/>
      <c r="Q1518" s="16"/>
      <c r="R1518" s="16"/>
      <c r="S1518" s="16"/>
      <c r="T1518" s="20">
        <v>28400</v>
      </c>
      <c r="U1518" s="16" t="s">
        <v>47</v>
      </c>
      <c r="V1518" s="16"/>
      <c r="W1518" s="16"/>
      <c r="X1518" s="16"/>
      <c r="Y1518" s="16"/>
      <c r="Z1518" s="16"/>
      <c r="AA1518" s="16"/>
      <c r="AB1518" s="16"/>
      <c r="AC1518" s="16"/>
      <c r="AD1518" s="16"/>
      <c r="AE1518" s="16"/>
      <c r="AF1518" s="16" t="s">
        <v>4203</v>
      </c>
      <c r="AG1518" s="16" t="s">
        <v>4168</v>
      </c>
      <c r="AH1518" s="16" t="s">
        <v>3466</v>
      </c>
      <c r="AI1518" s="16" t="s">
        <v>47</v>
      </c>
      <c r="AJ1518" s="16">
        <f>VLOOKUP(E1518,[4]TD!$A:$B,2,0)</f>
        <v>-28400</v>
      </c>
      <c r="AK1518" s="16">
        <f>-IFERROR(VLOOKUP(E1518,'[4]PARTIDAS ABIERTAS EN VALORES'!$A:$E,2,0),0)</f>
        <v>0</v>
      </c>
      <c r="AL1518" s="16"/>
      <c r="AM1518" s="16">
        <f>-IFERROR(VLOOKUP(E1518,'[4]PARTIDAS ABIERTAS EN VALORES'!$A:$E,3,0),0)</f>
        <v>28400</v>
      </c>
      <c r="AN1518" s="16"/>
      <c r="AO1518" s="16">
        <f>-IFERROR(VLOOKUP(E1518,'[4]PARTIDAS ABIERTAS EN VALORES'!$A:$E,4,0),0)</f>
        <v>0</v>
      </c>
      <c r="AP1518" s="16"/>
      <c r="AQ1518" s="16"/>
      <c r="AR1518" s="16"/>
      <c r="AS1518" s="16"/>
      <c r="AT1518" s="16">
        <f t="shared" si="238"/>
        <v>0</v>
      </c>
      <c r="AU1518" s="16"/>
      <c r="AV1518" s="16"/>
      <c r="AW1518" s="16"/>
      <c r="AX1518" s="16"/>
      <c r="AY1518" s="16"/>
      <c r="AZ1518" s="16"/>
      <c r="BA1518" s="16">
        <f>-IFERROR(VLOOKUP(E1518,[4]TD!$J:$K,2,0),0)</f>
        <v>0</v>
      </c>
      <c r="BB1518" s="25">
        <f t="shared" si="234"/>
        <v>0</v>
      </c>
      <c r="BC1518" s="16"/>
      <c r="BD1518" s="52">
        <f t="shared" si="235"/>
        <v>44709.450694444444</v>
      </c>
      <c r="BE1518" s="16">
        <f t="shared" si="239"/>
        <v>2022</v>
      </c>
      <c r="BF1518" s="52">
        <f t="shared" si="236"/>
        <v>44728</v>
      </c>
      <c r="BG1518" s="16">
        <f t="shared" si="240"/>
        <v>2022</v>
      </c>
      <c r="BH1518" s="16"/>
    </row>
    <row r="1519" spans="1:60" x14ac:dyDescent="0.25">
      <c r="A1519" s="16">
        <v>820003850</v>
      </c>
      <c r="B1519" s="16" t="s">
        <v>3461</v>
      </c>
      <c r="C1519" s="16" t="s">
        <v>3467</v>
      </c>
      <c r="D1519" s="17" t="s">
        <v>1210</v>
      </c>
      <c r="E1519" s="17">
        <v>69357</v>
      </c>
      <c r="F1519" s="17" t="str">
        <f t="shared" si="237"/>
        <v>ST69357</v>
      </c>
      <c r="G1519" s="17" t="str">
        <f>VLOOKUP(E1519,[4]PARTIDAS!$F:$M,8,0)</f>
        <v>Evento</v>
      </c>
      <c r="H1519" s="17">
        <v>34252</v>
      </c>
      <c r="I1519" s="18">
        <v>44709.452777777777</v>
      </c>
      <c r="J1519" s="18">
        <v>44709.452777777777</v>
      </c>
      <c r="K1519" s="18">
        <v>44728</v>
      </c>
      <c r="L1519" s="19">
        <v>28400</v>
      </c>
      <c r="M1519" s="19">
        <v>28400</v>
      </c>
      <c r="N1519" s="16" t="s">
        <v>3463</v>
      </c>
      <c r="O1519" s="16"/>
      <c r="P1519" s="16"/>
      <c r="Q1519" s="16"/>
      <c r="R1519" s="16"/>
      <c r="S1519" s="16"/>
      <c r="T1519" s="20">
        <v>28400</v>
      </c>
      <c r="U1519" s="16" t="s">
        <v>47</v>
      </c>
      <c r="V1519" s="16"/>
      <c r="W1519" s="16"/>
      <c r="X1519" s="16"/>
      <c r="Y1519" s="16"/>
      <c r="Z1519" s="16"/>
      <c r="AA1519" s="16"/>
      <c r="AB1519" s="16"/>
      <c r="AC1519" s="16"/>
      <c r="AD1519" s="16"/>
      <c r="AE1519" s="16"/>
      <c r="AF1519" s="16" t="s">
        <v>4203</v>
      </c>
      <c r="AG1519" s="16" t="s">
        <v>4168</v>
      </c>
      <c r="AH1519" s="16" t="s">
        <v>3466</v>
      </c>
      <c r="AI1519" s="16" t="s">
        <v>47</v>
      </c>
      <c r="AJ1519" s="16">
        <f>VLOOKUP(E1519,[4]TD!$A:$B,2,0)</f>
        <v>-28400</v>
      </c>
      <c r="AK1519" s="16">
        <f>-IFERROR(VLOOKUP(E1519,'[4]PARTIDAS ABIERTAS EN VALORES'!$A:$E,2,0),0)</f>
        <v>0</v>
      </c>
      <c r="AL1519" s="16"/>
      <c r="AM1519" s="16">
        <f>-IFERROR(VLOOKUP(E1519,'[4]PARTIDAS ABIERTAS EN VALORES'!$A:$E,3,0),0)</f>
        <v>28400</v>
      </c>
      <c r="AN1519" s="16"/>
      <c r="AO1519" s="16">
        <f>-IFERROR(VLOOKUP(E1519,'[4]PARTIDAS ABIERTAS EN VALORES'!$A:$E,4,0),0)</f>
        <v>0</v>
      </c>
      <c r="AP1519" s="16"/>
      <c r="AQ1519" s="16"/>
      <c r="AR1519" s="16"/>
      <c r="AS1519" s="16"/>
      <c r="AT1519" s="16">
        <f t="shared" si="238"/>
        <v>0</v>
      </c>
      <c r="AU1519" s="16"/>
      <c r="AV1519" s="16"/>
      <c r="AW1519" s="16"/>
      <c r="AX1519" s="16"/>
      <c r="AY1519" s="16"/>
      <c r="AZ1519" s="16"/>
      <c r="BA1519" s="16">
        <f>-IFERROR(VLOOKUP(E1519,[4]TD!$J:$K,2,0),0)</f>
        <v>0</v>
      </c>
      <c r="BB1519" s="25">
        <f t="shared" si="234"/>
        <v>0</v>
      </c>
      <c r="BC1519" s="16"/>
      <c r="BD1519" s="52">
        <f t="shared" si="235"/>
        <v>44709.452777777777</v>
      </c>
      <c r="BE1519" s="16">
        <f t="shared" si="239"/>
        <v>2022</v>
      </c>
      <c r="BF1519" s="52">
        <f t="shared" si="236"/>
        <v>44728</v>
      </c>
      <c r="BG1519" s="16">
        <f t="shared" si="240"/>
        <v>2022</v>
      </c>
      <c r="BH1519" s="16"/>
    </row>
    <row r="1520" spans="1:60" x14ac:dyDescent="0.25">
      <c r="A1520" s="16">
        <v>820003850</v>
      </c>
      <c r="B1520" s="16" t="s">
        <v>3461</v>
      </c>
      <c r="C1520" s="16" t="s">
        <v>3462</v>
      </c>
      <c r="D1520" s="17" t="s">
        <v>1210</v>
      </c>
      <c r="E1520" s="17">
        <v>69379</v>
      </c>
      <c r="F1520" s="17" t="str">
        <f t="shared" si="237"/>
        <v>ST69379</v>
      </c>
      <c r="G1520" s="17" t="e">
        <f>VLOOKUP(E1520,[4]PARTIDAS!$F:$M,8,0)</f>
        <v>#N/A</v>
      </c>
      <c r="H1520" s="17">
        <v>34253</v>
      </c>
      <c r="I1520" s="18">
        <v>44709.568749999999</v>
      </c>
      <c r="J1520" s="18">
        <v>44709.568749999999</v>
      </c>
      <c r="K1520" s="18">
        <v>44728</v>
      </c>
      <c r="L1520" s="19">
        <v>65700</v>
      </c>
      <c r="M1520" s="19">
        <v>65700</v>
      </c>
      <c r="N1520" s="16" t="s">
        <v>3490</v>
      </c>
      <c r="O1520" s="16"/>
      <c r="P1520" s="16"/>
      <c r="Q1520" s="16"/>
      <c r="R1520" s="20">
        <v>65700</v>
      </c>
      <c r="S1520" s="16" t="s">
        <v>4170</v>
      </c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16" t="s">
        <v>4166</v>
      </c>
      <c r="AH1520" s="16"/>
      <c r="AI1520" s="16"/>
      <c r="AJ1520" s="16" t="e">
        <f>VLOOKUP(E1520,[4]TD!$A:$B,2,0)</f>
        <v>#N/A</v>
      </c>
      <c r="AK1520" s="16"/>
      <c r="AL1520" s="16"/>
      <c r="AM1520" s="16"/>
      <c r="AN1520" s="16"/>
      <c r="AO1520" s="16"/>
      <c r="AP1520" s="16"/>
      <c r="AQ1520" s="25">
        <f t="shared" ref="AQ1520:AQ1533" si="246">M1520</f>
        <v>65700</v>
      </c>
      <c r="AR1520" s="16"/>
      <c r="AS1520" s="16"/>
      <c r="AT1520" s="16">
        <f t="shared" si="238"/>
        <v>0</v>
      </c>
      <c r="AU1520" s="16"/>
      <c r="AV1520" s="16"/>
      <c r="AW1520" s="16"/>
      <c r="AX1520" s="16"/>
      <c r="AY1520" s="16"/>
      <c r="AZ1520" s="16"/>
      <c r="BA1520" s="16"/>
      <c r="BB1520" s="25">
        <f t="shared" si="234"/>
        <v>0</v>
      </c>
      <c r="BC1520" s="16"/>
      <c r="BD1520" s="52">
        <f t="shared" si="235"/>
        <v>44709.568749999999</v>
      </c>
      <c r="BE1520" s="16">
        <f t="shared" si="239"/>
        <v>2022</v>
      </c>
      <c r="BF1520" s="52">
        <f t="shared" si="236"/>
        <v>44728</v>
      </c>
      <c r="BG1520" s="16">
        <f t="shared" si="240"/>
        <v>2022</v>
      </c>
      <c r="BH1520" s="16"/>
    </row>
    <row r="1521" spans="1:60" x14ac:dyDescent="0.25">
      <c r="A1521" s="16">
        <v>820003850</v>
      </c>
      <c r="B1521" s="16" t="s">
        <v>3461</v>
      </c>
      <c r="C1521" s="16" t="s">
        <v>3462</v>
      </c>
      <c r="D1521" s="17" t="s">
        <v>1210</v>
      </c>
      <c r="E1521" s="17">
        <v>69394</v>
      </c>
      <c r="F1521" s="17" t="str">
        <f t="shared" si="237"/>
        <v>ST69394</v>
      </c>
      <c r="G1521" s="17" t="e">
        <f>VLOOKUP(E1521,[4]PARTIDAS!$F:$M,8,0)</f>
        <v>#N/A</v>
      </c>
      <c r="H1521" s="17">
        <v>34253</v>
      </c>
      <c r="I1521" s="18">
        <v>44709.748611111114</v>
      </c>
      <c r="J1521" s="18">
        <v>44709.748611111114</v>
      </c>
      <c r="K1521" s="18">
        <v>44728</v>
      </c>
      <c r="L1521" s="19">
        <v>245858</v>
      </c>
      <c r="M1521" s="19">
        <v>245858</v>
      </c>
      <c r="N1521" s="16" t="s">
        <v>3490</v>
      </c>
      <c r="O1521" s="16"/>
      <c r="P1521" s="16"/>
      <c r="Q1521" s="16"/>
      <c r="R1521" s="20">
        <v>245858</v>
      </c>
      <c r="S1521" s="16" t="s">
        <v>4170</v>
      </c>
      <c r="T1521" s="1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/>
      <c r="AE1521" s="16"/>
      <c r="AF1521" s="16"/>
      <c r="AG1521" s="16" t="s">
        <v>4166</v>
      </c>
      <c r="AH1521" s="16"/>
      <c r="AI1521" s="16"/>
      <c r="AJ1521" s="16" t="e">
        <f>VLOOKUP(E1521,[4]TD!$A:$B,2,0)</f>
        <v>#N/A</v>
      </c>
      <c r="AK1521" s="16"/>
      <c r="AL1521" s="16"/>
      <c r="AM1521" s="16"/>
      <c r="AN1521" s="16"/>
      <c r="AO1521" s="16"/>
      <c r="AP1521" s="16"/>
      <c r="AQ1521" s="25">
        <f t="shared" si="246"/>
        <v>245858</v>
      </c>
      <c r="AR1521" s="16"/>
      <c r="AS1521" s="16"/>
      <c r="AT1521" s="16">
        <f t="shared" si="238"/>
        <v>0</v>
      </c>
      <c r="AU1521" s="16"/>
      <c r="AV1521" s="16"/>
      <c r="AW1521" s="16"/>
      <c r="AX1521" s="16"/>
      <c r="AY1521" s="16"/>
      <c r="AZ1521" s="16"/>
      <c r="BA1521" s="16"/>
      <c r="BB1521" s="25">
        <f t="shared" si="234"/>
        <v>0</v>
      </c>
      <c r="BC1521" s="16"/>
      <c r="BD1521" s="52">
        <f t="shared" si="235"/>
        <v>44709.748611111114</v>
      </c>
      <c r="BE1521" s="16">
        <f t="shared" si="239"/>
        <v>2022</v>
      </c>
      <c r="BF1521" s="52">
        <f t="shared" si="236"/>
        <v>44728</v>
      </c>
      <c r="BG1521" s="16">
        <f t="shared" si="240"/>
        <v>2022</v>
      </c>
      <c r="BH1521" s="16"/>
    </row>
    <row r="1522" spans="1:60" x14ac:dyDescent="0.25">
      <c r="A1522" s="16">
        <v>820003850</v>
      </c>
      <c r="B1522" s="16" t="s">
        <v>3461</v>
      </c>
      <c r="C1522" s="16" t="s">
        <v>3462</v>
      </c>
      <c r="D1522" s="17" t="s">
        <v>1210</v>
      </c>
      <c r="E1522" s="17">
        <v>69395</v>
      </c>
      <c r="F1522" s="17" t="str">
        <f t="shared" si="237"/>
        <v>ST69395</v>
      </c>
      <c r="G1522" s="17" t="e">
        <f>VLOOKUP(E1522,[4]PARTIDAS!$F:$M,8,0)</f>
        <v>#N/A</v>
      </c>
      <c r="H1522" s="17">
        <v>34253</v>
      </c>
      <c r="I1522" s="18">
        <v>44709.767361111109</v>
      </c>
      <c r="J1522" s="18">
        <v>44709.767361111109</v>
      </c>
      <c r="K1522" s="18">
        <v>44728</v>
      </c>
      <c r="L1522" s="19">
        <v>324592</v>
      </c>
      <c r="M1522" s="19">
        <v>324592</v>
      </c>
      <c r="N1522" s="16" t="s">
        <v>3490</v>
      </c>
      <c r="O1522" s="16"/>
      <c r="P1522" s="16"/>
      <c r="Q1522" s="16"/>
      <c r="R1522" s="20">
        <v>324592</v>
      </c>
      <c r="S1522" s="16" t="s">
        <v>4170</v>
      </c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16" t="s">
        <v>4166</v>
      </c>
      <c r="AH1522" s="16"/>
      <c r="AI1522" s="16"/>
      <c r="AJ1522" s="16" t="e">
        <f>VLOOKUP(E1522,[4]TD!$A:$B,2,0)</f>
        <v>#N/A</v>
      </c>
      <c r="AK1522" s="16"/>
      <c r="AL1522" s="16"/>
      <c r="AM1522" s="16"/>
      <c r="AN1522" s="16"/>
      <c r="AO1522" s="16"/>
      <c r="AP1522" s="16"/>
      <c r="AQ1522" s="25">
        <f t="shared" si="246"/>
        <v>324592</v>
      </c>
      <c r="AR1522" s="16"/>
      <c r="AS1522" s="16"/>
      <c r="AT1522" s="16">
        <f t="shared" si="238"/>
        <v>0</v>
      </c>
      <c r="AU1522" s="16"/>
      <c r="AV1522" s="16"/>
      <c r="AW1522" s="16"/>
      <c r="AX1522" s="16"/>
      <c r="AY1522" s="16"/>
      <c r="AZ1522" s="16"/>
      <c r="BA1522" s="16"/>
      <c r="BB1522" s="25">
        <f t="shared" si="234"/>
        <v>0</v>
      </c>
      <c r="BC1522" s="16"/>
      <c r="BD1522" s="52">
        <f t="shared" si="235"/>
        <v>44709.767361111109</v>
      </c>
      <c r="BE1522" s="16">
        <f t="shared" si="239"/>
        <v>2022</v>
      </c>
      <c r="BF1522" s="52">
        <f t="shared" si="236"/>
        <v>44728</v>
      </c>
      <c r="BG1522" s="16">
        <f t="shared" si="240"/>
        <v>2022</v>
      </c>
      <c r="BH1522" s="16"/>
    </row>
    <row r="1523" spans="1:60" x14ac:dyDescent="0.25">
      <c r="A1523" s="16">
        <v>820003850</v>
      </c>
      <c r="B1523" s="16" t="s">
        <v>3461</v>
      </c>
      <c r="C1523" s="16" t="s">
        <v>3462</v>
      </c>
      <c r="D1523" s="17" t="s">
        <v>1210</v>
      </c>
      <c r="E1523" s="17">
        <v>69401</v>
      </c>
      <c r="F1523" s="17" t="str">
        <f t="shared" si="237"/>
        <v>ST69401</v>
      </c>
      <c r="G1523" s="17" t="e">
        <f>VLOOKUP(E1523,[4]PARTIDAS!$F:$M,8,0)</f>
        <v>#N/A</v>
      </c>
      <c r="H1523" s="17">
        <v>34253</v>
      </c>
      <c r="I1523" s="18">
        <v>44709.870833333334</v>
      </c>
      <c r="J1523" s="18">
        <v>44709.870833333334</v>
      </c>
      <c r="K1523" s="18">
        <v>44728</v>
      </c>
      <c r="L1523" s="19">
        <v>343134</v>
      </c>
      <c r="M1523" s="19">
        <v>343134</v>
      </c>
      <c r="N1523" s="16" t="s">
        <v>3490</v>
      </c>
      <c r="O1523" s="16"/>
      <c r="P1523" s="16"/>
      <c r="Q1523" s="16"/>
      <c r="R1523" s="20">
        <v>343134</v>
      </c>
      <c r="S1523" s="16" t="s">
        <v>4170</v>
      </c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16"/>
      <c r="AE1523" s="16"/>
      <c r="AF1523" s="16"/>
      <c r="AG1523" s="16" t="s">
        <v>4166</v>
      </c>
      <c r="AH1523" s="16"/>
      <c r="AI1523" s="16"/>
      <c r="AJ1523" s="16" t="e">
        <f>VLOOKUP(E1523,[4]TD!$A:$B,2,0)</f>
        <v>#N/A</v>
      </c>
      <c r="AK1523" s="16"/>
      <c r="AL1523" s="16"/>
      <c r="AM1523" s="16"/>
      <c r="AN1523" s="16"/>
      <c r="AO1523" s="16"/>
      <c r="AP1523" s="16"/>
      <c r="AQ1523" s="25">
        <f t="shared" si="246"/>
        <v>343134</v>
      </c>
      <c r="AR1523" s="16"/>
      <c r="AS1523" s="16"/>
      <c r="AT1523" s="16">
        <f t="shared" si="238"/>
        <v>0</v>
      </c>
      <c r="AU1523" s="16"/>
      <c r="AV1523" s="16"/>
      <c r="AW1523" s="16"/>
      <c r="AX1523" s="16"/>
      <c r="AY1523" s="16"/>
      <c r="AZ1523" s="16"/>
      <c r="BA1523" s="16"/>
      <c r="BB1523" s="25">
        <f t="shared" si="234"/>
        <v>0</v>
      </c>
      <c r="BC1523" s="16"/>
      <c r="BD1523" s="52">
        <f t="shared" si="235"/>
        <v>44709.870833333334</v>
      </c>
      <c r="BE1523" s="16">
        <f t="shared" si="239"/>
        <v>2022</v>
      </c>
      <c r="BF1523" s="52">
        <f t="shared" si="236"/>
        <v>44728</v>
      </c>
      <c r="BG1523" s="16">
        <f t="shared" si="240"/>
        <v>2022</v>
      </c>
      <c r="BH1523" s="16"/>
    </row>
    <row r="1524" spans="1:60" x14ac:dyDescent="0.25">
      <c r="A1524" s="16">
        <v>820003850</v>
      </c>
      <c r="B1524" s="16" t="s">
        <v>3461</v>
      </c>
      <c r="C1524" s="16" t="s">
        <v>3462</v>
      </c>
      <c r="D1524" s="17" t="s">
        <v>1210</v>
      </c>
      <c r="E1524" s="17">
        <v>69415</v>
      </c>
      <c r="F1524" s="17" t="str">
        <f t="shared" si="237"/>
        <v>ST69415</v>
      </c>
      <c r="G1524" s="17" t="e">
        <f>VLOOKUP(E1524,[4]PARTIDAS!$F:$M,8,0)</f>
        <v>#N/A</v>
      </c>
      <c r="H1524" s="17">
        <v>34253</v>
      </c>
      <c r="I1524" s="18">
        <v>44710.282638888886</v>
      </c>
      <c r="J1524" s="18">
        <v>44710.282638888886</v>
      </c>
      <c r="K1524" s="18">
        <v>44728</v>
      </c>
      <c r="L1524" s="19">
        <v>2608191</v>
      </c>
      <c r="M1524" s="19">
        <v>2608191</v>
      </c>
      <c r="N1524" s="16" t="s">
        <v>3490</v>
      </c>
      <c r="O1524" s="16"/>
      <c r="P1524" s="16"/>
      <c r="Q1524" s="16"/>
      <c r="R1524" s="20">
        <v>2608191</v>
      </c>
      <c r="S1524" s="16" t="s">
        <v>4171</v>
      </c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16" t="s">
        <v>4166</v>
      </c>
      <c r="AH1524" s="16"/>
      <c r="AI1524" s="16"/>
      <c r="AJ1524" s="16" t="e">
        <f>VLOOKUP(E1524,[4]TD!$A:$B,2,0)</f>
        <v>#N/A</v>
      </c>
      <c r="AK1524" s="16"/>
      <c r="AL1524" s="16"/>
      <c r="AM1524" s="16"/>
      <c r="AN1524" s="16"/>
      <c r="AO1524" s="16"/>
      <c r="AP1524" s="16"/>
      <c r="AQ1524" s="25">
        <f t="shared" si="246"/>
        <v>2608191</v>
      </c>
      <c r="AR1524" s="16"/>
      <c r="AS1524" s="16"/>
      <c r="AT1524" s="16">
        <f t="shared" si="238"/>
        <v>0</v>
      </c>
      <c r="AU1524" s="16"/>
      <c r="AV1524" s="16"/>
      <c r="AW1524" s="16"/>
      <c r="AX1524" s="16"/>
      <c r="AY1524" s="16"/>
      <c r="AZ1524" s="16"/>
      <c r="BA1524" s="16"/>
      <c r="BB1524" s="25">
        <f t="shared" si="234"/>
        <v>0</v>
      </c>
      <c r="BC1524" s="16"/>
      <c r="BD1524" s="52">
        <f t="shared" si="235"/>
        <v>44710.282638888886</v>
      </c>
      <c r="BE1524" s="16">
        <f t="shared" si="239"/>
        <v>2022</v>
      </c>
      <c r="BF1524" s="52">
        <f t="shared" si="236"/>
        <v>44728</v>
      </c>
      <c r="BG1524" s="16">
        <f t="shared" si="240"/>
        <v>2022</v>
      </c>
      <c r="BH1524" s="16"/>
    </row>
    <row r="1525" spans="1:60" x14ac:dyDescent="0.25">
      <c r="A1525" s="16">
        <v>820003850</v>
      </c>
      <c r="B1525" s="16" t="s">
        <v>3461</v>
      </c>
      <c r="C1525" s="16" t="s">
        <v>3462</v>
      </c>
      <c r="D1525" s="17" t="s">
        <v>1210</v>
      </c>
      <c r="E1525" s="17">
        <v>69426</v>
      </c>
      <c r="F1525" s="17" t="str">
        <f t="shared" si="237"/>
        <v>ST69426</v>
      </c>
      <c r="G1525" s="17" t="e">
        <f>VLOOKUP(E1525,[4]PARTIDAS!$F:$M,8,0)</f>
        <v>#N/A</v>
      </c>
      <c r="H1525" s="17">
        <v>34253</v>
      </c>
      <c r="I1525" s="18">
        <v>44710.535416666666</v>
      </c>
      <c r="J1525" s="18">
        <v>44710.535416666666</v>
      </c>
      <c r="K1525" s="18">
        <v>44728</v>
      </c>
      <c r="L1525" s="19">
        <v>169112</v>
      </c>
      <c r="M1525" s="19">
        <v>169112</v>
      </c>
      <c r="N1525" s="16" t="s">
        <v>3490</v>
      </c>
      <c r="O1525" s="16"/>
      <c r="P1525" s="16"/>
      <c r="Q1525" s="16"/>
      <c r="R1525" s="20">
        <v>169112</v>
      </c>
      <c r="S1525" s="16" t="s">
        <v>4170</v>
      </c>
      <c r="T1525" s="1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/>
      <c r="AE1525" s="16"/>
      <c r="AF1525" s="16"/>
      <c r="AG1525" s="16" t="s">
        <v>4166</v>
      </c>
      <c r="AH1525" s="16"/>
      <c r="AI1525" s="16"/>
      <c r="AJ1525" s="16" t="e">
        <f>VLOOKUP(E1525,[4]TD!$A:$B,2,0)</f>
        <v>#N/A</v>
      </c>
      <c r="AK1525" s="16"/>
      <c r="AL1525" s="16"/>
      <c r="AM1525" s="16"/>
      <c r="AN1525" s="16"/>
      <c r="AO1525" s="16"/>
      <c r="AP1525" s="16"/>
      <c r="AQ1525" s="25">
        <f t="shared" si="246"/>
        <v>169112</v>
      </c>
      <c r="AR1525" s="16"/>
      <c r="AS1525" s="16"/>
      <c r="AT1525" s="16">
        <f t="shared" si="238"/>
        <v>0</v>
      </c>
      <c r="AU1525" s="16"/>
      <c r="AV1525" s="16"/>
      <c r="AW1525" s="16"/>
      <c r="AX1525" s="16"/>
      <c r="AY1525" s="16"/>
      <c r="AZ1525" s="16"/>
      <c r="BA1525" s="16"/>
      <c r="BB1525" s="25">
        <f t="shared" si="234"/>
        <v>0</v>
      </c>
      <c r="BC1525" s="16"/>
      <c r="BD1525" s="52">
        <f t="shared" si="235"/>
        <v>44710.535416666666</v>
      </c>
      <c r="BE1525" s="16">
        <f t="shared" si="239"/>
        <v>2022</v>
      </c>
      <c r="BF1525" s="52">
        <f t="shared" si="236"/>
        <v>44728</v>
      </c>
      <c r="BG1525" s="16">
        <f t="shared" si="240"/>
        <v>2022</v>
      </c>
      <c r="BH1525" s="16"/>
    </row>
    <row r="1526" spans="1:60" x14ac:dyDescent="0.25">
      <c r="A1526" s="16">
        <v>820003850</v>
      </c>
      <c r="B1526" s="16" t="s">
        <v>3461</v>
      </c>
      <c r="C1526" s="16" t="s">
        <v>3462</v>
      </c>
      <c r="D1526" s="17" t="s">
        <v>1210</v>
      </c>
      <c r="E1526" s="17">
        <v>69427</v>
      </c>
      <c r="F1526" s="17" t="str">
        <f t="shared" si="237"/>
        <v>ST69427</v>
      </c>
      <c r="G1526" s="17" t="e">
        <f>VLOOKUP(E1526,[4]PARTIDAS!$F:$M,8,0)</f>
        <v>#N/A</v>
      </c>
      <c r="H1526" s="17">
        <v>34253</v>
      </c>
      <c r="I1526" s="18">
        <v>44710.54791666667</v>
      </c>
      <c r="J1526" s="18">
        <v>44710.54791666667</v>
      </c>
      <c r="K1526" s="18">
        <v>44728</v>
      </c>
      <c r="L1526" s="19">
        <v>3046905</v>
      </c>
      <c r="M1526" s="19">
        <v>3046905</v>
      </c>
      <c r="N1526" s="16" t="s">
        <v>3490</v>
      </c>
      <c r="O1526" s="16"/>
      <c r="P1526" s="16"/>
      <c r="Q1526" s="16"/>
      <c r="R1526" s="20">
        <v>3046905</v>
      </c>
      <c r="S1526" s="16" t="s">
        <v>4171</v>
      </c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16" t="s">
        <v>4166</v>
      </c>
      <c r="AH1526" s="16"/>
      <c r="AI1526" s="16"/>
      <c r="AJ1526" s="16" t="e">
        <f>VLOOKUP(E1526,[4]TD!$A:$B,2,0)</f>
        <v>#N/A</v>
      </c>
      <c r="AK1526" s="16"/>
      <c r="AL1526" s="16"/>
      <c r="AM1526" s="16"/>
      <c r="AN1526" s="16"/>
      <c r="AO1526" s="16"/>
      <c r="AP1526" s="16"/>
      <c r="AQ1526" s="25">
        <f t="shared" si="246"/>
        <v>3046905</v>
      </c>
      <c r="AR1526" s="16"/>
      <c r="AS1526" s="16"/>
      <c r="AT1526" s="16">
        <f t="shared" si="238"/>
        <v>0</v>
      </c>
      <c r="AU1526" s="16"/>
      <c r="AV1526" s="16"/>
      <c r="AW1526" s="16"/>
      <c r="AX1526" s="16"/>
      <c r="AY1526" s="16"/>
      <c r="AZ1526" s="16"/>
      <c r="BA1526" s="16"/>
      <c r="BB1526" s="25">
        <f t="shared" si="234"/>
        <v>0</v>
      </c>
      <c r="BC1526" s="16"/>
      <c r="BD1526" s="52">
        <f t="shared" si="235"/>
        <v>44710.54791666667</v>
      </c>
      <c r="BE1526" s="16">
        <f t="shared" si="239"/>
        <v>2022</v>
      </c>
      <c r="BF1526" s="52">
        <f t="shared" si="236"/>
        <v>44728</v>
      </c>
      <c r="BG1526" s="16">
        <f t="shared" si="240"/>
        <v>2022</v>
      </c>
      <c r="BH1526" s="16"/>
    </row>
    <row r="1527" spans="1:60" x14ac:dyDescent="0.25">
      <c r="A1527" s="16">
        <v>820003850</v>
      </c>
      <c r="B1527" s="16" t="s">
        <v>3461</v>
      </c>
      <c r="C1527" s="16" t="s">
        <v>3462</v>
      </c>
      <c r="D1527" s="17" t="s">
        <v>1210</v>
      </c>
      <c r="E1527" s="17">
        <v>69428</v>
      </c>
      <c r="F1527" s="17" t="str">
        <f t="shared" si="237"/>
        <v>ST69428</v>
      </c>
      <c r="G1527" s="17" t="e">
        <f>VLOOKUP(E1527,[4]PARTIDAS!$F:$M,8,0)</f>
        <v>#N/A</v>
      </c>
      <c r="H1527" s="17">
        <v>34255</v>
      </c>
      <c r="I1527" s="18">
        <v>44710.549305555556</v>
      </c>
      <c r="J1527" s="18">
        <v>44710.549305555556</v>
      </c>
      <c r="K1527" s="18">
        <v>44728</v>
      </c>
      <c r="L1527" s="19">
        <v>80800</v>
      </c>
      <c r="M1527" s="19">
        <v>80800</v>
      </c>
      <c r="N1527" s="16" t="s">
        <v>3490</v>
      </c>
      <c r="O1527" s="16"/>
      <c r="P1527" s="16"/>
      <c r="Q1527" s="16"/>
      <c r="R1527" s="20">
        <v>80800</v>
      </c>
      <c r="S1527" s="16" t="s">
        <v>4200</v>
      </c>
      <c r="T1527" s="16"/>
      <c r="U1527" s="16"/>
      <c r="V1527" s="16"/>
      <c r="W1527" s="16"/>
      <c r="X1527" s="16"/>
      <c r="Y1527" s="16"/>
      <c r="Z1527" s="16"/>
      <c r="AA1527" s="16"/>
      <c r="AB1527" s="16"/>
      <c r="AC1527" s="16"/>
      <c r="AD1527" s="16"/>
      <c r="AE1527" s="16"/>
      <c r="AF1527" s="16"/>
      <c r="AG1527" s="16" t="s">
        <v>4166</v>
      </c>
      <c r="AH1527" s="16"/>
      <c r="AI1527" s="16"/>
      <c r="AJ1527" s="16" t="e">
        <f>VLOOKUP(E1527,[4]TD!$A:$B,2,0)</f>
        <v>#N/A</v>
      </c>
      <c r="AK1527" s="16"/>
      <c r="AL1527" s="16"/>
      <c r="AM1527" s="16"/>
      <c r="AN1527" s="16"/>
      <c r="AO1527" s="16"/>
      <c r="AP1527" s="16"/>
      <c r="AQ1527" s="25">
        <f t="shared" si="246"/>
        <v>80800</v>
      </c>
      <c r="AR1527" s="16"/>
      <c r="AS1527" s="16"/>
      <c r="AT1527" s="16">
        <f t="shared" si="238"/>
        <v>0</v>
      </c>
      <c r="AU1527" s="16"/>
      <c r="AV1527" s="16"/>
      <c r="AW1527" s="16"/>
      <c r="AX1527" s="16"/>
      <c r="AY1527" s="16"/>
      <c r="AZ1527" s="16"/>
      <c r="BA1527" s="16"/>
      <c r="BB1527" s="25">
        <f t="shared" si="234"/>
        <v>0</v>
      </c>
      <c r="BC1527" s="16"/>
      <c r="BD1527" s="52">
        <f t="shared" si="235"/>
        <v>44710.549305555556</v>
      </c>
      <c r="BE1527" s="16">
        <f t="shared" si="239"/>
        <v>2022</v>
      </c>
      <c r="BF1527" s="52">
        <f t="shared" si="236"/>
        <v>44728</v>
      </c>
      <c r="BG1527" s="16">
        <f t="shared" si="240"/>
        <v>2022</v>
      </c>
      <c r="BH1527" s="16"/>
    </row>
    <row r="1528" spans="1:60" x14ac:dyDescent="0.25">
      <c r="A1528" s="16">
        <v>820003850</v>
      </c>
      <c r="B1528" s="16" t="s">
        <v>3461</v>
      </c>
      <c r="C1528" s="16" t="s">
        <v>3462</v>
      </c>
      <c r="D1528" s="17" t="s">
        <v>1210</v>
      </c>
      <c r="E1528" s="17">
        <v>69446</v>
      </c>
      <c r="F1528" s="17" t="str">
        <f t="shared" si="237"/>
        <v>ST69446</v>
      </c>
      <c r="G1528" s="17" t="e">
        <f>VLOOKUP(E1528,[4]PARTIDAS!$F:$M,8,0)</f>
        <v>#N/A</v>
      </c>
      <c r="H1528" s="17">
        <v>34253</v>
      </c>
      <c r="I1528" s="18">
        <v>44710.883333333331</v>
      </c>
      <c r="J1528" s="18">
        <v>44710.883333333331</v>
      </c>
      <c r="K1528" s="18">
        <v>44728</v>
      </c>
      <c r="L1528" s="19">
        <v>211740</v>
      </c>
      <c r="M1528" s="19">
        <v>211740</v>
      </c>
      <c r="N1528" s="16" t="s">
        <v>3490</v>
      </c>
      <c r="O1528" s="16"/>
      <c r="P1528" s="16"/>
      <c r="Q1528" s="16"/>
      <c r="R1528" s="20">
        <v>211740</v>
      </c>
      <c r="S1528" s="16" t="s">
        <v>4170</v>
      </c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16" t="s">
        <v>4166</v>
      </c>
      <c r="AH1528" s="16"/>
      <c r="AI1528" s="16"/>
      <c r="AJ1528" s="16" t="e">
        <f>VLOOKUP(E1528,[4]TD!$A:$B,2,0)</f>
        <v>#N/A</v>
      </c>
      <c r="AK1528" s="16"/>
      <c r="AL1528" s="16"/>
      <c r="AM1528" s="16"/>
      <c r="AN1528" s="16"/>
      <c r="AO1528" s="16"/>
      <c r="AP1528" s="16"/>
      <c r="AQ1528" s="25">
        <f t="shared" si="246"/>
        <v>211740</v>
      </c>
      <c r="AR1528" s="16"/>
      <c r="AS1528" s="16"/>
      <c r="AT1528" s="16">
        <f t="shared" si="238"/>
        <v>0</v>
      </c>
      <c r="AU1528" s="16"/>
      <c r="AV1528" s="16"/>
      <c r="AW1528" s="16"/>
      <c r="AX1528" s="16"/>
      <c r="AY1528" s="16"/>
      <c r="AZ1528" s="16"/>
      <c r="BA1528" s="16"/>
      <c r="BB1528" s="25">
        <f t="shared" si="234"/>
        <v>0</v>
      </c>
      <c r="BC1528" s="16"/>
      <c r="BD1528" s="52">
        <f t="shared" si="235"/>
        <v>44710.883333333331</v>
      </c>
      <c r="BE1528" s="16">
        <f t="shared" si="239"/>
        <v>2022</v>
      </c>
      <c r="BF1528" s="52">
        <f t="shared" si="236"/>
        <v>44728</v>
      </c>
      <c r="BG1528" s="16">
        <f t="shared" si="240"/>
        <v>2022</v>
      </c>
      <c r="BH1528" s="16"/>
    </row>
    <row r="1529" spans="1:60" x14ac:dyDescent="0.25">
      <c r="A1529" s="16">
        <v>820003850</v>
      </c>
      <c r="B1529" s="16" t="s">
        <v>3461</v>
      </c>
      <c r="C1529" s="16" t="s">
        <v>3462</v>
      </c>
      <c r="D1529" s="17" t="s">
        <v>1210</v>
      </c>
      <c r="E1529" s="17">
        <v>69447</v>
      </c>
      <c r="F1529" s="17" t="str">
        <f t="shared" si="237"/>
        <v>ST69447</v>
      </c>
      <c r="G1529" s="17" t="e">
        <f>VLOOKUP(E1529,[4]PARTIDAS!$F:$M,8,0)</f>
        <v>#N/A</v>
      </c>
      <c r="H1529" s="17">
        <v>34253</v>
      </c>
      <c r="I1529" s="18">
        <v>44710.970833333333</v>
      </c>
      <c r="J1529" s="18">
        <v>44710.970833333333</v>
      </c>
      <c r="K1529" s="18">
        <v>44728</v>
      </c>
      <c r="L1529" s="19">
        <v>299400</v>
      </c>
      <c r="M1529" s="19">
        <v>299400</v>
      </c>
      <c r="N1529" s="16" t="s">
        <v>3490</v>
      </c>
      <c r="O1529" s="16"/>
      <c r="P1529" s="16"/>
      <c r="Q1529" s="16"/>
      <c r="R1529" s="20">
        <v>299400</v>
      </c>
      <c r="S1529" s="16" t="s">
        <v>4170</v>
      </c>
      <c r="T1529" s="16"/>
      <c r="U1529" s="16"/>
      <c r="V1529" s="16"/>
      <c r="W1529" s="16"/>
      <c r="X1529" s="16"/>
      <c r="Y1529" s="16"/>
      <c r="Z1529" s="16"/>
      <c r="AA1529" s="16"/>
      <c r="AB1529" s="16"/>
      <c r="AC1529" s="16"/>
      <c r="AD1529" s="16"/>
      <c r="AE1529" s="16"/>
      <c r="AF1529" s="16"/>
      <c r="AG1529" s="16" t="s">
        <v>4166</v>
      </c>
      <c r="AH1529" s="16"/>
      <c r="AI1529" s="16"/>
      <c r="AJ1529" s="16" t="e">
        <f>VLOOKUP(E1529,[4]TD!$A:$B,2,0)</f>
        <v>#N/A</v>
      </c>
      <c r="AK1529" s="16"/>
      <c r="AL1529" s="16"/>
      <c r="AM1529" s="16"/>
      <c r="AN1529" s="16"/>
      <c r="AO1529" s="16"/>
      <c r="AP1529" s="16"/>
      <c r="AQ1529" s="25">
        <f t="shared" si="246"/>
        <v>299400</v>
      </c>
      <c r="AR1529" s="16"/>
      <c r="AS1529" s="16"/>
      <c r="AT1529" s="16">
        <f t="shared" si="238"/>
        <v>0</v>
      </c>
      <c r="AU1529" s="16"/>
      <c r="AV1529" s="16"/>
      <c r="AW1529" s="16"/>
      <c r="AX1529" s="16"/>
      <c r="AY1529" s="16"/>
      <c r="AZ1529" s="16"/>
      <c r="BA1529" s="16"/>
      <c r="BB1529" s="25">
        <f t="shared" si="234"/>
        <v>0</v>
      </c>
      <c r="BC1529" s="16"/>
      <c r="BD1529" s="52">
        <f t="shared" si="235"/>
        <v>44710.970833333333</v>
      </c>
      <c r="BE1529" s="16">
        <f t="shared" si="239"/>
        <v>2022</v>
      </c>
      <c r="BF1529" s="52">
        <f t="shared" si="236"/>
        <v>44728</v>
      </c>
      <c r="BG1529" s="16">
        <f t="shared" si="240"/>
        <v>2022</v>
      </c>
      <c r="BH1529" s="16"/>
    </row>
    <row r="1530" spans="1:60" x14ac:dyDescent="0.25">
      <c r="A1530" s="16">
        <v>820003850</v>
      </c>
      <c r="B1530" s="16" t="s">
        <v>3461</v>
      </c>
      <c r="C1530" s="16" t="s">
        <v>3462</v>
      </c>
      <c r="D1530" s="17" t="s">
        <v>1210</v>
      </c>
      <c r="E1530" s="17">
        <v>69467</v>
      </c>
      <c r="F1530" s="17" t="str">
        <f t="shared" si="237"/>
        <v>ST69467</v>
      </c>
      <c r="G1530" s="17" t="e">
        <f>VLOOKUP(E1530,[4]PARTIDAS!$F:$M,8,0)</f>
        <v>#N/A</v>
      </c>
      <c r="H1530" s="17">
        <v>34253</v>
      </c>
      <c r="I1530" s="18">
        <v>44711.599305555559</v>
      </c>
      <c r="J1530" s="18">
        <v>44711.599305555559</v>
      </c>
      <c r="K1530" s="18">
        <v>44728</v>
      </c>
      <c r="L1530" s="19">
        <v>4858003</v>
      </c>
      <c r="M1530" s="19">
        <v>4858003</v>
      </c>
      <c r="N1530" s="16" t="s">
        <v>3490</v>
      </c>
      <c r="O1530" s="16"/>
      <c r="P1530" s="16"/>
      <c r="Q1530" s="16"/>
      <c r="R1530" s="20">
        <v>4858003</v>
      </c>
      <c r="S1530" s="16" t="s">
        <v>4171</v>
      </c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16" t="s">
        <v>4166</v>
      </c>
      <c r="AH1530" s="16"/>
      <c r="AI1530" s="16"/>
      <c r="AJ1530" s="16" t="e">
        <f>VLOOKUP(E1530,[4]TD!$A:$B,2,0)</f>
        <v>#N/A</v>
      </c>
      <c r="AK1530" s="16"/>
      <c r="AL1530" s="16"/>
      <c r="AM1530" s="16"/>
      <c r="AN1530" s="16"/>
      <c r="AO1530" s="16"/>
      <c r="AP1530" s="16"/>
      <c r="AQ1530" s="25">
        <f t="shared" si="246"/>
        <v>4858003</v>
      </c>
      <c r="AR1530" s="16"/>
      <c r="AS1530" s="16"/>
      <c r="AT1530" s="16">
        <f t="shared" si="238"/>
        <v>0</v>
      </c>
      <c r="AU1530" s="16"/>
      <c r="AV1530" s="16"/>
      <c r="AW1530" s="16"/>
      <c r="AX1530" s="16"/>
      <c r="AY1530" s="16"/>
      <c r="AZ1530" s="16"/>
      <c r="BA1530" s="16"/>
      <c r="BB1530" s="25">
        <f t="shared" si="234"/>
        <v>0</v>
      </c>
      <c r="BC1530" s="16"/>
      <c r="BD1530" s="52">
        <f t="shared" si="235"/>
        <v>44711.599305555559</v>
      </c>
      <c r="BE1530" s="16">
        <f t="shared" si="239"/>
        <v>2022</v>
      </c>
      <c r="BF1530" s="52">
        <f t="shared" si="236"/>
        <v>44728</v>
      </c>
      <c r="BG1530" s="16">
        <f t="shared" si="240"/>
        <v>2022</v>
      </c>
      <c r="BH1530" s="16"/>
    </row>
    <row r="1531" spans="1:60" x14ac:dyDescent="0.25">
      <c r="A1531" s="16">
        <v>820003850</v>
      </c>
      <c r="B1531" s="16" t="s">
        <v>3461</v>
      </c>
      <c r="C1531" s="16" t="s">
        <v>3462</v>
      </c>
      <c r="D1531" s="17" t="s">
        <v>1210</v>
      </c>
      <c r="E1531" s="17">
        <v>69471</v>
      </c>
      <c r="F1531" s="17" t="str">
        <f t="shared" si="237"/>
        <v>ST69471</v>
      </c>
      <c r="G1531" s="17" t="e">
        <f>VLOOKUP(E1531,[4]PARTIDAS!$F:$M,8,0)</f>
        <v>#N/A</v>
      </c>
      <c r="H1531" s="17">
        <v>34253</v>
      </c>
      <c r="I1531" s="18">
        <v>44711.64166666667</v>
      </c>
      <c r="J1531" s="18">
        <v>44711.64166666667</v>
      </c>
      <c r="K1531" s="18">
        <v>44728</v>
      </c>
      <c r="L1531" s="19">
        <v>7220642</v>
      </c>
      <c r="M1531" s="19">
        <v>7220642</v>
      </c>
      <c r="N1531" s="16" t="s">
        <v>3490</v>
      </c>
      <c r="O1531" s="16"/>
      <c r="P1531" s="16"/>
      <c r="Q1531" s="16"/>
      <c r="R1531" s="20">
        <v>7220642</v>
      </c>
      <c r="S1531" s="16" t="s">
        <v>4165</v>
      </c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/>
      <c r="AE1531" s="16"/>
      <c r="AF1531" s="16"/>
      <c r="AG1531" s="16" t="s">
        <v>4166</v>
      </c>
      <c r="AH1531" s="16"/>
      <c r="AI1531" s="16"/>
      <c r="AJ1531" s="16" t="e">
        <f>VLOOKUP(E1531,[4]TD!$A:$B,2,0)</f>
        <v>#N/A</v>
      </c>
      <c r="AK1531" s="16"/>
      <c r="AL1531" s="16"/>
      <c r="AM1531" s="16"/>
      <c r="AN1531" s="16"/>
      <c r="AO1531" s="16"/>
      <c r="AP1531" s="16"/>
      <c r="AQ1531" s="25">
        <f t="shared" si="246"/>
        <v>7220642</v>
      </c>
      <c r="AR1531" s="16"/>
      <c r="AS1531" s="16"/>
      <c r="AT1531" s="16">
        <f t="shared" si="238"/>
        <v>0</v>
      </c>
      <c r="AU1531" s="16"/>
      <c r="AV1531" s="16"/>
      <c r="AW1531" s="16"/>
      <c r="AX1531" s="16"/>
      <c r="AY1531" s="16"/>
      <c r="AZ1531" s="16"/>
      <c r="BA1531" s="16"/>
      <c r="BB1531" s="25">
        <f t="shared" si="234"/>
        <v>0</v>
      </c>
      <c r="BC1531" s="16"/>
      <c r="BD1531" s="52">
        <f t="shared" si="235"/>
        <v>44711.64166666667</v>
      </c>
      <c r="BE1531" s="16">
        <f t="shared" si="239"/>
        <v>2022</v>
      </c>
      <c r="BF1531" s="52">
        <f t="shared" si="236"/>
        <v>44728</v>
      </c>
      <c r="BG1531" s="16">
        <f t="shared" si="240"/>
        <v>2022</v>
      </c>
      <c r="BH1531" s="16"/>
    </row>
    <row r="1532" spans="1:60" x14ac:dyDescent="0.25">
      <c r="A1532" s="16">
        <v>820003850</v>
      </c>
      <c r="B1532" s="16" t="s">
        <v>3461</v>
      </c>
      <c r="C1532" s="16" t="s">
        <v>3462</v>
      </c>
      <c r="D1532" s="17" t="s">
        <v>1210</v>
      </c>
      <c r="E1532" s="17">
        <v>69559</v>
      </c>
      <c r="F1532" s="17" t="str">
        <f t="shared" si="237"/>
        <v>ST69559</v>
      </c>
      <c r="G1532" s="17" t="e">
        <f>VLOOKUP(E1532,[4]PARTIDAS!$F:$M,8,0)</f>
        <v>#N/A</v>
      </c>
      <c r="H1532" s="17">
        <v>34253</v>
      </c>
      <c r="I1532" s="18">
        <v>44712.42083333333</v>
      </c>
      <c r="J1532" s="18">
        <v>44712.42083333333</v>
      </c>
      <c r="K1532" s="18">
        <v>44728</v>
      </c>
      <c r="L1532" s="19">
        <v>118202</v>
      </c>
      <c r="M1532" s="19">
        <v>118202</v>
      </c>
      <c r="N1532" s="16" t="s">
        <v>3490</v>
      </c>
      <c r="O1532" s="16"/>
      <c r="P1532" s="16"/>
      <c r="Q1532" s="16"/>
      <c r="R1532" s="20">
        <v>118202</v>
      </c>
      <c r="S1532" s="16" t="s">
        <v>4170</v>
      </c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16" t="s">
        <v>4166</v>
      </c>
      <c r="AH1532" s="16"/>
      <c r="AI1532" s="16"/>
      <c r="AJ1532" s="16" t="e">
        <f>VLOOKUP(E1532,[4]TD!$A:$B,2,0)</f>
        <v>#N/A</v>
      </c>
      <c r="AK1532" s="16"/>
      <c r="AL1532" s="16"/>
      <c r="AM1532" s="16"/>
      <c r="AN1532" s="16"/>
      <c r="AO1532" s="16"/>
      <c r="AP1532" s="16"/>
      <c r="AQ1532" s="25">
        <f t="shared" si="246"/>
        <v>118202</v>
      </c>
      <c r="AR1532" s="16"/>
      <c r="AS1532" s="16"/>
      <c r="AT1532" s="16">
        <f t="shared" si="238"/>
        <v>0</v>
      </c>
      <c r="AU1532" s="16"/>
      <c r="AV1532" s="16"/>
      <c r="AW1532" s="16"/>
      <c r="AX1532" s="16"/>
      <c r="AY1532" s="16"/>
      <c r="AZ1532" s="16"/>
      <c r="BA1532" s="16"/>
      <c r="BB1532" s="25">
        <f t="shared" si="234"/>
        <v>0</v>
      </c>
      <c r="BC1532" s="16"/>
      <c r="BD1532" s="52">
        <f t="shared" si="235"/>
        <v>44712.42083333333</v>
      </c>
      <c r="BE1532" s="16">
        <f t="shared" si="239"/>
        <v>2022</v>
      </c>
      <c r="BF1532" s="52">
        <f t="shared" si="236"/>
        <v>44728</v>
      </c>
      <c r="BG1532" s="16">
        <f t="shared" si="240"/>
        <v>2022</v>
      </c>
      <c r="BH1532" s="16"/>
    </row>
    <row r="1533" spans="1:60" x14ac:dyDescent="0.25">
      <c r="A1533" s="16">
        <v>820003850</v>
      </c>
      <c r="B1533" s="16" t="s">
        <v>3461</v>
      </c>
      <c r="C1533" s="16" t="s">
        <v>3462</v>
      </c>
      <c r="D1533" s="17" t="s">
        <v>1210</v>
      </c>
      <c r="E1533" s="17">
        <v>69597</v>
      </c>
      <c r="F1533" s="17" t="str">
        <f t="shared" si="237"/>
        <v>ST69597</v>
      </c>
      <c r="G1533" s="17" t="e">
        <f>VLOOKUP(E1533,[4]PARTIDAS!$F:$M,8,0)</f>
        <v>#N/A</v>
      </c>
      <c r="H1533" s="17">
        <v>34253</v>
      </c>
      <c r="I1533" s="18">
        <v>44712.611111111109</v>
      </c>
      <c r="J1533" s="18">
        <v>44712.611111111109</v>
      </c>
      <c r="K1533" s="18">
        <v>44728</v>
      </c>
      <c r="L1533" s="19">
        <v>237068</v>
      </c>
      <c r="M1533" s="19">
        <v>237068</v>
      </c>
      <c r="N1533" s="16" t="s">
        <v>3490</v>
      </c>
      <c r="O1533" s="16"/>
      <c r="P1533" s="16"/>
      <c r="Q1533" s="16"/>
      <c r="R1533" s="20">
        <v>237068</v>
      </c>
      <c r="S1533" s="16" t="s">
        <v>4170</v>
      </c>
      <c r="T1533" s="16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/>
      <c r="AE1533" s="16"/>
      <c r="AF1533" s="16"/>
      <c r="AG1533" s="16" t="s">
        <v>4166</v>
      </c>
      <c r="AH1533" s="16"/>
      <c r="AI1533" s="16"/>
      <c r="AJ1533" s="16" t="e">
        <f>VLOOKUP(E1533,[4]TD!$A:$B,2,0)</f>
        <v>#N/A</v>
      </c>
      <c r="AK1533" s="16"/>
      <c r="AL1533" s="16"/>
      <c r="AM1533" s="16"/>
      <c r="AN1533" s="16"/>
      <c r="AO1533" s="16"/>
      <c r="AP1533" s="16"/>
      <c r="AQ1533" s="25">
        <f t="shared" si="246"/>
        <v>237068</v>
      </c>
      <c r="AR1533" s="16"/>
      <c r="AS1533" s="16"/>
      <c r="AT1533" s="16">
        <f t="shared" si="238"/>
        <v>0</v>
      </c>
      <c r="AU1533" s="16"/>
      <c r="AV1533" s="16"/>
      <c r="AW1533" s="16"/>
      <c r="AX1533" s="16"/>
      <c r="AY1533" s="16"/>
      <c r="AZ1533" s="16"/>
      <c r="BA1533" s="16"/>
      <c r="BB1533" s="25">
        <f t="shared" si="234"/>
        <v>0</v>
      </c>
      <c r="BC1533" s="16"/>
      <c r="BD1533" s="52">
        <f t="shared" si="235"/>
        <v>44712.611111111109</v>
      </c>
      <c r="BE1533" s="16">
        <f t="shared" si="239"/>
        <v>2022</v>
      </c>
      <c r="BF1533" s="52">
        <f t="shared" si="236"/>
        <v>44728</v>
      </c>
      <c r="BG1533" s="16">
        <f t="shared" si="240"/>
        <v>2022</v>
      </c>
      <c r="BH1533" s="16"/>
    </row>
    <row r="1534" spans="1:60" x14ac:dyDescent="0.25">
      <c r="A1534" s="16">
        <v>820003850</v>
      </c>
      <c r="B1534" s="16" t="s">
        <v>3461</v>
      </c>
      <c r="C1534" s="16" t="s">
        <v>3462</v>
      </c>
      <c r="D1534" s="17" t="s">
        <v>1210</v>
      </c>
      <c r="E1534" s="17">
        <v>69653</v>
      </c>
      <c r="F1534" s="17" t="str">
        <f t="shared" si="237"/>
        <v>ST69653</v>
      </c>
      <c r="G1534" s="17" t="e">
        <f>VLOOKUP(E1534,[4]PARTIDAS!$F:$M,8,0)</f>
        <v>#N/A</v>
      </c>
      <c r="H1534" s="17">
        <v>34363</v>
      </c>
      <c r="I1534" s="18">
        <v>44713.321527777778</v>
      </c>
      <c r="J1534" s="18">
        <v>44713.321527777778</v>
      </c>
      <c r="K1534" s="18">
        <v>44760</v>
      </c>
      <c r="L1534" s="19">
        <v>12133369</v>
      </c>
      <c r="M1534" s="19">
        <v>11657869</v>
      </c>
      <c r="N1534" s="16" t="s">
        <v>3463</v>
      </c>
      <c r="O1534" s="16"/>
      <c r="P1534" s="16"/>
      <c r="Q1534" s="16"/>
      <c r="R1534" s="16"/>
      <c r="S1534" s="16"/>
      <c r="T1534" s="20">
        <v>12133369</v>
      </c>
      <c r="U1534" s="16" t="s">
        <v>4204</v>
      </c>
      <c r="V1534" s="16" t="s">
        <v>4205</v>
      </c>
      <c r="W1534" s="16">
        <v>359300</v>
      </c>
      <c r="X1534" s="16" t="s">
        <v>47</v>
      </c>
      <c r="Y1534" s="16"/>
      <c r="Z1534" s="16"/>
      <c r="AA1534" s="16">
        <v>0</v>
      </c>
      <c r="AB1534" s="16">
        <v>0</v>
      </c>
      <c r="AC1534" s="16" t="s">
        <v>47</v>
      </c>
      <c r="AD1534" s="16"/>
      <c r="AE1534" s="16"/>
      <c r="AF1534" s="16" t="s">
        <v>4206</v>
      </c>
      <c r="AG1534" s="16" t="s">
        <v>4207</v>
      </c>
      <c r="AH1534" s="16" t="s">
        <v>3466</v>
      </c>
      <c r="AI1534" s="16" t="s">
        <v>47</v>
      </c>
      <c r="AJ1534" s="16" t="e">
        <f>VLOOKUP(E1534,[4]TD!$A:$B,2,0)</f>
        <v>#N/A</v>
      </c>
      <c r="AK1534" s="16"/>
      <c r="AL1534" s="16"/>
      <c r="AM1534" s="16"/>
      <c r="AN1534" s="16"/>
      <c r="AO1534" s="16"/>
      <c r="AP1534" s="16"/>
      <c r="AQ1534" s="16"/>
      <c r="AR1534" s="16"/>
      <c r="AS1534" s="25">
        <f t="shared" ref="AS1534:AS1540" si="247">M1534</f>
        <v>11657869</v>
      </c>
      <c r="AT1534" s="16">
        <f t="shared" si="238"/>
        <v>11657869</v>
      </c>
      <c r="AU1534" s="16"/>
      <c r="AV1534" s="16"/>
      <c r="AW1534" s="16"/>
      <c r="AX1534" s="16"/>
      <c r="AY1534" s="16"/>
      <c r="AZ1534" s="16"/>
      <c r="BA1534" s="16"/>
      <c r="BB1534" s="25">
        <f t="shared" si="234"/>
        <v>-11657869</v>
      </c>
      <c r="BC1534" s="16"/>
      <c r="BD1534" s="52">
        <f t="shared" si="235"/>
        <v>44713.321527777778</v>
      </c>
      <c r="BE1534" s="16">
        <f t="shared" si="239"/>
        <v>2022</v>
      </c>
      <c r="BF1534" s="52">
        <f t="shared" si="236"/>
        <v>44760</v>
      </c>
      <c r="BG1534" s="16">
        <f t="shared" si="240"/>
        <v>2022</v>
      </c>
      <c r="BH1534" s="16"/>
    </row>
    <row r="1535" spans="1:60" x14ac:dyDescent="0.25">
      <c r="A1535" s="16">
        <v>820003850</v>
      </c>
      <c r="B1535" s="16" t="s">
        <v>3461</v>
      </c>
      <c r="C1535" s="16" t="s">
        <v>3462</v>
      </c>
      <c r="D1535" s="17" t="s">
        <v>1210</v>
      </c>
      <c r="E1535" s="17">
        <v>69659</v>
      </c>
      <c r="F1535" s="17" t="str">
        <f t="shared" si="237"/>
        <v>ST69659</v>
      </c>
      <c r="G1535" s="17" t="e">
        <f>VLOOKUP(E1535,[4]PARTIDAS!$F:$M,8,0)</f>
        <v>#N/A</v>
      </c>
      <c r="H1535" s="17">
        <v>34363</v>
      </c>
      <c r="I1535" s="18">
        <v>44713.340277777781</v>
      </c>
      <c r="J1535" s="18">
        <v>44713.340277777781</v>
      </c>
      <c r="K1535" s="18">
        <v>44760</v>
      </c>
      <c r="L1535" s="19">
        <v>382934</v>
      </c>
      <c r="M1535" s="19">
        <v>382934</v>
      </c>
      <c r="N1535" s="16" t="s">
        <v>3463</v>
      </c>
      <c r="O1535" s="16"/>
      <c r="P1535" s="16"/>
      <c r="Q1535" s="16"/>
      <c r="R1535" s="16"/>
      <c r="S1535" s="16"/>
      <c r="T1535" s="20">
        <v>382934</v>
      </c>
      <c r="U1535" s="16" t="s">
        <v>47</v>
      </c>
      <c r="V1535" s="16"/>
      <c r="W1535" s="16"/>
      <c r="X1535" s="16"/>
      <c r="Y1535" s="16"/>
      <c r="Z1535" s="16"/>
      <c r="AA1535" s="16"/>
      <c r="AB1535" s="16"/>
      <c r="AC1535" s="16"/>
      <c r="AD1535" s="16"/>
      <c r="AE1535" s="16"/>
      <c r="AF1535" s="16" t="s">
        <v>4206</v>
      </c>
      <c r="AG1535" s="16" t="s">
        <v>4207</v>
      </c>
      <c r="AH1535" s="16" t="s">
        <v>3466</v>
      </c>
      <c r="AI1535" s="16" t="s">
        <v>47</v>
      </c>
      <c r="AJ1535" s="16" t="e">
        <f>VLOOKUP(E1535,[4]TD!$A:$B,2,0)</f>
        <v>#N/A</v>
      </c>
      <c r="AK1535" s="16"/>
      <c r="AL1535" s="16"/>
      <c r="AM1535" s="16"/>
      <c r="AN1535" s="16"/>
      <c r="AO1535" s="16"/>
      <c r="AP1535" s="16"/>
      <c r="AQ1535" s="16"/>
      <c r="AR1535" s="16"/>
      <c r="AS1535" s="25">
        <f t="shared" si="247"/>
        <v>382934</v>
      </c>
      <c r="AT1535" s="16">
        <f t="shared" si="238"/>
        <v>382934</v>
      </c>
      <c r="AU1535" s="16"/>
      <c r="AV1535" s="16"/>
      <c r="AW1535" s="16"/>
      <c r="AX1535" s="16"/>
      <c r="AY1535" s="16"/>
      <c r="AZ1535" s="16"/>
      <c r="BA1535" s="16"/>
      <c r="BB1535" s="25">
        <f t="shared" si="234"/>
        <v>-382934</v>
      </c>
      <c r="BC1535" s="16"/>
      <c r="BD1535" s="52">
        <f t="shared" si="235"/>
        <v>44713.340277777781</v>
      </c>
      <c r="BE1535" s="16">
        <f t="shared" si="239"/>
        <v>2022</v>
      </c>
      <c r="BF1535" s="52">
        <f t="shared" si="236"/>
        <v>44760</v>
      </c>
      <c r="BG1535" s="16">
        <f t="shared" si="240"/>
        <v>2022</v>
      </c>
      <c r="BH1535" s="16"/>
    </row>
    <row r="1536" spans="1:60" x14ac:dyDescent="0.25">
      <c r="A1536" s="16">
        <v>820003850</v>
      </c>
      <c r="B1536" s="16" t="s">
        <v>3461</v>
      </c>
      <c r="C1536" s="16" t="s">
        <v>3462</v>
      </c>
      <c r="D1536" s="17" t="s">
        <v>1210</v>
      </c>
      <c r="E1536" s="17">
        <v>69662</v>
      </c>
      <c r="F1536" s="17" t="str">
        <f t="shared" si="237"/>
        <v>ST69662</v>
      </c>
      <c r="G1536" s="17" t="e">
        <f>VLOOKUP(E1536,[4]PARTIDAS!$F:$M,8,0)</f>
        <v>#N/A</v>
      </c>
      <c r="H1536" s="17">
        <v>34363</v>
      </c>
      <c r="I1536" s="18">
        <v>44713.347916666666</v>
      </c>
      <c r="J1536" s="18">
        <v>44713.347916666666</v>
      </c>
      <c r="K1536" s="18">
        <v>44760</v>
      </c>
      <c r="L1536" s="19">
        <v>65700</v>
      </c>
      <c r="M1536" s="19">
        <v>65700</v>
      </c>
      <c r="N1536" s="16" t="s">
        <v>3463</v>
      </c>
      <c r="O1536" s="16"/>
      <c r="P1536" s="16"/>
      <c r="Q1536" s="16"/>
      <c r="R1536" s="16"/>
      <c r="S1536" s="16"/>
      <c r="T1536" s="20">
        <v>65700</v>
      </c>
      <c r="U1536" s="16" t="s">
        <v>47</v>
      </c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 t="s">
        <v>4206</v>
      </c>
      <c r="AG1536" s="16" t="s">
        <v>4207</v>
      </c>
      <c r="AH1536" s="16" t="s">
        <v>3466</v>
      </c>
      <c r="AI1536" s="16" t="s">
        <v>47</v>
      </c>
      <c r="AJ1536" s="16" t="e">
        <f>VLOOKUP(E1536,[4]TD!$A:$B,2,0)</f>
        <v>#N/A</v>
      </c>
      <c r="AK1536" s="16"/>
      <c r="AL1536" s="16"/>
      <c r="AM1536" s="16"/>
      <c r="AN1536" s="16"/>
      <c r="AO1536" s="16"/>
      <c r="AP1536" s="16"/>
      <c r="AQ1536" s="16"/>
      <c r="AR1536" s="16"/>
      <c r="AS1536" s="25">
        <f t="shared" si="247"/>
        <v>65700</v>
      </c>
      <c r="AT1536" s="16">
        <f t="shared" si="238"/>
        <v>65700</v>
      </c>
      <c r="AU1536" s="16"/>
      <c r="AV1536" s="16"/>
      <c r="AW1536" s="16"/>
      <c r="AX1536" s="16"/>
      <c r="AY1536" s="16"/>
      <c r="AZ1536" s="16"/>
      <c r="BA1536" s="16"/>
      <c r="BB1536" s="25">
        <f t="shared" si="234"/>
        <v>-65700</v>
      </c>
      <c r="BC1536" s="16"/>
      <c r="BD1536" s="52">
        <f t="shared" si="235"/>
        <v>44713.347916666666</v>
      </c>
      <c r="BE1536" s="16">
        <f t="shared" si="239"/>
        <v>2022</v>
      </c>
      <c r="BF1536" s="52">
        <f t="shared" si="236"/>
        <v>44760</v>
      </c>
      <c r="BG1536" s="16">
        <f t="shared" si="240"/>
        <v>2022</v>
      </c>
      <c r="BH1536" s="16"/>
    </row>
    <row r="1537" spans="1:60" x14ac:dyDescent="0.25">
      <c r="A1537" s="16">
        <v>820003850</v>
      </c>
      <c r="B1537" s="16" t="s">
        <v>3461</v>
      </c>
      <c r="C1537" s="16" t="s">
        <v>3462</v>
      </c>
      <c r="D1537" s="17" t="s">
        <v>1210</v>
      </c>
      <c r="E1537" s="17">
        <v>69679</v>
      </c>
      <c r="F1537" s="17" t="str">
        <f t="shared" si="237"/>
        <v>ST69679</v>
      </c>
      <c r="G1537" s="17" t="e">
        <f>VLOOKUP(E1537,[4]PARTIDAS!$F:$M,8,0)</f>
        <v>#N/A</v>
      </c>
      <c r="H1537" s="17">
        <v>34364</v>
      </c>
      <c r="I1537" s="18">
        <v>44713.395138888889</v>
      </c>
      <c r="J1537" s="18">
        <v>44713.395138888889</v>
      </c>
      <c r="K1537" s="18">
        <v>44760</v>
      </c>
      <c r="L1537" s="19">
        <v>7100</v>
      </c>
      <c r="M1537" s="19">
        <v>7100</v>
      </c>
      <c r="N1537" s="16" t="s">
        <v>3463</v>
      </c>
      <c r="O1537" s="16"/>
      <c r="P1537" s="16"/>
      <c r="Q1537" s="16"/>
      <c r="R1537" s="16"/>
      <c r="S1537" s="16"/>
      <c r="T1537" s="20">
        <v>7100</v>
      </c>
      <c r="U1537" s="16" t="s">
        <v>47</v>
      </c>
      <c r="V1537" s="16"/>
      <c r="W1537" s="16"/>
      <c r="X1537" s="16"/>
      <c r="Y1537" s="16"/>
      <c r="Z1537" s="16"/>
      <c r="AA1537" s="16"/>
      <c r="AB1537" s="16"/>
      <c r="AC1537" s="16"/>
      <c r="AD1537" s="16"/>
      <c r="AE1537" s="16"/>
      <c r="AF1537" s="16" t="s">
        <v>4206</v>
      </c>
      <c r="AG1537" s="16" t="s">
        <v>4208</v>
      </c>
      <c r="AH1537" s="16" t="s">
        <v>3466</v>
      </c>
      <c r="AI1537" s="16" t="s">
        <v>47</v>
      </c>
      <c r="AJ1537" s="16" t="e">
        <f>VLOOKUP(E1537,[4]TD!$A:$B,2,0)</f>
        <v>#N/A</v>
      </c>
      <c r="AK1537" s="16"/>
      <c r="AL1537" s="16"/>
      <c r="AM1537" s="16"/>
      <c r="AN1537" s="16"/>
      <c r="AO1537" s="16"/>
      <c r="AP1537" s="16"/>
      <c r="AQ1537" s="16"/>
      <c r="AR1537" s="16"/>
      <c r="AS1537" s="25">
        <f t="shared" si="247"/>
        <v>7100</v>
      </c>
      <c r="AT1537" s="16">
        <f t="shared" si="238"/>
        <v>7100</v>
      </c>
      <c r="AU1537" s="16"/>
      <c r="AV1537" s="16"/>
      <c r="AW1537" s="16"/>
      <c r="AX1537" s="16"/>
      <c r="AY1537" s="16"/>
      <c r="AZ1537" s="16"/>
      <c r="BA1537" s="16"/>
      <c r="BB1537" s="25">
        <f t="shared" si="234"/>
        <v>-7100</v>
      </c>
      <c r="BC1537" s="16"/>
      <c r="BD1537" s="52">
        <f t="shared" si="235"/>
        <v>44713.395138888889</v>
      </c>
      <c r="BE1537" s="16">
        <f t="shared" si="239"/>
        <v>2022</v>
      </c>
      <c r="BF1537" s="52">
        <f t="shared" si="236"/>
        <v>44760</v>
      </c>
      <c r="BG1537" s="16">
        <f t="shared" si="240"/>
        <v>2022</v>
      </c>
      <c r="BH1537" s="16"/>
    </row>
    <row r="1538" spans="1:60" x14ac:dyDescent="0.25">
      <c r="A1538" s="16">
        <v>820003850</v>
      </c>
      <c r="B1538" s="16" t="s">
        <v>3461</v>
      </c>
      <c r="C1538" s="16" t="s">
        <v>3462</v>
      </c>
      <c r="D1538" s="17" t="s">
        <v>1210</v>
      </c>
      <c r="E1538" s="17">
        <v>69701</v>
      </c>
      <c r="F1538" s="17" t="str">
        <f t="shared" si="237"/>
        <v>ST69701</v>
      </c>
      <c r="G1538" s="17" t="e">
        <f>VLOOKUP(E1538,[4]PARTIDAS!$F:$M,8,0)</f>
        <v>#N/A</v>
      </c>
      <c r="H1538" s="17">
        <v>34363</v>
      </c>
      <c r="I1538" s="18">
        <v>44713.462500000001</v>
      </c>
      <c r="J1538" s="18">
        <v>44713.462500000001</v>
      </c>
      <c r="K1538" s="18">
        <v>44760</v>
      </c>
      <c r="L1538" s="19">
        <v>187414</v>
      </c>
      <c r="M1538" s="19">
        <v>187414</v>
      </c>
      <c r="N1538" s="16" t="s">
        <v>3463</v>
      </c>
      <c r="O1538" s="16"/>
      <c r="P1538" s="16"/>
      <c r="Q1538" s="16"/>
      <c r="R1538" s="16"/>
      <c r="S1538" s="16"/>
      <c r="T1538" s="20">
        <v>187414</v>
      </c>
      <c r="U1538" s="16" t="s">
        <v>47</v>
      </c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 t="s">
        <v>4206</v>
      </c>
      <c r="AG1538" s="16" t="s">
        <v>4207</v>
      </c>
      <c r="AH1538" s="16" t="s">
        <v>3466</v>
      </c>
      <c r="AI1538" s="16" t="s">
        <v>47</v>
      </c>
      <c r="AJ1538" s="16" t="e">
        <f>VLOOKUP(E1538,[4]TD!$A:$B,2,0)</f>
        <v>#N/A</v>
      </c>
      <c r="AK1538" s="16"/>
      <c r="AL1538" s="16"/>
      <c r="AM1538" s="16"/>
      <c r="AN1538" s="16"/>
      <c r="AO1538" s="16"/>
      <c r="AP1538" s="16"/>
      <c r="AQ1538" s="16"/>
      <c r="AR1538" s="16"/>
      <c r="AS1538" s="25">
        <f t="shared" si="247"/>
        <v>187414</v>
      </c>
      <c r="AT1538" s="16">
        <f t="shared" si="238"/>
        <v>187414</v>
      </c>
      <c r="AU1538" s="16"/>
      <c r="AV1538" s="16"/>
      <c r="AW1538" s="16"/>
      <c r="AX1538" s="16"/>
      <c r="AY1538" s="16"/>
      <c r="AZ1538" s="16"/>
      <c r="BA1538" s="16"/>
      <c r="BB1538" s="25">
        <f t="shared" ref="BB1538:BB1601" si="248">M1538-SUM(AK1538:BA1538)</f>
        <v>-187414</v>
      </c>
      <c r="BC1538" s="16"/>
      <c r="BD1538" s="52">
        <f t="shared" ref="BD1538:BD1601" si="249">I1538</f>
        <v>44713.462500000001</v>
      </c>
      <c r="BE1538" s="16">
        <f t="shared" si="239"/>
        <v>2022</v>
      </c>
      <c r="BF1538" s="52">
        <f t="shared" ref="BF1538:BF1601" si="250">K1538</f>
        <v>44760</v>
      </c>
      <c r="BG1538" s="16">
        <f t="shared" si="240"/>
        <v>2022</v>
      </c>
      <c r="BH1538" s="16"/>
    </row>
    <row r="1539" spans="1:60" x14ac:dyDescent="0.25">
      <c r="A1539" s="16">
        <v>820003850</v>
      </c>
      <c r="B1539" s="16" t="s">
        <v>3461</v>
      </c>
      <c r="C1539" s="16" t="s">
        <v>3467</v>
      </c>
      <c r="D1539" s="17" t="s">
        <v>1210</v>
      </c>
      <c r="E1539" s="17">
        <v>69722</v>
      </c>
      <c r="F1539" s="17" t="str">
        <f t="shared" ref="F1539:F1602" si="251">CONCATENATE(D1539,E1539)</f>
        <v>ST69722</v>
      </c>
      <c r="G1539" s="17" t="e">
        <f>VLOOKUP(E1539,[4]PARTIDAS!$F:$M,8,0)</f>
        <v>#N/A</v>
      </c>
      <c r="H1539" s="17">
        <v>34361</v>
      </c>
      <c r="I1539" s="18">
        <v>44713.571527777778</v>
      </c>
      <c r="J1539" s="18">
        <v>44713.571527777778</v>
      </c>
      <c r="K1539" s="18">
        <v>44760</v>
      </c>
      <c r="L1539" s="19">
        <v>73337</v>
      </c>
      <c r="M1539" s="19">
        <v>73337</v>
      </c>
      <c r="N1539" s="16" t="s">
        <v>3463</v>
      </c>
      <c r="O1539" s="16"/>
      <c r="P1539" s="16"/>
      <c r="Q1539" s="16"/>
      <c r="R1539" s="16"/>
      <c r="S1539" s="16"/>
      <c r="T1539" s="20">
        <v>73337</v>
      </c>
      <c r="U1539" s="16" t="s">
        <v>47</v>
      </c>
      <c r="V1539" s="16"/>
      <c r="W1539" s="16"/>
      <c r="X1539" s="16"/>
      <c r="Y1539" s="16"/>
      <c r="Z1539" s="16"/>
      <c r="AA1539" s="16"/>
      <c r="AB1539" s="16"/>
      <c r="AC1539" s="16"/>
      <c r="AD1539" s="16"/>
      <c r="AE1539" s="16"/>
      <c r="AF1539" s="16" t="s">
        <v>4206</v>
      </c>
      <c r="AG1539" s="16" t="s">
        <v>4208</v>
      </c>
      <c r="AH1539" s="16" t="s">
        <v>3466</v>
      </c>
      <c r="AI1539" s="16" t="s">
        <v>47</v>
      </c>
      <c r="AJ1539" s="16" t="e">
        <f>VLOOKUP(E1539,[4]TD!$A:$B,2,0)</f>
        <v>#N/A</v>
      </c>
      <c r="AK1539" s="16"/>
      <c r="AL1539" s="16"/>
      <c r="AM1539" s="16"/>
      <c r="AN1539" s="16"/>
      <c r="AO1539" s="16"/>
      <c r="AP1539" s="16"/>
      <c r="AQ1539" s="16"/>
      <c r="AR1539" s="16"/>
      <c r="AS1539" s="25">
        <f t="shared" si="247"/>
        <v>73337</v>
      </c>
      <c r="AT1539" s="16">
        <f t="shared" ref="AT1539:AT1602" si="252">AP1539+AR1539+AS1539</f>
        <v>73337</v>
      </c>
      <c r="AU1539" s="16"/>
      <c r="AV1539" s="16"/>
      <c r="AW1539" s="16"/>
      <c r="AX1539" s="16"/>
      <c r="AY1539" s="16"/>
      <c r="AZ1539" s="16"/>
      <c r="BA1539" s="16"/>
      <c r="BB1539" s="25">
        <f t="shared" si="248"/>
        <v>-73337</v>
      </c>
      <c r="BC1539" s="16"/>
      <c r="BD1539" s="52">
        <f t="shared" si="249"/>
        <v>44713.571527777778</v>
      </c>
      <c r="BE1539" s="16">
        <f t="shared" ref="BE1539:BE1602" si="253">YEAR(BD1539)</f>
        <v>2022</v>
      </c>
      <c r="BF1539" s="52">
        <f t="shared" si="250"/>
        <v>44760</v>
      </c>
      <c r="BG1539" s="16">
        <f t="shared" ref="BG1539:BG1602" si="254">YEAR(BF1539)</f>
        <v>2022</v>
      </c>
      <c r="BH1539" s="16"/>
    </row>
    <row r="1540" spans="1:60" x14ac:dyDescent="0.25">
      <c r="A1540" s="16">
        <v>820003850</v>
      </c>
      <c r="B1540" s="16" t="s">
        <v>3461</v>
      </c>
      <c r="C1540" s="16" t="s">
        <v>3462</v>
      </c>
      <c r="D1540" s="17" t="s">
        <v>1210</v>
      </c>
      <c r="E1540" s="17">
        <v>69744</v>
      </c>
      <c r="F1540" s="17" t="str">
        <f t="shared" si="251"/>
        <v>ST69744</v>
      </c>
      <c r="G1540" s="17" t="e">
        <f>VLOOKUP(E1540,[4]PARTIDAS!$F:$M,8,0)</f>
        <v>#N/A</v>
      </c>
      <c r="H1540" s="17">
        <v>34363</v>
      </c>
      <c r="I1540" s="18">
        <v>44713.736805555556</v>
      </c>
      <c r="J1540" s="18">
        <v>44713.736805555556</v>
      </c>
      <c r="K1540" s="18">
        <v>44760</v>
      </c>
      <c r="L1540" s="19">
        <v>461246</v>
      </c>
      <c r="M1540" s="19">
        <v>461246</v>
      </c>
      <c r="N1540" s="16" t="s">
        <v>3463</v>
      </c>
      <c r="O1540" s="16"/>
      <c r="P1540" s="16"/>
      <c r="Q1540" s="16"/>
      <c r="R1540" s="16"/>
      <c r="S1540" s="16"/>
      <c r="T1540" s="20">
        <v>461246</v>
      </c>
      <c r="U1540" s="16" t="s">
        <v>47</v>
      </c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 t="s">
        <v>4206</v>
      </c>
      <c r="AG1540" s="16" t="s">
        <v>4207</v>
      </c>
      <c r="AH1540" s="16" t="s">
        <v>3466</v>
      </c>
      <c r="AI1540" s="16" t="s">
        <v>47</v>
      </c>
      <c r="AJ1540" s="16" t="e">
        <f>VLOOKUP(E1540,[4]TD!$A:$B,2,0)</f>
        <v>#N/A</v>
      </c>
      <c r="AK1540" s="16"/>
      <c r="AL1540" s="16"/>
      <c r="AM1540" s="16"/>
      <c r="AN1540" s="16"/>
      <c r="AO1540" s="16"/>
      <c r="AP1540" s="16"/>
      <c r="AQ1540" s="16"/>
      <c r="AR1540" s="16"/>
      <c r="AS1540" s="25">
        <f t="shared" si="247"/>
        <v>461246</v>
      </c>
      <c r="AT1540" s="16">
        <f t="shared" si="252"/>
        <v>461246</v>
      </c>
      <c r="AU1540" s="16"/>
      <c r="AV1540" s="16"/>
      <c r="AW1540" s="16"/>
      <c r="AX1540" s="16"/>
      <c r="AY1540" s="16"/>
      <c r="AZ1540" s="16"/>
      <c r="BA1540" s="16"/>
      <c r="BB1540" s="25">
        <f t="shared" si="248"/>
        <v>-461246</v>
      </c>
      <c r="BC1540" s="16"/>
      <c r="BD1540" s="52">
        <f t="shared" si="249"/>
        <v>44713.736805555556</v>
      </c>
      <c r="BE1540" s="16">
        <f t="shared" si="253"/>
        <v>2022</v>
      </c>
      <c r="BF1540" s="52">
        <f t="shared" si="250"/>
        <v>44760</v>
      </c>
      <c r="BG1540" s="16">
        <f t="shared" si="254"/>
        <v>2022</v>
      </c>
      <c r="BH1540" s="16"/>
    </row>
    <row r="1541" spans="1:60" x14ac:dyDescent="0.25">
      <c r="A1541" s="16">
        <v>820003850</v>
      </c>
      <c r="B1541" s="16" t="s">
        <v>3461</v>
      </c>
      <c r="C1541" s="16" t="s">
        <v>3462</v>
      </c>
      <c r="D1541" s="17" t="s">
        <v>1210</v>
      </c>
      <c r="E1541" s="17">
        <v>69769</v>
      </c>
      <c r="F1541" s="17" t="str">
        <f t="shared" si="251"/>
        <v>ST69769</v>
      </c>
      <c r="G1541" s="17" t="e">
        <f>VLOOKUP(E1541,[4]PARTIDAS!$F:$M,8,0)</f>
        <v>#N/A</v>
      </c>
      <c r="H1541" s="17">
        <v>34363</v>
      </c>
      <c r="I1541" s="18">
        <v>44714.022222222222</v>
      </c>
      <c r="J1541" s="18">
        <v>44714.022222222222</v>
      </c>
      <c r="K1541" s="18">
        <v>44760</v>
      </c>
      <c r="L1541" s="19">
        <v>1478001</v>
      </c>
      <c r="M1541" s="19">
        <v>1478001</v>
      </c>
      <c r="N1541" s="16" t="s">
        <v>3490</v>
      </c>
      <c r="O1541" s="16"/>
      <c r="P1541" s="16"/>
      <c r="Q1541" s="16"/>
      <c r="R1541" s="20">
        <v>1478001</v>
      </c>
      <c r="S1541" s="16" t="s">
        <v>4209</v>
      </c>
      <c r="T1541" s="16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16"/>
      <c r="AE1541" s="16"/>
      <c r="AF1541" s="16"/>
      <c r="AG1541" s="16" t="s">
        <v>4210</v>
      </c>
      <c r="AH1541" s="16"/>
      <c r="AI1541" s="16"/>
      <c r="AJ1541" s="16" t="e">
        <f>VLOOKUP(E1541,[4]TD!$A:$B,2,0)</f>
        <v>#N/A</v>
      </c>
      <c r="AK1541" s="16"/>
      <c r="AL1541" s="16"/>
      <c r="AM1541" s="16"/>
      <c r="AN1541" s="16"/>
      <c r="AO1541" s="16"/>
      <c r="AP1541" s="16"/>
      <c r="AQ1541" s="25">
        <f t="shared" ref="AQ1541:AQ1542" si="255">M1541</f>
        <v>1478001</v>
      </c>
      <c r="AR1541" s="16"/>
      <c r="AS1541" s="16"/>
      <c r="AT1541" s="16">
        <f t="shared" si="252"/>
        <v>0</v>
      </c>
      <c r="AU1541" s="16"/>
      <c r="AV1541" s="16"/>
      <c r="AW1541" s="16"/>
      <c r="AX1541" s="16"/>
      <c r="AY1541" s="16"/>
      <c r="AZ1541" s="16"/>
      <c r="BA1541" s="16"/>
      <c r="BB1541" s="25">
        <f t="shared" si="248"/>
        <v>0</v>
      </c>
      <c r="BC1541" s="16"/>
      <c r="BD1541" s="52">
        <f t="shared" si="249"/>
        <v>44714.022222222222</v>
      </c>
      <c r="BE1541" s="16">
        <f t="shared" si="253"/>
        <v>2022</v>
      </c>
      <c r="BF1541" s="52">
        <f t="shared" si="250"/>
        <v>44760</v>
      </c>
      <c r="BG1541" s="16">
        <f t="shared" si="254"/>
        <v>2022</v>
      </c>
      <c r="BH1541" s="16"/>
    </row>
    <row r="1542" spans="1:60" x14ac:dyDescent="0.25">
      <c r="A1542" s="16">
        <v>820003850</v>
      </c>
      <c r="B1542" s="16" t="s">
        <v>3461</v>
      </c>
      <c r="C1542" s="16" t="s">
        <v>3462</v>
      </c>
      <c r="D1542" s="17" t="s">
        <v>1210</v>
      </c>
      <c r="E1542" s="17">
        <v>69771</v>
      </c>
      <c r="F1542" s="17" t="str">
        <f t="shared" si="251"/>
        <v>ST69771</v>
      </c>
      <c r="G1542" s="17" t="e">
        <f>VLOOKUP(E1542,[4]PARTIDAS!$F:$M,8,0)</f>
        <v>#N/A</v>
      </c>
      <c r="H1542" s="17">
        <v>34363</v>
      </c>
      <c r="I1542" s="18">
        <v>44714.054861111108</v>
      </c>
      <c r="J1542" s="18">
        <v>44714.054861111108</v>
      </c>
      <c r="K1542" s="18">
        <v>44760</v>
      </c>
      <c r="L1542" s="19">
        <v>1423735</v>
      </c>
      <c r="M1542" s="19">
        <v>1423735</v>
      </c>
      <c r="N1542" s="16" t="s">
        <v>3490</v>
      </c>
      <c r="O1542" s="16"/>
      <c r="P1542" s="16"/>
      <c r="Q1542" s="16"/>
      <c r="R1542" s="20">
        <v>1423735</v>
      </c>
      <c r="S1542" s="16" t="s">
        <v>4209</v>
      </c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16" t="s">
        <v>4210</v>
      </c>
      <c r="AH1542" s="16"/>
      <c r="AI1542" s="16"/>
      <c r="AJ1542" s="16" t="e">
        <f>VLOOKUP(E1542,[4]TD!$A:$B,2,0)</f>
        <v>#N/A</v>
      </c>
      <c r="AK1542" s="16"/>
      <c r="AL1542" s="16"/>
      <c r="AM1542" s="16"/>
      <c r="AN1542" s="16"/>
      <c r="AO1542" s="16"/>
      <c r="AP1542" s="16"/>
      <c r="AQ1542" s="25">
        <f t="shared" si="255"/>
        <v>1423735</v>
      </c>
      <c r="AR1542" s="16"/>
      <c r="AS1542" s="16"/>
      <c r="AT1542" s="16">
        <f t="shared" si="252"/>
        <v>0</v>
      </c>
      <c r="AU1542" s="16"/>
      <c r="AV1542" s="16"/>
      <c r="AW1542" s="16"/>
      <c r="AX1542" s="16"/>
      <c r="AY1542" s="16"/>
      <c r="AZ1542" s="16"/>
      <c r="BA1542" s="16"/>
      <c r="BB1542" s="25">
        <f t="shared" si="248"/>
        <v>0</v>
      </c>
      <c r="BC1542" s="16"/>
      <c r="BD1542" s="52">
        <f t="shared" si="249"/>
        <v>44714.054861111108</v>
      </c>
      <c r="BE1542" s="16">
        <f t="shared" si="253"/>
        <v>2022</v>
      </c>
      <c r="BF1542" s="52">
        <f t="shared" si="250"/>
        <v>44760</v>
      </c>
      <c r="BG1542" s="16">
        <f t="shared" si="254"/>
        <v>2022</v>
      </c>
      <c r="BH1542" s="16"/>
    </row>
    <row r="1543" spans="1:60" x14ac:dyDescent="0.25">
      <c r="A1543" s="16">
        <v>820003850</v>
      </c>
      <c r="B1543" s="16" t="s">
        <v>3461</v>
      </c>
      <c r="C1543" s="16" t="s">
        <v>3462</v>
      </c>
      <c r="D1543" s="17" t="s">
        <v>1210</v>
      </c>
      <c r="E1543" s="17">
        <v>69782</v>
      </c>
      <c r="F1543" s="17" t="str">
        <f t="shared" si="251"/>
        <v>ST69782</v>
      </c>
      <c r="G1543" s="17" t="e">
        <f>VLOOKUP(E1543,[4]PARTIDAS!$F:$M,8,0)</f>
        <v>#N/A</v>
      </c>
      <c r="H1543" s="17">
        <v>34363</v>
      </c>
      <c r="I1543" s="18">
        <v>44714.271527777775</v>
      </c>
      <c r="J1543" s="18">
        <v>44714.271527777775</v>
      </c>
      <c r="K1543" s="18">
        <v>44760</v>
      </c>
      <c r="L1543" s="19">
        <v>249564</v>
      </c>
      <c r="M1543" s="19">
        <v>249564</v>
      </c>
      <c r="N1543" s="16" t="s">
        <v>3463</v>
      </c>
      <c r="O1543" s="16"/>
      <c r="P1543" s="16"/>
      <c r="Q1543" s="16"/>
      <c r="R1543" s="16"/>
      <c r="S1543" s="16"/>
      <c r="T1543" s="20">
        <v>249564</v>
      </c>
      <c r="U1543" s="16" t="s">
        <v>47</v>
      </c>
      <c r="V1543" s="16"/>
      <c r="W1543" s="16"/>
      <c r="X1543" s="16"/>
      <c r="Y1543" s="16"/>
      <c r="Z1543" s="16"/>
      <c r="AA1543" s="16"/>
      <c r="AB1543" s="16"/>
      <c r="AC1543" s="16"/>
      <c r="AD1543" s="16"/>
      <c r="AE1543" s="16"/>
      <c r="AF1543" s="16" t="s">
        <v>4211</v>
      </c>
      <c r="AG1543" s="16" t="s">
        <v>4207</v>
      </c>
      <c r="AH1543" s="16" t="s">
        <v>3466</v>
      </c>
      <c r="AI1543" s="16" t="s">
        <v>47</v>
      </c>
      <c r="AJ1543" s="16" t="e">
        <f>VLOOKUP(E1543,[4]TD!$A:$B,2,0)</f>
        <v>#N/A</v>
      </c>
      <c r="AK1543" s="16"/>
      <c r="AL1543" s="16"/>
      <c r="AM1543" s="16"/>
      <c r="AN1543" s="16"/>
      <c r="AO1543" s="16"/>
      <c r="AP1543" s="16"/>
      <c r="AQ1543" s="16"/>
      <c r="AR1543" s="16"/>
      <c r="AS1543" s="25">
        <f t="shared" ref="AS1543:AS1544" si="256">M1543</f>
        <v>249564</v>
      </c>
      <c r="AT1543" s="16">
        <f t="shared" si="252"/>
        <v>249564</v>
      </c>
      <c r="AU1543" s="16"/>
      <c r="AV1543" s="16"/>
      <c r="AW1543" s="16"/>
      <c r="AX1543" s="16"/>
      <c r="AY1543" s="16"/>
      <c r="AZ1543" s="16"/>
      <c r="BA1543" s="16"/>
      <c r="BB1543" s="25">
        <f t="shared" si="248"/>
        <v>-249564</v>
      </c>
      <c r="BC1543" s="16"/>
      <c r="BD1543" s="52">
        <f t="shared" si="249"/>
        <v>44714.271527777775</v>
      </c>
      <c r="BE1543" s="16">
        <f t="shared" si="253"/>
        <v>2022</v>
      </c>
      <c r="BF1543" s="52">
        <f t="shared" si="250"/>
        <v>44760</v>
      </c>
      <c r="BG1543" s="16">
        <f t="shared" si="254"/>
        <v>2022</v>
      </c>
      <c r="BH1543" s="16"/>
    </row>
    <row r="1544" spans="1:60" x14ac:dyDescent="0.25">
      <c r="A1544" s="16">
        <v>820003850</v>
      </c>
      <c r="B1544" s="16" t="s">
        <v>3461</v>
      </c>
      <c r="C1544" s="16" t="s">
        <v>3467</v>
      </c>
      <c r="D1544" s="17" t="s">
        <v>1210</v>
      </c>
      <c r="E1544" s="17">
        <v>69922</v>
      </c>
      <c r="F1544" s="17" t="str">
        <f t="shared" si="251"/>
        <v>ST69922</v>
      </c>
      <c r="G1544" s="17" t="e">
        <f>VLOOKUP(E1544,[4]PARTIDAS!$F:$M,8,0)</f>
        <v>#N/A</v>
      </c>
      <c r="H1544" s="17">
        <v>34362</v>
      </c>
      <c r="I1544" s="18">
        <v>44715.472916666666</v>
      </c>
      <c r="J1544" s="18">
        <v>44715.472916666666</v>
      </c>
      <c r="K1544" s="18">
        <v>44760</v>
      </c>
      <c r="L1544" s="19">
        <v>21300</v>
      </c>
      <c r="M1544" s="19">
        <v>21300</v>
      </c>
      <c r="N1544" s="16" t="s">
        <v>3463</v>
      </c>
      <c r="O1544" s="16"/>
      <c r="P1544" s="16"/>
      <c r="Q1544" s="16"/>
      <c r="R1544" s="16"/>
      <c r="S1544" s="16"/>
      <c r="T1544" s="20">
        <v>21300</v>
      </c>
      <c r="U1544" s="16" t="s">
        <v>47</v>
      </c>
      <c r="V1544" s="16"/>
      <c r="W1544" s="16"/>
      <c r="X1544" s="16"/>
      <c r="Y1544" s="16"/>
      <c r="Z1544" s="16"/>
      <c r="AA1544" s="16"/>
      <c r="AB1544" s="16"/>
      <c r="AC1544" s="16"/>
      <c r="AD1544" s="16"/>
      <c r="AE1544" s="16"/>
      <c r="AF1544" s="16" t="s">
        <v>4212</v>
      </c>
      <c r="AG1544" s="16" t="s">
        <v>4208</v>
      </c>
      <c r="AH1544" s="16" t="s">
        <v>3466</v>
      </c>
      <c r="AI1544" s="16" t="s">
        <v>47</v>
      </c>
      <c r="AJ1544" s="16" t="e">
        <f>VLOOKUP(E1544,[4]TD!$A:$B,2,0)</f>
        <v>#N/A</v>
      </c>
      <c r="AK1544" s="16"/>
      <c r="AL1544" s="16"/>
      <c r="AM1544" s="16"/>
      <c r="AN1544" s="16"/>
      <c r="AO1544" s="16"/>
      <c r="AP1544" s="16"/>
      <c r="AQ1544" s="16"/>
      <c r="AR1544" s="16"/>
      <c r="AS1544" s="25">
        <f t="shared" si="256"/>
        <v>21300</v>
      </c>
      <c r="AT1544" s="16">
        <f t="shared" si="252"/>
        <v>21300</v>
      </c>
      <c r="AU1544" s="16"/>
      <c r="AV1544" s="16"/>
      <c r="AW1544" s="16"/>
      <c r="AX1544" s="16"/>
      <c r="AY1544" s="16"/>
      <c r="AZ1544" s="16"/>
      <c r="BA1544" s="16"/>
      <c r="BB1544" s="25">
        <f t="shared" si="248"/>
        <v>-21300</v>
      </c>
      <c r="BC1544" s="16"/>
      <c r="BD1544" s="52">
        <f t="shared" si="249"/>
        <v>44715.472916666666</v>
      </c>
      <c r="BE1544" s="16">
        <f t="shared" si="253"/>
        <v>2022</v>
      </c>
      <c r="BF1544" s="52">
        <f t="shared" si="250"/>
        <v>44760</v>
      </c>
      <c r="BG1544" s="16">
        <f t="shared" si="254"/>
        <v>2022</v>
      </c>
      <c r="BH1544" s="16"/>
    </row>
    <row r="1545" spans="1:60" x14ac:dyDescent="0.25">
      <c r="A1545" s="16">
        <v>820003850</v>
      </c>
      <c r="B1545" s="16" t="s">
        <v>3461</v>
      </c>
      <c r="C1545" s="16" t="s">
        <v>3467</v>
      </c>
      <c r="D1545" s="17" t="s">
        <v>1210</v>
      </c>
      <c r="E1545" s="17">
        <v>69929</v>
      </c>
      <c r="F1545" s="17" t="str">
        <f t="shared" si="251"/>
        <v>ST69929</v>
      </c>
      <c r="G1545" s="17" t="e">
        <f>VLOOKUP(E1545,[4]PARTIDAS!$F:$M,8,0)</f>
        <v>#N/A</v>
      </c>
      <c r="H1545" s="17">
        <v>34361</v>
      </c>
      <c r="I1545" s="18">
        <v>44715.569444444445</v>
      </c>
      <c r="J1545" s="18">
        <v>44715.569444444445</v>
      </c>
      <c r="K1545" s="18">
        <v>44760</v>
      </c>
      <c r="L1545" s="19">
        <v>574466</v>
      </c>
      <c r="M1545" s="19">
        <v>574466</v>
      </c>
      <c r="N1545" s="16" t="s">
        <v>3490</v>
      </c>
      <c r="O1545" s="16"/>
      <c r="P1545" s="16"/>
      <c r="Q1545" s="16"/>
      <c r="R1545" s="20">
        <v>574466</v>
      </c>
      <c r="S1545" s="16" t="s">
        <v>4213</v>
      </c>
      <c r="T1545" s="16"/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16"/>
      <c r="AE1545" s="16"/>
      <c r="AF1545" s="16"/>
      <c r="AG1545" s="16" t="s">
        <v>4214</v>
      </c>
      <c r="AH1545" s="16"/>
      <c r="AI1545" s="16"/>
      <c r="AJ1545" s="16" t="e">
        <f>VLOOKUP(E1545,[4]TD!$A:$B,2,0)</f>
        <v>#N/A</v>
      </c>
      <c r="AK1545" s="16"/>
      <c r="AL1545" s="16"/>
      <c r="AM1545" s="16"/>
      <c r="AN1545" s="16"/>
      <c r="AO1545" s="16"/>
      <c r="AP1545" s="16"/>
      <c r="AQ1545" s="25">
        <f>M1545</f>
        <v>574466</v>
      </c>
      <c r="AR1545" s="16"/>
      <c r="AS1545" s="16"/>
      <c r="AT1545" s="16">
        <f t="shared" si="252"/>
        <v>0</v>
      </c>
      <c r="AU1545" s="16"/>
      <c r="AV1545" s="16"/>
      <c r="AW1545" s="16"/>
      <c r="AX1545" s="16"/>
      <c r="AY1545" s="16"/>
      <c r="AZ1545" s="16"/>
      <c r="BA1545" s="16"/>
      <c r="BB1545" s="25">
        <f t="shared" si="248"/>
        <v>0</v>
      </c>
      <c r="BC1545" s="16"/>
      <c r="BD1545" s="52">
        <f t="shared" si="249"/>
        <v>44715.569444444445</v>
      </c>
      <c r="BE1545" s="16">
        <f t="shared" si="253"/>
        <v>2022</v>
      </c>
      <c r="BF1545" s="52">
        <f t="shared" si="250"/>
        <v>44760</v>
      </c>
      <c r="BG1545" s="16">
        <f t="shared" si="254"/>
        <v>2022</v>
      </c>
      <c r="BH1545" s="16"/>
    </row>
    <row r="1546" spans="1:60" x14ac:dyDescent="0.25">
      <c r="A1546" s="16">
        <v>820003850</v>
      </c>
      <c r="B1546" s="16" t="s">
        <v>3461</v>
      </c>
      <c r="C1546" s="16" t="s">
        <v>3462</v>
      </c>
      <c r="D1546" s="17" t="s">
        <v>1210</v>
      </c>
      <c r="E1546" s="17">
        <v>69935</v>
      </c>
      <c r="F1546" s="17" t="str">
        <f t="shared" si="251"/>
        <v>ST69935</v>
      </c>
      <c r="G1546" s="17" t="e">
        <f>VLOOKUP(E1546,[4]PARTIDAS!$F:$M,8,0)</f>
        <v>#N/A</v>
      </c>
      <c r="H1546" s="17">
        <v>34363</v>
      </c>
      <c r="I1546" s="18">
        <v>44715.602777777778</v>
      </c>
      <c r="J1546" s="18">
        <v>44715.602777777778</v>
      </c>
      <c r="K1546" s="18">
        <v>44760</v>
      </c>
      <c r="L1546" s="19">
        <v>101499</v>
      </c>
      <c r="M1546" s="19">
        <v>101499</v>
      </c>
      <c r="N1546" s="16" t="s">
        <v>3463</v>
      </c>
      <c r="O1546" s="16"/>
      <c r="P1546" s="16"/>
      <c r="Q1546" s="16"/>
      <c r="R1546" s="16"/>
      <c r="S1546" s="16"/>
      <c r="T1546" s="20">
        <v>101499</v>
      </c>
      <c r="U1546" s="16" t="s">
        <v>4215</v>
      </c>
      <c r="V1546" s="16" t="s">
        <v>4205</v>
      </c>
      <c r="W1546" s="16">
        <v>34139</v>
      </c>
      <c r="X1546" s="16"/>
      <c r="Y1546" s="16"/>
      <c r="Z1546" s="16"/>
      <c r="AA1546" s="16">
        <v>0</v>
      </c>
      <c r="AB1546" s="16">
        <v>0</v>
      </c>
      <c r="AC1546" s="16" t="s">
        <v>47</v>
      </c>
      <c r="AD1546" s="16"/>
      <c r="AE1546" s="16"/>
      <c r="AF1546" s="16" t="s">
        <v>4212</v>
      </c>
      <c r="AG1546" s="16" t="s">
        <v>4207</v>
      </c>
      <c r="AH1546" s="16" t="s">
        <v>3466</v>
      </c>
      <c r="AI1546" s="16" t="s">
        <v>47</v>
      </c>
      <c r="AJ1546" s="16" t="e">
        <f>VLOOKUP(E1546,[4]TD!$A:$B,2,0)</f>
        <v>#N/A</v>
      </c>
      <c r="AK1546" s="16"/>
      <c r="AL1546" s="16"/>
      <c r="AM1546" s="16"/>
      <c r="AN1546" s="16"/>
      <c r="AO1546" s="16"/>
      <c r="AP1546" s="16"/>
      <c r="AQ1546" s="16"/>
      <c r="AR1546" s="16"/>
      <c r="AS1546" s="25">
        <f t="shared" ref="AS1546:AS1552" si="257">M1546</f>
        <v>101499</v>
      </c>
      <c r="AT1546" s="16">
        <f t="shared" si="252"/>
        <v>101499</v>
      </c>
      <c r="AU1546" s="16"/>
      <c r="AV1546" s="16"/>
      <c r="AW1546" s="16"/>
      <c r="AX1546" s="16"/>
      <c r="AY1546" s="16"/>
      <c r="AZ1546" s="16"/>
      <c r="BA1546" s="16"/>
      <c r="BB1546" s="25">
        <f t="shared" si="248"/>
        <v>-101499</v>
      </c>
      <c r="BC1546" s="16"/>
      <c r="BD1546" s="52">
        <f t="shared" si="249"/>
        <v>44715.602777777778</v>
      </c>
      <c r="BE1546" s="16">
        <f t="shared" si="253"/>
        <v>2022</v>
      </c>
      <c r="BF1546" s="52">
        <f t="shared" si="250"/>
        <v>44760</v>
      </c>
      <c r="BG1546" s="16">
        <f t="shared" si="254"/>
        <v>2022</v>
      </c>
      <c r="BH1546" s="16"/>
    </row>
    <row r="1547" spans="1:60" x14ac:dyDescent="0.25">
      <c r="A1547" s="16">
        <v>820003850</v>
      </c>
      <c r="B1547" s="16" t="s">
        <v>3461</v>
      </c>
      <c r="C1547" s="16" t="s">
        <v>3462</v>
      </c>
      <c r="D1547" s="17" t="s">
        <v>1210</v>
      </c>
      <c r="E1547" s="17">
        <v>69977</v>
      </c>
      <c r="F1547" s="17" t="str">
        <f t="shared" si="251"/>
        <v>ST69977</v>
      </c>
      <c r="G1547" s="17" t="e">
        <f>VLOOKUP(E1547,[4]PARTIDAS!$F:$M,8,0)</f>
        <v>#N/A</v>
      </c>
      <c r="H1547" s="17">
        <v>34363</v>
      </c>
      <c r="I1547" s="18">
        <v>44715.776388888888</v>
      </c>
      <c r="J1547" s="18">
        <v>44715.776388888888</v>
      </c>
      <c r="K1547" s="18">
        <v>44760</v>
      </c>
      <c r="L1547" s="19">
        <v>241013</v>
      </c>
      <c r="M1547" s="19">
        <v>241013</v>
      </c>
      <c r="N1547" s="16" t="s">
        <v>3463</v>
      </c>
      <c r="O1547" s="16"/>
      <c r="P1547" s="16"/>
      <c r="Q1547" s="16"/>
      <c r="R1547" s="16"/>
      <c r="S1547" s="16"/>
      <c r="T1547" s="20">
        <v>241013</v>
      </c>
      <c r="U1547" s="16" t="s">
        <v>47</v>
      </c>
      <c r="V1547" s="16"/>
      <c r="W1547" s="16"/>
      <c r="X1547" s="16"/>
      <c r="Y1547" s="16"/>
      <c r="Z1547" s="16"/>
      <c r="AA1547" s="16"/>
      <c r="AB1547" s="16"/>
      <c r="AC1547" s="16"/>
      <c r="AD1547" s="16"/>
      <c r="AE1547" s="16"/>
      <c r="AF1547" s="16" t="s">
        <v>4212</v>
      </c>
      <c r="AG1547" s="16" t="s">
        <v>4207</v>
      </c>
      <c r="AH1547" s="16" t="s">
        <v>3466</v>
      </c>
      <c r="AI1547" s="16" t="s">
        <v>47</v>
      </c>
      <c r="AJ1547" s="16" t="e">
        <f>VLOOKUP(E1547,[4]TD!$A:$B,2,0)</f>
        <v>#N/A</v>
      </c>
      <c r="AK1547" s="16"/>
      <c r="AL1547" s="16"/>
      <c r="AM1547" s="16"/>
      <c r="AN1547" s="16"/>
      <c r="AO1547" s="16"/>
      <c r="AP1547" s="16"/>
      <c r="AQ1547" s="16"/>
      <c r="AR1547" s="16"/>
      <c r="AS1547" s="25">
        <f t="shared" si="257"/>
        <v>241013</v>
      </c>
      <c r="AT1547" s="16">
        <f t="shared" si="252"/>
        <v>241013</v>
      </c>
      <c r="AU1547" s="16"/>
      <c r="AV1547" s="16"/>
      <c r="AW1547" s="16"/>
      <c r="AX1547" s="16"/>
      <c r="AY1547" s="16"/>
      <c r="AZ1547" s="16"/>
      <c r="BA1547" s="16"/>
      <c r="BB1547" s="25">
        <f t="shared" si="248"/>
        <v>-241013</v>
      </c>
      <c r="BC1547" s="16"/>
      <c r="BD1547" s="52">
        <f t="shared" si="249"/>
        <v>44715.776388888888</v>
      </c>
      <c r="BE1547" s="16">
        <f t="shared" si="253"/>
        <v>2022</v>
      </c>
      <c r="BF1547" s="52">
        <f t="shared" si="250"/>
        <v>44760</v>
      </c>
      <c r="BG1547" s="16">
        <f t="shared" si="254"/>
        <v>2022</v>
      </c>
      <c r="BH1547" s="16"/>
    </row>
    <row r="1548" spans="1:60" x14ac:dyDescent="0.25">
      <c r="A1548" s="16">
        <v>820003850</v>
      </c>
      <c r="B1548" s="16" t="s">
        <v>3461</v>
      </c>
      <c r="C1548" s="16" t="s">
        <v>3462</v>
      </c>
      <c r="D1548" s="17" t="s">
        <v>1210</v>
      </c>
      <c r="E1548" s="17">
        <v>70043</v>
      </c>
      <c r="F1548" s="17" t="str">
        <f t="shared" si="251"/>
        <v>ST70043</v>
      </c>
      <c r="G1548" s="17" t="e">
        <f>VLOOKUP(E1548,[4]PARTIDAS!$F:$M,8,0)</f>
        <v>#N/A</v>
      </c>
      <c r="H1548" s="17">
        <v>34363</v>
      </c>
      <c r="I1548" s="18">
        <v>44716.4375</v>
      </c>
      <c r="J1548" s="18">
        <v>44716.4375</v>
      </c>
      <c r="K1548" s="18">
        <v>44760</v>
      </c>
      <c r="L1548" s="19">
        <v>226614</v>
      </c>
      <c r="M1548" s="19">
        <v>226614</v>
      </c>
      <c r="N1548" s="16" t="s">
        <v>3463</v>
      </c>
      <c r="O1548" s="16"/>
      <c r="P1548" s="16"/>
      <c r="Q1548" s="16"/>
      <c r="R1548" s="16"/>
      <c r="S1548" s="16"/>
      <c r="T1548" s="20">
        <v>226614</v>
      </c>
      <c r="U1548" s="16" t="s">
        <v>47</v>
      </c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 t="s">
        <v>4216</v>
      </c>
      <c r="AG1548" s="16" t="s">
        <v>4207</v>
      </c>
      <c r="AH1548" s="16" t="s">
        <v>3466</v>
      </c>
      <c r="AI1548" s="16" t="s">
        <v>47</v>
      </c>
      <c r="AJ1548" s="16" t="e">
        <f>VLOOKUP(E1548,[4]TD!$A:$B,2,0)</f>
        <v>#N/A</v>
      </c>
      <c r="AK1548" s="16"/>
      <c r="AL1548" s="16"/>
      <c r="AM1548" s="16"/>
      <c r="AN1548" s="16"/>
      <c r="AO1548" s="16"/>
      <c r="AP1548" s="16"/>
      <c r="AQ1548" s="16"/>
      <c r="AR1548" s="16"/>
      <c r="AS1548" s="25">
        <f t="shared" si="257"/>
        <v>226614</v>
      </c>
      <c r="AT1548" s="16">
        <f t="shared" si="252"/>
        <v>226614</v>
      </c>
      <c r="AU1548" s="16"/>
      <c r="AV1548" s="16"/>
      <c r="AW1548" s="16"/>
      <c r="AX1548" s="16"/>
      <c r="AY1548" s="16"/>
      <c r="AZ1548" s="16"/>
      <c r="BA1548" s="16"/>
      <c r="BB1548" s="25">
        <f t="shared" si="248"/>
        <v>-226614</v>
      </c>
      <c r="BC1548" s="16"/>
      <c r="BD1548" s="52">
        <f t="shared" si="249"/>
        <v>44716.4375</v>
      </c>
      <c r="BE1548" s="16">
        <f t="shared" si="253"/>
        <v>2022</v>
      </c>
      <c r="BF1548" s="52">
        <f t="shared" si="250"/>
        <v>44760</v>
      </c>
      <c r="BG1548" s="16">
        <f t="shared" si="254"/>
        <v>2022</v>
      </c>
      <c r="BH1548" s="16"/>
    </row>
    <row r="1549" spans="1:60" x14ac:dyDescent="0.25">
      <c r="A1549" s="16">
        <v>820003850</v>
      </c>
      <c r="B1549" s="16" t="s">
        <v>3461</v>
      </c>
      <c r="C1549" s="16" t="s">
        <v>3467</v>
      </c>
      <c r="D1549" s="17" t="s">
        <v>1210</v>
      </c>
      <c r="E1549" s="17">
        <v>70047</v>
      </c>
      <c r="F1549" s="17" t="str">
        <f t="shared" si="251"/>
        <v>ST70047</v>
      </c>
      <c r="G1549" s="17" t="e">
        <f>VLOOKUP(E1549,[4]PARTIDAS!$F:$M,8,0)</f>
        <v>#N/A</v>
      </c>
      <c r="H1549" s="17">
        <v>34361</v>
      </c>
      <c r="I1549" s="18">
        <v>44716.448611111111</v>
      </c>
      <c r="J1549" s="18">
        <v>44716.448611111111</v>
      </c>
      <c r="K1549" s="18">
        <v>44760</v>
      </c>
      <c r="L1549" s="19">
        <v>150014</v>
      </c>
      <c r="M1549" s="19">
        <v>150014</v>
      </c>
      <c r="N1549" s="16" t="s">
        <v>3463</v>
      </c>
      <c r="O1549" s="16"/>
      <c r="P1549" s="16"/>
      <c r="Q1549" s="16"/>
      <c r="R1549" s="16"/>
      <c r="S1549" s="16"/>
      <c r="T1549" s="20">
        <v>150014</v>
      </c>
      <c r="U1549" s="16" t="s">
        <v>47</v>
      </c>
      <c r="V1549" s="16"/>
      <c r="W1549" s="16"/>
      <c r="X1549" s="16"/>
      <c r="Y1549" s="16"/>
      <c r="Z1549" s="16"/>
      <c r="AA1549" s="16"/>
      <c r="AB1549" s="16"/>
      <c r="AC1549" s="16"/>
      <c r="AD1549" s="16"/>
      <c r="AE1549" s="16"/>
      <c r="AF1549" s="16" t="s">
        <v>4216</v>
      </c>
      <c r="AG1549" s="16" t="s">
        <v>4208</v>
      </c>
      <c r="AH1549" s="16" t="s">
        <v>3466</v>
      </c>
      <c r="AI1549" s="16" t="s">
        <v>47</v>
      </c>
      <c r="AJ1549" s="16" t="e">
        <f>VLOOKUP(E1549,[4]TD!$A:$B,2,0)</f>
        <v>#N/A</v>
      </c>
      <c r="AK1549" s="16"/>
      <c r="AL1549" s="16"/>
      <c r="AM1549" s="16"/>
      <c r="AN1549" s="16"/>
      <c r="AO1549" s="16"/>
      <c r="AP1549" s="16"/>
      <c r="AQ1549" s="16"/>
      <c r="AR1549" s="16"/>
      <c r="AS1549" s="25">
        <f t="shared" si="257"/>
        <v>150014</v>
      </c>
      <c r="AT1549" s="16">
        <f t="shared" si="252"/>
        <v>150014</v>
      </c>
      <c r="AU1549" s="16"/>
      <c r="AV1549" s="16"/>
      <c r="AW1549" s="16"/>
      <c r="AX1549" s="16"/>
      <c r="AY1549" s="16"/>
      <c r="AZ1549" s="16"/>
      <c r="BA1549" s="16"/>
      <c r="BB1549" s="25">
        <f t="shared" si="248"/>
        <v>-150014</v>
      </c>
      <c r="BC1549" s="16"/>
      <c r="BD1549" s="52">
        <f t="shared" si="249"/>
        <v>44716.448611111111</v>
      </c>
      <c r="BE1549" s="16">
        <f t="shared" si="253"/>
        <v>2022</v>
      </c>
      <c r="BF1549" s="52">
        <f t="shared" si="250"/>
        <v>44760</v>
      </c>
      <c r="BG1549" s="16">
        <f t="shared" si="254"/>
        <v>2022</v>
      </c>
      <c r="BH1549" s="16"/>
    </row>
    <row r="1550" spans="1:60" x14ac:dyDescent="0.25">
      <c r="A1550" s="16">
        <v>820003850</v>
      </c>
      <c r="B1550" s="16" t="s">
        <v>3461</v>
      </c>
      <c r="C1550" s="16" t="s">
        <v>3462</v>
      </c>
      <c r="D1550" s="17" t="s">
        <v>1210</v>
      </c>
      <c r="E1550" s="17">
        <v>70065</v>
      </c>
      <c r="F1550" s="17" t="str">
        <f t="shared" si="251"/>
        <v>ST70065</v>
      </c>
      <c r="G1550" s="17" t="e">
        <f>VLOOKUP(E1550,[4]PARTIDAS!$F:$M,8,0)</f>
        <v>#N/A</v>
      </c>
      <c r="H1550" s="17">
        <v>34363</v>
      </c>
      <c r="I1550" s="18">
        <v>44716.543749999997</v>
      </c>
      <c r="J1550" s="18">
        <v>44716.543749999997</v>
      </c>
      <c r="K1550" s="18">
        <v>44760</v>
      </c>
      <c r="L1550" s="19">
        <v>244900</v>
      </c>
      <c r="M1550" s="19">
        <v>244900</v>
      </c>
      <c r="N1550" s="16" t="s">
        <v>3463</v>
      </c>
      <c r="O1550" s="16"/>
      <c r="P1550" s="16"/>
      <c r="Q1550" s="16"/>
      <c r="R1550" s="16"/>
      <c r="S1550" s="16"/>
      <c r="T1550" s="20">
        <v>244900</v>
      </c>
      <c r="U1550" s="16" t="s">
        <v>47</v>
      </c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 t="s">
        <v>4216</v>
      </c>
      <c r="AG1550" s="16" t="s">
        <v>4207</v>
      </c>
      <c r="AH1550" s="16" t="s">
        <v>3466</v>
      </c>
      <c r="AI1550" s="16" t="s">
        <v>47</v>
      </c>
      <c r="AJ1550" s="16" t="e">
        <f>VLOOKUP(E1550,[4]TD!$A:$B,2,0)</f>
        <v>#N/A</v>
      </c>
      <c r="AK1550" s="16"/>
      <c r="AL1550" s="16"/>
      <c r="AM1550" s="16"/>
      <c r="AN1550" s="16"/>
      <c r="AO1550" s="16"/>
      <c r="AP1550" s="16"/>
      <c r="AQ1550" s="16"/>
      <c r="AR1550" s="16"/>
      <c r="AS1550" s="25">
        <f t="shared" si="257"/>
        <v>244900</v>
      </c>
      <c r="AT1550" s="16">
        <f t="shared" si="252"/>
        <v>244900</v>
      </c>
      <c r="AU1550" s="16"/>
      <c r="AV1550" s="16"/>
      <c r="AW1550" s="16"/>
      <c r="AX1550" s="16"/>
      <c r="AY1550" s="16"/>
      <c r="AZ1550" s="16"/>
      <c r="BA1550" s="16"/>
      <c r="BB1550" s="25">
        <f t="shared" si="248"/>
        <v>-244900</v>
      </c>
      <c r="BC1550" s="16"/>
      <c r="BD1550" s="52">
        <f t="shared" si="249"/>
        <v>44716.543749999997</v>
      </c>
      <c r="BE1550" s="16">
        <f t="shared" si="253"/>
        <v>2022</v>
      </c>
      <c r="BF1550" s="52">
        <f t="shared" si="250"/>
        <v>44760</v>
      </c>
      <c r="BG1550" s="16">
        <f t="shared" si="254"/>
        <v>2022</v>
      </c>
      <c r="BH1550" s="16"/>
    </row>
    <row r="1551" spans="1:60" x14ac:dyDescent="0.25">
      <c r="A1551" s="16">
        <v>820003850</v>
      </c>
      <c r="B1551" s="16" t="s">
        <v>3461</v>
      </c>
      <c r="C1551" s="16" t="s">
        <v>3462</v>
      </c>
      <c r="D1551" s="17" t="s">
        <v>1210</v>
      </c>
      <c r="E1551" s="17">
        <v>70083</v>
      </c>
      <c r="F1551" s="17" t="str">
        <f t="shared" si="251"/>
        <v>ST70083</v>
      </c>
      <c r="G1551" s="17" t="e">
        <f>VLOOKUP(E1551,[4]PARTIDAS!$F:$M,8,0)</f>
        <v>#N/A</v>
      </c>
      <c r="H1551" s="17">
        <v>34363</v>
      </c>
      <c r="I1551" s="18">
        <v>44716.68472222222</v>
      </c>
      <c r="J1551" s="18">
        <v>44716.68472222222</v>
      </c>
      <c r="K1551" s="18">
        <v>44760</v>
      </c>
      <c r="L1551" s="19">
        <v>119764</v>
      </c>
      <c r="M1551" s="19">
        <v>119764</v>
      </c>
      <c r="N1551" s="16" t="s">
        <v>3463</v>
      </c>
      <c r="O1551" s="16"/>
      <c r="P1551" s="16"/>
      <c r="Q1551" s="16"/>
      <c r="R1551" s="16"/>
      <c r="S1551" s="16"/>
      <c r="T1551" s="20">
        <v>119764</v>
      </c>
      <c r="U1551" s="16" t="s">
        <v>47</v>
      </c>
      <c r="V1551" s="16"/>
      <c r="W1551" s="16"/>
      <c r="X1551" s="16"/>
      <c r="Y1551" s="16"/>
      <c r="Z1551" s="16"/>
      <c r="AA1551" s="16"/>
      <c r="AB1551" s="16"/>
      <c r="AC1551" s="16"/>
      <c r="AD1551" s="16"/>
      <c r="AE1551" s="16"/>
      <c r="AF1551" s="16" t="s">
        <v>4216</v>
      </c>
      <c r="AG1551" s="16" t="s">
        <v>4207</v>
      </c>
      <c r="AH1551" s="16" t="s">
        <v>3466</v>
      </c>
      <c r="AI1551" s="16" t="s">
        <v>47</v>
      </c>
      <c r="AJ1551" s="16" t="e">
        <f>VLOOKUP(E1551,[4]TD!$A:$B,2,0)</f>
        <v>#N/A</v>
      </c>
      <c r="AK1551" s="16"/>
      <c r="AL1551" s="16"/>
      <c r="AM1551" s="16"/>
      <c r="AN1551" s="16"/>
      <c r="AO1551" s="16"/>
      <c r="AP1551" s="16"/>
      <c r="AQ1551" s="16"/>
      <c r="AR1551" s="16"/>
      <c r="AS1551" s="25">
        <f t="shared" si="257"/>
        <v>119764</v>
      </c>
      <c r="AT1551" s="16">
        <f t="shared" si="252"/>
        <v>119764</v>
      </c>
      <c r="AU1551" s="16"/>
      <c r="AV1551" s="16"/>
      <c r="AW1551" s="16"/>
      <c r="AX1551" s="16"/>
      <c r="AY1551" s="16"/>
      <c r="AZ1551" s="16"/>
      <c r="BA1551" s="16"/>
      <c r="BB1551" s="25">
        <f t="shared" si="248"/>
        <v>-119764</v>
      </c>
      <c r="BC1551" s="16"/>
      <c r="BD1551" s="52">
        <f t="shared" si="249"/>
        <v>44716.68472222222</v>
      </c>
      <c r="BE1551" s="16">
        <f t="shared" si="253"/>
        <v>2022</v>
      </c>
      <c r="BF1551" s="52">
        <f t="shared" si="250"/>
        <v>44760</v>
      </c>
      <c r="BG1551" s="16">
        <f t="shared" si="254"/>
        <v>2022</v>
      </c>
      <c r="BH1551" s="16"/>
    </row>
    <row r="1552" spans="1:60" x14ac:dyDescent="0.25">
      <c r="A1552" s="16">
        <v>820003850</v>
      </c>
      <c r="B1552" s="16" t="s">
        <v>3461</v>
      </c>
      <c r="C1552" s="16" t="s">
        <v>3462</v>
      </c>
      <c r="D1552" s="17" t="s">
        <v>1210</v>
      </c>
      <c r="E1552" s="17">
        <v>70091</v>
      </c>
      <c r="F1552" s="17" t="str">
        <f t="shared" si="251"/>
        <v>ST70091</v>
      </c>
      <c r="G1552" s="17" t="e">
        <f>VLOOKUP(E1552,[4]PARTIDAS!$F:$M,8,0)</f>
        <v>#N/A</v>
      </c>
      <c r="H1552" s="17">
        <v>34363</v>
      </c>
      <c r="I1552" s="18">
        <v>44716.749305555553</v>
      </c>
      <c r="J1552" s="18">
        <v>44716.749305555553</v>
      </c>
      <c r="K1552" s="18">
        <v>44760</v>
      </c>
      <c r="L1552" s="19">
        <v>169374</v>
      </c>
      <c r="M1552" s="19">
        <v>169374</v>
      </c>
      <c r="N1552" s="16" t="s">
        <v>3463</v>
      </c>
      <c r="O1552" s="16"/>
      <c r="P1552" s="16"/>
      <c r="Q1552" s="16"/>
      <c r="R1552" s="16"/>
      <c r="S1552" s="16"/>
      <c r="T1552" s="20">
        <v>169374</v>
      </c>
      <c r="U1552" s="16" t="s">
        <v>47</v>
      </c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 t="s">
        <v>4216</v>
      </c>
      <c r="AG1552" s="16" t="s">
        <v>4207</v>
      </c>
      <c r="AH1552" s="16" t="s">
        <v>3466</v>
      </c>
      <c r="AI1552" s="16" t="s">
        <v>47</v>
      </c>
      <c r="AJ1552" s="16" t="e">
        <f>VLOOKUP(E1552,[4]TD!$A:$B,2,0)</f>
        <v>#N/A</v>
      </c>
      <c r="AK1552" s="16"/>
      <c r="AL1552" s="16"/>
      <c r="AM1552" s="16"/>
      <c r="AN1552" s="16"/>
      <c r="AO1552" s="16"/>
      <c r="AP1552" s="16"/>
      <c r="AQ1552" s="16"/>
      <c r="AR1552" s="16"/>
      <c r="AS1552" s="25">
        <f t="shared" si="257"/>
        <v>169374</v>
      </c>
      <c r="AT1552" s="16">
        <f t="shared" si="252"/>
        <v>169374</v>
      </c>
      <c r="AU1552" s="16"/>
      <c r="AV1552" s="16"/>
      <c r="AW1552" s="16"/>
      <c r="AX1552" s="16"/>
      <c r="AY1552" s="16"/>
      <c r="AZ1552" s="16"/>
      <c r="BA1552" s="16"/>
      <c r="BB1552" s="25">
        <f t="shared" si="248"/>
        <v>-169374</v>
      </c>
      <c r="BC1552" s="16"/>
      <c r="BD1552" s="52">
        <f t="shared" si="249"/>
        <v>44716.749305555553</v>
      </c>
      <c r="BE1552" s="16">
        <f t="shared" si="253"/>
        <v>2022</v>
      </c>
      <c r="BF1552" s="52">
        <f t="shared" si="250"/>
        <v>44760</v>
      </c>
      <c r="BG1552" s="16">
        <f t="shared" si="254"/>
        <v>2022</v>
      </c>
      <c r="BH1552" s="16"/>
    </row>
    <row r="1553" spans="1:60" x14ac:dyDescent="0.25">
      <c r="A1553" s="16">
        <v>820003850</v>
      </c>
      <c r="B1553" s="16" t="s">
        <v>3461</v>
      </c>
      <c r="C1553" s="16" t="s">
        <v>3462</v>
      </c>
      <c r="D1553" s="17" t="s">
        <v>1210</v>
      </c>
      <c r="E1553" s="17">
        <v>70110</v>
      </c>
      <c r="F1553" s="17" t="str">
        <f t="shared" si="251"/>
        <v>ST70110</v>
      </c>
      <c r="G1553" s="17" t="e">
        <f>VLOOKUP(E1553,[4]PARTIDAS!$F:$M,8,0)</f>
        <v>#N/A</v>
      </c>
      <c r="H1553" s="17">
        <v>34363</v>
      </c>
      <c r="I1553" s="18">
        <v>44717.013888888891</v>
      </c>
      <c r="J1553" s="18">
        <v>44717.013888888891</v>
      </c>
      <c r="K1553" s="18">
        <v>44760</v>
      </c>
      <c r="L1553" s="19">
        <v>120700</v>
      </c>
      <c r="M1553" s="19">
        <v>120700</v>
      </c>
      <c r="N1553" s="16" t="s">
        <v>3490</v>
      </c>
      <c r="O1553" s="16"/>
      <c r="P1553" s="16"/>
      <c r="Q1553" s="16"/>
      <c r="R1553" s="20">
        <v>120700</v>
      </c>
      <c r="S1553" s="16" t="s">
        <v>4217</v>
      </c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16"/>
      <c r="AE1553" s="16"/>
      <c r="AF1553" s="16"/>
      <c r="AG1553" s="16" t="s">
        <v>4210</v>
      </c>
      <c r="AH1553" s="16"/>
      <c r="AI1553" s="16"/>
      <c r="AJ1553" s="16" t="e">
        <f>VLOOKUP(E1553,[4]TD!$A:$B,2,0)</f>
        <v>#N/A</v>
      </c>
      <c r="AK1553" s="16"/>
      <c r="AL1553" s="16"/>
      <c r="AM1553" s="16"/>
      <c r="AN1553" s="16"/>
      <c r="AO1553" s="16"/>
      <c r="AP1553" s="16"/>
      <c r="AQ1553" s="25">
        <f>M1553</f>
        <v>120700</v>
      </c>
      <c r="AR1553" s="16"/>
      <c r="AS1553" s="16"/>
      <c r="AT1553" s="16">
        <f t="shared" si="252"/>
        <v>0</v>
      </c>
      <c r="AU1553" s="16"/>
      <c r="AV1553" s="16"/>
      <c r="AW1553" s="16"/>
      <c r="AX1553" s="16"/>
      <c r="AY1553" s="16"/>
      <c r="AZ1553" s="16"/>
      <c r="BA1553" s="16"/>
      <c r="BB1553" s="25">
        <f t="shared" si="248"/>
        <v>0</v>
      </c>
      <c r="BC1553" s="16"/>
      <c r="BD1553" s="52">
        <f t="shared" si="249"/>
        <v>44717.013888888891</v>
      </c>
      <c r="BE1553" s="16">
        <f t="shared" si="253"/>
        <v>2022</v>
      </c>
      <c r="BF1553" s="52">
        <f t="shared" si="250"/>
        <v>44760</v>
      </c>
      <c r="BG1553" s="16">
        <f t="shared" si="254"/>
        <v>2022</v>
      </c>
      <c r="BH1553" s="16"/>
    </row>
    <row r="1554" spans="1:60" x14ac:dyDescent="0.25">
      <c r="A1554" s="16">
        <v>820003850</v>
      </c>
      <c r="B1554" s="16" t="s">
        <v>3461</v>
      </c>
      <c r="C1554" s="16" t="s">
        <v>3462</v>
      </c>
      <c r="D1554" s="17" t="s">
        <v>1210</v>
      </c>
      <c r="E1554" s="17">
        <v>70122</v>
      </c>
      <c r="F1554" s="17" t="str">
        <f t="shared" si="251"/>
        <v>ST70122</v>
      </c>
      <c r="G1554" s="17" t="e">
        <f>VLOOKUP(E1554,[4]PARTIDAS!$F:$M,8,0)</f>
        <v>#N/A</v>
      </c>
      <c r="H1554" s="17">
        <v>34363</v>
      </c>
      <c r="I1554" s="18">
        <v>44717.334722222222</v>
      </c>
      <c r="J1554" s="18">
        <v>44717.334722222222</v>
      </c>
      <c r="K1554" s="18">
        <v>44760</v>
      </c>
      <c r="L1554" s="19">
        <v>142981</v>
      </c>
      <c r="M1554" s="19">
        <v>142981</v>
      </c>
      <c r="N1554" s="16" t="s">
        <v>3463</v>
      </c>
      <c r="O1554" s="16"/>
      <c r="P1554" s="16"/>
      <c r="Q1554" s="16"/>
      <c r="R1554" s="16"/>
      <c r="S1554" s="16"/>
      <c r="T1554" s="20">
        <v>142981</v>
      </c>
      <c r="U1554" s="16" t="s">
        <v>47</v>
      </c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 t="s">
        <v>4218</v>
      </c>
      <c r="AG1554" s="16" t="s">
        <v>4207</v>
      </c>
      <c r="AH1554" s="16" t="s">
        <v>3466</v>
      </c>
      <c r="AI1554" s="16" t="s">
        <v>47</v>
      </c>
      <c r="AJ1554" s="16" t="e">
        <f>VLOOKUP(E1554,[4]TD!$A:$B,2,0)</f>
        <v>#N/A</v>
      </c>
      <c r="AK1554" s="16"/>
      <c r="AL1554" s="16"/>
      <c r="AM1554" s="16"/>
      <c r="AN1554" s="16"/>
      <c r="AO1554" s="16"/>
      <c r="AP1554" s="16"/>
      <c r="AQ1554" s="16"/>
      <c r="AR1554" s="16"/>
      <c r="AS1554" s="25">
        <f t="shared" ref="AS1554:AS1562" si="258">M1554</f>
        <v>142981</v>
      </c>
      <c r="AT1554" s="16">
        <f t="shared" si="252"/>
        <v>142981</v>
      </c>
      <c r="AU1554" s="16"/>
      <c r="AV1554" s="16"/>
      <c r="AW1554" s="16"/>
      <c r="AX1554" s="16"/>
      <c r="AY1554" s="16"/>
      <c r="AZ1554" s="16"/>
      <c r="BA1554" s="16"/>
      <c r="BB1554" s="25">
        <f t="shared" si="248"/>
        <v>-142981</v>
      </c>
      <c r="BC1554" s="16"/>
      <c r="BD1554" s="52">
        <f t="shared" si="249"/>
        <v>44717.334722222222</v>
      </c>
      <c r="BE1554" s="16">
        <f t="shared" si="253"/>
        <v>2022</v>
      </c>
      <c r="BF1554" s="52">
        <f t="shared" si="250"/>
        <v>44760</v>
      </c>
      <c r="BG1554" s="16">
        <f t="shared" si="254"/>
        <v>2022</v>
      </c>
      <c r="BH1554" s="16"/>
    </row>
    <row r="1555" spans="1:60" x14ac:dyDescent="0.25">
      <c r="A1555" s="16">
        <v>820003850</v>
      </c>
      <c r="B1555" s="16" t="s">
        <v>3461</v>
      </c>
      <c r="C1555" s="16" t="s">
        <v>3462</v>
      </c>
      <c r="D1555" s="17" t="s">
        <v>1210</v>
      </c>
      <c r="E1555" s="17">
        <v>70143</v>
      </c>
      <c r="F1555" s="17" t="str">
        <f t="shared" si="251"/>
        <v>ST70143</v>
      </c>
      <c r="G1555" s="17" t="e">
        <f>VLOOKUP(E1555,[4]PARTIDAS!$F:$M,8,0)</f>
        <v>#N/A</v>
      </c>
      <c r="H1555" s="17">
        <v>34363</v>
      </c>
      <c r="I1555" s="18">
        <v>44717.751388888886</v>
      </c>
      <c r="J1555" s="18">
        <v>44717.751388888886</v>
      </c>
      <c r="K1555" s="18">
        <v>44760</v>
      </c>
      <c r="L1555" s="19">
        <v>280198</v>
      </c>
      <c r="M1555" s="19">
        <v>280198</v>
      </c>
      <c r="N1555" s="16" t="s">
        <v>3463</v>
      </c>
      <c r="O1555" s="16"/>
      <c r="P1555" s="16"/>
      <c r="Q1555" s="16"/>
      <c r="R1555" s="16"/>
      <c r="S1555" s="16"/>
      <c r="T1555" s="20">
        <v>280198</v>
      </c>
      <c r="U1555" s="16" t="s">
        <v>47</v>
      </c>
      <c r="V1555" s="16"/>
      <c r="W1555" s="16"/>
      <c r="X1555" s="16"/>
      <c r="Y1555" s="16"/>
      <c r="Z1555" s="16"/>
      <c r="AA1555" s="16"/>
      <c r="AB1555" s="16"/>
      <c r="AC1555" s="16"/>
      <c r="AD1555" s="16"/>
      <c r="AE1555" s="16"/>
      <c r="AF1555" s="16" t="s">
        <v>4218</v>
      </c>
      <c r="AG1555" s="16" t="s">
        <v>4207</v>
      </c>
      <c r="AH1555" s="16" t="s">
        <v>3466</v>
      </c>
      <c r="AI1555" s="16" t="s">
        <v>47</v>
      </c>
      <c r="AJ1555" s="16" t="e">
        <f>VLOOKUP(E1555,[4]TD!$A:$B,2,0)</f>
        <v>#N/A</v>
      </c>
      <c r="AK1555" s="16"/>
      <c r="AL1555" s="16"/>
      <c r="AM1555" s="16"/>
      <c r="AN1555" s="16"/>
      <c r="AO1555" s="16"/>
      <c r="AP1555" s="16"/>
      <c r="AQ1555" s="16"/>
      <c r="AR1555" s="16"/>
      <c r="AS1555" s="25">
        <f t="shared" si="258"/>
        <v>280198</v>
      </c>
      <c r="AT1555" s="16">
        <f t="shared" si="252"/>
        <v>280198</v>
      </c>
      <c r="AU1555" s="16"/>
      <c r="AV1555" s="16"/>
      <c r="AW1555" s="16"/>
      <c r="AX1555" s="16"/>
      <c r="AY1555" s="16"/>
      <c r="AZ1555" s="16"/>
      <c r="BA1555" s="16"/>
      <c r="BB1555" s="25">
        <f t="shared" si="248"/>
        <v>-280198</v>
      </c>
      <c r="BC1555" s="16"/>
      <c r="BD1555" s="52">
        <f t="shared" si="249"/>
        <v>44717.751388888886</v>
      </c>
      <c r="BE1555" s="16">
        <f t="shared" si="253"/>
        <v>2022</v>
      </c>
      <c r="BF1555" s="52">
        <f t="shared" si="250"/>
        <v>44760</v>
      </c>
      <c r="BG1555" s="16">
        <f t="shared" si="254"/>
        <v>2022</v>
      </c>
      <c r="BH1555" s="16"/>
    </row>
    <row r="1556" spans="1:60" x14ac:dyDescent="0.25">
      <c r="A1556" s="16">
        <v>820003850</v>
      </c>
      <c r="B1556" s="16" t="s">
        <v>3461</v>
      </c>
      <c r="C1556" s="16" t="s">
        <v>3467</v>
      </c>
      <c r="D1556" s="17" t="s">
        <v>1210</v>
      </c>
      <c r="E1556" s="17">
        <v>70147</v>
      </c>
      <c r="F1556" s="17" t="str">
        <f t="shared" si="251"/>
        <v>ST70147</v>
      </c>
      <c r="G1556" s="17" t="e">
        <f>VLOOKUP(E1556,[4]PARTIDAS!$F:$M,8,0)</f>
        <v>#N/A</v>
      </c>
      <c r="H1556" s="17">
        <v>34361</v>
      </c>
      <c r="I1556" s="18">
        <v>44717.788888888892</v>
      </c>
      <c r="J1556" s="18">
        <v>44717.788888888892</v>
      </c>
      <c r="K1556" s="18">
        <v>44760</v>
      </c>
      <c r="L1556" s="19">
        <v>177014</v>
      </c>
      <c r="M1556" s="19">
        <v>177014</v>
      </c>
      <c r="N1556" s="16" t="s">
        <v>3463</v>
      </c>
      <c r="O1556" s="16"/>
      <c r="P1556" s="16"/>
      <c r="Q1556" s="16"/>
      <c r="R1556" s="16"/>
      <c r="S1556" s="16"/>
      <c r="T1556" s="20">
        <v>177014</v>
      </c>
      <c r="U1556" s="16" t="s">
        <v>47</v>
      </c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 t="s">
        <v>4218</v>
      </c>
      <c r="AG1556" s="16" t="s">
        <v>4208</v>
      </c>
      <c r="AH1556" s="16" t="s">
        <v>3466</v>
      </c>
      <c r="AI1556" s="16" t="s">
        <v>47</v>
      </c>
      <c r="AJ1556" s="16" t="e">
        <f>VLOOKUP(E1556,[4]TD!$A:$B,2,0)</f>
        <v>#N/A</v>
      </c>
      <c r="AK1556" s="16"/>
      <c r="AL1556" s="16"/>
      <c r="AM1556" s="16"/>
      <c r="AN1556" s="16"/>
      <c r="AO1556" s="16"/>
      <c r="AP1556" s="16"/>
      <c r="AQ1556" s="16"/>
      <c r="AR1556" s="16"/>
      <c r="AS1556" s="25">
        <f t="shared" si="258"/>
        <v>177014</v>
      </c>
      <c r="AT1556" s="16">
        <f t="shared" si="252"/>
        <v>177014</v>
      </c>
      <c r="AU1556" s="16"/>
      <c r="AV1556" s="16"/>
      <c r="AW1556" s="16"/>
      <c r="AX1556" s="16"/>
      <c r="AY1556" s="16"/>
      <c r="AZ1556" s="16"/>
      <c r="BA1556" s="16"/>
      <c r="BB1556" s="25">
        <f t="shared" si="248"/>
        <v>-177014</v>
      </c>
      <c r="BC1556" s="16"/>
      <c r="BD1556" s="52">
        <f t="shared" si="249"/>
        <v>44717.788888888892</v>
      </c>
      <c r="BE1556" s="16">
        <f t="shared" si="253"/>
        <v>2022</v>
      </c>
      <c r="BF1556" s="52">
        <f t="shared" si="250"/>
        <v>44760</v>
      </c>
      <c r="BG1556" s="16">
        <f t="shared" si="254"/>
        <v>2022</v>
      </c>
      <c r="BH1556" s="16"/>
    </row>
    <row r="1557" spans="1:60" x14ac:dyDescent="0.25">
      <c r="A1557" s="16">
        <v>820003850</v>
      </c>
      <c r="B1557" s="16" t="s">
        <v>3461</v>
      </c>
      <c r="C1557" s="16" t="s">
        <v>3462</v>
      </c>
      <c r="D1557" s="17" t="s">
        <v>1210</v>
      </c>
      <c r="E1557" s="17">
        <v>70152</v>
      </c>
      <c r="F1557" s="17" t="str">
        <f t="shared" si="251"/>
        <v>ST70152</v>
      </c>
      <c r="G1557" s="17" t="e">
        <f>VLOOKUP(E1557,[4]PARTIDAS!$F:$M,8,0)</f>
        <v>#N/A</v>
      </c>
      <c r="H1557" s="17">
        <v>34363</v>
      </c>
      <c r="I1557" s="18">
        <v>44717.876388888886</v>
      </c>
      <c r="J1557" s="18">
        <v>44717.876388888886</v>
      </c>
      <c r="K1557" s="18">
        <v>44760</v>
      </c>
      <c r="L1557" s="19">
        <v>72368</v>
      </c>
      <c r="M1557" s="19">
        <v>72368</v>
      </c>
      <c r="N1557" s="16" t="s">
        <v>3463</v>
      </c>
      <c r="O1557" s="16"/>
      <c r="P1557" s="16"/>
      <c r="Q1557" s="16"/>
      <c r="R1557" s="16"/>
      <c r="S1557" s="16"/>
      <c r="T1557" s="20">
        <v>72368</v>
      </c>
      <c r="U1557" s="16" t="s">
        <v>47</v>
      </c>
      <c r="V1557" s="16"/>
      <c r="W1557" s="16"/>
      <c r="X1557" s="16"/>
      <c r="Y1557" s="16"/>
      <c r="Z1557" s="16"/>
      <c r="AA1557" s="16"/>
      <c r="AB1557" s="16"/>
      <c r="AC1557" s="16"/>
      <c r="AD1557" s="16"/>
      <c r="AE1557" s="16"/>
      <c r="AF1557" s="16" t="s">
        <v>4218</v>
      </c>
      <c r="AG1557" s="16" t="s">
        <v>4207</v>
      </c>
      <c r="AH1557" s="16" t="s">
        <v>3466</v>
      </c>
      <c r="AI1557" s="16" t="s">
        <v>47</v>
      </c>
      <c r="AJ1557" s="16" t="e">
        <f>VLOOKUP(E1557,[4]TD!$A:$B,2,0)</f>
        <v>#N/A</v>
      </c>
      <c r="AK1557" s="16"/>
      <c r="AL1557" s="16"/>
      <c r="AM1557" s="16"/>
      <c r="AN1557" s="16"/>
      <c r="AO1557" s="16"/>
      <c r="AP1557" s="16"/>
      <c r="AQ1557" s="16"/>
      <c r="AR1557" s="16"/>
      <c r="AS1557" s="25">
        <f t="shared" si="258"/>
        <v>72368</v>
      </c>
      <c r="AT1557" s="16">
        <f t="shared" si="252"/>
        <v>72368</v>
      </c>
      <c r="AU1557" s="16"/>
      <c r="AV1557" s="16"/>
      <c r="AW1557" s="16"/>
      <c r="AX1557" s="16"/>
      <c r="AY1557" s="16"/>
      <c r="AZ1557" s="16"/>
      <c r="BA1557" s="16"/>
      <c r="BB1557" s="25">
        <f t="shared" si="248"/>
        <v>-72368</v>
      </c>
      <c r="BC1557" s="16"/>
      <c r="BD1557" s="52">
        <f t="shared" si="249"/>
        <v>44717.876388888886</v>
      </c>
      <c r="BE1557" s="16">
        <f t="shared" si="253"/>
        <v>2022</v>
      </c>
      <c r="BF1557" s="52">
        <f t="shared" si="250"/>
        <v>44760</v>
      </c>
      <c r="BG1557" s="16">
        <f t="shared" si="254"/>
        <v>2022</v>
      </c>
      <c r="BH1557" s="16"/>
    </row>
    <row r="1558" spans="1:60" x14ac:dyDescent="0.25">
      <c r="A1558" s="16">
        <v>820003850</v>
      </c>
      <c r="B1558" s="16" t="s">
        <v>3461</v>
      </c>
      <c r="C1558" s="16" t="s">
        <v>3462</v>
      </c>
      <c r="D1558" s="17" t="s">
        <v>1210</v>
      </c>
      <c r="E1558" s="17">
        <v>70250</v>
      </c>
      <c r="F1558" s="17" t="str">
        <f t="shared" si="251"/>
        <v>ST70250</v>
      </c>
      <c r="G1558" s="17" t="e">
        <f>VLOOKUP(E1558,[4]PARTIDAS!$F:$M,8,0)</f>
        <v>#N/A</v>
      </c>
      <c r="H1558" s="17">
        <v>34363</v>
      </c>
      <c r="I1558" s="18">
        <v>44718.677777777775</v>
      </c>
      <c r="J1558" s="18">
        <v>44718.677777777775</v>
      </c>
      <c r="K1558" s="18">
        <v>44760</v>
      </c>
      <c r="L1558" s="19">
        <v>237813</v>
      </c>
      <c r="M1558" s="19">
        <v>237813</v>
      </c>
      <c r="N1558" s="16" t="s">
        <v>3463</v>
      </c>
      <c r="O1558" s="16"/>
      <c r="P1558" s="16"/>
      <c r="Q1558" s="16"/>
      <c r="R1558" s="16"/>
      <c r="S1558" s="16"/>
      <c r="T1558" s="20">
        <v>237813</v>
      </c>
      <c r="U1558" s="16" t="s">
        <v>47</v>
      </c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 t="s">
        <v>4138</v>
      </c>
      <c r="AG1558" s="16" t="s">
        <v>4207</v>
      </c>
      <c r="AH1558" s="16" t="s">
        <v>3466</v>
      </c>
      <c r="AI1558" s="16" t="s">
        <v>47</v>
      </c>
      <c r="AJ1558" s="16" t="e">
        <f>VLOOKUP(E1558,[4]TD!$A:$B,2,0)</f>
        <v>#N/A</v>
      </c>
      <c r="AK1558" s="16"/>
      <c r="AL1558" s="16"/>
      <c r="AM1558" s="16"/>
      <c r="AN1558" s="16"/>
      <c r="AO1558" s="16"/>
      <c r="AP1558" s="16"/>
      <c r="AQ1558" s="16"/>
      <c r="AR1558" s="16"/>
      <c r="AS1558" s="25">
        <f t="shared" si="258"/>
        <v>237813</v>
      </c>
      <c r="AT1558" s="16">
        <f t="shared" si="252"/>
        <v>237813</v>
      </c>
      <c r="AU1558" s="16"/>
      <c r="AV1558" s="16"/>
      <c r="AW1558" s="16"/>
      <c r="AX1558" s="16"/>
      <c r="AY1558" s="16"/>
      <c r="AZ1558" s="16"/>
      <c r="BA1558" s="16"/>
      <c r="BB1558" s="25">
        <f t="shared" si="248"/>
        <v>-237813</v>
      </c>
      <c r="BC1558" s="16"/>
      <c r="BD1558" s="52">
        <f t="shared" si="249"/>
        <v>44718.677777777775</v>
      </c>
      <c r="BE1558" s="16">
        <f t="shared" si="253"/>
        <v>2022</v>
      </c>
      <c r="BF1558" s="52">
        <f t="shared" si="250"/>
        <v>44760</v>
      </c>
      <c r="BG1558" s="16">
        <f t="shared" si="254"/>
        <v>2022</v>
      </c>
      <c r="BH1558" s="16"/>
    </row>
    <row r="1559" spans="1:60" x14ac:dyDescent="0.25">
      <c r="A1559" s="16">
        <v>820003850</v>
      </c>
      <c r="B1559" s="16" t="s">
        <v>3461</v>
      </c>
      <c r="C1559" s="16" t="s">
        <v>3462</v>
      </c>
      <c r="D1559" s="17" t="s">
        <v>1210</v>
      </c>
      <c r="E1559" s="17">
        <v>70332</v>
      </c>
      <c r="F1559" s="17" t="str">
        <f t="shared" si="251"/>
        <v>ST70332</v>
      </c>
      <c r="G1559" s="17" t="e">
        <f>VLOOKUP(E1559,[4]PARTIDAS!$F:$M,8,0)</f>
        <v>#N/A</v>
      </c>
      <c r="H1559" s="17">
        <v>34363</v>
      </c>
      <c r="I1559" s="18">
        <v>44719.453472222223</v>
      </c>
      <c r="J1559" s="18">
        <v>44719.453472222223</v>
      </c>
      <c r="K1559" s="18">
        <v>44760</v>
      </c>
      <c r="L1559" s="19">
        <v>72421</v>
      </c>
      <c r="M1559" s="19">
        <v>72421</v>
      </c>
      <c r="N1559" s="16" t="s">
        <v>3463</v>
      </c>
      <c r="O1559" s="16"/>
      <c r="P1559" s="16"/>
      <c r="Q1559" s="16"/>
      <c r="R1559" s="16"/>
      <c r="S1559" s="16"/>
      <c r="T1559" s="20">
        <v>72421</v>
      </c>
      <c r="U1559" s="16" t="s">
        <v>4219</v>
      </c>
      <c r="V1559" s="16" t="s">
        <v>4220</v>
      </c>
      <c r="W1559" s="16">
        <v>4282</v>
      </c>
      <c r="X1559" s="16"/>
      <c r="Y1559" s="16"/>
      <c r="Z1559" s="16"/>
      <c r="AA1559" s="16">
        <v>0</v>
      </c>
      <c r="AB1559" s="16">
        <v>0</v>
      </c>
      <c r="AC1559" s="16" t="s">
        <v>47</v>
      </c>
      <c r="AD1559" s="16"/>
      <c r="AE1559" s="16"/>
      <c r="AF1559" s="16" t="s">
        <v>3878</v>
      </c>
      <c r="AG1559" s="16" t="s">
        <v>4207</v>
      </c>
      <c r="AH1559" s="16" t="s">
        <v>3466</v>
      </c>
      <c r="AI1559" s="16" t="s">
        <v>47</v>
      </c>
      <c r="AJ1559" s="16" t="e">
        <f>VLOOKUP(E1559,[4]TD!$A:$B,2,0)</f>
        <v>#N/A</v>
      </c>
      <c r="AK1559" s="16"/>
      <c r="AL1559" s="16"/>
      <c r="AM1559" s="16"/>
      <c r="AN1559" s="16"/>
      <c r="AO1559" s="16"/>
      <c r="AP1559" s="16"/>
      <c r="AQ1559" s="16"/>
      <c r="AR1559" s="16"/>
      <c r="AS1559" s="25">
        <f t="shared" si="258"/>
        <v>72421</v>
      </c>
      <c r="AT1559" s="16">
        <f t="shared" si="252"/>
        <v>72421</v>
      </c>
      <c r="AU1559" s="16"/>
      <c r="AV1559" s="16"/>
      <c r="AW1559" s="16"/>
      <c r="AX1559" s="16"/>
      <c r="AY1559" s="16"/>
      <c r="AZ1559" s="16"/>
      <c r="BA1559" s="16"/>
      <c r="BB1559" s="25">
        <f t="shared" si="248"/>
        <v>-72421</v>
      </c>
      <c r="BC1559" s="16"/>
      <c r="BD1559" s="52">
        <f t="shared" si="249"/>
        <v>44719.453472222223</v>
      </c>
      <c r="BE1559" s="16">
        <f t="shared" si="253"/>
        <v>2022</v>
      </c>
      <c r="BF1559" s="52">
        <f t="shared" si="250"/>
        <v>44760</v>
      </c>
      <c r="BG1559" s="16">
        <f t="shared" si="254"/>
        <v>2022</v>
      </c>
      <c r="BH1559" s="16"/>
    </row>
    <row r="1560" spans="1:60" x14ac:dyDescent="0.25">
      <c r="A1560" s="16">
        <v>820003850</v>
      </c>
      <c r="B1560" s="16" t="s">
        <v>3461</v>
      </c>
      <c r="C1560" s="16" t="s">
        <v>3467</v>
      </c>
      <c r="D1560" s="17" t="s">
        <v>1210</v>
      </c>
      <c r="E1560" s="17">
        <v>70383</v>
      </c>
      <c r="F1560" s="17" t="str">
        <f t="shared" si="251"/>
        <v>ST70383</v>
      </c>
      <c r="G1560" s="17" t="e">
        <f>VLOOKUP(E1560,[4]PARTIDAS!$F:$M,8,0)</f>
        <v>#N/A</v>
      </c>
      <c r="H1560" s="17">
        <v>34361</v>
      </c>
      <c r="I1560" s="18">
        <v>44719.736805555556</v>
      </c>
      <c r="J1560" s="18">
        <v>44719.736805555556</v>
      </c>
      <c r="K1560" s="18">
        <v>44760</v>
      </c>
      <c r="L1560" s="19">
        <v>291956</v>
      </c>
      <c r="M1560" s="19">
        <v>291956</v>
      </c>
      <c r="N1560" s="16" t="s">
        <v>3463</v>
      </c>
      <c r="O1560" s="16"/>
      <c r="P1560" s="16"/>
      <c r="Q1560" s="16"/>
      <c r="R1560" s="16"/>
      <c r="S1560" s="16"/>
      <c r="T1560" s="20">
        <v>291956</v>
      </c>
      <c r="U1560" s="16" t="s">
        <v>47</v>
      </c>
      <c r="V1560" s="16"/>
      <c r="W1560" s="16"/>
      <c r="X1560" s="16"/>
      <c r="Y1560" s="16"/>
      <c r="Z1560" s="16"/>
      <c r="AA1560" s="16"/>
      <c r="AB1560" s="16"/>
      <c r="AC1560" s="16"/>
      <c r="AD1560" s="16"/>
      <c r="AE1560" s="16"/>
      <c r="AF1560" s="16" t="s">
        <v>3878</v>
      </c>
      <c r="AG1560" s="16" t="s">
        <v>4208</v>
      </c>
      <c r="AH1560" s="16" t="s">
        <v>3466</v>
      </c>
      <c r="AI1560" s="16" t="s">
        <v>47</v>
      </c>
      <c r="AJ1560" s="16" t="e">
        <f>VLOOKUP(E1560,[4]TD!$A:$B,2,0)</f>
        <v>#N/A</v>
      </c>
      <c r="AK1560" s="16"/>
      <c r="AL1560" s="16"/>
      <c r="AM1560" s="16"/>
      <c r="AN1560" s="16"/>
      <c r="AO1560" s="16"/>
      <c r="AP1560" s="16"/>
      <c r="AQ1560" s="16"/>
      <c r="AR1560" s="16"/>
      <c r="AS1560" s="25">
        <f t="shared" si="258"/>
        <v>291956</v>
      </c>
      <c r="AT1560" s="16">
        <f t="shared" si="252"/>
        <v>291956</v>
      </c>
      <c r="AU1560" s="16"/>
      <c r="AV1560" s="16"/>
      <c r="AW1560" s="16"/>
      <c r="AX1560" s="16"/>
      <c r="AY1560" s="16"/>
      <c r="AZ1560" s="16"/>
      <c r="BA1560" s="16"/>
      <c r="BB1560" s="25">
        <f t="shared" si="248"/>
        <v>-291956</v>
      </c>
      <c r="BC1560" s="16"/>
      <c r="BD1560" s="52">
        <f t="shared" si="249"/>
        <v>44719.736805555556</v>
      </c>
      <c r="BE1560" s="16">
        <f t="shared" si="253"/>
        <v>2022</v>
      </c>
      <c r="BF1560" s="52">
        <f t="shared" si="250"/>
        <v>44760</v>
      </c>
      <c r="BG1560" s="16">
        <f t="shared" si="254"/>
        <v>2022</v>
      </c>
      <c r="BH1560" s="16"/>
    </row>
    <row r="1561" spans="1:60" x14ac:dyDescent="0.25">
      <c r="A1561" s="16">
        <v>820003850</v>
      </c>
      <c r="B1561" s="16" t="s">
        <v>3461</v>
      </c>
      <c r="C1561" s="16" t="s">
        <v>3462</v>
      </c>
      <c r="D1561" s="17" t="s">
        <v>1210</v>
      </c>
      <c r="E1561" s="17">
        <v>70504</v>
      </c>
      <c r="F1561" s="17" t="str">
        <f t="shared" si="251"/>
        <v>ST70504</v>
      </c>
      <c r="G1561" s="17" t="e">
        <f>VLOOKUP(E1561,[4]PARTIDAS!$F:$M,8,0)</f>
        <v>#N/A</v>
      </c>
      <c r="H1561" s="17">
        <v>34363</v>
      </c>
      <c r="I1561" s="18">
        <v>44720.706944444442</v>
      </c>
      <c r="J1561" s="18">
        <v>44720.706944444442</v>
      </c>
      <c r="K1561" s="18">
        <v>44760</v>
      </c>
      <c r="L1561" s="19">
        <v>295581</v>
      </c>
      <c r="M1561" s="19">
        <v>295581</v>
      </c>
      <c r="N1561" s="16" t="s">
        <v>3463</v>
      </c>
      <c r="O1561" s="16"/>
      <c r="P1561" s="16"/>
      <c r="Q1561" s="16"/>
      <c r="R1561" s="16"/>
      <c r="S1561" s="16"/>
      <c r="T1561" s="20">
        <v>295581</v>
      </c>
      <c r="U1561" s="16" t="s">
        <v>47</v>
      </c>
      <c r="V1561" s="16"/>
      <c r="W1561" s="16"/>
      <c r="X1561" s="16"/>
      <c r="Y1561" s="16"/>
      <c r="Z1561" s="16"/>
      <c r="AA1561" s="16"/>
      <c r="AB1561" s="16"/>
      <c r="AC1561" s="16"/>
      <c r="AD1561" s="16"/>
      <c r="AE1561" s="16"/>
      <c r="AF1561" s="16" t="s">
        <v>4221</v>
      </c>
      <c r="AG1561" s="16" t="s">
        <v>4207</v>
      </c>
      <c r="AH1561" s="16" t="s">
        <v>3466</v>
      </c>
      <c r="AI1561" s="16" t="s">
        <v>47</v>
      </c>
      <c r="AJ1561" s="16" t="e">
        <f>VLOOKUP(E1561,[4]TD!$A:$B,2,0)</f>
        <v>#N/A</v>
      </c>
      <c r="AK1561" s="16"/>
      <c r="AL1561" s="16"/>
      <c r="AM1561" s="16"/>
      <c r="AN1561" s="16"/>
      <c r="AO1561" s="16"/>
      <c r="AP1561" s="16"/>
      <c r="AQ1561" s="16"/>
      <c r="AR1561" s="16"/>
      <c r="AS1561" s="25">
        <f t="shared" si="258"/>
        <v>295581</v>
      </c>
      <c r="AT1561" s="16">
        <f t="shared" si="252"/>
        <v>295581</v>
      </c>
      <c r="AU1561" s="16"/>
      <c r="AV1561" s="16"/>
      <c r="AW1561" s="16"/>
      <c r="AX1561" s="16"/>
      <c r="AY1561" s="16"/>
      <c r="AZ1561" s="16"/>
      <c r="BA1561" s="16"/>
      <c r="BB1561" s="25">
        <f t="shared" si="248"/>
        <v>-295581</v>
      </c>
      <c r="BC1561" s="16"/>
      <c r="BD1561" s="52">
        <f t="shared" si="249"/>
        <v>44720.706944444442</v>
      </c>
      <c r="BE1561" s="16">
        <f t="shared" si="253"/>
        <v>2022</v>
      </c>
      <c r="BF1561" s="52">
        <f t="shared" si="250"/>
        <v>44760</v>
      </c>
      <c r="BG1561" s="16">
        <f t="shared" si="254"/>
        <v>2022</v>
      </c>
      <c r="BH1561" s="16"/>
    </row>
    <row r="1562" spans="1:60" x14ac:dyDescent="0.25">
      <c r="A1562" s="16">
        <v>820003850</v>
      </c>
      <c r="B1562" s="16" t="s">
        <v>3461</v>
      </c>
      <c r="C1562" s="16" t="s">
        <v>3462</v>
      </c>
      <c r="D1562" s="17" t="s">
        <v>1210</v>
      </c>
      <c r="E1562" s="17">
        <v>70505</v>
      </c>
      <c r="F1562" s="17" t="str">
        <f t="shared" si="251"/>
        <v>ST70505</v>
      </c>
      <c r="G1562" s="17" t="e">
        <f>VLOOKUP(E1562,[4]PARTIDAS!$F:$M,8,0)</f>
        <v>#N/A</v>
      </c>
      <c r="H1562" s="17">
        <v>34363</v>
      </c>
      <c r="I1562" s="18">
        <v>44720.71597222222</v>
      </c>
      <c r="J1562" s="18">
        <v>44720.71597222222</v>
      </c>
      <c r="K1562" s="18">
        <v>44760</v>
      </c>
      <c r="L1562" s="19">
        <v>226563</v>
      </c>
      <c r="M1562" s="19">
        <v>226563</v>
      </c>
      <c r="N1562" s="16" t="s">
        <v>3463</v>
      </c>
      <c r="O1562" s="16"/>
      <c r="P1562" s="16"/>
      <c r="Q1562" s="16"/>
      <c r="R1562" s="16"/>
      <c r="S1562" s="16"/>
      <c r="T1562" s="20">
        <v>226563</v>
      </c>
      <c r="U1562" s="16" t="s">
        <v>47</v>
      </c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 t="s">
        <v>4221</v>
      </c>
      <c r="AG1562" s="16" t="s">
        <v>4207</v>
      </c>
      <c r="AH1562" s="16" t="s">
        <v>3466</v>
      </c>
      <c r="AI1562" s="16" t="s">
        <v>47</v>
      </c>
      <c r="AJ1562" s="16" t="e">
        <f>VLOOKUP(E1562,[4]TD!$A:$B,2,0)</f>
        <v>#N/A</v>
      </c>
      <c r="AK1562" s="16"/>
      <c r="AL1562" s="16"/>
      <c r="AM1562" s="16"/>
      <c r="AN1562" s="16"/>
      <c r="AO1562" s="16"/>
      <c r="AP1562" s="16"/>
      <c r="AQ1562" s="16"/>
      <c r="AR1562" s="16"/>
      <c r="AS1562" s="25">
        <f t="shared" si="258"/>
        <v>226563</v>
      </c>
      <c r="AT1562" s="16">
        <f t="shared" si="252"/>
        <v>226563</v>
      </c>
      <c r="AU1562" s="16"/>
      <c r="AV1562" s="16"/>
      <c r="AW1562" s="16"/>
      <c r="AX1562" s="16"/>
      <c r="AY1562" s="16"/>
      <c r="AZ1562" s="16"/>
      <c r="BA1562" s="16"/>
      <c r="BB1562" s="25">
        <f t="shared" si="248"/>
        <v>-226563</v>
      </c>
      <c r="BC1562" s="16"/>
      <c r="BD1562" s="52">
        <f t="shared" si="249"/>
        <v>44720.71597222222</v>
      </c>
      <c r="BE1562" s="16">
        <f t="shared" si="253"/>
        <v>2022</v>
      </c>
      <c r="BF1562" s="52">
        <f t="shared" si="250"/>
        <v>44760</v>
      </c>
      <c r="BG1562" s="16">
        <f t="shared" si="254"/>
        <v>2022</v>
      </c>
      <c r="BH1562" s="16"/>
    </row>
    <row r="1563" spans="1:60" x14ac:dyDescent="0.25">
      <c r="A1563" s="16">
        <v>820003850</v>
      </c>
      <c r="B1563" s="16" t="s">
        <v>3461</v>
      </c>
      <c r="C1563" s="16" t="s">
        <v>3462</v>
      </c>
      <c r="D1563" s="17" t="s">
        <v>1210</v>
      </c>
      <c r="E1563" s="17">
        <v>70508</v>
      </c>
      <c r="F1563" s="17" t="str">
        <f t="shared" si="251"/>
        <v>ST70508</v>
      </c>
      <c r="G1563" s="17" t="e">
        <f>VLOOKUP(E1563,[4]PARTIDAS!$F:$M,8,0)</f>
        <v>#N/A</v>
      </c>
      <c r="H1563" s="17">
        <v>34363</v>
      </c>
      <c r="I1563" s="18">
        <v>44720.737500000003</v>
      </c>
      <c r="J1563" s="18">
        <v>44720.737500000003</v>
      </c>
      <c r="K1563" s="18">
        <v>44760</v>
      </c>
      <c r="L1563" s="19">
        <v>843800</v>
      </c>
      <c r="M1563" s="19">
        <v>843800</v>
      </c>
      <c r="N1563" s="16" t="s">
        <v>3490</v>
      </c>
      <c r="O1563" s="16"/>
      <c r="P1563" s="16"/>
      <c r="Q1563" s="16"/>
      <c r="R1563" s="20">
        <v>843800</v>
      </c>
      <c r="S1563" s="16" t="s">
        <v>4209</v>
      </c>
      <c r="T1563" s="16"/>
      <c r="U1563" s="16"/>
      <c r="V1563" s="16"/>
      <c r="W1563" s="16"/>
      <c r="X1563" s="16"/>
      <c r="Y1563" s="16"/>
      <c r="Z1563" s="16"/>
      <c r="AA1563" s="16"/>
      <c r="AB1563" s="16"/>
      <c r="AC1563" s="16"/>
      <c r="AD1563" s="16"/>
      <c r="AE1563" s="16"/>
      <c r="AF1563" s="16"/>
      <c r="AG1563" s="16" t="s">
        <v>4210</v>
      </c>
      <c r="AH1563" s="16"/>
      <c r="AI1563" s="16"/>
      <c r="AJ1563" s="16" t="e">
        <f>VLOOKUP(E1563,[4]TD!$A:$B,2,0)</f>
        <v>#N/A</v>
      </c>
      <c r="AK1563" s="16"/>
      <c r="AL1563" s="16"/>
      <c r="AM1563" s="16"/>
      <c r="AN1563" s="16"/>
      <c r="AO1563" s="16"/>
      <c r="AP1563" s="16"/>
      <c r="AQ1563" s="25">
        <f>M1563</f>
        <v>843800</v>
      </c>
      <c r="AR1563" s="16"/>
      <c r="AS1563" s="16"/>
      <c r="AT1563" s="16">
        <f t="shared" si="252"/>
        <v>0</v>
      </c>
      <c r="AU1563" s="16"/>
      <c r="AV1563" s="16"/>
      <c r="AW1563" s="16"/>
      <c r="AX1563" s="16"/>
      <c r="AY1563" s="16"/>
      <c r="AZ1563" s="16"/>
      <c r="BA1563" s="16"/>
      <c r="BB1563" s="25">
        <f t="shared" si="248"/>
        <v>0</v>
      </c>
      <c r="BC1563" s="16"/>
      <c r="BD1563" s="52">
        <f t="shared" si="249"/>
        <v>44720.737500000003</v>
      </c>
      <c r="BE1563" s="16">
        <f t="shared" si="253"/>
        <v>2022</v>
      </c>
      <c r="BF1563" s="52">
        <f t="shared" si="250"/>
        <v>44760</v>
      </c>
      <c r="BG1563" s="16">
        <f t="shared" si="254"/>
        <v>2022</v>
      </c>
      <c r="BH1563" s="16"/>
    </row>
    <row r="1564" spans="1:60" x14ac:dyDescent="0.25">
      <c r="A1564" s="16">
        <v>820003850</v>
      </c>
      <c r="B1564" s="16" t="s">
        <v>3461</v>
      </c>
      <c r="C1564" s="16" t="s">
        <v>3462</v>
      </c>
      <c r="D1564" s="17" t="s">
        <v>1210</v>
      </c>
      <c r="E1564" s="17">
        <v>70512</v>
      </c>
      <c r="F1564" s="17" t="str">
        <f t="shared" si="251"/>
        <v>ST70512</v>
      </c>
      <c r="G1564" s="17" t="e">
        <f>VLOOKUP(E1564,[4]PARTIDAS!$F:$M,8,0)</f>
        <v>#N/A</v>
      </c>
      <c r="H1564" s="17">
        <v>34363</v>
      </c>
      <c r="I1564" s="18">
        <v>44720.772916666669</v>
      </c>
      <c r="J1564" s="18">
        <v>44720.772916666669</v>
      </c>
      <c r="K1564" s="18">
        <v>44760</v>
      </c>
      <c r="L1564" s="19">
        <v>72920</v>
      </c>
      <c r="M1564" s="19">
        <v>72920</v>
      </c>
      <c r="N1564" s="16" t="s">
        <v>3463</v>
      </c>
      <c r="O1564" s="16"/>
      <c r="P1564" s="16"/>
      <c r="Q1564" s="16"/>
      <c r="R1564" s="16"/>
      <c r="S1564" s="16"/>
      <c r="T1564" s="20">
        <v>72920</v>
      </c>
      <c r="U1564" s="16" t="s">
        <v>47</v>
      </c>
      <c r="V1564" s="16"/>
      <c r="W1564" s="16"/>
      <c r="X1564" s="16"/>
      <c r="Y1564" s="16"/>
      <c r="Z1564" s="16"/>
      <c r="AA1564" s="16"/>
      <c r="AB1564" s="16"/>
      <c r="AC1564" s="16"/>
      <c r="AD1564" s="16"/>
      <c r="AE1564" s="16"/>
      <c r="AF1564" s="16" t="s">
        <v>4221</v>
      </c>
      <c r="AG1564" s="16" t="s">
        <v>4207</v>
      </c>
      <c r="AH1564" s="16" t="s">
        <v>3466</v>
      </c>
      <c r="AI1564" s="16" t="s">
        <v>47</v>
      </c>
      <c r="AJ1564" s="16" t="e">
        <f>VLOOKUP(E1564,[4]TD!$A:$B,2,0)</f>
        <v>#N/A</v>
      </c>
      <c r="AK1564" s="16"/>
      <c r="AL1564" s="16"/>
      <c r="AM1564" s="16"/>
      <c r="AN1564" s="16"/>
      <c r="AO1564" s="16"/>
      <c r="AP1564" s="16"/>
      <c r="AQ1564" s="16"/>
      <c r="AR1564" s="16"/>
      <c r="AS1564" s="25">
        <f t="shared" ref="AS1564:AS1569" si="259">M1564</f>
        <v>72920</v>
      </c>
      <c r="AT1564" s="16">
        <f t="shared" si="252"/>
        <v>72920</v>
      </c>
      <c r="AU1564" s="16"/>
      <c r="AV1564" s="16"/>
      <c r="AW1564" s="16"/>
      <c r="AX1564" s="16"/>
      <c r="AY1564" s="16"/>
      <c r="AZ1564" s="16"/>
      <c r="BA1564" s="16"/>
      <c r="BB1564" s="25">
        <f t="shared" si="248"/>
        <v>-72920</v>
      </c>
      <c r="BC1564" s="16"/>
      <c r="BD1564" s="52">
        <f t="shared" si="249"/>
        <v>44720.772916666669</v>
      </c>
      <c r="BE1564" s="16">
        <f t="shared" si="253"/>
        <v>2022</v>
      </c>
      <c r="BF1564" s="52">
        <f t="shared" si="250"/>
        <v>44760</v>
      </c>
      <c r="BG1564" s="16">
        <f t="shared" si="254"/>
        <v>2022</v>
      </c>
      <c r="BH1564" s="16"/>
    </row>
    <row r="1565" spans="1:60" x14ac:dyDescent="0.25">
      <c r="A1565" s="16">
        <v>820003850</v>
      </c>
      <c r="B1565" s="16" t="s">
        <v>3461</v>
      </c>
      <c r="C1565" s="16" t="s">
        <v>3462</v>
      </c>
      <c r="D1565" s="17" t="s">
        <v>1210</v>
      </c>
      <c r="E1565" s="17">
        <v>70528</v>
      </c>
      <c r="F1565" s="17" t="str">
        <f t="shared" si="251"/>
        <v>ST70528</v>
      </c>
      <c r="G1565" s="17" t="e">
        <f>VLOOKUP(E1565,[4]PARTIDAS!$F:$M,8,0)</f>
        <v>#N/A</v>
      </c>
      <c r="H1565" s="17">
        <v>34363</v>
      </c>
      <c r="I1565" s="18">
        <v>44721.011111111111</v>
      </c>
      <c r="J1565" s="18">
        <v>44721.011111111111</v>
      </c>
      <c r="K1565" s="18">
        <v>44760</v>
      </c>
      <c r="L1565" s="19">
        <v>84207</v>
      </c>
      <c r="M1565" s="19">
        <v>84207</v>
      </c>
      <c r="N1565" s="16" t="s">
        <v>3463</v>
      </c>
      <c r="O1565" s="16"/>
      <c r="P1565" s="16"/>
      <c r="Q1565" s="16"/>
      <c r="R1565" s="16"/>
      <c r="S1565" s="16"/>
      <c r="T1565" s="20">
        <v>84207</v>
      </c>
      <c r="U1565" s="16" t="s">
        <v>4222</v>
      </c>
      <c r="V1565" s="16" t="s">
        <v>4205</v>
      </c>
      <c r="W1565" s="16">
        <v>9527</v>
      </c>
      <c r="X1565" s="16"/>
      <c r="Y1565" s="16"/>
      <c r="Z1565" s="16"/>
      <c r="AA1565" s="16">
        <v>0</v>
      </c>
      <c r="AB1565" s="16">
        <v>0</v>
      </c>
      <c r="AC1565" s="16" t="s">
        <v>47</v>
      </c>
      <c r="AD1565" s="16"/>
      <c r="AE1565" s="16"/>
      <c r="AF1565" s="16" t="s">
        <v>4223</v>
      </c>
      <c r="AG1565" s="16" t="s">
        <v>4207</v>
      </c>
      <c r="AH1565" s="16" t="s">
        <v>3466</v>
      </c>
      <c r="AI1565" s="16" t="s">
        <v>47</v>
      </c>
      <c r="AJ1565" s="16" t="e">
        <f>VLOOKUP(E1565,[4]TD!$A:$B,2,0)</f>
        <v>#N/A</v>
      </c>
      <c r="AK1565" s="16"/>
      <c r="AL1565" s="16"/>
      <c r="AM1565" s="16"/>
      <c r="AN1565" s="16"/>
      <c r="AO1565" s="16"/>
      <c r="AP1565" s="16"/>
      <c r="AQ1565" s="16"/>
      <c r="AR1565" s="16"/>
      <c r="AS1565" s="25">
        <f t="shared" si="259"/>
        <v>84207</v>
      </c>
      <c r="AT1565" s="16">
        <f t="shared" si="252"/>
        <v>84207</v>
      </c>
      <c r="AU1565" s="16"/>
      <c r="AV1565" s="16"/>
      <c r="AW1565" s="16"/>
      <c r="AX1565" s="16"/>
      <c r="AY1565" s="16"/>
      <c r="AZ1565" s="16"/>
      <c r="BA1565" s="16"/>
      <c r="BB1565" s="25">
        <f t="shared" si="248"/>
        <v>-84207</v>
      </c>
      <c r="BC1565" s="16"/>
      <c r="BD1565" s="52">
        <f t="shared" si="249"/>
        <v>44721.011111111111</v>
      </c>
      <c r="BE1565" s="16">
        <f t="shared" si="253"/>
        <v>2022</v>
      </c>
      <c r="BF1565" s="52">
        <f t="shared" si="250"/>
        <v>44760</v>
      </c>
      <c r="BG1565" s="16">
        <f t="shared" si="254"/>
        <v>2022</v>
      </c>
      <c r="BH1565" s="16"/>
    </row>
    <row r="1566" spans="1:60" x14ac:dyDescent="0.25">
      <c r="A1566" s="16">
        <v>820003850</v>
      </c>
      <c r="B1566" s="16" t="s">
        <v>3461</v>
      </c>
      <c r="C1566" s="16" t="s">
        <v>3462</v>
      </c>
      <c r="D1566" s="17" t="s">
        <v>1210</v>
      </c>
      <c r="E1566" s="17">
        <v>70554</v>
      </c>
      <c r="F1566" s="17" t="str">
        <f t="shared" si="251"/>
        <v>ST70554</v>
      </c>
      <c r="G1566" s="17" t="e">
        <f>VLOOKUP(E1566,[4]PARTIDAS!$F:$M,8,0)</f>
        <v>#N/A</v>
      </c>
      <c r="H1566" s="17">
        <v>34363</v>
      </c>
      <c r="I1566" s="18">
        <v>44721.326388888891</v>
      </c>
      <c r="J1566" s="18">
        <v>44721.326388888891</v>
      </c>
      <c r="K1566" s="18">
        <v>44760</v>
      </c>
      <c r="L1566" s="19">
        <v>497999</v>
      </c>
      <c r="M1566" s="19">
        <v>497999</v>
      </c>
      <c r="N1566" s="16" t="s">
        <v>3463</v>
      </c>
      <c r="O1566" s="16"/>
      <c r="P1566" s="16"/>
      <c r="Q1566" s="16"/>
      <c r="R1566" s="16"/>
      <c r="S1566" s="16"/>
      <c r="T1566" s="20">
        <v>497999</v>
      </c>
      <c r="U1566" s="16" t="s">
        <v>47</v>
      </c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 t="s">
        <v>4223</v>
      </c>
      <c r="AG1566" s="16" t="s">
        <v>4207</v>
      </c>
      <c r="AH1566" s="16" t="s">
        <v>3466</v>
      </c>
      <c r="AI1566" s="16" t="s">
        <v>47</v>
      </c>
      <c r="AJ1566" s="16" t="e">
        <f>VLOOKUP(E1566,[4]TD!$A:$B,2,0)</f>
        <v>#N/A</v>
      </c>
      <c r="AK1566" s="16"/>
      <c r="AL1566" s="16"/>
      <c r="AM1566" s="16"/>
      <c r="AN1566" s="16"/>
      <c r="AO1566" s="16"/>
      <c r="AP1566" s="16"/>
      <c r="AQ1566" s="16"/>
      <c r="AR1566" s="16"/>
      <c r="AS1566" s="25">
        <f t="shared" si="259"/>
        <v>497999</v>
      </c>
      <c r="AT1566" s="16">
        <f t="shared" si="252"/>
        <v>497999</v>
      </c>
      <c r="AU1566" s="16"/>
      <c r="AV1566" s="16"/>
      <c r="AW1566" s="16"/>
      <c r="AX1566" s="16"/>
      <c r="AY1566" s="16"/>
      <c r="AZ1566" s="16"/>
      <c r="BA1566" s="16"/>
      <c r="BB1566" s="25">
        <f t="shared" si="248"/>
        <v>-497999</v>
      </c>
      <c r="BC1566" s="16"/>
      <c r="BD1566" s="52">
        <f t="shared" si="249"/>
        <v>44721.326388888891</v>
      </c>
      <c r="BE1566" s="16">
        <f t="shared" si="253"/>
        <v>2022</v>
      </c>
      <c r="BF1566" s="52">
        <f t="shared" si="250"/>
        <v>44760</v>
      </c>
      <c r="BG1566" s="16">
        <f t="shared" si="254"/>
        <v>2022</v>
      </c>
      <c r="BH1566" s="16"/>
    </row>
    <row r="1567" spans="1:60" x14ac:dyDescent="0.25">
      <c r="A1567" s="16">
        <v>820003850</v>
      </c>
      <c r="B1567" s="16" t="s">
        <v>3461</v>
      </c>
      <c r="C1567" s="16" t="s">
        <v>3462</v>
      </c>
      <c r="D1567" s="17" t="s">
        <v>1210</v>
      </c>
      <c r="E1567" s="17">
        <v>70633</v>
      </c>
      <c r="F1567" s="17" t="str">
        <f t="shared" si="251"/>
        <v>ST70633</v>
      </c>
      <c r="G1567" s="17" t="e">
        <f>VLOOKUP(E1567,[4]PARTIDAS!$F:$M,8,0)</f>
        <v>#N/A</v>
      </c>
      <c r="H1567" s="17">
        <v>34363</v>
      </c>
      <c r="I1567" s="18">
        <v>44721.656944444447</v>
      </c>
      <c r="J1567" s="18">
        <v>44721.656944444447</v>
      </c>
      <c r="K1567" s="18">
        <v>44760</v>
      </c>
      <c r="L1567" s="19">
        <v>74028</v>
      </c>
      <c r="M1567" s="19">
        <v>74028</v>
      </c>
      <c r="N1567" s="16" t="s">
        <v>3463</v>
      </c>
      <c r="O1567" s="16"/>
      <c r="P1567" s="16"/>
      <c r="Q1567" s="16"/>
      <c r="R1567" s="16"/>
      <c r="S1567" s="16"/>
      <c r="T1567" s="20">
        <v>74028</v>
      </c>
      <c r="U1567" s="16" t="s">
        <v>4224</v>
      </c>
      <c r="V1567" s="16" t="s">
        <v>4205</v>
      </c>
      <c r="W1567" s="16">
        <v>6668</v>
      </c>
      <c r="X1567" s="16"/>
      <c r="Y1567" s="16"/>
      <c r="Z1567" s="16"/>
      <c r="AA1567" s="16">
        <v>0</v>
      </c>
      <c r="AB1567" s="16">
        <v>0</v>
      </c>
      <c r="AC1567" s="16" t="s">
        <v>47</v>
      </c>
      <c r="AD1567" s="16"/>
      <c r="AE1567" s="16"/>
      <c r="AF1567" s="16" t="s">
        <v>4223</v>
      </c>
      <c r="AG1567" s="16" t="s">
        <v>4207</v>
      </c>
      <c r="AH1567" s="16" t="s">
        <v>3466</v>
      </c>
      <c r="AI1567" s="16" t="s">
        <v>47</v>
      </c>
      <c r="AJ1567" s="16" t="e">
        <f>VLOOKUP(E1567,[4]TD!$A:$B,2,0)</f>
        <v>#N/A</v>
      </c>
      <c r="AK1567" s="16"/>
      <c r="AL1567" s="16"/>
      <c r="AM1567" s="16"/>
      <c r="AN1567" s="16"/>
      <c r="AO1567" s="16"/>
      <c r="AP1567" s="16"/>
      <c r="AQ1567" s="16"/>
      <c r="AR1567" s="16"/>
      <c r="AS1567" s="25">
        <f t="shared" si="259"/>
        <v>74028</v>
      </c>
      <c r="AT1567" s="16">
        <f t="shared" si="252"/>
        <v>74028</v>
      </c>
      <c r="AU1567" s="16"/>
      <c r="AV1567" s="16"/>
      <c r="AW1567" s="16"/>
      <c r="AX1567" s="16"/>
      <c r="AY1567" s="16"/>
      <c r="AZ1567" s="16"/>
      <c r="BA1567" s="16"/>
      <c r="BB1567" s="25">
        <f t="shared" si="248"/>
        <v>-74028</v>
      </c>
      <c r="BC1567" s="16"/>
      <c r="BD1567" s="52">
        <f t="shared" si="249"/>
        <v>44721.656944444447</v>
      </c>
      <c r="BE1567" s="16">
        <f t="shared" si="253"/>
        <v>2022</v>
      </c>
      <c r="BF1567" s="52">
        <f t="shared" si="250"/>
        <v>44760</v>
      </c>
      <c r="BG1567" s="16">
        <f t="shared" si="254"/>
        <v>2022</v>
      </c>
      <c r="BH1567" s="16"/>
    </row>
    <row r="1568" spans="1:60" x14ac:dyDescent="0.25">
      <c r="A1568" s="16">
        <v>820003850</v>
      </c>
      <c r="B1568" s="16" t="s">
        <v>3461</v>
      </c>
      <c r="C1568" s="16" t="s">
        <v>3462</v>
      </c>
      <c r="D1568" s="17" t="s">
        <v>1210</v>
      </c>
      <c r="E1568" s="17">
        <v>70639</v>
      </c>
      <c r="F1568" s="17" t="str">
        <f t="shared" si="251"/>
        <v>ST70639</v>
      </c>
      <c r="G1568" s="17" t="e">
        <f>VLOOKUP(E1568,[4]PARTIDAS!$F:$M,8,0)</f>
        <v>#N/A</v>
      </c>
      <c r="H1568" s="17">
        <v>34363</v>
      </c>
      <c r="I1568" s="18">
        <v>44721.676388888889</v>
      </c>
      <c r="J1568" s="18">
        <v>44721.676388888889</v>
      </c>
      <c r="K1568" s="18">
        <v>44760</v>
      </c>
      <c r="L1568" s="19">
        <v>276262</v>
      </c>
      <c r="M1568" s="19">
        <v>276262</v>
      </c>
      <c r="N1568" s="16" t="s">
        <v>3463</v>
      </c>
      <c r="O1568" s="16"/>
      <c r="P1568" s="16"/>
      <c r="Q1568" s="16"/>
      <c r="R1568" s="16"/>
      <c r="S1568" s="16"/>
      <c r="T1568" s="20">
        <v>276262</v>
      </c>
      <c r="U1568" s="16" t="s">
        <v>4225</v>
      </c>
      <c r="V1568" s="16" t="s">
        <v>4205</v>
      </c>
      <c r="W1568" s="16">
        <v>25447</v>
      </c>
      <c r="X1568" s="16"/>
      <c r="Y1568" s="16"/>
      <c r="Z1568" s="16"/>
      <c r="AA1568" s="16">
        <v>0</v>
      </c>
      <c r="AB1568" s="16">
        <v>0</v>
      </c>
      <c r="AC1568" s="16" t="s">
        <v>47</v>
      </c>
      <c r="AD1568" s="16"/>
      <c r="AE1568" s="16"/>
      <c r="AF1568" s="16" t="s">
        <v>4223</v>
      </c>
      <c r="AG1568" s="16" t="s">
        <v>4207</v>
      </c>
      <c r="AH1568" s="16" t="s">
        <v>3466</v>
      </c>
      <c r="AI1568" s="16" t="s">
        <v>47</v>
      </c>
      <c r="AJ1568" s="16" t="e">
        <f>VLOOKUP(E1568,[4]TD!$A:$B,2,0)</f>
        <v>#N/A</v>
      </c>
      <c r="AK1568" s="16"/>
      <c r="AL1568" s="16"/>
      <c r="AM1568" s="16"/>
      <c r="AN1568" s="16"/>
      <c r="AO1568" s="16"/>
      <c r="AP1568" s="16"/>
      <c r="AQ1568" s="16"/>
      <c r="AR1568" s="16"/>
      <c r="AS1568" s="25">
        <f t="shared" si="259"/>
        <v>276262</v>
      </c>
      <c r="AT1568" s="16">
        <f t="shared" si="252"/>
        <v>276262</v>
      </c>
      <c r="AU1568" s="16"/>
      <c r="AV1568" s="16"/>
      <c r="AW1568" s="16"/>
      <c r="AX1568" s="16"/>
      <c r="AY1568" s="16"/>
      <c r="AZ1568" s="16"/>
      <c r="BA1568" s="16"/>
      <c r="BB1568" s="25">
        <f t="shared" si="248"/>
        <v>-276262</v>
      </c>
      <c r="BC1568" s="16"/>
      <c r="BD1568" s="52">
        <f t="shared" si="249"/>
        <v>44721.676388888889</v>
      </c>
      <c r="BE1568" s="16">
        <f t="shared" si="253"/>
        <v>2022</v>
      </c>
      <c r="BF1568" s="52">
        <f t="shared" si="250"/>
        <v>44760</v>
      </c>
      <c r="BG1568" s="16">
        <f t="shared" si="254"/>
        <v>2022</v>
      </c>
      <c r="BH1568" s="16"/>
    </row>
    <row r="1569" spans="1:60" x14ac:dyDescent="0.25">
      <c r="A1569" s="16">
        <v>820003850</v>
      </c>
      <c r="B1569" s="16" t="s">
        <v>3461</v>
      </c>
      <c r="C1569" s="16" t="s">
        <v>3467</v>
      </c>
      <c r="D1569" s="17" t="s">
        <v>1210</v>
      </c>
      <c r="E1569" s="17">
        <v>70655</v>
      </c>
      <c r="F1569" s="17" t="str">
        <f t="shared" si="251"/>
        <v>ST70655</v>
      </c>
      <c r="G1569" s="17" t="e">
        <f>VLOOKUP(E1569,[4]PARTIDAS!$F:$M,8,0)</f>
        <v>#N/A</v>
      </c>
      <c r="H1569" s="17">
        <v>34361</v>
      </c>
      <c r="I1569" s="18">
        <v>44721.780555555553</v>
      </c>
      <c r="J1569" s="18">
        <v>44721.780555555553</v>
      </c>
      <c r="K1569" s="18">
        <v>44760</v>
      </c>
      <c r="L1569" s="19">
        <v>157017</v>
      </c>
      <c r="M1569" s="19">
        <v>157017</v>
      </c>
      <c r="N1569" s="16" t="s">
        <v>3463</v>
      </c>
      <c r="O1569" s="16"/>
      <c r="P1569" s="16"/>
      <c r="Q1569" s="16"/>
      <c r="R1569" s="16"/>
      <c r="S1569" s="16"/>
      <c r="T1569" s="20">
        <v>157017</v>
      </c>
      <c r="U1569" s="16" t="s">
        <v>47</v>
      </c>
      <c r="V1569" s="16"/>
      <c r="W1569" s="16"/>
      <c r="X1569" s="16"/>
      <c r="Y1569" s="16"/>
      <c r="Z1569" s="16"/>
      <c r="AA1569" s="16"/>
      <c r="AB1569" s="16"/>
      <c r="AC1569" s="16"/>
      <c r="AD1569" s="16"/>
      <c r="AE1569" s="16"/>
      <c r="AF1569" s="16" t="s">
        <v>4223</v>
      </c>
      <c r="AG1569" s="16" t="s">
        <v>4208</v>
      </c>
      <c r="AH1569" s="16" t="s">
        <v>3466</v>
      </c>
      <c r="AI1569" s="16" t="s">
        <v>47</v>
      </c>
      <c r="AJ1569" s="16" t="e">
        <f>VLOOKUP(E1569,[4]TD!$A:$B,2,0)</f>
        <v>#N/A</v>
      </c>
      <c r="AK1569" s="16"/>
      <c r="AL1569" s="16"/>
      <c r="AM1569" s="16"/>
      <c r="AN1569" s="16"/>
      <c r="AO1569" s="16"/>
      <c r="AP1569" s="16"/>
      <c r="AQ1569" s="16"/>
      <c r="AR1569" s="16"/>
      <c r="AS1569" s="25">
        <f t="shared" si="259"/>
        <v>157017</v>
      </c>
      <c r="AT1569" s="16">
        <f t="shared" si="252"/>
        <v>157017</v>
      </c>
      <c r="AU1569" s="16"/>
      <c r="AV1569" s="16"/>
      <c r="AW1569" s="16"/>
      <c r="AX1569" s="16"/>
      <c r="AY1569" s="16"/>
      <c r="AZ1569" s="16"/>
      <c r="BA1569" s="16"/>
      <c r="BB1569" s="25">
        <f t="shared" si="248"/>
        <v>-157017</v>
      </c>
      <c r="BC1569" s="16"/>
      <c r="BD1569" s="52">
        <f t="shared" si="249"/>
        <v>44721.780555555553</v>
      </c>
      <c r="BE1569" s="16">
        <f t="shared" si="253"/>
        <v>2022</v>
      </c>
      <c r="BF1569" s="52">
        <f t="shared" si="250"/>
        <v>44760</v>
      </c>
      <c r="BG1569" s="16">
        <f t="shared" si="254"/>
        <v>2022</v>
      </c>
      <c r="BH1569" s="16"/>
    </row>
    <row r="1570" spans="1:60" x14ac:dyDescent="0.25">
      <c r="A1570" s="16">
        <v>820003850</v>
      </c>
      <c r="B1570" s="16" t="s">
        <v>3461</v>
      </c>
      <c r="C1570" s="16" t="s">
        <v>3462</v>
      </c>
      <c r="D1570" s="17" t="s">
        <v>1210</v>
      </c>
      <c r="E1570" s="17">
        <v>70676</v>
      </c>
      <c r="F1570" s="17" t="str">
        <f t="shared" si="251"/>
        <v>ST70676</v>
      </c>
      <c r="G1570" s="17" t="e">
        <f>VLOOKUP(E1570,[4]PARTIDAS!$F:$M,8,0)</f>
        <v>#N/A</v>
      </c>
      <c r="H1570" s="17">
        <v>34363</v>
      </c>
      <c r="I1570" s="18">
        <v>44721.991666666669</v>
      </c>
      <c r="J1570" s="18">
        <v>44721.991666666669</v>
      </c>
      <c r="K1570" s="18">
        <v>44760</v>
      </c>
      <c r="L1570" s="19">
        <v>2728817</v>
      </c>
      <c r="M1570" s="19">
        <v>2728817</v>
      </c>
      <c r="N1570" s="16" t="s">
        <v>3490</v>
      </c>
      <c r="O1570" s="16"/>
      <c r="P1570" s="16"/>
      <c r="Q1570" s="16"/>
      <c r="R1570" s="20">
        <v>2728817</v>
      </c>
      <c r="S1570" s="16" t="s">
        <v>4209</v>
      </c>
      <c r="T1570" s="16"/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16"/>
      <c r="AE1570" s="16"/>
      <c r="AF1570" s="16"/>
      <c r="AG1570" s="16" t="s">
        <v>4210</v>
      </c>
      <c r="AH1570" s="16"/>
      <c r="AI1570" s="16"/>
      <c r="AJ1570" s="16" t="e">
        <f>VLOOKUP(E1570,[4]TD!$A:$B,2,0)</f>
        <v>#N/A</v>
      </c>
      <c r="AK1570" s="16"/>
      <c r="AL1570" s="16"/>
      <c r="AM1570" s="16"/>
      <c r="AN1570" s="16"/>
      <c r="AO1570" s="16"/>
      <c r="AP1570" s="16"/>
      <c r="AQ1570" s="25">
        <f>M1570</f>
        <v>2728817</v>
      </c>
      <c r="AR1570" s="16"/>
      <c r="AS1570" s="16"/>
      <c r="AT1570" s="16">
        <f t="shared" si="252"/>
        <v>0</v>
      </c>
      <c r="AU1570" s="16"/>
      <c r="AV1570" s="16"/>
      <c r="AW1570" s="16"/>
      <c r="AX1570" s="16"/>
      <c r="AY1570" s="16"/>
      <c r="AZ1570" s="16"/>
      <c r="BA1570" s="16"/>
      <c r="BB1570" s="25">
        <f t="shared" si="248"/>
        <v>0</v>
      </c>
      <c r="BC1570" s="16"/>
      <c r="BD1570" s="52">
        <f t="shared" si="249"/>
        <v>44721.991666666669</v>
      </c>
      <c r="BE1570" s="16">
        <f t="shared" si="253"/>
        <v>2022</v>
      </c>
      <c r="BF1570" s="52">
        <f t="shared" si="250"/>
        <v>44760</v>
      </c>
      <c r="BG1570" s="16">
        <f t="shared" si="254"/>
        <v>2022</v>
      </c>
      <c r="BH1570" s="16"/>
    </row>
    <row r="1571" spans="1:60" x14ac:dyDescent="0.25">
      <c r="A1571" s="16">
        <v>820003850</v>
      </c>
      <c r="B1571" s="16" t="s">
        <v>3461</v>
      </c>
      <c r="C1571" s="16" t="s">
        <v>3467</v>
      </c>
      <c r="D1571" s="17" t="s">
        <v>1210</v>
      </c>
      <c r="E1571" s="17">
        <v>70687</v>
      </c>
      <c r="F1571" s="17" t="str">
        <f t="shared" si="251"/>
        <v>ST70687</v>
      </c>
      <c r="G1571" s="17" t="e">
        <f>VLOOKUP(E1571,[4]PARTIDAS!$F:$M,8,0)</f>
        <v>#N/A</v>
      </c>
      <c r="H1571" s="17">
        <v>34361</v>
      </c>
      <c r="I1571" s="18">
        <v>44722.089583333334</v>
      </c>
      <c r="J1571" s="18">
        <v>44722.089583333334</v>
      </c>
      <c r="K1571" s="18">
        <v>44760</v>
      </c>
      <c r="L1571" s="19">
        <v>314666</v>
      </c>
      <c r="M1571" s="19">
        <v>314666</v>
      </c>
      <c r="N1571" s="16" t="s">
        <v>3463</v>
      </c>
      <c r="O1571" s="16"/>
      <c r="P1571" s="16"/>
      <c r="Q1571" s="16"/>
      <c r="R1571" s="16"/>
      <c r="S1571" s="16"/>
      <c r="T1571" s="20">
        <v>314666</v>
      </c>
      <c r="U1571" s="16" t="s">
        <v>47</v>
      </c>
      <c r="V1571" s="16"/>
      <c r="W1571" s="16"/>
      <c r="X1571" s="16"/>
      <c r="Y1571" s="16"/>
      <c r="Z1571" s="16"/>
      <c r="AA1571" s="16"/>
      <c r="AB1571" s="16"/>
      <c r="AC1571" s="16"/>
      <c r="AD1571" s="16"/>
      <c r="AE1571" s="16"/>
      <c r="AF1571" s="16" t="s">
        <v>4226</v>
      </c>
      <c r="AG1571" s="16" t="s">
        <v>4208</v>
      </c>
      <c r="AH1571" s="16" t="s">
        <v>3466</v>
      </c>
      <c r="AI1571" s="16" t="s">
        <v>47</v>
      </c>
      <c r="AJ1571" s="16" t="e">
        <f>VLOOKUP(E1571,[4]TD!$A:$B,2,0)</f>
        <v>#N/A</v>
      </c>
      <c r="AK1571" s="16"/>
      <c r="AL1571" s="16"/>
      <c r="AM1571" s="16"/>
      <c r="AN1571" s="16"/>
      <c r="AO1571" s="16"/>
      <c r="AP1571" s="16"/>
      <c r="AQ1571" s="16"/>
      <c r="AR1571" s="16"/>
      <c r="AS1571" s="25">
        <f t="shared" ref="AS1571:AS1574" si="260">M1571</f>
        <v>314666</v>
      </c>
      <c r="AT1571" s="16">
        <f t="shared" si="252"/>
        <v>314666</v>
      </c>
      <c r="AU1571" s="16"/>
      <c r="AV1571" s="16"/>
      <c r="AW1571" s="16"/>
      <c r="AX1571" s="16"/>
      <c r="AY1571" s="16"/>
      <c r="AZ1571" s="16"/>
      <c r="BA1571" s="16"/>
      <c r="BB1571" s="25">
        <f t="shared" si="248"/>
        <v>-314666</v>
      </c>
      <c r="BC1571" s="16"/>
      <c r="BD1571" s="52">
        <f t="shared" si="249"/>
        <v>44722.089583333334</v>
      </c>
      <c r="BE1571" s="16">
        <f t="shared" si="253"/>
        <v>2022</v>
      </c>
      <c r="BF1571" s="52">
        <f t="shared" si="250"/>
        <v>44760</v>
      </c>
      <c r="BG1571" s="16">
        <f t="shared" si="254"/>
        <v>2022</v>
      </c>
      <c r="BH1571" s="16"/>
    </row>
    <row r="1572" spans="1:60" x14ac:dyDescent="0.25">
      <c r="A1572" s="16">
        <v>820003850</v>
      </c>
      <c r="B1572" s="16" t="s">
        <v>3461</v>
      </c>
      <c r="C1572" s="16" t="s">
        <v>3462</v>
      </c>
      <c r="D1572" s="17" t="s">
        <v>1210</v>
      </c>
      <c r="E1572" s="17">
        <v>70689</v>
      </c>
      <c r="F1572" s="17" t="str">
        <f t="shared" si="251"/>
        <v>ST70689</v>
      </c>
      <c r="G1572" s="17" t="e">
        <f>VLOOKUP(E1572,[4]PARTIDAS!$F:$M,8,0)</f>
        <v>#N/A</v>
      </c>
      <c r="H1572" s="17">
        <v>34363</v>
      </c>
      <c r="I1572" s="18">
        <v>44722.148611111108</v>
      </c>
      <c r="J1572" s="18">
        <v>44722.148611111108</v>
      </c>
      <c r="K1572" s="18">
        <v>44760</v>
      </c>
      <c r="L1572" s="19">
        <v>99781</v>
      </c>
      <c r="M1572" s="19">
        <v>99781</v>
      </c>
      <c r="N1572" s="16" t="s">
        <v>3463</v>
      </c>
      <c r="O1572" s="16"/>
      <c r="P1572" s="16"/>
      <c r="Q1572" s="16"/>
      <c r="R1572" s="16"/>
      <c r="S1572" s="16"/>
      <c r="T1572" s="20">
        <v>99781</v>
      </c>
      <c r="U1572" s="16" t="s">
        <v>47</v>
      </c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 t="s">
        <v>4226</v>
      </c>
      <c r="AG1572" s="16" t="s">
        <v>4207</v>
      </c>
      <c r="AH1572" s="16" t="s">
        <v>3466</v>
      </c>
      <c r="AI1572" s="16" t="s">
        <v>47</v>
      </c>
      <c r="AJ1572" s="16" t="e">
        <f>VLOOKUP(E1572,[4]TD!$A:$B,2,0)</f>
        <v>#N/A</v>
      </c>
      <c r="AK1572" s="16"/>
      <c r="AL1572" s="16"/>
      <c r="AM1572" s="16"/>
      <c r="AN1572" s="16"/>
      <c r="AO1572" s="16"/>
      <c r="AP1572" s="16"/>
      <c r="AQ1572" s="16"/>
      <c r="AR1572" s="16"/>
      <c r="AS1572" s="25">
        <f t="shared" si="260"/>
        <v>99781</v>
      </c>
      <c r="AT1572" s="16">
        <f t="shared" si="252"/>
        <v>99781</v>
      </c>
      <c r="AU1572" s="16"/>
      <c r="AV1572" s="16"/>
      <c r="AW1572" s="16"/>
      <c r="AX1572" s="16"/>
      <c r="AY1572" s="16"/>
      <c r="AZ1572" s="16"/>
      <c r="BA1572" s="16"/>
      <c r="BB1572" s="25">
        <f t="shared" si="248"/>
        <v>-99781</v>
      </c>
      <c r="BC1572" s="16"/>
      <c r="BD1572" s="52">
        <f t="shared" si="249"/>
        <v>44722.148611111108</v>
      </c>
      <c r="BE1572" s="16">
        <f t="shared" si="253"/>
        <v>2022</v>
      </c>
      <c r="BF1572" s="52">
        <f t="shared" si="250"/>
        <v>44760</v>
      </c>
      <c r="BG1572" s="16">
        <f t="shared" si="254"/>
        <v>2022</v>
      </c>
      <c r="BH1572" s="16"/>
    </row>
    <row r="1573" spans="1:60" x14ac:dyDescent="0.25">
      <c r="A1573" s="16">
        <v>820003850</v>
      </c>
      <c r="B1573" s="16" t="s">
        <v>3461</v>
      </c>
      <c r="C1573" s="16" t="s">
        <v>3467</v>
      </c>
      <c r="D1573" s="17" t="s">
        <v>1210</v>
      </c>
      <c r="E1573" s="17">
        <v>70736</v>
      </c>
      <c r="F1573" s="17" t="str">
        <f t="shared" si="251"/>
        <v>ST70736</v>
      </c>
      <c r="G1573" s="17" t="e">
        <f>VLOOKUP(E1573,[4]PARTIDAS!$F:$M,8,0)</f>
        <v>#N/A</v>
      </c>
      <c r="H1573" s="17">
        <v>34362</v>
      </c>
      <c r="I1573" s="18">
        <v>44722.463888888888</v>
      </c>
      <c r="J1573" s="18">
        <v>44722.463888888888</v>
      </c>
      <c r="K1573" s="18">
        <v>44760</v>
      </c>
      <c r="L1573" s="19">
        <v>7100</v>
      </c>
      <c r="M1573" s="19">
        <v>7100</v>
      </c>
      <c r="N1573" s="16" t="s">
        <v>3463</v>
      </c>
      <c r="O1573" s="16"/>
      <c r="P1573" s="16"/>
      <c r="Q1573" s="16"/>
      <c r="R1573" s="16"/>
      <c r="S1573" s="16"/>
      <c r="T1573" s="20">
        <v>7100</v>
      </c>
      <c r="U1573" s="16" t="s">
        <v>47</v>
      </c>
      <c r="V1573" s="16"/>
      <c r="W1573" s="16"/>
      <c r="X1573" s="16"/>
      <c r="Y1573" s="16"/>
      <c r="Z1573" s="16"/>
      <c r="AA1573" s="16"/>
      <c r="AB1573" s="16"/>
      <c r="AC1573" s="16"/>
      <c r="AD1573" s="16"/>
      <c r="AE1573" s="16"/>
      <c r="AF1573" s="16" t="s">
        <v>4226</v>
      </c>
      <c r="AG1573" s="16" t="s">
        <v>4208</v>
      </c>
      <c r="AH1573" s="16" t="s">
        <v>3466</v>
      </c>
      <c r="AI1573" s="16" t="s">
        <v>47</v>
      </c>
      <c r="AJ1573" s="16" t="e">
        <f>VLOOKUP(E1573,[4]TD!$A:$B,2,0)</f>
        <v>#N/A</v>
      </c>
      <c r="AK1573" s="16"/>
      <c r="AL1573" s="16"/>
      <c r="AM1573" s="16"/>
      <c r="AN1573" s="16"/>
      <c r="AO1573" s="16"/>
      <c r="AP1573" s="16"/>
      <c r="AQ1573" s="16"/>
      <c r="AR1573" s="16"/>
      <c r="AS1573" s="25">
        <f t="shared" si="260"/>
        <v>7100</v>
      </c>
      <c r="AT1573" s="16">
        <f t="shared" si="252"/>
        <v>7100</v>
      </c>
      <c r="AU1573" s="16"/>
      <c r="AV1573" s="16"/>
      <c r="AW1573" s="16"/>
      <c r="AX1573" s="16"/>
      <c r="AY1573" s="16"/>
      <c r="AZ1573" s="16"/>
      <c r="BA1573" s="16"/>
      <c r="BB1573" s="25">
        <f t="shared" si="248"/>
        <v>-7100</v>
      </c>
      <c r="BC1573" s="16"/>
      <c r="BD1573" s="52">
        <f t="shared" si="249"/>
        <v>44722.463888888888</v>
      </c>
      <c r="BE1573" s="16">
        <f t="shared" si="253"/>
        <v>2022</v>
      </c>
      <c r="BF1573" s="52">
        <f t="shared" si="250"/>
        <v>44760</v>
      </c>
      <c r="BG1573" s="16">
        <f t="shared" si="254"/>
        <v>2022</v>
      </c>
      <c r="BH1573" s="16"/>
    </row>
    <row r="1574" spans="1:60" x14ac:dyDescent="0.25">
      <c r="A1574" s="16">
        <v>820003850</v>
      </c>
      <c r="B1574" s="16" t="s">
        <v>3461</v>
      </c>
      <c r="C1574" s="16" t="s">
        <v>3462</v>
      </c>
      <c r="D1574" s="17" t="s">
        <v>1210</v>
      </c>
      <c r="E1574" s="17">
        <v>70744</v>
      </c>
      <c r="F1574" s="17" t="str">
        <f t="shared" si="251"/>
        <v>ST70744</v>
      </c>
      <c r="G1574" s="17" t="e">
        <f>VLOOKUP(E1574,[4]PARTIDAS!$F:$M,8,0)</f>
        <v>#N/A</v>
      </c>
      <c r="H1574" s="17">
        <v>34364</v>
      </c>
      <c r="I1574" s="18">
        <v>44722.513194444444</v>
      </c>
      <c r="J1574" s="18">
        <v>44722.513194444444</v>
      </c>
      <c r="K1574" s="18">
        <v>44760</v>
      </c>
      <c r="L1574" s="19">
        <v>28400</v>
      </c>
      <c r="M1574" s="19">
        <v>28400</v>
      </c>
      <c r="N1574" s="16" t="s">
        <v>3463</v>
      </c>
      <c r="O1574" s="16"/>
      <c r="P1574" s="16"/>
      <c r="Q1574" s="16"/>
      <c r="R1574" s="16"/>
      <c r="S1574" s="16"/>
      <c r="T1574" s="20">
        <v>28400</v>
      </c>
      <c r="U1574" s="16" t="s">
        <v>47</v>
      </c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 t="s">
        <v>4226</v>
      </c>
      <c r="AG1574" s="16" t="s">
        <v>4208</v>
      </c>
      <c r="AH1574" s="16" t="s">
        <v>3466</v>
      </c>
      <c r="AI1574" s="16" t="s">
        <v>47</v>
      </c>
      <c r="AJ1574" s="16" t="e">
        <f>VLOOKUP(E1574,[4]TD!$A:$B,2,0)</f>
        <v>#N/A</v>
      </c>
      <c r="AK1574" s="16"/>
      <c r="AL1574" s="16"/>
      <c r="AM1574" s="16"/>
      <c r="AN1574" s="16"/>
      <c r="AO1574" s="16"/>
      <c r="AP1574" s="16"/>
      <c r="AQ1574" s="16"/>
      <c r="AR1574" s="16"/>
      <c r="AS1574" s="25">
        <f t="shared" si="260"/>
        <v>28400</v>
      </c>
      <c r="AT1574" s="16">
        <f t="shared" si="252"/>
        <v>28400</v>
      </c>
      <c r="AU1574" s="16"/>
      <c r="AV1574" s="16"/>
      <c r="AW1574" s="16"/>
      <c r="AX1574" s="16"/>
      <c r="AY1574" s="16"/>
      <c r="AZ1574" s="16"/>
      <c r="BA1574" s="16"/>
      <c r="BB1574" s="25">
        <f t="shared" si="248"/>
        <v>-28400</v>
      </c>
      <c r="BC1574" s="16"/>
      <c r="BD1574" s="52">
        <f t="shared" si="249"/>
        <v>44722.513194444444</v>
      </c>
      <c r="BE1574" s="16">
        <f t="shared" si="253"/>
        <v>2022</v>
      </c>
      <c r="BF1574" s="52">
        <f t="shared" si="250"/>
        <v>44760</v>
      </c>
      <c r="BG1574" s="16">
        <f t="shared" si="254"/>
        <v>2022</v>
      </c>
      <c r="BH1574" s="16"/>
    </row>
    <row r="1575" spans="1:60" x14ac:dyDescent="0.25">
      <c r="A1575" s="16">
        <v>820003850</v>
      </c>
      <c r="B1575" s="16" t="s">
        <v>3461</v>
      </c>
      <c r="C1575" s="16" t="s">
        <v>3462</v>
      </c>
      <c r="D1575" s="17" t="s">
        <v>1210</v>
      </c>
      <c r="E1575" s="17">
        <v>70749</v>
      </c>
      <c r="F1575" s="17" t="str">
        <f t="shared" si="251"/>
        <v>ST70749</v>
      </c>
      <c r="G1575" s="17" t="e">
        <f>VLOOKUP(E1575,[4]PARTIDAS!$F:$M,8,0)</f>
        <v>#N/A</v>
      </c>
      <c r="H1575" s="17">
        <v>34363</v>
      </c>
      <c r="I1575" s="18">
        <v>44722.560416666667</v>
      </c>
      <c r="J1575" s="18">
        <v>44722.560416666667</v>
      </c>
      <c r="K1575" s="18">
        <v>44760</v>
      </c>
      <c r="L1575" s="19">
        <v>718015</v>
      </c>
      <c r="M1575" s="19">
        <v>718015</v>
      </c>
      <c r="N1575" s="16" t="s">
        <v>3490</v>
      </c>
      <c r="O1575" s="16"/>
      <c r="P1575" s="16"/>
      <c r="Q1575" s="16"/>
      <c r="R1575" s="20">
        <v>718015</v>
      </c>
      <c r="S1575" s="16" t="s">
        <v>4209</v>
      </c>
      <c r="T1575" s="16"/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16"/>
      <c r="AE1575" s="16"/>
      <c r="AF1575" s="16"/>
      <c r="AG1575" s="16" t="s">
        <v>4210</v>
      </c>
      <c r="AH1575" s="16"/>
      <c r="AI1575" s="16"/>
      <c r="AJ1575" s="16" t="e">
        <f>VLOOKUP(E1575,[4]TD!$A:$B,2,0)</f>
        <v>#N/A</v>
      </c>
      <c r="AK1575" s="16"/>
      <c r="AL1575" s="16"/>
      <c r="AM1575" s="16"/>
      <c r="AN1575" s="16"/>
      <c r="AO1575" s="16"/>
      <c r="AP1575" s="16"/>
      <c r="AQ1575" s="25">
        <f>M1575</f>
        <v>718015</v>
      </c>
      <c r="AR1575" s="16"/>
      <c r="AS1575" s="16"/>
      <c r="AT1575" s="16">
        <f t="shared" si="252"/>
        <v>0</v>
      </c>
      <c r="AU1575" s="16"/>
      <c r="AV1575" s="16"/>
      <c r="AW1575" s="16"/>
      <c r="AX1575" s="16"/>
      <c r="AY1575" s="16"/>
      <c r="AZ1575" s="16"/>
      <c r="BA1575" s="16"/>
      <c r="BB1575" s="25">
        <f t="shared" si="248"/>
        <v>0</v>
      </c>
      <c r="BC1575" s="16"/>
      <c r="BD1575" s="52">
        <f t="shared" si="249"/>
        <v>44722.560416666667</v>
      </c>
      <c r="BE1575" s="16">
        <f t="shared" si="253"/>
        <v>2022</v>
      </c>
      <c r="BF1575" s="52">
        <f t="shared" si="250"/>
        <v>44760</v>
      </c>
      <c r="BG1575" s="16">
        <f t="shared" si="254"/>
        <v>2022</v>
      </c>
      <c r="BH1575" s="16"/>
    </row>
    <row r="1576" spans="1:60" x14ac:dyDescent="0.25">
      <c r="A1576" s="16">
        <v>820003850</v>
      </c>
      <c r="B1576" s="16" t="s">
        <v>3461</v>
      </c>
      <c r="C1576" s="16" t="s">
        <v>3462</v>
      </c>
      <c r="D1576" s="17" t="s">
        <v>1210</v>
      </c>
      <c r="E1576" s="17">
        <v>70793</v>
      </c>
      <c r="F1576" s="17" t="str">
        <f t="shared" si="251"/>
        <v>ST70793</v>
      </c>
      <c r="G1576" s="17" t="e">
        <f>VLOOKUP(E1576,[4]PARTIDAS!$F:$M,8,0)</f>
        <v>#N/A</v>
      </c>
      <c r="H1576" s="17">
        <v>34363</v>
      </c>
      <c r="I1576" s="18">
        <v>44722.892361111109</v>
      </c>
      <c r="J1576" s="18">
        <v>44722.892361111109</v>
      </c>
      <c r="K1576" s="18">
        <v>44760</v>
      </c>
      <c r="L1576" s="19">
        <v>46000</v>
      </c>
      <c r="M1576" s="19">
        <v>46000</v>
      </c>
      <c r="N1576" s="16" t="s">
        <v>3463</v>
      </c>
      <c r="O1576" s="16"/>
      <c r="P1576" s="16"/>
      <c r="Q1576" s="16"/>
      <c r="R1576" s="16"/>
      <c r="S1576" s="16"/>
      <c r="T1576" s="20">
        <v>46000</v>
      </c>
      <c r="U1576" s="16" t="s">
        <v>47</v>
      </c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 t="s">
        <v>4226</v>
      </c>
      <c r="AG1576" s="16" t="s">
        <v>4207</v>
      </c>
      <c r="AH1576" s="16" t="s">
        <v>3466</v>
      </c>
      <c r="AI1576" s="16" t="s">
        <v>47</v>
      </c>
      <c r="AJ1576" s="16" t="e">
        <f>VLOOKUP(E1576,[4]TD!$A:$B,2,0)</f>
        <v>#N/A</v>
      </c>
      <c r="AK1576" s="16"/>
      <c r="AL1576" s="16"/>
      <c r="AM1576" s="16"/>
      <c r="AN1576" s="16"/>
      <c r="AO1576" s="16"/>
      <c r="AP1576" s="16"/>
      <c r="AQ1576" s="16"/>
      <c r="AR1576" s="16"/>
      <c r="AS1576" s="25">
        <f t="shared" ref="AS1576:AS1601" si="261">M1576</f>
        <v>46000</v>
      </c>
      <c r="AT1576" s="16">
        <f t="shared" si="252"/>
        <v>46000</v>
      </c>
      <c r="AU1576" s="16"/>
      <c r="AV1576" s="16"/>
      <c r="AW1576" s="16"/>
      <c r="AX1576" s="16"/>
      <c r="AY1576" s="16"/>
      <c r="AZ1576" s="16"/>
      <c r="BA1576" s="16"/>
      <c r="BB1576" s="25">
        <f t="shared" si="248"/>
        <v>-46000</v>
      </c>
      <c r="BC1576" s="16"/>
      <c r="BD1576" s="52">
        <f t="shared" si="249"/>
        <v>44722.892361111109</v>
      </c>
      <c r="BE1576" s="16">
        <f t="shared" si="253"/>
        <v>2022</v>
      </c>
      <c r="BF1576" s="52">
        <f t="shared" si="250"/>
        <v>44760</v>
      </c>
      <c r="BG1576" s="16">
        <f t="shared" si="254"/>
        <v>2022</v>
      </c>
      <c r="BH1576" s="16"/>
    </row>
    <row r="1577" spans="1:60" x14ac:dyDescent="0.25">
      <c r="A1577" s="16">
        <v>820003850</v>
      </c>
      <c r="B1577" s="16" t="s">
        <v>3461</v>
      </c>
      <c r="C1577" s="16" t="s">
        <v>3467</v>
      </c>
      <c r="D1577" s="17" t="s">
        <v>1210</v>
      </c>
      <c r="E1577" s="17">
        <v>70795</v>
      </c>
      <c r="F1577" s="17" t="str">
        <f t="shared" si="251"/>
        <v>ST70795</v>
      </c>
      <c r="G1577" s="17" t="e">
        <f>VLOOKUP(E1577,[4]PARTIDAS!$F:$M,8,0)</f>
        <v>#N/A</v>
      </c>
      <c r="H1577" s="17">
        <v>34361</v>
      </c>
      <c r="I1577" s="18">
        <v>44722.909722222219</v>
      </c>
      <c r="J1577" s="18">
        <v>44722.909722222219</v>
      </c>
      <c r="K1577" s="18">
        <v>44760</v>
      </c>
      <c r="L1577" s="19">
        <v>175379</v>
      </c>
      <c r="M1577" s="19">
        <v>175379</v>
      </c>
      <c r="N1577" s="16" t="s">
        <v>3463</v>
      </c>
      <c r="O1577" s="16"/>
      <c r="P1577" s="16"/>
      <c r="Q1577" s="16"/>
      <c r="R1577" s="16"/>
      <c r="S1577" s="16"/>
      <c r="T1577" s="20">
        <v>175379</v>
      </c>
      <c r="U1577" s="16" t="s">
        <v>47</v>
      </c>
      <c r="V1577" s="16"/>
      <c r="W1577" s="16"/>
      <c r="X1577" s="16"/>
      <c r="Y1577" s="16"/>
      <c r="Z1577" s="16"/>
      <c r="AA1577" s="16"/>
      <c r="AB1577" s="16"/>
      <c r="AC1577" s="16"/>
      <c r="AD1577" s="16"/>
      <c r="AE1577" s="16"/>
      <c r="AF1577" s="16" t="s">
        <v>4226</v>
      </c>
      <c r="AG1577" s="16" t="s">
        <v>4208</v>
      </c>
      <c r="AH1577" s="16" t="s">
        <v>3466</v>
      </c>
      <c r="AI1577" s="16" t="s">
        <v>47</v>
      </c>
      <c r="AJ1577" s="16" t="e">
        <f>VLOOKUP(E1577,[4]TD!$A:$B,2,0)</f>
        <v>#N/A</v>
      </c>
      <c r="AK1577" s="16"/>
      <c r="AL1577" s="16"/>
      <c r="AM1577" s="16"/>
      <c r="AN1577" s="16"/>
      <c r="AO1577" s="16"/>
      <c r="AP1577" s="16"/>
      <c r="AQ1577" s="16"/>
      <c r="AR1577" s="16"/>
      <c r="AS1577" s="25">
        <f t="shared" si="261"/>
        <v>175379</v>
      </c>
      <c r="AT1577" s="16">
        <f t="shared" si="252"/>
        <v>175379</v>
      </c>
      <c r="AU1577" s="16"/>
      <c r="AV1577" s="16"/>
      <c r="AW1577" s="16"/>
      <c r="AX1577" s="16"/>
      <c r="AY1577" s="16"/>
      <c r="AZ1577" s="16"/>
      <c r="BA1577" s="16"/>
      <c r="BB1577" s="25">
        <f t="shared" si="248"/>
        <v>-175379</v>
      </c>
      <c r="BC1577" s="16"/>
      <c r="BD1577" s="52">
        <f t="shared" si="249"/>
        <v>44722.909722222219</v>
      </c>
      <c r="BE1577" s="16">
        <f t="shared" si="253"/>
        <v>2022</v>
      </c>
      <c r="BF1577" s="52">
        <f t="shared" si="250"/>
        <v>44760</v>
      </c>
      <c r="BG1577" s="16">
        <f t="shared" si="254"/>
        <v>2022</v>
      </c>
      <c r="BH1577" s="16"/>
    </row>
    <row r="1578" spans="1:60" x14ac:dyDescent="0.25">
      <c r="A1578" s="16">
        <v>820003850</v>
      </c>
      <c r="B1578" s="16" t="s">
        <v>3461</v>
      </c>
      <c r="C1578" s="16" t="s">
        <v>3462</v>
      </c>
      <c r="D1578" s="17" t="s">
        <v>1210</v>
      </c>
      <c r="E1578" s="17">
        <v>70836</v>
      </c>
      <c r="F1578" s="17" t="str">
        <f t="shared" si="251"/>
        <v>ST70836</v>
      </c>
      <c r="G1578" s="17" t="e">
        <f>VLOOKUP(E1578,[4]PARTIDAS!$F:$M,8,0)</f>
        <v>#N/A</v>
      </c>
      <c r="H1578" s="17">
        <v>34363</v>
      </c>
      <c r="I1578" s="18">
        <v>44723.431944444441</v>
      </c>
      <c r="J1578" s="18">
        <v>44723.431944444441</v>
      </c>
      <c r="K1578" s="18">
        <v>44760</v>
      </c>
      <c r="L1578" s="19">
        <v>113000</v>
      </c>
      <c r="M1578" s="19">
        <v>113000</v>
      </c>
      <c r="N1578" s="16" t="s">
        <v>3463</v>
      </c>
      <c r="O1578" s="16"/>
      <c r="P1578" s="16"/>
      <c r="Q1578" s="16"/>
      <c r="R1578" s="16"/>
      <c r="S1578" s="16"/>
      <c r="T1578" s="20">
        <v>113000</v>
      </c>
      <c r="U1578" s="16" t="s">
        <v>47</v>
      </c>
      <c r="V1578" s="16"/>
      <c r="W1578" s="16"/>
      <c r="X1578" s="16"/>
      <c r="Y1578" s="16"/>
      <c r="Z1578" s="16"/>
      <c r="AA1578" s="16"/>
      <c r="AB1578" s="16"/>
      <c r="AC1578" s="16"/>
      <c r="AD1578" s="16"/>
      <c r="AE1578" s="16"/>
      <c r="AF1578" s="16" t="s">
        <v>4227</v>
      </c>
      <c r="AG1578" s="16" t="s">
        <v>4207</v>
      </c>
      <c r="AH1578" s="16" t="s">
        <v>3466</v>
      </c>
      <c r="AI1578" s="16" t="s">
        <v>47</v>
      </c>
      <c r="AJ1578" s="16" t="e">
        <f>VLOOKUP(E1578,[4]TD!$A:$B,2,0)</f>
        <v>#N/A</v>
      </c>
      <c r="AK1578" s="16"/>
      <c r="AL1578" s="16"/>
      <c r="AM1578" s="16"/>
      <c r="AN1578" s="16"/>
      <c r="AO1578" s="16"/>
      <c r="AP1578" s="16"/>
      <c r="AQ1578" s="16"/>
      <c r="AR1578" s="16"/>
      <c r="AS1578" s="25">
        <f t="shared" si="261"/>
        <v>113000</v>
      </c>
      <c r="AT1578" s="16">
        <f t="shared" si="252"/>
        <v>113000</v>
      </c>
      <c r="AU1578" s="16"/>
      <c r="AV1578" s="16"/>
      <c r="AW1578" s="16"/>
      <c r="AX1578" s="16"/>
      <c r="AY1578" s="16"/>
      <c r="AZ1578" s="16"/>
      <c r="BA1578" s="16"/>
      <c r="BB1578" s="25">
        <f t="shared" si="248"/>
        <v>-113000</v>
      </c>
      <c r="BC1578" s="16"/>
      <c r="BD1578" s="52">
        <f t="shared" si="249"/>
        <v>44723.431944444441</v>
      </c>
      <c r="BE1578" s="16">
        <f t="shared" si="253"/>
        <v>2022</v>
      </c>
      <c r="BF1578" s="52">
        <f t="shared" si="250"/>
        <v>44760</v>
      </c>
      <c r="BG1578" s="16">
        <f t="shared" si="254"/>
        <v>2022</v>
      </c>
      <c r="BH1578" s="16"/>
    </row>
    <row r="1579" spans="1:60" x14ac:dyDescent="0.25">
      <c r="A1579" s="16">
        <v>820003850</v>
      </c>
      <c r="B1579" s="16" t="s">
        <v>3461</v>
      </c>
      <c r="C1579" s="16" t="s">
        <v>3462</v>
      </c>
      <c r="D1579" s="17" t="s">
        <v>1210</v>
      </c>
      <c r="E1579" s="17">
        <v>70840</v>
      </c>
      <c r="F1579" s="17" t="str">
        <f t="shared" si="251"/>
        <v>ST70840</v>
      </c>
      <c r="G1579" s="17" t="e">
        <f>VLOOKUP(E1579,[4]PARTIDAS!$F:$M,8,0)</f>
        <v>#N/A</v>
      </c>
      <c r="H1579" s="17">
        <v>34363</v>
      </c>
      <c r="I1579" s="18">
        <v>44723.452777777777</v>
      </c>
      <c r="J1579" s="18">
        <v>44723.452777777777</v>
      </c>
      <c r="K1579" s="18">
        <v>44760</v>
      </c>
      <c r="L1579" s="19">
        <v>51093</v>
      </c>
      <c r="M1579" s="19">
        <v>51093</v>
      </c>
      <c r="N1579" s="16" t="s">
        <v>3463</v>
      </c>
      <c r="O1579" s="16"/>
      <c r="P1579" s="16"/>
      <c r="Q1579" s="16"/>
      <c r="R1579" s="16"/>
      <c r="S1579" s="16"/>
      <c r="T1579" s="20">
        <v>51093</v>
      </c>
      <c r="U1579" s="16" t="s">
        <v>4228</v>
      </c>
      <c r="V1579" s="16" t="s">
        <v>4205</v>
      </c>
      <c r="W1579" s="16">
        <v>2654</v>
      </c>
      <c r="X1579" s="16"/>
      <c r="Y1579" s="16"/>
      <c r="Z1579" s="16"/>
      <c r="AA1579" s="16">
        <v>0</v>
      </c>
      <c r="AB1579" s="16">
        <v>0</v>
      </c>
      <c r="AC1579" s="16" t="s">
        <v>47</v>
      </c>
      <c r="AD1579" s="16"/>
      <c r="AE1579" s="16"/>
      <c r="AF1579" s="16" t="s">
        <v>4227</v>
      </c>
      <c r="AG1579" s="16" t="s">
        <v>4207</v>
      </c>
      <c r="AH1579" s="16" t="s">
        <v>3466</v>
      </c>
      <c r="AI1579" s="16" t="s">
        <v>47</v>
      </c>
      <c r="AJ1579" s="16" t="e">
        <f>VLOOKUP(E1579,[4]TD!$A:$B,2,0)</f>
        <v>#N/A</v>
      </c>
      <c r="AK1579" s="16"/>
      <c r="AL1579" s="16"/>
      <c r="AM1579" s="16"/>
      <c r="AN1579" s="16"/>
      <c r="AO1579" s="16"/>
      <c r="AP1579" s="16"/>
      <c r="AQ1579" s="16"/>
      <c r="AR1579" s="16"/>
      <c r="AS1579" s="25">
        <f t="shared" si="261"/>
        <v>51093</v>
      </c>
      <c r="AT1579" s="16">
        <f t="shared" si="252"/>
        <v>51093</v>
      </c>
      <c r="AU1579" s="16"/>
      <c r="AV1579" s="16"/>
      <c r="AW1579" s="16"/>
      <c r="AX1579" s="16"/>
      <c r="AY1579" s="16"/>
      <c r="AZ1579" s="16"/>
      <c r="BA1579" s="16"/>
      <c r="BB1579" s="25">
        <f t="shared" si="248"/>
        <v>-51093</v>
      </c>
      <c r="BC1579" s="16"/>
      <c r="BD1579" s="52">
        <f t="shared" si="249"/>
        <v>44723.452777777777</v>
      </c>
      <c r="BE1579" s="16">
        <f t="shared" si="253"/>
        <v>2022</v>
      </c>
      <c r="BF1579" s="52">
        <f t="shared" si="250"/>
        <v>44760</v>
      </c>
      <c r="BG1579" s="16">
        <f t="shared" si="254"/>
        <v>2022</v>
      </c>
      <c r="BH1579" s="16"/>
    </row>
    <row r="1580" spans="1:60" x14ac:dyDescent="0.25">
      <c r="A1580" s="16">
        <v>820003850</v>
      </c>
      <c r="B1580" s="16" t="s">
        <v>3461</v>
      </c>
      <c r="C1580" s="16" t="s">
        <v>3462</v>
      </c>
      <c r="D1580" s="17" t="s">
        <v>1210</v>
      </c>
      <c r="E1580" s="17">
        <v>70877</v>
      </c>
      <c r="F1580" s="17" t="str">
        <f t="shared" si="251"/>
        <v>ST70877</v>
      </c>
      <c r="G1580" s="17" t="e">
        <f>VLOOKUP(E1580,[4]PARTIDAS!$F:$M,8,0)</f>
        <v>#N/A</v>
      </c>
      <c r="H1580" s="17">
        <v>34363</v>
      </c>
      <c r="I1580" s="18">
        <v>44724.459722222222</v>
      </c>
      <c r="J1580" s="18">
        <v>44724.459722222222</v>
      </c>
      <c r="K1580" s="18">
        <v>44760</v>
      </c>
      <c r="L1580" s="19">
        <v>53220</v>
      </c>
      <c r="M1580" s="19">
        <v>53220</v>
      </c>
      <c r="N1580" s="16" t="s">
        <v>3463</v>
      </c>
      <c r="O1580" s="16"/>
      <c r="P1580" s="16"/>
      <c r="Q1580" s="16"/>
      <c r="R1580" s="16"/>
      <c r="S1580" s="16"/>
      <c r="T1580" s="20">
        <v>53220</v>
      </c>
      <c r="U1580" s="16" t="s">
        <v>4229</v>
      </c>
      <c r="V1580" s="16" t="s">
        <v>4205</v>
      </c>
      <c r="W1580" s="16">
        <v>5560</v>
      </c>
      <c r="X1580" s="16"/>
      <c r="Y1580" s="16"/>
      <c r="Z1580" s="16"/>
      <c r="AA1580" s="16">
        <v>0</v>
      </c>
      <c r="AB1580" s="16">
        <v>0</v>
      </c>
      <c r="AC1580" s="16" t="s">
        <v>47</v>
      </c>
      <c r="AD1580" s="16"/>
      <c r="AE1580" s="16"/>
      <c r="AF1580" s="16" t="s">
        <v>4230</v>
      </c>
      <c r="AG1580" s="16" t="s">
        <v>4207</v>
      </c>
      <c r="AH1580" s="16" t="s">
        <v>3466</v>
      </c>
      <c r="AI1580" s="16" t="s">
        <v>47</v>
      </c>
      <c r="AJ1580" s="16" t="e">
        <f>VLOOKUP(E1580,[4]TD!$A:$B,2,0)</f>
        <v>#N/A</v>
      </c>
      <c r="AK1580" s="16"/>
      <c r="AL1580" s="16"/>
      <c r="AM1580" s="16"/>
      <c r="AN1580" s="16"/>
      <c r="AO1580" s="16"/>
      <c r="AP1580" s="16"/>
      <c r="AQ1580" s="16"/>
      <c r="AR1580" s="16"/>
      <c r="AS1580" s="25">
        <f t="shared" si="261"/>
        <v>53220</v>
      </c>
      <c r="AT1580" s="16">
        <f t="shared" si="252"/>
        <v>53220</v>
      </c>
      <c r="AU1580" s="16"/>
      <c r="AV1580" s="16"/>
      <c r="AW1580" s="16"/>
      <c r="AX1580" s="16"/>
      <c r="AY1580" s="16"/>
      <c r="AZ1580" s="16"/>
      <c r="BA1580" s="16"/>
      <c r="BB1580" s="25">
        <f t="shared" si="248"/>
        <v>-53220</v>
      </c>
      <c r="BC1580" s="16"/>
      <c r="BD1580" s="52">
        <f t="shared" si="249"/>
        <v>44724.459722222222</v>
      </c>
      <c r="BE1580" s="16">
        <f t="shared" si="253"/>
        <v>2022</v>
      </c>
      <c r="BF1580" s="52">
        <f t="shared" si="250"/>
        <v>44760</v>
      </c>
      <c r="BG1580" s="16">
        <f t="shared" si="254"/>
        <v>2022</v>
      </c>
      <c r="BH1580" s="16"/>
    </row>
    <row r="1581" spans="1:60" x14ac:dyDescent="0.25">
      <c r="A1581" s="16">
        <v>820003850</v>
      </c>
      <c r="B1581" s="16" t="s">
        <v>3461</v>
      </c>
      <c r="C1581" s="16" t="s">
        <v>3462</v>
      </c>
      <c r="D1581" s="17" t="s">
        <v>1210</v>
      </c>
      <c r="E1581" s="17">
        <v>70882</v>
      </c>
      <c r="F1581" s="17" t="str">
        <f t="shared" si="251"/>
        <v>ST70882</v>
      </c>
      <c r="G1581" s="17" t="e">
        <f>VLOOKUP(E1581,[4]PARTIDAS!$F:$M,8,0)</f>
        <v>#N/A</v>
      </c>
      <c r="H1581" s="17">
        <v>34363</v>
      </c>
      <c r="I1581" s="18">
        <v>44724.54583333333</v>
      </c>
      <c r="J1581" s="18">
        <v>44724.54583333333</v>
      </c>
      <c r="K1581" s="18">
        <v>44760</v>
      </c>
      <c r="L1581" s="19">
        <v>450349</v>
      </c>
      <c r="M1581" s="19">
        <v>450349</v>
      </c>
      <c r="N1581" s="16" t="s">
        <v>3463</v>
      </c>
      <c r="O1581" s="16"/>
      <c r="P1581" s="16"/>
      <c r="Q1581" s="16"/>
      <c r="R1581" s="16"/>
      <c r="S1581" s="16"/>
      <c r="T1581" s="20">
        <v>450349</v>
      </c>
      <c r="U1581" s="16" t="s">
        <v>4231</v>
      </c>
      <c r="V1581" s="16" t="s">
        <v>4205</v>
      </c>
      <c r="W1581" s="16">
        <v>49236</v>
      </c>
      <c r="X1581" s="16"/>
      <c r="Y1581" s="16"/>
      <c r="Z1581" s="16"/>
      <c r="AA1581" s="16">
        <v>0</v>
      </c>
      <c r="AB1581" s="16">
        <v>0</v>
      </c>
      <c r="AC1581" s="16" t="s">
        <v>47</v>
      </c>
      <c r="AD1581" s="16"/>
      <c r="AE1581" s="16"/>
      <c r="AF1581" s="16" t="s">
        <v>4230</v>
      </c>
      <c r="AG1581" s="16" t="s">
        <v>4207</v>
      </c>
      <c r="AH1581" s="16" t="s">
        <v>3466</v>
      </c>
      <c r="AI1581" s="16" t="s">
        <v>47</v>
      </c>
      <c r="AJ1581" s="16" t="e">
        <f>VLOOKUP(E1581,[4]TD!$A:$B,2,0)</f>
        <v>#N/A</v>
      </c>
      <c r="AK1581" s="16"/>
      <c r="AL1581" s="16"/>
      <c r="AM1581" s="16"/>
      <c r="AN1581" s="16"/>
      <c r="AO1581" s="16"/>
      <c r="AP1581" s="16"/>
      <c r="AQ1581" s="16"/>
      <c r="AR1581" s="16"/>
      <c r="AS1581" s="25">
        <f t="shared" si="261"/>
        <v>450349</v>
      </c>
      <c r="AT1581" s="16">
        <f t="shared" si="252"/>
        <v>450349</v>
      </c>
      <c r="AU1581" s="16"/>
      <c r="AV1581" s="16"/>
      <c r="AW1581" s="16"/>
      <c r="AX1581" s="16"/>
      <c r="AY1581" s="16"/>
      <c r="AZ1581" s="16"/>
      <c r="BA1581" s="16"/>
      <c r="BB1581" s="25">
        <f t="shared" si="248"/>
        <v>-450349</v>
      </c>
      <c r="BC1581" s="16"/>
      <c r="BD1581" s="52">
        <f t="shared" si="249"/>
        <v>44724.54583333333</v>
      </c>
      <c r="BE1581" s="16">
        <f t="shared" si="253"/>
        <v>2022</v>
      </c>
      <c r="BF1581" s="52">
        <f t="shared" si="250"/>
        <v>44760</v>
      </c>
      <c r="BG1581" s="16">
        <f t="shared" si="254"/>
        <v>2022</v>
      </c>
      <c r="BH1581" s="16"/>
    </row>
    <row r="1582" spans="1:60" x14ac:dyDescent="0.25">
      <c r="A1582" s="16">
        <v>820003850</v>
      </c>
      <c r="B1582" s="16" t="s">
        <v>3461</v>
      </c>
      <c r="C1582" s="16" t="s">
        <v>3462</v>
      </c>
      <c r="D1582" s="17" t="s">
        <v>1210</v>
      </c>
      <c r="E1582" s="17">
        <v>71016</v>
      </c>
      <c r="F1582" s="17" t="str">
        <f t="shared" si="251"/>
        <v>ST71016</v>
      </c>
      <c r="G1582" s="17" t="e">
        <f>VLOOKUP(E1582,[4]PARTIDAS!$F:$M,8,0)</f>
        <v>#N/A</v>
      </c>
      <c r="H1582" s="17">
        <v>34363</v>
      </c>
      <c r="I1582" s="18">
        <v>44725.664583333331</v>
      </c>
      <c r="J1582" s="18">
        <v>44725.664583333331</v>
      </c>
      <c r="K1582" s="18">
        <v>44760</v>
      </c>
      <c r="L1582" s="19">
        <v>72714</v>
      </c>
      <c r="M1582" s="19">
        <v>72714</v>
      </c>
      <c r="N1582" s="16" t="s">
        <v>3463</v>
      </c>
      <c r="O1582" s="16"/>
      <c r="P1582" s="16"/>
      <c r="Q1582" s="16"/>
      <c r="R1582" s="16"/>
      <c r="S1582" s="16"/>
      <c r="T1582" s="20">
        <v>72714</v>
      </c>
      <c r="U1582" s="16" t="s">
        <v>47</v>
      </c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 t="s">
        <v>4232</v>
      </c>
      <c r="AG1582" s="16" t="s">
        <v>4207</v>
      </c>
      <c r="AH1582" s="16" t="s">
        <v>3466</v>
      </c>
      <c r="AI1582" s="16" t="s">
        <v>47</v>
      </c>
      <c r="AJ1582" s="16" t="e">
        <f>VLOOKUP(E1582,[4]TD!$A:$B,2,0)</f>
        <v>#N/A</v>
      </c>
      <c r="AK1582" s="16"/>
      <c r="AL1582" s="16"/>
      <c r="AM1582" s="16"/>
      <c r="AN1582" s="16"/>
      <c r="AO1582" s="16"/>
      <c r="AP1582" s="16"/>
      <c r="AQ1582" s="16"/>
      <c r="AR1582" s="16"/>
      <c r="AS1582" s="25">
        <f t="shared" si="261"/>
        <v>72714</v>
      </c>
      <c r="AT1582" s="16">
        <f t="shared" si="252"/>
        <v>72714</v>
      </c>
      <c r="AU1582" s="16"/>
      <c r="AV1582" s="16"/>
      <c r="AW1582" s="16"/>
      <c r="AX1582" s="16"/>
      <c r="AY1582" s="16"/>
      <c r="AZ1582" s="16"/>
      <c r="BA1582" s="16"/>
      <c r="BB1582" s="25">
        <f t="shared" si="248"/>
        <v>-72714</v>
      </c>
      <c r="BC1582" s="16"/>
      <c r="BD1582" s="52">
        <f t="shared" si="249"/>
        <v>44725.664583333331</v>
      </c>
      <c r="BE1582" s="16">
        <f t="shared" si="253"/>
        <v>2022</v>
      </c>
      <c r="BF1582" s="52">
        <f t="shared" si="250"/>
        <v>44760</v>
      </c>
      <c r="BG1582" s="16">
        <f t="shared" si="254"/>
        <v>2022</v>
      </c>
      <c r="BH1582" s="16"/>
    </row>
    <row r="1583" spans="1:60" x14ac:dyDescent="0.25">
      <c r="A1583" s="16">
        <v>820003850</v>
      </c>
      <c r="B1583" s="16" t="s">
        <v>3461</v>
      </c>
      <c r="C1583" s="16" t="s">
        <v>3462</v>
      </c>
      <c r="D1583" s="17" t="s">
        <v>1210</v>
      </c>
      <c r="E1583" s="17">
        <v>71043</v>
      </c>
      <c r="F1583" s="17" t="str">
        <f t="shared" si="251"/>
        <v>ST71043</v>
      </c>
      <c r="G1583" s="17" t="e">
        <f>VLOOKUP(E1583,[4]PARTIDAS!$F:$M,8,0)</f>
        <v>#N/A</v>
      </c>
      <c r="H1583" s="17">
        <v>34363</v>
      </c>
      <c r="I1583" s="18">
        <v>44725.757638888892</v>
      </c>
      <c r="J1583" s="18">
        <v>44725.757638888892</v>
      </c>
      <c r="K1583" s="18">
        <v>44760</v>
      </c>
      <c r="L1583" s="19">
        <v>46000</v>
      </c>
      <c r="M1583" s="19">
        <v>46000</v>
      </c>
      <c r="N1583" s="16" t="s">
        <v>3463</v>
      </c>
      <c r="O1583" s="16"/>
      <c r="P1583" s="16"/>
      <c r="Q1583" s="16"/>
      <c r="R1583" s="16"/>
      <c r="S1583" s="16"/>
      <c r="T1583" s="20">
        <v>46000</v>
      </c>
      <c r="U1583" s="16" t="s">
        <v>47</v>
      </c>
      <c r="V1583" s="16"/>
      <c r="W1583" s="16"/>
      <c r="X1583" s="16"/>
      <c r="Y1583" s="16"/>
      <c r="Z1583" s="16"/>
      <c r="AA1583" s="16"/>
      <c r="AB1583" s="16"/>
      <c r="AC1583" s="16"/>
      <c r="AD1583" s="16"/>
      <c r="AE1583" s="16"/>
      <c r="AF1583" s="16" t="s">
        <v>4232</v>
      </c>
      <c r="AG1583" s="16" t="s">
        <v>4207</v>
      </c>
      <c r="AH1583" s="16" t="s">
        <v>3466</v>
      </c>
      <c r="AI1583" s="16" t="s">
        <v>47</v>
      </c>
      <c r="AJ1583" s="16" t="e">
        <f>VLOOKUP(E1583,[4]TD!$A:$B,2,0)</f>
        <v>#N/A</v>
      </c>
      <c r="AK1583" s="16"/>
      <c r="AL1583" s="16"/>
      <c r="AM1583" s="16"/>
      <c r="AN1583" s="16"/>
      <c r="AO1583" s="16"/>
      <c r="AP1583" s="16"/>
      <c r="AQ1583" s="16"/>
      <c r="AR1583" s="16"/>
      <c r="AS1583" s="25">
        <f t="shared" si="261"/>
        <v>46000</v>
      </c>
      <c r="AT1583" s="16">
        <f t="shared" si="252"/>
        <v>46000</v>
      </c>
      <c r="AU1583" s="16"/>
      <c r="AV1583" s="16"/>
      <c r="AW1583" s="16"/>
      <c r="AX1583" s="16"/>
      <c r="AY1583" s="16"/>
      <c r="AZ1583" s="16"/>
      <c r="BA1583" s="16"/>
      <c r="BB1583" s="25">
        <f t="shared" si="248"/>
        <v>-46000</v>
      </c>
      <c r="BC1583" s="16"/>
      <c r="BD1583" s="52">
        <f t="shared" si="249"/>
        <v>44725.757638888892</v>
      </c>
      <c r="BE1583" s="16">
        <f t="shared" si="253"/>
        <v>2022</v>
      </c>
      <c r="BF1583" s="52">
        <f t="shared" si="250"/>
        <v>44760</v>
      </c>
      <c r="BG1583" s="16">
        <f t="shared" si="254"/>
        <v>2022</v>
      </c>
      <c r="BH1583" s="16"/>
    </row>
    <row r="1584" spans="1:60" x14ac:dyDescent="0.25">
      <c r="A1584" s="16">
        <v>820003850</v>
      </c>
      <c r="B1584" s="16" t="s">
        <v>3461</v>
      </c>
      <c r="C1584" s="16" t="s">
        <v>3467</v>
      </c>
      <c r="D1584" s="17" t="s">
        <v>1210</v>
      </c>
      <c r="E1584" s="17">
        <v>71063</v>
      </c>
      <c r="F1584" s="17" t="str">
        <f t="shared" si="251"/>
        <v>ST71063</v>
      </c>
      <c r="G1584" s="17" t="e">
        <f>VLOOKUP(E1584,[4]PARTIDAS!$F:$M,8,0)</f>
        <v>#N/A</v>
      </c>
      <c r="H1584" s="17">
        <v>34361</v>
      </c>
      <c r="I1584" s="18">
        <v>44725.97152777778</v>
      </c>
      <c r="J1584" s="18">
        <v>44725.97152777778</v>
      </c>
      <c r="K1584" s="18">
        <v>44760</v>
      </c>
      <c r="L1584" s="19">
        <v>243287</v>
      </c>
      <c r="M1584" s="19">
        <v>243287</v>
      </c>
      <c r="N1584" s="16" t="s">
        <v>3463</v>
      </c>
      <c r="O1584" s="16"/>
      <c r="P1584" s="16"/>
      <c r="Q1584" s="16"/>
      <c r="R1584" s="16"/>
      <c r="S1584" s="16"/>
      <c r="T1584" s="20">
        <v>243287</v>
      </c>
      <c r="U1584" s="16" t="s">
        <v>47</v>
      </c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 t="s">
        <v>4232</v>
      </c>
      <c r="AG1584" s="16" t="s">
        <v>4208</v>
      </c>
      <c r="AH1584" s="16" t="s">
        <v>3466</v>
      </c>
      <c r="AI1584" s="16" t="s">
        <v>47</v>
      </c>
      <c r="AJ1584" s="16" t="e">
        <f>VLOOKUP(E1584,[4]TD!$A:$B,2,0)</f>
        <v>#N/A</v>
      </c>
      <c r="AK1584" s="16"/>
      <c r="AL1584" s="16"/>
      <c r="AM1584" s="16"/>
      <c r="AN1584" s="16"/>
      <c r="AO1584" s="16"/>
      <c r="AP1584" s="16"/>
      <c r="AQ1584" s="16"/>
      <c r="AR1584" s="16"/>
      <c r="AS1584" s="25">
        <f t="shared" si="261"/>
        <v>243287</v>
      </c>
      <c r="AT1584" s="16">
        <f t="shared" si="252"/>
        <v>243287</v>
      </c>
      <c r="AU1584" s="16"/>
      <c r="AV1584" s="16"/>
      <c r="AW1584" s="16"/>
      <c r="AX1584" s="16"/>
      <c r="AY1584" s="16"/>
      <c r="AZ1584" s="16"/>
      <c r="BA1584" s="16"/>
      <c r="BB1584" s="25">
        <f t="shared" si="248"/>
        <v>-243287</v>
      </c>
      <c r="BC1584" s="16"/>
      <c r="BD1584" s="52">
        <f t="shared" si="249"/>
        <v>44725.97152777778</v>
      </c>
      <c r="BE1584" s="16">
        <f t="shared" si="253"/>
        <v>2022</v>
      </c>
      <c r="BF1584" s="52">
        <f t="shared" si="250"/>
        <v>44760</v>
      </c>
      <c r="BG1584" s="16">
        <f t="shared" si="254"/>
        <v>2022</v>
      </c>
      <c r="BH1584" s="16"/>
    </row>
    <row r="1585" spans="1:60" x14ac:dyDescent="0.25">
      <c r="A1585" s="16">
        <v>820003850</v>
      </c>
      <c r="B1585" s="16" t="s">
        <v>3461</v>
      </c>
      <c r="C1585" s="16" t="s">
        <v>3462</v>
      </c>
      <c r="D1585" s="17" t="s">
        <v>1210</v>
      </c>
      <c r="E1585" s="17">
        <v>71065</v>
      </c>
      <c r="F1585" s="17" t="str">
        <f t="shared" si="251"/>
        <v>ST71065</v>
      </c>
      <c r="G1585" s="17" t="e">
        <f>VLOOKUP(E1585,[4]PARTIDAS!$F:$M,8,0)</f>
        <v>#N/A</v>
      </c>
      <c r="H1585" s="17">
        <v>34363</v>
      </c>
      <c r="I1585" s="18">
        <v>44725.982638888891</v>
      </c>
      <c r="J1585" s="18">
        <v>44725.982638888891</v>
      </c>
      <c r="K1585" s="18">
        <v>44760</v>
      </c>
      <c r="L1585" s="19">
        <v>72714</v>
      </c>
      <c r="M1585" s="19">
        <v>72714</v>
      </c>
      <c r="N1585" s="16" t="s">
        <v>3463</v>
      </c>
      <c r="O1585" s="16"/>
      <c r="P1585" s="16"/>
      <c r="Q1585" s="16"/>
      <c r="R1585" s="16"/>
      <c r="S1585" s="16"/>
      <c r="T1585" s="20">
        <v>72714</v>
      </c>
      <c r="U1585" s="16" t="s">
        <v>47</v>
      </c>
      <c r="V1585" s="16"/>
      <c r="W1585" s="16"/>
      <c r="X1585" s="16"/>
      <c r="Y1585" s="16"/>
      <c r="Z1585" s="16"/>
      <c r="AA1585" s="16"/>
      <c r="AB1585" s="16"/>
      <c r="AC1585" s="16"/>
      <c r="AD1585" s="16"/>
      <c r="AE1585" s="16"/>
      <c r="AF1585" s="16" t="s">
        <v>4232</v>
      </c>
      <c r="AG1585" s="16" t="s">
        <v>4207</v>
      </c>
      <c r="AH1585" s="16" t="s">
        <v>3466</v>
      </c>
      <c r="AI1585" s="16" t="s">
        <v>47</v>
      </c>
      <c r="AJ1585" s="16" t="e">
        <f>VLOOKUP(E1585,[4]TD!$A:$B,2,0)</f>
        <v>#N/A</v>
      </c>
      <c r="AK1585" s="16"/>
      <c r="AL1585" s="16"/>
      <c r="AM1585" s="16"/>
      <c r="AN1585" s="16"/>
      <c r="AO1585" s="16"/>
      <c r="AP1585" s="16"/>
      <c r="AQ1585" s="16"/>
      <c r="AR1585" s="16"/>
      <c r="AS1585" s="25">
        <f t="shared" si="261"/>
        <v>72714</v>
      </c>
      <c r="AT1585" s="16">
        <f t="shared" si="252"/>
        <v>72714</v>
      </c>
      <c r="AU1585" s="16"/>
      <c r="AV1585" s="16"/>
      <c r="AW1585" s="16"/>
      <c r="AX1585" s="16"/>
      <c r="AY1585" s="16"/>
      <c r="AZ1585" s="16"/>
      <c r="BA1585" s="16"/>
      <c r="BB1585" s="25">
        <f t="shared" si="248"/>
        <v>-72714</v>
      </c>
      <c r="BC1585" s="16"/>
      <c r="BD1585" s="52">
        <f t="shared" si="249"/>
        <v>44725.982638888891</v>
      </c>
      <c r="BE1585" s="16">
        <f t="shared" si="253"/>
        <v>2022</v>
      </c>
      <c r="BF1585" s="52">
        <f t="shared" si="250"/>
        <v>44760</v>
      </c>
      <c r="BG1585" s="16">
        <f t="shared" si="254"/>
        <v>2022</v>
      </c>
      <c r="BH1585" s="16"/>
    </row>
    <row r="1586" spans="1:60" x14ac:dyDescent="0.25">
      <c r="A1586" s="16">
        <v>820003850</v>
      </c>
      <c r="B1586" s="16" t="s">
        <v>3461</v>
      </c>
      <c r="C1586" s="16" t="s">
        <v>3467</v>
      </c>
      <c r="D1586" s="17" t="s">
        <v>1210</v>
      </c>
      <c r="E1586" s="17">
        <v>71088</v>
      </c>
      <c r="F1586" s="17" t="str">
        <f t="shared" si="251"/>
        <v>ST71088</v>
      </c>
      <c r="G1586" s="17" t="e">
        <f>VLOOKUP(E1586,[4]PARTIDAS!$F:$M,8,0)</f>
        <v>#N/A</v>
      </c>
      <c r="H1586" s="17">
        <v>34362</v>
      </c>
      <c r="I1586" s="18">
        <v>44726.366666666669</v>
      </c>
      <c r="J1586" s="18">
        <v>44726.366666666669</v>
      </c>
      <c r="K1586" s="18">
        <v>44760</v>
      </c>
      <c r="L1586" s="19">
        <v>7100</v>
      </c>
      <c r="M1586" s="19">
        <v>7100</v>
      </c>
      <c r="N1586" s="16" t="s">
        <v>3463</v>
      </c>
      <c r="O1586" s="16"/>
      <c r="P1586" s="16"/>
      <c r="Q1586" s="16"/>
      <c r="R1586" s="16"/>
      <c r="S1586" s="16"/>
      <c r="T1586" s="20">
        <v>7100</v>
      </c>
      <c r="U1586" s="16" t="s">
        <v>47</v>
      </c>
      <c r="V1586" s="16"/>
      <c r="W1586" s="16"/>
      <c r="X1586" s="16"/>
      <c r="Y1586" s="16"/>
      <c r="Z1586" s="16"/>
      <c r="AA1586" s="16"/>
      <c r="AB1586" s="16"/>
      <c r="AC1586" s="16"/>
      <c r="AD1586" s="16"/>
      <c r="AE1586" s="16"/>
      <c r="AF1586" s="16" t="s">
        <v>4233</v>
      </c>
      <c r="AG1586" s="16" t="s">
        <v>4208</v>
      </c>
      <c r="AH1586" s="16" t="s">
        <v>3466</v>
      </c>
      <c r="AI1586" s="16" t="s">
        <v>47</v>
      </c>
      <c r="AJ1586" s="16" t="e">
        <f>VLOOKUP(E1586,[4]TD!$A:$B,2,0)</f>
        <v>#N/A</v>
      </c>
      <c r="AK1586" s="16"/>
      <c r="AL1586" s="16"/>
      <c r="AM1586" s="16"/>
      <c r="AN1586" s="16"/>
      <c r="AO1586" s="16"/>
      <c r="AP1586" s="16"/>
      <c r="AQ1586" s="16"/>
      <c r="AR1586" s="16"/>
      <c r="AS1586" s="25">
        <f t="shared" si="261"/>
        <v>7100</v>
      </c>
      <c r="AT1586" s="16">
        <f t="shared" si="252"/>
        <v>7100</v>
      </c>
      <c r="AU1586" s="16"/>
      <c r="AV1586" s="16"/>
      <c r="AW1586" s="16"/>
      <c r="AX1586" s="16"/>
      <c r="AY1586" s="16"/>
      <c r="AZ1586" s="16"/>
      <c r="BA1586" s="16"/>
      <c r="BB1586" s="25">
        <f t="shared" si="248"/>
        <v>-7100</v>
      </c>
      <c r="BC1586" s="16"/>
      <c r="BD1586" s="52">
        <f t="shared" si="249"/>
        <v>44726.366666666669</v>
      </c>
      <c r="BE1586" s="16">
        <f t="shared" si="253"/>
        <v>2022</v>
      </c>
      <c r="BF1586" s="52">
        <f t="shared" si="250"/>
        <v>44760</v>
      </c>
      <c r="BG1586" s="16">
        <f t="shared" si="254"/>
        <v>2022</v>
      </c>
      <c r="BH1586" s="16"/>
    </row>
    <row r="1587" spans="1:60" x14ac:dyDescent="0.25">
      <c r="A1587" s="16">
        <v>820003850</v>
      </c>
      <c r="B1587" s="16" t="s">
        <v>3461</v>
      </c>
      <c r="C1587" s="16" t="s">
        <v>3467</v>
      </c>
      <c r="D1587" s="17" t="s">
        <v>1210</v>
      </c>
      <c r="E1587" s="17">
        <v>71098</v>
      </c>
      <c r="F1587" s="17" t="str">
        <f t="shared" si="251"/>
        <v>ST71098</v>
      </c>
      <c r="G1587" s="17" t="e">
        <f>VLOOKUP(E1587,[4]PARTIDAS!$F:$M,8,0)</f>
        <v>#N/A</v>
      </c>
      <c r="H1587" s="17">
        <v>34362</v>
      </c>
      <c r="I1587" s="18">
        <v>44726.401388888888</v>
      </c>
      <c r="J1587" s="18">
        <v>44726.401388888888</v>
      </c>
      <c r="K1587" s="18">
        <v>44760</v>
      </c>
      <c r="L1587" s="19">
        <v>7100</v>
      </c>
      <c r="M1587" s="19">
        <v>7100</v>
      </c>
      <c r="N1587" s="16" t="s">
        <v>3463</v>
      </c>
      <c r="O1587" s="16"/>
      <c r="P1587" s="16"/>
      <c r="Q1587" s="16"/>
      <c r="R1587" s="16"/>
      <c r="S1587" s="16"/>
      <c r="T1587" s="20">
        <v>7100</v>
      </c>
      <c r="U1587" s="16" t="s">
        <v>47</v>
      </c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F1587" s="16" t="s">
        <v>4233</v>
      </c>
      <c r="AG1587" s="16" t="s">
        <v>4208</v>
      </c>
      <c r="AH1587" s="16" t="s">
        <v>3466</v>
      </c>
      <c r="AI1587" s="16" t="s">
        <v>47</v>
      </c>
      <c r="AJ1587" s="16" t="e">
        <f>VLOOKUP(E1587,[4]TD!$A:$B,2,0)</f>
        <v>#N/A</v>
      </c>
      <c r="AK1587" s="16"/>
      <c r="AL1587" s="16"/>
      <c r="AM1587" s="16"/>
      <c r="AN1587" s="16"/>
      <c r="AO1587" s="16"/>
      <c r="AP1587" s="16"/>
      <c r="AQ1587" s="16"/>
      <c r="AR1587" s="16"/>
      <c r="AS1587" s="25">
        <f t="shared" si="261"/>
        <v>7100</v>
      </c>
      <c r="AT1587" s="16">
        <f t="shared" si="252"/>
        <v>7100</v>
      </c>
      <c r="AU1587" s="16"/>
      <c r="AV1587" s="16"/>
      <c r="AW1587" s="16"/>
      <c r="AX1587" s="16"/>
      <c r="AY1587" s="16"/>
      <c r="AZ1587" s="16"/>
      <c r="BA1587" s="16"/>
      <c r="BB1587" s="25">
        <f t="shared" si="248"/>
        <v>-7100</v>
      </c>
      <c r="BC1587" s="16"/>
      <c r="BD1587" s="52">
        <f t="shared" si="249"/>
        <v>44726.401388888888</v>
      </c>
      <c r="BE1587" s="16">
        <f t="shared" si="253"/>
        <v>2022</v>
      </c>
      <c r="BF1587" s="52">
        <f t="shared" si="250"/>
        <v>44760</v>
      </c>
      <c r="BG1587" s="16">
        <f t="shared" si="254"/>
        <v>2022</v>
      </c>
      <c r="BH1587" s="16"/>
    </row>
    <row r="1588" spans="1:60" x14ac:dyDescent="0.25">
      <c r="A1588" s="16">
        <v>820003850</v>
      </c>
      <c r="B1588" s="16" t="s">
        <v>3461</v>
      </c>
      <c r="C1588" s="16" t="s">
        <v>3462</v>
      </c>
      <c r="D1588" s="17" t="s">
        <v>1210</v>
      </c>
      <c r="E1588" s="17">
        <v>71102</v>
      </c>
      <c r="F1588" s="17" t="str">
        <f t="shared" si="251"/>
        <v>ST71102</v>
      </c>
      <c r="G1588" s="17" t="e">
        <f>VLOOKUP(E1588,[4]PARTIDAS!$F:$M,8,0)</f>
        <v>#N/A</v>
      </c>
      <c r="H1588" s="17">
        <v>34364</v>
      </c>
      <c r="I1588" s="18">
        <v>44726.412499999999</v>
      </c>
      <c r="J1588" s="18">
        <v>44726.412499999999</v>
      </c>
      <c r="K1588" s="18">
        <v>44760</v>
      </c>
      <c r="L1588" s="19">
        <v>7100</v>
      </c>
      <c r="M1588" s="19">
        <v>7100</v>
      </c>
      <c r="N1588" s="16" t="s">
        <v>3463</v>
      </c>
      <c r="O1588" s="16"/>
      <c r="P1588" s="16"/>
      <c r="Q1588" s="16"/>
      <c r="R1588" s="16"/>
      <c r="S1588" s="16"/>
      <c r="T1588" s="20">
        <v>7100</v>
      </c>
      <c r="U1588" s="16" t="s">
        <v>47</v>
      </c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 t="s">
        <v>4233</v>
      </c>
      <c r="AG1588" s="16" t="s">
        <v>4208</v>
      </c>
      <c r="AH1588" s="16" t="s">
        <v>3466</v>
      </c>
      <c r="AI1588" s="16" t="s">
        <v>47</v>
      </c>
      <c r="AJ1588" s="16" t="e">
        <f>VLOOKUP(E1588,[4]TD!$A:$B,2,0)</f>
        <v>#N/A</v>
      </c>
      <c r="AK1588" s="16"/>
      <c r="AL1588" s="16"/>
      <c r="AM1588" s="16"/>
      <c r="AN1588" s="16"/>
      <c r="AO1588" s="16"/>
      <c r="AP1588" s="16"/>
      <c r="AQ1588" s="16"/>
      <c r="AR1588" s="16"/>
      <c r="AS1588" s="25">
        <f t="shared" si="261"/>
        <v>7100</v>
      </c>
      <c r="AT1588" s="16">
        <f t="shared" si="252"/>
        <v>7100</v>
      </c>
      <c r="AU1588" s="16"/>
      <c r="AV1588" s="16"/>
      <c r="AW1588" s="16"/>
      <c r="AX1588" s="16"/>
      <c r="AY1588" s="16"/>
      <c r="AZ1588" s="16"/>
      <c r="BA1588" s="16"/>
      <c r="BB1588" s="25">
        <f t="shared" si="248"/>
        <v>-7100</v>
      </c>
      <c r="BC1588" s="16"/>
      <c r="BD1588" s="52">
        <f t="shared" si="249"/>
        <v>44726.412499999999</v>
      </c>
      <c r="BE1588" s="16">
        <f t="shared" si="253"/>
        <v>2022</v>
      </c>
      <c r="BF1588" s="52">
        <f t="shared" si="250"/>
        <v>44760</v>
      </c>
      <c r="BG1588" s="16">
        <f t="shared" si="254"/>
        <v>2022</v>
      </c>
      <c r="BH1588" s="16"/>
    </row>
    <row r="1589" spans="1:60" x14ac:dyDescent="0.25">
      <c r="A1589" s="16">
        <v>820003850</v>
      </c>
      <c r="B1589" s="16" t="s">
        <v>3461</v>
      </c>
      <c r="C1589" s="16" t="s">
        <v>3462</v>
      </c>
      <c r="D1589" s="17" t="s">
        <v>1210</v>
      </c>
      <c r="E1589" s="17">
        <v>71119</v>
      </c>
      <c r="F1589" s="17" t="str">
        <f t="shared" si="251"/>
        <v>ST71119</v>
      </c>
      <c r="G1589" s="17" t="e">
        <f>VLOOKUP(E1589,[4]PARTIDAS!$F:$M,8,0)</f>
        <v>#N/A</v>
      </c>
      <c r="H1589" s="17">
        <v>34363</v>
      </c>
      <c r="I1589" s="18">
        <v>44726.453472222223</v>
      </c>
      <c r="J1589" s="18">
        <v>44726.453472222223</v>
      </c>
      <c r="K1589" s="18">
        <v>44760</v>
      </c>
      <c r="L1589" s="19">
        <v>326520</v>
      </c>
      <c r="M1589" s="19">
        <v>326520</v>
      </c>
      <c r="N1589" s="16" t="s">
        <v>3463</v>
      </c>
      <c r="O1589" s="16"/>
      <c r="P1589" s="16"/>
      <c r="Q1589" s="16"/>
      <c r="R1589" s="16"/>
      <c r="S1589" s="16"/>
      <c r="T1589" s="20">
        <v>326520</v>
      </c>
      <c r="U1589" s="16" t="s">
        <v>4234</v>
      </c>
      <c r="V1589" s="16" t="s">
        <v>4205</v>
      </c>
      <c r="W1589" s="16">
        <v>5120</v>
      </c>
      <c r="X1589" s="16"/>
      <c r="Y1589" s="16"/>
      <c r="Z1589" s="16"/>
      <c r="AA1589" s="16">
        <v>0</v>
      </c>
      <c r="AB1589" s="16">
        <v>0</v>
      </c>
      <c r="AC1589" s="16" t="s">
        <v>47</v>
      </c>
      <c r="AD1589" s="16"/>
      <c r="AE1589" s="16"/>
      <c r="AF1589" s="16" t="s">
        <v>4233</v>
      </c>
      <c r="AG1589" s="16" t="s">
        <v>4207</v>
      </c>
      <c r="AH1589" s="16" t="s">
        <v>3466</v>
      </c>
      <c r="AI1589" s="16" t="s">
        <v>47</v>
      </c>
      <c r="AJ1589" s="16" t="e">
        <f>VLOOKUP(E1589,[4]TD!$A:$B,2,0)</f>
        <v>#N/A</v>
      </c>
      <c r="AK1589" s="16"/>
      <c r="AL1589" s="16"/>
      <c r="AM1589" s="16"/>
      <c r="AN1589" s="16"/>
      <c r="AO1589" s="16"/>
      <c r="AP1589" s="16"/>
      <c r="AQ1589" s="16"/>
      <c r="AR1589" s="16"/>
      <c r="AS1589" s="25">
        <f t="shared" si="261"/>
        <v>326520</v>
      </c>
      <c r="AT1589" s="16">
        <f t="shared" si="252"/>
        <v>326520</v>
      </c>
      <c r="AU1589" s="16"/>
      <c r="AV1589" s="16"/>
      <c r="AW1589" s="16"/>
      <c r="AX1589" s="16"/>
      <c r="AY1589" s="16"/>
      <c r="AZ1589" s="16"/>
      <c r="BA1589" s="16"/>
      <c r="BB1589" s="25">
        <f t="shared" si="248"/>
        <v>-326520</v>
      </c>
      <c r="BC1589" s="16"/>
      <c r="BD1589" s="52">
        <f t="shared" si="249"/>
        <v>44726.453472222223</v>
      </c>
      <c r="BE1589" s="16">
        <f t="shared" si="253"/>
        <v>2022</v>
      </c>
      <c r="BF1589" s="52">
        <f t="shared" si="250"/>
        <v>44760</v>
      </c>
      <c r="BG1589" s="16">
        <f t="shared" si="254"/>
        <v>2022</v>
      </c>
      <c r="BH1589" s="16"/>
    </row>
    <row r="1590" spans="1:60" x14ac:dyDescent="0.25">
      <c r="A1590" s="16">
        <v>820003850</v>
      </c>
      <c r="B1590" s="16" t="s">
        <v>3461</v>
      </c>
      <c r="C1590" s="16" t="s">
        <v>3462</v>
      </c>
      <c r="D1590" s="17" t="s">
        <v>1210</v>
      </c>
      <c r="E1590" s="17">
        <v>71126</v>
      </c>
      <c r="F1590" s="17" t="str">
        <f t="shared" si="251"/>
        <v>ST71126</v>
      </c>
      <c r="G1590" s="17" t="e">
        <f>VLOOKUP(E1590,[4]PARTIDAS!$F:$M,8,0)</f>
        <v>#N/A</v>
      </c>
      <c r="H1590" s="17">
        <v>34364</v>
      </c>
      <c r="I1590" s="18">
        <v>44726.464583333334</v>
      </c>
      <c r="J1590" s="18">
        <v>44726.464583333334</v>
      </c>
      <c r="K1590" s="18">
        <v>44760</v>
      </c>
      <c r="L1590" s="19">
        <v>7200</v>
      </c>
      <c r="M1590" s="19">
        <v>7200</v>
      </c>
      <c r="N1590" s="16" t="s">
        <v>3463</v>
      </c>
      <c r="O1590" s="16"/>
      <c r="P1590" s="16"/>
      <c r="Q1590" s="16"/>
      <c r="R1590" s="16"/>
      <c r="S1590" s="16"/>
      <c r="T1590" s="20">
        <v>7200</v>
      </c>
      <c r="U1590" s="16" t="s">
        <v>47</v>
      </c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 t="s">
        <v>4233</v>
      </c>
      <c r="AG1590" s="16" t="s">
        <v>4208</v>
      </c>
      <c r="AH1590" s="16" t="s">
        <v>3466</v>
      </c>
      <c r="AI1590" s="16" t="s">
        <v>47</v>
      </c>
      <c r="AJ1590" s="16" t="e">
        <f>VLOOKUP(E1590,[4]TD!$A:$B,2,0)</f>
        <v>#N/A</v>
      </c>
      <c r="AK1590" s="16"/>
      <c r="AL1590" s="16"/>
      <c r="AM1590" s="16"/>
      <c r="AN1590" s="16"/>
      <c r="AO1590" s="16"/>
      <c r="AP1590" s="16"/>
      <c r="AQ1590" s="16"/>
      <c r="AR1590" s="16"/>
      <c r="AS1590" s="25">
        <f t="shared" si="261"/>
        <v>7200</v>
      </c>
      <c r="AT1590" s="16">
        <f t="shared" si="252"/>
        <v>7200</v>
      </c>
      <c r="AU1590" s="16"/>
      <c r="AV1590" s="16"/>
      <c r="AW1590" s="16"/>
      <c r="AX1590" s="16"/>
      <c r="AY1590" s="16"/>
      <c r="AZ1590" s="16"/>
      <c r="BA1590" s="16"/>
      <c r="BB1590" s="25">
        <f t="shared" si="248"/>
        <v>-7200</v>
      </c>
      <c r="BC1590" s="16"/>
      <c r="BD1590" s="52">
        <f t="shared" si="249"/>
        <v>44726.464583333334</v>
      </c>
      <c r="BE1590" s="16">
        <f t="shared" si="253"/>
        <v>2022</v>
      </c>
      <c r="BF1590" s="52">
        <f t="shared" si="250"/>
        <v>44760</v>
      </c>
      <c r="BG1590" s="16">
        <f t="shared" si="254"/>
        <v>2022</v>
      </c>
      <c r="BH1590" s="16"/>
    </row>
    <row r="1591" spans="1:60" x14ac:dyDescent="0.25">
      <c r="A1591" s="16">
        <v>820003850</v>
      </c>
      <c r="B1591" s="16" t="s">
        <v>3461</v>
      </c>
      <c r="C1591" s="16" t="s">
        <v>3462</v>
      </c>
      <c r="D1591" s="17" t="s">
        <v>1210</v>
      </c>
      <c r="E1591" s="17">
        <v>71138</v>
      </c>
      <c r="F1591" s="17" t="str">
        <f t="shared" si="251"/>
        <v>ST71138</v>
      </c>
      <c r="G1591" s="17" t="e">
        <f>VLOOKUP(E1591,[4]PARTIDAS!$F:$M,8,0)</f>
        <v>#N/A</v>
      </c>
      <c r="H1591" s="17">
        <v>34364</v>
      </c>
      <c r="I1591" s="18">
        <v>44726.527083333334</v>
      </c>
      <c r="J1591" s="18">
        <v>44726.527083333334</v>
      </c>
      <c r="K1591" s="18">
        <v>44760</v>
      </c>
      <c r="L1591" s="19">
        <v>7100</v>
      </c>
      <c r="M1591" s="19">
        <v>7100</v>
      </c>
      <c r="N1591" s="16" t="s">
        <v>3463</v>
      </c>
      <c r="O1591" s="16"/>
      <c r="P1591" s="16"/>
      <c r="Q1591" s="16"/>
      <c r="R1591" s="16"/>
      <c r="S1591" s="16"/>
      <c r="T1591" s="20">
        <v>7100</v>
      </c>
      <c r="U1591" s="16" t="s">
        <v>47</v>
      </c>
      <c r="V1591" s="16"/>
      <c r="W1591" s="16"/>
      <c r="X1591" s="16"/>
      <c r="Y1591" s="16"/>
      <c r="Z1591" s="16"/>
      <c r="AA1591" s="16"/>
      <c r="AB1591" s="16"/>
      <c r="AC1591" s="16"/>
      <c r="AD1591" s="16"/>
      <c r="AE1591" s="16"/>
      <c r="AF1591" s="16" t="s">
        <v>4233</v>
      </c>
      <c r="AG1591" s="16" t="s">
        <v>4208</v>
      </c>
      <c r="AH1591" s="16" t="s">
        <v>3466</v>
      </c>
      <c r="AI1591" s="16" t="s">
        <v>47</v>
      </c>
      <c r="AJ1591" s="16" t="e">
        <f>VLOOKUP(E1591,[4]TD!$A:$B,2,0)</f>
        <v>#N/A</v>
      </c>
      <c r="AK1591" s="16"/>
      <c r="AL1591" s="16"/>
      <c r="AM1591" s="16"/>
      <c r="AN1591" s="16"/>
      <c r="AO1591" s="16"/>
      <c r="AP1591" s="16"/>
      <c r="AQ1591" s="16"/>
      <c r="AR1591" s="16"/>
      <c r="AS1591" s="25">
        <f t="shared" si="261"/>
        <v>7100</v>
      </c>
      <c r="AT1591" s="16">
        <f t="shared" si="252"/>
        <v>7100</v>
      </c>
      <c r="AU1591" s="16"/>
      <c r="AV1591" s="16"/>
      <c r="AW1591" s="16"/>
      <c r="AX1591" s="16"/>
      <c r="AY1591" s="16"/>
      <c r="AZ1591" s="16"/>
      <c r="BA1591" s="16"/>
      <c r="BB1591" s="25">
        <f t="shared" si="248"/>
        <v>-7100</v>
      </c>
      <c r="BC1591" s="16"/>
      <c r="BD1591" s="52">
        <f t="shared" si="249"/>
        <v>44726.527083333334</v>
      </c>
      <c r="BE1591" s="16">
        <f t="shared" si="253"/>
        <v>2022</v>
      </c>
      <c r="BF1591" s="52">
        <f t="shared" si="250"/>
        <v>44760</v>
      </c>
      <c r="BG1591" s="16">
        <f t="shared" si="254"/>
        <v>2022</v>
      </c>
      <c r="BH1591" s="16"/>
    </row>
    <row r="1592" spans="1:60" x14ac:dyDescent="0.25">
      <c r="A1592" s="16">
        <v>820003850</v>
      </c>
      <c r="B1592" s="16" t="s">
        <v>3461</v>
      </c>
      <c r="C1592" s="16" t="s">
        <v>3467</v>
      </c>
      <c r="D1592" s="17" t="s">
        <v>1210</v>
      </c>
      <c r="E1592" s="17">
        <v>71139</v>
      </c>
      <c r="F1592" s="17" t="str">
        <f t="shared" si="251"/>
        <v>ST71139</v>
      </c>
      <c r="G1592" s="17" t="e">
        <f>VLOOKUP(E1592,[4]PARTIDAS!$F:$M,8,0)</f>
        <v>#N/A</v>
      </c>
      <c r="H1592" s="17">
        <v>34362</v>
      </c>
      <c r="I1592" s="18">
        <v>44726.531944444447</v>
      </c>
      <c r="J1592" s="18">
        <v>44726.531944444447</v>
      </c>
      <c r="K1592" s="18">
        <v>44760</v>
      </c>
      <c r="L1592" s="19">
        <v>28400</v>
      </c>
      <c r="M1592" s="19">
        <v>28400</v>
      </c>
      <c r="N1592" s="16" t="s">
        <v>3463</v>
      </c>
      <c r="O1592" s="16"/>
      <c r="P1592" s="16"/>
      <c r="Q1592" s="16"/>
      <c r="R1592" s="16"/>
      <c r="S1592" s="16"/>
      <c r="T1592" s="20">
        <v>28400</v>
      </c>
      <c r="U1592" s="16" t="s">
        <v>47</v>
      </c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 t="s">
        <v>4233</v>
      </c>
      <c r="AG1592" s="16" t="s">
        <v>4208</v>
      </c>
      <c r="AH1592" s="16" t="s">
        <v>3466</v>
      </c>
      <c r="AI1592" s="16" t="s">
        <v>47</v>
      </c>
      <c r="AJ1592" s="16" t="e">
        <f>VLOOKUP(E1592,[4]TD!$A:$B,2,0)</f>
        <v>#N/A</v>
      </c>
      <c r="AK1592" s="16"/>
      <c r="AL1592" s="16"/>
      <c r="AM1592" s="16"/>
      <c r="AN1592" s="16"/>
      <c r="AO1592" s="16"/>
      <c r="AP1592" s="16"/>
      <c r="AQ1592" s="16"/>
      <c r="AR1592" s="16"/>
      <c r="AS1592" s="25">
        <f t="shared" si="261"/>
        <v>28400</v>
      </c>
      <c r="AT1592" s="16">
        <f t="shared" si="252"/>
        <v>28400</v>
      </c>
      <c r="AU1592" s="16"/>
      <c r="AV1592" s="16"/>
      <c r="AW1592" s="16"/>
      <c r="AX1592" s="16"/>
      <c r="AY1592" s="16"/>
      <c r="AZ1592" s="16"/>
      <c r="BA1592" s="16"/>
      <c r="BB1592" s="25">
        <f t="shared" si="248"/>
        <v>-28400</v>
      </c>
      <c r="BC1592" s="16"/>
      <c r="BD1592" s="52">
        <f t="shared" si="249"/>
        <v>44726.531944444447</v>
      </c>
      <c r="BE1592" s="16">
        <f t="shared" si="253"/>
        <v>2022</v>
      </c>
      <c r="BF1592" s="52">
        <f t="shared" si="250"/>
        <v>44760</v>
      </c>
      <c r="BG1592" s="16">
        <f t="shared" si="254"/>
        <v>2022</v>
      </c>
      <c r="BH1592" s="16"/>
    </row>
    <row r="1593" spans="1:60" x14ac:dyDescent="0.25">
      <c r="A1593" s="16">
        <v>820003850</v>
      </c>
      <c r="B1593" s="16" t="s">
        <v>3461</v>
      </c>
      <c r="C1593" s="16" t="s">
        <v>3467</v>
      </c>
      <c r="D1593" s="17" t="s">
        <v>1210</v>
      </c>
      <c r="E1593" s="17">
        <v>71140</v>
      </c>
      <c r="F1593" s="17" t="str">
        <f t="shared" si="251"/>
        <v>ST71140</v>
      </c>
      <c r="G1593" s="17" t="e">
        <f>VLOOKUP(E1593,[4]PARTIDAS!$F:$M,8,0)</f>
        <v>#N/A</v>
      </c>
      <c r="H1593" s="17">
        <v>34362</v>
      </c>
      <c r="I1593" s="18">
        <v>44726.533333333333</v>
      </c>
      <c r="J1593" s="18">
        <v>44726.533333333333</v>
      </c>
      <c r="K1593" s="18">
        <v>44760</v>
      </c>
      <c r="L1593" s="19">
        <v>7100</v>
      </c>
      <c r="M1593" s="19">
        <v>7100</v>
      </c>
      <c r="N1593" s="16" t="s">
        <v>3463</v>
      </c>
      <c r="O1593" s="16"/>
      <c r="P1593" s="16"/>
      <c r="Q1593" s="16"/>
      <c r="R1593" s="16"/>
      <c r="S1593" s="16"/>
      <c r="T1593" s="20">
        <v>7100</v>
      </c>
      <c r="U1593" s="16" t="s">
        <v>47</v>
      </c>
      <c r="V1593" s="16"/>
      <c r="W1593" s="16"/>
      <c r="X1593" s="16"/>
      <c r="Y1593" s="16"/>
      <c r="Z1593" s="16"/>
      <c r="AA1593" s="16"/>
      <c r="AB1593" s="16"/>
      <c r="AC1593" s="16"/>
      <c r="AD1593" s="16"/>
      <c r="AE1593" s="16"/>
      <c r="AF1593" s="16" t="s">
        <v>4233</v>
      </c>
      <c r="AG1593" s="16" t="s">
        <v>4208</v>
      </c>
      <c r="AH1593" s="16" t="s">
        <v>3466</v>
      </c>
      <c r="AI1593" s="16" t="s">
        <v>47</v>
      </c>
      <c r="AJ1593" s="16" t="e">
        <f>VLOOKUP(E1593,[4]TD!$A:$B,2,0)</f>
        <v>#N/A</v>
      </c>
      <c r="AK1593" s="16"/>
      <c r="AL1593" s="16"/>
      <c r="AM1593" s="16"/>
      <c r="AN1593" s="16"/>
      <c r="AO1593" s="16"/>
      <c r="AP1593" s="16"/>
      <c r="AQ1593" s="16"/>
      <c r="AR1593" s="16"/>
      <c r="AS1593" s="25">
        <f t="shared" si="261"/>
        <v>7100</v>
      </c>
      <c r="AT1593" s="16">
        <f t="shared" si="252"/>
        <v>7100</v>
      </c>
      <c r="AU1593" s="16"/>
      <c r="AV1593" s="16"/>
      <c r="AW1593" s="16"/>
      <c r="AX1593" s="16"/>
      <c r="AY1593" s="16"/>
      <c r="AZ1593" s="16"/>
      <c r="BA1593" s="16"/>
      <c r="BB1593" s="25">
        <f t="shared" si="248"/>
        <v>-7100</v>
      </c>
      <c r="BC1593" s="16"/>
      <c r="BD1593" s="52">
        <f t="shared" si="249"/>
        <v>44726.533333333333</v>
      </c>
      <c r="BE1593" s="16">
        <f t="shared" si="253"/>
        <v>2022</v>
      </c>
      <c r="BF1593" s="52">
        <f t="shared" si="250"/>
        <v>44760</v>
      </c>
      <c r="BG1593" s="16">
        <f t="shared" si="254"/>
        <v>2022</v>
      </c>
      <c r="BH1593" s="16"/>
    </row>
    <row r="1594" spans="1:60" x14ac:dyDescent="0.25">
      <c r="A1594" s="16">
        <v>820003850</v>
      </c>
      <c r="B1594" s="16" t="s">
        <v>3461</v>
      </c>
      <c r="C1594" s="16" t="s">
        <v>3467</v>
      </c>
      <c r="D1594" s="17" t="s">
        <v>1210</v>
      </c>
      <c r="E1594" s="17">
        <v>71223</v>
      </c>
      <c r="F1594" s="17" t="str">
        <f t="shared" si="251"/>
        <v>ST71223</v>
      </c>
      <c r="G1594" s="17" t="e">
        <f>VLOOKUP(E1594,[4]PARTIDAS!$F:$M,8,0)</f>
        <v>#N/A</v>
      </c>
      <c r="H1594" s="17">
        <v>34361</v>
      </c>
      <c r="I1594" s="18">
        <v>44726.981249999997</v>
      </c>
      <c r="J1594" s="18">
        <v>44726.981249999997</v>
      </c>
      <c r="K1594" s="18">
        <v>44760</v>
      </c>
      <c r="L1594" s="19">
        <v>147205</v>
      </c>
      <c r="M1594" s="19">
        <v>147205</v>
      </c>
      <c r="N1594" s="16" t="s">
        <v>3463</v>
      </c>
      <c r="O1594" s="16"/>
      <c r="P1594" s="16"/>
      <c r="Q1594" s="16"/>
      <c r="R1594" s="16"/>
      <c r="S1594" s="16"/>
      <c r="T1594" s="20">
        <v>147205</v>
      </c>
      <c r="U1594" s="16" t="s">
        <v>47</v>
      </c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 t="s">
        <v>4233</v>
      </c>
      <c r="AG1594" s="16" t="s">
        <v>4208</v>
      </c>
      <c r="AH1594" s="16" t="s">
        <v>3466</v>
      </c>
      <c r="AI1594" s="16" t="s">
        <v>47</v>
      </c>
      <c r="AJ1594" s="16" t="e">
        <f>VLOOKUP(E1594,[4]TD!$A:$B,2,0)</f>
        <v>#N/A</v>
      </c>
      <c r="AK1594" s="16"/>
      <c r="AL1594" s="16"/>
      <c r="AM1594" s="16"/>
      <c r="AN1594" s="16"/>
      <c r="AO1594" s="16"/>
      <c r="AP1594" s="16"/>
      <c r="AQ1594" s="16"/>
      <c r="AR1594" s="16"/>
      <c r="AS1594" s="25">
        <f t="shared" si="261"/>
        <v>147205</v>
      </c>
      <c r="AT1594" s="16">
        <f t="shared" si="252"/>
        <v>147205</v>
      </c>
      <c r="AU1594" s="16"/>
      <c r="AV1594" s="16"/>
      <c r="AW1594" s="16"/>
      <c r="AX1594" s="16"/>
      <c r="AY1594" s="16"/>
      <c r="AZ1594" s="16"/>
      <c r="BA1594" s="16"/>
      <c r="BB1594" s="25">
        <f t="shared" si="248"/>
        <v>-147205</v>
      </c>
      <c r="BC1594" s="16"/>
      <c r="BD1594" s="52">
        <f t="shared" si="249"/>
        <v>44726.981249999997</v>
      </c>
      <c r="BE1594" s="16">
        <f t="shared" si="253"/>
        <v>2022</v>
      </c>
      <c r="BF1594" s="52">
        <f t="shared" si="250"/>
        <v>44760</v>
      </c>
      <c r="BG1594" s="16">
        <f t="shared" si="254"/>
        <v>2022</v>
      </c>
      <c r="BH1594" s="16"/>
    </row>
    <row r="1595" spans="1:60" x14ac:dyDescent="0.25">
      <c r="A1595" s="16">
        <v>820003850</v>
      </c>
      <c r="B1595" s="16" t="s">
        <v>3461</v>
      </c>
      <c r="C1595" s="16" t="s">
        <v>3467</v>
      </c>
      <c r="D1595" s="17" t="s">
        <v>1210</v>
      </c>
      <c r="E1595" s="17">
        <v>71263</v>
      </c>
      <c r="F1595" s="17" t="str">
        <f t="shared" si="251"/>
        <v>ST71263</v>
      </c>
      <c r="G1595" s="17" t="e">
        <f>VLOOKUP(E1595,[4]PARTIDAS!$F:$M,8,0)</f>
        <v>#N/A</v>
      </c>
      <c r="H1595" s="17">
        <v>34362</v>
      </c>
      <c r="I1595" s="18">
        <v>44727.435416666667</v>
      </c>
      <c r="J1595" s="18">
        <v>44727.435416666667</v>
      </c>
      <c r="K1595" s="18">
        <v>44760</v>
      </c>
      <c r="L1595" s="19">
        <v>7100</v>
      </c>
      <c r="M1595" s="19">
        <v>7100</v>
      </c>
      <c r="N1595" s="16" t="s">
        <v>3463</v>
      </c>
      <c r="O1595" s="16"/>
      <c r="P1595" s="16"/>
      <c r="Q1595" s="16"/>
      <c r="R1595" s="16"/>
      <c r="S1595" s="16"/>
      <c r="T1595" s="20">
        <v>7100</v>
      </c>
      <c r="U1595" s="16" t="s">
        <v>47</v>
      </c>
      <c r="V1595" s="16"/>
      <c r="W1595" s="16"/>
      <c r="X1595" s="16"/>
      <c r="Y1595" s="16"/>
      <c r="Z1595" s="16"/>
      <c r="AA1595" s="16"/>
      <c r="AB1595" s="16"/>
      <c r="AC1595" s="16"/>
      <c r="AD1595" s="16"/>
      <c r="AE1595" s="16"/>
      <c r="AF1595" s="16" t="s">
        <v>4235</v>
      </c>
      <c r="AG1595" s="16" t="s">
        <v>4208</v>
      </c>
      <c r="AH1595" s="16" t="s">
        <v>3466</v>
      </c>
      <c r="AI1595" s="16" t="s">
        <v>47</v>
      </c>
      <c r="AJ1595" s="16" t="e">
        <f>VLOOKUP(E1595,[4]TD!$A:$B,2,0)</f>
        <v>#N/A</v>
      </c>
      <c r="AK1595" s="16"/>
      <c r="AL1595" s="16"/>
      <c r="AM1595" s="16"/>
      <c r="AN1595" s="16"/>
      <c r="AO1595" s="16"/>
      <c r="AP1595" s="16"/>
      <c r="AQ1595" s="16"/>
      <c r="AR1595" s="16"/>
      <c r="AS1595" s="25">
        <f t="shared" si="261"/>
        <v>7100</v>
      </c>
      <c r="AT1595" s="16">
        <f t="shared" si="252"/>
        <v>7100</v>
      </c>
      <c r="AU1595" s="16"/>
      <c r="AV1595" s="16"/>
      <c r="AW1595" s="16"/>
      <c r="AX1595" s="16"/>
      <c r="AY1595" s="16"/>
      <c r="AZ1595" s="16"/>
      <c r="BA1595" s="16"/>
      <c r="BB1595" s="25">
        <f t="shared" si="248"/>
        <v>-7100</v>
      </c>
      <c r="BC1595" s="16"/>
      <c r="BD1595" s="52">
        <f t="shared" si="249"/>
        <v>44727.435416666667</v>
      </c>
      <c r="BE1595" s="16">
        <f t="shared" si="253"/>
        <v>2022</v>
      </c>
      <c r="BF1595" s="52">
        <f t="shared" si="250"/>
        <v>44760</v>
      </c>
      <c r="BG1595" s="16">
        <f t="shared" si="254"/>
        <v>2022</v>
      </c>
      <c r="BH1595" s="16"/>
    </row>
    <row r="1596" spans="1:60" x14ac:dyDescent="0.25">
      <c r="A1596" s="16">
        <v>820003850</v>
      </c>
      <c r="B1596" s="16" t="s">
        <v>3461</v>
      </c>
      <c r="C1596" s="16" t="s">
        <v>3462</v>
      </c>
      <c r="D1596" s="17" t="s">
        <v>1210</v>
      </c>
      <c r="E1596" s="17">
        <v>71314</v>
      </c>
      <c r="F1596" s="17" t="str">
        <f t="shared" si="251"/>
        <v>ST71314</v>
      </c>
      <c r="G1596" s="17" t="e">
        <f>VLOOKUP(E1596,[4]PARTIDAS!$F:$M,8,0)</f>
        <v>#N/A</v>
      </c>
      <c r="H1596" s="17">
        <v>34363</v>
      </c>
      <c r="I1596" s="18">
        <v>44727.636805555558</v>
      </c>
      <c r="J1596" s="18">
        <v>44727.636805555558</v>
      </c>
      <c r="K1596" s="18">
        <v>44760</v>
      </c>
      <c r="L1596" s="19">
        <v>51942</v>
      </c>
      <c r="M1596" s="19">
        <v>51942</v>
      </c>
      <c r="N1596" s="16" t="s">
        <v>3463</v>
      </c>
      <c r="O1596" s="16"/>
      <c r="P1596" s="16"/>
      <c r="Q1596" s="16"/>
      <c r="R1596" s="16"/>
      <c r="S1596" s="16"/>
      <c r="T1596" s="20">
        <v>51942</v>
      </c>
      <c r="U1596" s="16" t="s">
        <v>47</v>
      </c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 t="s">
        <v>4235</v>
      </c>
      <c r="AG1596" s="16" t="s">
        <v>4207</v>
      </c>
      <c r="AH1596" s="16" t="s">
        <v>3466</v>
      </c>
      <c r="AI1596" s="16" t="s">
        <v>47</v>
      </c>
      <c r="AJ1596" s="16" t="e">
        <f>VLOOKUP(E1596,[4]TD!$A:$B,2,0)</f>
        <v>#N/A</v>
      </c>
      <c r="AK1596" s="16"/>
      <c r="AL1596" s="16"/>
      <c r="AM1596" s="16"/>
      <c r="AN1596" s="16"/>
      <c r="AO1596" s="16"/>
      <c r="AP1596" s="16"/>
      <c r="AQ1596" s="16"/>
      <c r="AR1596" s="16"/>
      <c r="AS1596" s="25">
        <f t="shared" si="261"/>
        <v>51942</v>
      </c>
      <c r="AT1596" s="16">
        <f t="shared" si="252"/>
        <v>51942</v>
      </c>
      <c r="AU1596" s="16"/>
      <c r="AV1596" s="16"/>
      <c r="AW1596" s="16"/>
      <c r="AX1596" s="16"/>
      <c r="AY1596" s="16"/>
      <c r="AZ1596" s="16"/>
      <c r="BA1596" s="16"/>
      <c r="BB1596" s="25">
        <f t="shared" si="248"/>
        <v>-51942</v>
      </c>
      <c r="BC1596" s="16"/>
      <c r="BD1596" s="52">
        <f t="shared" si="249"/>
        <v>44727.636805555558</v>
      </c>
      <c r="BE1596" s="16">
        <f t="shared" si="253"/>
        <v>2022</v>
      </c>
      <c r="BF1596" s="52">
        <f t="shared" si="250"/>
        <v>44760</v>
      </c>
      <c r="BG1596" s="16">
        <f t="shared" si="254"/>
        <v>2022</v>
      </c>
      <c r="BH1596" s="16"/>
    </row>
    <row r="1597" spans="1:60" x14ac:dyDescent="0.25">
      <c r="A1597" s="16">
        <v>820003850</v>
      </c>
      <c r="B1597" s="16" t="s">
        <v>3461</v>
      </c>
      <c r="C1597" s="16" t="s">
        <v>3462</v>
      </c>
      <c r="D1597" s="17" t="s">
        <v>1210</v>
      </c>
      <c r="E1597" s="17">
        <v>71336</v>
      </c>
      <c r="F1597" s="17" t="str">
        <f t="shared" si="251"/>
        <v>ST71336</v>
      </c>
      <c r="G1597" s="17" t="e">
        <f>VLOOKUP(E1597,[4]PARTIDAS!$F:$M,8,0)</f>
        <v>#N/A</v>
      </c>
      <c r="H1597" s="17">
        <v>34363</v>
      </c>
      <c r="I1597" s="18">
        <v>44727.693749999999</v>
      </c>
      <c r="J1597" s="18">
        <v>44727.693749999999</v>
      </c>
      <c r="K1597" s="18">
        <v>44760</v>
      </c>
      <c r="L1597" s="19">
        <v>50464</v>
      </c>
      <c r="M1597" s="19">
        <v>50464</v>
      </c>
      <c r="N1597" s="16" t="s">
        <v>3463</v>
      </c>
      <c r="O1597" s="16"/>
      <c r="P1597" s="16"/>
      <c r="Q1597" s="16"/>
      <c r="R1597" s="16"/>
      <c r="S1597" s="16"/>
      <c r="T1597" s="20">
        <v>50464</v>
      </c>
      <c r="U1597" s="16" t="s">
        <v>47</v>
      </c>
      <c r="V1597" s="16"/>
      <c r="W1597" s="16"/>
      <c r="X1597" s="16"/>
      <c r="Y1597" s="16"/>
      <c r="Z1597" s="16"/>
      <c r="AA1597" s="16"/>
      <c r="AB1597" s="16"/>
      <c r="AC1597" s="16"/>
      <c r="AD1597" s="16"/>
      <c r="AE1597" s="16"/>
      <c r="AF1597" s="16" t="s">
        <v>4235</v>
      </c>
      <c r="AG1597" s="16" t="s">
        <v>4207</v>
      </c>
      <c r="AH1597" s="16" t="s">
        <v>3466</v>
      </c>
      <c r="AI1597" s="16" t="s">
        <v>47</v>
      </c>
      <c r="AJ1597" s="16" t="e">
        <f>VLOOKUP(E1597,[4]TD!$A:$B,2,0)</f>
        <v>#N/A</v>
      </c>
      <c r="AK1597" s="16"/>
      <c r="AL1597" s="16"/>
      <c r="AM1597" s="16"/>
      <c r="AN1597" s="16"/>
      <c r="AO1597" s="16"/>
      <c r="AP1597" s="16"/>
      <c r="AQ1597" s="16"/>
      <c r="AR1597" s="16"/>
      <c r="AS1597" s="25">
        <f t="shared" si="261"/>
        <v>50464</v>
      </c>
      <c r="AT1597" s="16">
        <f t="shared" si="252"/>
        <v>50464</v>
      </c>
      <c r="AU1597" s="16"/>
      <c r="AV1597" s="16"/>
      <c r="AW1597" s="16"/>
      <c r="AX1597" s="16"/>
      <c r="AY1597" s="16"/>
      <c r="AZ1597" s="16"/>
      <c r="BA1597" s="16"/>
      <c r="BB1597" s="25">
        <f t="shared" si="248"/>
        <v>-50464</v>
      </c>
      <c r="BC1597" s="16"/>
      <c r="BD1597" s="52">
        <f t="shared" si="249"/>
        <v>44727.693749999999</v>
      </c>
      <c r="BE1597" s="16">
        <f t="shared" si="253"/>
        <v>2022</v>
      </c>
      <c r="BF1597" s="52">
        <f t="shared" si="250"/>
        <v>44760</v>
      </c>
      <c r="BG1597" s="16">
        <f t="shared" si="254"/>
        <v>2022</v>
      </c>
      <c r="BH1597" s="16"/>
    </row>
    <row r="1598" spans="1:60" x14ac:dyDescent="0.25">
      <c r="A1598" s="16">
        <v>820003850</v>
      </c>
      <c r="B1598" s="16" t="s">
        <v>3461</v>
      </c>
      <c r="C1598" s="16" t="s">
        <v>3462</v>
      </c>
      <c r="D1598" s="17" t="s">
        <v>1210</v>
      </c>
      <c r="E1598" s="17">
        <v>71343</v>
      </c>
      <c r="F1598" s="17" t="str">
        <f t="shared" si="251"/>
        <v>ST71343</v>
      </c>
      <c r="G1598" s="17" t="e">
        <f>VLOOKUP(E1598,[4]PARTIDAS!$F:$M,8,0)</f>
        <v>#N/A</v>
      </c>
      <c r="H1598" s="17">
        <v>34363</v>
      </c>
      <c r="I1598" s="18">
        <v>44727.756249999999</v>
      </c>
      <c r="J1598" s="18">
        <v>44727.756249999999</v>
      </c>
      <c r="K1598" s="18">
        <v>44760</v>
      </c>
      <c r="L1598" s="19">
        <v>91734</v>
      </c>
      <c r="M1598" s="19">
        <v>91734</v>
      </c>
      <c r="N1598" s="16" t="s">
        <v>3463</v>
      </c>
      <c r="O1598" s="16"/>
      <c r="P1598" s="16"/>
      <c r="Q1598" s="16"/>
      <c r="R1598" s="16"/>
      <c r="S1598" s="16"/>
      <c r="T1598" s="20">
        <v>91734</v>
      </c>
      <c r="U1598" s="16" t="s">
        <v>47</v>
      </c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 t="s">
        <v>4235</v>
      </c>
      <c r="AG1598" s="16" t="s">
        <v>4207</v>
      </c>
      <c r="AH1598" s="16" t="s">
        <v>3466</v>
      </c>
      <c r="AI1598" s="16" t="s">
        <v>47</v>
      </c>
      <c r="AJ1598" s="16" t="e">
        <f>VLOOKUP(E1598,[4]TD!$A:$B,2,0)</f>
        <v>#N/A</v>
      </c>
      <c r="AK1598" s="16"/>
      <c r="AL1598" s="16"/>
      <c r="AM1598" s="16"/>
      <c r="AN1598" s="16"/>
      <c r="AO1598" s="16"/>
      <c r="AP1598" s="16"/>
      <c r="AQ1598" s="16"/>
      <c r="AR1598" s="16"/>
      <c r="AS1598" s="25">
        <f t="shared" si="261"/>
        <v>91734</v>
      </c>
      <c r="AT1598" s="16">
        <f t="shared" si="252"/>
        <v>91734</v>
      </c>
      <c r="AU1598" s="16"/>
      <c r="AV1598" s="16"/>
      <c r="AW1598" s="16"/>
      <c r="AX1598" s="16"/>
      <c r="AY1598" s="16"/>
      <c r="AZ1598" s="16"/>
      <c r="BA1598" s="16"/>
      <c r="BB1598" s="25">
        <f t="shared" si="248"/>
        <v>-91734</v>
      </c>
      <c r="BC1598" s="16"/>
      <c r="BD1598" s="52">
        <f t="shared" si="249"/>
        <v>44727.756249999999</v>
      </c>
      <c r="BE1598" s="16">
        <f t="shared" si="253"/>
        <v>2022</v>
      </c>
      <c r="BF1598" s="52">
        <f t="shared" si="250"/>
        <v>44760</v>
      </c>
      <c r="BG1598" s="16">
        <f t="shared" si="254"/>
        <v>2022</v>
      </c>
      <c r="BH1598" s="16"/>
    </row>
    <row r="1599" spans="1:60" x14ac:dyDescent="0.25">
      <c r="A1599" s="16">
        <v>820003850</v>
      </c>
      <c r="B1599" s="16" t="s">
        <v>3461</v>
      </c>
      <c r="C1599" s="16" t="s">
        <v>3467</v>
      </c>
      <c r="D1599" s="17" t="s">
        <v>1210</v>
      </c>
      <c r="E1599" s="17">
        <v>71358</v>
      </c>
      <c r="F1599" s="17" t="str">
        <f t="shared" si="251"/>
        <v>ST71358</v>
      </c>
      <c r="G1599" s="17" t="e">
        <f>VLOOKUP(E1599,[4]PARTIDAS!$F:$M,8,0)</f>
        <v>#N/A</v>
      </c>
      <c r="H1599" s="17">
        <v>34361</v>
      </c>
      <c r="I1599" s="18">
        <v>44728.01666666667</v>
      </c>
      <c r="J1599" s="18">
        <v>44728.01666666667</v>
      </c>
      <c r="K1599" s="18">
        <v>44760</v>
      </c>
      <c r="L1599" s="19">
        <v>326087</v>
      </c>
      <c r="M1599" s="19">
        <v>326087</v>
      </c>
      <c r="N1599" s="16" t="s">
        <v>3463</v>
      </c>
      <c r="O1599" s="16"/>
      <c r="P1599" s="16"/>
      <c r="Q1599" s="16"/>
      <c r="R1599" s="16"/>
      <c r="S1599" s="16"/>
      <c r="T1599" s="20">
        <v>326087</v>
      </c>
      <c r="U1599" s="16" t="s">
        <v>47</v>
      </c>
      <c r="V1599" s="16"/>
      <c r="W1599" s="16"/>
      <c r="X1599" s="16"/>
      <c r="Y1599" s="16"/>
      <c r="Z1599" s="16"/>
      <c r="AA1599" s="16"/>
      <c r="AB1599" s="16"/>
      <c r="AC1599" s="16"/>
      <c r="AD1599" s="16"/>
      <c r="AE1599" s="16"/>
      <c r="AF1599" s="16" t="s">
        <v>4236</v>
      </c>
      <c r="AG1599" s="16" t="s">
        <v>4208</v>
      </c>
      <c r="AH1599" s="16" t="s">
        <v>3466</v>
      </c>
      <c r="AI1599" s="16" t="s">
        <v>47</v>
      </c>
      <c r="AJ1599" s="16" t="e">
        <f>VLOOKUP(E1599,[4]TD!$A:$B,2,0)</f>
        <v>#N/A</v>
      </c>
      <c r="AK1599" s="16"/>
      <c r="AL1599" s="16"/>
      <c r="AM1599" s="16"/>
      <c r="AN1599" s="16"/>
      <c r="AO1599" s="16"/>
      <c r="AP1599" s="16"/>
      <c r="AQ1599" s="16"/>
      <c r="AR1599" s="16"/>
      <c r="AS1599" s="25">
        <f t="shared" si="261"/>
        <v>326087</v>
      </c>
      <c r="AT1599" s="16">
        <f t="shared" si="252"/>
        <v>326087</v>
      </c>
      <c r="AU1599" s="16"/>
      <c r="AV1599" s="16"/>
      <c r="AW1599" s="16"/>
      <c r="AX1599" s="16"/>
      <c r="AY1599" s="16"/>
      <c r="AZ1599" s="16"/>
      <c r="BA1599" s="16"/>
      <c r="BB1599" s="25">
        <f t="shared" si="248"/>
        <v>-326087</v>
      </c>
      <c r="BC1599" s="16"/>
      <c r="BD1599" s="52">
        <f t="shared" si="249"/>
        <v>44728.01666666667</v>
      </c>
      <c r="BE1599" s="16">
        <f t="shared" si="253"/>
        <v>2022</v>
      </c>
      <c r="BF1599" s="52">
        <f t="shared" si="250"/>
        <v>44760</v>
      </c>
      <c r="BG1599" s="16">
        <f t="shared" si="254"/>
        <v>2022</v>
      </c>
      <c r="BH1599" s="16"/>
    </row>
    <row r="1600" spans="1:60" x14ac:dyDescent="0.25">
      <c r="A1600" s="16">
        <v>820003850</v>
      </c>
      <c r="B1600" s="16" t="s">
        <v>3461</v>
      </c>
      <c r="C1600" s="16" t="s">
        <v>3462</v>
      </c>
      <c r="D1600" s="17" t="s">
        <v>1210</v>
      </c>
      <c r="E1600" s="17">
        <v>71469</v>
      </c>
      <c r="F1600" s="17" t="str">
        <f t="shared" si="251"/>
        <v>ST71469</v>
      </c>
      <c r="G1600" s="17" t="e">
        <f>VLOOKUP(E1600,[4]PARTIDAS!$F:$M,8,0)</f>
        <v>#N/A</v>
      </c>
      <c r="H1600" s="17">
        <v>34363</v>
      </c>
      <c r="I1600" s="18">
        <v>44728.697222222225</v>
      </c>
      <c r="J1600" s="18">
        <v>44728.697222222225</v>
      </c>
      <c r="K1600" s="18">
        <v>44760</v>
      </c>
      <c r="L1600" s="19">
        <v>82836</v>
      </c>
      <c r="M1600" s="19">
        <v>82836</v>
      </c>
      <c r="N1600" s="16" t="s">
        <v>3463</v>
      </c>
      <c r="O1600" s="16"/>
      <c r="P1600" s="16"/>
      <c r="Q1600" s="16"/>
      <c r="R1600" s="16"/>
      <c r="S1600" s="16"/>
      <c r="T1600" s="20">
        <v>82836</v>
      </c>
      <c r="U1600" s="16" t="s">
        <v>4237</v>
      </c>
      <c r="V1600" s="16" t="s">
        <v>4238</v>
      </c>
      <c r="W1600" s="16">
        <v>24190</v>
      </c>
      <c r="X1600" s="16"/>
      <c r="Y1600" s="16"/>
      <c r="Z1600" s="16"/>
      <c r="AA1600" s="16">
        <v>0</v>
      </c>
      <c r="AB1600" s="16">
        <v>0</v>
      </c>
      <c r="AC1600" s="16" t="s">
        <v>47</v>
      </c>
      <c r="AD1600" s="16"/>
      <c r="AE1600" s="16"/>
      <c r="AF1600" s="16" t="s">
        <v>4236</v>
      </c>
      <c r="AG1600" s="16" t="s">
        <v>4207</v>
      </c>
      <c r="AH1600" s="16" t="s">
        <v>3466</v>
      </c>
      <c r="AI1600" s="16" t="s">
        <v>47</v>
      </c>
      <c r="AJ1600" s="16" t="e">
        <f>VLOOKUP(E1600,[4]TD!$A:$B,2,0)</f>
        <v>#N/A</v>
      </c>
      <c r="AK1600" s="16"/>
      <c r="AL1600" s="16"/>
      <c r="AM1600" s="16"/>
      <c r="AN1600" s="16"/>
      <c r="AO1600" s="16"/>
      <c r="AP1600" s="16"/>
      <c r="AQ1600" s="16"/>
      <c r="AR1600" s="16"/>
      <c r="AS1600" s="25">
        <f t="shared" si="261"/>
        <v>82836</v>
      </c>
      <c r="AT1600" s="16">
        <f t="shared" si="252"/>
        <v>82836</v>
      </c>
      <c r="AU1600" s="16"/>
      <c r="AV1600" s="16"/>
      <c r="AW1600" s="16"/>
      <c r="AX1600" s="16"/>
      <c r="AY1600" s="16"/>
      <c r="AZ1600" s="16"/>
      <c r="BA1600" s="16"/>
      <c r="BB1600" s="25">
        <f t="shared" si="248"/>
        <v>-82836</v>
      </c>
      <c r="BC1600" s="16"/>
      <c r="BD1600" s="52">
        <f t="shared" si="249"/>
        <v>44728.697222222225</v>
      </c>
      <c r="BE1600" s="16">
        <f t="shared" si="253"/>
        <v>2022</v>
      </c>
      <c r="BF1600" s="52">
        <f t="shared" si="250"/>
        <v>44760</v>
      </c>
      <c r="BG1600" s="16">
        <f t="shared" si="254"/>
        <v>2022</v>
      </c>
      <c r="BH1600" s="16"/>
    </row>
    <row r="1601" spans="1:60" x14ac:dyDescent="0.25">
      <c r="A1601" s="16">
        <v>820003850</v>
      </c>
      <c r="B1601" s="16" t="s">
        <v>3461</v>
      </c>
      <c r="C1601" s="16" t="s">
        <v>3462</v>
      </c>
      <c r="D1601" s="17" t="s">
        <v>1210</v>
      </c>
      <c r="E1601" s="17">
        <v>71474</v>
      </c>
      <c r="F1601" s="17" t="str">
        <f t="shared" si="251"/>
        <v>ST71474</v>
      </c>
      <c r="G1601" s="17" t="e">
        <f>VLOOKUP(E1601,[4]PARTIDAS!$F:$M,8,0)</f>
        <v>#N/A</v>
      </c>
      <c r="H1601" s="17">
        <v>34363</v>
      </c>
      <c r="I1601" s="18">
        <v>44728.72152777778</v>
      </c>
      <c r="J1601" s="18">
        <v>44728.72152777778</v>
      </c>
      <c r="K1601" s="18">
        <v>44760</v>
      </c>
      <c r="L1601" s="19">
        <v>55402</v>
      </c>
      <c r="M1601" s="19">
        <v>55402</v>
      </c>
      <c r="N1601" s="16" t="s">
        <v>3463</v>
      </c>
      <c r="O1601" s="16"/>
      <c r="P1601" s="16"/>
      <c r="Q1601" s="16"/>
      <c r="R1601" s="16"/>
      <c r="S1601" s="16"/>
      <c r="T1601" s="20">
        <v>55402</v>
      </c>
      <c r="U1601" s="16" t="s">
        <v>47</v>
      </c>
      <c r="V1601" s="16"/>
      <c r="W1601" s="16"/>
      <c r="X1601" s="16"/>
      <c r="Y1601" s="16"/>
      <c r="Z1601" s="16"/>
      <c r="AA1601" s="16"/>
      <c r="AB1601" s="16"/>
      <c r="AC1601" s="16"/>
      <c r="AD1601" s="16"/>
      <c r="AE1601" s="16"/>
      <c r="AF1601" s="16" t="s">
        <v>4236</v>
      </c>
      <c r="AG1601" s="16" t="s">
        <v>4207</v>
      </c>
      <c r="AH1601" s="16" t="s">
        <v>3466</v>
      </c>
      <c r="AI1601" s="16" t="s">
        <v>47</v>
      </c>
      <c r="AJ1601" s="16" t="e">
        <f>VLOOKUP(E1601,[4]TD!$A:$B,2,0)</f>
        <v>#N/A</v>
      </c>
      <c r="AK1601" s="16"/>
      <c r="AL1601" s="16"/>
      <c r="AM1601" s="16"/>
      <c r="AN1601" s="16"/>
      <c r="AO1601" s="16"/>
      <c r="AP1601" s="16"/>
      <c r="AQ1601" s="16"/>
      <c r="AR1601" s="16"/>
      <c r="AS1601" s="25">
        <f t="shared" si="261"/>
        <v>55402</v>
      </c>
      <c r="AT1601" s="16">
        <f t="shared" si="252"/>
        <v>55402</v>
      </c>
      <c r="AU1601" s="16"/>
      <c r="AV1601" s="16"/>
      <c r="AW1601" s="16"/>
      <c r="AX1601" s="16"/>
      <c r="AY1601" s="16"/>
      <c r="AZ1601" s="16"/>
      <c r="BA1601" s="16"/>
      <c r="BB1601" s="25">
        <f t="shared" si="248"/>
        <v>-55402</v>
      </c>
      <c r="BC1601" s="16"/>
      <c r="BD1601" s="52">
        <f t="shared" si="249"/>
        <v>44728.72152777778</v>
      </c>
      <c r="BE1601" s="16">
        <f t="shared" si="253"/>
        <v>2022</v>
      </c>
      <c r="BF1601" s="52">
        <f t="shared" si="250"/>
        <v>44760</v>
      </c>
      <c r="BG1601" s="16">
        <f t="shared" si="254"/>
        <v>2022</v>
      </c>
      <c r="BH1601" s="16"/>
    </row>
    <row r="1602" spans="1:60" x14ac:dyDescent="0.25">
      <c r="A1602" s="16">
        <v>820003850</v>
      </c>
      <c r="B1602" s="16" t="s">
        <v>3461</v>
      </c>
      <c r="C1602" s="16" t="s">
        <v>3462</v>
      </c>
      <c r="D1602" s="17" t="s">
        <v>1210</v>
      </c>
      <c r="E1602" s="17">
        <v>71481</v>
      </c>
      <c r="F1602" s="17" t="str">
        <f t="shared" si="251"/>
        <v>ST71481</v>
      </c>
      <c r="G1602" s="17" t="e">
        <f>VLOOKUP(E1602,[4]PARTIDAS!$F:$M,8,0)</f>
        <v>#N/A</v>
      </c>
      <c r="H1602" s="17">
        <v>34363</v>
      </c>
      <c r="I1602" s="18">
        <v>44728.78125</v>
      </c>
      <c r="J1602" s="18">
        <v>44728.78125</v>
      </c>
      <c r="K1602" s="18">
        <v>44760</v>
      </c>
      <c r="L1602" s="19">
        <v>1915064</v>
      </c>
      <c r="M1602" s="19">
        <v>1915064</v>
      </c>
      <c r="N1602" s="16" t="s">
        <v>3490</v>
      </c>
      <c r="O1602" s="16"/>
      <c r="P1602" s="16"/>
      <c r="Q1602" s="16"/>
      <c r="R1602" s="20">
        <v>1915064</v>
      </c>
      <c r="S1602" s="16" t="s">
        <v>4209</v>
      </c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16" t="s">
        <v>4210</v>
      </c>
      <c r="AH1602" s="16"/>
      <c r="AI1602" s="16"/>
      <c r="AJ1602" s="16" t="e">
        <f>VLOOKUP(E1602,[4]TD!$A:$B,2,0)</f>
        <v>#N/A</v>
      </c>
      <c r="AK1602" s="16"/>
      <c r="AL1602" s="16"/>
      <c r="AM1602" s="16"/>
      <c r="AN1602" s="16"/>
      <c r="AO1602" s="16"/>
      <c r="AP1602" s="16"/>
      <c r="AQ1602" s="25">
        <f t="shared" ref="AQ1602:AQ1603" si="262">M1602</f>
        <v>1915064</v>
      </c>
      <c r="AR1602" s="16"/>
      <c r="AS1602" s="16"/>
      <c r="AT1602" s="16">
        <f t="shared" si="252"/>
        <v>0</v>
      </c>
      <c r="AU1602" s="16"/>
      <c r="AV1602" s="16"/>
      <c r="AW1602" s="16"/>
      <c r="AX1602" s="16"/>
      <c r="AY1602" s="16"/>
      <c r="AZ1602" s="16"/>
      <c r="BA1602" s="16"/>
      <c r="BB1602" s="25">
        <f t="shared" ref="BB1602:BB1665" si="263">M1602-SUM(AK1602:BA1602)</f>
        <v>0</v>
      </c>
      <c r="BC1602" s="16"/>
      <c r="BD1602" s="52">
        <f t="shared" ref="BD1602:BD1665" si="264">I1602</f>
        <v>44728.78125</v>
      </c>
      <c r="BE1602" s="16">
        <f t="shared" si="253"/>
        <v>2022</v>
      </c>
      <c r="BF1602" s="52">
        <f t="shared" ref="BF1602:BF1665" si="265">K1602</f>
        <v>44760</v>
      </c>
      <c r="BG1602" s="16">
        <f t="shared" si="254"/>
        <v>2022</v>
      </c>
      <c r="BH1602" s="16"/>
    </row>
    <row r="1603" spans="1:60" x14ac:dyDescent="0.25">
      <c r="A1603" s="16">
        <v>820003850</v>
      </c>
      <c r="B1603" s="16" t="s">
        <v>3461</v>
      </c>
      <c r="C1603" s="16" t="s">
        <v>3462</v>
      </c>
      <c r="D1603" s="17" t="s">
        <v>1210</v>
      </c>
      <c r="E1603" s="17">
        <v>71484</v>
      </c>
      <c r="F1603" s="17" t="str">
        <f t="shared" ref="F1603:F1666" si="266">CONCATENATE(D1603,E1603)</f>
        <v>ST71484</v>
      </c>
      <c r="G1603" s="17" t="e">
        <f>VLOOKUP(E1603,[4]PARTIDAS!$F:$M,8,0)</f>
        <v>#N/A</v>
      </c>
      <c r="H1603" s="17">
        <v>34363</v>
      </c>
      <c r="I1603" s="18">
        <v>44728.865972222222</v>
      </c>
      <c r="J1603" s="18">
        <v>44728.865972222222</v>
      </c>
      <c r="K1603" s="18">
        <v>44760</v>
      </c>
      <c r="L1603" s="19">
        <v>4940085</v>
      </c>
      <c r="M1603" s="19">
        <v>4940085</v>
      </c>
      <c r="N1603" s="16" t="s">
        <v>3490</v>
      </c>
      <c r="O1603" s="16"/>
      <c r="P1603" s="16"/>
      <c r="Q1603" s="16"/>
      <c r="R1603" s="20">
        <v>4940085</v>
      </c>
      <c r="S1603" s="16" t="s">
        <v>4209</v>
      </c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/>
      <c r="AE1603" s="16"/>
      <c r="AF1603" s="16"/>
      <c r="AG1603" s="16" t="s">
        <v>4210</v>
      </c>
      <c r="AH1603" s="16"/>
      <c r="AI1603" s="16"/>
      <c r="AJ1603" s="16" t="e">
        <f>VLOOKUP(E1603,[4]TD!$A:$B,2,0)</f>
        <v>#N/A</v>
      </c>
      <c r="AK1603" s="16"/>
      <c r="AL1603" s="16"/>
      <c r="AM1603" s="16"/>
      <c r="AN1603" s="16"/>
      <c r="AO1603" s="16"/>
      <c r="AP1603" s="16"/>
      <c r="AQ1603" s="25">
        <f t="shared" si="262"/>
        <v>4940085</v>
      </c>
      <c r="AR1603" s="16"/>
      <c r="AS1603" s="16"/>
      <c r="AT1603" s="16">
        <f t="shared" ref="AT1603:AT1666" si="267">AP1603+AR1603+AS1603</f>
        <v>0</v>
      </c>
      <c r="AU1603" s="16"/>
      <c r="AV1603" s="16"/>
      <c r="AW1603" s="16"/>
      <c r="AX1603" s="16"/>
      <c r="AY1603" s="16"/>
      <c r="AZ1603" s="16"/>
      <c r="BA1603" s="16"/>
      <c r="BB1603" s="25">
        <f t="shared" si="263"/>
        <v>0</v>
      </c>
      <c r="BC1603" s="16"/>
      <c r="BD1603" s="52">
        <f t="shared" si="264"/>
        <v>44728.865972222222</v>
      </c>
      <c r="BE1603" s="16">
        <f t="shared" ref="BE1603:BE1666" si="268">YEAR(BD1603)</f>
        <v>2022</v>
      </c>
      <c r="BF1603" s="52">
        <f t="shared" si="265"/>
        <v>44760</v>
      </c>
      <c r="BG1603" s="16">
        <f t="shared" ref="BG1603:BG1666" si="269">YEAR(BF1603)</f>
        <v>2022</v>
      </c>
      <c r="BH1603" s="16"/>
    </row>
    <row r="1604" spans="1:60" x14ac:dyDescent="0.25">
      <c r="A1604" s="16">
        <v>820003850</v>
      </c>
      <c r="B1604" s="16" t="s">
        <v>3461</v>
      </c>
      <c r="C1604" s="16" t="s">
        <v>3462</v>
      </c>
      <c r="D1604" s="17" t="s">
        <v>1210</v>
      </c>
      <c r="E1604" s="17">
        <v>71491</v>
      </c>
      <c r="F1604" s="17" t="str">
        <f t="shared" si="266"/>
        <v>ST71491</v>
      </c>
      <c r="G1604" s="17" t="e">
        <f>VLOOKUP(E1604,[4]PARTIDAS!$F:$M,8,0)</f>
        <v>#N/A</v>
      </c>
      <c r="H1604" s="17">
        <v>34363</v>
      </c>
      <c r="I1604" s="18">
        <v>44728.951388888891</v>
      </c>
      <c r="J1604" s="18">
        <v>44728.951388888891</v>
      </c>
      <c r="K1604" s="18">
        <v>44760</v>
      </c>
      <c r="L1604" s="19">
        <v>101714</v>
      </c>
      <c r="M1604" s="19">
        <v>101714</v>
      </c>
      <c r="N1604" s="16" t="s">
        <v>3463</v>
      </c>
      <c r="O1604" s="16"/>
      <c r="P1604" s="16"/>
      <c r="Q1604" s="16"/>
      <c r="R1604" s="16"/>
      <c r="S1604" s="16"/>
      <c r="T1604" s="20">
        <v>101714</v>
      </c>
      <c r="U1604" s="16" t="s">
        <v>4239</v>
      </c>
      <c r="V1604" s="16" t="s">
        <v>4238</v>
      </c>
      <c r="W1604" s="16">
        <v>2654</v>
      </c>
      <c r="X1604" s="16"/>
      <c r="Y1604" s="16"/>
      <c r="Z1604" s="16"/>
      <c r="AA1604" s="16">
        <v>0</v>
      </c>
      <c r="AB1604" s="16">
        <v>0</v>
      </c>
      <c r="AC1604" s="16" t="s">
        <v>47</v>
      </c>
      <c r="AD1604" s="16"/>
      <c r="AE1604" s="16"/>
      <c r="AF1604" s="16" t="s">
        <v>4236</v>
      </c>
      <c r="AG1604" s="16" t="s">
        <v>4207</v>
      </c>
      <c r="AH1604" s="16" t="s">
        <v>3466</v>
      </c>
      <c r="AI1604" s="16" t="s">
        <v>47</v>
      </c>
      <c r="AJ1604" s="16" t="e">
        <f>VLOOKUP(E1604,[4]TD!$A:$B,2,0)</f>
        <v>#N/A</v>
      </c>
      <c r="AK1604" s="16"/>
      <c r="AL1604" s="16"/>
      <c r="AM1604" s="16"/>
      <c r="AN1604" s="16"/>
      <c r="AO1604" s="16"/>
      <c r="AP1604" s="16"/>
      <c r="AQ1604" s="16"/>
      <c r="AR1604" s="16"/>
      <c r="AS1604" s="25">
        <f t="shared" ref="AS1604:AS1605" si="270">M1604</f>
        <v>101714</v>
      </c>
      <c r="AT1604" s="16">
        <f t="shared" si="267"/>
        <v>101714</v>
      </c>
      <c r="AU1604" s="16"/>
      <c r="AV1604" s="16"/>
      <c r="AW1604" s="16"/>
      <c r="AX1604" s="16"/>
      <c r="AY1604" s="16"/>
      <c r="AZ1604" s="16"/>
      <c r="BA1604" s="16"/>
      <c r="BB1604" s="25">
        <f t="shared" si="263"/>
        <v>-101714</v>
      </c>
      <c r="BC1604" s="16"/>
      <c r="BD1604" s="52">
        <f t="shared" si="264"/>
        <v>44728.951388888891</v>
      </c>
      <c r="BE1604" s="16">
        <f t="shared" si="268"/>
        <v>2022</v>
      </c>
      <c r="BF1604" s="52">
        <f t="shared" si="265"/>
        <v>44760</v>
      </c>
      <c r="BG1604" s="16">
        <f t="shared" si="269"/>
        <v>2022</v>
      </c>
      <c r="BH1604" s="16"/>
    </row>
    <row r="1605" spans="1:60" x14ac:dyDescent="0.25">
      <c r="A1605" s="16">
        <v>820003850</v>
      </c>
      <c r="B1605" s="16" t="s">
        <v>3461</v>
      </c>
      <c r="C1605" s="16" t="s">
        <v>3462</v>
      </c>
      <c r="D1605" s="17" t="s">
        <v>1210</v>
      </c>
      <c r="E1605" s="17">
        <v>71493</v>
      </c>
      <c r="F1605" s="17" t="str">
        <f t="shared" si="266"/>
        <v>ST71493</v>
      </c>
      <c r="G1605" s="17" t="e">
        <f>VLOOKUP(E1605,[4]PARTIDAS!$F:$M,8,0)</f>
        <v>#N/A</v>
      </c>
      <c r="H1605" s="17">
        <v>34363</v>
      </c>
      <c r="I1605" s="18">
        <v>44728.965277777781</v>
      </c>
      <c r="J1605" s="18">
        <v>44728.965277777781</v>
      </c>
      <c r="K1605" s="18">
        <v>44760</v>
      </c>
      <c r="L1605" s="19">
        <v>76952</v>
      </c>
      <c r="M1605" s="19">
        <v>76952</v>
      </c>
      <c r="N1605" s="16" t="s">
        <v>3463</v>
      </c>
      <c r="O1605" s="16"/>
      <c r="P1605" s="16"/>
      <c r="Q1605" s="16"/>
      <c r="R1605" s="16"/>
      <c r="S1605" s="16"/>
      <c r="T1605" s="20">
        <v>76952</v>
      </c>
      <c r="U1605" s="16" t="s">
        <v>4240</v>
      </c>
      <c r="V1605" s="16" t="s">
        <v>4238</v>
      </c>
      <c r="W1605" s="16">
        <v>16232</v>
      </c>
      <c r="X1605" s="16"/>
      <c r="Y1605" s="16"/>
      <c r="Z1605" s="16"/>
      <c r="AA1605" s="16">
        <v>0</v>
      </c>
      <c r="AB1605" s="16">
        <v>0</v>
      </c>
      <c r="AC1605" s="16" t="s">
        <v>47</v>
      </c>
      <c r="AD1605" s="16"/>
      <c r="AE1605" s="16"/>
      <c r="AF1605" s="16" t="s">
        <v>4236</v>
      </c>
      <c r="AG1605" s="16" t="s">
        <v>4207</v>
      </c>
      <c r="AH1605" s="16" t="s">
        <v>3466</v>
      </c>
      <c r="AI1605" s="16" t="s">
        <v>47</v>
      </c>
      <c r="AJ1605" s="16" t="e">
        <f>VLOOKUP(E1605,[4]TD!$A:$B,2,0)</f>
        <v>#N/A</v>
      </c>
      <c r="AK1605" s="16"/>
      <c r="AL1605" s="16"/>
      <c r="AM1605" s="16"/>
      <c r="AN1605" s="16"/>
      <c r="AO1605" s="16"/>
      <c r="AP1605" s="16"/>
      <c r="AQ1605" s="16"/>
      <c r="AR1605" s="16"/>
      <c r="AS1605" s="25">
        <f t="shared" si="270"/>
        <v>76952</v>
      </c>
      <c r="AT1605" s="16">
        <f t="shared" si="267"/>
        <v>76952</v>
      </c>
      <c r="AU1605" s="16"/>
      <c r="AV1605" s="16"/>
      <c r="AW1605" s="16"/>
      <c r="AX1605" s="16"/>
      <c r="AY1605" s="16"/>
      <c r="AZ1605" s="16"/>
      <c r="BA1605" s="16"/>
      <c r="BB1605" s="25">
        <f t="shared" si="263"/>
        <v>-76952</v>
      </c>
      <c r="BC1605" s="16"/>
      <c r="BD1605" s="52">
        <f t="shared" si="264"/>
        <v>44728.965277777781</v>
      </c>
      <c r="BE1605" s="16">
        <f t="shared" si="268"/>
        <v>2022</v>
      </c>
      <c r="BF1605" s="52">
        <f t="shared" si="265"/>
        <v>44760</v>
      </c>
      <c r="BG1605" s="16">
        <f t="shared" si="269"/>
        <v>2022</v>
      </c>
      <c r="BH1605" s="16"/>
    </row>
    <row r="1606" spans="1:60" x14ac:dyDescent="0.25">
      <c r="A1606" s="16">
        <v>820003850</v>
      </c>
      <c r="B1606" s="16" t="s">
        <v>3461</v>
      </c>
      <c r="C1606" s="16" t="s">
        <v>3462</v>
      </c>
      <c r="D1606" s="17" t="s">
        <v>1210</v>
      </c>
      <c r="E1606" s="17">
        <v>71521</v>
      </c>
      <c r="F1606" s="17" t="str">
        <f t="shared" si="266"/>
        <v>ST71521</v>
      </c>
      <c r="G1606" s="17" t="e">
        <f>VLOOKUP(E1606,[4]PARTIDAS!$F:$M,8,0)</f>
        <v>#N/A</v>
      </c>
      <c r="H1606" s="17">
        <v>34363</v>
      </c>
      <c r="I1606" s="18">
        <v>44729.359027777777</v>
      </c>
      <c r="J1606" s="18">
        <v>44729.359027777777</v>
      </c>
      <c r="K1606" s="18">
        <v>44760</v>
      </c>
      <c r="L1606" s="19">
        <v>4698052</v>
      </c>
      <c r="M1606" s="19">
        <v>4698052</v>
      </c>
      <c r="N1606" s="16" t="s">
        <v>3490</v>
      </c>
      <c r="O1606" s="16"/>
      <c r="P1606" s="16"/>
      <c r="Q1606" s="16"/>
      <c r="R1606" s="20">
        <v>4698052</v>
      </c>
      <c r="S1606" s="16" t="s">
        <v>4209</v>
      </c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16" t="s">
        <v>4210</v>
      </c>
      <c r="AH1606" s="16"/>
      <c r="AI1606" s="16"/>
      <c r="AJ1606" s="16" t="e">
        <f>VLOOKUP(E1606,[4]TD!$A:$B,2,0)</f>
        <v>#N/A</v>
      </c>
      <c r="AK1606" s="16"/>
      <c r="AL1606" s="16"/>
      <c r="AM1606" s="16"/>
      <c r="AN1606" s="16"/>
      <c r="AO1606" s="16"/>
      <c r="AP1606" s="16"/>
      <c r="AQ1606" s="25">
        <f>M1606</f>
        <v>4698052</v>
      </c>
      <c r="AR1606" s="16"/>
      <c r="AS1606" s="16"/>
      <c r="AT1606" s="16">
        <f t="shared" si="267"/>
        <v>0</v>
      </c>
      <c r="AU1606" s="16"/>
      <c r="AV1606" s="16"/>
      <c r="AW1606" s="16"/>
      <c r="AX1606" s="16"/>
      <c r="AY1606" s="16"/>
      <c r="AZ1606" s="16"/>
      <c r="BA1606" s="16"/>
      <c r="BB1606" s="25">
        <f t="shared" si="263"/>
        <v>0</v>
      </c>
      <c r="BC1606" s="16"/>
      <c r="BD1606" s="52">
        <f t="shared" si="264"/>
        <v>44729.359027777777</v>
      </c>
      <c r="BE1606" s="16">
        <f t="shared" si="268"/>
        <v>2022</v>
      </c>
      <c r="BF1606" s="52">
        <f t="shared" si="265"/>
        <v>44760</v>
      </c>
      <c r="BG1606" s="16">
        <f t="shared" si="269"/>
        <v>2022</v>
      </c>
      <c r="BH1606" s="16"/>
    </row>
    <row r="1607" spans="1:60" x14ac:dyDescent="0.25">
      <c r="A1607" s="16">
        <v>820003850</v>
      </c>
      <c r="B1607" s="16" t="s">
        <v>3461</v>
      </c>
      <c r="C1607" s="16" t="s">
        <v>3462</v>
      </c>
      <c r="D1607" s="17" t="s">
        <v>1210</v>
      </c>
      <c r="E1607" s="17">
        <v>71637</v>
      </c>
      <c r="F1607" s="17" t="str">
        <f t="shared" si="266"/>
        <v>ST71637</v>
      </c>
      <c r="G1607" s="17" t="e">
        <f>VLOOKUP(E1607,[4]PARTIDAS!$F:$M,8,0)</f>
        <v>#N/A</v>
      </c>
      <c r="H1607" s="17">
        <v>34363</v>
      </c>
      <c r="I1607" s="18">
        <v>44730.393055555556</v>
      </c>
      <c r="J1607" s="18">
        <v>44730.393055555556</v>
      </c>
      <c r="K1607" s="18">
        <v>44760</v>
      </c>
      <c r="L1607" s="19">
        <v>93180</v>
      </c>
      <c r="M1607" s="19">
        <v>93180</v>
      </c>
      <c r="N1607" s="16" t="s">
        <v>3463</v>
      </c>
      <c r="O1607" s="16"/>
      <c r="P1607" s="16"/>
      <c r="Q1607" s="16"/>
      <c r="R1607" s="16"/>
      <c r="S1607" s="16"/>
      <c r="T1607" s="20">
        <v>93180</v>
      </c>
      <c r="U1607" s="16" t="s">
        <v>47</v>
      </c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F1607" s="16" t="s">
        <v>4241</v>
      </c>
      <c r="AG1607" s="16" t="s">
        <v>4207</v>
      </c>
      <c r="AH1607" s="16" t="s">
        <v>3466</v>
      </c>
      <c r="AI1607" s="16" t="s">
        <v>47</v>
      </c>
      <c r="AJ1607" s="16" t="e">
        <f>VLOOKUP(E1607,[4]TD!$A:$B,2,0)</f>
        <v>#N/A</v>
      </c>
      <c r="AK1607" s="16"/>
      <c r="AL1607" s="16"/>
      <c r="AM1607" s="16"/>
      <c r="AN1607" s="16"/>
      <c r="AO1607" s="16"/>
      <c r="AP1607" s="16"/>
      <c r="AQ1607" s="16"/>
      <c r="AR1607" s="16"/>
      <c r="AS1607" s="25">
        <f>M1607</f>
        <v>93180</v>
      </c>
      <c r="AT1607" s="16">
        <f t="shared" si="267"/>
        <v>93180</v>
      </c>
      <c r="AU1607" s="16"/>
      <c r="AV1607" s="16"/>
      <c r="AW1607" s="16"/>
      <c r="AX1607" s="16"/>
      <c r="AY1607" s="16"/>
      <c r="AZ1607" s="16"/>
      <c r="BA1607" s="16"/>
      <c r="BB1607" s="25">
        <f t="shared" si="263"/>
        <v>-93180</v>
      </c>
      <c r="BC1607" s="16"/>
      <c r="BD1607" s="52">
        <f t="shared" si="264"/>
        <v>44730.393055555556</v>
      </c>
      <c r="BE1607" s="16">
        <f t="shared" si="268"/>
        <v>2022</v>
      </c>
      <c r="BF1607" s="52">
        <f t="shared" si="265"/>
        <v>44760</v>
      </c>
      <c r="BG1607" s="16">
        <f t="shared" si="269"/>
        <v>2022</v>
      </c>
      <c r="BH1607" s="16"/>
    </row>
    <row r="1608" spans="1:60" x14ac:dyDescent="0.25">
      <c r="A1608" s="16">
        <v>820003850</v>
      </c>
      <c r="B1608" s="16" t="s">
        <v>3461</v>
      </c>
      <c r="C1608" s="16" t="s">
        <v>3462</v>
      </c>
      <c r="D1608" s="17" t="s">
        <v>1210</v>
      </c>
      <c r="E1608" s="17">
        <v>71654</v>
      </c>
      <c r="F1608" s="17" t="str">
        <f t="shared" si="266"/>
        <v>ST71654</v>
      </c>
      <c r="G1608" s="17" t="e">
        <f>VLOOKUP(E1608,[4]PARTIDAS!$F:$M,8,0)</f>
        <v>#N/A</v>
      </c>
      <c r="H1608" s="17"/>
      <c r="I1608" s="18">
        <v>44730.482638888891</v>
      </c>
      <c r="J1608" s="18">
        <v>44730.482638888891</v>
      </c>
      <c r="K1608" s="17"/>
      <c r="L1608" s="19">
        <v>40000</v>
      </c>
      <c r="M1608" s="19">
        <v>40000</v>
      </c>
      <c r="N1608" s="16" t="s">
        <v>3481</v>
      </c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16"/>
      <c r="AH1608" s="16"/>
      <c r="AI1608" s="16"/>
      <c r="AJ1608" s="16" t="e">
        <f>VLOOKUP(E1608,[4]TD!$A:$B,2,0)</f>
        <v>#N/A</v>
      </c>
      <c r="AK1608" s="16"/>
      <c r="AL1608" s="16"/>
      <c r="AM1608" s="16"/>
      <c r="AN1608" s="16"/>
      <c r="AO1608" s="16"/>
      <c r="AP1608" s="16"/>
      <c r="AQ1608" s="16"/>
      <c r="AR1608" s="16"/>
      <c r="AS1608" s="16"/>
      <c r="AT1608" s="16">
        <f t="shared" si="267"/>
        <v>0</v>
      </c>
      <c r="AU1608" s="25">
        <f>M1608</f>
        <v>40000</v>
      </c>
      <c r="AV1608" s="16"/>
      <c r="AW1608" s="16"/>
      <c r="AX1608" s="16"/>
      <c r="AY1608" s="16"/>
      <c r="AZ1608" s="16"/>
      <c r="BA1608" s="16"/>
      <c r="BB1608" s="25">
        <f t="shared" si="263"/>
        <v>0</v>
      </c>
      <c r="BC1608" s="16"/>
      <c r="BD1608" s="52">
        <f t="shared" si="264"/>
        <v>44730.482638888891</v>
      </c>
      <c r="BE1608" s="16">
        <f t="shared" si="268"/>
        <v>2022</v>
      </c>
      <c r="BF1608" s="52">
        <f t="shared" si="265"/>
        <v>0</v>
      </c>
      <c r="BG1608" s="16">
        <f t="shared" si="269"/>
        <v>1900</v>
      </c>
      <c r="BH1608" s="16"/>
    </row>
    <row r="1609" spans="1:60" x14ac:dyDescent="0.25">
      <c r="A1609" s="16">
        <v>820003850</v>
      </c>
      <c r="B1609" s="16" t="s">
        <v>3461</v>
      </c>
      <c r="C1609" s="16" t="s">
        <v>3462</v>
      </c>
      <c r="D1609" s="17" t="s">
        <v>1210</v>
      </c>
      <c r="E1609" s="17">
        <v>71678</v>
      </c>
      <c r="F1609" s="17" t="str">
        <f t="shared" si="266"/>
        <v>ST71678</v>
      </c>
      <c r="G1609" s="17" t="e">
        <f>VLOOKUP(E1609,[4]PARTIDAS!$F:$M,8,0)</f>
        <v>#N/A</v>
      </c>
      <c r="H1609" s="17">
        <v>34363</v>
      </c>
      <c r="I1609" s="18">
        <v>44730.743055555555</v>
      </c>
      <c r="J1609" s="18">
        <v>44730.743055555555</v>
      </c>
      <c r="K1609" s="18">
        <v>44760</v>
      </c>
      <c r="L1609" s="19">
        <v>273036</v>
      </c>
      <c r="M1609" s="19">
        <v>273036</v>
      </c>
      <c r="N1609" s="16" t="s">
        <v>3463</v>
      </c>
      <c r="O1609" s="16"/>
      <c r="P1609" s="16"/>
      <c r="Q1609" s="16"/>
      <c r="R1609" s="16"/>
      <c r="S1609" s="16"/>
      <c r="T1609" s="20">
        <v>273036</v>
      </c>
      <c r="U1609" s="16" t="s">
        <v>47</v>
      </c>
      <c r="V1609" s="16"/>
      <c r="W1609" s="16"/>
      <c r="X1609" s="16"/>
      <c r="Y1609" s="16"/>
      <c r="Z1609" s="16"/>
      <c r="AA1609" s="16"/>
      <c r="AB1609" s="16"/>
      <c r="AC1609" s="16"/>
      <c r="AD1609" s="16"/>
      <c r="AE1609" s="16"/>
      <c r="AF1609" s="16" t="s">
        <v>4241</v>
      </c>
      <c r="AG1609" s="16" t="s">
        <v>4207</v>
      </c>
      <c r="AH1609" s="16" t="s">
        <v>3466</v>
      </c>
      <c r="AI1609" s="16" t="s">
        <v>47</v>
      </c>
      <c r="AJ1609" s="16" t="e">
        <f>VLOOKUP(E1609,[4]TD!$A:$B,2,0)</f>
        <v>#N/A</v>
      </c>
      <c r="AK1609" s="16"/>
      <c r="AL1609" s="16"/>
      <c r="AM1609" s="16"/>
      <c r="AN1609" s="16"/>
      <c r="AO1609" s="16"/>
      <c r="AP1609" s="16"/>
      <c r="AQ1609" s="16"/>
      <c r="AR1609" s="16"/>
      <c r="AS1609" s="25">
        <f>M1609</f>
        <v>273036</v>
      </c>
      <c r="AT1609" s="16">
        <f t="shared" si="267"/>
        <v>273036</v>
      </c>
      <c r="AU1609" s="16"/>
      <c r="AV1609" s="16"/>
      <c r="AW1609" s="16"/>
      <c r="AX1609" s="16"/>
      <c r="AY1609" s="16"/>
      <c r="AZ1609" s="16"/>
      <c r="BA1609" s="16"/>
      <c r="BB1609" s="25">
        <f t="shared" si="263"/>
        <v>-273036</v>
      </c>
      <c r="BC1609" s="16"/>
      <c r="BD1609" s="52">
        <f t="shared" si="264"/>
        <v>44730.743055555555</v>
      </c>
      <c r="BE1609" s="16">
        <f t="shared" si="268"/>
        <v>2022</v>
      </c>
      <c r="BF1609" s="52">
        <f t="shared" si="265"/>
        <v>44760</v>
      </c>
      <c r="BG1609" s="16">
        <f t="shared" si="269"/>
        <v>2022</v>
      </c>
      <c r="BH1609" s="16"/>
    </row>
    <row r="1610" spans="1:60" x14ac:dyDescent="0.25">
      <c r="A1610" s="16">
        <v>820003850</v>
      </c>
      <c r="B1610" s="16" t="s">
        <v>3461</v>
      </c>
      <c r="C1610" s="16" t="s">
        <v>3462</v>
      </c>
      <c r="D1610" s="17" t="s">
        <v>1210</v>
      </c>
      <c r="E1610" s="17">
        <v>71692</v>
      </c>
      <c r="F1610" s="17" t="str">
        <f t="shared" si="266"/>
        <v>ST71692</v>
      </c>
      <c r="G1610" s="17" t="e">
        <f>VLOOKUP(E1610,[4]PARTIDAS!$F:$M,8,0)</f>
        <v>#N/A</v>
      </c>
      <c r="H1610" s="17">
        <v>34363</v>
      </c>
      <c r="I1610" s="18">
        <v>44730.910416666666</v>
      </c>
      <c r="J1610" s="18">
        <v>44730.910416666666</v>
      </c>
      <c r="K1610" s="18">
        <v>44760</v>
      </c>
      <c r="L1610" s="19">
        <v>1190246</v>
      </c>
      <c r="M1610" s="19">
        <v>1190246</v>
      </c>
      <c r="N1610" s="16" t="s">
        <v>3490</v>
      </c>
      <c r="O1610" s="16"/>
      <c r="P1610" s="16"/>
      <c r="Q1610" s="16"/>
      <c r="R1610" s="20">
        <v>1190246</v>
      </c>
      <c r="S1610" s="16" t="s">
        <v>4209</v>
      </c>
      <c r="T1610" s="1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F1610" s="16"/>
      <c r="AG1610" s="16" t="s">
        <v>4210</v>
      </c>
      <c r="AH1610" s="16"/>
      <c r="AI1610" s="16"/>
      <c r="AJ1610" s="16" t="e">
        <f>VLOOKUP(E1610,[4]TD!$A:$B,2,0)</f>
        <v>#N/A</v>
      </c>
      <c r="AK1610" s="16"/>
      <c r="AL1610" s="16"/>
      <c r="AM1610" s="16"/>
      <c r="AN1610" s="16"/>
      <c r="AO1610" s="16"/>
      <c r="AP1610" s="16"/>
      <c r="AQ1610" s="25">
        <f t="shared" ref="AQ1610:AQ1611" si="271">M1610</f>
        <v>1190246</v>
      </c>
      <c r="AR1610" s="16"/>
      <c r="AS1610" s="16"/>
      <c r="AT1610" s="16">
        <f t="shared" si="267"/>
        <v>0</v>
      </c>
      <c r="AU1610" s="16"/>
      <c r="AV1610" s="16"/>
      <c r="AW1610" s="16"/>
      <c r="AX1610" s="16"/>
      <c r="AY1610" s="16"/>
      <c r="AZ1610" s="16"/>
      <c r="BA1610" s="16"/>
      <c r="BB1610" s="25">
        <f t="shared" si="263"/>
        <v>0</v>
      </c>
      <c r="BC1610" s="16"/>
      <c r="BD1610" s="52">
        <f t="shared" si="264"/>
        <v>44730.910416666666</v>
      </c>
      <c r="BE1610" s="16">
        <f t="shared" si="268"/>
        <v>2022</v>
      </c>
      <c r="BF1610" s="52">
        <f t="shared" si="265"/>
        <v>44760</v>
      </c>
      <c r="BG1610" s="16">
        <f t="shared" si="269"/>
        <v>2022</v>
      </c>
      <c r="BH1610" s="16"/>
    </row>
    <row r="1611" spans="1:60" x14ac:dyDescent="0.25">
      <c r="A1611" s="16">
        <v>820003850</v>
      </c>
      <c r="B1611" s="16" t="s">
        <v>3461</v>
      </c>
      <c r="C1611" s="16" t="s">
        <v>3462</v>
      </c>
      <c r="D1611" s="17" t="s">
        <v>1210</v>
      </c>
      <c r="E1611" s="17">
        <v>71693</v>
      </c>
      <c r="F1611" s="17" t="str">
        <f t="shared" si="266"/>
        <v>ST71693</v>
      </c>
      <c r="G1611" s="17" t="e">
        <f>VLOOKUP(E1611,[4]PARTIDAS!$F:$M,8,0)</f>
        <v>#N/A</v>
      </c>
      <c r="H1611" s="17">
        <v>34365</v>
      </c>
      <c r="I1611" s="18">
        <v>44730.911805555559</v>
      </c>
      <c r="J1611" s="18">
        <v>44730.911805555559</v>
      </c>
      <c r="K1611" s="18">
        <v>44760</v>
      </c>
      <c r="L1611" s="19">
        <v>56600</v>
      </c>
      <c r="M1611" s="19">
        <v>56600</v>
      </c>
      <c r="N1611" s="16" t="s">
        <v>3490</v>
      </c>
      <c r="O1611" s="16"/>
      <c r="P1611" s="16"/>
      <c r="Q1611" s="16"/>
      <c r="R1611" s="20">
        <v>56600</v>
      </c>
      <c r="S1611" s="16" t="s">
        <v>4242</v>
      </c>
      <c r="T1611" s="16"/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16"/>
      <c r="AE1611" s="16"/>
      <c r="AF1611" s="16"/>
      <c r="AG1611" s="16" t="s">
        <v>4214</v>
      </c>
      <c r="AH1611" s="16"/>
      <c r="AI1611" s="16"/>
      <c r="AJ1611" s="16" t="e">
        <f>VLOOKUP(E1611,[4]TD!$A:$B,2,0)</f>
        <v>#N/A</v>
      </c>
      <c r="AK1611" s="16"/>
      <c r="AL1611" s="16"/>
      <c r="AM1611" s="16"/>
      <c r="AN1611" s="16"/>
      <c r="AO1611" s="16"/>
      <c r="AP1611" s="16"/>
      <c r="AQ1611" s="25">
        <f t="shared" si="271"/>
        <v>56600</v>
      </c>
      <c r="AR1611" s="16"/>
      <c r="AS1611" s="16"/>
      <c r="AT1611" s="16">
        <f t="shared" si="267"/>
        <v>0</v>
      </c>
      <c r="AU1611" s="16"/>
      <c r="AV1611" s="16"/>
      <c r="AW1611" s="16"/>
      <c r="AX1611" s="16"/>
      <c r="AY1611" s="16"/>
      <c r="AZ1611" s="16"/>
      <c r="BA1611" s="16"/>
      <c r="BB1611" s="25">
        <f t="shared" si="263"/>
        <v>0</v>
      </c>
      <c r="BC1611" s="16"/>
      <c r="BD1611" s="52">
        <f t="shared" si="264"/>
        <v>44730.911805555559</v>
      </c>
      <c r="BE1611" s="16">
        <f t="shared" si="268"/>
        <v>2022</v>
      </c>
      <c r="BF1611" s="52">
        <f t="shared" si="265"/>
        <v>44760</v>
      </c>
      <c r="BG1611" s="16">
        <f t="shared" si="269"/>
        <v>2022</v>
      </c>
      <c r="BH1611" s="16"/>
    </row>
    <row r="1612" spans="1:60" x14ac:dyDescent="0.25">
      <c r="A1612" s="16">
        <v>820003850</v>
      </c>
      <c r="B1612" s="16" t="s">
        <v>3461</v>
      </c>
      <c r="C1612" s="16" t="s">
        <v>3462</v>
      </c>
      <c r="D1612" s="17" t="s">
        <v>1210</v>
      </c>
      <c r="E1612" s="17">
        <v>71702</v>
      </c>
      <c r="F1612" s="17" t="str">
        <f t="shared" si="266"/>
        <v>ST71702</v>
      </c>
      <c r="G1612" s="17" t="e">
        <f>VLOOKUP(E1612,[4]PARTIDAS!$F:$M,8,0)</f>
        <v>#N/A</v>
      </c>
      <c r="H1612" s="17">
        <v>34363</v>
      </c>
      <c r="I1612" s="18">
        <v>44730.977777777778</v>
      </c>
      <c r="J1612" s="18">
        <v>44730.977777777778</v>
      </c>
      <c r="K1612" s="18">
        <v>44760</v>
      </c>
      <c r="L1612" s="19">
        <v>129569</v>
      </c>
      <c r="M1612" s="19">
        <v>129569</v>
      </c>
      <c r="N1612" s="16" t="s">
        <v>3463</v>
      </c>
      <c r="O1612" s="16"/>
      <c r="P1612" s="16"/>
      <c r="Q1612" s="16"/>
      <c r="R1612" s="16"/>
      <c r="S1612" s="16"/>
      <c r="T1612" s="20">
        <v>129569</v>
      </c>
      <c r="U1612" s="16" t="s">
        <v>47</v>
      </c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 t="s">
        <v>4241</v>
      </c>
      <c r="AG1612" s="16" t="s">
        <v>4207</v>
      </c>
      <c r="AH1612" s="16" t="s">
        <v>3466</v>
      </c>
      <c r="AI1612" s="16" t="s">
        <v>47</v>
      </c>
      <c r="AJ1612" s="16" t="e">
        <f>VLOOKUP(E1612,[4]TD!$A:$B,2,0)</f>
        <v>#N/A</v>
      </c>
      <c r="AK1612" s="16"/>
      <c r="AL1612" s="16"/>
      <c r="AM1612" s="16"/>
      <c r="AN1612" s="16"/>
      <c r="AO1612" s="16"/>
      <c r="AP1612" s="16"/>
      <c r="AQ1612" s="16"/>
      <c r="AR1612" s="16"/>
      <c r="AS1612" s="25">
        <f t="shared" ref="AS1612:AS1622" si="272">M1612</f>
        <v>129569</v>
      </c>
      <c r="AT1612" s="16">
        <f t="shared" si="267"/>
        <v>129569</v>
      </c>
      <c r="AU1612" s="16"/>
      <c r="AV1612" s="16"/>
      <c r="AW1612" s="16"/>
      <c r="AX1612" s="16"/>
      <c r="AY1612" s="16"/>
      <c r="AZ1612" s="16"/>
      <c r="BA1612" s="16"/>
      <c r="BB1612" s="25">
        <f t="shared" si="263"/>
        <v>-129569</v>
      </c>
      <c r="BC1612" s="16"/>
      <c r="BD1612" s="52">
        <f t="shared" si="264"/>
        <v>44730.977777777778</v>
      </c>
      <c r="BE1612" s="16">
        <f t="shared" si="268"/>
        <v>2022</v>
      </c>
      <c r="BF1612" s="52">
        <f t="shared" si="265"/>
        <v>44760</v>
      </c>
      <c r="BG1612" s="16">
        <f t="shared" si="269"/>
        <v>2022</v>
      </c>
      <c r="BH1612" s="16"/>
    </row>
    <row r="1613" spans="1:60" x14ac:dyDescent="0.25">
      <c r="A1613" s="16">
        <v>820003850</v>
      </c>
      <c r="B1613" s="16" t="s">
        <v>3461</v>
      </c>
      <c r="C1613" s="16" t="s">
        <v>3462</v>
      </c>
      <c r="D1613" s="17" t="s">
        <v>1210</v>
      </c>
      <c r="E1613" s="17">
        <v>71749</v>
      </c>
      <c r="F1613" s="17" t="str">
        <f t="shared" si="266"/>
        <v>ST71749</v>
      </c>
      <c r="G1613" s="17" t="e">
        <f>VLOOKUP(E1613,[4]PARTIDAS!$F:$M,8,0)</f>
        <v>#N/A</v>
      </c>
      <c r="H1613" s="17">
        <v>34363</v>
      </c>
      <c r="I1613" s="18">
        <v>44732.429166666669</v>
      </c>
      <c r="J1613" s="18">
        <v>44732.429166666669</v>
      </c>
      <c r="K1613" s="18">
        <v>44760</v>
      </c>
      <c r="L1613" s="19">
        <v>65804</v>
      </c>
      <c r="M1613" s="19">
        <v>65804</v>
      </c>
      <c r="N1613" s="16" t="s">
        <v>3463</v>
      </c>
      <c r="O1613" s="16"/>
      <c r="P1613" s="16"/>
      <c r="Q1613" s="16"/>
      <c r="R1613" s="16"/>
      <c r="S1613" s="16"/>
      <c r="T1613" s="20">
        <v>65804</v>
      </c>
      <c r="U1613" s="16" t="s">
        <v>47</v>
      </c>
      <c r="V1613" s="16"/>
      <c r="W1613" s="16"/>
      <c r="X1613" s="16"/>
      <c r="Y1613" s="16"/>
      <c r="Z1613" s="16"/>
      <c r="AA1613" s="16"/>
      <c r="AB1613" s="16"/>
      <c r="AC1613" s="16"/>
      <c r="AD1613" s="16"/>
      <c r="AE1613" s="16"/>
      <c r="AF1613" s="16" t="s">
        <v>4243</v>
      </c>
      <c r="AG1613" s="16" t="s">
        <v>4207</v>
      </c>
      <c r="AH1613" s="16" t="s">
        <v>3466</v>
      </c>
      <c r="AI1613" s="16" t="s">
        <v>47</v>
      </c>
      <c r="AJ1613" s="16" t="e">
        <f>VLOOKUP(E1613,[4]TD!$A:$B,2,0)</f>
        <v>#N/A</v>
      </c>
      <c r="AK1613" s="16"/>
      <c r="AL1613" s="16"/>
      <c r="AM1613" s="16"/>
      <c r="AN1613" s="16"/>
      <c r="AO1613" s="16"/>
      <c r="AP1613" s="16"/>
      <c r="AQ1613" s="16"/>
      <c r="AR1613" s="16"/>
      <c r="AS1613" s="25">
        <f t="shared" si="272"/>
        <v>65804</v>
      </c>
      <c r="AT1613" s="16">
        <f t="shared" si="267"/>
        <v>65804</v>
      </c>
      <c r="AU1613" s="16"/>
      <c r="AV1613" s="16"/>
      <c r="AW1613" s="16"/>
      <c r="AX1613" s="16"/>
      <c r="AY1613" s="16"/>
      <c r="AZ1613" s="16"/>
      <c r="BA1613" s="16"/>
      <c r="BB1613" s="25">
        <f t="shared" si="263"/>
        <v>-65804</v>
      </c>
      <c r="BC1613" s="16"/>
      <c r="BD1613" s="52">
        <f t="shared" si="264"/>
        <v>44732.429166666669</v>
      </c>
      <c r="BE1613" s="16">
        <f t="shared" si="268"/>
        <v>2022</v>
      </c>
      <c r="BF1613" s="52">
        <f t="shared" si="265"/>
        <v>44760</v>
      </c>
      <c r="BG1613" s="16">
        <f t="shared" si="269"/>
        <v>2022</v>
      </c>
      <c r="BH1613" s="16"/>
    </row>
    <row r="1614" spans="1:60" x14ac:dyDescent="0.25">
      <c r="A1614" s="16">
        <v>820003850</v>
      </c>
      <c r="B1614" s="16" t="s">
        <v>3461</v>
      </c>
      <c r="C1614" s="16" t="s">
        <v>3462</v>
      </c>
      <c r="D1614" s="17" t="s">
        <v>1210</v>
      </c>
      <c r="E1614" s="17">
        <v>71816</v>
      </c>
      <c r="F1614" s="17" t="str">
        <f t="shared" si="266"/>
        <v>ST71816</v>
      </c>
      <c r="G1614" s="17" t="e">
        <f>VLOOKUP(E1614,[4]PARTIDAS!$F:$M,8,0)</f>
        <v>#N/A</v>
      </c>
      <c r="H1614" s="17">
        <v>34363</v>
      </c>
      <c r="I1614" s="18">
        <v>44733.356944444444</v>
      </c>
      <c r="J1614" s="18">
        <v>44733.356944444444</v>
      </c>
      <c r="K1614" s="18">
        <v>44760</v>
      </c>
      <c r="L1614" s="19">
        <v>340700</v>
      </c>
      <c r="M1614" s="19">
        <v>340700</v>
      </c>
      <c r="N1614" s="16" t="s">
        <v>3463</v>
      </c>
      <c r="O1614" s="16"/>
      <c r="P1614" s="16"/>
      <c r="Q1614" s="16"/>
      <c r="R1614" s="16"/>
      <c r="S1614" s="16"/>
      <c r="T1614" s="20">
        <v>340700</v>
      </c>
      <c r="U1614" s="16" t="s">
        <v>47</v>
      </c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 t="s">
        <v>4244</v>
      </c>
      <c r="AG1614" s="16" t="s">
        <v>4207</v>
      </c>
      <c r="AH1614" s="16" t="s">
        <v>3466</v>
      </c>
      <c r="AI1614" s="16" t="s">
        <v>47</v>
      </c>
      <c r="AJ1614" s="16" t="e">
        <f>VLOOKUP(E1614,[4]TD!$A:$B,2,0)</f>
        <v>#N/A</v>
      </c>
      <c r="AK1614" s="16"/>
      <c r="AL1614" s="16"/>
      <c r="AM1614" s="16"/>
      <c r="AN1614" s="16"/>
      <c r="AO1614" s="16"/>
      <c r="AP1614" s="16"/>
      <c r="AQ1614" s="16"/>
      <c r="AR1614" s="16"/>
      <c r="AS1614" s="25">
        <f t="shared" si="272"/>
        <v>340700</v>
      </c>
      <c r="AT1614" s="16">
        <f t="shared" si="267"/>
        <v>340700</v>
      </c>
      <c r="AU1614" s="16"/>
      <c r="AV1614" s="16"/>
      <c r="AW1614" s="16"/>
      <c r="AX1614" s="16"/>
      <c r="AY1614" s="16"/>
      <c r="AZ1614" s="16"/>
      <c r="BA1614" s="16"/>
      <c r="BB1614" s="25">
        <f t="shared" si="263"/>
        <v>-340700</v>
      </c>
      <c r="BC1614" s="16"/>
      <c r="BD1614" s="52">
        <f t="shared" si="264"/>
        <v>44733.356944444444</v>
      </c>
      <c r="BE1614" s="16">
        <f t="shared" si="268"/>
        <v>2022</v>
      </c>
      <c r="BF1614" s="52">
        <f t="shared" si="265"/>
        <v>44760</v>
      </c>
      <c r="BG1614" s="16">
        <f t="shared" si="269"/>
        <v>2022</v>
      </c>
      <c r="BH1614" s="16"/>
    </row>
    <row r="1615" spans="1:60" x14ac:dyDescent="0.25">
      <c r="A1615" s="16">
        <v>820003850</v>
      </c>
      <c r="B1615" s="16" t="s">
        <v>3461</v>
      </c>
      <c r="C1615" s="16" t="s">
        <v>3467</v>
      </c>
      <c r="D1615" s="17" t="s">
        <v>1210</v>
      </c>
      <c r="E1615" s="17">
        <v>71864</v>
      </c>
      <c r="F1615" s="17" t="str">
        <f t="shared" si="266"/>
        <v>ST71864</v>
      </c>
      <c r="G1615" s="17" t="e">
        <f>VLOOKUP(E1615,[4]PARTIDAS!$F:$M,8,0)</f>
        <v>#N/A</v>
      </c>
      <c r="H1615" s="17">
        <v>34361</v>
      </c>
      <c r="I1615" s="18">
        <v>44733.479166666664</v>
      </c>
      <c r="J1615" s="18">
        <v>44733.479166666664</v>
      </c>
      <c r="K1615" s="18">
        <v>44760</v>
      </c>
      <c r="L1615" s="19">
        <v>215105</v>
      </c>
      <c r="M1615" s="19">
        <v>215105</v>
      </c>
      <c r="N1615" s="16" t="s">
        <v>3463</v>
      </c>
      <c r="O1615" s="16"/>
      <c r="P1615" s="16"/>
      <c r="Q1615" s="16"/>
      <c r="R1615" s="16"/>
      <c r="S1615" s="16"/>
      <c r="T1615" s="20">
        <v>215105</v>
      </c>
      <c r="U1615" s="16" t="s">
        <v>47</v>
      </c>
      <c r="V1615" s="16"/>
      <c r="W1615" s="16"/>
      <c r="X1615" s="16"/>
      <c r="Y1615" s="16"/>
      <c r="Z1615" s="16"/>
      <c r="AA1615" s="16"/>
      <c r="AB1615" s="16"/>
      <c r="AC1615" s="16"/>
      <c r="AD1615" s="16"/>
      <c r="AE1615" s="16"/>
      <c r="AF1615" s="16" t="s">
        <v>4244</v>
      </c>
      <c r="AG1615" s="16" t="s">
        <v>4208</v>
      </c>
      <c r="AH1615" s="16" t="s">
        <v>3466</v>
      </c>
      <c r="AI1615" s="16" t="s">
        <v>47</v>
      </c>
      <c r="AJ1615" s="16" t="e">
        <f>VLOOKUP(E1615,[4]TD!$A:$B,2,0)</f>
        <v>#N/A</v>
      </c>
      <c r="AK1615" s="16"/>
      <c r="AL1615" s="16"/>
      <c r="AM1615" s="16"/>
      <c r="AN1615" s="16"/>
      <c r="AO1615" s="16"/>
      <c r="AP1615" s="16"/>
      <c r="AQ1615" s="16"/>
      <c r="AR1615" s="16"/>
      <c r="AS1615" s="25">
        <f t="shared" si="272"/>
        <v>215105</v>
      </c>
      <c r="AT1615" s="16">
        <f t="shared" si="267"/>
        <v>215105</v>
      </c>
      <c r="AU1615" s="16"/>
      <c r="AV1615" s="16"/>
      <c r="AW1615" s="16"/>
      <c r="AX1615" s="16"/>
      <c r="AY1615" s="16"/>
      <c r="AZ1615" s="16"/>
      <c r="BA1615" s="16"/>
      <c r="BB1615" s="25">
        <f t="shared" si="263"/>
        <v>-215105</v>
      </c>
      <c r="BC1615" s="16"/>
      <c r="BD1615" s="52">
        <f t="shared" si="264"/>
        <v>44733.479166666664</v>
      </c>
      <c r="BE1615" s="16">
        <f t="shared" si="268"/>
        <v>2022</v>
      </c>
      <c r="BF1615" s="52">
        <f t="shared" si="265"/>
        <v>44760</v>
      </c>
      <c r="BG1615" s="16">
        <f t="shared" si="269"/>
        <v>2022</v>
      </c>
      <c r="BH1615" s="16"/>
    </row>
    <row r="1616" spans="1:60" x14ac:dyDescent="0.25">
      <c r="A1616" s="16">
        <v>820003850</v>
      </c>
      <c r="B1616" s="16" t="s">
        <v>3461</v>
      </c>
      <c r="C1616" s="16" t="s">
        <v>3462</v>
      </c>
      <c r="D1616" s="17" t="s">
        <v>1210</v>
      </c>
      <c r="E1616" s="17">
        <v>71874</v>
      </c>
      <c r="F1616" s="17" t="str">
        <f t="shared" si="266"/>
        <v>ST71874</v>
      </c>
      <c r="G1616" s="17" t="e">
        <f>VLOOKUP(E1616,[4]PARTIDAS!$F:$M,8,0)</f>
        <v>#N/A</v>
      </c>
      <c r="H1616" s="17">
        <v>34364</v>
      </c>
      <c r="I1616" s="18">
        <v>44733.543055555558</v>
      </c>
      <c r="J1616" s="18">
        <v>44733.543055555558</v>
      </c>
      <c r="K1616" s="18">
        <v>44760</v>
      </c>
      <c r="L1616" s="19">
        <v>28400</v>
      </c>
      <c r="M1616" s="19">
        <v>28400</v>
      </c>
      <c r="N1616" s="16" t="s">
        <v>3463</v>
      </c>
      <c r="O1616" s="16"/>
      <c r="P1616" s="16"/>
      <c r="Q1616" s="16"/>
      <c r="R1616" s="16"/>
      <c r="S1616" s="16"/>
      <c r="T1616" s="20">
        <v>28400</v>
      </c>
      <c r="U1616" s="16" t="s">
        <v>47</v>
      </c>
      <c r="V1616" s="16"/>
      <c r="W1616" s="16"/>
      <c r="X1616" s="16"/>
      <c r="Y1616" s="16"/>
      <c r="Z1616" s="16"/>
      <c r="AA1616" s="16"/>
      <c r="AB1616" s="16"/>
      <c r="AC1616" s="16"/>
      <c r="AD1616" s="16"/>
      <c r="AE1616" s="16"/>
      <c r="AF1616" s="16" t="s">
        <v>4244</v>
      </c>
      <c r="AG1616" s="16" t="s">
        <v>4208</v>
      </c>
      <c r="AH1616" s="16" t="s">
        <v>3466</v>
      </c>
      <c r="AI1616" s="16" t="s">
        <v>47</v>
      </c>
      <c r="AJ1616" s="16" t="e">
        <f>VLOOKUP(E1616,[4]TD!$A:$B,2,0)</f>
        <v>#N/A</v>
      </c>
      <c r="AK1616" s="16"/>
      <c r="AL1616" s="16"/>
      <c r="AM1616" s="16"/>
      <c r="AN1616" s="16"/>
      <c r="AO1616" s="16"/>
      <c r="AP1616" s="16"/>
      <c r="AQ1616" s="16"/>
      <c r="AR1616" s="16"/>
      <c r="AS1616" s="25">
        <f t="shared" si="272"/>
        <v>28400</v>
      </c>
      <c r="AT1616" s="16">
        <f t="shared" si="267"/>
        <v>28400</v>
      </c>
      <c r="AU1616" s="16"/>
      <c r="AV1616" s="16"/>
      <c r="AW1616" s="16"/>
      <c r="AX1616" s="16"/>
      <c r="AY1616" s="16"/>
      <c r="AZ1616" s="16"/>
      <c r="BA1616" s="16"/>
      <c r="BB1616" s="25">
        <f t="shared" si="263"/>
        <v>-28400</v>
      </c>
      <c r="BC1616" s="16"/>
      <c r="BD1616" s="52">
        <f t="shared" si="264"/>
        <v>44733.543055555558</v>
      </c>
      <c r="BE1616" s="16">
        <f t="shared" si="268"/>
        <v>2022</v>
      </c>
      <c r="BF1616" s="52">
        <f t="shared" si="265"/>
        <v>44760</v>
      </c>
      <c r="BG1616" s="16">
        <f t="shared" si="269"/>
        <v>2022</v>
      </c>
      <c r="BH1616" s="16"/>
    </row>
    <row r="1617" spans="1:60" x14ac:dyDescent="0.25">
      <c r="A1617" s="16">
        <v>820003850</v>
      </c>
      <c r="B1617" s="16" t="s">
        <v>3461</v>
      </c>
      <c r="C1617" s="16" t="s">
        <v>3467</v>
      </c>
      <c r="D1617" s="17" t="s">
        <v>1210</v>
      </c>
      <c r="E1617" s="17">
        <v>71922</v>
      </c>
      <c r="F1617" s="17" t="str">
        <f t="shared" si="266"/>
        <v>ST71922</v>
      </c>
      <c r="G1617" s="17" t="e">
        <f>VLOOKUP(E1617,[4]PARTIDAS!$F:$M,8,0)</f>
        <v>#N/A</v>
      </c>
      <c r="H1617" s="17">
        <v>34362</v>
      </c>
      <c r="I1617" s="18">
        <v>44733.67083333333</v>
      </c>
      <c r="J1617" s="18">
        <v>44733.67083333333</v>
      </c>
      <c r="K1617" s="18">
        <v>44760</v>
      </c>
      <c r="L1617" s="19">
        <v>21300</v>
      </c>
      <c r="M1617" s="19">
        <v>21300</v>
      </c>
      <c r="N1617" s="16" t="s">
        <v>3463</v>
      </c>
      <c r="O1617" s="16"/>
      <c r="P1617" s="16"/>
      <c r="Q1617" s="16"/>
      <c r="R1617" s="16"/>
      <c r="S1617" s="16"/>
      <c r="T1617" s="20">
        <v>21300</v>
      </c>
      <c r="U1617" s="16" t="s">
        <v>47</v>
      </c>
      <c r="V1617" s="16"/>
      <c r="W1617" s="16"/>
      <c r="X1617" s="16"/>
      <c r="Y1617" s="16"/>
      <c r="Z1617" s="16"/>
      <c r="AA1617" s="16"/>
      <c r="AB1617" s="16"/>
      <c r="AC1617" s="16"/>
      <c r="AD1617" s="16"/>
      <c r="AE1617" s="16"/>
      <c r="AF1617" s="16" t="s">
        <v>4244</v>
      </c>
      <c r="AG1617" s="16" t="s">
        <v>4208</v>
      </c>
      <c r="AH1617" s="16" t="s">
        <v>3466</v>
      </c>
      <c r="AI1617" s="16" t="s">
        <v>47</v>
      </c>
      <c r="AJ1617" s="16" t="e">
        <f>VLOOKUP(E1617,[4]TD!$A:$B,2,0)</f>
        <v>#N/A</v>
      </c>
      <c r="AK1617" s="16"/>
      <c r="AL1617" s="16"/>
      <c r="AM1617" s="16"/>
      <c r="AN1617" s="16"/>
      <c r="AO1617" s="16"/>
      <c r="AP1617" s="16"/>
      <c r="AQ1617" s="16"/>
      <c r="AR1617" s="16"/>
      <c r="AS1617" s="25">
        <f t="shared" si="272"/>
        <v>21300</v>
      </c>
      <c r="AT1617" s="16">
        <f t="shared" si="267"/>
        <v>21300</v>
      </c>
      <c r="AU1617" s="16"/>
      <c r="AV1617" s="16"/>
      <c r="AW1617" s="16"/>
      <c r="AX1617" s="16"/>
      <c r="AY1617" s="16"/>
      <c r="AZ1617" s="16"/>
      <c r="BA1617" s="16"/>
      <c r="BB1617" s="25">
        <f t="shared" si="263"/>
        <v>-21300</v>
      </c>
      <c r="BC1617" s="16"/>
      <c r="BD1617" s="52">
        <f t="shared" si="264"/>
        <v>44733.67083333333</v>
      </c>
      <c r="BE1617" s="16">
        <f t="shared" si="268"/>
        <v>2022</v>
      </c>
      <c r="BF1617" s="52">
        <f t="shared" si="265"/>
        <v>44760</v>
      </c>
      <c r="BG1617" s="16">
        <f t="shared" si="269"/>
        <v>2022</v>
      </c>
      <c r="BH1617" s="16"/>
    </row>
    <row r="1618" spans="1:60" x14ac:dyDescent="0.25">
      <c r="A1618" s="16">
        <v>820003850</v>
      </c>
      <c r="B1618" s="16" t="s">
        <v>3461</v>
      </c>
      <c r="C1618" s="16" t="s">
        <v>3462</v>
      </c>
      <c r="D1618" s="17" t="s">
        <v>1210</v>
      </c>
      <c r="E1618" s="17">
        <v>71927</v>
      </c>
      <c r="F1618" s="17" t="str">
        <f t="shared" si="266"/>
        <v>ST71927</v>
      </c>
      <c r="G1618" s="17" t="e">
        <f>VLOOKUP(E1618,[4]PARTIDAS!$F:$M,8,0)</f>
        <v>#N/A</v>
      </c>
      <c r="H1618" s="17">
        <v>34363</v>
      </c>
      <c r="I1618" s="18">
        <v>44733.686111111114</v>
      </c>
      <c r="J1618" s="18">
        <v>44733.686111111114</v>
      </c>
      <c r="K1618" s="18">
        <v>44760</v>
      </c>
      <c r="L1618" s="19">
        <v>112614</v>
      </c>
      <c r="M1618" s="19">
        <v>112614</v>
      </c>
      <c r="N1618" s="16" t="s">
        <v>3463</v>
      </c>
      <c r="O1618" s="16"/>
      <c r="P1618" s="16"/>
      <c r="Q1618" s="16"/>
      <c r="R1618" s="16"/>
      <c r="S1618" s="16"/>
      <c r="T1618" s="20">
        <v>112614</v>
      </c>
      <c r="U1618" s="16" t="s">
        <v>47</v>
      </c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 t="s">
        <v>4244</v>
      </c>
      <c r="AG1618" s="16" t="s">
        <v>4207</v>
      </c>
      <c r="AH1618" s="16" t="s">
        <v>3466</v>
      </c>
      <c r="AI1618" s="16" t="s">
        <v>47</v>
      </c>
      <c r="AJ1618" s="16" t="e">
        <f>VLOOKUP(E1618,[4]TD!$A:$B,2,0)</f>
        <v>#N/A</v>
      </c>
      <c r="AK1618" s="16"/>
      <c r="AL1618" s="16"/>
      <c r="AM1618" s="16"/>
      <c r="AN1618" s="16"/>
      <c r="AO1618" s="16"/>
      <c r="AP1618" s="16"/>
      <c r="AQ1618" s="16"/>
      <c r="AR1618" s="16"/>
      <c r="AS1618" s="25">
        <f t="shared" si="272"/>
        <v>112614</v>
      </c>
      <c r="AT1618" s="16">
        <f t="shared" si="267"/>
        <v>112614</v>
      </c>
      <c r="AU1618" s="16"/>
      <c r="AV1618" s="16"/>
      <c r="AW1618" s="16"/>
      <c r="AX1618" s="16"/>
      <c r="AY1618" s="16"/>
      <c r="AZ1618" s="16"/>
      <c r="BA1618" s="16"/>
      <c r="BB1618" s="25">
        <f t="shared" si="263"/>
        <v>-112614</v>
      </c>
      <c r="BC1618" s="16"/>
      <c r="BD1618" s="52">
        <f t="shared" si="264"/>
        <v>44733.686111111114</v>
      </c>
      <c r="BE1618" s="16">
        <f t="shared" si="268"/>
        <v>2022</v>
      </c>
      <c r="BF1618" s="52">
        <f t="shared" si="265"/>
        <v>44760</v>
      </c>
      <c r="BG1618" s="16">
        <f t="shared" si="269"/>
        <v>2022</v>
      </c>
      <c r="BH1618" s="16"/>
    </row>
    <row r="1619" spans="1:60" x14ac:dyDescent="0.25">
      <c r="A1619" s="16">
        <v>820003850</v>
      </c>
      <c r="B1619" s="16" t="s">
        <v>3461</v>
      </c>
      <c r="C1619" s="16" t="s">
        <v>3462</v>
      </c>
      <c r="D1619" s="17" t="s">
        <v>1210</v>
      </c>
      <c r="E1619" s="17">
        <v>71943</v>
      </c>
      <c r="F1619" s="17" t="str">
        <f t="shared" si="266"/>
        <v>ST71943</v>
      </c>
      <c r="G1619" s="17" t="e">
        <f>VLOOKUP(E1619,[4]PARTIDAS!$F:$M,8,0)</f>
        <v>#N/A</v>
      </c>
      <c r="H1619" s="17">
        <v>34363</v>
      </c>
      <c r="I1619" s="18">
        <v>44733.85</v>
      </c>
      <c r="J1619" s="18">
        <v>44733.85</v>
      </c>
      <c r="K1619" s="18">
        <v>44760</v>
      </c>
      <c r="L1619" s="19">
        <v>102174</v>
      </c>
      <c r="M1619" s="19">
        <v>102174</v>
      </c>
      <c r="N1619" s="16" t="s">
        <v>3463</v>
      </c>
      <c r="O1619" s="16"/>
      <c r="P1619" s="16"/>
      <c r="Q1619" s="16"/>
      <c r="R1619" s="16"/>
      <c r="S1619" s="16"/>
      <c r="T1619" s="20">
        <v>102174</v>
      </c>
      <c r="U1619" s="16" t="s">
        <v>47</v>
      </c>
      <c r="V1619" s="16"/>
      <c r="W1619" s="16"/>
      <c r="X1619" s="16"/>
      <c r="Y1619" s="16"/>
      <c r="Z1619" s="16"/>
      <c r="AA1619" s="16"/>
      <c r="AB1619" s="16"/>
      <c r="AC1619" s="16"/>
      <c r="AD1619" s="16"/>
      <c r="AE1619" s="16"/>
      <c r="AF1619" s="16" t="s">
        <v>4244</v>
      </c>
      <c r="AG1619" s="16" t="s">
        <v>4207</v>
      </c>
      <c r="AH1619" s="16" t="s">
        <v>3466</v>
      </c>
      <c r="AI1619" s="16" t="s">
        <v>47</v>
      </c>
      <c r="AJ1619" s="16" t="e">
        <f>VLOOKUP(E1619,[4]TD!$A:$B,2,0)</f>
        <v>#N/A</v>
      </c>
      <c r="AK1619" s="16"/>
      <c r="AL1619" s="16"/>
      <c r="AM1619" s="16"/>
      <c r="AN1619" s="16"/>
      <c r="AO1619" s="16"/>
      <c r="AP1619" s="16"/>
      <c r="AQ1619" s="16"/>
      <c r="AR1619" s="16"/>
      <c r="AS1619" s="25">
        <f t="shared" si="272"/>
        <v>102174</v>
      </c>
      <c r="AT1619" s="16">
        <f t="shared" si="267"/>
        <v>102174</v>
      </c>
      <c r="AU1619" s="16"/>
      <c r="AV1619" s="16"/>
      <c r="AW1619" s="16"/>
      <c r="AX1619" s="16"/>
      <c r="AY1619" s="16"/>
      <c r="AZ1619" s="16"/>
      <c r="BA1619" s="16"/>
      <c r="BB1619" s="25">
        <f t="shared" si="263"/>
        <v>-102174</v>
      </c>
      <c r="BC1619" s="16"/>
      <c r="BD1619" s="52">
        <f t="shared" si="264"/>
        <v>44733.85</v>
      </c>
      <c r="BE1619" s="16">
        <f t="shared" si="268"/>
        <v>2022</v>
      </c>
      <c r="BF1619" s="52">
        <f t="shared" si="265"/>
        <v>44760</v>
      </c>
      <c r="BG1619" s="16">
        <f t="shared" si="269"/>
        <v>2022</v>
      </c>
      <c r="BH1619" s="16"/>
    </row>
    <row r="1620" spans="1:60" x14ac:dyDescent="0.25">
      <c r="A1620" s="16">
        <v>820003850</v>
      </c>
      <c r="B1620" s="16" t="s">
        <v>3461</v>
      </c>
      <c r="C1620" s="16" t="s">
        <v>3462</v>
      </c>
      <c r="D1620" s="17" t="s">
        <v>1210</v>
      </c>
      <c r="E1620" s="17">
        <v>71947</v>
      </c>
      <c r="F1620" s="17" t="str">
        <f t="shared" si="266"/>
        <v>ST71947</v>
      </c>
      <c r="G1620" s="17" t="e">
        <f>VLOOKUP(E1620,[4]PARTIDAS!$F:$M,8,0)</f>
        <v>#N/A</v>
      </c>
      <c r="H1620" s="17">
        <v>34363</v>
      </c>
      <c r="I1620" s="18">
        <v>44733.911805555559</v>
      </c>
      <c r="J1620" s="18">
        <v>44733.911805555559</v>
      </c>
      <c r="K1620" s="18">
        <v>44760</v>
      </c>
      <c r="L1620" s="19">
        <v>190590</v>
      </c>
      <c r="M1620" s="19">
        <v>190590</v>
      </c>
      <c r="N1620" s="16" t="s">
        <v>3463</v>
      </c>
      <c r="O1620" s="16"/>
      <c r="P1620" s="16"/>
      <c r="Q1620" s="16"/>
      <c r="R1620" s="16"/>
      <c r="S1620" s="16"/>
      <c r="T1620" s="20">
        <v>190590</v>
      </c>
      <c r="U1620" s="16" t="s">
        <v>47</v>
      </c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 t="s">
        <v>4244</v>
      </c>
      <c r="AG1620" s="16" t="s">
        <v>4207</v>
      </c>
      <c r="AH1620" s="16" t="s">
        <v>3466</v>
      </c>
      <c r="AI1620" s="16" t="s">
        <v>47</v>
      </c>
      <c r="AJ1620" s="16" t="e">
        <f>VLOOKUP(E1620,[4]TD!$A:$B,2,0)</f>
        <v>#N/A</v>
      </c>
      <c r="AK1620" s="16"/>
      <c r="AL1620" s="16"/>
      <c r="AM1620" s="16"/>
      <c r="AN1620" s="16"/>
      <c r="AO1620" s="16"/>
      <c r="AP1620" s="16"/>
      <c r="AQ1620" s="16"/>
      <c r="AR1620" s="16"/>
      <c r="AS1620" s="25">
        <f t="shared" si="272"/>
        <v>190590</v>
      </c>
      <c r="AT1620" s="16">
        <f t="shared" si="267"/>
        <v>190590</v>
      </c>
      <c r="AU1620" s="16"/>
      <c r="AV1620" s="16"/>
      <c r="AW1620" s="16"/>
      <c r="AX1620" s="16"/>
      <c r="AY1620" s="16"/>
      <c r="AZ1620" s="16"/>
      <c r="BA1620" s="16"/>
      <c r="BB1620" s="25">
        <f t="shared" si="263"/>
        <v>-190590</v>
      </c>
      <c r="BC1620" s="16"/>
      <c r="BD1620" s="52">
        <f t="shared" si="264"/>
        <v>44733.911805555559</v>
      </c>
      <c r="BE1620" s="16">
        <f t="shared" si="268"/>
        <v>2022</v>
      </c>
      <c r="BF1620" s="52">
        <f t="shared" si="265"/>
        <v>44760</v>
      </c>
      <c r="BG1620" s="16">
        <f t="shared" si="269"/>
        <v>2022</v>
      </c>
      <c r="BH1620" s="16"/>
    </row>
    <row r="1621" spans="1:60" x14ac:dyDescent="0.25">
      <c r="A1621" s="16">
        <v>820003850</v>
      </c>
      <c r="B1621" s="16" t="s">
        <v>3461</v>
      </c>
      <c r="C1621" s="16" t="s">
        <v>3462</v>
      </c>
      <c r="D1621" s="17" t="s">
        <v>1210</v>
      </c>
      <c r="E1621" s="17">
        <v>71950</v>
      </c>
      <c r="F1621" s="17" t="str">
        <f t="shared" si="266"/>
        <v>ST71950</v>
      </c>
      <c r="G1621" s="17" t="e">
        <f>VLOOKUP(E1621,[4]PARTIDAS!$F:$M,8,0)</f>
        <v>#N/A</v>
      </c>
      <c r="H1621" s="17">
        <v>34363</v>
      </c>
      <c r="I1621" s="18">
        <v>44733.980555555558</v>
      </c>
      <c r="J1621" s="18">
        <v>44733.980555555558</v>
      </c>
      <c r="K1621" s="18">
        <v>44760</v>
      </c>
      <c r="L1621" s="19">
        <v>240089</v>
      </c>
      <c r="M1621" s="19">
        <v>240089</v>
      </c>
      <c r="N1621" s="16" t="s">
        <v>3463</v>
      </c>
      <c r="O1621" s="16"/>
      <c r="P1621" s="16"/>
      <c r="Q1621" s="16"/>
      <c r="R1621" s="16"/>
      <c r="S1621" s="16"/>
      <c r="T1621" s="20">
        <v>240089</v>
      </c>
      <c r="U1621" s="16" t="s">
        <v>47</v>
      </c>
      <c r="V1621" s="16"/>
      <c r="W1621" s="16"/>
      <c r="X1621" s="16"/>
      <c r="Y1621" s="16"/>
      <c r="Z1621" s="16"/>
      <c r="AA1621" s="16"/>
      <c r="AB1621" s="16"/>
      <c r="AC1621" s="16"/>
      <c r="AD1621" s="16"/>
      <c r="AE1621" s="16"/>
      <c r="AF1621" s="16" t="s">
        <v>4244</v>
      </c>
      <c r="AG1621" s="16" t="s">
        <v>4207</v>
      </c>
      <c r="AH1621" s="16" t="s">
        <v>3466</v>
      </c>
      <c r="AI1621" s="16" t="s">
        <v>47</v>
      </c>
      <c r="AJ1621" s="16" t="e">
        <f>VLOOKUP(E1621,[4]TD!$A:$B,2,0)</f>
        <v>#N/A</v>
      </c>
      <c r="AK1621" s="16"/>
      <c r="AL1621" s="16"/>
      <c r="AM1621" s="16"/>
      <c r="AN1621" s="16"/>
      <c r="AO1621" s="16"/>
      <c r="AP1621" s="16"/>
      <c r="AQ1621" s="16"/>
      <c r="AR1621" s="16"/>
      <c r="AS1621" s="25">
        <f t="shared" si="272"/>
        <v>240089</v>
      </c>
      <c r="AT1621" s="16">
        <f t="shared" si="267"/>
        <v>240089</v>
      </c>
      <c r="AU1621" s="16"/>
      <c r="AV1621" s="16"/>
      <c r="AW1621" s="16"/>
      <c r="AX1621" s="16"/>
      <c r="AY1621" s="16"/>
      <c r="AZ1621" s="16"/>
      <c r="BA1621" s="16"/>
      <c r="BB1621" s="25">
        <f t="shared" si="263"/>
        <v>-240089</v>
      </c>
      <c r="BC1621" s="16"/>
      <c r="BD1621" s="52">
        <f t="shared" si="264"/>
        <v>44733.980555555558</v>
      </c>
      <c r="BE1621" s="16">
        <f t="shared" si="268"/>
        <v>2022</v>
      </c>
      <c r="BF1621" s="52">
        <f t="shared" si="265"/>
        <v>44760</v>
      </c>
      <c r="BG1621" s="16">
        <f t="shared" si="269"/>
        <v>2022</v>
      </c>
      <c r="BH1621" s="16"/>
    </row>
    <row r="1622" spans="1:60" x14ac:dyDescent="0.25">
      <c r="A1622" s="16">
        <v>820003850</v>
      </c>
      <c r="B1622" s="16" t="s">
        <v>3461</v>
      </c>
      <c r="C1622" s="16" t="s">
        <v>3462</v>
      </c>
      <c r="D1622" s="17" t="s">
        <v>1210</v>
      </c>
      <c r="E1622" s="17">
        <v>71978</v>
      </c>
      <c r="F1622" s="17" t="str">
        <f t="shared" si="266"/>
        <v>ST71978</v>
      </c>
      <c r="G1622" s="17" t="e">
        <f>VLOOKUP(E1622,[4]PARTIDAS!$F:$M,8,0)</f>
        <v>#N/A</v>
      </c>
      <c r="H1622" s="17">
        <v>34364</v>
      </c>
      <c r="I1622" s="18">
        <v>44734.356249999997</v>
      </c>
      <c r="J1622" s="18">
        <v>44734.356249999997</v>
      </c>
      <c r="K1622" s="18">
        <v>44760</v>
      </c>
      <c r="L1622" s="19">
        <v>14300</v>
      </c>
      <c r="M1622" s="19">
        <v>14300</v>
      </c>
      <c r="N1622" s="16" t="s">
        <v>3463</v>
      </c>
      <c r="O1622" s="16"/>
      <c r="P1622" s="16"/>
      <c r="Q1622" s="16"/>
      <c r="R1622" s="16"/>
      <c r="S1622" s="16"/>
      <c r="T1622" s="20">
        <v>14300</v>
      </c>
      <c r="U1622" s="16" t="s">
        <v>47</v>
      </c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 t="s">
        <v>4245</v>
      </c>
      <c r="AG1622" s="16" t="s">
        <v>4208</v>
      </c>
      <c r="AH1622" s="16" t="s">
        <v>3466</v>
      </c>
      <c r="AI1622" s="16" t="s">
        <v>47</v>
      </c>
      <c r="AJ1622" s="16" t="e">
        <f>VLOOKUP(E1622,[4]TD!$A:$B,2,0)</f>
        <v>#N/A</v>
      </c>
      <c r="AK1622" s="16"/>
      <c r="AL1622" s="16"/>
      <c r="AM1622" s="16"/>
      <c r="AN1622" s="16"/>
      <c r="AO1622" s="16"/>
      <c r="AP1622" s="16"/>
      <c r="AQ1622" s="16"/>
      <c r="AR1622" s="16"/>
      <c r="AS1622" s="25">
        <f t="shared" si="272"/>
        <v>14300</v>
      </c>
      <c r="AT1622" s="16">
        <f t="shared" si="267"/>
        <v>14300</v>
      </c>
      <c r="AU1622" s="16"/>
      <c r="AV1622" s="16"/>
      <c r="AW1622" s="16"/>
      <c r="AX1622" s="16"/>
      <c r="AY1622" s="16"/>
      <c r="AZ1622" s="16"/>
      <c r="BA1622" s="16"/>
      <c r="BB1622" s="25">
        <f t="shared" si="263"/>
        <v>-14300</v>
      </c>
      <c r="BC1622" s="16"/>
      <c r="BD1622" s="52">
        <f t="shared" si="264"/>
        <v>44734.356249999997</v>
      </c>
      <c r="BE1622" s="16">
        <f t="shared" si="268"/>
        <v>2022</v>
      </c>
      <c r="BF1622" s="52">
        <f t="shared" si="265"/>
        <v>44760</v>
      </c>
      <c r="BG1622" s="16">
        <f t="shared" si="269"/>
        <v>2022</v>
      </c>
      <c r="BH1622" s="16"/>
    </row>
    <row r="1623" spans="1:60" x14ac:dyDescent="0.25">
      <c r="A1623" s="16">
        <v>820003850</v>
      </c>
      <c r="B1623" s="16" t="s">
        <v>3461</v>
      </c>
      <c r="C1623" s="16" t="s">
        <v>3462</v>
      </c>
      <c r="D1623" s="17" t="s">
        <v>1210</v>
      </c>
      <c r="E1623" s="17">
        <v>72021</v>
      </c>
      <c r="F1623" s="17" t="str">
        <f t="shared" si="266"/>
        <v>ST72021</v>
      </c>
      <c r="G1623" s="17" t="e">
        <f>VLOOKUP(E1623,[4]PARTIDAS!$F:$M,8,0)</f>
        <v>#N/A</v>
      </c>
      <c r="H1623" s="17">
        <v>34363</v>
      </c>
      <c r="I1623" s="18">
        <v>44734.491666666669</v>
      </c>
      <c r="J1623" s="18">
        <v>44734.491666666669</v>
      </c>
      <c r="K1623" s="18">
        <v>44760</v>
      </c>
      <c r="L1623" s="19">
        <v>2165030</v>
      </c>
      <c r="M1623" s="19">
        <v>2165030</v>
      </c>
      <c r="N1623" s="16" t="s">
        <v>3490</v>
      </c>
      <c r="O1623" s="16"/>
      <c r="P1623" s="16"/>
      <c r="Q1623" s="16"/>
      <c r="R1623" s="20">
        <v>2165030</v>
      </c>
      <c r="S1623" s="16" t="s">
        <v>4209</v>
      </c>
      <c r="T1623" s="16"/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16"/>
      <c r="AE1623" s="16"/>
      <c r="AF1623" s="16"/>
      <c r="AG1623" s="16" t="s">
        <v>4210</v>
      </c>
      <c r="AH1623" s="16"/>
      <c r="AI1623" s="16"/>
      <c r="AJ1623" s="16" t="e">
        <f>VLOOKUP(E1623,[4]TD!$A:$B,2,0)</f>
        <v>#N/A</v>
      </c>
      <c r="AK1623" s="16"/>
      <c r="AL1623" s="16"/>
      <c r="AM1623" s="16"/>
      <c r="AN1623" s="16"/>
      <c r="AO1623" s="16"/>
      <c r="AP1623" s="16"/>
      <c r="AQ1623" s="25">
        <f>M1623</f>
        <v>2165030</v>
      </c>
      <c r="AR1623" s="16"/>
      <c r="AS1623" s="16"/>
      <c r="AT1623" s="16">
        <f t="shared" si="267"/>
        <v>0</v>
      </c>
      <c r="AU1623" s="16"/>
      <c r="AV1623" s="16"/>
      <c r="AW1623" s="16"/>
      <c r="AX1623" s="16"/>
      <c r="AY1623" s="16"/>
      <c r="AZ1623" s="16"/>
      <c r="BA1623" s="16"/>
      <c r="BB1623" s="25">
        <f t="shared" si="263"/>
        <v>0</v>
      </c>
      <c r="BC1623" s="16"/>
      <c r="BD1623" s="52">
        <f t="shared" si="264"/>
        <v>44734.491666666669</v>
      </c>
      <c r="BE1623" s="16">
        <f t="shared" si="268"/>
        <v>2022</v>
      </c>
      <c r="BF1623" s="52">
        <f t="shared" si="265"/>
        <v>44760</v>
      </c>
      <c r="BG1623" s="16">
        <f t="shared" si="269"/>
        <v>2022</v>
      </c>
      <c r="BH1623" s="16"/>
    </row>
    <row r="1624" spans="1:60" x14ac:dyDescent="0.25">
      <c r="A1624" s="16">
        <v>820003850</v>
      </c>
      <c r="B1624" s="16" t="s">
        <v>3461</v>
      </c>
      <c r="C1624" s="16" t="s">
        <v>3462</v>
      </c>
      <c r="D1624" s="17" t="s">
        <v>1210</v>
      </c>
      <c r="E1624" s="17">
        <v>72073</v>
      </c>
      <c r="F1624" s="17" t="str">
        <f t="shared" si="266"/>
        <v>ST72073</v>
      </c>
      <c r="G1624" s="17" t="e">
        <f>VLOOKUP(E1624,[4]PARTIDAS!$F:$M,8,0)</f>
        <v>#N/A</v>
      </c>
      <c r="H1624" s="17">
        <v>34363</v>
      </c>
      <c r="I1624" s="18">
        <v>44734.678472222222</v>
      </c>
      <c r="J1624" s="18">
        <v>44734.678472222222</v>
      </c>
      <c r="K1624" s="18">
        <v>44760</v>
      </c>
      <c r="L1624" s="19">
        <v>119122</v>
      </c>
      <c r="M1624" s="19">
        <v>119122</v>
      </c>
      <c r="N1624" s="16" t="s">
        <v>3463</v>
      </c>
      <c r="O1624" s="16"/>
      <c r="P1624" s="16"/>
      <c r="Q1624" s="16"/>
      <c r="R1624" s="16"/>
      <c r="S1624" s="16"/>
      <c r="T1624" s="20">
        <v>119122</v>
      </c>
      <c r="U1624" s="16" t="s">
        <v>4246</v>
      </c>
      <c r="V1624" s="16" t="s">
        <v>4238</v>
      </c>
      <c r="W1624" s="16">
        <v>11410</v>
      </c>
      <c r="X1624" s="16"/>
      <c r="Y1624" s="16"/>
      <c r="Z1624" s="16"/>
      <c r="AA1624" s="16">
        <v>0</v>
      </c>
      <c r="AB1624" s="16">
        <v>0</v>
      </c>
      <c r="AC1624" s="16" t="s">
        <v>47</v>
      </c>
      <c r="AD1624" s="16"/>
      <c r="AE1624" s="16"/>
      <c r="AF1624" s="16" t="s">
        <v>4245</v>
      </c>
      <c r="AG1624" s="16" t="s">
        <v>4207</v>
      </c>
      <c r="AH1624" s="16" t="s">
        <v>3466</v>
      </c>
      <c r="AI1624" s="16" t="s">
        <v>47</v>
      </c>
      <c r="AJ1624" s="16" t="e">
        <f>VLOOKUP(E1624,[4]TD!$A:$B,2,0)</f>
        <v>#N/A</v>
      </c>
      <c r="AK1624" s="16"/>
      <c r="AL1624" s="16"/>
      <c r="AM1624" s="16"/>
      <c r="AN1624" s="16"/>
      <c r="AO1624" s="16"/>
      <c r="AP1624" s="16"/>
      <c r="AQ1624" s="16"/>
      <c r="AR1624" s="16"/>
      <c r="AS1624" s="25">
        <f>M1624</f>
        <v>119122</v>
      </c>
      <c r="AT1624" s="16">
        <f t="shared" si="267"/>
        <v>119122</v>
      </c>
      <c r="AU1624" s="16"/>
      <c r="AV1624" s="16"/>
      <c r="AW1624" s="16"/>
      <c r="AX1624" s="16"/>
      <c r="AY1624" s="16"/>
      <c r="AZ1624" s="16"/>
      <c r="BA1624" s="16"/>
      <c r="BB1624" s="25">
        <f t="shared" si="263"/>
        <v>-119122</v>
      </c>
      <c r="BC1624" s="16"/>
      <c r="BD1624" s="52">
        <f t="shared" si="264"/>
        <v>44734.678472222222</v>
      </c>
      <c r="BE1624" s="16">
        <f t="shared" si="268"/>
        <v>2022</v>
      </c>
      <c r="BF1624" s="52">
        <f t="shared" si="265"/>
        <v>44760</v>
      </c>
      <c r="BG1624" s="16">
        <f t="shared" si="269"/>
        <v>2022</v>
      </c>
      <c r="BH1624" s="16"/>
    </row>
    <row r="1625" spans="1:60" x14ac:dyDescent="0.25">
      <c r="A1625" s="16">
        <v>820003850</v>
      </c>
      <c r="B1625" s="16" t="s">
        <v>3461</v>
      </c>
      <c r="C1625" s="16" t="s">
        <v>3467</v>
      </c>
      <c r="D1625" s="17" t="s">
        <v>1210</v>
      </c>
      <c r="E1625" s="17">
        <v>72079</v>
      </c>
      <c r="F1625" s="17" t="str">
        <f t="shared" si="266"/>
        <v>ST72079</v>
      </c>
      <c r="G1625" s="17" t="e">
        <f>VLOOKUP(E1625,[4]PARTIDAS!$F:$M,8,0)</f>
        <v>#N/A</v>
      </c>
      <c r="H1625" s="17">
        <v>34361</v>
      </c>
      <c r="I1625" s="18">
        <v>44734.708333333336</v>
      </c>
      <c r="J1625" s="18">
        <v>44734.708333333336</v>
      </c>
      <c r="K1625" s="18">
        <v>44760</v>
      </c>
      <c r="L1625" s="19">
        <v>1135071</v>
      </c>
      <c r="M1625" s="19">
        <v>1135071</v>
      </c>
      <c r="N1625" s="16" t="s">
        <v>3490</v>
      </c>
      <c r="O1625" s="16"/>
      <c r="P1625" s="16"/>
      <c r="Q1625" s="16"/>
      <c r="R1625" s="20">
        <v>1135071</v>
      </c>
      <c r="S1625" s="16" t="s">
        <v>4214</v>
      </c>
      <c r="T1625" s="16"/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16"/>
      <c r="AE1625" s="16"/>
      <c r="AF1625" s="16"/>
      <c r="AG1625" s="16" t="s">
        <v>4214</v>
      </c>
      <c r="AH1625" s="16"/>
      <c r="AI1625" s="16"/>
      <c r="AJ1625" s="16" t="e">
        <f>VLOOKUP(E1625,[4]TD!$A:$B,2,0)</f>
        <v>#N/A</v>
      </c>
      <c r="AK1625" s="16"/>
      <c r="AL1625" s="16"/>
      <c r="AM1625" s="16"/>
      <c r="AN1625" s="16"/>
      <c r="AO1625" s="16"/>
      <c r="AP1625" s="16"/>
      <c r="AQ1625" s="25">
        <f>M1625</f>
        <v>1135071</v>
      </c>
      <c r="AR1625" s="16"/>
      <c r="AS1625" s="16"/>
      <c r="AT1625" s="16">
        <f t="shared" si="267"/>
        <v>0</v>
      </c>
      <c r="AU1625" s="16"/>
      <c r="AV1625" s="16"/>
      <c r="AW1625" s="16"/>
      <c r="AX1625" s="16"/>
      <c r="AY1625" s="16"/>
      <c r="AZ1625" s="16"/>
      <c r="BA1625" s="16"/>
      <c r="BB1625" s="25">
        <f t="shared" si="263"/>
        <v>0</v>
      </c>
      <c r="BC1625" s="16"/>
      <c r="BD1625" s="52">
        <f t="shared" si="264"/>
        <v>44734.708333333336</v>
      </c>
      <c r="BE1625" s="16">
        <f t="shared" si="268"/>
        <v>2022</v>
      </c>
      <c r="BF1625" s="52">
        <f t="shared" si="265"/>
        <v>44760</v>
      </c>
      <c r="BG1625" s="16">
        <f t="shared" si="269"/>
        <v>2022</v>
      </c>
      <c r="BH1625" s="16"/>
    </row>
    <row r="1626" spans="1:60" x14ac:dyDescent="0.25">
      <c r="A1626" s="16">
        <v>820003850</v>
      </c>
      <c r="B1626" s="16" t="s">
        <v>3461</v>
      </c>
      <c r="C1626" s="16" t="s">
        <v>3462</v>
      </c>
      <c r="D1626" s="17" t="s">
        <v>1210</v>
      </c>
      <c r="E1626" s="17">
        <v>72100</v>
      </c>
      <c r="F1626" s="17" t="str">
        <f t="shared" si="266"/>
        <v>ST72100</v>
      </c>
      <c r="G1626" s="17" t="e">
        <f>VLOOKUP(E1626,[4]PARTIDAS!$F:$M,8,0)</f>
        <v>#N/A</v>
      </c>
      <c r="H1626" s="17">
        <v>34363</v>
      </c>
      <c r="I1626" s="18">
        <v>44734.923611111109</v>
      </c>
      <c r="J1626" s="18">
        <v>44734.923611111109</v>
      </c>
      <c r="K1626" s="18">
        <v>44760</v>
      </c>
      <c r="L1626" s="19">
        <v>92615</v>
      </c>
      <c r="M1626" s="19">
        <v>92615</v>
      </c>
      <c r="N1626" s="16" t="s">
        <v>3463</v>
      </c>
      <c r="O1626" s="16"/>
      <c r="P1626" s="16"/>
      <c r="Q1626" s="16"/>
      <c r="R1626" s="16"/>
      <c r="S1626" s="16"/>
      <c r="T1626" s="20">
        <v>92615</v>
      </c>
      <c r="U1626" s="16" t="s">
        <v>4247</v>
      </c>
      <c r="V1626" s="16" t="s">
        <v>4238</v>
      </c>
      <c r="W1626" s="16">
        <v>26984</v>
      </c>
      <c r="X1626" s="16"/>
      <c r="Y1626" s="16"/>
      <c r="Z1626" s="16"/>
      <c r="AA1626" s="16">
        <v>0</v>
      </c>
      <c r="AB1626" s="16">
        <v>0</v>
      </c>
      <c r="AC1626" s="16" t="s">
        <v>47</v>
      </c>
      <c r="AD1626" s="16"/>
      <c r="AE1626" s="16"/>
      <c r="AF1626" s="16" t="s">
        <v>4245</v>
      </c>
      <c r="AG1626" s="16" t="s">
        <v>4207</v>
      </c>
      <c r="AH1626" s="16" t="s">
        <v>3466</v>
      </c>
      <c r="AI1626" s="16" t="s">
        <v>47</v>
      </c>
      <c r="AJ1626" s="16" t="e">
        <f>VLOOKUP(E1626,[4]TD!$A:$B,2,0)</f>
        <v>#N/A</v>
      </c>
      <c r="AK1626" s="16"/>
      <c r="AL1626" s="16"/>
      <c r="AM1626" s="16"/>
      <c r="AN1626" s="16"/>
      <c r="AO1626" s="16"/>
      <c r="AP1626" s="16"/>
      <c r="AQ1626" s="16"/>
      <c r="AR1626" s="16"/>
      <c r="AS1626" s="25">
        <f t="shared" ref="AS1626:AS1628" si="273">M1626</f>
        <v>92615</v>
      </c>
      <c r="AT1626" s="16">
        <f t="shared" si="267"/>
        <v>92615</v>
      </c>
      <c r="AU1626" s="16"/>
      <c r="AV1626" s="16"/>
      <c r="AW1626" s="16"/>
      <c r="AX1626" s="16"/>
      <c r="AY1626" s="16"/>
      <c r="AZ1626" s="16"/>
      <c r="BA1626" s="16"/>
      <c r="BB1626" s="25">
        <f t="shared" si="263"/>
        <v>-92615</v>
      </c>
      <c r="BC1626" s="16"/>
      <c r="BD1626" s="52">
        <f t="shared" si="264"/>
        <v>44734.923611111109</v>
      </c>
      <c r="BE1626" s="16">
        <f t="shared" si="268"/>
        <v>2022</v>
      </c>
      <c r="BF1626" s="52">
        <f t="shared" si="265"/>
        <v>44760</v>
      </c>
      <c r="BG1626" s="16">
        <f t="shared" si="269"/>
        <v>2022</v>
      </c>
      <c r="BH1626" s="16"/>
    </row>
    <row r="1627" spans="1:60" x14ac:dyDescent="0.25">
      <c r="A1627" s="16">
        <v>820003850</v>
      </c>
      <c r="B1627" s="16" t="s">
        <v>3461</v>
      </c>
      <c r="C1627" s="16" t="s">
        <v>3467</v>
      </c>
      <c r="D1627" s="17" t="s">
        <v>1210</v>
      </c>
      <c r="E1627" s="17">
        <v>72123</v>
      </c>
      <c r="F1627" s="17" t="str">
        <f t="shared" si="266"/>
        <v>ST72123</v>
      </c>
      <c r="G1627" s="17" t="e">
        <f>VLOOKUP(E1627,[4]PARTIDAS!$F:$M,8,0)</f>
        <v>#N/A</v>
      </c>
      <c r="H1627" s="17">
        <v>34362</v>
      </c>
      <c r="I1627" s="18">
        <v>44735.362500000003</v>
      </c>
      <c r="J1627" s="18">
        <v>44735.362500000003</v>
      </c>
      <c r="K1627" s="18">
        <v>44760</v>
      </c>
      <c r="L1627" s="19">
        <v>35500</v>
      </c>
      <c r="M1627" s="19">
        <v>35500</v>
      </c>
      <c r="N1627" s="16" t="s">
        <v>3463</v>
      </c>
      <c r="O1627" s="16"/>
      <c r="P1627" s="16"/>
      <c r="Q1627" s="16"/>
      <c r="R1627" s="16"/>
      <c r="S1627" s="16"/>
      <c r="T1627" s="20">
        <v>35500</v>
      </c>
      <c r="U1627" s="16" t="s">
        <v>47</v>
      </c>
      <c r="V1627" s="16"/>
      <c r="W1627" s="16"/>
      <c r="X1627" s="16"/>
      <c r="Y1627" s="16"/>
      <c r="Z1627" s="16"/>
      <c r="AA1627" s="16"/>
      <c r="AB1627" s="16"/>
      <c r="AC1627" s="16"/>
      <c r="AD1627" s="16"/>
      <c r="AE1627" s="16"/>
      <c r="AF1627" s="16" t="s">
        <v>4248</v>
      </c>
      <c r="AG1627" s="16" t="s">
        <v>4208</v>
      </c>
      <c r="AH1627" s="16" t="s">
        <v>3466</v>
      </c>
      <c r="AI1627" s="16" t="s">
        <v>47</v>
      </c>
      <c r="AJ1627" s="16" t="e">
        <f>VLOOKUP(E1627,[4]TD!$A:$B,2,0)</f>
        <v>#N/A</v>
      </c>
      <c r="AK1627" s="16"/>
      <c r="AL1627" s="16"/>
      <c r="AM1627" s="16"/>
      <c r="AN1627" s="16"/>
      <c r="AO1627" s="16"/>
      <c r="AP1627" s="16"/>
      <c r="AQ1627" s="16"/>
      <c r="AR1627" s="16"/>
      <c r="AS1627" s="25">
        <f t="shared" si="273"/>
        <v>35500</v>
      </c>
      <c r="AT1627" s="16">
        <f t="shared" si="267"/>
        <v>35500</v>
      </c>
      <c r="AU1627" s="16"/>
      <c r="AV1627" s="16"/>
      <c r="AW1627" s="16"/>
      <c r="AX1627" s="16"/>
      <c r="AY1627" s="16"/>
      <c r="AZ1627" s="16"/>
      <c r="BA1627" s="16"/>
      <c r="BB1627" s="25">
        <f t="shared" si="263"/>
        <v>-35500</v>
      </c>
      <c r="BC1627" s="16"/>
      <c r="BD1627" s="52">
        <f t="shared" si="264"/>
        <v>44735.362500000003</v>
      </c>
      <c r="BE1627" s="16">
        <f t="shared" si="268"/>
        <v>2022</v>
      </c>
      <c r="BF1627" s="52">
        <f t="shared" si="265"/>
        <v>44760</v>
      </c>
      <c r="BG1627" s="16">
        <f t="shared" si="269"/>
        <v>2022</v>
      </c>
      <c r="BH1627" s="16"/>
    </row>
    <row r="1628" spans="1:60" x14ac:dyDescent="0.25">
      <c r="A1628" s="16">
        <v>820003850</v>
      </c>
      <c r="B1628" s="16" t="s">
        <v>3461</v>
      </c>
      <c r="C1628" s="16" t="s">
        <v>3467</v>
      </c>
      <c r="D1628" s="17" t="s">
        <v>1210</v>
      </c>
      <c r="E1628" s="17">
        <v>72124</v>
      </c>
      <c r="F1628" s="17" t="str">
        <f t="shared" si="266"/>
        <v>ST72124</v>
      </c>
      <c r="G1628" s="17" t="e">
        <f>VLOOKUP(E1628,[4]PARTIDAS!$F:$M,8,0)</f>
        <v>#N/A</v>
      </c>
      <c r="H1628" s="17">
        <v>34362</v>
      </c>
      <c r="I1628" s="18">
        <v>44735.365277777775</v>
      </c>
      <c r="J1628" s="18">
        <v>44735.365277777775</v>
      </c>
      <c r="K1628" s="18">
        <v>44760</v>
      </c>
      <c r="L1628" s="19">
        <v>35500</v>
      </c>
      <c r="M1628" s="19">
        <v>35500</v>
      </c>
      <c r="N1628" s="16" t="s">
        <v>3463</v>
      </c>
      <c r="O1628" s="16"/>
      <c r="P1628" s="16"/>
      <c r="Q1628" s="16"/>
      <c r="R1628" s="16"/>
      <c r="S1628" s="16"/>
      <c r="T1628" s="20">
        <v>35500</v>
      </c>
      <c r="U1628" s="16" t="s">
        <v>47</v>
      </c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 t="s">
        <v>4248</v>
      </c>
      <c r="AG1628" s="16" t="s">
        <v>4208</v>
      </c>
      <c r="AH1628" s="16" t="s">
        <v>3466</v>
      </c>
      <c r="AI1628" s="16" t="s">
        <v>47</v>
      </c>
      <c r="AJ1628" s="16" t="e">
        <f>VLOOKUP(E1628,[4]TD!$A:$B,2,0)</f>
        <v>#N/A</v>
      </c>
      <c r="AK1628" s="16"/>
      <c r="AL1628" s="16"/>
      <c r="AM1628" s="16"/>
      <c r="AN1628" s="16"/>
      <c r="AO1628" s="16"/>
      <c r="AP1628" s="16"/>
      <c r="AQ1628" s="16"/>
      <c r="AR1628" s="16"/>
      <c r="AS1628" s="25">
        <f t="shared" si="273"/>
        <v>35500</v>
      </c>
      <c r="AT1628" s="16">
        <f t="shared" si="267"/>
        <v>35500</v>
      </c>
      <c r="AU1628" s="16"/>
      <c r="AV1628" s="16"/>
      <c r="AW1628" s="16"/>
      <c r="AX1628" s="16"/>
      <c r="AY1628" s="16"/>
      <c r="AZ1628" s="16"/>
      <c r="BA1628" s="16"/>
      <c r="BB1628" s="25">
        <f t="shared" si="263"/>
        <v>-35500</v>
      </c>
      <c r="BC1628" s="16"/>
      <c r="BD1628" s="52">
        <f t="shared" si="264"/>
        <v>44735.365277777775</v>
      </c>
      <c r="BE1628" s="16">
        <f t="shared" si="268"/>
        <v>2022</v>
      </c>
      <c r="BF1628" s="52">
        <f t="shared" si="265"/>
        <v>44760</v>
      </c>
      <c r="BG1628" s="16">
        <f t="shared" si="269"/>
        <v>2022</v>
      </c>
      <c r="BH1628" s="16"/>
    </row>
    <row r="1629" spans="1:60" x14ac:dyDescent="0.25">
      <c r="A1629" s="16">
        <v>820003850</v>
      </c>
      <c r="B1629" s="16" t="s">
        <v>3461</v>
      </c>
      <c r="C1629" s="16" t="s">
        <v>3467</v>
      </c>
      <c r="D1629" s="17" t="s">
        <v>1210</v>
      </c>
      <c r="E1629" s="17">
        <v>72195</v>
      </c>
      <c r="F1629" s="17" t="str">
        <f t="shared" si="266"/>
        <v>ST72195</v>
      </c>
      <c r="G1629" s="17" t="e">
        <f>VLOOKUP(E1629,[4]PARTIDAS!$F:$M,8,0)</f>
        <v>#N/A</v>
      </c>
      <c r="H1629" s="17">
        <v>34361</v>
      </c>
      <c r="I1629" s="18">
        <v>44735.757638888892</v>
      </c>
      <c r="J1629" s="18">
        <v>44735.757638888892</v>
      </c>
      <c r="K1629" s="18">
        <v>44760</v>
      </c>
      <c r="L1629" s="19">
        <v>132988</v>
      </c>
      <c r="M1629" s="19">
        <v>132988</v>
      </c>
      <c r="N1629" s="16" t="s">
        <v>3490</v>
      </c>
      <c r="O1629" s="16"/>
      <c r="P1629" s="16"/>
      <c r="Q1629" s="16"/>
      <c r="R1629" s="20">
        <v>132988</v>
      </c>
      <c r="S1629" s="16" t="s">
        <v>4214</v>
      </c>
      <c r="T1629" s="16"/>
      <c r="U1629" s="16"/>
      <c r="V1629" s="16"/>
      <c r="W1629" s="16"/>
      <c r="X1629" s="16"/>
      <c r="Y1629" s="16"/>
      <c r="Z1629" s="16"/>
      <c r="AA1629" s="16"/>
      <c r="AB1629" s="16"/>
      <c r="AC1629" s="16"/>
      <c r="AD1629" s="16"/>
      <c r="AE1629" s="16"/>
      <c r="AF1629" s="16"/>
      <c r="AG1629" s="16" t="s">
        <v>4214</v>
      </c>
      <c r="AH1629" s="16"/>
      <c r="AI1629" s="16"/>
      <c r="AJ1629" s="16" t="e">
        <f>VLOOKUP(E1629,[4]TD!$A:$B,2,0)</f>
        <v>#N/A</v>
      </c>
      <c r="AK1629" s="16"/>
      <c r="AL1629" s="16"/>
      <c r="AM1629" s="16"/>
      <c r="AN1629" s="16"/>
      <c r="AO1629" s="16"/>
      <c r="AP1629" s="16"/>
      <c r="AQ1629" s="25">
        <f>M1629</f>
        <v>132988</v>
      </c>
      <c r="AR1629" s="16"/>
      <c r="AS1629" s="16"/>
      <c r="AT1629" s="16">
        <f t="shared" si="267"/>
        <v>0</v>
      </c>
      <c r="AU1629" s="16"/>
      <c r="AV1629" s="16"/>
      <c r="AW1629" s="16"/>
      <c r="AX1629" s="16"/>
      <c r="AY1629" s="16"/>
      <c r="AZ1629" s="16"/>
      <c r="BA1629" s="16"/>
      <c r="BB1629" s="25">
        <f t="shared" si="263"/>
        <v>0</v>
      </c>
      <c r="BC1629" s="16"/>
      <c r="BD1629" s="52">
        <f t="shared" si="264"/>
        <v>44735.757638888892</v>
      </c>
      <c r="BE1629" s="16">
        <f t="shared" si="268"/>
        <v>2022</v>
      </c>
      <c r="BF1629" s="52">
        <f t="shared" si="265"/>
        <v>44760</v>
      </c>
      <c r="BG1629" s="16">
        <f t="shared" si="269"/>
        <v>2022</v>
      </c>
      <c r="BH1629" s="16"/>
    </row>
    <row r="1630" spans="1:60" x14ac:dyDescent="0.25">
      <c r="A1630" s="16">
        <v>820003850</v>
      </c>
      <c r="B1630" s="16" t="s">
        <v>3461</v>
      </c>
      <c r="C1630" s="16" t="s">
        <v>3462</v>
      </c>
      <c r="D1630" s="17" t="s">
        <v>1210</v>
      </c>
      <c r="E1630" s="17">
        <v>72202</v>
      </c>
      <c r="F1630" s="17" t="str">
        <f t="shared" si="266"/>
        <v>ST72202</v>
      </c>
      <c r="G1630" s="17" t="e">
        <f>VLOOKUP(E1630,[4]PARTIDAS!$F:$M,8,0)</f>
        <v>#N/A</v>
      </c>
      <c r="H1630" s="17">
        <v>34363</v>
      </c>
      <c r="I1630" s="18">
        <v>44735.855555555558</v>
      </c>
      <c r="J1630" s="18">
        <v>44735.855555555558</v>
      </c>
      <c r="K1630" s="18">
        <v>44760</v>
      </c>
      <c r="L1630" s="19">
        <v>50533</v>
      </c>
      <c r="M1630" s="19">
        <v>50533</v>
      </c>
      <c r="N1630" s="16" t="s">
        <v>3463</v>
      </c>
      <c r="O1630" s="16"/>
      <c r="P1630" s="16"/>
      <c r="Q1630" s="16"/>
      <c r="R1630" s="16"/>
      <c r="S1630" s="16"/>
      <c r="T1630" s="20">
        <v>50533</v>
      </c>
      <c r="U1630" s="16" t="s">
        <v>4249</v>
      </c>
      <c r="V1630" s="16" t="s">
        <v>4238</v>
      </c>
      <c r="W1630" s="16">
        <v>2906</v>
      </c>
      <c r="X1630" s="16"/>
      <c r="Y1630" s="16"/>
      <c r="Z1630" s="16"/>
      <c r="AA1630" s="16">
        <v>0</v>
      </c>
      <c r="AB1630" s="16">
        <v>0</v>
      </c>
      <c r="AC1630" s="16" t="s">
        <v>47</v>
      </c>
      <c r="AD1630" s="16"/>
      <c r="AE1630" s="16"/>
      <c r="AF1630" s="16" t="s">
        <v>4248</v>
      </c>
      <c r="AG1630" s="16" t="s">
        <v>4207</v>
      </c>
      <c r="AH1630" s="16" t="s">
        <v>3466</v>
      </c>
      <c r="AI1630" s="16" t="s">
        <v>47</v>
      </c>
      <c r="AJ1630" s="16" t="e">
        <f>VLOOKUP(E1630,[4]TD!$A:$B,2,0)</f>
        <v>#N/A</v>
      </c>
      <c r="AK1630" s="16"/>
      <c r="AL1630" s="16"/>
      <c r="AM1630" s="16"/>
      <c r="AN1630" s="16"/>
      <c r="AO1630" s="16"/>
      <c r="AP1630" s="16"/>
      <c r="AQ1630" s="16"/>
      <c r="AR1630" s="16"/>
      <c r="AS1630" s="25">
        <f t="shared" ref="AS1630:AS1642" si="274">M1630</f>
        <v>50533</v>
      </c>
      <c r="AT1630" s="16">
        <f t="shared" si="267"/>
        <v>50533</v>
      </c>
      <c r="AU1630" s="16"/>
      <c r="AV1630" s="16"/>
      <c r="AW1630" s="16"/>
      <c r="AX1630" s="16"/>
      <c r="AY1630" s="16"/>
      <c r="AZ1630" s="16"/>
      <c r="BA1630" s="16"/>
      <c r="BB1630" s="25">
        <f t="shared" si="263"/>
        <v>-50533</v>
      </c>
      <c r="BC1630" s="16"/>
      <c r="BD1630" s="52">
        <f t="shared" si="264"/>
        <v>44735.855555555558</v>
      </c>
      <c r="BE1630" s="16">
        <f t="shared" si="268"/>
        <v>2022</v>
      </c>
      <c r="BF1630" s="52">
        <f t="shared" si="265"/>
        <v>44760</v>
      </c>
      <c r="BG1630" s="16">
        <f t="shared" si="269"/>
        <v>2022</v>
      </c>
      <c r="BH1630" s="16"/>
    </row>
    <row r="1631" spans="1:60" x14ac:dyDescent="0.25">
      <c r="A1631" s="16">
        <v>820003850</v>
      </c>
      <c r="B1631" s="16" t="s">
        <v>3461</v>
      </c>
      <c r="C1631" s="16" t="s">
        <v>3462</v>
      </c>
      <c r="D1631" s="17" t="s">
        <v>1210</v>
      </c>
      <c r="E1631" s="17">
        <v>72205</v>
      </c>
      <c r="F1631" s="17" t="str">
        <f t="shared" si="266"/>
        <v>ST72205</v>
      </c>
      <c r="G1631" s="17" t="e">
        <f>VLOOKUP(E1631,[4]PARTIDAS!$F:$M,8,0)</f>
        <v>#N/A</v>
      </c>
      <c r="H1631" s="17">
        <v>34363</v>
      </c>
      <c r="I1631" s="18">
        <v>44735.894444444442</v>
      </c>
      <c r="J1631" s="18">
        <v>44735.894444444442</v>
      </c>
      <c r="K1631" s="18">
        <v>44760</v>
      </c>
      <c r="L1631" s="19">
        <v>281309</v>
      </c>
      <c r="M1631" s="19">
        <v>281309</v>
      </c>
      <c r="N1631" s="16" t="s">
        <v>3463</v>
      </c>
      <c r="O1631" s="16"/>
      <c r="P1631" s="16"/>
      <c r="Q1631" s="16"/>
      <c r="R1631" s="16"/>
      <c r="S1631" s="16"/>
      <c r="T1631" s="20">
        <v>281309</v>
      </c>
      <c r="U1631" s="16" t="s">
        <v>4250</v>
      </c>
      <c r="V1631" s="16" t="s">
        <v>4238</v>
      </c>
      <c r="W1631" s="16">
        <v>4282</v>
      </c>
      <c r="X1631" s="16"/>
      <c r="Y1631" s="16"/>
      <c r="Z1631" s="16"/>
      <c r="AA1631" s="16">
        <v>0</v>
      </c>
      <c r="AB1631" s="16">
        <v>0</v>
      </c>
      <c r="AC1631" s="16" t="s">
        <v>47</v>
      </c>
      <c r="AD1631" s="16"/>
      <c r="AE1631" s="16"/>
      <c r="AF1631" s="16" t="s">
        <v>4248</v>
      </c>
      <c r="AG1631" s="16" t="s">
        <v>4207</v>
      </c>
      <c r="AH1631" s="16" t="s">
        <v>3466</v>
      </c>
      <c r="AI1631" s="16" t="s">
        <v>47</v>
      </c>
      <c r="AJ1631" s="16" t="e">
        <f>VLOOKUP(E1631,[4]TD!$A:$B,2,0)</f>
        <v>#N/A</v>
      </c>
      <c r="AK1631" s="16"/>
      <c r="AL1631" s="16"/>
      <c r="AM1631" s="16"/>
      <c r="AN1631" s="16"/>
      <c r="AO1631" s="16"/>
      <c r="AP1631" s="16"/>
      <c r="AQ1631" s="16"/>
      <c r="AR1631" s="16"/>
      <c r="AS1631" s="25">
        <f t="shared" si="274"/>
        <v>281309</v>
      </c>
      <c r="AT1631" s="16">
        <f t="shared" si="267"/>
        <v>281309</v>
      </c>
      <c r="AU1631" s="16"/>
      <c r="AV1631" s="16"/>
      <c r="AW1631" s="16"/>
      <c r="AX1631" s="16"/>
      <c r="AY1631" s="16"/>
      <c r="AZ1631" s="16"/>
      <c r="BA1631" s="16"/>
      <c r="BB1631" s="25">
        <f t="shared" si="263"/>
        <v>-281309</v>
      </c>
      <c r="BC1631" s="16"/>
      <c r="BD1631" s="52">
        <f t="shared" si="264"/>
        <v>44735.894444444442</v>
      </c>
      <c r="BE1631" s="16">
        <f t="shared" si="268"/>
        <v>2022</v>
      </c>
      <c r="BF1631" s="52">
        <f t="shared" si="265"/>
        <v>44760</v>
      </c>
      <c r="BG1631" s="16">
        <f t="shared" si="269"/>
        <v>2022</v>
      </c>
      <c r="BH1631" s="16"/>
    </row>
    <row r="1632" spans="1:60" x14ac:dyDescent="0.25">
      <c r="A1632" s="16">
        <v>820003850</v>
      </c>
      <c r="B1632" s="16" t="s">
        <v>3461</v>
      </c>
      <c r="C1632" s="16" t="s">
        <v>3462</v>
      </c>
      <c r="D1632" s="17" t="s">
        <v>1210</v>
      </c>
      <c r="E1632" s="17">
        <v>72251</v>
      </c>
      <c r="F1632" s="17" t="str">
        <f t="shared" si="266"/>
        <v>ST72251</v>
      </c>
      <c r="G1632" s="17" t="e">
        <f>VLOOKUP(E1632,[4]PARTIDAS!$F:$M,8,0)</f>
        <v>#N/A</v>
      </c>
      <c r="H1632" s="17">
        <v>34364</v>
      </c>
      <c r="I1632" s="18">
        <v>44736.394444444442</v>
      </c>
      <c r="J1632" s="18">
        <v>44736.394444444442</v>
      </c>
      <c r="K1632" s="18">
        <v>44760</v>
      </c>
      <c r="L1632" s="19">
        <v>35500</v>
      </c>
      <c r="M1632" s="19">
        <v>35500</v>
      </c>
      <c r="N1632" s="16" t="s">
        <v>3463</v>
      </c>
      <c r="O1632" s="16"/>
      <c r="P1632" s="16"/>
      <c r="Q1632" s="16"/>
      <c r="R1632" s="16"/>
      <c r="S1632" s="16"/>
      <c r="T1632" s="20">
        <v>35500</v>
      </c>
      <c r="U1632" s="16" t="s">
        <v>47</v>
      </c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 t="s">
        <v>4251</v>
      </c>
      <c r="AG1632" s="16" t="s">
        <v>4208</v>
      </c>
      <c r="AH1632" s="16" t="s">
        <v>3466</v>
      </c>
      <c r="AI1632" s="16" t="s">
        <v>47</v>
      </c>
      <c r="AJ1632" s="16" t="e">
        <f>VLOOKUP(E1632,[4]TD!$A:$B,2,0)</f>
        <v>#N/A</v>
      </c>
      <c r="AK1632" s="16"/>
      <c r="AL1632" s="16"/>
      <c r="AM1632" s="16"/>
      <c r="AN1632" s="16"/>
      <c r="AO1632" s="16"/>
      <c r="AP1632" s="16"/>
      <c r="AQ1632" s="16"/>
      <c r="AR1632" s="16"/>
      <c r="AS1632" s="25">
        <f t="shared" si="274"/>
        <v>35500</v>
      </c>
      <c r="AT1632" s="16">
        <f t="shared" si="267"/>
        <v>35500</v>
      </c>
      <c r="AU1632" s="16"/>
      <c r="AV1632" s="16"/>
      <c r="AW1632" s="16"/>
      <c r="AX1632" s="16"/>
      <c r="AY1632" s="16"/>
      <c r="AZ1632" s="16"/>
      <c r="BA1632" s="16"/>
      <c r="BB1632" s="25">
        <f t="shared" si="263"/>
        <v>-35500</v>
      </c>
      <c r="BC1632" s="16"/>
      <c r="BD1632" s="52">
        <f t="shared" si="264"/>
        <v>44736.394444444442</v>
      </c>
      <c r="BE1632" s="16">
        <f t="shared" si="268"/>
        <v>2022</v>
      </c>
      <c r="BF1632" s="52">
        <f t="shared" si="265"/>
        <v>44760</v>
      </c>
      <c r="BG1632" s="16">
        <f t="shared" si="269"/>
        <v>2022</v>
      </c>
      <c r="BH1632" s="16"/>
    </row>
    <row r="1633" spans="1:60" x14ac:dyDescent="0.25">
      <c r="A1633" s="16">
        <v>820003850</v>
      </c>
      <c r="B1633" s="16" t="s">
        <v>3461</v>
      </c>
      <c r="C1633" s="16" t="s">
        <v>3462</v>
      </c>
      <c r="D1633" s="17" t="s">
        <v>1210</v>
      </c>
      <c r="E1633" s="17">
        <v>72327</v>
      </c>
      <c r="F1633" s="17" t="str">
        <f t="shared" si="266"/>
        <v>ST72327</v>
      </c>
      <c r="G1633" s="17" t="e">
        <f>VLOOKUP(E1633,[4]PARTIDAS!$F:$M,8,0)</f>
        <v>#N/A</v>
      </c>
      <c r="H1633" s="17">
        <v>34363</v>
      </c>
      <c r="I1633" s="18">
        <v>44736.849305555559</v>
      </c>
      <c r="J1633" s="18">
        <v>44736.849305555559</v>
      </c>
      <c r="K1633" s="18">
        <v>44760</v>
      </c>
      <c r="L1633" s="19">
        <v>99839</v>
      </c>
      <c r="M1633" s="19">
        <v>99839</v>
      </c>
      <c r="N1633" s="16" t="s">
        <v>3463</v>
      </c>
      <c r="O1633" s="16"/>
      <c r="P1633" s="16"/>
      <c r="Q1633" s="16"/>
      <c r="R1633" s="16"/>
      <c r="S1633" s="16"/>
      <c r="T1633" s="20">
        <v>99839</v>
      </c>
      <c r="U1633" s="16" t="s">
        <v>47</v>
      </c>
      <c r="V1633" s="16"/>
      <c r="W1633" s="16"/>
      <c r="X1633" s="16"/>
      <c r="Y1633" s="16"/>
      <c r="Z1633" s="16"/>
      <c r="AA1633" s="16"/>
      <c r="AB1633" s="16"/>
      <c r="AC1633" s="16"/>
      <c r="AD1633" s="16"/>
      <c r="AE1633" s="16"/>
      <c r="AF1633" s="16" t="s">
        <v>4251</v>
      </c>
      <c r="AG1633" s="16" t="s">
        <v>4207</v>
      </c>
      <c r="AH1633" s="16" t="s">
        <v>3466</v>
      </c>
      <c r="AI1633" s="16" t="s">
        <v>47</v>
      </c>
      <c r="AJ1633" s="16" t="e">
        <f>VLOOKUP(E1633,[4]TD!$A:$B,2,0)</f>
        <v>#N/A</v>
      </c>
      <c r="AK1633" s="16"/>
      <c r="AL1633" s="16"/>
      <c r="AM1633" s="16"/>
      <c r="AN1633" s="16"/>
      <c r="AO1633" s="16"/>
      <c r="AP1633" s="16"/>
      <c r="AQ1633" s="16"/>
      <c r="AR1633" s="16"/>
      <c r="AS1633" s="25">
        <f t="shared" si="274"/>
        <v>99839</v>
      </c>
      <c r="AT1633" s="16">
        <f t="shared" si="267"/>
        <v>99839</v>
      </c>
      <c r="AU1633" s="16"/>
      <c r="AV1633" s="16"/>
      <c r="AW1633" s="16"/>
      <c r="AX1633" s="16"/>
      <c r="AY1633" s="16"/>
      <c r="AZ1633" s="16"/>
      <c r="BA1633" s="16"/>
      <c r="BB1633" s="25">
        <f t="shared" si="263"/>
        <v>-99839</v>
      </c>
      <c r="BC1633" s="16"/>
      <c r="BD1633" s="52">
        <f t="shared" si="264"/>
        <v>44736.849305555559</v>
      </c>
      <c r="BE1633" s="16">
        <f t="shared" si="268"/>
        <v>2022</v>
      </c>
      <c r="BF1633" s="52">
        <f t="shared" si="265"/>
        <v>44760</v>
      </c>
      <c r="BG1633" s="16">
        <f t="shared" si="269"/>
        <v>2022</v>
      </c>
      <c r="BH1633" s="16"/>
    </row>
    <row r="1634" spans="1:60" x14ac:dyDescent="0.25">
      <c r="A1634" s="16">
        <v>820003850</v>
      </c>
      <c r="B1634" s="16" t="s">
        <v>3461</v>
      </c>
      <c r="C1634" s="16" t="s">
        <v>3462</v>
      </c>
      <c r="D1634" s="17" t="s">
        <v>1210</v>
      </c>
      <c r="E1634" s="17">
        <v>72328</v>
      </c>
      <c r="F1634" s="17" t="str">
        <f t="shared" si="266"/>
        <v>ST72328</v>
      </c>
      <c r="G1634" s="17" t="e">
        <f>VLOOKUP(E1634,[4]PARTIDAS!$F:$M,8,0)</f>
        <v>#N/A</v>
      </c>
      <c r="H1634" s="17">
        <v>34363</v>
      </c>
      <c r="I1634" s="18">
        <v>44736.872916666667</v>
      </c>
      <c r="J1634" s="18">
        <v>44736.872916666667</v>
      </c>
      <c r="K1634" s="18">
        <v>44760</v>
      </c>
      <c r="L1634" s="19">
        <v>84500</v>
      </c>
      <c r="M1634" s="19">
        <v>84500</v>
      </c>
      <c r="N1634" s="16" t="s">
        <v>3463</v>
      </c>
      <c r="O1634" s="16"/>
      <c r="P1634" s="16"/>
      <c r="Q1634" s="16"/>
      <c r="R1634" s="16"/>
      <c r="S1634" s="16"/>
      <c r="T1634" s="20">
        <v>84500</v>
      </c>
      <c r="U1634" s="16" t="s">
        <v>4252</v>
      </c>
      <c r="V1634" s="16" t="s">
        <v>4238</v>
      </c>
      <c r="W1634" s="16">
        <v>84500</v>
      </c>
      <c r="X1634" s="16" t="s">
        <v>47</v>
      </c>
      <c r="Y1634" s="16"/>
      <c r="Z1634" s="16"/>
      <c r="AA1634" s="16">
        <v>0</v>
      </c>
      <c r="AB1634" s="16">
        <v>0</v>
      </c>
      <c r="AC1634" s="16" t="s">
        <v>47</v>
      </c>
      <c r="AD1634" s="16"/>
      <c r="AE1634" s="16"/>
      <c r="AF1634" s="16" t="s">
        <v>4251</v>
      </c>
      <c r="AG1634" s="16" t="s">
        <v>4207</v>
      </c>
      <c r="AH1634" s="16" t="s">
        <v>3466</v>
      </c>
      <c r="AI1634" s="16" t="s">
        <v>47</v>
      </c>
      <c r="AJ1634" s="16" t="e">
        <f>VLOOKUP(E1634,[4]TD!$A:$B,2,0)</f>
        <v>#N/A</v>
      </c>
      <c r="AK1634" s="16"/>
      <c r="AL1634" s="16"/>
      <c r="AM1634" s="16"/>
      <c r="AN1634" s="16"/>
      <c r="AO1634" s="16"/>
      <c r="AP1634" s="16"/>
      <c r="AQ1634" s="16"/>
      <c r="AR1634" s="16"/>
      <c r="AS1634" s="25">
        <f t="shared" si="274"/>
        <v>84500</v>
      </c>
      <c r="AT1634" s="16">
        <f t="shared" si="267"/>
        <v>84500</v>
      </c>
      <c r="AU1634" s="16"/>
      <c r="AV1634" s="16"/>
      <c r="AW1634" s="16"/>
      <c r="AX1634" s="16"/>
      <c r="AY1634" s="16"/>
      <c r="AZ1634" s="16"/>
      <c r="BA1634" s="16"/>
      <c r="BB1634" s="25">
        <f t="shared" si="263"/>
        <v>-84500</v>
      </c>
      <c r="BC1634" s="16"/>
      <c r="BD1634" s="52">
        <f t="shared" si="264"/>
        <v>44736.872916666667</v>
      </c>
      <c r="BE1634" s="16">
        <f t="shared" si="268"/>
        <v>2022</v>
      </c>
      <c r="BF1634" s="52">
        <f t="shared" si="265"/>
        <v>44760</v>
      </c>
      <c r="BG1634" s="16">
        <f t="shared" si="269"/>
        <v>2022</v>
      </c>
      <c r="BH1634" s="16"/>
    </row>
    <row r="1635" spans="1:60" x14ac:dyDescent="0.25">
      <c r="A1635" s="16">
        <v>820003850</v>
      </c>
      <c r="B1635" s="16" t="s">
        <v>3461</v>
      </c>
      <c r="C1635" s="16" t="s">
        <v>3462</v>
      </c>
      <c r="D1635" s="17" t="s">
        <v>1210</v>
      </c>
      <c r="E1635" s="17">
        <v>72341</v>
      </c>
      <c r="F1635" s="17" t="str">
        <f t="shared" si="266"/>
        <v>ST72341</v>
      </c>
      <c r="G1635" s="17" t="e">
        <f>VLOOKUP(E1635,[4]PARTIDAS!$F:$M,8,0)</f>
        <v>#N/A</v>
      </c>
      <c r="H1635" s="17">
        <v>34363</v>
      </c>
      <c r="I1635" s="18">
        <v>44737.304861111108</v>
      </c>
      <c r="J1635" s="18">
        <v>44737.304861111108</v>
      </c>
      <c r="K1635" s="18">
        <v>44760</v>
      </c>
      <c r="L1635" s="19">
        <v>118365</v>
      </c>
      <c r="M1635" s="19">
        <v>118365</v>
      </c>
      <c r="N1635" s="16" t="s">
        <v>3463</v>
      </c>
      <c r="O1635" s="16"/>
      <c r="P1635" s="16"/>
      <c r="Q1635" s="16"/>
      <c r="R1635" s="16"/>
      <c r="S1635" s="16"/>
      <c r="T1635" s="20">
        <v>118365</v>
      </c>
      <c r="U1635" s="16" t="s">
        <v>47</v>
      </c>
      <c r="V1635" s="16"/>
      <c r="W1635" s="16"/>
      <c r="X1635" s="16"/>
      <c r="Y1635" s="16"/>
      <c r="Z1635" s="16"/>
      <c r="AA1635" s="16"/>
      <c r="AB1635" s="16"/>
      <c r="AC1635" s="16"/>
      <c r="AD1635" s="16"/>
      <c r="AE1635" s="16"/>
      <c r="AF1635" s="16" t="s">
        <v>4253</v>
      </c>
      <c r="AG1635" s="16" t="s">
        <v>4207</v>
      </c>
      <c r="AH1635" s="16" t="s">
        <v>3466</v>
      </c>
      <c r="AI1635" s="16" t="s">
        <v>47</v>
      </c>
      <c r="AJ1635" s="16" t="e">
        <f>VLOOKUP(E1635,[4]TD!$A:$B,2,0)</f>
        <v>#N/A</v>
      </c>
      <c r="AK1635" s="16"/>
      <c r="AL1635" s="16"/>
      <c r="AM1635" s="16"/>
      <c r="AN1635" s="16"/>
      <c r="AO1635" s="16"/>
      <c r="AP1635" s="16"/>
      <c r="AQ1635" s="16"/>
      <c r="AR1635" s="16"/>
      <c r="AS1635" s="25">
        <f t="shared" si="274"/>
        <v>118365</v>
      </c>
      <c r="AT1635" s="16">
        <f t="shared" si="267"/>
        <v>118365</v>
      </c>
      <c r="AU1635" s="16"/>
      <c r="AV1635" s="16"/>
      <c r="AW1635" s="16"/>
      <c r="AX1635" s="16"/>
      <c r="AY1635" s="16"/>
      <c r="AZ1635" s="16"/>
      <c r="BA1635" s="16"/>
      <c r="BB1635" s="25">
        <f t="shared" si="263"/>
        <v>-118365</v>
      </c>
      <c r="BC1635" s="16"/>
      <c r="BD1635" s="52">
        <f t="shared" si="264"/>
        <v>44737.304861111108</v>
      </c>
      <c r="BE1635" s="16">
        <f t="shared" si="268"/>
        <v>2022</v>
      </c>
      <c r="BF1635" s="52">
        <f t="shared" si="265"/>
        <v>44760</v>
      </c>
      <c r="BG1635" s="16">
        <f t="shared" si="269"/>
        <v>2022</v>
      </c>
      <c r="BH1635" s="16"/>
    </row>
    <row r="1636" spans="1:60" x14ac:dyDescent="0.25">
      <c r="A1636" s="16">
        <v>820003850</v>
      </c>
      <c r="B1636" s="16" t="s">
        <v>3461</v>
      </c>
      <c r="C1636" s="16" t="s">
        <v>3462</v>
      </c>
      <c r="D1636" s="17" t="s">
        <v>1210</v>
      </c>
      <c r="E1636" s="17">
        <v>72363</v>
      </c>
      <c r="F1636" s="17" t="str">
        <f t="shared" si="266"/>
        <v>ST72363</v>
      </c>
      <c r="G1636" s="17" t="e">
        <f>VLOOKUP(E1636,[4]PARTIDAS!$F:$M,8,0)</f>
        <v>#N/A</v>
      </c>
      <c r="H1636" s="17">
        <v>34363</v>
      </c>
      <c r="I1636" s="18">
        <v>44737.459722222222</v>
      </c>
      <c r="J1636" s="18">
        <v>44737.459722222222</v>
      </c>
      <c r="K1636" s="18">
        <v>44760</v>
      </c>
      <c r="L1636" s="19">
        <v>136465</v>
      </c>
      <c r="M1636" s="19">
        <v>136465</v>
      </c>
      <c r="N1636" s="16" t="s">
        <v>3463</v>
      </c>
      <c r="O1636" s="16"/>
      <c r="P1636" s="16"/>
      <c r="Q1636" s="16"/>
      <c r="R1636" s="16"/>
      <c r="S1636" s="16"/>
      <c r="T1636" s="20">
        <v>136465</v>
      </c>
      <c r="U1636" s="16" t="s">
        <v>47</v>
      </c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 t="s">
        <v>4253</v>
      </c>
      <c r="AG1636" s="16" t="s">
        <v>4207</v>
      </c>
      <c r="AH1636" s="16" t="s">
        <v>3466</v>
      </c>
      <c r="AI1636" s="16" t="s">
        <v>47</v>
      </c>
      <c r="AJ1636" s="16" t="e">
        <f>VLOOKUP(E1636,[4]TD!$A:$B,2,0)</f>
        <v>#N/A</v>
      </c>
      <c r="AK1636" s="16"/>
      <c r="AL1636" s="16"/>
      <c r="AM1636" s="16"/>
      <c r="AN1636" s="16"/>
      <c r="AO1636" s="16"/>
      <c r="AP1636" s="16"/>
      <c r="AQ1636" s="16"/>
      <c r="AR1636" s="16"/>
      <c r="AS1636" s="25">
        <f t="shared" si="274"/>
        <v>136465</v>
      </c>
      <c r="AT1636" s="16">
        <f t="shared" si="267"/>
        <v>136465</v>
      </c>
      <c r="AU1636" s="16"/>
      <c r="AV1636" s="16"/>
      <c r="AW1636" s="16"/>
      <c r="AX1636" s="16"/>
      <c r="AY1636" s="16"/>
      <c r="AZ1636" s="16"/>
      <c r="BA1636" s="16"/>
      <c r="BB1636" s="25">
        <f t="shared" si="263"/>
        <v>-136465</v>
      </c>
      <c r="BC1636" s="16"/>
      <c r="BD1636" s="52">
        <f t="shared" si="264"/>
        <v>44737.459722222222</v>
      </c>
      <c r="BE1636" s="16">
        <f t="shared" si="268"/>
        <v>2022</v>
      </c>
      <c r="BF1636" s="52">
        <f t="shared" si="265"/>
        <v>44760</v>
      </c>
      <c r="BG1636" s="16">
        <f t="shared" si="269"/>
        <v>2022</v>
      </c>
      <c r="BH1636" s="16"/>
    </row>
    <row r="1637" spans="1:60" x14ac:dyDescent="0.25">
      <c r="A1637" s="16">
        <v>820003850</v>
      </c>
      <c r="B1637" s="16" t="s">
        <v>3461</v>
      </c>
      <c r="C1637" s="16" t="s">
        <v>3467</v>
      </c>
      <c r="D1637" s="17" t="s">
        <v>1210</v>
      </c>
      <c r="E1637" s="17">
        <v>72388</v>
      </c>
      <c r="F1637" s="17" t="str">
        <f t="shared" si="266"/>
        <v>ST72388</v>
      </c>
      <c r="G1637" s="17" t="e">
        <f>VLOOKUP(E1637,[4]PARTIDAS!$F:$M,8,0)</f>
        <v>#N/A</v>
      </c>
      <c r="H1637" s="17">
        <v>34361</v>
      </c>
      <c r="I1637" s="18">
        <v>44737.713194444441</v>
      </c>
      <c r="J1637" s="18">
        <v>44737.713194444441</v>
      </c>
      <c r="K1637" s="18">
        <v>44760</v>
      </c>
      <c r="L1637" s="19">
        <v>54880</v>
      </c>
      <c r="M1637" s="19">
        <v>54880</v>
      </c>
      <c r="N1637" s="16" t="s">
        <v>3463</v>
      </c>
      <c r="O1637" s="16"/>
      <c r="P1637" s="16"/>
      <c r="Q1637" s="16"/>
      <c r="R1637" s="16"/>
      <c r="S1637" s="16"/>
      <c r="T1637" s="20">
        <v>54880</v>
      </c>
      <c r="U1637" s="16" t="s">
        <v>47</v>
      </c>
      <c r="V1637" s="16"/>
      <c r="W1637" s="16"/>
      <c r="X1637" s="16"/>
      <c r="Y1637" s="16"/>
      <c r="Z1637" s="16"/>
      <c r="AA1637" s="16"/>
      <c r="AB1637" s="16"/>
      <c r="AC1637" s="16"/>
      <c r="AD1637" s="16"/>
      <c r="AE1637" s="16"/>
      <c r="AF1637" s="16" t="s">
        <v>4253</v>
      </c>
      <c r="AG1637" s="16" t="s">
        <v>4208</v>
      </c>
      <c r="AH1637" s="16" t="s">
        <v>3466</v>
      </c>
      <c r="AI1637" s="16" t="s">
        <v>47</v>
      </c>
      <c r="AJ1637" s="16" t="e">
        <f>VLOOKUP(E1637,[4]TD!$A:$B,2,0)</f>
        <v>#N/A</v>
      </c>
      <c r="AK1637" s="16"/>
      <c r="AL1637" s="16"/>
      <c r="AM1637" s="16"/>
      <c r="AN1637" s="16"/>
      <c r="AO1637" s="16"/>
      <c r="AP1637" s="16"/>
      <c r="AQ1637" s="16"/>
      <c r="AR1637" s="16"/>
      <c r="AS1637" s="25">
        <f t="shared" si="274"/>
        <v>54880</v>
      </c>
      <c r="AT1637" s="16">
        <f t="shared" si="267"/>
        <v>54880</v>
      </c>
      <c r="AU1637" s="16"/>
      <c r="AV1637" s="16"/>
      <c r="AW1637" s="16"/>
      <c r="AX1637" s="16"/>
      <c r="AY1637" s="16"/>
      <c r="AZ1637" s="16"/>
      <c r="BA1637" s="16"/>
      <c r="BB1637" s="25">
        <f t="shared" si="263"/>
        <v>-54880</v>
      </c>
      <c r="BC1637" s="16"/>
      <c r="BD1637" s="52">
        <f t="shared" si="264"/>
        <v>44737.713194444441</v>
      </c>
      <c r="BE1637" s="16">
        <f t="shared" si="268"/>
        <v>2022</v>
      </c>
      <c r="BF1637" s="52">
        <f t="shared" si="265"/>
        <v>44760</v>
      </c>
      <c r="BG1637" s="16">
        <f t="shared" si="269"/>
        <v>2022</v>
      </c>
      <c r="BH1637" s="16"/>
    </row>
    <row r="1638" spans="1:60" x14ac:dyDescent="0.25">
      <c r="A1638" s="16">
        <v>820003850</v>
      </c>
      <c r="B1638" s="16" t="s">
        <v>3461</v>
      </c>
      <c r="C1638" s="16" t="s">
        <v>3462</v>
      </c>
      <c r="D1638" s="17" t="s">
        <v>1210</v>
      </c>
      <c r="E1638" s="17">
        <v>72389</v>
      </c>
      <c r="F1638" s="17" t="str">
        <f t="shared" si="266"/>
        <v>ST72389</v>
      </c>
      <c r="G1638" s="17" t="e">
        <f>VLOOKUP(E1638,[4]PARTIDAS!$F:$M,8,0)</f>
        <v>#N/A</v>
      </c>
      <c r="H1638" s="17">
        <v>34363</v>
      </c>
      <c r="I1638" s="18">
        <v>44737.716666666667</v>
      </c>
      <c r="J1638" s="18">
        <v>44737.716666666667</v>
      </c>
      <c r="K1638" s="18">
        <v>44760</v>
      </c>
      <c r="L1638" s="19">
        <v>101414</v>
      </c>
      <c r="M1638" s="19">
        <v>101414</v>
      </c>
      <c r="N1638" s="16" t="s">
        <v>3463</v>
      </c>
      <c r="O1638" s="16"/>
      <c r="P1638" s="16"/>
      <c r="Q1638" s="16"/>
      <c r="R1638" s="16"/>
      <c r="S1638" s="16"/>
      <c r="T1638" s="20">
        <v>101414</v>
      </c>
      <c r="U1638" s="16" t="s">
        <v>4254</v>
      </c>
      <c r="V1638" s="16" t="s">
        <v>4238</v>
      </c>
      <c r="W1638" s="16">
        <v>2654</v>
      </c>
      <c r="X1638" s="16"/>
      <c r="Y1638" s="16"/>
      <c r="Z1638" s="16"/>
      <c r="AA1638" s="16">
        <v>0</v>
      </c>
      <c r="AB1638" s="16">
        <v>0</v>
      </c>
      <c r="AC1638" s="16" t="s">
        <v>47</v>
      </c>
      <c r="AD1638" s="16"/>
      <c r="AE1638" s="16"/>
      <c r="AF1638" s="16" t="s">
        <v>4253</v>
      </c>
      <c r="AG1638" s="16" t="s">
        <v>4207</v>
      </c>
      <c r="AH1638" s="16" t="s">
        <v>3466</v>
      </c>
      <c r="AI1638" s="16" t="s">
        <v>47</v>
      </c>
      <c r="AJ1638" s="16" t="e">
        <f>VLOOKUP(E1638,[4]TD!$A:$B,2,0)</f>
        <v>#N/A</v>
      </c>
      <c r="AK1638" s="16"/>
      <c r="AL1638" s="16"/>
      <c r="AM1638" s="16"/>
      <c r="AN1638" s="16"/>
      <c r="AO1638" s="16"/>
      <c r="AP1638" s="16"/>
      <c r="AQ1638" s="16"/>
      <c r="AR1638" s="16"/>
      <c r="AS1638" s="25">
        <f t="shared" si="274"/>
        <v>101414</v>
      </c>
      <c r="AT1638" s="16">
        <f t="shared" si="267"/>
        <v>101414</v>
      </c>
      <c r="AU1638" s="16"/>
      <c r="AV1638" s="16"/>
      <c r="AW1638" s="16"/>
      <c r="AX1638" s="16"/>
      <c r="AY1638" s="16"/>
      <c r="AZ1638" s="16"/>
      <c r="BA1638" s="16"/>
      <c r="BB1638" s="25">
        <f t="shared" si="263"/>
        <v>-101414</v>
      </c>
      <c r="BC1638" s="16"/>
      <c r="BD1638" s="52">
        <f t="shared" si="264"/>
        <v>44737.716666666667</v>
      </c>
      <c r="BE1638" s="16">
        <f t="shared" si="268"/>
        <v>2022</v>
      </c>
      <c r="BF1638" s="52">
        <f t="shared" si="265"/>
        <v>44760</v>
      </c>
      <c r="BG1638" s="16">
        <f t="shared" si="269"/>
        <v>2022</v>
      </c>
      <c r="BH1638" s="16"/>
    </row>
    <row r="1639" spans="1:60" x14ac:dyDescent="0.25">
      <c r="A1639" s="16">
        <v>820003850</v>
      </c>
      <c r="B1639" s="16" t="s">
        <v>3461</v>
      </c>
      <c r="C1639" s="16" t="s">
        <v>3462</v>
      </c>
      <c r="D1639" s="17" t="s">
        <v>1210</v>
      </c>
      <c r="E1639" s="17">
        <v>72432</v>
      </c>
      <c r="F1639" s="17" t="str">
        <f t="shared" si="266"/>
        <v>ST72432</v>
      </c>
      <c r="G1639" s="17" t="e">
        <f>VLOOKUP(E1639,[4]PARTIDAS!$F:$M,8,0)</f>
        <v>#N/A</v>
      </c>
      <c r="H1639" s="17">
        <v>34363</v>
      </c>
      <c r="I1639" s="18">
        <v>44738.46597222222</v>
      </c>
      <c r="J1639" s="18">
        <v>44738.46597222222</v>
      </c>
      <c r="K1639" s="18">
        <v>44760</v>
      </c>
      <c r="L1639" s="19">
        <v>425620</v>
      </c>
      <c r="M1639" s="19">
        <v>425620</v>
      </c>
      <c r="N1639" s="16" t="s">
        <v>3463</v>
      </c>
      <c r="O1639" s="16"/>
      <c r="P1639" s="16"/>
      <c r="Q1639" s="16"/>
      <c r="R1639" s="16"/>
      <c r="S1639" s="16"/>
      <c r="T1639" s="20">
        <v>425620</v>
      </c>
      <c r="U1639" s="16" t="s">
        <v>47</v>
      </c>
      <c r="V1639" s="16"/>
      <c r="W1639" s="16"/>
      <c r="X1639" s="16"/>
      <c r="Y1639" s="16"/>
      <c r="Z1639" s="16"/>
      <c r="AA1639" s="16"/>
      <c r="AB1639" s="16"/>
      <c r="AC1639" s="16"/>
      <c r="AD1639" s="16"/>
      <c r="AE1639" s="16"/>
      <c r="AF1639" s="16" t="s">
        <v>4255</v>
      </c>
      <c r="AG1639" s="16" t="s">
        <v>4207</v>
      </c>
      <c r="AH1639" s="16" t="s">
        <v>3466</v>
      </c>
      <c r="AI1639" s="16" t="s">
        <v>47</v>
      </c>
      <c r="AJ1639" s="16" t="e">
        <f>VLOOKUP(E1639,[4]TD!$A:$B,2,0)</f>
        <v>#N/A</v>
      </c>
      <c r="AK1639" s="16"/>
      <c r="AL1639" s="16"/>
      <c r="AM1639" s="16"/>
      <c r="AN1639" s="16"/>
      <c r="AO1639" s="16"/>
      <c r="AP1639" s="16"/>
      <c r="AQ1639" s="16"/>
      <c r="AR1639" s="16"/>
      <c r="AS1639" s="25">
        <f t="shared" si="274"/>
        <v>425620</v>
      </c>
      <c r="AT1639" s="16">
        <f t="shared" si="267"/>
        <v>425620</v>
      </c>
      <c r="AU1639" s="16"/>
      <c r="AV1639" s="16"/>
      <c r="AW1639" s="16"/>
      <c r="AX1639" s="16"/>
      <c r="AY1639" s="16"/>
      <c r="AZ1639" s="16"/>
      <c r="BA1639" s="16"/>
      <c r="BB1639" s="25">
        <f t="shared" si="263"/>
        <v>-425620</v>
      </c>
      <c r="BC1639" s="16"/>
      <c r="BD1639" s="52">
        <f t="shared" si="264"/>
        <v>44738.46597222222</v>
      </c>
      <c r="BE1639" s="16">
        <f t="shared" si="268"/>
        <v>2022</v>
      </c>
      <c r="BF1639" s="52">
        <f t="shared" si="265"/>
        <v>44760</v>
      </c>
      <c r="BG1639" s="16">
        <f t="shared" si="269"/>
        <v>2022</v>
      </c>
      <c r="BH1639" s="16"/>
    </row>
    <row r="1640" spans="1:60" x14ac:dyDescent="0.25">
      <c r="A1640" s="16">
        <v>820003850</v>
      </c>
      <c r="B1640" s="16" t="s">
        <v>3461</v>
      </c>
      <c r="C1640" s="16" t="s">
        <v>3462</v>
      </c>
      <c r="D1640" s="17" t="s">
        <v>1210</v>
      </c>
      <c r="E1640" s="17">
        <v>72483</v>
      </c>
      <c r="F1640" s="17" t="str">
        <f t="shared" si="266"/>
        <v>ST72483</v>
      </c>
      <c r="G1640" s="17" t="e">
        <f>VLOOKUP(E1640,[4]PARTIDAS!$F:$M,8,0)</f>
        <v>#N/A</v>
      </c>
      <c r="H1640" s="17">
        <v>34363</v>
      </c>
      <c r="I1640" s="18">
        <v>44739.477777777778</v>
      </c>
      <c r="J1640" s="18">
        <v>44739.477777777778</v>
      </c>
      <c r="K1640" s="18">
        <v>44760</v>
      </c>
      <c r="L1640" s="19">
        <v>249500</v>
      </c>
      <c r="M1640" s="19">
        <v>249500</v>
      </c>
      <c r="N1640" s="16" t="s">
        <v>3463</v>
      </c>
      <c r="O1640" s="16"/>
      <c r="P1640" s="16"/>
      <c r="Q1640" s="16"/>
      <c r="R1640" s="16"/>
      <c r="S1640" s="16"/>
      <c r="T1640" s="20">
        <v>249500</v>
      </c>
      <c r="U1640" s="16" t="s">
        <v>47</v>
      </c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 t="s">
        <v>4256</v>
      </c>
      <c r="AG1640" s="16" t="s">
        <v>4207</v>
      </c>
      <c r="AH1640" s="16" t="s">
        <v>3466</v>
      </c>
      <c r="AI1640" s="16" t="s">
        <v>47</v>
      </c>
      <c r="AJ1640" s="16" t="e">
        <f>VLOOKUP(E1640,[4]TD!$A:$B,2,0)</f>
        <v>#N/A</v>
      </c>
      <c r="AK1640" s="16"/>
      <c r="AL1640" s="16"/>
      <c r="AM1640" s="16"/>
      <c r="AN1640" s="16"/>
      <c r="AO1640" s="16"/>
      <c r="AP1640" s="16"/>
      <c r="AQ1640" s="16"/>
      <c r="AR1640" s="16"/>
      <c r="AS1640" s="25">
        <f t="shared" si="274"/>
        <v>249500</v>
      </c>
      <c r="AT1640" s="16">
        <f t="shared" si="267"/>
        <v>249500</v>
      </c>
      <c r="AU1640" s="16"/>
      <c r="AV1640" s="16"/>
      <c r="AW1640" s="16"/>
      <c r="AX1640" s="16"/>
      <c r="AY1640" s="16"/>
      <c r="AZ1640" s="16"/>
      <c r="BA1640" s="16"/>
      <c r="BB1640" s="25">
        <f t="shared" si="263"/>
        <v>-249500</v>
      </c>
      <c r="BC1640" s="16"/>
      <c r="BD1640" s="52">
        <f t="shared" si="264"/>
        <v>44739.477777777778</v>
      </c>
      <c r="BE1640" s="16">
        <f t="shared" si="268"/>
        <v>2022</v>
      </c>
      <c r="BF1640" s="52">
        <f t="shared" si="265"/>
        <v>44760</v>
      </c>
      <c r="BG1640" s="16">
        <f t="shared" si="269"/>
        <v>2022</v>
      </c>
      <c r="BH1640" s="16"/>
    </row>
    <row r="1641" spans="1:60" x14ac:dyDescent="0.25">
      <c r="A1641" s="16">
        <v>820003850</v>
      </c>
      <c r="B1641" s="16" t="s">
        <v>3461</v>
      </c>
      <c r="C1641" s="16" t="s">
        <v>3462</v>
      </c>
      <c r="D1641" s="17" t="s">
        <v>1210</v>
      </c>
      <c r="E1641" s="17">
        <v>72510</v>
      </c>
      <c r="F1641" s="17" t="str">
        <f t="shared" si="266"/>
        <v>ST72510</v>
      </c>
      <c r="G1641" s="17" t="e">
        <f>VLOOKUP(E1641,[4]PARTIDAS!$F:$M,8,0)</f>
        <v>#N/A</v>
      </c>
      <c r="H1641" s="17">
        <v>34363</v>
      </c>
      <c r="I1641" s="18">
        <v>44739.788888888892</v>
      </c>
      <c r="J1641" s="18">
        <v>44739.788888888892</v>
      </c>
      <c r="K1641" s="18">
        <v>44760</v>
      </c>
      <c r="L1641" s="19">
        <v>205349</v>
      </c>
      <c r="M1641" s="19">
        <v>205349</v>
      </c>
      <c r="N1641" s="16" t="s">
        <v>3463</v>
      </c>
      <c r="O1641" s="16"/>
      <c r="P1641" s="16"/>
      <c r="Q1641" s="16"/>
      <c r="R1641" s="16"/>
      <c r="S1641" s="16"/>
      <c r="T1641" s="20">
        <v>205349</v>
      </c>
      <c r="U1641" s="16" t="s">
        <v>4257</v>
      </c>
      <c r="V1641" s="16" t="s">
        <v>4238</v>
      </c>
      <c r="W1641" s="16">
        <v>8448</v>
      </c>
      <c r="X1641" s="16"/>
      <c r="Y1641" s="16"/>
      <c r="Z1641" s="16"/>
      <c r="AA1641" s="16">
        <v>0</v>
      </c>
      <c r="AB1641" s="16">
        <v>0</v>
      </c>
      <c r="AC1641" s="16" t="s">
        <v>47</v>
      </c>
      <c r="AD1641" s="16"/>
      <c r="AE1641" s="16"/>
      <c r="AF1641" s="16" t="s">
        <v>4256</v>
      </c>
      <c r="AG1641" s="16" t="s">
        <v>4207</v>
      </c>
      <c r="AH1641" s="16" t="s">
        <v>3466</v>
      </c>
      <c r="AI1641" s="16" t="s">
        <v>47</v>
      </c>
      <c r="AJ1641" s="16" t="e">
        <f>VLOOKUP(E1641,[4]TD!$A:$B,2,0)</f>
        <v>#N/A</v>
      </c>
      <c r="AK1641" s="16"/>
      <c r="AL1641" s="16"/>
      <c r="AM1641" s="16"/>
      <c r="AN1641" s="16"/>
      <c r="AO1641" s="16"/>
      <c r="AP1641" s="16"/>
      <c r="AQ1641" s="16"/>
      <c r="AR1641" s="16"/>
      <c r="AS1641" s="25">
        <f t="shared" si="274"/>
        <v>205349</v>
      </c>
      <c r="AT1641" s="16">
        <f t="shared" si="267"/>
        <v>205349</v>
      </c>
      <c r="AU1641" s="16"/>
      <c r="AV1641" s="16"/>
      <c r="AW1641" s="16"/>
      <c r="AX1641" s="16"/>
      <c r="AY1641" s="16"/>
      <c r="AZ1641" s="16"/>
      <c r="BA1641" s="16"/>
      <c r="BB1641" s="25">
        <f t="shared" si="263"/>
        <v>-205349</v>
      </c>
      <c r="BC1641" s="16"/>
      <c r="BD1641" s="52">
        <f t="shared" si="264"/>
        <v>44739.788888888892</v>
      </c>
      <c r="BE1641" s="16">
        <f t="shared" si="268"/>
        <v>2022</v>
      </c>
      <c r="BF1641" s="52">
        <f t="shared" si="265"/>
        <v>44760</v>
      </c>
      <c r="BG1641" s="16">
        <f t="shared" si="269"/>
        <v>2022</v>
      </c>
      <c r="BH1641" s="16"/>
    </row>
    <row r="1642" spans="1:60" x14ac:dyDescent="0.25">
      <c r="A1642" s="16">
        <v>820003850</v>
      </c>
      <c r="B1642" s="16" t="s">
        <v>3461</v>
      </c>
      <c r="C1642" s="16" t="s">
        <v>3462</v>
      </c>
      <c r="D1642" s="17" t="s">
        <v>1210</v>
      </c>
      <c r="E1642" s="17">
        <v>72563</v>
      </c>
      <c r="F1642" s="17" t="str">
        <f t="shared" si="266"/>
        <v>ST72563</v>
      </c>
      <c r="G1642" s="17" t="e">
        <f>VLOOKUP(E1642,[4]PARTIDAS!$F:$M,8,0)</f>
        <v>#N/A</v>
      </c>
      <c r="H1642" s="17">
        <v>34363</v>
      </c>
      <c r="I1642" s="18">
        <v>44740.392361111109</v>
      </c>
      <c r="J1642" s="18">
        <v>44740.392361111109</v>
      </c>
      <c r="K1642" s="18">
        <v>44760</v>
      </c>
      <c r="L1642" s="19">
        <v>100153</v>
      </c>
      <c r="M1642" s="19">
        <v>100153</v>
      </c>
      <c r="N1642" s="16" t="s">
        <v>3463</v>
      </c>
      <c r="O1642" s="16"/>
      <c r="P1642" s="16"/>
      <c r="Q1642" s="16"/>
      <c r="R1642" s="16"/>
      <c r="S1642" s="16"/>
      <c r="T1642" s="20">
        <v>100153</v>
      </c>
      <c r="U1642" s="16" t="s">
        <v>47</v>
      </c>
      <c r="V1642" s="16"/>
      <c r="W1642" s="16"/>
      <c r="X1642" s="16"/>
      <c r="Y1642" s="16"/>
      <c r="Z1642" s="16"/>
      <c r="AA1642" s="16"/>
      <c r="AB1642" s="16"/>
      <c r="AC1642" s="16"/>
      <c r="AD1642" s="16"/>
      <c r="AE1642" s="16"/>
      <c r="AF1642" s="16" t="s">
        <v>4258</v>
      </c>
      <c r="AG1642" s="16" t="s">
        <v>4207</v>
      </c>
      <c r="AH1642" s="16" t="s">
        <v>3466</v>
      </c>
      <c r="AI1642" s="16" t="s">
        <v>47</v>
      </c>
      <c r="AJ1642" s="16" t="e">
        <f>VLOOKUP(E1642,[4]TD!$A:$B,2,0)</f>
        <v>#N/A</v>
      </c>
      <c r="AK1642" s="16"/>
      <c r="AL1642" s="16"/>
      <c r="AM1642" s="16"/>
      <c r="AN1642" s="16"/>
      <c r="AO1642" s="16"/>
      <c r="AP1642" s="16"/>
      <c r="AQ1642" s="16"/>
      <c r="AR1642" s="16"/>
      <c r="AS1642" s="25">
        <f t="shared" si="274"/>
        <v>100153</v>
      </c>
      <c r="AT1642" s="16">
        <f t="shared" si="267"/>
        <v>100153</v>
      </c>
      <c r="AU1642" s="16"/>
      <c r="AV1642" s="16"/>
      <c r="AW1642" s="16"/>
      <c r="AX1642" s="16"/>
      <c r="AY1642" s="16"/>
      <c r="AZ1642" s="16"/>
      <c r="BA1642" s="16"/>
      <c r="BB1642" s="25">
        <f t="shared" si="263"/>
        <v>-100153</v>
      </c>
      <c r="BC1642" s="16"/>
      <c r="BD1642" s="52">
        <f t="shared" si="264"/>
        <v>44740.392361111109</v>
      </c>
      <c r="BE1642" s="16">
        <f t="shared" si="268"/>
        <v>2022</v>
      </c>
      <c r="BF1642" s="52">
        <f t="shared" si="265"/>
        <v>44760</v>
      </c>
      <c r="BG1642" s="16">
        <f t="shared" si="269"/>
        <v>2022</v>
      </c>
      <c r="BH1642" s="16"/>
    </row>
    <row r="1643" spans="1:60" x14ac:dyDescent="0.25">
      <c r="A1643" s="16">
        <v>820003850</v>
      </c>
      <c r="B1643" s="16" t="s">
        <v>3461</v>
      </c>
      <c r="C1643" s="16" t="s">
        <v>3462</v>
      </c>
      <c r="D1643" s="17" t="s">
        <v>1210</v>
      </c>
      <c r="E1643" s="17">
        <v>72583</v>
      </c>
      <c r="F1643" s="17" t="str">
        <f t="shared" si="266"/>
        <v>ST72583</v>
      </c>
      <c r="G1643" s="17" t="e">
        <f>VLOOKUP(E1643,[4]PARTIDAS!$F:$M,8,0)</f>
        <v>#N/A</v>
      </c>
      <c r="H1643" s="17">
        <v>34363</v>
      </c>
      <c r="I1643" s="18">
        <v>44740.44027777778</v>
      </c>
      <c r="J1643" s="18">
        <v>44740.44027777778</v>
      </c>
      <c r="K1643" s="18">
        <v>44760</v>
      </c>
      <c r="L1643" s="19">
        <v>2789866</v>
      </c>
      <c r="M1643" s="19">
        <v>2789866</v>
      </c>
      <c r="N1643" s="16" t="s">
        <v>3490</v>
      </c>
      <c r="O1643" s="16"/>
      <c r="P1643" s="16"/>
      <c r="Q1643" s="16"/>
      <c r="R1643" s="20">
        <v>2789866</v>
      </c>
      <c r="S1643" s="16" t="s">
        <v>4209</v>
      </c>
      <c r="T1643" s="16"/>
      <c r="U1643" s="16"/>
      <c r="V1643" s="16"/>
      <c r="W1643" s="16"/>
      <c r="X1643" s="16"/>
      <c r="Y1643" s="16"/>
      <c r="Z1643" s="16"/>
      <c r="AA1643" s="16"/>
      <c r="AB1643" s="16"/>
      <c r="AC1643" s="16"/>
      <c r="AD1643" s="16"/>
      <c r="AE1643" s="16"/>
      <c r="AF1643" s="16"/>
      <c r="AG1643" s="16" t="s">
        <v>4210</v>
      </c>
      <c r="AH1643" s="16"/>
      <c r="AI1643" s="16"/>
      <c r="AJ1643" s="16" t="e">
        <f>VLOOKUP(E1643,[4]TD!$A:$B,2,0)</f>
        <v>#N/A</v>
      </c>
      <c r="AK1643" s="16"/>
      <c r="AL1643" s="16"/>
      <c r="AM1643" s="16"/>
      <c r="AN1643" s="16"/>
      <c r="AO1643" s="16"/>
      <c r="AP1643" s="16"/>
      <c r="AQ1643" s="25">
        <f>M1643</f>
        <v>2789866</v>
      </c>
      <c r="AR1643" s="16"/>
      <c r="AS1643" s="16"/>
      <c r="AT1643" s="16">
        <f t="shared" si="267"/>
        <v>0</v>
      </c>
      <c r="AU1643" s="16"/>
      <c r="AV1643" s="16"/>
      <c r="AW1643" s="16"/>
      <c r="AX1643" s="16"/>
      <c r="AY1643" s="16"/>
      <c r="AZ1643" s="16"/>
      <c r="BA1643" s="16"/>
      <c r="BB1643" s="25">
        <f t="shared" si="263"/>
        <v>0</v>
      </c>
      <c r="BC1643" s="16"/>
      <c r="BD1643" s="52">
        <f t="shared" si="264"/>
        <v>44740.44027777778</v>
      </c>
      <c r="BE1643" s="16">
        <f t="shared" si="268"/>
        <v>2022</v>
      </c>
      <c r="BF1643" s="52">
        <f t="shared" si="265"/>
        <v>44760</v>
      </c>
      <c r="BG1643" s="16">
        <f t="shared" si="269"/>
        <v>2022</v>
      </c>
      <c r="BH1643" s="16"/>
    </row>
    <row r="1644" spans="1:60" x14ac:dyDescent="0.25">
      <c r="A1644" s="16">
        <v>820003850</v>
      </c>
      <c r="B1644" s="16" t="s">
        <v>3461</v>
      </c>
      <c r="C1644" s="16" t="s">
        <v>3467</v>
      </c>
      <c r="D1644" s="17" t="s">
        <v>1210</v>
      </c>
      <c r="E1644" s="17">
        <v>72588</v>
      </c>
      <c r="F1644" s="17" t="str">
        <f t="shared" si="266"/>
        <v>ST72588</v>
      </c>
      <c r="G1644" s="17" t="e">
        <f>VLOOKUP(E1644,[4]PARTIDAS!$F:$M,8,0)</f>
        <v>#N/A</v>
      </c>
      <c r="H1644" s="17">
        <v>34362</v>
      </c>
      <c r="I1644" s="18">
        <v>44740.45416666667</v>
      </c>
      <c r="J1644" s="18">
        <v>44740.45416666667</v>
      </c>
      <c r="K1644" s="18">
        <v>44760</v>
      </c>
      <c r="L1644" s="19">
        <v>21300</v>
      </c>
      <c r="M1644" s="19">
        <v>21300</v>
      </c>
      <c r="N1644" s="16" t="s">
        <v>3463</v>
      </c>
      <c r="O1644" s="16"/>
      <c r="P1644" s="16"/>
      <c r="Q1644" s="16"/>
      <c r="R1644" s="16"/>
      <c r="S1644" s="16"/>
      <c r="T1644" s="20">
        <v>21300</v>
      </c>
      <c r="U1644" s="16" t="s">
        <v>47</v>
      </c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 t="s">
        <v>4258</v>
      </c>
      <c r="AG1644" s="16" t="s">
        <v>4208</v>
      </c>
      <c r="AH1644" s="16" t="s">
        <v>3466</v>
      </c>
      <c r="AI1644" s="16" t="s">
        <v>47</v>
      </c>
      <c r="AJ1644" s="16" t="e">
        <f>VLOOKUP(E1644,[4]TD!$A:$B,2,0)</f>
        <v>#N/A</v>
      </c>
      <c r="AK1644" s="16"/>
      <c r="AL1644" s="16"/>
      <c r="AM1644" s="16"/>
      <c r="AN1644" s="16"/>
      <c r="AO1644" s="16"/>
      <c r="AP1644" s="16"/>
      <c r="AQ1644" s="16"/>
      <c r="AR1644" s="16"/>
      <c r="AS1644" s="25">
        <f>M1644</f>
        <v>21300</v>
      </c>
      <c r="AT1644" s="16">
        <f t="shared" si="267"/>
        <v>21300</v>
      </c>
      <c r="AU1644" s="16"/>
      <c r="AV1644" s="16"/>
      <c r="AW1644" s="16"/>
      <c r="AX1644" s="16"/>
      <c r="AY1644" s="16"/>
      <c r="AZ1644" s="16"/>
      <c r="BA1644" s="16"/>
      <c r="BB1644" s="25">
        <f t="shared" si="263"/>
        <v>-21300</v>
      </c>
      <c r="BC1644" s="16"/>
      <c r="BD1644" s="52">
        <f t="shared" si="264"/>
        <v>44740.45416666667</v>
      </c>
      <c r="BE1644" s="16">
        <f t="shared" si="268"/>
        <v>2022</v>
      </c>
      <c r="BF1644" s="52">
        <f t="shared" si="265"/>
        <v>44760</v>
      </c>
      <c r="BG1644" s="16">
        <f t="shared" si="269"/>
        <v>2022</v>
      </c>
      <c r="BH1644" s="16"/>
    </row>
    <row r="1645" spans="1:60" x14ac:dyDescent="0.25">
      <c r="A1645" s="16">
        <v>820003850</v>
      </c>
      <c r="B1645" s="16" t="s">
        <v>3461</v>
      </c>
      <c r="C1645" s="16" t="s">
        <v>3462</v>
      </c>
      <c r="D1645" s="17" t="s">
        <v>1210</v>
      </c>
      <c r="E1645" s="17">
        <v>72589</v>
      </c>
      <c r="F1645" s="17" t="str">
        <f t="shared" si="266"/>
        <v>ST72589</v>
      </c>
      <c r="G1645" s="17" t="e">
        <f>VLOOKUP(E1645,[4]PARTIDAS!$F:$M,8,0)</f>
        <v>#N/A</v>
      </c>
      <c r="H1645" s="17">
        <v>34365</v>
      </c>
      <c r="I1645" s="18">
        <v>44740.454861111109</v>
      </c>
      <c r="J1645" s="18">
        <v>44740.454861111109</v>
      </c>
      <c r="K1645" s="18">
        <v>44760</v>
      </c>
      <c r="L1645" s="19">
        <v>56600</v>
      </c>
      <c r="M1645" s="19">
        <v>56600</v>
      </c>
      <c r="N1645" s="16" t="s">
        <v>3490</v>
      </c>
      <c r="O1645" s="16"/>
      <c r="P1645" s="16"/>
      <c r="Q1645" s="16"/>
      <c r="R1645" s="20">
        <v>56600</v>
      </c>
      <c r="S1645" s="16" t="s">
        <v>4242</v>
      </c>
      <c r="T1645" s="16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/>
      <c r="AE1645" s="16"/>
      <c r="AF1645" s="16"/>
      <c r="AG1645" s="16" t="s">
        <v>4214</v>
      </c>
      <c r="AH1645" s="16"/>
      <c r="AI1645" s="16"/>
      <c r="AJ1645" s="16" t="e">
        <f>VLOOKUP(E1645,[4]TD!$A:$B,2,0)</f>
        <v>#N/A</v>
      </c>
      <c r="AK1645" s="16"/>
      <c r="AL1645" s="16"/>
      <c r="AM1645" s="16"/>
      <c r="AN1645" s="16"/>
      <c r="AO1645" s="16"/>
      <c r="AP1645" s="16"/>
      <c r="AQ1645" s="25">
        <f>M1645</f>
        <v>56600</v>
      </c>
      <c r="AR1645" s="16"/>
      <c r="AS1645" s="16"/>
      <c r="AT1645" s="16">
        <f t="shared" si="267"/>
        <v>0</v>
      </c>
      <c r="AU1645" s="16"/>
      <c r="AV1645" s="16"/>
      <c r="AW1645" s="16"/>
      <c r="AX1645" s="16"/>
      <c r="AY1645" s="16"/>
      <c r="AZ1645" s="16"/>
      <c r="BA1645" s="16"/>
      <c r="BB1645" s="25">
        <f t="shared" si="263"/>
        <v>0</v>
      </c>
      <c r="BC1645" s="16"/>
      <c r="BD1645" s="52">
        <f t="shared" si="264"/>
        <v>44740.454861111109</v>
      </c>
      <c r="BE1645" s="16">
        <f t="shared" si="268"/>
        <v>2022</v>
      </c>
      <c r="BF1645" s="52">
        <f t="shared" si="265"/>
        <v>44760</v>
      </c>
      <c r="BG1645" s="16">
        <f t="shared" si="269"/>
        <v>2022</v>
      </c>
      <c r="BH1645" s="16"/>
    </row>
    <row r="1646" spans="1:60" x14ac:dyDescent="0.25">
      <c r="A1646" s="16">
        <v>820003850</v>
      </c>
      <c r="B1646" s="16" t="s">
        <v>3461</v>
      </c>
      <c r="C1646" s="16" t="s">
        <v>3467</v>
      </c>
      <c r="D1646" s="17" t="s">
        <v>1210</v>
      </c>
      <c r="E1646" s="17">
        <v>72594</v>
      </c>
      <c r="F1646" s="17" t="str">
        <f t="shared" si="266"/>
        <v>ST72594</v>
      </c>
      <c r="G1646" s="17" t="e">
        <f>VLOOKUP(E1646,[4]PARTIDAS!$F:$M,8,0)</f>
        <v>#N/A</v>
      </c>
      <c r="H1646" s="17">
        <v>34362</v>
      </c>
      <c r="I1646" s="18">
        <v>44740.470833333333</v>
      </c>
      <c r="J1646" s="18">
        <v>44740.470833333333</v>
      </c>
      <c r="K1646" s="18">
        <v>44760</v>
      </c>
      <c r="L1646" s="19">
        <v>7100</v>
      </c>
      <c r="M1646" s="19">
        <v>7100</v>
      </c>
      <c r="N1646" s="16" t="s">
        <v>3463</v>
      </c>
      <c r="O1646" s="16"/>
      <c r="P1646" s="16"/>
      <c r="Q1646" s="16"/>
      <c r="R1646" s="16"/>
      <c r="S1646" s="16"/>
      <c r="T1646" s="20">
        <v>7100</v>
      </c>
      <c r="U1646" s="16" t="s">
        <v>47</v>
      </c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 t="s">
        <v>4258</v>
      </c>
      <c r="AG1646" s="16" t="s">
        <v>4208</v>
      </c>
      <c r="AH1646" s="16" t="s">
        <v>3466</v>
      </c>
      <c r="AI1646" s="16" t="s">
        <v>47</v>
      </c>
      <c r="AJ1646" s="16" t="e">
        <f>VLOOKUP(E1646,[4]TD!$A:$B,2,0)</f>
        <v>#N/A</v>
      </c>
      <c r="AK1646" s="16"/>
      <c r="AL1646" s="16"/>
      <c r="AM1646" s="16"/>
      <c r="AN1646" s="16"/>
      <c r="AO1646" s="16"/>
      <c r="AP1646" s="16"/>
      <c r="AQ1646" s="16"/>
      <c r="AR1646" s="16"/>
      <c r="AS1646" s="25">
        <f t="shared" ref="AS1646:AS1655" si="275">M1646</f>
        <v>7100</v>
      </c>
      <c r="AT1646" s="16">
        <f t="shared" si="267"/>
        <v>7100</v>
      </c>
      <c r="AU1646" s="16"/>
      <c r="AV1646" s="16"/>
      <c r="AW1646" s="16"/>
      <c r="AX1646" s="16"/>
      <c r="AY1646" s="16"/>
      <c r="AZ1646" s="16"/>
      <c r="BA1646" s="16"/>
      <c r="BB1646" s="25">
        <f t="shared" si="263"/>
        <v>-7100</v>
      </c>
      <c r="BC1646" s="16"/>
      <c r="BD1646" s="52">
        <f t="shared" si="264"/>
        <v>44740.470833333333</v>
      </c>
      <c r="BE1646" s="16">
        <f t="shared" si="268"/>
        <v>2022</v>
      </c>
      <c r="BF1646" s="52">
        <f t="shared" si="265"/>
        <v>44760</v>
      </c>
      <c r="BG1646" s="16">
        <f t="shared" si="269"/>
        <v>2022</v>
      </c>
      <c r="BH1646" s="16"/>
    </row>
    <row r="1647" spans="1:60" x14ac:dyDescent="0.25">
      <c r="A1647" s="16">
        <v>820003850</v>
      </c>
      <c r="B1647" s="16" t="s">
        <v>3461</v>
      </c>
      <c r="C1647" s="16" t="s">
        <v>3467</v>
      </c>
      <c r="D1647" s="17" t="s">
        <v>1210</v>
      </c>
      <c r="E1647" s="17">
        <v>72627</v>
      </c>
      <c r="F1647" s="17" t="str">
        <f t="shared" si="266"/>
        <v>ST72627</v>
      </c>
      <c r="G1647" s="17" t="e">
        <f>VLOOKUP(E1647,[4]PARTIDAS!$F:$M,8,0)</f>
        <v>#N/A</v>
      </c>
      <c r="H1647" s="17">
        <v>34362</v>
      </c>
      <c r="I1647" s="18">
        <v>44740.618750000001</v>
      </c>
      <c r="J1647" s="18">
        <v>44740.618750000001</v>
      </c>
      <c r="K1647" s="18">
        <v>44760</v>
      </c>
      <c r="L1647" s="19">
        <v>35500</v>
      </c>
      <c r="M1647" s="19">
        <v>35500</v>
      </c>
      <c r="N1647" s="16" t="s">
        <v>3463</v>
      </c>
      <c r="O1647" s="16"/>
      <c r="P1647" s="16"/>
      <c r="Q1647" s="16"/>
      <c r="R1647" s="16"/>
      <c r="S1647" s="16"/>
      <c r="T1647" s="20">
        <v>35500</v>
      </c>
      <c r="U1647" s="16" t="s">
        <v>47</v>
      </c>
      <c r="V1647" s="16"/>
      <c r="W1647" s="16"/>
      <c r="X1647" s="16"/>
      <c r="Y1647" s="16"/>
      <c r="Z1647" s="16"/>
      <c r="AA1647" s="16"/>
      <c r="AB1647" s="16"/>
      <c r="AC1647" s="16"/>
      <c r="AD1647" s="16"/>
      <c r="AE1647" s="16"/>
      <c r="AF1647" s="16" t="s">
        <v>4258</v>
      </c>
      <c r="AG1647" s="16" t="s">
        <v>4208</v>
      </c>
      <c r="AH1647" s="16" t="s">
        <v>3466</v>
      </c>
      <c r="AI1647" s="16" t="s">
        <v>47</v>
      </c>
      <c r="AJ1647" s="16" t="e">
        <f>VLOOKUP(E1647,[4]TD!$A:$B,2,0)</f>
        <v>#N/A</v>
      </c>
      <c r="AK1647" s="16"/>
      <c r="AL1647" s="16"/>
      <c r="AM1647" s="16"/>
      <c r="AN1647" s="16"/>
      <c r="AO1647" s="16"/>
      <c r="AP1647" s="16"/>
      <c r="AQ1647" s="16"/>
      <c r="AR1647" s="16"/>
      <c r="AS1647" s="25">
        <f t="shared" si="275"/>
        <v>35500</v>
      </c>
      <c r="AT1647" s="16">
        <f t="shared" si="267"/>
        <v>35500</v>
      </c>
      <c r="AU1647" s="16"/>
      <c r="AV1647" s="16"/>
      <c r="AW1647" s="16"/>
      <c r="AX1647" s="16"/>
      <c r="AY1647" s="16"/>
      <c r="AZ1647" s="16"/>
      <c r="BA1647" s="16"/>
      <c r="BB1647" s="25">
        <f t="shared" si="263"/>
        <v>-35500</v>
      </c>
      <c r="BC1647" s="16"/>
      <c r="BD1647" s="52">
        <f t="shared" si="264"/>
        <v>44740.618750000001</v>
      </c>
      <c r="BE1647" s="16">
        <f t="shared" si="268"/>
        <v>2022</v>
      </c>
      <c r="BF1647" s="52">
        <f t="shared" si="265"/>
        <v>44760</v>
      </c>
      <c r="BG1647" s="16">
        <f t="shared" si="269"/>
        <v>2022</v>
      </c>
      <c r="BH1647" s="16"/>
    </row>
    <row r="1648" spans="1:60" x14ac:dyDescent="0.25">
      <c r="A1648" s="16">
        <v>820003850</v>
      </c>
      <c r="B1648" s="16" t="s">
        <v>3461</v>
      </c>
      <c r="C1648" s="16" t="s">
        <v>3462</v>
      </c>
      <c r="D1648" s="17" t="s">
        <v>1210</v>
      </c>
      <c r="E1648" s="17">
        <v>72663</v>
      </c>
      <c r="F1648" s="17" t="str">
        <f t="shared" si="266"/>
        <v>ST72663</v>
      </c>
      <c r="G1648" s="17" t="e">
        <f>VLOOKUP(E1648,[4]PARTIDAS!$F:$M,8,0)</f>
        <v>#N/A</v>
      </c>
      <c r="H1648" s="17">
        <v>34363</v>
      </c>
      <c r="I1648" s="18">
        <v>44740.9</v>
      </c>
      <c r="J1648" s="18">
        <v>44740.9</v>
      </c>
      <c r="K1648" s="18">
        <v>44760</v>
      </c>
      <c r="L1648" s="19">
        <v>232093</v>
      </c>
      <c r="M1648" s="19">
        <v>232093</v>
      </c>
      <c r="N1648" s="16" t="s">
        <v>3463</v>
      </c>
      <c r="O1648" s="16"/>
      <c r="P1648" s="16"/>
      <c r="Q1648" s="16"/>
      <c r="R1648" s="16"/>
      <c r="S1648" s="16"/>
      <c r="T1648" s="20">
        <v>232093</v>
      </c>
      <c r="U1648" s="16" t="s">
        <v>47</v>
      </c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 t="s">
        <v>4258</v>
      </c>
      <c r="AG1648" s="16" t="s">
        <v>4207</v>
      </c>
      <c r="AH1648" s="16" t="s">
        <v>3466</v>
      </c>
      <c r="AI1648" s="16" t="s">
        <v>47</v>
      </c>
      <c r="AJ1648" s="16" t="e">
        <f>VLOOKUP(E1648,[4]TD!$A:$B,2,0)</f>
        <v>#N/A</v>
      </c>
      <c r="AK1648" s="16"/>
      <c r="AL1648" s="16"/>
      <c r="AM1648" s="16"/>
      <c r="AN1648" s="16"/>
      <c r="AO1648" s="16"/>
      <c r="AP1648" s="16"/>
      <c r="AQ1648" s="16"/>
      <c r="AR1648" s="16"/>
      <c r="AS1648" s="25">
        <f t="shared" si="275"/>
        <v>232093</v>
      </c>
      <c r="AT1648" s="16">
        <f t="shared" si="267"/>
        <v>232093</v>
      </c>
      <c r="AU1648" s="16"/>
      <c r="AV1648" s="16"/>
      <c r="AW1648" s="16"/>
      <c r="AX1648" s="16"/>
      <c r="AY1648" s="16"/>
      <c r="AZ1648" s="16"/>
      <c r="BA1648" s="16"/>
      <c r="BB1648" s="25">
        <f t="shared" si="263"/>
        <v>-232093</v>
      </c>
      <c r="BC1648" s="16"/>
      <c r="BD1648" s="52">
        <f t="shared" si="264"/>
        <v>44740.9</v>
      </c>
      <c r="BE1648" s="16">
        <f t="shared" si="268"/>
        <v>2022</v>
      </c>
      <c r="BF1648" s="52">
        <f t="shared" si="265"/>
        <v>44760</v>
      </c>
      <c r="BG1648" s="16">
        <f t="shared" si="269"/>
        <v>2022</v>
      </c>
      <c r="BH1648" s="16"/>
    </row>
    <row r="1649" spans="1:60" x14ac:dyDescent="0.25">
      <c r="A1649" s="16">
        <v>820003850</v>
      </c>
      <c r="B1649" s="16" t="s">
        <v>3461</v>
      </c>
      <c r="C1649" s="16" t="s">
        <v>3467</v>
      </c>
      <c r="D1649" s="17" t="s">
        <v>1210</v>
      </c>
      <c r="E1649" s="17">
        <v>72679</v>
      </c>
      <c r="F1649" s="17" t="str">
        <f t="shared" si="266"/>
        <v>ST72679</v>
      </c>
      <c r="G1649" s="17" t="e">
        <f>VLOOKUP(E1649,[4]PARTIDAS!$F:$M,8,0)</f>
        <v>#N/A</v>
      </c>
      <c r="H1649" s="17">
        <v>34361</v>
      </c>
      <c r="I1649" s="18">
        <v>44741.282638888886</v>
      </c>
      <c r="J1649" s="18">
        <v>44741.282638888886</v>
      </c>
      <c r="K1649" s="18">
        <v>44760</v>
      </c>
      <c r="L1649" s="19">
        <v>145439</v>
      </c>
      <c r="M1649" s="19">
        <v>145439</v>
      </c>
      <c r="N1649" s="16" t="s">
        <v>3463</v>
      </c>
      <c r="O1649" s="16"/>
      <c r="P1649" s="16"/>
      <c r="Q1649" s="16"/>
      <c r="R1649" s="16"/>
      <c r="S1649" s="16"/>
      <c r="T1649" s="20">
        <v>145439</v>
      </c>
      <c r="U1649" s="16" t="s">
        <v>47</v>
      </c>
      <c r="V1649" s="16"/>
      <c r="W1649" s="16"/>
      <c r="X1649" s="16"/>
      <c r="Y1649" s="16"/>
      <c r="Z1649" s="16"/>
      <c r="AA1649" s="16"/>
      <c r="AB1649" s="16"/>
      <c r="AC1649" s="16"/>
      <c r="AD1649" s="16"/>
      <c r="AE1649" s="16"/>
      <c r="AF1649" s="16" t="s">
        <v>4259</v>
      </c>
      <c r="AG1649" s="16" t="s">
        <v>4208</v>
      </c>
      <c r="AH1649" s="16" t="s">
        <v>3466</v>
      </c>
      <c r="AI1649" s="16" t="s">
        <v>47</v>
      </c>
      <c r="AJ1649" s="16" t="e">
        <f>VLOOKUP(E1649,[4]TD!$A:$B,2,0)</f>
        <v>#N/A</v>
      </c>
      <c r="AK1649" s="16"/>
      <c r="AL1649" s="16"/>
      <c r="AM1649" s="16"/>
      <c r="AN1649" s="16"/>
      <c r="AO1649" s="16"/>
      <c r="AP1649" s="16"/>
      <c r="AQ1649" s="16"/>
      <c r="AR1649" s="16"/>
      <c r="AS1649" s="25">
        <f t="shared" si="275"/>
        <v>145439</v>
      </c>
      <c r="AT1649" s="16">
        <f t="shared" si="267"/>
        <v>145439</v>
      </c>
      <c r="AU1649" s="16"/>
      <c r="AV1649" s="16"/>
      <c r="AW1649" s="16"/>
      <c r="AX1649" s="16"/>
      <c r="AY1649" s="16"/>
      <c r="AZ1649" s="16"/>
      <c r="BA1649" s="16"/>
      <c r="BB1649" s="25">
        <f t="shared" si="263"/>
        <v>-145439</v>
      </c>
      <c r="BC1649" s="16"/>
      <c r="BD1649" s="52">
        <f t="shared" si="264"/>
        <v>44741.282638888886</v>
      </c>
      <c r="BE1649" s="16">
        <f t="shared" si="268"/>
        <v>2022</v>
      </c>
      <c r="BF1649" s="52">
        <f t="shared" si="265"/>
        <v>44760</v>
      </c>
      <c r="BG1649" s="16">
        <f t="shared" si="269"/>
        <v>2022</v>
      </c>
      <c r="BH1649" s="16"/>
    </row>
    <row r="1650" spans="1:60" x14ac:dyDescent="0.25">
      <c r="A1650" s="16">
        <v>820003850</v>
      </c>
      <c r="B1650" s="16" t="s">
        <v>3461</v>
      </c>
      <c r="C1650" s="16" t="s">
        <v>3467</v>
      </c>
      <c r="D1650" s="17" t="s">
        <v>1210</v>
      </c>
      <c r="E1650" s="17">
        <v>72749</v>
      </c>
      <c r="F1650" s="17" t="str">
        <f t="shared" si="266"/>
        <v>ST72749</v>
      </c>
      <c r="G1650" s="17" t="e">
        <f>VLOOKUP(E1650,[4]PARTIDAS!$F:$M,8,0)</f>
        <v>#N/A</v>
      </c>
      <c r="H1650" s="17">
        <v>34361</v>
      </c>
      <c r="I1650" s="18">
        <v>44741.465277777781</v>
      </c>
      <c r="J1650" s="18">
        <v>44741.465277777781</v>
      </c>
      <c r="K1650" s="18">
        <v>44760</v>
      </c>
      <c r="L1650" s="19">
        <v>75116</v>
      </c>
      <c r="M1650" s="19">
        <v>75116</v>
      </c>
      <c r="N1650" s="16" t="s">
        <v>3463</v>
      </c>
      <c r="O1650" s="16"/>
      <c r="P1650" s="16"/>
      <c r="Q1650" s="16"/>
      <c r="R1650" s="16"/>
      <c r="S1650" s="16"/>
      <c r="T1650" s="20">
        <v>75116</v>
      </c>
      <c r="U1650" s="16" t="s">
        <v>47</v>
      </c>
      <c r="V1650" s="16"/>
      <c r="W1650" s="16"/>
      <c r="X1650" s="16"/>
      <c r="Y1650" s="16"/>
      <c r="Z1650" s="16"/>
      <c r="AA1650" s="16"/>
      <c r="AB1650" s="16"/>
      <c r="AC1650" s="16"/>
      <c r="AD1650" s="16"/>
      <c r="AE1650" s="16"/>
      <c r="AF1650" s="16" t="s">
        <v>4259</v>
      </c>
      <c r="AG1650" s="16" t="s">
        <v>4208</v>
      </c>
      <c r="AH1650" s="16" t="s">
        <v>3466</v>
      </c>
      <c r="AI1650" s="16" t="s">
        <v>47</v>
      </c>
      <c r="AJ1650" s="16" t="e">
        <f>VLOOKUP(E1650,[4]TD!$A:$B,2,0)</f>
        <v>#N/A</v>
      </c>
      <c r="AK1650" s="16"/>
      <c r="AL1650" s="16"/>
      <c r="AM1650" s="16"/>
      <c r="AN1650" s="16"/>
      <c r="AO1650" s="16"/>
      <c r="AP1650" s="16"/>
      <c r="AQ1650" s="16"/>
      <c r="AR1650" s="16"/>
      <c r="AS1650" s="25">
        <f t="shared" si="275"/>
        <v>75116</v>
      </c>
      <c r="AT1650" s="16">
        <f t="shared" si="267"/>
        <v>75116</v>
      </c>
      <c r="AU1650" s="16"/>
      <c r="AV1650" s="16"/>
      <c r="AW1650" s="16"/>
      <c r="AX1650" s="16"/>
      <c r="AY1650" s="16"/>
      <c r="AZ1650" s="16"/>
      <c r="BA1650" s="16"/>
      <c r="BB1650" s="25">
        <f t="shared" si="263"/>
        <v>-75116</v>
      </c>
      <c r="BC1650" s="16"/>
      <c r="BD1650" s="52">
        <f t="shared" si="264"/>
        <v>44741.465277777781</v>
      </c>
      <c r="BE1650" s="16">
        <f t="shared" si="268"/>
        <v>2022</v>
      </c>
      <c r="BF1650" s="52">
        <f t="shared" si="265"/>
        <v>44760</v>
      </c>
      <c r="BG1650" s="16">
        <f t="shared" si="269"/>
        <v>2022</v>
      </c>
      <c r="BH1650" s="16"/>
    </row>
    <row r="1651" spans="1:60" x14ac:dyDescent="0.25">
      <c r="A1651" s="16">
        <v>820003850</v>
      </c>
      <c r="B1651" s="16" t="s">
        <v>3461</v>
      </c>
      <c r="C1651" s="16" t="s">
        <v>3467</v>
      </c>
      <c r="D1651" s="17" t="s">
        <v>1210</v>
      </c>
      <c r="E1651" s="17">
        <v>72754</v>
      </c>
      <c r="F1651" s="17" t="str">
        <f t="shared" si="266"/>
        <v>ST72754</v>
      </c>
      <c r="G1651" s="17" t="e">
        <f>VLOOKUP(E1651,[4]PARTIDAS!$F:$M,8,0)</f>
        <v>#N/A</v>
      </c>
      <c r="H1651" s="17">
        <v>34361</v>
      </c>
      <c r="I1651" s="18">
        <v>44741.5</v>
      </c>
      <c r="J1651" s="18">
        <v>44741.5</v>
      </c>
      <c r="K1651" s="18">
        <v>44760</v>
      </c>
      <c r="L1651" s="19">
        <v>306936</v>
      </c>
      <c r="M1651" s="19">
        <v>306936</v>
      </c>
      <c r="N1651" s="16" t="s">
        <v>3463</v>
      </c>
      <c r="O1651" s="16"/>
      <c r="P1651" s="16"/>
      <c r="Q1651" s="16"/>
      <c r="R1651" s="16"/>
      <c r="S1651" s="16"/>
      <c r="T1651" s="20">
        <v>306936</v>
      </c>
      <c r="U1651" s="16" t="s">
        <v>47</v>
      </c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F1651" s="16" t="s">
        <v>4259</v>
      </c>
      <c r="AG1651" s="16" t="s">
        <v>4208</v>
      </c>
      <c r="AH1651" s="16" t="s">
        <v>3466</v>
      </c>
      <c r="AI1651" s="16" t="s">
        <v>47</v>
      </c>
      <c r="AJ1651" s="16" t="e">
        <f>VLOOKUP(E1651,[4]TD!$A:$B,2,0)</f>
        <v>#N/A</v>
      </c>
      <c r="AK1651" s="16"/>
      <c r="AL1651" s="16"/>
      <c r="AM1651" s="16"/>
      <c r="AN1651" s="16"/>
      <c r="AO1651" s="16"/>
      <c r="AP1651" s="16"/>
      <c r="AQ1651" s="16"/>
      <c r="AR1651" s="16"/>
      <c r="AS1651" s="25">
        <f t="shared" si="275"/>
        <v>306936</v>
      </c>
      <c r="AT1651" s="16">
        <f t="shared" si="267"/>
        <v>306936</v>
      </c>
      <c r="AU1651" s="16"/>
      <c r="AV1651" s="16"/>
      <c r="AW1651" s="16"/>
      <c r="AX1651" s="16"/>
      <c r="AY1651" s="16"/>
      <c r="AZ1651" s="16"/>
      <c r="BA1651" s="16"/>
      <c r="BB1651" s="25">
        <f t="shared" si="263"/>
        <v>-306936</v>
      </c>
      <c r="BC1651" s="16"/>
      <c r="BD1651" s="52">
        <f t="shared" si="264"/>
        <v>44741.5</v>
      </c>
      <c r="BE1651" s="16">
        <f t="shared" si="268"/>
        <v>2022</v>
      </c>
      <c r="BF1651" s="52">
        <f t="shared" si="265"/>
        <v>44760</v>
      </c>
      <c r="BG1651" s="16">
        <f t="shared" si="269"/>
        <v>2022</v>
      </c>
      <c r="BH1651" s="16"/>
    </row>
    <row r="1652" spans="1:60" x14ac:dyDescent="0.25">
      <c r="A1652" s="16">
        <v>820003850</v>
      </c>
      <c r="B1652" s="16" t="s">
        <v>3461</v>
      </c>
      <c r="C1652" s="16" t="s">
        <v>3467</v>
      </c>
      <c r="D1652" s="17" t="s">
        <v>1210</v>
      </c>
      <c r="E1652" s="17">
        <v>72872</v>
      </c>
      <c r="F1652" s="17" t="str">
        <f t="shared" si="266"/>
        <v>ST72872</v>
      </c>
      <c r="G1652" s="17" t="e">
        <f>VLOOKUP(E1652,[4]PARTIDAS!$F:$M,8,0)</f>
        <v>#N/A</v>
      </c>
      <c r="H1652" s="17">
        <v>34361</v>
      </c>
      <c r="I1652" s="18">
        <v>44742.321527777778</v>
      </c>
      <c r="J1652" s="18">
        <v>44742.321527777778</v>
      </c>
      <c r="K1652" s="18">
        <v>44760</v>
      </c>
      <c r="L1652" s="19">
        <v>362269</v>
      </c>
      <c r="M1652" s="19">
        <v>362269</v>
      </c>
      <c r="N1652" s="16" t="s">
        <v>3463</v>
      </c>
      <c r="O1652" s="16"/>
      <c r="P1652" s="16"/>
      <c r="Q1652" s="16"/>
      <c r="R1652" s="16"/>
      <c r="S1652" s="16"/>
      <c r="T1652" s="20">
        <v>362269</v>
      </c>
      <c r="U1652" s="16" t="s">
        <v>47</v>
      </c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 t="s">
        <v>4260</v>
      </c>
      <c r="AG1652" s="16" t="s">
        <v>4208</v>
      </c>
      <c r="AH1652" s="16" t="s">
        <v>3466</v>
      </c>
      <c r="AI1652" s="16" t="s">
        <v>47</v>
      </c>
      <c r="AJ1652" s="16" t="e">
        <f>VLOOKUP(E1652,[4]TD!$A:$B,2,0)</f>
        <v>#N/A</v>
      </c>
      <c r="AK1652" s="16"/>
      <c r="AL1652" s="16"/>
      <c r="AM1652" s="16"/>
      <c r="AN1652" s="16"/>
      <c r="AO1652" s="16"/>
      <c r="AP1652" s="16"/>
      <c r="AQ1652" s="16"/>
      <c r="AR1652" s="16"/>
      <c r="AS1652" s="25">
        <f t="shared" si="275"/>
        <v>362269</v>
      </c>
      <c r="AT1652" s="16">
        <f t="shared" si="267"/>
        <v>362269</v>
      </c>
      <c r="AU1652" s="16"/>
      <c r="AV1652" s="16"/>
      <c r="AW1652" s="16"/>
      <c r="AX1652" s="16"/>
      <c r="AY1652" s="16"/>
      <c r="AZ1652" s="16"/>
      <c r="BA1652" s="16"/>
      <c r="BB1652" s="25">
        <f t="shared" si="263"/>
        <v>-362269</v>
      </c>
      <c r="BC1652" s="16"/>
      <c r="BD1652" s="52">
        <f t="shared" si="264"/>
        <v>44742.321527777778</v>
      </c>
      <c r="BE1652" s="16">
        <f t="shared" si="268"/>
        <v>2022</v>
      </c>
      <c r="BF1652" s="52">
        <f t="shared" si="265"/>
        <v>44760</v>
      </c>
      <c r="BG1652" s="16">
        <f t="shared" si="269"/>
        <v>2022</v>
      </c>
      <c r="BH1652" s="16"/>
    </row>
    <row r="1653" spans="1:60" x14ac:dyDescent="0.25">
      <c r="A1653" s="16">
        <v>820003850</v>
      </c>
      <c r="B1653" s="16" t="s">
        <v>3461</v>
      </c>
      <c r="C1653" s="16" t="s">
        <v>3467</v>
      </c>
      <c r="D1653" s="17" t="s">
        <v>1210</v>
      </c>
      <c r="E1653" s="17">
        <v>72954</v>
      </c>
      <c r="F1653" s="17" t="str">
        <f t="shared" si="266"/>
        <v>ST72954</v>
      </c>
      <c r="G1653" s="17" t="e">
        <f>VLOOKUP(E1653,[4]PARTIDAS!$F:$M,8,0)</f>
        <v>#N/A</v>
      </c>
      <c r="H1653" s="17">
        <v>34362</v>
      </c>
      <c r="I1653" s="18">
        <v>44742.59375</v>
      </c>
      <c r="J1653" s="18">
        <v>44742.59375</v>
      </c>
      <c r="K1653" s="18">
        <v>44760</v>
      </c>
      <c r="L1653" s="19">
        <v>7100</v>
      </c>
      <c r="M1653" s="19">
        <v>7100</v>
      </c>
      <c r="N1653" s="16" t="s">
        <v>3463</v>
      </c>
      <c r="O1653" s="16"/>
      <c r="P1653" s="16"/>
      <c r="Q1653" s="16"/>
      <c r="R1653" s="16"/>
      <c r="S1653" s="16"/>
      <c r="T1653" s="20">
        <v>7100</v>
      </c>
      <c r="U1653" s="16" t="s">
        <v>47</v>
      </c>
      <c r="V1653" s="16"/>
      <c r="W1653" s="16"/>
      <c r="X1653" s="16"/>
      <c r="Y1653" s="16"/>
      <c r="Z1653" s="16"/>
      <c r="AA1653" s="16"/>
      <c r="AB1653" s="16"/>
      <c r="AC1653" s="16"/>
      <c r="AD1653" s="16"/>
      <c r="AE1653" s="16"/>
      <c r="AF1653" s="16" t="s">
        <v>4260</v>
      </c>
      <c r="AG1653" s="16" t="s">
        <v>4208</v>
      </c>
      <c r="AH1653" s="16" t="s">
        <v>3466</v>
      </c>
      <c r="AI1653" s="16" t="s">
        <v>47</v>
      </c>
      <c r="AJ1653" s="16" t="e">
        <f>VLOOKUP(E1653,[4]TD!$A:$B,2,0)</f>
        <v>#N/A</v>
      </c>
      <c r="AK1653" s="16"/>
      <c r="AL1653" s="16"/>
      <c r="AM1653" s="16"/>
      <c r="AN1653" s="16"/>
      <c r="AO1653" s="16"/>
      <c r="AP1653" s="16"/>
      <c r="AQ1653" s="16"/>
      <c r="AR1653" s="16"/>
      <c r="AS1653" s="25">
        <f t="shared" si="275"/>
        <v>7100</v>
      </c>
      <c r="AT1653" s="16">
        <f t="shared" si="267"/>
        <v>7100</v>
      </c>
      <c r="AU1653" s="16"/>
      <c r="AV1653" s="16"/>
      <c r="AW1653" s="16"/>
      <c r="AX1653" s="16"/>
      <c r="AY1653" s="16"/>
      <c r="AZ1653" s="16"/>
      <c r="BA1653" s="16"/>
      <c r="BB1653" s="25">
        <f t="shared" si="263"/>
        <v>-7100</v>
      </c>
      <c r="BC1653" s="16"/>
      <c r="BD1653" s="52">
        <f t="shared" si="264"/>
        <v>44742.59375</v>
      </c>
      <c r="BE1653" s="16">
        <f t="shared" si="268"/>
        <v>2022</v>
      </c>
      <c r="BF1653" s="52">
        <f t="shared" si="265"/>
        <v>44760</v>
      </c>
      <c r="BG1653" s="16">
        <f t="shared" si="269"/>
        <v>2022</v>
      </c>
      <c r="BH1653" s="16"/>
    </row>
    <row r="1654" spans="1:60" x14ac:dyDescent="0.25">
      <c r="A1654" s="16">
        <v>820003850</v>
      </c>
      <c r="B1654" s="16" t="s">
        <v>3461</v>
      </c>
      <c r="C1654" s="16" t="s">
        <v>3462</v>
      </c>
      <c r="D1654" s="17" t="s">
        <v>1210</v>
      </c>
      <c r="E1654" s="17">
        <v>72980</v>
      </c>
      <c r="F1654" s="17" t="str">
        <f t="shared" si="266"/>
        <v>ST72980</v>
      </c>
      <c r="G1654" s="17" t="e">
        <f>VLOOKUP(E1654,[4]PARTIDAS!$F:$M,8,0)</f>
        <v>#N/A</v>
      </c>
      <c r="H1654" s="17">
        <v>34363</v>
      </c>
      <c r="I1654" s="18">
        <v>44742.722916666666</v>
      </c>
      <c r="J1654" s="18">
        <v>44742.722916666666</v>
      </c>
      <c r="K1654" s="18">
        <v>44760</v>
      </c>
      <c r="L1654" s="19">
        <v>98756</v>
      </c>
      <c r="M1654" s="19">
        <v>98756</v>
      </c>
      <c r="N1654" s="16" t="s">
        <v>3463</v>
      </c>
      <c r="O1654" s="16"/>
      <c r="P1654" s="16"/>
      <c r="Q1654" s="16"/>
      <c r="R1654" s="16"/>
      <c r="S1654" s="16"/>
      <c r="T1654" s="20">
        <v>98756</v>
      </c>
      <c r="U1654" s="16" t="s">
        <v>47</v>
      </c>
      <c r="V1654" s="16"/>
      <c r="W1654" s="16"/>
      <c r="X1654" s="16"/>
      <c r="Y1654" s="16"/>
      <c r="Z1654" s="16"/>
      <c r="AA1654" s="16"/>
      <c r="AB1654" s="16"/>
      <c r="AC1654" s="16"/>
      <c r="AD1654" s="16"/>
      <c r="AE1654" s="16"/>
      <c r="AF1654" s="16" t="s">
        <v>4260</v>
      </c>
      <c r="AG1654" s="16" t="s">
        <v>4207</v>
      </c>
      <c r="AH1654" s="16" t="s">
        <v>3466</v>
      </c>
      <c r="AI1654" s="16" t="s">
        <v>47</v>
      </c>
      <c r="AJ1654" s="16" t="e">
        <f>VLOOKUP(E1654,[4]TD!$A:$B,2,0)</f>
        <v>#N/A</v>
      </c>
      <c r="AK1654" s="16"/>
      <c r="AL1654" s="16"/>
      <c r="AM1654" s="16"/>
      <c r="AN1654" s="16"/>
      <c r="AO1654" s="16"/>
      <c r="AP1654" s="16"/>
      <c r="AQ1654" s="16"/>
      <c r="AR1654" s="16"/>
      <c r="AS1654" s="25">
        <f t="shared" si="275"/>
        <v>98756</v>
      </c>
      <c r="AT1654" s="16">
        <f t="shared" si="267"/>
        <v>98756</v>
      </c>
      <c r="AU1654" s="16"/>
      <c r="AV1654" s="16"/>
      <c r="AW1654" s="16"/>
      <c r="AX1654" s="16"/>
      <c r="AY1654" s="16"/>
      <c r="AZ1654" s="16"/>
      <c r="BA1654" s="16"/>
      <c r="BB1654" s="25">
        <f t="shared" si="263"/>
        <v>-98756</v>
      </c>
      <c r="BC1654" s="16"/>
      <c r="BD1654" s="52">
        <f t="shared" si="264"/>
        <v>44742.722916666666</v>
      </c>
      <c r="BE1654" s="16">
        <f t="shared" si="268"/>
        <v>2022</v>
      </c>
      <c r="BF1654" s="52">
        <f t="shared" si="265"/>
        <v>44760</v>
      </c>
      <c r="BG1654" s="16">
        <f t="shared" si="269"/>
        <v>2022</v>
      </c>
      <c r="BH1654" s="16"/>
    </row>
    <row r="1655" spans="1:60" x14ac:dyDescent="0.25">
      <c r="A1655" s="16">
        <v>820003850</v>
      </c>
      <c r="B1655" s="16" t="s">
        <v>3461</v>
      </c>
      <c r="C1655" s="16" t="s">
        <v>3467</v>
      </c>
      <c r="D1655" s="17" t="s">
        <v>1210</v>
      </c>
      <c r="E1655" s="17">
        <v>73005</v>
      </c>
      <c r="F1655" s="17" t="str">
        <f t="shared" si="266"/>
        <v>ST73005</v>
      </c>
      <c r="G1655" s="17" t="e">
        <f>VLOOKUP(E1655,[4]PARTIDAS!$F:$M,8,0)</f>
        <v>#N/A</v>
      </c>
      <c r="H1655" s="17">
        <v>34361</v>
      </c>
      <c r="I1655" s="18">
        <v>44742.831250000003</v>
      </c>
      <c r="J1655" s="18">
        <v>44742.831250000003</v>
      </c>
      <c r="K1655" s="18">
        <v>44760</v>
      </c>
      <c r="L1655" s="19">
        <v>125158</v>
      </c>
      <c r="M1655" s="19">
        <v>125158</v>
      </c>
      <c r="N1655" s="16" t="s">
        <v>3463</v>
      </c>
      <c r="O1655" s="16"/>
      <c r="P1655" s="16"/>
      <c r="Q1655" s="16"/>
      <c r="R1655" s="16"/>
      <c r="S1655" s="16"/>
      <c r="T1655" s="20">
        <v>125158</v>
      </c>
      <c r="U1655" s="16" t="s">
        <v>47</v>
      </c>
      <c r="V1655" s="16"/>
      <c r="W1655" s="16"/>
      <c r="X1655" s="16"/>
      <c r="Y1655" s="16"/>
      <c r="Z1655" s="16"/>
      <c r="AA1655" s="16"/>
      <c r="AB1655" s="16"/>
      <c r="AC1655" s="16"/>
      <c r="AD1655" s="16"/>
      <c r="AE1655" s="16"/>
      <c r="AF1655" s="16" t="s">
        <v>4260</v>
      </c>
      <c r="AG1655" s="16" t="s">
        <v>4208</v>
      </c>
      <c r="AH1655" s="16" t="s">
        <v>3466</v>
      </c>
      <c r="AI1655" s="16" t="s">
        <v>47</v>
      </c>
      <c r="AJ1655" s="16" t="e">
        <f>VLOOKUP(E1655,[4]TD!$A:$B,2,0)</f>
        <v>#N/A</v>
      </c>
      <c r="AK1655" s="16"/>
      <c r="AL1655" s="16"/>
      <c r="AM1655" s="16"/>
      <c r="AN1655" s="16"/>
      <c r="AO1655" s="16"/>
      <c r="AP1655" s="16"/>
      <c r="AQ1655" s="16"/>
      <c r="AR1655" s="16"/>
      <c r="AS1655" s="25">
        <f t="shared" si="275"/>
        <v>125158</v>
      </c>
      <c r="AT1655" s="16">
        <f t="shared" si="267"/>
        <v>125158</v>
      </c>
      <c r="AU1655" s="16"/>
      <c r="AV1655" s="16"/>
      <c r="AW1655" s="16"/>
      <c r="AX1655" s="16"/>
      <c r="AY1655" s="16"/>
      <c r="AZ1655" s="16"/>
      <c r="BA1655" s="16"/>
      <c r="BB1655" s="25">
        <f t="shared" si="263"/>
        <v>-125158</v>
      </c>
      <c r="BC1655" s="16"/>
      <c r="BD1655" s="52">
        <f t="shared" si="264"/>
        <v>44742.831250000003</v>
      </c>
      <c r="BE1655" s="16">
        <f t="shared" si="268"/>
        <v>2022</v>
      </c>
      <c r="BF1655" s="52">
        <f t="shared" si="265"/>
        <v>44760</v>
      </c>
      <c r="BG1655" s="16">
        <f t="shared" si="269"/>
        <v>2022</v>
      </c>
      <c r="BH1655" s="16"/>
    </row>
    <row r="1656" spans="1:60" x14ac:dyDescent="0.25">
      <c r="A1656" s="16">
        <v>820003850</v>
      </c>
      <c r="B1656" s="16" t="s">
        <v>3461</v>
      </c>
      <c r="C1656" s="16" t="s">
        <v>3462</v>
      </c>
      <c r="D1656" s="17" t="s">
        <v>1210</v>
      </c>
      <c r="E1656" s="17">
        <v>73049</v>
      </c>
      <c r="F1656" s="17" t="str">
        <f t="shared" si="266"/>
        <v>ST73049</v>
      </c>
      <c r="G1656" s="17" t="str">
        <f>VLOOKUP(E1656,[4]PARTIDAS!$F:$M,8,0)</f>
        <v>Evento</v>
      </c>
      <c r="H1656" s="17">
        <v>34456</v>
      </c>
      <c r="I1656" s="18">
        <v>44743.388194444444</v>
      </c>
      <c r="J1656" s="18">
        <v>44743.388194444444</v>
      </c>
      <c r="K1656" s="18">
        <v>44791</v>
      </c>
      <c r="L1656" s="19">
        <v>187714</v>
      </c>
      <c r="M1656" s="19">
        <v>187714</v>
      </c>
      <c r="N1656" s="16" t="s">
        <v>3463</v>
      </c>
      <c r="O1656" s="16"/>
      <c r="P1656" s="16"/>
      <c r="Q1656" s="16"/>
      <c r="R1656" s="16"/>
      <c r="S1656" s="16"/>
      <c r="T1656" s="20">
        <v>187714</v>
      </c>
      <c r="U1656" s="16" t="s">
        <v>47</v>
      </c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 t="s">
        <v>4261</v>
      </c>
      <c r="AG1656" s="16" t="s">
        <v>4262</v>
      </c>
      <c r="AH1656" s="16" t="s">
        <v>3466</v>
      </c>
      <c r="AI1656" s="16"/>
      <c r="AJ1656" s="16">
        <f>VLOOKUP(E1656,[4]TD!$A:$B,2,0)</f>
        <v>-187714</v>
      </c>
      <c r="AK1656" s="16">
        <f>-IFERROR(VLOOKUP(E1656,'[4]PARTIDAS ABIERTAS EN VALORES'!$A:$E,2,0),0)</f>
        <v>0</v>
      </c>
      <c r="AL1656" s="16"/>
      <c r="AM1656" s="16">
        <f>-IFERROR(VLOOKUP(E1656,'[4]PARTIDAS ABIERTAS EN VALORES'!$A:$E,3,0),0)</f>
        <v>187714</v>
      </c>
      <c r="AN1656" s="16"/>
      <c r="AO1656" s="16">
        <f>-IFERROR(VLOOKUP(E1656,'[4]PARTIDAS ABIERTAS EN VALORES'!$A:$E,4,0),0)</f>
        <v>0</v>
      </c>
      <c r="AP1656" s="16"/>
      <c r="AQ1656" s="16"/>
      <c r="AR1656" s="16"/>
      <c r="AS1656" s="16"/>
      <c r="AT1656" s="16">
        <f t="shared" si="267"/>
        <v>0</v>
      </c>
      <c r="AU1656" s="16"/>
      <c r="AV1656" s="16"/>
      <c r="AW1656" s="16"/>
      <c r="AX1656" s="16"/>
      <c r="AY1656" s="16"/>
      <c r="AZ1656" s="16"/>
      <c r="BA1656" s="16">
        <f>-IFERROR(VLOOKUP(E1656,[4]TD!$J:$K,2,0),0)</f>
        <v>0</v>
      </c>
      <c r="BB1656" s="25">
        <f t="shared" si="263"/>
        <v>0</v>
      </c>
      <c r="BC1656" s="16"/>
      <c r="BD1656" s="52">
        <f t="shared" si="264"/>
        <v>44743.388194444444</v>
      </c>
      <c r="BE1656" s="16">
        <f t="shared" si="268"/>
        <v>2022</v>
      </c>
      <c r="BF1656" s="52">
        <f t="shared" si="265"/>
        <v>44791</v>
      </c>
      <c r="BG1656" s="16">
        <f t="shared" si="269"/>
        <v>2022</v>
      </c>
      <c r="BH1656" s="16"/>
    </row>
    <row r="1657" spans="1:60" x14ac:dyDescent="0.25">
      <c r="A1657" s="16">
        <v>820003850</v>
      </c>
      <c r="B1657" s="16" t="s">
        <v>3461</v>
      </c>
      <c r="C1657" s="16" t="s">
        <v>3462</v>
      </c>
      <c r="D1657" s="17" t="s">
        <v>1210</v>
      </c>
      <c r="E1657" s="17">
        <v>73063</v>
      </c>
      <c r="F1657" s="17" t="str">
        <f t="shared" si="266"/>
        <v>ST73063</v>
      </c>
      <c r="G1657" s="17" t="str">
        <f>VLOOKUP(E1657,[4]PARTIDAS!$F:$M,8,0)</f>
        <v>Evento</v>
      </c>
      <c r="H1657" s="17">
        <v>34458</v>
      </c>
      <c r="I1657" s="18">
        <v>44743.429861111108</v>
      </c>
      <c r="J1657" s="18">
        <v>44743.429861111108</v>
      </c>
      <c r="K1657" s="18">
        <v>44791</v>
      </c>
      <c r="L1657" s="19">
        <v>7100</v>
      </c>
      <c r="M1657" s="19">
        <v>7100</v>
      </c>
      <c r="N1657" s="16" t="s">
        <v>3463</v>
      </c>
      <c r="O1657" s="16"/>
      <c r="P1657" s="16"/>
      <c r="Q1657" s="16"/>
      <c r="R1657" s="16"/>
      <c r="S1657" s="16"/>
      <c r="T1657" s="20">
        <v>7100</v>
      </c>
      <c r="U1657" s="16" t="s">
        <v>47</v>
      </c>
      <c r="V1657" s="16"/>
      <c r="W1657" s="16"/>
      <c r="X1657" s="16"/>
      <c r="Y1657" s="16"/>
      <c r="Z1657" s="16"/>
      <c r="AA1657" s="16"/>
      <c r="AB1657" s="16"/>
      <c r="AC1657" s="16"/>
      <c r="AD1657" s="16"/>
      <c r="AE1657" s="16"/>
      <c r="AF1657" s="16" t="s">
        <v>4261</v>
      </c>
      <c r="AG1657" s="16" t="s">
        <v>4220</v>
      </c>
      <c r="AH1657" s="16" t="s">
        <v>3466</v>
      </c>
      <c r="AI1657" s="16" t="s">
        <v>47</v>
      </c>
      <c r="AJ1657" s="16">
        <f>VLOOKUP(E1657,[4]TD!$A:$B,2,0)</f>
        <v>-7100</v>
      </c>
      <c r="AK1657" s="16">
        <f>-IFERROR(VLOOKUP(E1657,'[4]PARTIDAS ABIERTAS EN VALORES'!$A:$E,2,0),0)</f>
        <v>0</v>
      </c>
      <c r="AL1657" s="16"/>
      <c r="AM1657" s="16">
        <f>-IFERROR(VLOOKUP(E1657,'[4]PARTIDAS ABIERTAS EN VALORES'!$A:$E,3,0),0)</f>
        <v>7100</v>
      </c>
      <c r="AN1657" s="16"/>
      <c r="AO1657" s="16">
        <f>-IFERROR(VLOOKUP(E1657,'[4]PARTIDAS ABIERTAS EN VALORES'!$A:$E,4,0),0)</f>
        <v>0</v>
      </c>
      <c r="AP1657" s="16"/>
      <c r="AQ1657" s="16"/>
      <c r="AR1657" s="16"/>
      <c r="AS1657" s="16"/>
      <c r="AT1657" s="16">
        <f t="shared" si="267"/>
        <v>0</v>
      </c>
      <c r="AU1657" s="16"/>
      <c r="AV1657" s="16"/>
      <c r="AW1657" s="16"/>
      <c r="AX1657" s="16"/>
      <c r="AY1657" s="16"/>
      <c r="AZ1657" s="16"/>
      <c r="BA1657" s="16">
        <f>-IFERROR(VLOOKUP(E1657,[4]TD!$J:$K,2,0),0)</f>
        <v>0</v>
      </c>
      <c r="BB1657" s="25">
        <f t="shared" si="263"/>
        <v>0</v>
      </c>
      <c r="BC1657" s="16"/>
      <c r="BD1657" s="52">
        <f t="shared" si="264"/>
        <v>44743.429861111108</v>
      </c>
      <c r="BE1657" s="16">
        <f t="shared" si="268"/>
        <v>2022</v>
      </c>
      <c r="BF1657" s="52">
        <f t="shared" si="265"/>
        <v>44791</v>
      </c>
      <c r="BG1657" s="16">
        <f t="shared" si="269"/>
        <v>2022</v>
      </c>
      <c r="BH1657" s="16"/>
    </row>
    <row r="1658" spans="1:60" x14ac:dyDescent="0.25">
      <c r="A1658" s="16">
        <v>820003850</v>
      </c>
      <c r="B1658" s="16" t="s">
        <v>3461</v>
      </c>
      <c r="C1658" s="16" t="s">
        <v>3467</v>
      </c>
      <c r="D1658" s="17" t="s">
        <v>1210</v>
      </c>
      <c r="E1658" s="17">
        <v>73081</v>
      </c>
      <c r="F1658" s="17" t="str">
        <f t="shared" si="266"/>
        <v>ST73081</v>
      </c>
      <c r="G1658" s="17" t="str">
        <f>VLOOKUP(E1658,[4]PARTIDAS!$F:$M,8,0)</f>
        <v>Evento</v>
      </c>
      <c r="H1658" s="17">
        <v>34459</v>
      </c>
      <c r="I1658" s="18">
        <v>44743.574999999997</v>
      </c>
      <c r="J1658" s="18">
        <v>44743.574999999997</v>
      </c>
      <c r="K1658" s="18">
        <v>44791</v>
      </c>
      <c r="L1658" s="19">
        <v>98723</v>
      </c>
      <c r="M1658" s="19">
        <v>98723</v>
      </c>
      <c r="N1658" s="16" t="s">
        <v>3463</v>
      </c>
      <c r="O1658" s="16"/>
      <c r="P1658" s="16"/>
      <c r="Q1658" s="16"/>
      <c r="R1658" s="16"/>
      <c r="S1658" s="16"/>
      <c r="T1658" s="20">
        <v>98723</v>
      </c>
      <c r="U1658" s="16" t="s">
        <v>47</v>
      </c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 t="s">
        <v>4261</v>
      </c>
      <c r="AG1658" s="16" t="s">
        <v>4220</v>
      </c>
      <c r="AH1658" s="16" t="s">
        <v>3466</v>
      </c>
      <c r="AI1658" s="16" t="s">
        <v>47</v>
      </c>
      <c r="AJ1658" s="16">
        <f>VLOOKUP(E1658,[4]TD!$A:$B,2,0)</f>
        <v>-98723</v>
      </c>
      <c r="AK1658" s="16">
        <f>-IFERROR(VLOOKUP(E1658,'[4]PARTIDAS ABIERTAS EN VALORES'!$A:$E,2,0),0)</f>
        <v>0</v>
      </c>
      <c r="AL1658" s="16"/>
      <c r="AM1658" s="16">
        <f>-IFERROR(VLOOKUP(E1658,'[4]PARTIDAS ABIERTAS EN VALORES'!$A:$E,3,0),0)</f>
        <v>98723</v>
      </c>
      <c r="AN1658" s="16"/>
      <c r="AO1658" s="16">
        <f>-IFERROR(VLOOKUP(E1658,'[4]PARTIDAS ABIERTAS EN VALORES'!$A:$E,4,0),0)</f>
        <v>0</v>
      </c>
      <c r="AP1658" s="16"/>
      <c r="AQ1658" s="16"/>
      <c r="AR1658" s="16"/>
      <c r="AS1658" s="16"/>
      <c r="AT1658" s="16">
        <f t="shared" si="267"/>
        <v>0</v>
      </c>
      <c r="AU1658" s="16"/>
      <c r="AV1658" s="16"/>
      <c r="AW1658" s="16"/>
      <c r="AX1658" s="16"/>
      <c r="AY1658" s="16"/>
      <c r="AZ1658" s="16"/>
      <c r="BA1658" s="16">
        <f>-IFERROR(VLOOKUP(E1658,[4]TD!$J:$K,2,0),0)</f>
        <v>0</v>
      </c>
      <c r="BB1658" s="25">
        <f t="shared" si="263"/>
        <v>0</v>
      </c>
      <c r="BC1658" s="16"/>
      <c r="BD1658" s="52">
        <f t="shared" si="264"/>
        <v>44743.574999999997</v>
      </c>
      <c r="BE1658" s="16">
        <f t="shared" si="268"/>
        <v>2022</v>
      </c>
      <c r="BF1658" s="52">
        <f t="shared" si="265"/>
        <v>44791</v>
      </c>
      <c r="BG1658" s="16">
        <f t="shared" si="269"/>
        <v>2022</v>
      </c>
      <c r="BH1658" s="16"/>
    </row>
    <row r="1659" spans="1:60" x14ac:dyDescent="0.25">
      <c r="A1659" s="16">
        <v>820003850</v>
      </c>
      <c r="B1659" s="16" t="s">
        <v>3461</v>
      </c>
      <c r="C1659" s="16" t="s">
        <v>3462</v>
      </c>
      <c r="D1659" s="17" t="s">
        <v>1210</v>
      </c>
      <c r="E1659" s="17">
        <v>73124</v>
      </c>
      <c r="F1659" s="17" t="str">
        <f t="shared" si="266"/>
        <v>ST73124</v>
      </c>
      <c r="G1659" s="17" t="str">
        <f>VLOOKUP(E1659,[4]PARTIDAS!$F:$M,8,0)</f>
        <v>Evento</v>
      </c>
      <c r="H1659" s="17">
        <v>34456</v>
      </c>
      <c r="I1659" s="18">
        <v>44743.836805555555</v>
      </c>
      <c r="J1659" s="18">
        <v>44743.836805555555</v>
      </c>
      <c r="K1659" s="18">
        <v>44791</v>
      </c>
      <c r="L1659" s="19">
        <v>463608</v>
      </c>
      <c r="M1659" s="19">
        <v>463608</v>
      </c>
      <c r="N1659" s="16" t="s">
        <v>3463</v>
      </c>
      <c r="O1659" s="16"/>
      <c r="P1659" s="16"/>
      <c r="Q1659" s="16"/>
      <c r="R1659" s="16"/>
      <c r="S1659" s="16"/>
      <c r="T1659" s="20">
        <v>463608</v>
      </c>
      <c r="U1659" s="16" t="s">
        <v>47</v>
      </c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F1659" s="16" t="s">
        <v>4261</v>
      </c>
      <c r="AG1659" s="16" t="s">
        <v>4262</v>
      </c>
      <c r="AH1659" s="16" t="s">
        <v>3466</v>
      </c>
      <c r="AI1659" s="16"/>
      <c r="AJ1659" s="16">
        <f>VLOOKUP(E1659,[4]TD!$A:$B,2,0)</f>
        <v>-463608</v>
      </c>
      <c r="AK1659" s="16">
        <f>-IFERROR(VLOOKUP(E1659,'[4]PARTIDAS ABIERTAS EN VALORES'!$A:$E,2,0),0)</f>
        <v>0</v>
      </c>
      <c r="AL1659" s="16"/>
      <c r="AM1659" s="16">
        <f>-IFERROR(VLOOKUP(E1659,'[4]PARTIDAS ABIERTAS EN VALORES'!$A:$E,3,0),0)</f>
        <v>463608</v>
      </c>
      <c r="AN1659" s="16"/>
      <c r="AO1659" s="16">
        <f>-IFERROR(VLOOKUP(E1659,'[4]PARTIDAS ABIERTAS EN VALORES'!$A:$E,4,0),0)</f>
        <v>0</v>
      </c>
      <c r="AP1659" s="16"/>
      <c r="AQ1659" s="16"/>
      <c r="AR1659" s="16"/>
      <c r="AS1659" s="16"/>
      <c r="AT1659" s="16">
        <f t="shared" si="267"/>
        <v>0</v>
      </c>
      <c r="AU1659" s="16"/>
      <c r="AV1659" s="16"/>
      <c r="AW1659" s="16"/>
      <c r="AX1659" s="16"/>
      <c r="AY1659" s="16"/>
      <c r="AZ1659" s="16"/>
      <c r="BA1659" s="16">
        <f>-IFERROR(VLOOKUP(E1659,[4]TD!$J:$K,2,0),0)</f>
        <v>0</v>
      </c>
      <c r="BB1659" s="25">
        <f t="shared" si="263"/>
        <v>0</v>
      </c>
      <c r="BC1659" s="16"/>
      <c r="BD1659" s="52">
        <f t="shared" si="264"/>
        <v>44743.836805555555</v>
      </c>
      <c r="BE1659" s="16">
        <f t="shared" si="268"/>
        <v>2022</v>
      </c>
      <c r="BF1659" s="52">
        <f t="shared" si="265"/>
        <v>44791</v>
      </c>
      <c r="BG1659" s="16">
        <f t="shared" si="269"/>
        <v>2022</v>
      </c>
      <c r="BH1659" s="16"/>
    </row>
    <row r="1660" spans="1:60" x14ac:dyDescent="0.25">
      <c r="A1660" s="16">
        <v>820003850</v>
      </c>
      <c r="B1660" s="16" t="s">
        <v>3461</v>
      </c>
      <c r="C1660" s="16" t="s">
        <v>3467</v>
      </c>
      <c r="D1660" s="17" t="s">
        <v>1210</v>
      </c>
      <c r="E1660" s="17">
        <v>73126</v>
      </c>
      <c r="F1660" s="17" t="str">
        <f t="shared" si="266"/>
        <v>ST73126</v>
      </c>
      <c r="G1660" s="17" t="str">
        <f>VLOOKUP(E1660,[4]PARTIDAS!$F:$M,8,0)</f>
        <v>Evento</v>
      </c>
      <c r="H1660" s="17">
        <v>34459</v>
      </c>
      <c r="I1660" s="18">
        <v>44743.86041666667</v>
      </c>
      <c r="J1660" s="18">
        <v>44743.86041666667</v>
      </c>
      <c r="K1660" s="18">
        <v>44791</v>
      </c>
      <c r="L1660" s="19">
        <v>302326</v>
      </c>
      <c r="M1660" s="19">
        <v>302326</v>
      </c>
      <c r="N1660" s="16" t="s">
        <v>3463</v>
      </c>
      <c r="O1660" s="16"/>
      <c r="P1660" s="16"/>
      <c r="Q1660" s="16"/>
      <c r="R1660" s="16"/>
      <c r="S1660" s="16"/>
      <c r="T1660" s="20">
        <v>302326</v>
      </c>
      <c r="U1660" s="16" t="s">
        <v>47</v>
      </c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 t="s">
        <v>4261</v>
      </c>
      <c r="AG1660" s="16" t="s">
        <v>4220</v>
      </c>
      <c r="AH1660" s="16" t="s">
        <v>3466</v>
      </c>
      <c r="AI1660" s="16" t="s">
        <v>47</v>
      </c>
      <c r="AJ1660" s="16">
        <f>VLOOKUP(E1660,[4]TD!$A:$B,2,0)</f>
        <v>-302326</v>
      </c>
      <c r="AK1660" s="16">
        <f>-IFERROR(VLOOKUP(E1660,'[4]PARTIDAS ABIERTAS EN VALORES'!$A:$E,2,0),0)</f>
        <v>0</v>
      </c>
      <c r="AL1660" s="16"/>
      <c r="AM1660" s="16">
        <f>-IFERROR(VLOOKUP(E1660,'[4]PARTIDAS ABIERTAS EN VALORES'!$A:$E,3,0),0)</f>
        <v>302326</v>
      </c>
      <c r="AN1660" s="16"/>
      <c r="AO1660" s="16">
        <f>-IFERROR(VLOOKUP(E1660,'[4]PARTIDAS ABIERTAS EN VALORES'!$A:$E,4,0),0)</f>
        <v>0</v>
      </c>
      <c r="AP1660" s="16"/>
      <c r="AQ1660" s="16"/>
      <c r="AR1660" s="16"/>
      <c r="AS1660" s="16"/>
      <c r="AT1660" s="16">
        <f t="shared" si="267"/>
        <v>0</v>
      </c>
      <c r="AU1660" s="16"/>
      <c r="AV1660" s="16"/>
      <c r="AW1660" s="16"/>
      <c r="AX1660" s="16"/>
      <c r="AY1660" s="16"/>
      <c r="AZ1660" s="16"/>
      <c r="BA1660" s="16">
        <f>-IFERROR(VLOOKUP(E1660,[4]TD!$J:$K,2,0),0)</f>
        <v>0</v>
      </c>
      <c r="BB1660" s="25">
        <f t="shared" si="263"/>
        <v>0</v>
      </c>
      <c r="BC1660" s="16"/>
      <c r="BD1660" s="52">
        <f t="shared" si="264"/>
        <v>44743.86041666667</v>
      </c>
      <c r="BE1660" s="16">
        <f t="shared" si="268"/>
        <v>2022</v>
      </c>
      <c r="BF1660" s="52">
        <f t="shared" si="265"/>
        <v>44791</v>
      </c>
      <c r="BG1660" s="16">
        <f t="shared" si="269"/>
        <v>2022</v>
      </c>
      <c r="BH1660" s="16"/>
    </row>
    <row r="1661" spans="1:60" x14ac:dyDescent="0.25">
      <c r="A1661" s="16">
        <v>820003850</v>
      </c>
      <c r="B1661" s="16" t="s">
        <v>3461</v>
      </c>
      <c r="C1661" s="16" t="s">
        <v>3462</v>
      </c>
      <c r="D1661" s="17" t="s">
        <v>1210</v>
      </c>
      <c r="E1661" s="17">
        <v>73129</v>
      </c>
      <c r="F1661" s="17" t="str">
        <f t="shared" si="266"/>
        <v>ST73129</v>
      </c>
      <c r="G1661" s="17" t="e">
        <f>VLOOKUP(E1661,[4]PARTIDAS!$F:$M,8,0)</f>
        <v>#N/A</v>
      </c>
      <c r="H1661" s="17">
        <v>34457</v>
      </c>
      <c r="I1661" s="18">
        <v>44743.870833333334</v>
      </c>
      <c r="J1661" s="18">
        <v>44743.870833333334</v>
      </c>
      <c r="K1661" s="18">
        <v>44791</v>
      </c>
      <c r="L1661" s="19">
        <v>80800</v>
      </c>
      <c r="M1661" s="19">
        <v>80800</v>
      </c>
      <c r="N1661" s="16" t="s">
        <v>3490</v>
      </c>
      <c r="O1661" s="16"/>
      <c r="P1661" s="16"/>
      <c r="Q1661" s="16"/>
      <c r="R1661" s="20">
        <v>80800</v>
      </c>
      <c r="S1661" s="16" t="s">
        <v>4263</v>
      </c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F1661" s="16"/>
      <c r="AG1661" s="16" t="s">
        <v>4264</v>
      </c>
      <c r="AH1661" s="16"/>
      <c r="AI1661" s="16"/>
      <c r="AJ1661" s="16" t="e">
        <f>VLOOKUP(E1661,[4]TD!$A:$B,2,0)</f>
        <v>#N/A</v>
      </c>
      <c r="AK1661" s="16"/>
      <c r="AL1661" s="16"/>
      <c r="AM1661" s="16"/>
      <c r="AN1661" s="16"/>
      <c r="AO1661" s="16"/>
      <c r="AP1661" s="16"/>
      <c r="AQ1661" s="25">
        <f>M1661</f>
        <v>80800</v>
      </c>
      <c r="AR1661" s="16"/>
      <c r="AS1661" s="16"/>
      <c r="AT1661" s="16">
        <f t="shared" si="267"/>
        <v>0</v>
      </c>
      <c r="AU1661" s="16"/>
      <c r="AV1661" s="16"/>
      <c r="AW1661" s="16"/>
      <c r="AX1661" s="16"/>
      <c r="AY1661" s="16"/>
      <c r="AZ1661" s="16"/>
      <c r="BA1661" s="16"/>
      <c r="BB1661" s="25">
        <f t="shared" si="263"/>
        <v>0</v>
      </c>
      <c r="BC1661" s="16"/>
      <c r="BD1661" s="52">
        <f t="shared" si="264"/>
        <v>44743.870833333334</v>
      </c>
      <c r="BE1661" s="16">
        <f t="shared" si="268"/>
        <v>2022</v>
      </c>
      <c r="BF1661" s="52">
        <f t="shared" si="265"/>
        <v>44791</v>
      </c>
      <c r="BG1661" s="16">
        <f t="shared" si="269"/>
        <v>2022</v>
      </c>
      <c r="BH1661" s="16"/>
    </row>
    <row r="1662" spans="1:60" x14ac:dyDescent="0.25">
      <c r="A1662" s="16">
        <v>820003850</v>
      </c>
      <c r="B1662" s="16" t="s">
        <v>3461</v>
      </c>
      <c r="C1662" s="16" t="s">
        <v>3467</v>
      </c>
      <c r="D1662" s="17" t="s">
        <v>1210</v>
      </c>
      <c r="E1662" s="17">
        <v>73146</v>
      </c>
      <c r="F1662" s="17" t="str">
        <f t="shared" si="266"/>
        <v>ST73146</v>
      </c>
      <c r="G1662" s="17" t="str">
        <f>VLOOKUP(E1662,[4]PARTIDAS!$F:$M,8,0)</f>
        <v>Evento</v>
      </c>
      <c r="H1662" s="17">
        <v>34460</v>
      </c>
      <c r="I1662" s="18">
        <v>44744.368750000001</v>
      </c>
      <c r="J1662" s="18">
        <v>44744.368750000001</v>
      </c>
      <c r="K1662" s="18">
        <v>44791</v>
      </c>
      <c r="L1662" s="19">
        <v>28400</v>
      </c>
      <c r="M1662" s="19">
        <v>28400</v>
      </c>
      <c r="N1662" s="16" t="s">
        <v>3463</v>
      </c>
      <c r="O1662" s="16"/>
      <c r="P1662" s="16"/>
      <c r="Q1662" s="16"/>
      <c r="R1662" s="16"/>
      <c r="S1662" s="16"/>
      <c r="T1662" s="20">
        <v>28400</v>
      </c>
      <c r="U1662" s="16" t="s">
        <v>47</v>
      </c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 t="s">
        <v>4265</v>
      </c>
      <c r="AG1662" s="16" t="s">
        <v>4220</v>
      </c>
      <c r="AH1662" s="16" t="s">
        <v>3466</v>
      </c>
      <c r="AI1662" s="16" t="s">
        <v>47</v>
      </c>
      <c r="AJ1662" s="16">
        <f>VLOOKUP(E1662,[4]TD!$A:$B,2,0)</f>
        <v>-28400</v>
      </c>
      <c r="AK1662" s="16">
        <f>-IFERROR(VLOOKUP(E1662,'[4]PARTIDAS ABIERTAS EN VALORES'!$A:$E,2,0),0)</f>
        <v>0</v>
      </c>
      <c r="AL1662" s="16"/>
      <c r="AM1662" s="16">
        <f>-IFERROR(VLOOKUP(E1662,'[4]PARTIDAS ABIERTAS EN VALORES'!$A:$E,3,0),0)</f>
        <v>28400</v>
      </c>
      <c r="AN1662" s="16"/>
      <c r="AO1662" s="16">
        <f>-IFERROR(VLOOKUP(E1662,'[4]PARTIDAS ABIERTAS EN VALORES'!$A:$E,4,0),0)</f>
        <v>0</v>
      </c>
      <c r="AP1662" s="16"/>
      <c r="AQ1662" s="16"/>
      <c r="AR1662" s="16"/>
      <c r="AS1662" s="16"/>
      <c r="AT1662" s="16">
        <f t="shared" si="267"/>
        <v>0</v>
      </c>
      <c r="AU1662" s="16"/>
      <c r="AV1662" s="16"/>
      <c r="AW1662" s="16"/>
      <c r="AX1662" s="16"/>
      <c r="AY1662" s="16"/>
      <c r="AZ1662" s="16"/>
      <c r="BA1662" s="16">
        <f>-IFERROR(VLOOKUP(E1662,[4]TD!$J:$K,2,0),0)</f>
        <v>0</v>
      </c>
      <c r="BB1662" s="25">
        <f t="shared" si="263"/>
        <v>0</v>
      </c>
      <c r="BC1662" s="16"/>
      <c r="BD1662" s="52">
        <f t="shared" si="264"/>
        <v>44744.368750000001</v>
      </c>
      <c r="BE1662" s="16">
        <f t="shared" si="268"/>
        <v>2022</v>
      </c>
      <c r="BF1662" s="52">
        <f t="shared" si="265"/>
        <v>44791</v>
      </c>
      <c r="BG1662" s="16">
        <f t="shared" si="269"/>
        <v>2022</v>
      </c>
      <c r="BH1662" s="16"/>
    </row>
    <row r="1663" spans="1:60" x14ac:dyDescent="0.25">
      <c r="A1663" s="16">
        <v>820003850</v>
      </c>
      <c r="B1663" s="16" t="s">
        <v>3461</v>
      </c>
      <c r="C1663" s="16" t="s">
        <v>3467</v>
      </c>
      <c r="D1663" s="17" t="s">
        <v>1210</v>
      </c>
      <c r="E1663" s="17">
        <v>73155</v>
      </c>
      <c r="F1663" s="17" t="str">
        <f t="shared" si="266"/>
        <v>ST73155</v>
      </c>
      <c r="G1663" s="17" t="str">
        <f>VLOOKUP(E1663,[4]PARTIDAS!$F:$M,8,0)</f>
        <v>Evento</v>
      </c>
      <c r="H1663" s="17">
        <v>34460</v>
      </c>
      <c r="I1663" s="18">
        <v>44744.407638888886</v>
      </c>
      <c r="J1663" s="18">
        <v>44744.407638888886</v>
      </c>
      <c r="K1663" s="18">
        <v>44791</v>
      </c>
      <c r="L1663" s="19">
        <v>7100</v>
      </c>
      <c r="M1663" s="19">
        <v>7100</v>
      </c>
      <c r="N1663" s="16" t="s">
        <v>3463</v>
      </c>
      <c r="O1663" s="16"/>
      <c r="P1663" s="16"/>
      <c r="Q1663" s="16"/>
      <c r="R1663" s="16"/>
      <c r="S1663" s="16"/>
      <c r="T1663" s="20">
        <v>7100</v>
      </c>
      <c r="U1663" s="16" t="s">
        <v>47</v>
      </c>
      <c r="V1663" s="16"/>
      <c r="W1663" s="16"/>
      <c r="X1663" s="16"/>
      <c r="Y1663" s="16"/>
      <c r="Z1663" s="16"/>
      <c r="AA1663" s="16"/>
      <c r="AB1663" s="16"/>
      <c r="AC1663" s="16"/>
      <c r="AD1663" s="16"/>
      <c r="AE1663" s="16"/>
      <c r="AF1663" s="16" t="s">
        <v>4265</v>
      </c>
      <c r="AG1663" s="16" t="s">
        <v>4220</v>
      </c>
      <c r="AH1663" s="16" t="s">
        <v>3466</v>
      </c>
      <c r="AI1663" s="16" t="s">
        <v>47</v>
      </c>
      <c r="AJ1663" s="16">
        <f>VLOOKUP(E1663,[4]TD!$A:$B,2,0)</f>
        <v>-7100</v>
      </c>
      <c r="AK1663" s="16">
        <f>-IFERROR(VLOOKUP(E1663,'[4]PARTIDAS ABIERTAS EN VALORES'!$A:$E,2,0),0)</f>
        <v>0</v>
      </c>
      <c r="AL1663" s="16"/>
      <c r="AM1663" s="16">
        <f>-IFERROR(VLOOKUP(E1663,'[4]PARTIDAS ABIERTAS EN VALORES'!$A:$E,3,0),0)</f>
        <v>7100</v>
      </c>
      <c r="AN1663" s="16"/>
      <c r="AO1663" s="16">
        <f>-IFERROR(VLOOKUP(E1663,'[4]PARTIDAS ABIERTAS EN VALORES'!$A:$E,4,0),0)</f>
        <v>0</v>
      </c>
      <c r="AP1663" s="16"/>
      <c r="AQ1663" s="16"/>
      <c r="AR1663" s="16"/>
      <c r="AS1663" s="16"/>
      <c r="AT1663" s="16">
        <f t="shared" si="267"/>
        <v>0</v>
      </c>
      <c r="AU1663" s="16"/>
      <c r="AV1663" s="16"/>
      <c r="AW1663" s="16"/>
      <c r="AX1663" s="16"/>
      <c r="AY1663" s="16"/>
      <c r="AZ1663" s="16"/>
      <c r="BA1663" s="16">
        <f>-IFERROR(VLOOKUP(E1663,[4]TD!$J:$K,2,0),0)</f>
        <v>0</v>
      </c>
      <c r="BB1663" s="25">
        <f t="shared" si="263"/>
        <v>0</v>
      </c>
      <c r="BC1663" s="16"/>
      <c r="BD1663" s="52">
        <f t="shared" si="264"/>
        <v>44744.407638888886</v>
      </c>
      <c r="BE1663" s="16">
        <f t="shared" si="268"/>
        <v>2022</v>
      </c>
      <c r="BF1663" s="52">
        <f t="shared" si="265"/>
        <v>44791</v>
      </c>
      <c r="BG1663" s="16">
        <f t="shared" si="269"/>
        <v>2022</v>
      </c>
      <c r="BH1663" s="16"/>
    </row>
    <row r="1664" spans="1:60" x14ac:dyDescent="0.25">
      <c r="A1664" s="16">
        <v>820003850</v>
      </c>
      <c r="B1664" s="16" t="s">
        <v>3461</v>
      </c>
      <c r="C1664" s="16" t="s">
        <v>3462</v>
      </c>
      <c r="D1664" s="17" t="s">
        <v>1210</v>
      </c>
      <c r="E1664" s="17">
        <v>73160</v>
      </c>
      <c r="F1664" s="17" t="str">
        <f t="shared" si="266"/>
        <v>ST73160</v>
      </c>
      <c r="G1664" s="17" t="str">
        <f>VLOOKUP(E1664,[4]PARTIDAS!$F:$M,8,0)</f>
        <v>Evento</v>
      </c>
      <c r="H1664" s="17">
        <v>34458</v>
      </c>
      <c r="I1664" s="18">
        <v>44744.454861111109</v>
      </c>
      <c r="J1664" s="18">
        <v>44744.454861111109</v>
      </c>
      <c r="K1664" s="18">
        <v>44791</v>
      </c>
      <c r="L1664" s="19">
        <v>7100</v>
      </c>
      <c r="M1664" s="19">
        <v>7100</v>
      </c>
      <c r="N1664" s="16" t="s">
        <v>3463</v>
      </c>
      <c r="O1664" s="16"/>
      <c r="P1664" s="16"/>
      <c r="Q1664" s="16"/>
      <c r="R1664" s="16"/>
      <c r="S1664" s="16"/>
      <c r="T1664" s="20">
        <v>7100</v>
      </c>
      <c r="U1664" s="16" t="s">
        <v>47</v>
      </c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/>
      <c r="AF1664" s="16" t="s">
        <v>4265</v>
      </c>
      <c r="AG1664" s="16" t="s">
        <v>4220</v>
      </c>
      <c r="AH1664" s="16" t="s">
        <v>3466</v>
      </c>
      <c r="AI1664" s="16" t="s">
        <v>47</v>
      </c>
      <c r="AJ1664" s="16">
        <f>VLOOKUP(E1664,[4]TD!$A:$B,2,0)</f>
        <v>-7100</v>
      </c>
      <c r="AK1664" s="16">
        <f>-IFERROR(VLOOKUP(E1664,'[4]PARTIDAS ABIERTAS EN VALORES'!$A:$E,2,0),0)</f>
        <v>0</v>
      </c>
      <c r="AL1664" s="16"/>
      <c r="AM1664" s="16">
        <f>-IFERROR(VLOOKUP(E1664,'[4]PARTIDAS ABIERTAS EN VALORES'!$A:$E,3,0),0)</f>
        <v>7100</v>
      </c>
      <c r="AN1664" s="16"/>
      <c r="AO1664" s="16">
        <f>-IFERROR(VLOOKUP(E1664,'[4]PARTIDAS ABIERTAS EN VALORES'!$A:$E,4,0),0)</f>
        <v>0</v>
      </c>
      <c r="AP1664" s="16"/>
      <c r="AQ1664" s="16"/>
      <c r="AR1664" s="16"/>
      <c r="AS1664" s="16"/>
      <c r="AT1664" s="16">
        <f t="shared" si="267"/>
        <v>0</v>
      </c>
      <c r="AU1664" s="16"/>
      <c r="AV1664" s="16"/>
      <c r="AW1664" s="16"/>
      <c r="AX1664" s="16"/>
      <c r="AY1664" s="16"/>
      <c r="AZ1664" s="16"/>
      <c r="BA1664" s="16">
        <f>-IFERROR(VLOOKUP(E1664,[4]TD!$J:$K,2,0),0)</f>
        <v>0</v>
      </c>
      <c r="BB1664" s="25">
        <f t="shared" si="263"/>
        <v>0</v>
      </c>
      <c r="BC1664" s="16"/>
      <c r="BD1664" s="52">
        <f t="shared" si="264"/>
        <v>44744.454861111109</v>
      </c>
      <c r="BE1664" s="16">
        <f t="shared" si="268"/>
        <v>2022</v>
      </c>
      <c r="BF1664" s="52">
        <f t="shared" si="265"/>
        <v>44791</v>
      </c>
      <c r="BG1664" s="16">
        <f t="shared" si="269"/>
        <v>2022</v>
      </c>
      <c r="BH1664" s="16"/>
    </row>
    <row r="1665" spans="1:60" x14ac:dyDescent="0.25">
      <c r="A1665" s="16">
        <v>820003850</v>
      </c>
      <c r="B1665" s="16" t="s">
        <v>3461</v>
      </c>
      <c r="C1665" s="16" t="s">
        <v>3462</v>
      </c>
      <c r="D1665" s="17" t="s">
        <v>1210</v>
      </c>
      <c r="E1665" s="17">
        <v>73193</v>
      </c>
      <c r="F1665" s="17" t="str">
        <f t="shared" si="266"/>
        <v>ST73193</v>
      </c>
      <c r="G1665" s="17" t="str">
        <f>VLOOKUP(E1665,[4]PARTIDAS!$F:$M,8,0)</f>
        <v>Evento</v>
      </c>
      <c r="H1665" s="17">
        <v>34456</v>
      </c>
      <c r="I1665" s="18">
        <v>44744.747916666667</v>
      </c>
      <c r="J1665" s="18">
        <v>44744.747916666667</v>
      </c>
      <c r="K1665" s="18">
        <v>44791</v>
      </c>
      <c r="L1665" s="19">
        <v>60500</v>
      </c>
      <c r="M1665" s="19">
        <v>60500</v>
      </c>
      <c r="N1665" s="16" t="s">
        <v>3463</v>
      </c>
      <c r="O1665" s="16"/>
      <c r="P1665" s="16"/>
      <c r="Q1665" s="16"/>
      <c r="R1665" s="16"/>
      <c r="S1665" s="16"/>
      <c r="T1665" s="20">
        <v>60500</v>
      </c>
      <c r="U1665" s="16" t="s">
        <v>47</v>
      </c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F1665" s="16" t="s">
        <v>4265</v>
      </c>
      <c r="AG1665" s="16" t="s">
        <v>4262</v>
      </c>
      <c r="AH1665" s="16" t="s">
        <v>3466</v>
      </c>
      <c r="AI1665" s="16"/>
      <c r="AJ1665" s="16">
        <f>VLOOKUP(E1665,[4]TD!$A:$B,2,0)</f>
        <v>-60500</v>
      </c>
      <c r="AK1665" s="16">
        <f>-IFERROR(VLOOKUP(E1665,'[4]PARTIDAS ABIERTAS EN VALORES'!$A:$E,2,0),0)</f>
        <v>0</v>
      </c>
      <c r="AL1665" s="16"/>
      <c r="AM1665" s="16">
        <f>-IFERROR(VLOOKUP(E1665,'[4]PARTIDAS ABIERTAS EN VALORES'!$A:$E,3,0),0)</f>
        <v>60500</v>
      </c>
      <c r="AN1665" s="16"/>
      <c r="AO1665" s="16">
        <f>-IFERROR(VLOOKUP(E1665,'[4]PARTIDAS ABIERTAS EN VALORES'!$A:$E,4,0),0)</f>
        <v>0</v>
      </c>
      <c r="AP1665" s="16"/>
      <c r="AQ1665" s="16"/>
      <c r="AR1665" s="16"/>
      <c r="AS1665" s="16"/>
      <c r="AT1665" s="16">
        <f t="shared" si="267"/>
        <v>0</v>
      </c>
      <c r="AU1665" s="16"/>
      <c r="AV1665" s="16"/>
      <c r="AW1665" s="16"/>
      <c r="AX1665" s="16"/>
      <c r="AY1665" s="16"/>
      <c r="AZ1665" s="16"/>
      <c r="BA1665" s="16">
        <f>-IFERROR(VLOOKUP(E1665,[4]TD!$J:$K,2,0),0)</f>
        <v>0</v>
      </c>
      <c r="BB1665" s="25">
        <f t="shared" si="263"/>
        <v>0</v>
      </c>
      <c r="BC1665" s="16"/>
      <c r="BD1665" s="52">
        <f t="shared" si="264"/>
        <v>44744.747916666667</v>
      </c>
      <c r="BE1665" s="16">
        <f t="shared" si="268"/>
        <v>2022</v>
      </c>
      <c r="BF1665" s="52">
        <f t="shared" si="265"/>
        <v>44791</v>
      </c>
      <c r="BG1665" s="16">
        <f t="shared" si="269"/>
        <v>2022</v>
      </c>
      <c r="BH1665" s="16"/>
    </row>
    <row r="1666" spans="1:60" x14ac:dyDescent="0.25">
      <c r="A1666" s="16">
        <v>820003850</v>
      </c>
      <c r="B1666" s="16" t="s">
        <v>3461</v>
      </c>
      <c r="C1666" s="16" t="s">
        <v>3462</v>
      </c>
      <c r="D1666" s="17" t="s">
        <v>1210</v>
      </c>
      <c r="E1666" s="17">
        <v>73194</v>
      </c>
      <c r="F1666" s="17" t="str">
        <f t="shared" si="266"/>
        <v>ST73194</v>
      </c>
      <c r="G1666" s="17" t="str">
        <f>VLOOKUP(E1666,[4]PARTIDAS!$F:$M,8,0)</f>
        <v>Evento</v>
      </c>
      <c r="H1666" s="17">
        <v>34456</v>
      </c>
      <c r="I1666" s="18">
        <v>44744.774305555555</v>
      </c>
      <c r="J1666" s="18">
        <v>44744.774305555555</v>
      </c>
      <c r="K1666" s="18">
        <v>44791</v>
      </c>
      <c r="L1666" s="19">
        <v>100257</v>
      </c>
      <c r="M1666" s="19">
        <v>100257</v>
      </c>
      <c r="N1666" s="16" t="s">
        <v>3463</v>
      </c>
      <c r="O1666" s="16"/>
      <c r="P1666" s="16"/>
      <c r="Q1666" s="16"/>
      <c r="R1666" s="16"/>
      <c r="S1666" s="16"/>
      <c r="T1666" s="20">
        <v>100257</v>
      </c>
      <c r="U1666" s="16" t="s">
        <v>47</v>
      </c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 t="s">
        <v>4265</v>
      </c>
      <c r="AG1666" s="16" t="s">
        <v>4262</v>
      </c>
      <c r="AH1666" s="16" t="s">
        <v>3466</v>
      </c>
      <c r="AI1666" s="16"/>
      <c r="AJ1666" s="16">
        <f>VLOOKUP(E1666,[4]TD!$A:$B,2,0)</f>
        <v>-100257</v>
      </c>
      <c r="AK1666" s="16">
        <f>-IFERROR(VLOOKUP(E1666,'[4]PARTIDAS ABIERTAS EN VALORES'!$A:$E,2,0),0)</f>
        <v>0</v>
      </c>
      <c r="AL1666" s="16"/>
      <c r="AM1666" s="16">
        <f>-IFERROR(VLOOKUP(E1666,'[4]PARTIDAS ABIERTAS EN VALORES'!$A:$E,3,0),0)</f>
        <v>100257</v>
      </c>
      <c r="AN1666" s="16"/>
      <c r="AO1666" s="16">
        <f>-IFERROR(VLOOKUP(E1666,'[4]PARTIDAS ABIERTAS EN VALORES'!$A:$E,4,0),0)</f>
        <v>0</v>
      </c>
      <c r="AP1666" s="16"/>
      <c r="AQ1666" s="16"/>
      <c r="AR1666" s="16"/>
      <c r="AS1666" s="16"/>
      <c r="AT1666" s="16">
        <f t="shared" si="267"/>
        <v>0</v>
      </c>
      <c r="AU1666" s="16"/>
      <c r="AV1666" s="16"/>
      <c r="AW1666" s="16"/>
      <c r="AX1666" s="16"/>
      <c r="AY1666" s="16"/>
      <c r="AZ1666" s="16"/>
      <c r="BA1666" s="16">
        <f>-IFERROR(VLOOKUP(E1666,[4]TD!$J:$K,2,0),0)</f>
        <v>0</v>
      </c>
      <c r="BB1666" s="25">
        <f t="shared" ref="BB1666:BB1729" si="276">M1666-SUM(AK1666:BA1666)</f>
        <v>0</v>
      </c>
      <c r="BC1666" s="16"/>
      <c r="BD1666" s="52">
        <f t="shared" ref="BD1666:BD1729" si="277">I1666</f>
        <v>44744.774305555555</v>
      </c>
      <c r="BE1666" s="16">
        <f t="shared" si="268"/>
        <v>2022</v>
      </c>
      <c r="BF1666" s="52">
        <f t="shared" ref="BF1666:BF1729" si="278">K1666</f>
        <v>44791</v>
      </c>
      <c r="BG1666" s="16">
        <f t="shared" si="269"/>
        <v>2022</v>
      </c>
      <c r="BH1666" s="16"/>
    </row>
    <row r="1667" spans="1:60" x14ac:dyDescent="0.25">
      <c r="A1667" s="16">
        <v>820003850</v>
      </c>
      <c r="B1667" s="16" t="s">
        <v>3461</v>
      </c>
      <c r="C1667" s="16" t="s">
        <v>3462</v>
      </c>
      <c r="D1667" s="17" t="s">
        <v>1210</v>
      </c>
      <c r="E1667" s="17">
        <v>73198</v>
      </c>
      <c r="F1667" s="17" t="str">
        <f t="shared" ref="F1667:F1730" si="279">CONCATENATE(D1667,E1667)</f>
        <v>ST73198</v>
      </c>
      <c r="G1667" s="17" t="str">
        <f>VLOOKUP(E1667,[4]PARTIDAS!$F:$M,8,0)</f>
        <v>Evento</v>
      </c>
      <c r="H1667" s="17">
        <v>34456</v>
      </c>
      <c r="I1667" s="18">
        <v>44744.866666666669</v>
      </c>
      <c r="J1667" s="18">
        <v>44744.866666666669</v>
      </c>
      <c r="K1667" s="18">
        <v>44791</v>
      </c>
      <c r="L1667" s="19">
        <v>84436</v>
      </c>
      <c r="M1667" s="19">
        <v>84436</v>
      </c>
      <c r="N1667" s="16" t="s">
        <v>3463</v>
      </c>
      <c r="O1667" s="16"/>
      <c r="P1667" s="16"/>
      <c r="Q1667" s="16"/>
      <c r="R1667" s="16"/>
      <c r="S1667" s="16"/>
      <c r="T1667" s="20">
        <v>84436</v>
      </c>
      <c r="U1667" s="16" t="s">
        <v>47</v>
      </c>
      <c r="V1667" s="16"/>
      <c r="W1667" s="16"/>
      <c r="X1667" s="16"/>
      <c r="Y1667" s="16"/>
      <c r="Z1667" s="16"/>
      <c r="AA1667" s="16"/>
      <c r="AB1667" s="16"/>
      <c r="AC1667" s="16"/>
      <c r="AD1667" s="16"/>
      <c r="AE1667" s="16"/>
      <c r="AF1667" s="16" t="s">
        <v>4265</v>
      </c>
      <c r="AG1667" s="16" t="s">
        <v>4262</v>
      </c>
      <c r="AH1667" s="16" t="s">
        <v>3466</v>
      </c>
      <c r="AI1667" s="16"/>
      <c r="AJ1667" s="16">
        <f>VLOOKUP(E1667,[4]TD!$A:$B,2,0)</f>
        <v>-84436</v>
      </c>
      <c r="AK1667" s="16">
        <f>-IFERROR(VLOOKUP(E1667,'[4]PARTIDAS ABIERTAS EN VALORES'!$A:$E,2,0),0)</f>
        <v>0</v>
      </c>
      <c r="AL1667" s="16"/>
      <c r="AM1667" s="16">
        <f>-IFERROR(VLOOKUP(E1667,'[4]PARTIDAS ABIERTAS EN VALORES'!$A:$E,3,0),0)</f>
        <v>84436</v>
      </c>
      <c r="AN1667" s="16"/>
      <c r="AO1667" s="16">
        <f>-IFERROR(VLOOKUP(E1667,'[4]PARTIDAS ABIERTAS EN VALORES'!$A:$E,4,0),0)</f>
        <v>0</v>
      </c>
      <c r="AP1667" s="16"/>
      <c r="AQ1667" s="16"/>
      <c r="AR1667" s="16"/>
      <c r="AS1667" s="16"/>
      <c r="AT1667" s="16">
        <f t="shared" ref="AT1667:AT1730" si="280">AP1667+AR1667+AS1667</f>
        <v>0</v>
      </c>
      <c r="AU1667" s="16"/>
      <c r="AV1667" s="16"/>
      <c r="AW1667" s="16"/>
      <c r="AX1667" s="16"/>
      <c r="AY1667" s="16"/>
      <c r="AZ1667" s="16"/>
      <c r="BA1667" s="16">
        <f>-IFERROR(VLOOKUP(E1667,[4]TD!$J:$K,2,0),0)</f>
        <v>0</v>
      </c>
      <c r="BB1667" s="25">
        <f t="shared" si="276"/>
        <v>0</v>
      </c>
      <c r="BC1667" s="16"/>
      <c r="BD1667" s="52">
        <f t="shared" si="277"/>
        <v>44744.866666666669</v>
      </c>
      <c r="BE1667" s="16">
        <f t="shared" ref="BE1667:BE1730" si="281">YEAR(BD1667)</f>
        <v>2022</v>
      </c>
      <c r="BF1667" s="52">
        <f t="shared" si="278"/>
        <v>44791</v>
      </c>
      <c r="BG1667" s="16">
        <f t="shared" ref="BG1667:BG1730" si="282">YEAR(BF1667)</f>
        <v>2022</v>
      </c>
      <c r="BH1667" s="16"/>
    </row>
    <row r="1668" spans="1:60" x14ac:dyDescent="0.25">
      <c r="A1668" s="16">
        <v>820003850</v>
      </c>
      <c r="B1668" s="16" t="s">
        <v>3461</v>
      </c>
      <c r="C1668" s="16" t="s">
        <v>3462</v>
      </c>
      <c r="D1668" s="17" t="s">
        <v>1210</v>
      </c>
      <c r="E1668" s="17">
        <v>73233</v>
      </c>
      <c r="F1668" s="17" t="str">
        <f t="shared" si="279"/>
        <v>ST73233</v>
      </c>
      <c r="G1668" s="17" t="str">
        <f>VLOOKUP(E1668,[4]PARTIDAS!$F:$M,8,0)</f>
        <v>Evento</v>
      </c>
      <c r="H1668" s="17">
        <v>34456</v>
      </c>
      <c r="I1668" s="18">
        <v>44745.570833333331</v>
      </c>
      <c r="J1668" s="18">
        <v>44745.570833333331</v>
      </c>
      <c r="K1668" s="18">
        <v>44791</v>
      </c>
      <c r="L1668" s="19">
        <v>126344</v>
      </c>
      <c r="M1668" s="19">
        <v>126344</v>
      </c>
      <c r="N1668" s="16" t="s">
        <v>3463</v>
      </c>
      <c r="O1668" s="16"/>
      <c r="P1668" s="16"/>
      <c r="Q1668" s="16"/>
      <c r="R1668" s="16"/>
      <c r="S1668" s="16"/>
      <c r="T1668" s="20">
        <v>126344</v>
      </c>
      <c r="U1668" s="16" t="s">
        <v>47</v>
      </c>
      <c r="V1668" s="16"/>
      <c r="W1668" s="16"/>
      <c r="X1668" s="16"/>
      <c r="Y1668" s="16"/>
      <c r="Z1668" s="16"/>
      <c r="AA1668" s="16"/>
      <c r="AB1668" s="16"/>
      <c r="AC1668" s="16"/>
      <c r="AD1668" s="16"/>
      <c r="AE1668" s="16"/>
      <c r="AF1668" s="16" t="s">
        <v>4266</v>
      </c>
      <c r="AG1668" s="16" t="s">
        <v>4262</v>
      </c>
      <c r="AH1668" s="16" t="s">
        <v>3466</v>
      </c>
      <c r="AI1668" s="16"/>
      <c r="AJ1668" s="16">
        <f>VLOOKUP(E1668,[4]TD!$A:$B,2,0)</f>
        <v>-126344</v>
      </c>
      <c r="AK1668" s="16">
        <f>-IFERROR(VLOOKUP(E1668,'[4]PARTIDAS ABIERTAS EN VALORES'!$A:$E,2,0),0)</f>
        <v>0</v>
      </c>
      <c r="AL1668" s="16"/>
      <c r="AM1668" s="16">
        <f>-IFERROR(VLOOKUP(E1668,'[4]PARTIDAS ABIERTAS EN VALORES'!$A:$E,3,0),0)</f>
        <v>126344</v>
      </c>
      <c r="AN1668" s="16"/>
      <c r="AO1668" s="16">
        <f>-IFERROR(VLOOKUP(E1668,'[4]PARTIDAS ABIERTAS EN VALORES'!$A:$E,4,0),0)</f>
        <v>0</v>
      </c>
      <c r="AP1668" s="16"/>
      <c r="AQ1668" s="16"/>
      <c r="AR1668" s="16"/>
      <c r="AS1668" s="16"/>
      <c r="AT1668" s="16">
        <f t="shared" si="280"/>
        <v>0</v>
      </c>
      <c r="AU1668" s="16"/>
      <c r="AV1668" s="16"/>
      <c r="AW1668" s="16"/>
      <c r="AX1668" s="16"/>
      <c r="AY1668" s="16"/>
      <c r="AZ1668" s="16"/>
      <c r="BA1668" s="16">
        <f>-IFERROR(VLOOKUP(E1668,[4]TD!$J:$K,2,0),0)</f>
        <v>0</v>
      </c>
      <c r="BB1668" s="25">
        <f t="shared" si="276"/>
        <v>0</v>
      </c>
      <c r="BC1668" s="16"/>
      <c r="BD1668" s="52">
        <f t="shared" si="277"/>
        <v>44745.570833333331</v>
      </c>
      <c r="BE1668" s="16">
        <f t="shared" si="281"/>
        <v>2022</v>
      </c>
      <c r="BF1668" s="52">
        <f t="shared" si="278"/>
        <v>44791</v>
      </c>
      <c r="BG1668" s="16">
        <f t="shared" si="282"/>
        <v>2022</v>
      </c>
      <c r="BH1668" s="16"/>
    </row>
    <row r="1669" spans="1:60" x14ac:dyDescent="0.25">
      <c r="A1669" s="16">
        <v>820003850</v>
      </c>
      <c r="B1669" s="16" t="s">
        <v>3461</v>
      </c>
      <c r="C1669" s="16" t="s">
        <v>3462</v>
      </c>
      <c r="D1669" s="17" t="s">
        <v>1210</v>
      </c>
      <c r="E1669" s="17">
        <v>73240</v>
      </c>
      <c r="F1669" s="17" t="str">
        <f t="shared" si="279"/>
        <v>ST73240</v>
      </c>
      <c r="G1669" s="17" t="str">
        <f>VLOOKUP(E1669,[4]PARTIDAS!$F:$M,8,0)</f>
        <v>Evento</v>
      </c>
      <c r="H1669" s="17">
        <v>34456</v>
      </c>
      <c r="I1669" s="18">
        <v>44745.770138888889</v>
      </c>
      <c r="J1669" s="18">
        <v>44745.770138888889</v>
      </c>
      <c r="K1669" s="18">
        <v>44791</v>
      </c>
      <c r="L1669" s="19">
        <v>93330</v>
      </c>
      <c r="M1669" s="19">
        <v>93330</v>
      </c>
      <c r="N1669" s="16" t="s">
        <v>3463</v>
      </c>
      <c r="O1669" s="16"/>
      <c r="P1669" s="16"/>
      <c r="Q1669" s="16"/>
      <c r="R1669" s="16"/>
      <c r="S1669" s="16"/>
      <c r="T1669" s="20">
        <v>93330</v>
      </c>
      <c r="U1669" s="16" t="s">
        <v>47</v>
      </c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F1669" s="16" t="s">
        <v>4266</v>
      </c>
      <c r="AG1669" s="16" t="s">
        <v>4262</v>
      </c>
      <c r="AH1669" s="16" t="s">
        <v>3466</v>
      </c>
      <c r="AI1669" s="16"/>
      <c r="AJ1669" s="16">
        <f>VLOOKUP(E1669,[4]TD!$A:$B,2,0)</f>
        <v>-93330</v>
      </c>
      <c r="AK1669" s="16">
        <f>-IFERROR(VLOOKUP(E1669,'[4]PARTIDAS ABIERTAS EN VALORES'!$A:$E,2,0),0)</f>
        <v>0</v>
      </c>
      <c r="AL1669" s="16"/>
      <c r="AM1669" s="16">
        <f>-IFERROR(VLOOKUP(E1669,'[4]PARTIDAS ABIERTAS EN VALORES'!$A:$E,3,0),0)</f>
        <v>93330</v>
      </c>
      <c r="AN1669" s="16"/>
      <c r="AO1669" s="16">
        <f>-IFERROR(VLOOKUP(E1669,'[4]PARTIDAS ABIERTAS EN VALORES'!$A:$E,4,0),0)</f>
        <v>0</v>
      </c>
      <c r="AP1669" s="16"/>
      <c r="AQ1669" s="16"/>
      <c r="AR1669" s="16"/>
      <c r="AS1669" s="16"/>
      <c r="AT1669" s="16">
        <f t="shared" si="280"/>
        <v>0</v>
      </c>
      <c r="AU1669" s="16"/>
      <c r="AV1669" s="16"/>
      <c r="AW1669" s="16"/>
      <c r="AX1669" s="16"/>
      <c r="AY1669" s="16"/>
      <c r="AZ1669" s="16"/>
      <c r="BA1669" s="16">
        <f>-IFERROR(VLOOKUP(E1669,[4]TD!$J:$K,2,0),0)</f>
        <v>0</v>
      </c>
      <c r="BB1669" s="25">
        <f t="shared" si="276"/>
        <v>0</v>
      </c>
      <c r="BC1669" s="16"/>
      <c r="BD1669" s="52">
        <f t="shared" si="277"/>
        <v>44745.770138888889</v>
      </c>
      <c r="BE1669" s="16">
        <f t="shared" si="281"/>
        <v>2022</v>
      </c>
      <c r="BF1669" s="52">
        <f t="shared" si="278"/>
        <v>44791</v>
      </c>
      <c r="BG1669" s="16">
        <f t="shared" si="282"/>
        <v>2022</v>
      </c>
      <c r="BH1669" s="16"/>
    </row>
    <row r="1670" spans="1:60" x14ac:dyDescent="0.25">
      <c r="A1670" s="16">
        <v>820003850</v>
      </c>
      <c r="B1670" s="16" t="s">
        <v>3461</v>
      </c>
      <c r="C1670" s="16" t="s">
        <v>3462</v>
      </c>
      <c r="D1670" s="17" t="s">
        <v>1210</v>
      </c>
      <c r="E1670" s="17">
        <v>73255</v>
      </c>
      <c r="F1670" s="17" t="str">
        <f t="shared" si="279"/>
        <v>ST73255</v>
      </c>
      <c r="G1670" s="17" t="str">
        <f>VLOOKUP(E1670,[4]PARTIDAS!$F:$M,8,0)</f>
        <v>Evento</v>
      </c>
      <c r="H1670" s="17">
        <v>34456</v>
      </c>
      <c r="I1670" s="18">
        <v>44745.96597222222</v>
      </c>
      <c r="J1670" s="18">
        <v>44745.96597222222</v>
      </c>
      <c r="K1670" s="18">
        <v>44791</v>
      </c>
      <c r="L1670" s="19">
        <v>84500</v>
      </c>
      <c r="M1670" s="19">
        <v>84500</v>
      </c>
      <c r="N1670" s="16" t="s">
        <v>3463</v>
      </c>
      <c r="O1670" s="16"/>
      <c r="P1670" s="16"/>
      <c r="Q1670" s="16"/>
      <c r="R1670" s="16"/>
      <c r="S1670" s="16"/>
      <c r="T1670" s="20">
        <v>84500</v>
      </c>
      <c r="U1670" s="16" t="s">
        <v>47</v>
      </c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 t="s">
        <v>4266</v>
      </c>
      <c r="AG1670" s="16" t="s">
        <v>4262</v>
      </c>
      <c r="AH1670" s="16" t="s">
        <v>3466</v>
      </c>
      <c r="AI1670" s="16"/>
      <c r="AJ1670" s="16">
        <f>VLOOKUP(E1670,[4]TD!$A:$B,2,0)</f>
        <v>-84500</v>
      </c>
      <c r="AK1670" s="16">
        <f>-IFERROR(VLOOKUP(E1670,'[4]PARTIDAS ABIERTAS EN VALORES'!$A:$E,2,0),0)</f>
        <v>0</v>
      </c>
      <c r="AL1670" s="16"/>
      <c r="AM1670" s="16">
        <f>-IFERROR(VLOOKUP(E1670,'[4]PARTIDAS ABIERTAS EN VALORES'!$A:$E,3,0),0)</f>
        <v>84500</v>
      </c>
      <c r="AN1670" s="16"/>
      <c r="AO1670" s="16">
        <f>-IFERROR(VLOOKUP(E1670,'[4]PARTIDAS ABIERTAS EN VALORES'!$A:$E,4,0),0)</f>
        <v>0</v>
      </c>
      <c r="AP1670" s="16"/>
      <c r="AQ1670" s="16"/>
      <c r="AR1670" s="16"/>
      <c r="AS1670" s="16"/>
      <c r="AT1670" s="16">
        <f t="shared" si="280"/>
        <v>0</v>
      </c>
      <c r="AU1670" s="16"/>
      <c r="AV1670" s="16"/>
      <c r="AW1670" s="16"/>
      <c r="AX1670" s="16"/>
      <c r="AY1670" s="16"/>
      <c r="AZ1670" s="16"/>
      <c r="BA1670" s="16">
        <f>-IFERROR(VLOOKUP(E1670,[4]TD!$J:$K,2,0),0)</f>
        <v>0</v>
      </c>
      <c r="BB1670" s="25">
        <f t="shared" si="276"/>
        <v>0</v>
      </c>
      <c r="BC1670" s="16"/>
      <c r="BD1670" s="52">
        <f t="shared" si="277"/>
        <v>44745.96597222222</v>
      </c>
      <c r="BE1670" s="16">
        <f t="shared" si="281"/>
        <v>2022</v>
      </c>
      <c r="BF1670" s="52">
        <f t="shared" si="278"/>
        <v>44791</v>
      </c>
      <c r="BG1670" s="16">
        <f t="shared" si="282"/>
        <v>2022</v>
      </c>
      <c r="BH1670" s="16"/>
    </row>
    <row r="1671" spans="1:60" x14ac:dyDescent="0.25">
      <c r="A1671" s="16">
        <v>820003850</v>
      </c>
      <c r="B1671" s="16" t="s">
        <v>3461</v>
      </c>
      <c r="C1671" s="16" t="s">
        <v>3462</v>
      </c>
      <c r="D1671" s="17" t="s">
        <v>1210</v>
      </c>
      <c r="E1671" s="17">
        <v>73292</v>
      </c>
      <c r="F1671" s="17" t="str">
        <f t="shared" si="279"/>
        <v>ST73292</v>
      </c>
      <c r="G1671" s="17" t="str">
        <f>VLOOKUP(E1671,[4]PARTIDAS!$F:$M,8,0)</f>
        <v>Evento</v>
      </c>
      <c r="H1671" s="17">
        <v>34456</v>
      </c>
      <c r="I1671" s="18">
        <v>44746.868055555555</v>
      </c>
      <c r="J1671" s="18">
        <v>44746.868055555555</v>
      </c>
      <c r="K1671" s="18">
        <v>44791</v>
      </c>
      <c r="L1671" s="19">
        <v>162625</v>
      </c>
      <c r="M1671" s="19">
        <v>162625</v>
      </c>
      <c r="N1671" s="16" t="s">
        <v>3463</v>
      </c>
      <c r="O1671" s="16"/>
      <c r="P1671" s="16"/>
      <c r="Q1671" s="16"/>
      <c r="R1671" s="16"/>
      <c r="S1671" s="16"/>
      <c r="T1671" s="20">
        <v>162625</v>
      </c>
      <c r="U1671" s="16" t="s">
        <v>47</v>
      </c>
      <c r="V1671" s="16"/>
      <c r="W1671" s="16"/>
      <c r="X1671" s="16"/>
      <c r="Y1671" s="16"/>
      <c r="Z1671" s="16"/>
      <c r="AA1671" s="16"/>
      <c r="AB1671" s="16"/>
      <c r="AC1671" s="16"/>
      <c r="AD1671" s="16"/>
      <c r="AE1671" s="16"/>
      <c r="AF1671" s="16" t="s">
        <v>4267</v>
      </c>
      <c r="AG1671" s="16" t="s">
        <v>4262</v>
      </c>
      <c r="AH1671" s="16" t="s">
        <v>3466</v>
      </c>
      <c r="AI1671" s="16"/>
      <c r="AJ1671" s="16">
        <f>VLOOKUP(E1671,[4]TD!$A:$B,2,0)</f>
        <v>-162625</v>
      </c>
      <c r="AK1671" s="16">
        <f>-IFERROR(VLOOKUP(E1671,'[4]PARTIDAS ABIERTAS EN VALORES'!$A:$E,2,0),0)</f>
        <v>0</v>
      </c>
      <c r="AL1671" s="16"/>
      <c r="AM1671" s="16">
        <f>-IFERROR(VLOOKUP(E1671,'[4]PARTIDAS ABIERTAS EN VALORES'!$A:$E,3,0),0)</f>
        <v>162625</v>
      </c>
      <c r="AN1671" s="16"/>
      <c r="AO1671" s="16">
        <f>-IFERROR(VLOOKUP(E1671,'[4]PARTIDAS ABIERTAS EN VALORES'!$A:$E,4,0),0)</f>
        <v>0</v>
      </c>
      <c r="AP1671" s="16"/>
      <c r="AQ1671" s="16"/>
      <c r="AR1671" s="16"/>
      <c r="AS1671" s="16"/>
      <c r="AT1671" s="16">
        <f t="shared" si="280"/>
        <v>0</v>
      </c>
      <c r="AU1671" s="16"/>
      <c r="AV1671" s="16"/>
      <c r="AW1671" s="16"/>
      <c r="AX1671" s="16"/>
      <c r="AY1671" s="16"/>
      <c r="AZ1671" s="16"/>
      <c r="BA1671" s="16">
        <f>-IFERROR(VLOOKUP(E1671,[4]TD!$J:$K,2,0),0)</f>
        <v>0</v>
      </c>
      <c r="BB1671" s="25">
        <f t="shared" si="276"/>
        <v>0</v>
      </c>
      <c r="BC1671" s="16"/>
      <c r="BD1671" s="52">
        <f t="shared" si="277"/>
        <v>44746.868055555555</v>
      </c>
      <c r="BE1671" s="16">
        <f t="shared" si="281"/>
        <v>2022</v>
      </c>
      <c r="BF1671" s="52">
        <f t="shared" si="278"/>
        <v>44791</v>
      </c>
      <c r="BG1671" s="16">
        <f t="shared" si="282"/>
        <v>2022</v>
      </c>
      <c r="BH1671" s="16"/>
    </row>
    <row r="1672" spans="1:60" x14ac:dyDescent="0.25">
      <c r="A1672" s="16">
        <v>820003850</v>
      </c>
      <c r="B1672" s="16" t="s">
        <v>3461</v>
      </c>
      <c r="C1672" s="16" t="s">
        <v>3467</v>
      </c>
      <c r="D1672" s="17" t="s">
        <v>1210</v>
      </c>
      <c r="E1672" s="17">
        <v>73408</v>
      </c>
      <c r="F1672" s="17" t="str">
        <f t="shared" si="279"/>
        <v>ST73408</v>
      </c>
      <c r="G1672" s="17" t="str">
        <f>VLOOKUP(E1672,[4]PARTIDAS!$F:$M,8,0)</f>
        <v>Evento</v>
      </c>
      <c r="H1672" s="17">
        <v>34460</v>
      </c>
      <c r="I1672" s="18">
        <v>44747.629861111112</v>
      </c>
      <c r="J1672" s="18">
        <v>44747.629861111112</v>
      </c>
      <c r="K1672" s="18">
        <v>44791</v>
      </c>
      <c r="L1672" s="19">
        <v>7100</v>
      </c>
      <c r="M1672" s="19">
        <v>7100</v>
      </c>
      <c r="N1672" s="16" t="s">
        <v>3463</v>
      </c>
      <c r="O1672" s="16"/>
      <c r="P1672" s="16"/>
      <c r="Q1672" s="16"/>
      <c r="R1672" s="16"/>
      <c r="S1672" s="16"/>
      <c r="T1672" s="20">
        <v>7100</v>
      </c>
      <c r="U1672" s="16" t="s">
        <v>47</v>
      </c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 t="s">
        <v>4268</v>
      </c>
      <c r="AG1672" s="16" t="s">
        <v>4220</v>
      </c>
      <c r="AH1672" s="16" t="s">
        <v>3466</v>
      </c>
      <c r="AI1672" s="16" t="s">
        <v>47</v>
      </c>
      <c r="AJ1672" s="16">
        <f>VLOOKUP(E1672,[4]TD!$A:$B,2,0)</f>
        <v>-7100</v>
      </c>
      <c r="AK1672" s="16">
        <f>-IFERROR(VLOOKUP(E1672,'[4]PARTIDAS ABIERTAS EN VALORES'!$A:$E,2,0),0)</f>
        <v>0</v>
      </c>
      <c r="AL1672" s="16"/>
      <c r="AM1672" s="16">
        <f>-IFERROR(VLOOKUP(E1672,'[4]PARTIDAS ABIERTAS EN VALORES'!$A:$E,3,0),0)</f>
        <v>7100</v>
      </c>
      <c r="AN1672" s="16"/>
      <c r="AO1672" s="16">
        <f>-IFERROR(VLOOKUP(E1672,'[4]PARTIDAS ABIERTAS EN VALORES'!$A:$E,4,0),0)</f>
        <v>0</v>
      </c>
      <c r="AP1672" s="16"/>
      <c r="AQ1672" s="16"/>
      <c r="AR1672" s="16"/>
      <c r="AS1672" s="16"/>
      <c r="AT1672" s="16">
        <f t="shared" si="280"/>
        <v>0</v>
      </c>
      <c r="AU1672" s="16"/>
      <c r="AV1672" s="16"/>
      <c r="AW1672" s="16"/>
      <c r="AX1672" s="16"/>
      <c r="AY1672" s="16"/>
      <c r="AZ1672" s="16"/>
      <c r="BA1672" s="16">
        <f>-IFERROR(VLOOKUP(E1672,[4]TD!$J:$K,2,0),0)</f>
        <v>0</v>
      </c>
      <c r="BB1672" s="25">
        <f t="shared" si="276"/>
        <v>0</v>
      </c>
      <c r="BC1672" s="16"/>
      <c r="BD1672" s="52">
        <f t="shared" si="277"/>
        <v>44747.629861111112</v>
      </c>
      <c r="BE1672" s="16">
        <f t="shared" si="281"/>
        <v>2022</v>
      </c>
      <c r="BF1672" s="52">
        <f t="shared" si="278"/>
        <v>44791</v>
      </c>
      <c r="BG1672" s="16">
        <f t="shared" si="282"/>
        <v>2022</v>
      </c>
      <c r="BH1672" s="16"/>
    </row>
    <row r="1673" spans="1:60" x14ac:dyDescent="0.25">
      <c r="A1673" s="16">
        <v>820003850</v>
      </c>
      <c r="B1673" s="16" t="s">
        <v>3461</v>
      </c>
      <c r="C1673" s="16" t="s">
        <v>3467</v>
      </c>
      <c r="D1673" s="17" t="s">
        <v>1210</v>
      </c>
      <c r="E1673" s="17">
        <v>73447</v>
      </c>
      <c r="F1673" s="17" t="str">
        <f t="shared" si="279"/>
        <v>ST73447</v>
      </c>
      <c r="G1673" s="17" t="str">
        <f>VLOOKUP(E1673,[4]PARTIDAS!$F:$M,8,0)</f>
        <v>Evento</v>
      </c>
      <c r="H1673" s="17">
        <v>34459</v>
      </c>
      <c r="I1673" s="18">
        <v>44747.875</v>
      </c>
      <c r="J1673" s="18">
        <v>44747.875</v>
      </c>
      <c r="K1673" s="18">
        <v>44791</v>
      </c>
      <c r="L1673" s="19">
        <v>283284</v>
      </c>
      <c r="M1673" s="19">
        <v>283284</v>
      </c>
      <c r="N1673" s="16" t="s">
        <v>3463</v>
      </c>
      <c r="O1673" s="16"/>
      <c r="P1673" s="16"/>
      <c r="Q1673" s="16"/>
      <c r="R1673" s="16"/>
      <c r="S1673" s="16"/>
      <c r="T1673" s="20">
        <v>283284</v>
      </c>
      <c r="U1673" s="16" t="s">
        <v>47</v>
      </c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/>
      <c r="AF1673" s="16" t="s">
        <v>4268</v>
      </c>
      <c r="AG1673" s="16" t="s">
        <v>4220</v>
      </c>
      <c r="AH1673" s="16" t="s">
        <v>3466</v>
      </c>
      <c r="AI1673" s="16" t="s">
        <v>47</v>
      </c>
      <c r="AJ1673" s="16">
        <f>VLOOKUP(E1673,[4]TD!$A:$B,2,0)</f>
        <v>-283284</v>
      </c>
      <c r="AK1673" s="16">
        <f>-IFERROR(VLOOKUP(E1673,'[4]PARTIDAS ABIERTAS EN VALORES'!$A:$E,2,0),0)</f>
        <v>0</v>
      </c>
      <c r="AL1673" s="16"/>
      <c r="AM1673" s="16">
        <f>-IFERROR(VLOOKUP(E1673,'[4]PARTIDAS ABIERTAS EN VALORES'!$A:$E,3,0),0)</f>
        <v>283284</v>
      </c>
      <c r="AN1673" s="16"/>
      <c r="AO1673" s="16">
        <f>-IFERROR(VLOOKUP(E1673,'[4]PARTIDAS ABIERTAS EN VALORES'!$A:$E,4,0),0)</f>
        <v>0</v>
      </c>
      <c r="AP1673" s="16"/>
      <c r="AQ1673" s="16"/>
      <c r="AR1673" s="16"/>
      <c r="AS1673" s="16"/>
      <c r="AT1673" s="16">
        <f t="shared" si="280"/>
        <v>0</v>
      </c>
      <c r="AU1673" s="16"/>
      <c r="AV1673" s="16"/>
      <c r="AW1673" s="16"/>
      <c r="AX1673" s="16"/>
      <c r="AY1673" s="16"/>
      <c r="AZ1673" s="16"/>
      <c r="BA1673" s="16">
        <f>-IFERROR(VLOOKUP(E1673,[4]TD!$J:$K,2,0),0)</f>
        <v>0</v>
      </c>
      <c r="BB1673" s="25">
        <f t="shared" si="276"/>
        <v>0</v>
      </c>
      <c r="BC1673" s="16"/>
      <c r="BD1673" s="52">
        <f t="shared" si="277"/>
        <v>44747.875</v>
      </c>
      <c r="BE1673" s="16">
        <f t="shared" si="281"/>
        <v>2022</v>
      </c>
      <c r="BF1673" s="52">
        <f t="shared" si="278"/>
        <v>44791</v>
      </c>
      <c r="BG1673" s="16">
        <f t="shared" si="282"/>
        <v>2022</v>
      </c>
      <c r="BH1673" s="16"/>
    </row>
    <row r="1674" spans="1:60" x14ac:dyDescent="0.25">
      <c r="A1674" s="16">
        <v>820003850</v>
      </c>
      <c r="B1674" s="16" t="s">
        <v>3461</v>
      </c>
      <c r="C1674" s="16" t="s">
        <v>3467</v>
      </c>
      <c r="D1674" s="17" t="s">
        <v>1210</v>
      </c>
      <c r="E1674" s="17">
        <v>73455</v>
      </c>
      <c r="F1674" s="17" t="str">
        <f t="shared" si="279"/>
        <v>ST73455</v>
      </c>
      <c r="G1674" s="17" t="str">
        <f>VLOOKUP(E1674,[4]PARTIDAS!$F:$M,8,0)</f>
        <v>Evento</v>
      </c>
      <c r="H1674" s="17">
        <v>34459</v>
      </c>
      <c r="I1674" s="18">
        <v>44747.97152777778</v>
      </c>
      <c r="J1674" s="18">
        <v>44747.97152777778</v>
      </c>
      <c r="K1674" s="18">
        <v>44791</v>
      </c>
      <c r="L1674" s="19">
        <v>156314</v>
      </c>
      <c r="M1674" s="19">
        <v>156314</v>
      </c>
      <c r="N1674" s="16" t="s">
        <v>3463</v>
      </c>
      <c r="O1674" s="16"/>
      <c r="P1674" s="16"/>
      <c r="Q1674" s="16"/>
      <c r="R1674" s="16"/>
      <c r="S1674" s="16"/>
      <c r="T1674" s="20">
        <v>156314</v>
      </c>
      <c r="U1674" s="16" t="s">
        <v>47</v>
      </c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 t="s">
        <v>4268</v>
      </c>
      <c r="AG1674" s="16" t="s">
        <v>4220</v>
      </c>
      <c r="AH1674" s="16" t="s">
        <v>3466</v>
      </c>
      <c r="AI1674" s="16" t="s">
        <v>47</v>
      </c>
      <c r="AJ1674" s="16">
        <f>VLOOKUP(E1674,[4]TD!$A:$B,2,0)</f>
        <v>-156314</v>
      </c>
      <c r="AK1674" s="16">
        <f>-IFERROR(VLOOKUP(E1674,'[4]PARTIDAS ABIERTAS EN VALORES'!$A:$E,2,0),0)</f>
        <v>0</v>
      </c>
      <c r="AL1674" s="16"/>
      <c r="AM1674" s="16">
        <f>-IFERROR(VLOOKUP(E1674,'[4]PARTIDAS ABIERTAS EN VALORES'!$A:$E,3,0),0)</f>
        <v>156314</v>
      </c>
      <c r="AN1674" s="16"/>
      <c r="AO1674" s="16">
        <f>-IFERROR(VLOOKUP(E1674,'[4]PARTIDAS ABIERTAS EN VALORES'!$A:$E,4,0),0)</f>
        <v>0</v>
      </c>
      <c r="AP1674" s="16"/>
      <c r="AQ1674" s="16"/>
      <c r="AR1674" s="16"/>
      <c r="AS1674" s="16"/>
      <c r="AT1674" s="16">
        <f t="shared" si="280"/>
        <v>0</v>
      </c>
      <c r="AU1674" s="16"/>
      <c r="AV1674" s="16"/>
      <c r="AW1674" s="16"/>
      <c r="AX1674" s="16"/>
      <c r="AY1674" s="16"/>
      <c r="AZ1674" s="16"/>
      <c r="BA1674" s="16">
        <f>-IFERROR(VLOOKUP(E1674,[4]TD!$J:$K,2,0),0)</f>
        <v>0</v>
      </c>
      <c r="BB1674" s="25">
        <f t="shared" si="276"/>
        <v>0</v>
      </c>
      <c r="BC1674" s="16"/>
      <c r="BD1674" s="52">
        <f t="shared" si="277"/>
        <v>44747.97152777778</v>
      </c>
      <c r="BE1674" s="16">
        <f t="shared" si="281"/>
        <v>2022</v>
      </c>
      <c r="BF1674" s="52">
        <f t="shared" si="278"/>
        <v>44791</v>
      </c>
      <c r="BG1674" s="16">
        <f t="shared" si="282"/>
        <v>2022</v>
      </c>
      <c r="BH1674" s="16"/>
    </row>
    <row r="1675" spans="1:60" x14ac:dyDescent="0.25">
      <c r="A1675" s="16">
        <v>820003850</v>
      </c>
      <c r="B1675" s="16" t="s">
        <v>3461</v>
      </c>
      <c r="C1675" s="16" t="s">
        <v>3462</v>
      </c>
      <c r="D1675" s="17" t="s">
        <v>1210</v>
      </c>
      <c r="E1675" s="17">
        <v>73457</v>
      </c>
      <c r="F1675" s="17" t="str">
        <f t="shared" si="279"/>
        <v>ST73457</v>
      </c>
      <c r="G1675" s="17" t="e">
        <f>VLOOKUP(E1675,[4]PARTIDAS!$F:$M,8,0)</f>
        <v>#N/A</v>
      </c>
      <c r="H1675" s="17">
        <v>34457</v>
      </c>
      <c r="I1675" s="18">
        <v>44747.981944444444</v>
      </c>
      <c r="J1675" s="18">
        <v>44747.981944444444</v>
      </c>
      <c r="K1675" s="18">
        <v>44791</v>
      </c>
      <c r="L1675" s="19">
        <v>80800</v>
      </c>
      <c r="M1675" s="19">
        <v>80800</v>
      </c>
      <c r="N1675" s="16" t="s">
        <v>3490</v>
      </c>
      <c r="O1675" s="16"/>
      <c r="P1675" s="16"/>
      <c r="Q1675" s="16"/>
      <c r="R1675" s="20">
        <v>80800</v>
      </c>
      <c r="S1675" s="16" t="s">
        <v>4263</v>
      </c>
      <c r="T1675" s="16"/>
      <c r="U1675" s="16"/>
      <c r="V1675" s="16"/>
      <c r="W1675" s="16"/>
      <c r="X1675" s="16"/>
      <c r="Y1675" s="16"/>
      <c r="Z1675" s="16"/>
      <c r="AA1675" s="16"/>
      <c r="AB1675" s="16"/>
      <c r="AC1675" s="16"/>
      <c r="AD1675" s="16"/>
      <c r="AE1675" s="16"/>
      <c r="AF1675" s="16"/>
      <c r="AG1675" s="16" t="s">
        <v>4264</v>
      </c>
      <c r="AH1675" s="16"/>
      <c r="AI1675" s="16"/>
      <c r="AJ1675" s="16" t="e">
        <f>VLOOKUP(E1675,[4]TD!$A:$B,2,0)</f>
        <v>#N/A</v>
      </c>
      <c r="AK1675" s="16"/>
      <c r="AL1675" s="16"/>
      <c r="AM1675" s="16"/>
      <c r="AN1675" s="16"/>
      <c r="AO1675" s="16"/>
      <c r="AP1675" s="16"/>
      <c r="AQ1675" s="25">
        <f>M1675</f>
        <v>80800</v>
      </c>
      <c r="AR1675" s="16"/>
      <c r="AS1675" s="16"/>
      <c r="AT1675" s="16">
        <f t="shared" si="280"/>
        <v>0</v>
      </c>
      <c r="AU1675" s="16"/>
      <c r="AV1675" s="16"/>
      <c r="AW1675" s="16"/>
      <c r="AX1675" s="16"/>
      <c r="AY1675" s="16"/>
      <c r="AZ1675" s="16"/>
      <c r="BA1675" s="16"/>
      <c r="BB1675" s="25">
        <f t="shared" si="276"/>
        <v>0</v>
      </c>
      <c r="BC1675" s="16"/>
      <c r="BD1675" s="52">
        <f t="shared" si="277"/>
        <v>44747.981944444444</v>
      </c>
      <c r="BE1675" s="16">
        <f t="shared" si="281"/>
        <v>2022</v>
      </c>
      <c r="BF1675" s="52">
        <f t="shared" si="278"/>
        <v>44791</v>
      </c>
      <c r="BG1675" s="16">
        <f t="shared" si="282"/>
        <v>2022</v>
      </c>
      <c r="BH1675" s="16"/>
    </row>
    <row r="1676" spans="1:60" x14ac:dyDescent="0.25">
      <c r="A1676" s="16">
        <v>820003850</v>
      </c>
      <c r="B1676" s="16" t="s">
        <v>3461</v>
      </c>
      <c r="C1676" s="16" t="s">
        <v>3467</v>
      </c>
      <c r="D1676" s="17" t="s">
        <v>1210</v>
      </c>
      <c r="E1676" s="17">
        <v>73517</v>
      </c>
      <c r="F1676" s="17" t="str">
        <f t="shared" si="279"/>
        <v>ST73517</v>
      </c>
      <c r="G1676" s="17" t="str">
        <f>VLOOKUP(E1676,[4]PARTIDAS!$F:$M,8,0)</f>
        <v>Evento</v>
      </c>
      <c r="H1676" s="17">
        <v>34459</v>
      </c>
      <c r="I1676" s="18">
        <v>44748.530555555553</v>
      </c>
      <c r="J1676" s="18">
        <v>44748.530555555553</v>
      </c>
      <c r="K1676" s="18">
        <v>44791</v>
      </c>
      <c r="L1676" s="19">
        <v>206663</v>
      </c>
      <c r="M1676" s="19">
        <v>206663</v>
      </c>
      <c r="N1676" s="16" t="s">
        <v>3463</v>
      </c>
      <c r="O1676" s="16"/>
      <c r="P1676" s="16"/>
      <c r="Q1676" s="16"/>
      <c r="R1676" s="16"/>
      <c r="S1676" s="16"/>
      <c r="T1676" s="20">
        <v>206663</v>
      </c>
      <c r="U1676" s="16" t="s">
        <v>47</v>
      </c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 t="s">
        <v>4269</v>
      </c>
      <c r="AG1676" s="16" t="s">
        <v>4220</v>
      </c>
      <c r="AH1676" s="16" t="s">
        <v>3466</v>
      </c>
      <c r="AI1676" s="16" t="s">
        <v>47</v>
      </c>
      <c r="AJ1676" s="16">
        <f>VLOOKUP(E1676,[4]TD!$A:$B,2,0)</f>
        <v>-206663</v>
      </c>
      <c r="AK1676" s="16">
        <f>-IFERROR(VLOOKUP(E1676,'[4]PARTIDAS ABIERTAS EN VALORES'!$A:$E,2,0),0)</f>
        <v>0</v>
      </c>
      <c r="AL1676" s="16"/>
      <c r="AM1676" s="16">
        <f>-IFERROR(VLOOKUP(E1676,'[4]PARTIDAS ABIERTAS EN VALORES'!$A:$E,3,0),0)</f>
        <v>206663</v>
      </c>
      <c r="AN1676" s="16"/>
      <c r="AO1676" s="16">
        <f>-IFERROR(VLOOKUP(E1676,'[4]PARTIDAS ABIERTAS EN VALORES'!$A:$E,4,0),0)</f>
        <v>0</v>
      </c>
      <c r="AP1676" s="16"/>
      <c r="AQ1676" s="16"/>
      <c r="AR1676" s="16"/>
      <c r="AS1676" s="16"/>
      <c r="AT1676" s="16">
        <f t="shared" si="280"/>
        <v>0</v>
      </c>
      <c r="AU1676" s="16"/>
      <c r="AV1676" s="16"/>
      <c r="AW1676" s="16"/>
      <c r="AX1676" s="16"/>
      <c r="AY1676" s="16"/>
      <c r="AZ1676" s="16"/>
      <c r="BA1676" s="16">
        <f>-IFERROR(VLOOKUP(E1676,[4]TD!$J:$K,2,0),0)</f>
        <v>0</v>
      </c>
      <c r="BB1676" s="25">
        <f t="shared" si="276"/>
        <v>0</v>
      </c>
      <c r="BC1676" s="16"/>
      <c r="BD1676" s="52">
        <f t="shared" si="277"/>
        <v>44748.530555555553</v>
      </c>
      <c r="BE1676" s="16">
        <f t="shared" si="281"/>
        <v>2022</v>
      </c>
      <c r="BF1676" s="52">
        <f t="shared" si="278"/>
        <v>44791</v>
      </c>
      <c r="BG1676" s="16">
        <f t="shared" si="282"/>
        <v>2022</v>
      </c>
      <c r="BH1676" s="16"/>
    </row>
    <row r="1677" spans="1:60" x14ac:dyDescent="0.25">
      <c r="A1677" s="16">
        <v>820003850</v>
      </c>
      <c r="B1677" s="16" t="s">
        <v>3461</v>
      </c>
      <c r="C1677" s="16" t="s">
        <v>3467</v>
      </c>
      <c r="D1677" s="17" t="s">
        <v>1210</v>
      </c>
      <c r="E1677" s="17">
        <v>73542</v>
      </c>
      <c r="F1677" s="17" t="str">
        <f t="shared" si="279"/>
        <v>ST73542</v>
      </c>
      <c r="G1677" s="17" t="str">
        <f>VLOOKUP(E1677,[4]PARTIDAS!$F:$M,8,0)</f>
        <v>Evento</v>
      </c>
      <c r="H1677" s="17">
        <v>34460</v>
      </c>
      <c r="I1677" s="18">
        <v>44748.648611111108</v>
      </c>
      <c r="J1677" s="18">
        <v>44748.648611111108</v>
      </c>
      <c r="K1677" s="18">
        <v>44791</v>
      </c>
      <c r="L1677" s="19">
        <v>28400</v>
      </c>
      <c r="M1677" s="19">
        <v>28400</v>
      </c>
      <c r="N1677" s="16" t="s">
        <v>3463</v>
      </c>
      <c r="O1677" s="16"/>
      <c r="P1677" s="16"/>
      <c r="Q1677" s="16"/>
      <c r="R1677" s="16"/>
      <c r="S1677" s="16"/>
      <c r="T1677" s="20">
        <v>28400</v>
      </c>
      <c r="U1677" s="16" t="s">
        <v>47</v>
      </c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F1677" s="16" t="s">
        <v>4269</v>
      </c>
      <c r="AG1677" s="16" t="s">
        <v>4220</v>
      </c>
      <c r="AH1677" s="16" t="s">
        <v>3466</v>
      </c>
      <c r="AI1677" s="16" t="s">
        <v>47</v>
      </c>
      <c r="AJ1677" s="16">
        <f>VLOOKUP(E1677,[4]TD!$A:$B,2,0)</f>
        <v>-28400</v>
      </c>
      <c r="AK1677" s="16">
        <f>-IFERROR(VLOOKUP(E1677,'[4]PARTIDAS ABIERTAS EN VALORES'!$A:$E,2,0),0)</f>
        <v>0</v>
      </c>
      <c r="AL1677" s="16"/>
      <c r="AM1677" s="16">
        <f>-IFERROR(VLOOKUP(E1677,'[4]PARTIDAS ABIERTAS EN VALORES'!$A:$E,3,0),0)</f>
        <v>28400</v>
      </c>
      <c r="AN1677" s="16"/>
      <c r="AO1677" s="16">
        <f>-IFERROR(VLOOKUP(E1677,'[4]PARTIDAS ABIERTAS EN VALORES'!$A:$E,4,0),0)</f>
        <v>0</v>
      </c>
      <c r="AP1677" s="16"/>
      <c r="AQ1677" s="16"/>
      <c r="AR1677" s="16"/>
      <c r="AS1677" s="16"/>
      <c r="AT1677" s="16">
        <f t="shared" si="280"/>
        <v>0</v>
      </c>
      <c r="AU1677" s="16"/>
      <c r="AV1677" s="16"/>
      <c r="AW1677" s="16"/>
      <c r="AX1677" s="16"/>
      <c r="AY1677" s="16"/>
      <c r="AZ1677" s="16"/>
      <c r="BA1677" s="16">
        <f>-IFERROR(VLOOKUP(E1677,[4]TD!$J:$K,2,0),0)</f>
        <v>0</v>
      </c>
      <c r="BB1677" s="25">
        <f t="shared" si="276"/>
        <v>0</v>
      </c>
      <c r="BC1677" s="16"/>
      <c r="BD1677" s="52">
        <f t="shared" si="277"/>
        <v>44748.648611111108</v>
      </c>
      <c r="BE1677" s="16">
        <f t="shared" si="281"/>
        <v>2022</v>
      </c>
      <c r="BF1677" s="52">
        <f t="shared" si="278"/>
        <v>44791</v>
      </c>
      <c r="BG1677" s="16">
        <f t="shared" si="282"/>
        <v>2022</v>
      </c>
      <c r="BH1677" s="16"/>
    </row>
    <row r="1678" spans="1:60" x14ac:dyDescent="0.25">
      <c r="A1678" s="16">
        <v>820003850</v>
      </c>
      <c r="B1678" s="16" t="s">
        <v>3461</v>
      </c>
      <c r="C1678" s="16" t="s">
        <v>3462</v>
      </c>
      <c r="D1678" s="17" t="s">
        <v>1210</v>
      </c>
      <c r="E1678" s="17">
        <v>73596</v>
      </c>
      <c r="F1678" s="17" t="str">
        <f t="shared" si="279"/>
        <v>ST73596</v>
      </c>
      <c r="G1678" s="17" t="str">
        <f>VLOOKUP(E1678,[4]PARTIDAS!$F:$M,8,0)</f>
        <v>Evento</v>
      </c>
      <c r="H1678" s="17">
        <v>34456</v>
      </c>
      <c r="I1678" s="18">
        <v>44749.1</v>
      </c>
      <c r="J1678" s="18">
        <v>44749.1</v>
      </c>
      <c r="K1678" s="18">
        <v>44791</v>
      </c>
      <c r="L1678" s="19">
        <v>50284</v>
      </c>
      <c r="M1678" s="19">
        <v>50284</v>
      </c>
      <c r="N1678" s="16" t="s">
        <v>3463</v>
      </c>
      <c r="O1678" s="16"/>
      <c r="P1678" s="16"/>
      <c r="Q1678" s="16"/>
      <c r="R1678" s="16"/>
      <c r="S1678" s="16"/>
      <c r="T1678" s="20">
        <v>50284</v>
      </c>
      <c r="U1678" s="16" t="s">
        <v>47</v>
      </c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 t="s">
        <v>4168</v>
      </c>
      <c r="AG1678" s="16" t="s">
        <v>4262</v>
      </c>
      <c r="AH1678" s="16" t="s">
        <v>3466</v>
      </c>
      <c r="AI1678" s="16"/>
      <c r="AJ1678" s="16">
        <f>VLOOKUP(E1678,[4]TD!$A:$B,2,0)</f>
        <v>-50284</v>
      </c>
      <c r="AK1678" s="16">
        <f>-IFERROR(VLOOKUP(E1678,'[4]PARTIDAS ABIERTAS EN VALORES'!$A:$E,2,0),0)</f>
        <v>0</v>
      </c>
      <c r="AL1678" s="16"/>
      <c r="AM1678" s="16">
        <f>-IFERROR(VLOOKUP(E1678,'[4]PARTIDAS ABIERTAS EN VALORES'!$A:$E,3,0),0)</f>
        <v>50284</v>
      </c>
      <c r="AN1678" s="16"/>
      <c r="AO1678" s="16">
        <f>-IFERROR(VLOOKUP(E1678,'[4]PARTIDAS ABIERTAS EN VALORES'!$A:$E,4,0),0)</f>
        <v>0</v>
      </c>
      <c r="AP1678" s="16"/>
      <c r="AQ1678" s="16"/>
      <c r="AR1678" s="16"/>
      <c r="AS1678" s="16"/>
      <c r="AT1678" s="16">
        <f t="shared" si="280"/>
        <v>0</v>
      </c>
      <c r="AU1678" s="16"/>
      <c r="AV1678" s="16"/>
      <c r="AW1678" s="16"/>
      <c r="AX1678" s="16"/>
      <c r="AY1678" s="16"/>
      <c r="AZ1678" s="16"/>
      <c r="BA1678" s="16">
        <f>-IFERROR(VLOOKUP(E1678,[4]TD!$J:$K,2,0),0)</f>
        <v>0</v>
      </c>
      <c r="BB1678" s="25">
        <f t="shared" si="276"/>
        <v>0</v>
      </c>
      <c r="BC1678" s="16"/>
      <c r="BD1678" s="52">
        <f t="shared" si="277"/>
        <v>44749.1</v>
      </c>
      <c r="BE1678" s="16">
        <f t="shared" si="281"/>
        <v>2022</v>
      </c>
      <c r="BF1678" s="52">
        <f t="shared" si="278"/>
        <v>44791</v>
      </c>
      <c r="BG1678" s="16">
        <f t="shared" si="282"/>
        <v>2022</v>
      </c>
      <c r="BH1678" s="16"/>
    </row>
    <row r="1679" spans="1:60" x14ac:dyDescent="0.25">
      <c r="A1679" s="16">
        <v>820003850</v>
      </c>
      <c r="B1679" s="16" t="s">
        <v>3461</v>
      </c>
      <c r="C1679" s="16" t="s">
        <v>3462</v>
      </c>
      <c r="D1679" s="17" t="s">
        <v>1210</v>
      </c>
      <c r="E1679" s="17">
        <v>73714</v>
      </c>
      <c r="F1679" s="17" t="str">
        <f t="shared" si="279"/>
        <v>ST73714</v>
      </c>
      <c r="G1679" s="17" t="str">
        <f>VLOOKUP(E1679,[4]PARTIDAS!$F:$M,8,0)</f>
        <v>Evento</v>
      </c>
      <c r="H1679" s="17">
        <v>34456</v>
      </c>
      <c r="I1679" s="18">
        <v>44749.819444444445</v>
      </c>
      <c r="J1679" s="18">
        <v>44749.819444444445</v>
      </c>
      <c r="K1679" s="18">
        <v>44791</v>
      </c>
      <c r="L1679" s="19">
        <v>187714</v>
      </c>
      <c r="M1679" s="19">
        <v>187714</v>
      </c>
      <c r="N1679" s="16" t="s">
        <v>3463</v>
      </c>
      <c r="O1679" s="16"/>
      <c r="P1679" s="16"/>
      <c r="Q1679" s="16"/>
      <c r="R1679" s="16"/>
      <c r="S1679" s="16"/>
      <c r="T1679" s="20">
        <v>187714</v>
      </c>
      <c r="U1679" s="16" t="s">
        <v>47</v>
      </c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/>
      <c r="AF1679" s="16" t="s">
        <v>4168</v>
      </c>
      <c r="AG1679" s="16" t="s">
        <v>4262</v>
      </c>
      <c r="AH1679" s="16" t="s">
        <v>3466</v>
      </c>
      <c r="AI1679" s="16"/>
      <c r="AJ1679" s="16">
        <f>VLOOKUP(E1679,[4]TD!$A:$B,2,0)</f>
        <v>-187714</v>
      </c>
      <c r="AK1679" s="16">
        <f>-IFERROR(VLOOKUP(E1679,'[4]PARTIDAS ABIERTAS EN VALORES'!$A:$E,2,0),0)</f>
        <v>0</v>
      </c>
      <c r="AL1679" s="16"/>
      <c r="AM1679" s="16">
        <f>-IFERROR(VLOOKUP(E1679,'[4]PARTIDAS ABIERTAS EN VALORES'!$A:$E,3,0),0)</f>
        <v>187714</v>
      </c>
      <c r="AN1679" s="16"/>
      <c r="AO1679" s="16">
        <f>-IFERROR(VLOOKUP(E1679,'[4]PARTIDAS ABIERTAS EN VALORES'!$A:$E,4,0),0)</f>
        <v>0</v>
      </c>
      <c r="AP1679" s="16"/>
      <c r="AQ1679" s="16"/>
      <c r="AR1679" s="16"/>
      <c r="AS1679" s="16"/>
      <c r="AT1679" s="16">
        <f t="shared" si="280"/>
        <v>0</v>
      </c>
      <c r="AU1679" s="16"/>
      <c r="AV1679" s="16"/>
      <c r="AW1679" s="16"/>
      <c r="AX1679" s="16"/>
      <c r="AY1679" s="16"/>
      <c r="AZ1679" s="16"/>
      <c r="BA1679" s="16">
        <f>-IFERROR(VLOOKUP(E1679,[4]TD!$J:$K,2,0),0)</f>
        <v>0</v>
      </c>
      <c r="BB1679" s="25">
        <f t="shared" si="276"/>
        <v>0</v>
      </c>
      <c r="BC1679" s="16"/>
      <c r="BD1679" s="52">
        <f t="shared" si="277"/>
        <v>44749.819444444445</v>
      </c>
      <c r="BE1679" s="16">
        <f t="shared" si="281"/>
        <v>2022</v>
      </c>
      <c r="BF1679" s="52">
        <f t="shared" si="278"/>
        <v>44791</v>
      </c>
      <c r="BG1679" s="16">
        <f t="shared" si="282"/>
        <v>2022</v>
      </c>
      <c r="BH1679" s="16"/>
    </row>
    <row r="1680" spans="1:60" x14ac:dyDescent="0.25">
      <c r="A1680" s="16">
        <v>820003850</v>
      </c>
      <c r="B1680" s="16" t="s">
        <v>3461</v>
      </c>
      <c r="C1680" s="16" t="s">
        <v>3467</v>
      </c>
      <c r="D1680" s="17" t="s">
        <v>1210</v>
      </c>
      <c r="E1680" s="17">
        <v>73730</v>
      </c>
      <c r="F1680" s="17" t="str">
        <f t="shared" si="279"/>
        <v>ST73730</v>
      </c>
      <c r="G1680" s="17" t="str">
        <f>VLOOKUP(E1680,[4]PARTIDAS!$F:$M,8,0)</f>
        <v>Evento</v>
      </c>
      <c r="H1680" s="17">
        <v>34459</v>
      </c>
      <c r="I1680" s="18">
        <v>44750.027777777781</v>
      </c>
      <c r="J1680" s="18">
        <v>44750.027777777781</v>
      </c>
      <c r="K1680" s="18">
        <v>44791</v>
      </c>
      <c r="L1680" s="19">
        <v>152737</v>
      </c>
      <c r="M1680" s="19">
        <v>152737</v>
      </c>
      <c r="N1680" s="16" t="s">
        <v>3463</v>
      </c>
      <c r="O1680" s="16"/>
      <c r="P1680" s="16"/>
      <c r="Q1680" s="16"/>
      <c r="R1680" s="16"/>
      <c r="S1680" s="16"/>
      <c r="T1680" s="20">
        <v>152737</v>
      </c>
      <c r="U1680" s="16" t="s">
        <v>47</v>
      </c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F1680" s="16" t="s">
        <v>4270</v>
      </c>
      <c r="AG1680" s="16" t="s">
        <v>4220</v>
      </c>
      <c r="AH1680" s="16" t="s">
        <v>3466</v>
      </c>
      <c r="AI1680" s="16" t="s">
        <v>47</v>
      </c>
      <c r="AJ1680" s="16">
        <f>VLOOKUP(E1680,[4]TD!$A:$B,2,0)</f>
        <v>-152737</v>
      </c>
      <c r="AK1680" s="16">
        <f>-IFERROR(VLOOKUP(E1680,'[4]PARTIDAS ABIERTAS EN VALORES'!$A:$E,2,0),0)</f>
        <v>0</v>
      </c>
      <c r="AL1680" s="16"/>
      <c r="AM1680" s="16">
        <f>-IFERROR(VLOOKUP(E1680,'[4]PARTIDAS ABIERTAS EN VALORES'!$A:$E,3,0),0)</f>
        <v>152737</v>
      </c>
      <c r="AN1680" s="16"/>
      <c r="AO1680" s="16">
        <f>-IFERROR(VLOOKUP(E1680,'[4]PARTIDAS ABIERTAS EN VALORES'!$A:$E,4,0),0)</f>
        <v>0</v>
      </c>
      <c r="AP1680" s="16"/>
      <c r="AQ1680" s="16"/>
      <c r="AR1680" s="16"/>
      <c r="AS1680" s="16"/>
      <c r="AT1680" s="16">
        <f t="shared" si="280"/>
        <v>0</v>
      </c>
      <c r="AU1680" s="16"/>
      <c r="AV1680" s="16"/>
      <c r="AW1680" s="16"/>
      <c r="AX1680" s="16"/>
      <c r="AY1680" s="16"/>
      <c r="AZ1680" s="16"/>
      <c r="BA1680" s="16">
        <f>-IFERROR(VLOOKUP(E1680,[4]TD!$J:$K,2,0),0)</f>
        <v>0</v>
      </c>
      <c r="BB1680" s="25">
        <f t="shared" si="276"/>
        <v>0</v>
      </c>
      <c r="BC1680" s="16"/>
      <c r="BD1680" s="52">
        <f t="shared" si="277"/>
        <v>44750.027777777781</v>
      </c>
      <c r="BE1680" s="16">
        <f t="shared" si="281"/>
        <v>2022</v>
      </c>
      <c r="BF1680" s="52">
        <f t="shared" si="278"/>
        <v>44791</v>
      </c>
      <c r="BG1680" s="16">
        <f t="shared" si="282"/>
        <v>2022</v>
      </c>
      <c r="BH1680" s="16"/>
    </row>
    <row r="1681" spans="1:60" x14ac:dyDescent="0.25">
      <c r="A1681" s="16">
        <v>820003850</v>
      </c>
      <c r="B1681" s="16" t="s">
        <v>3461</v>
      </c>
      <c r="C1681" s="16" t="s">
        <v>3462</v>
      </c>
      <c r="D1681" s="17" t="s">
        <v>1210</v>
      </c>
      <c r="E1681" s="17">
        <v>73777</v>
      </c>
      <c r="F1681" s="17" t="str">
        <f t="shared" si="279"/>
        <v>ST73777</v>
      </c>
      <c r="G1681" s="17" t="str">
        <f>VLOOKUP(E1681,[4]PARTIDAS!$F:$M,8,0)</f>
        <v>Evento</v>
      </c>
      <c r="H1681" s="17">
        <v>34456</v>
      </c>
      <c r="I1681" s="18">
        <v>44750.406944444447</v>
      </c>
      <c r="J1681" s="18">
        <v>44750.406944444447</v>
      </c>
      <c r="K1681" s="18">
        <v>44791</v>
      </c>
      <c r="L1681" s="19">
        <v>986353</v>
      </c>
      <c r="M1681" s="19">
        <v>986353</v>
      </c>
      <c r="N1681" s="16" t="s">
        <v>3463</v>
      </c>
      <c r="O1681" s="16"/>
      <c r="P1681" s="16"/>
      <c r="Q1681" s="16"/>
      <c r="R1681" s="16"/>
      <c r="S1681" s="16"/>
      <c r="T1681" s="20">
        <v>986353</v>
      </c>
      <c r="U1681" s="16" t="s">
        <v>47</v>
      </c>
      <c r="V1681" s="16"/>
      <c r="W1681" s="16"/>
      <c r="X1681" s="16"/>
      <c r="Y1681" s="16"/>
      <c r="Z1681" s="16"/>
      <c r="AA1681" s="16"/>
      <c r="AB1681" s="16"/>
      <c r="AC1681" s="16"/>
      <c r="AD1681" s="16"/>
      <c r="AE1681" s="16"/>
      <c r="AF1681" s="16" t="s">
        <v>4270</v>
      </c>
      <c r="AG1681" s="16" t="s">
        <v>4262</v>
      </c>
      <c r="AH1681" s="16" t="s">
        <v>3466</v>
      </c>
      <c r="AI1681" s="16" t="s">
        <v>47</v>
      </c>
      <c r="AJ1681" s="16">
        <f>VLOOKUP(E1681,[4]TD!$A:$B,2,0)</f>
        <v>-986353</v>
      </c>
      <c r="AK1681" s="16">
        <f>-IFERROR(VLOOKUP(E1681,'[4]PARTIDAS ABIERTAS EN VALORES'!$A:$E,2,0),0)</f>
        <v>0</v>
      </c>
      <c r="AL1681" s="16"/>
      <c r="AM1681" s="16">
        <f>-IFERROR(VLOOKUP(E1681,'[4]PARTIDAS ABIERTAS EN VALORES'!$A:$E,3,0),0)</f>
        <v>986353</v>
      </c>
      <c r="AN1681" s="16"/>
      <c r="AO1681" s="16">
        <f>-IFERROR(VLOOKUP(E1681,'[4]PARTIDAS ABIERTAS EN VALORES'!$A:$E,4,0),0)</f>
        <v>0</v>
      </c>
      <c r="AP1681" s="16"/>
      <c r="AQ1681" s="16"/>
      <c r="AR1681" s="16"/>
      <c r="AS1681" s="16"/>
      <c r="AT1681" s="16">
        <f t="shared" si="280"/>
        <v>0</v>
      </c>
      <c r="AU1681" s="16"/>
      <c r="AV1681" s="16"/>
      <c r="AW1681" s="16"/>
      <c r="AX1681" s="16"/>
      <c r="AY1681" s="16"/>
      <c r="AZ1681" s="16"/>
      <c r="BA1681" s="16">
        <f>-IFERROR(VLOOKUP(E1681,[4]TD!$J:$K,2,0),0)</f>
        <v>0</v>
      </c>
      <c r="BB1681" s="25">
        <f t="shared" si="276"/>
        <v>0</v>
      </c>
      <c r="BC1681" s="16"/>
      <c r="BD1681" s="52">
        <f t="shared" si="277"/>
        <v>44750.406944444447</v>
      </c>
      <c r="BE1681" s="16">
        <f t="shared" si="281"/>
        <v>2022</v>
      </c>
      <c r="BF1681" s="52">
        <f t="shared" si="278"/>
        <v>44791</v>
      </c>
      <c r="BG1681" s="16">
        <f t="shared" si="282"/>
        <v>2022</v>
      </c>
      <c r="BH1681" s="16"/>
    </row>
    <row r="1682" spans="1:60" x14ac:dyDescent="0.25">
      <c r="A1682" s="16">
        <v>820003850</v>
      </c>
      <c r="B1682" s="16" t="s">
        <v>3461</v>
      </c>
      <c r="C1682" s="16" t="s">
        <v>3462</v>
      </c>
      <c r="D1682" s="17" t="s">
        <v>1210</v>
      </c>
      <c r="E1682" s="17">
        <v>73786</v>
      </c>
      <c r="F1682" s="17" t="str">
        <f t="shared" si="279"/>
        <v>ST73786</v>
      </c>
      <c r="G1682" s="17" t="str">
        <f>VLOOKUP(E1682,[4]PARTIDAS!$F:$M,8,0)</f>
        <v>Evento</v>
      </c>
      <c r="H1682" s="17">
        <v>34456</v>
      </c>
      <c r="I1682" s="18">
        <v>44750.447222222225</v>
      </c>
      <c r="J1682" s="18">
        <v>44750.447222222225</v>
      </c>
      <c r="K1682" s="18">
        <v>44791</v>
      </c>
      <c r="L1682" s="19">
        <v>1141645</v>
      </c>
      <c r="M1682" s="19">
        <v>1141645</v>
      </c>
      <c r="N1682" s="16" t="s">
        <v>3463</v>
      </c>
      <c r="O1682" s="16"/>
      <c r="P1682" s="16"/>
      <c r="Q1682" s="16"/>
      <c r="R1682" s="16"/>
      <c r="S1682" s="16"/>
      <c r="T1682" s="20">
        <v>1141645</v>
      </c>
      <c r="U1682" s="16" t="s">
        <v>47</v>
      </c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 t="s">
        <v>4270</v>
      </c>
      <c r="AG1682" s="16" t="s">
        <v>4262</v>
      </c>
      <c r="AH1682" s="16" t="s">
        <v>3466</v>
      </c>
      <c r="AI1682" s="16" t="s">
        <v>47</v>
      </c>
      <c r="AJ1682" s="16">
        <f>VLOOKUP(E1682,[4]TD!$A:$B,2,0)</f>
        <v>-1141645</v>
      </c>
      <c r="AK1682" s="16">
        <f>-IFERROR(VLOOKUP(E1682,'[4]PARTIDAS ABIERTAS EN VALORES'!$A:$E,2,0),0)</f>
        <v>0</v>
      </c>
      <c r="AL1682" s="16"/>
      <c r="AM1682" s="16">
        <f>-IFERROR(VLOOKUP(E1682,'[4]PARTIDAS ABIERTAS EN VALORES'!$A:$E,3,0),0)</f>
        <v>1141645</v>
      </c>
      <c r="AN1682" s="16"/>
      <c r="AO1682" s="16">
        <f>-IFERROR(VLOOKUP(E1682,'[4]PARTIDAS ABIERTAS EN VALORES'!$A:$E,4,0),0)</f>
        <v>0</v>
      </c>
      <c r="AP1682" s="16"/>
      <c r="AQ1682" s="16"/>
      <c r="AR1682" s="16"/>
      <c r="AS1682" s="16"/>
      <c r="AT1682" s="16">
        <f t="shared" si="280"/>
        <v>0</v>
      </c>
      <c r="AU1682" s="16"/>
      <c r="AV1682" s="16"/>
      <c r="AW1682" s="16"/>
      <c r="AX1682" s="16"/>
      <c r="AY1682" s="16"/>
      <c r="AZ1682" s="16"/>
      <c r="BA1682" s="16">
        <f>-IFERROR(VLOOKUP(E1682,[4]TD!$J:$K,2,0),0)</f>
        <v>0</v>
      </c>
      <c r="BB1682" s="25">
        <f t="shared" si="276"/>
        <v>0</v>
      </c>
      <c r="BC1682" s="16"/>
      <c r="BD1682" s="52">
        <f t="shared" si="277"/>
        <v>44750.447222222225</v>
      </c>
      <c r="BE1682" s="16">
        <f t="shared" si="281"/>
        <v>2022</v>
      </c>
      <c r="BF1682" s="52">
        <f t="shared" si="278"/>
        <v>44791</v>
      </c>
      <c r="BG1682" s="16">
        <f t="shared" si="282"/>
        <v>2022</v>
      </c>
      <c r="BH1682" s="16"/>
    </row>
    <row r="1683" spans="1:60" x14ac:dyDescent="0.25">
      <c r="A1683" s="16">
        <v>820003850</v>
      </c>
      <c r="B1683" s="16" t="s">
        <v>3461</v>
      </c>
      <c r="C1683" s="16" t="s">
        <v>3462</v>
      </c>
      <c r="D1683" s="17" t="s">
        <v>1210</v>
      </c>
      <c r="E1683" s="17">
        <v>73793</v>
      </c>
      <c r="F1683" s="17" t="str">
        <f t="shared" si="279"/>
        <v>ST73793</v>
      </c>
      <c r="G1683" s="17" t="str">
        <f>VLOOKUP(E1683,[4]PARTIDAS!$F:$M,8,0)</f>
        <v>Evento</v>
      </c>
      <c r="H1683" s="17">
        <v>34456</v>
      </c>
      <c r="I1683" s="18">
        <v>44750.493055555555</v>
      </c>
      <c r="J1683" s="18">
        <v>44750.493055555555</v>
      </c>
      <c r="K1683" s="18">
        <v>44791</v>
      </c>
      <c r="L1683" s="19">
        <v>3524489</v>
      </c>
      <c r="M1683" s="19">
        <v>3524489</v>
      </c>
      <c r="N1683" s="16" t="s">
        <v>3463</v>
      </c>
      <c r="O1683" s="16"/>
      <c r="P1683" s="16"/>
      <c r="Q1683" s="16"/>
      <c r="R1683" s="16"/>
      <c r="S1683" s="16"/>
      <c r="T1683" s="20">
        <v>3524489</v>
      </c>
      <c r="U1683" s="16" t="s">
        <v>4271</v>
      </c>
      <c r="V1683" s="16" t="s">
        <v>4272</v>
      </c>
      <c r="W1683" s="16">
        <v>861600</v>
      </c>
      <c r="X1683" s="16"/>
      <c r="Y1683" s="16"/>
      <c r="Z1683" s="16"/>
      <c r="AA1683" s="16">
        <v>0</v>
      </c>
      <c r="AB1683" s="16">
        <v>0</v>
      </c>
      <c r="AC1683" s="16" t="s">
        <v>47</v>
      </c>
      <c r="AD1683" s="16"/>
      <c r="AE1683" s="16"/>
      <c r="AF1683" s="16" t="s">
        <v>4270</v>
      </c>
      <c r="AG1683" s="16" t="s">
        <v>4262</v>
      </c>
      <c r="AH1683" s="16" t="s">
        <v>3466</v>
      </c>
      <c r="AI1683" s="16" t="s">
        <v>47</v>
      </c>
      <c r="AJ1683" s="16">
        <f>VLOOKUP(E1683,[4]TD!$A:$B,2,0)</f>
        <v>-3524489</v>
      </c>
      <c r="AK1683" s="16">
        <f>-IFERROR(VLOOKUP(E1683,'[4]PARTIDAS ABIERTAS EN VALORES'!$A:$E,2,0),0)</f>
        <v>0</v>
      </c>
      <c r="AL1683" s="16"/>
      <c r="AM1683" s="16">
        <f>-IFERROR(VLOOKUP(E1683,'[4]PARTIDAS ABIERTAS EN VALORES'!$A:$E,3,0),0)</f>
        <v>2662889</v>
      </c>
      <c r="AN1683" s="16"/>
      <c r="AO1683" s="16">
        <f>-IFERROR(VLOOKUP(E1683,'[4]PARTIDAS ABIERTAS EN VALORES'!$A:$E,4,0),0)</f>
        <v>861600</v>
      </c>
      <c r="AP1683" s="16"/>
      <c r="AQ1683" s="16"/>
      <c r="AR1683" s="16"/>
      <c r="AS1683" s="16"/>
      <c r="AT1683" s="16">
        <f t="shared" si="280"/>
        <v>0</v>
      </c>
      <c r="AU1683" s="16"/>
      <c r="AV1683" s="16"/>
      <c r="AW1683" s="16"/>
      <c r="AX1683" s="16"/>
      <c r="AY1683" s="16"/>
      <c r="AZ1683" s="16"/>
      <c r="BA1683" s="16">
        <f>-IFERROR(VLOOKUP(E1683,[4]TD!$J:$K,2,0),0)</f>
        <v>0</v>
      </c>
      <c r="BB1683" s="25">
        <f t="shared" si="276"/>
        <v>0</v>
      </c>
      <c r="BC1683" s="16"/>
      <c r="BD1683" s="52">
        <f t="shared" si="277"/>
        <v>44750.493055555555</v>
      </c>
      <c r="BE1683" s="16">
        <f t="shared" si="281"/>
        <v>2022</v>
      </c>
      <c r="BF1683" s="52">
        <f t="shared" si="278"/>
        <v>44791</v>
      </c>
      <c r="BG1683" s="16">
        <f t="shared" si="282"/>
        <v>2022</v>
      </c>
      <c r="BH1683" s="16"/>
    </row>
    <row r="1684" spans="1:60" x14ac:dyDescent="0.25">
      <c r="A1684" s="16">
        <v>820003850</v>
      </c>
      <c r="B1684" s="16" t="s">
        <v>3461</v>
      </c>
      <c r="C1684" s="16" t="s">
        <v>3467</v>
      </c>
      <c r="D1684" s="17" t="s">
        <v>1210</v>
      </c>
      <c r="E1684" s="17">
        <v>73845</v>
      </c>
      <c r="F1684" s="17" t="str">
        <f t="shared" si="279"/>
        <v>ST73845</v>
      </c>
      <c r="G1684" s="17" t="str">
        <f>VLOOKUP(E1684,[4]PARTIDAS!$F:$M,8,0)</f>
        <v>Evento</v>
      </c>
      <c r="H1684" s="17">
        <v>34460</v>
      </c>
      <c r="I1684" s="18">
        <v>44750.667361111111</v>
      </c>
      <c r="J1684" s="18">
        <v>44750.667361111111</v>
      </c>
      <c r="K1684" s="18">
        <v>44791</v>
      </c>
      <c r="L1684" s="19">
        <v>14200</v>
      </c>
      <c r="M1684" s="19">
        <v>14200</v>
      </c>
      <c r="N1684" s="16" t="s">
        <v>3463</v>
      </c>
      <c r="O1684" s="16"/>
      <c r="P1684" s="16"/>
      <c r="Q1684" s="16"/>
      <c r="R1684" s="16"/>
      <c r="S1684" s="16"/>
      <c r="T1684" s="20">
        <v>14200</v>
      </c>
      <c r="U1684" s="16" t="s">
        <v>47</v>
      </c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 t="s">
        <v>4270</v>
      </c>
      <c r="AG1684" s="16" t="s">
        <v>4220</v>
      </c>
      <c r="AH1684" s="16" t="s">
        <v>3466</v>
      </c>
      <c r="AI1684" s="16" t="s">
        <v>47</v>
      </c>
      <c r="AJ1684" s="16">
        <f>VLOOKUP(E1684,[4]TD!$A:$B,2,0)</f>
        <v>-14200</v>
      </c>
      <c r="AK1684" s="16">
        <f>-IFERROR(VLOOKUP(E1684,'[4]PARTIDAS ABIERTAS EN VALORES'!$A:$E,2,0),0)</f>
        <v>0</v>
      </c>
      <c r="AL1684" s="16"/>
      <c r="AM1684" s="16">
        <f>-IFERROR(VLOOKUP(E1684,'[4]PARTIDAS ABIERTAS EN VALORES'!$A:$E,3,0),0)</f>
        <v>14200</v>
      </c>
      <c r="AN1684" s="16"/>
      <c r="AO1684" s="16">
        <f>-IFERROR(VLOOKUP(E1684,'[4]PARTIDAS ABIERTAS EN VALORES'!$A:$E,4,0),0)</f>
        <v>0</v>
      </c>
      <c r="AP1684" s="16"/>
      <c r="AQ1684" s="16"/>
      <c r="AR1684" s="16"/>
      <c r="AS1684" s="16"/>
      <c r="AT1684" s="16">
        <f t="shared" si="280"/>
        <v>0</v>
      </c>
      <c r="AU1684" s="16"/>
      <c r="AV1684" s="16"/>
      <c r="AW1684" s="16"/>
      <c r="AX1684" s="16"/>
      <c r="AY1684" s="16"/>
      <c r="AZ1684" s="16"/>
      <c r="BA1684" s="16">
        <f>-IFERROR(VLOOKUP(E1684,[4]TD!$J:$K,2,0),0)</f>
        <v>0</v>
      </c>
      <c r="BB1684" s="25">
        <f t="shared" si="276"/>
        <v>0</v>
      </c>
      <c r="BC1684" s="16"/>
      <c r="BD1684" s="52">
        <f t="shared" si="277"/>
        <v>44750.667361111111</v>
      </c>
      <c r="BE1684" s="16">
        <f t="shared" si="281"/>
        <v>2022</v>
      </c>
      <c r="BF1684" s="52">
        <f t="shared" si="278"/>
        <v>44791</v>
      </c>
      <c r="BG1684" s="16">
        <f t="shared" si="282"/>
        <v>2022</v>
      </c>
      <c r="BH1684" s="16"/>
    </row>
    <row r="1685" spans="1:60" x14ac:dyDescent="0.25">
      <c r="A1685" s="16">
        <v>820003850</v>
      </c>
      <c r="B1685" s="16" t="s">
        <v>3461</v>
      </c>
      <c r="C1685" s="16" t="s">
        <v>3467</v>
      </c>
      <c r="D1685" s="17" t="s">
        <v>1210</v>
      </c>
      <c r="E1685" s="17">
        <v>73853</v>
      </c>
      <c r="F1685" s="17" t="str">
        <f t="shared" si="279"/>
        <v>ST73853</v>
      </c>
      <c r="G1685" s="17" t="str">
        <f>VLOOKUP(E1685,[4]PARTIDAS!$F:$M,8,0)</f>
        <v>Evento</v>
      </c>
      <c r="H1685" s="17">
        <v>34460</v>
      </c>
      <c r="I1685" s="18">
        <v>44750.688194444447</v>
      </c>
      <c r="J1685" s="18">
        <v>44750.688194444447</v>
      </c>
      <c r="K1685" s="18">
        <v>44791</v>
      </c>
      <c r="L1685" s="19">
        <v>7100</v>
      </c>
      <c r="M1685" s="19">
        <v>7100</v>
      </c>
      <c r="N1685" s="16" t="s">
        <v>3463</v>
      </c>
      <c r="O1685" s="16"/>
      <c r="P1685" s="16"/>
      <c r="Q1685" s="16"/>
      <c r="R1685" s="16"/>
      <c r="S1685" s="16"/>
      <c r="T1685" s="20">
        <v>7100</v>
      </c>
      <c r="U1685" s="16" t="s">
        <v>47</v>
      </c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/>
      <c r="AF1685" s="16" t="s">
        <v>4270</v>
      </c>
      <c r="AG1685" s="16" t="s">
        <v>4220</v>
      </c>
      <c r="AH1685" s="16" t="s">
        <v>3466</v>
      </c>
      <c r="AI1685" s="16" t="s">
        <v>47</v>
      </c>
      <c r="AJ1685" s="16">
        <f>VLOOKUP(E1685,[4]TD!$A:$B,2,0)</f>
        <v>-7100</v>
      </c>
      <c r="AK1685" s="16">
        <f>-IFERROR(VLOOKUP(E1685,'[4]PARTIDAS ABIERTAS EN VALORES'!$A:$E,2,0),0)</f>
        <v>0</v>
      </c>
      <c r="AL1685" s="16"/>
      <c r="AM1685" s="16">
        <f>-IFERROR(VLOOKUP(E1685,'[4]PARTIDAS ABIERTAS EN VALORES'!$A:$E,3,0),0)</f>
        <v>7100</v>
      </c>
      <c r="AN1685" s="16"/>
      <c r="AO1685" s="16">
        <f>-IFERROR(VLOOKUP(E1685,'[4]PARTIDAS ABIERTAS EN VALORES'!$A:$E,4,0),0)</f>
        <v>0</v>
      </c>
      <c r="AP1685" s="16"/>
      <c r="AQ1685" s="16"/>
      <c r="AR1685" s="16"/>
      <c r="AS1685" s="16"/>
      <c r="AT1685" s="16">
        <f t="shared" si="280"/>
        <v>0</v>
      </c>
      <c r="AU1685" s="16"/>
      <c r="AV1685" s="16"/>
      <c r="AW1685" s="16"/>
      <c r="AX1685" s="16"/>
      <c r="AY1685" s="16"/>
      <c r="AZ1685" s="16"/>
      <c r="BA1685" s="16">
        <f>-IFERROR(VLOOKUP(E1685,[4]TD!$J:$K,2,0),0)</f>
        <v>0</v>
      </c>
      <c r="BB1685" s="25">
        <f t="shared" si="276"/>
        <v>0</v>
      </c>
      <c r="BC1685" s="16"/>
      <c r="BD1685" s="52">
        <f t="shared" si="277"/>
        <v>44750.688194444447</v>
      </c>
      <c r="BE1685" s="16">
        <f t="shared" si="281"/>
        <v>2022</v>
      </c>
      <c r="BF1685" s="52">
        <f t="shared" si="278"/>
        <v>44791</v>
      </c>
      <c r="BG1685" s="16">
        <f t="shared" si="282"/>
        <v>2022</v>
      </c>
      <c r="BH1685" s="16"/>
    </row>
    <row r="1686" spans="1:60" x14ac:dyDescent="0.25">
      <c r="A1686" s="16">
        <v>820003850</v>
      </c>
      <c r="B1686" s="16" t="s">
        <v>3461</v>
      </c>
      <c r="C1686" s="16" t="s">
        <v>3462</v>
      </c>
      <c r="D1686" s="17" t="s">
        <v>1210</v>
      </c>
      <c r="E1686" s="17">
        <v>73869</v>
      </c>
      <c r="F1686" s="17" t="str">
        <f t="shared" si="279"/>
        <v>ST73869</v>
      </c>
      <c r="G1686" s="17" t="str">
        <f>VLOOKUP(E1686,[4]PARTIDAS!$F:$M,8,0)</f>
        <v>Evento</v>
      </c>
      <c r="H1686" s="17">
        <v>34456</v>
      </c>
      <c r="I1686" s="18">
        <v>44750.811111111114</v>
      </c>
      <c r="J1686" s="18">
        <v>44750.811111111114</v>
      </c>
      <c r="K1686" s="18">
        <v>44791</v>
      </c>
      <c r="L1686" s="19">
        <v>378632</v>
      </c>
      <c r="M1686" s="19">
        <v>378632</v>
      </c>
      <c r="N1686" s="16" t="s">
        <v>3463</v>
      </c>
      <c r="O1686" s="16"/>
      <c r="P1686" s="16"/>
      <c r="Q1686" s="16"/>
      <c r="R1686" s="16"/>
      <c r="S1686" s="16"/>
      <c r="T1686" s="20">
        <v>378632</v>
      </c>
      <c r="U1686" s="16" t="s">
        <v>47</v>
      </c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 t="s">
        <v>4270</v>
      </c>
      <c r="AG1686" s="16" t="s">
        <v>4262</v>
      </c>
      <c r="AH1686" s="16" t="s">
        <v>3466</v>
      </c>
      <c r="AI1686" s="16"/>
      <c r="AJ1686" s="16">
        <f>VLOOKUP(E1686,[4]TD!$A:$B,2,0)</f>
        <v>-378632</v>
      </c>
      <c r="AK1686" s="16">
        <f>-IFERROR(VLOOKUP(E1686,'[4]PARTIDAS ABIERTAS EN VALORES'!$A:$E,2,0),0)</f>
        <v>0</v>
      </c>
      <c r="AL1686" s="16"/>
      <c r="AM1686" s="16">
        <f>-IFERROR(VLOOKUP(E1686,'[4]PARTIDAS ABIERTAS EN VALORES'!$A:$E,3,0),0)</f>
        <v>378632</v>
      </c>
      <c r="AN1686" s="16"/>
      <c r="AO1686" s="16">
        <f>-IFERROR(VLOOKUP(E1686,'[4]PARTIDAS ABIERTAS EN VALORES'!$A:$E,4,0),0)</f>
        <v>0</v>
      </c>
      <c r="AP1686" s="16"/>
      <c r="AQ1686" s="16"/>
      <c r="AR1686" s="16"/>
      <c r="AS1686" s="16"/>
      <c r="AT1686" s="16">
        <f t="shared" si="280"/>
        <v>0</v>
      </c>
      <c r="AU1686" s="16"/>
      <c r="AV1686" s="16"/>
      <c r="AW1686" s="16"/>
      <c r="AX1686" s="16"/>
      <c r="AY1686" s="16"/>
      <c r="AZ1686" s="16"/>
      <c r="BA1686" s="16">
        <f>-IFERROR(VLOOKUP(E1686,[4]TD!$J:$K,2,0),0)</f>
        <v>0</v>
      </c>
      <c r="BB1686" s="25">
        <f t="shared" si="276"/>
        <v>0</v>
      </c>
      <c r="BC1686" s="16"/>
      <c r="BD1686" s="52">
        <f t="shared" si="277"/>
        <v>44750.811111111114</v>
      </c>
      <c r="BE1686" s="16">
        <f t="shared" si="281"/>
        <v>2022</v>
      </c>
      <c r="BF1686" s="52">
        <f t="shared" si="278"/>
        <v>44791</v>
      </c>
      <c r="BG1686" s="16">
        <f t="shared" si="282"/>
        <v>2022</v>
      </c>
      <c r="BH1686" s="16"/>
    </row>
    <row r="1687" spans="1:60" x14ac:dyDescent="0.25">
      <c r="A1687" s="16">
        <v>820003850</v>
      </c>
      <c r="B1687" s="16" t="s">
        <v>3461</v>
      </c>
      <c r="C1687" s="16" t="s">
        <v>3462</v>
      </c>
      <c r="D1687" s="17" t="s">
        <v>1210</v>
      </c>
      <c r="E1687" s="17">
        <v>73884</v>
      </c>
      <c r="F1687" s="17" t="str">
        <f t="shared" si="279"/>
        <v>ST73884</v>
      </c>
      <c r="G1687" s="17" t="str">
        <f>VLOOKUP(E1687,[4]PARTIDAS!$F:$M,8,0)</f>
        <v>Evento</v>
      </c>
      <c r="H1687" s="17">
        <v>34456</v>
      </c>
      <c r="I1687" s="18">
        <v>44751.323611111111</v>
      </c>
      <c r="J1687" s="18">
        <v>44751.323611111111</v>
      </c>
      <c r="K1687" s="18">
        <v>44791</v>
      </c>
      <c r="L1687" s="19">
        <v>1922281</v>
      </c>
      <c r="M1687" s="19">
        <v>1922281</v>
      </c>
      <c r="N1687" s="16" t="s">
        <v>3463</v>
      </c>
      <c r="O1687" s="16"/>
      <c r="P1687" s="16"/>
      <c r="Q1687" s="16"/>
      <c r="R1687" s="16"/>
      <c r="S1687" s="16"/>
      <c r="T1687" s="20">
        <v>1922281</v>
      </c>
      <c r="U1687" s="16" t="s">
        <v>47</v>
      </c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16" t="s">
        <v>4273</v>
      </c>
      <c r="AG1687" s="16" t="s">
        <v>4262</v>
      </c>
      <c r="AH1687" s="16" t="s">
        <v>3466</v>
      </c>
      <c r="AI1687" s="16" t="s">
        <v>47</v>
      </c>
      <c r="AJ1687" s="16">
        <f>VLOOKUP(E1687,[4]TD!$A:$B,2,0)</f>
        <v>-1922281</v>
      </c>
      <c r="AK1687" s="16">
        <f>-IFERROR(VLOOKUP(E1687,'[4]PARTIDAS ABIERTAS EN VALORES'!$A:$E,2,0),0)</f>
        <v>0</v>
      </c>
      <c r="AL1687" s="16"/>
      <c r="AM1687" s="16">
        <f>-IFERROR(VLOOKUP(E1687,'[4]PARTIDAS ABIERTAS EN VALORES'!$A:$E,3,0),0)</f>
        <v>1922281</v>
      </c>
      <c r="AN1687" s="16"/>
      <c r="AO1687" s="16">
        <f>-IFERROR(VLOOKUP(E1687,'[4]PARTIDAS ABIERTAS EN VALORES'!$A:$E,4,0),0)</f>
        <v>0</v>
      </c>
      <c r="AP1687" s="16"/>
      <c r="AQ1687" s="16"/>
      <c r="AR1687" s="16"/>
      <c r="AS1687" s="16"/>
      <c r="AT1687" s="16">
        <f t="shared" si="280"/>
        <v>0</v>
      </c>
      <c r="AU1687" s="16"/>
      <c r="AV1687" s="16"/>
      <c r="AW1687" s="16"/>
      <c r="AX1687" s="16"/>
      <c r="AY1687" s="16"/>
      <c r="AZ1687" s="16"/>
      <c r="BA1687" s="16">
        <f>-IFERROR(VLOOKUP(E1687,[4]TD!$J:$K,2,0),0)</f>
        <v>0</v>
      </c>
      <c r="BB1687" s="25">
        <f t="shared" si="276"/>
        <v>0</v>
      </c>
      <c r="BC1687" s="16"/>
      <c r="BD1687" s="52">
        <f t="shared" si="277"/>
        <v>44751.323611111111</v>
      </c>
      <c r="BE1687" s="16">
        <f t="shared" si="281"/>
        <v>2022</v>
      </c>
      <c r="BF1687" s="52">
        <f t="shared" si="278"/>
        <v>44791</v>
      </c>
      <c r="BG1687" s="16">
        <f t="shared" si="282"/>
        <v>2022</v>
      </c>
      <c r="BH1687" s="16"/>
    </row>
    <row r="1688" spans="1:60" x14ac:dyDescent="0.25">
      <c r="A1688" s="16">
        <v>820003850</v>
      </c>
      <c r="B1688" s="16" t="s">
        <v>3461</v>
      </c>
      <c r="C1688" s="16" t="s">
        <v>3467</v>
      </c>
      <c r="D1688" s="17" t="s">
        <v>1210</v>
      </c>
      <c r="E1688" s="17">
        <v>73936</v>
      </c>
      <c r="F1688" s="17" t="str">
        <f t="shared" si="279"/>
        <v>ST73936</v>
      </c>
      <c r="G1688" s="17" t="str">
        <f>VLOOKUP(E1688,[4]PARTIDAS!$F:$M,8,0)</f>
        <v>Evento</v>
      </c>
      <c r="H1688" s="17">
        <v>34459</v>
      </c>
      <c r="I1688" s="18">
        <v>44751.743055555555</v>
      </c>
      <c r="J1688" s="18">
        <v>44751.743055555555</v>
      </c>
      <c r="K1688" s="18">
        <v>44791</v>
      </c>
      <c r="L1688" s="19">
        <v>46000</v>
      </c>
      <c r="M1688" s="19">
        <v>46000</v>
      </c>
      <c r="N1688" s="16" t="s">
        <v>3463</v>
      </c>
      <c r="O1688" s="16"/>
      <c r="P1688" s="16"/>
      <c r="Q1688" s="16"/>
      <c r="R1688" s="16"/>
      <c r="S1688" s="16"/>
      <c r="T1688" s="20">
        <v>46000</v>
      </c>
      <c r="U1688" s="16" t="s">
        <v>47</v>
      </c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 t="s">
        <v>4273</v>
      </c>
      <c r="AG1688" s="16" t="s">
        <v>4220</v>
      </c>
      <c r="AH1688" s="16" t="s">
        <v>3466</v>
      </c>
      <c r="AI1688" s="16" t="s">
        <v>47</v>
      </c>
      <c r="AJ1688" s="16">
        <f>VLOOKUP(E1688,[4]TD!$A:$B,2,0)</f>
        <v>-46000</v>
      </c>
      <c r="AK1688" s="16">
        <f>-IFERROR(VLOOKUP(E1688,'[4]PARTIDAS ABIERTAS EN VALORES'!$A:$E,2,0),0)</f>
        <v>0</v>
      </c>
      <c r="AL1688" s="16"/>
      <c r="AM1688" s="16">
        <f>-IFERROR(VLOOKUP(E1688,'[4]PARTIDAS ABIERTAS EN VALORES'!$A:$E,3,0),0)</f>
        <v>46000</v>
      </c>
      <c r="AN1688" s="16"/>
      <c r="AO1688" s="16">
        <f>-IFERROR(VLOOKUP(E1688,'[4]PARTIDAS ABIERTAS EN VALORES'!$A:$E,4,0),0)</f>
        <v>0</v>
      </c>
      <c r="AP1688" s="16"/>
      <c r="AQ1688" s="16"/>
      <c r="AR1688" s="16"/>
      <c r="AS1688" s="16"/>
      <c r="AT1688" s="16">
        <f t="shared" si="280"/>
        <v>0</v>
      </c>
      <c r="AU1688" s="16"/>
      <c r="AV1688" s="16"/>
      <c r="AW1688" s="16"/>
      <c r="AX1688" s="16"/>
      <c r="AY1688" s="16"/>
      <c r="AZ1688" s="16"/>
      <c r="BA1688" s="16">
        <f>-IFERROR(VLOOKUP(E1688,[4]TD!$J:$K,2,0),0)</f>
        <v>0</v>
      </c>
      <c r="BB1688" s="25">
        <f t="shared" si="276"/>
        <v>0</v>
      </c>
      <c r="BC1688" s="16"/>
      <c r="BD1688" s="52">
        <f t="shared" si="277"/>
        <v>44751.743055555555</v>
      </c>
      <c r="BE1688" s="16">
        <f t="shared" si="281"/>
        <v>2022</v>
      </c>
      <c r="BF1688" s="52">
        <f t="shared" si="278"/>
        <v>44791</v>
      </c>
      <c r="BG1688" s="16">
        <f t="shared" si="282"/>
        <v>2022</v>
      </c>
      <c r="BH1688" s="16"/>
    </row>
    <row r="1689" spans="1:60" x14ac:dyDescent="0.25">
      <c r="A1689" s="16">
        <v>820003850</v>
      </c>
      <c r="B1689" s="16" t="s">
        <v>3461</v>
      </c>
      <c r="C1689" s="16" t="s">
        <v>3467</v>
      </c>
      <c r="D1689" s="17" t="s">
        <v>1210</v>
      </c>
      <c r="E1689" s="17">
        <v>73938</v>
      </c>
      <c r="F1689" s="17" t="str">
        <f t="shared" si="279"/>
        <v>ST73938</v>
      </c>
      <c r="G1689" s="17" t="str">
        <f>VLOOKUP(E1689,[4]PARTIDAS!$F:$M,8,0)</f>
        <v>Evento</v>
      </c>
      <c r="H1689" s="17">
        <v>34459</v>
      </c>
      <c r="I1689" s="18">
        <v>44751.810416666667</v>
      </c>
      <c r="J1689" s="18">
        <v>44751.810416666667</v>
      </c>
      <c r="K1689" s="18">
        <v>44791</v>
      </c>
      <c r="L1689" s="19">
        <v>140342</v>
      </c>
      <c r="M1689" s="19">
        <v>140342</v>
      </c>
      <c r="N1689" s="16" t="s">
        <v>3463</v>
      </c>
      <c r="O1689" s="16"/>
      <c r="P1689" s="16"/>
      <c r="Q1689" s="16"/>
      <c r="R1689" s="16"/>
      <c r="S1689" s="16"/>
      <c r="T1689" s="20">
        <v>140342</v>
      </c>
      <c r="U1689" s="16" t="s">
        <v>47</v>
      </c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/>
      <c r="AF1689" s="16" t="s">
        <v>4273</v>
      </c>
      <c r="AG1689" s="16" t="s">
        <v>4220</v>
      </c>
      <c r="AH1689" s="16" t="s">
        <v>3466</v>
      </c>
      <c r="AI1689" s="16" t="s">
        <v>47</v>
      </c>
      <c r="AJ1689" s="16">
        <f>VLOOKUP(E1689,[4]TD!$A:$B,2,0)</f>
        <v>-140342</v>
      </c>
      <c r="AK1689" s="16">
        <f>-IFERROR(VLOOKUP(E1689,'[4]PARTIDAS ABIERTAS EN VALORES'!$A:$E,2,0),0)</f>
        <v>0</v>
      </c>
      <c r="AL1689" s="16"/>
      <c r="AM1689" s="16">
        <f>-IFERROR(VLOOKUP(E1689,'[4]PARTIDAS ABIERTAS EN VALORES'!$A:$E,3,0),0)</f>
        <v>140342</v>
      </c>
      <c r="AN1689" s="16"/>
      <c r="AO1689" s="16">
        <f>-IFERROR(VLOOKUP(E1689,'[4]PARTIDAS ABIERTAS EN VALORES'!$A:$E,4,0),0)</f>
        <v>0</v>
      </c>
      <c r="AP1689" s="16"/>
      <c r="AQ1689" s="16"/>
      <c r="AR1689" s="16"/>
      <c r="AS1689" s="16"/>
      <c r="AT1689" s="16">
        <f t="shared" si="280"/>
        <v>0</v>
      </c>
      <c r="AU1689" s="16"/>
      <c r="AV1689" s="16"/>
      <c r="AW1689" s="16"/>
      <c r="AX1689" s="16"/>
      <c r="AY1689" s="16"/>
      <c r="AZ1689" s="16"/>
      <c r="BA1689" s="16">
        <f>-IFERROR(VLOOKUP(E1689,[4]TD!$J:$K,2,0),0)</f>
        <v>0</v>
      </c>
      <c r="BB1689" s="25">
        <f t="shared" si="276"/>
        <v>0</v>
      </c>
      <c r="BC1689" s="16"/>
      <c r="BD1689" s="52">
        <f t="shared" si="277"/>
        <v>44751.810416666667</v>
      </c>
      <c r="BE1689" s="16">
        <f t="shared" si="281"/>
        <v>2022</v>
      </c>
      <c r="BF1689" s="52">
        <f t="shared" si="278"/>
        <v>44791</v>
      </c>
      <c r="BG1689" s="16">
        <f t="shared" si="282"/>
        <v>2022</v>
      </c>
      <c r="BH1689" s="16"/>
    </row>
    <row r="1690" spans="1:60" x14ac:dyDescent="0.25">
      <c r="A1690" s="16">
        <v>820003850</v>
      </c>
      <c r="B1690" s="16" t="s">
        <v>3461</v>
      </c>
      <c r="C1690" s="16" t="s">
        <v>3462</v>
      </c>
      <c r="D1690" s="17" t="s">
        <v>1210</v>
      </c>
      <c r="E1690" s="17">
        <v>73966</v>
      </c>
      <c r="F1690" s="17" t="str">
        <f t="shared" si="279"/>
        <v>ST73966</v>
      </c>
      <c r="G1690" s="17" t="e">
        <f>VLOOKUP(E1690,[4]PARTIDAS!$F:$M,8,0)</f>
        <v>#N/A</v>
      </c>
      <c r="H1690" s="17">
        <v>34457</v>
      </c>
      <c r="I1690" s="18">
        <v>44752.240972222222</v>
      </c>
      <c r="J1690" s="18">
        <v>44752.240972222222</v>
      </c>
      <c r="K1690" s="18">
        <v>44791</v>
      </c>
      <c r="L1690" s="19">
        <v>80800</v>
      </c>
      <c r="M1690" s="19">
        <v>80800</v>
      </c>
      <c r="N1690" s="16" t="s">
        <v>3490</v>
      </c>
      <c r="O1690" s="16"/>
      <c r="P1690" s="16"/>
      <c r="Q1690" s="16"/>
      <c r="R1690" s="20">
        <v>80800</v>
      </c>
      <c r="S1690" s="16" t="s">
        <v>4263</v>
      </c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16" t="s">
        <v>4264</v>
      </c>
      <c r="AH1690" s="16"/>
      <c r="AI1690" s="16"/>
      <c r="AJ1690" s="16" t="e">
        <f>VLOOKUP(E1690,[4]TD!$A:$B,2,0)</f>
        <v>#N/A</v>
      </c>
      <c r="AK1690" s="16"/>
      <c r="AL1690" s="16"/>
      <c r="AM1690" s="16"/>
      <c r="AN1690" s="16"/>
      <c r="AO1690" s="16"/>
      <c r="AP1690" s="16"/>
      <c r="AQ1690" s="25">
        <f>M1690</f>
        <v>80800</v>
      </c>
      <c r="AR1690" s="16"/>
      <c r="AS1690" s="16"/>
      <c r="AT1690" s="16">
        <f t="shared" si="280"/>
        <v>0</v>
      </c>
      <c r="AU1690" s="16"/>
      <c r="AV1690" s="16"/>
      <c r="AW1690" s="16"/>
      <c r="AX1690" s="16"/>
      <c r="AY1690" s="16"/>
      <c r="AZ1690" s="16"/>
      <c r="BA1690" s="16"/>
      <c r="BB1690" s="25">
        <f t="shared" si="276"/>
        <v>0</v>
      </c>
      <c r="BC1690" s="16"/>
      <c r="BD1690" s="52">
        <f t="shared" si="277"/>
        <v>44752.240972222222</v>
      </c>
      <c r="BE1690" s="16">
        <f t="shared" si="281"/>
        <v>2022</v>
      </c>
      <c r="BF1690" s="52">
        <f t="shared" si="278"/>
        <v>44791</v>
      </c>
      <c r="BG1690" s="16">
        <f t="shared" si="282"/>
        <v>2022</v>
      </c>
      <c r="BH1690" s="16"/>
    </row>
    <row r="1691" spans="1:60" x14ac:dyDescent="0.25">
      <c r="A1691" s="16">
        <v>820003850</v>
      </c>
      <c r="B1691" s="16" t="s">
        <v>3461</v>
      </c>
      <c r="C1691" s="16" t="s">
        <v>3462</v>
      </c>
      <c r="D1691" s="17" t="s">
        <v>1210</v>
      </c>
      <c r="E1691" s="17">
        <v>73992</v>
      </c>
      <c r="F1691" s="17" t="str">
        <f t="shared" si="279"/>
        <v>ST73992</v>
      </c>
      <c r="G1691" s="17" t="str">
        <f>VLOOKUP(E1691,[4]PARTIDAS!$F:$M,8,0)</f>
        <v>Evento</v>
      </c>
      <c r="H1691" s="17">
        <v>34456</v>
      </c>
      <c r="I1691" s="18">
        <v>44752.709027777775</v>
      </c>
      <c r="J1691" s="18">
        <v>44752.709027777775</v>
      </c>
      <c r="K1691" s="18">
        <v>44791</v>
      </c>
      <c r="L1691" s="19">
        <v>261032</v>
      </c>
      <c r="M1691" s="19">
        <v>261032</v>
      </c>
      <c r="N1691" s="16" t="s">
        <v>3463</v>
      </c>
      <c r="O1691" s="16"/>
      <c r="P1691" s="16"/>
      <c r="Q1691" s="16"/>
      <c r="R1691" s="16"/>
      <c r="S1691" s="16"/>
      <c r="T1691" s="20">
        <v>261032</v>
      </c>
      <c r="U1691" s="16" t="s">
        <v>47</v>
      </c>
      <c r="V1691" s="16"/>
      <c r="W1691" s="16"/>
      <c r="X1691" s="16"/>
      <c r="Y1691" s="16"/>
      <c r="Z1691" s="16"/>
      <c r="AA1691" s="16"/>
      <c r="AB1691" s="16"/>
      <c r="AC1691" s="16"/>
      <c r="AD1691" s="16"/>
      <c r="AE1691" s="16"/>
      <c r="AF1691" s="16" t="s">
        <v>4274</v>
      </c>
      <c r="AG1691" s="16" t="s">
        <v>4262</v>
      </c>
      <c r="AH1691" s="16" t="s">
        <v>3466</v>
      </c>
      <c r="AI1691" s="16"/>
      <c r="AJ1691" s="16">
        <f>VLOOKUP(E1691,[4]TD!$A:$B,2,0)</f>
        <v>-261032</v>
      </c>
      <c r="AK1691" s="16">
        <f>-IFERROR(VLOOKUP(E1691,'[4]PARTIDAS ABIERTAS EN VALORES'!$A:$E,2,0),0)</f>
        <v>0</v>
      </c>
      <c r="AL1691" s="16"/>
      <c r="AM1691" s="16">
        <f>-IFERROR(VLOOKUP(E1691,'[4]PARTIDAS ABIERTAS EN VALORES'!$A:$E,3,0),0)</f>
        <v>261032</v>
      </c>
      <c r="AN1691" s="16"/>
      <c r="AO1691" s="16">
        <f>-IFERROR(VLOOKUP(E1691,'[4]PARTIDAS ABIERTAS EN VALORES'!$A:$E,4,0),0)</f>
        <v>0</v>
      </c>
      <c r="AP1691" s="16"/>
      <c r="AQ1691" s="16"/>
      <c r="AR1691" s="16"/>
      <c r="AS1691" s="16"/>
      <c r="AT1691" s="16">
        <f t="shared" si="280"/>
        <v>0</v>
      </c>
      <c r="AU1691" s="16"/>
      <c r="AV1691" s="16"/>
      <c r="AW1691" s="16"/>
      <c r="AX1691" s="16"/>
      <c r="AY1691" s="16"/>
      <c r="AZ1691" s="16"/>
      <c r="BA1691" s="16">
        <f>-IFERROR(VLOOKUP(E1691,[4]TD!$J:$K,2,0),0)</f>
        <v>0</v>
      </c>
      <c r="BB1691" s="25">
        <f t="shared" si="276"/>
        <v>0</v>
      </c>
      <c r="BC1691" s="16"/>
      <c r="BD1691" s="52">
        <f t="shared" si="277"/>
        <v>44752.709027777775</v>
      </c>
      <c r="BE1691" s="16">
        <f t="shared" si="281"/>
        <v>2022</v>
      </c>
      <c r="BF1691" s="52">
        <f t="shared" si="278"/>
        <v>44791</v>
      </c>
      <c r="BG1691" s="16">
        <f t="shared" si="282"/>
        <v>2022</v>
      </c>
      <c r="BH1691" s="16"/>
    </row>
    <row r="1692" spans="1:60" x14ac:dyDescent="0.25">
      <c r="A1692" s="16">
        <v>820003850</v>
      </c>
      <c r="B1692" s="16" t="s">
        <v>3461</v>
      </c>
      <c r="C1692" s="16" t="s">
        <v>3462</v>
      </c>
      <c r="D1692" s="17" t="s">
        <v>1210</v>
      </c>
      <c r="E1692" s="17">
        <v>74026</v>
      </c>
      <c r="F1692" s="17" t="str">
        <f t="shared" si="279"/>
        <v>ST74026</v>
      </c>
      <c r="G1692" s="17" t="str">
        <f>VLOOKUP(E1692,[4]PARTIDAS!$F:$M,8,0)</f>
        <v>Evento</v>
      </c>
      <c r="H1692" s="17">
        <v>34458</v>
      </c>
      <c r="I1692" s="18">
        <v>44753.394444444442</v>
      </c>
      <c r="J1692" s="18">
        <v>44753.394444444442</v>
      </c>
      <c r="K1692" s="18">
        <v>44791</v>
      </c>
      <c r="L1692" s="19">
        <v>28400</v>
      </c>
      <c r="M1692" s="19">
        <v>28400</v>
      </c>
      <c r="N1692" s="16" t="s">
        <v>3463</v>
      </c>
      <c r="O1692" s="16"/>
      <c r="P1692" s="16"/>
      <c r="Q1692" s="16"/>
      <c r="R1692" s="16"/>
      <c r="S1692" s="16"/>
      <c r="T1692" s="20">
        <v>28400</v>
      </c>
      <c r="U1692" s="16" t="s">
        <v>47</v>
      </c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 t="s">
        <v>4275</v>
      </c>
      <c r="AG1692" s="16" t="s">
        <v>4220</v>
      </c>
      <c r="AH1692" s="16" t="s">
        <v>3466</v>
      </c>
      <c r="AI1692" s="16" t="s">
        <v>47</v>
      </c>
      <c r="AJ1692" s="16">
        <f>VLOOKUP(E1692,[4]TD!$A:$B,2,0)</f>
        <v>-28400</v>
      </c>
      <c r="AK1692" s="16">
        <f>-IFERROR(VLOOKUP(E1692,'[4]PARTIDAS ABIERTAS EN VALORES'!$A:$E,2,0),0)</f>
        <v>0</v>
      </c>
      <c r="AL1692" s="16"/>
      <c r="AM1692" s="16">
        <f>-IFERROR(VLOOKUP(E1692,'[4]PARTIDAS ABIERTAS EN VALORES'!$A:$E,3,0),0)</f>
        <v>28400</v>
      </c>
      <c r="AN1692" s="16"/>
      <c r="AO1692" s="16">
        <f>-IFERROR(VLOOKUP(E1692,'[4]PARTIDAS ABIERTAS EN VALORES'!$A:$E,4,0),0)</f>
        <v>0</v>
      </c>
      <c r="AP1692" s="16"/>
      <c r="AQ1692" s="16"/>
      <c r="AR1692" s="16"/>
      <c r="AS1692" s="16"/>
      <c r="AT1692" s="16">
        <f t="shared" si="280"/>
        <v>0</v>
      </c>
      <c r="AU1692" s="16"/>
      <c r="AV1692" s="16"/>
      <c r="AW1692" s="16"/>
      <c r="AX1692" s="16"/>
      <c r="AY1692" s="16"/>
      <c r="AZ1692" s="16"/>
      <c r="BA1692" s="16">
        <f>-IFERROR(VLOOKUP(E1692,[4]TD!$J:$K,2,0),0)</f>
        <v>0</v>
      </c>
      <c r="BB1692" s="25">
        <f t="shared" si="276"/>
        <v>0</v>
      </c>
      <c r="BC1692" s="16"/>
      <c r="BD1692" s="52">
        <f t="shared" si="277"/>
        <v>44753.394444444442</v>
      </c>
      <c r="BE1692" s="16">
        <f t="shared" si="281"/>
        <v>2022</v>
      </c>
      <c r="BF1692" s="52">
        <f t="shared" si="278"/>
        <v>44791</v>
      </c>
      <c r="BG1692" s="16">
        <f t="shared" si="282"/>
        <v>2022</v>
      </c>
      <c r="BH1692" s="16"/>
    </row>
    <row r="1693" spans="1:60" x14ac:dyDescent="0.25">
      <c r="A1693" s="16">
        <v>820003850</v>
      </c>
      <c r="B1693" s="16" t="s">
        <v>3461</v>
      </c>
      <c r="C1693" s="16" t="s">
        <v>3467</v>
      </c>
      <c r="D1693" s="17" t="s">
        <v>1210</v>
      </c>
      <c r="E1693" s="17">
        <v>74038</v>
      </c>
      <c r="F1693" s="17" t="str">
        <f t="shared" si="279"/>
        <v>ST74038</v>
      </c>
      <c r="G1693" s="17" t="str">
        <f>VLOOKUP(E1693,[4]PARTIDAS!$F:$M,8,0)</f>
        <v>Evento</v>
      </c>
      <c r="H1693" s="17">
        <v>34460</v>
      </c>
      <c r="I1693" s="18">
        <v>44753.427083333336</v>
      </c>
      <c r="J1693" s="18">
        <v>44753.427083333336</v>
      </c>
      <c r="K1693" s="18">
        <v>44791</v>
      </c>
      <c r="L1693" s="19">
        <v>35500</v>
      </c>
      <c r="M1693" s="19">
        <v>35500</v>
      </c>
      <c r="N1693" s="16" t="s">
        <v>3463</v>
      </c>
      <c r="O1693" s="16"/>
      <c r="P1693" s="16"/>
      <c r="Q1693" s="16"/>
      <c r="R1693" s="16"/>
      <c r="S1693" s="16"/>
      <c r="T1693" s="20">
        <v>35500</v>
      </c>
      <c r="U1693" s="16" t="s">
        <v>47</v>
      </c>
      <c r="V1693" s="16"/>
      <c r="W1693" s="16"/>
      <c r="X1693" s="16"/>
      <c r="Y1693" s="16"/>
      <c r="Z1693" s="16"/>
      <c r="AA1693" s="16"/>
      <c r="AB1693" s="16"/>
      <c r="AC1693" s="16"/>
      <c r="AD1693" s="16"/>
      <c r="AE1693" s="16"/>
      <c r="AF1693" s="16" t="s">
        <v>4275</v>
      </c>
      <c r="AG1693" s="16" t="s">
        <v>4220</v>
      </c>
      <c r="AH1693" s="16" t="s">
        <v>3466</v>
      </c>
      <c r="AI1693" s="16" t="s">
        <v>47</v>
      </c>
      <c r="AJ1693" s="16">
        <f>VLOOKUP(E1693,[4]TD!$A:$B,2,0)</f>
        <v>-35500</v>
      </c>
      <c r="AK1693" s="16">
        <f>-IFERROR(VLOOKUP(E1693,'[4]PARTIDAS ABIERTAS EN VALORES'!$A:$E,2,0),0)</f>
        <v>0</v>
      </c>
      <c r="AL1693" s="16"/>
      <c r="AM1693" s="16">
        <f>-IFERROR(VLOOKUP(E1693,'[4]PARTIDAS ABIERTAS EN VALORES'!$A:$E,3,0),0)</f>
        <v>35500</v>
      </c>
      <c r="AN1693" s="16"/>
      <c r="AO1693" s="16">
        <f>-IFERROR(VLOOKUP(E1693,'[4]PARTIDAS ABIERTAS EN VALORES'!$A:$E,4,0),0)</f>
        <v>0</v>
      </c>
      <c r="AP1693" s="16"/>
      <c r="AQ1693" s="16"/>
      <c r="AR1693" s="16"/>
      <c r="AS1693" s="16"/>
      <c r="AT1693" s="16">
        <f t="shared" si="280"/>
        <v>0</v>
      </c>
      <c r="AU1693" s="16"/>
      <c r="AV1693" s="16"/>
      <c r="AW1693" s="16"/>
      <c r="AX1693" s="16"/>
      <c r="AY1693" s="16"/>
      <c r="AZ1693" s="16"/>
      <c r="BA1693" s="16">
        <f>-IFERROR(VLOOKUP(E1693,[4]TD!$J:$K,2,0),0)</f>
        <v>0</v>
      </c>
      <c r="BB1693" s="25">
        <f t="shared" si="276"/>
        <v>0</v>
      </c>
      <c r="BC1693" s="16"/>
      <c r="BD1693" s="52">
        <f t="shared" si="277"/>
        <v>44753.427083333336</v>
      </c>
      <c r="BE1693" s="16">
        <f t="shared" si="281"/>
        <v>2022</v>
      </c>
      <c r="BF1693" s="52">
        <f t="shared" si="278"/>
        <v>44791</v>
      </c>
      <c r="BG1693" s="16">
        <f t="shared" si="282"/>
        <v>2022</v>
      </c>
      <c r="BH1693" s="16"/>
    </row>
    <row r="1694" spans="1:60" x14ac:dyDescent="0.25">
      <c r="A1694" s="16">
        <v>820003850</v>
      </c>
      <c r="B1694" s="16" t="s">
        <v>3461</v>
      </c>
      <c r="C1694" s="16" t="s">
        <v>3462</v>
      </c>
      <c r="D1694" s="17" t="s">
        <v>1210</v>
      </c>
      <c r="E1694" s="17">
        <v>74104</v>
      </c>
      <c r="F1694" s="17" t="str">
        <f t="shared" si="279"/>
        <v>ST74104</v>
      </c>
      <c r="G1694" s="17" t="str">
        <f>VLOOKUP(E1694,[4]PARTIDAS!$F:$M,8,0)</f>
        <v>Evento</v>
      </c>
      <c r="H1694" s="17">
        <v>34456</v>
      </c>
      <c r="I1694" s="18">
        <v>44753.711111111108</v>
      </c>
      <c r="J1694" s="18">
        <v>44753.711111111108</v>
      </c>
      <c r="K1694" s="18">
        <v>44791</v>
      </c>
      <c r="L1694" s="19">
        <v>342061</v>
      </c>
      <c r="M1694" s="19">
        <v>342061</v>
      </c>
      <c r="N1694" s="16" t="s">
        <v>3463</v>
      </c>
      <c r="O1694" s="16"/>
      <c r="P1694" s="16"/>
      <c r="Q1694" s="16"/>
      <c r="R1694" s="16"/>
      <c r="S1694" s="16"/>
      <c r="T1694" s="20">
        <v>342061</v>
      </c>
      <c r="U1694" s="16" t="s">
        <v>47</v>
      </c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 t="s">
        <v>4275</v>
      </c>
      <c r="AG1694" s="16" t="s">
        <v>4262</v>
      </c>
      <c r="AH1694" s="16" t="s">
        <v>3466</v>
      </c>
      <c r="AI1694" s="16"/>
      <c r="AJ1694" s="16">
        <f>VLOOKUP(E1694,[4]TD!$A:$B,2,0)</f>
        <v>-342061</v>
      </c>
      <c r="AK1694" s="16">
        <f>-IFERROR(VLOOKUP(E1694,'[4]PARTIDAS ABIERTAS EN VALORES'!$A:$E,2,0),0)</f>
        <v>0</v>
      </c>
      <c r="AL1694" s="16"/>
      <c r="AM1694" s="16">
        <f>-IFERROR(VLOOKUP(E1694,'[4]PARTIDAS ABIERTAS EN VALORES'!$A:$E,3,0),0)</f>
        <v>342061</v>
      </c>
      <c r="AN1694" s="16"/>
      <c r="AO1694" s="16">
        <f>-IFERROR(VLOOKUP(E1694,'[4]PARTIDAS ABIERTAS EN VALORES'!$A:$E,4,0),0)</f>
        <v>0</v>
      </c>
      <c r="AP1694" s="16"/>
      <c r="AQ1694" s="16"/>
      <c r="AR1694" s="16"/>
      <c r="AS1694" s="16"/>
      <c r="AT1694" s="16">
        <f t="shared" si="280"/>
        <v>0</v>
      </c>
      <c r="AU1694" s="16"/>
      <c r="AV1694" s="16"/>
      <c r="AW1694" s="16"/>
      <c r="AX1694" s="16"/>
      <c r="AY1694" s="16"/>
      <c r="AZ1694" s="16"/>
      <c r="BA1694" s="16">
        <f>-IFERROR(VLOOKUP(E1694,[4]TD!$J:$K,2,0),0)</f>
        <v>0</v>
      </c>
      <c r="BB1694" s="25">
        <f t="shared" si="276"/>
        <v>0</v>
      </c>
      <c r="BC1694" s="16"/>
      <c r="BD1694" s="52">
        <f t="shared" si="277"/>
        <v>44753.711111111108</v>
      </c>
      <c r="BE1694" s="16">
        <f t="shared" si="281"/>
        <v>2022</v>
      </c>
      <c r="BF1694" s="52">
        <f t="shared" si="278"/>
        <v>44791</v>
      </c>
      <c r="BG1694" s="16">
        <f t="shared" si="282"/>
        <v>2022</v>
      </c>
      <c r="BH1694" s="16"/>
    </row>
    <row r="1695" spans="1:60" x14ac:dyDescent="0.25">
      <c r="A1695" s="16">
        <v>820003850</v>
      </c>
      <c r="B1695" s="16" t="s">
        <v>3461</v>
      </c>
      <c r="C1695" s="16" t="s">
        <v>3462</v>
      </c>
      <c r="D1695" s="17" t="s">
        <v>1210</v>
      </c>
      <c r="E1695" s="17">
        <v>74105</v>
      </c>
      <c r="F1695" s="17" t="str">
        <f t="shared" si="279"/>
        <v>ST74105</v>
      </c>
      <c r="G1695" s="17" t="e">
        <f>VLOOKUP(E1695,[4]PARTIDAS!$F:$M,8,0)</f>
        <v>#N/A</v>
      </c>
      <c r="H1695" s="17">
        <v>34457</v>
      </c>
      <c r="I1695" s="18">
        <v>44753.711805555555</v>
      </c>
      <c r="J1695" s="18">
        <v>44753.711805555555</v>
      </c>
      <c r="K1695" s="18">
        <v>44791</v>
      </c>
      <c r="L1695" s="19">
        <v>80800</v>
      </c>
      <c r="M1695" s="19">
        <v>80800</v>
      </c>
      <c r="N1695" s="16" t="s">
        <v>3490</v>
      </c>
      <c r="O1695" s="16"/>
      <c r="P1695" s="16"/>
      <c r="Q1695" s="16"/>
      <c r="R1695" s="20">
        <v>80800</v>
      </c>
      <c r="S1695" s="16" t="s">
        <v>4263</v>
      </c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/>
      <c r="AF1695" s="16"/>
      <c r="AG1695" s="16" t="s">
        <v>4264</v>
      </c>
      <c r="AH1695" s="16"/>
      <c r="AI1695" s="16"/>
      <c r="AJ1695" s="16" t="e">
        <f>VLOOKUP(E1695,[4]TD!$A:$B,2,0)</f>
        <v>#N/A</v>
      </c>
      <c r="AK1695" s="16"/>
      <c r="AL1695" s="16"/>
      <c r="AM1695" s="16"/>
      <c r="AN1695" s="16"/>
      <c r="AO1695" s="16"/>
      <c r="AP1695" s="16"/>
      <c r="AQ1695" s="25">
        <f>M1695</f>
        <v>80800</v>
      </c>
      <c r="AR1695" s="16"/>
      <c r="AS1695" s="16"/>
      <c r="AT1695" s="16">
        <f t="shared" si="280"/>
        <v>0</v>
      </c>
      <c r="AU1695" s="16"/>
      <c r="AV1695" s="16"/>
      <c r="AW1695" s="16"/>
      <c r="AX1695" s="16"/>
      <c r="AY1695" s="16"/>
      <c r="AZ1695" s="16"/>
      <c r="BA1695" s="16"/>
      <c r="BB1695" s="25">
        <f t="shared" si="276"/>
        <v>0</v>
      </c>
      <c r="BC1695" s="16"/>
      <c r="BD1695" s="52">
        <f t="shared" si="277"/>
        <v>44753.711805555555</v>
      </c>
      <c r="BE1695" s="16">
        <f t="shared" si="281"/>
        <v>2022</v>
      </c>
      <c r="BF1695" s="52">
        <f t="shared" si="278"/>
        <v>44791</v>
      </c>
      <c r="BG1695" s="16">
        <f t="shared" si="282"/>
        <v>2022</v>
      </c>
      <c r="BH1695" s="16"/>
    </row>
    <row r="1696" spans="1:60" x14ac:dyDescent="0.25">
      <c r="A1696" s="16">
        <v>820003850</v>
      </c>
      <c r="B1696" s="16" t="s">
        <v>3461</v>
      </c>
      <c r="C1696" s="16" t="s">
        <v>3462</v>
      </c>
      <c r="D1696" s="17" t="s">
        <v>1210</v>
      </c>
      <c r="E1696" s="17">
        <v>74192</v>
      </c>
      <c r="F1696" s="17" t="str">
        <f t="shared" si="279"/>
        <v>ST74192</v>
      </c>
      <c r="G1696" s="17" t="str">
        <f>VLOOKUP(E1696,[4]PARTIDAS!$F:$M,8,0)</f>
        <v>Evento</v>
      </c>
      <c r="H1696" s="17">
        <v>34456</v>
      </c>
      <c r="I1696" s="18">
        <v>44754.537499999999</v>
      </c>
      <c r="J1696" s="18">
        <v>44754.537499999999</v>
      </c>
      <c r="K1696" s="18">
        <v>44791</v>
      </c>
      <c r="L1696" s="19">
        <v>92893</v>
      </c>
      <c r="M1696" s="19">
        <v>92893</v>
      </c>
      <c r="N1696" s="16" t="s">
        <v>3463</v>
      </c>
      <c r="O1696" s="16"/>
      <c r="P1696" s="16"/>
      <c r="Q1696" s="16"/>
      <c r="R1696" s="16"/>
      <c r="S1696" s="16"/>
      <c r="T1696" s="20">
        <v>92893</v>
      </c>
      <c r="U1696" s="16" t="s">
        <v>47</v>
      </c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 t="s">
        <v>4276</v>
      </c>
      <c r="AG1696" s="16" t="s">
        <v>4262</v>
      </c>
      <c r="AH1696" s="16" t="s">
        <v>3466</v>
      </c>
      <c r="AI1696" s="16"/>
      <c r="AJ1696" s="16">
        <f>VLOOKUP(E1696,[4]TD!$A:$B,2,0)</f>
        <v>-92893</v>
      </c>
      <c r="AK1696" s="16">
        <f>-IFERROR(VLOOKUP(E1696,'[4]PARTIDAS ABIERTAS EN VALORES'!$A:$E,2,0),0)</f>
        <v>0</v>
      </c>
      <c r="AL1696" s="16"/>
      <c r="AM1696" s="16">
        <f>-IFERROR(VLOOKUP(E1696,'[4]PARTIDAS ABIERTAS EN VALORES'!$A:$E,3,0),0)</f>
        <v>92893</v>
      </c>
      <c r="AN1696" s="16"/>
      <c r="AO1696" s="16">
        <f>-IFERROR(VLOOKUP(E1696,'[4]PARTIDAS ABIERTAS EN VALORES'!$A:$E,4,0),0)</f>
        <v>0</v>
      </c>
      <c r="AP1696" s="16"/>
      <c r="AQ1696" s="16"/>
      <c r="AR1696" s="16"/>
      <c r="AS1696" s="16"/>
      <c r="AT1696" s="16">
        <f t="shared" si="280"/>
        <v>0</v>
      </c>
      <c r="AU1696" s="16"/>
      <c r="AV1696" s="16"/>
      <c r="AW1696" s="16"/>
      <c r="AX1696" s="16"/>
      <c r="AY1696" s="16"/>
      <c r="AZ1696" s="16"/>
      <c r="BA1696" s="16">
        <f>-IFERROR(VLOOKUP(E1696,[4]TD!$J:$K,2,0),0)</f>
        <v>0</v>
      </c>
      <c r="BB1696" s="25">
        <f t="shared" si="276"/>
        <v>0</v>
      </c>
      <c r="BC1696" s="16"/>
      <c r="BD1696" s="52">
        <f t="shared" si="277"/>
        <v>44754.537499999999</v>
      </c>
      <c r="BE1696" s="16">
        <f t="shared" si="281"/>
        <v>2022</v>
      </c>
      <c r="BF1696" s="52">
        <f t="shared" si="278"/>
        <v>44791</v>
      </c>
      <c r="BG1696" s="16">
        <f t="shared" si="282"/>
        <v>2022</v>
      </c>
      <c r="BH1696" s="16"/>
    </row>
    <row r="1697" spans="1:60" x14ac:dyDescent="0.25">
      <c r="A1697" s="16">
        <v>820003850</v>
      </c>
      <c r="B1697" s="16" t="s">
        <v>3461</v>
      </c>
      <c r="C1697" s="16" t="s">
        <v>3462</v>
      </c>
      <c r="D1697" s="17" t="s">
        <v>1210</v>
      </c>
      <c r="E1697" s="17">
        <v>74236</v>
      </c>
      <c r="F1697" s="17" t="str">
        <f t="shared" si="279"/>
        <v>ST74236</v>
      </c>
      <c r="G1697" s="17" t="str">
        <f>VLOOKUP(E1697,[4]PARTIDAS!$F:$M,8,0)</f>
        <v>Evento</v>
      </c>
      <c r="H1697" s="17">
        <v>34456</v>
      </c>
      <c r="I1697" s="18">
        <v>44754.713888888888</v>
      </c>
      <c r="J1697" s="18">
        <v>44754.713888888888</v>
      </c>
      <c r="K1697" s="18">
        <v>44791</v>
      </c>
      <c r="L1697" s="19">
        <v>144296</v>
      </c>
      <c r="M1697" s="19">
        <v>144296</v>
      </c>
      <c r="N1697" s="16" t="s">
        <v>3463</v>
      </c>
      <c r="O1697" s="16"/>
      <c r="P1697" s="16"/>
      <c r="Q1697" s="16"/>
      <c r="R1697" s="16"/>
      <c r="S1697" s="16"/>
      <c r="T1697" s="20">
        <v>144296</v>
      </c>
      <c r="U1697" s="16" t="s">
        <v>47</v>
      </c>
      <c r="V1697" s="16"/>
      <c r="W1697" s="16"/>
      <c r="X1697" s="16"/>
      <c r="Y1697" s="16"/>
      <c r="Z1697" s="16"/>
      <c r="AA1697" s="16"/>
      <c r="AB1697" s="16"/>
      <c r="AC1697" s="16"/>
      <c r="AD1697" s="16"/>
      <c r="AE1697" s="16"/>
      <c r="AF1697" s="16" t="s">
        <v>4276</v>
      </c>
      <c r="AG1697" s="16" t="s">
        <v>4262</v>
      </c>
      <c r="AH1697" s="16" t="s">
        <v>3466</v>
      </c>
      <c r="AI1697" s="16"/>
      <c r="AJ1697" s="16">
        <f>VLOOKUP(E1697,[4]TD!$A:$B,2,0)</f>
        <v>-144296</v>
      </c>
      <c r="AK1697" s="16">
        <f>-IFERROR(VLOOKUP(E1697,'[4]PARTIDAS ABIERTAS EN VALORES'!$A:$E,2,0),0)</f>
        <v>0</v>
      </c>
      <c r="AL1697" s="16"/>
      <c r="AM1697" s="16">
        <f>-IFERROR(VLOOKUP(E1697,'[4]PARTIDAS ABIERTAS EN VALORES'!$A:$E,3,0),0)</f>
        <v>144296</v>
      </c>
      <c r="AN1697" s="16"/>
      <c r="AO1697" s="16">
        <f>-IFERROR(VLOOKUP(E1697,'[4]PARTIDAS ABIERTAS EN VALORES'!$A:$E,4,0),0)</f>
        <v>0</v>
      </c>
      <c r="AP1697" s="16"/>
      <c r="AQ1697" s="16"/>
      <c r="AR1697" s="16"/>
      <c r="AS1697" s="16"/>
      <c r="AT1697" s="16">
        <f t="shared" si="280"/>
        <v>0</v>
      </c>
      <c r="AU1697" s="16"/>
      <c r="AV1697" s="16"/>
      <c r="AW1697" s="16"/>
      <c r="AX1697" s="16"/>
      <c r="AY1697" s="16"/>
      <c r="AZ1697" s="16"/>
      <c r="BA1697" s="16">
        <f>-IFERROR(VLOOKUP(E1697,[4]TD!$J:$K,2,0),0)</f>
        <v>0</v>
      </c>
      <c r="BB1697" s="25">
        <f t="shared" si="276"/>
        <v>0</v>
      </c>
      <c r="BC1697" s="16"/>
      <c r="BD1697" s="52">
        <f t="shared" si="277"/>
        <v>44754.713888888888</v>
      </c>
      <c r="BE1697" s="16">
        <f t="shared" si="281"/>
        <v>2022</v>
      </c>
      <c r="BF1697" s="52">
        <f t="shared" si="278"/>
        <v>44791</v>
      </c>
      <c r="BG1697" s="16">
        <f t="shared" si="282"/>
        <v>2022</v>
      </c>
      <c r="BH1697" s="16"/>
    </row>
    <row r="1698" spans="1:60" x14ac:dyDescent="0.25">
      <c r="A1698" s="16">
        <v>820003850</v>
      </c>
      <c r="B1698" s="16" t="s">
        <v>3461</v>
      </c>
      <c r="C1698" s="16" t="s">
        <v>3462</v>
      </c>
      <c r="D1698" s="17" t="s">
        <v>1210</v>
      </c>
      <c r="E1698" s="17">
        <v>74284</v>
      </c>
      <c r="F1698" s="17" t="str">
        <f t="shared" si="279"/>
        <v>ST74284</v>
      </c>
      <c r="G1698" s="17" t="str">
        <f>VLOOKUP(E1698,[4]PARTIDAS!$F:$M,8,0)</f>
        <v>Evento</v>
      </c>
      <c r="H1698" s="17">
        <v>34456</v>
      </c>
      <c r="I1698" s="18">
        <v>44755.329861111109</v>
      </c>
      <c r="J1698" s="18">
        <v>44755.329861111109</v>
      </c>
      <c r="K1698" s="18">
        <v>44791</v>
      </c>
      <c r="L1698" s="19">
        <v>84500</v>
      </c>
      <c r="M1698" s="19">
        <v>84500</v>
      </c>
      <c r="N1698" s="16" t="s">
        <v>3463</v>
      </c>
      <c r="O1698" s="16"/>
      <c r="P1698" s="16"/>
      <c r="Q1698" s="16"/>
      <c r="R1698" s="16"/>
      <c r="S1698" s="16"/>
      <c r="T1698" s="20">
        <v>84500</v>
      </c>
      <c r="U1698" s="16" t="s">
        <v>47</v>
      </c>
      <c r="V1698" s="16"/>
      <c r="W1698" s="16"/>
      <c r="X1698" s="16"/>
      <c r="Y1698" s="16"/>
      <c r="Z1698" s="16"/>
      <c r="AA1698" s="16"/>
      <c r="AB1698" s="16"/>
      <c r="AC1698" s="16"/>
      <c r="AD1698" s="16"/>
      <c r="AE1698" s="16"/>
      <c r="AF1698" s="16" t="s">
        <v>4277</v>
      </c>
      <c r="AG1698" s="16" t="s">
        <v>4262</v>
      </c>
      <c r="AH1698" s="16" t="s">
        <v>3466</v>
      </c>
      <c r="AI1698" s="16" t="s">
        <v>47</v>
      </c>
      <c r="AJ1698" s="16">
        <f>VLOOKUP(E1698,[4]TD!$A:$B,2,0)</f>
        <v>-84500</v>
      </c>
      <c r="AK1698" s="16">
        <f>-IFERROR(VLOOKUP(E1698,'[4]PARTIDAS ABIERTAS EN VALORES'!$A:$E,2,0),0)</f>
        <v>0</v>
      </c>
      <c r="AL1698" s="16"/>
      <c r="AM1698" s="16">
        <f>-IFERROR(VLOOKUP(E1698,'[4]PARTIDAS ABIERTAS EN VALORES'!$A:$E,3,0),0)</f>
        <v>84500</v>
      </c>
      <c r="AN1698" s="16"/>
      <c r="AO1698" s="16">
        <f>-IFERROR(VLOOKUP(E1698,'[4]PARTIDAS ABIERTAS EN VALORES'!$A:$E,4,0),0)</f>
        <v>0</v>
      </c>
      <c r="AP1698" s="16"/>
      <c r="AQ1698" s="16"/>
      <c r="AR1698" s="16"/>
      <c r="AS1698" s="16"/>
      <c r="AT1698" s="16">
        <f t="shared" si="280"/>
        <v>0</v>
      </c>
      <c r="AU1698" s="16"/>
      <c r="AV1698" s="16"/>
      <c r="AW1698" s="16"/>
      <c r="AX1698" s="16"/>
      <c r="AY1698" s="16"/>
      <c r="AZ1698" s="16"/>
      <c r="BA1698" s="16">
        <f>-IFERROR(VLOOKUP(E1698,[4]TD!$J:$K,2,0),0)</f>
        <v>0</v>
      </c>
      <c r="BB1698" s="25">
        <f t="shared" si="276"/>
        <v>0</v>
      </c>
      <c r="BC1698" s="16"/>
      <c r="BD1698" s="52">
        <f t="shared" si="277"/>
        <v>44755.329861111109</v>
      </c>
      <c r="BE1698" s="16">
        <f t="shared" si="281"/>
        <v>2022</v>
      </c>
      <c r="BF1698" s="52">
        <f t="shared" si="278"/>
        <v>44791</v>
      </c>
      <c r="BG1698" s="16">
        <f t="shared" si="282"/>
        <v>2022</v>
      </c>
      <c r="BH1698" s="16"/>
    </row>
    <row r="1699" spans="1:60" x14ac:dyDescent="0.25">
      <c r="A1699" s="16">
        <v>820003850</v>
      </c>
      <c r="B1699" s="16" t="s">
        <v>3461</v>
      </c>
      <c r="C1699" s="16" t="s">
        <v>3467</v>
      </c>
      <c r="D1699" s="17" t="s">
        <v>1210</v>
      </c>
      <c r="E1699" s="17">
        <v>74332</v>
      </c>
      <c r="F1699" s="17" t="str">
        <f t="shared" si="279"/>
        <v>ST74332</v>
      </c>
      <c r="G1699" s="17" t="str">
        <f>VLOOKUP(E1699,[4]PARTIDAS!$F:$M,8,0)</f>
        <v>Evento</v>
      </c>
      <c r="H1699" s="17">
        <v>34459</v>
      </c>
      <c r="I1699" s="18">
        <v>44755.556250000001</v>
      </c>
      <c r="J1699" s="18">
        <v>44755.556250000001</v>
      </c>
      <c r="K1699" s="18">
        <v>44791</v>
      </c>
      <c r="L1699" s="19">
        <v>881380</v>
      </c>
      <c r="M1699" s="19">
        <v>881380</v>
      </c>
      <c r="N1699" s="16" t="s">
        <v>3463</v>
      </c>
      <c r="O1699" s="16"/>
      <c r="P1699" s="16"/>
      <c r="Q1699" s="16"/>
      <c r="R1699" s="16"/>
      <c r="S1699" s="16"/>
      <c r="T1699" s="20">
        <v>881380</v>
      </c>
      <c r="U1699" s="16" t="s">
        <v>47</v>
      </c>
      <c r="V1699" s="16"/>
      <c r="W1699" s="16"/>
      <c r="X1699" s="16"/>
      <c r="Y1699" s="16"/>
      <c r="Z1699" s="16"/>
      <c r="AA1699" s="16"/>
      <c r="AB1699" s="16"/>
      <c r="AC1699" s="16"/>
      <c r="AD1699" s="16"/>
      <c r="AE1699" s="16"/>
      <c r="AF1699" s="16" t="s">
        <v>4277</v>
      </c>
      <c r="AG1699" s="16" t="s">
        <v>4220</v>
      </c>
      <c r="AH1699" s="16" t="s">
        <v>3466</v>
      </c>
      <c r="AI1699" s="16" t="s">
        <v>47</v>
      </c>
      <c r="AJ1699" s="16">
        <f>VLOOKUP(E1699,[4]TD!$A:$B,2,0)</f>
        <v>-881380</v>
      </c>
      <c r="AK1699" s="16">
        <f>-IFERROR(VLOOKUP(E1699,'[4]PARTIDAS ABIERTAS EN VALORES'!$A:$E,2,0),0)</f>
        <v>0</v>
      </c>
      <c r="AL1699" s="16"/>
      <c r="AM1699" s="16">
        <f>-IFERROR(VLOOKUP(E1699,'[4]PARTIDAS ABIERTAS EN VALORES'!$A:$E,3,0),0)</f>
        <v>881380</v>
      </c>
      <c r="AN1699" s="16"/>
      <c r="AO1699" s="16">
        <f>-IFERROR(VLOOKUP(E1699,'[4]PARTIDAS ABIERTAS EN VALORES'!$A:$E,4,0),0)</f>
        <v>0</v>
      </c>
      <c r="AP1699" s="16"/>
      <c r="AQ1699" s="16"/>
      <c r="AR1699" s="16"/>
      <c r="AS1699" s="16"/>
      <c r="AT1699" s="16">
        <f t="shared" si="280"/>
        <v>0</v>
      </c>
      <c r="AU1699" s="16"/>
      <c r="AV1699" s="16"/>
      <c r="AW1699" s="16"/>
      <c r="AX1699" s="16"/>
      <c r="AY1699" s="16"/>
      <c r="AZ1699" s="16"/>
      <c r="BA1699" s="16">
        <f>-IFERROR(VLOOKUP(E1699,[4]TD!$J:$K,2,0),0)</f>
        <v>0</v>
      </c>
      <c r="BB1699" s="25">
        <f t="shared" si="276"/>
        <v>0</v>
      </c>
      <c r="BC1699" s="16"/>
      <c r="BD1699" s="52">
        <f t="shared" si="277"/>
        <v>44755.556250000001</v>
      </c>
      <c r="BE1699" s="16">
        <f t="shared" si="281"/>
        <v>2022</v>
      </c>
      <c r="BF1699" s="52">
        <f t="shared" si="278"/>
        <v>44791</v>
      </c>
      <c r="BG1699" s="16">
        <f t="shared" si="282"/>
        <v>2022</v>
      </c>
      <c r="BH1699" s="16"/>
    </row>
    <row r="1700" spans="1:60" x14ac:dyDescent="0.25">
      <c r="A1700" s="16">
        <v>820003850</v>
      </c>
      <c r="B1700" s="16" t="s">
        <v>3461</v>
      </c>
      <c r="C1700" s="16" t="s">
        <v>3462</v>
      </c>
      <c r="D1700" s="17" t="s">
        <v>1210</v>
      </c>
      <c r="E1700" s="17">
        <v>74390</v>
      </c>
      <c r="F1700" s="17" t="str">
        <f t="shared" si="279"/>
        <v>ST74390</v>
      </c>
      <c r="G1700" s="17" t="str">
        <f>VLOOKUP(E1700,[4]PARTIDAS!$F:$M,8,0)</f>
        <v>Evento</v>
      </c>
      <c r="H1700" s="17">
        <v>34456</v>
      </c>
      <c r="I1700" s="18">
        <v>44755.754861111112</v>
      </c>
      <c r="J1700" s="18">
        <v>44755.754861111112</v>
      </c>
      <c r="K1700" s="18">
        <v>44791</v>
      </c>
      <c r="L1700" s="19">
        <v>140986</v>
      </c>
      <c r="M1700" s="19">
        <v>140986</v>
      </c>
      <c r="N1700" s="16" t="s">
        <v>3463</v>
      </c>
      <c r="O1700" s="16"/>
      <c r="P1700" s="16"/>
      <c r="Q1700" s="16"/>
      <c r="R1700" s="16"/>
      <c r="S1700" s="16"/>
      <c r="T1700" s="20">
        <v>140986</v>
      </c>
      <c r="U1700" s="16" t="s">
        <v>47</v>
      </c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 t="s">
        <v>4277</v>
      </c>
      <c r="AG1700" s="16" t="s">
        <v>4262</v>
      </c>
      <c r="AH1700" s="16" t="s">
        <v>3466</v>
      </c>
      <c r="AI1700" s="16"/>
      <c r="AJ1700" s="16">
        <f>VLOOKUP(E1700,[4]TD!$A:$B,2,0)</f>
        <v>-140986</v>
      </c>
      <c r="AK1700" s="16">
        <f>-IFERROR(VLOOKUP(E1700,'[4]PARTIDAS ABIERTAS EN VALORES'!$A:$E,2,0),0)</f>
        <v>0</v>
      </c>
      <c r="AL1700" s="16"/>
      <c r="AM1700" s="16">
        <f>-IFERROR(VLOOKUP(E1700,'[4]PARTIDAS ABIERTAS EN VALORES'!$A:$E,3,0),0)</f>
        <v>140986</v>
      </c>
      <c r="AN1700" s="16"/>
      <c r="AO1700" s="16">
        <f>-IFERROR(VLOOKUP(E1700,'[4]PARTIDAS ABIERTAS EN VALORES'!$A:$E,4,0),0)</f>
        <v>0</v>
      </c>
      <c r="AP1700" s="16"/>
      <c r="AQ1700" s="16"/>
      <c r="AR1700" s="16"/>
      <c r="AS1700" s="16"/>
      <c r="AT1700" s="16">
        <f t="shared" si="280"/>
        <v>0</v>
      </c>
      <c r="AU1700" s="16"/>
      <c r="AV1700" s="16"/>
      <c r="AW1700" s="16"/>
      <c r="AX1700" s="16"/>
      <c r="AY1700" s="16"/>
      <c r="AZ1700" s="16"/>
      <c r="BA1700" s="16">
        <f>-IFERROR(VLOOKUP(E1700,[4]TD!$J:$K,2,0),0)</f>
        <v>0</v>
      </c>
      <c r="BB1700" s="25">
        <f t="shared" si="276"/>
        <v>0</v>
      </c>
      <c r="BC1700" s="16"/>
      <c r="BD1700" s="52">
        <f t="shared" si="277"/>
        <v>44755.754861111112</v>
      </c>
      <c r="BE1700" s="16">
        <f t="shared" si="281"/>
        <v>2022</v>
      </c>
      <c r="BF1700" s="52">
        <f t="shared" si="278"/>
        <v>44791</v>
      </c>
      <c r="BG1700" s="16">
        <f t="shared" si="282"/>
        <v>2022</v>
      </c>
      <c r="BH1700" s="16"/>
    </row>
    <row r="1701" spans="1:60" x14ac:dyDescent="0.25">
      <c r="A1701" s="16">
        <v>820003850</v>
      </c>
      <c r="B1701" s="16" t="s">
        <v>3461</v>
      </c>
      <c r="C1701" s="16" t="s">
        <v>3462</v>
      </c>
      <c r="D1701" s="17" t="s">
        <v>1210</v>
      </c>
      <c r="E1701" s="17">
        <v>74398</v>
      </c>
      <c r="F1701" s="17" t="str">
        <f t="shared" si="279"/>
        <v>ST74398</v>
      </c>
      <c r="G1701" s="17" t="str">
        <f>VLOOKUP(E1701,[4]PARTIDAS!$F:$M,8,0)</f>
        <v>Evento</v>
      </c>
      <c r="H1701" s="17">
        <v>34456</v>
      </c>
      <c r="I1701" s="18">
        <v>44755.794444444444</v>
      </c>
      <c r="J1701" s="18">
        <v>44755.794444444444</v>
      </c>
      <c r="K1701" s="18">
        <v>44791</v>
      </c>
      <c r="L1701" s="19">
        <v>168118</v>
      </c>
      <c r="M1701" s="19">
        <v>168118</v>
      </c>
      <c r="N1701" s="16" t="s">
        <v>3463</v>
      </c>
      <c r="O1701" s="16"/>
      <c r="P1701" s="16"/>
      <c r="Q1701" s="16"/>
      <c r="R1701" s="16"/>
      <c r="S1701" s="16"/>
      <c r="T1701" s="20">
        <v>168118</v>
      </c>
      <c r="U1701" s="16" t="s">
        <v>47</v>
      </c>
      <c r="V1701" s="16"/>
      <c r="W1701" s="16"/>
      <c r="X1701" s="16"/>
      <c r="Y1701" s="16"/>
      <c r="Z1701" s="16"/>
      <c r="AA1701" s="16"/>
      <c r="AB1701" s="16"/>
      <c r="AC1701" s="16"/>
      <c r="AD1701" s="16"/>
      <c r="AE1701" s="16"/>
      <c r="AF1701" s="16" t="s">
        <v>4277</v>
      </c>
      <c r="AG1701" s="16" t="s">
        <v>4262</v>
      </c>
      <c r="AH1701" s="16" t="s">
        <v>3466</v>
      </c>
      <c r="AI1701" s="16"/>
      <c r="AJ1701" s="16">
        <f>VLOOKUP(E1701,[4]TD!$A:$B,2,0)</f>
        <v>-168118</v>
      </c>
      <c r="AK1701" s="16">
        <f>-IFERROR(VLOOKUP(E1701,'[4]PARTIDAS ABIERTAS EN VALORES'!$A:$E,2,0),0)</f>
        <v>0</v>
      </c>
      <c r="AL1701" s="16"/>
      <c r="AM1701" s="16">
        <f>-IFERROR(VLOOKUP(E1701,'[4]PARTIDAS ABIERTAS EN VALORES'!$A:$E,3,0),0)</f>
        <v>168118</v>
      </c>
      <c r="AN1701" s="16"/>
      <c r="AO1701" s="16">
        <f>-IFERROR(VLOOKUP(E1701,'[4]PARTIDAS ABIERTAS EN VALORES'!$A:$E,4,0),0)</f>
        <v>0</v>
      </c>
      <c r="AP1701" s="16"/>
      <c r="AQ1701" s="16"/>
      <c r="AR1701" s="16"/>
      <c r="AS1701" s="16"/>
      <c r="AT1701" s="16">
        <f t="shared" si="280"/>
        <v>0</v>
      </c>
      <c r="AU1701" s="16"/>
      <c r="AV1701" s="16"/>
      <c r="AW1701" s="16"/>
      <c r="AX1701" s="16"/>
      <c r="AY1701" s="16"/>
      <c r="AZ1701" s="16"/>
      <c r="BA1701" s="16">
        <f>-IFERROR(VLOOKUP(E1701,[4]TD!$J:$K,2,0),0)</f>
        <v>0</v>
      </c>
      <c r="BB1701" s="25">
        <f t="shared" si="276"/>
        <v>0</v>
      </c>
      <c r="BC1701" s="16"/>
      <c r="BD1701" s="52">
        <f t="shared" si="277"/>
        <v>44755.794444444444</v>
      </c>
      <c r="BE1701" s="16">
        <f t="shared" si="281"/>
        <v>2022</v>
      </c>
      <c r="BF1701" s="52">
        <f t="shared" si="278"/>
        <v>44791</v>
      </c>
      <c r="BG1701" s="16">
        <f t="shared" si="282"/>
        <v>2022</v>
      </c>
      <c r="BH1701" s="16"/>
    </row>
    <row r="1702" spans="1:60" x14ac:dyDescent="0.25">
      <c r="A1702" s="16">
        <v>820003850</v>
      </c>
      <c r="B1702" s="16" t="s">
        <v>3461</v>
      </c>
      <c r="C1702" s="16" t="s">
        <v>3462</v>
      </c>
      <c r="D1702" s="17" t="s">
        <v>1210</v>
      </c>
      <c r="E1702" s="17">
        <v>74413</v>
      </c>
      <c r="F1702" s="17" t="str">
        <f t="shared" si="279"/>
        <v>ST74413</v>
      </c>
      <c r="G1702" s="17" t="str">
        <f>VLOOKUP(E1702,[4]PARTIDAS!$F:$M,8,0)</f>
        <v>Evento</v>
      </c>
      <c r="H1702" s="17">
        <v>34456</v>
      </c>
      <c r="I1702" s="18">
        <v>44756.015972222223</v>
      </c>
      <c r="J1702" s="18">
        <v>44756.015972222223</v>
      </c>
      <c r="K1702" s="18">
        <v>44791</v>
      </c>
      <c r="L1702" s="19">
        <v>324849</v>
      </c>
      <c r="M1702" s="19">
        <v>324849</v>
      </c>
      <c r="N1702" s="16" t="s">
        <v>3463</v>
      </c>
      <c r="O1702" s="16"/>
      <c r="P1702" s="16"/>
      <c r="Q1702" s="16"/>
      <c r="R1702" s="16"/>
      <c r="S1702" s="16"/>
      <c r="T1702" s="20">
        <v>324849</v>
      </c>
      <c r="U1702" s="16" t="s">
        <v>47</v>
      </c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 t="s">
        <v>4278</v>
      </c>
      <c r="AG1702" s="16" t="s">
        <v>4262</v>
      </c>
      <c r="AH1702" s="16" t="s">
        <v>3466</v>
      </c>
      <c r="AI1702" s="16"/>
      <c r="AJ1702" s="16">
        <f>VLOOKUP(E1702,[4]TD!$A:$B,2,0)</f>
        <v>-324849</v>
      </c>
      <c r="AK1702" s="16">
        <f>-IFERROR(VLOOKUP(E1702,'[4]PARTIDAS ABIERTAS EN VALORES'!$A:$E,2,0),0)</f>
        <v>0</v>
      </c>
      <c r="AL1702" s="16"/>
      <c r="AM1702" s="16">
        <f>-IFERROR(VLOOKUP(E1702,'[4]PARTIDAS ABIERTAS EN VALORES'!$A:$E,3,0),0)</f>
        <v>324849</v>
      </c>
      <c r="AN1702" s="16"/>
      <c r="AO1702" s="16">
        <f>-IFERROR(VLOOKUP(E1702,'[4]PARTIDAS ABIERTAS EN VALORES'!$A:$E,4,0),0)</f>
        <v>0</v>
      </c>
      <c r="AP1702" s="16"/>
      <c r="AQ1702" s="16"/>
      <c r="AR1702" s="16"/>
      <c r="AS1702" s="16"/>
      <c r="AT1702" s="16">
        <f t="shared" si="280"/>
        <v>0</v>
      </c>
      <c r="AU1702" s="16"/>
      <c r="AV1702" s="16"/>
      <c r="AW1702" s="16"/>
      <c r="AX1702" s="16"/>
      <c r="AY1702" s="16"/>
      <c r="AZ1702" s="16"/>
      <c r="BA1702" s="16">
        <f>-IFERROR(VLOOKUP(E1702,[4]TD!$J:$K,2,0),0)</f>
        <v>0</v>
      </c>
      <c r="BB1702" s="25">
        <f t="shared" si="276"/>
        <v>0</v>
      </c>
      <c r="BC1702" s="16"/>
      <c r="BD1702" s="52">
        <f t="shared" si="277"/>
        <v>44756.015972222223</v>
      </c>
      <c r="BE1702" s="16">
        <f t="shared" si="281"/>
        <v>2022</v>
      </c>
      <c r="BF1702" s="52">
        <f t="shared" si="278"/>
        <v>44791</v>
      </c>
      <c r="BG1702" s="16">
        <f t="shared" si="282"/>
        <v>2022</v>
      </c>
      <c r="BH1702" s="16"/>
    </row>
    <row r="1703" spans="1:60" x14ac:dyDescent="0.25">
      <c r="A1703" s="16">
        <v>820003850</v>
      </c>
      <c r="B1703" s="16" t="s">
        <v>3461</v>
      </c>
      <c r="C1703" s="16" t="s">
        <v>3462</v>
      </c>
      <c r="D1703" s="17" t="s">
        <v>1210</v>
      </c>
      <c r="E1703" s="17">
        <v>74414</v>
      </c>
      <c r="F1703" s="17" t="str">
        <f t="shared" si="279"/>
        <v>ST74414</v>
      </c>
      <c r="G1703" s="17" t="e">
        <f>VLOOKUP(E1703,[4]PARTIDAS!$F:$M,8,0)</f>
        <v>#N/A</v>
      </c>
      <c r="H1703" s="17">
        <v>34457</v>
      </c>
      <c r="I1703" s="18">
        <v>44756.01666666667</v>
      </c>
      <c r="J1703" s="18">
        <v>44756.01666666667</v>
      </c>
      <c r="K1703" s="18">
        <v>44791</v>
      </c>
      <c r="L1703" s="19">
        <v>80800</v>
      </c>
      <c r="M1703" s="19">
        <v>80800</v>
      </c>
      <c r="N1703" s="16" t="s">
        <v>3490</v>
      </c>
      <c r="O1703" s="16"/>
      <c r="P1703" s="16"/>
      <c r="Q1703" s="16"/>
      <c r="R1703" s="20">
        <v>80800</v>
      </c>
      <c r="S1703" s="16" t="s">
        <v>4263</v>
      </c>
      <c r="T1703" s="16"/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/>
      <c r="AE1703" s="16"/>
      <c r="AF1703" s="16"/>
      <c r="AG1703" s="16" t="s">
        <v>4264</v>
      </c>
      <c r="AH1703" s="16"/>
      <c r="AI1703" s="16"/>
      <c r="AJ1703" s="16" t="e">
        <f>VLOOKUP(E1703,[4]TD!$A:$B,2,0)</f>
        <v>#N/A</v>
      </c>
      <c r="AK1703" s="16"/>
      <c r="AL1703" s="16"/>
      <c r="AM1703" s="16"/>
      <c r="AN1703" s="16"/>
      <c r="AO1703" s="16"/>
      <c r="AP1703" s="16"/>
      <c r="AQ1703" s="25">
        <f>M1703</f>
        <v>80800</v>
      </c>
      <c r="AR1703" s="16"/>
      <c r="AS1703" s="16"/>
      <c r="AT1703" s="16">
        <f t="shared" si="280"/>
        <v>0</v>
      </c>
      <c r="AU1703" s="16"/>
      <c r="AV1703" s="16"/>
      <c r="AW1703" s="16"/>
      <c r="AX1703" s="16"/>
      <c r="AY1703" s="16"/>
      <c r="AZ1703" s="16"/>
      <c r="BA1703" s="16"/>
      <c r="BB1703" s="25">
        <f t="shared" si="276"/>
        <v>0</v>
      </c>
      <c r="BC1703" s="16"/>
      <c r="BD1703" s="52">
        <f t="shared" si="277"/>
        <v>44756.01666666667</v>
      </c>
      <c r="BE1703" s="16">
        <f t="shared" si="281"/>
        <v>2022</v>
      </c>
      <c r="BF1703" s="52">
        <f t="shared" si="278"/>
        <v>44791</v>
      </c>
      <c r="BG1703" s="16">
        <f t="shared" si="282"/>
        <v>2022</v>
      </c>
      <c r="BH1703" s="16"/>
    </row>
    <row r="1704" spans="1:60" x14ac:dyDescent="0.25">
      <c r="A1704" s="16">
        <v>820003850</v>
      </c>
      <c r="B1704" s="16" t="s">
        <v>3461</v>
      </c>
      <c r="C1704" s="16" t="s">
        <v>3462</v>
      </c>
      <c r="D1704" s="17" t="s">
        <v>1210</v>
      </c>
      <c r="E1704" s="17">
        <v>74423</v>
      </c>
      <c r="F1704" s="17" t="str">
        <f t="shared" si="279"/>
        <v>ST74423</v>
      </c>
      <c r="G1704" s="17" t="str">
        <f>VLOOKUP(E1704,[4]PARTIDAS!$F:$M,8,0)</f>
        <v>Evento</v>
      </c>
      <c r="H1704" s="17">
        <v>34456</v>
      </c>
      <c r="I1704" s="18">
        <v>44756.333333333336</v>
      </c>
      <c r="J1704" s="18">
        <v>44756.333333333336</v>
      </c>
      <c r="K1704" s="18">
        <v>44791</v>
      </c>
      <c r="L1704" s="19">
        <v>46000</v>
      </c>
      <c r="M1704" s="19">
        <v>46000</v>
      </c>
      <c r="N1704" s="16" t="s">
        <v>3463</v>
      </c>
      <c r="O1704" s="16"/>
      <c r="P1704" s="16"/>
      <c r="Q1704" s="16"/>
      <c r="R1704" s="16"/>
      <c r="S1704" s="16"/>
      <c r="T1704" s="20">
        <v>46000</v>
      </c>
      <c r="U1704" s="16" t="s">
        <v>47</v>
      </c>
      <c r="V1704" s="16"/>
      <c r="W1704" s="16"/>
      <c r="X1704" s="16"/>
      <c r="Y1704" s="16"/>
      <c r="Z1704" s="16"/>
      <c r="AA1704" s="16"/>
      <c r="AB1704" s="16"/>
      <c r="AC1704" s="16"/>
      <c r="AD1704" s="16"/>
      <c r="AE1704" s="16"/>
      <c r="AF1704" s="16" t="s">
        <v>4278</v>
      </c>
      <c r="AG1704" s="16" t="s">
        <v>4262</v>
      </c>
      <c r="AH1704" s="16" t="s">
        <v>3466</v>
      </c>
      <c r="AI1704" s="16"/>
      <c r="AJ1704" s="16">
        <f>VLOOKUP(E1704,[4]TD!$A:$B,2,0)</f>
        <v>-46000</v>
      </c>
      <c r="AK1704" s="16">
        <f>-IFERROR(VLOOKUP(E1704,'[4]PARTIDAS ABIERTAS EN VALORES'!$A:$E,2,0),0)</f>
        <v>0</v>
      </c>
      <c r="AL1704" s="16"/>
      <c r="AM1704" s="16">
        <f>-IFERROR(VLOOKUP(E1704,'[4]PARTIDAS ABIERTAS EN VALORES'!$A:$E,3,0),0)</f>
        <v>46000</v>
      </c>
      <c r="AN1704" s="16"/>
      <c r="AO1704" s="16">
        <f>-IFERROR(VLOOKUP(E1704,'[4]PARTIDAS ABIERTAS EN VALORES'!$A:$E,4,0),0)</f>
        <v>0</v>
      </c>
      <c r="AP1704" s="16"/>
      <c r="AQ1704" s="16"/>
      <c r="AR1704" s="16"/>
      <c r="AS1704" s="16"/>
      <c r="AT1704" s="16">
        <f t="shared" si="280"/>
        <v>0</v>
      </c>
      <c r="AU1704" s="16"/>
      <c r="AV1704" s="16"/>
      <c r="AW1704" s="16"/>
      <c r="AX1704" s="16"/>
      <c r="AY1704" s="16"/>
      <c r="AZ1704" s="16"/>
      <c r="BA1704" s="16">
        <f>-IFERROR(VLOOKUP(E1704,[4]TD!$J:$K,2,0),0)</f>
        <v>0</v>
      </c>
      <c r="BB1704" s="25">
        <f t="shared" si="276"/>
        <v>0</v>
      </c>
      <c r="BC1704" s="16"/>
      <c r="BD1704" s="52">
        <f t="shared" si="277"/>
        <v>44756.333333333336</v>
      </c>
      <c r="BE1704" s="16">
        <f t="shared" si="281"/>
        <v>2022</v>
      </c>
      <c r="BF1704" s="52">
        <f t="shared" si="278"/>
        <v>44791</v>
      </c>
      <c r="BG1704" s="16">
        <f t="shared" si="282"/>
        <v>2022</v>
      </c>
      <c r="BH1704" s="16"/>
    </row>
    <row r="1705" spans="1:60" x14ac:dyDescent="0.25">
      <c r="A1705" s="16">
        <v>820003850</v>
      </c>
      <c r="B1705" s="16" t="s">
        <v>3461</v>
      </c>
      <c r="C1705" s="16" t="s">
        <v>3462</v>
      </c>
      <c r="D1705" s="17" t="s">
        <v>1210</v>
      </c>
      <c r="E1705" s="17">
        <v>74504</v>
      </c>
      <c r="F1705" s="17" t="str">
        <f t="shared" si="279"/>
        <v>ST74504</v>
      </c>
      <c r="G1705" s="17" t="str">
        <f>VLOOKUP(E1705,[4]PARTIDAS!$F:$M,8,0)</f>
        <v>Evento</v>
      </c>
      <c r="H1705" s="17">
        <v>34456</v>
      </c>
      <c r="I1705" s="18">
        <v>44756.6875</v>
      </c>
      <c r="J1705" s="18">
        <v>44756.6875</v>
      </c>
      <c r="K1705" s="18">
        <v>44791</v>
      </c>
      <c r="L1705" s="19">
        <v>1619793</v>
      </c>
      <c r="M1705" s="19">
        <v>1619793</v>
      </c>
      <c r="N1705" s="16" t="s">
        <v>3463</v>
      </c>
      <c r="O1705" s="16"/>
      <c r="P1705" s="16"/>
      <c r="Q1705" s="16"/>
      <c r="R1705" s="16"/>
      <c r="S1705" s="16"/>
      <c r="T1705" s="20">
        <v>1619793</v>
      </c>
      <c r="U1705" s="16" t="s">
        <v>47</v>
      </c>
      <c r="V1705" s="16"/>
      <c r="W1705" s="16"/>
      <c r="X1705" s="16"/>
      <c r="Y1705" s="16"/>
      <c r="Z1705" s="16"/>
      <c r="AA1705" s="16"/>
      <c r="AB1705" s="16"/>
      <c r="AC1705" s="16"/>
      <c r="AD1705" s="16"/>
      <c r="AE1705" s="16"/>
      <c r="AF1705" s="16" t="s">
        <v>4278</v>
      </c>
      <c r="AG1705" s="16" t="s">
        <v>4262</v>
      </c>
      <c r="AH1705" s="16" t="s">
        <v>3466</v>
      </c>
      <c r="AI1705" s="16" t="s">
        <v>47</v>
      </c>
      <c r="AJ1705" s="16">
        <f>VLOOKUP(E1705,[4]TD!$A:$B,2,0)</f>
        <v>-1619793</v>
      </c>
      <c r="AK1705" s="16">
        <f>-IFERROR(VLOOKUP(E1705,'[4]PARTIDAS ABIERTAS EN VALORES'!$A:$E,2,0),0)</f>
        <v>0</v>
      </c>
      <c r="AL1705" s="16"/>
      <c r="AM1705" s="16">
        <f>-IFERROR(VLOOKUP(E1705,'[4]PARTIDAS ABIERTAS EN VALORES'!$A:$E,3,0),0)</f>
        <v>1619793</v>
      </c>
      <c r="AN1705" s="16"/>
      <c r="AO1705" s="16">
        <f>-IFERROR(VLOOKUP(E1705,'[4]PARTIDAS ABIERTAS EN VALORES'!$A:$E,4,0),0)</f>
        <v>0</v>
      </c>
      <c r="AP1705" s="16"/>
      <c r="AQ1705" s="16"/>
      <c r="AR1705" s="16"/>
      <c r="AS1705" s="16"/>
      <c r="AT1705" s="16">
        <f t="shared" si="280"/>
        <v>0</v>
      </c>
      <c r="AU1705" s="16"/>
      <c r="AV1705" s="16"/>
      <c r="AW1705" s="16"/>
      <c r="AX1705" s="16"/>
      <c r="AY1705" s="16"/>
      <c r="AZ1705" s="16"/>
      <c r="BA1705" s="16">
        <f>-IFERROR(VLOOKUP(E1705,[4]TD!$J:$K,2,0),0)</f>
        <v>0</v>
      </c>
      <c r="BB1705" s="25">
        <f t="shared" si="276"/>
        <v>0</v>
      </c>
      <c r="BC1705" s="16"/>
      <c r="BD1705" s="52">
        <f t="shared" si="277"/>
        <v>44756.6875</v>
      </c>
      <c r="BE1705" s="16">
        <f t="shared" si="281"/>
        <v>2022</v>
      </c>
      <c r="BF1705" s="52">
        <f t="shared" si="278"/>
        <v>44791</v>
      </c>
      <c r="BG1705" s="16">
        <f t="shared" si="282"/>
        <v>2022</v>
      </c>
      <c r="BH1705" s="16"/>
    </row>
    <row r="1706" spans="1:60" x14ac:dyDescent="0.25">
      <c r="A1706" s="16">
        <v>820003850</v>
      </c>
      <c r="B1706" s="16" t="s">
        <v>3461</v>
      </c>
      <c r="C1706" s="16" t="s">
        <v>3462</v>
      </c>
      <c r="D1706" s="17" t="s">
        <v>1210</v>
      </c>
      <c r="E1706" s="17">
        <v>74527</v>
      </c>
      <c r="F1706" s="17" t="str">
        <f t="shared" si="279"/>
        <v>ST74527</v>
      </c>
      <c r="G1706" s="17" t="str">
        <f>VLOOKUP(E1706,[4]PARTIDAS!$F:$M,8,0)</f>
        <v>Evento</v>
      </c>
      <c r="H1706" s="17">
        <v>34456</v>
      </c>
      <c r="I1706" s="18">
        <v>44756.92083333333</v>
      </c>
      <c r="J1706" s="18">
        <v>44756.92083333333</v>
      </c>
      <c r="K1706" s="18">
        <v>44791</v>
      </c>
      <c r="L1706" s="19">
        <v>103630</v>
      </c>
      <c r="M1706" s="19">
        <v>103630</v>
      </c>
      <c r="N1706" s="16" t="s">
        <v>3463</v>
      </c>
      <c r="O1706" s="16"/>
      <c r="P1706" s="16"/>
      <c r="Q1706" s="16"/>
      <c r="R1706" s="16"/>
      <c r="S1706" s="16"/>
      <c r="T1706" s="20">
        <v>103630</v>
      </c>
      <c r="U1706" s="16" t="s">
        <v>47</v>
      </c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 t="s">
        <v>4278</v>
      </c>
      <c r="AG1706" s="16" t="s">
        <v>4262</v>
      </c>
      <c r="AH1706" s="16" t="s">
        <v>3466</v>
      </c>
      <c r="AI1706" s="16"/>
      <c r="AJ1706" s="16">
        <f>VLOOKUP(E1706,[4]TD!$A:$B,2,0)</f>
        <v>-103630</v>
      </c>
      <c r="AK1706" s="16">
        <f>-IFERROR(VLOOKUP(E1706,'[4]PARTIDAS ABIERTAS EN VALORES'!$A:$E,2,0),0)</f>
        <v>0</v>
      </c>
      <c r="AL1706" s="16"/>
      <c r="AM1706" s="16">
        <f>-IFERROR(VLOOKUP(E1706,'[4]PARTIDAS ABIERTAS EN VALORES'!$A:$E,3,0),0)</f>
        <v>103630</v>
      </c>
      <c r="AN1706" s="16"/>
      <c r="AO1706" s="16">
        <f>-IFERROR(VLOOKUP(E1706,'[4]PARTIDAS ABIERTAS EN VALORES'!$A:$E,4,0),0)</f>
        <v>0</v>
      </c>
      <c r="AP1706" s="16"/>
      <c r="AQ1706" s="16"/>
      <c r="AR1706" s="16"/>
      <c r="AS1706" s="16"/>
      <c r="AT1706" s="16">
        <f t="shared" si="280"/>
        <v>0</v>
      </c>
      <c r="AU1706" s="16"/>
      <c r="AV1706" s="16"/>
      <c r="AW1706" s="16"/>
      <c r="AX1706" s="16"/>
      <c r="AY1706" s="16"/>
      <c r="AZ1706" s="16"/>
      <c r="BA1706" s="16">
        <f>-IFERROR(VLOOKUP(E1706,[4]TD!$J:$K,2,0),0)</f>
        <v>0</v>
      </c>
      <c r="BB1706" s="25">
        <f t="shared" si="276"/>
        <v>0</v>
      </c>
      <c r="BC1706" s="16"/>
      <c r="BD1706" s="52">
        <f t="shared" si="277"/>
        <v>44756.92083333333</v>
      </c>
      <c r="BE1706" s="16">
        <f t="shared" si="281"/>
        <v>2022</v>
      </c>
      <c r="BF1706" s="52">
        <f t="shared" si="278"/>
        <v>44791</v>
      </c>
      <c r="BG1706" s="16">
        <f t="shared" si="282"/>
        <v>2022</v>
      </c>
      <c r="BH1706" s="16"/>
    </row>
    <row r="1707" spans="1:60" x14ac:dyDescent="0.25">
      <c r="A1707" s="16">
        <v>820003850</v>
      </c>
      <c r="B1707" s="16" t="s">
        <v>3461</v>
      </c>
      <c r="C1707" s="16" t="s">
        <v>3462</v>
      </c>
      <c r="D1707" s="17" t="s">
        <v>1210</v>
      </c>
      <c r="E1707" s="17">
        <v>74536</v>
      </c>
      <c r="F1707" s="17" t="str">
        <f t="shared" si="279"/>
        <v>ST74536</v>
      </c>
      <c r="G1707" s="17" t="str">
        <f>VLOOKUP(E1707,[4]PARTIDAS!$F:$M,8,0)</f>
        <v>Evento</v>
      </c>
      <c r="H1707" s="17">
        <v>34456</v>
      </c>
      <c r="I1707" s="18">
        <v>44757.03402777778</v>
      </c>
      <c r="J1707" s="18">
        <v>44757.03402777778</v>
      </c>
      <c r="K1707" s="18">
        <v>44791</v>
      </c>
      <c r="L1707" s="19">
        <v>46000</v>
      </c>
      <c r="M1707" s="19">
        <v>46000</v>
      </c>
      <c r="N1707" s="16" t="s">
        <v>3463</v>
      </c>
      <c r="O1707" s="16"/>
      <c r="P1707" s="16"/>
      <c r="Q1707" s="16"/>
      <c r="R1707" s="16"/>
      <c r="S1707" s="16"/>
      <c r="T1707" s="20">
        <v>46000</v>
      </c>
      <c r="U1707" s="16" t="s">
        <v>47</v>
      </c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/>
      <c r="AF1707" s="16" t="s">
        <v>4279</v>
      </c>
      <c r="AG1707" s="16" t="s">
        <v>4262</v>
      </c>
      <c r="AH1707" s="16" t="s">
        <v>3466</v>
      </c>
      <c r="AI1707" s="16"/>
      <c r="AJ1707" s="16">
        <f>VLOOKUP(E1707,[4]TD!$A:$B,2,0)</f>
        <v>-46000</v>
      </c>
      <c r="AK1707" s="16">
        <f>-IFERROR(VLOOKUP(E1707,'[4]PARTIDAS ABIERTAS EN VALORES'!$A:$E,2,0),0)</f>
        <v>0</v>
      </c>
      <c r="AL1707" s="16"/>
      <c r="AM1707" s="16">
        <f>-IFERROR(VLOOKUP(E1707,'[4]PARTIDAS ABIERTAS EN VALORES'!$A:$E,3,0),0)</f>
        <v>46000</v>
      </c>
      <c r="AN1707" s="16"/>
      <c r="AO1707" s="16">
        <f>-IFERROR(VLOOKUP(E1707,'[4]PARTIDAS ABIERTAS EN VALORES'!$A:$E,4,0),0)</f>
        <v>0</v>
      </c>
      <c r="AP1707" s="16"/>
      <c r="AQ1707" s="16"/>
      <c r="AR1707" s="16"/>
      <c r="AS1707" s="16"/>
      <c r="AT1707" s="16">
        <f t="shared" si="280"/>
        <v>0</v>
      </c>
      <c r="AU1707" s="16"/>
      <c r="AV1707" s="16"/>
      <c r="AW1707" s="16"/>
      <c r="AX1707" s="16"/>
      <c r="AY1707" s="16"/>
      <c r="AZ1707" s="16"/>
      <c r="BA1707" s="16">
        <f>-IFERROR(VLOOKUP(E1707,[4]TD!$J:$K,2,0),0)</f>
        <v>0</v>
      </c>
      <c r="BB1707" s="25">
        <f t="shared" si="276"/>
        <v>0</v>
      </c>
      <c r="BC1707" s="16"/>
      <c r="BD1707" s="52">
        <f t="shared" si="277"/>
        <v>44757.03402777778</v>
      </c>
      <c r="BE1707" s="16">
        <f t="shared" si="281"/>
        <v>2022</v>
      </c>
      <c r="BF1707" s="52">
        <f t="shared" si="278"/>
        <v>44791</v>
      </c>
      <c r="BG1707" s="16">
        <f t="shared" si="282"/>
        <v>2022</v>
      </c>
      <c r="BH1707" s="16"/>
    </row>
    <row r="1708" spans="1:60" x14ac:dyDescent="0.25">
      <c r="A1708" s="16">
        <v>820003850</v>
      </c>
      <c r="B1708" s="16" t="s">
        <v>3461</v>
      </c>
      <c r="C1708" s="16" t="s">
        <v>3462</v>
      </c>
      <c r="D1708" s="17" t="s">
        <v>1210</v>
      </c>
      <c r="E1708" s="17">
        <v>74588</v>
      </c>
      <c r="F1708" s="17" t="str">
        <f t="shared" si="279"/>
        <v>ST74588</v>
      </c>
      <c r="G1708" s="17" t="str">
        <f>VLOOKUP(E1708,[4]PARTIDAS!$F:$M,8,0)</f>
        <v>Evento</v>
      </c>
      <c r="H1708" s="17">
        <v>34458</v>
      </c>
      <c r="I1708" s="18">
        <v>44757.464583333334</v>
      </c>
      <c r="J1708" s="18">
        <v>44757.464583333334</v>
      </c>
      <c r="K1708" s="18">
        <v>44791</v>
      </c>
      <c r="L1708" s="19">
        <v>28400</v>
      </c>
      <c r="M1708" s="19">
        <v>28400</v>
      </c>
      <c r="N1708" s="16" t="s">
        <v>3463</v>
      </c>
      <c r="O1708" s="16"/>
      <c r="P1708" s="16"/>
      <c r="Q1708" s="16"/>
      <c r="R1708" s="16"/>
      <c r="S1708" s="16"/>
      <c r="T1708" s="20">
        <v>28400</v>
      </c>
      <c r="U1708" s="16" t="s">
        <v>47</v>
      </c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 t="s">
        <v>4279</v>
      </c>
      <c r="AG1708" s="16" t="s">
        <v>4220</v>
      </c>
      <c r="AH1708" s="16" t="s">
        <v>3466</v>
      </c>
      <c r="AI1708" s="16" t="s">
        <v>47</v>
      </c>
      <c r="AJ1708" s="16">
        <f>VLOOKUP(E1708,[4]TD!$A:$B,2,0)</f>
        <v>-28400</v>
      </c>
      <c r="AK1708" s="16">
        <f>-IFERROR(VLOOKUP(E1708,'[4]PARTIDAS ABIERTAS EN VALORES'!$A:$E,2,0),0)</f>
        <v>0</v>
      </c>
      <c r="AL1708" s="16"/>
      <c r="AM1708" s="16">
        <f>-IFERROR(VLOOKUP(E1708,'[4]PARTIDAS ABIERTAS EN VALORES'!$A:$E,3,0),0)</f>
        <v>28400</v>
      </c>
      <c r="AN1708" s="16"/>
      <c r="AO1708" s="16">
        <f>-IFERROR(VLOOKUP(E1708,'[4]PARTIDAS ABIERTAS EN VALORES'!$A:$E,4,0),0)</f>
        <v>0</v>
      </c>
      <c r="AP1708" s="16"/>
      <c r="AQ1708" s="16"/>
      <c r="AR1708" s="16"/>
      <c r="AS1708" s="16"/>
      <c r="AT1708" s="16">
        <f t="shared" si="280"/>
        <v>0</v>
      </c>
      <c r="AU1708" s="16"/>
      <c r="AV1708" s="16"/>
      <c r="AW1708" s="16"/>
      <c r="AX1708" s="16"/>
      <c r="AY1708" s="16"/>
      <c r="AZ1708" s="16"/>
      <c r="BA1708" s="16">
        <f>-IFERROR(VLOOKUP(E1708,[4]TD!$J:$K,2,0),0)</f>
        <v>0</v>
      </c>
      <c r="BB1708" s="25">
        <f t="shared" si="276"/>
        <v>0</v>
      </c>
      <c r="BC1708" s="16"/>
      <c r="BD1708" s="52">
        <f t="shared" si="277"/>
        <v>44757.464583333334</v>
      </c>
      <c r="BE1708" s="16">
        <f t="shared" si="281"/>
        <v>2022</v>
      </c>
      <c r="BF1708" s="52">
        <f t="shared" si="278"/>
        <v>44791</v>
      </c>
      <c r="BG1708" s="16">
        <f t="shared" si="282"/>
        <v>2022</v>
      </c>
      <c r="BH1708" s="16"/>
    </row>
    <row r="1709" spans="1:60" x14ac:dyDescent="0.25">
      <c r="A1709" s="16">
        <v>820003850</v>
      </c>
      <c r="B1709" s="16" t="s">
        <v>3461</v>
      </c>
      <c r="C1709" s="16" t="s">
        <v>3462</v>
      </c>
      <c r="D1709" s="17" t="s">
        <v>1210</v>
      </c>
      <c r="E1709" s="17">
        <v>74641</v>
      </c>
      <c r="F1709" s="17" t="str">
        <f t="shared" si="279"/>
        <v>ST74641</v>
      </c>
      <c r="G1709" s="17" t="str">
        <f>VLOOKUP(E1709,[4]PARTIDAS!$F:$M,8,0)</f>
        <v>Evento</v>
      </c>
      <c r="H1709" s="17">
        <v>34456</v>
      </c>
      <c r="I1709" s="18">
        <v>44757.793055555558</v>
      </c>
      <c r="J1709" s="18">
        <v>44757.793055555558</v>
      </c>
      <c r="K1709" s="18">
        <v>44791</v>
      </c>
      <c r="L1709" s="19">
        <v>109952</v>
      </c>
      <c r="M1709" s="19">
        <v>109952</v>
      </c>
      <c r="N1709" s="16" t="s">
        <v>3463</v>
      </c>
      <c r="O1709" s="16"/>
      <c r="P1709" s="16"/>
      <c r="Q1709" s="16"/>
      <c r="R1709" s="16"/>
      <c r="S1709" s="16"/>
      <c r="T1709" s="20">
        <v>109952</v>
      </c>
      <c r="U1709" s="16" t="s">
        <v>47</v>
      </c>
      <c r="V1709" s="16"/>
      <c r="W1709" s="16"/>
      <c r="X1709" s="16"/>
      <c r="Y1709" s="16"/>
      <c r="Z1709" s="16"/>
      <c r="AA1709" s="16"/>
      <c r="AB1709" s="16"/>
      <c r="AC1709" s="16"/>
      <c r="AD1709" s="16"/>
      <c r="AE1709" s="16"/>
      <c r="AF1709" s="16" t="s">
        <v>4279</v>
      </c>
      <c r="AG1709" s="16" t="s">
        <v>4262</v>
      </c>
      <c r="AH1709" s="16" t="s">
        <v>3466</v>
      </c>
      <c r="AI1709" s="16"/>
      <c r="AJ1709" s="16">
        <f>VLOOKUP(E1709,[4]TD!$A:$B,2,0)</f>
        <v>-109952</v>
      </c>
      <c r="AK1709" s="16">
        <f>-IFERROR(VLOOKUP(E1709,'[4]PARTIDAS ABIERTAS EN VALORES'!$A:$E,2,0),0)</f>
        <v>0</v>
      </c>
      <c r="AL1709" s="16"/>
      <c r="AM1709" s="16">
        <f>-IFERROR(VLOOKUP(E1709,'[4]PARTIDAS ABIERTAS EN VALORES'!$A:$E,3,0),0)</f>
        <v>109952</v>
      </c>
      <c r="AN1709" s="16"/>
      <c r="AO1709" s="16">
        <f>-IFERROR(VLOOKUP(E1709,'[4]PARTIDAS ABIERTAS EN VALORES'!$A:$E,4,0),0)</f>
        <v>0</v>
      </c>
      <c r="AP1709" s="16"/>
      <c r="AQ1709" s="16"/>
      <c r="AR1709" s="16"/>
      <c r="AS1709" s="16"/>
      <c r="AT1709" s="16">
        <f t="shared" si="280"/>
        <v>0</v>
      </c>
      <c r="AU1709" s="16"/>
      <c r="AV1709" s="16"/>
      <c r="AW1709" s="16"/>
      <c r="AX1709" s="16"/>
      <c r="AY1709" s="16"/>
      <c r="AZ1709" s="16"/>
      <c r="BA1709" s="16">
        <f>-IFERROR(VLOOKUP(E1709,[4]TD!$J:$K,2,0),0)</f>
        <v>0</v>
      </c>
      <c r="BB1709" s="25">
        <f t="shared" si="276"/>
        <v>0</v>
      </c>
      <c r="BC1709" s="16"/>
      <c r="BD1709" s="52">
        <f t="shared" si="277"/>
        <v>44757.793055555558</v>
      </c>
      <c r="BE1709" s="16">
        <f t="shared" si="281"/>
        <v>2022</v>
      </c>
      <c r="BF1709" s="52">
        <f t="shared" si="278"/>
        <v>44791</v>
      </c>
      <c r="BG1709" s="16">
        <f t="shared" si="282"/>
        <v>2022</v>
      </c>
      <c r="BH1709" s="16"/>
    </row>
    <row r="1710" spans="1:60" x14ac:dyDescent="0.25">
      <c r="A1710" s="16">
        <v>820003850</v>
      </c>
      <c r="B1710" s="16" t="s">
        <v>3461</v>
      </c>
      <c r="C1710" s="16" t="s">
        <v>3462</v>
      </c>
      <c r="D1710" s="17" t="s">
        <v>1210</v>
      </c>
      <c r="E1710" s="17">
        <v>74670</v>
      </c>
      <c r="F1710" s="17" t="str">
        <f t="shared" si="279"/>
        <v>ST74670</v>
      </c>
      <c r="G1710" s="17" t="str">
        <f>VLOOKUP(E1710,[4]PARTIDAS!$F:$M,8,0)</f>
        <v>Evento</v>
      </c>
      <c r="H1710" s="17">
        <v>34456</v>
      </c>
      <c r="I1710" s="18">
        <v>44758.043749999997</v>
      </c>
      <c r="J1710" s="18">
        <v>44758.043749999997</v>
      </c>
      <c r="K1710" s="18">
        <v>44791</v>
      </c>
      <c r="L1710" s="19">
        <v>191297</v>
      </c>
      <c r="M1710" s="19">
        <v>191297</v>
      </c>
      <c r="N1710" s="16" t="s">
        <v>3463</v>
      </c>
      <c r="O1710" s="16"/>
      <c r="P1710" s="16"/>
      <c r="Q1710" s="16"/>
      <c r="R1710" s="16"/>
      <c r="S1710" s="16"/>
      <c r="T1710" s="20">
        <v>191297</v>
      </c>
      <c r="U1710" s="16" t="s">
        <v>47</v>
      </c>
      <c r="V1710" s="16"/>
      <c r="W1710" s="16"/>
      <c r="X1710" s="16"/>
      <c r="Y1710" s="16"/>
      <c r="Z1710" s="16"/>
      <c r="AA1710" s="16"/>
      <c r="AB1710" s="16"/>
      <c r="AC1710" s="16"/>
      <c r="AD1710" s="16"/>
      <c r="AE1710" s="16"/>
      <c r="AF1710" s="16" t="s">
        <v>4280</v>
      </c>
      <c r="AG1710" s="16" t="s">
        <v>4262</v>
      </c>
      <c r="AH1710" s="16" t="s">
        <v>3466</v>
      </c>
      <c r="AI1710" s="16"/>
      <c r="AJ1710" s="16">
        <f>VLOOKUP(E1710,[4]TD!$A:$B,2,0)</f>
        <v>-191297</v>
      </c>
      <c r="AK1710" s="16">
        <f>-IFERROR(VLOOKUP(E1710,'[4]PARTIDAS ABIERTAS EN VALORES'!$A:$E,2,0),0)</f>
        <v>0</v>
      </c>
      <c r="AL1710" s="16"/>
      <c r="AM1710" s="16">
        <f>-IFERROR(VLOOKUP(E1710,'[4]PARTIDAS ABIERTAS EN VALORES'!$A:$E,3,0),0)</f>
        <v>191297</v>
      </c>
      <c r="AN1710" s="16"/>
      <c r="AO1710" s="16">
        <f>-IFERROR(VLOOKUP(E1710,'[4]PARTIDAS ABIERTAS EN VALORES'!$A:$E,4,0),0)</f>
        <v>0</v>
      </c>
      <c r="AP1710" s="16"/>
      <c r="AQ1710" s="16"/>
      <c r="AR1710" s="16"/>
      <c r="AS1710" s="16"/>
      <c r="AT1710" s="16">
        <f t="shared" si="280"/>
        <v>0</v>
      </c>
      <c r="AU1710" s="16"/>
      <c r="AV1710" s="16"/>
      <c r="AW1710" s="16"/>
      <c r="AX1710" s="16"/>
      <c r="AY1710" s="16"/>
      <c r="AZ1710" s="16"/>
      <c r="BA1710" s="16">
        <f>-IFERROR(VLOOKUP(E1710,[4]TD!$J:$K,2,0),0)</f>
        <v>0</v>
      </c>
      <c r="BB1710" s="25">
        <f t="shared" si="276"/>
        <v>0</v>
      </c>
      <c r="BC1710" s="16"/>
      <c r="BD1710" s="52">
        <f t="shared" si="277"/>
        <v>44758.043749999997</v>
      </c>
      <c r="BE1710" s="16">
        <f t="shared" si="281"/>
        <v>2022</v>
      </c>
      <c r="BF1710" s="52">
        <f t="shared" si="278"/>
        <v>44791</v>
      </c>
      <c r="BG1710" s="16">
        <f t="shared" si="282"/>
        <v>2022</v>
      </c>
      <c r="BH1710" s="16"/>
    </row>
    <row r="1711" spans="1:60" x14ac:dyDescent="0.25">
      <c r="A1711" s="16">
        <v>820003850</v>
      </c>
      <c r="B1711" s="16" t="s">
        <v>3461</v>
      </c>
      <c r="C1711" s="16" t="s">
        <v>3462</v>
      </c>
      <c r="D1711" s="17" t="s">
        <v>1210</v>
      </c>
      <c r="E1711" s="17">
        <v>74720</v>
      </c>
      <c r="F1711" s="17" t="str">
        <f t="shared" si="279"/>
        <v>ST74720</v>
      </c>
      <c r="G1711" s="17" t="str">
        <f>VLOOKUP(E1711,[4]PARTIDAS!$F:$M,8,0)</f>
        <v>Evento</v>
      </c>
      <c r="H1711" s="17">
        <v>34456</v>
      </c>
      <c r="I1711" s="18">
        <v>44758.600694444445</v>
      </c>
      <c r="J1711" s="18">
        <v>44758.600694444445</v>
      </c>
      <c r="K1711" s="18">
        <v>44791</v>
      </c>
      <c r="L1711" s="19">
        <v>132276</v>
      </c>
      <c r="M1711" s="19">
        <v>132276</v>
      </c>
      <c r="N1711" s="16" t="s">
        <v>3463</v>
      </c>
      <c r="O1711" s="16"/>
      <c r="P1711" s="16"/>
      <c r="Q1711" s="16"/>
      <c r="R1711" s="16"/>
      <c r="S1711" s="16"/>
      <c r="T1711" s="20">
        <v>132276</v>
      </c>
      <c r="U1711" s="16" t="s">
        <v>47</v>
      </c>
      <c r="V1711" s="16"/>
      <c r="W1711" s="16"/>
      <c r="X1711" s="16"/>
      <c r="Y1711" s="16"/>
      <c r="Z1711" s="16"/>
      <c r="AA1711" s="16"/>
      <c r="AB1711" s="16"/>
      <c r="AC1711" s="16"/>
      <c r="AD1711" s="16"/>
      <c r="AE1711" s="16"/>
      <c r="AF1711" s="16" t="s">
        <v>4280</v>
      </c>
      <c r="AG1711" s="16" t="s">
        <v>4262</v>
      </c>
      <c r="AH1711" s="16" t="s">
        <v>3466</v>
      </c>
      <c r="AI1711" s="16"/>
      <c r="AJ1711" s="16">
        <f>VLOOKUP(E1711,[4]TD!$A:$B,2,0)</f>
        <v>-132276</v>
      </c>
      <c r="AK1711" s="16">
        <f>-IFERROR(VLOOKUP(E1711,'[4]PARTIDAS ABIERTAS EN VALORES'!$A:$E,2,0),0)</f>
        <v>0</v>
      </c>
      <c r="AL1711" s="16"/>
      <c r="AM1711" s="16">
        <f>-IFERROR(VLOOKUP(E1711,'[4]PARTIDAS ABIERTAS EN VALORES'!$A:$E,3,0),0)</f>
        <v>132276</v>
      </c>
      <c r="AN1711" s="16"/>
      <c r="AO1711" s="16">
        <f>-IFERROR(VLOOKUP(E1711,'[4]PARTIDAS ABIERTAS EN VALORES'!$A:$E,4,0),0)</f>
        <v>0</v>
      </c>
      <c r="AP1711" s="16"/>
      <c r="AQ1711" s="16"/>
      <c r="AR1711" s="16"/>
      <c r="AS1711" s="16"/>
      <c r="AT1711" s="16">
        <f t="shared" si="280"/>
        <v>0</v>
      </c>
      <c r="AU1711" s="16"/>
      <c r="AV1711" s="16"/>
      <c r="AW1711" s="16"/>
      <c r="AX1711" s="16"/>
      <c r="AY1711" s="16"/>
      <c r="AZ1711" s="16"/>
      <c r="BA1711" s="16">
        <f>-IFERROR(VLOOKUP(E1711,[4]TD!$J:$K,2,0),0)</f>
        <v>0</v>
      </c>
      <c r="BB1711" s="25">
        <f t="shared" si="276"/>
        <v>0</v>
      </c>
      <c r="BC1711" s="16"/>
      <c r="BD1711" s="52">
        <f t="shared" si="277"/>
        <v>44758.600694444445</v>
      </c>
      <c r="BE1711" s="16">
        <f t="shared" si="281"/>
        <v>2022</v>
      </c>
      <c r="BF1711" s="52">
        <f t="shared" si="278"/>
        <v>44791</v>
      </c>
      <c r="BG1711" s="16">
        <f t="shared" si="282"/>
        <v>2022</v>
      </c>
      <c r="BH1711" s="16"/>
    </row>
    <row r="1712" spans="1:60" x14ac:dyDescent="0.25">
      <c r="A1712" s="16">
        <v>820003850</v>
      </c>
      <c r="B1712" s="16" t="s">
        <v>3461</v>
      </c>
      <c r="C1712" s="16" t="s">
        <v>3462</v>
      </c>
      <c r="D1712" s="17" t="s">
        <v>1210</v>
      </c>
      <c r="E1712" s="17">
        <v>74761</v>
      </c>
      <c r="F1712" s="17" t="str">
        <f t="shared" si="279"/>
        <v>ST74761</v>
      </c>
      <c r="G1712" s="17" t="str">
        <f>VLOOKUP(E1712,[4]PARTIDAS!$F:$M,8,0)</f>
        <v>Evento</v>
      </c>
      <c r="H1712" s="17">
        <v>34456</v>
      </c>
      <c r="I1712" s="18">
        <v>44759.104166666664</v>
      </c>
      <c r="J1712" s="18">
        <v>44759.104166666664</v>
      </c>
      <c r="K1712" s="18">
        <v>44791</v>
      </c>
      <c r="L1712" s="19">
        <v>46000</v>
      </c>
      <c r="M1712" s="19">
        <v>46000</v>
      </c>
      <c r="N1712" s="16" t="s">
        <v>3463</v>
      </c>
      <c r="O1712" s="16"/>
      <c r="P1712" s="16"/>
      <c r="Q1712" s="16"/>
      <c r="R1712" s="16"/>
      <c r="S1712" s="16"/>
      <c r="T1712" s="20">
        <v>46000</v>
      </c>
      <c r="U1712" s="16" t="s">
        <v>47</v>
      </c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 t="s">
        <v>4281</v>
      </c>
      <c r="AG1712" s="16" t="s">
        <v>4262</v>
      </c>
      <c r="AH1712" s="16" t="s">
        <v>3466</v>
      </c>
      <c r="AI1712" s="16"/>
      <c r="AJ1712" s="16">
        <f>VLOOKUP(E1712,[4]TD!$A:$B,2,0)</f>
        <v>-46000</v>
      </c>
      <c r="AK1712" s="16">
        <f>-IFERROR(VLOOKUP(E1712,'[4]PARTIDAS ABIERTAS EN VALORES'!$A:$E,2,0),0)</f>
        <v>0</v>
      </c>
      <c r="AL1712" s="16"/>
      <c r="AM1712" s="16">
        <f>-IFERROR(VLOOKUP(E1712,'[4]PARTIDAS ABIERTAS EN VALORES'!$A:$E,3,0),0)</f>
        <v>46000</v>
      </c>
      <c r="AN1712" s="16"/>
      <c r="AO1712" s="16">
        <f>-IFERROR(VLOOKUP(E1712,'[4]PARTIDAS ABIERTAS EN VALORES'!$A:$E,4,0),0)</f>
        <v>0</v>
      </c>
      <c r="AP1712" s="16"/>
      <c r="AQ1712" s="16"/>
      <c r="AR1712" s="16"/>
      <c r="AS1712" s="16"/>
      <c r="AT1712" s="16">
        <f t="shared" si="280"/>
        <v>0</v>
      </c>
      <c r="AU1712" s="16"/>
      <c r="AV1712" s="16"/>
      <c r="AW1712" s="16"/>
      <c r="AX1712" s="16"/>
      <c r="AY1712" s="16"/>
      <c r="AZ1712" s="16"/>
      <c r="BA1712" s="16">
        <f>-IFERROR(VLOOKUP(E1712,[4]TD!$J:$K,2,0),0)</f>
        <v>0</v>
      </c>
      <c r="BB1712" s="25">
        <f t="shared" si="276"/>
        <v>0</v>
      </c>
      <c r="BC1712" s="16"/>
      <c r="BD1712" s="52">
        <f t="shared" si="277"/>
        <v>44759.104166666664</v>
      </c>
      <c r="BE1712" s="16">
        <f t="shared" si="281"/>
        <v>2022</v>
      </c>
      <c r="BF1712" s="52">
        <f t="shared" si="278"/>
        <v>44791</v>
      </c>
      <c r="BG1712" s="16">
        <f t="shared" si="282"/>
        <v>2022</v>
      </c>
      <c r="BH1712" s="16"/>
    </row>
    <row r="1713" spans="1:60" x14ac:dyDescent="0.25">
      <c r="A1713" s="16">
        <v>820003850</v>
      </c>
      <c r="B1713" s="16" t="s">
        <v>3461</v>
      </c>
      <c r="C1713" s="16" t="s">
        <v>3462</v>
      </c>
      <c r="D1713" s="17" t="s">
        <v>1210</v>
      </c>
      <c r="E1713" s="17">
        <v>74778</v>
      </c>
      <c r="F1713" s="17" t="str">
        <f t="shared" si="279"/>
        <v>ST74778</v>
      </c>
      <c r="G1713" s="17" t="str">
        <f>VLOOKUP(E1713,[4]PARTIDAS!$F:$M,8,0)</f>
        <v>Evento</v>
      </c>
      <c r="H1713" s="17">
        <v>34456</v>
      </c>
      <c r="I1713" s="18">
        <v>44759.59097222222</v>
      </c>
      <c r="J1713" s="18">
        <v>44759.59097222222</v>
      </c>
      <c r="K1713" s="18">
        <v>44791</v>
      </c>
      <c r="L1713" s="19">
        <v>424075</v>
      </c>
      <c r="M1713" s="19">
        <v>424075</v>
      </c>
      <c r="N1713" s="16" t="s">
        <v>3463</v>
      </c>
      <c r="O1713" s="16"/>
      <c r="P1713" s="16"/>
      <c r="Q1713" s="16"/>
      <c r="R1713" s="16"/>
      <c r="S1713" s="16"/>
      <c r="T1713" s="20">
        <v>424075</v>
      </c>
      <c r="U1713" s="16" t="s">
        <v>47</v>
      </c>
      <c r="V1713" s="16"/>
      <c r="W1713" s="16"/>
      <c r="X1713" s="16"/>
      <c r="Y1713" s="16"/>
      <c r="Z1713" s="16"/>
      <c r="AA1713" s="16"/>
      <c r="AB1713" s="16"/>
      <c r="AC1713" s="16"/>
      <c r="AD1713" s="16"/>
      <c r="AE1713" s="16"/>
      <c r="AF1713" s="16" t="s">
        <v>4281</v>
      </c>
      <c r="AG1713" s="16" t="s">
        <v>4262</v>
      </c>
      <c r="AH1713" s="16" t="s">
        <v>3466</v>
      </c>
      <c r="AI1713" s="16"/>
      <c r="AJ1713" s="16">
        <f>VLOOKUP(E1713,[4]TD!$A:$B,2,0)</f>
        <v>-424075</v>
      </c>
      <c r="AK1713" s="16">
        <f>-IFERROR(VLOOKUP(E1713,'[4]PARTIDAS ABIERTAS EN VALORES'!$A:$E,2,0),0)</f>
        <v>0</v>
      </c>
      <c r="AL1713" s="16"/>
      <c r="AM1713" s="16">
        <f>-IFERROR(VLOOKUP(E1713,'[4]PARTIDAS ABIERTAS EN VALORES'!$A:$E,3,0),0)</f>
        <v>424075</v>
      </c>
      <c r="AN1713" s="16"/>
      <c r="AO1713" s="16">
        <f>-IFERROR(VLOOKUP(E1713,'[4]PARTIDAS ABIERTAS EN VALORES'!$A:$E,4,0),0)</f>
        <v>0</v>
      </c>
      <c r="AP1713" s="16"/>
      <c r="AQ1713" s="16"/>
      <c r="AR1713" s="16"/>
      <c r="AS1713" s="16"/>
      <c r="AT1713" s="16">
        <f t="shared" si="280"/>
        <v>0</v>
      </c>
      <c r="AU1713" s="16"/>
      <c r="AV1713" s="16"/>
      <c r="AW1713" s="16"/>
      <c r="AX1713" s="16"/>
      <c r="AY1713" s="16"/>
      <c r="AZ1713" s="16"/>
      <c r="BA1713" s="16">
        <f>-IFERROR(VLOOKUP(E1713,[4]TD!$J:$K,2,0),0)</f>
        <v>0</v>
      </c>
      <c r="BB1713" s="25">
        <f t="shared" si="276"/>
        <v>0</v>
      </c>
      <c r="BC1713" s="16"/>
      <c r="BD1713" s="52">
        <f t="shared" si="277"/>
        <v>44759.59097222222</v>
      </c>
      <c r="BE1713" s="16">
        <f t="shared" si="281"/>
        <v>2022</v>
      </c>
      <c r="BF1713" s="52">
        <f t="shared" si="278"/>
        <v>44791</v>
      </c>
      <c r="BG1713" s="16">
        <f t="shared" si="282"/>
        <v>2022</v>
      </c>
      <c r="BH1713" s="16"/>
    </row>
    <row r="1714" spans="1:60" x14ac:dyDescent="0.25">
      <c r="A1714" s="16">
        <v>820003850</v>
      </c>
      <c r="B1714" s="16" t="s">
        <v>3461</v>
      </c>
      <c r="C1714" s="16" t="s">
        <v>3462</v>
      </c>
      <c r="D1714" s="17" t="s">
        <v>1210</v>
      </c>
      <c r="E1714" s="17">
        <v>74781</v>
      </c>
      <c r="F1714" s="17" t="str">
        <f t="shared" si="279"/>
        <v>ST74781</v>
      </c>
      <c r="G1714" s="17" t="str">
        <f>VLOOKUP(E1714,[4]PARTIDAS!$F:$M,8,0)</f>
        <v>Evento</v>
      </c>
      <c r="H1714" s="17">
        <v>34456</v>
      </c>
      <c r="I1714" s="18">
        <v>44759.602777777778</v>
      </c>
      <c r="J1714" s="18">
        <v>44759.602777777778</v>
      </c>
      <c r="K1714" s="18">
        <v>44791</v>
      </c>
      <c r="L1714" s="19">
        <v>109900</v>
      </c>
      <c r="M1714" s="19">
        <v>109900</v>
      </c>
      <c r="N1714" s="16" t="s">
        <v>3463</v>
      </c>
      <c r="O1714" s="16"/>
      <c r="P1714" s="16"/>
      <c r="Q1714" s="16"/>
      <c r="R1714" s="16"/>
      <c r="S1714" s="16"/>
      <c r="T1714" s="20">
        <v>109900</v>
      </c>
      <c r="U1714" s="16" t="s">
        <v>47</v>
      </c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 t="s">
        <v>4281</v>
      </c>
      <c r="AG1714" s="16" t="s">
        <v>4262</v>
      </c>
      <c r="AH1714" s="16" t="s">
        <v>3466</v>
      </c>
      <c r="AI1714" s="16"/>
      <c r="AJ1714" s="16">
        <f>VLOOKUP(E1714,[4]TD!$A:$B,2,0)</f>
        <v>-109900</v>
      </c>
      <c r="AK1714" s="16">
        <f>-IFERROR(VLOOKUP(E1714,'[4]PARTIDAS ABIERTAS EN VALORES'!$A:$E,2,0),0)</f>
        <v>0</v>
      </c>
      <c r="AL1714" s="16"/>
      <c r="AM1714" s="16">
        <f>-IFERROR(VLOOKUP(E1714,'[4]PARTIDAS ABIERTAS EN VALORES'!$A:$E,3,0),0)</f>
        <v>109900</v>
      </c>
      <c r="AN1714" s="16"/>
      <c r="AO1714" s="16">
        <f>-IFERROR(VLOOKUP(E1714,'[4]PARTIDAS ABIERTAS EN VALORES'!$A:$E,4,0),0)</f>
        <v>0</v>
      </c>
      <c r="AP1714" s="16"/>
      <c r="AQ1714" s="16"/>
      <c r="AR1714" s="16"/>
      <c r="AS1714" s="16"/>
      <c r="AT1714" s="16">
        <f t="shared" si="280"/>
        <v>0</v>
      </c>
      <c r="AU1714" s="16"/>
      <c r="AV1714" s="16"/>
      <c r="AW1714" s="16"/>
      <c r="AX1714" s="16"/>
      <c r="AY1714" s="16"/>
      <c r="AZ1714" s="16"/>
      <c r="BA1714" s="16">
        <f>-IFERROR(VLOOKUP(E1714,[4]TD!$J:$K,2,0),0)</f>
        <v>0</v>
      </c>
      <c r="BB1714" s="25">
        <f t="shared" si="276"/>
        <v>0</v>
      </c>
      <c r="BC1714" s="16"/>
      <c r="BD1714" s="52">
        <f t="shared" si="277"/>
        <v>44759.602777777778</v>
      </c>
      <c r="BE1714" s="16">
        <f t="shared" si="281"/>
        <v>2022</v>
      </c>
      <c r="BF1714" s="52">
        <f t="shared" si="278"/>
        <v>44791</v>
      </c>
      <c r="BG1714" s="16">
        <f t="shared" si="282"/>
        <v>2022</v>
      </c>
      <c r="BH1714" s="16"/>
    </row>
    <row r="1715" spans="1:60" x14ac:dyDescent="0.25">
      <c r="A1715" s="16">
        <v>820003850</v>
      </c>
      <c r="B1715" s="16" t="s">
        <v>3461</v>
      </c>
      <c r="C1715" s="16" t="s">
        <v>3462</v>
      </c>
      <c r="D1715" s="17" t="s">
        <v>1210</v>
      </c>
      <c r="E1715" s="17">
        <v>74785</v>
      </c>
      <c r="F1715" s="17" t="str">
        <f t="shared" si="279"/>
        <v>ST74785</v>
      </c>
      <c r="G1715" s="17" t="str">
        <f>VLOOKUP(E1715,[4]PARTIDAS!$F:$M,8,0)</f>
        <v>Evento</v>
      </c>
      <c r="H1715" s="17">
        <v>34456</v>
      </c>
      <c r="I1715" s="18">
        <v>44759.647916666669</v>
      </c>
      <c r="J1715" s="18">
        <v>44759.647916666669</v>
      </c>
      <c r="K1715" s="18">
        <v>44791</v>
      </c>
      <c r="L1715" s="19">
        <v>310805</v>
      </c>
      <c r="M1715" s="19">
        <v>310805</v>
      </c>
      <c r="N1715" s="16" t="s">
        <v>3463</v>
      </c>
      <c r="O1715" s="16"/>
      <c r="P1715" s="16"/>
      <c r="Q1715" s="16"/>
      <c r="R1715" s="16"/>
      <c r="S1715" s="16"/>
      <c r="T1715" s="20">
        <v>310805</v>
      </c>
      <c r="U1715" s="16" t="s">
        <v>47</v>
      </c>
      <c r="V1715" s="16"/>
      <c r="W1715" s="16"/>
      <c r="X1715" s="16"/>
      <c r="Y1715" s="16"/>
      <c r="Z1715" s="16"/>
      <c r="AA1715" s="16"/>
      <c r="AB1715" s="16"/>
      <c r="AC1715" s="16"/>
      <c r="AD1715" s="16"/>
      <c r="AE1715" s="16"/>
      <c r="AF1715" s="16" t="s">
        <v>4281</v>
      </c>
      <c r="AG1715" s="16" t="s">
        <v>4262</v>
      </c>
      <c r="AH1715" s="16" t="s">
        <v>3466</v>
      </c>
      <c r="AI1715" s="16"/>
      <c r="AJ1715" s="16">
        <f>VLOOKUP(E1715,[4]TD!$A:$B,2,0)</f>
        <v>-310805</v>
      </c>
      <c r="AK1715" s="16">
        <f>-IFERROR(VLOOKUP(E1715,'[4]PARTIDAS ABIERTAS EN VALORES'!$A:$E,2,0),0)</f>
        <v>0</v>
      </c>
      <c r="AL1715" s="16"/>
      <c r="AM1715" s="16">
        <f>-IFERROR(VLOOKUP(E1715,'[4]PARTIDAS ABIERTAS EN VALORES'!$A:$E,3,0),0)</f>
        <v>310805</v>
      </c>
      <c r="AN1715" s="16"/>
      <c r="AO1715" s="16">
        <f>-IFERROR(VLOOKUP(E1715,'[4]PARTIDAS ABIERTAS EN VALORES'!$A:$E,4,0),0)</f>
        <v>0</v>
      </c>
      <c r="AP1715" s="16"/>
      <c r="AQ1715" s="16"/>
      <c r="AR1715" s="16"/>
      <c r="AS1715" s="16"/>
      <c r="AT1715" s="16">
        <f t="shared" si="280"/>
        <v>0</v>
      </c>
      <c r="AU1715" s="16"/>
      <c r="AV1715" s="16"/>
      <c r="AW1715" s="16"/>
      <c r="AX1715" s="16"/>
      <c r="AY1715" s="16"/>
      <c r="AZ1715" s="16"/>
      <c r="BA1715" s="16">
        <f>-IFERROR(VLOOKUP(E1715,[4]TD!$J:$K,2,0),0)</f>
        <v>0</v>
      </c>
      <c r="BB1715" s="25">
        <f t="shared" si="276"/>
        <v>0</v>
      </c>
      <c r="BC1715" s="16"/>
      <c r="BD1715" s="52">
        <f t="shared" si="277"/>
        <v>44759.647916666669</v>
      </c>
      <c r="BE1715" s="16">
        <f t="shared" si="281"/>
        <v>2022</v>
      </c>
      <c r="BF1715" s="52">
        <f t="shared" si="278"/>
        <v>44791</v>
      </c>
      <c r="BG1715" s="16">
        <f t="shared" si="282"/>
        <v>2022</v>
      </c>
      <c r="BH1715" s="16"/>
    </row>
    <row r="1716" spans="1:60" x14ac:dyDescent="0.25">
      <c r="A1716" s="16">
        <v>820003850</v>
      </c>
      <c r="B1716" s="16" t="s">
        <v>3461</v>
      </c>
      <c r="C1716" s="16" t="s">
        <v>3462</v>
      </c>
      <c r="D1716" s="17" t="s">
        <v>1210</v>
      </c>
      <c r="E1716" s="17">
        <v>74796</v>
      </c>
      <c r="F1716" s="17" t="str">
        <f t="shared" si="279"/>
        <v>ST74796</v>
      </c>
      <c r="G1716" s="17" t="str">
        <f>VLOOKUP(E1716,[4]PARTIDAS!$F:$M,8,0)</f>
        <v>Evento</v>
      </c>
      <c r="H1716" s="17">
        <v>34456</v>
      </c>
      <c r="I1716" s="18">
        <v>44759.822916666664</v>
      </c>
      <c r="J1716" s="18">
        <v>44759.822916666664</v>
      </c>
      <c r="K1716" s="18">
        <v>44791</v>
      </c>
      <c r="L1716" s="19">
        <v>86956</v>
      </c>
      <c r="M1716" s="19">
        <v>86956</v>
      </c>
      <c r="N1716" s="16" t="s">
        <v>3463</v>
      </c>
      <c r="O1716" s="16"/>
      <c r="P1716" s="16"/>
      <c r="Q1716" s="16"/>
      <c r="R1716" s="16"/>
      <c r="S1716" s="16"/>
      <c r="T1716" s="20">
        <v>86956</v>
      </c>
      <c r="U1716" s="16" t="s">
        <v>47</v>
      </c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 t="s">
        <v>4281</v>
      </c>
      <c r="AG1716" s="16" t="s">
        <v>4262</v>
      </c>
      <c r="AH1716" s="16" t="s">
        <v>3466</v>
      </c>
      <c r="AI1716" s="16"/>
      <c r="AJ1716" s="16">
        <f>VLOOKUP(E1716,[4]TD!$A:$B,2,0)</f>
        <v>-86956</v>
      </c>
      <c r="AK1716" s="16">
        <f>-IFERROR(VLOOKUP(E1716,'[4]PARTIDAS ABIERTAS EN VALORES'!$A:$E,2,0),0)</f>
        <v>0</v>
      </c>
      <c r="AL1716" s="16"/>
      <c r="AM1716" s="16">
        <f>-IFERROR(VLOOKUP(E1716,'[4]PARTIDAS ABIERTAS EN VALORES'!$A:$E,3,0),0)</f>
        <v>86956</v>
      </c>
      <c r="AN1716" s="16"/>
      <c r="AO1716" s="16">
        <f>-IFERROR(VLOOKUP(E1716,'[4]PARTIDAS ABIERTAS EN VALORES'!$A:$E,4,0),0)</f>
        <v>0</v>
      </c>
      <c r="AP1716" s="16"/>
      <c r="AQ1716" s="16"/>
      <c r="AR1716" s="16"/>
      <c r="AS1716" s="16"/>
      <c r="AT1716" s="16">
        <f t="shared" si="280"/>
        <v>0</v>
      </c>
      <c r="AU1716" s="16"/>
      <c r="AV1716" s="16"/>
      <c r="AW1716" s="16"/>
      <c r="AX1716" s="16"/>
      <c r="AY1716" s="16"/>
      <c r="AZ1716" s="16"/>
      <c r="BA1716" s="16">
        <f>-IFERROR(VLOOKUP(E1716,[4]TD!$J:$K,2,0),0)</f>
        <v>0</v>
      </c>
      <c r="BB1716" s="25">
        <f t="shared" si="276"/>
        <v>0</v>
      </c>
      <c r="BC1716" s="16"/>
      <c r="BD1716" s="52">
        <f t="shared" si="277"/>
        <v>44759.822916666664</v>
      </c>
      <c r="BE1716" s="16">
        <f t="shared" si="281"/>
        <v>2022</v>
      </c>
      <c r="BF1716" s="52">
        <f t="shared" si="278"/>
        <v>44791</v>
      </c>
      <c r="BG1716" s="16">
        <f t="shared" si="282"/>
        <v>2022</v>
      </c>
      <c r="BH1716" s="16"/>
    </row>
    <row r="1717" spans="1:60" x14ac:dyDescent="0.25">
      <c r="A1717" s="16">
        <v>820003850</v>
      </c>
      <c r="B1717" s="16" t="s">
        <v>3461</v>
      </c>
      <c r="C1717" s="16" t="s">
        <v>3462</v>
      </c>
      <c r="D1717" s="17" t="s">
        <v>1210</v>
      </c>
      <c r="E1717" s="17">
        <v>74820</v>
      </c>
      <c r="F1717" s="17" t="str">
        <f t="shared" si="279"/>
        <v>ST74820</v>
      </c>
      <c r="G1717" s="17" t="e">
        <f>VLOOKUP(E1717,[4]PARTIDAS!$F:$M,8,0)</f>
        <v>#N/A</v>
      </c>
      <c r="H1717" s="17">
        <v>34457</v>
      </c>
      <c r="I1717" s="18">
        <v>44760.356249999997</v>
      </c>
      <c r="J1717" s="18">
        <v>44760.356249999997</v>
      </c>
      <c r="K1717" s="18">
        <v>44791</v>
      </c>
      <c r="L1717" s="19">
        <v>80800</v>
      </c>
      <c r="M1717" s="19">
        <v>80800</v>
      </c>
      <c r="N1717" s="16" t="s">
        <v>3490</v>
      </c>
      <c r="O1717" s="16"/>
      <c r="P1717" s="16"/>
      <c r="Q1717" s="16"/>
      <c r="R1717" s="20">
        <v>80800</v>
      </c>
      <c r="S1717" s="16" t="s">
        <v>4263</v>
      </c>
      <c r="T1717" s="16"/>
      <c r="U1717" s="16"/>
      <c r="V1717" s="16"/>
      <c r="W1717" s="16"/>
      <c r="X1717" s="16"/>
      <c r="Y1717" s="16"/>
      <c r="Z1717" s="16"/>
      <c r="AA1717" s="16"/>
      <c r="AB1717" s="16"/>
      <c r="AC1717" s="16"/>
      <c r="AD1717" s="16"/>
      <c r="AE1717" s="16"/>
      <c r="AF1717" s="16"/>
      <c r="AG1717" s="16" t="s">
        <v>4264</v>
      </c>
      <c r="AH1717" s="16"/>
      <c r="AI1717" s="16"/>
      <c r="AJ1717" s="16" t="e">
        <f>VLOOKUP(E1717,[4]TD!$A:$B,2,0)</f>
        <v>#N/A</v>
      </c>
      <c r="AK1717" s="16"/>
      <c r="AL1717" s="16"/>
      <c r="AM1717" s="16"/>
      <c r="AN1717" s="16"/>
      <c r="AO1717" s="16"/>
      <c r="AP1717" s="16"/>
      <c r="AQ1717" s="25">
        <f>M1717</f>
        <v>80800</v>
      </c>
      <c r="AR1717" s="16"/>
      <c r="AS1717" s="16"/>
      <c r="AT1717" s="16">
        <f t="shared" si="280"/>
        <v>0</v>
      </c>
      <c r="AU1717" s="16"/>
      <c r="AV1717" s="16"/>
      <c r="AW1717" s="16"/>
      <c r="AX1717" s="16"/>
      <c r="AY1717" s="16"/>
      <c r="AZ1717" s="16"/>
      <c r="BA1717" s="16"/>
      <c r="BB1717" s="25">
        <f t="shared" si="276"/>
        <v>0</v>
      </c>
      <c r="BC1717" s="16"/>
      <c r="BD1717" s="52">
        <f t="shared" si="277"/>
        <v>44760.356249999997</v>
      </c>
      <c r="BE1717" s="16">
        <f t="shared" si="281"/>
        <v>2022</v>
      </c>
      <c r="BF1717" s="52">
        <f t="shared" si="278"/>
        <v>44791</v>
      </c>
      <c r="BG1717" s="16">
        <f t="shared" si="282"/>
        <v>2022</v>
      </c>
      <c r="BH1717" s="16"/>
    </row>
    <row r="1718" spans="1:60" x14ac:dyDescent="0.25">
      <c r="A1718" s="16">
        <v>820003850</v>
      </c>
      <c r="B1718" s="16" t="s">
        <v>3461</v>
      </c>
      <c r="C1718" s="16" t="s">
        <v>3467</v>
      </c>
      <c r="D1718" s="17" t="s">
        <v>1210</v>
      </c>
      <c r="E1718" s="17">
        <v>74835</v>
      </c>
      <c r="F1718" s="17" t="str">
        <f t="shared" si="279"/>
        <v>ST74835</v>
      </c>
      <c r="G1718" s="17" t="str">
        <f>VLOOKUP(E1718,[4]PARTIDAS!$F:$M,8,0)</f>
        <v>Evento</v>
      </c>
      <c r="H1718" s="17">
        <v>34459</v>
      </c>
      <c r="I1718" s="18">
        <v>44760.422222222223</v>
      </c>
      <c r="J1718" s="18">
        <v>44760.422222222223</v>
      </c>
      <c r="K1718" s="18">
        <v>44791</v>
      </c>
      <c r="L1718" s="19">
        <v>102493</v>
      </c>
      <c r="M1718" s="19">
        <v>102493</v>
      </c>
      <c r="N1718" s="16" t="s">
        <v>3463</v>
      </c>
      <c r="O1718" s="16"/>
      <c r="P1718" s="16"/>
      <c r="Q1718" s="16"/>
      <c r="R1718" s="16"/>
      <c r="S1718" s="16"/>
      <c r="T1718" s="20">
        <v>102493</v>
      </c>
      <c r="U1718" s="16" t="s">
        <v>47</v>
      </c>
      <c r="V1718" s="16"/>
      <c r="W1718" s="16"/>
      <c r="X1718" s="16"/>
      <c r="Y1718" s="16"/>
      <c r="Z1718" s="16"/>
      <c r="AA1718" s="16"/>
      <c r="AB1718" s="16"/>
      <c r="AC1718" s="16"/>
      <c r="AD1718" s="16"/>
      <c r="AE1718" s="16"/>
      <c r="AF1718" s="16" t="s">
        <v>4282</v>
      </c>
      <c r="AG1718" s="16" t="s">
        <v>4220</v>
      </c>
      <c r="AH1718" s="16" t="s">
        <v>3466</v>
      </c>
      <c r="AI1718" s="16" t="s">
        <v>47</v>
      </c>
      <c r="AJ1718" s="16">
        <f>VLOOKUP(E1718,[4]TD!$A:$B,2,0)</f>
        <v>-102493</v>
      </c>
      <c r="AK1718" s="16">
        <f>-IFERROR(VLOOKUP(E1718,'[4]PARTIDAS ABIERTAS EN VALORES'!$A:$E,2,0),0)</f>
        <v>0</v>
      </c>
      <c r="AL1718" s="16"/>
      <c r="AM1718" s="16">
        <f>-IFERROR(VLOOKUP(E1718,'[4]PARTIDAS ABIERTAS EN VALORES'!$A:$E,3,0),0)</f>
        <v>102493</v>
      </c>
      <c r="AN1718" s="16"/>
      <c r="AO1718" s="16">
        <f>-IFERROR(VLOOKUP(E1718,'[4]PARTIDAS ABIERTAS EN VALORES'!$A:$E,4,0),0)</f>
        <v>0</v>
      </c>
      <c r="AP1718" s="16"/>
      <c r="AQ1718" s="16"/>
      <c r="AR1718" s="16"/>
      <c r="AS1718" s="16"/>
      <c r="AT1718" s="16">
        <f t="shared" si="280"/>
        <v>0</v>
      </c>
      <c r="AU1718" s="16"/>
      <c r="AV1718" s="16"/>
      <c r="AW1718" s="16"/>
      <c r="AX1718" s="16"/>
      <c r="AY1718" s="16"/>
      <c r="AZ1718" s="16"/>
      <c r="BA1718" s="16">
        <f>-IFERROR(VLOOKUP(E1718,[4]TD!$J:$K,2,0),0)</f>
        <v>0</v>
      </c>
      <c r="BB1718" s="25">
        <f t="shared" si="276"/>
        <v>0</v>
      </c>
      <c r="BC1718" s="16"/>
      <c r="BD1718" s="52">
        <f t="shared" si="277"/>
        <v>44760.422222222223</v>
      </c>
      <c r="BE1718" s="16">
        <f t="shared" si="281"/>
        <v>2022</v>
      </c>
      <c r="BF1718" s="52">
        <f t="shared" si="278"/>
        <v>44791</v>
      </c>
      <c r="BG1718" s="16">
        <f t="shared" si="282"/>
        <v>2022</v>
      </c>
      <c r="BH1718" s="16"/>
    </row>
    <row r="1719" spans="1:60" x14ac:dyDescent="0.25">
      <c r="A1719" s="16">
        <v>820003850</v>
      </c>
      <c r="B1719" s="16" t="s">
        <v>3461</v>
      </c>
      <c r="C1719" s="16" t="s">
        <v>3467</v>
      </c>
      <c r="D1719" s="17" t="s">
        <v>1210</v>
      </c>
      <c r="E1719" s="17">
        <v>74856</v>
      </c>
      <c r="F1719" s="17" t="str">
        <f t="shared" si="279"/>
        <v>ST74856</v>
      </c>
      <c r="G1719" s="17" t="str">
        <f>VLOOKUP(E1719,[4]PARTIDAS!$F:$M,8,0)</f>
        <v>Evento</v>
      </c>
      <c r="H1719" s="17">
        <v>34460</v>
      </c>
      <c r="I1719" s="18">
        <v>44760.46875</v>
      </c>
      <c r="J1719" s="18">
        <v>44760.46875</v>
      </c>
      <c r="K1719" s="18">
        <v>44791</v>
      </c>
      <c r="L1719" s="19">
        <v>7100</v>
      </c>
      <c r="M1719" s="19">
        <v>7100</v>
      </c>
      <c r="N1719" s="16" t="s">
        <v>3463</v>
      </c>
      <c r="O1719" s="16"/>
      <c r="P1719" s="16"/>
      <c r="Q1719" s="16"/>
      <c r="R1719" s="16"/>
      <c r="S1719" s="16"/>
      <c r="T1719" s="20">
        <v>7100</v>
      </c>
      <c r="U1719" s="16" t="s">
        <v>47</v>
      </c>
      <c r="V1719" s="16"/>
      <c r="W1719" s="16"/>
      <c r="X1719" s="16"/>
      <c r="Y1719" s="16"/>
      <c r="Z1719" s="16"/>
      <c r="AA1719" s="16"/>
      <c r="AB1719" s="16"/>
      <c r="AC1719" s="16"/>
      <c r="AD1719" s="16"/>
      <c r="AE1719" s="16"/>
      <c r="AF1719" s="16" t="s">
        <v>4282</v>
      </c>
      <c r="AG1719" s="16" t="s">
        <v>4220</v>
      </c>
      <c r="AH1719" s="16" t="s">
        <v>3466</v>
      </c>
      <c r="AI1719" s="16" t="s">
        <v>47</v>
      </c>
      <c r="AJ1719" s="16">
        <f>VLOOKUP(E1719,[4]TD!$A:$B,2,0)</f>
        <v>-7100</v>
      </c>
      <c r="AK1719" s="16">
        <f>-IFERROR(VLOOKUP(E1719,'[4]PARTIDAS ABIERTAS EN VALORES'!$A:$E,2,0),0)</f>
        <v>0</v>
      </c>
      <c r="AL1719" s="16"/>
      <c r="AM1719" s="16">
        <f>-IFERROR(VLOOKUP(E1719,'[4]PARTIDAS ABIERTAS EN VALORES'!$A:$E,3,0),0)</f>
        <v>7100</v>
      </c>
      <c r="AN1719" s="16"/>
      <c r="AO1719" s="16">
        <f>-IFERROR(VLOOKUP(E1719,'[4]PARTIDAS ABIERTAS EN VALORES'!$A:$E,4,0),0)</f>
        <v>0</v>
      </c>
      <c r="AP1719" s="16"/>
      <c r="AQ1719" s="16"/>
      <c r="AR1719" s="16"/>
      <c r="AS1719" s="16"/>
      <c r="AT1719" s="16">
        <f t="shared" si="280"/>
        <v>0</v>
      </c>
      <c r="AU1719" s="16"/>
      <c r="AV1719" s="16"/>
      <c r="AW1719" s="16"/>
      <c r="AX1719" s="16"/>
      <c r="AY1719" s="16"/>
      <c r="AZ1719" s="16"/>
      <c r="BA1719" s="16">
        <f>-IFERROR(VLOOKUP(E1719,[4]TD!$J:$K,2,0),0)</f>
        <v>0</v>
      </c>
      <c r="BB1719" s="25">
        <f t="shared" si="276"/>
        <v>0</v>
      </c>
      <c r="BC1719" s="16"/>
      <c r="BD1719" s="52">
        <f t="shared" si="277"/>
        <v>44760.46875</v>
      </c>
      <c r="BE1719" s="16">
        <f t="shared" si="281"/>
        <v>2022</v>
      </c>
      <c r="BF1719" s="52">
        <f t="shared" si="278"/>
        <v>44791</v>
      </c>
      <c r="BG1719" s="16">
        <f t="shared" si="282"/>
        <v>2022</v>
      </c>
      <c r="BH1719" s="16"/>
    </row>
    <row r="1720" spans="1:60" x14ac:dyDescent="0.25">
      <c r="A1720" s="16">
        <v>820003850</v>
      </c>
      <c r="B1720" s="16" t="s">
        <v>3461</v>
      </c>
      <c r="C1720" s="16" t="s">
        <v>3462</v>
      </c>
      <c r="D1720" s="17" t="s">
        <v>1210</v>
      </c>
      <c r="E1720" s="17">
        <v>74857</v>
      </c>
      <c r="F1720" s="17" t="str">
        <f t="shared" si="279"/>
        <v>ST74857</v>
      </c>
      <c r="G1720" s="17" t="str">
        <f>VLOOKUP(E1720,[4]PARTIDAS!$F:$M,8,0)</f>
        <v>Evento</v>
      </c>
      <c r="H1720" s="17">
        <v>34456</v>
      </c>
      <c r="I1720" s="18">
        <v>44760.470833333333</v>
      </c>
      <c r="J1720" s="18">
        <v>44760.470833333333</v>
      </c>
      <c r="K1720" s="18">
        <v>44791</v>
      </c>
      <c r="L1720" s="19">
        <v>55002</v>
      </c>
      <c r="M1720" s="19">
        <v>55002</v>
      </c>
      <c r="N1720" s="16" t="s">
        <v>3463</v>
      </c>
      <c r="O1720" s="16"/>
      <c r="P1720" s="16"/>
      <c r="Q1720" s="16"/>
      <c r="R1720" s="16"/>
      <c r="S1720" s="16"/>
      <c r="T1720" s="20">
        <v>55002</v>
      </c>
      <c r="U1720" s="16" t="s">
        <v>47</v>
      </c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 t="s">
        <v>4282</v>
      </c>
      <c r="AG1720" s="16" t="s">
        <v>4262</v>
      </c>
      <c r="AH1720" s="16" t="s">
        <v>3466</v>
      </c>
      <c r="AI1720" s="16"/>
      <c r="AJ1720" s="16">
        <f>VLOOKUP(E1720,[4]TD!$A:$B,2,0)</f>
        <v>-55002</v>
      </c>
      <c r="AK1720" s="16">
        <f>-IFERROR(VLOOKUP(E1720,'[4]PARTIDAS ABIERTAS EN VALORES'!$A:$E,2,0),0)</f>
        <v>0</v>
      </c>
      <c r="AL1720" s="16"/>
      <c r="AM1720" s="16">
        <f>-IFERROR(VLOOKUP(E1720,'[4]PARTIDAS ABIERTAS EN VALORES'!$A:$E,3,0),0)</f>
        <v>55002</v>
      </c>
      <c r="AN1720" s="16"/>
      <c r="AO1720" s="16">
        <f>-IFERROR(VLOOKUP(E1720,'[4]PARTIDAS ABIERTAS EN VALORES'!$A:$E,4,0),0)</f>
        <v>0</v>
      </c>
      <c r="AP1720" s="16"/>
      <c r="AQ1720" s="16"/>
      <c r="AR1720" s="16"/>
      <c r="AS1720" s="16"/>
      <c r="AT1720" s="16">
        <f t="shared" si="280"/>
        <v>0</v>
      </c>
      <c r="AU1720" s="16"/>
      <c r="AV1720" s="16"/>
      <c r="AW1720" s="16"/>
      <c r="AX1720" s="16"/>
      <c r="AY1720" s="16"/>
      <c r="AZ1720" s="16"/>
      <c r="BA1720" s="16">
        <f>-IFERROR(VLOOKUP(E1720,[4]TD!$J:$K,2,0),0)</f>
        <v>0</v>
      </c>
      <c r="BB1720" s="25">
        <f t="shared" si="276"/>
        <v>0</v>
      </c>
      <c r="BC1720" s="16"/>
      <c r="BD1720" s="52">
        <f t="shared" si="277"/>
        <v>44760.470833333333</v>
      </c>
      <c r="BE1720" s="16">
        <f t="shared" si="281"/>
        <v>2022</v>
      </c>
      <c r="BF1720" s="52">
        <f t="shared" si="278"/>
        <v>44791</v>
      </c>
      <c r="BG1720" s="16">
        <f t="shared" si="282"/>
        <v>2022</v>
      </c>
      <c r="BH1720" s="16"/>
    </row>
    <row r="1721" spans="1:60" x14ac:dyDescent="0.25">
      <c r="A1721" s="16">
        <v>820003850</v>
      </c>
      <c r="B1721" s="16" t="s">
        <v>3461</v>
      </c>
      <c r="C1721" s="16" t="s">
        <v>3462</v>
      </c>
      <c r="D1721" s="17" t="s">
        <v>1210</v>
      </c>
      <c r="E1721" s="17">
        <v>74858</v>
      </c>
      <c r="F1721" s="17" t="str">
        <f t="shared" si="279"/>
        <v>ST74858</v>
      </c>
      <c r="G1721" s="17" t="str">
        <f>VLOOKUP(E1721,[4]PARTIDAS!$F:$M,8,0)</f>
        <v>Evento</v>
      </c>
      <c r="H1721" s="17">
        <v>34456</v>
      </c>
      <c r="I1721" s="18">
        <v>44760.478472222225</v>
      </c>
      <c r="J1721" s="18">
        <v>44760.478472222225</v>
      </c>
      <c r="K1721" s="18">
        <v>44791</v>
      </c>
      <c r="L1721" s="19">
        <v>51942</v>
      </c>
      <c r="M1721" s="19">
        <v>51942</v>
      </c>
      <c r="N1721" s="16" t="s">
        <v>3463</v>
      </c>
      <c r="O1721" s="16"/>
      <c r="P1721" s="16"/>
      <c r="Q1721" s="16"/>
      <c r="R1721" s="16"/>
      <c r="S1721" s="16"/>
      <c r="T1721" s="20">
        <v>51942</v>
      </c>
      <c r="U1721" s="16" t="s">
        <v>47</v>
      </c>
      <c r="V1721" s="16"/>
      <c r="W1721" s="16"/>
      <c r="X1721" s="16"/>
      <c r="Y1721" s="16"/>
      <c r="Z1721" s="16"/>
      <c r="AA1721" s="16"/>
      <c r="AB1721" s="16"/>
      <c r="AC1721" s="16"/>
      <c r="AD1721" s="16"/>
      <c r="AE1721" s="16"/>
      <c r="AF1721" s="16" t="s">
        <v>4282</v>
      </c>
      <c r="AG1721" s="16" t="s">
        <v>4262</v>
      </c>
      <c r="AH1721" s="16" t="s">
        <v>3466</v>
      </c>
      <c r="AI1721" s="16"/>
      <c r="AJ1721" s="16">
        <f>VLOOKUP(E1721,[4]TD!$A:$B,2,0)</f>
        <v>-51942</v>
      </c>
      <c r="AK1721" s="16">
        <f>-IFERROR(VLOOKUP(E1721,'[4]PARTIDAS ABIERTAS EN VALORES'!$A:$E,2,0),0)</f>
        <v>0</v>
      </c>
      <c r="AL1721" s="16"/>
      <c r="AM1721" s="16">
        <f>-IFERROR(VLOOKUP(E1721,'[4]PARTIDAS ABIERTAS EN VALORES'!$A:$E,3,0),0)</f>
        <v>51942</v>
      </c>
      <c r="AN1721" s="16"/>
      <c r="AO1721" s="16">
        <f>-IFERROR(VLOOKUP(E1721,'[4]PARTIDAS ABIERTAS EN VALORES'!$A:$E,4,0),0)</f>
        <v>0</v>
      </c>
      <c r="AP1721" s="16"/>
      <c r="AQ1721" s="16"/>
      <c r="AR1721" s="16"/>
      <c r="AS1721" s="16"/>
      <c r="AT1721" s="16">
        <f t="shared" si="280"/>
        <v>0</v>
      </c>
      <c r="AU1721" s="16"/>
      <c r="AV1721" s="16"/>
      <c r="AW1721" s="16"/>
      <c r="AX1721" s="16"/>
      <c r="AY1721" s="16"/>
      <c r="AZ1721" s="16"/>
      <c r="BA1721" s="16">
        <f>-IFERROR(VLOOKUP(E1721,[4]TD!$J:$K,2,0),0)</f>
        <v>0</v>
      </c>
      <c r="BB1721" s="25">
        <f t="shared" si="276"/>
        <v>0</v>
      </c>
      <c r="BC1721" s="16"/>
      <c r="BD1721" s="52">
        <f t="shared" si="277"/>
        <v>44760.478472222225</v>
      </c>
      <c r="BE1721" s="16">
        <f t="shared" si="281"/>
        <v>2022</v>
      </c>
      <c r="BF1721" s="52">
        <f t="shared" si="278"/>
        <v>44791</v>
      </c>
      <c r="BG1721" s="16">
        <f t="shared" si="282"/>
        <v>2022</v>
      </c>
      <c r="BH1721" s="16"/>
    </row>
    <row r="1722" spans="1:60" x14ac:dyDescent="0.25">
      <c r="A1722" s="16">
        <v>820003850</v>
      </c>
      <c r="B1722" s="16" t="s">
        <v>3461</v>
      </c>
      <c r="C1722" s="16" t="s">
        <v>3467</v>
      </c>
      <c r="D1722" s="17" t="s">
        <v>1210</v>
      </c>
      <c r="E1722" s="17">
        <v>74860</v>
      </c>
      <c r="F1722" s="17" t="str">
        <f t="shared" si="279"/>
        <v>ST74860</v>
      </c>
      <c r="G1722" s="17" t="str">
        <f>VLOOKUP(E1722,[4]PARTIDAS!$F:$M,8,0)</f>
        <v>Evento</v>
      </c>
      <c r="H1722" s="17">
        <v>34460</v>
      </c>
      <c r="I1722" s="18">
        <v>44760.491666666669</v>
      </c>
      <c r="J1722" s="18">
        <v>44760.491666666669</v>
      </c>
      <c r="K1722" s="18">
        <v>44791</v>
      </c>
      <c r="L1722" s="19">
        <v>21300</v>
      </c>
      <c r="M1722" s="19">
        <v>21300</v>
      </c>
      <c r="N1722" s="16" t="s">
        <v>3463</v>
      </c>
      <c r="O1722" s="16"/>
      <c r="P1722" s="16"/>
      <c r="Q1722" s="16"/>
      <c r="R1722" s="16"/>
      <c r="S1722" s="16"/>
      <c r="T1722" s="20">
        <v>21300</v>
      </c>
      <c r="U1722" s="16" t="s">
        <v>47</v>
      </c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 t="s">
        <v>4282</v>
      </c>
      <c r="AG1722" s="16" t="s">
        <v>4220</v>
      </c>
      <c r="AH1722" s="16" t="s">
        <v>3466</v>
      </c>
      <c r="AI1722" s="16" t="s">
        <v>47</v>
      </c>
      <c r="AJ1722" s="16">
        <f>VLOOKUP(E1722,[4]TD!$A:$B,2,0)</f>
        <v>-21300</v>
      </c>
      <c r="AK1722" s="16">
        <f>-IFERROR(VLOOKUP(E1722,'[4]PARTIDAS ABIERTAS EN VALORES'!$A:$E,2,0),0)</f>
        <v>0</v>
      </c>
      <c r="AL1722" s="16"/>
      <c r="AM1722" s="16">
        <f>-IFERROR(VLOOKUP(E1722,'[4]PARTIDAS ABIERTAS EN VALORES'!$A:$E,3,0),0)</f>
        <v>21300</v>
      </c>
      <c r="AN1722" s="16"/>
      <c r="AO1722" s="16">
        <f>-IFERROR(VLOOKUP(E1722,'[4]PARTIDAS ABIERTAS EN VALORES'!$A:$E,4,0),0)</f>
        <v>0</v>
      </c>
      <c r="AP1722" s="16"/>
      <c r="AQ1722" s="16"/>
      <c r="AR1722" s="16"/>
      <c r="AS1722" s="16"/>
      <c r="AT1722" s="16">
        <f t="shared" si="280"/>
        <v>0</v>
      </c>
      <c r="AU1722" s="16"/>
      <c r="AV1722" s="16"/>
      <c r="AW1722" s="16"/>
      <c r="AX1722" s="16"/>
      <c r="AY1722" s="16"/>
      <c r="AZ1722" s="16"/>
      <c r="BA1722" s="16">
        <f>-IFERROR(VLOOKUP(E1722,[4]TD!$J:$K,2,0),0)</f>
        <v>0</v>
      </c>
      <c r="BB1722" s="25">
        <f t="shared" si="276"/>
        <v>0</v>
      </c>
      <c r="BC1722" s="16"/>
      <c r="BD1722" s="52">
        <f t="shared" si="277"/>
        <v>44760.491666666669</v>
      </c>
      <c r="BE1722" s="16">
        <f t="shared" si="281"/>
        <v>2022</v>
      </c>
      <c r="BF1722" s="52">
        <f t="shared" si="278"/>
        <v>44791</v>
      </c>
      <c r="BG1722" s="16">
        <f t="shared" si="282"/>
        <v>2022</v>
      </c>
      <c r="BH1722" s="16"/>
    </row>
    <row r="1723" spans="1:60" x14ac:dyDescent="0.25">
      <c r="A1723" s="16">
        <v>820003850</v>
      </c>
      <c r="B1723" s="16" t="s">
        <v>3461</v>
      </c>
      <c r="C1723" s="16" t="s">
        <v>3467</v>
      </c>
      <c r="D1723" s="17" t="s">
        <v>1210</v>
      </c>
      <c r="E1723" s="17">
        <v>74910</v>
      </c>
      <c r="F1723" s="17" t="str">
        <f t="shared" si="279"/>
        <v>ST74910</v>
      </c>
      <c r="G1723" s="17" t="str">
        <f>VLOOKUP(E1723,[4]PARTIDAS!$F:$M,8,0)</f>
        <v>Evento</v>
      </c>
      <c r="H1723" s="17">
        <v>34459</v>
      </c>
      <c r="I1723" s="18">
        <v>44760.74722222222</v>
      </c>
      <c r="J1723" s="18">
        <v>44760.74722222222</v>
      </c>
      <c r="K1723" s="18">
        <v>44791</v>
      </c>
      <c r="L1723" s="19">
        <v>310214</v>
      </c>
      <c r="M1723" s="19">
        <v>310214</v>
      </c>
      <c r="N1723" s="16" t="s">
        <v>3463</v>
      </c>
      <c r="O1723" s="16"/>
      <c r="P1723" s="16"/>
      <c r="Q1723" s="16"/>
      <c r="R1723" s="16"/>
      <c r="S1723" s="16"/>
      <c r="T1723" s="20">
        <v>310214</v>
      </c>
      <c r="U1723" s="16" t="s">
        <v>47</v>
      </c>
      <c r="V1723" s="16"/>
      <c r="W1723" s="16"/>
      <c r="X1723" s="16"/>
      <c r="Y1723" s="16"/>
      <c r="Z1723" s="16"/>
      <c r="AA1723" s="16"/>
      <c r="AB1723" s="16"/>
      <c r="AC1723" s="16"/>
      <c r="AD1723" s="16"/>
      <c r="AE1723" s="16"/>
      <c r="AF1723" s="16" t="s">
        <v>4282</v>
      </c>
      <c r="AG1723" s="16" t="s">
        <v>4220</v>
      </c>
      <c r="AH1723" s="16" t="s">
        <v>3466</v>
      </c>
      <c r="AI1723" s="16" t="s">
        <v>47</v>
      </c>
      <c r="AJ1723" s="16">
        <f>VLOOKUP(E1723,[4]TD!$A:$B,2,0)</f>
        <v>-310214</v>
      </c>
      <c r="AK1723" s="16">
        <f>-IFERROR(VLOOKUP(E1723,'[4]PARTIDAS ABIERTAS EN VALORES'!$A:$E,2,0),0)</f>
        <v>0</v>
      </c>
      <c r="AL1723" s="16"/>
      <c r="AM1723" s="16">
        <f>-IFERROR(VLOOKUP(E1723,'[4]PARTIDAS ABIERTAS EN VALORES'!$A:$E,3,0),0)</f>
        <v>310214</v>
      </c>
      <c r="AN1723" s="16"/>
      <c r="AO1723" s="16">
        <f>-IFERROR(VLOOKUP(E1723,'[4]PARTIDAS ABIERTAS EN VALORES'!$A:$E,4,0),0)</f>
        <v>0</v>
      </c>
      <c r="AP1723" s="16"/>
      <c r="AQ1723" s="16"/>
      <c r="AR1723" s="16"/>
      <c r="AS1723" s="16"/>
      <c r="AT1723" s="16">
        <f t="shared" si="280"/>
        <v>0</v>
      </c>
      <c r="AU1723" s="16"/>
      <c r="AV1723" s="16"/>
      <c r="AW1723" s="16"/>
      <c r="AX1723" s="16"/>
      <c r="AY1723" s="16"/>
      <c r="AZ1723" s="16"/>
      <c r="BA1723" s="16">
        <f>-IFERROR(VLOOKUP(E1723,[4]TD!$J:$K,2,0),0)</f>
        <v>0</v>
      </c>
      <c r="BB1723" s="25">
        <f t="shared" si="276"/>
        <v>0</v>
      </c>
      <c r="BC1723" s="16"/>
      <c r="BD1723" s="52">
        <f t="shared" si="277"/>
        <v>44760.74722222222</v>
      </c>
      <c r="BE1723" s="16">
        <f t="shared" si="281"/>
        <v>2022</v>
      </c>
      <c r="BF1723" s="52">
        <f t="shared" si="278"/>
        <v>44791</v>
      </c>
      <c r="BG1723" s="16">
        <f t="shared" si="282"/>
        <v>2022</v>
      </c>
      <c r="BH1723" s="16"/>
    </row>
    <row r="1724" spans="1:60" x14ac:dyDescent="0.25">
      <c r="A1724" s="16">
        <v>820003850</v>
      </c>
      <c r="B1724" s="16" t="s">
        <v>3461</v>
      </c>
      <c r="C1724" s="16" t="s">
        <v>3462</v>
      </c>
      <c r="D1724" s="17" t="s">
        <v>1210</v>
      </c>
      <c r="E1724" s="17">
        <v>74912</v>
      </c>
      <c r="F1724" s="17" t="str">
        <f t="shared" si="279"/>
        <v>ST74912</v>
      </c>
      <c r="G1724" s="17" t="str">
        <f>VLOOKUP(E1724,[4]PARTIDAS!$F:$M,8,0)</f>
        <v>Evento</v>
      </c>
      <c r="H1724" s="17">
        <v>34456</v>
      </c>
      <c r="I1724" s="18">
        <v>44760.759027777778</v>
      </c>
      <c r="J1724" s="18">
        <v>44760.759027777778</v>
      </c>
      <c r="K1724" s="18">
        <v>44791</v>
      </c>
      <c r="L1724" s="19">
        <v>515066</v>
      </c>
      <c r="M1724" s="19">
        <v>515066</v>
      </c>
      <c r="N1724" s="16" t="s">
        <v>3463</v>
      </c>
      <c r="O1724" s="16"/>
      <c r="P1724" s="16"/>
      <c r="Q1724" s="16"/>
      <c r="R1724" s="16"/>
      <c r="S1724" s="16"/>
      <c r="T1724" s="20">
        <v>515066</v>
      </c>
      <c r="U1724" s="16" t="s">
        <v>47</v>
      </c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 t="s">
        <v>4282</v>
      </c>
      <c r="AG1724" s="16" t="s">
        <v>4262</v>
      </c>
      <c r="AH1724" s="16" t="s">
        <v>3466</v>
      </c>
      <c r="AI1724" s="16"/>
      <c r="AJ1724" s="16">
        <f>VLOOKUP(E1724,[4]TD!$A:$B,2,0)</f>
        <v>-515066</v>
      </c>
      <c r="AK1724" s="16">
        <f>-IFERROR(VLOOKUP(E1724,'[4]PARTIDAS ABIERTAS EN VALORES'!$A:$E,2,0),0)</f>
        <v>0</v>
      </c>
      <c r="AL1724" s="16"/>
      <c r="AM1724" s="16">
        <f>-IFERROR(VLOOKUP(E1724,'[4]PARTIDAS ABIERTAS EN VALORES'!$A:$E,3,0),0)</f>
        <v>515066</v>
      </c>
      <c r="AN1724" s="16"/>
      <c r="AO1724" s="16">
        <f>-IFERROR(VLOOKUP(E1724,'[4]PARTIDAS ABIERTAS EN VALORES'!$A:$E,4,0),0)</f>
        <v>0</v>
      </c>
      <c r="AP1724" s="16"/>
      <c r="AQ1724" s="16"/>
      <c r="AR1724" s="16"/>
      <c r="AS1724" s="16"/>
      <c r="AT1724" s="16">
        <f t="shared" si="280"/>
        <v>0</v>
      </c>
      <c r="AU1724" s="16"/>
      <c r="AV1724" s="16"/>
      <c r="AW1724" s="16"/>
      <c r="AX1724" s="16"/>
      <c r="AY1724" s="16"/>
      <c r="AZ1724" s="16"/>
      <c r="BA1724" s="16">
        <f>-IFERROR(VLOOKUP(E1724,[4]TD!$J:$K,2,0),0)</f>
        <v>0</v>
      </c>
      <c r="BB1724" s="25">
        <f t="shared" si="276"/>
        <v>0</v>
      </c>
      <c r="BC1724" s="16"/>
      <c r="BD1724" s="52">
        <f t="shared" si="277"/>
        <v>44760.759027777778</v>
      </c>
      <c r="BE1724" s="16">
        <f t="shared" si="281"/>
        <v>2022</v>
      </c>
      <c r="BF1724" s="52">
        <f t="shared" si="278"/>
        <v>44791</v>
      </c>
      <c r="BG1724" s="16">
        <f t="shared" si="282"/>
        <v>2022</v>
      </c>
      <c r="BH1724" s="16"/>
    </row>
    <row r="1725" spans="1:60" x14ac:dyDescent="0.25">
      <c r="A1725" s="16">
        <v>820003850</v>
      </c>
      <c r="B1725" s="16" t="s">
        <v>3461</v>
      </c>
      <c r="C1725" s="16" t="s">
        <v>3462</v>
      </c>
      <c r="D1725" s="17" t="s">
        <v>1210</v>
      </c>
      <c r="E1725" s="17">
        <v>74918</v>
      </c>
      <c r="F1725" s="17" t="str">
        <f t="shared" si="279"/>
        <v>ST74918</v>
      </c>
      <c r="G1725" s="17" t="str">
        <f>VLOOKUP(E1725,[4]PARTIDAS!$F:$M,8,0)</f>
        <v>Evento</v>
      </c>
      <c r="H1725" s="17">
        <v>34456</v>
      </c>
      <c r="I1725" s="18">
        <v>44760.806944444441</v>
      </c>
      <c r="J1725" s="18">
        <v>44760.806944444441</v>
      </c>
      <c r="K1725" s="18">
        <v>44791</v>
      </c>
      <c r="L1725" s="19">
        <v>1515651</v>
      </c>
      <c r="M1725" s="19">
        <v>1515651</v>
      </c>
      <c r="N1725" s="16" t="s">
        <v>3463</v>
      </c>
      <c r="O1725" s="16"/>
      <c r="P1725" s="16"/>
      <c r="Q1725" s="16"/>
      <c r="R1725" s="16"/>
      <c r="S1725" s="16"/>
      <c r="T1725" s="20">
        <v>1515651</v>
      </c>
      <c r="U1725" s="16" t="s">
        <v>47</v>
      </c>
      <c r="V1725" s="16"/>
      <c r="W1725" s="16"/>
      <c r="X1725" s="16"/>
      <c r="Y1725" s="16"/>
      <c r="Z1725" s="16"/>
      <c r="AA1725" s="16"/>
      <c r="AB1725" s="16"/>
      <c r="AC1725" s="16"/>
      <c r="AD1725" s="16"/>
      <c r="AE1725" s="16"/>
      <c r="AF1725" s="16" t="s">
        <v>4282</v>
      </c>
      <c r="AG1725" s="16" t="s">
        <v>4262</v>
      </c>
      <c r="AH1725" s="16" t="s">
        <v>3466</v>
      </c>
      <c r="AI1725" s="16" t="s">
        <v>47</v>
      </c>
      <c r="AJ1725" s="16">
        <f>VLOOKUP(E1725,[4]TD!$A:$B,2,0)</f>
        <v>-1515651</v>
      </c>
      <c r="AK1725" s="16">
        <f>-IFERROR(VLOOKUP(E1725,'[4]PARTIDAS ABIERTAS EN VALORES'!$A:$E,2,0),0)</f>
        <v>0</v>
      </c>
      <c r="AL1725" s="16"/>
      <c r="AM1725" s="16">
        <f>-IFERROR(VLOOKUP(E1725,'[4]PARTIDAS ABIERTAS EN VALORES'!$A:$E,3,0),0)</f>
        <v>1515651</v>
      </c>
      <c r="AN1725" s="16"/>
      <c r="AO1725" s="16">
        <f>-IFERROR(VLOOKUP(E1725,'[4]PARTIDAS ABIERTAS EN VALORES'!$A:$E,4,0),0)</f>
        <v>0</v>
      </c>
      <c r="AP1725" s="16"/>
      <c r="AQ1725" s="16"/>
      <c r="AR1725" s="16"/>
      <c r="AS1725" s="16"/>
      <c r="AT1725" s="16">
        <f t="shared" si="280"/>
        <v>0</v>
      </c>
      <c r="AU1725" s="16"/>
      <c r="AV1725" s="16"/>
      <c r="AW1725" s="16"/>
      <c r="AX1725" s="16"/>
      <c r="AY1725" s="16"/>
      <c r="AZ1725" s="16"/>
      <c r="BA1725" s="16">
        <f>-IFERROR(VLOOKUP(E1725,[4]TD!$J:$K,2,0),0)</f>
        <v>0</v>
      </c>
      <c r="BB1725" s="25">
        <f t="shared" si="276"/>
        <v>0</v>
      </c>
      <c r="BC1725" s="16"/>
      <c r="BD1725" s="52">
        <f t="shared" si="277"/>
        <v>44760.806944444441</v>
      </c>
      <c r="BE1725" s="16">
        <f t="shared" si="281"/>
        <v>2022</v>
      </c>
      <c r="BF1725" s="52">
        <f t="shared" si="278"/>
        <v>44791</v>
      </c>
      <c r="BG1725" s="16">
        <f t="shared" si="282"/>
        <v>2022</v>
      </c>
      <c r="BH1725" s="16"/>
    </row>
    <row r="1726" spans="1:60" x14ac:dyDescent="0.25">
      <c r="A1726" s="16">
        <v>820003850</v>
      </c>
      <c r="B1726" s="16" t="s">
        <v>3461</v>
      </c>
      <c r="C1726" s="16" t="s">
        <v>3462</v>
      </c>
      <c r="D1726" s="17" t="s">
        <v>1210</v>
      </c>
      <c r="E1726" s="17">
        <v>74969</v>
      </c>
      <c r="F1726" s="17" t="str">
        <f t="shared" si="279"/>
        <v>ST74969</v>
      </c>
      <c r="G1726" s="17" t="str">
        <f>VLOOKUP(E1726,[4]PARTIDAS!$F:$M,8,0)</f>
        <v>Evento</v>
      </c>
      <c r="H1726" s="17">
        <v>34456</v>
      </c>
      <c r="I1726" s="18">
        <v>44761.369444444441</v>
      </c>
      <c r="J1726" s="18">
        <v>44761.369444444441</v>
      </c>
      <c r="K1726" s="18">
        <v>44791</v>
      </c>
      <c r="L1726" s="19">
        <v>5272390</v>
      </c>
      <c r="M1726" s="19">
        <v>4872390</v>
      </c>
      <c r="N1726" s="16" t="s">
        <v>3463</v>
      </c>
      <c r="O1726" s="16"/>
      <c r="P1726" s="16"/>
      <c r="Q1726" s="16"/>
      <c r="R1726" s="16"/>
      <c r="S1726" s="16"/>
      <c r="T1726" s="20">
        <v>5331690</v>
      </c>
      <c r="U1726" s="16" t="s">
        <v>4283</v>
      </c>
      <c r="V1726" s="16" t="s">
        <v>4284</v>
      </c>
      <c r="W1726" s="16">
        <v>754594</v>
      </c>
      <c r="X1726" s="16" t="s">
        <v>47</v>
      </c>
      <c r="Y1726" s="16"/>
      <c r="Z1726" s="16"/>
      <c r="AA1726" s="16">
        <v>0</v>
      </c>
      <c r="AB1726" s="16">
        <v>0</v>
      </c>
      <c r="AC1726" s="16" t="s">
        <v>47</v>
      </c>
      <c r="AD1726" s="16"/>
      <c r="AE1726" s="16"/>
      <c r="AF1726" s="16" t="s">
        <v>4285</v>
      </c>
      <c r="AG1726" s="16" t="s">
        <v>4262</v>
      </c>
      <c r="AH1726" s="16" t="s">
        <v>3466</v>
      </c>
      <c r="AI1726" s="16" t="s">
        <v>47</v>
      </c>
      <c r="AJ1726" s="16">
        <f>VLOOKUP(E1726,[4]TD!$A:$B,2,0)</f>
        <v>-4872390</v>
      </c>
      <c r="AK1726" s="16">
        <f>-IFERROR(VLOOKUP(E1726,'[4]PARTIDAS ABIERTAS EN VALORES'!$A:$E,2,0),0)</f>
        <v>0</v>
      </c>
      <c r="AL1726" s="16"/>
      <c r="AM1726" s="16">
        <f>-IFERROR(VLOOKUP(E1726,'[4]PARTIDAS ABIERTAS EN VALORES'!$A:$E,3,0),0)</f>
        <v>4117796</v>
      </c>
      <c r="AN1726" s="16"/>
      <c r="AO1726" s="16">
        <f>-IFERROR(VLOOKUP(E1726,'[4]PARTIDAS ABIERTAS EN VALORES'!$A:$E,4,0),0)</f>
        <v>754594</v>
      </c>
      <c r="AP1726" s="16"/>
      <c r="AQ1726" s="16"/>
      <c r="AR1726" s="16"/>
      <c r="AS1726" s="16"/>
      <c r="AT1726" s="16">
        <f t="shared" si="280"/>
        <v>0</v>
      </c>
      <c r="AU1726" s="16"/>
      <c r="AV1726" s="16"/>
      <c r="AW1726" s="16"/>
      <c r="AX1726" s="16"/>
      <c r="AY1726" s="16"/>
      <c r="AZ1726" s="16"/>
      <c r="BA1726" s="16">
        <f>-IFERROR(VLOOKUP(E1726,[4]TD!$J:$K,2,0),0)</f>
        <v>0</v>
      </c>
      <c r="BB1726" s="25">
        <f t="shared" si="276"/>
        <v>0</v>
      </c>
      <c r="BC1726" s="16"/>
      <c r="BD1726" s="52">
        <f t="shared" si="277"/>
        <v>44761.369444444441</v>
      </c>
      <c r="BE1726" s="16">
        <f t="shared" si="281"/>
        <v>2022</v>
      </c>
      <c r="BF1726" s="52">
        <f t="shared" si="278"/>
        <v>44791</v>
      </c>
      <c r="BG1726" s="16">
        <f t="shared" si="282"/>
        <v>2022</v>
      </c>
      <c r="BH1726" s="16"/>
    </row>
    <row r="1727" spans="1:60" x14ac:dyDescent="0.25">
      <c r="A1727" s="16">
        <v>820003850</v>
      </c>
      <c r="B1727" s="16" t="s">
        <v>3461</v>
      </c>
      <c r="C1727" s="16" t="s">
        <v>3462</v>
      </c>
      <c r="D1727" s="17" t="s">
        <v>1210</v>
      </c>
      <c r="E1727" s="17">
        <v>74984</v>
      </c>
      <c r="F1727" s="17" t="str">
        <f t="shared" si="279"/>
        <v>ST74984</v>
      </c>
      <c r="G1727" s="17" t="str">
        <f>VLOOKUP(E1727,[4]PARTIDAS!$F:$M,8,0)</f>
        <v>Evento</v>
      </c>
      <c r="H1727" s="17">
        <v>34456</v>
      </c>
      <c r="I1727" s="18">
        <v>44761.444444444445</v>
      </c>
      <c r="J1727" s="18">
        <v>44761.444444444445</v>
      </c>
      <c r="K1727" s="18">
        <v>44791</v>
      </c>
      <c r="L1727" s="19">
        <v>2344846</v>
      </c>
      <c r="M1727" s="19">
        <v>2344846</v>
      </c>
      <c r="N1727" s="16" t="s">
        <v>3463</v>
      </c>
      <c r="O1727" s="16"/>
      <c r="P1727" s="16"/>
      <c r="Q1727" s="16"/>
      <c r="R1727" s="16"/>
      <c r="S1727" s="16"/>
      <c r="T1727" s="20">
        <v>2344846</v>
      </c>
      <c r="U1727" s="16" t="s">
        <v>47</v>
      </c>
      <c r="V1727" s="16"/>
      <c r="W1727" s="16"/>
      <c r="X1727" s="16"/>
      <c r="Y1727" s="16"/>
      <c r="Z1727" s="16"/>
      <c r="AA1727" s="16"/>
      <c r="AB1727" s="16"/>
      <c r="AC1727" s="16"/>
      <c r="AD1727" s="16"/>
      <c r="AE1727" s="16"/>
      <c r="AF1727" s="16" t="s">
        <v>4285</v>
      </c>
      <c r="AG1727" s="16" t="s">
        <v>4262</v>
      </c>
      <c r="AH1727" s="16" t="s">
        <v>3466</v>
      </c>
      <c r="AI1727" s="16" t="s">
        <v>47</v>
      </c>
      <c r="AJ1727" s="16">
        <f>VLOOKUP(E1727,[4]TD!$A:$B,2,0)</f>
        <v>-2344846</v>
      </c>
      <c r="AK1727" s="16">
        <f>-IFERROR(VLOOKUP(E1727,'[4]PARTIDAS ABIERTAS EN VALORES'!$A:$E,2,0),0)</f>
        <v>0</v>
      </c>
      <c r="AL1727" s="16"/>
      <c r="AM1727" s="16">
        <f>-IFERROR(VLOOKUP(E1727,'[4]PARTIDAS ABIERTAS EN VALORES'!$A:$E,3,0),0)</f>
        <v>2344846</v>
      </c>
      <c r="AN1727" s="16"/>
      <c r="AO1727" s="16">
        <f>-IFERROR(VLOOKUP(E1727,'[4]PARTIDAS ABIERTAS EN VALORES'!$A:$E,4,0),0)</f>
        <v>0</v>
      </c>
      <c r="AP1727" s="16"/>
      <c r="AQ1727" s="16"/>
      <c r="AR1727" s="16"/>
      <c r="AS1727" s="16"/>
      <c r="AT1727" s="16">
        <f t="shared" si="280"/>
        <v>0</v>
      </c>
      <c r="AU1727" s="16"/>
      <c r="AV1727" s="16"/>
      <c r="AW1727" s="16"/>
      <c r="AX1727" s="16"/>
      <c r="AY1727" s="16"/>
      <c r="AZ1727" s="16"/>
      <c r="BA1727" s="16">
        <f>-IFERROR(VLOOKUP(E1727,[4]TD!$J:$K,2,0),0)</f>
        <v>0</v>
      </c>
      <c r="BB1727" s="25">
        <f t="shared" si="276"/>
        <v>0</v>
      </c>
      <c r="BC1727" s="16"/>
      <c r="BD1727" s="52">
        <f t="shared" si="277"/>
        <v>44761.444444444445</v>
      </c>
      <c r="BE1727" s="16">
        <f t="shared" si="281"/>
        <v>2022</v>
      </c>
      <c r="BF1727" s="52">
        <f t="shared" si="278"/>
        <v>44791</v>
      </c>
      <c r="BG1727" s="16">
        <f t="shared" si="282"/>
        <v>2022</v>
      </c>
      <c r="BH1727" s="16"/>
    </row>
    <row r="1728" spans="1:60" x14ac:dyDescent="0.25">
      <c r="A1728" s="16">
        <v>820003850</v>
      </c>
      <c r="B1728" s="16" t="s">
        <v>3461</v>
      </c>
      <c r="C1728" s="16" t="s">
        <v>3467</v>
      </c>
      <c r="D1728" s="17" t="s">
        <v>1210</v>
      </c>
      <c r="E1728" s="17">
        <v>75014</v>
      </c>
      <c r="F1728" s="17" t="str">
        <f t="shared" si="279"/>
        <v>ST75014</v>
      </c>
      <c r="G1728" s="17" t="str">
        <f>VLOOKUP(E1728,[4]PARTIDAS!$F:$M,8,0)</f>
        <v>Evento</v>
      </c>
      <c r="H1728" s="17">
        <v>34459</v>
      </c>
      <c r="I1728" s="18">
        <v>44761.601388888892</v>
      </c>
      <c r="J1728" s="18">
        <v>44761.601388888892</v>
      </c>
      <c r="K1728" s="18">
        <v>44791</v>
      </c>
      <c r="L1728" s="19">
        <v>56028</v>
      </c>
      <c r="M1728" s="19">
        <v>56028</v>
      </c>
      <c r="N1728" s="16" t="s">
        <v>3463</v>
      </c>
      <c r="O1728" s="16"/>
      <c r="P1728" s="16"/>
      <c r="Q1728" s="16"/>
      <c r="R1728" s="16"/>
      <c r="S1728" s="16"/>
      <c r="T1728" s="20">
        <v>56028</v>
      </c>
      <c r="U1728" s="16" t="s">
        <v>47</v>
      </c>
      <c r="V1728" s="16"/>
      <c r="W1728" s="16"/>
      <c r="X1728" s="16"/>
      <c r="Y1728" s="16"/>
      <c r="Z1728" s="16"/>
      <c r="AA1728" s="16"/>
      <c r="AB1728" s="16"/>
      <c r="AC1728" s="16"/>
      <c r="AD1728" s="16"/>
      <c r="AE1728" s="16"/>
      <c r="AF1728" s="16" t="s">
        <v>4285</v>
      </c>
      <c r="AG1728" s="16" t="s">
        <v>4220</v>
      </c>
      <c r="AH1728" s="16" t="s">
        <v>3466</v>
      </c>
      <c r="AI1728" s="16" t="s">
        <v>47</v>
      </c>
      <c r="AJ1728" s="16">
        <f>VLOOKUP(E1728,[4]TD!$A:$B,2,0)</f>
        <v>-56028</v>
      </c>
      <c r="AK1728" s="16">
        <f>-IFERROR(VLOOKUP(E1728,'[4]PARTIDAS ABIERTAS EN VALORES'!$A:$E,2,0),0)</f>
        <v>0</v>
      </c>
      <c r="AL1728" s="16"/>
      <c r="AM1728" s="16">
        <f>-IFERROR(VLOOKUP(E1728,'[4]PARTIDAS ABIERTAS EN VALORES'!$A:$E,3,0),0)</f>
        <v>56028</v>
      </c>
      <c r="AN1728" s="16"/>
      <c r="AO1728" s="16">
        <f>-IFERROR(VLOOKUP(E1728,'[4]PARTIDAS ABIERTAS EN VALORES'!$A:$E,4,0),0)</f>
        <v>0</v>
      </c>
      <c r="AP1728" s="16"/>
      <c r="AQ1728" s="16"/>
      <c r="AR1728" s="16"/>
      <c r="AS1728" s="16"/>
      <c r="AT1728" s="16">
        <f t="shared" si="280"/>
        <v>0</v>
      </c>
      <c r="AU1728" s="16"/>
      <c r="AV1728" s="16"/>
      <c r="AW1728" s="16"/>
      <c r="AX1728" s="16"/>
      <c r="AY1728" s="16"/>
      <c r="AZ1728" s="16"/>
      <c r="BA1728" s="16">
        <f>-IFERROR(VLOOKUP(E1728,[4]TD!$J:$K,2,0),0)</f>
        <v>0</v>
      </c>
      <c r="BB1728" s="25">
        <f t="shared" si="276"/>
        <v>0</v>
      </c>
      <c r="BC1728" s="16"/>
      <c r="BD1728" s="52">
        <f t="shared" si="277"/>
        <v>44761.601388888892</v>
      </c>
      <c r="BE1728" s="16">
        <f t="shared" si="281"/>
        <v>2022</v>
      </c>
      <c r="BF1728" s="52">
        <f t="shared" si="278"/>
        <v>44791</v>
      </c>
      <c r="BG1728" s="16">
        <f t="shared" si="282"/>
        <v>2022</v>
      </c>
      <c r="BH1728" s="16"/>
    </row>
    <row r="1729" spans="1:60" x14ac:dyDescent="0.25">
      <c r="A1729" s="16">
        <v>820003850</v>
      </c>
      <c r="B1729" s="16" t="s">
        <v>3461</v>
      </c>
      <c r="C1729" s="16" t="s">
        <v>3462</v>
      </c>
      <c r="D1729" s="17" t="s">
        <v>1210</v>
      </c>
      <c r="E1729" s="17">
        <v>75022</v>
      </c>
      <c r="F1729" s="17" t="str">
        <f t="shared" si="279"/>
        <v>ST75022</v>
      </c>
      <c r="G1729" s="17" t="str">
        <f>VLOOKUP(E1729,[4]PARTIDAS!$F:$M,8,0)</f>
        <v>Evento</v>
      </c>
      <c r="H1729" s="17">
        <v>34458</v>
      </c>
      <c r="I1729" s="18">
        <v>44761.640972222223</v>
      </c>
      <c r="J1729" s="18">
        <v>44761.640972222223</v>
      </c>
      <c r="K1729" s="18">
        <v>44791</v>
      </c>
      <c r="L1729" s="19">
        <v>7100</v>
      </c>
      <c r="M1729" s="19">
        <v>7100</v>
      </c>
      <c r="N1729" s="16" t="s">
        <v>3463</v>
      </c>
      <c r="O1729" s="16"/>
      <c r="P1729" s="16"/>
      <c r="Q1729" s="16"/>
      <c r="R1729" s="16"/>
      <c r="S1729" s="16"/>
      <c r="T1729" s="20">
        <v>7100</v>
      </c>
      <c r="U1729" s="16" t="s">
        <v>47</v>
      </c>
      <c r="V1729" s="16"/>
      <c r="W1729" s="16"/>
      <c r="X1729" s="16"/>
      <c r="Y1729" s="16"/>
      <c r="Z1729" s="16"/>
      <c r="AA1729" s="16"/>
      <c r="AB1729" s="16"/>
      <c r="AC1729" s="16"/>
      <c r="AD1729" s="16"/>
      <c r="AE1729" s="16"/>
      <c r="AF1729" s="16" t="s">
        <v>4285</v>
      </c>
      <c r="AG1729" s="16" t="s">
        <v>4220</v>
      </c>
      <c r="AH1729" s="16" t="s">
        <v>3466</v>
      </c>
      <c r="AI1729" s="16" t="s">
        <v>47</v>
      </c>
      <c r="AJ1729" s="16">
        <f>VLOOKUP(E1729,[4]TD!$A:$B,2,0)</f>
        <v>-7100</v>
      </c>
      <c r="AK1729" s="16">
        <f>-IFERROR(VLOOKUP(E1729,'[4]PARTIDAS ABIERTAS EN VALORES'!$A:$E,2,0),0)</f>
        <v>0</v>
      </c>
      <c r="AL1729" s="16"/>
      <c r="AM1729" s="16">
        <f>-IFERROR(VLOOKUP(E1729,'[4]PARTIDAS ABIERTAS EN VALORES'!$A:$E,3,0),0)</f>
        <v>7100</v>
      </c>
      <c r="AN1729" s="16"/>
      <c r="AO1729" s="16">
        <f>-IFERROR(VLOOKUP(E1729,'[4]PARTIDAS ABIERTAS EN VALORES'!$A:$E,4,0),0)</f>
        <v>0</v>
      </c>
      <c r="AP1729" s="16"/>
      <c r="AQ1729" s="16"/>
      <c r="AR1729" s="16"/>
      <c r="AS1729" s="16"/>
      <c r="AT1729" s="16">
        <f t="shared" si="280"/>
        <v>0</v>
      </c>
      <c r="AU1729" s="16"/>
      <c r="AV1729" s="16"/>
      <c r="AW1729" s="16"/>
      <c r="AX1729" s="16"/>
      <c r="AY1729" s="16"/>
      <c r="AZ1729" s="16"/>
      <c r="BA1729" s="16">
        <f>-IFERROR(VLOOKUP(E1729,[4]TD!$J:$K,2,0),0)</f>
        <v>0</v>
      </c>
      <c r="BB1729" s="25">
        <f t="shared" si="276"/>
        <v>0</v>
      </c>
      <c r="BC1729" s="16"/>
      <c r="BD1729" s="52">
        <f t="shared" si="277"/>
        <v>44761.640972222223</v>
      </c>
      <c r="BE1729" s="16">
        <f t="shared" si="281"/>
        <v>2022</v>
      </c>
      <c r="BF1729" s="52">
        <f t="shared" si="278"/>
        <v>44791</v>
      </c>
      <c r="BG1729" s="16">
        <f t="shared" si="282"/>
        <v>2022</v>
      </c>
      <c r="BH1729" s="16"/>
    </row>
    <row r="1730" spans="1:60" x14ac:dyDescent="0.25">
      <c r="A1730" s="16">
        <v>820003850</v>
      </c>
      <c r="B1730" s="16" t="s">
        <v>3461</v>
      </c>
      <c r="C1730" s="16" t="s">
        <v>3462</v>
      </c>
      <c r="D1730" s="17" t="s">
        <v>1210</v>
      </c>
      <c r="E1730" s="17">
        <v>75023</v>
      </c>
      <c r="F1730" s="17" t="str">
        <f t="shared" si="279"/>
        <v>ST75023</v>
      </c>
      <c r="G1730" s="17" t="str">
        <f>VLOOKUP(E1730,[4]PARTIDAS!$F:$M,8,0)</f>
        <v>Evento</v>
      </c>
      <c r="H1730" s="17">
        <v>34456</v>
      </c>
      <c r="I1730" s="18">
        <v>44761.640972222223</v>
      </c>
      <c r="J1730" s="18">
        <v>44761.640972222223</v>
      </c>
      <c r="K1730" s="18">
        <v>44791</v>
      </c>
      <c r="L1730" s="19">
        <v>46000</v>
      </c>
      <c r="M1730" s="19">
        <v>46000</v>
      </c>
      <c r="N1730" s="16" t="s">
        <v>3463</v>
      </c>
      <c r="O1730" s="16"/>
      <c r="P1730" s="16"/>
      <c r="Q1730" s="16"/>
      <c r="R1730" s="16"/>
      <c r="S1730" s="16"/>
      <c r="T1730" s="20">
        <v>46000</v>
      </c>
      <c r="U1730" s="16" t="s">
        <v>47</v>
      </c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 t="s">
        <v>4285</v>
      </c>
      <c r="AG1730" s="16" t="s">
        <v>4262</v>
      </c>
      <c r="AH1730" s="16" t="s">
        <v>3466</v>
      </c>
      <c r="AI1730" s="16"/>
      <c r="AJ1730" s="16">
        <f>VLOOKUP(E1730,[4]TD!$A:$B,2,0)</f>
        <v>-46000</v>
      </c>
      <c r="AK1730" s="16">
        <f>-IFERROR(VLOOKUP(E1730,'[4]PARTIDAS ABIERTAS EN VALORES'!$A:$E,2,0),0)</f>
        <v>0</v>
      </c>
      <c r="AL1730" s="16"/>
      <c r="AM1730" s="16">
        <f>-IFERROR(VLOOKUP(E1730,'[4]PARTIDAS ABIERTAS EN VALORES'!$A:$E,3,0),0)</f>
        <v>46000</v>
      </c>
      <c r="AN1730" s="16"/>
      <c r="AO1730" s="16">
        <f>-IFERROR(VLOOKUP(E1730,'[4]PARTIDAS ABIERTAS EN VALORES'!$A:$E,4,0),0)</f>
        <v>0</v>
      </c>
      <c r="AP1730" s="16"/>
      <c r="AQ1730" s="16"/>
      <c r="AR1730" s="16"/>
      <c r="AS1730" s="16"/>
      <c r="AT1730" s="16">
        <f t="shared" si="280"/>
        <v>0</v>
      </c>
      <c r="AU1730" s="16"/>
      <c r="AV1730" s="16"/>
      <c r="AW1730" s="16"/>
      <c r="AX1730" s="16"/>
      <c r="AY1730" s="16"/>
      <c r="AZ1730" s="16"/>
      <c r="BA1730" s="16">
        <f>-IFERROR(VLOOKUP(E1730,[4]TD!$J:$K,2,0),0)</f>
        <v>0</v>
      </c>
      <c r="BB1730" s="25">
        <f t="shared" ref="BB1730:BB1793" si="283">M1730-SUM(AK1730:BA1730)</f>
        <v>0</v>
      </c>
      <c r="BC1730" s="16"/>
      <c r="BD1730" s="52">
        <f t="shared" ref="BD1730:BD1793" si="284">I1730</f>
        <v>44761.640972222223</v>
      </c>
      <c r="BE1730" s="16">
        <f t="shared" si="281"/>
        <v>2022</v>
      </c>
      <c r="BF1730" s="52">
        <f t="shared" ref="BF1730:BF1793" si="285">K1730</f>
        <v>44791</v>
      </c>
      <c r="BG1730" s="16">
        <f t="shared" si="282"/>
        <v>2022</v>
      </c>
      <c r="BH1730" s="16"/>
    </row>
    <row r="1731" spans="1:60" x14ac:dyDescent="0.25">
      <c r="A1731" s="16">
        <v>820003850</v>
      </c>
      <c r="B1731" s="16" t="s">
        <v>3461</v>
      </c>
      <c r="C1731" s="16" t="s">
        <v>3462</v>
      </c>
      <c r="D1731" s="17" t="s">
        <v>1210</v>
      </c>
      <c r="E1731" s="17">
        <v>75056</v>
      </c>
      <c r="F1731" s="17" t="str">
        <f t="shared" ref="F1731:F1794" si="286">CONCATENATE(D1731,E1731)</f>
        <v>ST75056</v>
      </c>
      <c r="G1731" s="17" t="str">
        <f>VLOOKUP(E1731,[4]PARTIDAS!$F:$M,8,0)</f>
        <v>Evento</v>
      </c>
      <c r="H1731" s="17">
        <v>34456</v>
      </c>
      <c r="I1731" s="18">
        <v>44761.867361111108</v>
      </c>
      <c r="J1731" s="18">
        <v>44761.867361111108</v>
      </c>
      <c r="K1731" s="18">
        <v>44791</v>
      </c>
      <c r="L1731" s="19">
        <v>160873</v>
      </c>
      <c r="M1731" s="19">
        <v>160873</v>
      </c>
      <c r="N1731" s="16" t="s">
        <v>3463</v>
      </c>
      <c r="O1731" s="16"/>
      <c r="P1731" s="16"/>
      <c r="Q1731" s="16"/>
      <c r="R1731" s="16"/>
      <c r="S1731" s="16"/>
      <c r="T1731" s="20">
        <v>160873</v>
      </c>
      <c r="U1731" s="16" t="s">
        <v>47</v>
      </c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/>
      <c r="AF1731" s="16" t="s">
        <v>4285</v>
      </c>
      <c r="AG1731" s="16" t="s">
        <v>4262</v>
      </c>
      <c r="AH1731" s="16" t="s">
        <v>3466</v>
      </c>
      <c r="AI1731" s="16"/>
      <c r="AJ1731" s="16">
        <f>VLOOKUP(E1731,[4]TD!$A:$B,2,0)</f>
        <v>-160873</v>
      </c>
      <c r="AK1731" s="16">
        <f>-IFERROR(VLOOKUP(E1731,'[4]PARTIDAS ABIERTAS EN VALORES'!$A:$E,2,0),0)</f>
        <v>0</v>
      </c>
      <c r="AL1731" s="16"/>
      <c r="AM1731" s="16">
        <f>-IFERROR(VLOOKUP(E1731,'[4]PARTIDAS ABIERTAS EN VALORES'!$A:$E,3,0),0)</f>
        <v>160873</v>
      </c>
      <c r="AN1731" s="16"/>
      <c r="AO1731" s="16">
        <f>-IFERROR(VLOOKUP(E1731,'[4]PARTIDAS ABIERTAS EN VALORES'!$A:$E,4,0),0)</f>
        <v>0</v>
      </c>
      <c r="AP1731" s="16"/>
      <c r="AQ1731" s="16"/>
      <c r="AR1731" s="16"/>
      <c r="AS1731" s="16"/>
      <c r="AT1731" s="16">
        <f t="shared" ref="AT1731:AT1794" si="287">AP1731+AR1731+AS1731</f>
        <v>0</v>
      </c>
      <c r="AU1731" s="16"/>
      <c r="AV1731" s="16"/>
      <c r="AW1731" s="16"/>
      <c r="AX1731" s="16"/>
      <c r="AY1731" s="16"/>
      <c r="AZ1731" s="16"/>
      <c r="BA1731" s="16">
        <f>-IFERROR(VLOOKUP(E1731,[4]TD!$J:$K,2,0),0)</f>
        <v>0</v>
      </c>
      <c r="BB1731" s="25">
        <f t="shared" si="283"/>
        <v>0</v>
      </c>
      <c r="BC1731" s="16"/>
      <c r="BD1731" s="52">
        <f t="shared" si="284"/>
        <v>44761.867361111108</v>
      </c>
      <c r="BE1731" s="16">
        <f t="shared" ref="BE1731:BE1794" si="288">YEAR(BD1731)</f>
        <v>2022</v>
      </c>
      <c r="BF1731" s="52">
        <f t="shared" si="285"/>
        <v>44791</v>
      </c>
      <c r="BG1731" s="16">
        <f t="shared" ref="BG1731:BG1794" si="289">YEAR(BF1731)</f>
        <v>2022</v>
      </c>
      <c r="BH1731" s="16"/>
    </row>
    <row r="1732" spans="1:60" x14ac:dyDescent="0.25">
      <c r="A1732" s="16">
        <v>820003850</v>
      </c>
      <c r="B1732" s="16" t="s">
        <v>3461</v>
      </c>
      <c r="C1732" s="16" t="s">
        <v>3462</v>
      </c>
      <c r="D1732" s="17" t="s">
        <v>1210</v>
      </c>
      <c r="E1732" s="17">
        <v>75062</v>
      </c>
      <c r="F1732" s="17" t="str">
        <f t="shared" si="286"/>
        <v>ST75062</v>
      </c>
      <c r="G1732" s="17" t="str">
        <f>VLOOKUP(E1732,[4]PARTIDAS!$F:$M,8,0)</f>
        <v>Evento</v>
      </c>
      <c r="H1732" s="17">
        <v>34456</v>
      </c>
      <c r="I1732" s="18">
        <v>44762.023611111108</v>
      </c>
      <c r="J1732" s="18">
        <v>44762.023611111108</v>
      </c>
      <c r="K1732" s="18">
        <v>44791</v>
      </c>
      <c r="L1732" s="19">
        <v>98832</v>
      </c>
      <c r="M1732" s="19">
        <v>98832</v>
      </c>
      <c r="N1732" s="16" t="s">
        <v>3463</v>
      </c>
      <c r="O1732" s="16"/>
      <c r="P1732" s="16"/>
      <c r="Q1732" s="16"/>
      <c r="R1732" s="16"/>
      <c r="S1732" s="16"/>
      <c r="T1732" s="20">
        <v>98832</v>
      </c>
      <c r="U1732" s="16" t="s">
        <v>47</v>
      </c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 t="s">
        <v>4286</v>
      </c>
      <c r="AG1732" s="16" t="s">
        <v>4262</v>
      </c>
      <c r="AH1732" s="16" t="s">
        <v>3466</v>
      </c>
      <c r="AI1732" s="16"/>
      <c r="AJ1732" s="16">
        <f>VLOOKUP(E1732,[4]TD!$A:$B,2,0)</f>
        <v>-98832</v>
      </c>
      <c r="AK1732" s="16">
        <f>-IFERROR(VLOOKUP(E1732,'[4]PARTIDAS ABIERTAS EN VALORES'!$A:$E,2,0),0)</f>
        <v>0</v>
      </c>
      <c r="AL1732" s="16"/>
      <c r="AM1732" s="16">
        <f>-IFERROR(VLOOKUP(E1732,'[4]PARTIDAS ABIERTAS EN VALORES'!$A:$E,3,0),0)</f>
        <v>98832</v>
      </c>
      <c r="AN1732" s="16"/>
      <c r="AO1732" s="16">
        <f>-IFERROR(VLOOKUP(E1732,'[4]PARTIDAS ABIERTAS EN VALORES'!$A:$E,4,0),0)</f>
        <v>0</v>
      </c>
      <c r="AP1732" s="16"/>
      <c r="AQ1732" s="16"/>
      <c r="AR1732" s="16"/>
      <c r="AS1732" s="16"/>
      <c r="AT1732" s="16">
        <f t="shared" si="287"/>
        <v>0</v>
      </c>
      <c r="AU1732" s="16"/>
      <c r="AV1732" s="16"/>
      <c r="AW1732" s="16"/>
      <c r="AX1732" s="16"/>
      <c r="AY1732" s="16"/>
      <c r="AZ1732" s="16"/>
      <c r="BA1732" s="16">
        <f>-IFERROR(VLOOKUP(E1732,[4]TD!$J:$K,2,0),0)</f>
        <v>0</v>
      </c>
      <c r="BB1732" s="25">
        <f t="shared" si="283"/>
        <v>0</v>
      </c>
      <c r="BC1732" s="16"/>
      <c r="BD1732" s="52">
        <f t="shared" si="284"/>
        <v>44762.023611111108</v>
      </c>
      <c r="BE1732" s="16">
        <f t="shared" si="288"/>
        <v>2022</v>
      </c>
      <c r="BF1732" s="52">
        <f t="shared" si="285"/>
        <v>44791</v>
      </c>
      <c r="BG1732" s="16">
        <f t="shared" si="289"/>
        <v>2022</v>
      </c>
      <c r="BH1732" s="16"/>
    </row>
    <row r="1733" spans="1:60" x14ac:dyDescent="0.25">
      <c r="A1733" s="16">
        <v>820003850</v>
      </c>
      <c r="B1733" s="16" t="s">
        <v>3461</v>
      </c>
      <c r="C1733" s="16" t="s">
        <v>3462</v>
      </c>
      <c r="D1733" s="17" t="s">
        <v>1210</v>
      </c>
      <c r="E1733" s="17">
        <v>75077</v>
      </c>
      <c r="F1733" s="17" t="str">
        <f t="shared" si="286"/>
        <v>ST75077</v>
      </c>
      <c r="G1733" s="17" t="str">
        <f>VLOOKUP(E1733,[4]PARTIDAS!$F:$M,8,0)</f>
        <v>Evento</v>
      </c>
      <c r="H1733" s="17">
        <v>34456</v>
      </c>
      <c r="I1733" s="18">
        <v>44762.453472222223</v>
      </c>
      <c r="J1733" s="18">
        <v>44762.453472222223</v>
      </c>
      <c r="K1733" s="18">
        <v>44791</v>
      </c>
      <c r="L1733" s="19">
        <v>317864</v>
      </c>
      <c r="M1733" s="19">
        <v>317864</v>
      </c>
      <c r="N1733" s="16" t="s">
        <v>3463</v>
      </c>
      <c r="O1733" s="16"/>
      <c r="P1733" s="16"/>
      <c r="Q1733" s="16"/>
      <c r="R1733" s="16"/>
      <c r="S1733" s="16"/>
      <c r="T1733" s="20">
        <v>317864</v>
      </c>
      <c r="U1733" s="16" t="s">
        <v>47</v>
      </c>
      <c r="V1733" s="16"/>
      <c r="W1733" s="16"/>
      <c r="X1733" s="16"/>
      <c r="Y1733" s="16"/>
      <c r="Z1733" s="16"/>
      <c r="AA1733" s="16"/>
      <c r="AB1733" s="16"/>
      <c r="AC1733" s="16"/>
      <c r="AD1733" s="16"/>
      <c r="AE1733" s="16"/>
      <c r="AF1733" s="16" t="s">
        <v>4286</v>
      </c>
      <c r="AG1733" s="16" t="s">
        <v>4262</v>
      </c>
      <c r="AH1733" s="16" t="s">
        <v>3466</v>
      </c>
      <c r="AI1733" s="16"/>
      <c r="AJ1733" s="16">
        <f>VLOOKUP(E1733,[4]TD!$A:$B,2,0)</f>
        <v>-317864</v>
      </c>
      <c r="AK1733" s="16">
        <f>-IFERROR(VLOOKUP(E1733,'[4]PARTIDAS ABIERTAS EN VALORES'!$A:$E,2,0),0)</f>
        <v>0</v>
      </c>
      <c r="AL1733" s="16"/>
      <c r="AM1733" s="16">
        <f>-IFERROR(VLOOKUP(E1733,'[4]PARTIDAS ABIERTAS EN VALORES'!$A:$E,3,0),0)</f>
        <v>317864</v>
      </c>
      <c r="AN1733" s="16"/>
      <c r="AO1733" s="16">
        <f>-IFERROR(VLOOKUP(E1733,'[4]PARTIDAS ABIERTAS EN VALORES'!$A:$E,4,0),0)</f>
        <v>0</v>
      </c>
      <c r="AP1733" s="16"/>
      <c r="AQ1733" s="16"/>
      <c r="AR1733" s="16"/>
      <c r="AS1733" s="16"/>
      <c r="AT1733" s="16">
        <f t="shared" si="287"/>
        <v>0</v>
      </c>
      <c r="AU1733" s="16"/>
      <c r="AV1733" s="16"/>
      <c r="AW1733" s="16"/>
      <c r="AX1733" s="16"/>
      <c r="AY1733" s="16"/>
      <c r="AZ1733" s="16"/>
      <c r="BA1733" s="16">
        <f>-IFERROR(VLOOKUP(E1733,[4]TD!$J:$K,2,0),0)</f>
        <v>0</v>
      </c>
      <c r="BB1733" s="25">
        <f t="shared" si="283"/>
        <v>0</v>
      </c>
      <c r="BC1733" s="16"/>
      <c r="BD1733" s="52">
        <f t="shared" si="284"/>
        <v>44762.453472222223</v>
      </c>
      <c r="BE1733" s="16">
        <f t="shared" si="288"/>
        <v>2022</v>
      </c>
      <c r="BF1733" s="52">
        <f t="shared" si="285"/>
        <v>44791</v>
      </c>
      <c r="BG1733" s="16">
        <f t="shared" si="289"/>
        <v>2022</v>
      </c>
      <c r="BH1733" s="16"/>
    </row>
    <row r="1734" spans="1:60" x14ac:dyDescent="0.25">
      <c r="A1734" s="16">
        <v>820003850</v>
      </c>
      <c r="B1734" s="16" t="s">
        <v>3461</v>
      </c>
      <c r="C1734" s="16" t="s">
        <v>3462</v>
      </c>
      <c r="D1734" s="17" t="s">
        <v>1210</v>
      </c>
      <c r="E1734" s="17">
        <v>75094</v>
      </c>
      <c r="F1734" s="17" t="str">
        <f t="shared" si="286"/>
        <v>ST75094</v>
      </c>
      <c r="G1734" s="17" t="str">
        <f>VLOOKUP(E1734,[4]PARTIDAS!$F:$M,8,0)</f>
        <v>Evento</v>
      </c>
      <c r="H1734" s="17">
        <v>34456</v>
      </c>
      <c r="I1734" s="18">
        <v>44762.794444444444</v>
      </c>
      <c r="J1734" s="18">
        <v>44762.794444444444</v>
      </c>
      <c r="K1734" s="18">
        <v>44791</v>
      </c>
      <c r="L1734" s="19">
        <v>45314</v>
      </c>
      <c r="M1734" s="19">
        <v>45314</v>
      </c>
      <c r="N1734" s="16" t="s">
        <v>3463</v>
      </c>
      <c r="O1734" s="16"/>
      <c r="P1734" s="16"/>
      <c r="Q1734" s="16"/>
      <c r="R1734" s="16"/>
      <c r="S1734" s="16"/>
      <c r="T1734" s="20">
        <v>45314</v>
      </c>
      <c r="U1734" s="16" t="s">
        <v>47</v>
      </c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 t="s">
        <v>4286</v>
      </c>
      <c r="AG1734" s="16" t="s">
        <v>4262</v>
      </c>
      <c r="AH1734" s="16" t="s">
        <v>3466</v>
      </c>
      <c r="AI1734" s="16"/>
      <c r="AJ1734" s="16">
        <f>VLOOKUP(E1734,[4]TD!$A:$B,2,0)</f>
        <v>-45314</v>
      </c>
      <c r="AK1734" s="16">
        <f>-IFERROR(VLOOKUP(E1734,'[4]PARTIDAS ABIERTAS EN VALORES'!$A:$E,2,0),0)</f>
        <v>0</v>
      </c>
      <c r="AL1734" s="16"/>
      <c r="AM1734" s="16">
        <f>-IFERROR(VLOOKUP(E1734,'[4]PARTIDAS ABIERTAS EN VALORES'!$A:$E,3,0),0)</f>
        <v>45314</v>
      </c>
      <c r="AN1734" s="16"/>
      <c r="AO1734" s="16">
        <f>-IFERROR(VLOOKUP(E1734,'[4]PARTIDAS ABIERTAS EN VALORES'!$A:$E,4,0),0)</f>
        <v>0</v>
      </c>
      <c r="AP1734" s="16"/>
      <c r="AQ1734" s="16"/>
      <c r="AR1734" s="16"/>
      <c r="AS1734" s="16"/>
      <c r="AT1734" s="16">
        <f t="shared" si="287"/>
        <v>0</v>
      </c>
      <c r="AU1734" s="16"/>
      <c r="AV1734" s="16"/>
      <c r="AW1734" s="16"/>
      <c r="AX1734" s="16"/>
      <c r="AY1734" s="16"/>
      <c r="AZ1734" s="16"/>
      <c r="BA1734" s="16">
        <f>-IFERROR(VLOOKUP(E1734,[4]TD!$J:$K,2,0),0)</f>
        <v>0</v>
      </c>
      <c r="BB1734" s="25">
        <f t="shared" si="283"/>
        <v>0</v>
      </c>
      <c r="BC1734" s="16"/>
      <c r="BD1734" s="52">
        <f t="shared" si="284"/>
        <v>44762.794444444444</v>
      </c>
      <c r="BE1734" s="16">
        <f t="shared" si="288"/>
        <v>2022</v>
      </c>
      <c r="BF1734" s="52">
        <f t="shared" si="285"/>
        <v>44791</v>
      </c>
      <c r="BG1734" s="16">
        <f t="shared" si="289"/>
        <v>2022</v>
      </c>
      <c r="BH1734" s="16"/>
    </row>
    <row r="1735" spans="1:60" x14ac:dyDescent="0.25">
      <c r="A1735" s="16">
        <v>820003850</v>
      </c>
      <c r="B1735" s="16" t="s">
        <v>3461</v>
      </c>
      <c r="C1735" s="16" t="s">
        <v>3462</v>
      </c>
      <c r="D1735" s="17" t="s">
        <v>1210</v>
      </c>
      <c r="E1735" s="17">
        <v>75102</v>
      </c>
      <c r="F1735" s="17" t="str">
        <f t="shared" si="286"/>
        <v>ST75102</v>
      </c>
      <c r="G1735" s="17" t="str">
        <f>VLOOKUP(E1735,[4]PARTIDAS!$F:$M,8,0)</f>
        <v>Evento</v>
      </c>
      <c r="H1735" s="17">
        <v>34456</v>
      </c>
      <c r="I1735" s="18">
        <v>44762.961805555555</v>
      </c>
      <c r="J1735" s="18">
        <v>44762.961805555555</v>
      </c>
      <c r="K1735" s="18">
        <v>44791</v>
      </c>
      <c r="L1735" s="19">
        <v>181907</v>
      </c>
      <c r="M1735" s="19">
        <v>181907</v>
      </c>
      <c r="N1735" s="16" t="s">
        <v>3463</v>
      </c>
      <c r="O1735" s="16"/>
      <c r="P1735" s="16"/>
      <c r="Q1735" s="16"/>
      <c r="R1735" s="16"/>
      <c r="S1735" s="16"/>
      <c r="T1735" s="20">
        <v>181907</v>
      </c>
      <c r="U1735" s="16" t="s">
        <v>47</v>
      </c>
      <c r="V1735" s="16"/>
      <c r="W1735" s="16"/>
      <c r="X1735" s="16"/>
      <c r="Y1735" s="16"/>
      <c r="Z1735" s="16"/>
      <c r="AA1735" s="16"/>
      <c r="AB1735" s="16"/>
      <c r="AC1735" s="16"/>
      <c r="AD1735" s="16"/>
      <c r="AE1735" s="16"/>
      <c r="AF1735" s="16" t="s">
        <v>4286</v>
      </c>
      <c r="AG1735" s="16" t="s">
        <v>4262</v>
      </c>
      <c r="AH1735" s="16" t="s">
        <v>3466</v>
      </c>
      <c r="AI1735" s="16"/>
      <c r="AJ1735" s="16">
        <f>VLOOKUP(E1735,[4]TD!$A:$B,2,0)</f>
        <v>-181907</v>
      </c>
      <c r="AK1735" s="16">
        <f>-IFERROR(VLOOKUP(E1735,'[4]PARTIDAS ABIERTAS EN VALORES'!$A:$E,2,0),0)</f>
        <v>0</v>
      </c>
      <c r="AL1735" s="16"/>
      <c r="AM1735" s="16">
        <f>-IFERROR(VLOOKUP(E1735,'[4]PARTIDAS ABIERTAS EN VALORES'!$A:$E,3,0),0)</f>
        <v>181907</v>
      </c>
      <c r="AN1735" s="16"/>
      <c r="AO1735" s="16">
        <f>-IFERROR(VLOOKUP(E1735,'[4]PARTIDAS ABIERTAS EN VALORES'!$A:$E,4,0),0)</f>
        <v>0</v>
      </c>
      <c r="AP1735" s="16"/>
      <c r="AQ1735" s="16"/>
      <c r="AR1735" s="16"/>
      <c r="AS1735" s="16"/>
      <c r="AT1735" s="16">
        <f t="shared" si="287"/>
        <v>0</v>
      </c>
      <c r="AU1735" s="16"/>
      <c r="AV1735" s="16"/>
      <c r="AW1735" s="16"/>
      <c r="AX1735" s="16"/>
      <c r="AY1735" s="16"/>
      <c r="AZ1735" s="16"/>
      <c r="BA1735" s="16">
        <f>-IFERROR(VLOOKUP(E1735,[4]TD!$J:$K,2,0),0)</f>
        <v>0</v>
      </c>
      <c r="BB1735" s="25">
        <f t="shared" si="283"/>
        <v>0</v>
      </c>
      <c r="BC1735" s="16"/>
      <c r="BD1735" s="52">
        <f t="shared" si="284"/>
        <v>44762.961805555555</v>
      </c>
      <c r="BE1735" s="16">
        <f t="shared" si="288"/>
        <v>2022</v>
      </c>
      <c r="BF1735" s="52">
        <f t="shared" si="285"/>
        <v>44791</v>
      </c>
      <c r="BG1735" s="16">
        <f t="shared" si="289"/>
        <v>2022</v>
      </c>
      <c r="BH1735" s="16"/>
    </row>
    <row r="1736" spans="1:60" x14ac:dyDescent="0.25">
      <c r="A1736" s="16">
        <v>820003850</v>
      </c>
      <c r="B1736" s="16" t="s">
        <v>3461</v>
      </c>
      <c r="C1736" s="16" t="s">
        <v>3467</v>
      </c>
      <c r="D1736" s="17" t="s">
        <v>1210</v>
      </c>
      <c r="E1736" s="17">
        <v>75300</v>
      </c>
      <c r="F1736" s="17" t="str">
        <f t="shared" si="286"/>
        <v>ST75300</v>
      </c>
      <c r="G1736" s="17" t="str">
        <f>VLOOKUP(E1736,[4]PARTIDAS!$F:$M,8,0)</f>
        <v>Evento</v>
      </c>
      <c r="H1736" s="17">
        <v>34460</v>
      </c>
      <c r="I1736" s="18">
        <v>44764.573611111111</v>
      </c>
      <c r="J1736" s="18">
        <v>44764.573611111111</v>
      </c>
      <c r="K1736" s="18">
        <v>44791</v>
      </c>
      <c r="L1736" s="19">
        <v>7100</v>
      </c>
      <c r="M1736" s="19">
        <v>7100</v>
      </c>
      <c r="N1736" s="16" t="s">
        <v>3463</v>
      </c>
      <c r="O1736" s="16"/>
      <c r="P1736" s="16"/>
      <c r="Q1736" s="16"/>
      <c r="R1736" s="16"/>
      <c r="S1736" s="16"/>
      <c r="T1736" s="20">
        <v>7100</v>
      </c>
      <c r="U1736" s="16" t="s">
        <v>47</v>
      </c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 t="s">
        <v>4287</v>
      </c>
      <c r="AG1736" s="16" t="s">
        <v>4220</v>
      </c>
      <c r="AH1736" s="16" t="s">
        <v>3466</v>
      </c>
      <c r="AI1736" s="16" t="s">
        <v>47</v>
      </c>
      <c r="AJ1736" s="16">
        <f>VLOOKUP(E1736,[4]TD!$A:$B,2,0)</f>
        <v>-7100</v>
      </c>
      <c r="AK1736" s="16">
        <f>-IFERROR(VLOOKUP(E1736,'[4]PARTIDAS ABIERTAS EN VALORES'!$A:$E,2,0),0)</f>
        <v>0</v>
      </c>
      <c r="AL1736" s="16"/>
      <c r="AM1736" s="16">
        <f>-IFERROR(VLOOKUP(E1736,'[4]PARTIDAS ABIERTAS EN VALORES'!$A:$E,3,0),0)</f>
        <v>7100</v>
      </c>
      <c r="AN1736" s="16"/>
      <c r="AO1736" s="16">
        <f>-IFERROR(VLOOKUP(E1736,'[4]PARTIDAS ABIERTAS EN VALORES'!$A:$E,4,0),0)</f>
        <v>0</v>
      </c>
      <c r="AP1736" s="16"/>
      <c r="AQ1736" s="16"/>
      <c r="AR1736" s="16"/>
      <c r="AS1736" s="16"/>
      <c r="AT1736" s="16">
        <f t="shared" si="287"/>
        <v>0</v>
      </c>
      <c r="AU1736" s="16"/>
      <c r="AV1736" s="16"/>
      <c r="AW1736" s="16"/>
      <c r="AX1736" s="16"/>
      <c r="AY1736" s="16"/>
      <c r="AZ1736" s="16"/>
      <c r="BA1736" s="16">
        <f>-IFERROR(VLOOKUP(E1736,[4]TD!$J:$K,2,0),0)</f>
        <v>0</v>
      </c>
      <c r="BB1736" s="25">
        <f t="shared" si="283"/>
        <v>0</v>
      </c>
      <c r="BC1736" s="16"/>
      <c r="BD1736" s="52">
        <f t="shared" si="284"/>
        <v>44764.573611111111</v>
      </c>
      <c r="BE1736" s="16">
        <f t="shared" si="288"/>
        <v>2022</v>
      </c>
      <c r="BF1736" s="52">
        <f t="shared" si="285"/>
        <v>44791</v>
      </c>
      <c r="BG1736" s="16">
        <f t="shared" si="289"/>
        <v>2022</v>
      </c>
      <c r="BH1736" s="16"/>
    </row>
    <row r="1737" spans="1:60" x14ac:dyDescent="0.25">
      <c r="A1737" s="16">
        <v>820003850</v>
      </c>
      <c r="B1737" s="16" t="s">
        <v>3461</v>
      </c>
      <c r="C1737" s="16" t="s">
        <v>3462</v>
      </c>
      <c r="D1737" s="17" t="s">
        <v>1210</v>
      </c>
      <c r="E1737" s="17">
        <v>75312</v>
      </c>
      <c r="F1737" s="17" t="str">
        <f t="shared" si="286"/>
        <v>ST75312</v>
      </c>
      <c r="G1737" s="17" t="str">
        <f>VLOOKUP(E1737,[4]PARTIDAS!$F:$M,8,0)</f>
        <v>Evento</v>
      </c>
      <c r="H1737" s="17">
        <v>34456</v>
      </c>
      <c r="I1737" s="18">
        <v>44764.602777777778</v>
      </c>
      <c r="J1737" s="18">
        <v>44764.602777777778</v>
      </c>
      <c r="K1737" s="18">
        <v>44791</v>
      </c>
      <c r="L1737" s="19">
        <v>216600</v>
      </c>
      <c r="M1737" s="19">
        <v>216600</v>
      </c>
      <c r="N1737" s="16" t="s">
        <v>3463</v>
      </c>
      <c r="O1737" s="16"/>
      <c r="P1737" s="16"/>
      <c r="Q1737" s="16"/>
      <c r="R1737" s="16"/>
      <c r="S1737" s="16"/>
      <c r="T1737" s="20">
        <v>216600</v>
      </c>
      <c r="U1737" s="16" t="s">
        <v>47</v>
      </c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F1737" s="16" t="s">
        <v>4287</v>
      </c>
      <c r="AG1737" s="16" t="s">
        <v>4262</v>
      </c>
      <c r="AH1737" s="16" t="s">
        <v>3466</v>
      </c>
      <c r="AI1737" s="16"/>
      <c r="AJ1737" s="16">
        <f>VLOOKUP(E1737,[4]TD!$A:$B,2,0)</f>
        <v>-216600</v>
      </c>
      <c r="AK1737" s="16">
        <f>-IFERROR(VLOOKUP(E1737,'[4]PARTIDAS ABIERTAS EN VALORES'!$A:$E,2,0),0)</f>
        <v>0</v>
      </c>
      <c r="AL1737" s="16"/>
      <c r="AM1737" s="16">
        <f>-IFERROR(VLOOKUP(E1737,'[4]PARTIDAS ABIERTAS EN VALORES'!$A:$E,3,0),0)</f>
        <v>216600</v>
      </c>
      <c r="AN1737" s="16"/>
      <c r="AO1737" s="16">
        <f>-IFERROR(VLOOKUP(E1737,'[4]PARTIDAS ABIERTAS EN VALORES'!$A:$E,4,0),0)</f>
        <v>0</v>
      </c>
      <c r="AP1737" s="16"/>
      <c r="AQ1737" s="16"/>
      <c r="AR1737" s="16"/>
      <c r="AS1737" s="16"/>
      <c r="AT1737" s="16">
        <f t="shared" si="287"/>
        <v>0</v>
      </c>
      <c r="AU1737" s="16"/>
      <c r="AV1737" s="16"/>
      <c r="AW1737" s="16"/>
      <c r="AX1737" s="16"/>
      <c r="AY1737" s="16"/>
      <c r="AZ1737" s="16"/>
      <c r="BA1737" s="16">
        <f>-IFERROR(VLOOKUP(E1737,[4]TD!$J:$K,2,0),0)</f>
        <v>0</v>
      </c>
      <c r="BB1737" s="25">
        <f t="shared" si="283"/>
        <v>0</v>
      </c>
      <c r="BC1737" s="16"/>
      <c r="BD1737" s="52">
        <f t="shared" si="284"/>
        <v>44764.602777777778</v>
      </c>
      <c r="BE1737" s="16">
        <f t="shared" si="288"/>
        <v>2022</v>
      </c>
      <c r="BF1737" s="52">
        <f t="shared" si="285"/>
        <v>44791</v>
      </c>
      <c r="BG1737" s="16">
        <f t="shared" si="289"/>
        <v>2022</v>
      </c>
      <c r="BH1737" s="16"/>
    </row>
    <row r="1738" spans="1:60" x14ac:dyDescent="0.25">
      <c r="A1738" s="16">
        <v>820003850</v>
      </c>
      <c r="B1738" s="16" t="s">
        <v>3461</v>
      </c>
      <c r="C1738" s="16" t="s">
        <v>3462</v>
      </c>
      <c r="D1738" s="17" t="s">
        <v>1210</v>
      </c>
      <c r="E1738" s="17">
        <v>75359</v>
      </c>
      <c r="F1738" s="17" t="str">
        <f t="shared" si="286"/>
        <v>ST75359</v>
      </c>
      <c r="G1738" s="17" t="str">
        <f>VLOOKUP(E1738,[4]PARTIDAS!$F:$M,8,0)</f>
        <v>Evento</v>
      </c>
      <c r="H1738" s="17">
        <v>34456</v>
      </c>
      <c r="I1738" s="18">
        <v>44764.96875</v>
      </c>
      <c r="J1738" s="18">
        <v>44764.96875</v>
      </c>
      <c r="K1738" s="18">
        <v>44791</v>
      </c>
      <c r="L1738" s="19">
        <v>8070997</v>
      </c>
      <c r="M1738" s="19">
        <v>8070997</v>
      </c>
      <c r="N1738" s="16" t="s">
        <v>3463</v>
      </c>
      <c r="O1738" s="16"/>
      <c r="P1738" s="16"/>
      <c r="Q1738" s="16"/>
      <c r="R1738" s="16"/>
      <c r="S1738" s="16"/>
      <c r="T1738" s="20">
        <v>8070997</v>
      </c>
      <c r="U1738" s="16" t="s">
        <v>47</v>
      </c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/>
      <c r="AF1738" s="16" t="s">
        <v>4287</v>
      </c>
      <c r="AG1738" s="16" t="s">
        <v>4262</v>
      </c>
      <c r="AH1738" s="16" t="s">
        <v>3466</v>
      </c>
      <c r="AI1738" s="16" t="s">
        <v>47</v>
      </c>
      <c r="AJ1738" s="16">
        <f>VLOOKUP(E1738,[4]TD!$A:$B,2,0)</f>
        <v>-8070997</v>
      </c>
      <c r="AK1738" s="16">
        <f>-IFERROR(VLOOKUP(E1738,'[4]PARTIDAS ABIERTAS EN VALORES'!$A:$E,2,0),0)</f>
        <v>0</v>
      </c>
      <c r="AL1738" s="16"/>
      <c r="AM1738" s="16">
        <f>-IFERROR(VLOOKUP(E1738,'[4]PARTIDAS ABIERTAS EN VALORES'!$A:$E,3,0),0)</f>
        <v>8070997</v>
      </c>
      <c r="AN1738" s="16"/>
      <c r="AO1738" s="16">
        <f>-IFERROR(VLOOKUP(E1738,'[4]PARTIDAS ABIERTAS EN VALORES'!$A:$E,4,0),0)</f>
        <v>0</v>
      </c>
      <c r="AP1738" s="16"/>
      <c r="AQ1738" s="16"/>
      <c r="AR1738" s="16"/>
      <c r="AS1738" s="16"/>
      <c r="AT1738" s="16">
        <f t="shared" si="287"/>
        <v>0</v>
      </c>
      <c r="AU1738" s="16"/>
      <c r="AV1738" s="16"/>
      <c r="AW1738" s="16"/>
      <c r="AX1738" s="16"/>
      <c r="AY1738" s="16"/>
      <c r="AZ1738" s="16"/>
      <c r="BA1738" s="16">
        <f>-IFERROR(VLOOKUP(E1738,[4]TD!$J:$K,2,0),0)</f>
        <v>0</v>
      </c>
      <c r="BB1738" s="25">
        <f t="shared" si="283"/>
        <v>0</v>
      </c>
      <c r="BC1738" s="16"/>
      <c r="BD1738" s="52">
        <f t="shared" si="284"/>
        <v>44764.96875</v>
      </c>
      <c r="BE1738" s="16">
        <f t="shared" si="288"/>
        <v>2022</v>
      </c>
      <c r="BF1738" s="52">
        <f t="shared" si="285"/>
        <v>44791</v>
      </c>
      <c r="BG1738" s="16">
        <f t="shared" si="289"/>
        <v>2022</v>
      </c>
      <c r="BH1738" s="16"/>
    </row>
    <row r="1739" spans="1:60" x14ac:dyDescent="0.25">
      <c r="A1739" s="16">
        <v>820003850</v>
      </c>
      <c r="B1739" s="16" t="s">
        <v>3461</v>
      </c>
      <c r="C1739" s="16" t="s">
        <v>3467</v>
      </c>
      <c r="D1739" s="17" t="s">
        <v>1210</v>
      </c>
      <c r="E1739" s="17">
        <v>75394</v>
      </c>
      <c r="F1739" s="17" t="str">
        <f t="shared" si="286"/>
        <v>ST75394</v>
      </c>
      <c r="G1739" s="17" t="str">
        <f>VLOOKUP(E1739,[4]PARTIDAS!$F:$M,8,0)</f>
        <v>Evento</v>
      </c>
      <c r="H1739" s="17">
        <v>34460</v>
      </c>
      <c r="I1739" s="18">
        <v>44765.401388888888</v>
      </c>
      <c r="J1739" s="18">
        <v>44765.401388888888</v>
      </c>
      <c r="K1739" s="18">
        <v>44791</v>
      </c>
      <c r="L1739" s="19">
        <v>7100</v>
      </c>
      <c r="M1739" s="19">
        <v>7100</v>
      </c>
      <c r="N1739" s="16" t="s">
        <v>3463</v>
      </c>
      <c r="O1739" s="16"/>
      <c r="P1739" s="16"/>
      <c r="Q1739" s="16"/>
      <c r="R1739" s="16"/>
      <c r="S1739" s="16"/>
      <c r="T1739" s="20">
        <v>7100</v>
      </c>
      <c r="U1739" s="16" t="s">
        <v>47</v>
      </c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F1739" s="16" t="s">
        <v>4288</v>
      </c>
      <c r="AG1739" s="16" t="s">
        <v>4220</v>
      </c>
      <c r="AH1739" s="16" t="s">
        <v>3466</v>
      </c>
      <c r="AI1739" s="16" t="s">
        <v>47</v>
      </c>
      <c r="AJ1739" s="16">
        <f>VLOOKUP(E1739,[4]TD!$A:$B,2,0)</f>
        <v>-7100</v>
      </c>
      <c r="AK1739" s="16">
        <f>-IFERROR(VLOOKUP(E1739,'[4]PARTIDAS ABIERTAS EN VALORES'!$A:$E,2,0),0)</f>
        <v>0</v>
      </c>
      <c r="AL1739" s="16"/>
      <c r="AM1739" s="16">
        <f>-IFERROR(VLOOKUP(E1739,'[4]PARTIDAS ABIERTAS EN VALORES'!$A:$E,3,0),0)</f>
        <v>7100</v>
      </c>
      <c r="AN1739" s="16"/>
      <c r="AO1739" s="16">
        <f>-IFERROR(VLOOKUP(E1739,'[4]PARTIDAS ABIERTAS EN VALORES'!$A:$E,4,0),0)</f>
        <v>0</v>
      </c>
      <c r="AP1739" s="16"/>
      <c r="AQ1739" s="16"/>
      <c r="AR1739" s="16"/>
      <c r="AS1739" s="16"/>
      <c r="AT1739" s="16">
        <f t="shared" si="287"/>
        <v>0</v>
      </c>
      <c r="AU1739" s="16"/>
      <c r="AV1739" s="16"/>
      <c r="AW1739" s="16"/>
      <c r="AX1739" s="16"/>
      <c r="AY1739" s="16"/>
      <c r="AZ1739" s="16"/>
      <c r="BA1739" s="16">
        <f>-IFERROR(VLOOKUP(E1739,[4]TD!$J:$K,2,0),0)</f>
        <v>0</v>
      </c>
      <c r="BB1739" s="25">
        <f t="shared" si="283"/>
        <v>0</v>
      </c>
      <c r="BC1739" s="16"/>
      <c r="BD1739" s="52">
        <f t="shared" si="284"/>
        <v>44765.401388888888</v>
      </c>
      <c r="BE1739" s="16">
        <f t="shared" si="288"/>
        <v>2022</v>
      </c>
      <c r="BF1739" s="52">
        <f t="shared" si="285"/>
        <v>44791</v>
      </c>
      <c r="BG1739" s="16">
        <f t="shared" si="289"/>
        <v>2022</v>
      </c>
      <c r="BH1739" s="16"/>
    </row>
    <row r="1740" spans="1:60" x14ac:dyDescent="0.25">
      <c r="A1740" s="16">
        <v>820003850</v>
      </c>
      <c r="B1740" s="16" t="s">
        <v>3461</v>
      </c>
      <c r="C1740" s="16" t="s">
        <v>3467</v>
      </c>
      <c r="D1740" s="17" t="s">
        <v>1210</v>
      </c>
      <c r="E1740" s="17">
        <v>75395</v>
      </c>
      <c r="F1740" s="17" t="str">
        <f t="shared" si="286"/>
        <v>ST75395</v>
      </c>
      <c r="G1740" s="17" t="str">
        <f>VLOOKUP(E1740,[4]PARTIDAS!$F:$M,8,0)</f>
        <v>Evento</v>
      </c>
      <c r="H1740" s="17">
        <v>34460</v>
      </c>
      <c r="I1740" s="18">
        <v>44765.402777777781</v>
      </c>
      <c r="J1740" s="18">
        <v>44765.402777777781</v>
      </c>
      <c r="K1740" s="18">
        <v>44791</v>
      </c>
      <c r="L1740" s="19">
        <v>7100</v>
      </c>
      <c r="M1740" s="19">
        <v>7100</v>
      </c>
      <c r="N1740" s="16" t="s">
        <v>3463</v>
      </c>
      <c r="O1740" s="16"/>
      <c r="P1740" s="16"/>
      <c r="Q1740" s="16"/>
      <c r="R1740" s="16"/>
      <c r="S1740" s="16"/>
      <c r="T1740" s="20">
        <v>7100</v>
      </c>
      <c r="U1740" s="16" t="s">
        <v>47</v>
      </c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6" t="s">
        <v>4288</v>
      </c>
      <c r="AG1740" s="16" t="s">
        <v>4220</v>
      </c>
      <c r="AH1740" s="16" t="s">
        <v>3466</v>
      </c>
      <c r="AI1740" s="16" t="s">
        <v>47</v>
      </c>
      <c r="AJ1740" s="16">
        <f>VLOOKUP(E1740,[4]TD!$A:$B,2,0)</f>
        <v>-7100</v>
      </c>
      <c r="AK1740" s="16">
        <f>-IFERROR(VLOOKUP(E1740,'[4]PARTIDAS ABIERTAS EN VALORES'!$A:$E,2,0),0)</f>
        <v>0</v>
      </c>
      <c r="AL1740" s="16"/>
      <c r="AM1740" s="16">
        <f>-IFERROR(VLOOKUP(E1740,'[4]PARTIDAS ABIERTAS EN VALORES'!$A:$E,3,0),0)</f>
        <v>7100</v>
      </c>
      <c r="AN1740" s="16"/>
      <c r="AO1740" s="16">
        <f>-IFERROR(VLOOKUP(E1740,'[4]PARTIDAS ABIERTAS EN VALORES'!$A:$E,4,0),0)</f>
        <v>0</v>
      </c>
      <c r="AP1740" s="16"/>
      <c r="AQ1740" s="16"/>
      <c r="AR1740" s="16"/>
      <c r="AS1740" s="16"/>
      <c r="AT1740" s="16">
        <f t="shared" si="287"/>
        <v>0</v>
      </c>
      <c r="AU1740" s="16"/>
      <c r="AV1740" s="16"/>
      <c r="AW1740" s="16"/>
      <c r="AX1740" s="16"/>
      <c r="AY1740" s="16"/>
      <c r="AZ1740" s="16"/>
      <c r="BA1740" s="16">
        <f>-IFERROR(VLOOKUP(E1740,[4]TD!$J:$K,2,0),0)</f>
        <v>0</v>
      </c>
      <c r="BB1740" s="25">
        <f t="shared" si="283"/>
        <v>0</v>
      </c>
      <c r="BC1740" s="16"/>
      <c r="BD1740" s="52">
        <f t="shared" si="284"/>
        <v>44765.402777777781</v>
      </c>
      <c r="BE1740" s="16">
        <f t="shared" si="288"/>
        <v>2022</v>
      </c>
      <c r="BF1740" s="52">
        <f t="shared" si="285"/>
        <v>44791</v>
      </c>
      <c r="BG1740" s="16">
        <f t="shared" si="289"/>
        <v>2022</v>
      </c>
      <c r="BH1740" s="16"/>
    </row>
    <row r="1741" spans="1:60" x14ac:dyDescent="0.25">
      <c r="A1741" s="16">
        <v>820003850</v>
      </c>
      <c r="B1741" s="16" t="s">
        <v>3461</v>
      </c>
      <c r="C1741" s="16" t="s">
        <v>3462</v>
      </c>
      <c r="D1741" s="17" t="s">
        <v>1210</v>
      </c>
      <c r="E1741" s="17">
        <v>75407</v>
      </c>
      <c r="F1741" s="17" t="str">
        <f t="shared" si="286"/>
        <v>ST75407</v>
      </c>
      <c r="G1741" s="17" t="str">
        <f>VLOOKUP(E1741,[4]PARTIDAS!$F:$M,8,0)</f>
        <v>Evento</v>
      </c>
      <c r="H1741" s="17">
        <v>34456</v>
      </c>
      <c r="I1741" s="18">
        <v>44765.425000000003</v>
      </c>
      <c r="J1741" s="18">
        <v>44765.425000000003</v>
      </c>
      <c r="K1741" s="18">
        <v>44791</v>
      </c>
      <c r="L1741" s="19">
        <v>46000</v>
      </c>
      <c r="M1741" s="19">
        <v>46000</v>
      </c>
      <c r="N1741" s="16" t="s">
        <v>3463</v>
      </c>
      <c r="O1741" s="16"/>
      <c r="P1741" s="16"/>
      <c r="Q1741" s="16"/>
      <c r="R1741" s="16"/>
      <c r="S1741" s="16"/>
      <c r="T1741" s="20">
        <v>46000</v>
      </c>
      <c r="U1741" s="16" t="s">
        <v>47</v>
      </c>
      <c r="V1741" s="16"/>
      <c r="W1741" s="16"/>
      <c r="X1741" s="16"/>
      <c r="Y1741" s="16"/>
      <c r="Z1741" s="16"/>
      <c r="AA1741" s="16"/>
      <c r="AB1741" s="16"/>
      <c r="AC1741" s="16"/>
      <c r="AD1741" s="16"/>
      <c r="AE1741" s="16"/>
      <c r="AF1741" s="16" t="s">
        <v>4288</v>
      </c>
      <c r="AG1741" s="16" t="s">
        <v>4262</v>
      </c>
      <c r="AH1741" s="16" t="s">
        <v>3466</v>
      </c>
      <c r="AI1741" s="16"/>
      <c r="AJ1741" s="16">
        <f>VLOOKUP(E1741,[4]TD!$A:$B,2,0)</f>
        <v>-46000</v>
      </c>
      <c r="AK1741" s="16">
        <f>-IFERROR(VLOOKUP(E1741,'[4]PARTIDAS ABIERTAS EN VALORES'!$A:$E,2,0),0)</f>
        <v>0</v>
      </c>
      <c r="AL1741" s="16"/>
      <c r="AM1741" s="16">
        <f>-IFERROR(VLOOKUP(E1741,'[4]PARTIDAS ABIERTAS EN VALORES'!$A:$E,3,0),0)</f>
        <v>46000</v>
      </c>
      <c r="AN1741" s="16"/>
      <c r="AO1741" s="16">
        <f>-IFERROR(VLOOKUP(E1741,'[4]PARTIDAS ABIERTAS EN VALORES'!$A:$E,4,0),0)</f>
        <v>0</v>
      </c>
      <c r="AP1741" s="16"/>
      <c r="AQ1741" s="16"/>
      <c r="AR1741" s="16"/>
      <c r="AS1741" s="16"/>
      <c r="AT1741" s="16">
        <f t="shared" si="287"/>
        <v>0</v>
      </c>
      <c r="AU1741" s="16"/>
      <c r="AV1741" s="16"/>
      <c r="AW1741" s="16"/>
      <c r="AX1741" s="16"/>
      <c r="AY1741" s="16"/>
      <c r="AZ1741" s="16"/>
      <c r="BA1741" s="16">
        <f>-IFERROR(VLOOKUP(E1741,[4]TD!$J:$K,2,0),0)</f>
        <v>0</v>
      </c>
      <c r="BB1741" s="25">
        <f t="shared" si="283"/>
        <v>0</v>
      </c>
      <c r="BC1741" s="16"/>
      <c r="BD1741" s="52">
        <f t="shared" si="284"/>
        <v>44765.425000000003</v>
      </c>
      <c r="BE1741" s="16">
        <f t="shared" si="288"/>
        <v>2022</v>
      </c>
      <c r="BF1741" s="52">
        <f t="shared" si="285"/>
        <v>44791</v>
      </c>
      <c r="BG1741" s="16">
        <f t="shared" si="289"/>
        <v>2022</v>
      </c>
      <c r="BH1741" s="16"/>
    </row>
    <row r="1742" spans="1:60" x14ac:dyDescent="0.25">
      <c r="A1742" s="16">
        <v>820003850</v>
      </c>
      <c r="B1742" s="16" t="s">
        <v>3461</v>
      </c>
      <c r="C1742" s="16" t="s">
        <v>3467</v>
      </c>
      <c r="D1742" s="17" t="s">
        <v>1210</v>
      </c>
      <c r="E1742" s="17">
        <v>75424</v>
      </c>
      <c r="F1742" s="17" t="str">
        <f t="shared" si="286"/>
        <v>ST75424</v>
      </c>
      <c r="G1742" s="17" t="str">
        <f>VLOOKUP(E1742,[4]PARTIDAS!$F:$M,8,0)</f>
        <v>Evento</v>
      </c>
      <c r="H1742" s="17">
        <v>34460</v>
      </c>
      <c r="I1742" s="18">
        <v>44765.469444444447</v>
      </c>
      <c r="J1742" s="18">
        <v>44765.469444444447</v>
      </c>
      <c r="K1742" s="18">
        <v>44791</v>
      </c>
      <c r="L1742" s="19">
        <v>7100</v>
      </c>
      <c r="M1742" s="19">
        <v>7100</v>
      </c>
      <c r="N1742" s="16" t="s">
        <v>3463</v>
      </c>
      <c r="O1742" s="16"/>
      <c r="P1742" s="16"/>
      <c r="Q1742" s="16"/>
      <c r="R1742" s="16"/>
      <c r="S1742" s="16"/>
      <c r="T1742" s="20">
        <v>7100</v>
      </c>
      <c r="U1742" s="16" t="s">
        <v>47</v>
      </c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 t="s">
        <v>4288</v>
      </c>
      <c r="AG1742" s="16" t="s">
        <v>4220</v>
      </c>
      <c r="AH1742" s="16" t="s">
        <v>3466</v>
      </c>
      <c r="AI1742" s="16" t="s">
        <v>47</v>
      </c>
      <c r="AJ1742" s="16">
        <f>VLOOKUP(E1742,[4]TD!$A:$B,2,0)</f>
        <v>-7100</v>
      </c>
      <c r="AK1742" s="16">
        <f>-IFERROR(VLOOKUP(E1742,'[4]PARTIDAS ABIERTAS EN VALORES'!$A:$E,2,0),0)</f>
        <v>0</v>
      </c>
      <c r="AL1742" s="16"/>
      <c r="AM1742" s="16">
        <f>-IFERROR(VLOOKUP(E1742,'[4]PARTIDAS ABIERTAS EN VALORES'!$A:$E,3,0),0)</f>
        <v>7100</v>
      </c>
      <c r="AN1742" s="16"/>
      <c r="AO1742" s="16">
        <f>-IFERROR(VLOOKUP(E1742,'[4]PARTIDAS ABIERTAS EN VALORES'!$A:$E,4,0),0)</f>
        <v>0</v>
      </c>
      <c r="AP1742" s="16"/>
      <c r="AQ1742" s="16"/>
      <c r="AR1742" s="16"/>
      <c r="AS1742" s="16"/>
      <c r="AT1742" s="16">
        <f t="shared" si="287"/>
        <v>0</v>
      </c>
      <c r="AU1742" s="16"/>
      <c r="AV1742" s="16"/>
      <c r="AW1742" s="16"/>
      <c r="AX1742" s="16"/>
      <c r="AY1742" s="16"/>
      <c r="AZ1742" s="16"/>
      <c r="BA1742" s="16">
        <f>-IFERROR(VLOOKUP(E1742,[4]TD!$J:$K,2,0),0)</f>
        <v>0</v>
      </c>
      <c r="BB1742" s="25">
        <f t="shared" si="283"/>
        <v>0</v>
      </c>
      <c r="BC1742" s="16"/>
      <c r="BD1742" s="52">
        <f t="shared" si="284"/>
        <v>44765.469444444447</v>
      </c>
      <c r="BE1742" s="16">
        <f t="shared" si="288"/>
        <v>2022</v>
      </c>
      <c r="BF1742" s="52">
        <f t="shared" si="285"/>
        <v>44791</v>
      </c>
      <c r="BG1742" s="16">
        <f t="shared" si="289"/>
        <v>2022</v>
      </c>
      <c r="BH1742" s="16"/>
    </row>
    <row r="1743" spans="1:60" x14ac:dyDescent="0.25">
      <c r="A1743" s="16">
        <v>820003850</v>
      </c>
      <c r="B1743" s="16" t="s">
        <v>3461</v>
      </c>
      <c r="C1743" s="16" t="s">
        <v>3462</v>
      </c>
      <c r="D1743" s="17" t="s">
        <v>1210</v>
      </c>
      <c r="E1743" s="17">
        <v>75434</v>
      </c>
      <c r="F1743" s="17" t="str">
        <f t="shared" si="286"/>
        <v>ST75434</v>
      </c>
      <c r="G1743" s="17" t="str">
        <f>VLOOKUP(E1743,[4]PARTIDAS!$F:$M,8,0)</f>
        <v>Evento</v>
      </c>
      <c r="H1743" s="17">
        <v>34456</v>
      </c>
      <c r="I1743" s="18">
        <v>44765.509722222225</v>
      </c>
      <c r="J1743" s="18">
        <v>44765.509722222225</v>
      </c>
      <c r="K1743" s="18">
        <v>44791</v>
      </c>
      <c r="L1743" s="19">
        <v>218093</v>
      </c>
      <c r="M1743" s="19">
        <v>218093</v>
      </c>
      <c r="N1743" s="16" t="s">
        <v>3463</v>
      </c>
      <c r="O1743" s="16"/>
      <c r="P1743" s="16"/>
      <c r="Q1743" s="16"/>
      <c r="R1743" s="16"/>
      <c r="S1743" s="16"/>
      <c r="T1743" s="20">
        <v>218093</v>
      </c>
      <c r="U1743" s="16" t="s">
        <v>47</v>
      </c>
      <c r="V1743" s="16"/>
      <c r="W1743" s="16"/>
      <c r="X1743" s="16"/>
      <c r="Y1743" s="16"/>
      <c r="Z1743" s="16"/>
      <c r="AA1743" s="16"/>
      <c r="AB1743" s="16"/>
      <c r="AC1743" s="16"/>
      <c r="AD1743" s="16"/>
      <c r="AE1743" s="16"/>
      <c r="AF1743" s="16" t="s">
        <v>4288</v>
      </c>
      <c r="AG1743" s="16" t="s">
        <v>4262</v>
      </c>
      <c r="AH1743" s="16" t="s">
        <v>3466</v>
      </c>
      <c r="AI1743" s="16"/>
      <c r="AJ1743" s="16">
        <f>VLOOKUP(E1743,[4]TD!$A:$B,2,0)</f>
        <v>-218093</v>
      </c>
      <c r="AK1743" s="16">
        <f>-IFERROR(VLOOKUP(E1743,'[4]PARTIDAS ABIERTAS EN VALORES'!$A:$E,2,0),0)</f>
        <v>0</v>
      </c>
      <c r="AL1743" s="16"/>
      <c r="AM1743" s="16">
        <f>-IFERROR(VLOOKUP(E1743,'[4]PARTIDAS ABIERTAS EN VALORES'!$A:$E,3,0),0)</f>
        <v>218093</v>
      </c>
      <c r="AN1743" s="16"/>
      <c r="AO1743" s="16">
        <f>-IFERROR(VLOOKUP(E1743,'[4]PARTIDAS ABIERTAS EN VALORES'!$A:$E,4,0),0)</f>
        <v>0</v>
      </c>
      <c r="AP1743" s="16"/>
      <c r="AQ1743" s="16"/>
      <c r="AR1743" s="16"/>
      <c r="AS1743" s="16"/>
      <c r="AT1743" s="16">
        <f t="shared" si="287"/>
        <v>0</v>
      </c>
      <c r="AU1743" s="16"/>
      <c r="AV1743" s="16"/>
      <c r="AW1743" s="16"/>
      <c r="AX1743" s="16"/>
      <c r="AY1743" s="16"/>
      <c r="AZ1743" s="16"/>
      <c r="BA1743" s="16">
        <f>-IFERROR(VLOOKUP(E1743,[4]TD!$J:$K,2,0),0)</f>
        <v>0</v>
      </c>
      <c r="BB1743" s="25">
        <f t="shared" si="283"/>
        <v>0</v>
      </c>
      <c r="BC1743" s="16"/>
      <c r="BD1743" s="52">
        <f t="shared" si="284"/>
        <v>44765.509722222225</v>
      </c>
      <c r="BE1743" s="16">
        <f t="shared" si="288"/>
        <v>2022</v>
      </c>
      <c r="BF1743" s="52">
        <f t="shared" si="285"/>
        <v>44791</v>
      </c>
      <c r="BG1743" s="16">
        <f t="shared" si="289"/>
        <v>2022</v>
      </c>
      <c r="BH1743" s="16"/>
    </row>
    <row r="1744" spans="1:60" x14ac:dyDescent="0.25">
      <c r="A1744" s="16">
        <v>820003850</v>
      </c>
      <c r="B1744" s="16" t="s">
        <v>3461</v>
      </c>
      <c r="C1744" s="16" t="s">
        <v>3462</v>
      </c>
      <c r="D1744" s="17" t="s">
        <v>1210</v>
      </c>
      <c r="E1744" s="17">
        <v>75455</v>
      </c>
      <c r="F1744" s="17" t="str">
        <f t="shared" si="286"/>
        <v>ST75455</v>
      </c>
      <c r="G1744" s="17" t="str">
        <f>VLOOKUP(E1744,[4]PARTIDAS!$F:$M,8,0)</f>
        <v>Evento</v>
      </c>
      <c r="H1744" s="17">
        <v>34456</v>
      </c>
      <c r="I1744" s="18">
        <v>44765.831250000003</v>
      </c>
      <c r="J1744" s="18">
        <v>44765.831250000003</v>
      </c>
      <c r="K1744" s="18">
        <v>44791</v>
      </c>
      <c r="L1744" s="19">
        <v>46000</v>
      </c>
      <c r="M1744" s="19">
        <v>46000</v>
      </c>
      <c r="N1744" s="16" t="s">
        <v>3463</v>
      </c>
      <c r="O1744" s="16"/>
      <c r="P1744" s="16"/>
      <c r="Q1744" s="16"/>
      <c r="R1744" s="16"/>
      <c r="S1744" s="16"/>
      <c r="T1744" s="20">
        <v>46000</v>
      </c>
      <c r="U1744" s="16" t="s">
        <v>47</v>
      </c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 t="s">
        <v>4288</v>
      </c>
      <c r="AG1744" s="16" t="s">
        <v>4262</v>
      </c>
      <c r="AH1744" s="16" t="s">
        <v>3466</v>
      </c>
      <c r="AI1744" s="16"/>
      <c r="AJ1744" s="16">
        <f>VLOOKUP(E1744,[4]TD!$A:$B,2,0)</f>
        <v>-46000</v>
      </c>
      <c r="AK1744" s="16">
        <f>-IFERROR(VLOOKUP(E1744,'[4]PARTIDAS ABIERTAS EN VALORES'!$A:$E,2,0),0)</f>
        <v>0</v>
      </c>
      <c r="AL1744" s="16"/>
      <c r="AM1744" s="16">
        <f>-IFERROR(VLOOKUP(E1744,'[4]PARTIDAS ABIERTAS EN VALORES'!$A:$E,3,0),0)</f>
        <v>46000</v>
      </c>
      <c r="AN1744" s="16"/>
      <c r="AO1744" s="16">
        <f>-IFERROR(VLOOKUP(E1744,'[4]PARTIDAS ABIERTAS EN VALORES'!$A:$E,4,0),0)</f>
        <v>0</v>
      </c>
      <c r="AP1744" s="16"/>
      <c r="AQ1744" s="16"/>
      <c r="AR1744" s="16"/>
      <c r="AS1744" s="16"/>
      <c r="AT1744" s="16">
        <f t="shared" si="287"/>
        <v>0</v>
      </c>
      <c r="AU1744" s="16"/>
      <c r="AV1744" s="16"/>
      <c r="AW1744" s="16"/>
      <c r="AX1744" s="16"/>
      <c r="AY1744" s="16"/>
      <c r="AZ1744" s="16"/>
      <c r="BA1744" s="16">
        <f>-IFERROR(VLOOKUP(E1744,[4]TD!$J:$K,2,0),0)</f>
        <v>0</v>
      </c>
      <c r="BB1744" s="25">
        <f t="shared" si="283"/>
        <v>0</v>
      </c>
      <c r="BC1744" s="16"/>
      <c r="BD1744" s="52">
        <f t="shared" si="284"/>
        <v>44765.831250000003</v>
      </c>
      <c r="BE1744" s="16">
        <f t="shared" si="288"/>
        <v>2022</v>
      </c>
      <c r="BF1744" s="52">
        <f t="shared" si="285"/>
        <v>44791</v>
      </c>
      <c r="BG1744" s="16">
        <f t="shared" si="289"/>
        <v>2022</v>
      </c>
      <c r="BH1744" s="16"/>
    </row>
    <row r="1745" spans="1:60" x14ac:dyDescent="0.25">
      <c r="A1745" s="16">
        <v>820003850</v>
      </c>
      <c r="B1745" s="16" t="s">
        <v>3461</v>
      </c>
      <c r="C1745" s="16" t="s">
        <v>3462</v>
      </c>
      <c r="D1745" s="17" t="s">
        <v>1210</v>
      </c>
      <c r="E1745" s="17">
        <v>75461</v>
      </c>
      <c r="F1745" s="17" t="str">
        <f t="shared" si="286"/>
        <v>ST75461</v>
      </c>
      <c r="G1745" s="17" t="str">
        <f>VLOOKUP(E1745,[4]PARTIDAS!$F:$M,8,0)</f>
        <v>Evento</v>
      </c>
      <c r="H1745" s="17">
        <v>34456</v>
      </c>
      <c r="I1745" s="18">
        <v>44765.879861111112</v>
      </c>
      <c r="J1745" s="18">
        <v>44765.879861111112</v>
      </c>
      <c r="K1745" s="18">
        <v>44791</v>
      </c>
      <c r="L1745" s="19">
        <v>165916</v>
      </c>
      <c r="M1745" s="19">
        <v>165916</v>
      </c>
      <c r="N1745" s="16" t="s">
        <v>3463</v>
      </c>
      <c r="O1745" s="16"/>
      <c r="P1745" s="16"/>
      <c r="Q1745" s="16"/>
      <c r="R1745" s="16"/>
      <c r="S1745" s="16"/>
      <c r="T1745" s="20">
        <v>165916</v>
      </c>
      <c r="U1745" s="16" t="s">
        <v>47</v>
      </c>
      <c r="V1745" s="16"/>
      <c r="W1745" s="16"/>
      <c r="X1745" s="16"/>
      <c r="Y1745" s="16"/>
      <c r="Z1745" s="16"/>
      <c r="AA1745" s="16"/>
      <c r="AB1745" s="16"/>
      <c r="AC1745" s="16"/>
      <c r="AD1745" s="16"/>
      <c r="AE1745" s="16"/>
      <c r="AF1745" s="16" t="s">
        <v>4288</v>
      </c>
      <c r="AG1745" s="16" t="s">
        <v>4262</v>
      </c>
      <c r="AH1745" s="16" t="s">
        <v>3466</v>
      </c>
      <c r="AI1745" s="16"/>
      <c r="AJ1745" s="16">
        <f>VLOOKUP(E1745,[4]TD!$A:$B,2,0)</f>
        <v>-165916</v>
      </c>
      <c r="AK1745" s="16">
        <f>-IFERROR(VLOOKUP(E1745,'[4]PARTIDAS ABIERTAS EN VALORES'!$A:$E,2,0),0)</f>
        <v>0</v>
      </c>
      <c r="AL1745" s="16"/>
      <c r="AM1745" s="16">
        <f>-IFERROR(VLOOKUP(E1745,'[4]PARTIDAS ABIERTAS EN VALORES'!$A:$E,3,0),0)</f>
        <v>165916</v>
      </c>
      <c r="AN1745" s="16"/>
      <c r="AO1745" s="16">
        <f>-IFERROR(VLOOKUP(E1745,'[4]PARTIDAS ABIERTAS EN VALORES'!$A:$E,4,0),0)</f>
        <v>0</v>
      </c>
      <c r="AP1745" s="16"/>
      <c r="AQ1745" s="16"/>
      <c r="AR1745" s="16"/>
      <c r="AS1745" s="16"/>
      <c r="AT1745" s="16">
        <f t="shared" si="287"/>
        <v>0</v>
      </c>
      <c r="AU1745" s="16"/>
      <c r="AV1745" s="16"/>
      <c r="AW1745" s="16"/>
      <c r="AX1745" s="16"/>
      <c r="AY1745" s="16"/>
      <c r="AZ1745" s="16"/>
      <c r="BA1745" s="16">
        <f>-IFERROR(VLOOKUP(E1745,[4]TD!$J:$K,2,0),0)</f>
        <v>0</v>
      </c>
      <c r="BB1745" s="25">
        <f t="shared" si="283"/>
        <v>0</v>
      </c>
      <c r="BC1745" s="16"/>
      <c r="BD1745" s="52">
        <f t="shared" si="284"/>
        <v>44765.879861111112</v>
      </c>
      <c r="BE1745" s="16">
        <f t="shared" si="288"/>
        <v>2022</v>
      </c>
      <c r="BF1745" s="52">
        <f t="shared" si="285"/>
        <v>44791</v>
      </c>
      <c r="BG1745" s="16">
        <f t="shared" si="289"/>
        <v>2022</v>
      </c>
      <c r="BH1745" s="16"/>
    </row>
    <row r="1746" spans="1:60" x14ac:dyDescent="0.25">
      <c r="A1746" s="16">
        <v>820003850</v>
      </c>
      <c r="B1746" s="16" t="s">
        <v>3461</v>
      </c>
      <c r="C1746" s="16" t="s">
        <v>3462</v>
      </c>
      <c r="D1746" s="17" t="s">
        <v>1210</v>
      </c>
      <c r="E1746" s="17">
        <v>75462</v>
      </c>
      <c r="F1746" s="17" t="str">
        <f t="shared" si="286"/>
        <v>ST75462</v>
      </c>
      <c r="G1746" s="17" t="str">
        <f>VLOOKUP(E1746,[4]PARTIDAS!$F:$M,8,0)</f>
        <v>Evento</v>
      </c>
      <c r="H1746" s="17">
        <v>34456</v>
      </c>
      <c r="I1746" s="18">
        <v>44765.887499999997</v>
      </c>
      <c r="J1746" s="18">
        <v>44765.887499999997</v>
      </c>
      <c r="K1746" s="18">
        <v>44791</v>
      </c>
      <c r="L1746" s="19">
        <v>236259</v>
      </c>
      <c r="M1746" s="19">
        <v>236259</v>
      </c>
      <c r="N1746" s="16" t="s">
        <v>3463</v>
      </c>
      <c r="O1746" s="16"/>
      <c r="P1746" s="16"/>
      <c r="Q1746" s="16"/>
      <c r="R1746" s="16"/>
      <c r="S1746" s="16"/>
      <c r="T1746" s="20">
        <v>236259</v>
      </c>
      <c r="U1746" s="16" t="s">
        <v>47</v>
      </c>
      <c r="V1746" s="16"/>
      <c r="W1746" s="16"/>
      <c r="X1746" s="16"/>
      <c r="Y1746" s="16"/>
      <c r="Z1746" s="16"/>
      <c r="AA1746" s="16"/>
      <c r="AB1746" s="16"/>
      <c r="AC1746" s="16"/>
      <c r="AD1746" s="16"/>
      <c r="AE1746" s="16"/>
      <c r="AF1746" s="16" t="s">
        <v>4288</v>
      </c>
      <c r="AG1746" s="16" t="s">
        <v>4262</v>
      </c>
      <c r="AH1746" s="16" t="s">
        <v>3466</v>
      </c>
      <c r="AI1746" s="16"/>
      <c r="AJ1746" s="16">
        <f>VLOOKUP(E1746,[4]TD!$A:$B,2,0)</f>
        <v>-236259</v>
      </c>
      <c r="AK1746" s="16">
        <f>-IFERROR(VLOOKUP(E1746,'[4]PARTIDAS ABIERTAS EN VALORES'!$A:$E,2,0),0)</f>
        <v>0</v>
      </c>
      <c r="AL1746" s="16"/>
      <c r="AM1746" s="16">
        <f>-IFERROR(VLOOKUP(E1746,'[4]PARTIDAS ABIERTAS EN VALORES'!$A:$E,3,0),0)</f>
        <v>236259</v>
      </c>
      <c r="AN1746" s="16"/>
      <c r="AO1746" s="16">
        <f>-IFERROR(VLOOKUP(E1746,'[4]PARTIDAS ABIERTAS EN VALORES'!$A:$E,4,0),0)</f>
        <v>0</v>
      </c>
      <c r="AP1746" s="16"/>
      <c r="AQ1746" s="16"/>
      <c r="AR1746" s="16"/>
      <c r="AS1746" s="16"/>
      <c r="AT1746" s="16">
        <f t="shared" si="287"/>
        <v>0</v>
      </c>
      <c r="AU1746" s="16"/>
      <c r="AV1746" s="16"/>
      <c r="AW1746" s="16"/>
      <c r="AX1746" s="16"/>
      <c r="AY1746" s="16"/>
      <c r="AZ1746" s="16"/>
      <c r="BA1746" s="16">
        <f>-IFERROR(VLOOKUP(E1746,[4]TD!$J:$K,2,0),0)</f>
        <v>0</v>
      </c>
      <c r="BB1746" s="25">
        <f t="shared" si="283"/>
        <v>0</v>
      </c>
      <c r="BC1746" s="16"/>
      <c r="BD1746" s="52">
        <f t="shared" si="284"/>
        <v>44765.887499999997</v>
      </c>
      <c r="BE1746" s="16">
        <f t="shared" si="288"/>
        <v>2022</v>
      </c>
      <c r="BF1746" s="52">
        <f t="shared" si="285"/>
        <v>44791</v>
      </c>
      <c r="BG1746" s="16">
        <f t="shared" si="289"/>
        <v>2022</v>
      </c>
      <c r="BH1746" s="16"/>
    </row>
    <row r="1747" spans="1:60" x14ac:dyDescent="0.25">
      <c r="A1747" s="16">
        <v>820003850</v>
      </c>
      <c r="B1747" s="16" t="s">
        <v>3461</v>
      </c>
      <c r="C1747" s="16" t="s">
        <v>3462</v>
      </c>
      <c r="D1747" s="17" t="s">
        <v>1210</v>
      </c>
      <c r="E1747" s="17">
        <v>75467</v>
      </c>
      <c r="F1747" s="17" t="str">
        <f t="shared" si="286"/>
        <v>ST75467</v>
      </c>
      <c r="G1747" s="17" t="str">
        <f>VLOOKUP(E1747,[4]PARTIDAS!$F:$M,8,0)</f>
        <v>Evento</v>
      </c>
      <c r="H1747" s="17">
        <v>34456</v>
      </c>
      <c r="I1747" s="18">
        <v>44765.92291666667</v>
      </c>
      <c r="J1747" s="18">
        <v>44765.92291666667</v>
      </c>
      <c r="K1747" s="18">
        <v>44791</v>
      </c>
      <c r="L1747" s="19">
        <v>296756</v>
      </c>
      <c r="M1747" s="19">
        <v>296756</v>
      </c>
      <c r="N1747" s="16" t="s">
        <v>3463</v>
      </c>
      <c r="O1747" s="16"/>
      <c r="P1747" s="16"/>
      <c r="Q1747" s="16"/>
      <c r="R1747" s="16"/>
      <c r="S1747" s="16"/>
      <c r="T1747" s="20">
        <v>296756</v>
      </c>
      <c r="U1747" s="16" t="s">
        <v>47</v>
      </c>
      <c r="V1747" s="16"/>
      <c r="W1747" s="16"/>
      <c r="X1747" s="16"/>
      <c r="Y1747" s="16"/>
      <c r="Z1747" s="16"/>
      <c r="AA1747" s="16"/>
      <c r="AB1747" s="16"/>
      <c r="AC1747" s="16"/>
      <c r="AD1747" s="16"/>
      <c r="AE1747" s="16"/>
      <c r="AF1747" s="16" t="s">
        <v>4288</v>
      </c>
      <c r="AG1747" s="16" t="s">
        <v>4262</v>
      </c>
      <c r="AH1747" s="16" t="s">
        <v>3466</v>
      </c>
      <c r="AI1747" s="16"/>
      <c r="AJ1747" s="16">
        <f>VLOOKUP(E1747,[4]TD!$A:$B,2,0)</f>
        <v>-296756</v>
      </c>
      <c r="AK1747" s="16">
        <f>-IFERROR(VLOOKUP(E1747,'[4]PARTIDAS ABIERTAS EN VALORES'!$A:$E,2,0),0)</f>
        <v>0</v>
      </c>
      <c r="AL1747" s="16"/>
      <c r="AM1747" s="16">
        <f>-IFERROR(VLOOKUP(E1747,'[4]PARTIDAS ABIERTAS EN VALORES'!$A:$E,3,0),0)</f>
        <v>296756</v>
      </c>
      <c r="AN1747" s="16"/>
      <c r="AO1747" s="16">
        <f>-IFERROR(VLOOKUP(E1747,'[4]PARTIDAS ABIERTAS EN VALORES'!$A:$E,4,0),0)</f>
        <v>0</v>
      </c>
      <c r="AP1747" s="16"/>
      <c r="AQ1747" s="16"/>
      <c r="AR1747" s="16"/>
      <c r="AS1747" s="16"/>
      <c r="AT1747" s="16">
        <f t="shared" si="287"/>
        <v>0</v>
      </c>
      <c r="AU1747" s="16"/>
      <c r="AV1747" s="16"/>
      <c r="AW1747" s="16"/>
      <c r="AX1747" s="16"/>
      <c r="AY1747" s="16"/>
      <c r="AZ1747" s="16"/>
      <c r="BA1747" s="16">
        <f>-IFERROR(VLOOKUP(E1747,[4]TD!$J:$K,2,0),0)</f>
        <v>0</v>
      </c>
      <c r="BB1747" s="25">
        <f t="shared" si="283"/>
        <v>0</v>
      </c>
      <c r="BC1747" s="16"/>
      <c r="BD1747" s="52">
        <f t="shared" si="284"/>
        <v>44765.92291666667</v>
      </c>
      <c r="BE1747" s="16">
        <f t="shared" si="288"/>
        <v>2022</v>
      </c>
      <c r="BF1747" s="52">
        <f t="shared" si="285"/>
        <v>44791</v>
      </c>
      <c r="BG1747" s="16">
        <f t="shared" si="289"/>
        <v>2022</v>
      </c>
      <c r="BH1747" s="16"/>
    </row>
    <row r="1748" spans="1:60" x14ac:dyDescent="0.25">
      <c r="A1748" s="16">
        <v>820003850</v>
      </c>
      <c r="B1748" s="16" t="s">
        <v>3461</v>
      </c>
      <c r="C1748" s="16" t="s">
        <v>3462</v>
      </c>
      <c r="D1748" s="17" t="s">
        <v>1210</v>
      </c>
      <c r="E1748" s="17">
        <v>75468</v>
      </c>
      <c r="F1748" s="17" t="str">
        <f t="shared" si="286"/>
        <v>ST75468</v>
      </c>
      <c r="G1748" s="17" t="e">
        <f>VLOOKUP(E1748,[4]PARTIDAS!$F:$M,8,0)</f>
        <v>#N/A</v>
      </c>
      <c r="H1748" s="17">
        <v>34457</v>
      </c>
      <c r="I1748" s="18">
        <v>44765.926388888889</v>
      </c>
      <c r="J1748" s="18">
        <v>44765.926388888889</v>
      </c>
      <c r="K1748" s="18">
        <v>44791</v>
      </c>
      <c r="L1748" s="19">
        <v>80800</v>
      </c>
      <c r="M1748" s="19">
        <v>80800</v>
      </c>
      <c r="N1748" s="16" t="s">
        <v>3490</v>
      </c>
      <c r="O1748" s="16"/>
      <c r="P1748" s="16"/>
      <c r="Q1748" s="16"/>
      <c r="R1748" s="20">
        <v>80800</v>
      </c>
      <c r="S1748" s="16" t="s">
        <v>4263</v>
      </c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16" t="s">
        <v>4264</v>
      </c>
      <c r="AH1748" s="16"/>
      <c r="AI1748" s="16"/>
      <c r="AJ1748" s="16" t="e">
        <f>VLOOKUP(E1748,[4]TD!$A:$B,2,0)</f>
        <v>#N/A</v>
      </c>
      <c r="AK1748" s="16"/>
      <c r="AL1748" s="16"/>
      <c r="AM1748" s="16"/>
      <c r="AN1748" s="16"/>
      <c r="AO1748" s="16"/>
      <c r="AP1748" s="16"/>
      <c r="AQ1748" s="25">
        <f>M1748</f>
        <v>80800</v>
      </c>
      <c r="AR1748" s="16"/>
      <c r="AS1748" s="16"/>
      <c r="AT1748" s="16">
        <f t="shared" si="287"/>
        <v>0</v>
      </c>
      <c r="AU1748" s="16"/>
      <c r="AV1748" s="16"/>
      <c r="AW1748" s="16"/>
      <c r="AX1748" s="16"/>
      <c r="AY1748" s="16"/>
      <c r="AZ1748" s="16"/>
      <c r="BA1748" s="16"/>
      <c r="BB1748" s="25">
        <f t="shared" si="283"/>
        <v>0</v>
      </c>
      <c r="BC1748" s="16"/>
      <c r="BD1748" s="52">
        <f t="shared" si="284"/>
        <v>44765.926388888889</v>
      </c>
      <c r="BE1748" s="16">
        <f t="shared" si="288"/>
        <v>2022</v>
      </c>
      <c r="BF1748" s="52">
        <f t="shared" si="285"/>
        <v>44791</v>
      </c>
      <c r="BG1748" s="16">
        <f t="shared" si="289"/>
        <v>2022</v>
      </c>
      <c r="BH1748" s="16"/>
    </row>
    <row r="1749" spans="1:60" x14ac:dyDescent="0.25">
      <c r="A1749" s="16">
        <v>820003850</v>
      </c>
      <c r="B1749" s="16" t="s">
        <v>3461</v>
      </c>
      <c r="C1749" s="16" t="s">
        <v>3467</v>
      </c>
      <c r="D1749" s="17" t="s">
        <v>1210</v>
      </c>
      <c r="E1749" s="17">
        <v>75659</v>
      </c>
      <c r="F1749" s="17" t="str">
        <f t="shared" si="286"/>
        <v>ST75659</v>
      </c>
      <c r="G1749" s="17" t="str">
        <f>VLOOKUP(E1749,[4]PARTIDAS!$F:$M,8,0)</f>
        <v>Evento</v>
      </c>
      <c r="H1749" s="17">
        <v>34460</v>
      </c>
      <c r="I1749" s="18">
        <v>44767.654861111114</v>
      </c>
      <c r="J1749" s="18">
        <v>44767.654861111114</v>
      </c>
      <c r="K1749" s="18">
        <v>44791</v>
      </c>
      <c r="L1749" s="19">
        <v>7100</v>
      </c>
      <c r="M1749" s="19">
        <v>7100</v>
      </c>
      <c r="N1749" s="16" t="s">
        <v>3463</v>
      </c>
      <c r="O1749" s="16"/>
      <c r="P1749" s="16"/>
      <c r="Q1749" s="16"/>
      <c r="R1749" s="16"/>
      <c r="S1749" s="16"/>
      <c r="T1749" s="20">
        <v>7100</v>
      </c>
      <c r="U1749" s="16" t="s">
        <v>47</v>
      </c>
      <c r="V1749" s="16"/>
      <c r="W1749" s="16"/>
      <c r="X1749" s="16"/>
      <c r="Y1749" s="16"/>
      <c r="Z1749" s="16"/>
      <c r="AA1749" s="16"/>
      <c r="AB1749" s="16"/>
      <c r="AC1749" s="16"/>
      <c r="AD1749" s="16"/>
      <c r="AE1749" s="16"/>
      <c r="AF1749" s="16" t="s">
        <v>4289</v>
      </c>
      <c r="AG1749" s="16" t="s">
        <v>4220</v>
      </c>
      <c r="AH1749" s="16" t="s">
        <v>3466</v>
      </c>
      <c r="AI1749" s="16" t="s">
        <v>47</v>
      </c>
      <c r="AJ1749" s="16">
        <f>VLOOKUP(E1749,[4]TD!$A:$B,2,0)</f>
        <v>-7100</v>
      </c>
      <c r="AK1749" s="16">
        <f>-IFERROR(VLOOKUP(E1749,'[4]PARTIDAS ABIERTAS EN VALORES'!$A:$E,2,0),0)</f>
        <v>0</v>
      </c>
      <c r="AL1749" s="16"/>
      <c r="AM1749" s="16">
        <f>-IFERROR(VLOOKUP(E1749,'[4]PARTIDAS ABIERTAS EN VALORES'!$A:$E,3,0),0)</f>
        <v>7100</v>
      </c>
      <c r="AN1749" s="16"/>
      <c r="AO1749" s="16">
        <f>-IFERROR(VLOOKUP(E1749,'[4]PARTIDAS ABIERTAS EN VALORES'!$A:$E,4,0),0)</f>
        <v>0</v>
      </c>
      <c r="AP1749" s="16"/>
      <c r="AQ1749" s="16"/>
      <c r="AR1749" s="16"/>
      <c r="AS1749" s="16"/>
      <c r="AT1749" s="16">
        <f t="shared" si="287"/>
        <v>0</v>
      </c>
      <c r="AU1749" s="16"/>
      <c r="AV1749" s="16"/>
      <c r="AW1749" s="16"/>
      <c r="AX1749" s="16"/>
      <c r="AY1749" s="16"/>
      <c r="AZ1749" s="16"/>
      <c r="BA1749" s="16">
        <f>-IFERROR(VLOOKUP(E1749,[4]TD!$J:$K,2,0),0)</f>
        <v>0</v>
      </c>
      <c r="BB1749" s="25">
        <f t="shared" si="283"/>
        <v>0</v>
      </c>
      <c r="BC1749" s="16"/>
      <c r="BD1749" s="52">
        <f t="shared" si="284"/>
        <v>44767.654861111114</v>
      </c>
      <c r="BE1749" s="16">
        <f t="shared" si="288"/>
        <v>2022</v>
      </c>
      <c r="BF1749" s="52">
        <f t="shared" si="285"/>
        <v>44791</v>
      </c>
      <c r="BG1749" s="16">
        <f t="shared" si="289"/>
        <v>2022</v>
      </c>
      <c r="BH1749" s="16"/>
    </row>
    <row r="1750" spans="1:60" x14ac:dyDescent="0.25">
      <c r="A1750" s="16">
        <v>820003850</v>
      </c>
      <c r="B1750" s="16" t="s">
        <v>3461</v>
      </c>
      <c r="C1750" s="16" t="s">
        <v>3462</v>
      </c>
      <c r="D1750" s="17" t="s">
        <v>1210</v>
      </c>
      <c r="E1750" s="17">
        <v>75689</v>
      </c>
      <c r="F1750" s="17" t="str">
        <f t="shared" si="286"/>
        <v>ST75689</v>
      </c>
      <c r="G1750" s="17" t="str">
        <f>VLOOKUP(E1750,[4]PARTIDAS!$F:$M,8,0)</f>
        <v>Evento</v>
      </c>
      <c r="H1750" s="17">
        <v>34456</v>
      </c>
      <c r="I1750" s="18">
        <v>44767.809027777781</v>
      </c>
      <c r="J1750" s="18">
        <v>44767.809027777781</v>
      </c>
      <c r="K1750" s="18">
        <v>44791</v>
      </c>
      <c r="L1750" s="19">
        <v>1063080</v>
      </c>
      <c r="M1750" s="19">
        <v>1063080</v>
      </c>
      <c r="N1750" s="16" t="s">
        <v>3463</v>
      </c>
      <c r="O1750" s="16"/>
      <c r="P1750" s="16"/>
      <c r="Q1750" s="16"/>
      <c r="R1750" s="16"/>
      <c r="S1750" s="16"/>
      <c r="T1750" s="20">
        <v>1063080</v>
      </c>
      <c r="U1750" s="16" t="s">
        <v>47</v>
      </c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 t="s">
        <v>4289</v>
      </c>
      <c r="AG1750" s="16" t="s">
        <v>4262</v>
      </c>
      <c r="AH1750" s="16" t="s">
        <v>3466</v>
      </c>
      <c r="AI1750" s="16" t="s">
        <v>47</v>
      </c>
      <c r="AJ1750" s="16">
        <f>VLOOKUP(E1750,[4]TD!$A:$B,2,0)</f>
        <v>-1063080</v>
      </c>
      <c r="AK1750" s="16">
        <f>-IFERROR(VLOOKUP(E1750,'[4]PARTIDAS ABIERTAS EN VALORES'!$A:$E,2,0),0)</f>
        <v>0</v>
      </c>
      <c r="AL1750" s="16"/>
      <c r="AM1750" s="16">
        <f>-IFERROR(VLOOKUP(E1750,'[4]PARTIDAS ABIERTAS EN VALORES'!$A:$E,3,0),0)</f>
        <v>1063080</v>
      </c>
      <c r="AN1750" s="16"/>
      <c r="AO1750" s="16">
        <f>-IFERROR(VLOOKUP(E1750,'[4]PARTIDAS ABIERTAS EN VALORES'!$A:$E,4,0),0)</f>
        <v>0</v>
      </c>
      <c r="AP1750" s="16"/>
      <c r="AQ1750" s="16"/>
      <c r="AR1750" s="16"/>
      <c r="AS1750" s="16"/>
      <c r="AT1750" s="16">
        <f t="shared" si="287"/>
        <v>0</v>
      </c>
      <c r="AU1750" s="16"/>
      <c r="AV1750" s="16"/>
      <c r="AW1750" s="16"/>
      <c r="AX1750" s="16"/>
      <c r="AY1750" s="16"/>
      <c r="AZ1750" s="16"/>
      <c r="BA1750" s="16">
        <f>-IFERROR(VLOOKUP(E1750,[4]TD!$J:$K,2,0),0)</f>
        <v>0</v>
      </c>
      <c r="BB1750" s="25">
        <f t="shared" si="283"/>
        <v>0</v>
      </c>
      <c r="BC1750" s="16"/>
      <c r="BD1750" s="52">
        <f t="shared" si="284"/>
        <v>44767.809027777781</v>
      </c>
      <c r="BE1750" s="16">
        <f t="shared" si="288"/>
        <v>2022</v>
      </c>
      <c r="BF1750" s="52">
        <f t="shared" si="285"/>
        <v>44791</v>
      </c>
      <c r="BG1750" s="16">
        <f t="shared" si="289"/>
        <v>2022</v>
      </c>
      <c r="BH1750" s="16"/>
    </row>
    <row r="1751" spans="1:60" x14ac:dyDescent="0.25">
      <c r="A1751" s="16">
        <v>820003850</v>
      </c>
      <c r="B1751" s="16" t="s">
        <v>3461</v>
      </c>
      <c r="C1751" s="16" t="s">
        <v>3462</v>
      </c>
      <c r="D1751" s="17" t="s">
        <v>1210</v>
      </c>
      <c r="E1751" s="17">
        <v>75733</v>
      </c>
      <c r="F1751" s="17" t="str">
        <f t="shared" si="286"/>
        <v>ST75733</v>
      </c>
      <c r="G1751" s="17" t="str">
        <f>VLOOKUP(E1751,[4]PARTIDAS!$F:$M,8,0)</f>
        <v>Evento</v>
      </c>
      <c r="H1751" s="17">
        <v>34456</v>
      </c>
      <c r="I1751" s="18">
        <v>44768.356944444444</v>
      </c>
      <c r="J1751" s="18">
        <v>44768.356944444444</v>
      </c>
      <c r="K1751" s="18">
        <v>44791</v>
      </c>
      <c r="L1751" s="19">
        <v>84500</v>
      </c>
      <c r="M1751" s="19">
        <v>84500</v>
      </c>
      <c r="N1751" s="16" t="s">
        <v>3463</v>
      </c>
      <c r="O1751" s="16"/>
      <c r="P1751" s="16"/>
      <c r="Q1751" s="16"/>
      <c r="R1751" s="16"/>
      <c r="S1751" s="16"/>
      <c r="T1751" s="20">
        <v>84500</v>
      </c>
      <c r="U1751" s="16" t="s">
        <v>47</v>
      </c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F1751" s="16" t="s">
        <v>4290</v>
      </c>
      <c r="AG1751" s="16" t="s">
        <v>4262</v>
      </c>
      <c r="AH1751" s="16" t="s">
        <v>3466</v>
      </c>
      <c r="AI1751" s="16"/>
      <c r="AJ1751" s="16">
        <f>VLOOKUP(E1751,[4]TD!$A:$B,2,0)</f>
        <v>-84500</v>
      </c>
      <c r="AK1751" s="16">
        <f>-IFERROR(VLOOKUP(E1751,'[4]PARTIDAS ABIERTAS EN VALORES'!$A:$E,2,0),0)</f>
        <v>0</v>
      </c>
      <c r="AL1751" s="16"/>
      <c r="AM1751" s="16">
        <f>-IFERROR(VLOOKUP(E1751,'[4]PARTIDAS ABIERTAS EN VALORES'!$A:$E,3,0),0)</f>
        <v>84500</v>
      </c>
      <c r="AN1751" s="16"/>
      <c r="AO1751" s="16">
        <f>-IFERROR(VLOOKUP(E1751,'[4]PARTIDAS ABIERTAS EN VALORES'!$A:$E,4,0),0)</f>
        <v>0</v>
      </c>
      <c r="AP1751" s="16"/>
      <c r="AQ1751" s="16"/>
      <c r="AR1751" s="16"/>
      <c r="AS1751" s="16"/>
      <c r="AT1751" s="16">
        <f t="shared" si="287"/>
        <v>0</v>
      </c>
      <c r="AU1751" s="16"/>
      <c r="AV1751" s="16"/>
      <c r="AW1751" s="16"/>
      <c r="AX1751" s="16"/>
      <c r="AY1751" s="16"/>
      <c r="AZ1751" s="16"/>
      <c r="BA1751" s="16">
        <f>-IFERROR(VLOOKUP(E1751,[4]TD!$J:$K,2,0),0)</f>
        <v>0</v>
      </c>
      <c r="BB1751" s="25">
        <f t="shared" si="283"/>
        <v>0</v>
      </c>
      <c r="BC1751" s="16"/>
      <c r="BD1751" s="52">
        <f t="shared" si="284"/>
        <v>44768.356944444444</v>
      </c>
      <c r="BE1751" s="16">
        <f t="shared" si="288"/>
        <v>2022</v>
      </c>
      <c r="BF1751" s="52">
        <f t="shared" si="285"/>
        <v>44791</v>
      </c>
      <c r="BG1751" s="16">
        <f t="shared" si="289"/>
        <v>2022</v>
      </c>
      <c r="BH1751" s="16"/>
    </row>
    <row r="1752" spans="1:60" x14ac:dyDescent="0.25">
      <c r="A1752" s="16">
        <v>820003850</v>
      </c>
      <c r="B1752" s="16" t="s">
        <v>3461</v>
      </c>
      <c r="C1752" s="16" t="s">
        <v>3462</v>
      </c>
      <c r="D1752" s="17" t="s">
        <v>1210</v>
      </c>
      <c r="E1752" s="17">
        <v>75734</v>
      </c>
      <c r="F1752" s="17" t="str">
        <f t="shared" si="286"/>
        <v>ST75734</v>
      </c>
      <c r="G1752" s="17" t="str">
        <f>VLOOKUP(E1752,[4]PARTIDAS!$F:$M,8,0)</f>
        <v>Evento</v>
      </c>
      <c r="H1752" s="17">
        <v>34456</v>
      </c>
      <c r="I1752" s="18">
        <v>44768.36041666667</v>
      </c>
      <c r="J1752" s="18">
        <v>44768.36041666667</v>
      </c>
      <c r="K1752" s="18">
        <v>44791</v>
      </c>
      <c r="L1752" s="19">
        <v>94481</v>
      </c>
      <c r="M1752" s="19">
        <v>94481</v>
      </c>
      <c r="N1752" s="16" t="s">
        <v>3463</v>
      </c>
      <c r="O1752" s="16"/>
      <c r="P1752" s="16"/>
      <c r="Q1752" s="16"/>
      <c r="R1752" s="16"/>
      <c r="S1752" s="16"/>
      <c r="T1752" s="20">
        <v>94481</v>
      </c>
      <c r="U1752" s="16" t="s">
        <v>47</v>
      </c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 t="s">
        <v>4290</v>
      </c>
      <c r="AG1752" s="16" t="s">
        <v>4262</v>
      </c>
      <c r="AH1752" s="16" t="s">
        <v>3466</v>
      </c>
      <c r="AI1752" s="16"/>
      <c r="AJ1752" s="16">
        <f>VLOOKUP(E1752,[4]TD!$A:$B,2,0)</f>
        <v>-94481</v>
      </c>
      <c r="AK1752" s="16">
        <f>-IFERROR(VLOOKUP(E1752,'[4]PARTIDAS ABIERTAS EN VALORES'!$A:$E,2,0),0)</f>
        <v>0</v>
      </c>
      <c r="AL1752" s="16"/>
      <c r="AM1752" s="16">
        <f>-IFERROR(VLOOKUP(E1752,'[4]PARTIDAS ABIERTAS EN VALORES'!$A:$E,3,0),0)</f>
        <v>94481</v>
      </c>
      <c r="AN1752" s="16"/>
      <c r="AO1752" s="16">
        <f>-IFERROR(VLOOKUP(E1752,'[4]PARTIDAS ABIERTAS EN VALORES'!$A:$E,4,0),0)</f>
        <v>0</v>
      </c>
      <c r="AP1752" s="16"/>
      <c r="AQ1752" s="16"/>
      <c r="AR1752" s="16"/>
      <c r="AS1752" s="16"/>
      <c r="AT1752" s="16">
        <f t="shared" si="287"/>
        <v>0</v>
      </c>
      <c r="AU1752" s="16"/>
      <c r="AV1752" s="16"/>
      <c r="AW1752" s="16"/>
      <c r="AX1752" s="16"/>
      <c r="AY1752" s="16"/>
      <c r="AZ1752" s="16"/>
      <c r="BA1752" s="16">
        <f>-IFERROR(VLOOKUP(E1752,[4]TD!$J:$K,2,0),0)</f>
        <v>0</v>
      </c>
      <c r="BB1752" s="25">
        <f t="shared" si="283"/>
        <v>0</v>
      </c>
      <c r="BC1752" s="16"/>
      <c r="BD1752" s="52">
        <f t="shared" si="284"/>
        <v>44768.36041666667</v>
      </c>
      <c r="BE1752" s="16">
        <f t="shared" si="288"/>
        <v>2022</v>
      </c>
      <c r="BF1752" s="52">
        <f t="shared" si="285"/>
        <v>44791</v>
      </c>
      <c r="BG1752" s="16">
        <f t="shared" si="289"/>
        <v>2022</v>
      </c>
      <c r="BH1752" s="16"/>
    </row>
    <row r="1753" spans="1:60" x14ac:dyDescent="0.25">
      <c r="A1753" s="16">
        <v>820003850</v>
      </c>
      <c r="B1753" s="16" t="s">
        <v>3461</v>
      </c>
      <c r="C1753" s="16" t="s">
        <v>3462</v>
      </c>
      <c r="D1753" s="17" t="s">
        <v>1210</v>
      </c>
      <c r="E1753" s="17">
        <v>75755</v>
      </c>
      <c r="F1753" s="17" t="str">
        <f t="shared" si="286"/>
        <v>ST75755</v>
      </c>
      <c r="G1753" s="17" t="str">
        <f>VLOOKUP(E1753,[4]PARTIDAS!$F:$M,8,0)</f>
        <v>Evento</v>
      </c>
      <c r="H1753" s="17">
        <v>34456</v>
      </c>
      <c r="I1753" s="18">
        <v>44768.429861111108</v>
      </c>
      <c r="J1753" s="18">
        <v>44768.429861111108</v>
      </c>
      <c r="K1753" s="18">
        <v>44791</v>
      </c>
      <c r="L1753" s="19">
        <v>261032</v>
      </c>
      <c r="M1753" s="19">
        <v>261032</v>
      </c>
      <c r="N1753" s="16" t="s">
        <v>3463</v>
      </c>
      <c r="O1753" s="16"/>
      <c r="P1753" s="16"/>
      <c r="Q1753" s="16"/>
      <c r="R1753" s="16"/>
      <c r="S1753" s="16"/>
      <c r="T1753" s="20">
        <v>261032</v>
      </c>
      <c r="U1753" s="16" t="s">
        <v>47</v>
      </c>
      <c r="V1753" s="16"/>
      <c r="W1753" s="16"/>
      <c r="X1753" s="16"/>
      <c r="Y1753" s="16"/>
      <c r="Z1753" s="16"/>
      <c r="AA1753" s="16"/>
      <c r="AB1753" s="16"/>
      <c r="AC1753" s="16"/>
      <c r="AD1753" s="16"/>
      <c r="AE1753" s="16"/>
      <c r="AF1753" s="16" t="s">
        <v>4290</v>
      </c>
      <c r="AG1753" s="16" t="s">
        <v>4262</v>
      </c>
      <c r="AH1753" s="16" t="s">
        <v>3466</v>
      </c>
      <c r="AI1753" s="16"/>
      <c r="AJ1753" s="16">
        <f>VLOOKUP(E1753,[4]TD!$A:$B,2,0)</f>
        <v>-261032</v>
      </c>
      <c r="AK1753" s="16">
        <f>-IFERROR(VLOOKUP(E1753,'[4]PARTIDAS ABIERTAS EN VALORES'!$A:$E,2,0),0)</f>
        <v>0</v>
      </c>
      <c r="AL1753" s="16"/>
      <c r="AM1753" s="16">
        <f>-IFERROR(VLOOKUP(E1753,'[4]PARTIDAS ABIERTAS EN VALORES'!$A:$E,3,0),0)</f>
        <v>261032</v>
      </c>
      <c r="AN1753" s="16"/>
      <c r="AO1753" s="16">
        <f>-IFERROR(VLOOKUP(E1753,'[4]PARTIDAS ABIERTAS EN VALORES'!$A:$E,4,0),0)</f>
        <v>0</v>
      </c>
      <c r="AP1753" s="16"/>
      <c r="AQ1753" s="16"/>
      <c r="AR1753" s="16"/>
      <c r="AS1753" s="16"/>
      <c r="AT1753" s="16">
        <f t="shared" si="287"/>
        <v>0</v>
      </c>
      <c r="AU1753" s="16"/>
      <c r="AV1753" s="16"/>
      <c r="AW1753" s="16"/>
      <c r="AX1753" s="16"/>
      <c r="AY1753" s="16"/>
      <c r="AZ1753" s="16"/>
      <c r="BA1753" s="16">
        <f>-IFERROR(VLOOKUP(E1753,[4]TD!$J:$K,2,0),0)</f>
        <v>0</v>
      </c>
      <c r="BB1753" s="25">
        <f t="shared" si="283"/>
        <v>0</v>
      </c>
      <c r="BC1753" s="16"/>
      <c r="BD1753" s="52">
        <f t="shared" si="284"/>
        <v>44768.429861111108</v>
      </c>
      <c r="BE1753" s="16">
        <f t="shared" si="288"/>
        <v>2022</v>
      </c>
      <c r="BF1753" s="52">
        <f t="shared" si="285"/>
        <v>44791</v>
      </c>
      <c r="BG1753" s="16">
        <f t="shared" si="289"/>
        <v>2022</v>
      </c>
      <c r="BH1753" s="16"/>
    </row>
    <row r="1754" spans="1:60" x14ac:dyDescent="0.25">
      <c r="A1754" s="16">
        <v>820003850</v>
      </c>
      <c r="B1754" s="16" t="s">
        <v>3461</v>
      </c>
      <c r="C1754" s="16" t="s">
        <v>3462</v>
      </c>
      <c r="D1754" s="17" t="s">
        <v>1210</v>
      </c>
      <c r="E1754" s="17">
        <v>75780</v>
      </c>
      <c r="F1754" s="17" t="str">
        <f t="shared" si="286"/>
        <v>ST75780</v>
      </c>
      <c r="G1754" s="17" t="str">
        <f>VLOOKUP(E1754,[4]PARTIDAS!$F:$M,8,0)</f>
        <v>Evento</v>
      </c>
      <c r="H1754" s="17">
        <v>34456</v>
      </c>
      <c r="I1754" s="18">
        <v>44768.532638888886</v>
      </c>
      <c r="J1754" s="18">
        <v>44768.532638888886</v>
      </c>
      <c r="K1754" s="18">
        <v>44791</v>
      </c>
      <c r="L1754" s="19">
        <v>169203</v>
      </c>
      <c r="M1754" s="19">
        <v>169203</v>
      </c>
      <c r="N1754" s="16" t="s">
        <v>3463</v>
      </c>
      <c r="O1754" s="16"/>
      <c r="P1754" s="16"/>
      <c r="Q1754" s="16"/>
      <c r="R1754" s="16"/>
      <c r="S1754" s="16"/>
      <c r="T1754" s="20">
        <v>169203</v>
      </c>
      <c r="U1754" s="16" t="s">
        <v>47</v>
      </c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 t="s">
        <v>4290</v>
      </c>
      <c r="AG1754" s="16" t="s">
        <v>4262</v>
      </c>
      <c r="AH1754" s="16" t="s">
        <v>3466</v>
      </c>
      <c r="AI1754" s="16"/>
      <c r="AJ1754" s="16">
        <f>VLOOKUP(E1754,[4]TD!$A:$B,2,0)</f>
        <v>-169203</v>
      </c>
      <c r="AK1754" s="16">
        <f>-IFERROR(VLOOKUP(E1754,'[4]PARTIDAS ABIERTAS EN VALORES'!$A:$E,2,0),0)</f>
        <v>0</v>
      </c>
      <c r="AL1754" s="16"/>
      <c r="AM1754" s="16">
        <f>-IFERROR(VLOOKUP(E1754,'[4]PARTIDAS ABIERTAS EN VALORES'!$A:$E,3,0),0)</f>
        <v>169203</v>
      </c>
      <c r="AN1754" s="16"/>
      <c r="AO1754" s="16">
        <f>-IFERROR(VLOOKUP(E1754,'[4]PARTIDAS ABIERTAS EN VALORES'!$A:$E,4,0),0)</f>
        <v>0</v>
      </c>
      <c r="AP1754" s="16"/>
      <c r="AQ1754" s="16"/>
      <c r="AR1754" s="16"/>
      <c r="AS1754" s="16"/>
      <c r="AT1754" s="16">
        <f t="shared" si="287"/>
        <v>0</v>
      </c>
      <c r="AU1754" s="16"/>
      <c r="AV1754" s="16"/>
      <c r="AW1754" s="16"/>
      <c r="AX1754" s="16"/>
      <c r="AY1754" s="16"/>
      <c r="AZ1754" s="16"/>
      <c r="BA1754" s="16">
        <f>-IFERROR(VLOOKUP(E1754,[4]TD!$J:$K,2,0),0)</f>
        <v>0</v>
      </c>
      <c r="BB1754" s="25">
        <f t="shared" si="283"/>
        <v>0</v>
      </c>
      <c r="BC1754" s="16"/>
      <c r="BD1754" s="52">
        <f t="shared" si="284"/>
        <v>44768.532638888886</v>
      </c>
      <c r="BE1754" s="16">
        <f t="shared" si="288"/>
        <v>2022</v>
      </c>
      <c r="BF1754" s="52">
        <f t="shared" si="285"/>
        <v>44791</v>
      </c>
      <c r="BG1754" s="16">
        <f t="shared" si="289"/>
        <v>2022</v>
      </c>
      <c r="BH1754" s="16"/>
    </row>
    <row r="1755" spans="1:60" x14ac:dyDescent="0.25">
      <c r="A1755" s="16">
        <v>820003850</v>
      </c>
      <c r="B1755" s="16" t="s">
        <v>3461</v>
      </c>
      <c r="C1755" s="16" t="s">
        <v>3467</v>
      </c>
      <c r="D1755" s="17" t="s">
        <v>1210</v>
      </c>
      <c r="E1755" s="17">
        <v>75797</v>
      </c>
      <c r="F1755" s="17" t="str">
        <f t="shared" si="286"/>
        <v>ST75797</v>
      </c>
      <c r="G1755" s="17" t="str">
        <f>VLOOKUP(E1755,[4]PARTIDAS!$F:$M,8,0)</f>
        <v>Evento</v>
      </c>
      <c r="H1755" s="17">
        <v>34460</v>
      </c>
      <c r="I1755" s="18">
        <v>44768.597916666666</v>
      </c>
      <c r="J1755" s="18">
        <v>44768.597916666666</v>
      </c>
      <c r="K1755" s="18">
        <v>44791</v>
      </c>
      <c r="L1755" s="19">
        <v>7100</v>
      </c>
      <c r="M1755" s="19">
        <v>7100</v>
      </c>
      <c r="N1755" s="16" t="s">
        <v>3463</v>
      </c>
      <c r="O1755" s="16"/>
      <c r="P1755" s="16"/>
      <c r="Q1755" s="16"/>
      <c r="R1755" s="16"/>
      <c r="S1755" s="16"/>
      <c r="T1755" s="20">
        <v>7100</v>
      </c>
      <c r="U1755" s="16" t="s">
        <v>47</v>
      </c>
      <c r="V1755" s="16"/>
      <c r="W1755" s="16"/>
      <c r="X1755" s="16"/>
      <c r="Y1755" s="16"/>
      <c r="Z1755" s="16"/>
      <c r="AA1755" s="16"/>
      <c r="AB1755" s="16"/>
      <c r="AC1755" s="16"/>
      <c r="AD1755" s="16"/>
      <c r="AE1755" s="16"/>
      <c r="AF1755" s="16" t="s">
        <v>4290</v>
      </c>
      <c r="AG1755" s="16" t="s">
        <v>4220</v>
      </c>
      <c r="AH1755" s="16" t="s">
        <v>3466</v>
      </c>
      <c r="AI1755" s="16" t="s">
        <v>47</v>
      </c>
      <c r="AJ1755" s="16">
        <f>VLOOKUP(E1755,[4]TD!$A:$B,2,0)</f>
        <v>-7100</v>
      </c>
      <c r="AK1755" s="16">
        <f>-IFERROR(VLOOKUP(E1755,'[4]PARTIDAS ABIERTAS EN VALORES'!$A:$E,2,0),0)</f>
        <v>0</v>
      </c>
      <c r="AL1755" s="16"/>
      <c r="AM1755" s="16">
        <f>-IFERROR(VLOOKUP(E1755,'[4]PARTIDAS ABIERTAS EN VALORES'!$A:$E,3,0),0)</f>
        <v>7100</v>
      </c>
      <c r="AN1755" s="16"/>
      <c r="AO1755" s="16">
        <f>-IFERROR(VLOOKUP(E1755,'[4]PARTIDAS ABIERTAS EN VALORES'!$A:$E,4,0),0)</f>
        <v>0</v>
      </c>
      <c r="AP1755" s="16"/>
      <c r="AQ1755" s="16"/>
      <c r="AR1755" s="16"/>
      <c r="AS1755" s="16"/>
      <c r="AT1755" s="16">
        <f t="shared" si="287"/>
        <v>0</v>
      </c>
      <c r="AU1755" s="16"/>
      <c r="AV1755" s="16"/>
      <c r="AW1755" s="16"/>
      <c r="AX1755" s="16"/>
      <c r="AY1755" s="16"/>
      <c r="AZ1755" s="16"/>
      <c r="BA1755" s="16">
        <f>-IFERROR(VLOOKUP(E1755,[4]TD!$J:$K,2,0),0)</f>
        <v>0</v>
      </c>
      <c r="BB1755" s="25">
        <f t="shared" si="283"/>
        <v>0</v>
      </c>
      <c r="BC1755" s="16"/>
      <c r="BD1755" s="52">
        <f t="shared" si="284"/>
        <v>44768.597916666666</v>
      </c>
      <c r="BE1755" s="16">
        <f t="shared" si="288"/>
        <v>2022</v>
      </c>
      <c r="BF1755" s="52">
        <f t="shared" si="285"/>
        <v>44791</v>
      </c>
      <c r="BG1755" s="16">
        <f t="shared" si="289"/>
        <v>2022</v>
      </c>
      <c r="BH1755" s="16"/>
    </row>
    <row r="1756" spans="1:60" x14ac:dyDescent="0.25">
      <c r="A1756" s="16">
        <v>820003850</v>
      </c>
      <c r="B1756" s="16" t="s">
        <v>3461</v>
      </c>
      <c r="C1756" s="16" t="s">
        <v>3462</v>
      </c>
      <c r="D1756" s="17" t="s">
        <v>1210</v>
      </c>
      <c r="E1756" s="17">
        <v>75802</v>
      </c>
      <c r="F1756" s="17" t="str">
        <f t="shared" si="286"/>
        <v>ST75802</v>
      </c>
      <c r="G1756" s="17" t="str">
        <f>VLOOKUP(E1756,[4]PARTIDAS!$F:$M,8,0)</f>
        <v>Evento</v>
      </c>
      <c r="H1756" s="17">
        <v>34456</v>
      </c>
      <c r="I1756" s="18">
        <v>44768.622916666667</v>
      </c>
      <c r="J1756" s="18">
        <v>44768.622916666667</v>
      </c>
      <c r="K1756" s="18">
        <v>44791</v>
      </c>
      <c r="L1756" s="19">
        <v>51431</v>
      </c>
      <c r="M1756" s="19">
        <v>51431</v>
      </c>
      <c r="N1756" s="16" t="s">
        <v>3463</v>
      </c>
      <c r="O1756" s="16"/>
      <c r="P1756" s="16"/>
      <c r="Q1756" s="16"/>
      <c r="R1756" s="16"/>
      <c r="S1756" s="16"/>
      <c r="T1756" s="20">
        <v>51431</v>
      </c>
      <c r="U1756" s="16" t="s">
        <v>47</v>
      </c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 t="s">
        <v>4290</v>
      </c>
      <c r="AG1756" s="16" t="s">
        <v>4262</v>
      </c>
      <c r="AH1756" s="16" t="s">
        <v>3466</v>
      </c>
      <c r="AI1756" s="16"/>
      <c r="AJ1756" s="16">
        <f>VLOOKUP(E1756,[4]TD!$A:$B,2,0)</f>
        <v>-51431</v>
      </c>
      <c r="AK1756" s="16">
        <f>-IFERROR(VLOOKUP(E1756,'[4]PARTIDAS ABIERTAS EN VALORES'!$A:$E,2,0),0)</f>
        <v>0</v>
      </c>
      <c r="AL1756" s="16"/>
      <c r="AM1756" s="16">
        <f>-IFERROR(VLOOKUP(E1756,'[4]PARTIDAS ABIERTAS EN VALORES'!$A:$E,3,0),0)</f>
        <v>51431</v>
      </c>
      <c r="AN1756" s="16"/>
      <c r="AO1756" s="16">
        <f>-IFERROR(VLOOKUP(E1756,'[4]PARTIDAS ABIERTAS EN VALORES'!$A:$E,4,0),0)</f>
        <v>0</v>
      </c>
      <c r="AP1756" s="16"/>
      <c r="AQ1756" s="16"/>
      <c r="AR1756" s="16"/>
      <c r="AS1756" s="16"/>
      <c r="AT1756" s="16">
        <f t="shared" si="287"/>
        <v>0</v>
      </c>
      <c r="AU1756" s="16"/>
      <c r="AV1756" s="16"/>
      <c r="AW1756" s="16"/>
      <c r="AX1756" s="16"/>
      <c r="AY1756" s="16"/>
      <c r="AZ1756" s="16"/>
      <c r="BA1756" s="16">
        <f>-IFERROR(VLOOKUP(E1756,[4]TD!$J:$K,2,0),0)</f>
        <v>0</v>
      </c>
      <c r="BB1756" s="25">
        <f t="shared" si="283"/>
        <v>0</v>
      </c>
      <c r="BC1756" s="16"/>
      <c r="BD1756" s="52">
        <f t="shared" si="284"/>
        <v>44768.622916666667</v>
      </c>
      <c r="BE1756" s="16">
        <f t="shared" si="288"/>
        <v>2022</v>
      </c>
      <c r="BF1756" s="52">
        <f t="shared" si="285"/>
        <v>44791</v>
      </c>
      <c r="BG1756" s="16">
        <f t="shared" si="289"/>
        <v>2022</v>
      </c>
      <c r="BH1756" s="16"/>
    </row>
    <row r="1757" spans="1:60" x14ac:dyDescent="0.25">
      <c r="A1757" s="16">
        <v>820003850</v>
      </c>
      <c r="B1757" s="16" t="s">
        <v>3461</v>
      </c>
      <c r="C1757" s="16" t="s">
        <v>3462</v>
      </c>
      <c r="D1757" s="17" t="s">
        <v>1210</v>
      </c>
      <c r="E1757" s="17">
        <v>75803</v>
      </c>
      <c r="F1757" s="17" t="str">
        <f t="shared" si="286"/>
        <v>ST75803</v>
      </c>
      <c r="G1757" s="17" t="str">
        <f>VLOOKUP(E1757,[4]PARTIDAS!$F:$M,8,0)</f>
        <v>Evento</v>
      </c>
      <c r="H1757" s="17">
        <v>34456</v>
      </c>
      <c r="I1757" s="18">
        <v>44768.627083333333</v>
      </c>
      <c r="J1757" s="18">
        <v>44768.627083333333</v>
      </c>
      <c r="K1757" s="18">
        <v>44791</v>
      </c>
      <c r="L1757" s="19">
        <v>90134</v>
      </c>
      <c r="M1757" s="19">
        <v>90134</v>
      </c>
      <c r="N1757" s="16" t="s">
        <v>3463</v>
      </c>
      <c r="O1757" s="16"/>
      <c r="P1757" s="16"/>
      <c r="Q1757" s="16"/>
      <c r="R1757" s="16"/>
      <c r="S1757" s="16"/>
      <c r="T1757" s="20">
        <v>90134</v>
      </c>
      <c r="U1757" s="16" t="s">
        <v>47</v>
      </c>
      <c r="V1757" s="16"/>
      <c r="W1757" s="16"/>
      <c r="X1757" s="16"/>
      <c r="Y1757" s="16"/>
      <c r="Z1757" s="16"/>
      <c r="AA1757" s="16"/>
      <c r="AB1757" s="16"/>
      <c r="AC1757" s="16"/>
      <c r="AD1757" s="16"/>
      <c r="AE1757" s="16"/>
      <c r="AF1757" s="16" t="s">
        <v>4290</v>
      </c>
      <c r="AG1757" s="16" t="s">
        <v>4262</v>
      </c>
      <c r="AH1757" s="16" t="s">
        <v>3466</v>
      </c>
      <c r="AI1757" s="16"/>
      <c r="AJ1757" s="16">
        <f>VLOOKUP(E1757,[4]TD!$A:$B,2,0)</f>
        <v>-90134</v>
      </c>
      <c r="AK1757" s="16">
        <f>-IFERROR(VLOOKUP(E1757,'[4]PARTIDAS ABIERTAS EN VALORES'!$A:$E,2,0),0)</f>
        <v>0</v>
      </c>
      <c r="AL1757" s="16"/>
      <c r="AM1757" s="16">
        <f>-IFERROR(VLOOKUP(E1757,'[4]PARTIDAS ABIERTAS EN VALORES'!$A:$E,3,0),0)</f>
        <v>90134</v>
      </c>
      <c r="AN1757" s="16"/>
      <c r="AO1757" s="16">
        <f>-IFERROR(VLOOKUP(E1757,'[4]PARTIDAS ABIERTAS EN VALORES'!$A:$E,4,0),0)</f>
        <v>0</v>
      </c>
      <c r="AP1757" s="16"/>
      <c r="AQ1757" s="16"/>
      <c r="AR1757" s="16"/>
      <c r="AS1757" s="16"/>
      <c r="AT1757" s="16">
        <f t="shared" si="287"/>
        <v>0</v>
      </c>
      <c r="AU1757" s="16"/>
      <c r="AV1757" s="16"/>
      <c r="AW1757" s="16"/>
      <c r="AX1757" s="16"/>
      <c r="AY1757" s="16"/>
      <c r="AZ1757" s="16"/>
      <c r="BA1757" s="16">
        <f>-IFERROR(VLOOKUP(E1757,[4]TD!$J:$K,2,0),0)</f>
        <v>0</v>
      </c>
      <c r="BB1757" s="25">
        <f t="shared" si="283"/>
        <v>0</v>
      </c>
      <c r="BC1757" s="16"/>
      <c r="BD1757" s="52">
        <f t="shared" si="284"/>
        <v>44768.627083333333</v>
      </c>
      <c r="BE1757" s="16">
        <f t="shared" si="288"/>
        <v>2022</v>
      </c>
      <c r="BF1757" s="52">
        <f t="shared" si="285"/>
        <v>44791</v>
      </c>
      <c r="BG1757" s="16">
        <f t="shared" si="289"/>
        <v>2022</v>
      </c>
      <c r="BH1757" s="16"/>
    </row>
    <row r="1758" spans="1:60" x14ac:dyDescent="0.25">
      <c r="A1758" s="16">
        <v>820003850</v>
      </c>
      <c r="B1758" s="16" t="s">
        <v>3461</v>
      </c>
      <c r="C1758" s="16" t="s">
        <v>3462</v>
      </c>
      <c r="D1758" s="17" t="s">
        <v>1210</v>
      </c>
      <c r="E1758" s="17">
        <v>75858</v>
      </c>
      <c r="F1758" s="17" t="str">
        <f t="shared" si="286"/>
        <v>ST75858</v>
      </c>
      <c r="G1758" s="17" t="str">
        <f>VLOOKUP(E1758,[4]PARTIDAS!$F:$M,8,0)</f>
        <v>Evento</v>
      </c>
      <c r="H1758" s="17">
        <v>34456</v>
      </c>
      <c r="I1758" s="18">
        <v>44769.037499999999</v>
      </c>
      <c r="J1758" s="18">
        <v>44769.037499999999</v>
      </c>
      <c r="K1758" s="18">
        <v>44791</v>
      </c>
      <c r="L1758" s="19">
        <v>129114</v>
      </c>
      <c r="M1758" s="19">
        <v>129114</v>
      </c>
      <c r="N1758" s="16" t="s">
        <v>3463</v>
      </c>
      <c r="O1758" s="16"/>
      <c r="P1758" s="16"/>
      <c r="Q1758" s="16"/>
      <c r="R1758" s="16"/>
      <c r="S1758" s="16"/>
      <c r="T1758" s="20">
        <v>129114</v>
      </c>
      <c r="U1758" s="16" t="s">
        <v>47</v>
      </c>
      <c r="V1758" s="16"/>
      <c r="W1758" s="16"/>
      <c r="X1758" s="16"/>
      <c r="Y1758" s="16"/>
      <c r="Z1758" s="16"/>
      <c r="AA1758" s="16"/>
      <c r="AB1758" s="16"/>
      <c r="AC1758" s="16"/>
      <c r="AD1758" s="16"/>
      <c r="AE1758" s="16"/>
      <c r="AF1758" s="16" t="s">
        <v>4291</v>
      </c>
      <c r="AG1758" s="16" t="s">
        <v>4262</v>
      </c>
      <c r="AH1758" s="16" t="s">
        <v>3466</v>
      </c>
      <c r="AI1758" s="16"/>
      <c r="AJ1758" s="16">
        <f>VLOOKUP(E1758,[4]TD!$A:$B,2,0)</f>
        <v>-129114</v>
      </c>
      <c r="AK1758" s="16">
        <f>-IFERROR(VLOOKUP(E1758,'[4]PARTIDAS ABIERTAS EN VALORES'!$A:$E,2,0),0)</f>
        <v>0</v>
      </c>
      <c r="AL1758" s="16"/>
      <c r="AM1758" s="16">
        <f>-IFERROR(VLOOKUP(E1758,'[4]PARTIDAS ABIERTAS EN VALORES'!$A:$E,3,0),0)</f>
        <v>129114</v>
      </c>
      <c r="AN1758" s="16"/>
      <c r="AO1758" s="16">
        <f>-IFERROR(VLOOKUP(E1758,'[4]PARTIDAS ABIERTAS EN VALORES'!$A:$E,4,0),0)</f>
        <v>0</v>
      </c>
      <c r="AP1758" s="16"/>
      <c r="AQ1758" s="16"/>
      <c r="AR1758" s="16"/>
      <c r="AS1758" s="16"/>
      <c r="AT1758" s="16">
        <f t="shared" si="287"/>
        <v>0</v>
      </c>
      <c r="AU1758" s="16"/>
      <c r="AV1758" s="16"/>
      <c r="AW1758" s="16"/>
      <c r="AX1758" s="16"/>
      <c r="AY1758" s="16"/>
      <c r="AZ1758" s="16"/>
      <c r="BA1758" s="16">
        <f>-IFERROR(VLOOKUP(E1758,[4]TD!$J:$K,2,0),0)</f>
        <v>0</v>
      </c>
      <c r="BB1758" s="25">
        <f t="shared" si="283"/>
        <v>0</v>
      </c>
      <c r="BC1758" s="16"/>
      <c r="BD1758" s="52">
        <f t="shared" si="284"/>
        <v>44769.037499999999</v>
      </c>
      <c r="BE1758" s="16">
        <f t="shared" si="288"/>
        <v>2022</v>
      </c>
      <c r="BF1758" s="52">
        <f t="shared" si="285"/>
        <v>44791</v>
      </c>
      <c r="BG1758" s="16">
        <f t="shared" si="289"/>
        <v>2022</v>
      </c>
      <c r="BH1758" s="16"/>
    </row>
    <row r="1759" spans="1:60" x14ac:dyDescent="0.25">
      <c r="A1759" s="16">
        <v>820003850</v>
      </c>
      <c r="B1759" s="16" t="s">
        <v>3461</v>
      </c>
      <c r="C1759" s="16" t="s">
        <v>3462</v>
      </c>
      <c r="D1759" s="17" t="s">
        <v>1210</v>
      </c>
      <c r="E1759" s="17">
        <v>75933</v>
      </c>
      <c r="F1759" s="17" t="str">
        <f t="shared" si="286"/>
        <v>ST75933</v>
      </c>
      <c r="G1759" s="17" t="str">
        <f>VLOOKUP(E1759,[4]PARTIDAS!$F:$M,8,0)</f>
        <v>Evento</v>
      </c>
      <c r="H1759" s="17">
        <v>34456</v>
      </c>
      <c r="I1759" s="18">
        <v>44769.597222222219</v>
      </c>
      <c r="J1759" s="18">
        <v>44769.597222222219</v>
      </c>
      <c r="K1759" s="18">
        <v>44791</v>
      </c>
      <c r="L1759" s="19">
        <v>3573318</v>
      </c>
      <c r="M1759" s="19">
        <v>3573318</v>
      </c>
      <c r="N1759" s="16" t="s">
        <v>3463</v>
      </c>
      <c r="O1759" s="16"/>
      <c r="P1759" s="16"/>
      <c r="Q1759" s="16"/>
      <c r="R1759" s="16"/>
      <c r="S1759" s="16"/>
      <c r="T1759" s="20">
        <v>3573318</v>
      </c>
      <c r="U1759" s="16" t="s">
        <v>47</v>
      </c>
      <c r="V1759" s="16"/>
      <c r="W1759" s="16"/>
      <c r="X1759" s="16"/>
      <c r="Y1759" s="16"/>
      <c r="Z1759" s="16"/>
      <c r="AA1759" s="16"/>
      <c r="AB1759" s="16"/>
      <c r="AC1759" s="16"/>
      <c r="AD1759" s="16"/>
      <c r="AE1759" s="16"/>
      <c r="AF1759" s="16" t="s">
        <v>4291</v>
      </c>
      <c r="AG1759" s="16" t="s">
        <v>4262</v>
      </c>
      <c r="AH1759" s="16" t="s">
        <v>3466</v>
      </c>
      <c r="AI1759" s="16" t="s">
        <v>47</v>
      </c>
      <c r="AJ1759" s="16">
        <f>VLOOKUP(E1759,[4]TD!$A:$B,2,0)</f>
        <v>-3573318</v>
      </c>
      <c r="AK1759" s="16">
        <f>-IFERROR(VLOOKUP(E1759,'[4]PARTIDAS ABIERTAS EN VALORES'!$A:$E,2,0),0)</f>
        <v>0</v>
      </c>
      <c r="AL1759" s="16"/>
      <c r="AM1759" s="16">
        <f>-IFERROR(VLOOKUP(E1759,'[4]PARTIDAS ABIERTAS EN VALORES'!$A:$E,3,0),0)</f>
        <v>3573318</v>
      </c>
      <c r="AN1759" s="16"/>
      <c r="AO1759" s="16">
        <f>-IFERROR(VLOOKUP(E1759,'[4]PARTIDAS ABIERTAS EN VALORES'!$A:$E,4,0),0)</f>
        <v>0</v>
      </c>
      <c r="AP1759" s="16"/>
      <c r="AQ1759" s="16"/>
      <c r="AR1759" s="16"/>
      <c r="AS1759" s="16"/>
      <c r="AT1759" s="16">
        <f t="shared" si="287"/>
        <v>0</v>
      </c>
      <c r="AU1759" s="16"/>
      <c r="AV1759" s="16"/>
      <c r="AW1759" s="16"/>
      <c r="AX1759" s="16"/>
      <c r="AY1759" s="16"/>
      <c r="AZ1759" s="16"/>
      <c r="BA1759" s="16">
        <f>-IFERROR(VLOOKUP(E1759,[4]TD!$J:$K,2,0),0)</f>
        <v>0</v>
      </c>
      <c r="BB1759" s="25">
        <f t="shared" si="283"/>
        <v>0</v>
      </c>
      <c r="BC1759" s="16"/>
      <c r="BD1759" s="52">
        <f t="shared" si="284"/>
        <v>44769.597222222219</v>
      </c>
      <c r="BE1759" s="16">
        <f t="shared" si="288"/>
        <v>2022</v>
      </c>
      <c r="BF1759" s="52">
        <f t="shared" si="285"/>
        <v>44791</v>
      </c>
      <c r="BG1759" s="16">
        <f t="shared" si="289"/>
        <v>2022</v>
      </c>
      <c r="BH1759" s="16"/>
    </row>
    <row r="1760" spans="1:60" x14ac:dyDescent="0.25">
      <c r="A1760" s="16">
        <v>820003850</v>
      </c>
      <c r="B1760" s="16" t="s">
        <v>3461</v>
      </c>
      <c r="C1760" s="16" t="s">
        <v>3462</v>
      </c>
      <c r="D1760" s="17" t="s">
        <v>1210</v>
      </c>
      <c r="E1760" s="17">
        <v>75934</v>
      </c>
      <c r="F1760" s="17" t="str">
        <f t="shared" si="286"/>
        <v>ST75934</v>
      </c>
      <c r="G1760" s="17" t="e">
        <f>VLOOKUP(E1760,[4]PARTIDAS!$F:$M,8,0)</f>
        <v>#N/A</v>
      </c>
      <c r="H1760" s="17">
        <v>34457</v>
      </c>
      <c r="I1760" s="18">
        <v>44769.598611111112</v>
      </c>
      <c r="J1760" s="18">
        <v>44769.598611111112</v>
      </c>
      <c r="K1760" s="18">
        <v>44791</v>
      </c>
      <c r="L1760" s="19">
        <v>80800</v>
      </c>
      <c r="M1760" s="19">
        <v>80800</v>
      </c>
      <c r="N1760" s="16" t="s">
        <v>3490</v>
      </c>
      <c r="O1760" s="16"/>
      <c r="P1760" s="16"/>
      <c r="Q1760" s="16"/>
      <c r="R1760" s="20">
        <v>80800</v>
      </c>
      <c r="S1760" s="16" t="s">
        <v>4263</v>
      </c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16" t="s">
        <v>4264</v>
      </c>
      <c r="AH1760" s="16"/>
      <c r="AI1760" s="16"/>
      <c r="AJ1760" s="16" t="e">
        <f>VLOOKUP(E1760,[4]TD!$A:$B,2,0)</f>
        <v>#N/A</v>
      </c>
      <c r="AK1760" s="16"/>
      <c r="AL1760" s="16"/>
      <c r="AM1760" s="16"/>
      <c r="AN1760" s="16"/>
      <c r="AO1760" s="16"/>
      <c r="AP1760" s="16"/>
      <c r="AQ1760" s="25">
        <f>M1760</f>
        <v>80800</v>
      </c>
      <c r="AR1760" s="16"/>
      <c r="AS1760" s="16"/>
      <c r="AT1760" s="16">
        <f t="shared" si="287"/>
        <v>0</v>
      </c>
      <c r="AU1760" s="16"/>
      <c r="AV1760" s="16"/>
      <c r="AW1760" s="16"/>
      <c r="AX1760" s="16"/>
      <c r="AY1760" s="16"/>
      <c r="AZ1760" s="16"/>
      <c r="BA1760" s="16"/>
      <c r="BB1760" s="25">
        <f t="shared" si="283"/>
        <v>0</v>
      </c>
      <c r="BC1760" s="16"/>
      <c r="BD1760" s="52">
        <f t="shared" si="284"/>
        <v>44769.598611111112</v>
      </c>
      <c r="BE1760" s="16">
        <f t="shared" si="288"/>
        <v>2022</v>
      </c>
      <c r="BF1760" s="52">
        <f t="shared" si="285"/>
        <v>44791</v>
      </c>
      <c r="BG1760" s="16">
        <f t="shared" si="289"/>
        <v>2022</v>
      </c>
      <c r="BH1760" s="16"/>
    </row>
    <row r="1761" spans="1:60" x14ac:dyDescent="0.25">
      <c r="A1761" s="16">
        <v>820003850</v>
      </c>
      <c r="B1761" s="16" t="s">
        <v>3461</v>
      </c>
      <c r="C1761" s="16" t="s">
        <v>3462</v>
      </c>
      <c r="D1761" s="17" t="s">
        <v>1210</v>
      </c>
      <c r="E1761" s="17">
        <v>75953</v>
      </c>
      <c r="F1761" s="17" t="str">
        <f t="shared" si="286"/>
        <v>ST75953</v>
      </c>
      <c r="G1761" s="17" t="str">
        <f>VLOOKUP(E1761,[4]PARTIDAS!$F:$M,8,0)</f>
        <v>Evento</v>
      </c>
      <c r="H1761" s="17">
        <v>34456</v>
      </c>
      <c r="I1761" s="18">
        <v>44769.674305555556</v>
      </c>
      <c r="J1761" s="18">
        <v>44769.674305555556</v>
      </c>
      <c r="K1761" s="18">
        <v>44791</v>
      </c>
      <c r="L1761" s="19">
        <v>397714</v>
      </c>
      <c r="M1761" s="19">
        <v>397714</v>
      </c>
      <c r="N1761" s="16" t="s">
        <v>3463</v>
      </c>
      <c r="O1761" s="16"/>
      <c r="P1761" s="16"/>
      <c r="Q1761" s="16"/>
      <c r="R1761" s="16"/>
      <c r="S1761" s="16"/>
      <c r="T1761" s="20">
        <v>397714</v>
      </c>
      <c r="U1761" s="16" t="s">
        <v>47</v>
      </c>
      <c r="V1761" s="16"/>
      <c r="W1761" s="16"/>
      <c r="X1761" s="16"/>
      <c r="Y1761" s="16"/>
      <c r="Z1761" s="16"/>
      <c r="AA1761" s="16"/>
      <c r="AB1761" s="16"/>
      <c r="AC1761" s="16"/>
      <c r="AD1761" s="16"/>
      <c r="AE1761" s="16"/>
      <c r="AF1761" s="16" t="s">
        <v>4291</v>
      </c>
      <c r="AG1761" s="16" t="s">
        <v>4262</v>
      </c>
      <c r="AH1761" s="16" t="s">
        <v>3466</v>
      </c>
      <c r="AI1761" s="16"/>
      <c r="AJ1761" s="16">
        <f>VLOOKUP(E1761,[4]TD!$A:$B,2,0)</f>
        <v>-397714</v>
      </c>
      <c r="AK1761" s="16">
        <f>-IFERROR(VLOOKUP(E1761,'[4]PARTIDAS ABIERTAS EN VALORES'!$A:$E,2,0),0)</f>
        <v>0</v>
      </c>
      <c r="AL1761" s="16"/>
      <c r="AM1761" s="16">
        <f>-IFERROR(VLOOKUP(E1761,'[4]PARTIDAS ABIERTAS EN VALORES'!$A:$E,3,0),0)</f>
        <v>397714</v>
      </c>
      <c r="AN1761" s="16"/>
      <c r="AO1761" s="16">
        <f>-IFERROR(VLOOKUP(E1761,'[4]PARTIDAS ABIERTAS EN VALORES'!$A:$E,4,0),0)</f>
        <v>0</v>
      </c>
      <c r="AP1761" s="16"/>
      <c r="AQ1761" s="16"/>
      <c r="AR1761" s="16"/>
      <c r="AS1761" s="16"/>
      <c r="AT1761" s="16">
        <f t="shared" si="287"/>
        <v>0</v>
      </c>
      <c r="AU1761" s="16"/>
      <c r="AV1761" s="16"/>
      <c r="AW1761" s="16"/>
      <c r="AX1761" s="16"/>
      <c r="AY1761" s="16"/>
      <c r="AZ1761" s="16"/>
      <c r="BA1761" s="16">
        <f>-IFERROR(VLOOKUP(E1761,[4]TD!$J:$K,2,0),0)</f>
        <v>0</v>
      </c>
      <c r="BB1761" s="25">
        <f t="shared" si="283"/>
        <v>0</v>
      </c>
      <c r="BC1761" s="16"/>
      <c r="BD1761" s="52">
        <f t="shared" si="284"/>
        <v>44769.674305555556</v>
      </c>
      <c r="BE1761" s="16">
        <f t="shared" si="288"/>
        <v>2022</v>
      </c>
      <c r="BF1761" s="52">
        <f t="shared" si="285"/>
        <v>44791</v>
      </c>
      <c r="BG1761" s="16">
        <f t="shared" si="289"/>
        <v>2022</v>
      </c>
      <c r="BH1761" s="16"/>
    </row>
    <row r="1762" spans="1:60" x14ac:dyDescent="0.25">
      <c r="A1762" s="16">
        <v>820003850</v>
      </c>
      <c r="B1762" s="16" t="s">
        <v>3461</v>
      </c>
      <c r="C1762" s="16" t="s">
        <v>3462</v>
      </c>
      <c r="D1762" s="17" t="s">
        <v>1210</v>
      </c>
      <c r="E1762" s="17">
        <v>75970</v>
      </c>
      <c r="F1762" s="17" t="str">
        <f t="shared" si="286"/>
        <v>ST75970</v>
      </c>
      <c r="G1762" s="17" t="str">
        <f>VLOOKUP(E1762,[4]PARTIDAS!$F:$M,8,0)</f>
        <v>Evento</v>
      </c>
      <c r="H1762" s="17">
        <v>34456</v>
      </c>
      <c r="I1762" s="18">
        <v>44769.84652777778</v>
      </c>
      <c r="J1762" s="18">
        <v>44769.84652777778</v>
      </c>
      <c r="K1762" s="18">
        <v>44791</v>
      </c>
      <c r="L1762" s="19">
        <v>162385</v>
      </c>
      <c r="M1762" s="19">
        <v>162385</v>
      </c>
      <c r="N1762" s="16" t="s">
        <v>3463</v>
      </c>
      <c r="O1762" s="16"/>
      <c r="P1762" s="16"/>
      <c r="Q1762" s="16"/>
      <c r="R1762" s="16"/>
      <c r="S1762" s="16"/>
      <c r="T1762" s="20">
        <v>162385</v>
      </c>
      <c r="U1762" s="16" t="s">
        <v>47</v>
      </c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 t="s">
        <v>4291</v>
      </c>
      <c r="AG1762" s="16" t="s">
        <v>4262</v>
      </c>
      <c r="AH1762" s="16" t="s">
        <v>3466</v>
      </c>
      <c r="AI1762" s="16"/>
      <c r="AJ1762" s="16">
        <f>VLOOKUP(E1762,[4]TD!$A:$B,2,0)</f>
        <v>-162385</v>
      </c>
      <c r="AK1762" s="16">
        <f>-IFERROR(VLOOKUP(E1762,'[4]PARTIDAS ABIERTAS EN VALORES'!$A:$E,2,0),0)</f>
        <v>0</v>
      </c>
      <c r="AL1762" s="16"/>
      <c r="AM1762" s="16">
        <f>-IFERROR(VLOOKUP(E1762,'[4]PARTIDAS ABIERTAS EN VALORES'!$A:$E,3,0),0)</f>
        <v>162385</v>
      </c>
      <c r="AN1762" s="16"/>
      <c r="AO1762" s="16">
        <f>-IFERROR(VLOOKUP(E1762,'[4]PARTIDAS ABIERTAS EN VALORES'!$A:$E,4,0),0)</f>
        <v>0</v>
      </c>
      <c r="AP1762" s="16"/>
      <c r="AQ1762" s="16"/>
      <c r="AR1762" s="16"/>
      <c r="AS1762" s="16"/>
      <c r="AT1762" s="16">
        <f t="shared" si="287"/>
        <v>0</v>
      </c>
      <c r="AU1762" s="16"/>
      <c r="AV1762" s="16"/>
      <c r="AW1762" s="16"/>
      <c r="AX1762" s="16"/>
      <c r="AY1762" s="16"/>
      <c r="AZ1762" s="16"/>
      <c r="BA1762" s="16">
        <f>-IFERROR(VLOOKUP(E1762,[4]TD!$J:$K,2,0),0)</f>
        <v>0</v>
      </c>
      <c r="BB1762" s="25">
        <f t="shared" si="283"/>
        <v>0</v>
      </c>
      <c r="BC1762" s="16"/>
      <c r="BD1762" s="52">
        <f t="shared" si="284"/>
        <v>44769.84652777778</v>
      </c>
      <c r="BE1762" s="16">
        <f t="shared" si="288"/>
        <v>2022</v>
      </c>
      <c r="BF1762" s="52">
        <f t="shared" si="285"/>
        <v>44791</v>
      </c>
      <c r="BG1762" s="16">
        <f t="shared" si="289"/>
        <v>2022</v>
      </c>
      <c r="BH1762" s="16"/>
    </row>
    <row r="1763" spans="1:60" x14ac:dyDescent="0.25">
      <c r="A1763" s="16">
        <v>820003850</v>
      </c>
      <c r="B1763" s="16" t="s">
        <v>3461</v>
      </c>
      <c r="C1763" s="16" t="s">
        <v>3467</v>
      </c>
      <c r="D1763" s="17" t="s">
        <v>1210</v>
      </c>
      <c r="E1763" s="17">
        <v>76007</v>
      </c>
      <c r="F1763" s="17" t="str">
        <f t="shared" si="286"/>
        <v>ST76007</v>
      </c>
      <c r="G1763" s="17" t="str">
        <f>VLOOKUP(E1763,[4]PARTIDAS!$F:$M,8,0)</f>
        <v>Evento</v>
      </c>
      <c r="H1763" s="17">
        <v>34460</v>
      </c>
      <c r="I1763" s="18">
        <v>44770.40347222222</v>
      </c>
      <c r="J1763" s="18">
        <v>44770.40347222222</v>
      </c>
      <c r="K1763" s="18">
        <v>44791</v>
      </c>
      <c r="L1763" s="19">
        <v>7100</v>
      </c>
      <c r="M1763" s="19">
        <v>7100</v>
      </c>
      <c r="N1763" s="16" t="s">
        <v>3463</v>
      </c>
      <c r="O1763" s="16"/>
      <c r="P1763" s="16"/>
      <c r="Q1763" s="16"/>
      <c r="R1763" s="16"/>
      <c r="S1763" s="16"/>
      <c r="T1763" s="20">
        <v>7100</v>
      </c>
      <c r="U1763" s="16" t="s">
        <v>47</v>
      </c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F1763" s="16" t="s">
        <v>4292</v>
      </c>
      <c r="AG1763" s="16" t="s">
        <v>4220</v>
      </c>
      <c r="AH1763" s="16" t="s">
        <v>3466</v>
      </c>
      <c r="AI1763" s="16" t="s">
        <v>47</v>
      </c>
      <c r="AJ1763" s="16">
        <f>VLOOKUP(E1763,[4]TD!$A:$B,2,0)</f>
        <v>-7100</v>
      </c>
      <c r="AK1763" s="16">
        <f>-IFERROR(VLOOKUP(E1763,'[4]PARTIDAS ABIERTAS EN VALORES'!$A:$E,2,0),0)</f>
        <v>0</v>
      </c>
      <c r="AL1763" s="16"/>
      <c r="AM1763" s="16">
        <f>-IFERROR(VLOOKUP(E1763,'[4]PARTIDAS ABIERTAS EN VALORES'!$A:$E,3,0),0)</f>
        <v>7100</v>
      </c>
      <c r="AN1763" s="16"/>
      <c r="AO1763" s="16">
        <f>-IFERROR(VLOOKUP(E1763,'[4]PARTIDAS ABIERTAS EN VALORES'!$A:$E,4,0),0)</f>
        <v>0</v>
      </c>
      <c r="AP1763" s="16"/>
      <c r="AQ1763" s="16"/>
      <c r="AR1763" s="16"/>
      <c r="AS1763" s="16"/>
      <c r="AT1763" s="16">
        <f t="shared" si="287"/>
        <v>0</v>
      </c>
      <c r="AU1763" s="16"/>
      <c r="AV1763" s="16"/>
      <c r="AW1763" s="16"/>
      <c r="AX1763" s="16"/>
      <c r="AY1763" s="16"/>
      <c r="AZ1763" s="16"/>
      <c r="BA1763" s="16">
        <f>-IFERROR(VLOOKUP(E1763,[4]TD!$J:$K,2,0),0)</f>
        <v>0</v>
      </c>
      <c r="BB1763" s="25">
        <f t="shared" si="283"/>
        <v>0</v>
      </c>
      <c r="BC1763" s="16"/>
      <c r="BD1763" s="52">
        <f t="shared" si="284"/>
        <v>44770.40347222222</v>
      </c>
      <c r="BE1763" s="16">
        <f t="shared" si="288"/>
        <v>2022</v>
      </c>
      <c r="BF1763" s="52">
        <f t="shared" si="285"/>
        <v>44791</v>
      </c>
      <c r="BG1763" s="16">
        <f t="shared" si="289"/>
        <v>2022</v>
      </c>
      <c r="BH1763" s="16"/>
    </row>
    <row r="1764" spans="1:60" x14ac:dyDescent="0.25">
      <c r="A1764" s="16">
        <v>820003850</v>
      </c>
      <c r="B1764" s="16" t="s">
        <v>3461</v>
      </c>
      <c r="C1764" s="16" t="s">
        <v>3462</v>
      </c>
      <c r="D1764" s="17" t="s">
        <v>1210</v>
      </c>
      <c r="E1764" s="17">
        <v>76011</v>
      </c>
      <c r="F1764" s="17" t="str">
        <f t="shared" si="286"/>
        <v>ST76011</v>
      </c>
      <c r="G1764" s="17" t="e">
        <f>VLOOKUP(E1764,[4]PARTIDAS!$F:$M,8,0)</f>
        <v>#N/A</v>
      </c>
      <c r="H1764" s="17">
        <v>34458</v>
      </c>
      <c r="I1764" s="18">
        <v>44770.40625</v>
      </c>
      <c r="J1764" s="18">
        <v>44770.40625</v>
      </c>
      <c r="K1764" s="18">
        <v>44791</v>
      </c>
      <c r="L1764" s="19">
        <v>28400</v>
      </c>
      <c r="M1764" s="19">
        <v>28400</v>
      </c>
      <c r="N1764" s="16" t="s">
        <v>3490</v>
      </c>
      <c r="O1764" s="16"/>
      <c r="P1764" s="16"/>
      <c r="Q1764" s="16"/>
      <c r="R1764" s="20">
        <v>28400</v>
      </c>
      <c r="S1764" s="16" t="s">
        <v>4293</v>
      </c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16" t="s">
        <v>4264</v>
      </c>
      <c r="AH1764" s="16"/>
      <c r="AI1764" s="16"/>
      <c r="AJ1764" s="16" t="e">
        <f>VLOOKUP(E1764,[4]TD!$A:$B,2,0)</f>
        <v>#N/A</v>
      </c>
      <c r="AK1764" s="16"/>
      <c r="AL1764" s="16"/>
      <c r="AM1764" s="16"/>
      <c r="AN1764" s="16"/>
      <c r="AO1764" s="16"/>
      <c r="AP1764" s="16"/>
      <c r="AQ1764" s="25">
        <f>M1764</f>
        <v>28400</v>
      </c>
      <c r="AR1764" s="16"/>
      <c r="AS1764" s="16"/>
      <c r="AT1764" s="16">
        <f t="shared" si="287"/>
        <v>0</v>
      </c>
      <c r="AU1764" s="16"/>
      <c r="AV1764" s="16"/>
      <c r="AW1764" s="16"/>
      <c r="AX1764" s="16"/>
      <c r="AY1764" s="16"/>
      <c r="AZ1764" s="16"/>
      <c r="BA1764" s="16"/>
      <c r="BB1764" s="25">
        <f t="shared" si="283"/>
        <v>0</v>
      </c>
      <c r="BC1764" s="16"/>
      <c r="BD1764" s="52">
        <f t="shared" si="284"/>
        <v>44770.40625</v>
      </c>
      <c r="BE1764" s="16">
        <f t="shared" si="288"/>
        <v>2022</v>
      </c>
      <c r="BF1764" s="52">
        <f t="shared" si="285"/>
        <v>44791</v>
      </c>
      <c r="BG1764" s="16">
        <f t="shared" si="289"/>
        <v>2022</v>
      </c>
      <c r="BH1764" s="16"/>
    </row>
    <row r="1765" spans="1:60" x14ac:dyDescent="0.25">
      <c r="A1765" s="16">
        <v>820003850</v>
      </c>
      <c r="B1765" s="16" t="s">
        <v>3461</v>
      </c>
      <c r="C1765" s="16" t="s">
        <v>3467</v>
      </c>
      <c r="D1765" s="17" t="s">
        <v>1210</v>
      </c>
      <c r="E1765" s="17">
        <v>76016</v>
      </c>
      <c r="F1765" s="17" t="str">
        <f t="shared" si="286"/>
        <v>ST76016</v>
      </c>
      <c r="G1765" s="17" t="str">
        <f>VLOOKUP(E1765,[4]PARTIDAS!$F:$M,8,0)</f>
        <v>Evento</v>
      </c>
      <c r="H1765" s="17">
        <v>34460</v>
      </c>
      <c r="I1765" s="18">
        <v>44770.416666666664</v>
      </c>
      <c r="J1765" s="18">
        <v>44770.416666666664</v>
      </c>
      <c r="K1765" s="18">
        <v>44791</v>
      </c>
      <c r="L1765" s="19">
        <v>7100</v>
      </c>
      <c r="M1765" s="19">
        <v>7100</v>
      </c>
      <c r="N1765" s="16" t="s">
        <v>3463</v>
      </c>
      <c r="O1765" s="16"/>
      <c r="P1765" s="16"/>
      <c r="Q1765" s="16"/>
      <c r="R1765" s="16"/>
      <c r="S1765" s="16"/>
      <c r="T1765" s="20">
        <v>7100</v>
      </c>
      <c r="U1765" s="16" t="s">
        <v>47</v>
      </c>
      <c r="V1765" s="16"/>
      <c r="W1765" s="16"/>
      <c r="X1765" s="16"/>
      <c r="Y1765" s="16"/>
      <c r="Z1765" s="16"/>
      <c r="AA1765" s="16"/>
      <c r="AB1765" s="16"/>
      <c r="AC1765" s="16"/>
      <c r="AD1765" s="16"/>
      <c r="AE1765" s="16"/>
      <c r="AF1765" s="16" t="s">
        <v>4292</v>
      </c>
      <c r="AG1765" s="16" t="s">
        <v>4220</v>
      </c>
      <c r="AH1765" s="16" t="s">
        <v>3466</v>
      </c>
      <c r="AI1765" s="16" t="s">
        <v>47</v>
      </c>
      <c r="AJ1765" s="16">
        <f>VLOOKUP(E1765,[4]TD!$A:$B,2,0)</f>
        <v>-7100</v>
      </c>
      <c r="AK1765" s="16">
        <f>-IFERROR(VLOOKUP(E1765,'[4]PARTIDAS ABIERTAS EN VALORES'!$A:$E,2,0),0)</f>
        <v>0</v>
      </c>
      <c r="AL1765" s="16"/>
      <c r="AM1765" s="16">
        <f>-IFERROR(VLOOKUP(E1765,'[4]PARTIDAS ABIERTAS EN VALORES'!$A:$E,3,0),0)</f>
        <v>7100</v>
      </c>
      <c r="AN1765" s="16"/>
      <c r="AO1765" s="16">
        <f>-IFERROR(VLOOKUP(E1765,'[4]PARTIDAS ABIERTAS EN VALORES'!$A:$E,4,0),0)</f>
        <v>0</v>
      </c>
      <c r="AP1765" s="16"/>
      <c r="AQ1765" s="16"/>
      <c r="AR1765" s="16"/>
      <c r="AS1765" s="16"/>
      <c r="AT1765" s="16">
        <f t="shared" si="287"/>
        <v>0</v>
      </c>
      <c r="AU1765" s="16"/>
      <c r="AV1765" s="16"/>
      <c r="AW1765" s="16"/>
      <c r="AX1765" s="16"/>
      <c r="AY1765" s="16"/>
      <c r="AZ1765" s="16"/>
      <c r="BA1765" s="16">
        <f>-IFERROR(VLOOKUP(E1765,[4]TD!$J:$K,2,0),0)</f>
        <v>0</v>
      </c>
      <c r="BB1765" s="25">
        <f t="shared" si="283"/>
        <v>0</v>
      </c>
      <c r="BC1765" s="16"/>
      <c r="BD1765" s="52">
        <f t="shared" si="284"/>
        <v>44770.416666666664</v>
      </c>
      <c r="BE1765" s="16">
        <f t="shared" si="288"/>
        <v>2022</v>
      </c>
      <c r="BF1765" s="52">
        <f t="shared" si="285"/>
        <v>44791</v>
      </c>
      <c r="BG1765" s="16">
        <f t="shared" si="289"/>
        <v>2022</v>
      </c>
      <c r="BH1765" s="16"/>
    </row>
    <row r="1766" spans="1:60" x14ac:dyDescent="0.25">
      <c r="A1766" s="16">
        <v>820003850</v>
      </c>
      <c r="B1766" s="16" t="s">
        <v>3461</v>
      </c>
      <c r="C1766" s="16" t="s">
        <v>3462</v>
      </c>
      <c r="D1766" s="17" t="s">
        <v>1210</v>
      </c>
      <c r="E1766" s="17">
        <v>76058</v>
      </c>
      <c r="F1766" s="17" t="str">
        <f t="shared" si="286"/>
        <v>ST76058</v>
      </c>
      <c r="G1766" s="17" t="str">
        <f>VLOOKUP(E1766,[4]PARTIDAS!$F:$M,8,0)</f>
        <v>Evento</v>
      </c>
      <c r="H1766" s="17">
        <v>34458</v>
      </c>
      <c r="I1766" s="18">
        <v>44770.609722222223</v>
      </c>
      <c r="J1766" s="18">
        <v>44770.609722222223</v>
      </c>
      <c r="K1766" s="18">
        <v>44791</v>
      </c>
      <c r="L1766" s="19">
        <v>7100</v>
      </c>
      <c r="M1766" s="19">
        <v>7100</v>
      </c>
      <c r="N1766" s="16" t="s">
        <v>3463</v>
      </c>
      <c r="O1766" s="16"/>
      <c r="P1766" s="16"/>
      <c r="Q1766" s="16"/>
      <c r="R1766" s="16"/>
      <c r="S1766" s="16"/>
      <c r="T1766" s="20">
        <v>7100</v>
      </c>
      <c r="U1766" s="16" t="s">
        <v>47</v>
      </c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 t="s">
        <v>4292</v>
      </c>
      <c r="AG1766" s="16" t="s">
        <v>4220</v>
      </c>
      <c r="AH1766" s="16" t="s">
        <v>3466</v>
      </c>
      <c r="AI1766" s="16" t="s">
        <v>47</v>
      </c>
      <c r="AJ1766" s="16">
        <f>VLOOKUP(E1766,[4]TD!$A:$B,2,0)</f>
        <v>-7100</v>
      </c>
      <c r="AK1766" s="16">
        <f>-IFERROR(VLOOKUP(E1766,'[4]PARTIDAS ABIERTAS EN VALORES'!$A:$E,2,0),0)</f>
        <v>0</v>
      </c>
      <c r="AL1766" s="16"/>
      <c r="AM1766" s="16">
        <f>-IFERROR(VLOOKUP(E1766,'[4]PARTIDAS ABIERTAS EN VALORES'!$A:$E,3,0),0)</f>
        <v>7100</v>
      </c>
      <c r="AN1766" s="16"/>
      <c r="AO1766" s="16">
        <f>-IFERROR(VLOOKUP(E1766,'[4]PARTIDAS ABIERTAS EN VALORES'!$A:$E,4,0),0)</f>
        <v>0</v>
      </c>
      <c r="AP1766" s="16"/>
      <c r="AQ1766" s="16"/>
      <c r="AR1766" s="16"/>
      <c r="AS1766" s="16"/>
      <c r="AT1766" s="16">
        <f t="shared" si="287"/>
        <v>0</v>
      </c>
      <c r="AU1766" s="16"/>
      <c r="AV1766" s="16"/>
      <c r="AW1766" s="16"/>
      <c r="AX1766" s="16"/>
      <c r="AY1766" s="16"/>
      <c r="AZ1766" s="16"/>
      <c r="BA1766" s="16">
        <f>-IFERROR(VLOOKUP(E1766,[4]TD!$J:$K,2,0),0)</f>
        <v>0</v>
      </c>
      <c r="BB1766" s="25">
        <f t="shared" si="283"/>
        <v>0</v>
      </c>
      <c r="BC1766" s="16"/>
      <c r="BD1766" s="52">
        <f t="shared" si="284"/>
        <v>44770.609722222223</v>
      </c>
      <c r="BE1766" s="16">
        <f t="shared" si="288"/>
        <v>2022</v>
      </c>
      <c r="BF1766" s="52">
        <f t="shared" si="285"/>
        <v>44791</v>
      </c>
      <c r="BG1766" s="16">
        <f t="shared" si="289"/>
        <v>2022</v>
      </c>
      <c r="BH1766" s="16"/>
    </row>
    <row r="1767" spans="1:60" x14ac:dyDescent="0.25">
      <c r="A1767" s="16">
        <v>820003850</v>
      </c>
      <c r="B1767" s="16" t="s">
        <v>3461</v>
      </c>
      <c r="C1767" s="16" t="s">
        <v>3467</v>
      </c>
      <c r="D1767" s="17" t="s">
        <v>1210</v>
      </c>
      <c r="E1767" s="17">
        <v>76085</v>
      </c>
      <c r="F1767" s="17" t="str">
        <f t="shared" si="286"/>
        <v>ST76085</v>
      </c>
      <c r="G1767" s="17" t="str">
        <f>VLOOKUP(E1767,[4]PARTIDAS!$F:$M,8,0)</f>
        <v>Evento</v>
      </c>
      <c r="H1767" s="17">
        <v>34459</v>
      </c>
      <c r="I1767" s="18">
        <v>44770.680555555555</v>
      </c>
      <c r="J1767" s="18">
        <v>44770.680555555555</v>
      </c>
      <c r="K1767" s="18">
        <v>44791</v>
      </c>
      <c r="L1767" s="19">
        <v>415400</v>
      </c>
      <c r="M1767" s="19">
        <v>415400</v>
      </c>
      <c r="N1767" s="16" t="s">
        <v>3463</v>
      </c>
      <c r="O1767" s="16"/>
      <c r="P1767" s="16"/>
      <c r="Q1767" s="16"/>
      <c r="R1767" s="16"/>
      <c r="S1767" s="16"/>
      <c r="T1767" s="20">
        <v>415400</v>
      </c>
      <c r="U1767" s="16" t="s">
        <v>47</v>
      </c>
      <c r="V1767" s="16"/>
      <c r="W1767" s="16"/>
      <c r="X1767" s="16"/>
      <c r="Y1767" s="16"/>
      <c r="Z1767" s="16"/>
      <c r="AA1767" s="16"/>
      <c r="AB1767" s="16"/>
      <c r="AC1767" s="16"/>
      <c r="AD1767" s="16"/>
      <c r="AE1767" s="16"/>
      <c r="AF1767" s="16" t="s">
        <v>4292</v>
      </c>
      <c r="AG1767" s="16" t="s">
        <v>4220</v>
      </c>
      <c r="AH1767" s="16" t="s">
        <v>3466</v>
      </c>
      <c r="AI1767" s="16" t="s">
        <v>47</v>
      </c>
      <c r="AJ1767" s="16">
        <f>VLOOKUP(E1767,[4]TD!$A:$B,2,0)</f>
        <v>-415400</v>
      </c>
      <c r="AK1767" s="16">
        <f>-IFERROR(VLOOKUP(E1767,'[4]PARTIDAS ABIERTAS EN VALORES'!$A:$E,2,0),0)</f>
        <v>0</v>
      </c>
      <c r="AL1767" s="16"/>
      <c r="AM1767" s="16">
        <f>-IFERROR(VLOOKUP(E1767,'[4]PARTIDAS ABIERTAS EN VALORES'!$A:$E,3,0),0)</f>
        <v>415400</v>
      </c>
      <c r="AN1767" s="16"/>
      <c r="AO1767" s="16">
        <f>-IFERROR(VLOOKUP(E1767,'[4]PARTIDAS ABIERTAS EN VALORES'!$A:$E,4,0),0)</f>
        <v>0</v>
      </c>
      <c r="AP1767" s="16"/>
      <c r="AQ1767" s="16"/>
      <c r="AR1767" s="16"/>
      <c r="AS1767" s="16"/>
      <c r="AT1767" s="16">
        <f t="shared" si="287"/>
        <v>0</v>
      </c>
      <c r="AU1767" s="16"/>
      <c r="AV1767" s="16"/>
      <c r="AW1767" s="16"/>
      <c r="AX1767" s="16"/>
      <c r="AY1767" s="16"/>
      <c r="AZ1767" s="16"/>
      <c r="BA1767" s="16">
        <f>-IFERROR(VLOOKUP(E1767,[4]TD!$J:$K,2,0),0)</f>
        <v>0</v>
      </c>
      <c r="BB1767" s="25">
        <f t="shared" si="283"/>
        <v>0</v>
      </c>
      <c r="BC1767" s="16"/>
      <c r="BD1767" s="52">
        <f t="shared" si="284"/>
        <v>44770.680555555555</v>
      </c>
      <c r="BE1767" s="16">
        <f t="shared" si="288"/>
        <v>2022</v>
      </c>
      <c r="BF1767" s="52">
        <f t="shared" si="285"/>
        <v>44791</v>
      </c>
      <c r="BG1767" s="16">
        <f t="shared" si="289"/>
        <v>2022</v>
      </c>
      <c r="BH1767" s="16"/>
    </row>
    <row r="1768" spans="1:60" x14ac:dyDescent="0.25">
      <c r="A1768" s="16">
        <v>820003850</v>
      </c>
      <c r="B1768" s="16" t="s">
        <v>3461</v>
      </c>
      <c r="C1768" s="16" t="s">
        <v>3467</v>
      </c>
      <c r="D1768" s="17" t="s">
        <v>1210</v>
      </c>
      <c r="E1768" s="17">
        <v>76087</v>
      </c>
      <c r="F1768" s="17" t="str">
        <f t="shared" si="286"/>
        <v>ST76087</v>
      </c>
      <c r="G1768" s="17" t="e">
        <f>VLOOKUP(E1768,[4]PARTIDAS!$F:$M,8,0)</f>
        <v>#N/A</v>
      </c>
      <c r="H1768" s="17">
        <v>34468</v>
      </c>
      <c r="I1768" s="18">
        <v>44770.683333333334</v>
      </c>
      <c r="J1768" s="18">
        <v>44770.683333333334</v>
      </c>
      <c r="K1768" s="18">
        <v>44791</v>
      </c>
      <c r="L1768" s="19">
        <v>80800</v>
      </c>
      <c r="M1768" s="19">
        <v>80800</v>
      </c>
      <c r="N1768" s="16" t="s">
        <v>3490</v>
      </c>
      <c r="O1768" s="16"/>
      <c r="P1768" s="16"/>
      <c r="Q1768" s="16"/>
      <c r="R1768" s="20">
        <v>80800</v>
      </c>
      <c r="S1768" s="16" t="s">
        <v>4263</v>
      </c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16" t="s">
        <v>4264</v>
      </c>
      <c r="AH1768" s="16"/>
      <c r="AI1768" s="16"/>
      <c r="AJ1768" s="16" t="e">
        <f>VLOOKUP(E1768,[4]TD!$A:$B,2,0)</f>
        <v>#N/A</v>
      </c>
      <c r="AK1768" s="16"/>
      <c r="AL1768" s="16"/>
      <c r="AM1768" s="16"/>
      <c r="AN1768" s="16"/>
      <c r="AO1768" s="16"/>
      <c r="AP1768" s="16"/>
      <c r="AQ1768" s="25">
        <f>M1768</f>
        <v>80800</v>
      </c>
      <c r="AR1768" s="16"/>
      <c r="AS1768" s="16"/>
      <c r="AT1768" s="16">
        <f t="shared" si="287"/>
        <v>0</v>
      </c>
      <c r="AU1768" s="16"/>
      <c r="AV1768" s="16"/>
      <c r="AW1768" s="16"/>
      <c r="AX1768" s="16"/>
      <c r="AY1768" s="16"/>
      <c r="AZ1768" s="16"/>
      <c r="BA1768" s="16"/>
      <c r="BB1768" s="25">
        <f t="shared" si="283"/>
        <v>0</v>
      </c>
      <c r="BC1768" s="16"/>
      <c r="BD1768" s="52">
        <f t="shared" si="284"/>
        <v>44770.683333333334</v>
      </c>
      <c r="BE1768" s="16">
        <f t="shared" si="288"/>
        <v>2022</v>
      </c>
      <c r="BF1768" s="52">
        <f t="shared" si="285"/>
        <v>44791</v>
      </c>
      <c r="BG1768" s="16">
        <f t="shared" si="289"/>
        <v>2022</v>
      </c>
      <c r="BH1768" s="16"/>
    </row>
    <row r="1769" spans="1:60" x14ac:dyDescent="0.25">
      <c r="A1769" s="16">
        <v>820003850</v>
      </c>
      <c r="B1769" s="16" t="s">
        <v>3461</v>
      </c>
      <c r="C1769" s="16" t="s">
        <v>3462</v>
      </c>
      <c r="D1769" s="17" t="s">
        <v>1210</v>
      </c>
      <c r="E1769" s="17">
        <v>76100</v>
      </c>
      <c r="F1769" s="17" t="str">
        <f t="shared" si="286"/>
        <v>ST76100</v>
      </c>
      <c r="G1769" s="17" t="str">
        <f>VLOOKUP(E1769,[4]PARTIDAS!$F:$M,8,0)</f>
        <v>Evento</v>
      </c>
      <c r="H1769" s="17">
        <v>34456</v>
      </c>
      <c r="I1769" s="18">
        <v>44770.822916666664</v>
      </c>
      <c r="J1769" s="18">
        <v>44770.822916666664</v>
      </c>
      <c r="K1769" s="18">
        <v>44791</v>
      </c>
      <c r="L1769" s="19">
        <v>397171</v>
      </c>
      <c r="M1769" s="19">
        <v>397171</v>
      </c>
      <c r="N1769" s="16" t="s">
        <v>3463</v>
      </c>
      <c r="O1769" s="16"/>
      <c r="P1769" s="16"/>
      <c r="Q1769" s="16"/>
      <c r="R1769" s="16"/>
      <c r="S1769" s="16"/>
      <c r="T1769" s="20">
        <v>397171</v>
      </c>
      <c r="U1769" s="16" t="s">
        <v>47</v>
      </c>
      <c r="V1769" s="16"/>
      <c r="W1769" s="16"/>
      <c r="X1769" s="16"/>
      <c r="Y1769" s="16"/>
      <c r="Z1769" s="16"/>
      <c r="AA1769" s="16"/>
      <c r="AB1769" s="16"/>
      <c r="AC1769" s="16"/>
      <c r="AD1769" s="16"/>
      <c r="AE1769" s="16"/>
      <c r="AF1769" s="16" t="s">
        <v>4292</v>
      </c>
      <c r="AG1769" s="16" t="s">
        <v>4262</v>
      </c>
      <c r="AH1769" s="16" t="s">
        <v>3466</v>
      </c>
      <c r="AI1769" s="16" t="s">
        <v>47</v>
      </c>
      <c r="AJ1769" s="16">
        <f>VLOOKUP(E1769,[4]TD!$A:$B,2,0)</f>
        <v>-397171</v>
      </c>
      <c r="AK1769" s="16">
        <f>-IFERROR(VLOOKUP(E1769,'[4]PARTIDAS ABIERTAS EN VALORES'!$A:$E,2,0),0)</f>
        <v>0</v>
      </c>
      <c r="AL1769" s="16"/>
      <c r="AM1769" s="16">
        <f>-IFERROR(VLOOKUP(E1769,'[4]PARTIDAS ABIERTAS EN VALORES'!$A:$E,3,0),0)</f>
        <v>397171</v>
      </c>
      <c r="AN1769" s="16"/>
      <c r="AO1769" s="16">
        <f>-IFERROR(VLOOKUP(E1769,'[4]PARTIDAS ABIERTAS EN VALORES'!$A:$E,4,0),0)</f>
        <v>0</v>
      </c>
      <c r="AP1769" s="16"/>
      <c r="AQ1769" s="16"/>
      <c r="AR1769" s="16"/>
      <c r="AS1769" s="16"/>
      <c r="AT1769" s="16">
        <f t="shared" si="287"/>
        <v>0</v>
      </c>
      <c r="AU1769" s="16"/>
      <c r="AV1769" s="16"/>
      <c r="AW1769" s="16"/>
      <c r="AX1769" s="16"/>
      <c r="AY1769" s="16"/>
      <c r="AZ1769" s="16"/>
      <c r="BA1769" s="16">
        <f>-IFERROR(VLOOKUP(E1769,[4]TD!$J:$K,2,0),0)</f>
        <v>0</v>
      </c>
      <c r="BB1769" s="25">
        <f t="shared" si="283"/>
        <v>0</v>
      </c>
      <c r="BC1769" s="16"/>
      <c r="BD1769" s="52">
        <f t="shared" si="284"/>
        <v>44770.822916666664</v>
      </c>
      <c r="BE1769" s="16">
        <f t="shared" si="288"/>
        <v>2022</v>
      </c>
      <c r="BF1769" s="52">
        <f t="shared" si="285"/>
        <v>44791</v>
      </c>
      <c r="BG1769" s="16">
        <f t="shared" si="289"/>
        <v>2022</v>
      </c>
      <c r="BH1769" s="16"/>
    </row>
    <row r="1770" spans="1:60" x14ac:dyDescent="0.25">
      <c r="A1770" s="16">
        <v>820003850</v>
      </c>
      <c r="B1770" s="16" t="s">
        <v>3461</v>
      </c>
      <c r="C1770" s="16" t="s">
        <v>3467</v>
      </c>
      <c r="D1770" s="17" t="s">
        <v>1210</v>
      </c>
      <c r="E1770" s="17">
        <v>76280</v>
      </c>
      <c r="F1770" s="17" t="str">
        <f t="shared" si="286"/>
        <v>ST76280</v>
      </c>
      <c r="G1770" s="17" t="str">
        <f>VLOOKUP(E1770,[4]PARTIDAS!$F:$M,8,0)</f>
        <v>Evento</v>
      </c>
      <c r="H1770" s="17">
        <v>34460</v>
      </c>
      <c r="I1770" s="18">
        <v>44772.405555555553</v>
      </c>
      <c r="J1770" s="18">
        <v>44772.405555555553</v>
      </c>
      <c r="K1770" s="18">
        <v>44791</v>
      </c>
      <c r="L1770" s="19">
        <v>14200</v>
      </c>
      <c r="M1770" s="19">
        <v>14200</v>
      </c>
      <c r="N1770" s="16" t="s">
        <v>3463</v>
      </c>
      <c r="O1770" s="16"/>
      <c r="P1770" s="16"/>
      <c r="Q1770" s="16"/>
      <c r="R1770" s="16"/>
      <c r="S1770" s="16"/>
      <c r="T1770" s="20">
        <v>14200</v>
      </c>
      <c r="U1770" s="16" t="s">
        <v>47</v>
      </c>
      <c r="V1770" s="16"/>
      <c r="W1770" s="16"/>
      <c r="X1770" s="16"/>
      <c r="Y1770" s="16"/>
      <c r="Z1770" s="16"/>
      <c r="AA1770" s="16"/>
      <c r="AB1770" s="16"/>
      <c r="AC1770" s="16"/>
      <c r="AD1770" s="16"/>
      <c r="AE1770" s="16"/>
      <c r="AF1770" s="16" t="s">
        <v>4294</v>
      </c>
      <c r="AG1770" s="16" t="s">
        <v>4220</v>
      </c>
      <c r="AH1770" s="16" t="s">
        <v>3466</v>
      </c>
      <c r="AI1770" s="16" t="s">
        <v>47</v>
      </c>
      <c r="AJ1770" s="16">
        <f>VLOOKUP(E1770,[4]TD!$A:$B,2,0)</f>
        <v>-14200</v>
      </c>
      <c r="AK1770" s="16">
        <f>-IFERROR(VLOOKUP(E1770,'[4]PARTIDAS ABIERTAS EN VALORES'!$A:$E,2,0),0)</f>
        <v>0</v>
      </c>
      <c r="AL1770" s="16"/>
      <c r="AM1770" s="16">
        <f>-IFERROR(VLOOKUP(E1770,'[4]PARTIDAS ABIERTAS EN VALORES'!$A:$E,3,0),0)</f>
        <v>14200</v>
      </c>
      <c r="AN1770" s="16"/>
      <c r="AO1770" s="16">
        <f>-IFERROR(VLOOKUP(E1770,'[4]PARTIDAS ABIERTAS EN VALORES'!$A:$E,4,0),0)</f>
        <v>0</v>
      </c>
      <c r="AP1770" s="16"/>
      <c r="AQ1770" s="16"/>
      <c r="AR1770" s="16"/>
      <c r="AS1770" s="16"/>
      <c r="AT1770" s="16">
        <f t="shared" si="287"/>
        <v>0</v>
      </c>
      <c r="AU1770" s="16"/>
      <c r="AV1770" s="16"/>
      <c r="AW1770" s="16"/>
      <c r="AX1770" s="16"/>
      <c r="AY1770" s="16"/>
      <c r="AZ1770" s="16"/>
      <c r="BA1770" s="16">
        <f>-IFERROR(VLOOKUP(E1770,[4]TD!$J:$K,2,0),0)</f>
        <v>0</v>
      </c>
      <c r="BB1770" s="25">
        <f t="shared" si="283"/>
        <v>0</v>
      </c>
      <c r="BC1770" s="16"/>
      <c r="BD1770" s="52">
        <f t="shared" si="284"/>
        <v>44772.405555555553</v>
      </c>
      <c r="BE1770" s="16">
        <f t="shared" si="288"/>
        <v>2022</v>
      </c>
      <c r="BF1770" s="52">
        <f t="shared" si="285"/>
        <v>44791</v>
      </c>
      <c r="BG1770" s="16">
        <f t="shared" si="289"/>
        <v>2022</v>
      </c>
      <c r="BH1770" s="16"/>
    </row>
    <row r="1771" spans="1:60" x14ac:dyDescent="0.25">
      <c r="A1771" s="16">
        <v>820003850</v>
      </c>
      <c r="B1771" s="16" t="s">
        <v>3461</v>
      </c>
      <c r="C1771" s="16" t="s">
        <v>3467</v>
      </c>
      <c r="D1771" s="17" t="s">
        <v>1210</v>
      </c>
      <c r="E1771" s="17">
        <v>76287</v>
      </c>
      <c r="F1771" s="17" t="str">
        <f t="shared" si="286"/>
        <v>ST76287</v>
      </c>
      <c r="G1771" s="17" t="str">
        <f>VLOOKUP(E1771,[4]PARTIDAS!$F:$M,8,0)</f>
        <v>Evento</v>
      </c>
      <c r="H1771" s="17">
        <v>34460</v>
      </c>
      <c r="I1771" s="18">
        <v>44772.421527777777</v>
      </c>
      <c r="J1771" s="18">
        <v>44772.421527777777</v>
      </c>
      <c r="K1771" s="18">
        <v>44791</v>
      </c>
      <c r="L1771" s="19">
        <v>7100</v>
      </c>
      <c r="M1771" s="19">
        <v>7100</v>
      </c>
      <c r="N1771" s="16" t="s">
        <v>3463</v>
      </c>
      <c r="O1771" s="16"/>
      <c r="P1771" s="16"/>
      <c r="Q1771" s="16"/>
      <c r="R1771" s="16"/>
      <c r="S1771" s="16"/>
      <c r="T1771" s="20">
        <v>7100</v>
      </c>
      <c r="U1771" s="16" t="s">
        <v>47</v>
      </c>
      <c r="V1771" s="16"/>
      <c r="W1771" s="16"/>
      <c r="X1771" s="16"/>
      <c r="Y1771" s="16"/>
      <c r="Z1771" s="16"/>
      <c r="AA1771" s="16"/>
      <c r="AB1771" s="16"/>
      <c r="AC1771" s="16"/>
      <c r="AD1771" s="16"/>
      <c r="AE1771" s="16"/>
      <c r="AF1771" s="16" t="s">
        <v>4294</v>
      </c>
      <c r="AG1771" s="16" t="s">
        <v>4220</v>
      </c>
      <c r="AH1771" s="16" t="s">
        <v>3466</v>
      </c>
      <c r="AI1771" s="16" t="s">
        <v>47</v>
      </c>
      <c r="AJ1771" s="16">
        <f>VLOOKUP(E1771,[4]TD!$A:$B,2,0)</f>
        <v>-7100</v>
      </c>
      <c r="AK1771" s="16">
        <f>-IFERROR(VLOOKUP(E1771,'[4]PARTIDAS ABIERTAS EN VALORES'!$A:$E,2,0),0)</f>
        <v>0</v>
      </c>
      <c r="AL1771" s="16"/>
      <c r="AM1771" s="16">
        <f>-IFERROR(VLOOKUP(E1771,'[4]PARTIDAS ABIERTAS EN VALORES'!$A:$E,3,0),0)</f>
        <v>7100</v>
      </c>
      <c r="AN1771" s="16"/>
      <c r="AO1771" s="16">
        <f>-IFERROR(VLOOKUP(E1771,'[4]PARTIDAS ABIERTAS EN VALORES'!$A:$E,4,0),0)</f>
        <v>0</v>
      </c>
      <c r="AP1771" s="16"/>
      <c r="AQ1771" s="16"/>
      <c r="AR1771" s="16"/>
      <c r="AS1771" s="16"/>
      <c r="AT1771" s="16">
        <f t="shared" si="287"/>
        <v>0</v>
      </c>
      <c r="AU1771" s="16"/>
      <c r="AV1771" s="16"/>
      <c r="AW1771" s="16"/>
      <c r="AX1771" s="16"/>
      <c r="AY1771" s="16"/>
      <c r="AZ1771" s="16"/>
      <c r="BA1771" s="16">
        <f>-IFERROR(VLOOKUP(E1771,[4]TD!$J:$K,2,0),0)</f>
        <v>0</v>
      </c>
      <c r="BB1771" s="25">
        <f t="shared" si="283"/>
        <v>0</v>
      </c>
      <c r="BC1771" s="16"/>
      <c r="BD1771" s="52">
        <f t="shared" si="284"/>
        <v>44772.421527777777</v>
      </c>
      <c r="BE1771" s="16">
        <f t="shared" si="288"/>
        <v>2022</v>
      </c>
      <c r="BF1771" s="52">
        <f t="shared" si="285"/>
        <v>44791</v>
      </c>
      <c r="BG1771" s="16">
        <f t="shared" si="289"/>
        <v>2022</v>
      </c>
      <c r="BH1771" s="16"/>
    </row>
    <row r="1772" spans="1:60" x14ac:dyDescent="0.25">
      <c r="A1772" s="16">
        <v>820003850</v>
      </c>
      <c r="B1772" s="16" t="s">
        <v>3461</v>
      </c>
      <c r="C1772" s="16" t="s">
        <v>3467</v>
      </c>
      <c r="D1772" s="17" t="s">
        <v>1210</v>
      </c>
      <c r="E1772" s="17">
        <v>76308</v>
      </c>
      <c r="F1772" s="17" t="str">
        <f t="shared" si="286"/>
        <v>ST76308</v>
      </c>
      <c r="G1772" s="17" t="str">
        <f>VLOOKUP(E1772,[4]PARTIDAS!$F:$M,8,0)</f>
        <v>Evento</v>
      </c>
      <c r="H1772" s="17">
        <v>34460</v>
      </c>
      <c r="I1772" s="18">
        <v>44772.470138888886</v>
      </c>
      <c r="J1772" s="18">
        <v>44772.470138888886</v>
      </c>
      <c r="K1772" s="18">
        <v>44791</v>
      </c>
      <c r="L1772" s="19">
        <v>7100</v>
      </c>
      <c r="M1772" s="19">
        <v>7100</v>
      </c>
      <c r="N1772" s="16" t="s">
        <v>3463</v>
      </c>
      <c r="O1772" s="16"/>
      <c r="P1772" s="16"/>
      <c r="Q1772" s="16"/>
      <c r="R1772" s="16"/>
      <c r="S1772" s="16"/>
      <c r="T1772" s="20">
        <v>7100</v>
      </c>
      <c r="U1772" s="16" t="s">
        <v>47</v>
      </c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 t="s">
        <v>4294</v>
      </c>
      <c r="AG1772" s="16" t="s">
        <v>4220</v>
      </c>
      <c r="AH1772" s="16" t="s">
        <v>3466</v>
      </c>
      <c r="AI1772" s="16" t="s">
        <v>47</v>
      </c>
      <c r="AJ1772" s="16">
        <f>VLOOKUP(E1772,[4]TD!$A:$B,2,0)</f>
        <v>-7100</v>
      </c>
      <c r="AK1772" s="16">
        <f>-IFERROR(VLOOKUP(E1772,'[4]PARTIDAS ABIERTAS EN VALORES'!$A:$E,2,0),0)</f>
        <v>0</v>
      </c>
      <c r="AL1772" s="16"/>
      <c r="AM1772" s="16">
        <f>-IFERROR(VLOOKUP(E1772,'[4]PARTIDAS ABIERTAS EN VALORES'!$A:$E,3,0),0)</f>
        <v>7100</v>
      </c>
      <c r="AN1772" s="16"/>
      <c r="AO1772" s="16">
        <f>-IFERROR(VLOOKUP(E1772,'[4]PARTIDAS ABIERTAS EN VALORES'!$A:$E,4,0),0)</f>
        <v>0</v>
      </c>
      <c r="AP1772" s="16"/>
      <c r="AQ1772" s="16"/>
      <c r="AR1772" s="16"/>
      <c r="AS1772" s="16"/>
      <c r="AT1772" s="16">
        <f t="shared" si="287"/>
        <v>0</v>
      </c>
      <c r="AU1772" s="16"/>
      <c r="AV1772" s="16"/>
      <c r="AW1772" s="16"/>
      <c r="AX1772" s="16"/>
      <c r="AY1772" s="16"/>
      <c r="AZ1772" s="16"/>
      <c r="BA1772" s="16">
        <f>-IFERROR(VLOOKUP(E1772,[4]TD!$J:$K,2,0),0)</f>
        <v>0</v>
      </c>
      <c r="BB1772" s="25">
        <f t="shared" si="283"/>
        <v>0</v>
      </c>
      <c r="BC1772" s="16"/>
      <c r="BD1772" s="52">
        <f t="shared" si="284"/>
        <v>44772.470138888886</v>
      </c>
      <c r="BE1772" s="16">
        <f t="shared" si="288"/>
        <v>2022</v>
      </c>
      <c r="BF1772" s="52">
        <f t="shared" si="285"/>
        <v>44791</v>
      </c>
      <c r="BG1772" s="16">
        <f t="shared" si="289"/>
        <v>2022</v>
      </c>
      <c r="BH1772" s="16"/>
    </row>
    <row r="1773" spans="1:60" x14ac:dyDescent="0.25">
      <c r="A1773" s="16">
        <v>820003850</v>
      </c>
      <c r="B1773" s="16" t="s">
        <v>3461</v>
      </c>
      <c r="C1773" s="16" t="s">
        <v>3467</v>
      </c>
      <c r="D1773" s="17" t="s">
        <v>1210</v>
      </c>
      <c r="E1773" s="17">
        <v>76445</v>
      </c>
      <c r="F1773" s="17" t="str">
        <f t="shared" si="286"/>
        <v>ST76445</v>
      </c>
      <c r="G1773" s="17" t="e">
        <f>VLOOKUP(E1773,[4]PARTIDAS!$F:$M,8,0)</f>
        <v>#N/A</v>
      </c>
      <c r="H1773" s="17">
        <v>34459</v>
      </c>
      <c r="I1773" s="18">
        <v>44773.529166666667</v>
      </c>
      <c r="J1773" s="18">
        <v>44773.529166666667</v>
      </c>
      <c r="K1773" s="18">
        <v>44791</v>
      </c>
      <c r="L1773" s="19">
        <v>2306409</v>
      </c>
      <c r="M1773" s="19">
        <v>2041209</v>
      </c>
      <c r="N1773" s="16" t="s">
        <v>3490</v>
      </c>
      <c r="O1773" s="16"/>
      <c r="P1773" s="16"/>
      <c r="Q1773" s="16"/>
      <c r="R1773" s="20">
        <v>2306409</v>
      </c>
      <c r="S1773" s="16" t="s">
        <v>4295</v>
      </c>
      <c r="T1773" s="16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  <c r="AE1773" s="16"/>
      <c r="AF1773" s="16"/>
      <c r="AG1773" s="16" t="s">
        <v>4264</v>
      </c>
      <c r="AH1773" s="16"/>
      <c r="AI1773" s="16"/>
      <c r="AJ1773" s="16" t="e">
        <f>VLOOKUP(E1773,[4]TD!$A:$B,2,0)</f>
        <v>#N/A</v>
      </c>
      <c r="AK1773" s="16"/>
      <c r="AL1773" s="16"/>
      <c r="AM1773" s="16"/>
      <c r="AN1773" s="16"/>
      <c r="AO1773" s="16"/>
      <c r="AP1773" s="16"/>
      <c r="AQ1773" s="25">
        <f>M1773</f>
        <v>2041209</v>
      </c>
      <c r="AR1773" s="16"/>
      <c r="AS1773" s="16"/>
      <c r="AT1773" s="16">
        <f t="shared" si="287"/>
        <v>0</v>
      </c>
      <c r="AU1773" s="16"/>
      <c r="AV1773" s="16"/>
      <c r="AW1773" s="16"/>
      <c r="AX1773" s="16"/>
      <c r="AY1773" s="16"/>
      <c r="AZ1773" s="16"/>
      <c r="BA1773" s="16"/>
      <c r="BB1773" s="25">
        <f t="shared" si="283"/>
        <v>0</v>
      </c>
      <c r="BC1773" s="16"/>
      <c r="BD1773" s="52">
        <f t="shared" si="284"/>
        <v>44773.529166666667</v>
      </c>
      <c r="BE1773" s="16">
        <f t="shared" si="288"/>
        <v>2022</v>
      </c>
      <c r="BF1773" s="52">
        <f t="shared" si="285"/>
        <v>44791</v>
      </c>
      <c r="BG1773" s="16">
        <f t="shared" si="289"/>
        <v>2022</v>
      </c>
      <c r="BH1773" s="16"/>
    </row>
    <row r="1774" spans="1:60" x14ac:dyDescent="0.25">
      <c r="A1774" s="16">
        <v>820003850</v>
      </c>
      <c r="B1774" s="16" t="s">
        <v>3461</v>
      </c>
      <c r="C1774" s="16" t="s">
        <v>3462</v>
      </c>
      <c r="D1774" s="17" t="s">
        <v>1210</v>
      </c>
      <c r="E1774" s="17">
        <v>76460</v>
      </c>
      <c r="F1774" s="17" t="str">
        <f t="shared" si="286"/>
        <v>ST76460</v>
      </c>
      <c r="G1774" s="17" t="str">
        <f>VLOOKUP(E1774,[4]PARTIDAS!$F:$M,8,0)</f>
        <v>Evento</v>
      </c>
      <c r="H1774" s="17">
        <v>34456</v>
      </c>
      <c r="I1774" s="18">
        <v>44773.701388888891</v>
      </c>
      <c r="J1774" s="18">
        <v>44773.701388888891</v>
      </c>
      <c r="K1774" s="18">
        <v>44791</v>
      </c>
      <c r="L1774" s="19">
        <v>98196</v>
      </c>
      <c r="M1774" s="19">
        <v>98196</v>
      </c>
      <c r="N1774" s="16" t="s">
        <v>3463</v>
      </c>
      <c r="O1774" s="16"/>
      <c r="P1774" s="16"/>
      <c r="Q1774" s="16"/>
      <c r="R1774" s="16"/>
      <c r="S1774" s="16"/>
      <c r="T1774" s="20">
        <v>98196</v>
      </c>
      <c r="U1774" s="16" t="s">
        <v>47</v>
      </c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 t="s">
        <v>4296</v>
      </c>
      <c r="AG1774" s="16" t="s">
        <v>4262</v>
      </c>
      <c r="AH1774" s="16" t="s">
        <v>3466</v>
      </c>
      <c r="AI1774" s="16"/>
      <c r="AJ1774" s="16">
        <f>VLOOKUP(E1774,[4]TD!$A:$B,2,0)</f>
        <v>-98196</v>
      </c>
      <c r="AK1774" s="16">
        <f>-IFERROR(VLOOKUP(E1774,'[4]PARTIDAS ABIERTAS EN VALORES'!$A:$E,2,0),0)</f>
        <v>0</v>
      </c>
      <c r="AL1774" s="16"/>
      <c r="AM1774" s="16">
        <f>-IFERROR(VLOOKUP(E1774,'[4]PARTIDAS ABIERTAS EN VALORES'!$A:$E,3,0),0)</f>
        <v>98196</v>
      </c>
      <c r="AN1774" s="16"/>
      <c r="AO1774" s="16">
        <f>-IFERROR(VLOOKUP(E1774,'[4]PARTIDAS ABIERTAS EN VALORES'!$A:$E,4,0),0)</f>
        <v>0</v>
      </c>
      <c r="AP1774" s="16"/>
      <c r="AQ1774" s="16"/>
      <c r="AR1774" s="16"/>
      <c r="AS1774" s="16"/>
      <c r="AT1774" s="16">
        <f t="shared" si="287"/>
        <v>0</v>
      </c>
      <c r="AU1774" s="16"/>
      <c r="AV1774" s="16"/>
      <c r="AW1774" s="16"/>
      <c r="AX1774" s="16"/>
      <c r="AY1774" s="16"/>
      <c r="AZ1774" s="16"/>
      <c r="BA1774" s="16">
        <f>-IFERROR(VLOOKUP(E1774,[4]TD!$J:$K,2,0),0)</f>
        <v>0</v>
      </c>
      <c r="BB1774" s="25">
        <f t="shared" si="283"/>
        <v>0</v>
      </c>
      <c r="BC1774" s="16"/>
      <c r="BD1774" s="52">
        <f t="shared" si="284"/>
        <v>44773.701388888891</v>
      </c>
      <c r="BE1774" s="16">
        <f t="shared" si="288"/>
        <v>2022</v>
      </c>
      <c r="BF1774" s="52">
        <f t="shared" si="285"/>
        <v>44791</v>
      </c>
      <c r="BG1774" s="16">
        <f t="shared" si="289"/>
        <v>2022</v>
      </c>
      <c r="BH1774" s="16"/>
    </row>
    <row r="1775" spans="1:60" x14ac:dyDescent="0.25">
      <c r="A1775" s="16">
        <v>820003850</v>
      </c>
      <c r="B1775" s="16" t="s">
        <v>3461</v>
      </c>
      <c r="C1775" s="16" t="s">
        <v>3467</v>
      </c>
      <c r="D1775" s="17" t="s">
        <v>1210</v>
      </c>
      <c r="E1775" s="17">
        <v>76462</v>
      </c>
      <c r="F1775" s="17" t="str">
        <f t="shared" si="286"/>
        <v>ST76462</v>
      </c>
      <c r="G1775" s="17" t="str">
        <f>VLOOKUP(E1775,[4]PARTIDAS!$F:$M,8,0)</f>
        <v>Evento</v>
      </c>
      <c r="H1775" s="17">
        <v>34459</v>
      </c>
      <c r="I1775" s="18">
        <v>44773.703472222223</v>
      </c>
      <c r="J1775" s="18">
        <v>44773.703472222223</v>
      </c>
      <c r="K1775" s="18">
        <v>44791</v>
      </c>
      <c r="L1775" s="19">
        <v>100396</v>
      </c>
      <c r="M1775" s="19">
        <v>100396</v>
      </c>
      <c r="N1775" s="16" t="s">
        <v>3463</v>
      </c>
      <c r="O1775" s="16"/>
      <c r="P1775" s="16"/>
      <c r="Q1775" s="16"/>
      <c r="R1775" s="16"/>
      <c r="S1775" s="16"/>
      <c r="T1775" s="20">
        <v>100396</v>
      </c>
      <c r="U1775" s="16" t="s">
        <v>47</v>
      </c>
      <c r="V1775" s="16"/>
      <c r="W1775" s="16"/>
      <c r="X1775" s="16"/>
      <c r="Y1775" s="16"/>
      <c r="Z1775" s="16"/>
      <c r="AA1775" s="16"/>
      <c r="AB1775" s="16"/>
      <c r="AC1775" s="16"/>
      <c r="AD1775" s="16"/>
      <c r="AE1775" s="16"/>
      <c r="AF1775" s="16" t="s">
        <v>4296</v>
      </c>
      <c r="AG1775" s="16" t="s">
        <v>4220</v>
      </c>
      <c r="AH1775" s="16" t="s">
        <v>3466</v>
      </c>
      <c r="AI1775" s="16" t="s">
        <v>47</v>
      </c>
      <c r="AJ1775" s="16">
        <f>VLOOKUP(E1775,[4]TD!$A:$B,2,0)</f>
        <v>-100396</v>
      </c>
      <c r="AK1775" s="16">
        <f>-IFERROR(VLOOKUP(E1775,'[4]PARTIDAS ABIERTAS EN VALORES'!$A:$E,2,0),0)</f>
        <v>0</v>
      </c>
      <c r="AL1775" s="16"/>
      <c r="AM1775" s="16">
        <f>-IFERROR(VLOOKUP(E1775,'[4]PARTIDAS ABIERTAS EN VALORES'!$A:$E,3,0),0)</f>
        <v>100396</v>
      </c>
      <c r="AN1775" s="16"/>
      <c r="AO1775" s="16">
        <f>-IFERROR(VLOOKUP(E1775,'[4]PARTIDAS ABIERTAS EN VALORES'!$A:$E,4,0),0)</f>
        <v>0</v>
      </c>
      <c r="AP1775" s="16"/>
      <c r="AQ1775" s="16"/>
      <c r="AR1775" s="16"/>
      <c r="AS1775" s="16"/>
      <c r="AT1775" s="16">
        <f t="shared" si="287"/>
        <v>0</v>
      </c>
      <c r="AU1775" s="16"/>
      <c r="AV1775" s="16"/>
      <c r="AW1775" s="16"/>
      <c r="AX1775" s="16"/>
      <c r="AY1775" s="16"/>
      <c r="AZ1775" s="16"/>
      <c r="BA1775" s="16">
        <f>-IFERROR(VLOOKUP(E1775,[4]TD!$J:$K,2,0),0)</f>
        <v>0</v>
      </c>
      <c r="BB1775" s="25">
        <f t="shared" si="283"/>
        <v>0</v>
      </c>
      <c r="BC1775" s="16"/>
      <c r="BD1775" s="52">
        <f t="shared" si="284"/>
        <v>44773.703472222223</v>
      </c>
      <c r="BE1775" s="16">
        <f t="shared" si="288"/>
        <v>2022</v>
      </c>
      <c r="BF1775" s="52">
        <f t="shared" si="285"/>
        <v>44791</v>
      </c>
      <c r="BG1775" s="16">
        <f t="shared" si="289"/>
        <v>2022</v>
      </c>
      <c r="BH1775" s="16"/>
    </row>
    <row r="1776" spans="1:60" x14ac:dyDescent="0.25">
      <c r="A1776" s="16">
        <v>820003850</v>
      </c>
      <c r="B1776" s="16" t="s">
        <v>3461</v>
      </c>
      <c r="C1776" s="16" t="s">
        <v>3462</v>
      </c>
      <c r="D1776" s="17" t="s">
        <v>1210</v>
      </c>
      <c r="E1776" s="17">
        <v>76473</v>
      </c>
      <c r="F1776" s="17" t="str">
        <f t="shared" si="286"/>
        <v>ST76473</v>
      </c>
      <c r="G1776" s="17" t="str">
        <f>VLOOKUP(E1776,[4]PARTIDAS!$F:$M,8,0)</f>
        <v>Evento</v>
      </c>
      <c r="H1776" s="17">
        <v>34456</v>
      </c>
      <c r="I1776" s="18">
        <v>44773.957638888889</v>
      </c>
      <c r="J1776" s="18">
        <v>44773.957638888889</v>
      </c>
      <c r="K1776" s="18">
        <v>44791</v>
      </c>
      <c r="L1776" s="19">
        <v>89714</v>
      </c>
      <c r="M1776" s="19">
        <v>89714</v>
      </c>
      <c r="N1776" s="16" t="s">
        <v>3463</v>
      </c>
      <c r="O1776" s="16"/>
      <c r="P1776" s="16"/>
      <c r="Q1776" s="16"/>
      <c r="R1776" s="16"/>
      <c r="S1776" s="16"/>
      <c r="T1776" s="20">
        <v>89714</v>
      </c>
      <c r="U1776" s="16" t="s">
        <v>47</v>
      </c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 t="s">
        <v>4296</v>
      </c>
      <c r="AG1776" s="16" t="s">
        <v>4262</v>
      </c>
      <c r="AH1776" s="16" t="s">
        <v>3466</v>
      </c>
      <c r="AI1776" s="16"/>
      <c r="AJ1776" s="16">
        <f>VLOOKUP(E1776,[4]TD!$A:$B,2,0)</f>
        <v>-89714</v>
      </c>
      <c r="AK1776" s="16">
        <f>-IFERROR(VLOOKUP(E1776,'[4]PARTIDAS ABIERTAS EN VALORES'!$A:$E,2,0),0)</f>
        <v>0</v>
      </c>
      <c r="AL1776" s="16"/>
      <c r="AM1776" s="16">
        <f>-IFERROR(VLOOKUP(E1776,'[4]PARTIDAS ABIERTAS EN VALORES'!$A:$E,3,0),0)</f>
        <v>89714</v>
      </c>
      <c r="AN1776" s="16"/>
      <c r="AO1776" s="16">
        <f>-IFERROR(VLOOKUP(E1776,'[4]PARTIDAS ABIERTAS EN VALORES'!$A:$E,4,0),0)</f>
        <v>0</v>
      </c>
      <c r="AP1776" s="16"/>
      <c r="AQ1776" s="16"/>
      <c r="AR1776" s="16"/>
      <c r="AS1776" s="16"/>
      <c r="AT1776" s="16">
        <f t="shared" si="287"/>
        <v>0</v>
      </c>
      <c r="AU1776" s="16"/>
      <c r="AV1776" s="16"/>
      <c r="AW1776" s="16"/>
      <c r="AX1776" s="16"/>
      <c r="AY1776" s="16"/>
      <c r="AZ1776" s="16"/>
      <c r="BA1776" s="16">
        <f>-IFERROR(VLOOKUP(E1776,[4]TD!$J:$K,2,0),0)</f>
        <v>0</v>
      </c>
      <c r="BB1776" s="25">
        <f t="shared" si="283"/>
        <v>0</v>
      </c>
      <c r="BC1776" s="16"/>
      <c r="BD1776" s="52">
        <f t="shared" si="284"/>
        <v>44773.957638888889</v>
      </c>
      <c r="BE1776" s="16">
        <f t="shared" si="288"/>
        <v>2022</v>
      </c>
      <c r="BF1776" s="52">
        <f t="shared" si="285"/>
        <v>44791</v>
      </c>
      <c r="BG1776" s="16">
        <f t="shared" si="289"/>
        <v>2022</v>
      </c>
      <c r="BH1776" s="16"/>
    </row>
    <row r="1777" spans="1:60" x14ac:dyDescent="0.25">
      <c r="A1777" s="16">
        <v>820003850</v>
      </c>
      <c r="B1777" s="16" t="s">
        <v>3461</v>
      </c>
      <c r="C1777" s="16" t="s">
        <v>3462</v>
      </c>
      <c r="D1777" s="17" t="s">
        <v>1210</v>
      </c>
      <c r="E1777" s="17">
        <v>76474</v>
      </c>
      <c r="F1777" s="17" t="str">
        <f t="shared" si="286"/>
        <v>ST76474</v>
      </c>
      <c r="G1777" s="17" t="str">
        <f>VLOOKUP(E1777,[4]PARTIDAS!$F:$M,8,0)</f>
        <v>Evento</v>
      </c>
      <c r="H1777" s="17">
        <v>34456</v>
      </c>
      <c r="I1777" s="18">
        <v>44773.965277777781</v>
      </c>
      <c r="J1777" s="18">
        <v>44773.965277777781</v>
      </c>
      <c r="K1777" s="18">
        <v>44791</v>
      </c>
      <c r="L1777" s="19">
        <v>2079813</v>
      </c>
      <c r="M1777" s="19">
        <v>2079813</v>
      </c>
      <c r="N1777" s="16" t="s">
        <v>3463</v>
      </c>
      <c r="O1777" s="16"/>
      <c r="P1777" s="16"/>
      <c r="Q1777" s="16"/>
      <c r="R1777" s="16"/>
      <c r="S1777" s="16"/>
      <c r="T1777" s="20">
        <v>2079813</v>
      </c>
      <c r="U1777" s="16" t="s">
        <v>47</v>
      </c>
      <c r="V1777" s="16"/>
      <c r="W1777" s="16"/>
      <c r="X1777" s="16"/>
      <c r="Y1777" s="16"/>
      <c r="Z1777" s="16"/>
      <c r="AA1777" s="16"/>
      <c r="AB1777" s="16"/>
      <c r="AC1777" s="16"/>
      <c r="AD1777" s="16"/>
      <c r="AE1777" s="16"/>
      <c r="AF1777" s="16" t="s">
        <v>4296</v>
      </c>
      <c r="AG1777" s="16" t="s">
        <v>4262</v>
      </c>
      <c r="AH1777" s="16" t="s">
        <v>3466</v>
      </c>
      <c r="AI1777" s="16" t="s">
        <v>47</v>
      </c>
      <c r="AJ1777" s="16">
        <f>VLOOKUP(E1777,[4]TD!$A:$B,2,0)</f>
        <v>-2079813</v>
      </c>
      <c r="AK1777" s="16">
        <f>-IFERROR(VLOOKUP(E1777,'[4]PARTIDAS ABIERTAS EN VALORES'!$A:$E,2,0),0)</f>
        <v>0</v>
      </c>
      <c r="AL1777" s="16"/>
      <c r="AM1777" s="16">
        <f>-IFERROR(VLOOKUP(E1777,'[4]PARTIDAS ABIERTAS EN VALORES'!$A:$E,3,0),0)</f>
        <v>2079813</v>
      </c>
      <c r="AN1777" s="16"/>
      <c r="AO1777" s="16">
        <f>-IFERROR(VLOOKUP(E1777,'[4]PARTIDAS ABIERTAS EN VALORES'!$A:$E,4,0),0)</f>
        <v>0</v>
      </c>
      <c r="AP1777" s="16"/>
      <c r="AQ1777" s="16"/>
      <c r="AR1777" s="16"/>
      <c r="AS1777" s="16"/>
      <c r="AT1777" s="16">
        <f t="shared" si="287"/>
        <v>0</v>
      </c>
      <c r="AU1777" s="16"/>
      <c r="AV1777" s="16"/>
      <c r="AW1777" s="16"/>
      <c r="AX1777" s="16"/>
      <c r="AY1777" s="16"/>
      <c r="AZ1777" s="16"/>
      <c r="BA1777" s="16">
        <f>-IFERROR(VLOOKUP(E1777,[4]TD!$J:$K,2,0),0)</f>
        <v>0</v>
      </c>
      <c r="BB1777" s="25">
        <f t="shared" si="283"/>
        <v>0</v>
      </c>
      <c r="BC1777" s="16"/>
      <c r="BD1777" s="52">
        <f t="shared" si="284"/>
        <v>44773.965277777781</v>
      </c>
      <c r="BE1777" s="16">
        <f t="shared" si="288"/>
        <v>2022</v>
      </c>
      <c r="BF1777" s="52">
        <f t="shared" si="285"/>
        <v>44791</v>
      </c>
      <c r="BG1777" s="16">
        <f t="shared" si="289"/>
        <v>2022</v>
      </c>
      <c r="BH1777" s="16"/>
    </row>
    <row r="1778" spans="1:60" x14ac:dyDescent="0.25">
      <c r="A1778" s="16">
        <v>820003850</v>
      </c>
      <c r="B1778" s="16" t="s">
        <v>3461</v>
      </c>
      <c r="C1778" s="16" t="s">
        <v>3462</v>
      </c>
      <c r="D1778" s="17" t="s">
        <v>1210</v>
      </c>
      <c r="E1778" s="17">
        <v>76481</v>
      </c>
      <c r="F1778" s="17" t="str">
        <f t="shared" si="286"/>
        <v>ST76481</v>
      </c>
      <c r="G1778" s="17" t="e">
        <f>VLOOKUP(E1778,[4]PARTIDAS!$F:$M,8,0)</f>
        <v>#N/A</v>
      </c>
      <c r="H1778" s="17">
        <v>34587</v>
      </c>
      <c r="I1778" s="18">
        <v>44774.479861111111</v>
      </c>
      <c r="J1778" s="18">
        <v>44774.479861111111</v>
      </c>
      <c r="K1778" s="18">
        <v>44824</v>
      </c>
      <c r="L1778" s="19">
        <v>28400</v>
      </c>
      <c r="M1778" s="19">
        <v>28400</v>
      </c>
      <c r="N1778" s="16" t="s">
        <v>4297</v>
      </c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21">
        <v>44855</v>
      </c>
      <c r="AH1778" s="16"/>
      <c r="AI1778" s="16"/>
      <c r="AJ1778" s="16" t="e">
        <f>VLOOKUP(E1778,[4]TD!$A:$B,2,0)</f>
        <v>#N/A</v>
      </c>
      <c r="AK1778" s="16"/>
      <c r="AL1778" s="16"/>
      <c r="AM1778" s="16"/>
      <c r="AN1778" s="16"/>
      <c r="AO1778" s="16"/>
      <c r="AP1778" s="16"/>
      <c r="AQ1778" s="16"/>
      <c r="AR1778" s="25">
        <f>M1778</f>
        <v>28400</v>
      </c>
      <c r="AS1778" s="16"/>
      <c r="AT1778" s="16">
        <f t="shared" si="287"/>
        <v>28400</v>
      </c>
      <c r="AU1778" s="16"/>
      <c r="AV1778" s="16"/>
      <c r="AW1778" s="16"/>
      <c r="AX1778" s="16"/>
      <c r="AY1778" s="16"/>
      <c r="AZ1778" s="16"/>
      <c r="BA1778" s="16"/>
      <c r="BB1778" s="25">
        <f t="shared" si="283"/>
        <v>-28400</v>
      </c>
      <c r="BC1778" s="16"/>
      <c r="BD1778" s="52">
        <f t="shared" si="284"/>
        <v>44774.479861111111</v>
      </c>
      <c r="BE1778" s="16">
        <f t="shared" si="288"/>
        <v>2022</v>
      </c>
      <c r="BF1778" s="52">
        <f t="shared" si="285"/>
        <v>44824</v>
      </c>
      <c r="BG1778" s="16">
        <f t="shared" si="289"/>
        <v>2022</v>
      </c>
      <c r="BH1778" s="16"/>
    </row>
    <row r="1779" spans="1:60" x14ac:dyDescent="0.25">
      <c r="A1779" s="16">
        <v>820003850</v>
      </c>
      <c r="B1779" s="16" t="s">
        <v>3461</v>
      </c>
      <c r="C1779" s="16" t="s">
        <v>3467</v>
      </c>
      <c r="D1779" s="17" t="s">
        <v>1210</v>
      </c>
      <c r="E1779" s="17">
        <v>76519</v>
      </c>
      <c r="F1779" s="17" t="str">
        <f t="shared" si="286"/>
        <v>ST76519</v>
      </c>
      <c r="G1779" s="17" t="e">
        <f>VLOOKUP(E1779,[4]PARTIDAS!$F:$M,8,0)</f>
        <v>#N/A</v>
      </c>
      <c r="H1779" s="17">
        <v>34584</v>
      </c>
      <c r="I1779" s="18">
        <v>44774.595833333333</v>
      </c>
      <c r="J1779" s="18">
        <v>44774.595833333333</v>
      </c>
      <c r="K1779" s="18">
        <v>44824</v>
      </c>
      <c r="L1779" s="19">
        <v>83315</v>
      </c>
      <c r="M1779" s="19">
        <v>83315</v>
      </c>
      <c r="N1779" s="16" t="s">
        <v>4297</v>
      </c>
      <c r="O1779" s="16"/>
      <c r="P1779" s="1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16"/>
      <c r="AE1779" s="16"/>
      <c r="AF1779" s="16"/>
      <c r="AG1779" s="21">
        <v>44855</v>
      </c>
      <c r="AH1779" s="16"/>
      <c r="AI1779" s="16"/>
      <c r="AJ1779" s="16" t="e">
        <f>VLOOKUP(E1779,[4]TD!$A:$B,2,0)</f>
        <v>#N/A</v>
      </c>
      <c r="AK1779" s="16"/>
      <c r="AL1779" s="16"/>
      <c r="AM1779" s="16"/>
      <c r="AN1779" s="16"/>
      <c r="AO1779" s="16"/>
      <c r="AP1779" s="16"/>
      <c r="AQ1779" s="16"/>
      <c r="AR1779" s="25">
        <f t="shared" ref="AR1779:AR1797" si="290">M1779</f>
        <v>83315</v>
      </c>
      <c r="AS1779" s="16"/>
      <c r="AT1779" s="16">
        <f t="shared" si="287"/>
        <v>83315</v>
      </c>
      <c r="AU1779" s="16"/>
      <c r="AV1779" s="16"/>
      <c r="AW1779" s="16"/>
      <c r="AX1779" s="16"/>
      <c r="AY1779" s="16"/>
      <c r="AZ1779" s="16"/>
      <c r="BA1779" s="16"/>
      <c r="BB1779" s="25">
        <f t="shared" si="283"/>
        <v>-83315</v>
      </c>
      <c r="BC1779" s="16"/>
      <c r="BD1779" s="52">
        <f t="shared" si="284"/>
        <v>44774.595833333333</v>
      </c>
      <c r="BE1779" s="16">
        <f t="shared" si="288"/>
        <v>2022</v>
      </c>
      <c r="BF1779" s="52">
        <f t="shared" si="285"/>
        <v>44824</v>
      </c>
      <c r="BG1779" s="16">
        <f t="shared" si="289"/>
        <v>2022</v>
      </c>
      <c r="BH1779" s="16"/>
    </row>
    <row r="1780" spans="1:60" x14ac:dyDescent="0.25">
      <c r="A1780" s="16">
        <v>820003850</v>
      </c>
      <c r="B1780" s="16" t="s">
        <v>3461</v>
      </c>
      <c r="C1780" s="16" t="s">
        <v>3467</v>
      </c>
      <c r="D1780" s="17" t="s">
        <v>1210</v>
      </c>
      <c r="E1780" s="17">
        <v>76549</v>
      </c>
      <c r="F1780" s="17" t="str">
        <f t="shared" si="286"/>
        <v>ST76549</v>
      </c>
      <c r="G1780" s="17" t="e">
        <f>VLOOKUP(E1780,[4]PARTIDAS!$F:$M,8,0)</f>
        <v>#N/A</v>
      </c>
      <c r="H1780" s="17">
        <v>34584</v>
      </c>
      <c r="I1780" s="18">
        <v>44774.67291666667</v>
      </c>
      <c r="J1780" s="18">
        <v>44774.67291666667</v>
      </c>
      <c r="K1780" s="18">
        <v>44824</v>
      </c>
      <c r="L1780" s="19">
        <v>98000</v>
      </c>
      <c r="M1780" s="19">
        <v>98000</v>
      </c>
      <c r="N1780" s="16" t="s">
        <v>4297</v>
      </c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21">
        <v>44855</v>
      </c>
      <c r="AH1780" s="16"/>
      <c r="AI1780" s="16"/>
      <c r="AJ1780" s="16" t="e">
        <f>VLOOKUP(E1780,[4]TD!$A:$B,2,0)</f>
        <v>#N/A</v>
      </c>
      <c r="AK1780" s="16"/>
      <c r="AL1780" s="16"/>
      <c r="AM1780" s="16"/>
      <c r="AN1780" s="16"/>
      <c r="AO1780" s="16"/>
      <c r="AP1780" s="16"/>
      <c r="AQ1780" s="16"/>
      <c r="AR1780" s="25">
        <f t="shared" si="290"/>
        <v>98000</v>
      </c>
      <c r="AS1780" s="16"/>
      <c r="AT1780" s="16">
        <f t="shared" si="287"/>
        <v>98000</v>
      </c>
      <c r="AU1780" s="16"/>
      <c r="AV1780" s="16"/>
      <c r="AW1780" s="16"/>
      <c r="AX1780" s="16"/>
      <c r="AY1780" s="16"/>
      <c r="AZ1780" s="16"/>
      <c r="BA1780" s="16"/>
      <c r="BB1780" s="25">
        <f t="shared" si="283"/>
        <v>-98000</v>
      </c>
      <c r="BC1780" s="16"/>
      <c r="BD1780" s="52">
        <f t="shared" si="284"/>
        <v>44774.67291666667</v>
      </c>
      <c r="BE1780" s="16">
        <f t="shared" si="288"/>
        <v>2022</v>
      </c>
      <c r="BF1780" s="52">
        <f t="shared" si="285"/>
        <v>44824</v>
      </c>
      <c r="BG1780" s="16">
        <f t="shared" si="289"/>
        <v>2022</v>
      </c>
      <c r="BH1780" s="16"/>
    </row>
    <row r="1781" spans="1:60" x14ac:dyDescent="0.25">
      <c r="A1781" s="16">
        <v>820003850</v>
      </c>
      <c r="B1781" s="16" t="s">
        <v>3461</v>
      </c>
      <c r="C1781" s="16" t="s">
        <v>3462</v>
      </c>
      <c r="D1781" s="17" t="s">
        <v>1210</v>
      </c>
      <c r="E1781" s="17">
        <v>76554</v>
      </c>
      <c r="F1781" s="17" t="str">
        <f t="shared" si="286"/>
        <v>ST76554</v>
      </c>
      <c r="G1781" s="17" t="e">
        <f>VLOOKUP(E1781,[4]PARTIDAS!$F:$M,8,0)</f>
        <v>#N/A</v>
      </c>
      <c r="H1781" s="17">
        <v>34586</v>
      </c>
      <c r="I1781" s="18">
        <v>44774.688888888886</v>
      </c>
      <c r="J1781" s="18">
        <v>44774.688888888886</v>
      </c>
      <c r="K1781" s="18">
        <v>44824</v>
      </c>
      <c r="L1781" s="19">
        <v>190197</v>
      </c>
      <c r="M1781" s="19">
        <v>190197</v>
      </c>
      <c r="N1781" s="16" t="s">
        <v>4297</v>
      </c>
      <c r="O1781" s="16"/>
      <c r="P1781" s="16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16"/>
      <c r="AE1781" s="16"/>
      <c r="AF1781" s="16"/>
      <c r="AG1781" s="21">
        <v>44855</v>
      </c>
      <c r="AH1781" s="16"/>
      <c r="AI1781" s="16"/>
      <c r="AJ1781" s="16" t="e">
        <f>VLOOKUP(E1781,[4]TD!$A:$B,2,0)</f>
        <v>#N/A</v>
      </c>
      <c r="AK1781" s="16"/>
      <c r="AL1781" s="16"/>
      <c r="AM1781" s="16"/>
      <c r="AN1781" s="16"/>
      <c r="AO1781" s="16"/>
      <c r="AP1781" s="16"/>
      <c r="AQ1781" s="16"/>
      <c r="AR1781" s="25">
        <f t="shared" si="290"/>
        <v>190197</v>
      </c>
      <c r="AS1781" s="16"/>
      <c r="AT1781" s="16">
        <f t="shared" si="287"/>
        <v>190197</v>
      </c>
      <c r="AU1781" s="16"/>
      <c r="AV1781" s="16"/>
      <c r="AW1781" s="16"/>
      <c r="AX1781" s="16"/>
      <c r="AY1781" s="16"/>
      <c r="AZ1781" s="16"/>
      <c r="BA1781" s="16"/>
      <c r="BB1781" s="25">
        <f t="shared" si="283"/>
        <v>-190197</v>
      </c>
      <c r="BC1781" s="16"/>
      <c r="BD1781" s="52">
        <f t="shared" si="284"/>
        <v>44774.688888888886</v>
      </c>
      <c r="BE1781" s="16">
        <f t="shared" si="288"/>
        <v>2022</v>
      </c>
      <c r="BF1781" s="52">
        <f t="shared" si="285"/>
        <v>44824</v>
      </c>
      <c r="BG1781" s="16">
        <f t="shared" si="289"/>
        <v>2022</v>
      </c>
      <c r="BH1781" s="16"/>
    </row>
    <row r="1782" spans="1:60" x14ac:dyDescent="0.25">
      <c r="A1782" s="16">
        <v>820003850</v>
      </c>
      <c r="B1782" s="16" t="s">
        <v>3461</v>
      </c>
      <c r="C1782" s="16" t="s">
        <v>3467</v>
      </c>
      <c r="D1782" s="17" t="s">
        <v>1210</v>
      </c>
      <c r="E1782" s="17">
        <v>76617</v>
      </c>
      <c r="F1782" s="17" t="str">
        <f t="shared" si="286"/>
        <v>ST76617</v>
      </c>
      <c r="G1782" s="17" t="e">
        <f>VLOOKUP(E1782,[4]PARTIDAS!$F:$M,8,0)</f>
        <v>#N/A</v>
      </c>
      <c r="H1782" s="17">
        <v>34585</v>
      </c>
      <c r="I1782" s="18">
        <v>44775.359722222223</v>
      </c>
      <c r="J1782" s="18">
        <v>44775.359722222223</v>
      </c>
      <c r="K1782" s="18">
        <v>44824</v>
      </c>
      <c r="L1782" s="19">
        <v>7100</v>
      </c>
      <c r="M1782" s="19">
        <v>7100</v>
      </c>
      <c r="N1782" s="16" t="s">
        <v>4297</v>
      </c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21">
        <v>44855</v>
      </c>
      <c r="AH1782" s="16"/>
      <c r="AI1782" s="16"/>
      <c r="AJ1782" s="16" t="e">
        <f>VLOOKUP(E1782,[4]TD!$A:$B,2,0)</f>
        <v>#N/A</v>
      </c>
      <c r="AK1782" s="16"/>
      <c r="AL1782" s="16"/>
      <c r="AM1782" s="16"/>
      <c r="AN1782" s="16"/>
      <c r="AO1782" s="16"/>
      <c r="AP1782" s="16"/>
      <c r="AQ1782" s="16"/>
      <c r="AR1782" s="25">
        <f t="shared" si="290"/>
        <v>7100</v>
      </c>
      <c r="AS1782" s="16"/>
      <c r="AT1782" s="16">
        <f t="shared" si="287"/>
        <v>7100</v>
      </c>
      <c r="AU1782" s="16"/>
      <c r="AV1782" s="16"/>
      <c r="AW1782" s="16"/>
      <c r="AX1782" s="16"/>
      <c r="AY1782" s="16"/>
      <c r="AZ1782" s="16"/>
      <c r="BA1782" s="16"/>
      <c r="BB1782" s="25">
        <f t="shared" si="283"/>
        <v>-7100</v>
      </c>
      <c r="BC1782" s="16"/>
      <c r="BD1782" s="52">
        <f t="shared" si="284"/>
        <v>44775.359722222223</v>
      </c>
      <c r="BE1782" s="16">
        <f t="shared" si="288"/>
        <v>2022</v>
      </c>
      <c r="BF1782" s="52">
        <f t="shared" si="285"/>
        <v>44824</v>
      </c>
      <c r="BG1782" s="16">
        <f t="shared" si="289"/>
        <v>2022</v>
      </c>
      <c r="BH1782" s="16"/>
    </row>
    <row r="1783" spans="1:60" x14ac:dyDescent="0.25">
      <c r="A1783" s="16">
        <v>820003850</v>
      </c>
      <c r="B1783" s="16" t="s">
        <v>3461</v>
      </c>
      <c r="C1783" s="16" t="s">
        <v>3462</v>
      </c>
      <c r="D1783" s="17" t="s">
        <v>1210</v>
      </c>
      <c r="E1783" s="17">
        <v>76629</v>
      </c>
      <c r="F1783" s="17" t="str">
        <f t="shared" si="286"/>
        <v>ST76629</v>
      </c>
      <c r="G1783" s="17" t="e">
        <f>VLOOKUP(E1783,[4]PARTIDAS!$F:$M,8,0)</f>
        <v>#N/A</v>
      </c>
      <c r="H1783" s="17">
        <v>34586</v>
      </c>
      <c r="I1783" s="18">
        <v>44775.40347222222</v>
      </c>
      <c r="J1783" s="18">
        <v>44775.40347222222</v>
      </c>
      <c r="K1783" s="18">
        <v>44824</v>
      </c>
      <c r="L1783" s="19">
        <v>1603268</v>
      </c>
      <c r="M1783" s="19">
        <v>1603268</v>
      </c>
      <c r="N1783" s="16" t="s">
        <v>4297</v>
      </c>
      <c r="O1783" s="16"/>
      <c r="P1783" s="16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  <c r="AA1783" s="16"/>
      <c r="AB1783" s="16"/>
      <c r="AC1783" s="16"/>
      <c r="AD1783" s="16"/>
      <c r="AE1783" s="16"/>
      <c r="AF1783" s="16"/>
      <c r="AG1783" s="21">
        <v>44855</v>
      </c>
      <c r="AH1783" s="16"/>
      <c r="AI1783" s="16"/>
      <c r="AJ1783" s="16" t="e">
        <f>VLOOKUP(E1783,[4]TD!$A:$B,2,0)</f>
        <v>#N/A</v>
      </c>
      <c r="AK1783" s="16"/>
      <c r="AL1783" s="16"/>
      <c r="AM1783" s="16"/>
      <c r="AN1783" s="16"/>
      <c r="AO1783" s="16"/>
      <c r="AP1783" s="16"/>
      <c r="AQ1783" s="16"/>
      <c r="AR1783" s="25">
        <f t="shared" si="290"/>
        <v>1603268</v>
      </c>
      <c r="AS1783" s="16"/>
      <c r="AT1783" s="16">
        <f t="shared" si="287"/>
        <v>1603268</v>
      </c>
      <c r="AU1783" s="16"/>
      <c r="AV1783" s="16"/>
      <c r="AW1783" s="16"/>
      <c r="AX1783" s="16"/>
      <c r="AY1783" s="16"/>
      <c r="AZ1783" s="16"/>
      <c r="BA1783" s="16"/>
      <c r="BB1783" s="25">
        <f t="shared" si="283"/>
        <v>-1603268</v>
      </c>
      <c r="BC1783" s="16"/>
      <c r="BD1783" s="52">
        <f t="shared" si="284"/>
        <v>44775.40347222222</v>
      </c>
      <c r="BE1783" s="16">
        <f t="shared" si="288"/>
        <v>2022</v>
      </c>
      <c r="BF1783" s="52">
        <f t="shared" si="285"/>
        <v>44824</v>
      </c>
      <c r="BG1783" s="16">
        <f t="shared" si="289"/>
        <v>2022</v>
      </c>
      <c r="BH1783" s="16"/>
    </row>
    <row r="1784" spans="1:60" x14ac:dyDescent="0.25">
      <c r="A1784" s="16">
        <v>820003850</v>
      </c>
      <c r="B1784" s="16" t="s">
        <v>3461</v>
      </c>
      <c r="C1784" s="16" t="s">
        <v>3462</v>
      </c>
      <c r="D1784" s="17" t="s">
        <v>1210</v>
      </c>
      <c r="E1784" s="17">
        <v>76663</v>
      </c>
      <c r="F1784" s="17" t="str">
        <f t="shared" si="286"/>
        <v>ST76663</v>
      </c>
      <c r="G1784" s="17" t="e">
        <f>VLOOKUP(E1784,[4]PARTIDAS!$F:$M,8,0)</f>
        <v>#N/A</v>
      </c>
      <c r="H1784" s="17">
        <v>34586</v>
      </c>
      <c r="I1784" s="18">
        <v>44775.526388888888</v>
      </c>
      <c r="J1784" s="18">
        <v>44775.526388888888</v>
      </c>
      <c r="K1784" s="18">
        <v>44824</v>
      </c>
      <c r="L1784" s="19">
        <v>89428</v>
      </c>
      <c r="M1784" s="19">
        <v>89428</v>
      </c>
      <c r="N1784" s="16" t="s">
        <v>4297</v>
      </c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21">
        <v>44855</v>
      </c>
      <c r="AH1784" s="16"/>
      <c r="AI1784" s="16"/>
      <c r="AJ1784" s="16" t="e">
        <f>VLOOKUP(E1784,[4]TD!$A:$B,2,0)</f>
        <v>#N/A</v>
      </c>
      <c r="AK1784" s="16"/>
      <c r="AL1784" s="16"/>
      <c r="AM1784" s="16"/>
      <c r="AN1784" s="16"/>
      <c r="AO1784" s="16"/>
      <c r="AP1784" s="16"/>
      <c r="AQ1784" s="16"/>
      <c r="AR1784" s="25">
        <f t="shared" si="290"/>
        <v>89428</v>
      </c>
      <c r="AS1784" s="16"/>
      <c r="AT1784" s="16">
        <f t="shared" si="287"/>
        <v>89428</v>
      </c>
      <c r="AU1784" s="16"/>
      <c r="AV1784" s="16"/>
      <c r="AW1784" s="16"/>
      <c r="AX1784" s="16"/>
      <c r="AY1784" s="16"/>
      <c r="AZ1784" s="16"/>
      <c r="BA1784" s="16"/>
      <c r="BB1784" s="25">
        <f t="shared" si="283"/>
        <v>-89428</v>
      </c>
      <c r="BC1784" s="16"/>
      <c r="BD1784" s="52">
        <f t="shared" si="284"/>
        <v>44775.526388888888</v>
      </c>
      <c r="BE1784" s="16">
        <f t="shared" si="288"/>
        <v>2022</v>
      </c>
      <c r="BF1784" s="52">
        <f t="shared" si="285"/>
        <v>44824</v>
      </c>
      <c r="BG1784" s="16">
        <f t="shared" si="289"/>
        <v>2022</v>
      </c>
      <c r="BH1784" s="16"/>
    </row>
    <row r="1785" spans="1:60" x14ac:dyDescent="0.25">
      <c r="A1785" s="16">
        <v>820003850</v>
      </c>
      <c r="B1785" s="16" t="s">
        <v>3461</v>
      </c>
      <c r="C1785" s="16" t="s">
        <v>3462</v>
      </c>
      <c r="D1785" s="17" t="s">
        <v>1210</v>
      </c>
      <c r="E1785" s="17">
        <v>76667</v>
      </c>
      <c r="F1785" s="17" t="str">
        <f t="shared" si="286"/>
        <v>ST76667</v>
      </c>
      <c r="G1785" s="17" t="e">
        <f>VLOOKUP(E1785,[4]PARTIDAS!$F:$M,8,0)</f>
        <v>#N/A</v>
      </c>
      <c r="H1785" s="17">
        <v>34587</v>
      </c>
      <c r="I1785" s="18">
        <v>44775.544444444444</v>
      </c>
      <c r="J1785" s="18">
        <v>44775.544444444444</v>
      </c>
      <c r="K1785" s="18">
        <v>44824</v>
      </c>
      <c r="L1785" s="19">
        <v>7100</v>
      </c>
      <c r="M1785" s="19">
        <v>7100</v>
      </c>
      <c r="N1785" s="16" t="s">
        <v>4297</v>
      </c>
      <c r="O1785" s="16"/>
      <c r="P1785" s="16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16"/>
      <c r="AE1785" s="16"/>
      <c r="AF1785" s="16"/>
      <c r="AG1785" s="21">
        <v>44855</v>
      </c>
      <c r="AH1785" s="16"/>
      <c r="AI1785" s="16"/>
      <c r="AJ1785" s="16" t="e">
        <f>VLOOKUP(E1785,[4]TD!$A:$B,2,0)</f>
        <v>#N/A</v>
      </c>
      <c r="AK1785" s="16"/>
      <c r="AL1785" s="16"/>
      <c r="AM1785" s="16"/>
      <c r="AN1785" s="16"/>
      <c r="AO1785" s="16"/>
      <c r="AP1785" s="16"/>
      <c r="AQ1785" s="16"/>
      <c r="AR1785" s="25">
        <f t="shared" si="290"/>
        <v>7100</v>
      </c>
      <c r="AS1785" s="16"/>
      <c r="AT1785" s="16">
        <f t="shared" si="287"/>
        <v>7100</v>
      </c>
      <c r="AU1785" s="16"/>
      <c r="AV1785" s="16"/>
      <c r="AW1785" s="16"/>
      <c r="AX1785" s="16"/>
      <c r="AY1785" s="16"/>
      <c r="AZ1785" s="16"/>
      <c r="BA1785" s="16"/>
      <c r="BB1785" s="25">
        <f t="shared" si="283"/>
        <v>-7100</v>
      </c>
      <c r="BC1785" s="16"/>
      <c r="BD1785" s="52">
        <f t="shared" si="284"/>
        <v>44775.544444444444</v>
      </c>
      <c r="BE1785" s="16">
        <f t="shared" si="288"/>
        <v>2022</v>
      </c>
      <c r="BF1785" s="52">
        <f t="shared" si="285"/>
        <v>44824</v>
      </c>
      <c r="BG1785" s="16">
        <f t="shared" si="289"/>
        <v>2022</v>
      </c>
      <c r="BH1785" s="16"/>
    </row>
    <row r="1786" spans="1:60" x14ac:dyDescent="0.25">
      <c r="A1786" s="16">
        <v>820003850</v>
      </c>
      <c r="B1786" s="16" t="s">
        <v>3461</v>
      </c>
      <c r="C1786" s="16" t="s">
        <v>3462</v>
      </c>
      <c r="D1786" s="17" t="s">
        <v>1210</v>
      </c>
      <c r="E1786" s="17">
        <v>76713</v>
      </c>
      <c r="F1786" s="17" t="str">
        <f t="shared" si="286"/>
        <v>ST76713</v>
      </c>
      <c r="G1786" s="17" t="e">
        <f>VLOOKUP(E1786,[4]PARTIDAS!$F:$M,8,0)</f>
        <v>#N/A</v>
      </c>
      <c r="H1786" s="17">
        <v>34586</v>
      </c>
      <c r="I1786" s="18">
        <v>44775.714583333334</v>
      </c>
      <c r="J1786" s="18">
        <v>44775.714583333334</v>
      </c>
      <c r="K1786" s="18">
        <v>44824</v>
      </c>
      <c r="L1786" s="19">
        <v>139300</v>
      </c>
      <c r="M1786" s="19">
        <v>139300</v>
      </c>
      <c r="N1786" s="16" t="s">
        <v>4297</v>
      </c>
      <c r="O1786" s="16"/>
      <c r="P1786" s="16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  <c r="AA1786" s="16"/>
      <c r="AB1786" s="16"/>
      <c r="AC1786" s="16"/>
      <c r="AD1786" s="16"/>
      <c r="AE1786" s="16"/>
      <c r="AF1786" s="16"/>
      <c r="AG1786" s="21">
        <v>44855</v>
      </c>
      <c r="AH1786" s="16"/>
      <c r="AI1786" s="16"/>
      <c r="AJ1786" s="16" t="e">
        <f>VLOOKUP(E1786,[4]TD!$A:$B,2,0)</f>
        <v>#N/A</v>
      </c>
      <c r="AK1786" s="16"/>
      <c r="AL1786" s="16"/>
      <c r="AM1786" s="16"/>
      <c r="AN1786" s="16"/>
      <c r="AO1786" s="16"/>
      <c r="AP1786" s="16"/>
      <c r="AQ1786" s="16"/>
      <c r="AR1786" s="25">
        <f t="shared" si="290"/>
        <v>139300</v>
      </c>
      <c r="AS1786" s="16"/>
      <c r="AT1786" s="16">
        <f t="shared" si="287"/>
        <v>139300</v>
      </c>
      <c r="AU1786" s="16"/>
      <c r="AV1786" s="16"/>
      <c r="AW1786" s="16"/>
      <c r="AX1786" s="16"/>
      <c r="AY1786" s="16"/>
      <c r="AZ1786" s="16"/>
      <c r="BA1786" s="16"/>
      <c r="BB1786" s="25">
        <f t="shared" si="283"/>
        <v>-139300</v>
      </c>
      <c r="BC1786" s="16"/>
      <c r="BD1786" s="52">
        <f t="shared" si="284"/>
        <v>44775.714583333334</v>
      </c>
      <c r="BE1786" s="16">
        <f t="shared" si="288"/>
        <v>2022</v>
      </c>
      <c r="BF1786" s="52">
        <f t="shared" si="285"/>
        <v>44824</v>
      </c>
      <c r="BG1786" s="16">
        <f t="shared" si="289"/>
        <v>2022</v>
      </c>
      <c r="BH1786" s="16"/>
    </row>
    <row r="1787" spans="1:60" x14ac:dyDescent="0.25">
      <c r="A1787" s="16">
        <v>820003850</v>
      </c>
      <c r="B1787" s="16" t="s">
        <v>3461</v>
      </c>
      <c r="C1787" s="16" t="s">
        <v>3467</v>
      </c>
      <c r="D1787" s="17" t="s">
        <v>1210</v>
      </c>
      <c r="E1787" s="17">
        <v>76858</v>
      </c>
      <c r="F1787" s="17" t="str">
        <f t="shared" si="286"/>
        <v>ST76858</v>
      </c>
      <c r="G1787" s="17" t="e">
        <f>VLOOKUP(E1787,[4]PARTIDAS!$F:$M,8,0)</f>
        <v>#N/A</v>
      </c>
      <c r="H1787" s="17">
        <v>34584</v>
      </c>
      <c r="I1787" s="18">
        <v>44776.702777777777</v>
      </c>
      <c r="J1787" s="18">
        <v>44776.702777777777</v>
      </c>
      <c r="K1787" s="18">
        <v>44824</v>
      </c>
      <c r="L1787" s="19">
        <v>100813</v>
      </c>
      <c r="M1787" s="19">
        <v>100813</v>
      </c>
      <c r="N1787" s="16" t="s">
        <v>4297</v>
      </c>
      <c r="O1787" s="16"/>
      <c r="P1787" s="16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16"/>
      <c r="AE1787" s="16"/>
      <c r="AF1787" s="16"/>
      <c r="AG1787" s="21">
        <v>44855</v>
      </c>
      <c r="AH1787" s="16"/>
      <c r="AI1787" s="16"/>
      <c r="AJ1787" s="16" t="e">
        <f>VLOOKUP(E1787,[4]TD!$A:$B,2,0)</f>
        <v>#N/A</v>
      </c>
      <c r="AK1787" s="16"/>
      <c r="AL1787" s="16"/>
      <c r="AM1787" s="16"/>
      <c r="AN1787" s="16"/>
      <c r="AO1787" s="16"/>
      <c r="AP1787" s="16"/>
      <c r="AQ1787" s="16"/>
      <c r="AR1787" s="25">
        <f t="shared" si="290"/>
        <v>100813</v>
      </c>
      <c r="AS1787" s="16"/>
      <c r="AT1787" s="16">
        <f t="shared" si="287"/>
        <v>100813</v>
      </c>
      <c r="AU1787" s="16"/>
      <c r="AV1787" s="16"/>
      <c r="AW1787" s="16"/>
      <c r="AX1787" s="16"/>
      <c r="AY1787" s="16"/>
      <c r="AZ1787" s="16"/>
      <c r="BA1787" s="16"/>
      <c r="BB1787" s="25">
        <f t="shared" si="283"/>
        <v>-100813</v>
      </c>
      <c r="BC1787" s="16"/>
      <c r="BD1787" s="52">
        <f t="shared" si="284"/>
        <v>44776.702777777777</v>
      </c>
      <c r="BE1787" s="16">
        <f t="shared" si="288"/>
        <v>2022</v>
      </c>
      <c r="BF1787" s="52">
        <f t="shared" si="285"/>
        <v>44824</v>
      </c>
      <c r="BG1787" s="16">
        <f t="shared" si="289"/>
        <v>2022</v>
      </c>
      <c r="BH1787" s="16"/>
    </row>
    <row r="1788" spans="1:60" x14ac:dyDescent="0.25">
      <c r="A1788" s="16">
        <v>820003850</v>
      </c>
      <c r="B1788" s="16" t="s">
        <v>3461</v>
      </c>
      <c r="C1788" s="16" t="s">
        <v>3462</v>
      </c>
      <c r="D1788" s="17" t="s">
        <v>1210</v>
      </c>
      <c r="E1788" s="17">
        <v>76887</v>
      </c>
      <c r="F1788" s="17" t="str">
        <f t="shared" si="286"/>
        <v>ST76887</v>
      </c>
      <c r="G1788" s="17" t="e">
        <f>VLOOKUP(E1788,[4]PARTIDAS!$F:$M,8,0)</f>
        <v>#N/A</v>
      </c>
      <c r="H1788" s="17">
        <v>34586</v>
      </c>
      <c r="I1788" s="18">
        <v>44776.881944444445</v>
      </c>
      <c r="J1788" s="18">
        <v>44776.881944444445</v>
      </c>
      <c r="K1788" s="18">
        <v>44824</v>
      </c>
      <c r="L1788" s="19">
        <v>124928</v>
      </c>
      <c r="M1788" s="19">
        <v>124928</v>
      </c>
      <c r="N1788" s="16" t="s">
        <v>4297</v>
      </c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21">
        <v>44855</v>
      </c>
      <c r="AH1788" s="16"/>
      <c r="AI1788" s="16"/>
      <c r="AJ1788" s="16" t="e">
        <f>VLOOKUP(E1788,[4]TD!$A:$B,2,0)</f>
        <v>#N/A</v>
      </c>
      <c r="AK1788" s="16"/>
      <c r="AL1788" s="16"/>
      <c r="AM1788" s="16"/>
      <c r="AN1788" s="16"/>
      <c r="AO1788" s="16"/>
      <c r="AP1788" s="16"/>
      <c r="AQ1788" s="16"/>
      <c r="AR1788" s="25">
        <f t="shared" si="290"/>
        <v>124928</v>
      </c>
      <c r="AS1788" s="16"/>
      <c r="AT1788" s="16">
        <f t="shared" si="287"/>
        <v>124928</v>
      </c>
      <c r="AU1788" s="16"/>
      <c r="AV1788" s="16"/>
      <c r="AW1788" s="16"/>
      <c r="AX1788" s="16"/>
      <c r="AY1788" s="16"/>
      <c r="AZ1788" s="16"/>
      <c r="BA1788" s="16"/>
      <c r="BB1788" s="25">
        <f t="shared" si="283"/>
        <v>-124928</v>
      </c>
      <c r="BC1788" s="16"/>
      <c r="BD1788" s="52">
        <f t="shared" si="284"/>
        <v>44776.881944444445</v>
      </c>
      <c r="BE1788" s="16">
        <f t="shared" si="288"/>
        <v>2022</v>
      </c>
      <c r="BF1788" s="52">
        <f t="shared" si="285"/>
        <v>44824</v>
      </c>
      <c r="BG1788" s="16">
        <f t="shared" si="289"/>
        <v>2022</v>
      </c>
      <c r="BH1788" s="16"/>
    </row>
    <row r="1789" spans="1:60" x14ac:dyDescent="0.25">
      <c r="A1789" s="16">
        <v>820003850</v>
      </c>
      <c r="B1789" s="16" t="s">
        <v>3461</v>
      </c>
      <c r="C1789" s="16" t="s">
        <v>3462</v>
      </c>
      <c r="D1789" s="17" t="s">
        <v>1210</v>
      </c>
      <c r="E1789" s="17">
        <v>76915</v>
      </c>
      <c r="F1789" s="17" t="str">
        <f t="shared" si="286"/>
        <v>ST76915</v>
      </c>
      <c r="G1789" s="17" t="e">
        <f>VLOOKUP(E1789,[4]PARTIDAS!$F:$M,8,0)</f>
        <v>#N/A</v>
      </c>
      <c r="H1789" s="17">
        <v>34586</v>
      </c>
      <c r="I1789" s="18">
        <v>44777.347916666666</v>
      </c>
      <c r="J1789" s="18">
        <v>44777.347916666666</v>
      </c>
      <c r="K1789" s="18">
        <v>44824</v>
      </c>
      <c r="L1789" s="19">
        <v>561659</v>
      </c>
      <c r="M1789" s="19">
        <v>561659</v>
      </c>
      <c r="N1789" s="16" t="s">
        <v>4297</v>
      </c>
      <c r="O1789" s="16"/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/>
      <c r="AE1789" s="16"/>
      <c r="AF1789" s="16"/>
      <c r="AG1789" s="21">
        <v>44855</v>
      </c>
      <c r="AH1789" s="16"/>
      <c r="AI1789" s="16"/>
      <c r="AJ1789" s="16" t="e">
        <f>VLOOKUP(E1789,[4]TD!$A:$B,2,0)</f>
        <v>#N/A</v>
      </c>
      <c r="AK1789" s="16"/>
      <c r="AL1789" s="16"/>
      <c r="AM1789" s="16"/>
      <c r="AN1789" s="16"/>
      <c r="AO1789" s="16"/>
      <c r="AP1789" s="16"/>
      <c r="AQ1789" s="16"/>
      <c r="AR1789" s="25">
        <f t="shared" si="290"/>
        <v>561659</v>
      </c>
      <c r="AS1789" s="16"/>
      <c r="AT1789" s="16">
        <f t="shared" si="287"/>
        <v>561659</v>
      </c>
      <c r="AU1789" s="16"/>
      <c r="AV1789" s="16"/>
      <c r="AW1789" s="16"/>
      <c r="AX1789" s="16"/>
      <c r="AY1789" s="16"/>
      <c r="AZ1789" s="16"/>
      <c r="BA1789" s="16"/>
      <c r="BB1789" s="25">
        <f t="shared" si="283"/>
        <v>-561659</v>
      </c>
      <c r="BC1789" s="16"/>
      <c r="BD1789" s="52">
        <f t="shared" si="284"/>
        <v>44777.347916666666</v>
      </c>
      <c r="BE1789" s="16">
        <f t="shared" si="288"/>
        <v>2022</v>
      </c>
      <c r="BF1789" s="52">
        <f t="shared" si="285"/>
        <v>44824</v>
      </c>
      <c r="BG1789" s="16">
        <f t="shared" si="289"/>
        <v>2022</v>
      </c>
      <c r="BH1789" s="16"/>
    </row>
    <row r="1790" spans="1:60" x14ac:dyDescent="0.25">
      <c r="A1790" s="16">
        <v>820003850</v>
      </c>
      <c r="B1790" s="16" t="s">
        <v>3461</v>
      </c>
      <c r="C1790" s="16" t="s">
        <v>3462</v>
      </c>
      <c r="D1790" s="17" t="s">
        <v>1210</v>
      </c>
      <c r="E1790" s="17">
        <v>76920</v>
      </c>
      <c r="F1790" s="17" t="str">
        <f t="shared" si="286"/>
        <v>ST76920</v>
      </c>
      <c r="G1790" s="17" t="e">
        <f>VLOOKUP(E1790,[4]PARTIDAS!$F:$M,8,0)</f>
        <v>#N/A</v>
      </c>
      <c r="H1790" s="17">
        <v>34587</v>
      </c>
      <c r="I1790" s="18">
        <v>44777.369444444441</v>
      </c>
      <c r="J1790" s="18">
        <v>44777.369444444441</v>
      </c>
      <c r="K1790" s="18">
        <v>44824</v>
      </c>
      <c r="L1790" s="19">
        <v>7100</v>
      </c>
      <c r="M1790" s="19">
        <v>7100</v>
      </c>
      <c r="N1790" s="16" t="s">
        <v>4297</v>
      </c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21">
        <v>44855</v>
      </c>
      <c r="AH1790" s="16"/>
      <c r="AI1790" s="16"/>
      <c r="AJ1790" s="16" t="e">
        <f>VLOOKUP(E1790,[4]TD!$A:$B,2,0)</f>
        <v>#N/A</v>
      </c>
      <c r="AK1790" s="16"/>
      <c r="AL1790" s="16"/>
      <c r="AM1790" s="16"/>
      <c r="AN1790" s="16"/>
      <c r="AO1790" s="16"/>
      <c r="AP1790" s="16"/>
      <c r="AQ1790" s="16"/>
      <c r="AR1790" s="25">
        <f t="shared" si="290"/>
        <v>7100</v>
      </c>
      <c r="AS1790" s="16"/>
      <c r="AT1790" s="16">
        <f t="shared" si="287"/>
        <v>7100</v>
      </c>
      <c r="AU1790" s="16"/>
      <c r="AV1790" s="16"/>
      <c r="AW1790" s="16"/>
      <c r="AX1790" s="16"/>
      <c r="AY1790" s="16"/>
      <c r="AZ1790" s="16"/>
      <c r="BA1790" s="16"/>
      <c r="BB1790" s="25">
        <f t="shared" si="283"/>
        <v>-7100</v>
      </c>
      <c r="BC1790" s="16"/>
      <c r="BD1790" s="52">
        <f t="shared" si="284"/>
        <v>44777.369444444441</v>
      </c>
      <c r="BE1790" s="16">
        <f t="shared" si="288"/>
        <v>2022</v>
      </c>
      <c r="BF1790" s="52">
        <f t="shared" si="285"/>
        <v>44824</v>
      </c>
      <c r="BG1790" s="16">
        <f t="shared" si="289"/>
        <v>2022</v>
      </c>
      <c r="BH1790" s="16"/>
    </row>
    <row r="1791" spans="1:60" x14ac:dyDescent="0.25">
      <c r="A1791" s="16">
        <v>820003850</v>
      </c>
      <c r="B1791" s="16" t="s">
        <v>3461</v>
      </c>
      <c r="C1791" s="16" t="s">
        <v>3462</v>
      </c>
      <c r="D1791" s="17" t="s">
        <v>1210</v>
      </c>
      <c r="E1791" s="17">
        <v>77017</v>
      </c>
      <c r="F1791" s="17" t="str">
        <f t="shared" si="286"/>
        <v>ST77017</v>
      </c>
      <c r="G1791" s="17" t="e">
        <f>VLOOKUP(E1791,[4]PARTIDAS!$F:$M,8,0)</f>
        <v>#N/A</v>
      </c>
      <c r="H1791" s="17">
        <v>34586</v>
      </c>
      <c r="I1791" s="18">
        <v>44777.821527777778</v>
      </c>
      <c r="J1791" s="18">
        <v>44777.821527777778</v>
      </c>
      <c r="K1791" s="18">
        <v>44824</v>
      </c>
      <c r="L1791" s="19">
        <v>420382</v>
      </c>
      <c r="M1791" s="19">
        <v>420382</v>
      </c>
      <c r="N1791" s="16" t="s">
        <v>4297</v>
      </c>
      <c r="O1791" s="16"/>
      <c r="P1791" s="1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/>
      <c r="AE1791" s="16"/>
      <c r="AF1791" s="16"/>
      <c r="AG1791" s="21">
        <v>44855</v>
      </c>
      <c r="AH1791" s="16"/>
      <c r="AI1791" s="16"/>
      <c r="AJ1791" s="16" t="e">
        <f>VLOOKUP(E1791,[4]TD!$A:$B,2,0)</f>
        <v>#N/A</v>
      </c>
      <c r="AK1791" s="16"/>
      <c r="AL1791" s="16"/>
      <c r="AM1791" s="16"/>
      <c r="AN1791" s="16"/>
      <c r="AO1791" s="16"/>
      <c r="AP1791" s="16"/>
      <c r="AQ1791" s="16"/>
      <c r="AR1791" s="25">
        <f t="shared" si="290"/>
        <v>420382</v>
      </c>
      <c r="AS1791" s="16"/>
      <c r="AT1791" s="16">
        <f t="shared" si="287"/>
        <v>420382</v>
      </c>
      <c r="AU1791" s="16"/>
      <c r="AV1791" s="16"/>
      <c r="AW1791" s="16"/>
      <c r="AX1791" s="16"/>
      <c r="AY1791" s="16"/>
      <c r="AZ1791" s="16"/>
      <c r="BA1791" s="16"/>
      <c r="BB1791" s="25">
        <f t="shared" si="283"/>
        <v>-420382</v>
      </c>
      <c r="BC1791" s="16"/>
      <c r="BD1791" s="52">
        <f t="shared" si="284"/>
        <v>44777.821527777778</v>
      </c>
      <c r="BE1791" s="16">
        <f t="shared" si="288"/>
        <v>2022</v>
      </c>
      <c r="BF1791" s="52">
        <f t="shared" si="285"/>
        <v>44824</v>
      </c>
      <c r="BG1791" s="16">
        <f t="shared" si="289"/>
        <v>2022</v>
      </c>
      <c r="BH1791" s="16"/>
    </row>
    <row r="1792" spans="1:60" x14ac:dyDescent="0.25">
      <c r="A1792" s="16">
        <v>820003850</v>
      </c>
      <c r="B1792" s="16" t="s">
        <v>3461</v>
      </c>
      <c r="C1792" s="16" t="s">
        <v>3462</v>
      </c>
      <c r="D1792" s="17" t="s">
        <v>1210</v>
      </c>
      <c r="E1792" s="17">
        <v>77025</v>
      </c>
      <c r="F1792" s="17" t="str">
        <f t="shared" si="286"/>
        <v>ST77025</v>
      </c>
      <c r="G1792" s="17" t="e">
        <f>VLOOKUP(E1792,[4]PARTIDAS!$F:$M,8,0)</f>
        <v>#N/A</v>
      </c>
      <c r="H1792" s="17">
        <v>34586</v>
      </c>
      <c r="I1792" s="18">
        <v>44777.947222222225</v>
      </c>
      <c r="J1792" s="18">
        <v>44777.947222222225</v>
      </c>
      <c r="K1792" s="18">
        <v>44824</v>
      </c>
      <c r="L1792" s="19">
        <v>70422</v>
      </c>
      <c r="M1792" s="19">
        <v>70422</v>
      </c>
      <c r="N1792" s="16" t="s">
        <v>4297</v>
      </c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21">
        <v>44855</v>
      </c>
      <c r="AH1792" s="16"/>
      <c r="AI1792" s="16"/>
      <c r="AJ1792" s="16" t="e">
        <f>VLOOKUP(E1792,[4]TD!$A:$B,2,0)</f>
        <v>#N/A</v>
      </c>
      <c r="AK1792" s="16"/>
      <c r="AL1792" s="16"/>
      <c r="AM1792" s="16"/>
      <c r="AN1792" s="16"/>
      <c r="AO1792" s="16"/>
      <c r="AP1792" s="16"/>
      <c r="AQ1792" s="16"/>
      <c r="AR1792" s="25">
        <f t="shared" si="290"/>
        <v>70422</v>
      </c>
      <c r="AS1792" s="16"/>
      <c r="AT1792" s="16">
        <f t="shared" si="287"/>
        <v>70422</v>
      </c>
      <c r="AU1792" s="16"/>
      <c r="AV1792" s="16"/>
      <c r="AW1792" s="16"/>
      <c r="AX1792" s="16"/>
      <c r="AY1792" s="16"/>
      <c r="AZ1792" s="16"/>
      <c r="BA1792" s="16"/>
      <c r="BB1792" s="25">
        <f t="shared" si="283"/>
        <v>-70422</v>
      </c>
      <c r="BC1792" s="16"/>
      <c r="BD1792" s="52">
        <f t="shared" si="284"/>
        <v>44777.947222222225</v>
      </c>
      <c r="BE1792" s="16">
        <f t="shared" si="288"/>
        <v>2022</v>
      </c>
      <c r="BF1792" s="52">
        <f t="shared" si="285"/>
        <v>44824</v>
      </c>
      <c r="BG1792" s="16">
        <f t="shared" si="289"/>
        <v>2022</v>
      </c>
      <c r="BH1792" s="16"/>
    </row>
    <row r="1793" spans="1:60" x14ac:dyDescent="0.25">
      <c r="A1793" s="16">
        <v>820003850</v>
      </c>
      <c r="B1793" s="16" t="s">
        <v>3461</v>
      </c>
      <c r="C1793" s="16" t="s">
        <v>3462</v>
      </c>
      <c r="D1793" s="17" t="s">
        <v>1210</v>
      </c>
      <c r="E1793" s="17">
        <v>77026</v>
      </c>
      <c r="F1793" s="17" t="str">
        <f t="shared" si="286"/>
        <v>ST77026</v>
      </c>
      <c r="G1793" s="17" t="e">
        <f>VLOOKUP(E1793,[4]PARTIDAS!$F:$M,8,0)</f>
        <v>#N/A</v>
      </c>
      <c r="H1793" s="17">
        <v>34586</v>
      </c>
      <c r="I1793" s="18">
        <v>44777.958333333336</v>
      </c>
      <c r="J1793" s="18">
        <v>44777.958333333336</v>
      </c>
      <c r="K1793" s="18">
        <v>44824</v>
      </c>
      <c r="L1793" s="19">
        <v>162283</v>
      </c>
      <c r="M1793" s="19">
        <v>162283</v>
      </c>
      <c r="N1793" s="16" t="s">
        <v>4297</v>
      </c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/>
      <c r="AE1793" s="16"/>
      <c r="AF1793" s="16"/>
      <c r="AG1793" s="21">
        <v>44855</v>
      </c>
      <c r="AH1793" s="16"/>
      <c r="AI1793" s="16"/>
      <c r="AJ1793" s="16" t="e">
        <f>VLOOKUP(E1793,[4]TD!$A:$B,2,0)</f>
        <v>#N/A</v>
      </c>
      <c r="AK1793" s="16"/>
      <c r="AL1793" s="16"/>
      <c r="AM1793" s="16"/>
      <c r="AN1793" s="16"/>
      <c r="AO1793" s="16"/>
      <c r="AP1793" s="16"/>
      <c r="AQ1793" s="16"/>
      <c r="AR1793" s="25">
        <f t="shared" si="290"/>
        <v>162283</v>
      </c>
      <c r="AS1793" s="16"/>
      <c r="AT1793" s="16">
        <f t="shared" si="287"/>
        <v>162283</v>
      </c>
      <c r="AU1793" s="16"/>
      <c r="AV1793" s="16"/>
      <c r="AW1793" s="16"/>
      <c r="AX1793" s="16"/>
      <c r="AY1793" s="16"/>
      <c r="AZ1793" s="16"/>
      <c r="BA1793" s="16"/>
      <c r="BB1793" s="25">
        <f t="shared" si="283"/>
        <v>-162283</v>
      </c>
      <c r="BC1793" s="16"/>
      <c r="BD1793" s="52">
        <f t="shared" si="284"/>
        <v>44777.958333333336</v>
      </c>
      <c r="BE1793" s="16">
        <f t="shared" si="288"/>
        <v>2022</v>
      </c>
      <c r="BF1793" s="52">
        <f t="shared" si="285"/>
        <v>44824</v>
      </c>
      <c r="BG1793" s="16">
        <f t="shared" si="289"/>
        <v>2022</v>
      </c>
      <c r="BH1793" s="16"/>
    </row>
    <row r="1794" spans="1:60" x14ac:dyDescent="0.25">
      <c r="A1794" s="16">
        <v>820003850</v>
      </c>
      <c r="B1794" s="16" t="s">
        <v>3461</v>
      </c>
      <c r="C1794" s="16" t="s">
        <v>3467</v>
      </c>
      <c r="D1794" s="17" t="s">
        <v>1210</v>
      </c>
      <c r="E1794" s="17">
        <v>77060</v>
      </c>
      <c r="F1794" s="17" t="str">
        <f t="shared" si="286"/>
        <v>ST77060</v>
      </c>
      <c r="G1794" s="17" t="e">
        <f>VLOOKUP(E1794,[4]PARTIDAS!$F:$M,8,0)</f>
        <v>#N/A</v>
      </c>
      <c r="H1794" s="17">
        <v>34585</v>
      </c>
      <c r="I1794" s="18">
        <v>44778.388194444444</v>
      </c>
      <c r="J1794" s="18">
        <v>44778.388194444444</v>
      </c>
      <c r="K1794" s="18">
        <v>44824</v>
      </c>
      <c r="L1794" s="19">
        <v>14200</v>
      </c>
      <c r="M1794" s="19">
        <v>14200</v>
      </c>
      <c r="N1794" s="16" t="s">
        <v>4297</v>
      </c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21">
        <v>44855</v>
      </c>
      <c r="AH1794" s="16"/>
      <c r="AI1794" s="16"/>
      <c r="AJ1794" s="16" t="e">
        <f>VLOOKUP(E1794,[4]TD!$A:$B,2,0)</f>
        <v>#N/A</v>
      </c>
      <c r="AK1794" s="16"/>
      <c r="AL1794" s="16"/>
      <c r="AM1794" s="16"/>
      <c r="AN1794" s="16"/>
      <c r="AO1794" s="16"/>
      <c r="AP1794" s="16"/>
      <c r="AQ1794" s="16"/>
      <c r="AR1794" s="25">
        <f t="shared" si="290"/>
        <v>14200</v>
      </c>
      <c r="AS1794" s="16"/>
      <c r="AT1794" s="16">
        <f t="shared" si="287"/>
        <v>14200</v>
      </c>
      <c r="AU1794" s="16"/>
      <c r="AV1794" s="16"/>
      <c r="AW1794" s="16"/>
      <c r="AX1794" s="16"/>
      <c r="AY1794" s="16"/>
      <c r="AZ1794" s="16"/>
      <c r="BA1794" s="16"/>
      <c r="BB1794" s="25">
        <f t="shared" ref="BB1794:BB1857" si="291">M1794-SUM(AK1794:BA1794)</f>
        <v>-14200</v>
      </c>
      <c r="BC1794" s="16"/>
      <c r="BD1794" s="52">
        <f t="shared" ref="BD1794:BD1857" si="292">I1794</f>
        <v>44778.388194444444</v>
      </c>
      <c r="BE1794" s="16">
        <f t="shared" si="288"/>
        <v>2022</v>
      </c>
      <c r="BF1794" s="52">
        <f t="shared" ref="BF1794:BF1857" si="293">K1794</f>
        <v>44824</v>
      </c>
      <c r="BG1794" s="16">
        <f t="shared" si="289"/>
        <v>2022</v>
      </c>
      <c r="BH1794" s="16"/>
    </row>
    <row r="1795" spans="1:60" x14ac:dyDescent="0.25">
      <c r="A1795" s="16">
        <v>820003850</v>
      </c>
      <c r="B1795" s="16" t="s">
        <v>3461</v>
      </c>
      <c r="C1795" s="16" t="s">
        <v>3462</v>
      </c>
      <c r="D1795" s="17" t="s">
        <v>1210</v>
      </c>
      <c r="E1795" s="17">
        <v>77071</v>
      </c>
      <c r="F1795" s="17" t="str">
        <f t="shared" ref="F1795:F1858" si="294">CONCATENATE(D1795,E1795)</f>
        <v>ST77071</v>
      </c>
      <c r="G1795" s="17" t="e">
        <f>VLOOKUP(E1795,[4]PARTIDAS!$F:$M,8,0)</f>
        <v>#N/A</v>
      </c>
      <c r="H1795" s="17">
        <v>34586</v>
      </c>
      <c r="I1795" s="18">
        <v>44778.417361111111</v>
      </c>
      <c r="J1795" s="18">
        <v>44778.417361111111</v>
      </c>
      <c r="K1795" s="18">
        <v>44824</v>
      </c>
      <c r="L1795" s="19">
        <v>1049196</v>
      </c>
      <c r="M1795" s="19">
        <v>1049196</v>
      </c>
      <c r="N1795" s="16" t="s">
        <v>4297</v>
      </c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/>
      <c r="AE1795" s="16"/>
      <c r="AF1795" s="16"/>
      <c r="AG1795" s="21">
        <v>44855</v>
      </c>
      <c r="AH1795" s="16"/>
      <c r="AI1795" s="16"/>
      <c r="AJ1795" s="16" t="e">
        <f>VLOOKUP(E1795,[4]TD!$A:$B,2,0)</f>
        <v>#N/A</v>
      </c>
      <c r="AK1795" s="16"/>
      <c r="AL1795" s="16"/>
      <c r="AM1795" s="16"/>
      <c r="AN1795" s="16"/>
      <c r="AO1795" s="16"/>
      <c r="AP1795" s="16"/>
      <c r="AQ1795" s="16"/>
      <c r="AR1795" s="25">
        <f t="shared" si="290"/>
        <v>1049196</v>
      </c>
      <c r="AS1795" s="16"/>
      <c r="AT1795" s="16">
        <f t="shared" ref="AT1795:AT1858" si="295">AP1795+AR1795+AS1795</f>
        <v>1049196</v>
      </c>
      <c r="AU1795" s="16"/>
      <c r="AV1795" s="16"/>
      <c r="AW1795" s="16"/>
      <c r="AX1795" s="16"/>
      <c r="AY1795" s="16"/>
      <c r="AZ1795" s="16"/>
      <c r="BA1795" s="16"/>
      <c r="BB1795" s="25">
        <f t="shared" si="291"/>
        <v>-1049196</v>
      </c>
      <c r="BC1795" s="16"/>
      <c r="BD1795" s="52">
        <f t="shared" si="292"/>
        <v>44778.417361111111</v>
      </c>
      <c r="BE1795" s="16">
        <f t="shared" ref="BE1795:BE1858" si="296">YEAR(BD1795)</f>
        <v>2022</v>
      </c>
      <c r="BF1795" s="52">
        <f t="shared" si="293"/>
        <v>44824</v>
      </c>
      <c r="BG1795" s="16">
        <f t="shared" ref="BG1795:BG1858" si="297">YEAR(BF1795)</f>
        <v>2022</v>
      </c>
      <c r="BH1795" s="16"/>
    </row>
    <row r="1796" spans="1:60" x14ac:dyDescent="0.25">
      <c r="A1796" s="16">
        <v>820003850</v>
      </c>
      <c r="B1796" s="16" t="s">
        <v>3461</v>
      </c>
      <c r="C1796" s="16" t="s">
        <v>3462</v>
      </c>
      <c r="D1796" s="17" t="s">
        <v>1210</v>
      </c>
      <c r="E1796" s="17">
        <v>77082</v>
      </c>
      <c r="F1796" s="17" t="str">
        <f t="shared" si="294"/>
        <v>ST77082</v>
      </c>
      <c r="G1796" s="17" t="e">
        <f>VLOOKUP(E1796,[4]PARTIDAS!$F:$M,8,0)</f>
        <v>#N/A</v>
      </c>
      <c r="H1796" s="17">
        <v>34586</v>
      </c>
      <c r="I1796" s="18">
        <v>44778.460416666669</v>
      </c>
      <c r="J1796" s="18">
        <v>44778.460416666669</v>
      </c>
      <c r="K1796" s="18">
        <v>44824</v>
      </c>
      <c r="L1796" s="19">
        <v>70802</v>
      </c>
      <c r="M1796" s="19">
        <v>70802</v>
      </c>
      <c r="N1796" s="16" t="s">
        <v>4297</v>
      </c>
      <c r="O1796" s="16"/>
      <c r="P1796" s="16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16"/>
      <c r="AE1796" s="16"/>
      <c r="AF1796" s="16"/>
      <c r="AG1796" s="21">
        <v>44855</v>
      </c>
      <c r="AH1796" s="16"/>
      <c r="AI1796" s="16"/>
      <c r="AJ1796" s="16" t="e">
        <f>VLOOKUP(E1796,[4]TD!$A:$B,2,0)</f>
        <v>#N/A</v>
      </c>
      <c r="AK1796" s="16"/>
      <c r="AL1796" s="16"/>
      <c r="AM1796" s="16"/>
      <c r="AN1796" s="16"/>
      <c r="AO1796" s="16"/>
      <c r="AP1796" s="16"/>
      <c r="AQ1796" s="16"/>
      <c r="AR1796" s="25">
        <f t="shared" si="290"/>
        <v>70802</v>
      </c>
      <c r="AS1796" s="16"/>
      <c r="AT1796" s="16">
        <f t="shared" si="295"/>
        <v>70802</v>
      </c>
      <c r="AU1796" s="16"/>
      <c r="AV1796" s="16"/>
      <c r="AW1796" s="16"/>
      <c r="AX1796" s="16"/>
      <c r="AY1796" s="16"/>
      <c r="AZ1796" s="16"/>
      <c r="BA1796" s="16"/>
      <c r="BB1796" s="25">
        <f t="shared" si="291"/>
        <v>-70802</v>
      </c>
      <c r="BC1796" s="16"/>
      <c r="BD1796" s="52">
        <f t="shared" si="292"/>
        <v>44778.460416666669</v>
      </c>
      <c r="BE1796" s="16">
        <f t="shared" si="296"/>
        <v>2022</v>
      </c>
      <c r="BF1796" s="52">
        <f t="shared" si="293"/>
        <v>44824</v>
      </c>
      <c r="BG1796" s="16">
        <f t="shared" si="297"/>
        <v>2022</v>
      </c>
      <c r="BH1796" s="16"/>
    </row>
    <row r="1797" spans="1:60" x14ac:dyDescent="0.25">
      <c r="A1797" s="16">
        <v>820003850</v>
      </c>
      <c r="B1797" s="16" t="s">
        <v>3461</v>
      </c>
      <c r="C1797" s="16" t="s">
        <v>3462</v>
      </c>
      <c r="D1797" s="17" t="s">
        <v>1210</v>
      </c>
      <c r="E1797" s="17">
        <v>77096</v>
      </c>
      <c r="F1797" s="17" t="str">
        <f t="shared" si="294"/>
        <v>ST77096</v>
      </c>
      <c r="G1797" s="17" t="e">
        <f>VLOOKUP(E1797,[4]PARTIDAS!$F:$M,8,0)</f>
        <v>#N/A</v>
      </c>
      <c r="H1797" s="17">
        <v>34586</v>
      </c>
      <c r="I1797" s="18">
        <v>44778.548611111109</v>
      </c>
      <c r="J1797" s="18">
        <v>44778.548611111109</v>
      </c>
      <c r="K1797" s="18">
        <v>44824</v>
      </c>
      <c r="L1797" s="19">
        <v>135707</v>
      </c>
      <c r="M1797" s="19">
        <v>135707</v>
      </c>
      <c r="N1797" s="16" t="s">
        <v>4297</v>
      </c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  <c r="AE1797" s="16"/>
      <c r="AF1797" s="16"/>
      <c r="AG1797" s="21">
        <v>44855</v>
      </c>
      <c r="AH1797" s="16"/>
      <c r="AI1797" s="16"/>
      <c r="AJ1797" s="16" t="e">
        <f>VLOOKUP(E1797,[4]TD!$A:$B,2,0)</f>
        <v>#N/A</v>
      </c>
      <c r="AK1797" s="16"/>
      <c r="AL1797" s="16"/>
      <c r="AM1797" s="16"/>
      <c r="AN1797" s="16"/>
      <c r="AO1797" s="16"/>
      <c r="AP1797" s="16"/>
      <c r="AQ1797" s="16"/>
      <c r="AR1797" s="25">
        <f t="shared" si="290"/>
        <v>135707</v>
      </c>
      <c r="AS1797" s="16"/>
      <c r="AT1797" s="16">
        <f t="shared" si="295"/>
        <v>135707</v>
      </c>
      <c r="AU1797" s="16"/>
      <c r="AV1797" s="16"/>
      <c r="AW1797" s="16"/>
      <c r="AX1797" s="16"/>
      <c r="AY1797" s="16"/>
      <c r="AZ1797" s="16"/>
      <c r="BA1797" s="16"/>
      <c r="BB1797" s="25">
        <f t="shared" si="291"/>
        <v>-135707</v>
      </c>
      <c r="BC1797" s="16"/>
      <c r="BD1797" s="52">
        <f t="shared" si="292"/>
        <v>44778.548611111109</v>
      </c>
      <c r="BE1797" s="16">
        <f t="shared" si="296"/>
        <v>2022</v>
      </c>
      <c r="BF1797" s="52">
        <f t="shared" si="293"/>
        <v>44824</v>
      </c>
      <c r="BG1797" s="16">
        <f t="shared" si="297"/>
        <v>2022</v>
      </c>
      <c r="BH1797" s="16"/>
    </row>
    <row r="1798" spans="1:60" x14ac:dyDescent="0.25">
      <c r="A1798" s="16">
        <v>820003850</v>
      </c>
      <c r="B1798" s="16" t="s">
        <v>3461</v>
      </c>
      <c r="C1798" s="16" t="s">
        <v>3462</v>
      </c>
      <c r="D1798" s="17" t="s">
        <v>1210</v>
      </c>
      <c r="E1798" s="17">
        <v>77154</v>
      </c>
      <c r="F1798" s="17" t="str">
        <f t="shared" si="294"/>
        <v>ST77154</v>
      </c>
      <c r="G1798" s="17" t="e">
        <f>VLOOKUP(E1798,[4]PARTIDAS!$F:$M,8,0)</f>
        <v>#N/A</v>
      </c>
      <c r="H1798" s="17"/>
      <c r="I1798" s="18">
        <v>44778.709027777775</v>
      </c>
      <c r="J1798" s="18">
        <v>44778.709027777775</v>
      </c>
      <c r="K1798" s="17"/>
      <c r="L1798" s="19">
        <v>8600</v>
      </c>
      <c r="M1798" s="19">
        <v>8600</v>
      </c>
      <c r="N1798" s="16" t="s">
        <v>3481</v>
      </c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16"/>
      <c r="AH1798" s="16"/>
      <c r="AI1798" s="16"/>
      <c r="AJ1798" s="16" t="e">
        <f>VLOOKUP(E1798,[4]TD!$A:$B,2,0)</f>
        <v>#N/A</v>
      </c>
      <c r="AK1798" s="16"/>
      <c r="AL1798" s="16"/>
      <c r="AM1798" s="16"/>
      <c r="AN1798" s="16"/>
      <c r="AO1798" s="16"/>
      <c r="AP1798" s="16"/>
      <c r="AQ1798" s="16"/>
      <c r="AR1798" s="16"/>
      <c r="AS1798" s="16"/>
      <c r="AT1798" s="16">
        <f t="shared" si="295"/>
        <v>0</v>
      </c>
      <c r="AU1798" s="25">
        <f>M1798</f>
        <v>8600</v>
      </c>
      <c r="AV1798" s="16"/>
      <c r="AW1798" s="16"/>
      <c r="AX1798" s="16"/>
      <c r="AY1798" s="16"/>
      <c r="AZ1798" s="16"/>
      <c r="BA1798" s="16"/>
      <c r="BB1798" s="25">
        <f t="shared" si="291"/>
        <v>0</v>
      </c>
      <c r="BC1798" s="16"/>
      <c r="BD1798" s="52">
        <f t="shared" si="292"/>
        <v>44778.709027777775</v>
      </c>
      <c r="BE1798" s="16">
        <f t="shared" si="296"/>
        <v>2022</v>
      </c>
      <c r="BF1798" s="52">
        <f t="shared" si="293"/>
        <v>0</v>
      </c>
      <c r="BG1798" s="16">
        <f t="shared" si="297"/>
        <v>1900</v>
      </c>
      <c r="BH1798" s="16"/>
    </row>
    <row r="1799" spans="1:60" x14ac:dyDescent="0.25">
      <c r="A1799" s="16">
        <v>820003850</v>
      </c>
      <c r="B1799" s="16" t="s">
        <v>3461</v>
      </c>
      <c r="C1799" s="16" t="s">
        <v>3462</v>
      </c>
      <c r="D1799" s="17" t="s">
        <v>1210</v>
      </c>
      <c r="E1799" s="17">
        <v>77162</v>
      </c>
      <c r="F1799" s="17" t="str">
        <f t="shared" si="294"/>
        <v>ST77162</v>
      </c>
      <c r="G1799" s="17" t="e">
        <f>VLOOKUP(E1799,[4]PARTIDAS!$F:$M,8,0)</f>
        <v>#N/A</v>
      </c>
      <c r="H1799" s="17">
        <v>34586</v>
      </c>
      <c r="I1799" s="18">
        <v>44778.824305555558</v>
      </c>
      <c r="J1799" s="18">
        <v>44778.824305555558</v>
      </c>
      <c r="K1799" s="18">
        <v>44824</v>
      </c>
      <c r="L1799" s="19">
        <v>84500</v>
      </c>
      <c r="M1799" s="19">
        <v>84500</v>
      </c>
      <c r="N1799" s="16" t="s">
        <v>4297</v>
      </c>
      <c r="O1799" s="16"/>
      <c r="P1799" s="16"/>
      <c r="Q1799" s="16"/>
      <c r="R1799" s="16"/>
      <c r="S1799" s="16"/>
      <c r="T1799" s="16"/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16"/>
      <c r="AE1799" s="16"/>
      <c r="AF1799" s="16"/>
      <c r="AG1799" s="21">
        <v>44855</v>
      </c>
      <c r="AH1799" s="16"/>
      <c r="AI1799" s="16"/>
      <c r="AJ1799" s="16" t="e">
        <f>VLOOKUP(E1799,[4]TD!$A:$B,2,0)</f>
        <v>#N/A</v>
      </c>
      <c r="AK1799" s="16"/>
      <c r="AL1799" s="16"/>
      <c r="AM1799" s="16"/>
      <c r="AN1799" s="16"/>
      <c r="AO1799" s="16"/>
      <c r="AP1799" s="16"/>
      <c r="AQ1799" s="16"/>
      <c r="AR1799" s="25">
        <f t="shared" ref="AR1799:AR1862" si="298">M1799</f>
        <v>84500</v>
      </c>
      <c r="AS1799" s="16"/>
      <c r="AT1799" s="16">
        <f t="shared" si="295"/>
        <v>84500</v>
      </c>
      <c r="AU1799" s="16"/>
      <c r="AV1799" s="16"/>
      <c r="AW1799" s="16"/>
      <c r="AX1799" s="16"/>
      <c r="AY1799" s="16"/>
      <c r="AZ1799" s="16"/>
      <c r="BA1799" s="16"/>
      <c r="BB1799" s="25">
        <f t="shared" si="291"/>
        <v>-84500</v>
      </c>
      <c r="BC1799" s="16"/>
      <c r="BD1799" s="52">
        <f t="shared" si="292"/>
        <v>44778.824305555558</v>
      </c>
      <c r="BE1799" s="16">
        <f t="shared" si="296"/>
        <v>2022</v>
      </c>
      <c r="BF1799" s="52">
        <f t="shared" si="293"/>
        <v>44824</v>
      </c>
      <c r="BG1799" s="16">
        <f t="shared" si="297"/>
        <v>2022</v>
      </c>
      <c r="BH1799" s="16"/>
    </row>
    <row r="1800" spans="1:60" x14ac:dyDescent="0.25">
      <c r="A1800" s="16">
        <v>820003850</v>
      </c>
      <c r="B1800" s="16" t="s">
        <v>3461</v>
      </c>
      <c r="C1800" s="16" t="s">
        <v>3462</v>
      </c>
      <c r="D1800" s="17" t="s">
        <v>1210</v>
      </c>
      <c r="E1800" s="17">
        <v>77180</v>
      </c>
      <c r="F1800" s="17" t="str">
        <f t="shared" si="294"/>
        <v>ST77180</v>
      </c>
      <c r="G1800" s="17" t="e">
        <f>VLOOKUP(E1800,[4]PARTIDAS!$F:$M,8,0)</f>
        <v>#N/A</v>
      </c>
      <c r="H1800" s="17">
        <v>34586</v>
      </c>
      <c r="I1800" s="18">
        <v>44779.314583333333</v>
      </c>
      <c r="J1800" s="18">
        <v>44779.314583333333</v>
      </c>
      <c r="K1800" s="18">
        <v>44824</v>
      </c>
      <c r="L1800" s="19">
        <v>921193</v>
      </c>
      <c r="M1800" s="19">
        <v>921193</v>
      </c>
      <c r="N1800" s="16" t="s">
        <v>4297</v>
      </c>
      <c r="O1800" s="16"/>
      <c r="P1800" s="16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16"/>
      <c r="AE1800" s="16"/>
      <c r="AF1800" s="16"/>
      <c r="AG1800" s="21">
        <v>44855</v>
      </c>
      <c r="AH1800" s="16"/>
      <c r="AI1800" s="16"/>
      <c r="AJ1800" s="16" t="e">
        <f>VLOOKUP(E1800,[4]TD!$A:$B,2,0)</f>
        <v>#N/A</v>
      </c>
      <c r="AK1800" s="16"/>
      <c r="AL1800" s="16"/>
      <c r="AM1800" s="16"/>
      <c r="AN1800" s="16"/>
      <c r="AO1800" s="16"/>
      <c r="AP1800" s="16"/>
      <c r="AQ1800" s="16"/>
      <c r="AR1800" s="25">
        <f t="shared" si="298"/>
        <v>921193</v>
      </c>
      <c r="AS1800" s="16"/>
      <c r="AT1800" s="16">
        <f t="shared" si="295"/>
        <v>921193</v>
      </c>
      <c r="AU1800" s="16"/>
      <c r="AV1800" s="16"/>
      <c r="AW1800" s="16"/>
      <c r="AX1800" s="16"/>
      <c r="AY1800" s="16"/>
      <c r="AZ1800" s="16"/>
      <c r="BA1800" s="16"/>
      <c r="BB1800" s="25">
        <f t="shared" si="291"/>
        <v>-921193</v>
      </c>
      <c r="BC1800" s="16"/>
      <c r="BD1800" s="52">
        <f t="shared" si="292"/>
        <v>44779.314583333333</v>
      </c>
      <c r="BE1800" s="16">
        <f t="shared" si="296"/>
        <v>2022</v>
      </c>
      <c r="BF1800" s="52">
        <f t="shared" si="293"/>
        <v>44824</v>
      </c>
      <c r="BG1800" s="16">
        <f t="shared" si="297"/>
        <v>2022</v>
      </c>
      <c r="BH1800" s="16"/>
    </row>
    <row r="1801" spans="1:60" x14ac:dyDescent="0.25">
      <c r="A1801" s="16">
        <v>820003850</v>
      </c>
      <c r="B1801" s="16" t="s">
        <v>3461</v>
      </c>
      <c r="C1801" s="16" t="s">
        <v>3467</v>
      </c>
      <c r="D1801" s="17" t="s">
        <v>1210</v>
      </c>
      <c r="E1801" s="17">
        <v>77186</v>
      </c>
      <c r="F1801" s="17" t="str">
        <f t="shared" si="294"/>
        <v>ST77186</v>
      </c>
      <c r="G1801" s="17" t="e">
        <f>VLOOKUP(E1801,[4]PARTIDAS!$F:$M,8,0)</f>
        <v>#N/A</v>
      </c>
      <c r="H1801" s="17">
        <v>34584</v>
      </c>
      <c r="I1801" s="18">
        <v>44779.362500000003</v>
      </c>
      <c r="J1801" s="18">
        <v>44779.362500000003</v>
      </c>
      <c r="K1801" s="18">
        <v>44824</v>
      </c>
      <c r="L1801" s="19">
        <v>2463705</v>
      </c>
      <c r="M1801" s="19">
        <v>2463705</v>
      </c>
      <c r="N1801" s="16" t="s">
        <v>4297</v>
      </c>
      <c r="O1801" s="16"/>
      <c r="P1801" s="16"/>
      <c r="Q1801" s="16"/>
      <c r="R1801" s="16"/>
      <c r="S1801" s="16"/>
      <c r="T1801" s="16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/>
      <c r="AE1801" s="16"/>
      <c r="AF1801" s="16"/>
      <c r="AG1801" s="21">
        <v>44855</v>
      </c>
      <c r="AH1801" s="16"/>
      <c r="AI1801" s="16"/>
      <c r="AJ1801" s="16" t="e">
        <f>VLOOKUP(E1801,[4]TD!$A:$B,2,0)</f>
        <v>#N/A</v>
      </c>
      <c r="AK1801" s="16"/>
      <c r="AL1801" s="16"/>
      <c r="AM1801" s="16"/>
      <c r="AN1801" s="16"/>
      <c r="AO1801" s="16"/>
      <c r="AP1801" s="16"/>
      <c r="AQ1801" s="16"/>
      <c r="AR1801" s="25">
        <f t="shared" si="298"/>
        <v>2463705</v>
      </c>
      <c r="AS1801" s="16"/>
      <c r="AT1801" s="16">
        <f t="shared" si="295"/>
        <v>2463705</v>
      </c>
      <c r="AU1801" s="16"/>
      <c r="AV1801" s="16"/>
      <c r="AW1801" s="16"/>
      <c r="AX1801" s="16"/>
      <c r="AY1801" s="16"/>
      <c r="AZ1801" s="16"/>
      <c r="BA1801" s="16"/>
      <c r="BB1801" s="25">
        <f t="shared" si="291"/>
        <v>-2463705</v>
      </c>
      <c r="BC1801" s="16"/>
      <c r="BD1801" s="52">
        <f t="shared" si="292"/>
        <v>44779.362500000003</v>
      </c>
      <c r="BE1801" s="16">
        <f t="shared" si="296"/>
        <v>2022</v>
      </c>
      <c r="BF1801" s="52">
        <f t="shared" si="293"/>
        <v>44824</v>
      </c>
      <c r="BG1801" s="16">
        <f t="shared" si="297"/>
        <v>2022</v>
      </c>
      <c r="BH1801" s="16"/>
    </row>
    <row r="1802" spans="1:60" x14ac:dyDescent="0.25">
      <c r="A1802" s="16">
        <v>820003850</v>
      </c>
      <c r="B1802" s="16" t="s">
        <v>3461</v>
      </c>
      <c r="C1802" s="16" t="s">
        <v>3462</v>
      </c>
      <c r="D1802" s="17" t="s">
        <v>1210</v>
      </c>
      <c r="E1802" s="17">
        <v>77210</v>
      </c>
      <c r="F1802" s="17" t="str">
        <f t="shared" si="294"/>
        <v>ST77210</v>
      </c>
      <c r="G1802" s="17" t="e">
        <f>VLOOKUP(E1802,[4]PARTIDAS!$F:$M,8,0)</f>
        <v>#N/A</v>
      </c>
      <c r="H1802" s="17">
        <v>34586</v>
      </c>
      <c r="I1802" s="18">
        <v>44779.538888888892</v>
      </c>
      <c r="J1802" s="18">
        <v>44779.538888888892</v>
      </c>
      <c r="K1802" s="18">
        <v>44824</v>
      </c>
      <c r="L1802" s="19">
        <v>213204</v>
      </c>
      <c r="M1802" s="19">
        <v>213204</v>
      </c>
      <c r="N1802" s="16" t="s">
        <v>4297</v>
      </c>
      <c r="O1802" s="16"/>
      <c r="P1802" s="16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  <c r="AA1802" s="16"/>
      <c r="AB1802" s="16"/>
      <c r="AC1802" s="16"/>
      <c r="AD1802" s="16"/>
      <c r="AE1802" s="16"/>
      <c r="AF1802" s="16"/>
      <c r="AG1802" s="21">
        <v>44855</v>
      </c>
      <c r="AH1802" s="16"/>
      <c r="AI1802" s="16"/>
      <c r="AJ1802" s="16" t="e">
        <f>VLOOKUP(E1802,[4]TD!$A:$B,2,0)</f>
        <v>#N/A</v>
      </c>
      <c r="AK1802" s="16"/>
      <c r="AL1802" s="16"/>
      <c r="AM1802" s="16"/>
      <c r="AN1802" s="16"/>
      <c r="AO1802" s="16"/>
      <c r="AP1802" s="16"/>
      <c r="AQ1802" s="16"/>
      <c r="AR1802" s="25">
        <f t="shared" si="298"/>
        <v>213204</v>
      </c>
      <c r="AS1802" s="16"/>
      <c r="AT1802" s="16">
        <f t="shared" si="295"/>
        <v>213204</v>
      </c>
      <c r="AU1802" s="16"/>
      <c r="AV1802" s="16"/>
      <c r="AW1802" s="16"/>
      <c r="AX1802" s="16"/>
      <c r="AY1802" s="16"/>
      <c r="AZ1802" s="16"/>
      <c r="BA1802" s="16"/>
      <c r="BB1802" s="25">
        <f t="shared" si="291"/>
        <v>-213204</v>
      </c>
      <c r="BC1802" s="16"/>
      <c r="BD1802" s="52">
        <f t="shared" si="292"/>
        <v>44779.538888888892</v>
      </c>
      <c r="BE1802" s="16">
        <f t="shared" si="296"/>
        <v>2022</v>
      </c>
      <c r="BF1802" s="52">
        <f t="shared" si="293"/>
        <v>44824</v>
      </c>
      <c r="BG1802" s="16">
        <f t="shared" si="297"/>
        <v>2022</v>
      </c>
      <c r="BH1802" s="16"/>
    </row>
    <row r="1803" spans="1:60" x14ac:dyDescent="0.25">
      <c r="A1803" s="16">
        <v>820003850</v>
      </c>
      <c r="B1803" s="16" t="s">
        <v>3461</v>
      </c>
      <c r="C1803" s="16" t="s">
        <v>3462</v>
      </c>
      <c r="D1803" s="17" t="s">
        <v>1210</v>
      </c>
      <c r="E1803" s="17">
        <v>77244</v>
      </c>
      <c r="F1803" s="17" t="str">
        <f t="shared" si="294"/>
        <v>ST77244</v>
      </c>
      <c r="G1803" s="17" t="e">
        <f>VLOOKUP(E1803,[4]PARTIDAS!$F:$M,8,0)</f>
        <v>#N/A</v>
      </c>
      <c r="H1803" s="17">
        <v>34586</v>
      </c>
      <c r="I1803" s="18">
        <v>44779.966666666667</v>
      </c>
      <c r="J1803" s="18">
        <v>44779.966666666667</v>
      </c>
      <c r="K1803" s="18">
        <v>44824</v>
      </c>
      <c r="L1803" s="19">
        <v>375297</v>
      </c>
      <c r="M1803" s="19">
        <v>375297</v>
      </c>
      <c r="N1803" s="16" t="s">
        <v>4297</v>
      </c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16"/>
      <c r="AE1803" s="16"/>
      <c r="AF1803" s="16"/>
      <c r="AG1803" s="21">
        <v>44855</v>
      </c>
      <c r="AH1803" s="16"/>
      <c r="AI1803" s="16"/>
      <c r="AJ1803" s="16" t="e">
        <f>VLOOKUP(E1803,[4]TD!$A:$B,2,0)</f>
        <v>#N/A</v>
      </c>
      <c r="AK1803" s="16"/>
      <c r="AL1803" s="16"/>
      <c r="AM1803" s="16"/>
      <c r="AN1803" s="16"/>
      <c r="AO1803" s="16"/>
      <c r="AP1803" s="16"/>
      <c r="AQ1803" s="16"/>
      <c r="AR1803" s="25">
        <f t="shared" si="298"/>
        <v>375297</v>
      </c>
      <c r="AS1803" s="16"/>
      <c r="AT1803" s="16">
        <f t="shared" si="295"/>
        <v>375297</v>
      </c>
      <c r="AU1803" s="16"/>
      <c r="AV1803" s="16"/>
      <c r="AW1803" s="16"/>
      <c r="AX1803" s="16"/>
      <c r="AY1803" s="16"/>
      <c r="AZ1803" s="16"/>
      <c r="BA1803" s="16"/>
      <c r="BB1803" s="25">
        <f t="shared" si="291"/>
        <v>-375297</v>
      </c>
      <c r="BC1803" s="16"/>
      <c r="BD1803" s="52">
        <f t="shared" si="292"/>
        <v>44779.966666666667</v>
      </c>
      <c r="BE1803" s="16">
        <f t="shared" si="296"/>
        <v>2022</v>
      </c>
      <c r="BF1803" s="52">
        <f t="shared" si="293"/>
        <v>44824</v>
      </c>
      <c r="BG1803" s="16">
        <f t="shared" si="297"/>
        <v>2022</v>
      </c>
      <c r="BH1803" s="16"/>
    </row>
    <row r="1804" spans="1:60" x14ac:dyDescent="0.25">
      <c r="A1804" s="16">
        <v>820003850</v>
      </c>
      <c r="B1804" s="16" t="s">
        <v>3461</v>
      </c>
      <c r="C1804" s="16" t="s">
        <v>3462</v>
      </c>
      <c r="D1804" s="17" t="s">
        <v>1210</v>
      </c>
      <c r="E1804" s="17">
        <v>77248</v>
      </c>
      <c r="F1804" s="17" t="str">
        <f t="shared" si="294"/>
        <v>ST77248</v>
      </c>
      <c r="G1804" s="17" t="e">
        <f>VLOOKUP(E1804,[4]PARTIDAS!$F:$M,8,0)</f>
        <v>#N/A</v>
      </c>
      <c r="H1804" s="17">
        <v>34586</v>
      </c>
      <c r="I1804" s="18">
        <v>44779.997916666667</v>
      </c>
      <c r="J1804" s="18">
        <v>44779.997916666667</v>
      </c>
      <c r="K1804" s="18">
        <v>44824</v>
      </c>
      <c r="L1804" s="19">
        <v>384687</v>
      </c>
      <c r="M1804" s="19">
        <v>384687</v>
      </c>
      <c r="N1804" s="16" t="s">
        <v>4297</v>
      </c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16"/>
      <c r="AE1804" s="16"/>
      <c r="AF1804" s="16"/>
      <c r="AG1804" s="21">
        <v>44855</v>
      </c>
      <c r="AH1804" s="16"/>
      <c r="AI1804" s="16"/>
      <c r="AJ1804" s="16" t="e">
        <f>VLOOKUP(E1804,[4]TD!$A:$B,2,0)</f>
        <v>#N/A</v>
      </c>
      <c r="AK1804" s="16"/>
      <c r="AL1804" s="16"/>
      <c r="AM1804" s="16"/>
      <c r="AN1804" s="16"/>
      <c r="AO1804" s="16"/>
      <c r="AP1804" s="16"/>
      <c r="AQ1804" s="16"/>
      <c r="AR1804" s="25">
        <f t="shared" si="298"/>
        <v>384687</v>
      </c>
      <c r="AS1804" s="16"/>
      <c r="AT1804" s="16">
        <f t="shared" si="295"/>
        <v>384687</v>
      </c>
      <c r="AU1804" s="16"/>
      <c r="AV1804" s="16"/>
      <c r="AW1804" s="16"/>
      <c r="AX1804" s="16"/>
      <c r="AY1804" s="16"/>
      <c r="AZ1804" s="16"/>
      <c r="BA1804" s="16"/>
      <c r="BB1804" s="25">
        <f t="shared" si="291"/>
        <v>-384687</v>
      </c>
      <c r="BC1804" s="16"/>
      <c r="BD1804" s="52">
        <f t="shared" si="292"/>
        <v>44779.997916666667</v>
      </c>
      <c r="BE1804" s="16">
        <f t="shared" si="296"/>
        <v>2022</v>
      </c>
      <c r="BF1804" s="52">
        <f t="shared" si="293"/>
        <v>44824</v>
      </c>
      <c r="BG1804" s="16">
        <f t="shared" si="297"/>
        <v>2022</v>
      </c>
      <c r="BH1804" s="16"/>
    </row>
    <row r="1805" spans="1:60" x14ac:dyDescent="0.25">
      <c r="A1805" s="16">
        <v>820003850</v>
      </c>
      <c r="B1805" s="16" t="s">
        <v>3461</v>
      </c>
      <c r="C1805" s="16" t="s">
        <v>3462</v>
      </c>
      <c r="D1805" s="17" t="s">
        <v>1210</v>
      </c>
      <c r="E1805" s="17">
        <v>77273</v>
      </c>
      <c r="F1805" s="17" t="str">
        <f t="shared" si="294"/>
        <v>ST77273</v>
      </c>
      <c r="G1805" s="17" t="e">
        <f>VLOOKUP(E1805,[4]PARTIDAS!$F:$M,8,0)</f>
        <v>#N/A</v>
      </c>
      <c r="H1805" s="17">
        <v>34586</v>
      </c>
      <c r="I1805" s="18">
        <v>44780.481249999997</v>
      </c>
      <c r="J1805" s="18">
        <v>44780.481249999997</v>
      </c>
      <c r="K1805" s="18">
        <v>44824</v>
      </c>
      <c r="L1805" s="19">
        <v>158063</v>
      </c>
      <c r="M1805" s="19">
        <v>158063</v>
      </c>
      <c r="N1805" s="16" t="s">
        <v>4297</v>
      </c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16"/>
      <c r="AE1805" s="16"/>
      <c r="AF1805" s="16"/>
      <c r="AG1805" s="21">
        <v>44855</v>
      </c>
      <c r="AH1805" s="16"/>
      <c r="AI1805" s="16"/>
      <c r="AJ1805" s="16" t="e">
        <f>VLOOKUP(E1805,[4]TD!$A:$B,2,0)</f>
        <v>#N/A</v>
      </c>
      <c r="AK1805" s="16"/>
      <c r="AL1805" s="16"/>
      <c r="AM1805" s="16"/>
      <c r="AN1805" s="16"/>
      <c r="AO1805" s="16"/>
      <c r="AP1805" s="16"/>
      <c r="AQ1805" s="16"/>
      <c r="AR1805" s="25">
        <f t="shared" si="298"/>
        <v>158063</v>
      </c>
      <c r="AS1805" s="16"/>
      <c r="AT1805" s="16">
        <f t="shared" si="295"/>
        <v>158063</v>
      </c>
      <c r="AU1805" s="16"/>
      <c r="AV1805" s="16"/>
      <c r="AW1805" s="16"/>
      <c r="AX1805" s="16"/>
      <c r="AY1805" s="16"/>
      <c r="AZ1805" s="16"/>
      <c r="BA1805" s="16"/>
      <c r="BB1805" s="25">
        <f t="shared" si="291"/>
        <v>-158063</v>
      </c>
      <c r="BC1805" s="16"/>
      <c r="BD1805" s="52">
        <f t="shared" si="292"/>
        <v>44780.481249999997</v>
      </c>
      <c r="BE1805" s="16">
        <f t="shared" si="296"/>
        <v>2022</v>
      </c>
      <c r="BF1805" s="52">
        <f t="shared" si="293"/>
        <v>44824</v>
      </c>
      <c r="BG1805" s="16">
        <f t="shared" si="297"/>
        <v>2022</v>
      </c>
      <c r="BH1805" s="16"/>
    </row>
    <row r="1806" spans="1:60" x14ac:dyDescent="0.25">
      <c r="A1806" s="16">
        <v>820003850</v>
      </c>
      <c r="B1806" s="16" t="s">
        <v>3461</v>
      </c>
      <c r="C1806" s="16" t="s">
        <v>3462</v>
      </c>
      <c r="D1806" s="17" t="s">
        <v>1210</v>
      </c>
      <c r="E1806" s="17">
        <v>77275</v>
      </c>
      <c r="F1806" s="17" t="str">
        <f t="shared" si="294"/>
        <v>ST77275</v>
      </c>
      <c r="G1806" s="17" t="e">
        <f>VLOOKUP(E1806,[4]PARTIDAS!$F:$M,8,0)</f>
        <v>#N/A</v>
      </c>
      <c r="H1806" s="17">
        <v>34586</v>
      </c>
      <c r="I1806" s="18">
        <v>44780.491666666669</v>
      </c>
      <c r="J1806" s="18">
        <v>44780.491666666669</v>
      </c>
      <c r="K1806" s="18">
        <v>44824</v>
      </c>
      <c r="L1806" s="19">
        <v>7722162</v>
      </c>
      <c r="M1806" s="19">
        <v>7722162</v>
      </c>
      <c r="N1806" s="16" t="s">
        <v>4297</v>
      </c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21">
        <v>44855</v>
      </c>
      <c r="AH1806" s="16"/>
      <c r="AI1806" s="16"/>
      <c r="AJ1806" s="16" t="e">
        <f>VLOOKUP(E1806,[4]TD!$A:$B,2,0)</f>
        <v>#N/A</v>
      </c>
      <c r="AK1806" s="16"/>
      <c r="AL1806" s="16"/>
      <c r="AM1806" s="16"/>
      <c r="AN1806" s="16"/>
      <c r="AO1806" s="16"/>
      <c r="AP1806" s="16"/>
      <c r="AQ1806" s="16"/>
      <c r="AR1806" s="25">
        <f t="shared" si="298"/>
        <v>7722162</v>
      </c>
      <c r="AS1806" s="16"/>
      <c r="AT1806" s="16">
        <f t="shared" si="295"/>
        <v>7722162</v>
      </c>
      <c r="AU1806" s="16"/>
      <c r="AV1806" s="16"/>
      <c r="AW1806" s="16"/>
      <c r="AX1806" s="16"/>
      <c r="AY1806" s="16"/>
      <c r="AZ1806" s="16"/>
      <c r="BA1806" s="16"/>
      <c r="BB1806" s="25">
        <f t="shared" si="291"/>
        <v>-7722162</v>
      </c>
      <c r="BC1806" s="16"/>
      <c r="BD1806" s="52">
        <f t="shared" si="292"/>
        <v>44780.491666666669</v>
      </c>
      <c r="BE1806" s="16">
        <f t="shared" si="296"/>
        <v>2022</v>
      </c>
      <c r="BF1806" s="52">
        <f t="shared" si="293"/>
        <v>44824</v>
      </c>
      <c r="BG1806" s="16">
        <f t="shared" si="297"/>
        <v>2022</v>
      </c>
      <c r="BH1806" s="16"/>
    </row>
    <row r="1807" spans="1:60" x14ac:dyDescent="0.25">
      <c r="A1807" s="16">
        <v>820003850</v>
      </c>
      <c r="B1807" s="16" t="s">
        <v>3461</v>
      </c>
      <c r="C1807" s="16" t="s">
        <v>3462</v>
      </c>
      <c r="D1807" s="17" t="s">
        <v>1210</v>
      </c>
      <c r="E1807" s="17">
        <v>77347</v>
      </c>
      <c r="F1807" s="17" t="str">
        <f t="shared" si="294"/>
        <v>ST77347</v>
      </c>
      <c r="G1807" s="17" t="e">
        <f>VLOOKUP(E1807,[4]PARTIDAS!$F:$M,8,0)</f>
        <v>#N/A</v>
      </c>
      <c r="H1807" s="17">
        <v>34586</v>
      </c>
      <c r="I1807" s="18">
        <v>44781.470138888886</v>
      </c>
      <c r="J1807" s="18">
        <v>44781.470138888886</v>
      </c>
      <c r="K1807" s="18">
        <v>44824</v>
      </c>
      <c r="L1807" s="19">
        <v>53002</v>
      </c>
      <c r="M1807" s="19">
        <v>53002</v>
      </c>
      <c r="N1807" s="16" t="s">
        <v>4297</v>
      </c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  <c r="AA1807" s="16"/>
      <c r="AB1807" s="16"/>
      <c r="AC1807" s="16"/>
      <c r="AD1807" s="16"/>
      <c r="AE1807" s="16"/>
      <c r="AF1807" s="16"/>
      <c r="AG1807" s="21">
        <v>44855</v>
      </c>
      <c r="AH1807" s="16"/>
      <c r="AI1807" s="16"/>
      <c r="AJ1807" s="16" t="e">
        <f>VLOOKUP(E1807,[4]TD!$A:$B,2,0)</f>
        <v>#N/A</v>
      </c>
      <c r="AK1807" s="16"/>
      <c r="AL1807" s="16"/>
      <c r="AM1807" s="16"/>
      <c r="AN1807" s="16"/>
      <c r="AO1807" s="16"/>
      <c r="AP1807" s="16"/>
      <c r="AQ1807" s="16"/>
      <c r="AR1807" s="25">
        <f t="shared" si="298"/>
        <v>53002</v>
      </c>
      <c r="AS1807" s="16"/>
      <c r="AT1807" s="16">
        <f t="shared" si="295"/>
        <v>53002</v>
      </c>
      <c r="AU1807" s="16"/>
      <c r="AV1807" s="16"/>
      <c r="AW1807" s="16"/>
      <c r="AX1807" s="16"/>
      <c r="AY1807" s="16"/>
      <c r="AZ1807" s="16"/>
      <c r="BA1807" s="16"/>
      <c r="BB1807" s="25">
        <f t="shared" si="291"/>
        <v>-53002</v>
      </c>
      <c r="BC1807" s="16"/>
      <c r="BD1807" s="52">
        <f t="shared" si="292"/>
        <v>44781.470138888886</v>
      </c>
      <c r="BE1807" s="16">
        <f t="shared" si="296"/>
        <v>2022</v>
      </c>
      <c r="BF1807" s="52">
        <f t="shared" si="293"/>
        <v>44824</v>
      </c>
      <c r="BG1807" s="16">
        <f t="shared" si="297"/>
        <v>2022</v>
      </c>
      <c r="BH1807" s="16"/>
    </row>
    <row r="1808" spans="1:60" x14ac:dyDescent="0.25">
      <c r="A1808" s="16">
        <v>820003850</v>
      </c>
      <c r="B1808" s="16" t="s">
        <v>3461</v>
      </c>
      <c r="C1808" s="16" t="s">
        <v>3462</v>
      </c>
      <c r="D1808" s="17" t="s">
        <v>1210</v>
      </c>
      <c r="E1808" s="17">
        <v>77358</v>
      </c>
      <c r="F1808" s="17" t="str">
        <f t="shared" si="294"/>
        <v>ST77358</v>
      </c>
      <c r="G1808" s="17" t="e">
        <f>VLOOKUP(E1808,[4]PARTIDAS!$F:$M,8,0)</f>
        <v>#N/A</v>
      </c>
      <c r="H1808" s="17">
        <v>34586</v>
      </c>
      <c r="I1808" s="18">
        <v>44781.530555555553</v>
      </c>
      <c r="J1808" s="18">
        <v>44781.530555555553</v>
      </c>
      <c r="K1808" s="18">
        <v>44824</v>
      </c>
      <c r="L1808" s="19">
        <v>46000</v>
      </c>
      <c r="M1808" s="19">
        <v>46000</v>
      </c>
      <c r="N1808" s="16" t="s">
        <v>4297</v>
      </c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21">
        <v>44855</v>
      </c>
      <c r="AH1808" s="16"/>
      <c r="AI1808" s="16"/>
      <c r="AJ1808" s="16" t="e">
        <f>VLOOKUP(E1808,[4]TD!$A:$B,2,0)</f>
        <v>#N/A</v>
      </c>
      <c r="AK1808" s="16"/>
      <c r="AL1808" s="16"/>
      <c r="AM1808" s="16"/>
      <c r="AN1808" s="16"/>
      <c r="AO1808" s="16"/>
      <c r="AP1808" s="16"/>
      <c r="AQ1808" s="16"/>
      <c r="AR1808" s="25">
        <f t="shared" si="298"/>
        <v>46000</v>
      </c>
      <c r="AS1808" s="16"/>
      <c r="AT1808" s="16">
        <f t="shared" si="295"/>
        <v>46000</v>
      </c>
      <c r="AU1808" s="16"/>
      <c r="AV1808" s="16"/>
      <c r="AW1808" s="16"/>
      <c r="AX1808" s="16"/>
      <c r="AY1808" s="16"/>
      <c r="AZ1808" s="16"/>
      <c r="BA1808" s="16"/>
      <c r="BB1808" s="25">
        <f t="shared" si="291"/>
        <v>-46000</v>
      </c>
      <c r="BC1808" s="16"/>
      <c r="BD1808" s="52">
        <f t="shared" si="292"/>
        <v>44781.530555555553</v>
      </c>
      <c r="BE1808" s="16">
        <f t="shared" si="296"/>
        <v>2022</v>
      </c>
      <c r="BF1808" s="52">
        <f t="shared" si="293"/>
        <v>44824</v>
      </c>
      <c r="BG1808" s="16">
        <f t="shared" si="297"/>
        <v>2022</v>
      </c>
      <c r="BH1808" s="16"/>
    </row>
    <row r="1809" spans="1:60" x14ac:dyDescent="0.25">
      <c r="A1809" s="16">
        <v>820003850</v>
      </c>
      <c r="B1809" s="16" t="s">
        <v>3461</v>
      </c>
      <c r="C1809" s="16" t="s">
        <v>3462</v>
      </c>
      <c r="D1809" s="17" t="s">
        <v>1210</v>
      </c>
      <c r="E1809" s="17">
        <v>77370</v>
      </c>
      <c r="F1809" s="17" t="str">
        <f t="shared" si="294"/>
        <v>ST77370</v>
      </c>
      <c r="G1809" s="17" t="e">
        <f>VLOOKUP(E1809,[4]PARTIDAS!$F:$M,8,0)</f>
        <v>#N/A</v>
      </c>
      <c r="H1809" s="17">
        <v>34586</v>
      </c>
      <c r="I1809" s="18">
        <v>44781.586805555555</v>
      </c>
      <c r="J1809" s="18">
        <v>44781.586805555555</v>
      </c>
      <c r="K1809" s="18">
        <v>44824</v>
      </c>
      <c r="L1809" s="19">
        <v>375588</v>
      </c>
      <c r="M1809" s="19">
        <v>375588</v>
      </c>
      <c r="N1809" s="16" t="s">
        <v>4297</v>
      </c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  <c r="AA1809" s="16"/>
      <c r="AB1809" s="16"/>
      <c r="AC1809" s="16"/>
      <c r="AD1809" s="16"/>
      <c r="AE1809" s="16"/>
      <c r="AF1809" s="16"/>
      <c r="AG1809" s="21">
        <v>44855</v>
      </c>
      <c r="AH1809" s="16"/>
      <c r="AI1809" s="16"/>
      <c r="AJ1809" s="16" t="e">
        <f>VLOOKUP(E1809,[4]TD!$A:$B,2,0)</f>
        <v>#N/A</v>
      </c>
      <c r="AK1809" s="16"/>
      <c r="AL1809" s="16"/>
      <c r="AM1809" s="16"/>
      <c r="AN1809" s="16"/>
      <c r="AO1809" s="16"/>
      <c r="AP1809" s="16"/>
      <c r="AQ1809" s="16"/>
      <c r="AR1809" s="25">
        <f t="shared" si="298"/>
        <v>375588</v>
      </c>
      <c r="AS1809" s="16"/>
      <c r="AT1809" s="16">
        <f t="shared" si="295"/>
        <v>375588</v>
      </c>
      <c r="AU1809" s="16"/>
      <c r="AV1809" s="16"/>
      <c r="AW1809" s="16"/>
      <c r="AX1809" s="16"/>
      <c r="AY1809" s="16"/>
      <c r="AZ1809" s="16"/>
      <c r="BA1809" s="16"/>
      <c r="BB1809" s="25">
        <f t="shared" si="291"/>
        <v>-375588</v>
      </c>
      <c r="BC1809" s="16"/>
      <c r="BD1809" s="52">
        <f t="shared" si="292"/>
        <v>44781.586805555555</v>
      </c>
      <c r="BE1809" s="16">
        <f t="shared" si="296"/>
        <v>2022</v>
      </c>
      <c r="BF1809" s="52">
        <f t="shared" si="293"/>
        <v>44824</v>
      </c>
      <c r="BG1809" s="16">
        <f t="shared" si="297"/>
        <v>2022</v>
      </c>
      <c r="BH1809" s="16"/>
    </row>
    <row r="1810" spans="1:60" x14ac:dyDescent="0.25">
      <c r="A1810" s="16">
        <v>820003850</v>
      </c>
      <c r="B1810" s="16" t="s">
        <v>3461</v>
      </c>
      <c r="C1810" s="16" t="s">
        <v>3462</v>
      </c>
      <c r="D1810" s="17" t="s">
        <v>1210</v>
      </c>
      <c r="E1810" s="17">
        <v>77414</v>
      </c>
      <c r="F1810" s="17" t="str">
        <f t="shared" si="294"/>
        <v>ST77414</v>
      </c>
      <c r="G1810" s="17" t="e">
        <f>VLOOKUP(E1810,[4]PARTIDAS!$F:$M,8,0)</f>
        <v>#N/A</v>
      </c>
      <c r="H1810" s="17">
        <v>34586</v>
      </c>
      <c r="I1810" s="18">
        <v>44781.720833333333</v>
      </c>
      <c r="J1810" s="18">
        <v>44781.720833333333</v>
      </c>
      <c r="K1810" s="18">
        <v>44824</v>
      </c>
      <c r="L1810" s="19">
        <v>723275</v>
      </c>
      <c r="M1810" s="19">
        <v>723275</v>
      </c>
      <c r="N1810" s="16" t="s">
        <v>4297</v>
      </c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21">
        <v>44855</v>
      </c>
      <c r="AH1810" s="16"/>
      <c r="AI1810" s="16"/>
      <c r="AJ1810" s="16" t="e">
        <f>VLOOKUP(E1810,[4]TD!$A:$B,2,0)</f>
        <v>#N/A</v>
      </c>
      <c r="AK1810" s="16"/>
      <c r="AL1810" s="16"/>
      <c r="AM1810" s="16"/>
      <c r="AN1810" s="16"/>
      <c r="AO1810" s="16"/>
      <c r="AP1810" s="16"/>
      <c r="AQ1810" s="16"/>
      <c r="AR1810" s="25">
        <f t="shared" si="298"/>
        <v>723275</v>
      </c>
      <c r="AS1810" s="16"/>
      <c r="AT1810" s="16">
        <f t="shared" si="295"/>
        <v>723275</v>
      </c>
      <c r="AU1810" s="16"/>
      <c r="AV1810" s="16"/>
      <c r="AW1810" s="16"/>
      <c r="AX1810" s="16"/>
      <c r="AY1810" s="16"/>
      <c r="AZ1810" s="16"/>
      <c r="BA1810" s="16"/>
      <c r="BB1810" s="25">
        <f t="shared" si="291"/>
        <v>-723275</v>
      </c>
      <c r="BC1810" s="16"/>
      <c r="BD1810" s="52">
        <f t="shared" si="292"/>
        <v>44781.720833333333</v>
      </c>
      <c r="BE1810" s="16">
        <f t="shared" si="296"/>
        <v>2022</v>
      </c>
      <c r="BF1810" s="52">
        <f t="shared" si="293"/>
        <v>44824</v>
      </c>
      <c r="BG1810" s="16">
        <f t="shared" si="297"/>
        <v>2022</v>
      </c>
      <c r="BH1810" s="16"/>
    </row>
    <row r="1811" spans="1:60" x14ac:dyDescent="0.25">
      <c r="A1811" s="16">
        <v>820003850</v>
      </c>
      <c r="B1811" s="16" t="s">
        <v>3461</v>
      </c>
      <c r="C1811" s="16" t="s">
        <v>3462</v>
      </c>
      <c r="D1811" s="17" t="s">
        <v>1210</v>
      </c>
      <c r="E1811" s="17">
        <v>77425</v>
      </c>
      <c r="F1811" s="17" t="str">
        <f t="shared" si="294"/>
        <v>ST77425</v>
      </c>
      <c r="G1811" s="17" t="e">
        <f>VLOOKUP(E1811,[4]PARTIDAS!$F:$M,8,0)</f>
        <v>#N/A</v>
      </c>
      <c r="H1811" s="17">
        <v>34586</v>
      </c>
      <c r="I1811" s="18">
        <v>44781.888888888891</v>
      </c>
      <c r="J1811" s="18">
        <v>44781.888888888891</v>
      </c>
      <c r="K1811" s="18">
        <v>44824</v>
      </c>
      <c r="L1811" s="19">
        <v>46000</v>
      </c>
      <c r="M1811" s="19">
        <v>46000</v>
      </c>
      <c r="N1811" s="16" t="s">
        <v>4297</v>
      </c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/>
      <c r="AF1811" s="16"/>
      <c r="AG1811" s="21">
        <v>44855</v>
      </c>
      <c r="AH1811" s="16"/>
      <c r="AI1811" s="16"/>
      <c r="AJ1811" s="16" t="e">
        <f>VLOOKUP(E1811,[4]TD!$A:$B,2,0)</f>
        <v>#N/A</v>
      </c>
      <c r="AK1811" s="16"/>
      <c r="AL1811" s="16"/>
      <c r="AM1811" s="16"/>
      <c r="AN1811" s="16"/>
      <c r="AO1811" s="16"/>
      <c r="AP1811" s="16"/>
      <c r="AQ1811" s="16"/>
      <c r="AR1811" s="25">
        <f t="shared" si="298"/>
        <v>46000</v>
      </c>
      <c r="AS1811" s="16"/>
      <c r="AT1811" s="16">
        <f t="shared" si="295"/>
        <v>46000</v>
      </c>
      <c r="AU1811" s="16"/>
      <c r="AV1811" s="16"/>
      <c r="AW1811" s="16"/>
      <c r="AX1811" s="16"/>
      <c r="AY1811" s="16"/>
      <c r="AZ1811" s="16"/>
      <c r="BA1811" s="16"/>
      <c r="BB1811" s="25">
        <f t="shared" si="291"/>
        <v>-46000</v>
      </c>
      <c r="BC1811" s="16"/>
      <c r="BD1811" s="52">
        <f t="shared" si="292"/>
        <v>44781.888888888891</v>
      </c>
      <c r="BE1811" s="16">
        <f t="shared" si="296"/>
        <v>2022</v>
      </c>
      <c r="BF1811" s="52">
        <f t="shared" si="293"/>
        <v>44824</v>
      </c>
      <c r="BG1811" s="16">
        <f t="shared" si="297"/>
        <v>2022</v>
      </c>
      <c r="BH1811" s="16"/>
    </row>
    <row r="1812" spans="1:60" x14ac:dyDescent="0.25">
      <c r="A1812" s="16">
        <v>820003850</v>
      </c>
      <c r="B1812" s="16" t="s">
        <v>3461</v>
      </c>
      <c r="C1812" s="16" t="s">
        <v>3462</v>
      </c>
      <c r="D1812" s="17" t="s">
        <v>1210</v>
      </c>
      <c r="E1812" s="17">
        <v>77426</v>
      </c>
      <c r="F1812" s="17" t="str">
        <f t="shared" si="294"/>
        <v>ST77426</v>
      </c>
      <c r="G1812" s="17" t="e">
        <f>VLOOKUP(E1812,[4]PARTIDAS!$F:$M,8,0)</f>
        <v>#N/A</v>
      </c>
      <c r="H1812" s="17">
        <v>34586</v>
      </c>
      <c r="I1812" s="18">
        <v>44781.915972222225</v>
      </c>
      <c r="J1812" s="18">
        <v>44781.915972222225</v>
      </c>
      <c r="K1812" s="18">
        <v>44824</v>
      </c>
      <c r="L1812" s="19">
        <v>51942</v>
      </c>
      <c r="M1812" s="19">
        <v>51942</v>
      </c>
      <c r="N1812" s="16" t="s">
        <v>4297</v>
      </c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21">
        <v>44855</v>
      </c>
      <c r="AH1812" s="16"/>
      <c r="AI1812" s="16"/>
      <c r="AJ1812" s="16" t="e">
        <f>VLOOKUP(E1812,[4]TD!$A:$B,2,0)</f>
        <v>#N/A</v>
      </c>
      <c r="AK1812" s="16"/>
      <c r="AL1812" s="16"/>
      <c r="AM1812" s="16"/>
      <c r="AN1812" s="16"/>
      <c r="AO1812" s="16"/>
      <c r="AP1812" s="16"/>
      <c r="AQ1812" s="16"/>
      <c r="AR1812" s="25">
        <f t="shared" si="298"/>
        <v>51942</v>
      </c>
      <c r="AS1812" s="16"/>
      <c r="AT1812" s="16">
        <f t="shared" si="295"/>
        <v>51942</v>
      </c>
      <c r="AU1812" s="16"/>
      <c r="AV1812" s="16"/>
      <c r="AW1812" s="16"/>
      <c r="AX1812" s="16"/>
      <c r="AY1812" s="16"/>
      <c r="AZ1812" s="16"/>
      <c r="BA1812" s="16"/>
      <c r="BB1812" s="25">
        <f t="shared" si="291"/>
        <v>-51942</v>
      </c>
      <c r="BC1812" s="16"/>
      <c r="BD1812" s="52">
        <f t="shared" si="292"/>
        <v>44781.915972222225</v>
      </c>
      <c r="BE1812" s="16">
        <f t="shared" si="296"/>
        <v>2022</v>
      </c>
      <c r="BF1812" s="52">
        <f t="shared" si="293"/>
        <v>44824</v>
      </c>
      <c r="BG1812" s="16">
        <f t="shared" si="297"/>
        <v>2022</v>
      </c>
      <c r="BH1812" s="16"/>
    </row>
    <row r="1813" spans="1:60" x14ac:dyDescent="0.25">
      <c r="A1813" s="16">
        <v>820003850</v>
      </c>
      <c r="B1813" s="16" t="s">
        <v>3461</v>
      </c>
      <c r="C1813" s="16" t="s">
        <v>3462</v>
      </c>
      <c r="D1813" s="17" t="s">
        <v>1210</v>
      </c>
      <c r="E1813" s="17">
        <v>77435</v>
      </c>
      <c r="F1813" s="17" t="str">
        <f t="shared" si="294"/>
        <v>ST77435</v>
      </c>
      <c r="G1813" s="17" t="e">
        <f>VLOOKUP(E1813,[4]PARTIDAS!$F:$M,8,0)</f>
        <v>#N/A</v>
      </c>
      <c r="H1813" s="17">
        <v>34586</v>
      </c>
      <c r="I1813" s="18">
        <v>44782.26458333333</v>
      </c>
      <c r="J1813" s="18">
        <v>44782.26458333333</v>
      </c>
      <c r="K1813" s="18">
        <v>44824</v>
      </c>
      <c r="L1813" s="19">
        <v>84500</v>
      </c>
      <c r="M1813" s="19">
        <v>84500</v>
      </c>
      <c r="N1813" s="16" t="s">
        <v>4297</v>
      </c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/>
      <c r="AF1813" s="16"/>
      <c r="AG1813" s="21">
        <v>44855</v>
      </c>
      <c r="AH1813" s="16"/>
      <c r="AI1813" s="16"/>
      <c r="AJ1813" s="16" t="e">
        <f>VLOOKUP(E1813,[4]TD!$A:$B,2,0)</f>
        <v>#N/A</v>
      </c>
      <c r="AK1813" s="16"/>
      <c r="AL1813" s="16"/>
      <c r="AM1813" s="16"/>
      <c r="AN1813" s="16"/>
      <c r="AO1813" s="16"/>
      <c r="AP1813" s="16"/>
      <c r="AQ1813" s="16"/>
      <c r="AR1813" s="25">
        <f t="shared" si="298"/>
        <v>84500</v>
      </c>
      <c r="AS1813" s="16"/>
      <c r="AT1813" s="16">
        <f t="shared" si="295"/>
        <v>84500</v>
      </c>
      <c r="AU1813" s="16"/>
      <c r="AV1813" s="16"/>
      <c r="AW1813" s="16"/>
      <c r="AX1813" s="16"/>
      <c r="AY1813" s="16"/>
      <c r="AZ1813" s="16"/>
      <c r="BA1813" s="16"/>
      <c r="BB1813" s="25">
        <f t="shared" si="291"/>
        <v>-84500</v>
      </c>
      <c r="BC1813" s="16"/>
      <c r="BD1813" s="52">
        <f t="shared" si="292"/>
        <v>44782.26458333333</v>
      </c>
      <c r="BE1813" s="16">
        <f t="shared" si="296"/>
        <v>2022</v>
      </c>
      <c r="BF1813" s="52">
        <f t="shared" si="293"/>
        <v>44824</v>
      </c>
      <c r="BG1813" s="16">
        <f t="shared" si="297"/>
        <v>2022</v>
      </c>
      <c r="BH1813" s="16"/>
    </row>
    <row r="1814" spans="1:60" x14ac:dyDescent="0.25">
      <c r="A1814" s="16">
        <v>820003850</v>
      </c>
      <c r="B1814" s="16" t="s">
        <v>3461</v>
      </c>
      <c r="C1814" s="16" t="s">
        <v>3462</v>
      </c>
      <c r="D1814" s="17" t="s">
        <v>1210</v>
      </c>
      <c r="E1814" s="17">
        <v>77444</v>
      </c>
      <c r="F1814" s="17" t="str">
        <f t="shared" si="294"/>
        <v>ST77444</v>
      </c>
      <c r="G1814" s="17" t="e">
        <f>VLOOKUP(E1814,[4]PARTIDAS!$F:$M,8,0)</f>
        <v>#N/A</v>
      </c>
      <c r="H1814" s="17">
        <v>34586</v>
      </c>
      <c r="I1814" s="18">
        <v>44782.359722222223</v>
      </c>
      <c r="J1814" s="18">
        <v>44782.359722222223</v>
      </c>
      <c r="K1814" s="18">
        <v>44824</v>
      </c>
      <c r="L1814" s="19">
        <v>46000</v>
      </c>
      <c r="M1814" s="19">
        <v>46000</v>
      </c>
      <c r="N1814" s="16" t="s">
        <v>4297</v>
      </c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21">
        <v>44855</v>
      </c>
      <c r="AH1814" s="16"/>
      <c r="AI1814" s="16"/>
      <c r="AJ1814" s="16" t="e">
        <f>VLOOKUP(E1814,[4]TD!$A:$B,2,0)</f>
        <v>#N/A</v>
      </c>
      <c r="AK1814" s="16"/>
      <c r="AL1814" s="16"/>
      <c r="AM1814" s="16"/>
      <c r="AN1814" s="16"/>
      <c r="AO1814" s="16"/>
      <c r="AP1814" s="16"/>
      <c r="AQ1814" s="16"/>
      <c r="AR1814" s="25">
        <f t="shared" si="298"/>
        <v>46000</v>
      </c>
      <c r="AS1814" s="16"/>
      <c r="AT1814" s="16">
        <f t="shared" si="295"/>
        <v>46000</v>
      </c>
      <c r="AU1814" s="16"/>
      <c r="AV1814" s="16"/>
      <c r="AW1814" s="16"/>
      <c r="AX1814" s="16"/>
      <c r="AY1814" s="16"/>
      <c r="AZ1814" s="16"/>
      <c r="BA1814" s="16"/>
      <c r="BB1814" s="25">
        <f t="shared" si="291"/>
        <v>-46000</v>
      </c>
      <c r="BC1814" s="16"/>
      <c r="BD1814" s="52">
        <f t="shared" si="292"/>
        <v>44782.359722222223</v>
      </c>
      <c r="BE1814" s="16">
        <f t="shared" si="296"/>
        <v>2022</v>
      </c>
      <c r="BF1814" s="52">
        <f t="shared" si="293"/>
        <v>44824</v>
      </c>
      <c r="BG1814" s="16">
        <f t="shared" si="297"/>
        <v>2022</v>
      </c>
      <c r="BH1814" s="16"/>
    </row>
    <row r="1815" spans="1:60" x14ac:dyDescent="0.25">
      <c r="A1815" s="16">
        <v>820003850</v>
      </c>
      <c r="B1815" s="16" t="s">
        <v>3461</v>
      </c>
      <c r="C1815" s="16" t="s">
        <v>3467</v>
      </c>
      <c r="D1815" s="17" t="s">
        <v>1210</v>
      </c>
      <c r="E1815" s="17">
        <v>77471</v>
      </c>
      <c r="F1815" s="17" t="str">
        <f t="shared" si="294"/>
        <v>ST77471</v>
      </c>
      <c r="G1815" s="17" t="e">
        <f>VLOOKUP(E1815,[4]PARTIDAS!$F:$M,8,0)</f>
        <v>#N/A</v>
      </c>
      <c r="H1815" s="17">
        <v>34584</v>
      </c>
      <c r="I1815" s="18">
        <v>44782.456250000003</v>
      </c>
      <c r="J1815" s="18">
        <v>44782.456250000003</v>
      </c>
      <c r="K1815" s="18">
        <v>44824</v>
      </c>
      <c r="L1815" s="19">
        <v>101633</v>
      </c>
      <c r="M1815" s="19">
        <v>101633</v>
      </c>
      <c r="N1815" s="16" t="s">
        <v>4297</v>
      </c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  <c r="AE1815" s="16"/>
      <c r="AF1815" s="16"/>
      <c r="AG1815" s="21">
        <v>44855</v>
      </c>
      <c r="AH1815" s="16"/>
      <c r="AI1815" s="16"/>
      <c r="AJ1815" s="16" t="e">
        <f>VLOOKUP(E1815,[4]TD!$A:$B,2,0)</f>
        <v>#N/A</v>
      </c>
      <c r="AK1815" s="16"/>
      <c r="AL1815" s="16"/>
      <c r="AM1815" s="16"/>
      <c r="AN1815" s="16"/>
      <c r="AO1815" s="16"/>
      <c r="AP1815" s="16"/>
      <c r="AQ1815" s="16"/>
      <c r="AR1815" s="25">
        <f t="shared" si="298"/>
        <v>101633</v>
      </c>
      <c r="AS1815" s="16"/>
      <c r="AT1815" s="16">
        <f t="shared" si="295"/>
        <v>101633</v>
      </c>
      <c r="AU1815" s="16"/>
      <c r="AV1815" s="16"/>
      <c r="AW1815" s="16"/>
      <c r="AX1815" s="16"/>
      <c r="AY1815" s="16"/>
      <c r="AZ1815" s="16"/>
      <c r="BA1815" s="16"/>
      <c r="BB1815" s="25">
        <f t="shared" si="291"/>
        <v>-101633</v>
      </c>
      <c r="BC1815" s="16"/>
      <c r="BD1815" s="52">
        <f t="shared" si="292"/>
        <v>44782.456250000003</v>
      </c>
      <c r="BE1815" s="16">
        <f t="shared" si="296"/>
        <v>2022</v>
      </c>
      <c r="BF1815" s="52">
        <f t="shared" si="293"/>
        <v>44824</v>
      </c>
      <c r="BG1815" s="16">
        <f t="shared" si="297"/>
        <v>2022</v>
      </c>
      <c r="BH1815" s="16"/>
    </row>
    <row r="1816" spans="1:60" x14ac:dyDescent="0.25">
      <c r="A1816" s="16">
        <v>820003850</v>
      </c>
      <c r="B1816" s="16" t="s">
        <v>3461</v>
      </c>
      <c r="C1816" s="16" t="s">
        <v>3462</v>
      </c>
      <c r="D1816" s="17" t="s">
        <v>1210</v>
      </c>
      <c r="E1816" s="17">
        <v>77479</v>
      </c>
      <c r="F1816" s="17" t="str">
        <f t="shared" si="294"/>
        <v>ST77479</v>
      </c>
      <c r="G1816" s="17" t="e">
        <f>VLOOKUP(E1816,[4]PARTIDAS!$F:$M,8,0)</f>
        <v>#N/A</v>
      </c>
      <c r="H1816" s="17">
        <v>34586</v>
      </c>
      <c r="I1816" s="18">
        <v>44782.508333333331</v>
      </c>
      <c r="J1816" s="18">
        <v>44782.508333333331</v>
      </c>
      <c r="K1816" s="18">
        <v>44824</v>
      </c>
      <c r="L1816" s="19">
        <v>46000</v>
      </c>
      <c r="M1816" s="19">
        <v>46000</v>
      </c>
      <c r="N1816" s="16" t="s">
        <v>4297</v>
      </c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21">
        <v>44855</v>
      </c>
      <c r="AH1816" s="16"/>
      <c r="AI1816" s="16"/>
      <c r="AJ1816" s="16" t="e">
        <f>VLOOKUP(E1816,[4]TD!$A:$B,2,0)</f>
        <v>#N/A</v>
      </c>
      <c r="AK1816" s="16"/>
      <c r="AL1816" s="16"/>
      <c r="AM1816" s="16"/>
      <c r="AN1816" s="16"/>
      <c r="AO1816" s="16"/>
      <c r="AP1816" s="16"/>
      <c r="AQ1816" s="16"/>
      <c r="AR1816" s="25">
        <f t="shared" si="298"/>
        <v>46000</v>
      </c>
      <c r="AS1816" s="16"/>
      <c r="AT1816" s="16">
        <f t="shared" si="295"/>
        <v>46000</v>
      </c>
      <c r="AU1816" s="16"/>
      <c r="AV1816" s="16"/>
      <c r="AW1816" s="16"/>
      <c r="AX1816" s="16"/>
      <c r="AY1816" s="16"/>
      <c r="AZ1816" s="16"/>
      <c r="BA1816" s="16"/>
      <c r="BB1816" s="25">
        <f t="shared" si="291"/>
        <v>-46000</v>
      </c>
      <c r="BC1816" s="16"/>
      <c r="BD1816" s="52">
        <f t="shared" si="292"/>
        <v>44782.508333333331</v>
      </c>
      <c r="BE1816" s="16">
        <f t="shared" si="296"/>
        <v>2022</v>
      </c>
      <c r="BF1816" s="52">
        <f t="shared" si="293"/>
        <v>44824</v>
      </c>
      <c r="BG1816" s="16">
        <f t="shared" si="297"/>
        <v>2022</v>
      </c>
      <c r="BH1816" s="16"/>
    </row>
    <row r="1817" spans="1:60" x14ac:dyDescent="0.25">
      <c r="A1817" s="16">
        <v>820003850</v>
      </c>
      <c r="B1817" s="16" t="s">
        <v>3461</v>
      </c>
      <c r="C1817" s="16" t="s">
        <v>3462</v>
      </c>
      <c r="D1817" s="17" t="s">
        <v>1210</v>
      </c>
      <c r="E1817" s="17">
        <v>77480</v>
      </c>
      <c r="F1817" s="17" t="str">
        <f t="shared" si="294"/>
        <v>ST77480</v>
      </c>
      <c r="G1817" s="17" t="e">
        <f>VLOOKUP(E1817,[4]PARTIDAS!$F:$M,8,0)</f>
        <v>#N/A</v>
      </c>
      <c r="H1817" s="17">
        <v>34586</v>
      </c>
      <c r="I1817" s="18">
        <v>44782.517361111109</v>
      </c>
      <c r="J1817" s="18">
        <v>44782.517361111109</v>
      </c>
      <c r="K1817" s="18">
        <v>44824</v>
      </c>
      <c r="L1817" s="19">
        <v>180908</v>
      </c>
      <c r="M1817" s="19">
        <v>180908</v>
      </c>
      <c r="N1817" s="16" t="s">
        <v>4297</v>
      </c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F1817" s="16"/>
      <c r="AG1817" s="21">
        <v>44855</v>
      </c>
      <c r="AH1817" s="16"/>
      <c r="AI1817" s="16"/>
      <c r="AJ1817" s="16" t="e">
        <f>VLOOKUP(E1817,[4]TD!$A:$B,2,0)</f>
        <v>#N/A</v>
      </c>
      <c r="AK1817" s="16"/>
      <c r="AL1817" s="16"/>
      <c r="AM1817" s="16"/>
      <c r="AN1817" s="16"/>
      <c r="AO1817" s="16"/>
      <c r="AP1817" s="16"/>
      <c r="AQ1817" s="16"/>
      <c r="AR1817" s="25">
        <f t="shared" si="298"/>
        <v>180908</v>
      </c>
      <c r="AS1817" s="16"/>
      <c r="AT1817" s="16">
        <f t="shared" si="295"/>
        <v>180908</v>
      </c>
      <c r="AU1817" s="16"/>
      <c r="AV1817" s="16"/>
      <c r="AW1817" s="16"/>
      <c r="AX1817" s="16"/>
      <c r="AY1817" s="16"/>
      <c r="AZ1817" s="16"/>
      <c r="BA1817" s="16"/>
      <c r="BB1817" s="25">
        <f t="shared" si="291"/>
        <v>-180908</v>
      </c>
      <c r="BC1817" s="16"/>
      <c r="BD1817" s="52">
        <f t="shared" si="292"/>
        <v>44782.517361111109</v>
      </c>
      <c r="BE1817" s="16">
        <f t="shared" si="296"/>
        <v>2022</v>
      </c>
      <c r="BF1817" s="52">
        <f t="shared" si="293"/>
        <v>44824</v>
      </c>
      <c r="BG1817" s="16">
        <f t="shared" si="297"/>
        <v>2022</v>
      </c>
      <c r="BH1817" s="16"/>
    </row>
    <row r="1818" spans="1:60" x14ac:dyDescent="0.25">
      <c r="A1818" s="16">
        <v>820003850</v>
      </c>
      <c r="B1818" s="16" t="s">
        <v>3461</v>
      </c>
      <c r="C1818" s="16" t="s">
        <v>3462</v>
      </c>
      <c r="D1818" s="17" t="s">
        <v>1210</v>
      </c>
      <c r="E1818" s="17">
        <v>77532</v>
      </c>
      <c r="F1818" s="17" t="str">
        <f t="shared" si="294"/>
        <v>ST77532</v>
      </c>
      <c r="G1818" s="17" t="e">
        <f>VLOOKUP(E1818,[4]PARTIDAS!$F:$M,8,0)</f>
        <v>#N/A</v>
      </c>
      <c r="H1818" s="17">
        <v>34587</v>
      </c>
      <c r="I1818" s="18">
        <v>44782.675694444442</v>
      </c>
      <c r="J1818" s="18">
        <v>44782.675694444442</v>
      </c>
      <c r="K1818" s="18">
        <v>44824</v>
      </c>
      <c r="L1818" s="19">
        <v>28400</v>
      </c>
      <c r="M1818" s="19">
        <v>28400</v>
      </c>
      <c r="N1818" s="16" t="s">
        <v>4297</v>
      </c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21">
        <v>44855</v>
      </c>
      <c r="AH1818" s="16"/>
      <c r="AI1818" s="16"/>
      <c r="AJ1818" s="16" t="e">
        <f>VLOOKUP(E1818,[4]TD!$A:$B,2,0)</f>
        <v>#N/A</v>
      </c>
      <c r="AK1818" s="16"/>
      <c r="AL1818" s="16"/>
      <c r="AM1818" s="16"/>
      <c r="AN1818" s="16"/>
      <c r="AO1818" s="16"/>
      <c r="AP1818" s="16"/>
      <c r="AQ1818" s="16"/>
      <c r="AR1818" s="25">
        <f t="shared" si="298"/>
        <v>28400</v>
      </c>
      <c r="AS1818" s="16"/>
      <c r="AT1818" s="16">
        <f t="shared" si="295"/>
        <v>28400</v>
      </c>
      <c r="AU1818" s="16"/>
      <c r="AV1818" s="16"/>
      <c r="AW1818" s="16"/>
      <c r="AX1818" s="16"/>
      <c r="AY1818" s="16"/>
      <c r="AZ1818" s="16"/>
      <c r="BA1818" s="16"/>
      <c r="BB1818" s="25">
        <f t="shared" si="291"/>
        <v>-28400</v>
      </c>
      <c r="BC1818" s="16"/>
      <c r="BD1818" s="52">
        <f t="shared" si="292"/>
        <v>44782.675694444442</v>
      </c>
      <c r="BE1818" s="16">
        <f t="shared" si="296"/>
        <v>2022</v>
      </c>
      <c r="BF1818" s="52">
        <f t="shared" si="293"/>
        <v>44824</v>
      </c>
      <c r="BG1818" s="16">
        <f t="shared" si="297"/>
        <v>2022</v>
      </c>
      <c r="BH1818" s="16"/>
    </row>
    <row r="1819" spans="1:60" x14ac:dyDescent="0.25">
      <c r="A1819" s="16">
        <v>820003850</v>
      </c>
      <c r="B1819" s="16" t="s">
        <v>3461</v>
      </c>
      <c r="C1819" s="16" t="s">
        <v>3462</v>
      </c>
      <c r="D1819" s="17" t="s">
        <v>1210</v>
      </c>
      <c r="E1819" s="17">
        <v>77543</v>
      </c>
      <c r="F1819" s="17" t="str">
        <f t="shared" si="294"/>
        <v>ST77543</v>
      </c>
      <c r="G1819" s="17" t="e">
        <f>VLOOKUP(E1819,[4]PARTIDAS!$F:$M,8,0)</f>
        <v>#N/A</v>
      </c>
      <c r="H1819" s="17">
        <v>34586</v>
      </c>
      <c r="I1819" s="18">
        <v>44782.714583333334</v>
      </c>
      <c r="J1819" s="18">
        <v>44782.714583333334</v>
      </c>
      <c r="K1819" s="18">
        <v>44824</v>
      </c>
      <c r="L1819" s="19">
        <v>300294</v>
      </c>
      <c r="M1819" s="19">
        <v>300294</v>
      </c>
      <c r="N1819" s="16" t="s">
        <v>4297</v>
      </c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/>
      <c r="AE1819" s="16"/>
      <c r="AF1819" s="16"/>
      <c r="AG1819" s="21">
        <v>44855</v>
      </c>
      <c r="AH1819" s="16"/>
      <c r="AI1819" s="16"/>
      <c r="AJ1819" s="16" t="e">
        <f>VLOOKUP(E1819,[4]TD!$A:$B,2,0)</f>
        <v>#N/A</v>
      </c>
      <c r="AK1819" s="16"/>
      <c r="AL1819" s="16"/>
      <c r="AM1819" s="16"/>
      <c r="AN1819" s="16"/>
      <c r="AO1819" s="16"/>
      <c r="AP1819" s="16"/>
      <c r="AQ1819" s="16"/>
      <c r="AR1819" s="25">
        <f t="shared" si="298"/>
        <v>300294</v>
      </c>
      <c r="AS1819" s="16"/>
      <c r="AT1819" s="16">
        <f t="shared" si="295"/>
        <v>300294</v>
      </c>
      <c r="AU1819" s="16"/>
      <c r="AV1819" s="16"/>
      <c r="AW1819" s="16"/>
      <c r="AX1819" s="16"/>
      <c r="AY1819" s="16"/>
      <c r="AZ1819" s="16"/>
      <c r="BA1819" s="16"/>
      <c r="BB1819" s="25">
        <f t="shared" si="291"/>
        <v>-300294</v>
      </c>
      <c r="BC1819" s="16"/>
      <c r="BD1819" s="52">
        <f t="shared" si="292"/>
        <v>44782.714583333334</v>
      </c>
      <c r="BE1819" s="16">
        <f t="shared" si="296"/>
        <v>2022</v>
      </c>
      <c r="BF1819" s="52">
        <f t="shared" si="293"/>
        <v>44824</v>
      </c>
      <c r="BG1819" s="16">
        <f t="shared" si="297"/>
        <v>2022</v>
      </c>
      <c r="BH1819" s="16"/>
    </row>
    <row r="1820" spans="1:60" x14ac:dyDescent="0.25">
      <c r="A1820" s="16">
        <v>820003850</v>
      </c>
      <c r="B1820" s="16" t="s">
        <v>3461</v>
      </c>
      <c r="C1820" s="16" t="s">
        <v>3462</v>
      </c>
      <c r="D1820" s="17" t="s">
        <v>1210</v>
      </c>
      <c r="E1820" s="17">
        <v>77550</v>
      </c>
      <c r="F1820" s="17" t="str">
        <f t="shared" si="294"/>
        <v>ST77550</v>
      </c>
      <c r="G1820" s="17" t="e">
        <f>VLOOKUP(E1820,[4]PARTIDAS!$F:$M,8,0)</f>
        <v>#N/A</v>
      </c>
      <c r="H1820" s="17">
        <v>34586</v>
      </c>
      <c r="I1820" s="18">
        <v>44782.75</v>
      </c>
      <c r="J1820" s="18">
        <v>44782.75</v>
      </c>
      <c r="K1820" s="18">
        <v>44824</v>
      </c>
      <c r="L1820" s="19">
        <v>85716</v>
      </c>
      <c r="M1820" s="19">
        <v>85716</v>
      </c>
      <c r="N1820" s="16" t="s">
        <v>4297</v>
      </c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21">
        <v>44855</v>
      </c>
      <c r="AH1820" s="16"/>
      <c r="AI1820" s="16"/>
      <c r="AJ1820" s="16" t="e">
        <f>VLOOKUP(E1820,[4]TD!$A:$B,2,0)</f>
        <v>#N/A</v>
      </c>
      <c r="AK1820" s="16"/>
      <c r="AL1820" s="16"/>
      <c r="AM1820" s="16"/>
      <c r="AN1820" s="16"/>
      <c r="AO1820" s="16"/>
      <c r="AP1820" s="16"/>
      <c r="AQ1820" s="16"/>
      <c r="AR1820" s="25">
        <f t="shared" si="298"/>
        <v>85716</v>
      </c>
      <c r="AS1820" s="16"/>
      <c r="AT1820" s="16">
        <f t="shared" si="295"/>
        <v>85716</v>
      </c>
      <c r="AU1820" s="16"/>
      <c r="AV1820" s="16"/>
      <c r="AW1820" s="16"/>
      <c r="AX1820" s="16"/>
      <c r="AY1820" s="16"/>
      <c r="AZ1820" s="16"/>
      <c r="BA1820" s="16"/>
      <c r="BB1820" s="25">
        <f t="shared" si="291"/>
        <v>-85716</v>
      </c>
      <c r="BC1820" s="16"/>
      <c r="BD1820" s="52">
        <f t="shared" si="292"/>
        <v>44782.75</v>
      </c>
      <c r="BE1820" s="16">
        <f t="shared" si="296"/>
        <v>2022</v>
      </c>
      <c r="BF1820" s="52">
        <f t="shared" si="293"/>
        <v>44824</v>
      </c>
      <c r="BG1820" s="16">
        <f t="shared" si="297"/>
        <v>2022</v>
      </c>
      <c r="BH1820" s="16"/>
    </row>
    <row r="1821" spans="1:60" x14ac:dyDescent="0.25">
      <c r="A1821" s="16">
        <v>820003850</v>
      </c>
      <c r="B1821" s="16" t="s">
        <v>3461</v>
      </c>
      <c r="C1821" s="16" t="s">
        <v>3467</v>
      </c>
      <c r="D1821" s="17" t="s">
        <v>1210</v>
      </c>
      <c r="E1821" s="17">
        <v>77580</v>
      </c>
      <c r="F1821" s="17" t="str">
        <f t="shared" si="294"/>
        <v>ST77580</v>
      </c>
      <c r="G1821" s="17" t="e">
        <f>VLOOKUP(E1821,[4]PARTIDAS!$F:$M,8,0)</f>
        <v>#N/A</v>
      </c>
      <c r="H1821" s="17">
        <v>34585</v>
      </c>
      <c r="I1821" s="18">
        <v>44783.336805555555</v>
      </c>
      <c r="J1821" s="18">
        <v>44783.336805555555</v>
      </c>
      <c r="K1821" s="18">
        <v>44824</v>
      </c>
      <c r="L1821" s="19">
        <v>7100</v>
      </c>
      <c r="M1821" s="19">
        <v>7100</v>
      </c>
      <c r="N1821" s="16" t="s">
        <v>4297</v>
      </c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/>
      <c r="AE1821" s="16"/>
      <c r="AF1821" s="16"/>
      <c r="AG1821" s="21">
        <v>44855</v>
      </c>
      <c r="AH1821" s="16"/>
      <c r="AI1821" s="16"/>
      <c r="AJ1821" s="16" t="e">
        <f>VLOOKUP(E1821,[4]TD!$A:$B,2,0)</f>
        <v>#N/A</v>
      </c>
      <c r="AK1821" s="16"/>
      <c r="AL1821" s="16"/>
      <c r="AM1821" s="16"/>
      <c r="AN1821" s="16"/>
      <c r="AO1821" s="16"/>
      <c r="AP1821" s="16"/>
      <c r="AQ1821" s="16"/>
      <c r="AR1821" s="25">
        <f t="shared" si="298"/>
        <v>7100</v>
      </c>
      <c r="AS1821" s="16"/>
      <c r="AT1821" s="16">
        <f t="shared" si="295"/>
        <v>7100</v>
      </c>
      <c r="AU1821" s="16"/>
      <c r="AV1821" s="16"/>
      <c r="AW1821" s="16"/>
      <c r="AX1821" s="16"/>
      <c r="AY1821" s="16"/>
      <c r="AZ1821" s="16"/>
      <c r="BA1821" s="16"/>
      <c r="BB1821" s="25">
        <f t="shared" si="291"/>
        <v>-7100</v>
      </c>
      <c r="BC1821" s="16"/>
      <c r="BD1821" s="52">
        <f t="shared" si="292"/>
        <v>44783.336805555555</v>
      </c>
      <c r="BE1821" s="16">
        <f t="shared" si="296"/>
        <v>2022</v>
      </c>
      <c r="BF1821" s="52">
        <f t="shared" si="293"/>
        <v>44824</v>
      </c>
      <c r="BG1821" s="16">
        <f t="shared" si="297"/>
        <v>2022</v>
      </c>
      <c r="BH1821" s="16"/>
    </row>
    <row r="1822" spans="1:60" x14ac:dyDescent="0.25">
      <c r="A1822" s="16">
        <v>820003850</v>
      </c>
      <c r="B1822" s="16" t="s">
        <v>3461</v>
      </c>
      <c r="C1822" s="16" t="s">
        <v>3467</v>
      </c>
      <c r="D1822" s="17" t="s">
        <v>1210</v>
      </c>
      <c r="E1822" s="17">
        <v>77654</v>
      </c>
      <c r="F1822" s="17" t="str">
        <f t="shared" si="294"/>
        <v>ST77654</v>
      </c>
      <c r="G1822" s="17" t="e">
        <f>VLOOKUP(E1822,[4]PARTIDAS!$F:$M,8,0)</f>
        <v>#N/A</v>
      </c>
      <c r="H1822" s="17">
        <v>34585</v>
      </c>
      <c r="I1822" s="18">
        <v>44783.629861111112</v>
      </c>
      <c r="J1822" s="18">
        <v>44783.629861111112</v>
      </c>
      <c r="K1822" s="18">
        <v>44824</v>
      </c>
      <c r="L1822" s="19">
        <v>7100</v>
      </c>
      <c r="M1822" s="19">
        <v>7100</v>
      </c>
      <c r="N1822" s="16" t="s">
        <v>4297</v>
      </c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21">
        <v>44855</v>
      </c>
      <c r="AH1822" s="16"/>
      <c r="AI1822" s="16"/>
      <c r="AJ1822" s="16" t="e">
        <f>VLOOKUP(E1822,[4]TD!$A:$B,2,0)</f>
        <v>#N/A</v>
      </c>
      <c r="AK1822" s="16"/>
      <c r="AL1822" s="16"/>
      <c r="AM1822" s="16"/>
      <c r="AN1822" s="16"/>
      <c r="AO1822" s="16"/>
      <c r="AP1822" s="16"/>
      <c r="AQ1822" s="16"/>
      <c r="AR1822" s="25">
        <f t="shared" si="298"/>
        <v>7100</v>
      </c>
      <c r="AS1822" s="16"/>
      <c r="AT1822" s="16">
        <f t="shared" si="295"/>
        <v>7100</v>
      </c>
      <c r="AU1822" s="16"/>
      <c r="AV1822" s="16"/>
      <c r="AW1822" s="16"/>
      <c r="AX1822" s="16"/>
      <c r="AY1822" s="16"/>
      <c r="AZ1822" s="16"/>
      <c r="BA1822" s="16"/>
      <c r="BB1822" s="25">
        <f t="shared" si="291"/>
        <v>-7100</v>
      </c>
      <c r="BC1822" s="16"/>
      <c r="BD1822" s="52">
        <f t="shared" si="292"/>
        <v>44783.629861111112</v>
      </c>
      <c r="BE1822" s="16">
        <f t="shared" si="296"/>
        <v>2022</v>
      </c>
      <c r="BF1822" s="52">
        <f t="shared" si="293"/>
        <v>44824</v>
      </c>
      <c r="BG1822" s="16">
        <f t="shared" si="297"/>
        <v>2022</v>
      </c>
      <c r="BH1822" s="16"/>
    </row>
    <row r="1823" spans="1:60" x14ac:dyDescent="0.25">
      <c r="A1823" s="16">
        <v>820003850</v>
      </c>
      <c r="B1823" s="16" t="s">
        <v>3461</v>
      </c>
      <c r="C1823" s="16" t="s">
        <v>3467</v>
      </c>
      <c r="D1823" s="17" t="s">
        <v>1210</v>
      </c>
      <c r="E1823" s="17">
        <v>77685</v>
      </c>
      <c r="F1823" s="17" t="str">
        <f t="shared" si="294"/>
        <v>ST77685</v>
      </c>
      <c r="G1823" s="17" t="e">
        <f>VLOOKUP(E1823,[4]PARTIDAS!$F:$M,8,0)</f>
        <v>#N/A</v>
      </c>
      <c r="H1823" s="17">
        <v>34585</v>
      </c>
      <c r="I1823" s="18">
        <v>44783.697916666664</v>
      </c>
      <c r="J1823" s="18">
        <v>44783.697916666664</v>
      </c>
      <c r="K1823" s="18">
        <v>44824</v>
      </c>
      <c r="L1823" s="19">
        <v>7100</v>
      </c>
      <c r="M1823" s="19">
        <v>7100</v>
      </c>
      <c r="N1823" s="16" t="s">
        <v>4297</v>
      </c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  <c r="AA1823" s="16"/>
      <c r="AB1823" s="16"/>
      <c r="AC1823" s="16"/>
      <c r="AD1823" s="16"/>
      <c r="AE1823" s="16"/>
      <c r="AF1823" s="16"/>
      <c r="AG1823" s="21">
        <v>44855</v>
      </c>
      <c r="AH1823" s="16"/>
      <c r="AI1823" s="16"/>
      <c r="AJ1823" s="16" t="e">
        <f>VLOOKUP(E1823,[4]TD!$A:$B,2,0)</f>
        <v>#N/A</v>
      </c>
      <c r="AK1823" s="16"/>
      <c r="AL1823" s="16"/>
      <c r="AM1823" s="16"/>
      <c r="AN1823" s="16"/>
      <c r="AO1823" s="16"/>
      <c r="AP1823" s="16"/>
      <c r="AQ1823" s="16"/>
      <c r="AR1823" s="25">
        <f t="shared" si="298"/>
        <v>7100</v>
      </c>
      <c r="AS1823" s="16"/>
      <c r="AT1823" s="16">
        <f t="shared" si="295"/>
        <v>7100</v>
      </c>
      <c r="AU1823" s="16"/>
      <c r="AV1823" s="16"/>
      <c r="AW1823" s="16"/>
      <c r="AX1823" s="16"/>
      <c r="AY1823" s="16"/>
      <c r="AZ1823" s="16"/>
      <c r="BA1823" s="16"/>
      <c r="BB1823" s="25">
        <f t="shared" si="291"/>
        <v>-7100</v>
      </c>
      <c r="BC1823" s="16"/>
      <c r="BD1823" s="52">
        <f t="shared" si="292"/>
        <v>44783.697916666664</v>
      </c>
      <c r="BE1823" s="16">
        <f t="shared" si="296"/>
        <v>2022</v>
      </c>
      <c r="BF1823" s="52">
        <f t="shared" si="293"/>
        <v>44824</v>
      </c>
      <c r="BG1823" s="16">
        <f t="shared" si="297"/>
        <v>2022</v>
      </c>
      <c r="BH1823" s="16"/>
    </row>
    <row r="1824" spans="1:60" x14ac:dyDescent="0.25">
      <c r="A1824" s="16">
        <v>820003850</v>
      </c>
      <c r="B1824" s="16" t="s">
        <v>3461</v>
      </c>
      <c r="C1824" s="16" t="s">
        <v>3462</v>
      </c>
      <c r="D1824" s="17" t="s">
        <v>1210</v>
      </c>
      <c r="E1824" s="17">
        <v>77696</v>
      </c>
      <c r="F1824" s="17" t="str">
        <f t="shared" si="294"/>
        <v>ST77696</v>
      </c>
      <c r="G1824" s="17" t="e">
        <f>VLOOKUP(E1824,[4]PARTIDAS!$F:$M,8,0)</f>
        <v>#N/A</v>
      </c>
      <c r="H1824" s="17">
        <v>34586</v>
      </c>
      <c r="I1824" s="18">
        <v>44783.79791666667</v>
      </c>
      <c r="J1824" s="18">
        <v>44783.79791666667</v>
      </c>
      <c r="K1824" s="18">
        <v>44824</v>
      </c>
      <c r="L1824" s="19">
        <v>71581</v>
      </c>
      <c r="M1824" s="19">
        <v>71581</v>
      </c>
      <c r="N1824" s="16" t="s">
        <v>4297</v>
      </c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  <c r="AA1824" s="16"/>
      <c r="AB1824" s="16"/>
      <c r="AC1824" s="16"/>
      <c r="AD1824" s="16"/>
      <c r="AE1824" s="16"/>
      <c r="AF1824" s="16"/>
      <c r="AG1824" s="21">
        <v>44855</v>
      </c>
      <c r="AH1824" s="16"/>
      <c r="AI1824" s="16"/>
      <c r="AJ1824" s="16" t="e">
        <f>VLOOKUP(E1824,[4]TD!$A:$B,2,0)</f>
        <v>#N/A</v>
      </c>
      <c r="AK1824" s="16"/>
      <c r="AL1824" s="16"/>
      <c r="AM1824" s="16"/>
      <c r="AN1824" s="16"/>
      <c r="AO1824" s="16"/>
      <c r="AP1824" s="16"/>
      <c r="AQ1824" s="16"/>
      <c r="AR1824" s="25">
        <f t="shared" si="298"/>
        <v>71581</v>
      </c>
      <c r="AS1824" s="16"/>
      <c r="AT1824" s="16">
        <f t="shared" si="295"/>
        <v>71581</v>
      </c>
      <c r="AU1824" s="16"/>
      <c r="AV1824" s="16"/>
      <c r="AW1824" s="16"/>
      <c r="AX1824" s="16"/>
      <c r="AY1824" s="16"/>
      <c r="AZ1824" s="16"/>
      <c r="BA1824" s="16"/>
      <c r="BB1824" s="25">
        <f t="shared" si="291"/>
        <v>-71581</v>
      </c>
      <c r="BC1824" s="16"/>
      <c r="BD1824" s="52">
        <f t="shared" si="292"/>
        <v>44783.79791666667</v>
      </c>
      <c r="BE1824" s="16">
        <f t="shared" si="296"/>
        <v>2022</v>
      </c>
      <c r="BF1824" s="52">
        <f t="shared" si="293"/>
        <v>44824</v>
      </c>
      <c r="BG1824" s="16">
        <f t="shared" si="297"/>
        <v>2022</v>
      </c>
      <c r="BH1824" s="16"/>
    </row>
    <row r="1825" spans="1:60" x14ac:dyDescent="0.25">
      <c r="A1825" s="16">
        <v>820003850</v>
      </c>
      <c r="B1825" s="16" t="s">
        <v>3461</v>
      </c>
      <c r="C1825" s="16" t="s">
        <v>3462</v>
      </c>
      <c r="D1825" s="17" t="s">
        <v>1210</v>
      </c>
      <c r="E1825" s="17">
        <v>77705</v>
      </c>
      <c r="F1825" s="17" t="str">
        <f t="shared" si="294"/>
        <v>ST77705</v>
      </c>
      <c r="G1825" s="17" t="e">
        <f>VLOOKUP(E1825,[4]PARTIDAS!$F:$M,8,0)</f>
        <v>#N/A</v>
      </c>
      <c r="H1825" s="17">
        <v>34586</v>
      </c>
      <c r="I1825" s="18">
        <v>44783.911805555559</v>
      </c>
      <c r="J1825" s="18">
        <v>44783.911805555559</v>
      </c>
      <c r="K1825" s="18">
        <v>44824</v>
      </c>
      <c r="L1825" s="19">
        <v>100207</v>
      </c>
      <c r="M1825" s="19">
        <v>100207</v>
      </c>
      <c r="N1825" s="16" t="s">
        <v>4297</v>
      </c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/>
      <c r="AE1825" s="16"/>
      <c r="AF1825" s="16"/>
      <c r="AG1825" s="21">
        <v>44855</v>
      </c>
      <c r="AH1825" s="16"/>
      <c r="AI1825" s="16"/>
      <c r="AJ1825" s="16" t="e">
        <f>VLOOKUP(E1825,[4]TD!$A:$B,2,0)</f>
        <v>#N/A</v>
      </c>
      <c r="AK1825" s="16"/>
      <c r="AL1825" s="16"/>
      <c r="AM1825" s="16"/>
      <c r="AN1825" s="16"/>
      <c r="AO1825" s="16"/>
      <c r="AP1825" s="16"/>
      <c r="AQ1825" s="16"/>
      <c r="AR1825" s="25">
        <f t="shared" si="298"/>
        <v>100207</v>
      </c>
      <c r="AS1825" s="16"/>
      <c r="AT1825" s="16">
        <f t="shared" si="295"/>
        <v>100207</v>
      </c>
      <c r="AU1825" s="16"/>
      <c r="AV1825" s="16"/>
      <c r="AW1825" s="16"/>
      <c r="AX1825" s="16"/>
      <c r="AY1825" s="16"/>
      <c r="AZ1825" s="16"/>
      <c r="BA1825" s="16"/>
      <c r="BB1825" s="25">
        <f t="shared" si="291"/>
        <v>-100207</v>
      </c>
      <c r="BC1825" s="16"/>
      <c r="BD1825" s="52">
        <f t="shared" si="292"/>
        <v>44783.911805555559</v>
      </c>
      <c r="BE1825" s="16">
        <f t="shared" si="296"/>
        <v>2022</v>
      </c>
      <c r="BF1825" s="52">
        <f t="shared" si="293"/>
        <v>44824</v>
      </c>
      <c r="BG1825" s="16">
        <f t="shared" si="297"/>
        <v>2022</v>
      </c>
      <c r="BH1825" s="16"/>
    </row>
    <row r="1826" spans="1:60" x14ac:dyDescent="0.25">
      <c r="A1826" s="16">
        <v>820003850</v>
      </c>
      <c r="B1826" s="16" t="s">
        <v>3461</v>
      </c>
      <c r="C1826" s="16" t="s">
        <v>3467</v>
      </c>
      <c r="D1826" s="17" t="s">
        <v>1210</v>
      </c>
      <c r="E1826" s="17">
        <v>77715</v>
      </c>
      <c r="F1826" s="17" t="str">
        <f t="shared" si="294"/>
        <v>ST77715</v>
      </c>
      <c r="G1826" s="17" t="e">
        <f>VLOOKUP(E1826,[4]PARTIDAS!$F:$M,8,0)</f>
        <v>#N/A</v>
      </c>
      <c r="H1826" s="17">
        <v>34584</v>
      </c>
      <c r="I1826" s="18">
        <v>44784.120833333334</v>
      </c>
      <c r="J1826" s="18">
        <v>44784.120833333334</v>
      </c>
      <c r="K1826" s="18">
        <v>44824</v>
      </c>
      <c r="L1826" s="19">
        <v>10162962</v>
      </c>
      <c r="M1826" s="19">
        <v>10162962</v>
      </c>
      <c r="N1826" s="16" t="s">
        <v>4297</v>
      </c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21">
        <v>44855</v>
      </c>
      <c r="AH1826" s="16"/>
      <c r="AI1826" s="16"/>
      <c r="AJ1826" s="16" t="e">
        <f>VLOOKUP(E1826,[4]TD!$A:$B,2,0)</f>
        <v>#N/A</v>
      </c>
      <c r="AK1826" s="16"/>
      <c r="AL1826" s="16"/>
      <c r="AM1826" s="16"/>
      <c r="AN1826" s="16"/>
      <c r="AO1826" s="16"/>
      <c r="AP1826" s="16"/>
      <c r="AQ1826" s="16"/>
      <c r="AR1826" s="25">
        <f t="shared" si="298"/>
        <v>10162962</v>
      </c>
      <c r="AS1826" s="16"/>
      <c r="AT1826" s="16">
        <f t="shared" si="295"/>
        <v>10162962</v>
      </c>
      <c r="AU1826" s="16"/>
      <c r="AV1826" s="16"/>
      <c r="AW1826" s="16"/>
      <c r="AX1826" s="16"/>
      <c r="AY1826" s="16"/>
      <c r="AZ1826" s="16"/>
      <c r="BA1826" s="16"/>
      <c r="BB1826" s="25">
        <f t="shared" si="291"/>
        <v>-10162962</v>
      </c>
      <c r="BC1826" s="16"/>
      <c r="BD1826" s="52">
        <f t="shared" si="292"/>
        <v>44784.120833333334</v>
      </c>
      <c r="BE1826" s="16">
        <f t="shared" si="296"/>
        <v>2022</v>
      </c>
      <c r="BF1826" s="52">
        <f t="shared" si="293"/>
        <v>44824</v>
      </c>
      <c r="BG1826" s="16">
        <f t="shared" si="297"/>
        <v>2022</v>
      </c>
      <c r="BH1826" s="16"/>
    </row>
    <row r="1827" spans="1:60" x14ac:dyDescent="0.25">
      <c r="A1827" s="16">
        <v>820003850</v>
      </c>
      <c r="B1827" s="16" t="s">
        <v>3461</v>
      </c>
      <c r="C1827" s="16" t="s">
        <v>3462</v>
      </c>
      <c r="D1827" s="17" t="s">
        <v>1210</v>
      </c>
      <c r="E1827" s="17">
        <v>77730</v>
      </c>
      <c r="F1827" s="17" t="str">
        <f t="shared" si="294"/>
        <v>ST77730</v>
      </c>
      <c r="G1827" s="17" t="e">
        <f>VLOOKUP(E1827,[4]PARTIDAS!$F:$M,8,0)</f>
        <v>#N/A</v>
      </c>
      <c r="H1827" s="17">
        <v>34586</v>
      </c>
      <c r="I1827" s="18">
        <v>44784.359027777777</v>
      </c>
      <c r="J1827" s="18">
        <v>44784.359027777777</v>
      </c>
      <c r="K1827" s="18">
        <v>44824</v>
      </c>
      <c r="L1827" s="19">
        <v>3274635</v>
      </c>
      <c r="M1827" s="19">
        <v>3274635</v>
      </c>
      <c r="N1827" s="16" t="s">
        <v>4297</v>
      </c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/>
      <c r="AE1827" s="16"/>
      <c r="AF1827" s="16"/>
      <c r="AG1827" s="21">
        <v>44855</v>
      </c>
      <c r="AH1827" s="16"/>
      <c r="AI1827" s="16"/>
      <c r="AJ1827" s="16" t="e">
        <f>VLOOKUP(E1827,[4]TD!$A:$B,2,0)</f>
        <v>#N/A</v>
      </c>
      <c r="AK1827" s="16"/>
      <c r="AL1827" s="16"/>
      <c r="AM1827" s="16"/>
      <c r="AN1827" s="16"/>
      <c r="AO1827" s="16"/>
      <c r="AP1827" s="16"/>
      <c r="AQ1827" s="16"/>
      <c r="AR1827" s="25">
        <f t="shared" si="298"/>
        <v>3274635</v>
      </c>
      <c r="AS1827" s="16"/>
      <c r="AT1827" s="16">
        <f t="shared" si="295"/>
        <v>3274635</v>
      </c>
      <c r="AU1827" s="16"/>
      <c r="AV1827" s="16"/>
      <c r="AW1827" s="16"/>
      <c r="AX1827" s="16"/>
      <c r="AY1827" s="16"/>
      <c r="AZ1827" s="16"/>
      <c r="BA1827" s="16"/>
      <c r="BB1827" s="25">
        <f t="shared" si="291"/>
        <v>-3274635</v>
      </c>
      <c r="BC1827" s="16"/>
      <c r="BD1827" s="52">
        <f t="shared" si="292"/>
        <v>44784.359027777777</v>
      </c>
      <c r="BE1827" s="16">
        <f t="shared" si="296"/>
        <v>2022</v>
      </c>
      <c r="BF1827" s="52">
        <f t="shared" si="293"/>
        <v>44824</v>
      </c>
      <c r="BG1827" s="16">
        <f t="shared" si="297"/>
        <v>2022</v>
      </c>
      <c r="BH1827" s="16"/>
    </row>
    <row r="1828" spans="1:60" x14ac:dyDescent="0.25">
      <c r="A1828" s="16">
        <v>820003850</v>
      </c>
      <c r="B1828" s="16" t="s">
        <v>3461</v>
      </c>
      <c r="C1828" s="16" t="s">
        <v>3462</v>
      </c>
      <c r="D1828" s="17" t="s">
        <v>1210</v>
      </c>
      <c r="E1828" s="17">
        <v>77732</v>
      </c>
      <c r="F1828" s="17" t="str">
        <f t="shared" si="294"/>
        <v>ST77732</v>
      </c>
      <c r="G1828" s="17" t="e">
        <f>VLOOKUP(E1828,[4]PARTIDAS!$F:$M,8,0)</f>
        <v>#N/A</v>
      </c>
      <c r="H1828" s="17">
        <v>34586</v>
      </c>
      <c r="I1828" s="18">
        <v>44784.361805555556</v>
      </c>
      <c r="J1828" s="18">
        <v>44784.361805555556</v>
      </c>
      <c r="K1828" s="18">
        <v>44824</v>
      </c>
      <c r="L1828" s="19">
        <v>5335977</v>
      </c>
      <c r="M1828" s="19">
        <v>5335977</v>
      </c>
      <c r="N1828" s="16" t="s">
        <v>4297</v>
      </c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/>
      <c r="AE1828" s="16"/>
      <c r="AF1828" s="16"/>
      <c r="AG1828" s="21">
        <v>44855</v>
      </c>
      <c r="AH1828" s="16"/>
      <c r="AI1828" s="16"/>
      <c r="AJ1828" s="16" t="e">
        <f>VLOOKUP(E1828,[4]TD!$A:$B,2,0)</f>
        <v>#N/A</v>
      </c>
      <c r="AK1828" s="16"/>
      <c r="AL1828" s="16"/>
      <c r="AM1828" s="16"/>
      <c r="AN1828" s="16"/>
      <c r="AO1828" s="16"/>
      <c r="AP1828" s="16"/>
      <c r="AQ1828" s="16"/>
      <c r="AR1828" s="25">
        <f t="shared" si="298"/>
        <v>5335977</v>
      </c>
      <c r="AS1828" s="16"/>
      <c r="AT1828" s="16">
        <f t="shared" si="295"/>
        <v>5335977</v>
      </c>
      <c r="AU1828" s="16"/>
      <c r="AV1828" s="16"/>
      <c r="AW1828" s="16"/>
      <c r="AX1828" s="16"/>
      <c r="AY1828" s="16"/>
      <c r="AZ1828" s="16"/>
      <c r="BA1828" s="16"/>
      <c r="BB1828" s="25">
        <f t="shared" si="291"/>
        <v>-5335977</v>
      </c>
      <c r="BC1828" s="16"/>
      <c r="BD1828" s="52">
        <f t="shared" si="292"/>
        <v>44784.361805555556</v>
      </c>
      <c r="BE1828" s="16">
        <f t="shared" si="296"/>
        <v>2022</v>
      </c>
      <c r="BF1828" s="52">
        <f t="shared" si="293"/>
        <v>44824</v>
      </c>
      <c r="BG1828" s="16">
        <f t="shared" si="297"/>
        <v>2022</v>
      </c>
      <c r="BH1828" s="16"/>
    </row>
    <row r="1829" spans="1:60" x14ac:dyDescent="0.25">
      <c r="A1829" s="16">
        <v>820003850</v>
      </c>
      <c r="B1829" s="16" t="s">
        <v>3461</v>
      </c>
      <c r="C1829" s="16" t="s">
        <v>3467</v>
      </c>
      <c r="D1829" s="17" t="s">
        <v>1210</v>
      </c>
      <c r="E1829" s="17">
        <v>77737</v>
      </c>
      <c r="F1829" s="17" t="str">
        <f t="shared" si="294"/>
        <v>ST77737</v>
      </c>
      <c r="G1829" s="17" t="e">
        <f>VLOOKUP(E1829,[4]PARTIDAS!$F:$M,8,0)</f>
        <v>#N/A</v>
      </c>
      <c r="H1829" s="17">
        <v>34584</v>
      </c>
      <c r="I1829" s="18">
        <v>44784.376388888886</v>
      </c>
      <c r="J1829" s="18">
        <v>44784.376388888886</v>
      </c>
      <c r="K1829" s="18">
        <v>44824</v>
      </c>
      <c r="L1829" s="19">
        <v>6505834</v>
      </c>
      <c r="M1829" s="19">
        <v>6505834</v>
      </c>
      <c r="N1829" s="16" t="s">
        <v>4297</v>
      </c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/>
      <c r="AE1829" s="16"/>
      <c r="AF1829" s="16"/>
      <c r="AG1829" s="21">
        <v>44855</v>
      </c>
      <c r="AH1829" s="16"/>
      <c r="AI1829" s="16"/>
      <c r="AJ1829" s="16" t="e">
        <f>VLOOKUP(E1829,[4]TD!$A:$B,2,0)</f>
        <v>#N/A</v>
      </c>
      <c r="AK1829" s="16"/>
      <c r="AL1829" s="16"/>
      <c r="AM1829" s="16"/>
      <c r="AN1829" s="16"/>
      <c r="AO1829" s="16"/>
      <c r="AP1829" s="16"/>
      <c r="AQ1829" s="16"/>
      <c r="AR1829" s="25">
        <f t="shared" si="298"/>
        <v>6505834</v>
      </c>
      <c r="AS1829" s="16"/>
      <c r="AT1829" s="16">
        <f t="shared" si="295"/>
        <v>6505834</v>
      </c>
      <c r="AU1829" s="16"/>
      <c r="AV1829" s="16"/>
      <c r="AW1829" s="16"/>
      <c r="AX1829" s="16"/>
      <c r="AY1829" s="16"/>
      <c r="AZ1829" s="16"/>
      <c r="BA1829" s="16"/>
      <c r="BB1829" s="25">
        <f t="shared" si="291"/>
        <v>-6505834</v>
      </c>
      <c r="BC1829" s="16"/>
      <c r="BD1829" s="52">
        <f t="shared" si="292"/>
        <v>44784.376388888886</v>
      </c>
      <c r="BE1829" s="16">
        <f t="shared" si="296"/>
        <v>2022</v>
      </c>
      <c r="BF1829" s="52">
        <f t="shared" si="293"/>
        <v>44824</v>
      </c>
      <c r="BG1829" s="16">
        <f t="shared" si="297"/>
        <v>2022</v>
      </c>
      <c r="BH1829" s="16"/>
    </row>
    <row r="1830" spans="1:60" x14ac:dyDescent="0.25">
      <c r="A1830" s="16">
        <v>820003850</v>
      </c>
      <c r="B1830" s="16" t="s">
        <v>3461</v>
      </c>
      <c r="C1830" s="16" t="s">
        <v>3467</v>
      </c>
      <c r="D1830" s="17" t="s">
        <v>1210</v>
      </c>
      <c r="E1830" s="17">
        <v>77738</v>
      </c>
      <c r="F1830" s="17" t="str">
        <f t="shared" si="294"/>
        <v>ST77738</v>
      </c>
      <c r="G1830" s="17" t="e">
        <f>VLOOKUP(E1830,[4]PARTIDAS!$F:$M,8,0)</f>
        <v>#N/A</v>
      </c>
      <c r="H1830" s="17">
        <v>34584</v>
      </c>
      <c r="I1830" s="18">
        <v>44784.38958333333</v>
      </c>
      <c r="J1830" s="18">
        <v>44784.38958333333</v>
      </c>
      <c r="K1830" s="18">
        <v>44824</v>
      </c>
      <c r="L1830" s="19">
        <v>46000</v>
      </c>
      <c r="M1830" s="19">
        <v>46000</v>
      </c>
      <c r="N1830" s="16" t="s">
        <v>4297</v>
      </c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21">
        <v>44855</v>
      </c>
      <c r="AH1830" s="16"/>
      <c r="AI1830" s="16"/>
      <c r="AJ1830" s="16" t="e">
        <f>VLOOKUP(E1830,[4]TD!$A:$B,2,0)</f>
        <v>#N/A</v>
      </c>
      <c r="AK1830" s="16"/>
      <c r="AL1830" s="16"/>
      <c r="AM1830" s="16"/>
      <c r="AN1830" s="16"/>
      <c r="AO1830" s="16"/>
      <c r="AP1830" s="16"/>
      <c r="AQ1830" s="16"/>
      <c r="AR1830" s="25">
        <f t="shared" si="298"/>
        <v>46000</v>
      </c>
      <c r="AS1830" s="16"/>
      <c r="AT1830" s="16">
        <f t="shared" si="295"/>
        <v>46000</v>
      </c>
      <c r="AU1830" s="16"/>
      <c r="AV1830" s="16"/>
      <c r="AW1830" s="16"/>
      <c r="AX1830" s="16"/>
      <c r="AY1830" s="16"/>
      <c r="AZ1830" s="16"/>
      <c r="BA1830" s="16"/>
      <c r="BB1830" s="25">
        <f t="shared" si="291"/>
        <v>-46000</v>
      </c>
      <c r="BC1830" s="16"/>
      <c r="BD1830" s="52">
        <f t="shared" si="292"/>
        <v>44784.38958333333</v>
      </c>
      <c r="BE1830" s="16">
        <f t="shared" si="296"/>
        <v>2022</v>
      </c>
      <c r="BF1830" s="52">
        <f t="shared" si="293"/>
        <v>44824</v>
      </c>
      <c r="BG1830" s="16">
        <f t="shared" si="297"/>
        <v>2022</v>
      </c>
      <c r="BH1830" s="16"/>
    </row>
    <row r="1831" spans="1:60" x14ac:dyDescent="0.25">
      <c r="A1831" s="16">
        <v>820003850</v>
      </c>
      <c r="B1831" s="16" t="s">
        <v>3461</v>
      </c>
      <c r="C1831" s="16" t="s">
        <v>3462</v>
      </c>
      <c r="D1831" s="17" t="s">
        <v>1210</v>
      </c>
      <c r="E1831" s="17">
        <v>77761</v>
      </c>
      <c r="F1831" s="17" t="str">
        <f t="shared" si="294"/>
        <v>ST77761</v>
      </c>
      <c r="G1831" s="17" t="e">
        <f>VLOOKUP(E1831,[4]PARTIDAS!$F:$M,8,0)</f>
        <v>#N/A</v>
      </c>
      <c r="H1831" s="17">
        <v>34586</v>
      </c>
      <c r="I1831" s="18">
        <v>44784.462500000001</v>
      </c>
      <c r="J1831" s="18">
        <v>44784.462500000001</v>
      </c>
      <c r="K1831" s="18">
        <v>44824</v>
      </c>
      <c r="L1831" s="19">
        <v>202124</v>
      </c>
      <c r="M1831" s="19">
        <v>202124</v>
      </c>
      <c r="N1831" s="16" t="s">
        <v>4297</v>
      </c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F1831" s="16"/>
      <c r="AG1831" s="21">
        <v>44855</v>
      </c>
      <c r="AH1831" s="16"/>
      <c r="AI1831" s="16"/>
      <c r="AJ1831" s="16" t="e">
        <f>VLOOKUP(E1831,[4]TD!$A:$B,2,0)</f>
        <v>#N/A</v>
      </c>
      <c r="AK1831" s="16"/>
      <c r="AL1831" s="16"/>
      <c r="AM1831" s="16"/>
      <c r="AN1831" s="16"/>
      <c r="AO1831" s="16"/>
      <c r="AP1831" s="16"/>
      <c r="AQ1831" s="16"/>
      <c r="AR1831" s="25">
        <f t="shared" si="298"/>
        <v>202124</v>
      </c>
      <c r="AS1831" s="16"/>
      <c r="AT1831" s="16">
        <f t="shared" si="295"/>
        <v>202124</v>
      </c>
      <c r="AU1831" s="16"/>
      <c r="AV1831" s="16"/>
      <c r="AW1831" s="16"/>
      <c r="AX1831" s="16"/>
      <c r="AY1831" s="16"/>
      <c r="AZ1831" s="16"/>
      <c r="BA1831" s="16"/>
      <c r="BB1831" s="25">
        <f t="shared" si="291"/>
        <v>-202124</v>
      </c>
      <c r="BC1831" s="16"/>
      <c r="BD1831" s="52">
        <f t="shared" si="292"/>
        <v>44784.462500000001</v>
      </c>
      <c r="BE1831" s="16">
        <f t="shared" si="296"/>
        <v>2022</v>
      </c>
      <c r="BF1831" s="52">
        <f t="shared" si="293"/>
        <v>44824</v>
      </c>
      <c r="BG1831" s="16">
        <f t="shared" si="297"/>
        <v>2022</v>
      </c>
      <c r="BH1831" s="16"/>
    </row>
    <row r="1832" spans="1:60" x14ac:dyDescent="0.25">
      <c r="A1832" s="16">
        <v>820003850</v>
      </c>
      <c r="B1832" s="16" t="s">
        <v>3461</v>
      </c>
      <c r="C1832" s="16" t="s">
        <v>3467</v>
      </c>
      <c r="D1832" s="17" t="s">
        <v>1210</v>
      </c>
      <c r="E1832" s="17">
        <v>77849</v>
      </c>
      <c r="F1832" s="17" t="str">
        <f t="shared" si="294"/>
        <v>ST77849</v>
      </c>
      <c r="G1832" s="17" t="e">
        <f>VLOOKUP(E1832,[4]PARTIDAS!$F:$M,8,0)</f>
        <v>#N/A</v>
      </c>
      <c r="H1832" s="17">
        <v>34584</v>
      </c>
      <c r="I1832" s="18">
        <v>44785.040972222225</v>
      </c>
      <c r="J1832" s="18">
        <v>44785.040972222225</v>
      </c>
      <c r="K1832" s="18">
        <v>44824</v>
      </c>
      <c r="L1832" s="19">
        <v>571890</v>
      </c>
      <c r="M1832" s="19">
        <v>571890</v>
      </c>
      <c r="N1832" s="16" t="s">
        <v>4297</v>
      </c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21">
        <v>44855</v>
      </c>
      <c r="AH1832" s="16"/>
      <c r="AI1832" s="16"/>
      <c r="AJ1832" s="16" t="e">
        <f>VLOOKUP(E1832,[4]TD!$A:$B,2,0)</f>
        <v>#N/A</v>
      </c>
      <c r="AK1832" s="16"/>
      <c r="AL1832" s="16"/>
      <c r="AM1832" s="16"/>
      <c r="AN1832" s="16"/>
      <c r="AO1832" s="16"/>
      <c r="AP1832" s="16"/>
      <c r="AQ1832" s="16"/>
      <c r="AR1832" s="25">
        <f t="shared" si="298"/>
        <v>571890</v>
      </c>
      <c r="AS1832" s="16"/>
      <c r="AT1832" s="16">
        <f t="shared" si="295"/>
        <v>571890</v>
      </c>
      <c r="AU1832" s="16"/>
      <c r="AV1832" s="16"/>
      <c r="AW1832" s="16"/>
      <c r="AX1832" s="16"/>
      <c r="AY1832" s="16"/>
      <c r="AZ1832" s="16"/>
      <c r="BA1832" s="16"/>
      <c r="BB1832" s="25">
        <f t="shared" si="291"/>
        <v>-571890</v>
      </c>
      <c r="BC1832" s="16"/>
      <c r="BD1832" s="52">
        <f t="shared" si="292"/>
        <v>44785.040972222225</v>
      </c>
      <c r="BE1832" s="16">
        <f t="shared" si="296"/>
        <v>2022</v>
      </c>
      <c r="BF1832" s="52">
        <f t="shared" si="293"/>
        <v>44824</v>
      </c>
      <c r="BG1832" s="16">
        <f t="shared" si="297"/>
        <v>2022</v>
      </c>
      <c r="BH1832" s="16"/>
    </row>
    <row r="1833" spans="1:60" x14ac:dyDescent="0.25">
      <c r="A1833" s="16">
        <v>820003850</v>
      </c>
      <c r="B1833" s="16" t="s">
        <v>3461</v>
      </c>
      <c r="C1833" s="16" t="s">
        <v>3462</v>
      </c>
      <c r="D1833" s="17" t="s">
        <v>1210</v>
      </c>
      <c r="E1833" s="17">
        <v>77958</v>
      </c>
      <c r="F1833" s="17" t="str">
        <f t="shared" si="294"/>
        <v>ST77958</v>
      </c>
      <c r="G1833" s="17" t="e">
        <f>VLOOKUP(E1833,[4]PARTIDAS!$F:$M,8,0)</f>
        <v>#N/A</v>
      </c>
      <c r="H1833" s="17">
        <v>34586</v>
      </c>
      <c r="I1833" s="18">
        <v>44785.75</v>
      </c>
      <c r="J1833" s="18">
        <v>44785.75</v>
      </c>
      <c r="K1833" s="18">
        <v>44824</v>
      </c>
      <c r="L1833" s="19">
        <v>429166</v>
      </c>
      <c r="M1833" s="19">
        <v>429166</v>
      </c>
      <c r="N1833" s="16" t="s">
        <v>4297</v>
      </c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/>
      <c r="AE1833" s="16"/>
      <c r="AF1833" s="16"/>
      <c r="AG1833" s="21">
        <v>44855</v>
      </c>
      <c r="AH1833" s="16"/>
      <c r="AI1833" s="16"/>
      <c r="AJ1833" s="16" t="e">
        <f>VLOOKUP(E1833,[4]TD!$A:$B,2,0)</f>
        <v>#N/A</v>
      </c>
      <c r="AK1833" s="16"/>
      <c r="AL1833" s="16"/>
      <c r="AM1833" s="16"/>
      <c r="AN1833" s="16"/>
      <c r="AO1833" s="16"/>
      <c r="AP1833" s="16"/>
      <c r="AQ1833" s="16"/>
      <c r="AR1833" s="25">
        <f t="shared" si="298"/>
        <v>429166</v>
      </c>
      <c r="AS1833" s="16"/>
      <c r="AT1833" s="16">
        <f t="shared" si="295"/>
        <v>429166</v>
      </c>
      <c r="AU1833" s="16"/>
      <c r="AV1833" s="16"/>
      <c r="AW1833" s="16"/>
      <c r="AX1833" s="16"/>
      <c r="AY1833" s="16"/>
      <c r="AZ1833" s="16"/>
      <c r="BA1833" s="16"/>
      <c r="BB1833" s="25">
        <f t="shared" si="291"/>
        <v>-429166</v>
      </c>
      <c r="BC1833" s="16"/>
      <c r="BD1833" s="52">
        <f t="shared" si="292"/>
        <v>44785.75</v>
      </c>
      <c r="BE1833" s="16">
        <f t="shared" si="296"/>
        <v>2022</v>
      </c>
      <c r="BF1833" s="52">
        <f t="shared" si="293"/>
        <v>44824</v>
      </c>
      <c r="BG1833" s="16">
        <f t="shared" si="297"/>
        <v>2022</v>
      </c>
      <c r="BH1833" s="16"/>
    </row>
    <row r="1834" spans="1:60" x14ac:dyDescent="0.25">
      <c r="A1834" s="16">
        <v>820003850</v>
      </c>
      <c r="B1834" s="16" t="s">
        <v>3461</v>
      </c>
      <c r="C1834" s="16" t="s">
        <v>3462</v>
      </c>
      <c r="D1834" s="17" t="s">
        <v>1210</v>
      </c>
      <c r="E1834" s="17">
        <v>77962</v>
      </c>
      <c r="F1834" s="17" t="str">
        <f t="shared" si="294"/>
        <v>ST77962</v>
      </c>
      <c r="G1834" s="17" t="e">
        <f>VLOOKUP(E1834,[4]PARTIDAS!$F:$M,8,0)</f>
        <v>#N/A</v>
      </c>
      <c r="H1834" s="17">
        <v>34586</v>
      </c>
      <c r="I1834" s="18">
        <v>44785.76458333333</v>
      </c>
      <c r="J1834" s="18">
        <v>44785.76458333333</v>
      </c>
      <c r="K1834" s="18">
        <v>44824</v>
      </c>
      <c r="L1834" s="19">
        <v>139300</v>
      </c>
      <c r="M1834" s="19">
        <v>139300</v>
      </c>
      <c r="N1834" s="16" t="s">
        <v>4297</v>
      </c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21">
        <v>44855</v>
      </c>
      <c r="AH1834" s="16"/>
      <c r="AI1834" s="16"/>
      <c r="AJ1834" s="16" t="e">
        <f>VLOOKUP(E1834,[4]TD!$A:$B,2,0)</f>
        <v>#N/A</v>
      </c>
      <c r="AK1834" s="16"/>
      <c r="AL1834" s="16"/>
      <c r="AM1834" s="16"/>
      <c r="AN1834" s="16"/>
      <c r="AO1834" s="16"/>
      <c r="AP1834" s="16"/>
      <c r="AQ1834" s="16"/>
      <c r="AR1834" s="25">
        <f t="shared" si="298"/>
        <v>139300</v>
      </c>
      <c r="AS1834" s="16"/>
      <c r="AT1834" s="16">
        <f t="shared" si="295"/>
        <v>139300</v>
      </c>
      <c r="AU1834" s="16"/>
      <c r="AV1834" s="16"/>
      <c r="AW1834" s="16"/>
      <c r="AX1834" s="16"/>
      <c r="AY1834" s="16"/>
      <c r="AZ1834" s="16"/>
      <c r="BA1834" s="16"/>
      <c r="BB1834" s="25">
        <f t="shared" si="291"/>
        <v>-139300</v>
      </c>
      <c r="BC1834" s="16"/>
      <c r="BD1834" s="52">
        <f t="shared" si="292"/>
        <v>44785.76458333333</v>
      </c>
      <c r="BE1834" s="16">
        <f t="shared" si="296"/>
        <v>2022</v>
      </c>
      <c r="BF1834" s="52">
        <f t="shared" si="293"/>
        <v>44824</v>
      </c>
      <c r="BG1834" s="16">
        <f t="shared" si="297"/>
        <v>2022</v>
      </c>
      <c r="BH1834" s="16"/>
    </row>
    <row r="1835" spans="1:60" x14ac:dyDescent="0.25">
      <c r="A1835" s="16">
        <v>820003850</v>
      </c>
      <c r="B1835" s="16" t="s">
        <v>3461</v>
      </c>
      <c r="C1835" s="16" t="s">
        <v>3462</v>
      </c>
      <c r="D1835" s="17" t="s">
        <v>1210</v>
      </c>
      <c r="E1835" s="17">
        <v>77966</v>
      </c>
      <c r="F1835" s="17" t="str">
        <f t="shared" si="294"/>
        <v>ST77966</v>
      </c>
      <c r="G1835" s="17" t="e">
        <f>VLOOKUP(E1835,[4]PARTIDAS!$F:$M,8,0)</f>
        <v>#N/A</v>
      </c>
      <c r="H1835" s="17">
        <v>34586</v>
      </c>
      <c r="I1835" s="18">
        <v>44785.811111111114</v>
      </c>
      <c r="J1835" s="18">
        <v>44785.811111111114</v>
      </c>
      <c r="K1835" s="18">
        <v>44824</v>
      </c>
      <c r="L1835" s="19">
        <v>554096</v>
      </c>
      <c r="M1835" s="19">
        <v>554096</v>
      </c>
      <c r="N1835" s="16" t="s">
        <v>4297</v>
      </c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  <c r="AA1835" s="16"/>
      <c r="AB1835" s="16"/>
      <c r="AC1835" s="16"/>
      <c r="AD1835" s="16"/>
      <c r="AE1835" s="16"/>
      <c r="AF1835" s="16"/>
      <c r="AG1835" s="21">
        <v>44855</v>
      </c>
      <c r="AH1835" s="16"/>
      <c r="AI1835" s="16"/>
      <c r="AJ1835" s="16" t="e">
        <f>VLOOKUP(E1835,[4]TD!$A:$B,2,0)</f>
        <v>#N/A</v>
      </c>
      <c r="AK1835" s="16"/>
      <c r="AL1835" s="16"/>
      <c r="AM1835" s="16"/>
      <c r="AN1835" s="16"/>
      <c r="AO1835" s="16"/>
      <c r="AP1835" s="16"/>
      <c r="AQ1835" s="16"/>
      <c r="AR1835" s="25">
        <f t="shared" si="298"/>
        <v>554096</v>
      </c>
      <c r="AS1835" s="16"/>
      <c r="AT1835" s="16">
        <f t="shared" si="295"/>
        <v>554096</v>
      </c>
      <c r="AU1835" s="16"/>
      <c r="AV1835" s="16"/>
      <c r="AW1835" s="16"/>
      <c r="AX1835" s="16"/>
      <c r="AY1835" s="16"/>
      <c r="AZ1835" s="16"/>
      <c r="BA1835" s="16"/>
      <c r="BB1835" s="25">
        <f t="shared" si="291"/>
        <v>-554096</v>
      </c>
      <c r="BC1835" s="16"/>
      <c r="BD1835" s="52">
        <f t="shared" si="292"/>
        <v>44785.811111111114</v>
      </c>
      <c r="BE1835" s="16">
        <f t="shared" si="296"/>
        <v>2022</v>
      </c>
      <c r="BF1835" s="52">
        <f t="shared" si="293"/>
        <v>44824</v>
      </c>
      <c r="BG1835" s="16">
        <f t="shared" si="297"/>
        <v>2022</v>
      </c>
      <c r="BH1835" s="16"/>
    </row>
    <row r="1836" spans="1:60" x14ac:dyDescent="0.25">
      <c r="A1836" s="16">
        <v>820003850</v>
      </c>
      <c r="B1836" s="16" t="s">
        <v>3461</v>
      </c>
      <c r="C1836" s="16" t="s">
        <v>3462</v>
      </c>
      <c r="D1836" s="17" t="s">
        <v>1210</v>
      </c>
      <c r="E1836" s="17">
        <v>77986</v>
      </c>
      <c r="F1836" s="17" t="str">
        <f t="shared" si="294"/>
        <v>ST77986</v>
      </c>
      <c r="G1836" s="17" t="e">
        <f>VLOOKUP(E1836,[4]PARTIDAS!$F:$M,8,0)</f>
        <v>#N/A</v>
      </c>
      <c r="H1836" s="17">
        <v>34586</v>
      </c>
      <c r="I1836" s="18">
        <v>44785.949305555558</v>
      </c>
      <c r="J1836" s="18">
        <v>44785.949305555558</v>
      </c>
      <c r="K1836" s="18">
        <v>44824</v>
      </c>
      <c r="L1836" s="19">
        <v>137560</v>
      </c>
      <c r="M1836" s="19">
        <v>137560</v>
      </c>
      <c r="N1836" s="16" t="s">
        <v>4297</v>
      </c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21">
        <v>44855</v>
      </c>
      <c r="AH1836" s="16"/>
      <c r="AI1836" s="16"/>
      <c r="AJ1836" s="16" t="e">
        <f>VLOOKUP(E1836,[4]TD!$A:$B,2,0)</f>
        <v>#N/A</v>
      </c>
      <c r="AK1836" s="16"/>
      <c r="AL1836" s="16"/>
      <c r="AM1836" s="16"/>
      <c r="AN1836" s="16"/>
      <c r="AO1836" s="16"/>
      <c r="AP1836" s="16"/>
      <c r="AQ1836" s="16"/>
      <c r="AR1836" s="25">
        <f t="shared" si="298"/>
        <v>137560</v>
      </c>
      <c r="AS1836" s="16"/>
      <c r="AT1836" s="16">
        <f t="shared" si="295"/>
        <v>137560</v>
      </c>
      <c r="AU1836" s="16"/>
      <c r="AV1836" s="16"/>
      <c r="AW1836" s="16"/>
      <c r="AX1836" s="16"/>
      <c r="AY1836" s="16"/>
      <c r="AZ1836" s="16"/>
      <c r="BA1836" s="16"/>
      <c r="BB1836" s="25">
        <f t="shared" si="291"/>
        <v>-137560</v>
      </c>
      <c r="BC1836" s="16"/>
      <c r="BD1836" s="52">
        <f t="shared" si="292"/>
        <v>44785.949305555558</v>
      </c>
      <c r="BE1836" s="16">
        <f t="shared" si="296"/>
        <v>2022</v>
      </c>
      <c r="BF1836" s="52">
        <f t="shared" si="293"/>
        <v>44824</v>
      </c>
      <c r="BG1836" s="16">
        <f t="shared" si="297"/>
        <v>2022</v>
      </c>
      <c r="BH1836" s="16"/>
    </row>
    <row r="1837" spans="1:60" x14ac:dyDescent="0.25">
      <c r="A1837" s="16">
        <v>820003850</v>
      </c>
      <c r="B1837" s="16" t="s">
        <v>3461</v>
      </c>
      <c r="C1837" s="16" t="s">
        <v>3462</v>
      </c>
      <c r="D1837" s="17" t="s">
        <v>1210</v>
      </c>
      <c r="E1837" s="17">
        <v>78004</v>
      </c>
      <c r="F1837" s="17" t="str">
        <f t="shared" si="294"/>
        <v>ST78004</v>
      </c>
      <c r="G1837" s="17" t="e">
        <f>VLOOKUP(E1837,[4]PARTIDAS!$F:$M,8,0)</f>
        <v>#N/A</v>
      </c>
      <c r="H1837" s="17">
        <v>34586</v>
      </c>
      <c r="I1837" s="18">
        <v>44786.277083333334</v>
      </c>
      <c r="J1837" s="18">
        <v>44786.277083333334</v>
      </c>
      <c r="K1837" s="18">
        <v>44824</v>
      </c>
      <c r="L1837" s="19">
        <v>216600</v>
      </c>
      <c r="M1837" s="19">
        <v>216600</v>
      </c>
      <c r="N1837" s="16" t="s">
        <v>4297</v>
      </c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  <c r="AA1837" s="16"/>
      <c r="AB1837" s="16"/>
      <c r="AC1837" s="16"/>
      <c r="AD1837" s="16"/>
      <c r="AE1837" s="16"/>
      <c r="AF1837" s="16"/>
      <c r="AG1837" s="21">
        <v>44855</v>
      </c>
      <c r="AH1837" s="16"/>
      <c r="AI1837" s="16"/>
      <c r="AJ1837" s="16" t="e">
        <f>VLOOKUP(E1837,[4]TD!$A:$B,2,0)</f>
        <v>#N/A</v>
      </c>
      <c r="AK1837" s="16"/>
      <c r="AL1837" s="16"/>
      <c r="AM1837" s="16"/>
      <c r="AN1837" s="16"/>
      <c r="AO1837" s="16"/>
      <c r="AP1837" s="16"/>
      <c r="AQ1837" s="16"/>
      <c r="AR1837" s="25">
        <f t="shared" si="298"/>
        <v>216600</v>
      </c>
      <c r="AS1837" s="16"/>
      <c r="AT1837" s="16">
        <f t="shared" si="295"/>
        <v>216600</v>
      </c>
      <c r="AU1837" s="16"/>
      <c r="AV1837" s="16"/>
      <c r="AW1837" s="16"/>
      <c r="AX1837" s="16"/>
      <c r="AY1837" s="16"/>
      <c r="AZ1837" s="16"/>
      <c r="BA1837" s="16"/>
      <c r="BB1837" s="25">
        <f t="shared" si="291"/>
        <v>-216600</v>
      </c>
      <c r="BC1837" s="16"/>
      <c r="BD1837" s="52">
        <f t="shared" si="292"/>
        <v>44786.277083333334</v>
      </c>
      <c r="BE1837" s="16">
        <f t="shared" si="296"/>
        <v>2022</v>
      </c>
      <c r="BF1837" s="52">
        <f t="shared" si="293"/>
        <v>44824</v>
      </c>
      <c r="BG1837" s="16">
        <f t="shared" si="297"/>
        <v>2022</v>
      </c>
      <c r="BH1837" s="16"/>
    </row>
    <row r="1838" spans="1:60" x14ac:dyDescent="0.25">
      <c r="A1838" s="16">
        <v>820003850</v>
      </c>
      <c r="B1838" s="16" t="s">
        <v>3461</v>
      </c>
      <c r="C1838" s="16" t="s">
        <v>3462</v>
      </c>
      <c r="D1838" s="17" t="s">
        <v>1210</v>
      </c>
      <c r="E1838" s="17">
        <v>78005</v>
      </c>
      <c r="F1838" s="17" t="str">
        <f t="shared" si="294"/>
        <v>ST78005</v>
      </c>
      <c r="G1838" s="17" t="e">
        <f>VLOOKUP(E1838,[4]PARTIDAS!$F:$M,8,0)</f>
        <v>#N/A</v>
      </c>
      <c r="H1838" s="17">
        <v>34588</v>
      </c>
      <c r="I1838" s="18">
        <v>44786.277777777781</v>
      </c>
      <c r="J1838" s="18">
        <v>44786.277777777781</v>
      </c>
      <c r="K1838" s="18">
        <v>44824</v>
      </c>
      <c r="L1838" s="19">
        <v>80800</v>
      </c>
      <c r="M1838" s="19">
        <v>80800</v>
      </c>
      <c r="N1838" s="16" t="s">
        <v>4297</v>
      </c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/>
      <c r="AF1838" s="16"/>
      <c r="AG1838" s="21">
        <v>44855</v>
      </c>
      <c r="AH1838" s="16"/>
      <c r="AI1838" s="16"/>
      <c r="AJ1838" s="16" t="e">
        <f>VLOOKUP(E1838,[4]TD!$A:$B,2,0)</f>
        <v>#N/A</v>
      </c>
      <c r="AK1838" s="16"/>
      <c r="AL1838" s="16"/>
      <c r="AM1838" s="16"/>
      <c r="AN1838" s="16"/>
      <c r="AO1838" s="16"/>
      <c r="AP1838" s="16"/>
      <c r="AQ1838" s="16"/>
      <c r="AR1838" s="25">
        <f t="shared" si="298"/>
        <v>80800</v>
      </c>
      <c r="AS1838" s="16"/>
      <c r="AT1838" s="16">
        <f t="shared" si="295"/>
        <v>80800</v>
      </c>
      <c r="AU1838" s="16"/>
      <c r="AV1838" s="16"/>
      <c r="AW1838" s="16"/>
      <c r="AX1838" s="16"/>
      <c r="AY1838" s="16"/>
      <c r="AZ1838" s="16"/>
      <c r="BA1838" s="16"/>
      <c r="BB1838" s="25">
        <f t="shared" si="291"/>
        <v>-80800</v>
      </c>
      <c r="BC1838" s="16"/>
      <c r="BD1838" s="52">
        <f t="shared" si="292"/>
        <v>44786.277777777781</v>
      </c>
      <c r="BE1838" s="16">
        <f t="shared" si="296"/>
        <v>2022</v>
      </c>
      <c r="BF1838" s="52">
        <f t="shared" si="293"/>
        <v>44824</v>
      </c>
      <c r="BG1838" s="16">
        <f t="shared" si="297"/>
        <v>2022</v>
      </c>
      <c r="BH1838" s="16"/>
    </row>
    <row r="1839" spans="1:60" x14ac:dyDescent="0.25">
      <c r="A1839" s="16">
        <v>820003850</v>
      </c>
      <c r="B1839" s="16" t="s">
        <v>3461</v>
      </c>
      <c r="C1839" s="16" t="s">
        <v>3462</v>
      </c>
      <c r="D1839" s="17" t="s">
        <v>1210</v>
      </c>
      <c r="E1839" s="17">
        <v>78015</v>
      </c>
      <c r="F1839" s="17" t="str">
        <f t="shared" si="294"/>
        <v>ST78015</v>
      </c>
      <c r="G1839" s="17" t="e">
        <f>VLOOKUP(E1839,[4]PARTIDAS!$F:$M,8,0)</f>
        <v>#N/A</v>
      </c>
      <c r="H1839" s="17">
        <v>34586</v>
      </c>
      <c r="I1839" s="18">
        <v>44786.44027777778</v>
      </c>
      <c r="J1839" s="18">
        <v>44786.44027777778</v>
      </c>
      <c r="K1839" s="18">
        <v>44824</v>
      </c>
      <c r="L1839" s="19">
        <v>898653</v>
      </c>
      <c r="M1839" s="19">
        <v>898653</v>
      </c>
      <c r="N1839" s="16" t="s">
        <v>4297</v>
      </c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/>
      <c r="AE1839" s="16"/>
      <c r="AF1839" s="16"/>
      <c r="AG1839" s="21">
        <v>44855</v>
      </c>
      <c r="AH1839" s="16"/>
      <c r="AI1839" s="16"/>
      <c r="AJ1839" s="16" t="e">
        <f>VLOOKUP(E1839,[4]TD!$A:$B,2,0)</f>
        <v>#N/A</v>
      </c>
      <c r="AK1839" s="16"/>
      <c r="AL1839" s="16"/>
      <c r="AM1839" s="16"/>
      <c r="AN1839" s="16"/>
      <c r="AO1839" s="16"/>
      <c r="AP1839" s="16"/>
      <c r="AQ1839" s="16"/>
      <c r="AR1839" s="25">
        <f t="shared" si="298"/>
        <v>898653</v>
      </c>
      <c r="AS1839" s="16"/>
      <c r="AT1839" s="16">
        <f t="shared" si="295"/>
        <v>898653</v>
      </c>
      <c r="AU1839" s="16"/>
      <c r="AV1839" s="16"/>
      <c r="AW1839" s="16"/>
      <c r="AX1839" s="16"/>
      <c r="AY1839" s="16"/>
      <c r="AZ1839" s="16"/>
      <c r="BA1839" s="16"/>
      <c r="BB1839" s="25">
        <f t="shared" si="291"/>
        <v>-898653</v>
      </c>
      <c r="BC1839" s="16"/>
      <c r="BD1839" s="52">
        <f t="shared" si="292"/>
        <v>44786.44027777778</v>
      </c>
      <c r="BE1839" s="16">
        <f t="shared" si="296"/>
        <v>2022</v>
      </c>
      <c r="BF1839" s="52">
        <f t="shared" si="293"/>
        <v>44824</v>
      </c>
      <c r="BG1839" s="16">
        <f t="shared" si="297"/>
        <v>2022</v>
      </c>
      <c r="BH1839" s="16"/>
    </row>
    <row r="1840" spans="1:60" x14ac:dyDescent="0.25">
      <c r="A1840" s="16">
        <v>820003850</v>
      </c>
      <c r="B1840" s="16" t="s">
        <v>3461</v>
      </c>
      <c r="C1840" s="16" t="s">
        <v>3462</v>
      </c>
      <c r="D1840" s="17" t="s">
        <v>1210</v>
      </c>
      <c r="E1840" s="17">
        <v>78064</v>
      </c>
      <c r="F1840" s="17" t="str">
        <f t="shared" si="294"/>
        <v>ST78064</v>
      </c>
      <c r="G1840" s="17" t="e">
        <f>VLOOKUP(E1840,[4]PARTIDAS!$F:$M,8,0)</f>
        <v>#N/A</v>
      </c>
      <c r="H1840" s="17">
        <v>34586</v>
      </c>
      <c r="I1840" s="18">
        <v>44787.417361111111</v>
      </c>
      <c r="J1840" s="18">
        <v>44787.417361111111</v>
      </c>
      <c r="K1840" s="18">
        <v>44824</v>
      </c>
      <c r="L1840" s="19">
        <v>265138</v>
      </c>
      <c r="M1840" s="19">
        <v>265138</v>
      </c>
      <c r="N1840" s="16" t="s">
        <v>4297</v>
      </c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21">
        <v>44855</v>
      </c>
      <c r="AH1840" s="16"/>
      <c r="AI1840" s="16"/>
      <c r="AJ1840" s="16" t="e">
        <f>VLOOKUP(E1840,[4]TD!$A:$B,2,0)</f>
        <v>#N/A</v>
      </c>
      <c r="AK1840" s="16"/>
      <c r="AL1840" s="16"/>
      <c r="AM1840" s="16"/>
      <c r="AN1840" s="16"/>
      <c r="AO1840" s="16"/>
      <c r="AP1840" s="16"/>
      <c r="AQ1840" s="16"/>
      <c r="AR1840" s="25">
        <f t="shared" si="298"/>
        <v>265138</v>
      </c>
      <c r="AS1840" s="16"/>
      <c r="AT1840" s="16">
        <f t="shared" si="295"/>
        <v>265138</v>
      </c>
      <c r="AU1840" s="16"/>
      <c r="AV1840" s="16"/>
      <c r="AW1840" s="16"/>
      <c r="AX1840" s="16"/>
      <c r="AY1840" s="16"/>
      <c r="AZ1840" s="16"/>
      <c r="BA1840" s="16"/>
      <c r="BB1840" s="25">
        <f t="shared" si="291"/>
        <v>-265138</v>
      </c>
      <c r="BC1840" s="16"/>
      <c r="BD1840" s="52">
        <f t="shared" si="292"/>
        <v>44787.417361111111</v>
      </c>
      <c r="BE1840" s="16">
        <f t="shared" si="296"/>
        <v>2022</v>
      </c>
      <c r="BF1840" s="52">
        <f t="shared" si="293"/>
        <v>44824</v>
      </c>
      <c r="BG1840" s="16">
        <f t="shared" si="297"/>
        <v>2022</v>
      </c>
      <c r="BH1840" s="16"/>
    </row>
    <row r="1841" spans="1:60" x14ac:dyDescent="0.25">
      <c r="A1841" s="16">
        <v>820003850</v>
      </c>
      <c r="B1841" s="16" t="s">
        <v>3461</v>
      </c>
      <c r="C1841" s="16" t="s">
        <v>3462</v>
      </c>
      <c r="D1841" s="17" t="s">
        <v>1210</v>
      </c>
      <c r="E1841" s="17">
        <v>78069</v>
      </c>
      <c r="F1841" s="17" t="str">
        <f t="shared" si="294"/>
        <v>ST78069</v>
      </c>
      <c r="G1841" s="17" t="e">
        <f>VLOOKUP(E1841,[4]PARTIDAS!$F:$M,8,0)</f>
        <v>#N/A</v>
      </c>
      <c r="H1841" s="17">
        <v>34586</v>
      </c>
      <c r="I1841" s="18">
        <v>44787.570833333331</v>
      </c>
      <c r="J1841" s="18">
        <v>44787.570833333331</v>
      </c>
      <c r="K1841" s="18">
        <v>44824</v>
      </c>
      <c r="L1841" s="19">
        <v>2939122</v>
      </c>
      <c r="M1841" s="19">
        <v>2939122</v>
      </c>
      <c r="N1841" s="16" t="s">
        <v>4297</v>
      </c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/>
      <c r="AE1841" s="16"/>
      <c r="AF1841" s="16"/>
      <c r="AG1841" s="21">
        <v>44855</v>
      </c>
      <c r="AH1841" s="16"/>
      <c r="AI1841" s="16"/>
      <c r="AJ1841" s="16" t="e">
        <f>VLOOKUP(E1841,[4]TD!$A:$B,2,0)</f>
        <v>#N/A</v>
      </c>
      <c r="AK1841" s="16"/>
      <c r="AL1841" s="16"/>
      <c r="AM1841" s="16"/>
      <c r="AN1841" s="16"/>
      <c r="AO1841" s="16"/>
      <c r="AP1841" s="16"/>
      <c r="AQ1841" s="16"/>
      <c r="AR1841" s="25">
        <f t="shared" si="298"/>
        <v>2939122</v>
      </c>
      <c r="AS1841" s="16"/>
      <c r="AT1841" s="16">
        <f t="shared" si="295"/>
        <v>2939122</v>
      </c>
      <c r="AU1841" s="16"/>
      <c r="AV1841" s="16"/>
      <c r="AW1841" s="16"/>
      <c r="AX1841" s="16"/>
      <c r="AY1841" s="16"/>
      <c r="AZ1841" s="16"/>
      <c r="BA1841" s="16"/>
      <c r="BB1841" s="25">
        <f t="shared" si="291"/>
        <v>-2939122</v>
      </c>
      <c r="BC1841" s="16"/>
      <c r="BD1841" s="52">
        <f t="shared" si="292"/>
        <v>44787.570833333331</v>
      </c>
      <c r="BE1841" s="16">
        <f t="shared" si="296"/>
        <v>2022</v>
      </c>
      <c r="BF1841" s="52">
        <f t="shared" si="293"/>
        <v>44824</v>
      </c>
      <c r="BG1841" s="16">
        <f t="shared" si="297"/>
        <v>2022</v>
      </c>
      <c r="BH1841" s="16"/>
    </row>
    <row r="1842" spans="1:60" x14ac:dyDescent="0.25">
      <c r="A1842" s="16">
        <v>820003850</v>
      </c>
      <c r="B1842" s="16" t="s">
        <v>3461</v>
      </c>
      <c r="C1842" s="16" t="s">
        <v>3462</v>
      </c>
      <c r="D1842" s="17" t="s">
        <v>1210</v>
      </c>
      <c r="E1842" s="17">
        <v>78076</v>
      </c>
      <c r="F1842" s="17" t="str">
        <f t="shared" si="294"/>
        <v>ST78076</v>
      </c>
      <c r="G1842" s="17" t="e">
        <f>VLOOKUP(E1842,[4]PARTIDAS!$F:$M,8,0)</f>
        <v>#N/A</v>
      </c>
      <c r="H1842" s="17">
        <v>34586</v>
      </c>
      <c r="I1842" s="18">
        <v>44787.679166666669</v>
      </c>
      <c r="J1842" s="18">
        <v>44787.679166666669</v>
      </c>
      <c r="K1842" s="18">
        <v>44824</v>
      </c>
      <c r="L1842" s="19">
        <v>103700</v>
      </c>
      <c r="M1842" s="19">
        <v>103700</v>
      </c>
      <c r="N1842" s="16" t="s">
        <v>4297</v>
      </c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/>
      <c r="AE1842" s="16"/>
      <c r="AF1842" s="16"/>
      <c r="AG1842" s="21">
        <v>44855</v>
      </c>
      <c r="AH1842" s="16"/>
      <c r="AI1842" s="16"/>
      <c r="AJ1842" s="16" t="e">
        <f>VLOOKUP(E1842,[4]TD!$A:$B,2,0)</f>
        <v>#N/A</v>
      </c>
      <c r="AK1842" s="16"/>
      <c r="AL1842" s="16"/>
      <c r="AM1842" s="16"/>
      <c r="AN1842" s="16"/>
      <c r="AO1842" s="16"/>
      <c r="AP1842" s="16"/>
      <c r="AQ1842" s="16"/>
      <c r="AR1842" s="25">
        <f t="shared" si="298"/>
        <v>103700</v>
      </c>
      <c r="AS1842" s="16"/>
      <c r="AT1842" s="16">
        <f t="shared" si="295"/>
        <v>103700</v>
      </c>
      <c r="AU1842" s="16"/>
      <c r="AV1842" s="16"/>
      <c r="AW1842" s="16"/>
      <c r="AX1842" s="16"/>
      <c r="AY1842" s="16"/>
      <c r="AZ1842" s="16"/>
      <c r="BA1842" s="16"/>
      <c r="BB1842" s="25">
        <f t="shared" si="291"/>
        <v>-103700</v>
      </c>
      <c r="BC1842" s="16"/>
      <c r="BD1842" s="52">
        <f t="shared" si="292"/>
        <v>44787.679166666669</v>
      </c>
      <c r="BE1842" s="16">
        <f t="shared" si="296"/>
        <v>2022</v>
      </c>
      <c r="BF1842" s="52">
        <f t="shared" si="293"/>
        <v>44824</v>
      </c>
      <c r="BG1842" s="16">
        <f t="shared" si="297"/>
        <v>2022</v>
      </c>
      <c r="BH1842" s="16"/>
    </row>
    <row r="1843" spans="1:60" x14ac:dyDescent="0.25">
      <c r="A1843" s="16">
        <v>820003850</v>
      </c>
      <c r="B1843" s="16" t="s">
        <v>3461</v>
      </c>
      <c r="C1843" s="16" t="s">
        <v>3462</v>
      </c>
      <c r="D1843" s="17" t="s">
        <v>1210</v>
      </c>
      <c r="E1843" s="17">
        <v>78088</v>
      </c>
      <c r="F1843" s="17" t="str">
        <f t="shared" si="294"/>
        <v>ST78088</v>
      </c>
      <c r="G1843" s="17" t="e">
        <f>VLOOKUP(E1843,[4]PARTIDAS!$F:$M,8,0)</f>
        <v>#N/A</v>
      </c>
      <c r="H1843" s="17">
        <v>34586</v>
      </c>
      <c r="I1843" s="18">
        <v>44787.911805555559</v>
      </c>
      <c r="J1843" s="18">
        <v>44787.911805555559</v>
      </c>
      <c r="K1843" s="18">
        <v>44824</v>
      </c>
      <c r="L1843" s="19">
        <v>13526861</v>
      </c>
      <c r="M1843" s="19">
        <v>13526861</v>
      </c>
      <c r="N1843" s="16" t="s">
        <v>4297</v>
      </c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/>
      <c r="AC1843" s="16"/>
      <c r="AD1843" s="16"/>
      <c r="AE1843" s="16"/>
      <c r="AF1843" s="16"/>
      <c r="AG1843" s="21">
        <v>44855</v>
      </c>
      <c r="AH1843" s="16"/>
      <c r="AI1843" s="16"/>
      <c r="AJ1843" s="16" t="e">
        <f>VLOOKUP(E1843,[4]TD!$A:$B,2,0)</f>
        <v>#N/A</v>
      </c>
      <c r="AK1843" s="16"/>
      <c r="AL1843" s="16"/>
      <c r="AM1843" s="16"/>
      <c r="AN1843" s="16"/>
      <c r="AO1843" s="16"/>
      <c r="AP1843" s="16"/>
      <c r="AQ1843" s="16"/>
      <c r="AR1843" s="25">
        <f t="shared" si="298"/>
        <v>13526861</v>
      </c>
      <c r="AS1843" s="16"/>
      <c r="AT1843" s="16">
        <f t="shared" si="295"/>
        <v>13526861</v>
      </c>
      <c r="AU1843" s="16"/>
      <c r="AV1843" s="16"/>
      <c r="AW1843" s="16"/>
      <c r="AX1843" s="16"/>
      <c r="AY1843" s="16"/>
      <c r="AZ1843" s="16"/>
      <c r="BA1843" s="16"/>
      <c r="BB1843" s="25">
        <f t="shared" si="291"/>
        <v>-13526861</v>
      </c>
      <c r="BC1843" s="16"/>
      <c r="BD1843" s="52">
        <f t="shared" si="292"/>
        <v>44787.911805555559</v>
      </c>
      <c r="BE1843" s="16">
        <f t="shared" si="296"/>
        <v>2022</v>
      </c>
      <c r="BF1843" s="52">
        <f t="shared" si="293"/>
        <v>44824</v>
      </c>
      <c r="BG1843" s="16">
        <f t="shared" si="297"/>
        <v>2022</v>
      </c>
      <c r="BH1843" s="16"/>
    </row>
    <row r="1844" spans="1:60" x14ac:dyDescent="0.25">
      <c r="A1844" s="16">
        <v>820003850</v>
      </c>
      <c r="B1844" s="16" t="s">
        <v>3461</v>
      </c>
      <c r="C1844" s="16" t="s">
        <v>3462</v>
      </c>
      <c r="D1844" s="17" t="s">
        <v>1210</v>
      </c>
      <c r="E1844" s="17">
        <v>78089</v>
      </c>
      <c r="F1844" s="17" t="str">
        <f t="shared" si="294"/>
        <v>ST78089</v>
      </c>
      <c r="G1844" s="17" t="e">
        <f>VLOOKUP(E1844,[4]PARTIDAS!$F:$M,8,0)</f>
        <v>#N/A</v>
      </c>
      <c r="H1844" s="17">
        <v>34586</v>
      </c>
      <c r="I1844" s="18">
        <v>44787.923611111109</v>
      </c>
      <c r="J1844" s="18">
        <v>44787.923611111109</v>
      </c>
      <c r="K1844" s="18">
        <v>44824</v>
      </c>
      <c r="L1844" s="19">
        <v>46000</v>
      </c>
      <c r="M1844" s="19">
        <v>46000</v>
      </c>
      <c r="N1844" s="16" t="s">
        <v>4297</v>
      </c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21">
        <v>44855</v>
      </c>
      <c r="AH1844" s="16"/>
      <c r="AI1844" s="16"/>
      <c r="AJ1844" s="16" t="e">
        <f>VLOOKUP(E1844,[4]TD!$A:$B,2,0)</f>
        <v>#N/A</v>
      </c>
      <c r="AK1844" s="16"/>
      <c r="AL1844" s="16"/>
      <c r="AM1844" s="16"/>
      <c r="AN1844" s="16"/>
      <c r="AO1844" s="16"/>
      <c r="AP1844" s="16"/>
      <c r="AQ1844" s="16"/>
      <c r="AR1844" s="25">
        <f t="shared" si="298"/>
        <v>46000</v>
      </c>
      <c r="AS1844" s="16"/>
      <c r="AT1844" s="16">
        <f t="shared" si="295"/>
        <v>46000</v>
      </c>
      <c r="AU1844" s="16"/>
      <c r="AV1844" s="16"/>
      <c r="AW1844" s="16"/>
      <c r="AX1844" s="16"/>
      <c r="AY1844" s="16"/>
      <c r="AZ1844" s="16"/>
      <c r="BA1844" s="16"/>
      <c r="BB1844" s="25">
        <f t="shared" si="291"/>
        <v>-46000</v>
      </c>
      <c r="BC1844" s="16"/>
      <c r="BD1844" s="52">
        <f t="shared" si="292"/>
        <v>44787.923611111109</v>
      </c>
      <c r="BE1844" s="16">
        <f t="shared" si="296"/>
        <v>2022</v>
      </c>
      <c r="BF1844" s="52">
        <f t="shared" si="293"/>
        <v>44824</v>
      </c>
      <c r="BG1844" s="16">
        <f t="shared" si="297"/>
        <v>2022</v>
      </c>
      <c r="BH1844" s="16"/>
    </row>
    <row r="1845" spans="1:60" x14ac:dyDescent="0.25">
      <c r="A1845" s="16">
        <v>820003850</v>
      </c>
      <c r="B1845" s="16" t="s">
        <v>3461</v>
      </c>
      <c r="C1845" s="16" t="s">
        <v>3462</v>
      </c>
      <c r="D1845" s="17" t="s">
        <v>1210</v>
      </c>
      <c r="E1845" s="17">
        <v>78097</v>
      </c>
      <c r="F1845" s="17" t="str">
        <f t="shared" si="294"/>
        <v>ST78097</v>
      </c>
      <c r="G1845" s="17" t="e">
        <f>VLOOKUP(E1845,[4]PARTIDAS!$F:$M,8,0)</f>
        <v>#N/A</v>
      </c>
      <c r="H1845" s="17">
        <v>34586</v>
      </c>
      <c r="I1845" s="18">
        <v>44788.04791666667</v>
      </c>
      <c r="J1845" s="18">
        <v>44788.04791666667</v>
      </c>
      <c r="K1845" s="18">
        <v>44824</v>
      </c>
      <c r="L1845" s="19">
        <v>217642</v>
      </c>
      <c r="M1845" s="19">
        <v>217642</v>
      </c>
      <c r="N1845" s="16" t="s">
        <v>4297</v>
      </c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/>
      <c r="AE1845" s="16"/>
      <c r="AF1845" s="16"/>
      <c r="AG1845" s="21">
        <v>44855</v>
      </c>
      <c r="AH1845" s="16"/>
      <c r="AI1845" s="16"/>
      <c r="AJ1845" s="16" t="e">
        <f>VLOOKUP(E1845,[4]TD!$A:$B,2,0)</f>
        <v>#N/A</v>
      </c>
      <c r="AK1845" s="16"/>
      <c r="AL1845" s="16"/>
      <c r="AM1845" s="16"/>
      <c r="AN1845" s="16"/>
      <c r="AO1845" s="16"/>
      <c r="AP1845" s="16"/>
      <c r="AQ1845" s="16"/>
      <c r="AR1845" s="25">
        <f t="shared" si="298"/>
        <v>217642</v>
      </c>
      <c r="AS1845" s="16"/>
      <c r="AT1845" s="16">
        <f t="shared" si="295"/>
        <v>217642</v>
      </c>
      <c r="AU1845" s="16"/>
      <c r="AV1845" s="16"/>
      <c r="AW1845" s="16"/>
      <c r="AX1845" s="16"/>
      <c r="AY1845" s="16"/>
      <c r="AZ1845" s="16"/>
      <c r="BA1845" s="16"/>
      <c r="BB1845" s="25">
        <f t="shared" si="291"/>
        <v>-217642</v>
      </c>
      <c r="BC1845" s="16"/>
      <c r="BD1845" s="52">
        <f t="shared" si="292"/>
        <v>44788.04791666667</v>
      </c>
      <c r="BE1845" s="16">
        <f t="shared" si="296"/>
        <v>2022</v>
      </c>
      <c r="BF1845" s="52">
        <f t="shared" si="293"/>
        <v>44824</v>
      </c>
      <c r="BG1845" s="16">
        <f t="shared" si="297"/>
        <v>2022</v>
      </c>
      <c r="BH1845" s="16"/>
    </row>
    <row r="1846" spans="1:60" x14ac:dyDescent="0.25">
      <c r="A1846" s="16">
        <v>820003850</v>
      </c>
      <c r="B1846" s="16" t="s">
        <v>3461</v>
      </c>
      <c r="C1846" s="16" t="s">
        <v>3462</v>
      </c>
      <c r="D1846" s="17" t="s">
        <v>1210</v>
      </c>
      <c r="E1846" s="17">
        <v>78131</v>
      </c>
      <c r="F1846" s="17" t="str">
        <f t="shared" si="294"/>
        <v>ST78131</v>
      </c>
      <c r="G1846" s="17" t="e">
        <f>VLOOKUP(E1846,[4]PARTIDAS!$F:$M,8,0)</f>
        <v>#N/A</v>
      </c>
      <c r="H1846" s="17">
        <v>34586</v>
      </c>
      <c r="I1846" s="18">
        <v>44788.761111111111</v>
      </c>
      <c r="J1846" s="18">
        <v>44788.761111111111</v>
      </c>
      <c r="K1846" s="18">
        <v>44824</v>
      </c>
      <c r="L1846" s="19">
        <v>182227</v>
      </c>
      <c r="M1846" s="19">
        <v>182227</v>
      </c>
      <c r="N1846" s="16" t="s">
        <v>4297</v>
      </c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21">
        <v>44855</v>
      </c>
      <c r="AH1846" s="16"/>
      <c r="AI1846" s="16"/>
      <c r="AJ1846" s="16" t="e">
        <f>VLOOKUP(E1846,[4]TD!$A:$B,2,0)</f>
        <v>#N/A</v>
      </c>
      <c r="AK1846" s="16"/>
      <c r="AL1846" s="16"/>
      <c r="AM1846" s="16"/>
      <c r="AN1846" s="16"/>
      <c r="AO1846" s="16"/>
      <c r="AP1846" s="16"/>
      <c r="AQ1846" s="16"/>
      <c r="AR1846" s="25">
        <f t="shared" si="298"/>
        <v>182227</v>
      </c>
      <c r="AS1846" s="16"/>
      <c r="AT1846" s="16">
        <f t="shared" si="295"/>
        <v>182227</v>
      </c>
      <c r="AU1846" s="16"/>
      <c r="AV1846" s="16"/>
      <c r="AW1846" s="16"/>
      <c r="AX1846" s="16"/>
      <c r="AY1846" s="16"/>
      <c r="AZ1846" s="16"/>
      <c r="BA1846" s="16"/>
      <c r="BB1846" s="25">
        <f t="shared" si="291"/>
        <v>-182227</v>
      </c>
      <c r="BC1846" s="16"/>
      <c r="BD1846" s="52">
        <f t="shared" si="292"/>
        <v>44788.761111111111</v>
      </c>
      <c r="BE1846" s="16">
        <f t="shared" si="296"/>
        <v>2022</v>
      </c>
      <c r="BF1846" s="52">
        <f t="shared" si="293"/>
        <v>44824</v>
      </c>
      <c r="BG1846" s="16">
        <f t="shared" si="297"/>
        <v>2022</v>
      </c>
      <c r="BH1846" s="16"/>
    </row>
    <row r="1847" spans="1:60" x14ac:dyDescent="0.25">
      <c r="A1847" s="16">
        <v>820003850</v>
      </c>
      <c r="B1847" s="16" t="s">
        <v>3461</v>
      </c>
      <c r="C1847" s="16" t="s">
        <v>3462</v>
      </c>
      <c r="D1847" s="17" t="s">
        <v>1210</v>
      </c>
      <c r="E1847" s="17">
        <v>78132</v>
      </c>
      <c r="F1847" s="17" t="str">
        <f t="shared" si="294"/>
        <v>ST78132</v>
      </c>
      <c r="G1847" s="17" t="e">
        <f>VLOOKUP(E1847,[4]PARTIDAS!$F:$M,8,0)</f>
        <v>#N/A</v>
      </c>
      <c r="H1847" s="17">
        <v>34588</v>
      </c>
      <c r="I1847" s="18">
        <v>44788.761805555558</v>
      </c>
      <c r="J1847" s="18">
        <v>44788.761805555558</v>
      </c>
      <c r="K1847" s="18">
        <v>44824</v>
      </c>
      <c r="L1847" s="19">
        <v>80800</v>
      </c>
      <c r="M1847" s="19">
        <v>80800</v>
      </c>
      <c r="N1847" s="16" t="s">
        <v>4297</v>
      </c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/>
      <c r="AF1847" s="16"/>
      <c r="AG1847" s="21">
        <v>44855</v>
      </c>
      <c r="AH1847" s="16"/>
      <c r="AI1847" s="16"/>
      <c r="AJ1847" s="16" t="e">
        <f>VLOOKUP(E1847,[4]TD!$A:$B,2,0)</f>
        <v>#N/A</v>
      </c>
      <c r="AK1847" s="16"/>
      <c r="AL1847" s="16"/>
      <c r="AM1847" s="16"/>
      <c r="AN1847" s="16"/>
      <c r="AO1847" s="16"/>
      <c r="AP1847" s="16"/>
      <c r="AQ1847" s="16"/>
      <c r="AR1847" s="25">
        <f t="shared" si="298"/>
        <v>80800</v>
      </c>
      <c r="AS1847" s="16"/>
      <c r="AT1847" s="16">
        <f t="shared" si="295"/>
        <v>80800</v>
      </c>
      <c r="AU1847" s="16"/>
      <c r="AV1847" s="16"/>
      <c r="AW1847" s="16"/>
      <c r="AX1847" s="16"/>
      <c r="AY1847" s="16"/>
      <c r="AZ1847" s="16"/>
      <c r="BA1847" s="16"/>
      <c r="BB1847" s="25">
        <f t="shared" si="291"/>
        <v>-80800</v>
      </c>
      <c r="BC1847" s="16"/>
      <c r="BD1847" s="52">
        <f t="shared" si="292"/>
        <v>44788.761805555558</v>
      </c>
      <c r="BE1847" s="16">
        <f t="shared" si="296"/>
        <v>2022</v>
      </c>
      <c r="BF1847" s="52">
        <f t="shared" si="293"/>
        <v>44824</v>
      </c>
      <c r="BG1847" s="16">
        <f t="shared" si="297"/>
        <v>2022</v>
      </c>
      <c r="BH1847" s="16"/>
    </row>
    <row r="1848" spans="1:60" x14ac:dyDescent="0.25">
      <c r="A1848" s="16">
        <v>820003850</v>
      </c>
      <c r="B1848" s="16" t="s">
        <v>3461</v>
      </c>
      <c r="C1848" s="16" t="s">
        <v>3462</v>
      </c>
      <c r="D1848" s="17" t="s">
        <v>1210</v>
      </c>
      <c r="E1848" s="17">
        <v>78143</v>
      </c>
      <c r="F1848" s="17" t="str">
        <f t="shared" si="294"/>
        <v>ST78143</v>
      </c>
      <c r="G1848" s="17" t="e">
        <f>VLOOKUP(E1848,[4]PARTIDAS!$F:$M,8,0)</f>
        <v>#N/A</v>
      </c>
      <c r="H1848" s="17">
        <v>34586</v>
      </c>
      <c r="I1848" s="18">
        <v>44789.307638888888</v>
      </c>
      <c r="J1848" s="18">
        <v>44789.307638888888</v>
      </c>
      <c r="K1848" s="18">
        <v>44824</v>
      </c>
      <c r="L1848" s="19">
        <v>433400</v>
      </c>
      <c r="M1848" s="19">
        <v>433400</v>
      </c>
      <c r="N1848" s="16" t="s">
        <v>4297</v>
      </c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  <c r="AA1848" s="16"/>
      <c r="AB1848" s="16"/>
      <c r="AC1848" s="16"/>
      <c r="AD1848" s="16"/>
      <c r="AE1848" s="16"/>
      <c r="AF1848" s="16"/>
      <c r="AG1848" s="21">
        <v>44855</v>
      </c>
      <c r="AH1848" s="16"/>
      <c r="AI1848" s="16"/>
      <c r="AJ1848" s="16" t="e">
        <f>VLOOKUP(E1848,[4]TD!$A:$B,2,0)</f>
        <v>#N/A</v>
      </c>
      <c r="AK1848" s="16"/>
      <c r="AL1848" s="16"/>
      <c r="AM1848" s="16"/>
      <c r="AN1848" s="16"/>
      <c r="AO1848" s="16"/>
      <c r="AP1848" s="16"/>
      <c r="AQ1848" s="16"/>
      <c r="AR1848" s="25">
        <f t="shared" si="298"/>
        <v>433400</v>
      </c>
      <c r="AS1848" s="16"/>
      <c r="AT1848" s="16">
        <f t="shared" si="295"/>
        <v>433400</v>
      </c>
      <c r="AU1848" s="16"/>
      <c r="AV1848" s="16"/>
      <c r="AW1848" s="16"/>
      <c r="AX1848" s="16"/>
      <c r="AY1848" s="16"/>
      <c r="AZ1848" s="16"/>
      <c r="BA1848" s="16"/>
      <c r="BB1848" s="25">
        <f t="shared" si="291"/>
        <v>-433400</v>
      </c>
      <c r="BC1848" s="16"/>
      <c r="BD1848" s="52">
        <f t="shared" si="292"/>
        <v>44789.307638888888</v>
      </c>
      <c r="BE1848" s="16">
        <f t="shared" si="296"/>
        <v>2022</v>
      </c>
      <c r="BF1848" s="52">
        <f t="shared" si="293"/>
        <v>44824</v>
      </c>
      <c r="BG1848" s="16">
        <f t="shared" si="297"/>
        <v>2022</v>
      </c>
      <c r="BH1848" s="16"/>
    </row>
    <row r="1849" spans="1:60" x14ac:dyDescent="0.25">
      <c r="A1849" s="16">
        <v>820003850</v>
      </c>
      <c r="B1849" s="16" t="s">
        <v>3461</v>
      </c>
      <c r="C1849" s="16" t="s">
        <v>3462</v>
      </c>
      <c r="D1849" s="17" t="s">
        <v>1210</v>
      </c>
      <c r="E1849" s="17">
        <v>78144</v>
      </c>
      <c r="F1849" s="17" t="str">
        <f t="shared" si="294"/>
        <v>ST78144</v>
      </c>
      <c r="G1849" s="17" t="e">
        <f>VLOOKUP(E1849,[4]PARTIDAS!$F:$M,8,0)</f>
        <v>#N/A</v>
      </c>
      <c r="H1849" s="17">
        <v>34588</v>
      </c>
      <c r="I1849" s="18">
        <v>44789.308333333334</v>
      </c>
      <c r="J1849" s="18">
        <v>44789.308333333334</v>
      </c>
      <c r="K1849" s="18">
        <v>44824</v>
      </c>
      <c r="L1849" s="19">
        <v>80800</v>
      </c>
      <c r="M1849" s="19">
        <v>80800</v>
      </c>
      <c r="N1849" s="16" t="s">
        <v>4297</v>
      </c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F1849" s="16"/>
      <c r="AG1849" s="21">
        <v>44855</v>
      </c>
      <c r="AH1849" s="16"/>
      <c r="AI1849" s="16"/>
      <c r="AJ1849" s="16" t="e">
        <f>VLOOKUP(E1849,[4]TD!$A:$B,2,0)</f>
        <v>#N/A</v>
      </c>
      <c r="AK1849" s="16"/>
      <c r="AL1849" s="16"/>
      <c r="AM1849" s="16"/>
      <c r="AN1849" s="16"/>
      <c r="AO1849" s="16"/>
      <c r="AP1849" s="16"/>
      <c r="AQ1849" s="16"/>
      <c r="AR1849" s="25">
        <f t="shared" si="298"/>
        <v>80800</v>
      </c>
      <c r="AS1849" s="16"/>
      <c r="AT1849" s="16">
        <f t="shared" si="295"/>
        <v>80800</v>
      </c>
      <c r="AU1849" s="16"/>
      <c r="AV1849" s="16"/>
      <c r="AW1849" s="16"/>
      <c r="AX1849" s="16"/>
      <c r="AY1849" s="16"/>
      <c r="AZ1849" s="16"/>
      <c r="BA1849" s="16"/>
      <c r="BB1849" s="25">
        <f t="shared" si="291"/>
        <v>-80800</v>
      </c>
      <c r="BC1849" s="16"/>
      <c r="BD1849" s="52">
        <f t="shared" si="292"/>
        <v>44789.308333333334</v>
      </c>
      <c r="BE1849" s="16">
        <f t="shared" si="296"/>
        <v>2022</v>
      </c>
      <c r="BF1849" s="52">
        <f t="shared" si="293"/>
        <v>44824</v>
      </c>
      <c r="BG1849" s="16">
        <f t="shared" si="297"/>
        <v>2022</v>
      </c>
      <c r="BH1849" s="16"/>
    </row>
    <row r="1850" spans="1:60" x14ac:dyDescent="0.25">
      <c r="A1850" s="16">
        <v>820003850</v>
      </c>
      <c r="B1850" s="16" t="s">
        <v>3461</v>
      </c>
      <c r="C1850" s="16" t="s">
        <v>3467</v>
      </c>
      <c r="D1850" s="17" t="s">
        <v>1210</v>
      </c>
      <c r="E1850" s="17">
        <v>78154</v>
      </c>
      <c r="F1850" s="17" t="str">
        <f t="shared" si="294"/>
        <v>ST78154</v>
      </c>
      <c r="G1850" s="17" t="e">
        <f>VLOOKUP(E1850,[4]PARTIDAS!$F:$M,8,0)</f>
        <v>#N/A</v>
      </c>
      <c r="H1850" s="17">
        <v>34584</v>
      </c>
      <c r="I1850" s="18">
        <v>44789.356249999997</v>
      </c>
      <c r="J1850" s="18">
        <v>44789.356249999997</v>
      </c>
      <c r="K1850" s="18">
        <v>44824</v>
      </c>
      <c r="L1850" s="19">
        <v>88729</v>
      </c>
      <c r="M1850" s="19">
        <v>88729</v>
      </c>
      <c r="N1850" s="16" t="s">
        <v>4297</v>
      </c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21">
        <v>44855</v>
      </c>
      <c r="AH1850" s="16"/>
      <c r="AI1850" s="16"/>
      <c r="AJ1850" s="16" t="e">
        <f>VLOOKUP(E1850,[4]TD!$A:$B,2,0)</f>
        <v>#N/A</v>
      </c>
      <c r="AK1850" s="16"/>
      <c r="AL1850" s="16"/>
      <c r="AM1850" s="16"/>
      <c r="AN1850" s="16"/>
      <c r="AO1850" s="16"/>
      <c r="AP1850" s="16"/>
      <c r="AQ1850" s="16"/>
      <c r="AR1850" s="25">
        <f t="shared" si="298"/>
        <v>88729</v>
      </c>
      <c r="AS1850" s="16"/>
      <c r="AT1850" s="16">
        <f t="shared" si="295"/>
        <v>88729</v>
      </c>
      <c r="AU1850" s="16"/>
      <c r="AV1850" s="16"/>
      <c r="AW1850" s="16"/>
      <c r="AX1850" s="16"/>
      <c r="AY1850" s="16"/>
      <c r="AZ1850" s="16"/>
      <c r="BA1850" s="16"/>
      <c r="BB1850" s="25">
        <f t="shared" si="291"/>
        <v>-88729</v>
      </c>
      <c r="BC1850" s="16"/>
      <c r="BD1850" s="52">
        <f t="shared" si="292"/>
        <v>44789.356249999997</v>
      </c>
      <c r="BE1850" s="16">
        <f t="shared" si="296"/>
        <v>2022</v>
      </c>
      <c r="BF1850" s="52">
        <f t="shared" si="293"/>
        <v>44824</v>
      </c>
      <c r="BG1850" s="16">
        <f t="shared" si="297"/>
        <v>2022</v>
      </c>
      <c r="BH1850" s="16"/>
    </row>
    <row r="1851" spans="1:60" x14ac:dyDescent="0.25">
      <c r="A1851" s="16">
        <v>820003850</v>
      </c>
      <c r="B1851" s="16" t="s">
        <v>3461</v>
      </c>
      <c r="C1851" s="16" t="s">
        <v>3462</v>
      </c>
      <c r="D1851" s="17" t="s">
        <v>1210</v>
      </c>
      <c r="E1851" s="17">
        <v>78248</v>
      </c>
      <c r="F1851" s="17" t="str">
        <f t="shared" si="294"/>
        <v>ST78248</v>
      </c>
      <c r="G1851" s="17" t="e">
        <f>VLOOKUP(E1851,[4]PARTIDAS!$F:$M,8,0)</f>
        <v>#N/A</v>
      </c>
      <c r="H1851" s="17">
        <v>34586</v>
      </c>
      <c r="I1851" s="18">
        <v>44789.709027777775</v>
      </c>
      <c r="J1851" s="18">
        <v>44789.709027777775</v>
      </c>
      <c r="K1851" s="18">
        <v>44824</v>
      </c>
      <c r="L1851" s="19">
        <v>85913</v>
      </c>
      <c r="M1851" s="19">
        <v>85913</v>
      </c>
      <c r="N1851" s="16" t="s">
        <v>4297</v>
      </c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  <c r="AE1851" s="16"/>
      <c r="AF1851" s="16"/>
      <c r="AG1851" s="21">
        <v>44855</v>
      </c>
      <c r="AH1851" s="16"/>
      <c r="AI1851" s="16"/>
      <c r="AJ1851" s="16" t="e">
        <f>VLOOKUP(E1851,[4]TD!$A:$B,2,0)</f>
        <v>#N/A</v>
      </c>
      <c r="AK1851" s="16"/>
      <c r="AL1851" s="16"/>
      <c r="AM1851" s="16"/>
      <c r="AN1851" s="16"/>
      <c r="AO1851" s="16"/>
      <c r="AP1851" s="16"/>
      <c r="AQ1851" s="16"/>
      <c r="AR1851" s="25">
        <f t="shared" si="298"/>
        <v>85913</v>
      </c>
      <c r="AS1851" s="16"/>
      <c r="AT1851" s="16">
        <f t="shared" si="295"/>
        <v>85913</v>
      </c>
      <c r="AU1851" s="16"/>
      <c r="AV1851" s="16"/>
      <c r="AW1851" s="16"/>
      <c r="AX1851" s="16"/>
      <c r="AY1851" s="16"/>
      <c r="AZ1851" s="16"/>
      <c r="BA1851" s="16"/>
      <c r="BB1851" s="25">
        <f t="shared" si="291"/>
        <v>-85913</v>
      </c>
      <c r="BC1851" s="16"/>
      <c r="BD1851" s="52">
        <f t="shared" si="292"/>
        <v>44789.709027777775</v>
      </c>
      <c r="BE1851" s="16">
        <f t="shared" si="296"/>
        <v>2022</v>
      </c>
      <c r="BF1851" s="52">
        <f t="shared" si="293"/>
        <v>44824</v>
      </c>
      <c r="BG1851" s="16">
        <f t="shared" si="297"/>
        <v>2022</v>
      </c>
      <c r="BH1851" s="16"/>
    </row>
    <row r="1852" spans="1:60" x14ac:dyDescent="0.25">
      <c r="A1852" s="16">
        <v>820003850</v>
      </c>
      <c r="B1852" s="16" t="s">
        <v>3461</v>
      </c>
      <c r="C1852" s="16" t="s">
        <v>3462</v>
      </c>
      <c r="D1852" s="17" t="s">
        <v>1210</v>
      </c>
      <c r="E1852" s="17">
        <v>78253</v>
      </c>
      <c r="F1852" s="17" t="str">
        <f t="shared" si="294"/>
        <v>ST78253</v>
      </c>
      <c r="G1852" s="17" t="e">
        <f>VLOOKUP(E1852,[4]PARTIDAS!$F:$M,8,0)</f>
        <v>#N/A</v>
      </c>
      <c r="H1852" s="17">
        <v>34586</v>
      </c>
      <c r="I1852" s="18">
        <v>44789.75</v>
      </c>
      <c r="J1852" s="18">
        <v>44789.75</v>
      </c>
      <c r="K1852" s="18">
        <v>44824</v>
      </c>
      <c r="L1852" s="19">
        <v>75116</v>
      </c>
      <c r="M1852" s="19">
        <v>75116</v>
      </c>
      <c r="N1852" s="16" t="s">
        <v>4297</v>
      </c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21">
        <v>44855</v>
      </c>
      <c r="AH1852" s="16"/>
      <c r="AI1852" s="16"/>
      <c r="AJ1852" s="16" t="e">
        <f>VLOOKUP(E1852,[4]TD!$A:$B,2,0)</f>
        <v>#N/A</v>
      </c>
      <c r="AK1852" s="16"/>
      <c r="AL1852" s="16"/>
      <c r="AM1852" s="16"/>
      <c r="AN1852" s="16"/>
      <c r="AO1852" s="16"/>
      <c r="AP1852" s="16"/>
      <c r="AQ1852" s="16"/>
      <c r="AR1852" s="25">
        <f t="shared" si="298"/>
        <v>75116</v>
      </c>
      <c r="AS1852" s="16"/>
      <c r="AT1852" s="16">
        <f t="shared" si="295"/>
        <v>75116</v>
      </c>
      <c r="AU1852" s="16"/>
      <c r="AV1852" s="16"/>
      <c r="AW1852" s="16"/>
      <c r="AX1852" s="16"/>
      <c r="AY1852" s="16"/>
      <c r="AZ1852" s="16"/>
      <c r="BA1852" s="16"/>
      <c r="BB1852" s="25">
        <f t="shared" si="291"/>
        <v>-75116</v>
      </c>
      <c r="BC1852" s="16"/>
      <c r="BD1852" s="52">
        <f t="shared" si="292"/>
        <v>44789.75</v>
      </c>
      <c r="BE1852" s="16">
        <f t="shared" si="296"/>
        <v>2022</v>
      </c>
      <c r="BF1852" s="52">
        <f t="shared" si="293"/>
        <v>44824</v>
      </c>
      <c r="BG1852" s="16">
        <f t="shared" si="297"/>
        <v>2022</v>
      </c>
      <c r="BH1852" s="16"/>
    </row>
    <row r="1853" spans="1:60" x14ac:dyDescent="0.25">
      <c r="A1853" s="16">
        <v>820003850</v>
      </c>
      <c r="B1853" s="16" t="s">
        <v>3461</v>
      </c>
      <c r="C1853" s="16" t="s">
        <v>3462</v>
      </c>
      <c r="D1853" s="17" t="s">
        <v>1210</v>
      </c>
      <c r="E1853" s="17">
        <v>78259</v>
      </c>
      <c r="F1853" s="17" t="str">
        <f t="shared" si="294"/>
        <v>ST78259</v>
      </c>
      <c r="G1853" s="17" t="e">
        <f>VLOOKUP(E1853,[4]PARTIDAS!$F:$M,8,0)</f>
        <v>#N/A</v>
      </c>
      <c r="H1853" s="17">
        <v>34586</v>
      </c>
      <c r="I1853" s="18">
        <v>44789.77847222222</v>
      </c>
      <c r="J1853" s="18">
        <v>44789.77847222222</v>
      </c>
      <c r="K1853" s="18">
        <v>44824</v>
      </c>
      <c r="L1853" s="19">
        <v>73875</v>
      </c>
      <c r="M1853" s="19">
        <v>73875</v>
      </c>
      <c r="N1853" s="16" t="s">
        <v>4297</v>
      </c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/>
      <c r="AF1853" s="16"/>
      <c r="AG1853" s="21">
        <v>44855</v>
      </c>
      <c r="AH1853" s="16"/>
      <c r="AI1853" s="16"/>
      <c r="AJ1853" s="16" t="e">
        <f>VLOOKUP(E1853,[4]TD!$A:$B,2,0)</f>
        <v>#N/A</v>
      </c>
      <c r="AK1853" s="16"/>
      <c r="AL1853" s="16"/>
      <c r="AM1853" s="16"/>
      <c r="AN1853" s="16"/>
      <c r="AO1853" s="16"/>
      <c r="AP1853" s="16"/>
      <c r="AQ1853" s="16"/>
      <c r="AR1853" s="25">
        <f t="shared" si="298"/>
        <v>73875</v>
      </c>
      <c r="AS1853" s="16"/>
      <c r="AT1853" s="16">
        <f t="shared" si="295"/>
        <v>73875</v>
      </c>
      <c r="AU1853" s="16"/>
      <c r="AV1853" s="16"/>
      <c r="AW1853" s="16"/>
      <c r="AX1853" s="16"/>
      <c r="AY1853" s="16"/>
      <c r="AZ1853" s="16"/>
      <c r="BA1853" s="16"/>
      <c r="BB1853" s="25">
        <f t="shared" si="291"/>
        <v>-73875</v>
      </c>
      <c r="BC1853" s="16"/>
      <c r="BD1853" s="52">
        <f t="shared" si="292"/>
        <v>44789.77847222222</v>
      </c>
      <c r="BE1853" s="16">
        <f t="shared" si="296"/>
        <v>2022</v>
      </c>
      <c r="BF1853" s="52">
        <f t="shared" si="293"/>
        <v>44824</v>
      </c>
      <c r="BG1853" s="16">
        <f t="shared" si="297"/>
        <v>2022</v>
      </c>
      <c r="BH1853" s="16"/>
    </row>
    <row r="1854" spans="1:60" x14ac:dyDescent="0.25">
      <c r="A1854" s="16">
        <v>820003850</v>
      </c>
      <c r="B1854" s="16" t="s">
        <v>3461</v>
      </c>
      <c r="C1854" s="16" t="s">
        <v>3462</v>
      </c>
      <c r="D1854" s="17" t="s">
        <v>1210</v>
      </c>
      <c r="E1854" s="17">
        <v>78261</v>
      </c>
      <c r="F1854" s="17" t="str">
        <f t="shared" si="294"/>
        <v>ST78261</v>
      </c>
      <c r="G1854" s="17" t="e">
        <f>VLOOKUP(E1854,[4]PARTIDAS!$F:$M,8,0)</f>
        <v>#N/A</v>
      </c>
      <c r="H1854" s="17">
        <v>34586</v>
      </c>
      <c r="I1854" s="18">
        <v>44789.819444444445</v>
      </c>
      <c r="J1854" s="18">
        <v>44789.819444444445</v>
      </c>
      <c r="K1854" s="18">
        <v>44824</v>
      </c>
      <c r="L1854" s="19">
        <v>166898</v>
      </c>
      <c r="M1854" s="19">
        <v>166898</v>
      </c>
      <c r="N1854" s="16" t="s">
        <v>4297</v>
      </c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/>
      <c r="AE1854" s="16"/>
      <c r="AF1854" s="16"/>
      <c r="AG1854" s="21">
        <v>44855</v>
      </c>
      <c r="AH1854" s="16"/>
      <c r="AI1854" s="16"/>
      <c r="AJ1854" s="16" t="e">
        <f>VLOOKUP(E1854,[4]TD!$A:$B,2,0)</f>
        <v>#N/A</v>
      </c>
      <c r="AK1854" s="16"/>
      <c r="AL1854" s="16"/>
      <c r="AM1854" s="16"/>
      <c r="AN1854" s="16"/>
      <c r="AO1854" s="16"/>
      <c r="AP1854" s="16"/>
      <c r="AQ1854" s="16"/>
      <c r="AR1854" s="25">
        <f t="shared" si="298"/>
        <v>166898</v>
      </c>
      <c r="AS1854" s="16"/>
      <c r="AT1854" s="16">
        <f t="shared" si="295"/>
        <v>166898</v>
      </c>
      <c r="AU1854" s="16"/>
      <c r="AV1854" s="16"/>
      <c r="AW1854" s="16"/>
      <c r="AX1854" s="16"/>
      <c r="AY1854" s="16"/>
      <c r="AZ1854" s="16"/>
      <c r="BA1854" s="16"/>
      <c r="BB1854" s="25">
        <f t="shared" si="291"/>
        <v>-166898</v>
      </c>
      <c r="BC1854" s="16"/>
      <c r="BD1854" s="52">
        <f t="shared" si="292"/>
        <v>44789.819444444445</v>
      </c>
      <c r="BE1854" s="16">
        <f t="shared" si="296"/>
        <v>2022</v>
      </c>
      <c r="BF1854" s="52">
        <f t="shared" si="293"/>
        <v>44824</v>
      </c>
      <c r="BG1854" s="16">
        <f t="shared" si="297"/>
        <v>2022</v>
      </c>
      <c r="BH1854" s="16"/>
    </row>
    <row r="1855" spans="1:60" x14ac:dyDescent="0.25">
      <c r="A1855" s="16">
        <v>820003850</v>
      </c>
      <c r="B1855" s="16" t="s">
        <v>3461</v>
      </c>
      <c r="C1855" s="16" t="s">
        <v>3462</v>
      </c>
      <c r="D1855" s="17" t="s">
        <v>1210</v>
      </c>
      <c r="E1855" s="17">
        <v>78318</v>
      </c>
      <c r="F1855" s="17" t="str">
        <f t="shared" si="294"/>
        <v>ST78318</v>
      </c>
      <c r="G1855" s="17" t="e">
        <f>VLOOKUP(E1855,[4]PARTIDAS!$F:$M,8,0)</f>
        <v>#N/A</v>
      </c>
      <c r="H1855" s="17">
        <v>34586</v>
      </c>
      <c r="I1855" s="18">
        <v>44790.376388888886</v>
      </c>
      <c r="J1855" s="18">
        <v>44790.376388888886</v>
      </c>
      <c r="K1855" s="18">
        <v>44824</v>
      </c>
      <c r="L1855" s="19">
        <v>529851</v>
      </c>
      <c r="M1855" s="19">
        <v>529851</v>
      </c>
      <c r="N1855" s="16" t="s">
        <v>4297</v>
      </c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F1855" s="16"/>
      <c r="AG1855" s="21">
        <v>44855</v>
      </c>
      <c r="AH1855" s="16"/>
      <c r="AI1855" s="16"/>
      <c r="AJ1855" s="16" t="e">
        <f>VLOOKUP(E1855,[4]TD!$A:$B,2,0)</f>
        <v>#N/A</v>
      </c>
      <c r="AK1855" s="16"/>
      <c r="AL1855" s="16"/>
      <c r="AM1855" s="16"/>
      <c r="AN1855" s="16"/>
      <c r="AO1855" s="16"/>
      <c r="AP1855" s="16"/>
      <c r="AQ1855" s="16"/>
      <c r="AR1855" s="25">
        <f t="shared" si="298"/>
        <v>529851</v>
      </c>
      <c r="AS1855" s="16"/>
      <c r="AT1855" s="16">
        <f t="shared" si="295"/>
        <v>529851</v>
      </c>
      <c r="AU1855" s="16"/>
      <c r="AV1855" s="16"/>
      <c r="AW1855" s="16"/>
      <c r="AX1855" s="16"/>
      <c r="AY1855" s="16"/>
      <c r="AZ1855" s="16"/>
      <c r="BA1855" s="16"/>
      <c r="BB1855" s="25">
        <f t="shared" si="291"/>
        <v>-529851</v>
      </c>
      <c r="BC1855" s="16"/>
      <c r="BD1855" s="52">
        <f t="shared" si="292"/>
        <v>44790.376388888886</v>
      </c>
      <c r="BE1855" s="16">
        <f t="shared" si="296"/>
        <v>2022</v>
      </c>
      <c r="BF1855" s="52">
        <f t="shared" si="293"/>
        <v>44824</v>
      </c>
      <c r="BG1855" s="16">
        <f t="shared" si="297"/>
        <v>2022</v>
      </c>
      <c r="BH1855" s="16"/>
    </row>
    <row r="1856" spans="1:60" x14ac:dyDescent="0.25">
      <c r="A1856" s="16">
        <v>820003850</v>
      </c>
      <c r="B1856" s="16" t="s">
        <v>3461</v>
      </c>
      <c r="C1856" s="16" t="s">
        <v>3462</v>
      </c>
      <c r="D1856" s="17" t="s">
        <v>1210</v>
      </c>
      <c r="E1856" s="17">
        <v>78344</v>
      </c>
      <c r="F1856" s="17" t="str">
        <f t="shared" si="294"/>
        <v>ST78344</v>
      </c>
      <c r="G1856" s="17" t="e">
        <f>VLOOKUP(E1856,[4]PARTIDAS!$F:$M,8,0)</f>
        <v>#N/A</v>
      </c>
      <c r="H1856" s="17">
        <v>34586</v>
      </c>
      <c r="I1856" s="18">
        <v>44790.482638888891</v>
      </c>
      <c r="J1856" s="18">
        <v>44790.482638888891</v>
      </c>
      <c r="K1856" s="18">
        <v>44824</v>
      </c>
      <c r="L1856" s="19">
        <v>567865</v>
      </c>
      <c r="M1856" s="19">
        <v>567865</v>
      </c>
      <c r="N1856" s="16" t="s">
        <v>4297</v>
      </c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21">
        <v>44855</v>
      </c>
      <c r="AH1856" s="16"/>
      <c r="AI1856" s="16"/>
      <c r="AJ1856" s="16" t="e">
        <f>VLOOKUP(E1856,[4]TD!$A:$B,2,0)</f>
        <v>#N/A</v>
      </c>
      <c r="AK1856" s="16"/>
      <c r="AL1856" s="16"/>
      <c r="AM1856" s="16"/>
      <c r="AN1856" s="16"/>
      <c r="AO1856" s="16"/>
      <c r="AP1856" s="16"/>
      <c r="AQ1856" s="16"/>
      <c r="AR1856" s="25">
        <f t="shared" si="298"/>
        <v>567865</v>
      </c>
      <c r="AS1856" s="16"/>
      <c r="AT1856" s="16">
        <f t="shared" si="295"/>
        <v>567865</v>
      </c>
      <c r="AU1856" s="16"/>
      <c r="AV1856" s="16"/>
      <c r="AW1856" s="16"/>
      <c r="AX1856" s="16"/>
      <c r="AY1856" s="16"/>
      <c r="AZ1856" s="16"/>
      <c r="BA1856" s="16"/>
      <c r="BB1856" s="25">
        <f t="shared" si="291"/>
        <v>-567865</v>
      </c>
      <c r="BC1856" s="16"/>
      <c r="BD1856" s="52">
        <f t="shared" si="292"/>
        <v>44790.482638888891</v>
      </c>
      <c r="BE1856" s="16">
        <f t="shared" si="296"/>
        <v>2022</v>
      </c>
      <c r="BF1856" s="52">
        <f t="shared" si="293"/>
        <v>44824</v>
      </c>
      <c r="BG1856" s="16">
        <f t="shared" si="297"/>
        <v>2022</v>
      </c>
      <c r="BH1856" s="16"/>
    </row>
    <row r="1857" spans="1:60" x14ac:dyDescent="0.25">
      <c r="A1857" s="16">
        <v>820003850</v>
      </c>
      <c r="B1857" s="16" t="s">
        <v>3461</v>
      </c>
      <c r="C1857" s="16" t="s">
        <v>3462</v>
      </c>
      <c r="D1857" s="17" t="s">
        <v>1210</v>
      </c>
      <c r="E1857" s="17">
        <v>78425</v>
      </c>
      <c r="F1857" s="17" t="str">
        <f t="shared" si="294"/>
        <v>ST78425</v>
      </c>
      <c r="G1857" s="17" t="e">
        <f>VLOOKUP(E1857,[4]PARTIDAS!$F:$M,8,0)</f>
        <v>#N/A</v>
      </c>
      <c r="H1857" s="17">
        <v>34586</v>
      </c>
      <c r="I1857" s="18">
        <v>44790.771527777775</v>
      </c>
      <c r="J1857" s="18">
        <v>44790.771527777775</v>
      </c>
      <c r="K1857" s="18">
        <v>44824</v>
      </c>
      <c r="L1857" s="19">
        <v>70769</v>
      </c>
      <c r="M1857" s="19">
        <v>70769</v>
      </c>
      <c r="N1857" s="16" t="s">
        <v>4297</v>
      </c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/>
      <c r="AE1857" s="16"/>
      <c r="AF1857" s="16"/>
      <c r="AG1857" s="21">
        <v>44855</v>
      </c>
      <c r="AH1857" s="16"/>
      <c r="AI1857" s="16"/>
      <c r="AJ1857" s="16" t="e">
        <f>VLOOKUP(E1857,[4]TD!$A:$B,2,0)</f>
        <v>#N/A</v>
      </c>
      <c r="AK1857" s="16"/>
      <c r="AL1857" s="16"/>
      <c r="AM1857" s="16"/>
      <c r="AN1857" s="16"/>
      <c r="AO1857" s="16"/>
      <c r="AP1857" s="16"/>
      <c r="AQ1857" s="16"/>
      <c r="AR1857" s="25">
        <f t="shared" si="298"/>
        <v>70769</v>
      </c>
      <c r="AS1857" s="16"/>
      <c r="AT1857" s="16">
        <f t="shared" si="295"/>
        <v>70769</v>
      </c>
      <c r="AU1857" s="16"/>
      <c r="AV1857" s="16"/>
      <c r="AW1857" s="16"/>
      <c r="AX1857" s="16"/>
      <c r="AY1857" s="16"/>
      <c r="AZ1857" s="16"/>
      <c r="BA1857" s="16"/>
      <c r="BB1857" s="25">
        <f t="shared" si="291"/>
        <v>-70769</v>
      </c>
      <c r="BC1857" s="16"/>
      <c r="BD1857" s="52">
        <f t="shared" si="292"/>
        <v>44790.771527777775</v>
      </c>
      <c r="BE1857" s="16">
        <f t="shared" si="296"/>
        <v>2022</v>
      </c>
      <c r="BF1857" s="52">
        <f t="shared" si="293"/>
        <v>44824</v>
      </c>
      <c r="BG1857" s="16">
        <f t="shared" si="297"/>
        <v>2022</v>
      </c>
      <c r="BH1857" s="16"/>
    </row>
    <row r="1858" spans="1:60" x14ac:dyDescent="0.25">
      <c r="A1858" s="16">
        <v>820003850</v>
      </c>
      <c r="B1858" s="16" t="s">
        <v>3461</v>
      </c>
      <c r="C1858" s="16" t="s">
        <v>3462</v>
      </c>
      <c r="D1858" s="17" t="s">
        <v>1210</v>
      </c>
      <c r="E1858" s="17">
        <v>78437</v>
      </c>
      <c r="F1858" s="17" t="str">
        <f t="shared" si="294"/>
        <v>ST78437</v>
      </c>
      <c r="G1858" s="17" t="e">
        <f>VLOOKUP(E1858,[4]PARTIDAS!$F:$M,8,0)</f>
        <v>#N/A</v>
      </c>
      <c r="H1858" s="17">
        <v>34586</v>
      </c>
      <c r="I1858" s="18">
        <v>44791.073611111111</v>
      </c>
      <c r="J1858" s="18">
        <v>44791.073611111111</v>
      </c>
      <c r="K1858" s="18">
        <v>44824</v>
      </c>
      <c r="L1858" s="19">
        <v>220424</v>
      </c>
      <c r="M1858" s="19">
        <v>220424</v>
      </c>
      <c r="N1858" s="16" t="s">
        <v>4297</v>
      </c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21">
        <v>44855</v>
      </c>
      <c r="AH1858" s="16"/>
      <c r="AI1858" s="16"/>
      <c r="AJ1858" s="16" t="e">
        <f>VLOOKUP(E1858,[4]TD!$A:$B,2,0)</f>
        <v>#N/A</v>
      </c>
      <c r="AK1858" s="16"/>
      <c r="AL1858" s="16"/>
      <c r="AM1858" s="16"/>
      <c r="AN1858" s="16"/>
      <c r="AO1858" s="16"/>
      <c r="AP1858" s="16"/>
      <c r="AQ1858" s="16"/>
      <c r="AR1858" s="25">
        <f t="shared" si="298"/>
        <v>220424</v>
      </c>
      <c r="AS1858" s="16"/>
      <c r="AT1858" s="16">
        <f t="shared" si="295"/>
        <v>220424</v>
      </c>
      <c r="AU1858" s="16"/>
      <c r="AV1858" s="16"/>
      <c r="AW1858" s="16"/>
      <c r="AX1858" s="16"/>
      <c r="AY1858" s="16"/>
      <c r="AZ1858" s="16"/>
      <c r="BA1858" s="16"/>
      <c r="BB1858" s="25">
        <f t="shared" ref="BB1858:BB1921" si="299">M1858-SUM(AK1858:BA1858)</f>
        <v>-220424</v>
      </c>
      <c r="BC1858" s="16"/>
      <c r="BD1858" s="52">
        <f t="shared" ref="BD1858:BD1921" si="300">I1858</f>
        <v>44791.073611111111</v>
      </c>
      <c r="BE1858" s="16">
        <f t="shared" si="296"/>
        <v>2022</v>
      </c>
      <c r="BF1858" s="52">
        <f t="shared" ref="BF1858:BF1921" si="301">K1858</f>
        <v>44824</v>
      </c>
      <c r="BG1858" s="16">
        <f t="shared" si="297"/>
        <v>2022</v>
      </c>
      <c r="BH1858" s="16"/>
    </row>
    <row r="1859" spans="1:60" x14ac:dyDescent="0.25">
      <c r="A1859" s="16">
        <v>820003850</v>
      </c>
      <c r="B1859" s="16" t="s">
        <v>3461</v>
      </c>
      <c r="C1859" s="16" t="s">
        <v>3467</v>
      </c>
      <c r="D1859" s="17" t="s">
        <v>1210</v>
      </c>
      <c r="E1859" s="17">
        <v>78551</v>
      </c>
      <c r="F1859" s="17" t="str">
        <f t="shared" ref="F1859:F1922" si="302">CONCATENATE(D1859,E1859)</f>
        <v>ST78551</v>
      </c>
      <c r="G1859" s="17" t="e">
        <f>VLOOKUP(E1859,[4]PARTIDAS!$F:$M,8,0)</f>
        <v>#N/A</v>
      </c>
      <c r="H1859" s="17">
        <v>34585</v>
      </c>
      <c r="I1859" s="18">
        <v>44791.65347222222</v>
      </c>
      <c r="J1859" s="18">
        <v>44791.65347222222</v>
      </c>
      <c r="K1859" s="18">
        <v>44824</v>
      </c>
      <c r="L1859" s="19">
        <v>7100</v>
      </c>
      <c r="M1859" s="19">
        <v>7100</v>
      </c>
      <c r="N1859" s="16" t="s">
        <v>4297</v>
      </c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  <c r="AA1859" s="16"/>
      <c r="AB1859" s="16"/>
      <c r="AC1859" s="16"/>
      <c r="AD1859" s="16"/>
      <c r="AE1859" s="16"/>
      <c r="AF1859" s="16"/>
      <c r="AG1859" s="21">
        <v>44855</v>
      </c>
      <c r="AH1859" s="16"/>
      <c r="AI1859" s="16"/>
      <c r="AJ1859" s="16" t="e">
        <f>VLOOKUP(E1859,[4]TD!$A:$B,2,0)</f>
        <v>#N/A</v>
      </c>
      <c r="AK1859" s="16"/>
      <c r="AL1859" s="16"/>
      <c r="AM1859" s="16"/>
      <c r="AN1859" s="16"/>
      <c r="AO1859" s="16"/>
      <c r="AP1859" s="16"/>
      <c r="AQ1859" s="16"/>
      <c r="AR1859" s="25">
        <f t="shared" si="298"/>
        <v>7100</v>
      </c>
      <c r="AS1859" s="16"/>
      <c r="AT1859" s="16">
        <f t="shared" ref="AT1859:AT1922" si="303">AP1859+AR1859+AS1859</f>
        <v>7100</v>
      </c>
      <c r="AU1859" s="16"/>
      <c r="AV1859" s="16"/>
      <c r="AW1859" s="16"/>
      <c r="AX1859" s="16"/>
      <c r="AY1859" s="16"/>
      <c r="AZ1859" s="16"/>
      <c r="BA1859" s="16"/>
      <c r="BB1859" s="25">
        <f t="shared" si="299"/>
        <v>-7100</v>
      </c>
      <c r="BC1859" s="16"/>
      <c r="BD1859" s="52">
        <f t="shared" si="300"/>
        <v>44791.65347222222</v>
      </c>
      <c r="BE1859" s="16">
        <f t="shared" ref="BE1859:BE1922" si="304">YEAR(BD1859)</f>
        <v>2022</v>
      </c>
      <c r="BF1859" s="52">
        <f t="shared" si="301"/>
        <v>44824</v>
      </c>
      <c r="BG1859" s="16">
        <f t="shared" ref="BG1859:BG1922" si="305">YEAR(BF1859)</f>
        <v>2022</v>
      </c>
      <c r="BH1859" s="16"/>
    </row>
    <row r="1860" spans="1:60" x14ac:dyDescent="0.25">
      <c r="A1860" s="16">
        <v>820003850</v>
      </c>
      <c r="B1860" s="16" t="s">
        <v>3461</v>
      </c>
      <c r="C1860" s="16" t="s">
        <v>3462</v>
      </c>
      <c r="D1860" s="17" t="s">
        <v>1210</v>
      </c>
      <c r="E1860" s="17">
        <v>78558</v>
      </c>
      <c r="F1860" s="17" t="str">
        <f t="shared" si="302"/>
        <v>ST78558</v>
      </c>
      <c r="G1860" s="17" t="e">
        <f>VLOOKUP(E1860,[4]PARTIDAS!$F:$M,8,0)</f>
        <v>#N/A</v>
      </c>
      <c r="H1860" s="17">
        <v>34586</v>
      </c>
      <c r="I1860" s="18">
        <v>44791.683333333334</v>
      </c>
      <c r="J1860" s="18">
        <v>44791.683333333334</v>
      </c>
      <c r="K1860" s="18">
        <v>44824</v>
      </c>
      <c r="L1860" s="19">
        <v>46000</v>
      </c>
      <c r="M1860" s="19">
        <v>46000</v>
      </c>
      <c r="N1860" s="16" t="s">
        <v>4297</v>
      </c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21">
        <v>44855</v>
      </c>
      <c r="AH1860" s="16"/>
      <c r="AI1860" s="16"/>
      <c r="AJ1860" s="16" t="e">
        <f>VLOOKUP(E1860,[4]TD!$A:$B,2,0)</f>
        <v>#N/A</v>
      </c>
      <c r="AK1860" s="16"/>
      <c r="AL1860" s="16"/>
      <c r="AM1860" s="16"/>
      <c r="AN1860" s="16"/>
      <c r="AO1860" s="16"/>
      <c r="AP1860" s="16"/>
      <c r="AQ1860" s="16"/>
      <c r="AR1860" s="25">
        <f t="shared" si="298"/>
        <v>46000</v>
      </c>
      <c r="AS1860" s="16"/>
      <c r="AT1860" s="16">
        <f t="shared" si="303"/>
        <v>46000</v>
      </c>
      <c r="AU1860" s="16"/>
      <c r="AV1860" s="16"/>
      <c r="AW1860" s="16"/>
      <c r="AX1860" s="16"/>
      <c r="AY1860" s="16"/>
      <c r="AZ1860" s="16"/>
      <c r="BA1860" s="16"/>
      <c r="BB1860" s="25">
        <f t="shared" si="299"/>
        <v>-46000</v>
      </c>
      <c r="BC1860" s="16"/>
      <c r="BD1860" s="52">
        <f t="shared" si="300"/>
        <v>44791.683333333334</v>
      </c>
      <c r="BE1860" s="16">
        <f t="shared" si="304"/>
        <v>2022</v>
      </c>
      <c r="BF1860" s="52">
        <f t="shared" si="301"/>
        <v>44824</v>
      </c>
      <c r="BG1860" s="16">
        <f t="shared" si="305"/>
        <v>2022</v>
      </c>
      <c r="BH1860" s="16"/>
    </row>
    <row r="1861" spans="1:60" x14ac:dyDescent="0.25">
      <c r="A1861" s="16">
        <v>820003850</v>
      </c>
      <c r="B1861" s="16" t="s">
        <v>3461</v>
      </c>
      <c r="C1861" s="16" t="s">
        <v>3462</v>
      </c>
      <c r="D1861" s="17" t="s">
        <v>1210</v>
      </c>
      <c r="E1861" s="17">
        <v>78570</v>
      </c>
      <c r="F1861" s="17" t="str">
        <f t="shared" si="302"/>
        <v>ST78570</v>
      </c>
      <c r="G1861" s="17" t="e">
        <f>VLOOKUP(E1861,[4]PARTIDAS!$F:$M,8,0)</f>
        <v>#N/A</v>
      </c>
      <c r="H1861" s="17">
        <v>34586</v>
      </c>
      <c r="I1861" s="18">
        <v>44791.78125</v>
      </c>
      <c r="J1861" s="18">
        <v>44791.78125</v>
      </c>
      <c r="K1861" s="18">
        <v>44824</v>
      </c>
      <c r="L1861" s="19">
        <v>304005</v>
      </c>
      <c r="M1861" s="19">
        <v>304005</v>
      </c>
      <c r="N1861" s="16" t="s">
        <v>4297</v>
      </c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/>
      <c r="AC1861" s="16"/>
      <c r="AD1861" s="16"/>
      <c r="AE1861" s="16"/>
      <c r="AF1861" s="16"/>
      <c r="AG1861" s="21">
        <v>44855</v>
      </c>
      <c r="AH1861" s="16"/>
      <c r="AI1861" s="16"/>
      <c r="AJ1861" s="16" t="e">
        <f>VLOOKUP(E1861,[4]TD!$A:$B,2,0)</f>
        <v>#N/A</v>
      </c>
      <c r="AK1861" s="16"/>
      <c r="AL1861" s="16"/>
      <c r="AM1861" s="16"/>
      <c r="AN1861" s="16"/>
      <c r="AO1861" s="16"/>
      <c r="AP1861" s="16"/>
      <c r="AQ1861" s="16"/>
      <c r="AR1861" s="25">
        <f t="shared" si="298"/>
        <v>304005</v>
      </c>
      <c r="AS1861" s="16"/>
      <c r="AT1861" s="16">
        <f t="shared" si="303"/>
        <v>304005</v>
      </c>
      <c r="AU1861" s="16"/>
      <c r="AV1861" s="16"/>
      <c r="AW1861" s="16"/>
      <c r="AX1861" s="16"/>
      <c r="AY1861" s="16"/>
      <c r="AZ1861" s="16"/>
      <c r="BA1861" s="16"/>
      <c r="BB1861" s="25">
        <f t="shared" si="299"/>
        <v>-304005</v>
      </c>
      <c r="BC1861" s="16"/>
      <c r="BD1861" s="52">
        <f t="shared" si="300"/>
        <v>44791.78125</v>
      </c>
      <c r="BE1861" s="16">
        <f t="shared" si="304"/>
        <v>2022</v>
      </c>
      <c r="BF1861" s="52">
        <f t="shared" si="301"/>
        <v>44824</v>
      </c>
      <c r="BG1861" s="16">
        <f t="shared" si="305"/>
        <v>2022</v>
      </c>
      <c r="BH1861" s="16"/>
    </row>
    <row r="1862" spans="1:60" x14ac:dyDescent="0.25">
      <c r="A1862" s="16">
        <v>820003850</v>
      </c>
      <c r="B1862" s="16" t="s">
        <v>3461</v>
      </c>
      <c r="C1862" s="16" t="s">
        <v>3462</v>
      </c>
      <c r="D1862" s="17" t="s">
        <v>1210</v>
      </c>
      <c r="E1862" s="17">
        <v>78571</v>
      </c>
      <c r="F1862" s="17" t="str">
        <f t="shared" si="302"/>
        <v>ST78571</v>
      </c>
      <c r="G1862" s="17" t="e">
        <f>VLOOKUP(E1862,[4]PARTIDAS!$F:$M,8,0)</f>
        <v>#N/A</v>
      </c>
      <c r="H1862" s="17">
        <v>34586</v>
      </c>
      <c r="I1862" s="18">
        <v>44791.788888888892</v>
      </c>
      <c r="J1862" s="18">
        <v>44791.788888888892</v>
      </c>
      <c r="K1862" s="18">
        <v>44824</v>
      </c>
      <c r="L1862" s="19">
        <v>328956</v>
      </c>
      <c r="M1862" s="19">
        <v>328956</v>
      </c>
      <c r="N1862" s="16" t="s">
        <v>4297</v>
      </c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/>
      <c r="AF1862" s="16"/>
      <c r="AG1862" s="21">
        <v>44855</v>
      </c>
      <c r="AH1862" s="16"/>
      <c r="AI1862" s="16"/>
      <c r="AJ1862" s="16" t="e">
        <f>VLOOKUP(E1862,[4]TD!$A:$B,2,0)</f>
        <v>#N/A</v>
      </c>
      <c r="AK1862" s="16"/>
      <c r="AL1862" s="16"/>
      <c r="AM1862" s="16"/>
      <c r="AN1862" s="16"/>
      <c r="AO1862" s="16"/>
      <c r="AP1862" s="16"/>
      <c r="AQ1862" s="16"/>
      <c r="AR1862" s="25">
        <f t="shared" si="298"/>
        <v>328956</v>
      </c>
      <c r="AS1862" s="16"/>
      <c r="AT1862" s="16">
        <f t="shared" si="303"/>
        <v>328956</v>
      </c>
      <c r="AU1862" s="16"/>
      <c r="AV1862" s="16"/>
      <c r="AW1862" s="16"/>
      <c r="AX1862" s="16"/>
      <c r="AY1862" s="16"/>
      <c r="AZ1862" s="16"/>
      <c r="BA1862" s="16"/>
      <c r="BB1862" s="25">
        <f t="shared" si="299"/>
        <v>-328956</v>
      </c>
      <c r="BC1862" s="16"/>
      <c r="BD1862" s="52">
        <f t="shared" si="300"/>
        <v>44791.788888888892</v>
      </c>
      <c r="BE1862" s="16">
        <f t="shared" si="304"/>
        <v>2022</v>
      </c>
      <c r="BF1862" s="52">
        <f t="shared" si="301"/>
        <v>44824</v>
      </c>
      <c r="BG1862" s="16">
        <f t="shared" si="305"/>
        <v>2022</v>
      </c>
      <c r="BH1862" s="16"/>
    </row>
    <row r="1863" spans="1:60" x14ac:dyDescent="0.25">
      <c r="A1863" s="16">
        <v>820003850</v>
      </c>
      <c r="B1863" s="16" t="s">
        <v>3461</v>
      </c>
      <c r="C1863" s="16" t="s">
        <v>3467</v>
      </c>
      <c r="D1863" s="17" t="s">
        <v>1210</v>
      </c>
      <c r="E1863" s="17">
        <v>78607</v>
      </c>
      <c r="F1863" s="17" t="str">
        <f t="shared" si="302"/>
        <v>ST78607</v>
      </c>
      <c r="G1863" s="17" t="e">
        <f>VLOOKUP(E1863,[4]PARTIDAS!$F:$M,8,0)</f>
        <v>#N/A</v>
      </c>
      <c r="H1863" s="17">
        <v>34585</v>
      </c>
      <c r="I1863" s="18">
        <v>44792.341666666667</v>
      </c>
      <c r="J1863" s="18">
        <v>44792.341666666667</v>
      </c>
      <c r="K1863" s="18">
        <v>44824</v>
      </c>
      <c r="L1863" s="19">
        <v>14200</v>
      </c>
      <c r="M1863" s="19">
        <v>14200</v>
      </c>
      <c r="N1863" s="16" t="s">
        <v>4297</v>
      </c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/>
      <c r="AE1863" s="16"/>
      <c r="AF1863" s="16"/>
      <c r="AG1863" s="21">
        <v>44855</v>
      </c>
      <c r="AH1863" s="16"/>
      <c r="AI1863" s="16"/>
      <c r="AJ1863" s="16" t="e">
        <f>VLOOKUP(E1863,[4]TD!$A:$B,2,0)</f>
        <v>#N/A</v>
      </c>
      <c r="AK1863" s="16"/>
      <c r="AL1863" s="16"/>
      <c r="AM1863" s="16"/>
      <c r="AN1863" s="16"/>
      <c r="AO1863" s="16"/>
      <c r="AP1863" s="16"/>
      <c r="AQ1863" s="16"/>
      <c r="AR1863" s="25">
        <f t="shared" ref="AR1863:AR1926" si="306">M1863</f>
        <v>14200</v>
      </c>
      <c r="AS1863" s="16"/>
      <c r="AT1863" s="16">
        <f t="shared" si="303"/>
        <v>14200</v>
      </c>
      <c r="AU1863" s="16"/>
      <c r="AV1863" s="16"/>
      <c r="AW1863" s="16"/>
      <c r="AX1863" s="16"/>
      <c r="AY1863" s="16"/>
      <c r="AZ1863" s="16"/>
      <c r="BA1863" s="16"/>
      <c r="BB1863" s="25">
        <f t="shared" si="299"/>
        <v>-14200</v>
      </c>
      <c r="BC1863" s="16"/>
      <c r="BD1863" s="52">
        <f t="shared" si="300"/>
        <v>44792.341666666667</v>
      </c>
      <c r="BE1863" s="16">
        <f t="shared" si="304"/>
        <v>2022</v>
      </c>
      <c r="BF1863" s="52">
        <f t="shared" si="301"/>
        <v>44824</v>
      </c>
      <c r="BG1863" s="16">
        <f t="shared" si="305"/>
        <v>2022</v>
      </c>
      <c r="BH1863" s="16"/>
    </row>
    <row r="1864" spans="1:60" x14ac:dyDescent="0.25">
      <c r="A1864" s="16">
        <v>820003850</v>
      </c>
      <c r="B1864" s="16" t="s">
        <v>3461</v>
      </c>
      <c r="C1864" s="16" t="s">
        <v>3462</v>
      </c>
      <c r="D1864" s="17" t="s">
        <v>1210</v>
      </c>
      <c r="E1864" s="17">
        <v>78632</v>
      </c>
      <c r="F1864" s="17" t="str">
        <f t="shared" si="302"/>
        <v>ST78632</v>
      </c>
      <c r="G1864" s="17" t="e">
        <f>VLOOKUP(E1864,[4]PARTIDAS!$F:$M,8,0)</f>
        <v>#N/A</v>
      </c>
      <c r="H1864" s="17">
        <v>34586</v>
      </c>
      <c r="I1864" s="18">
        <v>44792.532638888886</v>
      </c>
      <c r="J1864" s="18">
        <v>44792.532638888886</v>
      </c>
      <c r="K1864" s="18">
        <v>44824</v>
      </c>
      <c r="L1864" s="19">
        <v>158350</v>
      </c>
      <c r="M1864" s="19">
        <v>158350</v>
      </c>
      <c r="N1864" s="16" t="s">
        <v>4297</v>
      </c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21">
        <v>44855</v>
      </c>
      <c r="AH1864" s="16"/>
      <c r="AI1864" s="16"/>
      <c r="AJ1864" s="16" t="e">
        <f>VLOOKUP(E1864,[4]TD!$A:$B,2,0)</f>
        <v>#N/A</v>
      </c>
      <c r="AK1864" s="16"/>
      <c r="AL1864" s="16"/>
      <c r="AM1864" s="16"/>
      <c r="AN1864" s="16"/>
      <c r="AO1864" s="16"/>
      <c r="AP1864" s="16"/>
      <c r="AQ1864" s="16"/>
      <c r="AR1864" s="25">
        <f t="shared" si="306"/>
        <v>158350</v>
      </c>
      <c r="AS1864" s="16"/>
      <c r="AT1864" s="16">
        <f t="shared" si="303"/>
        <v>158350</v>
      </c>
      <c r="AU1864" s="16"/>
      <c r="AV1864" s="16"/>
      <c r="AW1864" s="16"/>
      <c r="AX1864" s="16"/>
      <c r="AY1864" s="16"/>
      <c r="AZ1864" s="16"/>
      <c r="BA1864" s="16"/>
      <c r="BB1864" s="25">
        <f t="shared" si="299"/>
        <v>-158350</v>
      </c>
      <c r="BC1864" s="16"/>
      <c r="BD1864" s="52">
        <f t="shared" si="300"/>
        <v>44792.532638888886</v>
      </c>
      <c r="BE1864" s="16">
        <f t="shared" si="304"/>
        <v>2022</v>
      </c>
      <c r="BF1864" s="52">
        <f t="shared" si="301"/>
        <v>44824</v>
      </c>
      <c r="BG1864" s="16">
        <f t="shared" si="305"/>
        <v>2022</v>
      </c>
      <c r="BH1864" s="16"/>
    </row>
    <row r="1865" spans="1:60" x14ac:dyDescent="0.25">
      <c r="A1865" s="16">
        <v>820003850</v>
      </c>
      <c r="B1865" s="16" t="s">
        <v>3461</v>
      </c>
      <c r="C1865" s="16" t="s">
        <v>3462</v>
      </c>
      <c r="D1865" s="17" t="s">
        <v>1210</v>
      </c>
      <c r="E1865" s="17">
        <v>78680</v>
      </c>
      <c r="F1865" s="17" t="str">
        <f t="shared" si="302"/>
        <v>ST78680</v>
      </c>
      <c r="G1865" s="17" t="e">
        <f>VLOOKUP(E1865,[4]PARTIDAS!$F:$M,8,0)</f>
        <v>#N/A</v>
      </c>
      <c r="H1865" s="17">
        <v>34586</v>
      </c>
      <c r="I1865" s="18">
        <v>44792.6875</v>
      </c>
      <c r="J1865" s="18">
        <v>44792.6875</v>
      </c>
      <c r="K1865" s="18">
        <v>44824</v>
      </c>
      <c r="L1865" s="19">
        <v>223942</v>
      </c>
      <c r="M1865" s="19">
        <v>223942</v>
      </c>
      <c r="N1865" s="16" t="s">
        <v>4297</v>
      </c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  <c r="AA1865" s="16"/>
      <c r="AB1865" s="16"/>
      <c r="AC1865" s="16"/>
      <c r="AD1865" s="16"/>
      <c r="AE1865" s="16"/>
      <c r="AF1865" s="16"/>
      <c r="AG1865" s="21">
        <v>44855</v>
      </c>
      <c r="AH1865" s="16"/>
      <c r="AI1865" s="16"/>
      <c r="AJ1865" s="16" t="e">
        <f>VLOOKUP(E1865,[4]TD!$A:$B,2,0)</f>
        <v>#N/A</v>
      </c>
      <c r="AK1865" s="16"/>
      <c r="AL1865" s="16"/>
      <c r="AM1865" s="16"/>
      <c r="AN1865" s="16"/>
      <c r="AO1865" s="16"/>
      <c r="AP1865" s="16"/>
      <c r="AQ1865" s="16"/>
      <c r="AR1865" s="25">
        <f t="shared" si="306"/>
        <v>223942</v>
      </c>
      <c r="AS1865" s="16"/>
      <c r="AT1865" s="16">
        <f t="shared" si="303"/>
        <v>223942</v>
      </c>
      <c r="AU1865" s="16"/>
      <c r="AV1865" s="16"/>
      <c r="AW1865" s="16"/>
      <c r="AX1865" s="16"/>
      <c r="AY1865" s="16"/>
      <c r="AZ1865" s="16"/>
      <c r="BA1865" s="16"/>
      <c r="BB1865" s="25">
        <f t="shared" si="299"/>
        <v>-223942</v>
      </c>
      <c r="BC1865" s="16"/>
      <c r="BD1865" s="52">
        <f t="shared" si="300"/>
        <v>44792.6875</v>
      </c>
      <c r="BE1865" s="16">
        <f t="shared" si="304"/>
        <v>2022</v>
      </c>
      <c r="BF1865" s="52">
        <f t="shared" si="301"/>
        <v>44824</v>
      </c>
      <c r="BG1865" s="16">
        <f t="shared" si="305"/>
        <v>2022</v>
      </c>
      <c r="BH1865" s="16"/>
    </row>
    <row r="1866" spans="1:60" x14ac:dyDescent="0.25">
      <c r="A1866" s="16">
        <v>820003850</v>
      </c>
      <c r="B1866" s="16" t="s">
        <v>3461</v>
      </c>
      <c r="C1866" s="16" t="s">
        <v>3462</v>
      </c>
      <c r="D1866" s="17" t="s">
        <v>1210</v>
      </c>
      <c r="E1866" s="17">
        <v>78709</v>
      </c>
      <c r="F1866" s="17" t="str">
        <f t="shared" si="302"/>
        <v>ST78709</v>
      </c>
      <c r="G1866" s="17" t="e">
        <f>VLOOKUP(E1866,[4]PARTIDAS!$F:$M,8,0)</f>
        <v>#N/A</v>
      </c>
      <c r="H1866" s="17">
        <v>34586</v>
      </c>
      <c r="I1866" s="18">
        <v>44793.186111111114</v>
      </c>
      <c r="J1866" s="18">
        <v>44793.186111111114</v>
      </c>
      <c r="K1866" s="18">
        <v>44824</v>
      </c>
      <c r="L1866" s="19">
        <v>4126913</v>
      </c>
      <c r="M1866" s="19">
        <v>4126913</v>
      </c>
      <c r="N1866" s="16" t="s">
        <v>4297</v>
      </c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21">
        <v>44855</v>
      </c>
      <c r="AH1866" s="16"/>
      <c r="AI1866" s="16"/>
      <c r="AJ1866" s="16" t="e">
        <f>VLOOKUP(E1866,[4]TD!$A:$B,2,0)</f>
        <v>#N/A</v>
      </c>
      <c r="AK1866" s="16"/>
      <c r="AL1866" s="16"/>
      <c r="AM1866" s="16"/>
      <c r="AN1866" s="16"/>
      <c r="AO1866" s="16"/>
      <c r="AP1866" s="16"/>
      <c r="AQ1866" s="16"/>
      <c r="AR1866" s="25">
        <f t="shared" si="306"/>
        <v>4126913</v>
      </c>
      <c r="AS1866" s="16"/>
      <c r="AT1866" s="16">
        <f t="shared" si="303"/>
        <v>4126913</v>
      </c>
      <c r="AU1866" s="16"/>
      <c r="AV1866" s="16"/>
      <c r="AW1866" s="16"/>
      <c r="AX1866" s="16"/>
      <c r="AY1866" s="16"/>
      <c r="AZ1866" s="16"/>
      <c r="BA1866" s="16"/>
      <c r="BB1866" s="25">
        <f t="shared" si="299"/>
        <v>-4126913</v>
      </c>
      <c r="BC1866" s="16"/>
      <c r="BD1866" s="52">
        <f t="shared" si="300"/>
        <v>44793.186111111114</v>
      </c>
      <c r="BE1866" s="16">
        <f t="shared" si="304"/>
        <v>2022</v>
      </c>
      <c r="BF1866" s="52">
        <f t="shared" si="301"/>
        <v>44824</v>
      </c>
      <c r="BG1866" s="16">
        <f t="shared" si="305"/>
        <v>2022</v>
      </c>
      <c r="BH1866" s="16"/>
    </row>
    <row r="1867" spans="1:60" x14ac:dyDescent="0.25">
      <c r="A1867" s="16">
        <v>820003850</v>
      </c>
      <c r="B1867" s="16" t="s">
        <v>3461</v>
      </c>
      <c r="C1867" s="16" t="s">
        <v>3462</v>
      </c>
      <c r="D1867" s="17" t="s">
        <v>1210</v>
      </c>
      <c r="E1867" s="17">
        <v>78766</v>
      </c>
      <c r="F1867" s="17" t="str">
        <f t="shared" si="302"/>
        <v>ST78766</v>
      </c>
      <c r="G1867" s="17" t="e">
        <f>VLOOKUP(E1867,[4]PARTIDAS!$F:$M,8,0)</f>
        <v>#N/A</v>
      </c>
      <c r="H1867" s="17">
        <v>34586</v>
      </c>
      <c r="I1867" s="18">
        <v>44793.507638888892</v>
      </c>
      <c r="J1867" s="18">
        <v>44793.507638888892</v>
      </c>
      <c r="K1867" s="18">
        <v>44824</v>
      </c>
      <c r="L1867" s="19">
        <v>495782</v>
      </c>
      <c r="M1867" s="19">
        <v>495782</v>
      </c>
      <c r="N1867" s="16" t="s">
        <v>4297</v>
      </c>
      <c r="O1867" s="16"/>
      <c r="P1867" s="16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  <c r="AB1867" s="16"/>
      <c r="AC1867" s="16"/>
      <c r="AD1867" s="16"/>
      <c r="AE1867" s="16"/>
      <c r="AF1867" s="16"/>
      <c r="AG1867" s="21">
        <v>44855</v>
      </c>
      <c r="AH1867" s="16"/>
      <c r="AI1867" s="16"/>
      <c r="AJ1867" s="16" t="e">
        <f>VLOOKUP(E1867,[4]TD!$A:$B,2,0)</f>
        <v>#N/A</v>
      </c>
      <c r="AK1867" s="16"/>
      <c r="AL1867" s="16"/>
      <c r="AM1867" s="16"/>
      <c r="AN1867" s="16"/>
      <c r="AO1867" s="16"/>
      <c r="AP1867" s="16"/>
      <c r="AQ1867" s="16"/>
      <c r="AR1867" s="25">
        <f t="shared" si="306"/>
        <v>495782</v>
      </c>
      <c r="AS1867" s="16"/>
      <c r="AT1867" s="16">
        <f t="shared" si="303"/>
        <v>495782</v>
      </c>
      <c r="AU1867" s="16"/>
      <c r="AV1867" s="16"/>
      <c r="AW1867" s="16"/>
      <c r="AX1867" s="16"/>
      <c r="AY1867" s="16"/>
      <c r="AZ1867" s="16"/>
      <c r="BA1867" s="16"/>
      <c r="BB1867" s="25">
        <f t="shared" si="299"/>
        <v>-495782</v>
      </c>
      <c r="BC1867" s="16"/>
      <c r="BD1867" s="52">
        <f t="shared" si="300"/>
        <v>44793.507638888892</v>
      </c>
      <c r="BE1867" s="16">
        <f t="shared" si="304"/>
        <v>2022</v>
      </c>
      <c r="BF1867" s="52">
        <f t="shared" si="301"/>
        <v>44824</v>
      </c>
      <c r="BG1867" s="16">
        <f t="shared" si="305"/>
        <v>2022</v>
      </c>
      <c r="BH1867" s="16"/>
    </row>
    <row r="1868" spans="1:60" x14ac:dyDescent="0.25">
      <c r="A1868" s="16">
        <v>820003850</v>
      </c>
      <c r="B1868" s="16" t="s">
        <v>3461</v>
      </c>
      <c r="C1868" s="16" t="s">
        <v>3462</v>
      </c>
      <c r="D1868" s="17" t="s">
        <v>1210</v>
      </c>
      <c r="E1868" s="17">
        <v>78770</v>
      </c>
      <c r="F1868" s="17" t="str">
        <f t="shared" si="302"/>
        <v>ST78770</v>
      </c>
      <c r="G1868" s="17" t="e">
        <f>VLOOKUP(E1868,[4]PARTIDAS!$F:$M,8,0)</f>
        <v>#N/A</v>
      </c>
      <c r="H1868" s="17">
        <v>34586</v>
      </c>
      <c r="I1868" s="18">
        <v>44793.564583333333</v>
      </c>
      <c r="J1868" s="18">
        <v>44793.564583333333</v>
      </c>
      <c r="K1868" s="18">
        <v>44824</v>
      </c>
      <c r="L1868" s="19">
        <v>904536</v>
      </c>
      <c r="M1868" s="19">
        <v>814036</v>
      </c>
      <c r="N1868" s="16" t="s">
        <v>4297</v>
      </c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21">
        <v>44855</v>
      </c>
      <c r="AH1868" s="16"/>
      <c r="AI1868" s="16"/>
      <c r="AJ1868" s="16" t="e">
        <f>VLOOKUP(E1868,[4]TD!$A:$B,2,0)</f>
        <v>#N/A</v>
      </c>
      <c r="AK1868" s="16"/>
      <c r="AL1868" s="16"/>
      <c r="AM1868" s="16"/>
      <c r="AN1868" s="16"/>
      <c r="AO1868" s="16"/>
      <c r="AP1868" s="16"/>
      <c r="AQ1868" s="16"/>
      <c r="AR1868" s="25">
        <f t="shared" si="306"/>
        <v>814036</v>
      </c>
      <c r="AS1868" s="16"/>
      <c r="AT1868" s="16">
        <f t="shared" si="303"/>
        <v>814036</v>
      </c>
      <c r="AU1868" s="16"/>
      <c r="AV1868" s="16"/>
      <c r="AW1868" s="16"/>
      <c r="AX1868" s="16"/>
      <c r="AY1868" s="16"/>
      <c r="AZ1868" s="16"/>
      <c r="BA1868" s="16"/>
      <c r="BB1868" s="25">
        <f t="shared" si="299"/>
        <v>-814036</v>
      </c>
      <c r="BC1868" s="16"/>
      <c r="BD1868" s="52">
        <f t="shared" si="300"/>
        <v>44793.564583333333</v>
      </c>
      <c r="BE1868" s="16">
        <f t="shared" si="304"/>
        <v>2022</v>
      </c>
      <c r="BF1868" s="52">
        <f t="shared" si="301"/>
        <v>44824</v>
      </c>
      <c r="BG1868" s="16">
        <f t="shared" si="305"/>
        <v>2022</v>
      </c>
      <c r="BH1868" s="16"/>
    </row>
    <row r="1869" spans="1:60" x14ac:dyDescent="0.25">
      <c r="A1869" s="16">
        <v>820003850</v>
      </c>
      <c r="B1869" s="16" t="s">
        <v>3461</v>
      </c>
      <c r="C1869" s="16" t="s">
        <v>3462</v>
      </c>
      <c r="D1869" s="17" t="s">
        <v>1210</v>
      </c>
      <c r="E1869" s="17">
        <v>78800</v>
      </c>
      <c r="F1869" s="17" t="str">
        <f t="shared" si="302"/>
        <v>ST78800</v>
      </c>
      <c r="G1869" s="17" t="e">
        <f>VLOOKUP(E1869,[4]PARTIDAS!$F:$M,8,0)</f>
        <v>#N/A</v>
      </c>
      <c r="H1869" s="17">
        <v>34586</v>
      </c>
      <c r="I1869" s="18">
        <v>44794.079861111109</v>
      </c>
      <c r="J1869" s="18">
        <v>44794.079861111109</v>
      </c>
      <c r="K1869" s="18">
        <v>44824</v>
      </c>
      <c r="L1869" s="19">
        <v>121547</v>
      </c>
      <c r="M1869" s="19">
        <v>121547</v>
      </c>
      <c r="N1869" s="16" t="s">
        <v>4297</v>
      </c>
      <c r="O1869" s="16"/>
      <c r="P1869" s="16"/>
      <c r="Q1869" s="16"/>
      <c r="R1869" s="16"/>
      <c r="S1869" s="16"/>
      <c r="T1869" s="16"/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/>
      <c r="AE1869" s="16"/>
      <c r="AF1869" s="16"/>
      <c r="AG1869" s="21">
        <v>44855</v>
      </c>
      <c r="AH1869" s="16"/>
      <c r="AI1869" s="16"/>
      <c r="AJ1869" s="16" t="e">
        <f>VLOOKUP(E1869,[4]TD!$A:$B,2,0)</f>
        <v>#N/A</v>
      </c>
      <c r="AK1869" s="16"/>
      <c r="AL1869" s="16"/>
      <c r="AM1869" s="16"/>
      <c r="AN1869" s="16"/>
      <c r="AO1869" s="16"/>
      <c r="AP1869" s="16"/>
      <c r="AQ1869" s="16"/>
      <c r="AR1869" s="25">
        <f t="shared" si="306"/>
        <v>121547</v>
      </c>
      <c r="AS1869" s="16"/>
      <c r="AT1869" s="16">
        <f t="shared" si="303"/>
        <v>121547</v>
      </c>
      <c r="AU1869" s="16"/>
      <c r="AV1869" s="16"/>
      <c r="AW1869" s="16"/>
      <c r="AX1869" s="16"/>
      <c r="AY1869" s="16"/>
      <c r="AZ1869" s="16"/>
      <c r="BA1869" s="16"/>
      <c r="BB1869" s="25">
        <f t="shared" si="299"/>
        <v>-121547</v>
      </c>
      <c r="BC1869" s="16"/>
      <c r="BD1869" s="52">
        <f t="shared" si="300"/>
        <v>44794.079861111109</v>
      </c>
      <c r="BE1869" s="16">
        <f t="shared" si="304"/>
        <v>2022</v>
      </c>
      <c r="BF1869" s="52">
        <f t="shared" si="301"/>
        <v>44824</v>
      </c>
      <c r="BG1869" s="16">
        <f t="shared" si="305"/>
        <v>2022</v>
      </c>
      <c r="BH1869" s="16"/>
    </row>
    <row r="1870" spans="1:60" x14ac:dyDescent="0.25">
      <c r="A1870" s="16">
        <v>820003850</v>
      </c>
      <c r="B1870" s="16" t="s">
        <v>3461</v>
      </c>
      <c r="C1870" s="16" t="s">
        <v>3462</v>
      </c>
      <c r="D1870" s="17" t="s">
        <v>1210</v>
      </c>
      <c r="E1870" s="17">
        <v>78805</v>
      </c>
      <c r="F1870" s="17" t="str">
        <f t="shared" si="302"/>
        <v>ST78805</v>
      </c>
      <c r="G1870" s="17" t="e">
        <f>VLOOKUP(E1870,[4]PARTIDAS!$F:$M,8,0)</f>
        <v>#N/A</v>
      </c>
      <c r="H1870" s="17">
        <v>34586</v>
      </c>
      <c r="I1870" s="18">
        <v>44794.325694444444</v>
      </c>
      <c r="J1870" s="18">
        <v>44794.325694444444</v>
      </c>
      <c r="K1870" s="18">
        <v>44824</v>
      </c>
      <c r="L1870" s="19">
        <v>132722</v>
      </c>
      <c r="M1870" s="19">
        <v>132722</v>
      </c>
      <c r="N1870" s="16" t="s">
        <v>4297</v>
      </c>
      <c r="O1870" s="16"/>
      <c r="P1870" s="16"/>
      <c r="Q1870" s="16"/>
      <c r="R1870" s="16"/>
      <c r="S1870" s="16"/>
      <c r="T1870" s="16"/>
      <c r="U1870" s="16"/>
      <c r="V1870" s="16"/>
      <c r="W1870" s="16"/>
      <c r="X1870" s="16"/>
      <c r="Y1870" s="16"/>
      <c r="Z1870" s="16"/>
      <c r="AA1870" s="16"/>
      <c r="AB1870" s="16"/>
      <c r="AC1870" s="16"/>
      <c r="AD1870" s="16"/>
      <c r="AE1870" s="16"/>
      <c r="AF1870" s="16"/>
      <c r="AG1870" s="21">
        <v>44855</v>
      </c>
      <c r="AH1870" s="16"/>
      <c r="AI1870" s="16"/>
      <c r="AJ1870" s="16" t="e">
        <f>VLOOKUP(E1870,[4]TD!$A:$B,2,0)</f>
        <v>#N/A</v>
      </c>
      <c r="AK1870" s="16"/>
      <c r="AL1870" s="16"/>
      <c r="AM1870" s="16"/>
      <c r="AN1870" s="16"/>
      <c r="AO1870" s="16"/>
      <c r="AP1870" s="16"/>
      <c r="AQ1870" s="16"/>
      <c r="AR1870" s="25">
        <f t="shared" si="306"/>
        <v>132722</v>
      </c>
      <c r="AS1870" s="16"/>
      <c r="AT1870" s="16">
        <f t="shared" si="303"/>
        <v>132722</v>
      </c>
      <c r="AU1870" s="16"/>
      <c r="AV1870" s="16"/>
      <c r="AW1870" s="16"/>
      <c r="AX1870" s="16"/>
      <c r="AY1870" s="16"/>
      <c r="AZ1870" s="16"/>
      <c r="BA1870" s="16"/>
      <c r="BB1870" s="25">
        <f t="shared" si="299"/>
        <v>-132722</v>
      </c>
      <c r="BC1870" s="16"/>
      <c r="BD1870" s="52">
        <f t="shared" si="300"/>
        <v>44794.325694444444</v>
      </c>
      <c r="BE1870" s="16">
        <f t="shared" si="304"/>
        <v>2022</v>
      </c>
      <c r="BF1870" s="52">
        <f t="shared" si="301"/>
        <v>44824</v>
      </c>
      <c r="BG1870" s="16">
        <f t="shared" si="305"/>
        <v>2022</v>
      </c>
      <c r="BH1870" s="16"/>
    </row>
    <row r="1871" spans="1:60" x14ac:dyDescent="0.25">
      <c r="A1871" s="16">
        <v>820003850</v>
      </c>
      <c r="B1871" s="16" t="s">
        <v>3461</v>
      </c>
      <c r="C1871" s="16" t="s">
        <v>3462</v>
      </c>
      <c r="D1871" s="17" t="s">
        <v>1210</v>
      </c>
      <c r="E1871" s="17">
        <v>78806</v>
      </c>
      <c r="F1871" s="17" t="str">
        <f t="shared" si="302"/>
        <v>ST78806</v>
      </c>
      <c r="G1871" s="17" t="e">
        <f>VLOOKUP(E1871,[4]PARTIDAS!$F:$M,8,0)</f>
        <v>#N/A</v>
      </c>
      <c r="H1871" s="17">
        <v>34586</v>
      </c>
      <c r="I1871" s="18">
        <v>44794.340277777781</v>
      </c>
      <c r="J1871" s="18">
        <v>44794.340277777781</v>
      </c>
      <c r="K1871" s="18">
        <v>44824</v>
      </c>
      <c r="L1871" s="19">
        <v>1968135</v>
      </c>
      <c r="M1871" s="19">
        <v>1968135</v>
      </c>
      <c r="N1871" s="16" t="s">
        <v>4297</v>
      </c>
      <c r="O1871" s="16"/>
      <c r="P1871" s="16"/>
      <c r="Q1871" s="16"/>
      <c r="R1871" s="16"/>
      <c r="S1871" s="16"/>
      <c r="T1871" s="16"/>
      <c r="U1871" s="16"/>
      <c r="V1871" s="16"/>
      <c r="W1871" s="16"/>
      <c r="X1871" s="16"/>
      <c r="Y1871" s="16"/>
      <c r="Z1871" s="16"/>
      <c r="AA1871" s="16"/>
      <c r="AB1871" s="16"/>
      <c r="AC1871" s="16"/>
      <c r="AD1871" s="16"/>
      <c r="AE1871" s="16"/>
      <c r="AF1871" s="16"/>
      <c r="AG1871" s="21">
        <v>44855</v>
      </c>
      <c r="AH1871" s="16"/>
      <c r="AI1871" s="16"/>
      <c r="AJ1871" s="16" t="e">
        <f>VLOOKUP(E1871,[4]TD!$A:$B,2,0)</f>
        <v>#N/A</v>
      </c>
      <c r="AK1871" s="16"/>
      <c r="AL1871" s="16"/>
      <c r="AM1871" s="16"/>
      <c r="AN1871" s="16"/>
      <c r="AO1871" s="16"/>
      <c r="AP1871" s="16"/>
      <c r="AQ1871" s="16"/>
      <c r="AR1871" s="25">
        <f t="shared" si="306"/>
        <v>1968135</v>
      </c>
      <c r="AS1871" s="16"/>
      <c r="AT1871" s="16">
        <f t="shared" si="303"/>
        <v>1968135</v>
      </c>
      <c r="AU1871" s="16"/>
      <c r="AV1871" s="16"/>
      <c r="AW1871" s="16"/>
      <c r="AX1871" s="16"/>
      <c r="AY1871" s="16"/>
      <c r="AZ1871" s="16"/>
      <c r="BA1871" s="16"/>
      <c r="BB1871" s="25">
        <f t="shared" si="299"/>
        <v>-1968135</v>
      </c>
      <c r="BC1871" s="16"/>
      <c r="BD1871" s="52">
        <f t="shared" si="300"/>
        <v>44794.340277777781</v>
      </c>
      <c r="BE1871" s="16">
        <f t="shared" si="304"/>
        <v>2022</v>
      </c>
      <c r="BF1871" s="52">
        <f t="shared" si="301"/>
        <v>44824</v>
      </c>
      <c r="BG1871" s="16">
        <f t="shared" si="305"/>
        <v>2022</v>
      </c>
      <c r="BH1871" s="16"/>
    </row>
    <row r="1872" spans="1:60" x14ac:dyDescent="0.25">
      <c r="A1872" s="16">
        <v>820003850</v>
      </c>
      <c r="B1872" s="16" t="s">
        <v>3461</v>
      </c>
      <c r="C1872" s="16" t="s">
        <v>3467</v>
      </c>
      <c r="D1872" s="17" t="s">
        <v>1210</v>
      </c>
      <c r="E1872" s="17">
        <v>78814</v>
      </c>
      <c r="F1872" s="17" t="str">
        <f t="shared" si="302"/>
        <v>ST78814</v>
      </c>
      <c r="G1872" s="17" t="e">
        <f>VLOOKUP(E1872,[4]PARTIDAS!$F:$M,8,0)</f>
        <v>#N/A</v>
      </c>
      <c r="H1872" s="17">
        <v>34584</v>
      </c>
      <c r="I1872" s="18">
        <v>44794.411805555559</v>
      </c>
      <c r="J1872" s="18">
        <v>44794.411805555559</v>
      </c>
      <c r="K1872" s="18">
        <v>44824</v>
      </c>
      <c r="L1872" s="19">
        <v>927531</v>
      </c>
      <c r="M1872" s="19">
        <v>927531</v>
      </c>
      <c r="N1872" s="16" t="s">
        <v>4297</v>
      </c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21">
        <v>44855</v>
      </c>
      <c r="AH1872" s="16"/>
      <c r="AI1872" s="16"/>
      <c r="AJ1872" s="16" t="e">
        <f>VLOOKUP(E1872,[4]TD!$A:$B,2,0)</f>
        <v>#N/A</v>
      </c>
      <c r="AK1872" s="16"/>
      <c r="AL1872" s="16"/>
      <c r="AM1872" s="16"/>
      <c r="AN1872" s="16"/>
      <c r="AO1872" s="16"/>
      <c r="AP1872" s="16"/>
      <c r="AQ1872" s="16"/>
      <c r="AR1872" s="25">
        <f t="shared" si="306"/>
        <v>927531</v>
      </c>
      <c r="AS1872" s="16"/>
      <c r="AT1872" s="16">
        <f t="shared" si="303"/>
        <v>927531</v>
      </c>
      <c r="AU1872" s="16"/>
      <c r="AV1872" s="16"/>
      <c r="AW1872" s="16"/>
      <c r="AX1872" s="16"/>
      <c r="AY1872" s="16"/>
      <c r="AZ1872" s="16"/>
      <c r="BA1872" s="16"/>
      <c r="BB1872" s="25">
        <f t="shared" si="299"/>
        <v>-927531</v>
      </c>
      <c r="BC1872" s="16"/>
      <c r="BD1872" s="52">
        <f t="shared" si="300"/>
        <v>44794.411805555559</v>
      </c>
      <c r="BE1872" s="16">
        <f t="shared" si="304"/>
        <v>2022</v>
      </c>
      <c r="BF1872" s="52">
        <f t="shared" si="301"/>
        <v>44824</v>
      </c>
      <c r="BG1872" s="16">
        <f t="shared" si="305"/>
        <v>2022</v>
      </c>
      <c r="BH1872" s="16"/>
    </row>
    <row r="1873" spans="1:60" x14ac:dyDescent="0.25">
      <c r="A1873" s="16">
        <v>820003850</v>
      </c>
      <c r="B1873" s="16" t="s">
        <v>3461</v>
      </c>
      <c r="C1873" s="16" t="s">
        <v>3467</v>
      </c>
      <c r="D1873" s="17" t="s">
        <v>1210</v>
      </c>
      <c r="E1873" s="17">
        <v>78829</v>
      </c>
      <c r="F1873" s="17" t="str">
        <f t="shared" si="302"/>
        <v>ST78829</v>
      </c>
      <c r="G1873" s="17" t="e">
        <f>VLOOKUP(E1873,[4]PARTIDAS!$F:$M,8,0)</f>
        <v>#N/A</v>
      </c>
      <c r="H1873" s="17">
        <v>34584</v>
      </c>
      <c r="I1873" s="18">
        <v>44794.703472222223</v>
      </c>
      <c r="J1873" s="18">
        <v>44794.703472222223</v>
      </c>
      <c r="K1873" s="18">
        <v>44824</v>
      </c>
      <c r="L1873" s="19">
        <v>685802</v>
      </c>
      <c r="M1873" s="19">
        <v>685802</v>
      </c>
      <c r="N1873" s="16" t="s">
        <v>4297</v>
      </c>
      <c r="O1873" s="16"/>
      <c r="P1873" s="16"/>
      <c r="Q1873" s="16"/>
      <c r="R1873" s="16"/>
      <c r="S1873" s="16"/>
      <c r="T1873" s="16"/>
      <c r="U1873" s="16"/>
      <c r="V1873" s="16"/>
      <c r="W1873" s="16"/>
      <c r="X1873" s="16"/>
      <c r="Y1873" s="16"/>
      <c r="Z1873" s="16"/>
      <c r="AA1873" s="16"/>
      <c r="AB1873" s="16"/>
      <c r="AC1873" s="16"/>
      <c r="AD1873" s="16"/>
      <c r="AE1873" s="16"/>
      <c r="AF1873" s="16"/>
      <c r="AG1873" s="21">
        <v>44855</v>
      </c>
      <c r="AH1873" s="16"/>
      <c r="AI1873" s="16"/>
      <c r="AJ1873" s="16" t="e">
        <f>VLOOKUP(E1873,[4]TD!$A:$B,2,0)</f>
        <v>#N/A</v>
      </c>
      <c r="AK1873" s="16"/>
      <c r="AL1873" s="16"/>
      <c r="AM1873" s="16"/>
      <c r="AN1873" s="16"/>
      <c r="AO1873" s="16"/>
      <c r="AP1873" s="16"/>
      <c r="AQ1873" s="16"/>
      <c r="AR1873" s="25">
        <f t="shared" si="306"/>
        <v>685802</v>
      </c>
      <c r="AS1873" s="16"/>
      <c r="AT1873" s="16">
        <f t="shared" si="303"/>
        <v>685802</v>
      </c>
      <c r="AU1873" s="16"/>
      <c r="AV1873" s="16"/>
      <c r="AW1873" s="16"/>
      <c r="AX1873" s="16"/>
      <c r="AY1873" s="16"/>
      <c r="AZ1873" s="16"/>
      <c r="BA1873" s="16"/>
      <c r="BB1873" s="25">
        <f t="shared" si="299"/>
        <v>-685802</v>
      </c>
      <c r="BC1873" s="16"/>
      <c r="BD1873" s="52">
        <f t="shared" si="300"/>
        <v>44794.703472222223</v>
      </c>
      <c r="BE1873" s="16">
        <f t="shared" si="304"/>
        <v>2022</v>
      </c>
      <c r="BF1873" s="52">
        <f t="shared" si="301"/>
        <v>44824</v>
      </c>
      <c r="BG1873" s="16">
        <f t="shared" si="305"/>
        <v>2022</v>
      </c>
      <c r="BH1873" s="16"/>
    </row>
    <row r="1874" spans="1:60" x14ac:dyDescent="0.25">
      <c r="A1874" s="16">
        <v>820003850</v>
      </c>
      <c r="B1874" s="16" t="s">
        <v>3461</v>
      </c>
      <c r="C1874" s="16" t="s">
        <v>3462</v>
      </c>
      <c r="D1874" s="17" t="s">
        <v>1210</v>
      </c>
      <c r="E1874" s="17">
        <v>78847</v>
      </c>
      <c r="F1874" s="17" t="str">
        <f t="shared" si="302"/>
        <v>ST78847</v>
      </c>
      <c r="G1874" s="17" t="e">
        <f>VLOOKUP(E1874,[4]PARTIDAS!$F:$M,8,0)</f>
        <v>#N/A</v>
      </c>
      <c r="H1874" s="17">
        <v>34586</v>
      </c>
      <c r="I1874" s="18">
        <v>44794.87222222222</v>
      </c>
      <c r="J1874" s="18">
        <v>44794.87222222222</v>
      </c>
      <c r="K1874" s="18">
        <v>44824</v>
      </c>
      <c r="L1874" s="19">
        <v>84300</v>
      </c>
      <c r="M1874" s="19">
        <v>84300</v>
      </c>
      <c r="N1874" s="16" t="s">
        <v>4297</v>
      </c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21">
        <v>44855</v>
      </c>
      <c r="AH1874" s="16"/>
      <c r="AI1874" s="16"/>
      <c r="AJ1874" s="16" t="e">
        <f>VLOOKUP(E1874,[4]TD!$A:$B,2,0)</f>
        <v>#N/A</v>
      </c>
      <c r="AK1874" s="16"/>
      <c r="AL1874" s="16"/>
      <c r="AM1874" s="16"/>
      <c r="AN1874" s="16"/>
      <c r="AO1874" s="16"/>
      <c r="AP1874" s="16"/>
      <c r="AQ1874" s="16"/>
      <c r="AR1874" s="25">
        <f t="shared" si="306"/>
        <v>84300</v>
      </c>
      <c r="AS1874" s="16"/>
      <c r="AT1874" s="16">
        <f t="shared" si="303"/>
        <v>84300</v>
      </c>
      <c r="AU1874" s="16"/>
      <c r="AV1874" s="16"/>
      <c r="AW1874" s="16"/>
      <c r="AX1874" s="16"/>
      <c r="AY1874" s="16"/>
      <c r="AZ1874" s="16"/>
      <c r="BA1874" s="16"/>
      <c r="BB1874" s="25">
        <f t="shared" si="299"/>
        <v>-84300</v>
      </c>
      <c r="BC1874" s="16"/>
      <c r="BD1874" s="52">
        <f t="shared" si="300"/>
        <v>44794.87222222222</v>
      </c>
      <c r="BE1874" s="16">
        <f t="shared" si="304"/>
        <v>2022</v>
      </c>
      <c r="BF1874" s="52">
        <f t="shared" si="301"/>
        <v>44824</v>
      </c>
      <c r="BG1874" s="16">
        <f t="shared" si="305"/>
        <v>2022</v>
      </c>
      <c r="BH1874" s="16"/>
    </row>
    <row r="1875" spans="1:60" x14ac:dyDescent="0.25">
      <c r="A1875" s="16">
        <v>820003850</v>
      </c>
      <c r="B1875" s="16" t="s">
        <v>3461</v>
      </c>
      <c r="C1875" s="16" t="s">
        <v>3462</v>
      </c>
      <c r="D1875" s="17" t="s">
        <v>1210</v>
      </c>
      <c r="E1875" s="17">
        <v>78851</v>
      </c>
      <c r="F1875" s="17" t="str">
        <f t="shared" si="302"/>
        <v>ST78851</v>
      </c>
      <c r="G1875" s="17" t="e">
        <f>VLOOKUP(E1875,[4]PARTIDAS!$F:$M,8,0)</f>
        <v>#N/A</v>
      </c>
      <c r="H1875" s="17">
        <v>34586</v>
      </c>
      <c r="I1875" s="18">
        <v>44794.897916666669</v>
      </c>
      <c r="J1875" s="18">
        <v>44794.897916666669</v>
      </c>
      <c r="K1875" s="18">
        <v>44824</v>
      </c>
      <c r="L1875" s="19">
        <v>168600</v>
      </c>
      <c r="M1875" s="19">
        <v>168600</v>
      </c>
      <c r="N1875" s="16" t="s">
        <v>4297</v>
      </c>
      <c r="O1875" s="16"/>
      <c r="P1875" s="16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/>
      <c r="AE1875" s="16"/>
      <c r="AF1875" s="16"/>
      <c r="AG1875" s="21">
        <v>44855</v>
      </c>
      <c r="AH1875" s="16"/>
      <c r="AI1875" s="16"/>
      <c r="AJ1875" s="16" t="e">
        <f>VLOOKUP(E1875,[4]TD!$A:$B,2,0)</f>
        <v>#N/A</v>
      </c>
      <c r="AK1875" s="16"/>
      <c r="AL1875" s="16"/>
      <c r="AM1875" s="16"/>
      <c r="AN1875" s="16"/>
      <c r="AO1875" s="16"/>
      <c r="AP1875" s="16"/>
      <c r="AQ1875" s="16"/>
      <c r="AR1875" s="25">
        <f t="shared" si="306"/>
        <v>168600</v>
      </c>
      <c r="AS1875" s="16"/>
      <c r="AT1875" s="16">
        <f t="shared" si="303"/>
        <v>168600</v>
      </c>
      <c r="AU1875" s="16"/>
      <c r="AV1875" s="16"/>
      <c r="AW1875" s="16"/>
      <c r="AX1875" s="16"/>
      <c r="AY1875" s="16"/>
      <c r="AZ1875" s="16"/>
      <c r="BA1875" s="16"/>
      <c r="BB1875" s="25">
        <f t="shared" si="299"/>
        <v>-168600</v>
      </c>
      <c r="BC1875" s="16"/>
      <c r="BD1875" s="52">
        <f t="shared" si="300"/>
        <v>44794.897916666669</v>
      </c>
      <c r="BE1875" s="16">
        <f t="shared" si="304"/>
        <v>2022</v>
      </c>
      <c r="BF1875" s="52">
        <f t="shared" si="301"/>
        <v>44824</v>
      </c>
      <c r="BG1875" s="16">
        <f t="shared" si="305"/>
        <v>2022</v>
      </c>
      <c r="BH1875" s="16"/>
    </row>
    <row r="1876" spans="1:60" x14ac:dyDescent="0.25">
      <c r="A1876" s="16">
        <v>820003850</v>
      </c>
      <c r="B1876" s="16" t="s">
        <v>3461</v>
      </c>
      <c r="C1876" s="16" t="s">
        <v>3462</v>
      </c>
      <c r="D1876" s="17" t="s">
        <v>1210</v>
      </c>
      <c r="E1876" s="17">
        <v>78853</v>
      </c>
      <c r="F1876" s="17" t="str">
        <f t="shared" si="302"/>
        <v>ST78853</v>
      </c>
      <c r="G1876" s="17" t="e">
        <f>VLOOKUP(E1876,[4]PARTIDAS!$F:$M,8,0)</f>
        <v>#N/A</v>
      </c>
      <c r="H1876" s="17">
        <v>34586</v>
      </c>
      <c r="I1876" s="18">
        <v>44794.916666666664</v>
      </c>
      <c r="J1876" s="18">
        <v>44794.916666666664</v>
      </c>
      <c r="K1876" s="18">
        <v>44824</v>
      </c>
      <c r="L1876" s="19">
        <v>62755</v>
      </c>
      <c r="M1876" s="19">
        <v>62755</v>
      </c>
      <c r="N1876" s="16" t="s">
        <v>4297</v>
      </c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21">
        <v>44855</v>
      </c>
      <c r="AH1876" s="16"/>
      <c r="AI1876" s="16"/>
      <c r="AJ1876" s="16" t="e">
        <f>VLOOKUP(E1876,[4]TD!$A:$B,2,0)</f>
        <v>#N/A</v>
      </c>
      <c r="AK1876" s="16"/>
      <c r="AL1876" s="16"/>
      <c r="AM1876" s="16"/>
      <c r="AN1876" s="16"/>
      <c r="AO1876" s="16"/>
      <c r="AP1876" s="16"/>
      <c r="AQ1876" s="16"/>
      <c r="AR1876" s="25">
        <f t="shared" si="306"/>
        <v>62755</v>
      </c>
      <c r="AS1876" s="16"/>
      <c r="AT1876" s="16">
        <f t="shared" si="303"/>
        <v>62755</v>
      </c>
      <c r="AU1876" s="16"/>
      <c r="AV1876" s="16"/>
      <c r="AW1876" s="16"/>
      <c r="AX1876" s="16"/>
      <c r="AY1876" s="16"/>
      <c r="AZ1876" s="16"/>
      <c r="BA1876" s="16"/>
      <c r="BB1876" s="25">
        <f t="shared" si="299"/>
        <v>-62755</v>
      </c>
      <c r="BC1876" s="16"/>
      <c r="BD1876" s="52">
        <f t="shared" si="300"/>
        <v>44794.916666666664</v>
      </c>
      <c r="BE1876" s="16">
        <f t="shared" si="304"/>
        <v>2022</v>
      </c>
      <c r="BF1876" s="52">
        <f t="shared" si="301"/>
        <v>44824</v>
      </c>
      <c r="BG1876" s="16">
        <f t="shared" si="305"/>
        <v>2022</v>
      </c>
      <c r="BH1876" s="16"/>
    </row>
    <row r="1877" spans="1:60" x14ac:dyDescent="0.25">
      <c r="A1877" s="16">
        <v>820003850</v>
      </c>
      <c r="B1877" s="16" t="s">
        <v>3461</v>
      </c>
      <c r="C1877" s="16" t="s">
        <v>3462</v>
      </c>
      <c r="D1877" s="17" t="s">
        <v>1210</v>
      </c>
      <c r="E1877" s="17">
        <v>78854</v>
      </c>
      <c r="F1877" s="17" t="str">
        <f t="shared" si="302"/>
        <v>ST78854</v>
      </c>
      <c r="G1877" s="17" t="e">
        <f>VLOOKUP(E1877,[4]PARTIDAS!$F:$M,8,0)</f>
        <v>#N/A</v>
      </c>
      <c r="H1877" s="17">
        <v>34586</v>
      </c>
      <c r="I1877" s="18">
        <v>44794.933333333334</v>
      </c>
      <c r="J1877" s="18">
        <v>44794.933333333334</v>
      </c>
      <c r="K1877" s="18">
        <v>44824</v>
      </c>
      <c r="L1877" s="19">
        <v>2318677</v>
      </c>
      <c r="M1877" s="19">
        <v>2318677</v>
      </c>
      <c r="N1877" s="16" t="s">
        <v>4297</v>
      </c>
      <c r="O1877" s="16"/>
      <c r="P1877" s="16"/>
      <c r="Q1877" s="16"/>
      <c r="R1877" s="16"/>
      <c r="S1877" s="16"/>
      <c r="T1877" s="16"/>
      <c r="U1877" s="16"/>
      <c r="V1877" s="16"/>
      <c r="W1877" s="16"/>
      <c r="X1877" s="16"/>
      <c r="Y1877" s="16"/>
      <c r="Z1877" s="16"/>
      <c r="AA1877" s="16"/>
      <c r="AB1877" s="16"/>
      <c r="AC1877" s="16"/>
      <c r="AD1877" s="16"/>
      <c r="AE1877" s="16"/>
      <c r="AF1877" s="16"/>
      <c r="AG1877" s="21">
        <v>44855</v>
      </c>
      <c r="AH1877" s="16"/>
      <c r="AI1877" s="16"/>
      <c r="AJ1877" s="16" t="e">
        <f>VLOOKUP(E1877,[4]TD!$A:$B,2,0)</f>
        <v>#N/A</v>
      </c>
      <c r="AK1877" s="16"/>
      <c r="AL1877" s="16"/>
      <c r="AM1877" s="16"/>
      <c r="AN1877" s="16"/>
      <c r="AO1877" s="16"/>
      <c r="AP1877" s="16"/>
      <c r="AQ1877" s="16"/>
      <c r="AR1877" s="25">
        <f t="shared" si="306"/>
        <v>2318677</v>
      </c>
      <c r="AS1877" s="16"/>
      <c r="AT1877" s="16">
        <f t="shared" si="303"/>
        <v>2318677</v>
      </c>
      <c r="AU1877" s="16"/>
      <c r="AV1877" s="16"/>
      <c r="AW1877" s="16"/>
      <c r="AX1877" s="16"/>
      <c r="AY1877" s="16"/>
      <c r="AZ1877" s="16"/>
      <c r="BA1877" s="16"/>
      <c r="BB1877" s="25">
        <f t="shared" si="299"/>
        <v>-2318677</v>
      </c>
      <c r="BC1877" s="16"/>
      <c r="BD1877" s="52">
        <f t="shared" si="300"/>
        <v>44794.933333333334</v>
      </c>
      <c r="BE1877" s="16">
        <f t="shared" si="304"/>
        <v>2022</v>
      </c>
      <c r="BF1877" s="52">
        <f t="shared" si="301"/>
        <v>44824</v>
      </c>
      <c r="BG1877" s="16">
        <f t="shared" si="305"/>
        <v>2022</v>
      </c>
      <c r="BH1877" s="16"/>
    </row>
    <row r="1878" spans="1:60" x14ac:dyDescent="0.25">
      <c r="A1878" s="16">
        <v>820003850</v>
      </c>
      <c r="B1878" s="16" t="s">
        <v>3461</v>
      </c>
      <c r="C1878" s="16" t="s">
        <v>3462</v>
      </c>
      <c r="D1878" s="17" t="s">
        <v>1210</v>
      </c>
      <c r="E1878" s="17">
        <v>78921</v>
      </c>
      <c r="F1878" s="17" t="str">
        <f t="shared" si="302"/>
        <v>ST78921</v>
      </c>
      <c r="G1878" s="17" t="e">
        <f>VLOOKUP(E1878,[4]PARTIDAS!$F:$M,8,0)</f>
        <v>#N/A</v>
      </c>
      <c r="H1878" s="17">
        <v>34587</v>
      </c>
      <c r="I1878" s="18">
        <v>44795.617361111108</v>
      </c>
      <c r="J1878" s="18">
        <v>44795.617361111108</v>
      </c>
      <c r="K1878" s="18">
        <v>44824</v>
      </c>
      <c r="L1878" s="19">
        <v>28400</v>
      </c>
      <c r="M1878" s="19">
        <v>28400</v>
      </c>
      <c r="N1878" s="16" t="s">
        <v>4297</v>
      </c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21">
        <v>44855</v>
      </c>
      <c r="AH1878" s="16"/>
      <c r="AI1878" s="16"/>
      <c r="AJ1878" s="16" t="e">
        <f>VLOOKUP(E1878,[4]TD!$A:$B,2,0)</f>
        <v>#N/A</v>
      </c>
      <c r="AK1878" s="16"/>
      <c r="AL1878" s="16"/>
      <c r="AM1878" s="16"/>
      <c r="AN1878" s="16"/>
      <c r="AO1878" s="16"/>
      <c r="AP1878" s="16"/>
      <c r="AQ1878" s="16"/>
      <c r="AR1878" s="25">
        <f t="shared" si="306"/>
        <v>28400</v>
      </c>
      <c r="AS1878" s="16"/>
      <c r="AT1878" s="16">
        <f t="shared" si="303"/>
        <v>28400</v>
      </c>
      <c r="AU1878" s="16"/>
      <c r="AV1878" s="16"/>
      <c r="AW1878" s="16"/>
      <c r="AX1878" s="16"/>
      <c r="AY1878" s="16"/>
      <c r="AZ1878" s="16"/>
      <c r="BA1878" s="16"/>
      <c r="BB1878" s="25">
        <f t="shared" si="299"/>
        <v>-28400</v>
      </c>
      <c r="BC1878" s="16"/>
      <c r="BD1878" s="52">
        <f t="shared" si="300"/>
        <v>44795.617361111108</v>
      </c>
      <c r="BE1878" s="16">
        <f t="shared" si="304"/>
        <v>2022</v>
      </c>
      <c r="BF1878" s="52">
        <f t="shared" si="301"/>
        <v>44824</v>
      </c>
      <c r="BG1878" s="16">
        <f t="shared" si="305"/>
        <v>2022</v>
      </c>
      <c r="BH1878" s="16"/>
    </row>
    <row r="1879" spans="1:60" x14ac:dyDescent="0.25">
      <c r="A1879" s="16">
        <v>820003850</v>
      </c>
      <c r="B1879" s="16" t="s">
        <v>3461</v>
      </c>
      <c r="C1879" s="16" t="s">
        <v>3462</v>
      </c>
      <c r="D1879" s="17" t="s">
        <v>1210</v>
      </c>
      <c r="E1879" s="17">
        <v>78943</v>
      </c>
      <c r="F1879" s="17" t="str">
        <f t="shared" si="302"/>
        <v>ST78943</v>
      </c>
      <c r="G1879" s="17" t="e">
        <f>VLOOKUP(E1879,[4]PARTIDAS!$F:$M,8,0)</f>
        <v>#N/A</v>
      </c>
      <c r="H1879" s="17">
        <v>34586</v>
      </c>
      <c r="I1879" s="18">
        <v>44795.658333333333</v>
      </c>
      <c r="J1879" s="18">
        <v>44795.658333333333</v>
      </c>
      <c r="K1879" s="18">
        <v>44824</v>
      </c>
      <c r="L1879" s="19">
        <v>98000</v>
      </c>
      <c r="M1879" s="19">
        <v>98000</v>
      </c>
      <c r="N1879" s="16" t="s">
        <v>4297</v>
      </c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  <c r="AB1879" s="16"/>
      <c r="AC1879" s="16"/>
      <c r="AD1879" s="16"/>
      <c r="AE1879" s="16"/>
      <c r="AF1879" s="16"/>
      <c r="AG1879" s="21">
        <v>44855</v>
      </c>
      <c r="AH1879" s="16"/>
      <c r="AI1879" s="16"/>
      <c r="AJ1879" s="16" t="e">
        <f>VLOOKUP(E1879,[4]TD!$A:$B,2,0)</f>
        <v>#N/A</v>
      </c>
      <c r="AK1879" s="16"/>
      <c r="AL1879" s="16"/>
      <c r="AM1879" s="16"/>
      <c r="AN1879" s="16"/>
      <c r="AO1879" s="16"/>
      <c r="AP1879" s="16"/>
      <c r="AQ1879" s="16"/>
      <c r="AR1879" s="25">
        <f t="shared" si="306"/>
        <v>98000</v>
      </c>
      <c r="AS1879" s="16"/>
      <c r="AT1879" s="16">
        <f t="shared" si="303"/>
        <v>98000</v>
      </c>
      <c r="AU1879" s="16"/>
      <c r="AV1879" s="16"/>
      <c r="AW1879" s="16"/>
      <c r="AX1879" s="16"/>
      <c r="AY1879" s="16"/>
      <c r="AZ1879" s="16"/>
      <c r="BA1879" s="16"/>
      <c r="BB1879" s="25">
        <f t="shared" si="299"/>
        <v>-98000</v>
      </c>
      <c r="BC1879" s="16"/>
      <c r="BD1879" s="52">
        <f t="shared" si="300"/>
        <v>44795.658333333333</v>
      </c>
      <c r="BE1879" s="16">
        <f t="shared" si="304"/>
        <v>2022</v>
      </c>
      <c r="BF1879" s="52">
        <f t="shared" si="301"/>
        <v>44824</v>
      </c>
      <c r="BG1879" s="16">
        <f t="shared" si="305"/>
        <v>2022</v>
      </c>
      <c r="BH1879" s="16"/>
    </row>
    <row r="1880" spans="1:60" x14ac:dyDescent="0.25">
      <c r="A1880" s="16">
        <v>820003850</v>
      </c>
      <c r="B1880" s="16" t="s">
        <v>3461</v>
      </c>
      <c r="C1880" s="16" t="s">
        <v>3462</v>
      </c>
      <c r="D1880" s="17" t="s">
        <v>1210</v>
      </c>
      <c r="E1880" s="17">
        <v>78974</v>
      </c>
      <c r="F1880" s="17" t="str">
        <f t="shared" si="302"/>
        <v>ST78974</v>
      </c>
      <c r="G1880" s="17" t="e">
        <f>VLOOKUP(E1880,[4]PARTIDAS!$F:$M,8,0)</f>
        <v>#N/A</v>
      </c>
      <c r="H1880" s="17">
        <v>34586</v>
      </c>
      <c r="I1880" s="18">
        <v>44795.857638888891</v>
      </c>
      <c r="J1880" s="18">
        <v>44795.857638888891</v>
      </c>
      <c r="K1880" s="18">
        <v>44824</v>
      </c>
      <c r="L1880" s="19">
        <v>120465</v>
      </c>
      <c r="M1880" s="19">
        <v>120465</v>
      </c>
      <c r="N1880" s="16" t="s">
        <v>4297</v>
      </c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21">
        <v>44855</v>
      </c>
      <c r="AH1880" s="16"/>
      <c r="AI1880" s="16"/>
      <c r="AJ1880" s="16" t="e">
        <f>VLOOKUP(E1880,[4]TD!$A:$B,2,0)</f>
        <v>#N/A</v>
      </c>
      <c r="AK1880" s="16"/>
      <c r="AL1880" s="16"/>
      <c r="AM1880" s="16"/>
      <c r="AN1880" s="16"/>
      <c r="AO1880" s="16"/>
      <c r="AP1880" s="16"/>
      <c r="AQ1880" s="16"/>
      <c r="AR1880" s="25">
        <f t="shared" si="306"/>
        <v>120465</v>
      </c>
      <c r="AS1880" s="16"/>
      <c r="AT1880" s="16">
        <f t="shared" si="303"/>
        <v>120465</v>
      </c>
      <c r="AU1880" s="16"/>
      <c r="AV1880" s="16"/>
      <c r="AW1880" s="16"/>
      <c r="AX1880" s="16"/>
      <c r="AY1880" s="16"/>
      <c r="AZ1880" s="16"/>
      <c r="BA1880" s="16"/>
      <c r="BB1880" s="25">
        <f t="shared" si="299"/>
        <v>-120465</v>
      </c>
      <c r="BC1880" s="16"/>
      <c r="BD1880" s="52">
        <f t="shared" si="300"/>
        <v>44795.857638888891</v>
      </c>
      <c r="BE1880" s="16">
        <f t="shared" si="304"/>
        <v>2022</v>
      </c>
      <c r="BF1880" s="52">
        <f t="shared" si="301"/>
        <v>44824</v>
      </c>
      <c r="BG1880" s="16">
        <f t="shared" si="305"/>
        <v>2022</v>
      </c>
      <c r="BH1880" s="16"/>
    </row>
    <row r="1881" spans="1:60" x14ac:dyDescent="0.25">
      <c r="A1881" s="16">
        <v>820003850</v>
      </c>
      <c r="B1881" s="16" t="s">
        <v>3461</v>
      </c>
      <c r="C1881" s="16" t="s">
        <v>3467</v>
      </c>
      <c r="D1881" s="17" t="s">
        <v>1210</v>
      </c>
      <c r="E1881" s="17">
        <v>79006</v>
      </c>
      <c r="F1881" s="17" t="str">
        <f t="shared" si="302"/>
        <v>ST79006</v>
      </c>
      <c r="G1881" s="17" t="e">
        <f>VLOOKUP(E1881,[4]PARTIDAS!$F:$M,8,0)</f>
        <v>#N/A</v>
      </c>
      <c r="H1881" s="17">
        <v>34585</v>
      </c>
      <c r="I1881" s="18">
        <v>44796.409722222219</v>
      </c>
      <c r="J1881" s="18">
        <v>44796.409722222219</v>
      </c>
      <c r="K1881" s="18">
        <v>44824</v>
      </c>
      <c r="L1881" s="19">
        <v>7100</v>
      </c>
      <c r="M1881" s="19">
        <v>7100</v>
      </c>
      <c r="N1881" s="16" t="s">
        <v>4297</v>
      </c>
      <c r="O1881" s="16"/>
      <c r="P1881" s="16"/>
      <c r="Q1881" s="16"/>
      <c r="R1881" s="16"/>
      <c r="S1881" s="16"/>
      <c r="T1881" s="16"/>
      <c r="U1881" s="16"/>
      <c r="V1881" s="16"/>
      <c r="W1881" s="16"/>
      <c r="X1881" s="16"/>
      <c r="Y1881" s="16"/>
      <c r="Z1881" s="16"/>
      <c r="AA1881" s="16"/>
      <c r="AB1881" s="16"/>
      <c r="AC1881" s="16"/>
      <c r="AD1881" s="16"/>
      <c r="AE1881" s="16"/>
      <c r="AF1881" s="16"/>
      <c r="AG1881" s="21">
        <v>44855</v>
      </c>
      <c r="AH1881" s="16"/>
      <c r="AI1881" s="16"/>
      <c r="AJ1881" s="16" t="e">
        <f>VLOOKUP(E1881,[4]TD!$A:$B,2,0)</f>
        <v>#N/A</v>
      </c>
      <c r="AK1881" s="16"/>
      <c r="AL1881" s="16"/>
      <c r="AM1881" s="16"/>
      <c r="AN1881" s="16"/>
      <c r="AO1881" s="16"/>
      <c r="AP1881" s="16"/>
      <c r="AQ1881" s="16"/>
      <c r="AR1881" s="25">
        <f t="shared" si="306"/>
        <v>7100</v>
      </c>
      <c r="AS1881" s="16"/>
      <c r="AT1881" s="16">
        <f t="shared" si="303"/>
        <v>7100</v>
      </c>
      <c r="AU1881" s="16"/>
      <c r="AV1881" s="16"/>
      <c r="AW1881" s="16"/>
      <c r="AX1881" s="16"/>
      <c r="AY1881" s="16"/>
      <c r="AZ1881" s="16"/>
      <c r="BA1881" s="16"/>
      <c r="BB1881" s="25">
        <f t="shared" si="299"/>
        <v>-7100</v>
      </c>
      <c r="BC1881" s="16"/>
      <c r="BD1881" s="52">
        <f t="shared" si="300"/>
        <v>44796.409722222219</v>
      </c>
      <c r="BE1881" s="16">
        <f t="shared" si="304"/>
        <v>2022</v>
      </c>
      <c r="BF1881" s="52">
        <f t="shared" si="301"/>
        <v>44824</v>
      </c>
      <c r="BG1881" s="16">
        <f t="shared" si="305"/>
        <v>2022</v>
      </c>
      <c r="BH1881" s="16"/>
    </row>
    <row r="1882" spans="1:60" x14ac:dyDescent="0.25">
      <c r="A1882" s="16">
        <v>820003850</v>
      </c>
      <c r="B1882" s="16" t="s">
        <v>3461</v>
      </c>
      <c r="C1882" s="16" t="s">
        <v>3467</v>
      </c>
      <c r="D1882" s="17" t="s">
        <v>1210</v>
      </c>
      <c r="E1882" s="17">
        <v>79018</v>
      </c>
      <c r="F1882" s="17" t="str">
        <f t="shared" si="302"/>
        <v>ST79018</v>
      </c>
      <c r="G1882" s="17" t="e">
        <f>VLOOKUP(E1882,[4]PARTIDAS!$F:$M,8,0)</f>
        <v>#N/A</v>
      </c>
      <c r="H1882" s="17">
        <v>34585</v>
      </c>
      <c r="I1882" s="18">
        <v>44796.438194444447</v>
      </c>
      <c r="J1882" s="18">
        <v>44796.438194444447</v>
      </c>
      <c r="K1882" s="18">
        <v>44824</v>
      </c>
      <c r="L1882" s="19">
        <v>28400</v>
      </c>
      <c r="M1882" s="19">
        <v>28400</v>
      </c>
      <c r="N1882" s="16" t="s">
        <v>4297</v>
      </c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21">
        <v>44855</v>
      </c>
      <c r="AH1882" s="16"/>
      <c r="AI1882" s="16"/>
      <c r="AJ1882" s="16" t="e">
        <f>VLOOKUP(E1882,[4]TD!$A:$B,2,0)</f>
        <v>#N/A</v>
      </c>
      <c r="AK1882" s="16"/>
      <c r="AL1882" s="16"/>
      <c r="AM1882" s="16"/>
      <c r="AN1882" s="16"/>
      <c r="AO1882" s="16"/>
      <c r="AP1882" s="16"/>
      <c r="AQ1882" s="16"/>
      <c r="AR1882" s="25">
        <f t="shared" si="306"/>
        <v>28400</v>
      </c>
      <c r="AS1882" s="16"/>
      <c r="AT1882" s="16">
        <f t="shared" si="303"/>
        <v>28400</v>
      </c>
      <c r="AU1882" s="16"/>
      <c r="AV1882" s="16"/>
      <c r="AW1882" s="16"/>
      <c r="AX1882" s="16"/>
      <c r="AY1882" s="16"/>
      <c r="AZ1882" s="16"/>
      <c r="BA1882" s="16"/>
      <c r="BB1882" s="25">
        <f t="shared" si="299"/>
        <v>-28400</v>
      </c>
      <c r="BC1882" s="16"/>
      <c r="BD1882" s="52">
        <f t="shared" si="300"/>
        <v>44796.438194444447</v>
      </c>
      <c r="BE1882" s="16">
        <f t="shared" si="304"/>
        <v>2022</v>
      </c>
      <c r="BF1882" s="52">
        <f t="shared" si="301"/>
        <v>44824</v>
      </c>
      <c r="BG1882" s="16">
        <f t="shared" si="305"/>
        <v>2022</v>
      </c>
      <c r="BH1882" s="16"/>
    </row>
    <row r="1883" spans="1:60" x14ac:dyDescent="0.25">
      <c r="A1883" s="16">
        <v>820003850</v>
      </c>
      <c r="B1883" s="16" t="s">
        <v>3461</v>
      </c>
      <c r="C1883" s="16" t="s">
        <v>3462</v>
      </c>
      <c r="D1883" s="17" t="s">
        <v>1210</v>
      </c>
      <c r="E1883" s="17">
        <v>79182</v>
      </c>
      <c r="F1883" s="17" t="str">
        <f t="shared" si="302"/>
        <v>ST79182</v>
      </c>
      <c r="G1883" s="17" t="e">
        <f>VLOOKUP(E1883,[4]PARTIDAS!$F:$M,8,0)</f>
        <v>#N/A</v>
      </c>
      <c r="H1883" s="17">
        <v>34586</v>
      </c>
      <c r="I1883" s="18">
        <v>44797.647222222222</v>
      </c>
      <c r="J1883" s="18">
        <v>44797.647222222222</v>
      </c>
      <c r="K1883" s="18">
        <v>44824</v>
      </c>
      <c r="L1883" s="19">
        <v>145453</v>
      </c>
      <c r="M1883" s="19">
        <v>145453</v>
      </c>
      <c r="N1883" s="16" t="s">
        <v>4297</v>
      </c>
      <c r="O1883" s="16"/>
      <c r="P1883" s="16"/>
      <c r="Q1883" s="16"/>
      <c r="R1883" s="16"/>
      <c r="S1883" s="16"/>
      <c r="T1883" s="16"/>
      <c r="U1883" s="16"/>
      <c r="V1883" s="16"/>
      <c r="W1883" s="16"/>
      <c r="X1883" s="16"/>
      <c r="Y1883" s="16"/>
      <c r="Z1883" s="16"/>
      <c r="AA1883" s="16"/>
      <c r="AB1883" s="16"/>
      <c r="AC1883" s="16"/>
      <c r="AD1883" s="16"/>
      <c r="AE1883" s="16"/>
      <c r="AF1883" s="16"/>
      <c r="AG1883" s="21">
        <v>44855</v>
      </c>
      <c r="AH1883" s="16"/>
      <c r="AI1883" s="16"/>
      <c r="AJ1883" s="16" t="e">
        <f>VLOOKUP(E1883,[4]TD!$A:$B,2,0)</f>
        <v>#N/A</v>
      </c>
      <c r="AK1883" s="16"/>
      <c r="AL1883" s="16"/>
      <c r="AM1883" s="16"/>
      <c r="AN1883" s="16"/>
      <c r="AO1883" s="16"/>
      <c r="AP1883" s="16"/>
      <c r="AQ1883" s="16"/>
      <c r="AR1883" s="25">
        <f t="shared" si="306"/>
        <v>145453</v>
      </c>
      <c r="AS1883" s="16"/>
      <c r="AT1883" s="16">
        <f t="shared" si="303"/>
        <v>145453</v>
      </c>
      <c r="AU1883" s="16"/>
      <c r="AV1883" s="16"/>
      <c r="AW1883" s="16"/>
      <c r="AX1883" s="16"/>
      <c r="AY1883" s="16"/>
      <c r="AZ1883" s="16"/>
      <c r="BA1883" s="16"/>
      <c r="BB1883" s="25">
        <f t="shared" si="299"/>
        <v>-145453</v>
      </c>
      <c r="BC1883" s="16"/>
      <c r="BD1883" s="52">
        <f t="shared" si="300"/>
        <v>44797.647222222222</v>
      </c>
      <c r="BE1883" s="16">
        <f t="shared" si="304"/>
        <v>2022</v>
      </c>
      <c r="BF1883" s="52">
        <f t="shared" si="301"/>
        <v>44824</v>
      </c>
      <c r="BG1883" s="16">
        <f t="shared" si="305"/>
        <v>2022</v>
      </c>
      <c r="BH1883" s="16"/>
    </row>
    <row r="1884" spans="1:60" x14ac:dyDescent="0.25">
      <c r="A1884" s="16">
        <v>820003850</v>
      </c>
      <c r="B1884" s="16" t="s">
        <v>3461</v>
      </c>
      <c r="C1884" s="16" t="s">
        <v>3462</v>
      </c>
      <c r="D1884" s="17" t="s">
        <v>1210</v>
      </c>
      <c r="E1884" s="17">
        <v>79195</v>
      </c>
      <c r="F1884" s="17" t="str">
        <f t="shared" si="302"/>
        <v>ST79195</v>
      </c>
      <c r="G1884" s="17" t="e">
        <f>VLOOKUP(E1884,[4]PARTIDAS!$F:$M,8,0)</f>
        <v>#N/A</v>
      </c>
      <c r="H1884" s="17">
        <v>34586</v>
      </c>
      <c r="I1884" s="18">
        <v>44797.681250000001</v>
      </c>
      <c r="J1884" s="18">
        <v>44797.681250000001</v>
      </c>
      <c r="K1884" s="18">
        <v>44824</v>
      </c>
      <c r="L1884" s="19">
        <v>187714</v>
      </c>
      <c r="M1884" s="19">
        <v>187714</v>
      </c>
      <c r="N1884" s="16" t="s">
        <v>4297</v>
      </c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21">
        <v>44855</v>
      </c>
      <c r="AH1884" s="16"/>
      <c r="AI1884" s="16"/>
      <c r="AJ1884" s="16" t="e">
        <f>VLOOKUP(E1884,[4]TD!$A:$B,2,0)</f>
        <v>#N/A</v>
      </c>
      <c r="AK1884" s="16"/>
      <c r="AL1884" s="16"/>
      <c r="AM1884" s="16"/>
      <c r="AN1884" s="16"/>
      <c r="AO1884" s="16"/>
      <c r="AP1884" s="16"/>
      <c r="AQ1884" s="16"/>
      <c r="AR1884" s="25">
        <f t="shared" si="306"/>
        <v>187714</v>
      </c>
      <c r="AS1884" s="16"/>
      <c r="AT1884" s="16">
        <f t="shared" si="303"/>
        <v>187714</v>
      </c>
      <c r="AU1884" s="16"/>
      <c r="AV1884" s="16"/>
      <c r="AW1884" s="16"/>
      <c r="AX1884" s="16"/>
      <c r="AY1884" s="16"/>
      <c r="AZ1884" s="16"/>
      <c r="BA1884" s="16"/>
      <c r="BB1884" s="25">
        <f t="shared" si="299"/>
        <v>-187714</v>
      </c>
      <c r="BC1884" s="16"/>
      <c r="BD1884" s="52">
        <f t="shared" si="300"/>
        <v>44797.681250000001</v>
      </c>
      <c r="BE1884" s="16">
        <f t="shared" si="304"/>
        <v>2022</v>
      </c>
      <c r="BF1884" s="52">
        <f t="shared" si="301"/>
        <v>44824</v>
      </c>
      <c r="BG1884" s="16">
        <f t="shared" si="305"/>
        <v>2022</v>
      </c>
      <c r="BH1884" s="16"/>
    </row>
    <row r="1885" spans="1:60" x14ac:dyDescent="0.25">
      <c r="A1885" s="16">
        <v>820003850</v>
      </c>
      <c r="B1885" s="16" t="s">
        <v>3461</v>
      </c>
      <c r="C1885" s="16" t="s">
        <v>3462</v>
      </c>
      <c r="D1885" s="17" t="s">
        <v>1210</v>
      </c>
      <c r="E1885" s="17">
        <v>79207</v>
      </c>
      <c r="F1885" s="17" t="str">
        <f t="shared" si="302"/>
        <v>ST79207</v>
      </c>
      <c r="G1885" s="17" t="e">
        <f>VLOOKUP(E1885,[4]PARTIDAS!$F:$M,8,0)</f>
        <v>#N/A</v>
      </c>
      <c r="H1885" s="17">
        <v>34586</v>
      </c>
      <c r="I1885" s="18">
        <v>44797.720138888886</v>
      </c>
      <c r="J1885" s="18">
        <v>44797.720138888886</v>
      </c>
      <c r="K1885" s="18">
        <v>44824</v>
      </c>
      <c r="L1885" s="19">
        <v>129300</v>
      </c>
      <c r="M1885" s="19">
        <v>129300</v>
      </c>
      <c r="N1885" s="16" t="s">
        <v>4297</v>
      </c>
      <c r="O1885" s="16"/>
      <c r="P1885" s="16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  <c r="AA1885" s="16"/>
      <c r="AB1885" s="16"/>
      <c r="AC1885" s="16"/>
      <c r="AD1885" s="16"/>
      <c r="AE1885" s="16"/>
      <c r="AF1885" s="16"/>
      <c r="AG1885" s="21">
        <v>44855</v>
      </c>
      <c r="AH1885" s="16"/>
      <c r="AI1885" s="16"/>
      <c r="AJ1885" s="16" t="e">
        <f>VLOOKUP(E1885,[4]TD!$A:$B,2,0)</f>
        <v>#N/A</v>
      </c>
      <c r="AK1885" s="16"/>
      <c r="AL1885" s="16"/>
      <c r="AM1885" s="16"/>
      <c r="AN1885" s="16"/>
      <c r="AO1885" s="16"/>
      <c r="AP1885" s="16"/>
      <c r="AQ1885" s="16"/>
      <c r="AR1885" s="25">
        <f t="shared" si="306"/>
        <v>129300</v>
      </c>
      <c r="AS1885" s="16"/>
      <c r="AT1885" s="16">
        <f t="shared" si="303"/>
        <v>129300</v>
      </c>
      <c r="AU1885" s="16"/>
      <c r="AV1885" s="16"/>
      <c r="AW1885" s="16"/>
      <c r="AX1885" s="16"/>
      <c r="AY1885" s="16"/>
      <c r="AZ1885" s="16"/>
      <c r="BA1885" s="16"/>
      <c r="BB1885" s="25">
        <f t="shared" si="299"/>
        <v>-129300</v>
      </c>
      <c r="BC1885" s="16"/>
      <c r="BD1885" s="52">
        <f t="shared" si="300"/>
        <v>44797.720138888886</v>
      </c>
      <c r="BE1885" s="16">
        <f t="shared" si="304"/>
        <v>2022</v>
      </c>
      <c r="BF1885" s="52">
        <f t="shared" si="301"/>
        <v>44824</v>
      </c>
      <c r="BG1885" s="16">
        <f t="shared" si="305"/>
        <v>2022</v>
      </c>
      <c r="BH1885" s="16"/>
    </row>
    <row r="1886" spans="1:60" x14ac:dyDescent="0.25">
      <c r="A1886" s="16">
        <v>820003850</v>
      </c>
      <c r="B1886" s="16" t="s">
        <v>3461</v>
      </c>
      <c r="C1886" s="16" t="s">
        <v>3462</v>
      </c>
      <c r="D1886" s="17" t="s">
        <v>1210</v>
      </c>
      <c r="E1886" s="17">
        <v>79293</v>
      </c>
      <c r="F1886" s="17" t="str">
        <f t="shared" si="302"/>
        <v>ST79293</v>
      </c>
      <c r="G1886" s="17" t="e">
        <f>VLOOKUP(E1886,[4]PARTIDAS!$F:$M,8,0)</f>
        <v>#N/A</v>
      </c>
      <c r="H1886" s="17">
        <v>34586</v>
      </c>
      <c r="I1886" s="18">
        <v>44798.51666666667</v>
      </c>
      <c r="J1886" s="18">
        <v>44798.51666666667</v>
      </c>
      <c r="K1886" s="18">
        <v>44824</v>
      </c>
      <c r="L1886" s="19">
        <v>3854986</v>
      </c>
      <c r="M1886" s="19">
        <v>3854986</v>
      </c>
      <c r="N1886" s="16" t="s">
        <v>4297</v>
      </c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21">
        <v>44855</v>
      </c>
      <c r="AH1886" s="16"/>
      <c r="AI1886" s="16"/>
      <c r="AJ1886" s="16" t="e">
        <f>VLOOKUP(E1886,[4]TD!$A:$B,2,0)</f>
        <v>#N/A</v>
      </c>
      <c r="AK1886" s="16"/>
      <c r="AL1886" s="16"/>
      <c r="AM1886" s="16"/>
      <c r="AN1886" s="16"/>
      <c r="AO1886" s="16"/>
      <c r="AP1886" s="16"/>
      <c r="AQ1886" s="16"/>
      <c r="AR1886" s="25">
        <f t="shared" si="306"/>
        <v>3854986</v>
      </c>
      <c r="AS1886" s="16"/>
      <c r="AT1886" s="16">
        <f t="shared" si="303"/>
        <v>3854986</v>
      </c>
      <c r="AU1886" s="16"/>
      <c r="AV1886" s="16"/>
      <c r="AW1886" s="16"/>
      <c r="AX1886" s="16"/>
      <c r="AY1886" s="16"/>
      <c r="AZ1886" s="16"/>
      <c r="BA1886" s="16"/>
      <c r="BB1886" s="25">
        <f t="shared" si="299"/>
        <v>-3854986</v>
      </c>
      <c r="BC1886" s="16"/>
      <c r="BD1886" s="52">
        <f t="shared" si="300"/>
        <v>44798.51666666667</v>
      </c>
      <c r="BE1886" s="16">
        <f t="shared" si="304"/>
        <v>2022</v>
      </c>
      <c r="BF1886" s="52">
        <f t="shared" si="301"/>
        <v>44824</v>
      </c>
      <c r="BG1886" s="16">
        <f t="shared" si="305"/>
        <v>2022</v>
      </c>
      <c r="BH1886" s="16"/>
    </row>
    <row r="1887" spans="1:60" x14ac:dyDescent="0.25">
      <c r="A1887" s="16">
        <v>820003850</v>
      </c>
      <c r="B1887" s="16" t="s">
        <v>3461</v>
      </c>
      <c r="C1887" s="16" t="s">
        <v>3462</v>
      </c>
      <c r="D1887" s="17" t="s">
        <v>1210</v>
      </c>
      <c r="E1887" s="17">
        <v>79294</v>
      </c>
      <c r="F1887" s="17" t="str">
        <f t="shared" si="302"/>
        <v>ST79294</v>
      </c>
      <c r="G1887" s="17" t="e">
        <f>VLOOKUP(E1887,[4]PARTIDAS!$F:$M,8,0)</f>
        <v>#N/A</v>
      </c>
      <c r="H1887" s="17">
        <v>34588</v>
      </c>
      <c r="I1887" s="18">
        <v>44798.517361111109</v>
      </c>
      <c r="J1887" s="18">
        <v>44798.517361111109</v>
      </c>
      <c r="K1887" s="18">
        <v>44824</v>
      </c>
      <c r="L1887" s="19">
        <v>80800</v>
      </c>
      <c r="M1887" s="19">
        <v>80800</v>
      </c>
      <c r="N1887" s="16" t="s">
        <v>4297</v>
      </c>
      <c r="O1887" s="16"/>
      <c r="P1887" s="16"/>
      <c r="Q1887" s="16"/>
      <c r="R1887" s="16"/>
      <c r="S1887" s="16"/>
      <c r="T1887" s="16"/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/>
      <c r="AE1887" s="16"/>
      <c r="AF1887" s="16"/>
      <c r="AG1887" s="21">
        <v>44855</v>
      </c>
      <c r="AH1887" s="16"/>
      <c r="AI1887" s="16"/>
      <c r="AJ1887" s="16" t="e">
        <f>VLOOKUP(E1887,[4]TD!$A:$B,2,0)</f>
        <v>#N/A</v>
      </c>
      <c r="AK1887" s="16"/>
      <c r="AL1887" s="16"/>
      <c r="AM1887" s="16"/>
      <c r="AN1887" s="16"/>
      <c r="AO1887" s="16"/>
      <c r="AP1887" s="16"/>
      <c r="AQ1887" s="16"/>
      <c r="AR1887" s="25">
        <f t="shared" si="306"/>
        <v>80800</v>
      </c>
      <c r="AS1887" s="16"/>
      <c r="AT1887" s="16">
        <f t="shared" si="303"/>
        <v>80800</v>
      </c>
      <c r="AU1887" s="16"/>
      <c r="AV1887" s="16"/>
      <c r="AW1887" s="16"/>
      <c r="AX1887" s="16"/>
      <c r="AY1887" s="16"/>
      <c r="AZ1887" s="16"/>
      <c r="BA1887" s="16"/>
      <c r="BB1887" s="25">
        <f t="shared" si="299"/>
        <v>-80800</v>
      </c>
      <c r="BC1887" s="16"/>
      <c r="BD1887" s="52">
        <f t="shared" si="300"/>
        <v>44798.517361111109</v>
      </c>
      <c r="BE1887" s="16">
        <f t="shared" si="304"/>
        <v>2022</v>
      </c>
      <c r="BF1887" s="52">
        <f t="shared" si="301"/>
        <v>44824</v>
      </c>
      <c r="BG1887" s="16">
        <f t="shared" si="305"/>
        <v>2022</v>
      </c>
      <c r="BH1887" s="16"/>
    </row>
    <row r="1888" spans="1:60" x14ac:dyDescent="0.25">
      <c r="A1888" s="16">
        <v>820003850</v>
      </c>
      <c r="B1888" s="16" t="s">
        <v>3461</v>
      </c>
      <c r="C1888" s="16" t="s">
        <v>3462</v>
      </c>
      <c r="D1888" s="17" t="s">
        <v>1210</v>
      </c>
      <c r="E1888" s="17">
        <v>79421</v>
      </c>
      <c r="F1888" s="17" t="str">
        <f t="shared" si="302"/>
        <v>ST79421</v>
      </c>
      <c r="G1888" s="17" t="e">
        <f>VLOOKUP(E1888,[4]PARTIDAS!$F:$M,8,0)</f>
        <v>#N/A</v>
      </c>
      <c r="H1888" s="17">
        <v>34586</v>
      </c>
      <c r="I1888" s="18">
        <v>44799.438194444447</v>
      </c>
      <c r="J1888" s="18">
        <v>44799.438194444447</v>
      </c>
      <c r="K1888" s="18">
        <v>44824</v>
      </c>
      <c r="L1888" s="19">
        <v>3845319</v>
      </c>
      <c r="M1888" s="19">
        <v>3845319</v>
      </c>
      <c r="N1888" s="16" t="s">
        <v>4297</v>
      </c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21">
        <v>44855</v>
      </c>
      <c r="AH1888" s="16"/>
      <c r="AI1888" s="16"/>
      <c r="AJ1888" s="16" t="e">
        <f>VLOOKUP(E1888,[4]TD!$A:$B,2,0)</f>
        <v>#N/A</v>
      </c>
      <c r="AK1888" s="16"/>
      <c r="AL1888" s="16"/>
      <c r="AM1888" s="16"/>
      <c r="AN1888" s="16"/>
      <c r="AO1888" s="16"/>
      <c r="AP1888" s="16"/>
      <c r="AQ1888" s="16"/>
      <c r="AR1888" s="25">
        <f t="shared" si="306"/>
        <v>3845319</v>
      </c>
      <c r="AS1888" s="16"/>
      <c r="AT1888" s="16">
        <f t="shared" si="303"/>
        <v>3845319</v>
      </c>
      <c r="AU1888" s="16"/>
      <c r="AV1888" s="16"/>
      <c r="AW1888" s="16"/>
      <c r="AX1888" s="16"/>
      <c r="AY1888" s="16"/>
      <c r="AZ1888" s="16"/>
      <c r="BA1888" s="16"/>
      <c r="BB1888" s="25">
        <f t="shared" si="299"/>
        <v>-3845319</v>
      </c>
      <c r="BC1888" s="16"/>
      <c r="BD1888" s="52">
        <f t="shared" si="300"/>
        <v>44799.438194444447</v>
      </c>
      <c r="BE1888" s="16">
        <f t="shared" si="304"/>
        <v>2022</v>
      </c>
      <c r="BF1888" s="52">
        <f t="shared" si="301"/>
        <v>44824</v>
      </c>
      <c r="BG1888" s="16">
        <f t="shared" si="305"/>
        <v>2022</v>
      </c>
      <c r="BH1888" s="16"/>
    </row>
    <row r="1889" spans="1:60" x14ac:dyDescent="0.25">
      <c r="A1889" s="16">
        <v>820003850</v>
      </c>
      <c r="B1889" s="16" t="s">
        <v>3461</v>
      </c>
      <c r="C1889" s="16" t="s">
        <v>3467</v>
      </c>
      <c r="D1889" s="17" t="s">
        <v>1210</v>
      </c>
      <c r="E1889" s="17">
        <v>79434</v>
      </c>
      <c r="F1889" s="17" t="str">
        <f t="shared" si="302"/>
        <v>ST79434</v>
      </c>
      <c r="G1889" s="17" t="e">
        <f>VLOOKUP(E1889,[4]PARTIDAS!$F:$M,8,0)</f>
        <v>#N/A</v>
      </c>
      <c r="H1889" s="17">
        <v>34585</v>
      </c>
      <c r="I1889" s="18">
        <v>44799.558333333334</v>
      </c>
      <c r="J1889" s="18">
        <v>44799.558333333334</v>
      </c>
      <c r="K1889" s="18">
        <v>44824</v>
      </c>
      <c r="L1889" s="19">
        <v>7100</v>
      </c>
      <c r="M1889" s="19">
        <v>7100</v>
      </c>
      <c r="N1889" s="16" t="s">
        <v>4297</v>
      </c>
      <c r="O1889" s="16"/>
      <c r="P1889" s="16"/>
      <c r="Q1889" s="16"/>
      <c r="R1889" s="16"/>
      <c r="S1889" s="16"/>
      <c r="T1889" s="16"/>
      <c r="U1889" s="16"/>
      <c r="V1889" s="16"/>
      <c r="W1889" s="16"/>
      <c r="X1889" s="16"/>
      <c r="Y1889" s="16"/>
      <c r="Z1889" s="16"/>
      <c r="AA1889" s="16"/>
      <c r="AB1889" s="16"/>
      <c r="AC1889" s="16"/>
      <c r="AD1889" s="16"/>
      <c r="AE1889" s="16"/>
      <c r="AF1889" s="16"/>
      <c r="AG1889" s="21">
        <v>44855</v>
      </c>
      <c r="AH1889" s="16"/>
      <c r="AI1889" s="16"/>
      <c r="AJ1889" s="16" t="e">
        <f>VLOOKUP(E1889,[4]TD!$A:$B,2,0)</f>
        <v>#N/A</v>
      </c>
      <c r="AK1889" s="16"/>
      <c r="AL1889" s="16"/>
      <c r="AM1889" s="16"/>
      <c r="AN1889" s="16"/>
      <c r="AO1889" s="16"/>
      <c r="AP1889" s="16"/>
      <c r="AQ1889" s="16"/>
      <c r="AR1889" s="25">
        <f t="shared" si="306"/>
        <v>7100</v>
      </c>
      <c r="AS1889" s="16"/>
      <c r="AT1889" s="16">
        <f t="shared" si="303"/>
        <v>7100</v>
      </c>
      <c r="AU1889" s="16"/>
      <c r="AV1889" s="16"/>
      <c r="AW1889" s="16"/>
      <c r="AX1889" s="16"/>
      <c r="AY1889" s="16"/>
      <c r="AZ1889" s="16"/>
      <c r="BA1889" s="16"/>
      <c r="BB1889" s="25">
        <f t="shared" si="299"/>
        <v>-7100</v>
      </c>
      <c r="BC1889" s="16"/>
      <c r="BD1889" s="52">
        <f t="shared" si="300"/>
        <v>44799.558333333334</v>
      </c>
      <c r="BE1889" s="16">
        <f t="shared" si="304"/>
        <v>2022</v>
      </c>
      <c r="BF1889" s="52">
        <f t="shared" si="301"/>
        <v>44824</v>
      </c>
      <c r="BG1889" s="16">
        <f t="shared" si="305"/>
        <v>2022</v>
      </c>
      <c r="BH1889" s="16"/>
    </row>
    <row r="1890" spans="1:60" x14ac:dyDescent="0.25">
      <c r="A1890" s="16">
        <v>820003850</v>
      </c>
      <c r="B1890" s="16" t="s">
        <v>3461</v>
      </c>
      <c r="C1890" s="16" t="s">
        <v>3462</v>
      </c>
      <c r="D1890" s="17" t="s">
        <v>1210</v>
      </c>
      <c r="E1890" s="17">
        <v>79457</v>
      </c>
      <c r="F1890" s="17" t="str">
        <f t="shared" si="302"/>
        <v>ST79457</v>
      </c>
      <c r="G1890" s="17" t="e">
        <f>VLOOKUP(E1890,[4]PARTIDAS!$F:$M,8,0)</f>
        <v>#N/A</v>
      </c>
      <c r="H1890" s="17">
        <v>34586</v>
      </c>
      <c r="I1890" s="18">
        <v>44799.614583333336</v>
      </c>
      <c r="J1890" s="18">
        <v>44799.614583333336</v>
      </c>
      <c r="K1890" s="18">
        <v>44824</v>
      </c>
      <c r="L1890" s="19">
        <v>4629387</v>
      </c>
      <c r="M1890" s="19">
        <v>4629387</v>
      </c>
      <c r="N1890" s="16" t="s">
        <v>4297</v>
      </c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21">
        <v>44855</v>
      </c>
      <c r="AH1890" s="16"/>
      <c r="AI1890" s="16"/>
      <c r="AJ1890" s="16" t="e">
        <f>VLOOKUP(E1890,[4]TD!$A:$B,2,0)</f>
        <v>#N/A</v>
      </c>
      <c r="AK1890" s="16"/>
      <c r="AL1890" s="16"/>
      <c r="AM1890" s="16"/>
      <c r="AN1890" s="16"/>
      <c r="AO1890" s="16"/>
      <c r="AP1890" s="16"/>
      <c r="AQ1890" s="16"/>
      <c r="AR1890" s="25">
        <f t="shared" si="306"/>
        <v>4629387</v>
      </c>
      <c r="AS1890" s="16"/>
      <c r="AT1890" s="16">
        <f t="shared" si="303"/>
        <v>4629387</v>
      </c>
      <c r="AU1890" s="16"/>
      <c r="AV1890" s="16"/>
      <c r="AW1890" s="16"/>
      <c r="AX1890" s="16"/>
      <c r="AY1890" s="16"/>
      <c r="AZ1890" s="16"/>
      <c r="BA1890" s="16"/>
      <c r="BB1890" s="25">
        <f t="shared" si="299"/>
        <v>-4629387</v>
      </c>
      <c r="BC1890" s="16"/>
      <c r="BD1890" s="52">
        <f t="shared" si="300"/>
        <v>44799.614583333336</v>
      </c>
      <c r="BE1890" s="16">
        <f t="shared" si="304"/>
        <v>2022</v>
      </c>
      <c r="BF1890" s="52">
        <f t="shared" si="301"/>
        <v>44824</v>
      </c>
      <c r="BG1890" s="16">
        <f t="shared" si="305"/>
        <v>2022</v>
      </c>
      <c r="BH1890" s="16"/>
    </row>
    <row r="1891" spans="1:60" x14ac:dyDescent="0.25">
      <c r="A1891" s="16">
        <v>820003850</v>
      </c>
      <c r="B1891" s="16" t="s">
        <v>3461</v>
      </c>
      <c r="C1891" s="16" t="s">
        <v>3462</v>
      </c>
      <c r="D1891" s="17" t="s">
        <v>1210</v>
      </c>
      <c r="E1891" s="17">
        <v>79475</v>
      </c>
      <c r="F1891" s="17" t="str">
        <f t="shared" si="302"/>
        <v>ST79475</v>
      </c>
      <c r="G1891" s="17" t="e">
        <f>VLOOKUP(E1891,[4]PARTIDAS!$F:$M,8,0)</f>
        <v>#N/A</v>
      </c>
      <c r="H1891" s="17">
        <v>34586</v>
      </c>
      <c r="I1891" s="18">
        <v>44799.667361111111</v>
      </c>
      <c r="J1891" s="18">
        <v>44799.667361111111</v>
      </c>
      <c r="K1891" s="18">
        <v>44824</v>
      </c>
      <c r="L1891" s="19">
        <v>101381</v>
      </c>
      <c r="M1891" s="19">
        <v>101381</v>
      </c>
      <c r="N1891" s="16" t="s">
        <v>4297</v>
      </c>
      <c r="O1891" s="16"/>
      <c r="P1891" s="16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  <c r="AA1891" s="16"/>
      <c r="AB1891" s="16"/>
      <c r="AC1891" s="16"/>
      <c r="AD1891" s="16"/>
      <c r="AE1891" s="16"/>
      <c r="AF1891" s="16"/>
      <c r="AG1891" s="21">
        <v>44855</v>
      </c>
      <c r="AH1891" s="16"/>
      <c r="AI1891" s="16"/>
      <c r="AJ1891" s="16" t="e">
        <f>VLOOKUP(E1891,[4]TD!$A:$B,2,0)</f>
        <v>#N/A</v>
      </c>
      <c r="AK1891" s="16"/>
      <c r="AL1891" s="16"/>
      <c r="AM1891" s="16"/>
      <c r="AN1891" s="16"/>
      <c r="AO1891" s="16"/>
      <c r="AP1891" s="16"/>
      <c r="AQ1891" s="16"/>
      <c r="AR1891" s="25">
        <f t="shared" si="306"/>
        <v>101381</v>
      </c>
      <c r="AS1891" s="16"/>
      <c r="AT1891" s="16">
        <f t="shared" si="303"/>
        <v>101381</v>
      </c>
      <c r="AU1891" s="16"/>
      <c r="AV1891" s="16"/>
      <c r="AW1891" s="16"/>
      <c r="AX1891" s="16"/>
      <c r="AY1891" s="16"/>
      <c r="AZ1891" s="16"/>
      <c r="BA1891" s="16"/>
      <c r="BB1891" s="25">
        <f t="shared" si="299"/>
        <v>-101381</v>
      </c>
      <c r="BC1891" s="16"/>
      <c r="BD1891" s="52">
        <f t="shared" si="300"/>
        <v>44799.667361111111</v>
      </c>
      <c r="BE1891" s="16">
        <f t="shared" si="304"/>
        <v>2022</v>
      </c>
      <c r="BF1891" s="52">
        <f t="shared" si="301"/>
        <v>44824</v>
      </c>
      <c r="BG1891" s="16">
        <f t="shared" si="305"/>
        <v>2022</v>
      </c>
      <c r="BH1891" s="16"/>
    </row>
    <row r="1892" spans="1:60" x14ac:dyDescent="0.25">
      <c r="A1892" s="16">
        <v>820003850</v>
      </c>
      <c r="B1892" s="16" t="s">
        <v>3461</v>
      </c>
      <c r="C1892" s="16" t="s">
        <v>3462</v>
      </c>
      <c r="D1892" s="17" t="s">
        <v>1210</v>
      </c>
      <c r="E1892" s="17">
        <v>79501</v>
      </c>
      <c r="F1892" s="17" t="str">
        <f t="shared" si="302"/>
        <v>ST79501</v>
      </c>
      <c r="G1892" s="17" t="e">
        <f>VLOOKUP(E1892,[4]PARTIDAS!$F:$M,8,0)</f>
        <v>#N/A</v>
      </c>
      <c r="H1892" s="17">
        <v>34586</v>
      </c>
      <c r="I1892" s="18">
        <v>44799.849305555559</v>
      </c>
      <c r="J1892" s="18">
        <v>44799.849305555559</v>
      </c>
      <c r="K1892" s="18">
        <v>44824</v>
      </c>
      <c r="L1892" s="19">
        <v>4105814</v>
      </c>
      <c r="M1892" s="19">
        <v>4105814</v>
      </c>
      <c r="N1892" s="16" t="s">
        <v>4297</v>
      </c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21">
        <v>44855</v>
      </c>
      <c r="AH1892" s="16"/>
      <c r="AI1892" s="16"/>
      <c r="AJ1892" s="16" t="e">
        <f>VLOOKUP(E1892,[4]TD!$A:$B,2,0)</f>
        <v>#N/A</v>
      </c>
      <c r="AK1892" s="16"/>
      <c r="AL1892" s="16"/>
      <c r="AM1892" s="16"/>
      <c r="AN1892" s="16"/>
      <c r="AO1892" s="16"/>
      <c r="AP1892" s="16"/>
      <c r="AQ1892" s="16"/>
      <c r="AR1892" s="25">
        <f t="shared" si="306"/>
        <v>4105814</v>
      </c>
      <c r="AS1892" s="16"/>
      <c r="AT1892" s="16">
        <f t="shared" si="303"/>
        <v>4105814</v>
      </c>
      <c r="AU1892" s="16"/>
      <c r="AV1892" s="16"/>
      <c r="AW1892" s="16"/>
      <c r="AX1892" s="16"/>
      <c r="AY1892" s="16"/>
      <c r="AZ1892" s="16"/>
      <c r="BA1892" s="16"/>
      <c r="BB1892" s="25">
        <f t="shared" si="299"/>
        <v>-4105814</v>
      </c>
      <c r="BC1892" s="16"/>
      <c r="BD1892" s="52">
        <f t="shared" si="300"/>
        <v>44799.849305555559</v>
      </c>
      <c r="BE1892" s="16">
        <f t="shared" si="304"/>
        <v>2022</v>
      </c>
      <c r="BF1892" s="52">
        <f t="shared" si="301"/>
        <v>44824</v>
      </c>
      <c r="BG1892" s="16">
        <f t="shared" si="305"/>
        <v>2022</v>
      </c>
      <c r="BH1892" s="16"/>
    </row>
    <row r="1893" spans="1:60" x14ac:dyDescent="0.25">
      <c r="A1893" s="16">
        <v>820003850</v>
      </c>
      <c r="B1893" s="16" t="s">
        <v>3461</v>
      </c>
      <c r="C1893" s="16" t="s">
        <v>3462</v>
      </c>
      <c r="D1893" s="17" t="s">
        <v>1210</v>
      </c>
      <c r="E1893" s="17">
        <v>79548</v>
      </c>
      <c r="F1893" s="17" t="str">
        <f t="shared" si="302"/>
        <v>ST79548</v>
      </c>
      <c r="G1893" s="17" t="e">
        <f>VLOOKUP(E1893,[4]PARTIDAS!$F:$M,8,0)</f>
        <v>#N/A</v>
      </c>
      <c r="H1893" s="17">
        <v>34586</v>
      </c>
      <c r="I1893" s="18">
        <v>44800.405555555553</v>
      </c>
      <c r="J1893" s="18">
        <v>44800.405555555553</v>
      </c>
      <c r="K1893" s="18">
        <v>44824</v>
      </c>
      <c r="L1893" s="19">
        <v>5307448</v>
      </c>
      <c r="M1893" s="19">
        <v>5307448</v>
      </c>
      <c r="N1893" s="16" t="s">
        <v>4297</v>
      </c>
      <c r="O1893" s="16"/>
      <c r="P1893" s="16"/>
      <c r="Q1893" s="16"/>
      <c r="R1893" s="16"/>
      <c r="S1893" s="16"/>
      <c r="T1893" s="16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  <c r="AE1893" s="16"/>
      <c r="AF1893" s="16"/>
      <c r="AG1893" s="21">
        <v>44855</v>
      </c>
      <c r="AH1893" s="16"/>
      <c r="AI1893" s="16"/>
      <c r="AJ1893" s="16" t="e">
        <f>VLOOKUP(E1893,[4]TD!$A:$B,2,0)</f>
        <v>#N/A</v>
      </c>
      <c r="AK1893" s="16"/>
      <c r="AL1893" s="16"/>
      <c r="AM1893" s="16"/>
      <c r="AN1893" s="16"/>
      <c r="AO1893" s="16"/>
      <c r="AP1893" s="16"/>
      <c r="AQ1893" s="16"/>
      <c r="AR1893" s="25">
        <f t="shared" si="306"/>
        <v>5307448</v>
      </c>
      <c r="AS1893" s="16"/>
      <c r="AT1893" s="16">
        <f t="shared" si="303"/>
        <v>5307448</v>
      </c>
      <c r="AU1893" s="16"/>
      <c r="AV1893" s="16"/>
      <c r="AW1893" s="16"/>
      <c r="AX1893" s="16"/>
      <c r="AY1893" s="16"/>
      <c r="AZ1893" s="16"/>
      <c r="BA1893" s="16"/>
      <c r="BB1893" s="25">
        <f t="shared" si="299"/>
        <v>-5307448</v>
      </c>
      <c r="BC1893" s="16"/>
      <c r="BD1893" s="52">
        <f t="shared" si="300"/>
        <v>44800.405555555553</v>
      </c>
      <c r="BE1893" s="16">
        <f t="shared" si="304"/>
        <v>2022</v>
      </c>
      <c r="BF1893" s="52">
        <f t="shared" si="301"/>
        <v>44824</v>
      </c>
      <c r="BG1893" s="16">
        <f t="shared" si="305"/>
        <v>2022</v>
      </c>
      <c r="BH1893" s="16"/>
    </row>
    <row r="1894" spans="1:60" x14ac:dyDescent="0.25">
      <c r="A1894" s="16">
        <v>820003850</v>
      </c>
      <c r="B1894" s="16" t="s">
        <v>3461</v>
      </c>
      <c r="C1894" s="16" t="s">
        <v>3467</v>
      </c>
      <c r="D1894" s="17" t="s">
        <v>1210</v>
      </c>
      <c r="E1894" s="17">
        <v>79575</v>
      </c>
      <c r="F1894" s="17" t="str">
        <f t="shared" si="302"/>
        <v>ST79575</v>
      </c>
      <c r="G1894" s="17" t="e">
        <f>VLOOKUP(E1894,[4]PARTIDAS!$F:$M,8,0)</f>
        <v>#N/A</v>
      </c>
      <c r="H1894" s="17">
        <v>34585</v>
      </c>
      <c r="I1894" s="18">
        <v>44800.517361111109</v>
      </c>
      <c r="J1894" s="18">
        <v>44800.517361111109</v>
      </c>
      <c r="K1894" s="18">
        <v>44824</v>
      </c>
      <c r="L1894" s="19">
        <v>7100</v>
      </c>
      <c r="M1894" s="19">
        <v>7100</v>
      </c>
      <c r="N1894" s="16" t="s">
        <v>4297</v>
      </c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21">
        <v>44855</v>
      </c>
      <c r="AH1894" s="16"/>
      <c r="AI1894" s="16"/>
      <c r="AJ1894" s="16" t="e">
        <f>VLOOKUP(E1894,[4]TD!$A:$B,2,0)</f>
        <v>#N/A</v>
      </c>
      <c r="AK1894" s="16"/>
      <c r="AL1894" s="16"/>
      <c r="AM1894" s="16"/>
      <c r="AN1894" s="16"/>
      <c r="AO1894" s="16"/>
      <c r="AP1894" s="16"/>
      <c r="AQ1894" s="16"/>
      <c r="AR1894" s="25">
        <f t="shared" si="306"/>
        <v>7100</v>
      </c>
      <c r="AS1894" s="16"/>
      <c r="AT1894" s="16">
        <f t="shared" si="303"/>
        <v>7100</v>
      </c>
      <c r="AU1894" s="16"/>
      <c r="AV1894" s="16"/>
      <c r="AW1894" s="16"/>
      <c r="AX1894" s="16"/>
      <c r="AY1894" s="16"/>
      <c r="AZ1894" s="16"/>
      <c r="BA1894" s="16"/>
      <c r="BB1894" s="25">
        <f t="shared" si="299"/>
        <v>-7100</v>
      </c>
      <c r="BC1894" s="16"/>
      <c r="BD1894" s="52">
        <f t="shared" si="300"/>
        <v>44800.517361111109</v>
      </c>
      <c r="BE1894" s="16">
        <f t="shared" si="304"/>
        <v>2022</v>
      </c>
      <c r="BF1894" s="52">
        <f t="shared" si="301"/>
        <v>44824</v>
      </c>
      <c r="BG1894" s="16">
        <f t="shared" si="305"/>
        <v>2022</v>
      </c>
      <c r="BH1894" s="16"/>
    </row>
    <row r="1895" spans="1:60" x14ac:dyDescent="0.25">
      <c r="A1895" s="16">
        <v>820003850</v>
      </c>
      <c r="B1895" s="16" t="s">
        <v>3461</v>
      </c>
      <c r="C1895" s="16" t="s">
        <v>3462</v>
      </c>
      <c r="D1895" s="17" t="s">
        <v>1210</v>
      </c>
      <c r="E1895" s="17">
        <v>79584</v>
      </c>
      <c r="F1895" s="17" t="str">
        <f t="shared" si="302"/>
        <v>ST79584</v>
      </c>
      <c r="G1895" s="17" t="e">
        <f>VLOOKUP(E1895,[4]PARTIDAS!$F:$M,8,0)</f>
        <v>#N/A</v>
      </c>
      <c r="H1895" s="17">
        <v>34586</v>
      </c>
      <c r="I1895" s="18">
        <v>44800.614583333336</v>
      </c>
      <c r="J1895" s="18">
        <v>44800.614583333336</v>
      </c>
      <c r="K1895" s="18">
        <v>44824</v>
      </c>
      <c r="L1895" s="19">
        <v>255270</v>
      </c>
      <c r="M1895" s="19">
        <v>255270</v>
      </c>
      <c r="N1895" s="16" t="s">
        <v>4297</v>
      </c>
      <c r="O1895" s="16"/>
      <c r="P1895" s="16"/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F1895" s="16"/>
      <c r="AG1895" s="21">
        <v>44855</v>
      </c>
      <c r="AH1895" s="16"/>
      <c r="AI1895" s="16"/>
      <c r="AJ1895" s="16" t="e">
        <f>VLOOKUP(E1895,[4]TD!$A:$B,2,0)</f>
        <v>#N/A</v>
      </c>
      <c r="AK1895" s="16"/>
      <c r="AL1895" s="16"/>
      <c r="AM1895" s="16"/>
      <c r="AN1895" s="16"/>
      <c r="AO1895" s="16"/>
      <c r="AP1895" s="16"/>
      <c r="AQ1895" s="16"/>
      <c r="AR1895" s="25">
        <f t="shared" si="306"/>
        <v>255270</v>
      </c>
      <c r="AS1895" s="16"/>
      <c r="AT1895" s="16">
        <f t="shared" si="303"/>
        <v>255270</v>
      </c>
      <c r="AU1895" s="16"/>
      <c r="AV1895" s="16"/>
      <c r="AW1895" s="16"/>
      <c r="AX1895" s="16"/>
      <c r="AY1895" s="16"/>
      <c r="AZ1895" s="16"/>
      <c r="BA1895" s="16"/>
      <c r="BB1895" s="25">
        <f t="shared" si="299"/>
        <v>-255270</v>
      </c>
      <c r="BC1895" s="16"/>
      <c r="BD1895" s="52">
        <f t="shared" si="300"/>
        <v>44800.614583333336</v>
      </c>
      <c r="BE1895" s="16">
        <f t="shared" si="304"/>
        <v>2022</v>
      </c>
      <c r="BF1895" s="52">
        <f t="shared" si="301"/>
        <v>44824</v>
      </c>
      <c r="BG1895" s="16">
        <f t="shared" si="305"/>
        <v>2022</v>
      </c>
      <c r="BH1895" s="16"/>
    </row>
    <row r="1896" spans="1:60" x14ac:dyDescent="0.25">
      <c r="A1896" s="16">
        <v>820003850</v>
      </c>
      <c r="B1896" s="16" t="s">
        <v>3461</v>
      </c>
      <c r="C1896" s="16" t="s">
        <v>3467</v>
      </c>
      <c r="D1896" s="17" t="s">
        <v>1210</v>
      </c>
      <c r="E1896" s="17">
        <v>79659</v>
      </c>
      <c r="F1896" s="17" t="str">
        <f t="shared" si="302"/>
        <v>ST79659</v>
      </c>
      <c r="G1896" s="17" t="e">
        <f>VLOOKUP(E1896,[4]PARTIDAS!$F:$M,8,0)</f>
        <v>#N/A</v>
      </c>
      <c r="H1896" s="17">
        <v>34584</v>
      </c>
      <c r="I1896" s="18">
        <v>44801.73333333333</v>
      </c>
      <c r="J1896" s="18">
        <v>44801.73333333333</v>
      </c>
      <c r="K1896" s="18">
        <v>44824</v>
      </c>
      <c r="L1896" s="19">
        <v>173051</v>
      </c>
      <c r="M1896" s="19">
        <v>173051</v>
      </c>
      <c r="N1896" s="16" t="s">
        <v>4297</v>
      </c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21">
        <v>44855</v>
      </c>
      <c r="AH1896" s="16"/>
      <c r="AI1896" s="16"/>
      <c r="AJ1896" s="16" t="e">
        <f>VLOOKUP(E1896,[4]TD!$A:$B,2,0)</f>
        <v>#N/A</v>
      </c>
      <c r="AK1896" s="16"/>
      <c r="AL1896" s="16"/>
      <c r="AM1896" s="16"/>
      <c r="AN1896" s="16"/>
      <c r="AO1896" s="16"/>
      <c r="AP1896" s="16"/>
      <c r="AQ1896" s="16"/>
      <c r="AR1896" s="25">
        <f t="shared" si="306"/>
        <v>173051</v>
      </c>
      <c r="AS1896" s="16"/>
      <c r="AT1896" s="16">
        <f t="shared" si="303"/>
        <v>173051</v>
      </c>
      <c r="AU1896" s="16"/>
      <c r="AV1896" s="16"/>
      <c r="AW1896" s="16"/>
      <c r="AX1896" s="16"/>
      <c r="AY1896" s="16"/>
      <c r="AZ1896" s="16"/>
      <c r="BA1896" s="16"/>
      <c r="BB1896" s="25">
        <f t="shared" si="299"/>
        <v>-173051</v>
      </c>
      <c r="BC1896" s="16"/>
      <c r="BD1896" s="52">
        <f t="shared" si="300"/>
        <v>44801.73333333333</v>
      </c>
      <c r="BE1896" s="16">
        <f t="shared" si="304"/>
        <v>2022</v>
      </c>
      <c r="BF1896" s="52">
        <f t="shared" si="301"/>
        <v>44824</v>
      </c>
      <c r="BG1896" s="16">
        <f t="shared" si="305"/>
        <v>2022</v>
      </c>
      <c r="BH1896" s="16"/>
    </row>
    <row r="1897" spans="1:60" x14ac:dyDescent="0.25">
      <c r="A1897" s="16">
        <v>820003850</v>
      </c>
      <c r="B1897" s="16" t="s">
        <v>3461</v>
      </c>
      <c r="C1897" s="16" t="s">
        <v>3462</v>
      </c>
      <c r="D1897" s="17" t="s">
        <v>1210</v>
      </c>
      <c r="E1897" s="17">
        <v>79666</v>
      </c>
      <c r="F1897" s="17" t="str">
        <f t="shared" si="302"/>
        <v>ST79666</v>
      </c>
      <c r="G1897" s="17" t="e">
        <f>VLOOKUP(E1897,[4]PARTIDAS!$F:$M,8,0)</f>
        <v>#N/A</v>
      </c>
      <c r="H1897" s="17">
        <v>34586</v>
      </c>
      <c r="I1897" s="18">
        <v>44801.881249999999</v>
      </c>
      <c r="J1897" s="18">
        <v>44801.881249999999</v>
      </c>
      <c r="K1897" s="18">
        <v>44824</v>
      </c>
      <c r="L1897" s="19">
        <v>283632</v>
      </c>
      <c r="M1897" s="19">
        <v>283632</v>
      </c>
      <c r="N1897" s="16" t="s">
        <v>4297</v>
      </c>
      <c r="O1897" s="16"/>
      <c r="P1897" s="16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/>
      <c r="AC1897" s="16"/>
      <c r="AD1897" s="16"/>
      <c r="AE1897" s="16"/>
      <c r="AF1897" s="16"/>
      <c r="AG1897" s="21">
        <v>44855</v>
      </c>
      <c r="AH1897" s="16"/>
      <c r="AI1897" s="16"/>
      <c r="AJ1897" s="16" t="e">
        <f>VLOOKUP(E1897,[4]TD!$A:$B,2,0)</f>
        <v>#N/A</v>
      </c>
      <c r="AK1897" s="16"/>
      <c r="AL1897" s="16"/>
      <c r="AM1897" s="16"/>
      <c r="AN1897" s="16"/>
      <c r="AO1897" s="16"/>
      <c r="AP1897" s="16"/>
      <c r="AQ1897" s="16"/>
      <c r="AR1897" s="25">
        <f t="shared" si="306"/>
        <v>283632</v>
      </c>
      <c r="AS1897" s="16"/>
      <c r="AT1897" s="16">
        <f t="shared" si="303"/>
        <v>283632</v>
      </c>
      <c r="AU1897" s="16"/>
      <c r="AV1897" s="16"/>
      <c r="AW1897" s="16"/>
      <c r="AX1897" s="16"/>
      <c r="AY1897" s="16"/>
      <c r="AZ1897" s="16"/>
      <c r="BA1897" s="16"/>
      <c r="BB1897" s="25">
        <f t="shared" si="299"/>
        <v>-283632</v>
      </c>
      <c r="BC1897" s="16"/>
      <c r="BD1897" s="52">
        <f t="shared" si="300"/>
        <v>44801.881249999999</v>
      </c>
      <c r="BE1897" s="16">
        <f t="shared" si="304"/>
        <v>2022</v>
      </c>
      <c r="BF1897" s="52">
        <f t="shared" si="301"/>
        <v>44824</v>
      </c>
      <c r="BG1897" s="16">
        <f t="shared" si="305"/>
        <v>2022</v>
      </c>
      <c r="BH1897" s="16"/>
    </row>
    <row r="1898" spans="1:60" x14ac:dyDescent="0.25">
      <c r="A1898" s="16">
        <v>820003850</v>
      </c>
      <c r="B1898" s="16" t="s">
        <v>3461</v>
      </c>
      <c r="C1898" s="16" t="s">
        <v>3462</v>
      </c>
      <c r="D1898" s="17" t="s">
        <v>1210</v>
      </c>
      <c r="E1898" s="17">
        <v>79707</v>
      </c>
      <c r="F1898" s="17" t="str">
        <f t="shared" si="302"/>
        <v>ST79707</v>
      </c>
      <c r="G1898" s="17" t="e">
        <f>VLOOKUP(E1898,[4]PARTIDAS!$F:$M,8,0)</f>
        <v>#N/A</v>
      </c>
      <c r="H1898" s="17">
        <v>34587</v>
      </c>
      <c r="I1898" s="18">
        <v>44802.408333333333</v>
      </c>
      <c r="J1898" s="18">
        <v>44802.408333333333</v>
      </c>
      <c r="K1898" s="18">
        <v>44824</v>
      </c>
      <c r="L1898" s="19">
        <v>7100</v>
      </c>
      <c r="M1898" s="19">
        <v>7100</v>
      </c>
      <c r="N1898" s="16" t="s">
        <v>4297</v>
      </c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21">
        <v>44855</v>
      </c>
      <c r="AH1898" s="16"/>
      <c r="AI1898" s="16"/>
      <c r="AJ1898" s="16" t="e">
        <f>VLOOKUP(E1898,[4]TD!$A:$B,2,0)</f>
        <v>#N/A</v>
      </c>
      <c r="AK1898" s="16"/>
      <c r="AL1898" s="16"/>
      <c r="AM1898" s="16"/>
      <c r="AN1898" s="16"/>
      <c r="AO1898" s="16"/>
      <c r="AP1898" s="16"/>
      <c r="AQ1898" s="16"/>
      <c r="AR1898" s="25">
        <f t="shared" si="306"/>
        <v>7100</v>
      </c>
      <c r="AS1898" s="16"/>
      <c r="AT1898" s="16">
        <f t="shared" si="303"/>
        <v>7100</v>
      </c>
      <c r="AU1898" s="16"/>
      <c r="AV1898" s="16"/>
      <c r="AW1898" s="16"/>
      <c r="AX1898" s="16"/>
      <c r="AY1898" s="16"/>
      <c r="AZ1898" s="16"/>
      <c r="BA1898" s="16"/>
      <c r="BB1898" s="25">
        <f t="shared" si="299"/>
        <v>-7100</v>
      </c>
      <c r="BC1898" s="16"/>
      <c r="BD1898" s="52">
        <f t="shared" si="300"/>
        <v>44802.408333333333</v>
      </c>
      <c r="BE1898" s="16">
        <f t="shared" si="304"/>
        <v>2022</v>
      </c>
      <c r="BF1898" s="52">
        <f t="shared" si="301"/>
        <v>44824</v>
      </c>
      <c r="BG1898" s="16">
        <f t="shared" si="305"/>
        <v>2022</v>
      </c>
      <c r="BH1898" s="16"/>
    </row>
    <row r="1899" spans="1:60" x14ac:dyDescent="0.25">
      <c r="A1899" s="16">
        <v>820003850</v>
      </c>
      <c r="B1899" s="16" t="s">
        <v>3461</v>
      </c>
      <c r="C1899" s="16" t="s">
        <v>3462</v>
      </c>
      <c r="D1899" s="17" t="s">
        <v>1210</v>
      </c>
      <c r="E1899" s="17">
        <v>79744</v>
      </c>
      <c r="F1899" s="17" t="str">
        <f t="shared" si="302"/>
        <v>ST79744</v>
      </c>
      <c r="G1899" s="17" t="e">
        <f>VLOOKUP(E1899,[4]PARTIDAS!$F:$M,8,0)</f>
        <v>#N/A</v>
      </c>
      <c r="H1899" s="17">
        <v>34586</v>
      </c>
      <c r="I1899" s="18">
        <v>44802.520833333336</v>
      </c>
      <c r="J1899" s="18">
        <v>44802.520833333336</v>
      </c>
      <c r="K1899" s="18">
        <v>44824</v>
      </c>
      <c r="L1899" s="19">
        <v>115600</v>
      </c>
      <c r="M1899" s="19">
        <v>115600</v>
      </c>
      <c r="N1899" s="16" t="s">
        <v>4297</v>
      </c>
      <c r="O1899" s="16"/>
      <c r="P1899" s="16"/>
      <c r="Q1899" s="16"/>
      <c r="R1899" s="16"/>
      <c r="S1899" s="16"/>
      <c r="T1899" s="16"/>
      <c r="U1899" s="16"/>
      <c r="V1899" s="16"/>
      <c r="W1899" s="16"/>
      <c r="X1899" s="16"/>
      <c r="Y1899" s="16"/>
      <c r="Z1899" s="16"/>
      <c r="AA1899" s="16"/>
      <c r="AB1899" s="16"/>
      <c r="AC1899" s="16"/>
      <c r="AD1899" s="16"/>
      <c r="AE1899" s="16"/>
      <c r="AF1899" s="16"/>
      <c r="AG1899" s="21">
        <v>44855</v>
      </c>
      <c r="AH1899" s="16"/>
      <c r="AI1899" s="16"/>
      <c r="AJ1899" s="16" t="e">
        <f>VLOOKUP(E1899,[4]TD!$A:$B,2,0)</f>
        <v>#N/A</v>
      </c>
      <c r="AK1899" s="16"/>
      <c r="AL1899" s="16"/>
      <c r="AM1899" s="16"/>
      <c r="AN1899" s="16"/>
      <c r="AO1899" s="16"/>
      <c r="AP1899" s="16"/>
      <c r="AQ1899" s="16"/>
      <c r="AR1899" s="25">
        <f t="shared" si="306"/>
        <v>115600</v>
      </c>
      <c r="AS1899" s="16"/>
      <c r="AT1899" s="16">
        <f t="shared" si="303"/>
        <v>115600</v>
      </c>
      <c r="AU1899" s="16"/>
      <c r="AV1899" s="16"/>
      <c r="AW1899" s="16"/>
      <c r="AX1899" s="16"/>
      <c r="AY1899" s="16"/>
      <c r="AZ1899" s="16"/>
      <c r="BA1899" s="16"/>
      <c r="BB1899" s="25">
        <f t="shared" si="299"/>
        <v>-115600</v>
      </c>
      <c r="BC1899" s="16"/>
      <c r="BD1899" s="52">
        <f t="shared" si="300"/>
        <v>44802.520833333336</v>
      </c>
      <c r="BE1899" s="16">
        <f t="shared" si="304"/>
        <v>2022</v>
      </c>
      <c r="BF1899" s="52">
        <f t="shared" si="301"/>
        <v>44824</v>
      </c>
      <c r="BG1899" s="16">
        <f t="shared" si="305"/>
        <v>2022</v>
      </c>
      <c r="BH1899" s="16"/>
    </row>
    <row r="1900" spans="1:60" x14ac:dyDescent="0.25">
      <c r="A1900" s="16">
        <v>820003850</v>
      </c>
      <c r="B1900" s="16" t="s">
        <v>3461</v>
      </c>
      <c r="C1900" s="16" t="s">
        <v>3462</v>
      </c>
      <c r="D1900" s="17" t="s">
        <v>1210</v>
      </c>
      <c r="E1900" s="17">
        <v>79806</v>
      </c>
      <c r="F1900" s="17" t="str">
        <f t="shared" si="302"/>
        <v>ST79806</v>
      </c>
      <c r="G1900" s="17" t="e">
        <f>VLOOKUP(E1900,[4]PARTIDAS!$F:$M,8,0)</f>
        <v>#N/A</v>
      </c>
      <c r="H1900" s="17">
        <v>34586</v>
      </c>
      <c r="I1900" s="18">
        <v>44802.691666666666</v>
      </c>
      <c r="J1900" s="18">
        <v>44802.691666666666</v>
      </c>
      <c r="K1900" s="18">
        <v>44824</v>
      </c>
      <c r="L1900" s="19">
        <v>170300</v>
      </c>
      <c r="M1900" s="19">
        <v>170300</v>
      </c>
      <c r="N1900" s="16" t="s">
        <v>4297</v>
      </c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21">
        <v>44855</v>
      </c>
      <c r="AH1900" s="16"/>
      <c r="AI1900" s="16"/>
      <c r="AJ1900" s="16" t="e">
        <f>VLOOKUP(E1900,[4]TD!$A:$B,2,0)</f>
        <v>#N/A</v>
      </c>
      <c r="AK1900" s="16"/>
      <c r="AL1900" s="16"/>
      <c r="AM1900" s="16"/>
      <c r="AN1900" s="16"/>
      <c r="AO1900" s="16"/>
      <c r="AP1900" s="16"/>
      <c r="AQ1900" s="16"/>
      <c r="AR1900" s="25">
        <f t="shared" si="306"/>
        <v>170300</v>
      </c>
      <c r="AS1900" s="16"/>
      <c r="AT1900" s="16">
        <f t="shared" si="303"/>
        <v>170300</v>
      </c>
      <c r="AU1900" s="16"/>
      <c r="AV1900" s="16"/>
      <c r="AW1900" s="16"/>
      <c r="AX1900" s="16"/>
      <c r="AY1900" s="16"/>
      <c r="AZ1900" s="16"/>
      <c r="BA1900" s="16"/>
      <c r="BB1900" s="25">
        <f t="shared" si="299"/>
        <v>-170300</v>
      </c>
      <c r="BC1900" s="16"/>
      <c r="BD1900" s="52">
        <f t="shared" si="300"/>
        <v>44802.691666666666</v>
      </c>
      <c r="BE1900" s="16">
        <f t="shared" si="304"/>
        <v>2022</v>
      </c>
      <c r="BF1900" s="52">
        <f t="shared" si="301"/>
        <v>44824</v>
      </c>
      <c r="BG1900" s="16">
        <f t="shared" si="305"/>
        <v>2022</v>
      </c>
      <c r="BH1900" s="16"/>
    </row>
    <row r="1901" spans="1:60" x14ac:dyDescent="0.25">
      <c r="A1901" s="16">
        <v>820003850</v>
      </c>
      <c r="B1901" s="16" t="s">
        <v>3461</v>
      </c>
      <c r="C1901" s="16" t="s">
        <v>3462</v>
      </c>
      <c r="D1901" s="17" t="s">
        <v>1210</v>
      </c>
      <c r="E1901" s="17">
        <v>79817</v>
      </c>
      <c r="F1901" s="17" t="str">
        <f t="shared" si="302"/>
        <v>ST79817</v>
      </c>
      <c r="G1901" s="17" t="e">
        <f>VLOOKUP(E1901,[4]PARTIDAS!$F:$M,8,0)</f>
        <v>#N/A</v>
      </c>
      <c r="H1901" s="17">
        <v>34586</v>
      </c>
      <c r="I1901" s="18">
        <v>44802.731944444444</v>
      </c>
      <c r="J1901" s="18">
        <v>44802.731944444444</v>
      </c>
      <c r="K1901" s="18">
        <v>44824</v>
      </c>
      <c r="L1901" s="19">
        <v>59323</v>
      </c>
      <c r="M1901" s="19">
        <v>59323</v>
      </c>
      <c r="N1901" s="16" t="s">
        <v>4297</v>
      </c>
      <c r="O1901" s="16"/>
      <c r="P1901" s="16"/>
      <c r="Q1901" s="16"/>
      <c r="R1901" s="16"/>
      <c r="S1901" s="16"/>
      <c r="T1901" s="16"/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/>
      <c r="AE1901" s="16"/>
      <c r="AF1901" s="16"/>
      <c r="AG1901" s="21">
        <v>44855</v>
      </c>
      <c r="AH1901" s="16"/>
      <c r="AI1901" s="16"/>
      <c r="AJ1901" s="16" t="e">
        <f>VLOOKUP(E1901,[4]TD!$A:$B,2,0)</f>
        <v>#N/A</v>
      </c>
      <c r="AK1901" s="16"/>
      <c r="AL1901" s="16"/>
      <c r="AM1901" s="16"/>
      <c r="AN1901" s="16"/>
      <c r="AO1901" s="16"/>
      <c r="AP1901" s="16"/>
      <c r="AQ1901" s="16"/>
      <c r="AR1901" s="25">
        <f t="shared" si="306"/>
        <v>59323</v>
      </c>
      <c r="AS1901" s="16"/>
      <c r="AT1901" s="16">
        <f t="shared" si="303"/>
        <v>59323</v>
      </c>
      <c r="AU1901" s="16"/>
      <c r="AV1901" s="16"/>
      <c r="AW1901" s="16"/>
      <c r="AX1901" s="16"/>
      <c r="AY1901" s="16"/>
      <c r="AZ1901" s="16"/>
      <c r="BA1901" s="16"/>
      <c r="BB1901" s="25">
        <f t="shared" si="299"/>
        <v>-59323</v>
      </c>
      <c r="BC1901" s="16"/>
      <c r="BD1901" s="52">
        <f t="shared" si="300"/>
        <v>44802.731944444444</v>
      </c>
      <c r="BE1901" s="16">
        <f t="shared" si="304"/>
        <v>2022</v>
      </c>
      <c r="BF1901" s="52">
        <f t="shared" si="301"/>
        <v>44824</v>
      </c>
      <c r="BG1901" s="16">
        <f t="shared" si="305"/>
        <v>2022</v>
      </c>
      <c r="BH1901" s="16"/>
    </row>
    <row r="1902" spans="1:60" x14ac:dyDescent="0.25">
      <c r="A1902" s="16">
        <v>820003850</v>
      </c>
      <c r="B1902" s="16" t="s">
        <v>3461</v>
      </c>
      <c r="C1902" s="16" t="s">
        <v>3462</v>
      </c>
      <c r="D1902" s="17" t="s">
        <v>1210</v>
      </c>
      <c r="E1902" s="17">
        <v>79866</v>
      </c>
      <c r="F1902" s="17" t="str">
        <f t="shared" si="302"/>
        <v>ST79866</v>
      </c>
      <c r="G1902" s="17" t="e">
        <f>VLOOKUP(E1902,[4]PARTIDAS!$F:$M,8,0)</f>
        <v>#N/A</v>
      </c>
      <c r="H1902" s="17">
        <v>34586</v>
      </c>
      <c r="I1902" s="18">
        <v>44803.319444444445</v>
      </c>
      <c r="J1902" s="18">
        <v>44803.319444444445</v>
      </c>
      <c r="K1902" s="18">
        <v>44824</v>
      </c>
      <c r="L1902" s="19">
        <v>46000</v>
      </c>
      <c r="M1902" s="19">
        <v>46000</v>
      </c>
      <c r="N1902" s="16" t="s">
        <v>4297</v>
      </c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21">
        <v>44855</v>
      </c>
      <c r="AH1902" s="16"/>
      <c r="AI1902" s="16"/>
      <c r="AJ1902" s="16" t="e">
        <f>VLOOKUP(E1902,[4]TD!$A:$B,2,0)</f>
        <v>#N/A</v>
      </c>
      <c r="AK1902" s="16"/>
      <c r="AL1902" s="16"/>
      <c r="AM1902" s="16"/>
      <c r="AN1902" s="16"/>
      <c r="AO1902" s="16"/>
      <c r="AP1902" s="16"/>
      <c r="AQ1902" s="16"/>
      <c r="AR1902" s="25">
        <f t="shared" si="306"/>
        <v>46000</v>
      </c>
      <c r="AS1902" s="16"/>
      <c r="AT1902" s="16">
        <f t="shared" si="303"/>
        <v>46000</v>
      </c>
      <c r="AU1902" s="16"/>
      <c r="AV1902" s="16"/>
      <c r="AW1902" s="16"/>
      <c r="AX1902" s="16"/>
      <c r="AY1902" s="16"/>
      <c r="AZ1902" s="16"/>
      <c r="BA1902" s="16"/>
      <c r="BB1902" s="25">
        <f t="shared" si="299"/>
        <v>-46000</v>
      </c>
      <c r="BC1902" s="16"/>
      <c r="BD1902" s="52">
        <f t="shared" si="300"/>
        <v>44803.319444444445</v>
      </c>
      <c r="BE1902" s="16">
        <f t="shared" si="304"/>
        <v>2022</v>
      </c>
      <c r="BF1902" s="52">
        <f t="shared" si="301"/>
        <v>44824</v>
      </c>
      <c r="BG1902" s="16">
        <f t="shared" si="305"/>
        <v>2022</v>
      </c>
      <c r="BH1902" s="16"/>
    </row>
    <row r="1903" spans="1:60" x14ac:dyDescent="0.25">
      <c r="A1903" s="16">
        <v>820003850</v>
      </c>
      <c r="B1903" s="16" t="s">
        <v>3461</v>
      </c>
      <c r="C1903" s="16" t="s">
        <v>3462</v>
      </c>
      <c r="D1903" s="17" t="s">
        <v>1210</v>
      </c>
      <c r="E1903" s="17">
        <v>79901</v>
      </c>
      <c r="F1903" s="17" t="str">
        <f t="shared" si="302"/>
        <v>ST79901</v>
      </c>
      <c r="G1903" s="17" t="e">
        <f>VLOOKUP(E1903,[4]PARTIDAS!$F:$M,8,0)</f>
        <v>#N/A</v>
      </c>
      <c r="H1903" s="17">
        <v>34587</v>
      </c>
      <c r="I1903" s="18">
        <v>44803.40625</v>
      </c>
      <c r="J1903" s="18">
        <v>44803.40625</v>
      </c>
      <c r="K1903" s="18">
        <v>44824</v>
      </c>
      <c r="L1903" s="19">
        <v>28400</v>
      </c>
      <c r="M1903" s="19">
        <v>28400</v>
      </c>
      <c r="N1903" s="16" t="s">
        <v>4297</v>
      </c>
      <c r="O1903" s="16"/>
      <c r="P1903" s="16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  <c r="AA1903" s="16"/>
      <c r="AB1903" s="16"/>
      <c r="AC1903" s="16"/>
      <c r="AD1903" s="16"/>
      <c r="AE1903" s="16"/>
      <c r="AF1903" s="16"/>
      <c r="AG1903" s="21">
        <v>44855</v>
      </c>
      <c r="AH1903" s="16"/>
      <c r="AI1903" s="16"/>
      <c r="AJ1903" s="16" t="e">
        <f>VLOOKUP(E1903,[4]TD!$A:$B,2,0)</f>
        <v>#N/A</v>
      </c>
      <c r="AK1903" s="16"/>
      <c r="AL1903" s="16"/>
      <c r="AM1903" s="16"/>
      <c r="AN1903" s="16"/>
      <c r="AO1903" s="16"/>
      <c r="AP1903" s="16"/>
      <c r="AQ1903" s="16"/>
      <c r="AR1903" s="25">
        <f t="shared" si="306"/>
        <v>28400</v>
      </c>
      <c r="AS1903" s="16"/>
      <c r="AT1903" s="16">
        <f t="shared" si="303"/>
        <v>28400</v>
      </c>
      <c r="AU1903" s="16"/>
      <c r="AV1903" s="16"/>
      <c r="AW1903" s="16"/>
      <c r="AX1903" s="16"/>
      <c r="AY1903" s="16"/>
      <c r="AZ1903" s="16"/>
      <c r="BA1903" s="16"/>
      <c r="BB1903" s="25">
        <f t="shared" si="299"/>
        <v>-28400</v>
      </c>
      <c r="BC1903" s="16"/>
      <c r="BD1903" s="52">
        <f t="shared" si="300"/>
        <v>44803.40625</v>
      </c>
      <c r="BE1903" s="16">
        <f t="shared" si="304"/>
        <v>2022</v>
      </c>
      <c r="BF1903" s="52">
        <f t="shared" si="301"/>
        <v>44824</v>
      </c>
      <c r="BG1903" s="16">
        <f t="shared" si="305"/>
        <v>2022</v>
      </c>
      <c r="BH1903" s="16"/>
    </row>
    <row r="1904" spans="1:60" x14ac:dyDescent="0.25">
      <c r="A1904" s="16">
        <v>820003850</v>
      </c>
      <c r="B1904" s="16" t="s">
        <v>3461</v>
      </c>
      <c r="C1904" s="16" t="s">
        <v>3462</v>
      </c>
      <c r="D1904" s="17" t="s">
        <v>1210</v>
      </c>
      <c r="E1904" s="17">
        <v>80012</v>
      </c>
      <c r="F1904" s="17" t="str">
        <f t="shared" si="302"/>
        <v>ST80012</v>
      </c>
      <c r="G1904" s="17" t="e">
        <f>VLOOKUP(E1904,[4]PARTIDAS!$F:$M,8,0)</f>
        <v>#N/A</v>
      </c>
      <c r="H1904" s="17">
        <v>34586</v>
      </c>
      <c r="I1904" s="18">
        <v>44803.831944444442</v>
      </c>
      <c r="J1904" s="18">
        <v>44803.831944444442</v>
      </c>
      <c r="K1904" s="18">
        <v>44824</v>
      </c>
      <c r="L1904" s="19">
        <v>770079</v>
      </c>
      <c r="M1904" s="19">
        <v>770079</v>
      </c>
      <c r="N1904" s="16" t="s">
        <v>4297</v>
      </c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21">
        <v>44855</v>
      </c>
      <c r="AH1904" s="16"/>
      <c r="AI1904" s="16"/>
      <c r="AJ1904" s="16" t="e">
        <f>VLOOKUP(E1904,[4]TD!$A:$B,2,0)</f>
        <v>#N/A</v>
      </c>
      <c r="AK1904" s="16"/>
      <c r="AL1904" s="16"/>
      <c r="AM1904" s="16"/>
      <c r="AN1904" s="16"/>
      <c r="AO1904" s="16"/>
      <c r="AP1904" s="16"/>
      <c r="AQ1904" s="16"/>
      <c r="AR1904" s="25">
        <f t="shared" si="306"/>
        <v>770079</v>
      </c>
      <c r="AS1904" s="16"/>
      <c r="AT1904" s="16">
        <f t="shared" si="303"/>
        <v>770079</v>
      </c>
      <c r="AU1904" s="16"/>
      <c r="AV1904" s="16"/>
      <c r="AW1904" s="16"/>
      <c r="AX1904" s="16"/>
      <c r="AY1904" s="16"/>
      <c r="AZ1904" s="16"/>
      <c r="BA1904" s="16"/>
      <c r="BB1904" s="25">
        <f t="shared" si="299"/>
        <v>-770079</v>
      </c>
      <c r="BC1904" s="16"/>
      <c r="BD1904" s="52">
        <f t="shared" si="300"/>
        <v>44803.831944444442</v>
      </c>
      <c r="BE1904" s="16">
        <f t="shared" si="304"/>
        <v>2022</v>
      </c>
      <c r="BF1904" s="52">
        <f t="shared" si="301"/>
        <v>44824</v>
      </c>
      <c r="BG1904" s="16">
        <f t="shared" si="305"/>
        <v>2022</v>
      </c>
      <c r="BH1904" s="16"/>
    </row>
    <row r="1905" spans="1:60" x14ac:dyDescent="0.25">
      <c r="A1905" s="16">
        <v>820003850</v>
      </c>
      <c r="B1905" s="16" t="s">
        <v>3461</v>
      </c>
      <c r="C1905" s="16" t="s">
        <v>3462</v>
      </c>
      <c r="D1905" s="17" t="s">
        <v>1210</v>
      </c>
      <c r="E1905" s="17">
        <v>80033</v>
      </c>
      <c r="F1905" s="17" t="str">
        <f t="shared" si="302"/>
        <v>ST80033</v>
      </c>
      <c r="G1905" s="17" t="e">
        <f>VLOOKUP(E1905,[4]PARTIDAS!$F:$M,8,0)</f>
        <v>#N/A</v>
      </c>
      <c r="H1905" s="17">
        <v>34586</v>
      </c>
      <c r="I1905" s="18">
        <v>44804.123611111114</v>
      </c>
      <c r="J1905" s="18">
        <v>44804.123611111114</v>
      </c>
      <c r="K1905" s="18">
        <v>44824</v>
      </c>
      <c r="L1905" s="19">
        <v>2606452</v>
      </c>
      <c r="M1905" s="19">
        <v>2606452</v>
      </c>
      <c r="N1905" s="16" t="s">
        <v>4297</v>
      </c>
      <c r="O1905" s="16"/>
      <c r="P1905" s="16"/>
      <c r="Q1905" s="16"/>
      <c r="R1905" s="16"/>
      <c r="S1905" s="16"/>
      <c r="T1905" s="16"/>
      <c r="U1905" s="16"/>
      <c r="V1905" s="16"/>
      <c r="W1905" s="16"/>
      <c r="X1905" s="16"/>
      <c r="Y1905" s="16"/>
      <c r="Z1905" s="16"/>
      <c r="AA1905" s="16"/>
      <c r="AB1905" s="16"/>
      <c r="AC1905" s="16"/>
      <c r="AD1905" s="16"/>
      <c r="AE1905" s="16"/>
      <c r="AF1905" s="16"/>
      <c r="AG1905" s="21">
        <v>44855</v>
      </c>
      <c r="AH1905" s="16"/>
      <c r="AI1905" s="16"/>
      <c r="AJ1905" s="16" t="e">
        <f>VLOOKUP(E1905,[4]TD!$A:$B,2,0)</f>
        <v>#N/A</v>
      </c>
      <c r="AK1905" s="16"/>
      <c r="AL1905" s="16"/>
      <c r="AM1905" s="16"/>
      <c r="AN1905" s="16"/>
      <c r="AO1905" s="16"/>
      <c r="AP1905" s="16"/>
      <c r="AQ1905" s="16"/>
      <c r="AR1905" s="25">
        <f t="shared" si="306"/>
        <v>2606452</v>
      </c>
      <c r="AS1905" s="16"/>
      <c r="AT1905" s="16">
        <f t="shared" si="303"/>
        <v>2606452</v>
      </c>
      <c r="AU1905" s="16"/>
      <c r="AV1905" s="16"/>
      <c r="AW1905" s="16"/>
      <c r="AX1905" s="16"/>
      <c r="AY1905" s="16"/>
      <c r="AZ1905" s="16"/>
      <c r="BA1905" s="16"/>
      <c r="BB1905" s="25">
        <f t="shared" si="299"/>
        <v>-2606452</v>
      </c>
      <c r="BC1905" s="16"/>
      <c r="BD1905" s="52">
        <f t="shared" si="300"/>
        <v>44804.123611111114</v>
      </c>
      <c r="BE1905" s="16">
        <f t="shared" si="304"/>
        <v>2022</v>
      </c>
      <c r="BF1905" s="52">
        <f t="shared" si="301"/>
        <v>44824</v>
      </c>
      <c r="BG1905" s="16">
        <f t="shared" si="305"/>
        <v>2022</v>
      </c>
      <c r="BH1905" s="16"/>
    </row>
    <row r="1906" spans="1:60" x14ac:dyDescent="0.25">
      <c r="A1906" s="16">
        <v>820003850</v>
      </c>
      <c r="B1906" s="16" t="s">
        <v>3461</v>
      </c>
      <c r="C1906" s="16" t="s">
        <v>3462</v>
      </c>
      <c r="D1906" s="17" t="s">
        <v>1210</v>
      </c>
      <c r="E1906" s="17">
        <v>80152</v>
      </c>
      <c r="F1906" s="17" t="str">
        <f t="shared" si="302"/>
        <v>ST80152</v>
      </c>
      <c r="G1906" s="17" t="e">
        <f>VLOOKUP(E1906,[4]PARTIDAS!$F:$M,8,0)</f>
        <v>#N/A</v>
      </c>
      <c r="H1906" s="17">
        <v>34586</v>
      </c>
      <c r="I1906" s="18">
        <v>44804.780555555553</v>
      </c>
      <c r="J1906" s="18">
        <v>44804.780555555553</v>
      </c>
      <c r="K1906" s="18">
        <v>44824</v>
      </c>
      <c r="L1906" s="19">
        <v>96711</v>
      </c>
      <c r="M1906" s="19">
        <v>96711</v>
      </c>
      <c r="N1906" s="16" t="s">
        <v>4297</v>
      </c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21">
        <v>44855</v>
      </c>
      <c r="AH1906" s="16"/>
      <c r="AI1906" s="16"/>
      <c r="AJ1906" s="16" t="e">
        <f>VLOOKUP(E1906,[4]TD!$A:$B,2,0)</f>
        <v>#N/A</v>
      </c>
      <c r="AK1906" s="16"/>
      <c r="AL1906" s="16"/>
      <c r="AM1906" s="16"/>
      <c r="AN1906" s="16"/>
      <c r="AO1906" s="16"/>
      <c r="AP1906" s="16"/>
      <c r="AQ1906" s="16"/>
      <c r="AR1906" s="25">
        <f t="shared" si="306"/>
        <v>96711</v>
      </c>
      <c r="AS1906" s="16"/>
      <c r="AT1906" s="16">
        <f t="shared" si="303"/>
        <v>96711</v>
      </c>
      <c r="AU1906" s="16"/>
      <c r="AV1906" s="16"/>
      <c r="AW1906" s="16"/>
      <c r="AX1906" s="16"/>
      <c r="AY1906" s="16"/>
      <c r="AZ1906" s="16"/>
      <c r="BA1906" s="16"/>
      <c r="BB1906" s="25">
        <f t="shared" si="299"/>
        <v>-96711</v>
      </c>
      <c r="BC1906" s="16"/>
      <c r="BD1906" s="52">
        <f t="shared" si="300"/>
        <v>44804.780555555553</v>
      </c>
      <c r="BE1906" s="16">
        <f t="shared" si="304"/>
        <v>2022</v>
      </c>
      <c r="BF1906" s="52">
        <f t="shared" si="301"/>
        <v>44824</v>
      </c>
      <c r="BG1906" s="16">
        <f t="shared" si="305"/>
        <v>2022</v>
      </c>
      <c r="BH1906" s="16"/>
    </row>
    <row r="1907" spans="1:60" x14ac:dyDescent="0.25">
      <c r="A1907" s="16">
        <v>820003850</v>
      </c>
      <c r="B1907" s="16" t="s">
        <v>3461</v>
      </c>
      <c r="C1907" s="16" t="s">
        <v>3462</v>
      </c>
      <c r="D1907" s="17" t="s">
        <v>1210</v>
      </c>
      <c r="E1907" s="17">
        <v>80167</v>
      </c>
      <c r="F1907" s="17" t="str">
        <f t="shared" si="302"/>
        <v>ST80167</v>
      </c>
      <c r="G1907" s="17" t="e">
        <f>VLOOKUP(E1907,[4]PARTIDAS!$F:$M,8,0)</f>
        <v>#N/A</v>
      </c>
      <c r="H1907" s="17">
        <v>34703</v>
      </c>
      <c r="I1907" s="18">
        <v>44805.037499999999</v>
      </c>
      <c r="J1907" s="18">
        <v>44805.037499999999</v>
      </c>
      <c r="K1907" s="18">
        <v>44853</v>
      </c>
      <c r="L1907" s="19">
        <v>223702</v>
      </c>
      <c r="M1907" s="19">
        <v>223702</v>
      </c>
      <c r="N1907" s="16" t="s">
        <v>4297</v>
      </c>
      <c r="O1907" s="16"/>
      <c r="P1907" s="16"/>
      <c r="Q1907" s="16"/>
      <c r="R1907" s="16"/>
      <c r="S1907" s="16"/>
      <c r="T1907" s="16"/>
      <c r="U1907" s="16"/>
      <c r="V1907" s="16"/>
      <c r="W1907" s="16"/>
      <c r="X1907" s="16"/>
      <c r="Y1907" s="16"/>
      <c r="Z1907" s="16"/>
      <c r="AA1907" s="16"/>
      <c r="AB1907" s="16"/>
      <c r="AC1907" s="16"/>
      <c r="AD1907" s="16"/>
      <c r="AE1907" s="16"/>
      <c r="AF1907" s="16"/>
      <c r="AG1907" s="21">
        <v>44874</v>
      </c>
      <c r="AH1907" s="16"/>
      <c r="AI1907" s="16"/>
      <c r="AJ1907" s="16" t="e">
        <f>VLOOKUP(E1907,[4]TD!$A:$B,2,0)</f>
        <v>#N/A</v>
      </c>
      <c r="AK1907" s="16"/>
      <c r="AL1907" s="16"/>
      <c r="AM1907" s="16"/>
      <c r="AN1907" s="16"/>
      <c r="AO1907" s="16"/>
      <c r="AP1907" s="16"/>
      <c r="AQ1907" s="16"/>
      <c r="AR1907" s="25">
        <f t="shared" si="306"/>
        <v>223702</v>
      </c>
      <c r="AS1907" s="16"/>
      <c r="AT1907" s="16">
        <f t="shared" si="303"/>
        <v>223702</v>
      </c>
      <c r="AU1907" s="16"/>
      <c r="AV1907" s="16"/>
      <c r="AW1907" s="16"/>
      <c r="AX1907" s="16"/>
      <c r="AY1907" s="16"/>
      <c r="AZ1907" s="16"/>
      <c r="BA1907" s="16"/>
      <c r="BB1907" s="25">
        <f t="shared" si="299"/>
        <v>-223702</v>
      </c>
      <c r="BC1907" s="16"/>
      <c r="BD1907" s="52">
        <f t="shared" si="300"/>
        <v>44805.037499999999</v>
      </c>
      <c r="BE1907" s="16">
        <f t="shared" si="304"/>
        <v>2022</v>
      </c>
      <c r="BF1907" s="52">
        <f t="shared" si="301"/>
        <v>44853</v>
      </c>
      <c r="BG1907" s="16">
        <f t="shared" si="305"/>
        <v>2022</v>
      </c>
      <c r="BH1907" s="16"/>
    </row>
    <row r="1908" spans="1:60" x14ac:dyDescent="0.25">
      <c r="A1908" s="16">
        <v>820003850</v>
      </c>
      <c r="B1908" s="16" t="s">
        <v>3461</v>
      </c>
      <c r="C1908" s="16" t="s">
        <v>3462</v>
      </c>
      <c r="D1908" s="17" t="s">
        <v>1210</v>
      </c>
      <c r="E1908" s="17">
        <v>80169</v>
      </c>
      <c r="F1908" s="17" t="str">
        <f t="shared" si="302"/>
        <v>ST80169</v>
      </c>
      <c r="G1908" s="17" t="e">
        <f>VLOOKUP(E1908,[4]PARTIDAS!$F:$M,8,0)</f>
        <v>#N/A</v>
      </c>
      <c r="H1908" s="17">
        <v>34703</v>
      </c>
      <c r="I1908" s="18">
        <v>44805.064583333333</v>
      </c>
      <c r="J1908" s="18">
        <v>44805.064583333333</v>
      </c>
      <c r="K1908" s="18">
        <v>44853</v>
      </c>
      <c r="L1908" s="19">
        <v>198277</v>
      </c>
      <c r="M1908" s="19">
        <v>198277</v>
      </c>
      <c r="N1908" s="16" t="s">
        <v>4297</v>
      </c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21">
        <v>44874</v>
      </c>
      <c r="AH1908" s="16"/>
      <c r="AI1908" s="16"/>
      <c r="AJ1908" s="16" t="e">
        <f>VLOOKUP(E1908,[4]TD!$A:$B,2,0)</f>
        <v>#N/A</v>
      </c>
      <c r="AK1908" s="16"/>
      <c r="AL1908" s="16"/>
      <c r="AM1908" s="16"/>
      <c r="AN1908" s="16"/>
      <c r="AO1908" s="16"/>
      <c r="AP1908" s="16"/>
      <c r="AQ1908" s="16"/>
      <c r="AR1908" s="25">
        <f t="shared" si="306"/>
        <v>198277</v>
      </c>
      <c r="AS1908" s="16"/>
      <c r="AT1908" s="16">
        <f t="shared" si="303"/>
        <v>198277</v>
      </c>
      <c r="AU1908" s="16"/>
      <c r="AV1908" s="16"/>
      <c r="AW1908" s="16"/>
      <c r="AX1908" s="16"/>
      <c r="AY1908" s="16"/>
      <c r="AZ1908" s="16"/>
      <c r="BA1908" s="16"/>
      <c r="BB1908" s="25">
        <f t="shared" si="299"/>
        <v>-198277</v>
      </c>
      <c r="BC1908" s="16"/>
      <c r="BD1908" s="52">
        <f t="shared" si="300"/>
        <v>44805.064583333333</v>
      </c>
      <c r="BE1908" s="16">
        <f t="shared" si="304"/>
        <v>2022</v>
      </c>
      <c r="BF1908" s="52">
        <f t="shared" si="301"/>
        <v>44853</v>
      </c>
      <c r="BG1908" s="16">
        <f t="shared" si="305"/>
        <v>2022</v>
      </c>
      <c r="BH1908" s="16"/>
    </row>
    <row r="1909" spans="1:60" x14ac:dyDescent="0.25">
      <c r="A1909" s="16">
        <v>820003850</v>
      </c>
      <c r="B1909" s="16" t="s">
        <v>3461</v>
      </c>
      <c r="C1909" s="16" t="s">
        <v>3467</v>
      </c>
      <c r="D1909" s="17" t="s">
        <v>1210</v>
      </c>
      <c r="E1909" s="17">
        <v>80241</v>
      </c>
      <c r="F1909" s="17" t="str">
        <f t="shared" si="302"/>
        <v>ST80241</v>
      </c>
      <c r="G1909" s="17" t="e">
        <f>VLOOKUP(E1909,[4]PARTIDAS!$F:$M,8,0)</f>
        <v>#N/A</v>
      </c>
      <c r="H1909" s="17">
        <v>34710</v>
      </c>
      <c r="I1909" s="18">
        <v>44805.630555555559</v>
      </c>
      <c r="J1909" s="18">
        <v>44805.630555555559</v>
      </c>
      <c r="K1909" s="18">
        <v>44853</v>
      </c>
      <c r="L1909" s="19">
        <v>7100</v>
      </c>
      <c r="M1909" s="19">
        <v>7100</v>
      </c>
      <c r="N1909" s="16" t="s">
        <v>4297</v>
      </c>
      <c r="O1909" s="16"/>
      <c r="P1909" s="16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/>
      <c r="AE1909" s="16"/>
      <c r="AF1909" s="16"/>
      <c r="AG1909" s="21">
        <v>44874</v>
      </c>
      <c r="AH1909" s="16"/>
      <c r="AI1909" s="16"/>
      <c r="AJ1909" s="16" t="e">
        <f>VLOOKUP(E1909,[4]TD!$A:$B,2,0)</f>
        <v>#N/A</v>
      </c>
      <c r="AK1909" s="16"/>
      <c r="AL1909" s="16"/>
      <c r="AM1909" s="16"/>
      <c r="AN1909" s="16"/>
      <c r="AO1909" s="16"/>
      <c r="AP1909" s="16"/>
      <c r="AQ1909" s="16"/>
      <c r="AR1909" s="25">
        <f t="shared" si="306"/>
        <v>7100</v>
      </c>
      <c r="AS1909" s="16"/>
      <c r="AT1909" s="16">
        <f t="shared" si="303"/>
        <v>7100</v>
      </c>
      <c r="AU1909" s="16"/>
      <c r="AV1909" s="16"/>
      <c r="AW1909" s="16"/>
      <c r="AX1909" s="16"/>
      <c r="AY1909" s="16"/>
      <c r="AZ1909" s="16"/>
      <c r="BA1909" s="16"/>
      <c r="BB1909" s="25">
        <f t="shared" si="299"/>
        <v>-7100</v>
      </c>
      <c r="BC1909" s="16"/>
      <c r="BD1909" s="52">
        <f t="shared" si="300"/>
        <v>44805.630555555559</v>
      </c>
      <c r="BE1909" s="16">
        <f t="shared" si="304"/>
        <v>2022</v>
      </c>
      <c r="BF1909" s="52">
        <f t="shared" si="301"/>
        <v>44853</v>
      </c>
      <c r="BG1909" s="16">
        <f t="shared" si="305"/>
        <v>2022</v>
      </c>
      <c r="BH1909" s="16"/>
    </row>
    <row r="1910" spans="1:60" x14ac:dyDescent="0.25">
      <c r="A1910" s="16">
        <v>820003850</v>
      </c>
      <c r="B1910" s="16" t="s">
        <v>3461</v>
      </c>
      <c r="C1910" s="16" t="s">
        <v>3462</v>
      </c>
      <c r="D1910" s="17" t="s">
        <v>1210</v>
      </c>
      <c r="E1910" s="17">
        <v>80265</v>
      </c>
      <c r="F1910" s="17" t="str">
        <f t="shared" si="302"/>
        <v>ST80265</v>
      </c>
      <c r="G1910" s="17" t="e">
        <f>VLOOKUP(E1910,[4]PARTIDAS!$F:$M,8,0)</f>
        <v>#N/A</v>
      </c>
      <c r="H1910" s="17">
        <v>34703</v>
      </c>
      <c r="I1910" s="18">
        <v>44805.678472222222</v>
      </c>
      <c r="J1910" s="18">
        <v>44805.678472222222</v>
      </c>
      <c r="K1910" s="18">
        <v>44853</v>
      </c>
      <c r="L1910" s="19">
        <v>629786</v>
      </c>
      <c r="M1910" s="19">
        <v>629786</v>
      </c>
      <c r="N1910" s="16" t="s">
        <v>4297</v>
      </c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21">
        <v>44874</v>
      </c>
      <c r="AH1910" s="16"/>
      <c r="AI1910" s="16"/>
      <c r="AJ1910" s="16" t="e">
        <f>VLOOKUP(E1910,[4]TD!$A:$B,2,0)</f>
        <v>#N/A</v>
      </c>
      <c r="AK1910" s="16"/>
      <c r="AL1910" s="16"/>
      <c r="AM1910" s="16"/>
      <c r="AN1910" s="16"/>
      <c r="AO1910" s="16"/>
      <c r="AP1910" s="16"/>
      <c r="AQ1910" s="16"/>
      <c r="AR1910" s="25">
        <f t="shared" si="306"/>
        <v>629786</v>
      </c>
      <c r="AS1910" s="16"/>
      <c r="AT1910" s="16">
        <f t="shared" si="303"/>
        <v>629786</v>
      </c>
      <c r="AU1910" s="16"/>
      <c r="AV1910" s="16"/>
      <c r="AW1910" s="16"/>
      <c r="AX1910" s="16"/>
      <c r="AY1910" s="16"/>
      <c r="AZ1910" s="16"/>
      <c r="BA1910" s="16"/>
      <c r="BB1910" s="25">
        <f t="shared" si="299"/>
        <v>-629786</v>
      </c>
      <c r="BC1910" s="16"/>
      <c r="BD1910" s="52">
        <f t="shared" si="300"/>
        <v>44805.678472222222</v>
      </c>
      <c r="BE1910" s="16">
        <f t="shared" si="304"/>
        <v>2022</v>
      </c>
      <c r="BF1910" s="52">
        <f t="shared" si="301"/>
        <v>44853</v>
      </c>
      <c r="BG1910" s="16">
        <f t="shared" si="305"/>
        <v>2022</v>
      </c>
      <c r="BH1910" s="16"/>
    </row>
    <row r="1911" spans="1:60" x14ac:dyDescent="0.25">
      <c r="A1911" s="16">
        <v>820003850</v>
      </c>
      <c r="B1911" s="16" t="s">
        <v>3461</v>
      </c>
      <c r="C1911" s="16" t="s">
        <v>3462</v>
      </c>
      <c r="D1911" s="17" t="s">
        <v>1210</v>
      </c>
      <c r="E1911" s="17">
        <v>80267</v>
      </c>
      <c r="F1911" s="17" t="str">
        <f t="shared" si="302"/>
        <v>ST80267</v>
      </c>
      <c r="G1911" s="17" t="e">
        <f>VLOOKUP(E1911,[4]PARTIDAS!$F:$M,8,0)</f>
        <v>#N/A</v>
      </c>
      <c r="H1911" s="17">
        <v>34707</v>
      </c>
      <c r="I1911" s="18">
        <v>44805.680555555555</v>
      </c>
      <c r="J1911" s="18">
        <v>44805.680555555555</v>
      </c>
      <c r="K1911" s="18">
        <v>44853</v>
      </c>
      <c r="L1911" s="19">
        <v>80800</v>
      </c>
      <c r="M1911" s="19">
        <v>80800</v>
      </c>
      <c r="N1911" s="16" t="s">
        <v>4297</v>
      </c>
      <c r="O1911" s="16"/>
      <c r="P1911" s="16"/>
      <c r="Q1911" s="16"/>
      <c r="R1911" s="16"/>
      <c r="S1911" s="16"/>
      <c r="T1911" s="16"/>
      <c r="U1911" s="16"/>
      <c r="V1911" s="16"/>
      <c r="W1911" s="16"/>
      <c r="X1911" s="16"/>
      <c r="Y1911" s="16"/>
      <c r="Z1911" s="16"/>
      <c r="AA1911" s="16"/>
      <c r="AB1911" s="16"/>
      <c r="AC1911" s="16"/>
      <c r="AD1911" s="16"/>
      <c r="AE1911" s="16"/>
      <c r="AF1911" s="16"/>
      <c r="AG1911" s="21">
        <v>44874</v>
      </c>
      <c r="AH1911" s="16"/>
      <c r="AI1911" s="16"/>
      <c r="AJ1911" s="16" t="e">
        <f>VLOOKUP(E1911,[4]TD!$A:$B,2,0)</f>
        <v>#N/A</v>
      </c>
      <c r="AK1911" s="16"/>
      <c r="AL1911" s="16"/>
      <c r="AM1911" s="16"/>
      <c r="AN1911" s="16"/>
      <c r="AO1911" s="16"/>
      <c r="AP1911" s="16"/>
      <c r="AQ1911" s="16"/>
      <c r="AR1911" s="25">
        <f t="shared" si="306"/>
        <v>80800</v>
      </c>
      <c r="AS1911" s="16"/>
      <c r="AT1911" s="16">
        <f t="shared" si="303"/>
        <v>80800</v>
      </c>
      <c r="AU1911" s="16"/>
      <c r="AV1911" s="16"/>
      <c r="AW1911" s="16"/>
      <c r="AX1911" s="16"/>
      <c r="AY1911" s="16"/>
      <c r="AZ1911" s="16"/>
      <c r="BA1911" s="16"/>
      <c r="BB1911" s="25">
        <f t="shared" si="299"/>
        <v>-80800</v>
      </c>
      <c r="BC1911" s="16"/>
      <c r="BD1911" s="52">
        <f t="shared" si="300"/>
        <v>44805.680555555555</v>
      </c>
      <c r="BE1911" s="16">
        <f t="shared" si="304"/>
        <v>2022</v>
      </c>
      <c r="BF1911" s="52">
        <f t="shared" si="301"/>
        <v>44853</v>
      </c>
      <c r="BG1911" s="16">
        <f t="shared" si="305"/>
        <v>2022</v>
      </c>
      <c r="BH1911" s="16"/>
    </row>
    <row r="1912" spans="1:60" x14ac:dyDescent="0.25">
      <c r="A1912" s="16">
        <v>820003850</v>
      </c>
      <c r="B1912" s="16" t="s">
        <v>3461</v>
      </c>
      <c r="C1912" s="16" t="s">
        <v>3462</v>
      </c>
      <c r="D1912" s="17" t="s">
        <v>1210</v>
      </c>
      <c r="E1912" s="17">
        <v>80285</v>
      </c>
      <c r="F1912" s="17" t="str">
        <f t="shared" si="302"/>
        <v>ST80285</v>
      </c>
      <c r="G1912" s="17" t="e">
        <f>VLOOKUP(E1912,[4]PARTIDAS!$F:$M,8,0)</f>
        <v>#N/A</v>
      </c>
      <c r="H1912" s="17">
        <v>34703</v>
      </c>
      <c r="I1912" s="18">
        <v>44805.85</v>
      </c>
      <c r="J1912" s="18">
        <v>44805.85</v>
      </c>
      <c r="K1912" s="18">
        <v>44853</v>
      </c>
      <c r="L1912" s="19">
        <v>50281</v>
      </c>
      <c r="M1912" s="19">
        <v>50281</v>
      </c>
      <c r="N1912" s="16" t="s">
        <v>4297</v>
      </c>
      <c r="O1912" s="16"/>
      <c r="P1912" s="16"/>
      <c r="Q1912" s="16"/>
      <c r="R1912" s="16"/>
      <c r="S1912" s="16"/>
      <c r="T1912" s="16"/>
      <c r="U1912" s="16"/>
      <c r="V1912" s="16"/>
      <c r="W1912" s="16"/>
      <c r="X1912" s="16"/>
      <c r="Y1912" s="16"/>
      <c r="Z1912" s="16"/>
      <c r="AA1912" s="16"/>
      <c r="AB1912" s="16"/>
      <c r="AC1912" s="16"/>
      <c r="AD1912" s="16"/>
      <c r="AE1912" s="16"/>
      <c r="AF1912" s="16"/>
      <c r="AG1912" s="21">
        <v>44874</v>
      </c>
      <c r="AH1912" s="16"/>
      <c r="AI1912" s="16"/>
      <c r="AJ1912" s="16" t="e">
        <f>VLOOKUP(E1912,[4]TD!$A:$B,2,0)</f>
        <v>#N/A</v>
      </c>
      <c r="AK1912" s="16"/>
      <c r="AL1912" s="16"/>
      <c r="AM1912" s="16"/>
      <c r="AN1912" s="16"/>
      <c r="AO1912" s="16"/>
      <c r="AP1912" s="16"/>
      <c r="AQ1912" s="16"/>
      <c r="AR1912" s="25">
        <f t="shared" si="306"/>
        <v>50281</v>
      </c>
      <c r="AS1912" s="16"/>
      <c r="AT1912" s="16">
        <f t="shared" si="303"/>
        <v>50281</v>
      </c>
      <c r="AU1912" s="16"/>
      <c r="AV1912" s="16"/>
      <c r="AW1912" s="16"/>
      <c r="AX1912" s="16"/>
      <c r="AY1912" s="16"/>
      <c r="AZ1912" s="16"/>
      <c r="BA1912" s="16"/>
      <c r="BB1912" s="25">
        <f t="shared" si="299"/>
        <v>-50281</v>
      </c>
      <c r="BC1912" s="16"/>
      <c r="BD1912" s="52">
        <f t="shared" si="300"/>
        <v>44805.85</v>
      </c>
      <c r="BE1912" s="16">
        <f t="shared" si="304"/>
        <v>2022</v>
      </c>
      <c r="BF1912" s="52">
        <f t="shared" si="301"/>
        <v>44853</v>
      </c>
      <c r="BG1912" s="16">
        <f t="shared" si="305"/>
        <v>2022</v>
      </c>
      <c r="BH1912" s="16"/>
    </row>
    <row r="1913" spans="1:60" x14ac:dyDescent="0.25">
      <c r="A1913" s="16">
        <v>820003850</v>
      </c>
      <c r="B1913" s="16" t="s">
        <v>3461</v>
      </c>
      <c r="C1913" s="16" t="s">
        <v>3462</v>
      </c>
      <c r="D1913" s="17" t="s">
        <v>1210</v>
      </c>
      <c r="E1913" s="17">
        <v>80410</v>
      </c>
      <c r="F1913" s="17" t="str">
        <f t="shared" si="302"/>
        <v>ST80410</v>
      </c>
      <c r="G1913" s="17" t="e">
        <f>VLOOKUP(E1913,[4]PARTIDAS!$F:$M,8,0)</f>
        <v>#N/A</v>
      </c>
      <c r="H1913" s="17">
        <v>34703</v>
      </c>
      <c r="I1913" s="18">
        <v>44806.75277777778</v>
      </c>
      <c r="J1913" s="18">
        <v>44806.75277777778</v>
      </c>
      <c r="K1913" s="18">
        <v>44853</v>
      </c>
      <c r="L1913" s="19">
        <v>79600</v>
      </c>
      <c r="M1913" s="19">
        <v>79600</v>
      </c>
      <c r="N1913" s="16" t="s">
        <v>4297</v>
      </c>
      <c r="O1913" s="16"/>
      <c r="P1913" s="16"/>
      <c r="Q1913" s="16"/>
      <c r="R1913" s="16"/>
      <c r="S1913" s="16"/>
      <c r="T1913" s="16"/>
      <c r="U1913" s="16"/>
      <c r="V1913" s="16"/>
      <c r="W1913" s="16"/>
      <c r="X1913" s="16"/>
      <c r="Y1913" s="16"/>
      <c r="Z1913" s="16"/>
      <c r="AA1913" s="16"/>
      <c r="AB1913" s="16"/>
      <c r="AC1913" s="16"/>
      <c r="AD1913" s="16"/>
      <c r="AE1913" s="16"/>
      <c r="AF1913" s="16"/>
      <c r="AG1913" s="21">
        <v>44874</v>
      </c>
      <c r="AH1913" s="16"/>
      <c r="AI1913" s="16"/>
      <c r="AJ1913" s="16" t="e">
        <f>VLOOKUP(E1913,[4]TD!$A:$B,2,0)</f>
        <v>#N/A</v>
      </c>
      <c r="AK1913" s="16"/>
      <c r="AL1913" s="16"/>
      <c r="AM1913" s="16"/>
      <c r="AN1913" s="16"/>
      <c r="AO1913" s="16"/>
      <c r="AP1913" s="16"/>
      <c r="AQ1913" s="16"/>
      <c r="AR1913" s="25">
        <f t="shared" si="306"/>
        <v>79600</v>
      </c>
      <c r="AS1913" s="16"/>
      <c r="AT1913" s="16">
        <f t="shared" si="303"/>
        <v>79600</v>
      </c>
      <c r="AU1913" s="16"/>
      <c r="AV1913" s="16"/>
      <c r="AW1913" s="16"/>
      <c r="AX1913" s="16"/>
      <c r="AY1913" s="16"/>
      <c r="AZ1913" s="16"/>
      <c r="BA1913" s="16"/>
      <c r="BB1913" s="25">
        <f t="shared" si="299"/>
        <v>-79600</v>
      </c>
      <c r="BC1913" s="16"/>
      <c r="BD1913" s="52">
        <f t="shared" si="300"/>
        <v>44806.75277777778</v>
      </c>
      <c r="BE1913" s="16">
        <f t="shared" si="304"/>
        <v>2022</v>
      </c>
      <c r="BF1913" s="52">
        <f t="shared" si="301"/>
        <v>44853</v>
      </c>
      <c r="BG1913" s="16">
        <f t="shared" si="305"/>
        <v>2022</v>
      </c>
      <c r="BH1913" s="16"/>
    </row>
    <row r="1914" spans="1:60" x14ac:dyDescent="0.25">
      <c r="A1914" s="16">
        <v>820003850</v>
      </c>
      <c r="B1914" s="16" t="s">
        <v>3461</v>
      </c>
      <c r="C1914" s="16" t="s">
        <v>3462</v>
      </c>
      <c r="D1914" s="17" t="s">
        <v>1210</v>
      </c>
      <c r="E1914" s="17">
        <v>80414</v>
      </c>
      <c r="F1914" s="17" t="str">
        <f t="shared" si="302"/>
        <v>ST80414</v>
      </c>
      <c r="G1914" s="17" t="e">
        <f>VLOOKUP(E1914,[4]PARTIDAS!$F:$M,8,0)</f>
        <v>#N/A</v>
      </c>
      <c r="H1914" s="17">
        <v>34703</v>
      </c>
      <c r="I1914" s="18">
        <v>44806.838194444441</v>
      </c>
      <c r="J1914" s="18">
        <v>44806.838194444441</v>
      </c>
      <c r="K1914" s="18">
        <v>44853</v>
      </c>
      <c r="L1914" s="19">
        <v>134072</v>
      </c>
      <c r="M1914" s="19">
        <v>134072</v>
      </c>
      <c r="N1914" s="16" t="s">
        <v>4297</v>
      </c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21">
        <v>44874</v>
      </c>
      <c r="AH1914" s="16"/>
      <c r="AI1914" s="16"/>
      <c r="AJ1914" s="16" t="e">
        <f>VLOOKUP(E1914,[4]TD!$A:$B,2,0)</f>
        <v>#N/A</v>
      </c>
      <c r="AK1914" s="16"/>
      <c r="AL1914" s="16"/>
      <c r="AM1914" s="16"/>
      <c r="AN1914" s="16"/>
      <c r="AO1914" s="16"/>
      <c r="AP1914" s="16"/>
      <c r="AQ1914" s="16"/>
      <c r="AR1914" s="25">
        <f t="shared" si="306"/>
        <v>134072</v>
      </c>
      <c r="AS1914" s="16"/>
      <c r="AT1914" s="16">
        <f t="shared" si="303"/>
        <v>134072</v>
      </c>
      <c r="AU1914" s="16"/>
      <c r="AV1914" s="16"/>
      <c r="AW1914" s="16"/>
      <c r="AX1914" s="16"/>
      <c r="AY1914" s="16"/>
      <c r="AZ1914" s="16"/>
      <c r="BA1914" s="16"/>
      <c r="BB1914" s="25">
        <f t="shared" si="299"/>
        <v>-134072</v>
      </c>
      <c r="BC1914" s="16"/>
      <c r="BD1914" s="52">
        <f t="shared" si="300"/>
        <v>44806.838194444441</v>
      </c>
      <c r="BE1914" s="16">
        <f t="shared" si="304"/>
        <v>2022</v>
      </c>
      <c r="BF1914" s="52">
        <f t="shared" si="301"/>
        <v>44853</v>
      </c>
      <c r="BG1914" s="16">
        <f t="shared" si="305"/>
        <v>2022</v>
      </c>
      <c r="BH1914" s="16"/>
    </row>
    <row r="1915" spans="1:60" x14ac:dyDescent="0.25">
      <c r="A1915" s="16">
        <v>820003850</v>
      </c>
      <c r="B1915" s="16" t="s">
        <v>3461</v>
      </c>
      <c r="C1915" s="16" t="s">
        <v>3462</v>
      </c>
      <c r="D1915" s="17" t="s">
        <v>1210</v>
      </c>
      <c r="E1915" s="17">
        <v>80490</v>
      </c>
      <c r="F1915" s="17" t="str">
        <f t="shared" si="302"/>
        <v>ST80490</v>
      </c>
      <c r="G1915" s="17" t="e">
        <f>VLOOKUP(E1915,[4]PARTIDAS!$F:$M,8,0)</f>
        <v>#N/A</v>
      </c>
      <c r="H1915" s="17">
        <v>34703</v>
      </c>
      <c r="I1915" s="18">
        <v>44807.790277777778</v>
      </c>
      <c r="J1915" s="18">
        <v>44807.790277777778</v>
      </c>
      <c r="K1915" s="18">
        <v>44853</v>
      </c>
      <c r="L1915" s="19">
        <v>53040</v>
      </c>
      <c r="M1915" s="19">
        <v>53040</v>
      </c>
      <c r="N1915" s="16" t="s">
        <v>4297</v>
      </c>
      <c r="O1915" s="16"/>
      <c r="P1915" s="16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  <c r="AA1915" s="16"/>
      <c r="AB1915" s="16"/>
      <c r="AC1915" s="16"/>
      <c r="AD1915" s="16"/>
      <c r="AE1915" s="16"/>
      <c r="AF1915" s="16"/>
      <c r="AG1915" s="21">
        <v>44874</v>
      </c>
      <c r="AH1915" s="16"/>
      <c r="AI1915" s="16"/>
      <c r="AJ1915" s="16" t="e">
        <f>VLOOKUP(E1915,[4]TD!$A:$B,2,0)</f>
        <v>#N/A</v>
      </c>
      <c r="AK1915" s="16"/>
      <c r="AL1915" s="16"/>
      <c r="AM1915" s="16"/>
      <c r="AN1915" s="16"/>
      <c r="AO1915" s="16"/>
      <c r="AP1915" s="16"/>
      <c r="AQ1915" s="16"/>
      <c r="AR1915" s="25">
        <f t="shared" si="306"/>
        <v>53040</v>
      </c>
      <c r="AS1915" s="16"/>
      <c r="AT1915" s="16">
        <f t="shared" si="303"/>
        <v>53040</v>
      </c>
      <c r="AU1915" s="16"/>
      <c r="AV1915" s="16"/>
      <c r="AW1915" s="16"/>
      <c r="AX1915" s="16"/>
      <c r="AY1915" s="16"/>
      <c r="AZ1915" s="16"/>
      <c r="BA1915" s="16"/>
      <c r="BB1915" s="25">
        <f t="shared" si="299"/>
        <v>-53040</v>
      </c>
      <c r="BC1915" s="16"/>
      <c r="BD1915" s="52">
        <f t="shared" si="300"/>
        <v>44807.790277777778</v>
      </c>
      <c r="BE1915" s="16">
        <f t="shared" si="304"/>
        <v>2022</v>
      </c>
      <c r="BF1915" s="52">
        <f t="shared" si="301"/>
        <v>44853</v>
      </c>
      <c r="BG1915" s="16">
        <f t="shared" si="305"/>
        <v>2022</v>
      </c>
      <c r="BH1915" s="16"/>
    </row>
    <row r="1916" spans="1:60" x14ac:dyDescent="0.25">
      <c r="A1916" s="16">
        <v>820003850</v>
      </c>
      <c r="B1916" s="16" t="s">
        <v>3461</v>
      </c>
      <c r="C1916" s="16" t="s">
        <v>3462</v>
      </c>
      <c r="D1916" s="17" t="s">
        <v>1210</v>
      </c>
      <c r="E1916" s="17">
        <v>80498</v>
      </c>
      <c r="F1916" s="17" t="str">
        <f t="shared" si="302"/>
        <v>ST80498</v>
      </c>
      <c r="G1916" s="17" t="e">
        <f>VLOOKUP(E1916,[4]PARTIDAS!$F:$M,8,0)</f>
        <v>#N/A</v>
      </c>
      <c r="H1916" s="17">
        <v>34703</v>
      </c>
      <c r="I1916" s="18">
        <v>44807.845833333333</v>
      </c>
      <c r="J1916" s="18">
        <v>44807.845833333333</v>
      </c>
      <c r="K1916" s="18">
        <v>44853</v>
      </c>
      <c r="L1916" s="19">
        <v>50281</v>
      </c>
      <c r="M1916" s="19">
        <v>50281</v>
      </c>
      <c r="N1916" s="16" t="s">
        <v>4297</v>
      </c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21">
        <v>44874</v>
      </c>
      <c r="AH1916" s="16"/>
      <c r="AI1916" s="16"/>
      <c r="AJ1916" s="16" t="e">
        <f>VLOOKUP(E1916,[4]TD!$A:$B,2,0)</f>
        <v>#N/A</v>
      </c>
      <c r="AK1916" s="16"/>
      <c r="AL1916" s="16"/>
      <c r="AM1916" s="16"/>
      <c r="AN1916" s="16"/>
      <c r="AO1916" s="16"/>
      <c r="AP1916" s="16"/>
      <c r="AQ1916" s="16"/>
      <c r="AR1916" s="25">
        <f t="shared" si="306"/>
        <v>50281</v>
      </c>
      <c r="AS1916" s="16"/>
      <c r="AT1916" s="16">
        <f t="shared" si="303"/>
        <v>50281</v>
      </c>
      <c r="AU1916" s="16"/>
      <c r="AV1916" s="16"/>
      <c r="AW1916" s="16"/>
      <c r="AX1916" s="16"/>
      <c r="AY1916" s="16"/>
      <c r="AZ1916" s="16"/>
      <c r="BA1916" s="16"/>
      <c r="BB1916" s="25">
        <f t="shared" si="299"/>
        <v>-50281</v>
      </c>
      <c r="BC1916" s="16"/>
      <c r="BD1916" s="52">
        <f t="shared" si="300"/>
        <v>44807.845833333333</v>
      </c>
      <c r="BE1916" s="16">
        <f t="shared" si="304"/>
        <v>2022</v>
      </c>
      <c r="BF1916" s="52">
        <f t="shared" si="301"/>
        <v>44853</v>
      </c>
      <c r="BG1916" s="16">
        <f t="shared" si="305"/>
        <v>2022</v>
      </c>
      <c r="BH1916" s="16"/>
    </row>
    <row r="1917" spans="1:60" x14ac:dyDescent="0.25">
      <c r="A1917" s="16">
        <v>820003850</v>
      </c>
      <c r="B1917" s="16" t="s">
        <v>3461</v>
      </c>
      <c r="C1917" s="16" t="s">
        <v>3462</v>
      </c>
      <c r="D1917" s="17" t="s">
        <v>1210</v>
      </c>
      <c r="E1917" s="17">
        <v>80505</v>
      </c>
      <c r="F1917" s="17" t="str">
        <f t="shared" si="302"/>
        <v>ST80505</v>
      </c>
      <c r="G1917" s="17" t="e">
        <f>VLOOKUP(E1917,[4]PARTIDAS!$F:$M,8,0)</f>
        <v>#N/A</v>
      </c>
      <c r="H1917" s="17">
        <v>34703</v>
      </c>
      <c r="I1917" s="18">
        <v>44807.945138888892</v>
      </c>
      <c r="J1917" s="18">
        <v>44807.945138888892</v>
      </c>
      <c r="K1917" s="18">
        <v>44853</v>
      </c>
      <c r="L1917" s="19">
        <v>58407</v>
      </c>
      <c r="M1917" s="19">
        <v>58407</v>
      </c>
      <c r="N1917" s="16" t="s">
        <v>4297</v>
      </c>
      <c r="O1917" s="16"/>
      <c r="P1917" s="16"/>
      <c r="Q1917" s="16"/>
      <c r="R1917" s="16"/>
      <c r="S1917" s="16"/>
      <c r="T1917" s="1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  <c r="AE1917" s="16"/>
      <c r="AF1917" s="16"/>
      <c r="AG1917" s="21">
        <v>44874</v>
      </c>
      <c r="AH1917" s="16"/>
      <c r="AI1917" s="16"/>
      <c r="AJ1917" s="16" t="e">
        <f>VLOOKUP(E1917,[4]TD!$A:$B,2,0)</f>
        <v>#N/A</v>
      </c>
      <c r="AK1917" s="16"/>
      <c r="AL1917" s="16"/>
      <c r="AM1917" s="16"/>
      <c r="AN1917" s="16"/>
      <c r="AO1917" s="16"/>
      <c r="AP1917" s="16"/>
      <c r="AQ1917" s="16"/>
      <c r="AR1917" s="25">
        <f t="shared" si="306"/>
        <v>58407</v>
      </c>
      <c r="AS1917" s="16"/>
      <c r="AT1917" s="16">
        <f t="shared" si="303"/>
        <v>58407</v>
      </c>
      <c r="AU1917" s="16"/>
      <c r="AV1917" s="16"/>
      <c r="AW1917" s="16"/>
      <c r="AX1917" s="16"/>
      <c r="AY1917" s="16"/>
      <c r="AZ1917" s="16"/>
      <c r="BA1917" s="16"/>
      <c r="BB1917" s="25">
        <f t="shared" si="299"/>
        <v>-58407</v>
      </c>
      <c r="BC1917" s="16"/>
      <c r="BD1917" s="52">
        <f t="shared" si="300"/>
        <v>44807.945138888892</v>
      </c>
      <c r="BE1917" s="16">
        <f t="shared" si="304"/>
        <v>2022</v>
      </c>
      <c r="BF1917" s="52">
        <f t="shared" si="301"/>
        <v>44853</v>
      </c>
      <c r="BG1917" s="16">
        <f t="shared" si="305"/>
        <v>2022</v>
      </c>
      <c r="BH1917" s="16"/>
    </row>
    <row r="1918" spans="1:60" x14ac:dyDescent="0.25">
      <c r="A1918" s="16">
        <v>820003850</v>
      </c>
      <c r="B1918" s="16" t="s">
        <v>3461</v>
      </c>
      <c r="C1918" s="16" t="s">
        <v>3462</v>
      </c>
      <c r="D1918" s="17" t="s">
        <v>1210</v>
      </c>
      <c r="E1918" s="17">
        <v>80681</v>
      </c>
      <c r="F1918" s="17" t="str">
        <f t="shared" si="302"/>
        <v>ST80681</v>
      </c>
      <c r="G1918" s="17" t="e">
        <f>VLOOKUP(E1918,[4]PARTIDAS!$F:$M,8,0)</f>
        <v>#N/A</v>
      </c>
      <c r="H1918" s="17">
        <v>34706</v>
      </c>
      <c r="I1918" s="18">
        <v>44809.693749999999</v>
      </c>
      <c r="J1918" s="18">
        <v>44809.693749999999</v>
      </c>
      <c r="K1918" s="18">
        <v>44853</v>
      </c>
      <c r="L1918" s="19">
        <v>7100</v>
      </c>
      <c r="M1918" s="19">
        <v>7100</v>
      </c>
      <c r="N1918" s="16" t="s">
        <v>4297</v>
      </c>
      <c r="O1918" s="16"/>
      <c r="P1918" s="16"/>
      <c r="Q1918" s="16"/>
      <c r="R1918" s="16"/>
      <c r="S1918" s="16"/>
      <c r="T1918" s="1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F1918" s="16"/>
      <c r="AG1918" s="21">
        <v>44874</v>
      </c>
      <c r="AH1918" s="16"/>
      <c r="AI1918" s="16"/>
      <c r="AJ1918" s="16" t="e">
        <f>VLOOKUP(E1918,[4]TD!$A:$B,2,0)</f>
        <v>#N/A</v>
      </c>
      <c r="AK1918" s="16"/>
      <c r="AL1918" s="16"/>
      <c r="AM1918" s="16"/>
      <c r="AN1918" s="16"/>
      <c r="AO1918" s="16"/>
      <c r="AP1918" s="16"/>
      <c r="AQ1918" s="16"/>
      <c r="AR1918" s="25">
        <f t="shared" si="306"/>
        <v>7100</v>
      </c>
      <c r="AS1918" s="16"/>
      <c r="AT1918" s="16">
        <f t="shared" si="303"/>
        <v>7100</v>
      </c>
      <c r="AU1918" s="16"/>
      <c r="AV1918" s="16"/>
      <c r="AW1918" s="16"/>
      <c r="AX1918" s="16"/>
      <c r="AY1918" s="16"/>
      <c r="AZ1918" s="16"/>
      <c r="BA1918" s="16"/>
      <c r="BB1918" s="25">
        <f t="shared" si="299"/>
        <v>-7100</v>
      </c>
      <c r="BC1918" s="16"/>
      <c r="BD1918" s="52">
        <f t="shared" si="300"/>
        <v>44809.693749999999</v>
      </c>
      <c r="BE1918" s="16">
        <f t="shared" si="304"/>
        <v>2022</v>
      </c>
      <c r="BF1918" s="52">
        <f t="shared" si="301"/>
        <v>44853</v>
      </c>
      <c r="BG1918" s="16">
        <f t="shared" si="305"/>
        <v>2022</v>
      </c>
      <c r="BH1918" s="16"/>
    </row>
    <row r="1919" spans="1:60" x14ac:dyDescent="0.25">
      <c r="A1919" s="16">
        <v>820003850</v>
      </c>
      <c r="B1919" s="16" t="s">
        <v>3461</v>
      </c>
      <c r="C1919" s="16" t="s">
        <v>3462</v>
      </c>
      <c r="D1919" s="17" t="s">
        <v>1210</v>
      </c>
      <c r="E1919" s="17">
        <v>80685</v>
      </c>
      <c r="F1919" s="17" t="str">
        <f t="shared" si="302"/>
        <v>ST80685</v>
      </c>
      <c r="G1919" s="17" t="e">
        <f>VLOOKUP(E1919,[4]PARTIDAS!$F:$M,8,0)</f>
        <v>#N/A</v>
      </c>
      <c r="H1919" s="17">
        <v>34703</v>
      </c>
      <c r="I1919" s="18">
        <v>44809.713194444441</v>
      </c>
      <c r="J1919" s="18">
        <v>44809.713194444441</v>
      </c>
      <c r="K1919" s="18">
        <v>44853</v>
      </c>
      <c r="L1919" s="19">
        <v>438873</v>
      </c>
      <c r="M1919" s="19">
        <v>438873</v>
      </c>
      <c r="N1919" s="16" t="s">
        <v>4297</v>
      </c>
      <c r="O1919" s="16"/>
      <c r="P1919" s="16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/>
      <c r="AF1919" s="16"/>
      <c r="AG1919" s="21">
        <v>44874</v>
      </c>
      <c r="AH1919" s="16"/>
      <c r="AI1919" s="16"/>
      <c r="AJ1919" s="16" t="e">
        <f>VLOOKUP(E1919,[4]TD!$A:$B,2,0)</f>
        <v>#N/A</v>
      </c>
      <c r="AK1919" s="16"/>
      <c r="AL1919" s="16"/>
      <c r="AM1919" s="16"/>
      <c r="AN1919" s="16"/>
      <c r="AO1919" s="16"/>
      <c r="AP1919" s="16"/>
      <c r="AQ1919" s="16"/>
      <c r="AR1919" s="25">
        <f t="shared" si="306"/>
        <v>438873</v>
      </c>
      <c r="AS1919" s="16"/>
      <c r="AT1919" s="16">
        <f t="shared" si="303"/>
        <v>438873</v>
      </c>
      <c r="AU1919" s="16"/>
      <c r="AV1919" s="16"/>
      <c r="AW1919" s="16"/>
      <c r="AX1919" s="16"/>
      <c r="AY1919" s="16"/>
      <c r="AZ1919" s="16"/>
      <c r="BA1919" s="16"/>
      <c r="BB1919" s="25">
        <f t="shared" si="299"/>
        <v>-438873</v>
      </c>
      <c r="BC1919" s="16"/>
      <c r="BD1919" s="52">
        <f t="shared" si="300"/>
        <v>44809.713194444441</v>
      </c>
      <c r="BE1919" s="16">
        <f t="shared" si="304"/>
        <v>2022</v>
      </c>
      <c r="BF1919" s="52">
        <f t="shared" si="301"/>
        <v>44853</v>
      </c>
      <c r="BG1919" s="16">
        <f t="shared" si="305"/>
        <v>2022</v>
      </c>
      <c r="BH1919" s="16"/>
    </row>
    <row r="1920" spans="1:60" x14ac:dyDescent="0.25">
      <c r="A1920" s="16">
        <v>820003850</v>
      </c>
      <c r="B1920" s="16" t="s">
        <v>3461</v>
      </c>
      <c r="C1920" s="16" t="s">
        <v>3462</v>
      </c>
      <c r="D1920" s="17" t="s">
        <v>1210</v>
      </c>
      <c r="E1920" s="17">
        <v>80729</v>
      </c>
      <c r="F1920" s="17" t="str">
        <f t="shared" si="302"/>
        <v>ST80729</v>
      </c>
      <c r="G1920" s="17" t="e">
        <f>VLOOKUP(E1920,[4]PARTIDAS!$F:$M,8,0)</f>
        <v>#N/A</v>
      </c>
      <c r="H1920" s="17">
        <v>34703</v>
      </c>
      <c r="I1920" s="18">
        <v>44810.370833333334</v>
      </c>
      <c r="J1920" s="18">
        <v>44810.370833333334</v>
      </c>
      <c r="K1920" s="18">
        <v>44853</v>
      </c>
      <c r="L1920" s="19">
        <v>28400</v>
      </c>
      <c r="M1920" s="19">
        <v>28400</v>
      </c>
      <c r="N1920" s="16" t="s">
        <v>4297</v>
      </c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21">
        <v>44874</v>
      </c>
      <c r="AH1920" s="16"/>
      <c r="AI1920" s="16"/>
      <c r="AJ1920" s="16" t="e">
        <f>VLOOKUP(E1920,[4]TD!$A:$B,2,0)</f>
        <v>#N/A</v>
      </c>
      <c r="AK1920" s="16"/>
      <c r="AL1920" s="16"/>
      <c r="AM1920" s="16"/>
      <c r="AN1920" s="16"/>
      <c r="AO1920" s="16"/>
      <c r="AP1920" s="16"/>
      <c r="AQ1920" s="16"/>
      <c r="AR1920" s="25">
        <f t="shared" si="306"/>
        <v>28400</v>
      </c>
      <c r="AS1920" s="16"/>
      <c r="AT1920" s="16">
        <f t="shared" si="303"/>
        <v>28400</v>
      </c>
      <c r="AU1920" s="16"/>
      <c r="AV1920" s="16"/>
      <c r="AW1920" s="16"/>
      <c r="AX1920" s="16"/>
      <c r="AY1920" s="16"/>
      <c r="AZ1920" s="16"/>
      <c r="BA1920" s="16"/>
      <c r="BB1920" s="25">
        <f t="shared" si="299"/>
        <v>-28400</v>
      </c>
      <c r="BC1920" s="16"/>
      <c r="BD1920" s="52">
        <f t="shared" si="300"/>
        <v>44810.370833333334</v>
      </c>
      <c r="BE1920" s="16">
        <f t="shared" si="304"/>
        <v>2022</v>
      </c>
      <c r="BF1920" s="52">
        <f t="shared" si="301"/>
        <v>44853</v>
      </c>
      <c r="BG1920" s="16">
        <f t="shared" si="305"/>
        <v>2022</v>
      </c>
      <c r="BH1920" s="16"/>
    </row>
    <row r="1921" spans="1:60" x14ac:dyDescent="0.25">
      <c r="A1921" s="16">
        <v>820003850</v>
      </c>
      <c r="B1921" s="16" t="s">
        <v>3461</v>
      </c>
      <c r="C1921" s="16" t="s">
        <v>3467</v>
      </c>
      <c r="D1921" s="17" t="s">
        <v>1210</v>
      </c>
      <c r="E1921" s="17">
        <v>80756</v>
      </c>
      <c r="F1921" s="17" t="str">
        <f t="shared" si="302"/>
        <v>ST80756</v>
      </c>
      <c r="G1921" s="17" t="e">
        <f>VLOOKUP(E1921,[4]PARTIDAS!$F:$M,8,0)</f>
        <v>#N/A</v>
      </c>
      <c r="H1921" s="17">
        <v>34710</v>
      </c>
      <c r="I1921" s="18">
        <v>44810.444444444445</v>
      </c>
      <c r="J1921" s="18">
        <v>44810.444444444445</v>
      </c>
      <c r="K1921" s="18">
        <v>44853</v>
      </c>
      <c r="L1921" s="19">
        <v>7100</v>
      </c>
      <c r="M1921" s="19">
        <v>7100</v>
      </c>
      <c r="N1921" s="16" t="s">
        <v>4297</v>
      </c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F1921" s="16"/>
      <c r="AG1921" s="21">
        <v>44874</v>
      </c>
      <c r="AH1921" s="16"/>
      <c r="AI1921" s="16"/>
      <c r="AJ1921" s="16" t="e">
        <f>VLOOKUP(E1921,[4]TD!$A:$B,2,0)</f>
        <v>#N/A</v>
      </c>
      <c r="AK1921" s="16"/>
      <c r="AL1921" s="16"/>
      <c r="AM1921" s="16"/>
      <c r="AN1921" s="16"/>
      <c r="AO1921" s="16"/>
      <c r="AP1921" s="16"/>
      <c r="AQ1921" s="16"/>
      <c r="AR1921" s="25">
        <f t="shared" si="306"/>
        <v>7100</v>
      </c>
      <c r="AS1921" s="16"/>
      <c r="AT1921" s="16">
        <f t="shared" si="303"/>
        <v>7100</v>
      </c>
      <c r="AU1921" s="16"/>
      <c r="AV1921" s="16"/>
      <c r="AW1921" s="16"/>
      <c r="AX1921" s="16"/>
      <c r="AY1921" s="16"/>
      <c r="AZ1921" s="16"/>
      <c r="BA1921" s="16"/>
      <c r="BB1921" s="25">
        <f t="shared" si="299"/>
        <v>-7100</v>
      </c>
      <c r="BC1921" s="16"/>
      <c r="BD1921" s="52">
        <f t="shared" si="300"/>
        <v>44810.444444444445</v>
      </c>
      <c r="BE1921" s="16">
        <f t="shared" si="304"/>
        <v>2022</v>
      </c>
      <c r="BF1921" s="52">
        <f t="shared" si="301"/>
        <v>44853</v>
      </c>
      <c r="BG1921" s="16">
        <f t="shared" si="305"/>
        <v>2022</v>
      </c>
      <c r="BH1921" s="16"/>
    </row>
    <row r="1922" spans="1:60" x14ac:dyDescent="0.25">
      <c r="A1922" s="16">
        <v>820003850</v>
      </c>
      <c r="B1922" s="16" t="s">
        <v>3461</v>
      </c>
      <c r="C1922" s="16" t="s">
        <v>3462</v>
      </c>
      <c r="D1922" s="17" t="s">
        <v>1210</v>
      </c>
      <c r="E1922" s="17">
        <v>80777</v>
      </c>
      <c r="F1922" s="17" t="str">
        <f t="shared" si="302"/>
        <v>ST80777</v>
      </c>
      <c r="G1922" s="17" t="e">
        <f>VLOOKUP(E1922,[4]PARTIDAS!$F:$M,8,0)</f>
        <v>#N/A</v>
      </c>
      <c r="H1922" s="17">
        <v>34703</v>
      </c>
      <c r="I1922" s="18">
        <v>44810.507638888892</v>
      </c>
      <c r="J1922" s="18">
        <v>44810.507638888892</v>
      </c>
      <c r="K1922" s="18">
        <v>44853</v>
      </c>
      <c r="L1922" s="19">
        <v>1332453</v>
      </c>
      <c r="M1922" s="19">
        <v>1332453</v>
      </c>
      <c r="N1922" s="16" t="s">
        <v>4297</v>
      </c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21">
        <v>44874</v>
      </c>
      <c r="AH1922" s="16"/>
      <c r="AI1922" s="16"/>
      <c r="AJ1922" s="16" t="e">
        <f>VLOOKUP(E1922,[4]TD!$A:$B,2,0)</f>
        <v>#N/A</v>
      </c>
      <c r="AK1922" s="16"/>
      <c r="AL1922" s="16"/>
      <c r="AM1922" s="16"/>
      <c r="AN1922" s="16"/>
      <c r="AO1922" s="16"/>
      <c r="AP1922" s="16"/>
      <c r="AQ1922" s="16"/>
      <c r="AR1922" s="25">
        <f t="shared" si="306"/>
        <v>1332453</v>
      </c>
      <c r="AS1922" s="16"/>
      <c r="AT1922" s="16">
        <f t="shared" si="303"/>
        <v>1332453</v>
      </c>
      <c r="AU1922" s="16"/>
      <c r="AV1922" s="16"/>
      <c r="AW1922" s="16"/>
      <c r="AX1922" s="16"/>
      <c r="AY1922" s="16"/>
      <c r="AZ1922" s="16"/>
      <c r="BA1922" s="16"/>
      <c r="BB1922" s="25">
        <f t="shared" ref="BB1922:BB1985" si="307">M1922-SUM(AK1922:BA1922)</f>
        <v>-1332453</v>
      </c>
      <c r="BC1922" s="16"/>
      <c r="BD1922" s="52">
        <f t="shared" ref="BD1922:BD1985" si="308">I1922</f>
        <v>44810.507638888892</v>
      </c>
      <c r="BE1922" s="16">
        <f t="shared" si="304"/>
        <v>2022</v>
      </c>
      <c r="BF1922" s="52">
        <f t="shared" ref="BF1922:BF1985" si="309">K1922</f>
        <v>44853</v>
      </c>
      <c r="BG1922" s="16">
        <f t="shared" si="305"/>
        <v>2022</v>
      </c>
      <c r="BH1922" s="16"/>
    </row>
    <row r="1923" spans="1:60" x14ac:dyDescent="0.25">
      <c r="A1923" s="16">
        <v>820003850</v>
      </c>
      <c r="B1923" s="16" t="s">
        <v>3461</v>
      </c>
      <c r="C1923" s="16" t="s">
        <v>3462</v>
      </c>
      <c r="D1923" s="17" t="s">
        <v>1210</v>
      </c>
      <c r="E1923" s="17">
        <v>80851</v>
      </c>
      <c r="F1923" s="17" t="str">
        <f t="shared" ref="F1923:F1986" si="310">CONCATENATE(D1923,E1923)</f>
        <v>ST80851</v>
      </c>
      <c r="G1923" s="17" t="e">
        <f>VLOOKUP(E1923,[4]PARTIDAS!$F:$M,8,0)</f>
        <v>#N/A</v>
      </c>
      <c r="H1923" s="17">
        <v>34703</v>
      </c>
      <c r="I1923" s="18">
        <v>44810.763194444444</v>
      </c>
      <c r="J1923" s="18">
        <v>44810.763194444444</v>
      </c>
      <c r="K1923" s="18">
        <v>44853</v>
      </c>
      <c r="L1923" s="19">
        <v>60432</v>
      </c>
      <c r="M1923" s="19">
        <v>60432</v>
      </c>
      <c r="N1923" s="16" t="s">
        <v>4297</v>
      </c>
      <c r="O1923" s="16"/>
      <c r="P1923" s="16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/>
      <c r="AF1923" s="16"/>
      <c r="AG1923" s="21">
        <v>44874</v>
      </c>
      <c r="AH1923" s="16"/>
      <c r="AI1923" s="16"/>
      <c r="AJ1923" s="16" t="e">
        <f>VLOOKUP(E1923,[4]TD!$A:$B,2,0)</f>
        <v>#N/A</v>
      </c>
      <c r="AK1923" s="16"/>
      <c r="AL1923" s="16"/>
      <c r="AM1923" s="16"/>
      <c r="AN1923" s="16"/>
      <c r="AO1923" s="16"/>
      <c r="AP1923" s="16"/>
      <c r="AQ1923" s="16"/>
      <c r="AR1923" s="25">
        <f t="shared" si="306"/>
        <v>60432</v>
      </c>
      <c r="AS1923" s="16"/>
      <c r="AT1923" s="16">
        <f t="shared" ref="AT1923:AT1986" si="311">AP1923+AR1923+AS1923</f>
        <v>60432</v>
      </c>
      <c r="AU1923" s="16"/>
      <c r="AV1923" s="16"/>
      <c r="AW1923" s="16"/>
      <c r="AX1923" s="16"/>
      <c r="AY1923" s="16"/>
      <c r="AZ1923" s="16"/>
      <c r="BA1923" s="16"/>
      <c r="BB1923" s="25">
        <f t="shared" si="307"/>
        <v>-60432</v>
      </c>
      <c r="BC1923" s="16"/>
      <c r="BD1923" s="52">
        <f t="shared" si="308"/>
        <v>44810.763194444444</v>
      </c>
      <c r="BE1923" s="16">
        <f t="shared" ref="BE1923:BE1986" si="312">YEAR(BD1923)</f>
        <v>2022</v>
      </c>
      <c r="BF1923" s="52">
        <f t="shared" si="309"/>
        <v>44853</v>
      </c>
      <c r="BG1923" s="16">
        <f t="shared" ref="BG1923:BG1986" si="313">YEAR(BF1923)</f>
        <v>2022</v>
      </c>
      <c r="BH1923" s="16"/>
    </row>
    <row r="1924" spans="1:60" x14ac:dyDescent="0.25">
      <c r="A1924" s="16">
        <v>820003850</v>
      </c>
      <c r="B1924" s="16" t="s">
        <v>3461</v>
      </c>
      <c r="C1924" s="16" t="s">
        <v>3462</v>
      </c>
      <c r="D1924" s="17" t="s">
        <v>1210</v>
      </c>
      <c r="E1924" s="17">
        <v>80853</v>
      </c>
      <c r="F1924" s="17" t="str">
        <f t="shared" si="310"/>
        <v>ST80853</v>
      </c>
      <c r="G1924" s="17" t="e">
        <f>VLOOKUP(E1924,[4]PARTIDAS!$F:$M,8,0)</f>
        <v>#N/A</v>
      </c>
      <c r="H1924" s="17">
        <v>34703</v>
      </c>
      <c r="I1924" s="18">
        <v>44810.811111111114</v>
      </c>
      <c r="J1924" s="18">
        <v>44810.811111111114</v>
      </c>
      <c r="K1924" s="18">
        <v>44853</v>
      </c>
      <c r="L1924" s="19">
        <v>140300</v>
      </c>
      <c r="M1924" s="19">
        <v>140300</v>
      </c>
      <c r="N1924" s="16" t="s">
        <v>4297</v>
      </c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21">
        <v>44874</v>
      </c>
      <c r="AH1924" s="16"/>
      <c r="AI1924" s="16"/>
      <c r="AJ1924" s="16" t="e">
        <f>VLOOKUP(E1924,[4]TD!$A:$B,2,0)</f>
        <v>#N/A</v>
      </c>
      <c r="AK1924" s="16"/>
      <c r="AL1924" s="16"/>
      <c r="AM1924" s="16"/>
      <c r="AN1924" s="16"/>
      <c r="AO1924" s="16"/>
      <c r="AP1924" s="16"/>
      <c r="AQ1924" s="16"/>
      <c r="AR1924" s="25">
        <f t="shared" si="306"/>
        <v>140300</v>
      </c>
      <c r="AS1924" s="16"/>
      <c r="AT1924" s="16">
        <f t="shared" si="311"/>
        <v>140300</v>
      </c>
      <c r="AU1924" s="16"/>
      <c r="AV1924" s="16"/>
      <c r="AW1924" s="16"/>
      <c r="AX1924" s="16"/>
      <c r="AY1924" s="16"/>
      <c r="AZ1924" s="16"/>
      <c r="BA1924" s="16"/>
      <c r="BB1924" s="25">
        <f t="shared" si="307"/>
        <v>-140300</v>
      </c>
      <c r="BC1924" s="16"/>
      <c r="BD1924" s="52">
        <f t="shared" si="308"/>
        <v>44810.811111111114</v>
      </c>
      <c r="BE1924" s="16">
        <f t="shared" si="312"/>
        <v>2022</v>
      </c>
      <c r="BF1924" s="52">
        <f t="shared" si="309"/>
        <v>44853</v>
      </c>
      <c r="BG1924" s="16">
        <f t="shared" si="313"/>
        <v>2022</v>
      </c>
      <c r="BH1924" s="16"/>
    </row>
    <row r="1925" spans="1:60" x14ac:dyDescent="0.25">
      <c r="A1925" s="16">
        <v>820003850</v>
      </c>
      <c r="B1925" s="16" t="s">
        <v>3461</v>
      </c>
      <c r="C1925" s="16" t="s">
        <v>3462</v>
      </c>
      <c r="D1925" s="17" t="s">
        <v>1210</v>
      </c>
      <c r="E1925" s="17">
        <v>80869</v>
      </c>
      <c r="F1925" s="17" t="str">
        <f t="shared" si="310"/>
        <v>ST80869</v>
      </c>
      <c r="G1925" s="17" t="e">
        <f>VLOOKUP(E1925,[4]PARTIDAS!$F:$M,8,0)</f>
        <v>#N/A</v>
      </c>
      <c r="H1925" s="17">
        <v>34703</v>
      </c>
      <c r="I1925" s="18">
        <v>44811.001388888886</v>
      </c>
      <c r="J1925" s="18">
        <v>44811.001388888886</v>
      </c>
      <c r="K1925" s="18">
        <v>44853</v>
      </c>
      <c r="L1925" s="19">
        <v>233609</v>
      </c>
      <c r="M1925" s="19">
        <v>233609</v>
      </c>
      <c r="N1925" s="16" t="s">
        <v>4297</v>
      </c>
      <c r="O1925" s="16"/>
      <c r="P1925" s="16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/>
      <c r="AE1925" s="16"/>
      <c r="AF1925" s="16"/>
      <c r="AG1925" s="21">
        <v>44874</v>
      </c>
      <c r="AH1925" s="16"/>
      <c r="AI1925" s="16"/>
      <c r="AJ1925" s="16" t="e">
        <f>VLOOKUP(E1925,[4]TD!$A:$B,2,0)</f>
        <v>#N/A</v>
      </c>
      <c r="AK1925" s="16"/>
      <c r="AL1925" s="16"/>
      <c r="AM1925" s="16"/>
      <c r="AN1925" s="16"/>
      <c r="AO1925" s="16"/>
      <c r="AP1925" s="16"/>
      <c r="AQ1925" s="16"/>
      <c r="AR1925" s="25">
        <f t="shared" si="306"/>
        <v>233609</v>
      </c>
      <c r="AS1925" s="16"/>
      <c r="AT1925" s="16">
        <f t="shared" si="311"/>
        <v>233609</v>
      </c>
      <c r="AU1925" s="16"/>
      <c r="AV1925" s="16"/>
      <c r="AW1925" s="16"/>
      <c r="AX1925" s="16"/>
      <c r="AY1925" s="16"/>
      <c r="AZ1925" s="16"/>
      <c r="BA1925" s="16"/>
      <c r="BB1925" s="25">
        <f t="shared" si="307"/>
        <v>-233609</v>
      </c>
      <c r="BC1925" s="16"/>
      <c r="BD1925" s="52">
        <f t="shared" si="308"/>
        <v>44811.001388888886</v>
      </c>
      <c r="BE1925" s="16">
        <f t="shared" si="312"/>
        <v>2022</v>
      </c>
      <c r="BF1925" s="52">
        <f t="shared" si="309"/>
        <v>44853</v>
      </c>
      <c r="BG1925" s="16">
        <f t="shared" si="313"/>
        <v>2022</v>
      </c>
      <c r="BH1925" s="16"/>
    </row>
    <row r="1926" spans="1:60" x14ac:dyDescent="0.25">
      <c r="A1926" s="16">
        <v>820003850</v>
      </c>
      <c r="B1926" s="16" t="s">
        <v>3461</v>
      </c>
      <c r="C1926" s="16" t="s">
        <v>3462</v>
      </c>
      <c r="D1926" s="17" t="s">
        <v>1210</v>
      </c>
      <c r="E1926" s="17">
        <v>80880</v>
      </c>
      <c r="F1926" s="17" t="str">
        <f t="shared" si="310"/>
        <v>ST80880</v>
      </c>
      <c r="G1926" s="17" t="e">
        <f>VLOOKUP(E1926,[4]PARTIDAS!$F:$M,8,0)</f>
        <v>#N/A</v>
      </c>
      <c r="H1926" s="17">
        <v>34703</v>
      </c>
      <c r="I1926" s="18">
        <v>44811.337500000001</v>
      </c>
      <c r="J1926" s="18">
        <v>44811.337500000001</v>
      </c>
      <c r="K1926" s="18">
        <v>44853</v>
      </c>
      <c r="L1926" s="19">
        <v>55146</v>
      </c>
      <c r="M1926" s="19">
        <v>55146</v>
      </c>
      <c r="N1926" s="16" t="s">
        <v>4297</v>
      </c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21">
        <v>44874</v>
      </c>
      <c r="AH1926" s="16"/>
      <c r="AI1926" s="16"/>
      <c r="AJ1926" s="16" t="e">
        <f>VLOOKUP(E1926,[4]TD!$A:$B,2,0)</f>
        <v>#N/A</v>
      </c>
      <c r="AK1926" s="16"/>
      <c r="AL1926" s="16"/>
      <c r="AM1926" s="16"/>
      <c r="AN1926" s="16"/>
      <c r="AO1926" s="16"/>
      <c r="AP1926" s="16"/>
      <c r="AQ1926" s="16"/>
      <c r="AR1926" s="25">
        <f t="shared" si="306"/>
        <v>55146</v>
      </c>
      <c r="AS1926" s="16"/>
      <c r="AT1926" s="16">
        <f t="shared" si="311"/>
        <v>55146</v>
      </c>
      <c r="AU1926" s="16"/>
      <c r="AV1926" s="16"/>
      <c r="AW1926" s="16"/>
      <c r="AX1926" s="16"/>
      <c r="AY1926" s="16"/>
      <c r="AZ1926" s="16"/>
      <c r="BA1926" s="16"/>
      <c r="BB1926" s="25">
        <f t="shared" si="307"/>
        <v>-55146</v>
      </c>
      <c r="BC1926" s="16"/>
      <c r="BD1926" s="52">
        <f t="shared" si="308"/>
        <v>44811.337500000001</v>
      </c>
      <c r="BE1926" s="16">
        <f t="shared" si="312"/>
        <v>2022</v>
      </c>
      <c r="BF1926" s="52">
        <f t="shared" si="309"/>
        <v>44853</v>
      </c>
      <c r="BG1926" s="16">
        <f t="shared" si="313"/>
        <v>2022</v>
      </c>
      <c r="BH1926" s="16"/>
    </row>
    <row r="1927" spans="1:60" x14ac:dyDescent="0.25">
      <c r="A1927" s="16">
        <v>820003850</v>
      </c>
      <c r="B1927" s="16" t="s">
        <v>3461</v>
      </c>
      <c r="C1927" s="16" t="s">
        <v>3462</v>
      </c>
      <c r="D1927" s="17" t="s">
        <v>1210</v>
      </c>
      <c r="E1927" s="17">
        <v>80987</v>
      </c>
      <c r="F1927" s="17" t="str">
        <f t="shared" si="310"/>
        <v>ST80987</v>
      </c>
      <c r="G1927" s="17" t="e">
        <f>VLOOKUP(E1927,[4]PARTIDAS!$F:$M,8,0)</f>
        <v>#N/A</v>
      </c>
      <c r="H1927" s="17">
        <v>34703</v>
      </c>
      <c r="I1927" s="18">
        <v>44811.712500000001</v>
      </c>
      <c r="J1927" s="18">
        <v>44811.712500000001</v>
      </c>
      <c r="K1927" s="18">
        <v>44853</v>
      </c>
      <c r="L1927" s="19">
        <v>79600</v>
      </c>
      <c r="M1927" s="19">
        <v>79600</v>
      </c>
      <c r="N1927" s="16" t="s">
        <v>4297</v>
      </c>
      <c r="O1927" s="16"/>
      <c r="P1927" s="16"/>
      <c r="Q1927" s="16"/>
      <c r="R1927" s="16"/>
      <c r="S1927" s="16"/>
      <c r="T1927" s="16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/>
      <c r="AF1927" s="16"/>
      <c r="AG1927" s="21">
        <v>44874</v>
      </c>
      <c r="AH1927" s="16"/>
      <c r="AI1927" s="16"/>
      <c r="AJ1927" s="16" t="e">
        <f>VLOOKUP(E1927,[4]TD!$A:$B,2,0)</f>
        <v>#N/A</v>
      </c>
      <c r="AK1927" s="16"/>
      <c r="AL1927" s="16"/>
      <c r="AM1927" s="16"/>
      <c r="AN1927" s="16"/>
      <c r="AO1927" s="16"/>
      <c r="AP1927" s="16"/>
      <c r="AQ1927" s="16"/>
      <c r="AR1927" s="25">
        <f t="shared" ref="AR1927:AR1990" si="314">M1927</f>
        <v>79600</v>
      </c>
      <c r="AS1927" s="16"/>
      <c r="AT1927" s="16">
        <f t="shared" si="311"/>
        <v>79600</v>
      </c>
      <c r="AU1927" s="16"/>
      <c r="AV1927" s="16"/>
      <c r="AW1927" s="16"/>
      <c r="AX1927" s="16"/>
      <c r="AY1927" s="16"/>
      <c r="AZ1927" s="16"/>
      <c r="BA1927" s="16"/>
      <c r="BB1927" s="25">
        <f t="shared" si="307"/>
        <v>-79600</v>
      </c>
      <c r="BC1927" s="16"/>
      <c r="BD1927" s="52">
        <f t="shared" si="308"/>
        <v>44811.712500000001</v>
      </c>
      <c r="BE1927" s="16">
        <f t="shared" si="312"/>
        <v>2022</v>
      </c>
      <c r="BF1927" s="52">
        <f t="shared" si="309"/>
        <v>44853</v>
      </c>
      <c r="BG1927" s="16">
        <f t="shared" si="313"/>
        <v>2022</v>
      </c>
      <c r="BH1927" s="16"/>
    </row>
    <row r="1928" spans="1:60" x14ac:dyDescent="0.25">
      <c r="A1928" s="16">
        <v>820003850</v>
      </c>
      <c r="B1928" s="16" t="s">
        <v>3461</v>
      </c>
      <c r="C1928" s="16" t="s">
        <v>3462</v>
      </c>
      <c r="D1928" s="17" t="s">
        <v>1210</v>
      </c>
      <c r="E1928" s="17">
        <v>81002</v>
      </c>
      <c r="F1928" s="17" t="str">
        <f t="shared" si="310"/>
        <v>ST81002</v>
      </c>
      <c r="G1928" s="17" t="e">
        <f>VLOOKUP(E1928,[4]PARTIDAS!$F:$M,8,0)</f>
        <v>#N/A</v>
      </c>
      <c r="H1928" s="17">
        <v>34703</v>
      </c>
      <c r="I1928" s="18">
        <v>44811.897222222222</v>
      </c>
      <c r="J1928" s="18">
        <v>44811.897222222222</v>
      </c>
      <c r="K1928" s="18">
        <v>44853</v>
      </c>
      <c r="L1928" s="19">
        <v>94210</v>
      </c>
      <c r="M1928" s="19">
        <v>94210</v>
      </c>
      <c r="N1928" s="16" t="s">
        <v>4297</v>
      </c>
      <c r="O1928" s="16"/>
      <c r="P1928" s="16"/>
      <c r="Q1928" s="16"/>
      <c r="R1928" s="16"/>
      <c r="S1928" s="16"/>
      <c r="T1928" s="16"/>
      <c r="U1928" s="16"/>
      <c r="V1928" s="16"/>
      <c r="W1928" s="16"/>
      <c r="X1928" s="16"/>
      <c r="Y1928" s="16"/>
      <c r="Z1928" s="16"/>
      <c r="AA1928" s="16"/>
      <c r="AB1928" s="16"/>
      <c r="AC1928" s="16"/>
      <c r="AD1928" s="16"/>
      <c r="AE1928" s="16"/>
      <c r="AF1928" s="16"/>
      <c r="AG1928" s="21">
        <v>44874</v>
      </c>
      <c r="AH1928" s="16"/>
      <c r="AI1928" s="16"/>
      <c r="AJ1928" s="16" t="e">
        <f>VLOOKUP(E1928,[4]TD!$A:$B,2,0)</f>
        <v>#N/A</v>
      </c>
      <c r="AK1928" s="16"/>
      <c r="AL1928" s="16"/>
      <c r="AM1928" s="16"/>
      <c r="AN1928" s="16"/>
      <c r="AO1928" s="16"/>
      <c r="AP1928" s="16"/>
      <c r="AQ1928" s="16"/>
      <c r="AR1928" s="25">
        <f t="shared" si="314"/>
        <v>94210</v>
      </c>
      <c r="AS1928" s="16"/>
      <c r="AT1928" s="16">
        <f t="shared" si="311"/>
        <v>94210</v>
      </c>
      <c r="AU1928" s="16"/>
      <c r="AV1928" s="16"/>
      <c r="AW1928" s="16"/>
      <c r="AX1928" s="16"/>
      <c r="AY1928" s="16"/>
      <c r="AZ1928" s="16"/>
      <c r="BA1928" s="16"/>
      <c r="BB1928" s="25">
        <f t="shared" si="307"/>
        <v>-94210</v>
      </c>
      <c r="BC1928" s="16"/>
      <c r="BD1928" s="52">
        <f t="shared" si="308"/>
        <v>44811.897222222222</v>
      </c>
      <c r="BE1928" s="16">
        <f t="shared" si="312"/>
        <v>2022</v>
      </c>
      <c r="BF1928" s="52">
        <f t="shared" si="309"/>
        <v>44853</v>
      </c>
      <c r="BG1928" s="16">
        <f t="shared" si="313"/>
        <v>2022</v>
      </c>
      <c r="BH1928" s="16"/>
    </row>
    <row r="1929" spans="1:60" x14ac:dyDescent="0.25">
      <c r="A1929" s="16">
        <v>820003850</v>
      </c>
      <c r="B1929" s="16" t="s">
        <v>3461</v>
      </c>
      <c r="C1929" s="16" t="s">
        <v>3467</v>
      </c>
      <c r="D1929" s="17" t="s">
        <v>1210</v>
      </c>
      <c r="E1929" s="17">
        <v>81012</v>
      </c>
      <c r="F1929" s="17" t="str">
        <f t="shared" si="310"/>
        <v>ST81012</v>
      </c>
      <c r="G1929" s="17" t="e">
        <f>VLOOKUP(E1929,[4]PARTIDAS!$F:$M,8,0)</f>
        <v>#N/A</v>
      </c>
      <c r="H1929" s="17">
        <v>34708</v>
      </c>
      <c r="I1929" s="18">
        <v>44812.009027777778</v>
      </c>
      <c r="J1929" s="18">
        <v>44812.009027777778</v>
      </c>
      <c r="K1929" s="18">
        <v>44853</v>
      </c>
      <c r="L1929" s="19">
        <v>150042</v>
      </c>
      <c r="M1929" s="19">
        <v>150042</v>
      </c>
      <c r="N1929" s="16" t="s">
        <v>4297</v>
      </c>
      <c r="O1929" s="16"/>
      <c r="P1929" s="16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/>
      <c r="AE1929" s="16"/>
      <c r="AF1929" s="16"/>
      <c r="AG1929" s="21">
        <v>44874</v>
      </c>
      <c r="AH1929" s="16"/>
      <c r="AI1929" s="16"/>
      <c r="AJ1929" s="16" t="e">
        <f>VLOOKUP(E1929,[4]TD!$A:$B,2,0)</f>
        <v>#N/A</v>
      </c>
      <c r="AK1929" s="16"/>
      <c r="AL1929" s="16"/>
      <c r="AM1929" s="16"/>
      <c r="AN1929" s="16"/>
      <c r="AO1929" s="16"/>
      <c r="AP1929" s="16"/>
      <c r="AQ1929" s="16"/>
      <c r="AR1929" s="25">
        <f t="shared" si="314"/>
        <v>150042</v>
      </c>
      <c r="AS1929" s="16"/>
      <c r="AT1929" s="16">
        <f t="shared" si="311"/>
        <v>150042</v>
      </c>
      <c r="AU1929" s="16"/>
      <c r="AV1929" s="16"/>
      <c r="AW1929" s="16"/>
      <c r="AX1929" s="16"/>
      <c r="AY1929" s="16"/>
      <c r="AZ1929" s="16"/>
      <c r="BA1929" s="16"/>
      <c r="BB1929" s="25">
        <f t="shared" si="307"/>
        <v>-150042</v>
      </c>
      <c r="BC1929" s="16"/>
      <c r="BD1929" s="52">
        <f t="shared" si="308"/>
        <v>44812.009027777778</v>
      </c>
      <c r="BE1929" s="16">
        <f t="shared" si="312"/>
        <v>2022</v>
      </c>
      <c r="BF1929" s="52">
        <f t="shared" si="309"/>
        <v>44853</v>
      </c>
      <c r="BG1929" s="16">
        <f t="shared" si="313"/>
        <v>2022</v>
      </c>
      <c r="BH1929" s="16"/>
    </row>
    <row r="1930" spans="1:60" x14ac:dyDescent="0.25">
      <c r="A1930" s="16">
        <v>820003850</v>
      </c>
      <c r="B1930" s="16" t="s">
        <v>3461</v>
      </c>
      <c r="C1930" s="16" t="s">
        <v>3462</v>
      </c>
      <c r="D1930" s="17" t="s">
        <v>1210</v>
      </c>
      <c r="E1930" s="17">
        <v>81015</v>
      </c>
      <c r="F1930" s="17" t="str">
        <f t="shared" si="310"/>
        <v>ST81015</v>
      </c>
      <c r="G1930" s="17" t="e">
        <f>VLOOKUP(E1930,[4]PARTIDAS!$F:$M,8,0)</f>
        <v>#N/A</v>
      </c>
      <c r="H1930" s="17">
        <v>34703</v>
      </c>
      <c r="I1930" s="18">
        <v>44812.085416666669</v>
      </c>
      <c r="J1930" s="18">
        <v>44812.085416666669</v>
      </c>
      <c r="K1930" s="18">
        <v>44853</v>
      </c>
      <c r="L1930" s="19">
        <v>114827</v>
      </c>
      <c r="M1930" s="19">
        <v>114827</v>
      </c>
      <c r="N1930" s="16" t="s">
        <v>4297</v>
      </c>
      <c r="O1930" s="16"/>
      <c r="P1930" s="16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/>
      <c r="AE1930" s="16"/>
      <c r="AF1930" s="16"/>
      <c r="AG1930" s="21">
        <v>44874</v>
      </c>
      <c r="AH1930" s="16"/>
      <c r="AI1930" s="16"/>
      <c r="AJ1930" s="16" t="e">
        <f>VLOOKUP(E1930,[4]TD!$A:$B,2,0)</f>
        <v>#N/A</v>
      </c>
      <c r="AK1930" s="16"/>
      <c r="AL1930" s="16"/>
      <c r="AM1930" s="16"/>
      <c r="AN1930" s="16"/>
      <c r="AO1930" s="16"/>
      <c r="AP1930" s="16"/>
      <c r="AQ1930" s="16"/>
      <c r="AR1930" s="25">
        <f t="shared" si="314"/>
        <v>114827</v>
      </c>
      <c r="AS1930" s="16"/>
      <c r="AT1930" s="16">
        <f t="shared" si="311"/>
        <v>114827</v>
      </c>
      <c r="AU1930" s="16"/>
      <c r="AV1930" s="16"/>
      <c r="AW1930" s="16"/>
      <c r="AX1930" s="16"/>
      <c r="AY1930" s="16"/>
      <c r="AZ1930" s="16"/>
      <c r="BA1930" s="16"/>
      <c r="BB1930" s="25">
        <f t="shared" si="307"/>
        <v>-114827</v>
      </c>
      <c r="BC1930" s="16"/>
      <c r="BD1930" s="52">
        <f t="shared" si="308"/>
        <v>44812.085416666669</v>
      </c>
      <c r="BE1930" s="16">
        <f t="shared" si="312"/>
        <v>2022</v>
      </c>
      <c r="BF1930" s="52">
        <f t="shared" si="309"/>
        <v>44853</v>
      </c>
      <c r="BG1930" s="16">
        <f t="shared" si="313"/>
        <v>2022</v>
      </c>
      <c r="BH1930" s="16"/>
    </row>
    <row r="1931" spans="1:60" x14ac:dyDescent="0.25">
      <c r="A1931" s="16">
        <v>820003850</v>
      </c>
      <c r="B1931" s="16" t="s">
        <v>3461</v>
      </c>
      <c r="C1931" s="16" t="s">
        <v>3462</v>
      </c>
      <c r="D1931" s="17" t="s">
        <v>1210</v>
      </c>
      <c r="E1931" s="17">
        <v>81021</v>
      </c>
      <c r="F1931" s="17" t="str">
        <f t="shared" si="310"/>
        <v>ST81021</v>
      </c>
      <c r="G1931" s="17" t="e">
        <f>VLOOKUP(E1931,[4]PARTIDAS!$F:$M,8,0)</f>
        <v>#N/A</v>
      </c>
      <c r="H1931" s="17">
        <v>34750</v>
      </c>
      <c r="I1931" s="18">
        <v>44812.140277777777</v>
      </c>
      <c r="J1931" s="18">
        <v>44812.140277777777</v>
      </c>
      <c r="K1931" s="18">
        <v>44853.461111111108</v>
      </c>
      <c r="L1931" s="19">
        <v>80800</v>
      </c>
      <c r="M1931" s="19">
        <v>80800</v>
      </c>
      <c r="N1931" s="16" t="s">
        <v>4297</v>
      </c>
      <c r="O1931" s="16"/>
      <c r="P1931" s="16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/>
      <c r="AE1931" s="16"/>
      <c r="AF1931" s="16"/>
      <c r="AG1931" s="21">
        <v>44874</v>
      </c>
      <c r="AH1931" s="16"/>
      <c r="AI1931" s="16"/>
      <c r="AJ1931" s="16" t="e">
        <f>VLOOKUP(E1931,[4]TD!$A:$B,2,0)</f>
        <v>#N/A</v>
      </c>
      <c r="AK1931" s="16"/>
      <c r="AL1931" s="16"/>
      <c r="AM1931" s="16"/>
      <c r="AN1931" s="16"/>
      <c r="AO1931" s="16"/>
      <c r="AP1931" s="16"/>
      <c r="AQ1931" s="16"/>
      <c r="AR1931" s="25">
        <f t="shared" si="314"/>
        <v>80800</v>
      </c>
      <c r="AS1931" s="16"/>
      <c r="AT1931" s="16">
        <f t="shared" si="311"/>
        <v>80800</v>
      </c>
      <c r="AU1931" s="16"/>
      <c r="AV1931" s="16"/>
      <c r="AW1931" s="16"/>
      <c r="AX1931" s="16"/>
      <c r="AY1931" s="16"/>
      <c r="AZ1931" s="16"/>
      <c r="BA1931" s="16"/>
      <c r="BB1931" s="25">
        <f t="shared" si="307"/>
        <v>-80800</v>
      </c>
      <c r="BC1931" s="16"/>
      <c r="BD1931" s="52">
        <f t="shared" si="308"/>
        <v>44812.140277777777</v>
      </c>
      <c r="BE1931" s="16">
        <f t="shared" si="312"/>
        <v>2022</v>
      </c>
      <c r="BF1931" s="52">
        <f t="shared" si="309"/>
        <v>44853.461111111108</v>
      </c>
      <c r="BG1931" s="16">
        <f t="shared" si="313"/>
        <v>2022</v>
      </c>
      <c r="BH1931" s="16"/>
    </row>
    <row r="1932" spans="1:60" x14ac:dyDescent="0.25">
      <c r="A1932" s="16">
        <v>820003850</v>
      </c>
      <c r="B1932" s="16" t="s">
        <v>3461</v>
      </c>
      <c r="C1932" s="16" t="s">
        <v>3462</v>
      </c>
      <c r="D1932" s="17" t="s">
        <v>1210</v>
      </c>
      <c r="E1932" s="17">
        <v>81041</v>
      </c>
      <c r="F1932" s="17" t="str">
        <f t="shared" si="310"/>
        <v>ST81041</v>
      </c>
      <c r="G1932" s="17" t="e">
        <f>VLOOKUP(E1932,[4]PARTIDAS!$F:$M,8,0)</f>
        <v>#N/A</v>
      </c>
      <c r="H1932" s="17">
        <v>34703</v>
      </c>
      <c r="I1932" s="18">
        <v>44812.351388888892</v>
      </c>
      <c r="J1932" s="18">
        <v>44812.351388888892</v>
      </c>
      <c r="K1932" s="18">
        <v>44853</v>
      </c>
      <c r="L1932" s="19">
        <v>46000</v>
      </c>
      <c r="M1932" s="19">
        <v>46000</v>
      </c>
      <c r="N1932" s="16" t="s">
        <v>4297</v>
      </c>
      <c r="O1932" s="16"/>
      <c r="P1932" s="16"/>
      <c r="Q1932" s="16"/>
      <c r="R1932" s="16"/>
      <c r="S1932" s="16"/>
      <c r="T1932" s="16"/>
      <c r="U1932" s="16"/>
      <c r="V1932" s="16"/>
      <c r="W1932" s="16"/>
      <c r="X1932" s="16"/>
      <c r="Y1932" s="16"/>
      <c r="Z1932" s="16"/>
      <c r="AA1932" s="16"/>
      <c r="AB1932" s="16"/>
      <c r="AC1932" s="16"/>
      <c r="AD1932" s="16"/>
      <c r="AE1932" s="16"/>
      <c r="AF1932" s="16"/>
      <c r="AG1932" s="21">
        <v>44874</v>
      </c>
      <c r="AH1932" s="16"/>
      <c r="AI1932" s="16"/>
      <c r="AJ1932" s="16" t="e">
        <f>VLOOKUP(E1932,[4]TD!$A:$B,2,0)</f>
        <v>#N/A</v>
      </c>
      <c r="AK1932" s="16"/>
      <c r="AL1932" s="16"/>
      <c r="AM1932" s="16"/>
      <c r="AN1932" s="16"/>
      <c r="AO1932" s="16"/>
      <c r="AP1932" s="16"/>
      <c r="AQ1932" s="16"/>
      <c r="AR1932" s="25">
        <f t="shared" si="314"/>
        <v>46000</v>
      </c>
      <c r="AS1932" s="16"/>
      <c r="AT1932" s="16">
        <f t="shared" si="311"/>
        <v>46000</v>
      </c>
      <c r="AU1932" s="16"/>
      <c r="AV1932" s="16"/>
      <c r="AW1932" s="16"/>
      <c r="AX1932" s="16"/>
      <c r="AY1932" s="16"/>
      <c r="AZ1932" s="16"/>
      <c r="BA1932" s="16"/>
      <c r="BB1932" s="25">
        <f t="shared" si="307"/>
        <v>-46000</v>
      </c>
      <c r="BC1932" s="16"/>
      <c r="BD1932" s="52">
        <f t="shared" si="308"/>
        <v>44812.351388888892</v>
      </c>
      <c r="BE1932" s="16">
        <f t="shared" si="312"/>
        <v>2022</v>
      </c>
      <c r="BF1932" s="52">
        <f t="shared" si="309"/>
        <v>44853</v>
      </c>
      <c r="BG1932" s="16">
        <f t="shared" si="313"/>
        <v>2022</v>
      </c>
      <c r="BH1932" s="16"/>
    </row>
    <row r="1933" spans="1:60" x14ac:dyDescent="0.25">
      <c r="A1933" s="16">
        <v>820003850</v>
      </c>
      <c r="B1933" s="16" t="s">
        <v>3461</v>
      </c>
      <c r="C1933" s="16" t="s">
        <v>3462</v>
      </c>
      <c r="D1933" s="17" t="s">
        <v>1210</v>
      </c>
      <c r="E1933" s="17">
        <v>81155</v>
      </c>
      <c r="F1933" s="17" t="str">
        <f t="shared" si="310"/>
        <v>ST81155</v>
      </c>
      <c r="G1933" s="17" t="e">
        <f>VLOOKUP(E1933,[4]PARTIDAS!$F:$M,8,0)</f>
        <v>#N/A</v>
      </c>
      <c r="H1933" s="17">
        <v>34703</v>
      </c>
      <c r="I1933" s="18">
        <v>44812.78125</v>
      </c>
      <c r="J1933" s="18">
        <v>44812.78125</v>
      </c>
      <c r="K1933" s="18">
        <v>44853</v>
      </c>
      <c r="L1933" s="19">
        <v>120700</v>
      </c>
      <c r="M1933" s="19">
        <v>120700</v>
      </c>
      <c r="N1933" s="16" t="s">
        <v>4297</v>
      </c>
      <c r="O1933" s="16"/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/>
      <c r="AF1933" s="16"/>
      <c r="AG1933" s="21">
        <v>44874</v>
      </c>
      <c r="AH1933" s="16"/>
      <c r="AI1933" s="16"/>
      <c r="AJ1933" s="16" t="e">
        <f>VLOOKUP(E1933,[4]TD!$A:$B,2,0)</f>
        <v>#N/A</v>
      </c>
      <c r="AK1933" s="16"/>
      <c r="AL1933" s="16"/>
      <c r="AM1933" s="16"/>
      <c r="AN1933" s="16"/>
      <c r="AO1933" s="16"/>
      <c r="AP1933" s="16"/>
      <c r="AQ1933" s="16"/>
      <c r="AR1933" s="25">
        <f t="shared" si="314"/>
        <v>120700</v>
      </c>
      <c r="AS1933" s="16"/>
      <c r="AT1933" s="16">
        <f t="shared" si="311"/>
        <v>120700</v>
      </c>
      <c r="AU1933" s="16"/>
      <c r="AV1933" s="16"/>
      <c r="AW1933" s="16"/>
      <c r="AX1933" s="16"/>
      <c r="AY1933" s="16"/>
      <c r="AZ1933" s="16"/>
      <c r="BA1933" s="16"/>
      <c r="BB1933" s="25">
        <f t="shared" si="307"/>
        <v>-120700</v>
      </c>
      <c r="BC1933" s="16"/>
      <c r="BD1933" s="52">
        <f t="shared" si="308"/>
        <v>44812.78125</v>
      </c>
      <c r="BE1933" s="16">
        <f t="shared" si="312"/>
        <v>2022</v>
      </c>
      <c r="BF1933" s="52">
        <f t="shared" si="309"/>
        <v>44853</v>
      </c>
      <c r="BG1933" s="16">
        <f t="shared" si="313"/>
        <v>2022</v>
      </c>
      <c r="BH1933" s="16"/>
    </row>
    <row r="1934" spans="1:60" x14ac:dyDescent="0.25">
      <c r="A1934" s="16">
        <v>820003850</v>
      </c>
      <c r="B1934" s="16" t="s">
        <v>3461</v>
      </c>
      <c r="C1934" s="16" t="s">
        <v>3467</v>
      </c>
      <c r="D1934" s="17" t="s">
        <v>1210</v>
      </c>
      <c r="E1934" s="17">
        <v>81190</v>
      </c>
      <c r="F1934" s="17" t="str">
        <f t="shared" si="310"/>
        <v>ST81190</v>
      </c>
      <c r="G1934" s="17" t="e">
        <f>VLOOKUP(E1934,[4]PARTIDAS!$F:$M,8,0)</f>
        <v>#N/A</v>
      </c>
      <c r="H1934" s="17">
        <v>34710</v>
      </c>
      <c r="I1934" s="18">
        <v>44813.342361111114</v>
      </c>
      <c r="J1934" s="18">
        <v>44813.342361111114</v>
      </c>
      <c r="K1934" s="18">
        <v>44853</v>
      </c>
      <c r="L1934" s="19">
        <v>7200</v>
      </c>
      <c r="M1934" s="19">
        <v>7200</v>
      </c>
      <c r="N1934" s="16" t="s">
        <v>4297</v>
      </c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21">
        <v>44874</v>
      </c>
      <c r="AH1934" s="16"/>
      <c r="AI1934" s="16"/>
      <c r="AJ1934" s="16" t="e">
        <f>VLOOKUP(E1934,[4]TD!$A:$B,2,0)</f>
        <v>#N/A</v>
      </c>
      <c r="AK1934" s="16"/>
      <c r="AL1934" s="16"/>
      <c r="AM1934" s="16"/>
      <c r="AN1934" s="16"/>
      <c r="AO1934" s="16"/>
      <c r="AP1934" s="16"/>
      <c r="AQ1934" s="16"/>
      <c r="AR1934" s="25">
        <f t="shared" si="314"/>
        <v>7200</v>
      </c>
      <c r="AS1934" s="16"/>
      <c r="AT1934" s="16">
        <f t="shared" si="311"/>
        <v>7200</v>
      </c>
      <c r="AU1934" s="16"/>
      <c r="AV1934" s="16"/>
      <c r="AW1934" s="16"/>
      <c r="AX1934" s="16"/>
      <c r="AY1934" s="16"/>
      <c r="AZ1934" s="16"/>
      <c r="BA1934" s="16"/>
      <c r="BB1934" s="25">
        <f t="shared" si="307"/>
        <v>-7200</v>
      </c>
      <c r="BC1934" s="16"/>
      <c r="BD1934" s="52">
        <f t="shared" si="308"/>
        <v>44813.342361111114</v>
      </c>
      <c r="BE1934" s="16">
        <f t="shared" si="312"/>
        <v>2022</v>
      </c>
      <c r="BF1934" s="52">
        <f t="shared" si="309"/>
        <v>44853</v>
      </c>
      <c r="BG1934" s="16">
        <f t="shared" si="313"/>
        <v>2022</v>
      </c>
      <c r="BH1934" s="16"/>
    </row>
    <row r="1935" spans="1:60" x14ac:dyDescent="0.25">
      <c r="A1935" s="16">
        <v>820003850</v>
      </c>
      <c r="B1935" s="16" t="s">
        <v>3461</v>
      </c>
      <c r="C1935" s="16" t="s">
        <v>3462</v>
      </c>
      <c r="D1935" s="17" t="s">
        <v>1210</v>
      </c>
      <c r="E1935" s="17">
        <v>81228</v>
      </c>
      <c r="F1935" s="17" t="str">
        <f t="shared" si="310"/>
        <v>ST81228</v>
      </c>
      <c r="G1935" s="17" t="e">
        <f>VLOOKUP(E1935,[4]PARTIDAS!$F:$M,8,0)</f>
        <v>#N/A</v>
      </c>
      <c r="H1935" s="17">
        <v>34706</v>
      </c>
      <c r="I1935" s="18">
        <v>44813.464583333334</v>
      </c>
      <c r="J1935" s="18">
        <v>44813.464583333334</v>
      </c>
      <c r="K1935" s="18">
        <v>44853</v>
      </c>
      <c r="L1935" s="19">
        <v>35500</v>
      </c>
      <c r="M1935" s="19">
        <v>35500</v>
      </c>
      <c r="N1935" s="16" t="s">
        <v>4297</v>
      </c>
      <c r="O1935" s="16"/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/>
      <c r="AF1935" s="16"/>
      <c r="AG1935" s="21">
        <v>44874</v>
      </c>
      <c r="AH1935" s="16"/>
      <c r="AI1935" s="16"/>
      <c r="AJ1935" s="16" t="e">
        <f>VLOOKUP(E1935,[4]TD!$A:$B,2,0)</f>
        <v>#N/A</v>
      </c>
      <c r="AK1935" s="16"/>
      <c r="AL1935" s="16"/>
      <c r="AM1935" s="16"/>
      <c r="AN1935" s="16"/>
      <c r="AO1935" s="16"/>
      <c r="AP1935" s="16"/>
      <c r="AQ1935" s="16"/>
      <c r="AR1935" s="25">
        <f t="shared" si="314"/>
        <v>35500</v>
      </c>
      <c r="AS1935" s="16"/>
      <c r="AT1935" s="16">
        <f t="shared" si="311"/>
        <v>35500</v>
      </c>
      <c r="AU1935" s="16"/>
      <c r="AV1935" s="16"/>
      <c r="AW1935" s="16"/>
      <c r="AX1935" s="16"/>
      <c r="AY1935" s="16"/>
      <c r="AZ1935" s="16"/>
      <c r="BA1935" s="16"/>
      <c r="BB1935" s="25">
        <f t="shared" si="307"/>
        <v>-35500</v>
      </c>
      <c r="BC1935" s="16"/>
      <c r="BD1935" s="52">
        <f t="shared" si="308"/>
        <v>44813.464583333334</v>
      </c>
      <c r="BE1935" s="16">
        <f t="shared" si="312"/>
        <v>2022</v>
      </c>
      <c r="BF1935" s="52">
        <f t="shared" si="309"/>
        <v>44853</v>
      </c>
      <c r="BG1935" s="16">
        <f t="shared" si="313"/>
        <v>2022</v>
      </c>
      <c r="BH1935" s="16"/>
    </row>
    <row r="1936" spans="1:60" x14ac:dyDescent="0.25">
      <c r="A1936" s="16">
        <v>820003850</v>
      </c>
      <c r="B1936" s="16" t="s">
        <v>3461</v>
      </c>
      <c r="C1936" s="16" t="s">
        <v>3462</v>
      </c>
      <c r="D1936" s="17" t="s">
        <v>1210</v>
      </c>
      <c r="E1936" s="17">
        <v>81251</v>
      </c>
      <c r="F1936" s="17" t="str">
        <f t="shared" si="310"/>
        <v>ST81251</v>
      </c>
      <c r="G1936" s="17" t="e">
        <f>VLOOKUP(E1936,[4]PARTIDAS!$F:$M,8,0)</f>
        <v>#N/A</v>
      </c>
      <c r="H1936" s="17">
        <v>34703</v>
      </c>
      <c r="I1936" s="18">
        <v>44813.611805555556</v>
      </c>
      <c r="J1936" s="18">
        <v>44813.611805555556</v>
      </c>
      <c r="K1936" s="18">
        <v>44853</v>
      </c>
      <c r="L1936" s="19">
        <v>56151</v>
      </c>
      <c r="M1936" s="19">
        <v>56151</v>
      </c>
      <c r="N1936" s="16" t="s">
        <v>4297</v>
      </c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21">
        <v>44874</v>
      </c>
      <c r="AH1936" s="16"/>
      <c r="AI1936" s="16"/>
      <c r="AJ1936" s="16" t="e">
        <f>VLOOKUP(E1936,[4]TD!$A:$B,2,0)</f>
        <v>#N/A</v>
      </c>
      <c r="AK1936" s="16"/>
      <c r="AL1936" s="16"/>
      <c r="AM1936" s="16"/>
      <c r="AN1936" s="16"/>
      <c r="AO1936" s="16"/>
      <c r="AP1936" s="16"/>
      <c r="AQ1936" s="16"/>
      <c r="AR1936" s="25">
        <f t="shared" si="314"/>
        <v>56151</v>
      </c>
      <c r="AS1936" s="16"/>
      <c r="AT1936" s="16">
        <f t="shared" si="311"/>
        <v>56151</v>
      </c>
      <c r="AU1936" s="16"/>
      <c r="AV1936" s="16"/>
      <c r="AW1936" s="16"/>
      <c r="AX1936" s="16"/>
      <c r="AY1936" s="16"/>
      <c r="AZ1936" s="16"/>
      <c r="BA1936" s="16"/>
      <c r="BB1936" s="25">
        <f t="shared" si="307"/>
        <v>-56151</v>
      </c>
      <c r="BC1936" s="16"/>
      <c r="BD1936" s="52">
        <f t="shared" si="308"/>
        <v>44813.611805555556</v>
      </c>
      <c r="BE1936" s="16">
        <f t="shared" si="312"/>
        <v>2022</v>
      </c>
      <c r="BF1936" s="52">
        <f t="shared" si="309"/>
        <v>44853</v>
      </c>
      <c r="BG1936" s="16">
        <f t="shared" si="313"/>
        <v>2022</v>
      </c>
      <c r="BH1936" s="16"/>
    </row>
    <row r="1937" spans="1:60" x14ac:dyDescent="0.25">
      <c r="A1937" s="16">
        <v>820003850</v>
      </c>
      <c r="B1937" s="16" t="s">
        <v>3461</v>
      </c>
      <c r="C1937" s="16" t="s">
        <v>3462</v>
      </c>
      <c r="D1937" s="17" t="s">
        <v>1210</v>
      </c>
      <c r="E1937" s="17">
        <v>81280</v>
      </c>
      <c r="F1937" s="17" t="str">
        <f t="shared" si="310"/>
        <v>ST81280</v>
      </c>
      <c r="G1937" s="17" t="e">
        <f>VLOOKUP(E1937,[4]PARTIDAS!$F:$M,8,0)</f>
        <v>#N/A</v>
      </c>
      <c r="H1937" s="17">
        <v>34703</v>
      </c>
      <c r="I1937" s="18">
        <v>44813.726388888892</v>
      </c>
      <c r="J1937" s="18">
        <v>44813.726388888892</v>
      </c>
      <c r="K1937" s="18">
        <v>44853</v>
      </c>
      <c r="L1937" s="19">
        <v>203200</v>
      </c>
      <c r="M1937" s="19">
        <v>203200</v>
      </c>
      <c r="N1937" s="16" t="s">
        <v>4297</v>
      </c>
      <c r="O1937" s="16"/>
      <c r="P1937" s="1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F1937" s="16"/>
      <c r="AG1937" s="21">
        <v>44874</v>
      </c>
      <c r="AH1937" s="16"/>
      <c r="AI1937" s="16"/>
      <c r="AJ1937" s="16" t="e">
        <f>VLOOKUP(E1937,[4]TD!$A:$B,2,0)</f>
        <v>#N/A</v>
      </c>
      <c r="AK1937" s="16"/>
      <c r="AL1937" s="16"/>
      <c r="AM1937" s="16"/>
      <c r="AN1937" s="16"/>
      <c r="AO1937" s="16"/>
      <c r="AP1937" s="16"/>
      <c r="AQ1937" s="16"/>
      <c r="AR1937" s="25">
        <f t="shared" si="314"/>
        <v>203200</v>
      </c>
      <c r="AS1937" s="16"/>
      <c r="AT1937" s="16">
        <f t="shared" si="311"/>
        <v>203200</v>
      </c>
      <c r="AU1937" s="16"/>
      <c r="AV1937" s="16"/>
      <c r="AW1937" s="16"/>
      <c r="AX1937" s="16"/>
      <c r="AY1937" s="16"/>
      <c r="AZ1937" s="16"/>
      <c r="BA1937" s="16"/>
      <c r="BB1937" s="25">
        <f t="shared" si="307"/>
        <v>-203200</v>
      </c>
      <c r="BC1937" s="16"/>
      <c r="BD1937" s="52">
        <f t="shared" si="308"/>
        <v>44813.726388888892</v>
      </c>
      <c r="BE1937" s="16">
        <f t="shared" si="312"/>
        <v>2022</v>
      </c>
      <c r="BF1937" s="52">
        <f t="shared" si="309"/>
        <v>44853</v>
      </c>
      <c r="BG1937" s="16">
        <f t="shared" si="313"/>
        <v>2022</v>
      </c>
      <c r="BH1937" s="16"/>
    </row>
    <row r="1938" spans="1:60" x14ac:dyDescent="0.25">
      <c r="A1938" s="16">
        <v>820003850</v>
      </c>
      <c r="B1938" s="16" t="s">
        <v>3461</v>
      </c>
      <c r="C1938" s="16" t="s">
        <v>3467</v>
      </c>
      <c r="D1938" s="17" t="s">
        <v>1210</v>
      </c>
      <c r="E1938" s="17">
        <v>81290</v>
      </c>
      <c r="F1938" s="17" t="str">
        <f t="shared" si="310"/>
        <v>ST81290</v>
      </c>
      <c r="G1938" s="17" t="e">
        <f>VLOOKUP(E1938,[4]PARTIDAS!$F:$M,8,0)</f>
        <v>#N/A</v>
      </c>
      <c r="H1938" s="17">
        <v>34708</v>
      </c>
      <c r="I1938" s="18">
        <v>44813.895138888889</v>
      </c>
      <c r="J1938" s="18">
        <v>44813.895138888889</v>
      </c>
      <c r="K1938" s="18">
        <v>44853</v>
      </c>
      <c r="L1938" s="19">
        <v>167583</v>
      </c>
      <c r="M1938" s="19">
        <v>167583</v>
      </c>
      <c r="N1938" s="16" t="s">
        <v>4297</v>
      </c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21">
        <v>44874</v>
      </c>
      <c r="AH1938" s="16"/>
      <c r="AI1938" s="16"/>
      <c r="AJ1938" s="16" t="e">
        <f>VLOOKUP(E1938,[4]TD!$A:$B,2,0)</f>
        <v>#N/A</v>
      </c>
      <c r="AK1938" s="16"/>
      <c r="AL1938" s="16"/>
      <c r="AM1938" s="16"/>
      <c r="AN1938" s="16"/>
      <c r="AO1938" s="16"/>
      <c r="AP1938" s="16"/>
      <c r="AQ1938" s="16"/>
      <c r="AR1938" s="25">
        <f t="shared" si="314"/>
        <v>167583</v>
      </c>
      <c r="AS1938" s="16"/>
      <c r="AT1938" s="16">
        <f t="shared" si="311"/>
        <v>167583</v>
      </c>
      <c r="AU1938" s="16"/>
      <c r="AV1938" s="16"/>
      <c r="AW1938" s="16"/>
      <c r="AX1938" s="16"/>
      <c r="AY1938" s="16"/>
      <c r="AZ1938" s="16"/>
      <c r="BA1938" s="16"/>
      <c r="BB1938" s="25">
        <f t="shared" si="307"/>
        <v>-167583</v>
      </c>
      <c r="BC1938" s="16"/>
      <c r="BD1938" s="52">
        <f t="shared" si="308"/>
        <v>44813.895138888889</v>
      </c>
      <c r="BE1938" s="16">
        <f t="shared" si="312"/>
        <v>2022</v>
      </c>
      <c r="BF1938" s="52">
        <f t="shared" si="309"/>
        <v>44853</v>
      </c>
      <c r="BG1938" s="16">
        <f t="shared" si="313"/>
        <v>2022</v>
      </c>
      <c r="BH1938" s="16"/>
    </row>
    <row r="1939" spans="1:60" x14ac:dyDescent="0.25">
      <c r="A1939" s="16">
        <v>820003850</v>
      </c>
      <c r="B1939" s="16" t="s">
        <v>3461</v>
      </c>
      <c r="C1939" s="16" t="s">
        <v>3462</v>
      </c>
      <c r="D1939" s="17" t="s">
        <v>1210</v>
      </c>
      <c r="E1939" s="17">
        <v>81304</v>
      </c>
      <c r="F1939" s="17" t="str">
        <f t="shared" si="310"/>
        <v>ST81304</v>
      </c>
      <c r="G1939" s="17" t="e">
        <f>VLOOKUP(E1939,[4]PARTIDAS!$F:$M,8,0)</f>
        <v>#N/A</v>
      </c>
      <c r="H1939" s="17">
        <v>34703</v>
      </c>
      <c r="I1939" s="18">
        <v>44814.140277777777</v>
      </c>
      <c r="J1939" s="18">
        <v>44814.140277777777</v>
      </c>
      <c r="K1939" s="18">
        <v>44853</v>
      </c>
      <c r="L1939" s="19">
        <v>254400</v>
      </c>
      <c r="M1939" s="19">
        <v>254400</v>
      </c>
      <c r="N1939" s="16" t="s">
        <v>4297</v>
      </c>
      <c r="O1939" s="16"/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F1939" s="16"/>
      <c r="AG1939" s="21">
        <v>44874</v>
      </c>
      <c r="AH1939" s="16"/>
      <c r="AI1939" s="16"/>
      <c r="AJ1939" s="16" t="e">
        <f>VLOOKUP(E1939,[4]TD!$A:$B,2,0)</f>
        <v>#N/A</v>
      </c>
      <c r="AK1939" s="16"/>
      <c r="AL1939" s="16"/>
      <c r="AM1939" s="16"/>
      <c r="AN1939" s="16"/>
      <c r="AO1939" s="16"/>
      <c r="AP1939" s="16"/>
      <c r="AQ1939" s="16"/>
      <c r="AR1939" s="25">
        <f t="shared" si="314"/>
        <v>254400</v>
      </c>
      <c r="AS1939" s="16"/>
      <c r="AT1939" s="16">
        <f t="shared" si="311"/>
        <v>254400</v>
      </c>
      <c r="AU1939" s="16"/>
      <c r="AV1939" s="16"/>
      <c r="AW1939" s="16"/>
      <c r="AX1939" s="16"/>
      <c r="AY1939" s="16"/>
      <c r="AZ1939" s="16"/>
      <c r="BA1939" s="16"/>
      <c r="BB1939" s="25">
        <f t="shared" si="307"/>
        <v>-254400</v>
      </c>
      <c r="BC1939" s="16"/>
      <c r="BD1939" s="52">
        <f t="shared" si="308"/>
        <v>44814.140277777777</v>
      </c>
      <c r="BE1939" s="16">
        <f t="shared" si="312"/>
        <v>2022</v>
      </c>
      <c r="BF1939" s="52">
        <f t="shared" si="309"/>
        <v>44853</v>
      </c>
      <c r="BG1939" s="16">
        <f t="shared" si="313"/>
        <v>2022</v>
      </c>
      <c r="BH1939" s="16"/>
    </row>
    <row r="1940" spans="1:60" x14ac:dyDescent="0.25">
      <c r="A1940" s="16">
        <v>820003850</v>
      </c>
      <c r="B1940" s="16" t="s">
        <v>3461</v>
      </c>
      <c r="C1940" s="16" t="s">
        <v>3467</v>
      </c>
      <c r="D1940" s="17" t="s">
        <v>1210</v>
      </c>
      <c r="E1940" s="17">
        <v>81349</v>
      </c>
      <c r="F1940" s="17" t="str">
        <f t="shared" si="310"/>
        <v>ST81349</v>
      </c>
      <c r="G1940" s="17" t="e">
        <f>VLOOKUP(E1940,[4]PARTIDAS!$F:$M,8,0)</f>
        <v>#N/A</v>
      </c>
      <c r="H1940" s="17">
        <v>34710</v>
      </c>
      <c r="I1940" s="18">
        <v>44814.450694444444</v>
      </c>
      <c r="J1940" s="18">
        <v>44814.450694444444</v>
      </c>
      <c r="K1940" s="18">
        <v>44853</v>
      </c>
      <c r="L1940" s="19">
        <v>7100</v>
      </c>
      <c r="M1940" s="19">
        <v>7100</v>
      </c>
      <c r="N1940" s="16" t="s">
        <v>4297</v>
      </c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21">
        <v>44874</v>
      </c>
      <c r="AH1940" s="16"/>
      <c r="AI1940" s="16"/>
      <c r="AJ1940" s="16" t="e">
        <f>VLOOKUP(E1940,[4]TD!$A:$B,2,0)</f>
        <v>#N/A</v>
      </c>
      <c r="AK1940" s="16"/>
      <c r="AL1940" s="16"/>
      <c r="AM1940" s="16"/>
      <c r="AN1940" s="16"/>
      <c r="AO1940" s="16"/>
      <c r="AP1940" s="16"/>
      <c r="AQ1940" s="16"/>
      <c r="AR1940" s="25">
        <f t="shared" si="314"/>
        <v>7100</v>
      </c>
      <c r="AS1940" s="16"/>
      <c r="AT1940" s="16">
        <f t="shared" si="311"/>
        <v>7100</v>
      </c>
      <c r="AU1940" s="16"/>
      <c r="AV1940" s="16"/>
      <c r="AW1940" s="16"/>
      <c r="AX1940" s="16"/>
      <c r="AY1940" s="16"/>
      <c r="AZ1940" s="16"/>
      <c r="BA1940" s="16"/>
      <c r="BB1940" s="25">
        <f t="shared" si="307"/>
        <v>-7100</v>
      </c>
      <c r="BC1940" s="16"/>
      <c r="BD1940" s="52">
        <f t="shared" si="308"/>
        <v>44814.450694444444</v>
      </c>
      <c r="BE1940" s="16">
        <f t="shared" si="312"/>
        <v>2022</v>
      </c>
      <c r="BF1940" s="52">
        <f t="shared" si="309"/>
        <v>44853</v>
      </c>
      <c r="BG1940" s="16">
        <f t="shared" si="313"/>
        <v>2022</v>
      </c>
      <c r="BH1940" s="16"/>
    </row>
    <row r="1941" spans="1:60" x14ac:dyDescent="0.25">
      <c r="A1941" s="16">
        <v>820003850</v>
      </c>
      <c r="B1941" s="16" t="s">
        <v>3461</v>
      </c>
      <c r="C1941" s="16" t="s">
        <v>3467</v>
      </c>
      <c r="D1941" s="17" t="s">
        <v>1210</v>
      </c>
      <c r="E1941" s="17">
        <v>81353</v>
      </c>
      <c r="F1941" s="17" t="str">
        <f t="shared" si="310"/>
        <v>ST81353</v>
      </c>
      <c r="G1941" s="17" t="e">
        <f>VLOOKUP(E1941,[4]PARTIDAS!$F:$M,8,0)</f>
        <v>#N/A</v>
      </c>
      <c r="H1941" s="17">
        <v>34710</v>
      </c>
      <c r="I1941" s="18">
        <v>44814.476388888892</v>
      </c>
      <c r="J1941" s="18">
        <v>44814.476388888892</v>
      </c>
      <c r="K1941" s="18">
        <v>44853</v>
      </c>
      <c r="L1941" s="19">
        <v>28400</v>
      </c>
      <c r="M1941" s="19">
        <v>28400</v>
      </c>
      <c r="N1941" s="16" t="s">
        <v>4297</v>
      </c>
      <c r="O1941" s="16"/>
      <c r="P1941" s="1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  <c r="AE1941" s="16"/>
      <c r="AF1941" s="16"/>
      <c r="AG1941" s="21">
        <v>44874</v>
      </c>
      <c r="AH1941" s="16"/>
      <c r="AI1941" s="16"/>
      <c r="AJ1941" s="16" t="e">
        <f>VLOOKUP(E1941,[4]TD!$A:$B,2,0)</f>
        <v>#N/A</v>
      </c>
      <c r="AK1941" s="16"/>
      <c r="AL1941" s="16"/>
      <c r="AM1941" s="16"/>
      <c r="AN1941" s="16"/>
      <c r="AO1941" s="16"/>
      <c r="AP1941" s="16"/>
      <c r="AQ1941" s="16"/>
      <c r="AR1941" s="25">
        <f t="shared" si="314"/>
        <v>28400</v>
      </c>
      <c r="AS1941" s="16"/>
      <c r="AT1941" s="16">
        <f t="shared" si="311"/>
        <v>28400</v>
      </c>
      <c r="AU1941" s="16"/>
      <c r="AV1941" s="16"/>
      <c r="AW1941" s="16"/>
      <c r="AX1941" s="16"/>
      <c r="AY1941" s="16"/>
      <c r="AZ1941" s="16"/>
      <c r="BA1941" s="16"/>
      <c r="BB1941" s="25">
        <f t="shared" si="307"/>
        <v>-28400</v>
      </c>
      <c r="BC1941" s="16"/>
      <c r="BD1941" s="52">
        <f t="shared" si="308"/>
        <v>44814.476388888892</v>
      </c>
      <c r="BE1941" s="16">
        <f t="shared" si="312"/>
        <v>2022</v>
      </c>
      <c r="BF1941" s="52">
        <f t="shared" si="309"/>
        <v>44853</v>
      </c>
      <c r="BG1941" s="16">
        <f t="shared" si="313"/>
        <v>2022</v>
      </c>
      <c r="BH1941" s="16"/>
    </row>
    <row r="1942" spans="1:60" x14ac:dyDescent="0.25">
      <c r="A1942" s="16">
        <v>820003850</v>
      </c>
      <c r="B1942" s="16" t="s">
        <v>3461</v>
      </c>
      <c r="C1942" s="16" t="s">
        <v>3462</v>
      </c>
      <c r="D1942" s="17" t="s">
        <v>1210</v>
      </c>
      <c r="E1942" s="17">
        <v>81390</v>
      </c>
      <c r="F1942" s="17" t="str">
        <f t="shared" si="310"/>
        <v>ST81390</v>
      </c>
      <c r="G1942" s="17" t="e">
        <f>VLOOKUP(E1942,[4]PARTIDAS!$F:$M,8,0)</f>
        <v>#N/A</v>
      </c>
      <c r="H1942" s="17">
        <v>34703</v>
      </c>
      <c r="I1942" s="18">
        <v>44814.90902777778</v>
      </c>
      <c r="J1942" s="18">
        <v>44814.90902777778</v>
      </c>
      <c r="K1942" s="18">
        <v>44853</v>
      </c>
      <c r="L1942" s="19">
        <v>136500</v>
      </c>
      <c r="M1942" s="19">
        <v>136500</v>
      </c>
      <c r="N1942" s="16" t="s">
        <v>4297</v>
      </c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21">
        <v>44874</v>
      </c>
      <c r="AH1942" s="16"/>
      <c r="AI1942" s="16"/>
      <c r="AJ1942" s="16" t="e">
        <f>VLOOKUP(E1942,[4]TD!$A:$B,2,0)</f>
        <v>#N/A</v>
      </c>
      <c r="AK1942" s="16"/>
      <c r="AL1942" s="16"/>
      <c r="AM1942" s="16"/>
      <c r="AN1942" s="16"/>
      <c r="AO1942" s="16"/>
      <c r="AP1942" s="16"/>
      <c r="AQ1942" s="16"/>
      <c r="AR1942" s="25">
        <f t="shared" si="314"/>
        <v>136500</v>
      </c>
      <c r="AS1942" s="16"/>
      <c r="AT1942" s="16">
        <f t="shared" si="311"/>
        <v>136500</v>
      </c>
      <c r="AU1942" s="16"/>
      <c r="AV1942" s="16"/>
      <c r="AW1942" s="16"/>
      <c r="AX1942" s="16"/>
      <c r="AY1942" s="16"/>
      <c r="AZ1942" s="16"/>
      <c r="BA1942" s="16"/>
      <c r="BB1942" s="25">
        <f t="shared" si="307"/>
        <v>-136500</v>
      </c>
      <c r="BC1942" s="16"/>
      <c r="BD1942" s="52">
        <f t="shared" si="308"/>
        <v>44814.90902777778</v>
      </c>
      <c r="BE1942" s="16">
        <f t="shared" si="312"/>
        <v>2022</v>
      </c>
      <c r="BF1942" s="52">
        <f t="shared" si="309"/>
        <v>44853</v>
      </c>
      <c r="BG1942" s="16">
        <f t="shared" si="313"/>
        <v>2022</v>
      </c>
      <c r="BH1942" s="16"/>
    </row>
    <row r="1943" spans="1:60" x14ac:dyDescent="0.25">
      <c r="A1943" s="16">
        <v>820003850</v>
      </c>
      <c r="B1943" s="16" t="s">
        <v>3461</v>
      </c>
      <c r="C1943" s="16" t="s">
        <v>3462</v>
      </c>
      <c r="D1943" s="17" t="s">
        <v>1210</v>
      </c>
      <c r="E1943" s="17">
        <v>81393</v>
      </c>
      <c r="F1943" s="17" t="str">
        <f t="shared" si="310"/>
        <v>ST81393</v>
      </c>
      <c r="G1943" s="17" t="e">
        <f>VLOOKUP(E1943,[4]PARTIDAS!$F:$M,8,0)</f>
        <v>#N/A</v>
      </c>
      <c r="H1943" s="17">
        <v>34703</v>
      </c>
      <c r="I1943" s="18">
        <v>44814.944444444445</v>
      </c>
      <c r="J1943" s="18">
        <v>44814.944444444445</v>
      </c>
      <c r="K1943" s="18">
        <v>44853</v>
      </c>
      <c r="L1943" s="19">
        <v>79522</v>
      </c>
      <c r="M1943" s="19">
        <v>79522</v>
      </c>
      <c r="N1943" s="16" t="s">
        <v>4297</v>
      </c>
      <c r="O1943" s="16"/>
      <c r="P1943" s="16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F1943" s="16"/>
      <c r="AG1943" s="21">
        <v>44874</v>
      </c>
      <c r="AH1943" s="16"/>
      <c r="AI1943" s="16"/>
      <c r="AJ1943" s="16" t="e">
        <f>VLOOKUP(E1943,[4]TD!$A:$B,2,0)</f>
        <v>#N/A</v>
      </c>
      <c r="AK1943" s="16"/>
      <c r="AL1943" s="16"/>
      <c r="AM1943" s="16"/>
      <c r="AN1943" s="16"/>
      <c r="AO1943" s="16"/>
      <c r="AP1943" s="16"/>
      <c r="AQ1943" s="16"/>
      <c r="AR1943" s="25">
        <f t="shared" si="314"/>
        <v>79522</v>
      </c>
      <c r="AS1943" s="16"/>
      <c r="AT1943" s="16">
        <f t="shared" si="311"/>
        <v>79522</v>
      </c>
      <c r="AU1943" s="16"/>
      <c r="AV1943" s="16"/>
      <c r="AW1943" s="16"/>
      <c r="AX1943" s="16"/>
      <c r="AY1943" s="16"/>
      <c r="AZ1943" s="16"/>
      <c r="BA1943" s="16"/>
      <c r="BB1943" s="25">
        <f t="shared" si="307"/>
        <v>-79522</v>
      </c>
      <c r="BC1943" s="16"/>
      <c r="BD1943" s="52">
        <f t="shared" si="308"/>
        <v>44814.944444444445</v>
      </c>
      <c r="BE1943" s="16">
        <f t="shared" si="312"/>
        <v>2022</v>
      </c>
      <c r="BF1943" s="52">
        <f t="shared" si="309"/>
        <v>44853</v>
      </c>
      <c r="BG1943" s="16">
        <f t="shared" si="313"/>
        <v>2022</v>
      </c>
      <c r="BH1943" s="16"/>
    </row>
    <row r="1944" spans="1:60" x14ac:dyDescent="0.25">
      <c r="A1944" s="16">
        <v>820003850</v>
      </c>
      <c r="B1944" s="16" t="s">
        <v>3461</v>
      </c>
      <c r="C1944" s="16" t="s">
        <v>3462</v>
      </c>
      <c r="D1944" s="17" t="s">
        <v>1210</v>
      </c>
      <c r="E1944" s="17">
        <v>81403</v>
      </c>
      <c r="F1944" s="17" t="str">
        <f t="shared" si="310"/>
        <v>ST81403</v>
      </c>
      <c r="G1944" s="17" t="e">
        <f>VLOOKUP(E1944,[4]PARTIDAS!$F:$M,8,0)</f>
        <v>#N/A</v>
      </c>
      <c r="H1944" s="17">
        <v>34703</v>
      </c>
      <c r="I1944" s="18">
        <v>44815.371527777781</v>
      </c>
      <c r="J1944" s="18">
        <v>44815.371527777781</v>
      </c>
      <c r="K1944" s="18">
        <v>44853</v>
      </c>
      <c r="L1944" s="19">
        <v>261259</v>
      </c>
      <c r="M1944" s="19">
        <v>261259</v>
      </c>
      <c r="N1944" s="16" t="s">
        <v>4297</v>
      </c>
      <c r="O1944" s="16"/>
      <c r="P1944" s="16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/>
      <c r="AE1944" s="16"/>
      <c r="AF1944" s="16"/>
      <c r="AG1944" s="21">
        <v>44874</v>
      </c>
      <c r="AH1944" s="16"/>
      <c r="AI1944" s="16"/>
      <c r="AJ1944" s="16" t="e">
        <f>VLOOKUP(E1944,[4]TD!$A:$B,2,0)</f>
        <v>#N/A</v>
      </c>
      <c r="AK1944" s="16"/>
      <c r="AL1944" s="16"/>
      <c r="AM1944" s="16"/>
      <c r="AN1944" s="16"/>
      <c r="AO1944" s="16"/>
      <c r="AP1944" s="16"/>
      <c r="AQ1944" s="16"/>
      <c r="AR1944" s="25">
        <f t="shared" si="314"/>
        <v>261259</v>
      </c>
      <c r="AS1944" s="16"/>
      <c r="AT1944" s="16">
        <f t="shared" si="311"/>
        <v>261259</v>
      </c>
      <c r="AU1944" s="16"/>
      <c r="AV1944" s="16"/>
      <c r="AW1944" s="16"/>
      <c r="AX1944" s="16"/>
      <c r="AY1944" s="16"/>
      <c r="AZ1944" s="16"/>
      <c r="BA1944" s="16"/>
      <c r="BB1944" s="25">
        <f t="shared" si="307"/>
        <v>-261259</v>
      </c>
      <c r="BC1944" s="16"/>
      <c r="BD1944" s="52">
        <f t="shared" si="308"/>
        <v>44815.371527777781</v>
      </c>
      <c r="BE1944" s="16">
        <f t="shared" si="312"/>
        <v>2022</v>
      </c>
      <c r="BF1944" s="52">
        <f t="shared" si="309"/>
        <v>44853</v>
      </c>
      <c r="BG1944" s="16">
        <f t="shared" si="313"/>
        <v>2022</v>
      </c>
      <c r="BH1944" s="16"/>
    </row>
    <row r="1945" spans="1:60" x14ac:dyDescent="0.25">
      <c r="A1945" s="16">
        <v>820003850</v>
      </c>
      <c r="B1945" s="16" t="s">
        <v>3461</v>
      </c>
      <c r="C1945" s="16" t="s">
        <v>3467</v>
      </c>
      <c r="D1945" s="17" t="s">
        <v>1210</v>
      </c>
      <c r="E1945" s="17">
        <v>81464</v>
      </c>
      <c r="F1945" s="17" t="str">
        <f t="shared" si="310"/>
        <v>ST81464</v>
      </c>
      <c r="G1945" s="17" t="e">
        <f>VLOOKUP(E1945,[4]PARTIDAS!$F:$M,8,0)</f>
        <v>#N/A</v>
      </c>
      <c r="H1945" s="17">
        <v>34708</v>
      </c>
      <c r="I1945" s="18">
        <v>44816.223611111112</v>
      </c>
      <c r="J1945" s="18">
        <v>44816.223611111112</v>
      </c>
      <c r="K1945" s="18">
        <v>44853</v>
      </c>
      <c r="L1945" s="19">
        <v>3712492</v>
      </c>
      <c r="M1945" s="19">
        <v>3712492</v>
      </c>
      <c r="N1945" s="16" t="s">
        <v>4297</v>
      </c>
      <c r="O1945" s="16"/>
      <c r="P1945" s="16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/>
      <c r="AF1945" s="16"/>
      <c r="AG1945" s="21">
        <v>44874</v>
      </c>
      <c r="AH1945" s="16"/>
      <c r="AI1945" s="16"/>
      <c r="AJ1945" s="16" t="e">
        <f>VLOOKUP(E1945,[4]TD!$A:$B,2,0)</f>
        <v>#N/A</v>
      </c>
      <c r="AK1945" s="16"/>
      <c r="AL1945" s="16"/>
      <c r="AM1945" s="16"/>
      <c r="AN1945" s="16"/>
      <c r="AO1945" s="16"/>
      <c r="AP1945" s="16"/>
      <c r="AQ1945" s="16"/>
      <c r="AR1945" s="25">
        <f t="shared" si="314"/>
        <v>3712492</v>
      </c>
      <c r="AS1945" s="16"/>
      <c r="AT1945" s="16">
        <f t="shared" si="311"/>
        <v>3712492</v>
      </c>
      <c r="AU1945" s="16"/>
      <c r="AV1945" s="16"/>
      <c r="AW1945" s="16"/>
      <c r="AX1945" s="16"/>
      <c r="AY1945" s="16"/>
      <c r="AZ1945" s="16"/>
      <c r="BA1945" s="16"/>
      <c r="BB1945" s="25">
        <f t="shared" si="307"/>
        <v>-3712492</v>
      </c>
      <c r="BC1945" s="16"/>
      <c r="BD1945" s="52">
        <f t="shared" si="308"/>
        <v>44816.223611111112</v>
      </c>
      <c r="BE1945" s="16">
        <f t="shared" si="312"/>
        <v>2022</v>
      </c>
      <c r="BF1945" s="52">
        <f t="shared" si="309"/>
        <v>44853</v>
      </c>
      <c r="BG1945" s="16">
        <f t="shared" si="313"/>
        <v>2022</v>
      </c>
      <c r="BH1945" s="16"/>
    </row>
    <row r="1946" spans="1:60" x14ac:dyDescent="0.25">
      <c r="A1946" s="16">
        <v>820003850</v>
      </c>
      <c r="B1946" s="16" t="s">
        <v>3461</v>
      </c>
      <c r="C1946" s="16" t="s">
        <v>3462</v>
      </c>
      <c r="D1946" s="17" t="s">
        <v>1210</v>
      </c>
      <c r="E1946" s="17">
        <v>81465</v>
      </c>
      <c r="F1946" s="17" t="str">
        <f t="shared" si="310"/>
        <v>ST81465</v>
      </c>
      <c r="G1946" s="17" t="e">
        <f>VLOOKUP(E1946,[4]PARTIDAS!$F:$M,8,0)</f>
        <v>#N/A</v>
      </c>
      <c r="H1946" s="17">
        <v>34703</v>
      </c>
      <c r="I1946" s="18">
        <v>44816.226388888892</v>
      </c>
      <c r="J1946" s="18">
        <v>44816.226388888892</v>
      </c>
      <c r="K1946" s="18">
        <v>44853</v>
      </c>
      <c r="L1946" s="19">
        <v>458818</v>
      </c>
      <c r="M1946" s="19">
        <v>458818</v>
      </c>
      <c r="N1946" s="16" t="s">
        <v>4297</v>
      </c>
      <c r="O1946" s="16"/>
      <c r="P1946" s="16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/>
      <c r="AF1946" s="16"/>
      <c r="AG1946" s="21">
        <v>44874</v>
      </c>
      <c r="AH1946" s="16"/>
      <c r="AI1946" s="16"/>
      <c r="AJ1946" s="16" t="e">
        <f>VLOOKUP(E1946,[4]TD!$A:$B,2,0)</f>
        <v>#N/A</v>
      </c>
      <c r="AK1946" s="16"/>
      <c r="AL1946" s="16"/>
      <c r="AM1946" s="16"/>
      <c r="AN1946" s="16"/>
      <c r="AO1946" s="16"/>
      <c r="AP1946" s="16"/>
      <c r="AQ1946" s="16"/>
      <c r="AR1946" s="25">
        <f t="shared" si="314"/>
        <v>458818</v>
      </c>
      <c r="AS1946" s="16"/>
      <c r="AT1946" s="16">
        <f t="shared" si="311"/>
        <v>458818</v>
      </c>
      <c r="AU1946" s="16"/>
      <c r="AV1946" s="16"/>
      <c r="AW1946" s="16"/>
      <c r="AX1946" s="16"/>
      <c r="AY1946" s="16"/>
      <c r="AZ1946" s="16"/>
      <c r="BA1946" s="16"/>
      <c r="BB1946" s="25">
        <f t="shared" si="307"/>
        <v>-458818</v>
      </c>
      <c r="BC1946" s="16"/>
      <c r="BD1946" s="52">
        <f t="shared" si="308"/>
        <v>44816.226388888892</v>
      </c>
      <c r="BE1946" s="16">
        <f t="shared" si="312"/>
        <v>2022</v>
      </c>
      <c r="BF1946" s="52">
        <f t="shared" si="309"/>
        <v>44853</v>
      </c>
      <c r="BG1946" s="16">
        <f t="shared" si="313"/>
        <v>2022</v>
      </c>
      <c r="BH1946" s="16"/>
    </row>
    <row r="1947" spans="1:60" x14ac:dyDescent="0.25">
      <c r="A1947" s="16">
        <v>820003850</v>
      </c>
      <c r="B1947" s="16" t="s">
        <v>3461</v>
      </c>
      <c r="C1947" s="16" t="s">
        <v>3462</v>
      </c>
      <c r="D1947" s="17" t="s">
        <v>1210</v>
      </c>
      <c r="E1947" s="17">
        <v>81566</v>
      </c>
      <c r="F1947" s="17" t="str">
        <f t="shared" si="310"/>
        <v>ST81566</v>
      </c>
      <c r="G1947" s="17" t="e">
        <f>VLOOKUP(E1947,[4]PARTIDAS!$F:$M,8,0)</f>
        <v>#N/A</v>
      </c>
      <c r="H1947" s="17">
        <v>34703</v>
      </c>
      <c r="I1947" s="18">
        <v>44816.642361111109</v>
      </c>
      <c r="J1947" s="18">
        <v>44816.642361111109</v>
      </c>
      <c r="K1947" s="18">
        <v>44853</v>
      </c>
      <c r="L1947" s="19">
        <v>40400</v>
      </c>
      <c r="M1947" s="19">
        <v>40400</v>
      </c>
      <c r="N1947" s="16" t="s">
        <v>4297</v>
      </c>
      <c r="O1947" s="16"/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/>
      <c r="AF1947" s="16"/>
      <c r="AG1947" s="21">
        <v>44874</v>
      </c>
      <c r="AH1947" s="16"/>
      <c r="AI1947" s="16"/>
      <c r="AJ1947" s="16" t="e">
        <f>VLOOKUP(E1947,[4]TD!$A:$B,2,0)</f>
        <v>#N/A</v>
      </c>
      <c r="AK1947" s="16"/>
      <c r="AL1947" s="16"/>
      <c r="AM1947" s="16"/>
      <c r="AN1947" s="16"/>
      <c r="AO1947" s="16"/>
      <c r="AP1947" s="16"/>
      <c r="AQ1947" s="16"/>
      <c r="AR1947" s="25">
        <f t="shared" si="314"/>
        <v>40400</v>
      </c>
      <c r="AS1947" s="16"/>
      <c r="AT1947" s="16">
        <f t="shared" si="311"/>
        <v>40400</v>
      </c>
      <c r="AU1947" s="16"/>
      <c r="AV1947" s="16"/>
      <c r="AW1947" s="16"/>
      <c r="AX1947" s="16"/>
      <c r="AY1947" s="16"/>
      <c r="AZ1947" s="16"/>
      <c r="BA1947" s="16"/>
      <c r="BB1947" s="25">
        <f t="shared" si="307"/>
        <v>-40400</v>
      </c>
      <c r="BC1947" s="16"/>
      <c r="BD1947" s="52">
        <f t="shared" si="308"/>
        <v>44816.642361111109</v>
      </c>
      <c r="BE1947" s="16">
        <f t="shared" si="312"/>
        <v>2022</v>
      </c>
      <c r="BF1947" s="52">
        <f t="shared" si="309"/>
        <v>44853</v>
      </c>
      <c r="BG1947" s="16">
        <f t="shared" si="313"/>
        <v>2022</v>
      </c>
      <c r="BH1947" s="16"/>
    </row>
    <row r="1948" spans="1:60" x14ac:dyDescent="0.25">
      <c r="A1948" s="16">
        <v>820003850</v>
      </c>
      <c r="B1948" s="16" t="s">
        <v>3461</v>
      </c>
      <c r="C1948" s="16" t="s">
        <v>3462</v>
      </c>
      <c r="D1948" s="17" t="s">
        <v>1210</v>
      </c>
      <c r="E1948" s="17">
        <v>81583</v>
      </c>
      <c r="F1948" s="17" t="str">
        <f t="shared" si="310"/>
        <v>ST81583</v>
      </c>
      <c r="G1948" s="17" t="e">
        <f>VLOOKUP(E1948,[4]PARTIDAS!$F:$M,8,0)</f>
        <v>#N/A</v>
      </c>
      <c r="H1948" s="17">
        <v>34703</v>
      </c>
      <c r="I1948" s="18">
        <v>44816.672222222223</v>
      </c>
      <c r="J1948" s="18">
        <v>44816.672222222223</v>
      </c>
      <c r="K1948" s="18">
        <v>44853</v>
      </c>
      <c r="L1948" s="19">
        <v>127774</v>
      </c>
      <c r="M1948" s="19">
        <v>127774</v>
      </c>
      <c r="N1948" s="16" t="s">
        <v>4297</v>
      </c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21">
        <v>44874</v>
      </c>
      <c r="AH1948" s="16"/>
      <c r="AI1948" s="16"/>
      <c r="AJ1948" s="16" t="e">
        <f>VLOOKUP(E1948,[4]TD!$A:$B,2,0)</f>
        <v>#N/A</v>
      </c>
      <c r="AK1948" s="16"/>
      <c r="AL1948" s="16"/>
      <c r="AM1948" s="16"/>
      <c r="AN1948" s="16"/>
      <c r="AO1948" s="16"/>
      <c r="AP1948" s="16"/>
      <c r="AQ1948" s="16"/>
      <c r="AR1948" s="25">
        <f t="shared" si="314"/>
        <v>127774</v>
      </c>
      <c r="AS1948" s="16"/>
      <c r="AT1948" s="16">
        <f t="shared" si="311"/>
        <v>127774</v>
      </c>
      <c r="AU1948" s="16"/>
      <c r="AV1948" s="16"/>
      <c r="AW1948" s="16"/>
      <c r="AX1948" s="16"/>
      <c r="AY1948" s="16"/>
      <c r="AZ1948" s="16"/>
      <c r="BA1948" s="16"/>
      <c r="BB1948" s="25">
        <f t="shared" si="307"/>
        <v>-127774</v>
      </c>
      <c r="BC1948" s="16"/>
      <c r="BD1948" s="52">
        <f t="shared" si="308"/>
        <v>44816.672222222223</v>
      </c>
      <c r="BE1948" s="16">
        <f t="shared" si="312"/>
        <v>2022</v>
      </c>
      <c r="BF1948" s="52">
        <f t="shared" si="309"/>
        <v>44853</v>
      </c>
      <c r="BG1948" s="16">
        <f t="shared" si="313"/>
        <v>2022</v>
      </c>
      <c r="BH1948" s="16"/>
    </row>
    <row r="1949" spans="1:60" x14ac:dyDescent="0.25">
      <c r="A1949" s="16">
        <v>820003850</v>
      </c>
      <c r="B1949" s="16" t="s">
        <v>3461</v>
      </c>
      <c r="C1949" s="16" t="s">
        <v>3462</v>
      </c>
      <c r="D1949" s="17" t="s">
        <v>1210</v>
      </c>
      <c r="E1949" s="17">
        <v>81595</v>
      </c>
      <c r="F1949" s="17" t="str">
        <f t="shared" si="310"/>
        <v>ST81595</v>
      </c>
      <c r="G1949" s="17" t="e">
        <f>VLOOKUP(E1949,[4]PARTIDAS!$F:$M,8,0)</f>
        <v>#N/A</v>
      </c>
      <c r="H1949" s="17">
        <v>34703</v>
      </c>
      <c r="I1949" s="18">
        <v>44816.720138888886</v>
      </c>
      <c r="J1949" s="18">
        <v>44816.720138888886</v>
      </c>
      <c r="K1949" s="18">
        <v>44853</v>
      </c>
      <c r="L1949" s="19">
        <v>739924</v>
      </c>
      <c r="M1949" s="19">
        <v>739924</v>
      </c>
      <c r="N1949" s="16" t="s">
        <v>4297</v>
      </c>
      <c r="O1949" s="16"/>
      <c r="P1949" s="16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/>
      <c r="AE1949" s="16"/>
      <c r="AF1949" s="16"/>
      <c r="AG1949" s="21">
        <v>44874</v>
      </c>
      <c r="AH1949" s="16"/>
      <c r="AI1949" s="16"/>
      <c r="AJ1949" s="16" t="e">
        <f>VLOOKUP(E1949,[4]TD!$A:$B,2,0)</f>
        <v>#N/A</v>
      </c>
      <c r="AK1949" s="16"/>
      <c r="AL1949" s="16"/>
      <c r="AM1949" s="16"/>
      <c r="AN1949" s="16"/>
      <c r="AO1949" s="16"/>
      <c r="AP1949" s="16"/>
      <c r="AQ1949" s="16"/>
      <c r="AR1949" s="25">
        <f t="shared" si="314"/>
        <v>739924</v>
      </c>
      <c r="AS1949" s="16"/>
      <c r="AT1949" s="16">
        <f t="shared" si="311"/>
        <v>739924</v>
      </c>
      <c r="AU1949" s="16"/>
      <c r="AV1949" s="16"/>
      <c r="AW1949" s="16"/>
      <c r="AX1949" s="16"/>
      <c r="AY1949" s="16"/>
      <c r="AZ1949" s="16"/>
      <c r="BA1949" s="16"/>
      <c r="BB1949" s="25">
        <f t="shared" si="307"/>
        <v>-739924</v>
      </c>
      <c r="BC1949" s="16"/>
      <c r="BD1949" s="52">
        <f t="shared" si="308"/>
        <v>44816.720138888886</v>
      </c>
      <c r="BE1949" s="16">
        <f t="shared" si="312"/>
        <v>2022</v>
      </c>
      <c r="BF1949" s="52">
        <f t="shared" si="309"/>
        <v>44853</v>
      </c>
      <c r="BG1949" s="16">
        <f t="shared" si="313"/>
        <v>2022</v>
      </c>
      <c r="BH1949" s="16"/>
    </row>
    <row r="1950" spans="1:60" x14ac:dyDescent="0.25">
      <c r="A1950" s="16">
        <v>820003850</v>
      </c>
      <c r="B1950" s="16" t="s">
        <v>3461</v>
      </c>
      <c r="C1950" s="16" t="s">
        <v>3462</v>
      </c>
      <c r="D1950" s="17" t="s">
        <v>1210</v>
      </c>
      <c r="E1950" s="17">
        <v>81598</v>
      </c>
      <c r="F1950" s="17" t="str">
        <f t="shared" si="310"/>
        <v>ST81598</v>
      </c>
      <c r="G1950" s="17" t="e">
        <f>VLOOKUP(E1950,[4]PARTIDAS!$F:$M,8,0)</f>
        <v>#N/A</v>
      </c>
      <c r="H1950" s="17">
        <v>34703</v>
      </c>
      <c r="I1950" s="18">
        <v>44816.739583333336</v>
      </c>
      <c r="J1950" s="18">
        <v>44816.739583333336</v>
      </c>
      <c r="K1950" s="18">
        <v>44853</v>
      </c>
      <c r="L1950" s="19">
        <v>62763</v>
      </c>
      <c r="M1950" s="19">
        <v>62763</v>
      </c>
      <c r="N1950" s="16" t="s">
        <v>4297</v>
      </c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21">
        <v>44874</v>
      </c>
      <c r="AH1950" s="16"/>
      <c r="AI1950" s="16"/>
      <c r="AJ1950" s="16" t="e">
        <f>VLOOKUP(E1950,[4]TD!$A:$B,2,0)</f>
        <v>#N/A</v>
      </c>
      <c r="AK1950" s="16"/>
      <c r="AL1950" s="16"/>
      <c r="AM1950" s="16"/>
      <c r="AN1950" s="16"/>
      <c r="AO1950" s="16"/>
      <c r="AP1950" s="16"/>
      <c r="AQ1950" s="16"/>
      <c r="AR1950" s="25">
        <f t="shared" si="314"/>
        <v>62763</v>
      </c>
      <c r="AS1950" s="16"/>
      <c r="AT1950" s="16">
        <f t="shared" si="311"/>
        <v>62763</v>
      </c>
      <c r="AU1950" s="16"/>
      <c r="AV1950" s="16"/>
      <c r="AW1950" s="16"/>
      <c r="AX1950" s="16"/>
      <c r="AY1950" s="16"/>
      <c r="AZ1950" s="16"/>
      <c r="BA1950" s="16"/>
      <c r="BB1950" s="25">
        <f t="shared" si="307"/>
        <v>-62763</v>
      </c>
      <c r="BC1950" s="16"/>
      <c r="BD1950" s="52">
        <f t="shared" si="308"/>
        <v>44816.739583333336</v>
      </c>
      <c r="BE1950" s="16">
        <f t="shared" si="312"/>
        <v>2022</v>
      </c>
      <c r="BF1950" s="52">
        <f t="shared" si="309"/>
        <v>44853</v>
      </c>
      <c r="BG1950" s="16">
        <f t="shared" si="313"/>
        <v>2022</v>
      </c>
      <c r="BH1950" s="16"/>
    </row>
    <row r="1951" spans="1:60" x14ac:dyDescent="0.25">
      <c r="A1951" s="16">
        <v>820003850</v>
      </c>
      <c r="B1951" s="16" t="s">
        <v>3461</v>
      </c>
      <c r="C1951" s="16" t="s">
        <v>3462</v>
      </c>
      <c r="D1951" s="17" t="s">
        <v>1210</v>
      </c>
      <c r="E1951" s="17">
        <v>81615</v>
      </c>
      <c r="F1951" s="17" t="str">
        <f t="shared" si="310"/>
        <v>ST81615</v>
      </c>
      <c r="G1951" s="17" t="e">
        <f>VLOOKUP(E1951,[4]PARTIDAS!$F:$M,8,0)</f>
        <v>#N/A</v>
      </c>
      <c r="H1951" s="17">
        <v>34703</v>
      </c>
      <c r="I1951" s="18">
        <v>44817.097916666666</v>
      </c>
      <c r="J1951" s="18">
        <v>44817.097916666666</v>
      </c>
      <c r="K1951" s="18">
        <v>44853</v>
      </c>
      <c r="L1951" s="19">
        <v>62476</v>
      </c>
      <c r="M1951" s="19">
        <v>62476</v>
      </c>
      <c r="N1951" s="16" t="s">
        <v>4297</v>
      </c>
      <c r="O1951" s="16"/>
      <c r="P1951" s="16"/>
      <c r="Q1951" s="16"/>
      <c r="R1951" s="16"/>
      <c r="S1951" s="16"/>
      <c r="T1951" s="16"/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/>
      <c r="AE1951" s="16"/>
      <c r="AF1951" s="16"/>
      <c r="AG1951" s="21">
        <v>44874</v>
      </c>
      <c r="AH1951" s="16"/>
      <c r="AI1951" s="16"/>
      <c r="AJ1951" s="16" t="e">
        <f>VLOOKUP(E1951,[4]TD!$A:$B,2,0)</f>
        <v>#N/A</v>
      </c>
      <c r="AK1951" s="16"/>
      <c r="AL1951" s="16"/>
      <c r="AM1951" s="16"/>
      <c r="AN1951" s="16"/>
      <c r="AO1951" s="16"/>
      <c r="AP1951" s="16"/>
      <c r="AQ1951" s="16"/>
      <c r="AR1951" s="25">
        <f t="shared" si="314"/>
        <v>62476</v>
      </c>
      <c r="AS1951" s="16"/>
      <c r="AT1951" s="16">
        <f t="shared" si="311"/>
        <v>62476</v>
      </c>
      <c r="AU1951" s="16"/>
      <c r="AV1951" s="16"/>
      <c r="AW1951" s="16"/>
      <c r="AX1951" s="16"/>
      <c r="AY1951" s="16"/>
      <c r="AZ1951" s="16"/>
      <c r="BA1951" s="16"/>
      <c r="BB1951" s="25">
        <f t="shared" si="307"/>
        <v>-62476</v>
      </c>
      <c r="BC1951" s="16"/>
      <c r="BD1951" s="52">
        <f t="shared" si="308"/>
        <v>44817.097916666666</v>
      </c>
      <c r="BE1951" s="16">
        <f t="shared" si="312"/>
        <v>2022</v>
      </c>
      <c r="BF1951" s="52">
        <f t="shared" si="309"/>
        <v>44853</v>
      </c>
      <c r="BG1951" s="16">
        <f t="shared" si="313"/>
        <v>2022</v>
      </c>
      <c r="BH1951" s="16"/>
    </row>
    <row r="1952" spans="1:60" x14ac:dyDescent="0.25">
      <c r="A1952" s="16">
        <v>820003850</v>
      </c>
      <c r="B1952" s="16" t="s">
        <v>3461</v>
      </c>
      <c r="C1952" s="16" t="s">
        <v>3467</v>
      </c>
      <c r="D1952" s="17" t="s">
        <v>1210</v>
      </c>
      <c r="E1952" s="17">
        <v>81637</v>
      </c>
      <c r="F1952" s="17" t="str">
        <f t="shared" si="310"/>
        <v>ST81637</v>
      </c>
      <c r="G1952" s="17" t="e">
        <f>VLOOKUP(E1952,[4]PARTIDAS!$F:$M,8,0)</f>
        <v>#N/A</v>
      </c>
      <c r="H1952" s="17">
        <v>34710</v>
      </c>
      <c r="I1952" s="18">
        <v>44817.327777777777</v>
      </c>
      <c r="J1952" s="18">
        <v>44817.327777777777</v>
      </c>
      <c r="K1952" s="18">
        <v>44853</v>
      </c>
      <c r="L1952" s="19">
        <v>7200</v>
      </c>
      <c r="M1952" s="19">
        <v>7200</v>
      </c>
      <c r="N1952" s="16" t="s">
        <v>4297</v>
      </c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21">
        <v>44874</v>
      </c>
      <c r="AH1952" s="16"/>
      <c r="AI1952" s="16"/>
      <c r="AJ1952" s="16" t="e">
        <f>VLOOKUP(E1952,[4]TD!$A:$B,2,0)</f>
        <v>#N/A</v>
      </c>
      <c r="AK1952" s="16"/>
      <c r="AL1952" s="16"/>
      <c r="AM1952" s="16"/>
      <c r="AN1952" s="16"/>
      <c r="AO1952" s="16"/>
      <c r="AP1952" s="16"/>
      <c r="AQ1952" s="16"/>
      <c r="AR1952" s="25">
        <f t="shared" si="314"/>
        <v>7200</v>
      </c>
      <c r="AS1952" s="16"/>
      <c r="AT1952" s="16">
        <f t="shared" si="311"/>
        <v>7200</v>
      </c>
      <c r="AU1952" s="16"/>
      <c r="AV1952" s="16"/>
      <c r="AW1952" s="16"/>
      <c r="AX1952" s="16"/>
      <c r="AY1952" s="16"/>
      <c r="AZ1952" s="16"/>
      <c r="BA1952" s="16"/>
      <c r="BB1952" s="25">
        <f t="shared" si="307"/>
        <v>-7200</v>
      </c>
      <c r="BC1952" s="16"/>
      <c r="BD1952" s="52">
        <f t="shared" si="308"/>
        <v>44817.327777777777</v>
      </c>
      <c r="BE1952" s="16">
        <f t="shared" si="312"/>
        <v>2022</v>
      </c>
      <c r="BF1952" s="52">
        <f t="shared" si="309"/>
        <v>44853</v>
      </c>
      <c r="BG1952" s="16">
        <f t="shared" si="313"/>
        <v>2022</v>
      </c>
      <c r="BH1952" s="16"/>
    </row>
    <row r="1953" spans="1:60" x14ac:dyDescent="0.25">
      <c r="A1953" s="16">
        <v>820003850</v>
      </c>
      <c r="B1953" s="16" t="s">
        <v>3461</v>
      </c>
      <c r="C1953" s="16" t="s">
        <v>3467</v>
      </c>
      <c r="D1953" s="17" t="s">
        <v>1210</v>
      </c>
      <c r="E1953" s="17">
        <v>81744</v>
      </c>
      <c r="F1953" s="17" t="str">
        <f t="shared" si="310"/>
        <v>ST81744</v>
      </c>
      <c r="G1953" s="17" t="e">
        <f>VLOOKUP(E1953,[4]PARTIDAS!$F:$M,8,0)</f>
        <v>#N/A</v>
      </c>
      <c r="H1953" s="17">
        <v>34708</v>
      </c>
      <c r="I1953" s="18">
        <v>44817.643055555556</v>
      </c>
      <c r="J1953" s="18">
        <v>44817.643055555556</v>
      </c>
      <c r="K1953" s="18">
        <v>44853</v>
      </c>
      <c r="L1953" s="19">
        <v>72179</v>
      </c>
      <c r="M1953" s="19">
        <v>72179</v>
      </c>
      <c r="N1953" s="16" t="s">
        <v>4297</v>
      </c>
      <c r="O1953" s="16"/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  <c r="AB1953" s="16"/>
      <c r="AC1953" s="16"/>
      <c r="AD1953" s="16"/>
      <c r="AE1953" s="16"/>
      <c r="AF1953" s="16"/>
      <c r="AG1953" s="21">
        <v>44874</v>
      </c>
      <c r="AH1953" s="16"/>
      <c r="AI1953" s="16"/>
      <c r="AJ1953" s="16" t="e">
        <f>VLOOKUP(E1953,[4]TD!$A:$B,2,0)</f>
        <v>#N/A</v>
      </c>
      <c r="AK1953" s="16"/>
      <c r="AL1953" s="16"/>
      <c r="AM1953" s="16"/>
      <c r="AN1953" s="16"/>
      <c r="AO1953" s="16"/>
      <c r="AP1953" s="16"/>
      <c r="AQ1953" s="16"/>
      <c r="AR1953" s="25">
        <f t="shared" si="314"/>
        <v>72179</v>
      </c>
      <c r="AS1953" s="16"/>
      <c r="AT1953" s="16">
        <f t="shared" si="311"/>
        <v>72179</v>
      </c>
      <c r="AU1953" s="16"/>
      <c r="AV1953" s="16"/>
      <c r="AW1953" s="16"/>
      <c r="AX1953" s="16"/>
      <c r="AY1953" s="16"/>
      <c r="AZ1953" s="16"/>
      <c r="BA1953" s="16"/>
      <c r="BB1953" s="25">
        <f t="shared" si="307"/>
        <v>-72179</v>
      </c>
      <c r="BC1953" s="16"/>
      <c r="BD1953" s="52">
        <f t="shared" si="308"/>
        <v>44817.643055555556</v>
      </c>
      <c r="BE1953" s="16">
        <f t="shared" si="312"/>
        <v>2022</v>
      </c>
      <c r="BF1953" s="52">
        <f t="shared" si="309"/>
        <v>44853</v>
      </c>
      <c r="BG1953" s="16">
        <f t="shared" si="313"/>
        <v>2022</v>
      </c>
      <c r="BH1953" s="16"/>
    </row>
    <row r="1954" spans="1:60" x14ac:dyDescent="0.25">
      <c r="A1954" s="16">
        <v>820003850</v>
      </c>
      <c r="B1954" s="16" t="s">
        <v>3461</v>
      </c>
      <c r="C1954" s="16" t="s">
        <v>3462</v>
      </c>
      <c r="D1954" s="17" t="s">
        <v>1210</v>
      </c>
      <c r="E1954" s="17">
        <v>81748</v>
      </c>
      <c r="F1954" s="17" t="str">
        <f t="shared" si="310"/>
        <v>ST81748</v>
      </c>
      <c r="G1954" s="17" t="e">
        <f>VLOOKUP(E1954,[4]PARTIDAS!$F:$M,8,0)</f>
        <v>#N/A</v>
      </c>
      <c r="H1954" s="17">
        <v>34703</v>
      </c>
      <c r="I1954" s="18">
        <v>44817.647916666669</v>
      </c>
      <c r="J1954" s="18">
        <v>44817.647916666669</v>
      </c>
      <c r="K1954" s="18">
        <v>44853</v>
      </c>
      <c r="L1954" s="19">
        <v>138900</v>
      </c>
      <c r="M1954" s="19">
        <v>138900</v>
      </c>
      <c r="N1954" s="16" t="s">
        <v>4297</v>
      </c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/>
      <c r="AF1954" s="16"/>
      <c r="AG1954" s="21">
        <v>44874</v>
      </c>
      <c r="AH1954" s="16"/>
      <c r="AI1954" s="16"/>
      <c r="AJ1954" s="16" t="e">
        <f>VLOOKUP(E1954,[4]TD!$A:$B,2,0)</f>
        <v>#N/A</v>
      </c>
      <c r="AK1954" s="16"/>
      <c r="AL1954" s="16"/>
      <c r="AM1954" s="16"/>
      <c r="AN1954" s="16"/>
      <c r="AO1954" s="16"/>
      <c r="AP1954" s="16"/>
      <c r="AQ1954" s="16"/>
      <c r="AR1954" s="25">
        <f t="shared" si="314"/>
        <v>138900</v>
      </c>
      <c r="AS1954" s="16"/>
      <c r="AT1954" s="16">
        <f t="shared" si="311"/>
        <v>138900</v>
      </c>
      <c r="AU1954" s="16"/>
      <c r="AV1954" s="16"/>
      <c r="AW1954" s="16"/>
      <c r="AX1954" s="16"/>
      <c r="AY1954" s="16"/>
      <c r="AZ1954" s="16"/>
      <c r="BA1954" s="16"/>
      <c r="BB1954" s="25">
        <f t="shared" si="307"/>
        <v>-138900</v>
      </c>
      <c r="BC1954" s="16"/>
      <c r="BD1954" s="52">
        <f t="shared" si="308"/>
        <v>44817.647916666669</v>
      </c>
      <c r="BE1954" s="16">
        <f t="shared" si="312"/>
        <v>2022</v>
      </c>
      <c r="BF1954" s="52">
        <f t="shared" si="309"/>
        <v>44853</v>
      </c>
      <c r="BG1954" s="16">
        <f t="shared" si="313"/>
        <v>2022</v>
      </c>
      <c r="BH1954" s="16"/>
    </row>
    <row r="1955" spans="1:60" x14ac:dyDescent="0.25">
      <c r="A1955" s="16">
        <v>820003850</v>
      </c>
      <c r="B1955" s="16" t="s">
        <v>3461</v>
      </c>
      <c r="C1955" s="16" t="s">
        <v>3467</v>
      </c>
      <c r="D1955" s="17" t="s">
        <v>1210</v>
      </c>
      <c r="E1955" s="17">
        <v>81774</v>
      </c>
      <c r="F1955" s="17" t="str">
        <f t="shared" si="310"/>
        <v>ST81774</v>
      </c>
      <c r="G1955" s="17" t="e">
        <f>VLOOKUP(E1955,[4]PARTIDAS!$F:$M,8,0)</f>
        <v>#N/A</v>
      </c>
      <c r="H1955" s="17">
        <v>34708</v>
      </c>
      <c r="I1955" s="18">
        <v>44817.695833333331</v>
      </c>
      <c r="J1955" s="18">
        <v>44817.695833333331</v>
      </c>
      <c r="K1955" s="18">
        <v>44853</v>
      </c>
      <c r="L1955" s="19">
        <v>244248</v>
      </c>
      <c r="M1955" s="19">
        <v>244248</v>
      </c>
      <c r="N1955" s="16" t="s">
        <v>4297</v>
      </c>
      <c r="O1955" s="16"/>
      <c r="P1955" s="16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/>
      <c r="AE1955" s="16"/>
      <c r="AF1955" s="16"/>
      <c r="AG1955" s="21">
        <v>44874</v>
      </c>
      <c r="AH1955" s="16"/>
      <c r="AI1955" s="16"/>
      <c r="AJ1955" s="16" t="e">
        <f>VLOOKUP(E1955,[4]TD!$A:$B,2,0)</f>
        <v>#N/A</v>
      </c>
      <c r="AK1955" s="16"/>
      <c r="AL1955" s="16"/>
      <c r="AM1955" s="16"/>
      <c r="AN1955" s="16"/>
      <c r="AO1955" s="16"/>
      <c r="AP1955" s="16"/>
      <c r="AQ1955" s="16"/>
      <c r="AR1955" s="25">
        <f t="shared" si="314"/>
        <v>244248</v>
      </c>
      <c r="AS1955" s="16"/>
      <c r="AT1955" s="16">
        <f t="shared" si="311"/>
        <v>244248</v>
      </c>
      <c r="AU1955" s="16"/>
      <c r="AV1955" s="16"/>
      <c r="AW1955" s="16"/>
      <c r="AX1955" s="16"/>
      <c r="AY1955" s="16"/>
      <c r="AZ1955" s="16"/>
      <c r="BA1955" s="16"/>
      <c r="BB1955" s="25">
        <f t="shared" si="307"/>
        <v>-244248</v>
      </c>
      <c r="BC1955" s="16"/>
      <c r="BD1955" s="52">
        <f t="shared" si="308"/>
        <v>44817.695833333331</v>
      </c>
      <c r="BE1955" s="16">
        <f t="shared" si="312"/>
        <v>2022</v>
      </c>
      <c r="BF1955" s="52">
        <f t="shared" si="309"/>
        <v>44853</v>
      </c>
      <c r="BG1955" s="16">
        <f t="shared" si="313"/>
        <v>2022</v>
      </c>
      <c r="BH1955" s="16"/>
    </row>
    <row r="1956" spans="1:60" x14ac:dyDescent="0.25">
      <c r="A1956" s="16">
        <v>820003850</v>
      </c>
      <c r="B1956" s="16" t="s">
        <v>3461</v>
      </c>
      <c r="C1956" s="16" t="s">
        <v>3467</v>
      </c>
      <c r="D1956" s="17" t="s">
        <v>1210</v>
      </c>
      <c r="E1956" s="17">
        <v>81793</v>
      </c>
      <c r="F1956" s="17" t="str">
        <f t="shared" si="310"/>
        <v>ST81793</v>
      </c>
      <c r="G1956" s="17" t="e">
        <f>VLOOKUP(E1956,[4]PARTIDAS!$F:$M,8,0)</f>
        <v>#N/A</v>
      </c>
      <c r="H1956" s="17">
        <v>34708</v>
      </c>
      <c r="I1956" s="18">
        <v>44817.943749999999</v>
      </c>
      <c r="J1956" s="18">
        <v>44817.943749999999</v>
      </c>
      <c r="K1956" s="18">
        <v>44853</v>
      </c>
      <c r="L1956" s="19">
        <v>154921</v>
      </c>
      <c r="M1956" s="19">
        <v>154921</v>
      </c>
      <c r="N1956" s="16" t="s">
        <v>4297</v>
      </c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21">
        <v>44874</v>
      </c>
      <c r="AH1956" s="16"/>
      <c r="AI1956" s="16"/>
      <c r="AJ1956" s="16" t="e">
        <f>VLOOKUP(E1956,[4]TD!$A:$B,2,0)</f>
        <v>#N/A</v>
      </c>
      <c r="AK1956" s="16"/>
      <c r="AL1956" s="16"/>
      <c r="AM1956" s="16"/>
      <c r="AN1956" s="16"/>
      <c r="AO1956" s="16"/>
      <c r="AP1956" s="16"/>
      <c r="AQ1956" s="16"/>
      <c r="AR1956" s="25">
        <f t="shared" si="314"/>
        <v>154921</v>
      </c>
      <c r="AS1956" s="16"/>
      <c r="AT1956" s="16">
        <f t="shared" si="311"/>
        <v>154921</v>
      </c>
      <c r="AU1956" s="16"/>
      <c r="AV1956" s="16"/>
      <c r="AW1956" s="16"/>
      <c r="AX1956" s="16"/>
      <c r="AY1956" s="16"/>
      <c r="AZ1956" s="16"/>
      <c r="BA1956" s="16"/>
      <c r="BB1956" s="25">
        <f t="shared" si="307"/>
        <v>-154921</v>
      </c>
      <c r="BC1956" s="16"/>
      <c r="BD1956" s="52">
        <f t="shared" si="308"/>
        <v>44817.943749999999</v>
      </c>
      <c r="BE1956" s="16">
        <f t="shared" si="312"/>
        <v>2022</v>
      </c>
      <c r="BF1956" s="52">
        <f t="shared" si="309"/>
        <v>44853</v>
      </c>
      <c r="BG1956" s="16">
        <f t="shared" si="313"/>
        <v>2022</v>
      </c>
      <c r="BH1956" s="16"/>
    </row>
    <row r="1957" spans="1:60" x14ac:dyDescent="0.25">
      <c r="A1957" s="16">
        <v>820003850</v>
      </c>
      <c r="B1957" s="16" t="s">
        <v>3461</v>
      </c>
      <c r="C1957" s="16" t="s">
        <v>3462</v>
      </c>
      <c r="D1957" s="17" t="s">
        <v>1210</v>
      </c>
      <c r="E1957" s="17">
        <v>81797</v>
      </c>
      <c r="F1957" s="17" t="str">
        <f t="shared" si="310"/>
        <v>ST81797</v>
      </c>
      <c r="G1957" s="17" t="e">
        <f>VLOOKUP(E1957,[4]PARTIDAS!$F:$M,8,0)</f>
        <v>#N/A</v>
      </c>
      <c r="H1957" s="17">
        <v>34703</v>
      </c>
      <c r="I1957" s="18">
        <v>44817.979166666664</v>
      </c>
      <c r="J1957" s="18">
        <v>44817.979166666664</v>
      </c>
      <c r="K1957" s="18">
        <v>44853</v>
      </c>
      <c r="L1957" s="19">
        <v>241886</v>
      </c>
      <c r="M1957" s="19">
        <v>241886</v>
      </c>
      <c r="N1957" s="16" t="s">
        <v>4297</v>
      </c>
      <c r="O1957" s="16"/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F1957" s="16"/>
      <c r="AG1957" s="21">
        <v>44874</v>
      </c>
      <c r="AH1957" s="16"/>
      <c r="AI1957" s="16"/>
      <c r="AJ1957" s="16" t="e">
        <f>VLOOKUP(E1957,[4]TD!$A:$B,2,0)</f>
        <v>#N/A</v>
      </c>
      <c r="AK1957" s="16"/>
      <c r="AL1957" s="16"/>
      <c r="AM1957" s="16"/>
      <c r="AN1957" s="16"/>
      <c r="AO1957" s="16"/>
      <c r="AP1957" s="16"/>
      <c r="AQ1957" s="16"/>
      <c r="AR1957" s="25">
        <f t="shared" si="314"/>
        <v>241886</v>
      </c>
      <c r="AS1957" s="16"/>
      <c r="AT1957" s="16">
        <f t="shared" si="311"/>
        <v>241886</v>
      </c>
      <c r="AU1957" s="16"/>
      <c r="AV1957" s="16"/>
      <c r="AW1957" s="16"/>
      <c r="AX1957" s="16"/>
      <c r="AY1957" s="16"/>
      <c r="AZ1957" s="16"/>
      <c r="BA1957" s="16"/>
      <c r="BB1957" s="25">
        <f t="shared" si="307"/>
        <v>-241886</v>
      </c>
      <c r="BC1957" s="16"/>
      <c r="BD1957" s="52">
        <f t="shared" si="308"/>
        <v>44817.979166666664</v>
      </c>
      <c r="BE1957" s="16">
        <f t="shared" si="312"/>
        <v>2022</v>
      </c>
      <c r="BF1957" s="52">
        <f t="shared" si="309"/>
        <v>44853</v>
      </c>
      <c r="BG1957" s="16">
        <f t="shared" si="313"/>
        <v>2022</v>
      </c>
      <c r="BH1957" s="16"/>
    </row>
    <row r="1958" spans="1:60" x14ac:dyDescent="0.25">
      <c r="A1958" s="16">
        <v>820003850</v>
      </c>
      <c r="B1958" s="16" t="s">
        <v>3461</v>
      </c>
      <c r="C1958" s="16" t="s">
        <v>3462</v>
      </c>
      <c r="D1958" s="17" t="s">
        <v>1210</v>
      </c>
      <c r="E1958" s="17">
        <v>81808</v>
      </c>
      <c r="F1958" s="17" t="str">
        <f t="shared" si="310"/>
        <v>ST81808</v>
      </c>
      <c r="G1958" s="17" t="e">
        <f>VLOOKUP(E1958,[4]PARTIDAS!$F:$M,8,0)</f>
        <v>#N/A</v>
      </c>
      <c r="H1958" s="17">
        <v>34703</v>
      </c>
      <c r="I1958" s="18">
        <v>44818.043749999997</v>
      </c>
      <c r="J1958" s="18">
        <v>44818.043749999997</v>
      </c>
      <c r="K1958" s="18">
        <v>44853</v>
      </c>
      <c r="L1958" s="19">
        <v>120700</v>
      </c>
      <c r="M1958" s="19">
        <v>120700</v>
      </c>
      <c r="N1958" s="16" t="s">
        <v>4297</v>
      </c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21">
        <v>44874</v>
      </c>
      <c r="AH1958" s="16"/>
      <c r="AI1958" s="16"/>
      <c r="AJ1958" s="16" t="e">
        <f>VLOOKUP(E1958,[4]TD!$A:$B,2,0)</f>
        <v>#N/A</v>
      </c>
      <c r="AK1958" s="16"/>
      <c r="AL1958" s="16"/>
      <c r="AM1958" s="16"/>
      <c r="AN1958" s="16"/>
      <c r="AO1958" s="16"/>
      <c r="AP1958" s="16"/>
      <c r="AQ1958" s="16"/>
      <c r="AR1958" s="25">
        <f t="shared" si="314"/>
        <v>120700</v>
      </c>
      <c r="AS1958" s="16"/>
      <c r="AT1958" s="16">
        <f t="shared" si="311"/>
        <v>120700</v>
      </c>
      <c r="AU1958" s="16"/>
      <c r="AV1958" s="16"/>
      <c r="AW1958" s="16"/>
      <c r="AX1958" s="16"/>
      <c r="AY1958" s="16"/>
      <c r="AZ1958" s="16"/>
      <c r="BA1958" s="16"/>
      <c r="BB1958" s="25">
        <f t="shared" si="307"/>
        <v>-120700</v>
      </c>
      <c r="BC1958" s="16"/>
      <c r="BD1958" s="52">
        <f t="shared" si="308"/>
        <v>44818.043749999997</v>
      </c>
      <c r="BE1958" s="16">
        <f t="shared" si="312"/>
        <v>2022</v>
      </c>
      <c r="BF1958" s="52">
        <f t="shared" si="309"/>
        <v>44853</v>
      </c>
      <c r="BG1958" s="16">
        <f t="shared" si="313"/>
        <v>2022</v>
      </c>
      <c r="BH1958" s="16"/>
    </row>
    <row r="1959" spans="1:60" x14ac:dyDescent="0.25">
      <c r="A1959" s="16">
        <v>820003850</v>
      </c>
      <c r="B1959" s="16" t="s">
        <v>3461</v>
      </c>
      <c r="C1959" s="16" t="s">
        <v>3462</v>
      </c>
      <c r="D1959" s="17" t="s">
        <v>1210</v>
      </c>
      <c r="E1959" s="17">
        <v>81861</v>
      </c>
      <c r="F1959" s="17" t="str">
        <f t="shared" si="310"/>
        <v>ST81861</v>
      </c>
      <c r="G1959" s="17" t="e">
        <f>VLOOKUP(E1959,[4]PARTIDAS!$F:$M,8,0)</f>
        <v>#N/A</v>
      </c>
      <c r="H1959" s="17">
        <v>34703</v>
      </c>
      <c r="I1959" s="18">
        <v>44818.470833333333</v>
      </c>
      <c r="J1959" s="18">
        <v>44818.470833333333</v>
      </c>
      <c r="K1959" s="18">
        <v>44853</v>
      </c>
      <c r="L1959" s="19">
        <v>4421805</v>
      </c>
      <c r="M1959" s="19">
        <v>4421805</v>
      </c>
      <c r="N1959" s="16" t="s">
        <v>4297</v>
      </c>
      <c r="O1959" s="16"/>
      <c r="P1959" s="16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/>
      <c r="AF1959" s="16"/>
      <c r="AG1959" s="21">
        <v>44874</v>
      </c>
      <c r="AH1959" s="16"/>
      <c r="AI1959" s="16"/>
      <c r="AJ1959" s="16" t="e">
        <f>VLOOKUP(E1959,[4]TD!$A:$B,2,0)</f>
        <v>#N/A</v>
      </c>
      <c r="AK1959" s="16"/>
      <c r="AL1959" s="16"/>
      <c r="AM1959" s="16"/>
      <c r="AN1959" s="16"/>
      <c r="AO1959" s="16"/>
      <c r="AP1959" s="16"/>
      <c r="AQ1959" s="16"/>
      <c r="AR1959" s="25">
        <f t="shared" si="314"/>
        <v>4421805</v>
      </c>
      <c r="AS1959" s="16"/>
      <c r="AT1959" s="16">
        <f t="shared" si="311"/>
        <v>4421805</v>
      </c>
      <c r="AU1959" s="16"/>
      <c r="AV1959" s="16"/>
      <c r="AW1959" s="16"/>
      <c r="AX1959" s="16"/>
      <c r="AY1959" s="16"/>
      <c r="AZ1959" s="16"/>
      <c r="BA1959" s="16"/>
      <c r="BB1959" s="25">
        <f t="shared" si="307"/>
        <v>-4421805</v>
      </c>
      <c r="BC1959" s="16"/>
      <c r="BD1959" s="52">
        <f t="shared" si="308"/>
        <v>44818.470833333333</v>
      </c>
      <c r="BE1959" s="16">
        <f t="shared" si="312"/>
        <v>2022</v>
      </c>
      <c r="BF1959" s="52">
        <f t="shared" si="309"/>
        <v>44853</v>
      </c>
      <c r="BG1959" s="16">
        <f t="shared" si="313"/>
        <v>2022</v>
      </c>
      <c r="BH1959" s="16"/>
    </row>
    <row r="1960" spans="1:60" x14ac:dyDescent="0.25">
      <c r="A1960" s="16">
        <v>820003850</v>
      </c>
      <c r="B1960" s="16" t="s">
        <v>3461</v>
      </c>
      <c r="C1960" s="16" t="s">
        <v>3462</v>
      </c>
      <c r="D1960" s="17" t="s">
        <v>1210</v>
      </c>
      <c r="E1960" s="17">
        <v>81900</v>
      </c>
      <c r="F1960" s="17" t="str">
        <f t="shared" si="310"/>
        <v>ST81900</v>
      </c>
      <c r="G1960" s="17" t="e">
        <f>VLOOKUP(E1960,[4]PARTIDAS!$F:$M,8,0)</f>
        <v>#N/A</v>
      </c>
      <c r="H1960" s="17">
        <v>34703</v>
      </c>
      <c r="I1960" s="18">
        <v>44818.599305555559</v>
      </c>
      <c r="J1960" s="18">
        <v>44818.599305555559</v>
      </c>
      <c r="K1960" s="18">
        <v>44853</v>
      </c>
      <c r="L1960" s="19">
        <v>477568</v>
      </c>
      <c r="M1960" s="19">
        <v>477568</v>
      </c>
      <c r="N1960" s="16" t="s">
        <v>4297</v>
      </c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21">
        <v>44874</v>
      </c>
      <c r="AH1960" s="16"/>
      <c r="AI1960" s="16"/>
      <c r="AJ1960" s="16" t="e">
        <f>VLOOKUP(E1960,[4]TD!$A:$B,2,0)</f>
        <v>#N/A</v>
      </c>
      <c r="AK1960" s="16"/>
      <c r="AL1960" s="16"/>
      <c r="AM1960" s="16"/>
      <c r="AN1960" s="16"/>
      <c r="AO1960" s="16"/>
      <c r="AP1960" s="16"/>
      <c r="AQ1960" s="16"/>
      <c r="AR1960" s="25">
        <f t="shared" si="314"/>
        <v>477568</v>
      </c>
      <c r="AS1960" s="16"/>
      <c r="AT1960" s="16">
        <f t="shared" si="311"/>
        <v>477568</v>
      </c>
      <c r="AU1960" s="16"/>
      <c r="AV1960" s="16"/>
      <c r="AW1960" s="16"/>
      <c r="AX1960" s="16"/>
      <c r="AY1960" s="16"/>
      <c r="AZ1960" s="16"/>
      <c r="BA1960" s="16"/>
      <c r="BB1960" s="25">
        <f t="shared" si="307"/>
        <v>-477568</v>
      </c>
      <c r="BC1960" s="16"/>
      <c r="BD1960" s="52">
        <f t="shared" si="308"/>
        <v>44818.599305555559</v>
      </c>
      <c r="BE1960" s="16">
        <f t="shared" si="312"/>
        <v>2022</v>
      </c>
      <c r="BF1960" s="52">
        <f t="shared" si="309"/>
        <v>44853</v>
      </c>
      <c r="BG1960" s="16">
        <f t="shared" si="313"/>
        <v>2022</v>
      </c>
      <c r="BH1960" s="16"/>
    </row>
    <row r="1961" spans="1:60" x14ac:dyDescent="0.25">
      <c r="A1961" s="16">
        <v>820003850</v>
      </c>
      <c r="B1961" s="16" t="s">
        <v>3461</v>
      </c>
      <c r="C1961" s="16" t="s">
        <v>3462</v>
      </c>
      <c r="D1961" s="17" t="s">
        <v>1210</v>
      </c>
      <c r="E1961" s="17">
        <v>81903</v>
      </c>
      <c r="F1961" s="17" t="str">
        <f t="shared" si="310"/>
        <v>ST81903</v>
      </c>
      <c r="G1961" s="17" t="e">
        <f>VLOOKUP(E1961,[4]PARTIDAS!$F:$M,8,0)</f>
        <v>#N/A</v>
      </c>
      <c r="H1961" s="17">
        <v>34703</v>
      </c>
      <c r="I1961" s="18">
        <v>44818.601388888892</v>
      </c>
      <c r="J1961" s="18">
        <v>44818.601388888892</v>
      </c>
      <c r="K1961" s="18">
        <v>44853</v>
      </c>
      <c r="L1961" s="19">
        <v>166093</v>
      </c>
      <c r="M1961" s="19">
        <v>166093</v>
      </c>
      <c r="N1961" s="16" t="s">
        <v>4297</v>
      </c>
      <c r="O1961" s="16"/>
      <c r="P1961" s="16"/>
      <c r="Q1961" s="16"/>
      <c r="R1961" s="16"/>
      <c r="S1961" s="16"/>
      <c r="T1961" s="1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/>
      <c r="AF1961" s="16"/>
      <c r="AG1961" s="21">
        <v>44874</v>
      </c>
      <c r="AH1961" s="16"/>
      <c r="AI1961" s="16"/>
      <c r="AJ1961" s="16" t="e">
        <f>VLOOKUP(E1961,[4]TD!$A:$B,2,0)</f>
        <v>#N/A</v>
      </c>
      <c r="AK1961" s="16"/>
      <c r="AL1961" s="16"/>
      <c r="AM1961" s="16"/>
      <c r="AN1961" s="16"/>
      <c r="AO1961" s="16"/>
      <c r="AP1961" s="16"/>
      <c r="AQ1961" s="16"/>
      <c r="AR1961" s="25">
        <f t="shared" si="314"/>
        <v>166093</v>
      </c>
      <c r="AS1961" s="16"/>
      <c r="AT1961" s="16">
        <f t="shared" si="311"/>
        <v>166093</v>
      </c>
      <c r="AU1961" s="16"/>
      <c r="AV1961" s="16"/>
      <c r="AW1961" s="16"/>
      <c r="AX1961" s="16"/>
      <c r="AY1961" s="16"/>
      <c r="AZ1961" s="16"/>
      <c r="BA1961" s="16"/>
      <c r="BB1961" s="25">
        <f t="shared" si="307"/>
        <v>-166093</v>
      </c>
      <c r="BC1961" s="16"/>
      <c r="BD1961" s="52">
        <f t="shared" si="308"/>
        <v>44818.601388888892</v>
      </c>
      <c r="BE1961" s="16">
        <f t="shared" si="312"/>
        <v>2022</v>
      </c>
      <c r="BF1961" s="52">
        <f t="shared" si="309"/>
        <v>44853</v>
      </c>
      <c r="BG1961" s="16">
        <f t="shared" si="313"/>
        <v>2022</v>
      </c>
      <c r="BH1961" s="16"/>
    </row>
    <row r="1962" spans="1:60" x14ac:dyDescent="0.25">
      <c r="A1962" s="16">
        <v>820003850</v>
      </c>
      <c r="B1962" s="16" t="s">
        <v>3461</v>
      </c>
      <c r="C1962" s="16" t="s">
        <v>3462</v>
      </c>
      <c r="D1962" s="17" t="s">
        <v>1210</v>
      </c>
      <c r="E1962" s="17">
        <v>81921</v>
      </c>
      <c r="F1962" s="17" t="str">
        <f t="shared" si="310"/>
        <v>ST81921</v>
      </c>
      <c r="G1962" s="17" t="e">
        <f>VLOOKUP(E1962,[4]PARTIDAS!$F:$M,8,0)</f>
        <v>#N/A</v>
      </c>
      <c r="H1962" s="17">
        <v>34703</v>
      </c>
      <c r="I1962" s="18">
        <v>44818.629166666666</v>
      </c>
      <c r="J1962" s="18">
        <v>44818.629166666666</v>
      </c>
      <c r="K1962" s="18">
        <v>44853</v>
      </c>
      <c r="L1962" s="19">
        <v>157261</v>
      </c>
      <c r="M1962" s="19">
        <v>157261</v>
      </c>
      <c r="N1962" s="16" t="s">
        <v>4297</v>
      </c>
      <c r="O1962" s="16"/>
      <c r="P1962" s="16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/>
      <c r="AF1962" s="16"/>
      <c r="AG1962" s="21">
        <v>44874</v>
      </c>
      <c r="AH1962" s="16"/>
      <c r="AI1962" s="16"/>
      <c r="AJ1962" s="16" t="e">
        <f>VLOOKUP(E1962,[4]TD!$A:$B,2,0)</f>
        <v>#N/A</v>
      </c>
      <c r="AK1962" s="16"/>
      <c r="AL1962" s="16"/>
      <c r="AM1962" s="16"/>
      <c r="AN1962" s="16"/>
      <c r="AO1962" s="16"/>
      <c r="AP1962" s="16"/>
      <c r="AQ1962" s="16"/>
      <c r="AR1962" s="25">
        <f t="shared" si="314"/>
        <v>157261</v>
      </c>
      <c r="AS1962" s="16"/>
      <c r="AT1962" s="16">
        <f t="shared" si="311"/>
        <v>157261</v>
      </c>
      <c r="AU1962" s="16"/>
      <c r="AV1962" s="16"/>
      <c r="AW1962" s="16"/>
      <c r="AX1962" s="16"/>
      <c r="AY1962" s="16"/>
      <c r="AZ1962" s="16"/>
      <c r="BA1962" s="16"/>
      <c r="BB1962" s="25">
        <f t="shared" si="307"/>
        <v>-157261</v>
      </c>
      <c r="BC1962" s="16"/>
      <c r="BD1962" s="52">
        <f t="shared" si="308"/>
        <v>44818.629166666666</v>
      </c>
      <c r="BE1962" s="16">
        <f t="shared" si="312"/>
        <v>2022</v>
      </c>
      <c r="BF1962" s="52">
        <f t="shared" si="309"/>
        <v>44853</v>
      </c>
      <c r="BG1962" s="16">
        <f t="shared" si="313"/>
        <v>2022</v>
      </c>
      <c r="BH1962" s="16"/>
    </row>
    <row r="1963" spans="1:60" x14ac:dyDescent="0.25">
      <c r="A1963" s="16">
        <v>820003850</v>
      </c>
      <c r="B1963" s="16" t="s">
        <v>3461</v>
      </c>
      <c r="C1963" s="16" t="s">
        <v>3467</v>
      </c>
      <c r="D1963" s="17" t="s">
        <v>1210</v>
      </c>
      <c r="E1963" s="17">
        <v>81926</v>
      </c>
      <c r="F1963" s="17" t="str">
        <f t="shared" si="310"/>
        <v>ST81926</v>
      </c>
      <c r="G1963" s="17" t="e">
        <f>VLOOKUP(E1963,[4]PARTIDAS!$F:$M,8,0)</f>
        <v>#N/A</v>
      </c>
      <c r="H1963" s="17">
        <v>34708</v>
      </c>
      <c r="I1963" s="18">
        <v>44818.647222222222</v>
      </c>
      <c r="J1963" s="18">
        <v>44818.647222222222</v>
      </c>
      <c r="K1963" s="18">
        <v>44853</v>
      </c>
      <c r="L1963" s="19">
        <v>140883</v>
      </c>
      <c r="M1963" s="19">
        <v>140883</v>
      </c>
      <c r="N1963" s="16" t="s">
        <v>4297</v>
      </c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F1963" s="16"/>
      <c r="AG1963" s="21">
        <v>44874</v>
      </c>
      <c r="AH1963" s="16"/>
      <c r="AI1963" s="16"/>
      <c r="AJ1963" s="16" t="e">
        <f>VLOOKUP(E1963,[4]TD!$A:$B,2,0)</f>
        <v>#N/A</v>
      </c>
      <c r="AK1963" s="16"/>
      <c r="AL1963" s="16"/>
      <c r="AM1963" s="16"/>
      <c r="AN1963" s="16"/>
      <c r="AO1963" s="16"/>
      <c r="AP1963" s="16"/>
      <c r="AQ1963" s="16"/>
      <c r="AR1963" s="25">
        <f t="shared" si="314"/>
        <v>140883</v>
      </c>
      <c r="AS1963" s="16"/>
      <c r="AT1963" s="16">
        <f t="shared" si="311"/>
        <v>140883</v>
      </c>
      <c r="AU1963" s="16"/>
      <c r="AV1963" s="16"/>
      <c r="AW1963" s="16"/>
      <c r="AX1963" s="16"/>
      <c r="AY1963" s="16"/>
      <c r="AZ1963" s="16"/>
      <c r="BA1963" s="16"/>
      <c r="BB1963" s="25">
        <f t="shared" si="307"/>
        <v>-140883</v>
      </c>
      <c r="BC1963" s="16"/>
      <c r="BD1963" s="52">
        <f t="shared" si="308"/>
        <v>44818.647222222222</v>
      </c>
      <c r="BE1963" s="16">
        <f t="shared" si="312"/>
        <v>2022</v>
      </c>
      <c r="BF1963" s="52">
        <f t="shared" si="309"/>
        <v>44853</v>
      </c>
      <c r="BG1963" s="16">
        <f t="shared" si="313"/>
        <v>2022</v>
      </c>
      <c r="BH1963" s="16"/>
    </row>
    <row r="1964" spans="1:60" x14ac:dyDescent="0.25">
      <c r="A1964" s="16">
        <v>820003850</v>
      </c>
      <c r="B1964" s="16" t="s">
        <v>3461</v>
      </c>
      <c r="C1964" s="16" t="s">
        <v>3462</v>
      </c>
      <c r="D1964" s="17" t="s">
        <v>1210</v>
      </c>
      <c r="E1964" s="17">
        <v>81963</v>
      </c>
      <c r="F1964" s="17" t="str">
        <f t="shared" si="310"/>
        <v>ST81963</v>
      </c>
      <c r="G1964" s="17" t="e">
        <f>VLOOKUP(E1964,[4]PARTIDAS!$F:$M,8,0)</f>
        <v>#N/A</v>
      </c>
      <c r="H1964" s="17">
        <v>34703</v>
      </c>
      <c r="I1964" s="18">
        <v>44818.824999999997</v>
      </c>
      <c r="J1964" s="18">
        <v>44818.824999999997</v>
      </c>
      <c r="K1964" s="18">
        <v>44853</v>
      </c>
      <c r="L1964" s="19">
        <v>515853</v>
      </c>
      <c r="M1964" s="19">
        <v>515853</v>
      </c>
      <c r="N1964" s="16" t="s">
        <v>4297</v>
      </c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21">
        <v>44874</v>
      </c>
      <c r="AH1964" s="16"/>
      <c r="AI1964" s="16"/>
      <c r="AJ1964" s="16" t="e">
        <f>VLOOKUP(E1964,[4]TD!$A:$B,2,0)</f>
        <v>#N/A</v>
      </c>
      <c r="AK1964" s="16"/>
      <c r="AL1964" s="16"/>
      <c r="AM1964" s="16"/>
      <c r="AN1964" s="16"/>
      <c r="AO1964" s="16"/>
      <c r="AP1964" s="16"/>
      <c r="AQ1964" s="16"/>
      <c r="AR1964" s="25">
        <f t="shared" si="314"/>
        <v>515853</v>
      </c>
      <c r="AS1964" s="16"/>
      <c r="AT1964" s="16">
        <f t="shared" si="311"/>
        <v>515853</v>
      </c>
      <c r="AU1964" s="16"/>
      <c r="AV1964" s="16"/>
      <c r="AW1964" s="16"/>
      <c r="AX1964" s="16"/>
      <c r="AY1964" s="16"/>
      <c r="AZ1964" s="16"/>
      <c r="BA1964" s="16"/>
      <c r="BB1964" s="25">
        <f t="shared" si="307"/>
        <v>-515853</v>
      </c>
      <c r="BC1964" s="16"/>
      <c r="BD1964" s="52">
        <f t="shared" si="308"/>
        <v>44818.824999999997</v>
      </c>
      <c r="BE1964" s="16">
        <f t="shared" si="312"/>
        <v>2022</v>
      </c>
      <c r="BF1964" s="52">
        <f t="shared" si="309"/>
        <v>44853</v>
      </c>
      <c r="BG1964" s="16">
        <f t="shared" si="313"/>
        <v>2022</v>
      </c>
      <c r="BH1964" s="16"/>
    </row>
    <row r="1965" spans="1:60" x14ac:dyDescent="0.25">
      <c r="A1965" s="16">
        <v>820003850</v>
      </c>
      <c r="B1965" s="16" t="s">
        <v>3461</v>
      </c>
      <c r="C1965" s="16" t="s">
        <v>3462</v>
      </c>
      <c r="D1965" s="17" t="s">
        <v>1210</v>
      </c>
      <c r="E1965" s="17">
        <v>81980</v>
      </c>
      <c r="F1965" s="17" t="str">
        <f t="shared" si="310"/>
        <v>ST81980</v>
      </c>
      <c r="G1965" s="17" t="e">
        <f>VLOOKUP(E1965,[4]PARTIDAS!$F:$M,8,0)</f>
        <v>#N/A</v>
      </c>
      <c r="H1965" s="17">
        <v>34703</v>
      </c>
      <c r="I1965" s="18">
        <v>44818.980555555558</v>
      </c>
      <c r="J1965" s="18">
        <v>44818.980555555558</v>
      </c>
      <c r="K1965" s="18">
        <v>44853</v>
      </c>
      <c r="L1965" s="19">
        <v>150284</v>
      </c>
      <c r="M1965" s="19">
        <v>150284</v>
      </c>
      <c r="N1965" s="16" t="s">
        <v>4297</v>
      </c>
      <c r="O1965" s="16"/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  <c r="AE1965" s="16"/>
      <c r="AF1965" s="16"/>
      <c r="AG1965" s="21">
        <v>44874</v>
      </c>
      <c r="AH1965" s="16"/>
      <c r="AI1965" s="16"/>
      <c r="AJ1965" s="16" t="e">
        <f>VLOOKUP(E1965,[4]TD!$A:$B,2,0)</f>
        <v>#N/A</v>
      </c>
      <c r="AK1965" s="16"/>
      <c r="AL1965" s="16"/>
      <c r="AM1965" s="16"/>
      <c r="AN1965" s="16"/>
      <c r="AO1965" s="16"/>
      <c r="AP1965" s="16"/>
      <c r="AQ1965" s="16"/>
      <c r="AR1965" s="25">
        <f t="shared" si="314"/>
        <v>150284</v>
      </c>
      <c r="AS1965" s="16"/>
      <c r="AT1965" s="16">
        <f t="shared" si="311"/>
        <v>150284</v>
      </c>
      <c r="AU1965" s="16"/>
      <c r="AV1965" s="16"/>
      <c r="AW1965" s="16"/>
      <c r="AX1965" s="16"/>
      <c r="AY1965" s="16"/>
      <c r="AZ1965" s="16"/>
      <c r="BA1965" s="16"/>
      <c r="BB1965" s="25">
        <f t="shared" si="307"/>
        <v>-150284</v>
      </c>
      <c r="BC1965" s="16"/>
      <c r="BD1965" s="52">
        <f t="shared" si="308"/>
        <v>44818.980555555558</v>
      </c>
      <c r="BE1965" s="16">
        <f t="shared" si="312"/>
        <v>2022</v>
      </c>
      <c r="BF1965" s="52">
        <f t="shared" si="309"/>
        <v>44853</v>
      </c>
      <c r="BG1965" s="16">
        <f t="shared" si="313"/>
        <v>2022</v>
      </c>
      <c r="BH1965" s="16"/>
    </row>
    <row r="1966" spans="1:60" x14ac:dyDescent="0.25">
      <c r="A1966" s="16">
        <v>820003850</v>
      </c>
      <c r="B1966" s="16" t="s">
        <v>3461</v>
      </c>
      <c r="C1966" s="16" t="s">
        <v>3462</v>
      </c>
      <c r="D1966" s="17" t="s">
        <v>1210</v>
      </c>
      <c r="E1966" s="17">
        <v>82013</v>
      </c>
      <c r="F1966" s="17" t="str">
        <f t="shared" si="310"/>
        <v>ST82013</v>
      </c>
      <c r="G1966" s="17" t="e">
        <f>VLOOKUP(E1966,[4]PARTIDAS!$F:$M,8,0)</f>
        <v>#N/A</v>
      </c>
      <c r="H1966" s="17">
        <v>34706</v>
      </c>
      <c r="I1966" s="18">
        <v>44819.415972222225</v>
      </c>
      <c r="J1966" s="18">
        <v>44819.415972222225</v>
      </c>
      <c r="K1966" s="18">
        <v>44853</v>
      </c>
      <c r="L1966" s="19">
        <v>7100</v>
      </c>
      <c r="M1966" s="19">
        <v>7100</v>
      </c>
      <c r="N1966" s="16" t="s">
        <v>4297</v>
      </c>
      <c r="O1966" s="16"/>
      <c r="P1966" s="16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  <c r="AA1966" s="16"/>
      <c r="AB1966" s="16"/>
      <c r="AC1966" s="16"/>
      <c r="AD1966" s="16"/>
      <c r="AE1966" s="16"/>
      <c r="AF1966" s="16"/>
      <c r="AG1966" s="21">
        <v>44874</v>
      </c>
      <c r="AH1966" s="16"/>
      <c r="AI1966" s="16"/>
      <c r="AJ1966" s="16" t="e">
        <f>VLOOKUP(E1966,[4]TD!$A:$B,2,0)</f>
        <v>#N/A</v>
      </c>
      <c r="AK1966" s="16"/>
      <c r="AL1966" s="16"/>
      <c r="AM1966" s="16"/>
      <c r="AN1966" s="16"/>
      <c r="AO1966" s="16"/>
      <c r="AP1966" s="16"/>
      <c r="AQ1966" s="16"/>
      <c r="AR1966" s="25">
        <f t="shared" si="314"/>
        <v>7100</v>
      </c>
      <c r="AS1966" s="16"/>
      <c r="AT1966" s="16">
        <f t="shared" si="311"/>
        <v>7100</v>
      </c>
      <c r="AU1966" s="16"/>
      <c r="AV1966" s="16"/>
      <c r="AW1966" s="16"/>
      <c r="AX1966" s="16"/>
      <c r="AY1966" s="16"/>
      <c r="AZ1966" s="16"/>
      <c r="BA1966" s="16"/>
      <c r="BB1966" s="25">
        <f t="shared" si="307"/>
        <v>-7100</v>
      </c>
      <c r="BC1966" s="16"/>
      <c r="BD1966" s="52">
        <f t="shared" si="308"/>
        <v>44819.415972222225</v>
      </c>
      <c r="BE1966" s="16">
        <f t="shared" si="312"/>
        <v>2022</v>
      </c>
      <c r="BF1966" s="52">
        <f t="shared" si="309"/>
        <v>44853</v>
      </c>
      <c r="BG1966" s="16">
        <f t="shared" si="313"/>
        <v>2022</v>
      </c>
      <c r="BH1966" s="16"/>
    </row>
    <row r="1967" spans="1:60" x14ac:dyDescent="0.25">
      <c r="A1967" s="16">
        <v>820003850</v>
      </c>
      <c r="B1967" s="16" t="s">
        <v>3461</v>
      </c>
      <c r="C1967" s="16" t="s">
        <v>3462</v>
      </c>
      <c r="D1967" s="17" t="s">
        <v>1210</v>
      </c>
      <c r="E1967" s="17">
        <v>82028</v>
      </c>
      <c r="F1967" s="17" t="str">
        <f t="shared" si="310"/>
        <v>ST82028</v>
      </c>
      <c r="G1967" s="17" t="e">
        <f>VLOOKUP(E1967,[4]PARTIDAS!$F:$M,8,0)</f>
        <v>#N/A</v>
      </c>
      <c r="H1967" s="17">
        <v>34703</v>
      </c>
      <c r="I1967" s="18">
        <v>44819.468055555553</v>
      </c>
      <c r="J1967" s="18">
        <v>44819.468055555553</v>
      </c>
      <c r="K1967" s="18">
        <v>44853</v>
      </c>
      <c r="L1967" s="19">
        <v>808263</v>
      </c>
      <c r="M1967" s="19">
        <v>808263</v>
      </c>
      <c r="N1967" s="16" t="s">
        <v>4297</v>
      </c>
      <c r="O1967" s="16"/>
      <c r="P1967" s="1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F1967" s="16"/>
      <c r="AG1967" s="21">
        <v>44874</v>
      </c>
      <c r="AH1967" s="16"/>
      <c r="AI1967" s="16"/>
      <c r="AJ1967" s="16" t="e">
        <f>VLOOKUP(E1967,[4]TD!$A:$B,2,0)</f>
        <v>#N/A</v>
      </c>
      <c r="AK1967" s="16"/>
      <c r="AL1967" s="16"/>
      <c r="AM1967" s="16"/>
      <c r="AN1967" s="16"/>
      <c r="AO1967" s="16"/>
      <c r="AP1967" s="16"/>
      <c r="AQ1967" s="16"/>
      <c r="AR1967" s="25">
        <f t="shared" si="314"/>
        <v>808263</v>
      </c>
      <c r="AS1967" s="16"/>
      <c r="AT1967" s="16">
        <f t="shared" si="311"/>
        <v>808263</v>
      </c>
      <c r="AU1967" s="16"/>
      <c r="AV1967" s="16"/>
      <c r="AW1967" s="16"/>
      <c r="AX1967" s="16"/>
      <c r="AY1967" s="16"/>
      <c r="AZ1967" s="16"/>
      <c r="BA1967" s="16"/>
      <c r="BB1967" s="25">
        <f t="shared" si="307"/>
        <v>-808263</v>
      </c>
      <c r="BC1967" s="16"/>
      <c r="BD1967" s="52">
        <f t="shared" si="308"/>
        <v>44819.468055555553</v>
      </c>
      <c r="BE1967" s="16">
        <f t="shared" si="312"/>
        <v>2022</v>
      </c>
      <c r="BF1967" s="52">
        <f t="shared" si="309"/>
        <v>44853</v>
      </c>
      <c r="BG1967" s="16">
        <f t="shared" si="313"/>
        <v>2022</v>
      </c>
      <c r="BH1967" s="16"/>
    </row>
    <row r="1968" spans="1:60" x14ac:dyDescent="0.25">
      <c r="A1968" s="16">
        <v>820003850</v>
      </c>
      <c r="B1968" s="16" t="s">
        <v>3461</v>
      </c>
      <c r="C1968" s="16" t="s">
        <v>3462</v>
      </c>
      <c r="D1968" s="17" t="s">
        <v>1210</v>
      </c>
      <c r="E1968" s="17">
        <v>82030</v>
      </c>
      <c r="F1968" s="17" t="str">
        <f t="shared" si="310"/>
        <v>ST82030</v>
      </c>
      <c r="G1968" s="17" t="e">
        <f>VLOOKUP(E1968,[4]PARTIDAS!$F:$M,8,0)</f>
        <v>#N/A</v>
      </c>
      <c r="H1968" s="17">
        <v>34707</v>
      </c>
      <c r="I1968" s="18">
        <v>44819.472222222219</v>
      </c>
      <c r="J1968" s="18">
        <v>44819.472222222219</v>
      </c>
      <c r="K1968" s="18">
        <v>44853</v>
      </c>
      <c r="L1968" s="19">
        <v>80800</v>
      </c>
      <c r="M1968" s="19">
        <v>80800</v>
      </c>
      <c r="N1968" s="16" t="s">
        <v>4297</v>
      </c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21">
        <v>44874</v>
      </c>
      <c r="AH1968" s="16"/>
      <c r="AI1968" s="16"/>
      <c r="AJ1968" s="16" t="e">
        <f>VLOOKUP(E1968,[4]TD!$A:$B,2,0)</f>
        <v>#N/A</v>
      </c>
      <c r="AK1968" s="16"/>
      <c r="AL1968" s="16"/>
      <c r="AM1968" s="16"/>
      <c r="AN1968" s="16"/>
      <c r="AO1968" s="16"/>
      <c r="AP1968" s="16"/>
      <c r="AQ1968" s="16"/>
      <c r="AR1968" s="25">
        <f t="shared" si="314"/>
        <v>80800</v>
      </c>
      <c r="AS1968" s="16"/>
      <c r="AT1968" s="16">
        <f t="shared" si="311"/>
        <v>80800</v>
      </c>
      <c r="AU1968" s="16"/>
      <c r="AV1968" s="16"/>
      <c r="AW1968" s="16"/>
      <c r="AX1968" s="16"/>
      <c r="AY1968" s="16"/>
      <c r="AZ1968" s="16"/>
      <c r="BA1968" s="16"/>
      <c r="BB1968" s="25">
        <f t="shared" si="307"/>
        <v>-80800</v>
      </c>
      <c r="BC1968" s="16"/>
      <c r="BD1968" s="52">
        <f t="shared" si="308"/>
        <v>44819.472222222219</v>
      </c>
      <c r="BE1968" s="16">
        <f t="shared" si="312"/>
        <v>2022</v>
      </c>
      <c r="BF1968" s="52">
        <f t="shared" si="309"/>
        <v>44853</v>
      </c>
      <c r="BG1968" s="16">
        <f t="shared" si="313"/>
        <v>2022</v>
      </c>
      <c r="BH1968" s="16"/>
    </row>
    <row r="1969" spans="1:60" x14ac:dyDescent="0.25">
      <c r="A1969" s="16">
        <v>820003850</v>
      </c>
      <c r="B1969" s="16" t="s">
        <v>3461</v>
      </c>
      <c r="C1969" s="16" t="s">
        <v>3467</v>
      </c>
      <c r="D1969" s="17" t="s">
        <v>1210</v>
      </c>
      <c r="E1969" s="17">
        <v>82031</v>
      </c>
      <c r="F1969" s="17" t="str">
        <f t="shared" si="310"/>
        <v>ST82031</v>
      </c>
      <c r="G1969" s="17" t="e">
        <f>VLOOKUP(E1969,[4]PARTIDAS!$F:$M,8,0)</f>
        <v>#N/A</v>
      </c>
      <c r="H1969" s="17">
        <v>34708</v>
      </c>
      <c r="I1969" s="18">
        <v>44819.48333333333</v>
      </c>
      <c r="J1969" s="18">
        <v>44819.48333333333</v>
      </c>
      <c r="K1969" s="18">
        <v>44853</v>
      </c>
      <c r="L1969" s="19">
        <v>2799860</v>
      </c>
      <c r="M1969" s="19">
        <v>2799860</v>
      </c>
      <c r="N1969" s="16" t="s">
        <v>4297</v>
      </c>
      <c r="O1969" s="16"/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/>
      <c r="AF1969" s="16"/>
      <c r="AG1969" s="21">
        <v>44874</v>
      </c>
      <c r="AH1969" s="16"/>
      <c r="AI1969" s="16"/>
      <c r="AJ1969" s="16" t="e">
        <f>VLOOKUP(E1969,[4]TD!$A:$B,2,0)</f>
        <v>#N/A</v>
      </c>
      <c r="AK1969" s="16"/>
      <c r="AL1969" s="16"/>
      <c r="AM1969" s="16"/>
      <c r="AN1969" s="16"/>
      <c r="AO1969" s="16"/>
      <c r="AP1969" s="16"/>
      <c r="AQ1969" s="16"/>
      <c r="AR1969" s="25">
        <f t="shared" si="314"/>
        <v>2799860</v>
      </c>
      <c r="AS1969" s="16"/>
      <c r="AT1969" s="16">
        <f t="shared" si="311"/>
        <v>2799860</v>
      </c>
      <c r="AU1969" s="16"/>
      <c r="AV1969" s="16"/>
      <c r="AW1969" s="16"/>
      <c r="AX1969" s="16"/>
      <c r="AY1969" s="16"/>
      <c r="AZ1969" s="16"/>
      <c r="BA1969" s="16"/>
      <c r="BB1969" s="25">
        <f t="shared" si="307"/>
        <v>-2799860</v>
      </c>
      <c r="BC1969" s="16"/>
      <c r="BD1969" s="52">
        <f t="shared" si="308"/>
        <v>44819.48333333333</v>
      </c>
      <c r="BE1969" s="16">
        <f t="shared" si="312"/>
        <v>2022</v>
      </c>
      <c r="BF1969" s="52">
        <f t="shared" si="309"/>
        <v>44853</v>
      </c>
      <c r="BG1969" s="16">
        <f t="shared" si="313"/>
        <v>2022</v>
      </c>
      <c r="BH1969" s="16"/>
    </row>
    <row r="1970" spans="1:60" x14ac:dyDescent="0.25">
      <c r="A1970" s="16">
        <v>820003850</v>
      </c>
      <c r="B1970" s="16" t="s">
        <v>3461</v>
      </c>
      <c r="C1970" s="16" t="s">
        <v>3462</v>
      </c>
      <c r="D1970" s="17" t="s">
        <v>1210</v>
      </c>
      <c r="E1970" s="17">
        <v>82115</v>
      </c>
      <c r="F1970" s="17" t="str">
        <f t="shared" si="310"/>
        <v>ST82115</v>
      </c>
      <c r="G1970" s="17" t="e">
        <f>VLOOKUP(E1970,[4]PARTIDAS!$F:$M,8,0)</f>
        <v>#N/A</v>
      </c>
      <c r="H1970" s="17">
        <v>34703</v>
      </c>
      <c r="I1970" s="18">
        <v>44819.95208333333</v>
      </c>
      <c r="J1970" s="18">
        <v>44819.95208333333</v>
      </c>
      <c r="K1970" s="18">
        <v>44853</v>
      </c>
      <c r="L1970" s="19">
        <v>263380</v>
      </c>
      <c r="M1970" s="19">
        <v>263380</v>
      </c>
      <c r="N1970" s="16" t="s">
        <v>4297</v>
      </c>
      <c r="O1970" s="16"/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/>
      <c r="AF1970" s="16"/>
      <c r="AG1970" s="21">
        <v>44874</v>
      </c>
      <c r="AH1970" s="16"/>
      <c r="AI1970" s="16"/>
      <c r="AJ1970" s="16" t="e">
        <f>VLOOKUP(E1970,[4]TD!$A:$B,2,0)</f>
        <v>#N/A</v>
      </c>
      <c r="AK1970" s="16"/>
      <c r="AL1970" s="16"/>
      <c r="AM1970" s="16"/>
      <c r="AN1970" s="16"/>
      <c r="AO1970" s="16"/>
      <c r="AP1970" s="16"/>
      <c r="AQ1970" s="16"/>
      <c r="AR1970" s="25">
        <f t="shared" si="314"/>
        <v>263380</v>
      </c>
      <c r="AS1970" s="16"/>
      <c r="AT1970" s="16">
        <f t="shared" si="311"/>
        <v>263380</v>
      </c>
      <c r="AU1970" s="16"/>
      <c r="AV1970" s="16"/>
      <c r="AW1970" s="16"/>
      <c r="AX1970" s="16"/>
      <c r="AY1970" s="16"/>
      <c r="AZ1970" s="16"/>
      <c r="BA1970" s="16"/>
      <c r="BB1970" s="25">
        <f t="shared" si="307"/>
        <v>-263380</v>
      </c>
      <c r="BC1970" s="16"/>
      <c r="BD1970" s="52">
        <f t="shared" si="308"/>
        <v>44819.95208333333</v>
      </c>
      <c r="BE1970" s="16">
        <f t="shared" si="312"/>
        <v>2022</v>
      </c>
      <c r="BF1970" s="52">
        <f t="shared" si="309"/>
        <v>44853</v>
      </c>
      <c r="BG1970" s="16">
        <f t="shared" si="313"/>
        <v>2022</v>
      </c>
      <c r="BH1970" s="16"/>
    </row>
    <row r="1971" spans="1:60" x14ac:dyDescent="0.25">
      <c r="A1971" s="16">
        <v>820003850</v>
      </c>
      <c r="B1971" s="16" t="s">
        <v>3461</v>
      </c>
      <c r="C1971" s="16" t="s">
        <v>3462</v>
      </c>
      <c r="D1971" s="17" t="s">
        <v>1210</v>
      </c>
      <c r="E1971" s="17">
        <v>82191</v>
      </c>
      <c r="F1971" s="17" t="str">
        <f t="shared" si="310"/>
        <v>ST82191</v>
      </c>
      <c r="G1971" s="17" t="e">
        <f>VLOOKUP(E1971,[4]PARTIDAS!$F:$M,8,0)</f>
        <v>#N/A</v>
      </c>
      <c r="H1971" s="17">
        <v>34703</v>
      </c>
      <c r="I1971" s="18">
        <v>44820.554166666669</v>
      </c>
      <c r="J1971" s="18">
        <v>44820.554166666669</v>
      </c>
      <c r="K1971" s="18">
        <v>44853</v>
      </c>
      <c r="L1971" s="19">
        <v>509757</v>
      </c>
      <c r="M1971" s="19">
        <v>509757</v>
      </c>
      <c r="N1971" s="16" t="s">
        <v>4297</v>
      </c>
      <c r="O1971" s="16"/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F1971" s="16"/>
      <c r="AG1971" s="21">
        <v>44874</v>
      </c>
      <c r="AH1971" s="16"/>
      <c r="AI1971" s="16"/>
      <c r="AJ1971" s="16" t="e">
        <f>VLOOKUP(E1971,[4]TD!$A:$B,2,0)</f>
        <v>#N/A</v>
      </c>
      <c r="AK1971" s="16"/>
      <c r="AL1971" s="16"/>
      <c r="AM1971" s="16"/>
      <c r="AN1971" s="16"/>
      <c r="AO1971" s="16"/>
      <c r="AP1971" s="16"/>
      <c r="AQ1971" s="16"/>
      <c r="AR1971" s="25">
        <f t="shared" si="314"/>
        <v>509757</v>
      </c>
      <c r="AS1971" s="16"/>
      <c r="AT1971" s="16">
        <f t="shared" si="311"/>
        <v>509757</v>
      </c>
      <c r="AU1971" s="16"/>
      <c r="AV1971" s="16"/>
      <c r="AW1971" s="16"/>
      <c r="AX1971" s="16"/>
      <c r="AY1971" s="16"/>
      <c r="AZ1971" s="16"/>
      <c r="BA1971" s="16"/>
      <c r="BB1971" s="25">
        <f t="shared" si="307"/>
        <v>-509757</v>
      </c>
      <c r="BC1971" s="16"/>
      <c r="BD1971" s="52">
        <f t="shared" si="308"/>
        <v>44820.554166666669</v>
      </c>
      <c r="BE1971" s="16">
        <f t="shared" si="312"/>
        <v>2022</v>
      </c>
      <c r="BF1971" s="52">
        <f t="shared" si="309"/>
        <v>44853</v>
      </c>
      <c r="BG1971" s="16">
        <f t="shared" si="313"/>
        <v>2022</v>
      </c>
      <c r="BH1971" s="16"/>
    </row>
    <row r="1972" spans="1:60" x14ac:dyDescent="0.25">
      <c r="A1972" s="16">
        <v>820003850</v>
      </c>
      <c r="B1972" s="16" t="s">
        <v>3461</v>
      </c>
      <c r="C1972" s="16" t="s">
        <v>3462</v>
      </c>
      <c r="D1972" s="17" t="s">
        <v>1210</v>
      </c>
      <c r="E1972" s="17">
        <v>82288</v>
      </c>
      <c r="F1972" s="17" t="str">
        <f t="shared" si="310"/>
        <v>ST82288</v>
      </c>
      <c r="G1972" s="17" t="e">
        <f>VLOOKUP(E1972,[4]PARTIDAS!$F:$M,8,0)</f>
        <v>#N/A</v>
      </c>
      <c r="H1972" s="17">
        <v>34703</v>
      </c>
      <c r="I1972" s="18">
        <v>44821.381944444445</v>
      </c>
      <c r="J1972" s="18">
        <v>44821.381944444445</v>
      </c>
      <c r="K1972" s="18">
        <v>44853</v>
      </c>
      <c r="L1972" s="19">
        <v>40400</v>
      </c>
      <c r="M1972" s="19">
        <v>40400</v>
      </c>
      <c r="N1972" s="16" t="s">
        <v>4297</v>
      </c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21">
        <v>44874</v>
      </c>
      <c r="AH1972" s="16"/>
      <c r="AI1972" s="16"/>
      <c r="AJ1972" s="16" t="e">
        <f>VLOOKUP(E1972,[4]TD!$A:$B,2,0)</f>
        <v>#N/A</v>
      </c>
      <c r="AK1972" s="16"/>
      <c r="AL1972" s="16"/>
      <c r="AM1972" s="16"/>
      <c r="AN1972" s="16"/>
      <c r="AO1972" s="16"/>
      <c r="AP1972" s="16"/>
      <c r="AQ1972" s="16"/>
      <c r="AR1972" s="25">
        <f t="shared" si="314"/>
        <v>40400</v>
      </c>
      <c r="AS1972" s="16"/>
      <c r="AT1972" s="16">
        <f t="shared" si="311"/>
        <v>40400</v>
      </c>
      <c r="AU1972" s="16"/>
      <c r="AV1972" s="16"/>
      <c r="AW1972" s="16"/>
      <c r="AX1972" s="16"/>
      <c r="AY1972" s="16"/>
      <c r="AZ1972" s="16"/>
      <c r="BA1972" s="16"/>
      <c r="BB1972" s="25">
        <f t="shared" si="307"/>
        <v>-40400</v>
      </c>
      <c r="BC1972" s="16"/>
      <c r="BD1972" s="52">
        <f t="shared" si="308"/>
        <v>44821.381944444445</v>
      </c>
      <c r="BE1972" s="16">
        <f t="shared" si="312"/>
        <v>2022</v>
      </c>
      <c r="BF1972" s="52">
        <f t="shared" si="309"/>
        <v>44853</v>
      </c>
      <c r="BG1972" s="16">
        <f t="shared" si="313"/>
        <v>2022</v>
      </c>
      <c r="BH1972" s="16"/>
    </row>
    <row r="1973" spans="1:60" x14ac:dyDescent="0.25">
      <c r="A1973" s="16">
        <v>820003850</v>
      </c>
      <c r="B1973" s="16" t="s">
        <v>3461</v>
      </c>
      <c r="C1973" s="16" t="s">
        <v>3467</v>
      </c>
      <c r="D1973" s="17" t="s">
        <v>1210</v>
      </c>
      <c r="E1973" s="17">
        <v>82295</v>
      </c>
      <c r="F1973" s="17" t="str">
        <f t="shared" si="310"/>
        <v>ST82295</v>
      </c>
      <c r="G1973" s="17" t="e">
        <f>VLOOKUP(E1973,[4]PARTIDAS!$F:$M,8,0)</f>
        <v>#N/A</v>
      </c>
      <c r="H1973" s="17">
        <v>34710</v>
      </c>
      <c r="I1973" s="18">
        <v>44821.412499999999</v>
      </c>
      <c r="J1973" s="18">
        <v>44821.412499999999</v>
      </c>
      <c r="K1973" s="18">
        <v>44853</v>
      </c>
      <c r="L1973" s="19">
        <v>7100</v>
      </c>
      <c r="M1973" s="19">
        <v>7100</v>
      </c>
      <c r="N1973" s="16" t="s">
        <v>4297</v>
      </c>
      <c r="O1973" s="16"/>
      <c r="P1973" s="1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16"/>
      <c r="AE1973" s="16"/>
      <c r="AF1973" s="16"/>
      <c r="AG1973" s="21">
        <v>44874</v>
      </c>
      <c r="AH1973" s="16"/>
      <c r="AI1973" s="16"/>
      <c r="AJ1973" s="16" t="e">
        <f>VLOOKUP(E1973,[4]TD!$A:$B,2,0)</f>
        <v>#N/A</v>
      </c>
      <c r="AK1973" s="16"/>
      <c r="AL1973" s="16"/>
      <c r="AM1973" s="16"/>
      <c r="AN1973" s="16"/>
      <c r="AO1973" s="16"/>
      <c r="AP1973" s="16"/>
      <c r="AQ1973" s="16"/>
      <c r="AR1973" s="25">
        <f t="shared" si="314"/>
        <v>7100</v>
      </c>
      <c r="AS1973" s="16"/>
      <c r="AT1973" s="16">
        <f t="shared" si="311"/>
        <v>7100</v>
      </c>
      <c r="AU1973" s="16"/>
      <c r="AV1973" s="16"/>
      <c r="AW1973" s="16"/>
      <c r="AX1973" s="16"/>
      <c r="AY1973" s="16"/>
      <c r="AZ1973" s="16"/>
      <c r="BA1973" s="16"/>
      <c r="BB1973" s="25">
        <f t="shared" si="307"/>
        <v>-7100</v>
      </c>
      <c r="BC1973" s="16"/>
      <c r="BD1973" s="52">
        <f t="shared" si="308"/>
        <v>44821.412499999999</v>
      </c>
      <c r="BE1973" s="16">
        <f t="shared" si="312"/>
        <v>2022</v>
      </c>
      <c r="BF1973" s="52">
        <f t="shared" si="309"/>
        <v>44853</v>
      </c>
      <c r="BG1973" s="16">
        <f t="shared" si="313"/>
        <v>2022</v>
      </c>
      <c r="BH1973" s="16"/>
    </row>
    <row r="1974" spans="1:60" x14ac:dyDescent="0.25">
      <c r="A1974" s="16">
        <v>820003850</v>
      </c>
      <c r="B1974" s="16" t="s">
        <v>3461</v>
      </c>
      <c r="C1974" s="16" t="s">
        <v>3462</v>
      </c>
      <c r="D1974" s="17" t="s">
        <v>1210</v>
      </c>
      <c r="E1974" s="17">
        <v>82328</v>
      </c>
      <c r="F1974" s="17" t="str">
        <f t="shared" si="310"/>
        <v>ST82328</v>
      </c>
      <c r="G1974" s="17" t="e">
        <f>VLOOKUP(E1974,[4]PARTIDAS!$F:$M,8,0)</f>
        <v>#N/A</v>
      </c>
      <c r="H1974" s="17">
        <v>34703</v>
      </c>
      <c r="I1974" s="18">
        <v>44821.654166666667</v>
      </c>
      <c r="J1974" s="18">
        <v>44821.654166666667</v>
      </c>
      <c r="K1974" s="18">
        <v>44853</v>
      </c>
      <c r="L1974" s="19">
        <v>359399</v>
      </c>
      <c r="M1974" s="19">
        <v>359399</v>
      </c>
      <c r="N1974" s="16" t="s">
        <v>4297</v>
      </c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21">
        <v>44874</v>
      </c>
      <c r="AH1974" s="16"/>
      <c r="AI1974" s="16"/>
      <c r="AJ1974" s="16" t="e">
        <f>VLOOKUP(E1974,[4]TD!$A:$B,2,0)</f>
        <v>#N/A</v>
      </c>
      <c r="AK1974" s="16"/>
      <c r="AL1974" s="16"/>
      <c r="AM1974" s="16"/>
      <c r="AN1974" s="16"/>
      <c r="AO1974" s="16"/>
      <c r="AP1974" s="16"/>
      <c r="AQ1974" s="16"/>
      <c r="AR1974" s="25">
        <f t="shared" si="314"/>
        <v>359399</v>
      </c>
      <c r="AS1974" s="16"/>
      <c r="AT1974" s="16">
        <f t="shared" si="311"/>
        <v>359399</v>
      </c>
      <c r="AU1974" s="16"/>
      <c r="AV1974" s="16"/>
      <c r="AW1974" s="16"/>
      <c r="AX1974" s="16"/>
      <c r="AY1974" s="16"/>
      <c r="AZ1974" s="16"/>
      <c r="BA1974" s="16"/>
      <c r="BB1974" s="25">
        <f t="shared" si="307"/>
        <v>-359399</v>
      </c>
      <c r="BC1974" s="16"/>
      <c r="BD1974" s="52">
        <f t="shared" si="308"/>
        <v>44821.654166666667</v>
      </c>
      <c r="BE1974" s="16">
        <f t="shared" si="312"/>
        <v>2022</v>
      </c>
      <c r="BF1974" s="52">
        <f t="shared" si="309"/>
        <v>44853</v>
      </c>
      <c r="BG1974" s="16">
        <f t="shared" si="313"/>
        <v>2022</v>
      </c>
      <c r="BH1974" s="16"/>
    </row>
    <row r="1975" spans="1:60" x14ac:dyDescent="0.25">
      <c r="A1975" s="16">
        <v>820003850</v>
      </c>
      <c r="B1975" s="16" t="s">
        <v>3461</v>
      </c>
      <c r="C1975" s="16" t="s">
        <v>3462</v>
      </c>
      <c r="D1975" s="17" t="s">
        <v>1210</v>
      </c>
      <c r="E1975" s="17">
        <v>82348</v>
      </c>
      <c r="F1975" s="17" t="str">
        <f t="shared" si="310"/>
        <v>ST82348</v>
      </c>
      <c r="G1975" s="17" t="e">
        <f>VLOOKUP(E1975,[4]PARTIDAS!$F:$M,8,0)</f>
        <v>#N/A</v>
      </c>
      <c r="H1975" s="17">
        <v>34703</v>
      </c>
      <c r="I1975" s="18">
        <v>44821.850694444445</v>
      </c>
      <c r="J1975" s="18">
        <v>44821.850694444445</v>
      </c>
      <c r="K1975" s="18">
        <v>44853</v>
      </c>
      <c r="L1975" s="19">
        <v>153800</v>
      </c>
      <c r="M1975" s="19">
        <v>153800</v>
      </c>
      <c r="N1975" s="16" t="s">
        <v>4297</v>
      </c>
      <c r="O1975" s="16"/>
      <c r="P1975" s="1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16"/>
      <c r="AE1975" s="16"/>
      <c r="AF1975" s="16"/>
      <c r="AG1975" s="21">
        <v>44874</v>
      </c>
      <c r="AH1975" s="16"/>
      <c r="AI1975" s="16"/>
      <c r="AJ1975" s="16" t="e">
        <f>VLOOKUP(E1975,[4]TD!$A:$B,2,0)</f>
        <v>#N/A</v>
      </c>
      <c r="AK1975" s="16"/>
      <c r="AL1975" s="16"/>
      <c r="AM1975" s="16"/>
      <c r="AN1975" s="16"/>
      <c r="AO1975" s="16"/>
      <c r="AP1975" s="16"/>
      <c r="AQ1975" s="16"/>
      <c r="AR1975" s="25">
        <f t="shared" si="314"/>
        <v>153800</v>
      </c>
      <c r="AS1975" s="16"/>
      <c r="AT1975" s="16">
        <f t="shared" si="311"/>
        <v>153800</v>
      </c>
      <c r="AU1975" s="16"/>
      <c r="AV1975" s="16"/>
      <c r="AW1975" s="16"/>
      <c r="AX1975" s="16"/>
      <c r="AY1975" s="16"/>
      <c r="AZ1975" s="16"/>
      <c r="BA1975" s="16"/>
      <c r="BB1975" s="25">
        <f t="shared" si="307"/>
        <v>-153800</v>
      </c>
      <c r="BC1975" s="16"/>
      <c r="BD1975" s="52">
        <f t="shared" si="308"/>
        <v>44821.850694444445</v>
      </c>
      <c r="BE1975" s="16">
        <f t="shared" si="312"/>
        <v>2022</v>
      </c>
      <c r="BF1975" s="52">
        <f t="shared" si="309"/>
        <v>44853</v>
      </c>
      <c r="BG1975" s="16">
        <f t="shared" si="313"/>
        <v>2022</v>
      </c>
      <c r="BH1975" s="16"/>
    </row>
    <row r="1976" spans="1:60" x14ac:dyDescent="0.25">
      <c r="A1976" s="16">
        <v>820003850</v>
      </c>
      <c r="B1976" s="16" t="s">
        <v>3461</v>
      </c>
      <c r="C1976" s="16" t="s">
        <v>3462</v>
      </c>
      <c r="D1976" s="17" t="s">
        <v>1210</v>
      </c>
      <c r="E1976" s="17">
        <v>82351</v>
      </c>
      <c r="F1976" s="17" t="str">
        <f t="shared" si="310"/>
        <v>ST82351</v>
      </c>
      <c r="G1976" s="17" t="e">
        <f>VLOOKUP(E1976,[4]PARTIDAS!$F:$M,8,0)</f>
        <v>#N/A</v>
      </c>
      <c r="H1976" s="17">
        <v>34703</v>
      </c>
      <c r="I1976" s="18">
        <v>44821.886111111111</v>
      </c>
      <c r="J1976" s="18">
        <v>44821.886111111111</v>
      </c>
      <c r="K1976" s="18">
        <v>44853</v>
      </c>
      <c r="L1976" s="19">
        <v>147196</v>
      </c>
      <c r="M1976" s="19">
        <v>147196</v>
      </c>
      <c r="N1976" s="16" t="s">
        <v>4297</v>
      </c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21">
        <v>44874</v>
      </c>
      <c r="AH1976" s="16"/>
      <c r="AI1976" s="16"/>
      <c r="AJ1976" s="16" t="e">
        <f>VLOOKUP(E1976,[4]TD!$A:$B,2,0)</f>
        <v>#N/A</v>
      </c>
      <c r="AK1976" s="16"/>
      <c r="AL1976" s="16"/>
      <c r="AM1976" s="16"/>
      <c r="AN1976" s="16"/>
      <c r="AO1976" s="16"/>
      <c r="AP1976" s="16"/>
      <c r="AQ1976" s="16"/>
      <c r="AR1976" s="25">
        <f t="shared" si="314"/>
        <v>147196</v>
      </c>
      <c r="AS1976" s="16"/>
      <c r="AT1976" s="16">
        <f t="shared" si="311"/>
        <v>147196</v>
      </c>
      <c r="AU1976" s="16"/>
      <c r="AV1976" s="16"/>
      <c r="AW1976" s="16"/>
      <c r="AX1976" s="16"/>
      <c r="AY1976" s="16"/>
      <c r="AZ1976" s="16"/>
      <c r="BA1976" s="16"/>
      <c r="BB1976" s="25">
        <f t="shared" si="307"/>
        <v>-147196</v>
      </c>
      <c r="BC1976" s="16"/>
      <c r="BD1976" s="52">
        <f t="shared" si="308"/>
        <v>44821.886111111111</v>
      </c>
      <c r="BE1976" s="16">
        <f t="shared" si="312"/>
        <v>2022</v>
      </c>
      <c r="BF1976" s="52">
        <f t="shared" si="309"/>
        <v>44853</v>
      </c>
      <c r="BG1976" s="16">
        <f t="shared" si="313"/>
        <v>2022</v>
      </c>
      <c r="BH1976" s="16"/>
    </row>
    <row r="1977" spans="1:60" x14ac:dyDescent="0.25">
      <c r="A1977" s="16">
        <v>820003850</v>
      </c>
      <c r="B1977" s="16" t="s">
        <v>3461</v>
      </c>
      <c r="C1977" s="16" t="s">
        <v>3462</v>
      </c>
      <c r="D1977" s="17" t="s">
        <v>1210</v>
      </c>
      <c r="E1977" s="17">
        <v>82359</v>
      </c>
      <c r="F1977" s="17" t="str">
        <f t="shared" si="310"/>
        <v>ST82359</v>
      </c>
      <c r="G1977" s="17" t="e">
        <f>VLOOKUP(E1977,[4]PARTIDAS!$F:$M,8,0)</f>
        <v>#N/A</v>
      </c>
      <c r="H1977" s="17">
        <v>34703</v>
      </c>
      <c r="I1977" s="18">
        <v>44821.940972222219</v>
      </c>
      <c r="J1977" s="18">
        <v>44821.940972222219</v>
      </c>
      <c r="K1977" s="18">
        <v>44853</v>
      </c>
      <c r="L1977" s="19">
        <v>594540</v>
      </c>
      <c r="M1977" s="19">
        <v>594540</v>
      </c>
      <c r="N1977" s="16" t="s">
        <v>4297</v>
      </c>
      <c r="O1977" s="16"/>
      <c r="P1977" s="16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16"/>
      <c r="AE1977" s="16"/>
      <c r="AF1977" s="16"/>
      <c r="AG1977" s="21">
        <v>44874</v>
      </c>
      <c r="AH1977" s="16"/>
      <c r="AI1977" s="16"/>
      <c r="AJ1977" s="16" t="e">
        <f>VLOOKUP(E1977,[4]TD!$A:$B,2,0)</f>
        <v>#N/A</v>
      </c>
      <c r="AK1977" s="16"/>
      <c r="AL1977" s="16"/>
      <c r="AM1977" s="16"/>
      <c r="AN1977" s="16"/>
      <c r="AO1977" s="16"/>
      <c r="AP1977" s="16"/>
      <c r="AQ1977" s="16"/>
      <c r="AR1977" s="25">
        <f t="shared" si="314"/>
        <v>594540</v>
      </c>
      <c r="AS1977" s="16"/>
      <c r="AT1977" s="16">
        <f t="shared" si="311"/>
        <v>594540</v>
      </c>
      <c r="AU1977" s="16"/>
      <c r="AV1977" s="16"/>
      <c r="AW1977" s="16"/>
      <c r="AX1977" s="16"/>
      <c r="AY1977" s="16"/>
      <c r="AZ1977" s="16"/>
      <c r="BA1977" s="16"/>
      <c r="BB1977" s="25">
        <f t="shared" si="307"/>
        <v>-594540</v>
      </c>
      <c r="BC1977" s="16"/>
      <c r="BD1977" s="52">
        <f t="shared" si="308"/>
        <v>44821.940972222219</v>
      </c>
      <c r="BE1977" s="16">
        <f t="shared" si="312"/>
        <v>2022</v>
      </c>
      <c r="BF1977" s="52">
        <f t="shared" si="309"/>
        <v>44853</v>
      </c>
      <c r="BG1977" s="16">
        <f t="shared" si="313"/>
        <v>2022</v>
      </c>
      <c r="BH1977" s="16"/>
    </row>
    <row r="1978" spans="1:60" x14ac:dyDescent="0.25">
      <c r="A1978" s="16">
        <v>820003850</v>
      </c>
      <c r="B1978" s="16" t="s">
        <v>3461</v>
      </c>
      <c r="C1978" s="16" t="s">
        <v>3462</v>
      </c>
      <c r="D1978" s="17" t="s">
        <v>1210</v>
      </c>
      <c r="E1978" s="17">
        <v>82361</v>
      </c>
      <c r="F1978" s="17" t="str">
        <f t="shared" si="310"/>
        <v>ST82361</v>
      </c>
      <c r="G1978" s="17" t="e">
        <f>VLOOKUP(E1978,[4]PARTIDAS!$F:$M,8,0)</f>
        <v>#N/A</v>
      </c>
      <c r="H1978" s="17">
        <v>34703</v>
      </c>
      <c r="I1978" s="18">
        <v>44821.956250000003</v>
      </c>
      <c r="J1978" s="18">
        <v>44821.956250000003</v>
      </c>
      <c r="K1978" s="18">
        <v>44853</v>
      </c>
      <c r="L1978" s="19">
        <v>153048</v>
      </c>
      <c r="M1978" s="19">
        <v>153048</v>
      </c>
      <c r="N1978" s="16" t="s">
        <v>4297</v>
      </c>
      <c r="O1978" s="16"/>
      <c r="P1978" s="16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16"/>
      <c r="AE1978" s="16"/>
      <c r="AF1978" s="16"/>
      <c r="AG1978" s="21">
        <v>44874</v>
      </c>
      <c r="AH1978" s="16"/>
      <c r="AI1978" s="16"/>
      <c r="AJ1978" s="16" t="e">
        <f>VLOOKUP(E1978,[4]TD!$A:$B,2,0)</f>
        <v>#N/A</v>
      </c>
      <c r="AK1978" s="16"/>
      <c r="AL1978" s="16"/>
      <c r="AM1978" s="16"/>
      <c r="AN1978" s="16"/>
      <c r="AO1978" s="16"/>
      <c r="AP1978" s="16"/>
      <c r="AQ1978" s="16"/>
      <c r="AR1978" s="25">
        <f t="shared" si="314"/>
        <v>153048</v>
      </c>
      <c r="AS1978" s="16"/>
      <c r="AT1978" s="16">
        <f t="shared" si="311"/>
        <v>153048</v>
      </c>
      <c r="AU1978" s="16"/>
      <c r="AV1978" s="16"/>
      <c r="AW1978" s="16"/>
      <c r="AX1978" s="16"/>
      <c r="AY1978" s="16"/>
      <c r="AZ1978" s="16"/>
      <c r="BA1978" s="16"/>
      <c r="BB1978" s="25">
        <f t="shared" si="307"/>
        <v>-153048</v>
      </c>
      <c r="BC1978" s="16"/>
      <c r="BD1978" s="52">
        <f t="shared" si="308"/>
        <v>44821.956250000003</v>
      </c>
      <c r="BE1978" s="16">
        <f t="shared" si="312"/>
        <v>2022</v>
      </c>
      <c r="BF1978" s="52">
        <f t="shared" si="309"/>
        <v>44853</v>
      </c>
      <c r="BG1978" s="16">
        <f t="shared" si="313"/>
        <v>2022</v>
      </c>
      <c r="BH1978" s="16"/>
    </row>
    <row r="1979" spans="1:60" x14ac:dyDescent="0.25">
      <c r="A1979" s="16">
        <v>820003850</v>
      </c>
      <c r="B1979" s="16" t="s">
        <v>3461</v>
      </c>
      <c r="C1979" s="16" t="s">
        <v>3462</v>
      </c>
      <c r="D1979" s="17" t="s">
        <v>1210</v>
      </c>
      <c r="E1979" s="17">
        <v>82362</v>
      </c>
      <c r="F1979" s="17" t="str">
        <f t="shared" si="310"/>
        <v>ST82362</v>
      </c>
      <c r="G1979" s="17" t="e">
        <f>VLOOKUP(E1979,[4]PARTIDAS!$F:$M,8,0)</f>
        <v>#N/A</v>
      </c>
      <c r="H1979" s="17">
        <v>34707</v>
      </c>
      <c r="I1979" s="18">
        <v>44821.956944444442</v>
      </c>
      <c r="J1979" s="18">
        <v>44821.956944444442</v>
      </c>
      <c r="K1979" s="18">
        <v>44853</v>
      </c>
      <c r="L1979" s="19">
        <v>80800</v>
      </c>
      <c r="M1979" s="19">
        <v>80800</v>
      </c>
      <c r="N1979" s="16" t="s">
        <v>4297</v>
      </c>
      <c r="O1979" s="16"/>
      <c r="P1979" s="16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16"/>
      <c r="AE1979" s="16"/>
      <c r="AF1979" s="16"/>
      <c r="AG1979" s="21">
        <v>44874</v>
      </c>
      <c r="AH1979" s="16"/>
      <c r="AI1979" s="16"/>
      <c r="AJ1979" s="16" t="e">
        <f>VLOOKUP(E1979,[4]TD!$A:$B,2,0)</f>
        <v>#N/A</v>
      </c>
      <c r="AK1979" s="16"/>
      <c r="AL1979" s="16"/>
      <c r="AM1979" s="16"/>
      <c r="AN1979" s="16"/>
      <c r="AO1979" s="16"/>
      <c r="AP1979" s="16"/>
      <c r="AQ1979" s="16"/>
      <c r="AR1979" s="25">
        <f t="shared" si="314"/>
        <v>80800</v>
      </c>
      <c r="AS1979" s="16"/>
      <c r="AT1979" s="16">
        <f t="shared" si="311"/>
        <v>80800</v>
      </c>
      <c r="AU1979" s="16"/>
      <c r="AV1979" s="16"/>
      <c r="AW1979" s="16"/>
      <c r="AX1979" s="16"/>
      <c r="AY1979" s="16"/>
      <c r="AZ1979" s="16"/>
      <c r="BA1979" s="16"/>
      <c r="BB1979" s="25">
        <f t="shared" si="307"/>
        <v>-80800</v>
      </c>
      <c r="BC1979" s="16"/>
      <c r="BD1979" s="52">
        <f t="shared" si="308"/>
        <v>44821.956944444442</v>
      </c>
      <c r="BE1979" s="16">
        <f t="shared" si="312"/>
        <v>2022</v>
      </c>
      <c r="BF1979" s="52">
        <f t="shared" si="309"/>
        <v>44853</v>
      </c>
      <c r="BG1979" s="16">
        <f t="shared" si="313"/>
        <v>2022</v>
      </c>
      <c r="BH1979" s="16"/>
    </row>
    <row r="1980" spans="1:60" x14ac:dyDescent="0.25">
      <c r="A1980" s="16">
        <v>820003850</v>
      </c>
      <c r="B1980" s="16" t="s">
        <v>3461</v>
      </c>
      <c r="C1980" s="16" t="s">
        <v>3462</v>
      </c>
      <c r="D1980" s="17" t="s">
        <v>1210</v>
      </c>
      <c r="E1980" s="17">
        <v>82383</v>
      </c>
      <c r="F1980" s="17" t="str">
        <f t="shared" si="310"/>
        <v>ST82383</v>
      </c>
      <c r="G1980" s="17" t="e">
        <f>VLOOKUP(E1980,[4]PARTIDAS!$F:$M,8,0)</f>
        <v>#N/A</v>
      </c>
      <c r="H1980" s="17">
        <v>34703</v>
      </c>
      <c r="I1980" s="18">
        <v>44822.45416666667</v>
      </c>
      <c r="J1980" s="18">
        <v>44822.45416666667</v>
      </c>
      <c r="K1980" s="18">
        <v>44853</v>
      </c>
      <c r="L1980" s="19">
        <v>6751054</v>
      </c>
      <c r="M1980" s="19">
        <v>6751054</v>
      </c>
      <c r="N1980" s="16" t="s">
        <v>4297</v>
      </c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21">
        <v>44874</v>
      </c>
      <c r="AH1980" s="16"/>
      <c r="AI1980" s="16"/>
      <c r="AJ1980" s="16" t="e">
        <f>VLOOKUP(E1980,[4]TD!$A:$B,2,0)</f>
        <v>#N/A</v>
      </c>
      <c r="AK1980" s="16"/>
      <c r="AL1980" s="16"/>
      <c r="AM1980" s="16"/>
      <c r="AN1980" s="16"/>
      <c r="AO1980" s="16"/>
      <c r="AP1980" s="16"/>
      <c r="AQ1980" s="16"/>
      <c r="AR1980" s="25">
        <f t="shared" si="314"/>
        <v>6751054</v>
      </c>
      <c r="AS1980" s="16"/>
      <c r="AT1980" s="16">
        <f t="shared" si="311"/>
        <v>6751054</v>
      </c>
      <c r="AU1980" s="16"/>
      <c r="AV1980" s="16"/>
      <c r="AW1980" s="16"/>
      <c r="AX1980" s="16"/>
      <c r="AY1980" s="16"/>
      <c r="AZ1980" s="16"/>
      <c r="BA1980" s="16"/>
      <c r="BB1980" s="25">
        <f t="shared" si="307"/>
        <v>-6751054</v>
      </c>
      <c r="BC1980" s="16"/>
      <c r="BD1980" s="52">
        <f t="shared" si="308"/>
        <v>44822.45416666667</v>
      </c>
      <c r="BE1980" s="16">
        <f t="shared" si="312"/>
        <v>2022</v>
      </c>
      <c r="BF1980" s="52">
        <f t="shared" si="309"/>
        <v>44853</v>
      </c>
      <c r="BG1980" s="16">
        <f t="shared" si="313"/>
        <v>2022</v>
      </c>
      <c r="BH1980" s="16"/>
    </row>
    <row r="1981" spans="1:60" x14ac:dyDescent="0.25">
      <c r="A1981" s="16">
        <v>820003850</v>
      </c>
      <c r="B1981" s="16" t="s">
        <v>3461</v>
      </c>
      <c r="C1981" s="16" t="s">
        <v>3462</v>
      </c>
      <c r="D1981" s="17" t="s">
        <v>1210</v>
      </c>
      <c r="E1981" s="17">
        <v>82391</v>
      </c>
      <c r="F1981" s="17" t="str">
        <f t="shared" si="310"/>
        <v>ST82391</v>
      </c>
      <c r="G1981" s="17" t="e">
        <f>VLOOKUP(E1981,[4]PARTIDAS!$F:$M,8,0)</f>
        <v>#N/A</v>
      </c>
      <c r="H1981" s="17">
        <v>34703</v>
      </c>
      <c r="I1981" s="18">
        <v>44822.563194444447</v>
      </c>
      <c r="J1981" s="18">
        <v>44822.563194444447</v>
      </c>
      <c r="K1981" s="18">
        <v>44853</v>
      </c>
      <c r="L1981" s="19">
        <v>165139</v>
      </c>
      <c r="M1981" s="19">
        <v>165139</v>
      </c>
      <c r="N1981" s="16" t="s">
        <v>4297</v>
      </c>
      <c r="O1981" s="16"/>
      <c r="P1981" s="16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/>
      <c r="AE1981" s="16"/>
      <c r="AF1981" s="16"/>
      <c r="AG1981" s="21">
        <v>44874</v>
      </c>
      <c r="AH1981" s="16"/>
      <c r="AI1981" s="16"/>
      <c r="AJ1981" s="16" t="e">
        <f>VLOOKUP(E1981,[4]TD!$A:$B,2,0)</f>
        <v>#N/A</v>
      </c>
      <c r="AK1981" s="16"/>
      <c r="AL1981" s="16"/>
      <c r="AM1981" s="16"/>
      <c r="AN1981" s="16"/>
      <c r="AO1981" s="16"/>
      <c r="AP1981" s="16"/>
      <c r="AQ1981" s="16"/>
      <c r="AR1981" s="25">
        <f t="shared" si="314"/>
        <v>165139</v>
      </c>
      <c r="AS1981" s="16"/>
      <c r="AT1981" s="16">
        <f t="shared" si="311"/>
        <v>165139</v>
      </c>
      <c r="AU1981" s="16"/>
      <c r="AV1981" s="16"/>
      <c r="AW1981" s="16"/>
      <c r="AX1981" s="16"/>
      <c r="AY1981" s="16"/>
      <c r="AZ1981" s="16"/>
      <c r="BA1981" s="16"/>
      <c r="BB1981" s="25">
        <f t="shared" si="307"/>
        <v>-165139</v>
      </c>
      <c r="BC1981" s="16"/>
      <c r="BD1981" s="52">
        <f t="shared" si="308"/>
        <v>44822.563194444447</v>
      </c>
      <c r="BE1981" s="16">
        <f t="shared" si="312"/>
        <v>2022</v>
      </c>
      <c r="BF1981" s="52">
        <f t="shared" si="309"/>
        <v>44853</v>
      </c>
      <c r="BG1981" s="16">
        <f t="shared" si="313"/>
        <v>2022</v>
      </c>
      <c r="BH1981" s="16"/>
    </row>
    <row r="1982" spans="1:60" x14ac:dyDescent="0.25">
      <c r="A1982" s="16">
        <v>820003850</v>
      </c>
      <c r="B1982" s="16" t="s">
        <v>3461</v>
      </c>
      <c r="C1982" s="16" t="s">
        <v>3462</v>
      </c>
      <c r="D1982" s="17" t="s">
        <v>1210</v>
      </c>
      <c r="E1982" s="17">
        <v>82393</v>
      </c>
      <c r="F1982" s="17" t="str">
        <f t="shared" si="310"/>
        <v>ST82393</v>
      </c>
      <c r="G1982" s="17" t="e">
        <f>VLOOKUP(E1982,[4]PARTIDAS!$F:$M,8,0)</f>
        <v>#N/A</v>
      </c>
      <c r="H1982" s="17">
        <v>34703</v>
      </c>
      <c r="I1982" s="18">
        <v>44822.606249999997</v>
      </c>
      <c r="J1982" s="18">
        <v>44822.606249999997</v>
      </c>
      <c r="K1982" s="18">
        <v>44853</v>
      </c>
      <c r="L1982" s="19">
        <v>61595</v>
      </c>
      <c r="M1982" s="19">
        <v>61595</v>
      </c>
      <c r="N1982" s="16" t="s">
        <v>4297</v>
      </c>
      <c r="O1982" s="16"/>
      <c r="P1982" s="16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16"/>
      <c r="AE1982" s="16"/>
      <c r="AF1982" s="16"/>
      <c r="AG1982" s="21">
        <v>44874</v>
      </c>
      <c r="AH1982" s="16"/>
      <c r="AI1982" s="16"/>
      <c r="AJ1982" s="16" t="e">
        <f>VLOOKUP(E1982,[4]TD!$A:$B,2,0)</f>
        <v>#N/A</v>
      </c>
      <c r="AK1982" s="16"/>
      <c r="AL1982" s="16"/>
      <c r="AM1982" s="16"/>
      <c r="AN1982" s="16"/>
      <c r="AO1982" s="16"/>
      <c r="AP1982" s="16"/>
      <c r="AQ1982" s="16"/>
      <c r="AR1982" s="25">
        <f t="shared" si="314"/>
        <v>61595</v>
      </c>
      <c r="AS1982" s="16"/>
      <c r="AT1982" s="16">
        <f t="shared" si="311"/>
        <v>61595</v>
      </c>
      <c r="AU1982" s="16"/>
      <c r="AV1982" s="16"/>
      <c r="AW1982" s="16"/>
      <c r="AX1982" s="16"/>
      <c r="AY1982" s="16"/>
      <c r="AZ1982" s="16"/>
      <c r="BA1982" s="16"/>
      <c r="BB1982" s="25">
        <f t="shared" si="307"/>
        <v>-61595</v>
      </c>
      <c r="BC1982" s="16"/>
      <c r="BD1982" s="52">
        <f t="shared" si="308"/>
        <v>44822.606249999997</v>
      </c>
      <c r="BE1982" s="16">
        <f t="shared" si="312"/>
        <v>2022</v>
      </c>
      <c r="BF1982" s="52">
        <f t="shared" si="309"/>
        <v>44853</v>
      </c>
      <c r="BG1982" s="16">
        <f t="shared" si="313"/>
        <v>2022</v>
      </c>
      <c r="BH1982" s="16"/>
    </row>
    <row r="1983" spans="1:60" x14ac:dyDescent="0.25">
      <c r="A1983" s="16">
        <v>820003850</v>
      </c>
      <c r="B1983" s="16" t="s">
        <v>3461</v>
      </c>
      <c r="C1983" s="16" t="s">
        <v>3467</v>
      </c>
      <c r="D1983" s="17" t="s">
        <v>1210</v>
      </c>
      <c r="E1983" s="17">
        <v>82492</v>
      </c>
      <c r="F1983" s="17" t="str">
        <f t="shared" si="310"/>
        <v>ST82492</v>
      </c>
      <c r="G1983" s="17" t="e">
        <f>VLOOKUP(E1983,[4]PARTIDAS!$F:$M,8,0)</f>
        <v>#N/A</v>
      </c>
      <c r="H1983" s="17">
        <v>34708</v>
      </c>
      <c r="I1983" s="18">
        <v>44823.547222222223</v>
      </c>
      <c r="J1983" s="18">
        <v>44823.547222222223</v>
      </c>
      <c r="K1983" s="18">
        <v>44853</v>
      </c>
      <c r="L1983" s="19">
        <v>89714</v>
      </c>
      <c r="M1983" s="19">
        <v>89714</v>
      </c>
      <c r="N1983" s="16" t="s">
        <v>4297</v>
      </c>
      <c r="O1983" s="16"/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/>
      <c r="AE1983" s="16"/>
      <c r="AF1983" s="16"/>
      <c r="AG1983" s="21">
        <v>44874</v>
      </c>
      <c r="AH1983" s="16"/>
      <c r="AI1983" s="16"/>
      <c r="AJ1983" s="16" t="e">
        <f>VLOOKUP(E1983,[4]TD!$A:$B,2,0)</f>
        <v>#N/A</v>
      </c>
      <c r="AK1983" s="16"/>
      <c r="AL1983" s="16"/>
      <c r="AM1983" s="16"/>
      <c r="AN1983" s="16"/>
      <c r="AO1983" s="16"/>
      <c r="AP1983" s="16"/>
      <c r="AQ1983" s="16"/>
      <c r="AR1983" s="25">
        <f t="shared" si="314"/>
        <v>89714</v>
      </c>
      <c r="AS1983" s="16"/>
      <c r="AT1983" s="16">
        <f t="shared" si="311"/>
        <v>89714</v>
      </c>
      <c r="AU1983" s="16"/>
      <c r="AV1983" s="16"/>
      <c r="AW1983" s="16"/>
      <c r="AX1983" s="16"/>
      <c r="AY1983" s="16"/>
      <c r="AZ1983" s="16"/>
      <c r="BA1983" s="16"/>
      <c r="BB1983" s="25">
        <f t="shared" si="307"/>
        <v>-89714</v>
      </c>
      <c r="BC1983" s="16"/>
      <c r="BD1983" s="52">
        <f t="shared" si="308"/>
        <v>44823.547222222223</v>
      </c>
      <c r="BE1983" s="16">
        <f t="shared" si="312"/>
        <v>2022</v>
      </c>
      <c r="BF1983" s="52">
        <f t="shared" si="309"/>
        <v>44853</v>
      </c>
      <c r="BG1983" s="16">
        <f t="shared" si="313"/>
        <v>2022</v>
      </c>
      <c r="BH1983" s="16"/>
    </row>
    <row r="1984" spans="1:60" x14ac:dyDescent="0.25">
      <c r="A1984" s="16">
        <v>820003850</v>
      </c>
      <c r="B1984" s="16" t="s">
        <v>3461</v>
      </c>
      <c r="C1984" s="16" t="s">
        <v>3467</v>
      </c>
      <c r="D1984" s="17" t="s">
        <v>1210</v>
      </c>
      <c r="E1984" s="17">
        <v>82525</v>
      </c>
      <c r="F1984" s="17" t="str">
        <f t="shared" si="310"/>
        <v>ST82525</v>
      </c>
      <c r="G1984" s="17" t="e">
        <f>VLOOKUP(E1984,[4]PARTIDAS!$F:$M,8,0)</f>
        <v>#N/A</v>
      </c>
      <c r="H1984" s="17">
        <v>34708</v>
      </c>
      <c r="I1984" s="18">
        <v>44823.612500000003</v>
      </c>
      <c r="J1984" s="18">
        <v>44823.612500000003</v>
      </c>
      <c r="K1984" s="18">
        <v>44853</v>
      </c>
      <c r="L1984" s="19">
        <v>92144</v>
      </c>
      <c r="M1984" s="19">
        <v>92144</v>
      </c>
      <c r="N1984" s="16" t="s">
        <v>4297</v>
      </c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21">
        <v>44874</v>
      </c>
      <c r="AH1984" s="16"/>
      <c r="AI1984" s="16"/>
      <c r="AJ1984" s="16" t="e">
        <f>VLOOKUP(E1984,[4]TD!$A:$B,2,0)</f>
        <v>#N/A</v>
      </c>
      <c r="AK1984" s="16"/>
      <c r="AL1984" s="16"/>
      <c r="AM1984" s="16"/>
      <c r="AN1984" s="16"/>
      <c r="AO1984" s="16"/>
      <c r="AP1984" s="16"/>
      <c r="AQ1984" s="16"/>
      <c r="AR1984" s="25">
        <f t="shared" si="314"/>
        <v>92144</v>
      </c>
      <c r="AS1984" s="16"/>
      <c r="AT1984" s="16">
        <f t="shared" si="311"/>
        <v>92144</v>
      </c>
      <c r="AU1984" s="16"/>
      <c r="AV1984" s="16"/>
      <c r="AW1984" s="16"/>
      <c r="AX1984" s="16"/>
      <c r="AY1984" s="16"/>
      <c r="AZ1984" s="16"/>
      <c r="BA1984" s="16"/>
      <c r="BB1984" s="25">
        <f t="shared" si="307"/>
        <v>-92144</v>
      </c>
      <c r="BC1984" s="16"/>
      <c r="BD1984" s="52">
        <f t="shared" si="308"/>
        <v>44823.612500000003</v>
      </c>
      <c r="BE1984" s="16">
        <f t="shared" si="312"/>
        <v>2022</v>
      </c>
      <c r="BF1984" s="52">
        <f t="shared" si="309"/>
        <v>44853</v>
      </c>
      <c r="BG1984" s="16">
        <f t="shared" si="313"/>
        <v>2022</v>
      </c>
      <c r="BH1984" s="16"/>
    </row>
    <row r="1985" spans="1:60" x14ac:dyDescent="0.25">
      <c r="A1985" s="16">
        <v>820003850</v>
      </c>
      <c r="B1985" s="16" t="s">
        <v>3461</v>
      </c>
      <c r="C1985" s="16" t="s">
        <v>3462</v>
      </c>
      <c r="D1985" s="17" t="s">
        <v>1210</v>
      </c>
      <c r="E1985" s="17">
        <v>82580</v>
      </c>
      <c r="F1985" s="17" t="str">
        <f t="shared" si="310"/>
        <v>ST82580</v>
      </c>
      <c r="G1985" s="17" t="e">
        <f>VLOOKUP(E1985,[4]PARTIDAS!$F:$M,8,0)</f>
        <v>#N/A</v>
      </c>
      <c r="H1985" s="17">
        <v>34703</v>
      </c>
      <c r="I1985" s="18">
        <v>44823.8</v>
      </c>
      <c r="J1985" s="18">
        <v>44823.8</v>
      </c>
      <c r="K1985" s="18">
        <v>44853</v>
      </c>
      <c r="L1985" s="19">
        <v>167179</v>
      </c>
      <c r="M1985" s="19">
        <v>167179</v>
      </c>
      <c r="N1985" s="16" t="s">
        <v>4297</v>
      </c>
      <c r="O1985" s="16"/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  <c r="AE1985" s="16"/>
      <c r="AF1985" s="16"/>
      <c r="AG1985" s="21">
        <v>44874</v>
      </c>
      <c r="AH1985" s="16"/>
      <c r="AI1985" s="16"/>
      <c r="AJ1985" s="16" t="e">
        <f>VLOOKUP(E1985,[4]TD!$A:$B,2,0)</f>
        <v>#N/A</v>
      </c>
      <c r="AK1985" s="16"/>
      <c r="AL1985" s="16"/>
      <c r="AM1985" s="16"/>
      <c r="AN1985" s="16"/>
      <c r="AO1985" s="16"/>
      <c r="AP1985" s="16"/>
      <c r="AQ1985" s="16"/>
      <c r="AR1985" s="25">
        <f t="shared" si="314"/>
        <v>167179</v>
      </c>
      <c r="AS1985" s="16"/>
      <c r="AT1985" s="16">
        <f t="shared" si="311"/>
        <v>167179</v>
      </c>
      <c r="AU1985" s="16"/>
      <c r="AV1985" s="16"/>
      <c r="AW1985" s="16"/>
      <c r="AX1985" s="16"/>
      <c r="AY1985" s="16"/>
      <c r="AZ1985" s="16"/>
      <c r="BA1985" s="16"/>
      <c r="BB1985" s="25">
        <f t="shared" si="307"/>
        <v>-167179</v>
      </c>
      <c r="BC1985" s="16"/>
      <c r="BD1985" s="52">
        <f t="shared" si="308"/>
        <v>44823.8</v>
      </c>
      <c r="BE1985" s="16">
        <f t="shared" si="312"/>
        <v>2022</v>
      </c>
      <c r="BF1985" s="52">
        <f t="shared" si="309"/>
        <v>44853</v>
      </c>
      <c r="BG1985" s="16">
        <f t="shared" si="313"/>
        <v>2022</v>
      </c>
      <c r="BH1985" s="16"/>
    </row>
    <row r="1986" spans="1:60" x14ac:dyDescent="0.25">
      <c r="A1986" s="16">
        <v>820003850</v>
      </c>
      <c r="B1986" s="16" t="s">
        <v>3461</v>
      </c>
      <c r="C1986" s="16" t="s">
        <v>3467</v>
      </c>
      <c r="D1986" s="17" t="s">
        <v>1210</v>
      </c>
      <c r="E1986" s="17">
        <v>82631</v>
      </c>
      <c r="F1986" s="17" t="str">
        <f t="shared" si="310"/>
        <v>ST82631</v>
      </c>
      <c r="G1986" s="17" t="e">
        <f>VLOOKUP(E1986,[4]PARTIDAS!$F:$M,8,0)</f>
        <v>#N/A</v>
      </c>
      <c r="H1986" s="17">
        <v>34710</v>
      </c>
      <c r="I1986" s="18">
        <v>44824.339583333334</v>
      </c>
      <c r="J1986" s="18">
        <v>44824.339583333334</v>
      </c>
      <c r="K1986" s="18">
        <v>44853</v>
      </c>
      <c r="L1986" s="19">
        <v>7200</v>
      </c>
      <c r="M1986" s="19">
        <v>7200</v>
      </c>
      <c r="N1986" s="16" t="s">
        <v>4297</v>
      </c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21">
        <v>44874</v>
      </c>
      <c r="AH1986" s="16"/>
      <c r="AI1986" s="16"/>
      <c r="AJ1986" s="16" t="e">
        <f>VLOOKUP(E1986,[4]TD!$A:$B,2,0)</f>
        <v>#N/A</v>
      </c>
      <c r="AK1986" s="16"/>
      <c r="AL1986" s="16"/>
      <c r="AM1986" s="16"/>
      <c r="AN1986" s="16"/>
      <c r="AO1986" s="16"/>
      <c r="AP1986" s="16"/>
      <c r="AQ1986" s="16"/>
      <c r="AR1986" s="25">
        <f t="shared" si="314"/>
        <v>7200</v>
      </c>
      <c r="AS1986" s="16"/>
      <c r="AT1986" s="16">
        <f t="shared" si="311"/>
        <v>7200</v>
      </c>
      <c r="AU1986" s="16"/>
      <c r="AV1986" s="16"/>
      <c r="AW1986" s="16"/>
      <c r="AX1986" s="16"/>
      <c r="AY1986" s="16"/>
      <c r="AZ1986" s="16"/>
      <c r="BA1986" s="16"/>
      <c r="BB1986" s="25">
        <f t="shared" ref="BB1986:BB2049" si="315">M1986-SUM(AK1986:BA1986)</f>
        <v>-7200</v>
      </c>
      <c r="BC1986" s="16"/>
      <c r="BD1986" s="52">
        <f t="shared" ref="BD1986:BD2049" si="316">I1986</f>
        <v>44824.339583333334</v>
      </c>
      <c r="BE1986" s="16">
        <f t="shared" si="312"/>
        <v>2022</v>
      </c>
      <c r="BF1986" s="52">
        <f t="shared" ref="BF1986:BF2049" si="317">K1986</f>
        <v>44853</v>
      </c>
      <c r="BG1986" s="16">
        <f t="shared" si="313"/>
        <v>2022</v>
      </c>
      <c r="BH1986" s="16"/>
    </row>
    <row r="1987" spans="1:60" x14ac:dyDescent="0.25">
      <c r="A1987" s="16">
        <v>820003850</v>
      </c>
      <c r="B1987" s="16" t="s">
        <v>3461</v>
      </c>
      <c r="C1987" s="16" t="s">
        <v>3467</v>
      </c>
      <c r="D1987" s="17" t="s">
        <v>1210</v>
      </c>
      <c r="E1987" s="17">
        <v>82670</v>
      </c>
      <c r="F1987" s="17" t="str">
        <f t="shared" ref="F1987:F2050" si="318">CONCATENATE(D1987,E1987)</f>
        <v>ST82670</v>
      </c>
      <c r="G1987" s="17" t="e">
        <f>VLOOKUP(E1987,[4]PARTIDAS!$F:$M,8,0)</f>
        <v>#N/A</v>
      </c>
      <c r="H1987" s="17">
        <v>34710</v>
      </c>
      <c r="I1987" s="18">
        <v>44824.484722222223</v>
      </c>
      <c r="J1987" s="18">
        <v>44824.484722222223</v>
      </c>
      <c r="K1987" s="18">
        <v>44853</v>
      </c>
      <c r="L1987" s="19">
        <v>28400</v>
      </c>
      <c r="M1987" s="19">
        <v>28400</v>
      </c>
      <c r="N1987" s="16" t="s">
        <v>4297</v>
      </c>
      <c r="O1987" s="16"/>
      <c r="P1987" s="16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16"/>
      <c r="AE1987" s="16"/>
      <c r="AF1987" s="16"/>
      <c r="AG1987" s="21">
        <v>44874</v>
      </c>
      <c r="AH1987" s="16"/>
      <c r="AI1987" s="16"/>
      <c r="AJ1987" s="16" t="e">
        <f>VLOOKUP(E1987,[4]TD!$A:$B,2,0)</f>
        <v>#N/A</v>
      </c>
      <c r="AK1987" s="16"/>
      <c r="AL1987" s="16"/>
      <c r="AM1987" s="16"/>
      <c r="AN1987" s="16"/>
      <c r="AO1987" s="16"/>
      <c r="AP1987" s="16"/>
      <c r="AQ1987" s="16"/>
      <c r="AR1987" s="25">
        <f t="shared" si="314"/>
        <v>28400</v>
      </c>
      <c r="AS1987" s="16"/>
      <c r="AT1987" s="16">
        <f t="shared" ref="AT1987:AT2050" si="319">AP1987+AR1987+AS1987</f>
        <v>28400</v>
      </c>
      <c r="AU1987" s="16"/>
      <c r="AV1987" s="16"/>
      <c r="AW1987" s="16"/>
      <c r="AX1987" s="16"/>
      <c r="AY1987" s="16"/>
      <c r="AZ1987" s="16"/>
      <c r="BA1987" s="16"/>
      <c r="BB1987" s="25">
        <f t="shared" si="315"/>
        <v>-28400</v>
      </c>
      <c r="BC1987" s="16"/>
      <c r="BD1987" s="52">
        <f t="shared" si="316"/>
        <v>44824.484722222223</v>
      </c>
      <c r="BE1987" s="16">
        <f t="shared" ref="BE1987:BE2050" si="320">YEAR(BD1987)</f>
        <v>2022</v>
      </c>
      <c r="BF1987" s="52">
        <f t="shared" si="317"/>
        <v>44853</v>
      </c>
      <c r="BG1987" s="16">
        <f t="shared" ref="BG1987:BG2050" si="321">YEAR(BF1987)</f>
        <v>2022</v>
      </c>
      <c r="BH1987" s="16"/>
    </row>
    <row r="1988" spans="1:60" x14ac:dyDescent="0.25">
      <c r="A1988" s="16">
        <v>820003850</v>
      </c>
      <c r="B1988" s="16" t="s">
        <v>3461</v>
      </c>
      <c r="C1988" s="16" t="s">
        <v>3462</v>
      </c>
      <c r="D1988" s="17" t="s">
        <v>1210</v>
      </c>
      <c r="E1988" s="17">
        <v>82691</v>
      </c>
      <c r="F1988" s="17" t="str">
        <f t="shared" si="318"/>
        <v>ST82691</v>
      </c>
      <c r="G1988" s="17" t="e">
        <f>VLOOKUP(E1988,[4]PARTIDAS!$F:$M,8,0)</f>
        <v>#N/A</v>
      </c>
      <c r="H1988" s="17">
        <v>34703</v>
      </c>
      <c r="I1988" s="18">
        <v>44824.572222222225</v>
      </c>
      <c r="J1988" s="18">
        <v>44824.572222222225</v>
      </c>
      <c r="K1988" s="18">
        <v>44853</v>
      </c>
      <c r="L1988" s="19">
        <v>194181</v>
      </c>
      <c r="M1988" s="19">
        <v>194181</v>
      </c>
      <c r="N1988" s="16" t="s">
        <v>4297</v>
      </c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21">
        <v>44874</v>
      </c>
      <c r="AH1988" s="16"/>
      <c r="AI1988" s="16"/>
      <c r="AJ1988" s="16" t="e">
        <f>VLOOKUP(E1988,[4]TD!$A:$B,2,0)</f>
        <v>#N/A</v>
      </c>
      <c r="AK1988" s="16"/>
      <c r="AL1988" s="16"/>
      <c r="AM1988" s="16"/>
      <c r="AN1988" s="16"/>
      <c r="AO1988" s="16"/>
      <c r="AP1988" s="16"/>
      <c r="AQ1988" s="16"/>
      <c r="AR1988" s="25">
        <f t="shared" si="314"/>
        <v>194181</v>
      </c>
      <c r="AS1988" s="16"/>
      <c r="AT1988" s="16">
        <f t="shared" si="319"/>
        <v>194181</v>
      </c>
      <c r="AU1988" s="16"/>
      <c r="AV1988" s="16"/>
      <c r="AW1988" s="16"/>
      <c r="AX1988" s="16"/>
      <c r="AY1988" s="16"/>
      <c r="AZ1988" s="16"/>
      <c r="BA1988" s="16"/>
      <c r="BB1988" s="25">
        <f t="shared" si="315"/>
        <v>-194181</v>
      </c>
      <c r="BC1988" s="16"/>
      <c r="BD1988" s="52">
        <f t="shared" si="316"/>
        <v>44824.572222222225</v>
      </c>
      <c r="BE1988" s="16">
        <f t="shared" si="320"/>
        <v>2022</v>
      </c>
      <c r="BF1988" s="52">
        <f t="shared" si="317"/>
        <v>44853</v>
      </c>
      <c r="BG1988" s="16">
        <f t="shared" si="321"/>
        <v>2022</v>
      </c>
      <c r="BH1988" s="16"/>
    </row>
    <row r="1989" spans="1:60" x14ac:dyDescent="0.25">
      <c r="A1989" s="16">
        <v>820003850</v>
      </c>
      <c r="B1989" s="16" t="s">
        <v>3461</v>
      </c>
      <c r="C1989" s="16" t="s">
        <v>3467</v>
      </c>
      <c r="D1989" s="17" t="s">
        <v>1210</v>
      </c>
      <c r="E1989" s="17">
        <v>82697</v>
      </c>
      <c r="F1989" s="17" t="str">
        <f t="shared" si="318"/>
        <v>ST82697</v>
      </c>
      <c r="G1989" s="17" t="e">
        <f>VLOOKUP(E1989,[4]PARTIDAS!$F:$M,8,0)</f>
        <v>#N/A</v>
      </c>
      <c r="H1989" s="17">
        <v>34708</v>
      </c>
      <c r="I1989" s="18">
        <v>44824.597222222219</v>
      </c>
      <c r="J1989" s="18">
        <v>44824.597222222219</v>
      </c>
      <c r="K1989" s="18">
        <v>44853</v>
      </c>
      <c r="L1989" s="19">
        <v>412045</v>
      </c>
      <c r="M1989" s="19">
        <v>412045</v>
      </c>
      <c r="N1989" s="16" t="s">
        <v>4297</v>
      </c>
      <c r="O1989" s="16"/>
      <c r="P1989" s="16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/>
      <c r="AE1989" s="16"/>
      <c r="AF1989" s="16"/>
      <c r="AG1989" s="21">
        <v>44874</v>
      </c>
      <c r="AH1989" s="16"/>
      <c r="AI1989" s="16"/>
      <c r="AJ1989" s="16" t="e">
        <f>VLOOKUP(E1989,[4]TD!$A:$B,2,0)</f>
        <v>#N/A</v>
      </c>
      <c r="AK1989" s="16"/>
      <c r="AL1989" s="16"/>
      <c r="AM1989" s="16"/>
      <c r="AN1989" s="16"/>
      <c r="AO1989" s="16"/>
      <c r="AP1989" s="16"/>
      <c r="AQ1989" s="16"/>
      <c r="AR1989" s="25">
        <f t="shared" si="314"/>
        <v>412045</v>
      </c>
      <c r="AS1989" s="16"/>
      <c r="AT1989" s="16">
        <f t="shared" si="319"/>
        <v>412045</v>
      </c>
      <c r="AU1989" s="16"/>
      <c r="AV1989" s="16"/>
      <c r="AW1989" s="16"/>
      <c r="AX1989" s="16"/>
      <c r="AY1989" s="16"/>
      <c r="AZ1989" s="16"/>
      <c r="BA1989" s="16"/>
      <c r="BB1989" s="25">
        <f t="shared" si="315"/>
        <v>-412045</v>
      </c>
      <c r="BC1989" s="16"/>
      <c r="BD1989" s="52">
        <f t="shared" si="316"/>
        <v>44824.597222222219</v>
      </c>
      <c r="BE1989" s="16">
        <f t="shared" si="320"/>
        <v>2022</v>
      </c>
      <c r="BF1989" s="52">
        <f t="shared" si="317"/>
        <v>44853</v>
      </c>
      <c r="BG1989" s="16">
        <f t="shared" si="321"/>
        <v>2022</v>
      </c>
      <c r="BH1989" s="16"/>
    </row>
    <row r="1990" spans="1:60" x14ac:dyDescent="0.25">
      <c r="A1990" s="16">
        <v>820003850</v>
      </c>
      <c r="B1990" s="16" t="s">
        <v>3461</v>
      </c>
      <c r="C1990" s="16" t="s">
        <v>3467</v>
      </c>
      <c r="D1990" s="17" t="s">
        <v>1210</v>
      </c>
      <c r="E1990" s="17">
        <v>82722</v>
      </c>
      <c r="F1990" s="17" t="str">
        <f t="shared" si="318"/>
        <v>ST82722</v>
      </c>
      <c r="G1990" s="17" t="e">
        <f>VLOOKUP(E1990,[4]PARTIDAS!$F:$M,8,0)</f>
        <v>#N/A</v>
      </c>
      <c r="H1990" s="17">
        <v>34710</v>
      </c>
      <c r="I1990" s="18">
        <v>44824.652777777781</v>
      </c>
      <c r="J1990" s="18">
        <v>44824.652777777781</v>
      </c>
      <c r="K1990" s="18">
        <v>44853</v>
      </c>
      <c r="L1990" s="19">
        <v>7100</v>
      </c>
      <c r="M1990" s="19">
        <v>7100</v>
      </c>
      <c r="N1990" s="16" t="s">
        <v>4297</v>
      </c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21">
        <v>44874</v>
      </c>
      <c r="AH1990" s="16"/>
      <c r="AI1990" s="16"/>
      <c r="AJ1990" s="16" t="e">
        <f>VLOOKUP(E1990,[4]TD!$A:$B,2,0)</f>
        <v>#N/A</v>
      </c>
      <c r="AK1990" s="16"/>
      <c r="AL1990" s="16"/>
      <c r="AM1990" s="16"/>
      <c r="AN1990" s="16"/>
      <c r="AO1990" s="16"/>
      <c r="AP1990" s="16"/>
      <c r="AQ1990" s="16"/>
      <c r="AR1990" s="25">
        <f t="shared" si="314"/>
        <v>7100</v>
      </c>
      <c r="AS1990" s="16"/>
      <c r="AT1990" s="16">
        <f t="shared" si="319"/>
        <v>7100</v>
      </c>
      <c r="AU1990" s="16"/>
      <c r="AV1990" s="16"/>
      <c r="AW1990" s="16"/>
      <c r="AX1990" s="16"/>
      <c r="AY1990" s="16"/>
      <c r="AZ1990" s="16"/>
      <c r="BA1990" s="16"/>
      <c r="BB1990" s="25">
        <f t="shared" si="315"/>
        <v>-7100</v>
      </c>
      <c r="BC1990" s="16"/>
      <c r="BD1990" s="52">
        <f t="shared" si="316"/>
        <v>44824.652777777781</v>
      </c>
      <c r="BE1990" s="16">
        <f t="shared" si="320"/>
        <v>2022</v>
      </c>
      <c r="BF1990" s="52">
        <f t="shared" si="317"/>
        <v>44853</v>
      </c>
      <c r="BG1990" s="16">
        <f t="shared" si="321"/>
        <v>2022</v>
      </c>
      <c r="BH1990" s="16"/>
    </row>
    <row r="1991" spans="1:60" x14ac:dyDescent="0.25">
      <c r="A1991" s="16">
        <v>820003850</v>
      </c>
      <c r="B1991" s="16" t="s">
        <v>3461</v>
      </c>
      <c r="C1991" s="16" t="s">
        <v>3462</v>
      </c>
      <c r="D1991" s="17" t="s">
        <v>1210</v>
      </c>
      <c r="E1991" s="17">
        <v>82822</v>
      </c>
      <c r="F1991" s="17" t="str">
        <f t="shared" si="318"/>
        <v>ST82822</v>
      </c>
      <c r="G1991" s="17" t="e">
        <f>VLOOKUP(E1991,[4]PARTIDAS!$F:$M,8,0)</f>
        <v>#N/A</v>
      </c>
      <c r="H1991" s="17">
        <v>34703</v>
      </c>
      <c r="I1991" s="18">
        <v>44825.598611111112</v>
      </c>
      <c r="J1991" s="18">
        <v>44825.598611111112</v>
      </c>
      <c r="K1991" s="18">
        <v>44853</v>
      </c>
      <c r="L1991" s="19">
        <v>113659</v>
      </c>
      <c r="M1991" s="19">
        <v>113659</v>
      </c>
      <c r="N1991" s="16" t="s">
        <v>4297</v>
      </c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16"/>
      <c r="AE1991" s="16"/>
      <c r="AF1991" s="16"/>
      <c r="AG1991" s="21">
        <v>44874</v>
      </c>
      <c r="AH1991" s="16"/>
      <c r="AI1991" s="16"/>
      <c r="AJ1991" s="16" t="e">
        <f>VLOOKUP(E1991,[4]TD!$A:$B,2,0)</f>
        <v>#N/A</v>
      </c>
      <c r="AK1991" s="16"/>
      <c r="AL1991" s="16"/>
      <c r="AM1991" s="16"/>
      <c r="AN1991" s="16"/>
      <c r="AO1991" s="16"/>
      <c r="AP1991" s="16"/>
      <c r="AQ1991" s="16"/>
      <c r="AR1991" s="25">
        <f t="shared" ref="AR1991:AR2036" si="322">M1991</f>
        <v>113659</v>
      </c>
      <c r="AS1991" s="16"/>
      <c r="AT1991" s="16">
        <f t="shared" si="319"/>
        <v>113659</v>
      </c>
      <c r="AU1991" s="16"/>
      <c r="AV1991" s="16"/>
      <c r="AW1991" s="16"/>
      <c r="AX1991" s="16"/>
      <c r="AY1991" s="16"/>
      <c r="AZ1991" s="16"/>
      <c r="BA1991" s="16"/>
      <c r="BB1991" s="25">
        <f t="shared" si="315"/>
        <v>-113659</v>
      </c>
      <c r="BC1991" s="16"/>
      <c r="BD1991" s="52">
        <f t="shared" si="316"/>
        <v>44825.598611111112</v>
      </c>
      <c r="BE1991" s="16">
        <f t="shared" si="320"/>
        <v>2022</v>
      </c>
      <c r="BF1991" s="52">
        <f t="shared" si="317"/>
        <v>44853</v>
      </c>
      <c r="BG1991" s="16">
        <f t="shared" si="321"/>
        <v>2022</v>
      </c>
      <c r="BH1991" s="16"/>
    </row>
    <row r="1992" spans="1:60" x14ac:dyDescent="0.25">
      <c r="A1992" s="16">
        <v>820003850</v>
      </c>
      <c r="B1992" s="16" t="s">
        <v>3461</v>
      </c>
      <c r="C1992" s="16" t="s">
        <v>3467</v>
      </c>
      <c r="D1992" s="17" t="s">
        <v>1210</v>
      </c>
      <c r="E1992" s="17">
        <v>82827</v>
      </c>
      <c r="F1992" s="17" t="str">
        <f t="shared" si="318"/>
        <v>ST82827</v>
      </c>
      <c r="G1992" s="17" t="e">
        <f>VLOOKUP(E1992,[4]PARTIDAS!$F:$M,8,0)</f>
        <v>#N/A</v>
      </c>
      <c r="H1992" s="17">
        <v>34710</v>
      </c>
      <c r="I1992" s="18">
        <v>44825.620138888888</v>
      </c>
      <c r="J1992" s="18">
        <v>44825.620138888888</v>
      </c>
      <c r="K1992" s="18">
        <v>44853</v>
      </c>
      <c r="L1992" s="19">
        <v>7100</v>
      </c>
      <c r="M1992" s="19">
        <v>7100</v>
      </c>
      <c r="N1992" s="16" t="s">
        <v>4297</v>
      </c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21">
        <v>44874</v>
      </c>
      <c r="AH1992" s="16"/>
      <c r="AI1992" s="16"/>
      <c r="AJ1992" s="16" t="e">
        <f>VLOOKUP(E1992,[4]TD!$A:$B,2,0)</f>
        <v>#N/A</v>
      </c>
      <c r="AK1992" s="16"/>
      <c r="AL1992" s="16"/>
      <c r="AM1992" s="16"/>
      <c r="AN1992" s="16"/>
      <c r="AO1992" s="16"/>
      <c r="AP1992" s="16"/>
      <c r="AQ1992" s="16"/>
      <c r="AR1992" s="25">
        <f t="shared" si="322"/>
        <v>7100</v>
      </c>
      <c r="AS1992" s="16"/>
      <c r="AT1992" s="16">
        <f t="shared" si="319"/>
        <v>7100</v>
      </c>
      <c r="AU1992" s="16"/>
      <c r="AV1992" s="16"/>
      <c r="AW1992" s="16"/>
      <c r="AX1992" s="16"/>
      <c r="AY1992" s="16"/>
      <c r="AZ1992" s="16"/>
      <c r="BA1992" s="16"/>
      <c r="BB1992" s="25">
        <f t="shared" si="315"/>
        <v>-7100</v>
      </c>
      <c r="BC1992" s="16"/>
      <c r="BD1992" s="52">
        <f t="shared" si="316"/>
        <v>44825.620138888888</v>
      </c>
      <c r="BE1992" s="16">
        <f t="shared" si="320"/>
        <v>2022</v>
      </c>
      <c r="BF1992" s="52">
        <f t="shared" si="317"/>
        <v>44853</v>
      </c>
      <c r="BG1992" s="16">
        <f t="shared" si="321"/>
        <v>2022</v>
      </c>
      <c r="BH1992" s="16"/>
    </row>
    <row r="1993" spans="1:60" x14ac:dyDescent="0.25">
      <c r="A1993" s="16">
        <v>820003850</v>
      </c>
      <c r="B1993" s="16" t="s">
        <v>3461</v>
      </c>
      <c r="C1993" s="16" t="s">
        <v>3462</v>
      </c>
      <c r="D1993" s="17" t="s">
        <v>1210</v>
      </c>
      <c r="E1993" s="17">
        <v>82861</v>
      </c>
      <c r="F1993" s="17" t="str">
        <f t="shared" si="318"/>
        <v>ST82861</v>
      </c>
      <c r="G1993" s="17" t="e">
        <f>VLOOKUP(E1993,[4]PARTIDAS!$F:$M,8,0)</f>
        <v>#N/A</v>
      </c>
      <c r="H1993" s="17">
        <v>34703</v>
      </c>
      <c r="I1993" s="18">
        <v>44825.768055555556</v>
      </c>
      <c r="J1993" s="18">
        <v>44825.768055555556</v>
      </c>
      <c r="K1993" s="18">
        <v>44853</v>
      </c>
      <c r="L1993" s="19">
        <v>147729</v>
      </c>
      <c r="M1993" s="19">
        <v>147729</v>
      </c>
      <c r="N1993" s="16" t="s">
        <v>4297</v>
      </c>
      <c r="O1993" s="16"/>
      <c r="P1993" s="16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16"/>
      <c r="AE1993" s="16"/>
      <c r="AF1993" s="16"/>
      <c r="AG1993" s="21">
        <v>44874</v>
      </c>
      <c r="AH1993" s="16"/>
      <c r="AI1993" s="16"/>
      <c r="AJ1993" s="16" t="e">
        <f>VLOOKUP(E1993,[4]TD!$A:$B,2,0)</f>
        <v>#N/A</v>
      </c>
      <c r="AK1993" s="16"/>
      <c r="AL1993" s="16"/>
      <c r="AM1993" s="16"/>
      <c r="AN1993" s="16"/>
      <c r="AO1993" s="16"/>
      <c r="AP1993" s="16"/>
      <c r="AQ1993" s="16"/>
      <c r="AR1993" s="25">
        <f t="shared" si="322"/>
        <v>147729</v>
      </c>
      <c r="AS1993" s="16"/>
      <c r="AT1993" s="16">
        <f t="shared" si="319"/>
        <v>147729</v>
      </c>
      <c r="AU1993" s="16"/>
      <c r="AV1993" s="16"/>
      <c r="AW1993" s="16"/>
      <c r="AX1993" s="16"/>
      <c r="AY1993" s="16"/>
      <c r="AZ1993" s="16"/>
      <c r="BA1993" s="16"/>
      <c r="BB1993" s="25">
        <f t="shared" si="315"/>
        <v>-147729</v>
      </c>
      <c r="BC1993" s="16"/>
      <c r="BD1993" s="52">
        <f t="shared" si="316"/>
        <v>44825.768055555556</v>
      </c>
      <c r="BE1993" s="16">
        <f t="shared" si="320"/>
        <v>2022</v>
      </c>
      <c r="BF1993" s="52">
        <f t="shared" si="317"/>
        <v>44853</v>
      </c>
      <c r="BG1993" s="16">
        <f t="shared" si="321"/>
        <v>2022</v>
      </c>
      <c r="BH1993" s="16"/>
    </row>
    <row r="1994" spans="1:60" x14ac:dyDescent="0.25">
      <c r="A1994" s="16">
        <v>820003850</v>
      </c>
      <c r="B1994" s="16" t="s">
        <v>3461</v>
      </c>
      <c r="C1994" s="16" t="s">
        <v>3467</v>
      </c>
      <c r="D1994" s="17" t="s">
        <v>1210</v>
      </c>
      <c r="E1994" s="17">
        <v>82876</v>
      </c>
      <c r="F1994" s="17" t="str">
        <f t="shared" si="318"/>
        <v>ST82876</v>
      </c>
      <c r="G1994" s="17" t="e">
        <f>VLOOKUP(E1994,[4]PARTIDAS!$F:$M,8,0)</f>
        <v>#N/A</v>
      </c>
      <c r="H1994" s="17">
        <v>34708</v>
      </c>
      <c r="I1994" s="18">
        <v>44826.072222222225</v>
      </c>
      <c r="J1994" s="18">
        <v>44826.072222222225</v>
      </c>
      <c r="K1994" s="18">
        <v>44853</v>
      </c>
      <c r="L1994" s="19">
        <v>120700</v>
      </c>
      <c r="M1994" s="19">
        <v>120700</v>
      </c>
      <c r="N1994" s="16" t="s">
        <v>4297</v>
      </c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21">
        <v>44874</v>
      </c>
      <c r="AH1994" s="16"/>
      <c r="AI1994" s="16"/>
      <c r="AJ1994" s="16" t="e">
        <f>VLOOKUP(E1994,[4]TD!$A:$B,2,0)</f>
        <v>#N/A</v>
      </c>
      <c r="AK1994" s="16"/>
      <c r="AL1994" s="16"/>
      <c r="AM1994" s="16"/>
      <c r="AN1994" s="16"/>
      <c r="AO1994" s="16"/>
      <c r="AP1994" s="16"/>
      <c r="AQ1994" s="16"/>
      <c r="AR1994" s="25">
        <f t="shared" si="322"/>
        <v>120700</v>
      </c>
      <c r="AS1994" s="16"/>
      <c r="AT1994" s="16">
        <f t="shared" si="319"/>
        <v>120700</v>
      </c>
      <c r="AU1994" s="16"/>
      <c r="AV1994" s="16"/>
      <c r="AW1994" s="16"/>
      <c r="AX1994" s="16"/>
      <c r="AY1994" s="16"/>
      <c r="AZ1994" s="16"/>
      <c r="BA1994" s="16"/>
      <c r="BB1994" s="25">
        <f t="shared" si="315"/>
        <v>-120700</v>
      </c>
      <c r="BC1994" s="16"/>
      <c r="BD1994" s="52">
        <f t="shared" si="316"/>
        <v>44826.072222222225</v>
      </c>
      <c r="BE1994" s="16">
        <f t="shared" si="320"/>
        <v>2022</v>
      </c>
      <c r="BF1994" s="52">
        <f t="shared" si="317"/>
        <v>44853</v>
      </c>
      <c r="BG1994" s="16">
        <f t="shared" si="321"/>
        <v>2022</v>
      </c>
      <c r="BH1994" s="16"/>
    </row>
    <row r="1995" spans="1:60" x14ac:dyDescent="0.25">
      <c r="A1995" s="16">
        <v>820003850</v>
      </c>
      <c r="B1995" s="16" t="s">
        <v>3461</v>
      </c>
      <c r="C1995" s="16" t="s">
        <v>3462</v>
      </c>
      <c r="D1995" s="17" t="s">
        <v>1210</v>
      </c>
      <c r="E1995" s="17">
        <v>82898</v>
      </c>
      <c r="F1995" s="17" t="str">
        <f t="shared" si="318"/>
        <v>ST82898</v>
      </c>
      <c r="G1995" s="17" t="e">
        <f>VLOOKUP(E1995,[4]PARTIDAS!$F:$M,8,0)</f>
        <v>#N/A</v>
      </c>
      <c r="H1995" s="17">
        <v>34703</v>
      </c>
      <c r="I1995" s="18">
        <v>44826.3125</v>
      </c>
      <c r="J1995" s="18">
        <v>44826.3125</v>
      </c>
      <c r="K1995" s="18">
        <v>44853</v>
      </c>
      <c r="L1995" s="19">
        <v>133818</v>
      </c>
      <c r="M1995" s="19">
        <v>133818</v>
      </c>
      <c r="N1995" s="16" t="s">
        <v>4297</v>
      </c>
      <c r="O1995" s="16"/>
      <c r="P1995" s="16"/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  <c r="AE1995" s="16"/>
      <c r="AF1995" s="16"/>
      <c r="AG1995" s="21">
        <v>44874</v>
      </c>
      <c r="AH1995" s="16"/>
      <c r="AI1995" s="16"/>
      <c r="AJ1995" s="16" t="e">
        <f>VLOOKUP(E1995,[4]TD!$A:$B,2,0)</f>
        <v>#N/A</v>
      </c>
      <c r="AK1995" s="16"/>
      <c r="AL1995" s="16"/>
      <c r="AM1995" s="16"/>
      <c r="AN1995" s="16"/>
      <c r="AO1995" s="16"/>
      <c r="AP1995" s="16"/>
      <c r="AQ1995" s="16"/>
      <c r="AR1995" s="25">
        <f t="shared" si="322"/>
        <v>133818</v>
      </c>
      <c r="AS1995" s="16"/>
      <c r="AT1995" s="16">
        <f t="shared" si="319"/>
        <v>133818</v>
      </c>
      <c r="AU1995" s="16"/>
      <c r="AV1995" s="16"/>
      <c r="AW1995" s="16"/>
      <c r="AX1995" s="16"/>
      <c r="AY1995" s="16"/>
      <c r="AZ1995" s="16"/>
      <c r="BA1995" s="16"/>
      <c r="BB1995" s="25">
        <f t="shared" si="315"/>
        <v>-133818</v>
      </c>
      <c r="BC1995" s="16"/>
      <c r="BD1995" s="52">
        <f t="shared" si="316"/>
        <v>44826.3125</v>
      </c>
      <c r="BE1995" s="16">
        <f t="shared" si="320"/>
        <v>2022</v>
      </c>
      <c r="BF1995" s="52">
        <f t="shared" si="317"/>
        <v>44853</v>
      </c>
      <c r="BG1995" s="16">
        <f t="shared" si="321"/>
        <v>2022</v>
      </c>
      <c r="BH1995" s="16"/>
    </row>
    <row r="1996" spans="1:60" x14ac:dyDescent="0.25">
      <c r="A1996" s="16">
        <v>820003850</v>
      </c>
      <c r="B1996" s="16" t="s">
        <v>3461</v>
      </c>
      <c r="C1996" s="16" t="s">
        <v>3462</v>
      </c>
      <c r="D1996" s="17" t="s">
        <v>1210</v>
      </c>
      <c r="E1996" s="17">
        <v>82899</v>
      </c>
      <c r="F1996" s="17" t="str">
        <f t="shared" si="318"/>
        <v>ST82899</v>
      </c>
      <c r="G1996" s="17" t="e">
        <f>VLOOKUP(E1996,[4]PARTIDAS!$F:$M,8,0)</f>
        <v>#N/A</v>
      </c>
      <c r="H1996" s="17">
        <v>34707</v>
      </c>
      <c r="I1996" s="18">
        <v>44826.313194444447</v>
      </c>
      <c r="J1996" s="18">
        <v>44826.313194444447</v>
      </c>
      <c r="K1996" s="18">
        <v>44853</v>
      </c>
      <c r="L1996" s="19">
        <v>80800</v>
      </c>
      <c r="M1996" s="19">
        <v>80800</v>
      </c>
      <c r="N1996" s="16" t="s">
        <v>4297</v>
      </c>
      <c r="O1996" s="16"/>
      <c r="P1996" s="16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  <c r="AA1996" s="16"/>
      <c r="AB1996" s="16"/>
      <c r="AC1996" s="16"/>
      <c r="AD1996" s="16"/>
      <c r="AE1996" s="16"/>
      <c r="AF1996" s="16"/>
      <c r="AG1996" s="21">
        <v>44874</v>
      </c>
      <c r="AH1996" s="16"/>
      <c r="AI1996" s="16"/>
      <c r="AJ1996" s="16" t="e">
        <f>VLOOKUP(E1996,[4]TD!$A:$B,2,0)</f>
        <v>#N/A</v>
      </c>
      <c r="AK1996" s="16"/>
      <c r="AL1996" s="16"/>
      <c r="AM1996" s="16"/>
      <c r="AN1996" s="16"/>
      <c r="AO1996" s="16"/>
      <c r="AP1996" s="16"/>
      <c r="AQ1996" s="16"/>
      <c r="AR1996" s="25">
        <f t="shared" si="322"/>
        <v>80800</v>
      </c>
      <c r="AS1996" s="16"/>
      <c r="AT1996" s="16">
        <f t="shared" si="319"/>
        <v>80800</v>
      </c>
      <c r="AU1996" s="16"/>
      <c r="AV1996" s="16"/>
      <c r="AW1996" s="16"/>
      <c r="AX1996" s="16"/>
      <c r="AY1996" s="16"/>
      <c r="AZ1996" s="16"/>
      <c r="BA1996" s="16"/>
      <c r="BB1996" s="25">
        <f t="shared" si="315"/>
        <v>-80800</v>
      </c>
      <c r="BC1996" s="16"/>
      <c r="BD1996" s="52">
        <f t="shared" si="316"/>
        <v>44826.313194444447</v>
      </c>
      <c r="BE1996" s="16">
        <f t="shared" si="320"/>
        <v>2022</v>
      </c>
      <c r="BF1996" s="52">
        <f t="shared" si="317"/>
        <v>44853</v>
      </c>
      <c r="BG1996" s="16">
        <f t="shared" si="321"/>
        <v>2022</v>
      </c>
      <c r="BH1996" s="16"/>
    </row>
    <row r="1997" spans="1:60" x14ac:dyDescent="0.25">
      <c r="A1997" s="16">
        <v>820003850</v>
      </c>
      <c r="B1997" s="16" t="s">
        <v>3461</v>
      </c>
      <c r="C1997" s="16" t="s">
        <v>3467</v>
      </c>
      <c r="D1997" s="17" t="s">
        <v>1210</v>
      </c>
      <c r="E1997" s="17">
        <v>82914</v>
      </c>
      <c r="F1997" s="17" t="str">
        <f t="shared" si="318"/>
        <v>ST82914</v>
      </c>
      <c r="G1997" s="17" t="e">
        <f>VLOOKUP(E1997,[4]PARTIDAS!$F:$M,8,0)</f>
        <v>#N/A</v>
      </c>
      <c r="H1997" s="17">
        <v>34710</v>
      </c>
      <c r="I1997" s="18">
        <v>44826.35833333333</v>
      </c>
      <c r="J1997" s="18">
        <v>44826.35833333333</v>
      </c>
      <c r="K1997" s="18">
        <v>44853</v>
      </c>
      <c r="L1997" s="19">
        <v>28400</v>
      </c>
      <c r="M1997" s="19">
        <v>28400</v>
      </c>
      <c r="N1997" s="16" t="s">
        <v>4297</v>
      </c>
      <c r="O1997" s="16"/>
      <c r="P1997" s="16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/>
      <c r="AE1997" s="16"/>
      <c r="AF1997" s="16"/>
      <c r="AG1997" s="21">
        <v>44874</v>
      </c>
      <c r="AH1997" s="16"/>
      <c r="AI1997" s="16"/>
      <c r="AJ1997" s="16" t="e">
        <f>VLOOKUP(E1997,[4]TD!$A:$B,2,0)</f>
        <v>#N/A</v>
      </c>
      <c r="AK1997" s="16"/>
      <c r="AL1997" s="16"/>
      <c r="AM1997" s="16"/>
      <c r="AN1997" s="16"/>
      <c r="AO1997" s="16"/>
      <c r="AP1997" s="16"/>
      <c r="AQ1997" s="16"/>
      <c r="AR1997" s="25">
        <f t="shared" si="322"/>
        <v>28400</v>
      </c>
      <c r="AS1997" s="16"/>
      <c r="AT1997" s="16">
        <f t="shared" si="319"/>
        <v>28400</v>
      </c>
      <c r="AU1997" s="16"/>
      <c r="AV1997" s="16"/>
      <c r="AW1997" s="16"/>
      <c r="AX1997" s="16"/>
      <c r="AY1997" s="16"/>
      <c r="AZ1997" s="16"/>
      <c r="BA1997" s="16"/>
      <c r="BB1997" s="25">
        <f t="shared" si="315"/>
        <v>-28400</v>
      </c>
      <c r="BC1997" s="16"/>
      <c r="BD1997" s="52">
        <f t="shared" si="316"/>
        <v>44826.35833333333</v>
      </c>
      <c r="BE1997" s="16">
        <f t="shared" si="320"/>
        <v>2022</v>
      </c>
      <c r="BF1997" s="52">
        <f t="shared" si="317"/>
        <v>44853</v>
      </c>
      <c r="BG1997" s="16">
        <f t="shared" si="321"/>
        <v>2022</v>
      </c>
      <c r="BH1997" s="16"/>
    </row>
    <row r="1998" spans="1:60" x14ac:dyDescent="0.25">
      <c r="A1998" s="16">
        <v>820003850</v>
      </c>
      <c r="B1998" s="16" t="s">
        <v>3461</v>
      </c>
      <c r="C1998" s="16" t="s">
        <v>3467</v>
      </c>
      <c r="D1998" s="17" t="s">
        <v>1210</v>
      </c>
      <c r="E1998" s="17">
        <v>82963</v>
      </c>
      <c r="F1998" s="17" t="str">
        <f t="shared" si="318"/>
        <v>ST82963</v>
      </c>
      <c r="G1998" s="17" t="e">
        <f>VLOOKUP(E1998,[4]PARTIDAS!$F:$M,8,0)</f>
        <v>#N/A</v>
      </c>
      <c r="H1998" s="17">
        <v>34710</v>
      </c>
      <c r="I1998" s="18">
        <v>44826.572916666664</v>
      </c>
      <c r="J1998" s="18">
        <v>44826.572916666664</v>
      </c>
      <c r="K1998" s="18">
        <v>44853</v>
      </c>
      <c r="L1998" s="19">
        <v>7100</v>
      </c>
      <c r="M1998" s="19">
        <v>7100</v>
      </c>
      <c r="N1998" s="16" t="s">
        <v>4297</v>
      </c>
      <c r="O1998" s="16"/>
      <c r="P1998" s="16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/>
      <c r="AE1998" s="16"/>
      <c r="AF1998" s="16"/>
      <c r="AG1998" s="21">
        <v>44874</v>
      </c>
      <c r="AH1998" s="16"/>
      <c r="AI1998" s="16"/>
      <c r="AJ1998" s="16" t="e">
        <f>VLOOKUP(E1998,[4]TD!$A:$B,2,0)</f>
        <v>#N/A</v>
      </c>
      <c r="AK1998" s="16"/>
      <c r="AL1998" s="16"/>
      <c r="AM1998" s="16"/>
      <c r="AN1998" s="16"/>
      <c r="AO1998" s="16"/>
      <c r="AP1998" s="16"/>
      <c r="AQ1998" s="16"/>
      <c r="AR1998" s="25">
        <f t="shared" si="322"/>
        <v>7100</v>
      </c>
      <c r="AS1998" s="16"/>
      <c r="AT1998" s="16">
        <f t="shared" si="319"/>
        <v>7100</v>
      </c>
      <c r="AU1998" s="16"/>
      <c r="AV1998" s="16"/>
      <c r="AW1998" s="16"/>
      <c r="AX1998" s="16"/>
      <c r="AY1998" s="16"/>
      <c r="AZ1998" s="16"/>
      <c r="BA1998" s="16"/>
      <c r="BB1998" s="25">
        <f t="shared" si="315"/>
        <v>-7100</v>
      </c>
      <c r="BC1998" s="16"/>
      <c r="BD1998" s="52">
        <f t="shared" si="316"/>
        <v>44826.572916666664</v>
      </c>
      <c r="BE1998" s="16">
        <f t="shared" si="320"/>
        <v>2022</v>
      </c>
      <c r="BF1998" s="52">
        <f t="shared" si="317"/>
        <v>44853</v>
      </c>
      <c r="BG1998" s="16">
        <f t="shared" si="321"/>
        <v>2022</v>
      </c>
      <c r="BH1998" s="16"/>
    </row>
    <row r="1999" spans="1:60" x14ac:dyDescent="0.25">
      <c r="A1999" s="16">
        <v>820003850</v>
      </c>
      <c r="B1999" s="16" t="s">
        <v>3461</v>
      </c>
      <c r="C1999" s="16" t="s">
        <v>3467</v>
      </c>
      <c r="D1999" s="17" t="s">
        <v>1210</v>
      </c>
      <c r="E1999" s="17">
        <v>82991</v>
      </c>
      <c r="F1999" s="17" t="str">
        <f t="shared" si="318"/>
        <v>ST82991</v>
      </c>
      <c r="G1999" s="17" t="e">
        <f>VLOOKUP(E1999,[4]PARTIDAS!$F:$M,8,0)</f>
        <v>#N/A</v>
      </c>
      <c r="H1999" s="17">
        <v>34708</v>
      </c>
      <c r="I1999" s="18">
        <v>44826.62222222222</v>
      </c>
      <c r="J1999" s="18">
        <v>44826.62222222222</v>
      </c>
      <c r="K1999" s="18">
        <v>44853</v>
      </c>
      <c r="L1999" s="19">
        <v>653144</v>
      </c>
      <c r="M1999" s="19">
        <v>653144</v>
      </c>
      <c r="N1999" s="16" t="s">
        <v>4297</v>
      </c>
      <c r="O1999" s="16"/>
      <c r="P1999" s="16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  <c r="AE1999" s="16"/>
      <c r="AF1999" s="16"/>
      <c r="AG1999" s="21">
        <v>44874</v>
      </c>
      <c r="AH1999" s="16"/>
      <c r="AI1999" s="16"/>
      <c r="AJ1999" s="16" t="e">
        <f>VLOOKUP(E1999,[4]TD!$A:$B,2,0)</f>
        <v>#N/A</v>
      </c>
      <c r="AK1999" s="16"/>
      <c r="AL1999" s="16"/>
      <c r="AM1999" s="16"/>
      <c r="AN1999" s="16"/>
      <c r="AO1999" s="16"/>
      <c r="AP1999" s="16"/>
      <c r="AQ1999" s="16"/>
      <c r="AR1999" s="25">
        <f t="shared" si="322"/>
        <v>653144</v>
      </c>
      <c r="AS1999" s="16"/>
      <c r="AT1999" s="16">
        <f t="shared" si="319"/>
        <v>653144</v>
      </c>
      <c r="AU1999" s="16"/>
      <c r="AV1999" s="16"/>
      <c r="AW1999" s="16"/>
      <c r="AX1999" s="16"/>
      <c r="AY1999" s="16"/>
      <c r="AZ1999" s="16"/>
      <c r="BA1999" s="16"/>
      <c r="BB1999" s="25">
        <f t="shared" si="315"/>
        <v>-653144</v>
      </c>
      <c r="BC1999" s="16"/>
      <c r="BD1999" s="52">
        <f t="shared" si="316"/>
        <v>44826.62222222222</v>
      </c>
      <c r="BE1999" s="16">
        <f t="shared" si="320"/>
        <v>2022</v>
      </c>
      <c r="BF1999" s="52">
        <f t="shared" si="317"/>
        <v>44853</v>
      </c>
      <c r="BG1999" s="16">
        <f t="shared" si="321"/>
        <v>2022</v>
      </c>
      <c r="BH1999" s="16"/>
    </row>
    <row r="2000" spans="1:60" x14ac:dyDescent="0.25">
      <c r="A2000" s="16">
        <v>820003850</v>
      </c>
      <c r="B2000" s="16" t="s">
        <v>3461</v>
      </c>
      <c r="C2000" s="16" t="s">
        <v>3462</v>
      </c>
      <c r="D2000" s="17" t="s">
        <v>1210</v>
      </c>
      <c r="E2000" s="17">
        <v>83023</v>
      </c>
      <c r="F2000" s="17" t="str">
        <f t="shared" si="318"/>
        <v>ST83023</v>
      </c>
      <c r="G2000" s="17" t="e">
        <f>VLOOKUP(E2000,[4]PARTIDAS!$F:$M,8,0)</f>
        <v>#N/A</v>
      </c>
      <c r="H2000" s="17">
        <v>34703</v>
      </c>
      <c r="I2000" s="18">
        <v>44826.713194444441</v>
      </c>
      <c r="J2000" s="18">
        <v>44826.713194444441</v>
      </c>
      <c r="K2000" s="18">
        <v>44853</v>
      </c>
      <c r="L2000" s="19">
        <v>226777</v>
      </c>
      <c r="M2000" s="19">
        <v>226777</v>
      </c>
      <c r="N2000" s="16" t="s">
        <v>4297</v>
      </c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21">
        <v>44874</v>
      </c>
      <c r="AH2000" s="16"/>
      <c r="AI2000" s="16"/>
      <c r="AJ2000" s="16" t="e">
        <f>VLOOKUP(E2000,[4]TD!$A:$B,2,0)</f>
        <v>#N/A</v>
      </c>
      <c r="AK2000" s="16"/>
      <c r="AL2000" s="16"/>
      <c r="AM2000" s="16"/>
      <c r="AN2000" s="16"/>
      <c r="AO2000" s="16"/>
      <c r="AP2000" s="16"/>
      <c r="AQ2000" s="16"/>
      <c r="AR2000" s="25">
        <f t="shared" si="322"/>
        <v>226777</v>
      </c>
      <c r="AS2000" s="16"/>
      <c r="AT2000" s="16">
        <f t="shared" si="319"/>
        <v>226777</v>
      </c>
      <c r="AU2000" s="16"/>
      <c r="AV2000" s="16"/>
      <c r="AW2000" s="16"/>
      <c r="AX2000" s="16"/>
      <c r="AY2000" s="16"/>
      <c r="AZ2000" s="16"/>
      <c r="BA2000" s="16"/>
      <c r="BB2000" s="25">
        <f t="shared" si="315"/>
        <v>-226777</v>
      </c>
      <c r="BC2000" s="16"/>
      <c r="BD2000" s="52">
        <f t="shared" si="316"/>
        <v>44826.713194444441</v>
      </c>
      <c r="BE2000" s="16">
        <f t="shared" si="320"/>
        <v>2022</v>
      </c>
      <c r="BF2000" s="52">
        <f t="shared" si="317"/>
        <v>44853</v>
      </c>
      <c r="BG2000" s="16">
        <f t="shared" si="321"/>
        <v>2022</v>
      </c>
      <c r="BH2000" s="16"/>
    </row>
    <row r="2001" spans="1:60" x14ac:dyDescent="0.25">
      <c r="A2001" s="16">
        <v>820003850</v>
      </c>
      <c r="B2001" s="16" t="s">
        <v>3461</v>
      </c>
      <c r="C2001" s="16" t="s">
        <v>3462</v>
      </c>
      <c r="D2001" s="17" t="s">
        <v>1210</v>
      </c>
      <c r="E2001" s="17">
        <v>83040</v>
      </c>
      <c r="F2001" s="17" t="str">
        <f t="shared" si="318"/>
        <v>ST83040</v>
      </c>
      <c r="G2001" s="17" t="e">
        <f>VLOOKUP(E2001,[4]PARTIDAS!$F:$M,8,0)</f>
        <v>#N/A</v>
      </c>
      <c r="H2001" s="17">
        <v>34703</v>
      </c>
      <c r="I2001" s="18">
        <v>44826.859722222223</v>
      </c>
      <c r="J2001" s="18">
        <v>44826.859722222223</v>
      </c>
      <c r="K2001" s="18">
        <v>44853</v>
      </c>
      <c r="L2001" s="19">
        <v>46000</v>
      </c>
      <c r="M2001" s="19">
        <v>46000</v>
      </c>
      <c r="N2001" s="16" t="s">
        <v>4297</v>
      </c>
      <c r="O2001" s="16"/>
      <c r="P2001" s="16"/>
      <c r="Q2001" s="16"/>
      <c r="R2001" s="16"/>
      <c r="S2001" s="16"/>
      <c r="T2001" s="16"/>
      <c r="U2001" s="16"/>
      <c r="V2001" s="16"/>
      <c r="W2001" s="16"/>
      <c r="X2001" s="16"/>
      <c r="Y2001" s="16"/>
      <c r="Z2001" s="16"/>
      <c r="AA2001" s="16"/>
      <c r="AB2001" s="16"/>
      <c r="AC2001" s="16"/>
      <c r="AD2001" s="16"/>
      <c r="AE2001" s="16"/>
      <c r="AF2001" s="16"/>
      <c r="AG2001" s="21">
        <v>44874</v>
      </c>
      <c r="AH2001" s="16"/>
      <c r="AI2001" s="16"/>
      <c r="AJ2001" s="16" t="e">
        <f>VLOOKUP(E2001,[4]TD!$A:$B,2,0)</f>
        <v>#N/A</v>
      </c>
      <c r="AK2001" s="16"/>
      <c r="AL2001" s="16"/>
      <c r="AM2001" s="16"/>
      <c r="AN2001" s="16"/>
      <c r="AO2001" s="16"/>
      <c r="AP2001" s="16"/>
      <c r="AQ2001" s="16"/>
      <c r="AR2001" s="25">
        <f t="shared" si="322"/>
        <v>46000</v>
      </c>
      <c r="AS2001" s="16"/>
      <c r="AT2001" s="16">
        <f t="shared" si="319"/>
        <v>46000</v>
      </c>
      <c r="AU2001" s="16"/>
      <c r="AV2001" s="16"/>
      <c r="AW2001" s="16"/>
      <c r="AX2001" s="16"/>
      <c r="AY2001" s="16"/>
      <c r="AZ2001" s="16"/>
      <c r="BA2001" s="16"/>
      <c r="BB2001" s="25">
        <f t="shared" si="315"/>
        <v>-46000</v>
      </c>
      <c r="BC2001" s="16"/>
      <c r="BD2001" s="52">
        <f t="shared" si="316"/>
        <v>44826.859722222223</v>
      </c>
      <c r="BE2001" s="16">
        <f t="shared" si="320"/>
        <v>2022</v>
      </c>
      <c r="BF2001" s="52">
        <f t="shared" si="317"/>
        <v>44853</v>
      </c>
      <c r="BG2001" s="16">
        <f t="shared" si="321"/>
        <v>2022</v>
      </c>
      <c r="BH2001" s="16"/>
    </row>
    <row r="2002" spans="1:60" x14ac:dyDescent="0.25">
      <c r="A2002" s="16">
        <v>820003850</v>
      </c>
      <c r="B2002" s="16" t="s">
        <v>3461</v>
      </c>
      <c r="C2002" s="16" t="s">
        <v>3462</v>
      </c>
      <c r="D2002" s="17" t="s">
        <v>1210</v>
      </c>
      <c r="E2002" s="17">
        <v>83046</v>
      </c>
      <c r="F2002" s="17" t="str">
        <f t="shared" si="318"/>
        <v>ST83046</v>
      </c>
      <c r="G2002" s="17" t="e">
        <f>VLOOKUP(E2002,[4]PARTIDAS!$F:$M,8,0)</f>
        <v>#N/A</v>
      </c>
      <c r="H2002" s="17">
        <v>34703</v>
      </c>
      <c r="I2002" s="18">
        <v>44826.926388888889</v>
      </c>
      <c r="J2002" s="18">
        <v>44826.926388888889</v>
      </c>
      <c r="K2002" s="18">
        <v>44853</v>
      </c>
      <c r="L2002" s="19">
        <v>184356</v>
      </c>
      <c r="M2002" s="19">
        <v>184356</v>
      </c>
      <c r="N2002" s="16" t="s">
        <v>4297</v>
      </c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21">
        <v>44874</v>
      </c>
      <c r="AH2002" s="16"/>
      <c r="AI2002" s="16"/>
      <c r="AJ2002" s="16" t="e">
        <f>VLOOKUP(E2002,[4]TD!$A:$B,2,0)</f>
        <v>#N/A</v>
      </c>
      <c r="AK2002" s="16"/>
      <c r="AL2002" s="16"/>
      <c r="AM2002" s="16"/>
      <c r="AN2002" s="16"/>
      <c r="AO2002" s="16"/>
      <c r="AP2002" s="16"/>
      <c r="AQ2002" s="16"/>
      <c r="AR2002" s="25">
        <f t="shared" si="322"/>
        <v>184356</v>
      </c>
      <c r="AS2002" s="16"/>
      <c r="AT2002" s="16">
        <f t="shared" si="319"/>
        <v>184356</v>
      </c>
      <c r="AU2002" s="16"/>
      <c r="AV2002" s="16"/>
      <c r="AW2002" s="16"/>
      <c r="AX2002" s="16"/>
      <c r="AY2002" s="16"/>
      <c r="AZ2002" s="16"/>
      <c r="BA2002" s="16"/>
      <c r="BB2002" s="25">
        <f t="shared" si="315"/>
        <v>-184356</v>
      </c>
      <c r="BC2002" s="16"/>
      <c r="BD2002" s="52">
        <f t="shared" si="316"/>
        <v>44826.926388888889</v>
      </c>
      <c r="BE2002" s="16">
        <f t="shared" si="320"/>
        <v>2022</v>
      </c>
      <c r="BF2002" s="52">
        <f t="shared" si="317"/>
        <v>44853</v>
      </c>
      <c r="BG2002" s="16">
        <f t="shared" si="321"/>
        <v>2022</v>
      </c>
      <c r="BH2002" s="16"/>
    </row>
    <row r="2003" spans="1:60" x14ac:dyDescent="0.25">
      <c r="A2003" s="16">
        <v>820003850</v>
      </c>
      <c r="B2003" s="16" t="s">
        <v>3461</v>
      </c>
      <c r="C2003" s="16" t="s">
        <v>3462</v>
      </c>
      <c r="D2003" s="17" t="s">
        <v>1210</v>
      </c>
      <c r="E2003" s="17">
        <v>83119</v>
      </c>
      <c r="F2003" s="17" t="str">
        <f t="shared" si="318"/>
        <v>ST83119</v>
      </c>
      <c r="G2003" s="17" t="e">
        <f>VLOOKUP(E2003,[4]PARTIDAS!$F:$M,8,0)</f>
        <v>#N/A</v>
      </c>
      <c r="H2003" s="17">
        <v>34703</v>
      </c>
      <c r="I2003" s="18">
        <v>44827.52847222222</v>
      </c>
      <c r="J2003" s="18">
        <v>44827.52847222222</v>
      </c>
      <c r="K2003" s="18">
        <v>44853</v>
      </c>
      <c r="L2003" s="19">
        <v>239285</v>
      </c>
      <c r="M2003" s="19">
        <v>239285</v>
      </c>
      <c r="N2003" s="16" t="s">
        <v>4297</v>
      </c>
      <c r="O2003" s="16"/>
      <c r="P2003" s="16"/>
      <c r="Q2003" s="16"/>
      <c r="R2003" s="16"/>
      <c r="S2003" s="16"/>
      <c r="T2003" s="16"/>
      <c r="U2003" s="16"/>
      <c r="V2003" s="16"/>
      <c r="W2003" s="16"/>
      <c r="X2003" s="16"/>
      <c r="Y2003" s="16"/>
      <c r="Z2003" s="16"/>
      <c r="AA2003" s="16"/>
      <c r="AB2003" s="16"/>
      <c r="AC2003" s="16"/>
      <c r="AD2003" s="16"/>
      <c r="AE2003" s="16"/>
      <c r="AF2003" s="16"/>
      <c r="AG2003" s="21">
        <v>44874</v>
      </c>
      <c r="AH2003" s="16"/>
      <c r="AI2003" s="16"/>
      <c r="AJ2003" s="16" t="e">
        <f>VLOOKUP(E2003,[4]TD!$A:$B,2,0)</f>
        <v>#N/A</v>
      </c>
      <c r="AK2003" s="16"/>
      <c r="AL2003" s="16"/>
      <c r="AM2003" s="16"/>
      <c r="AN2003" s="16"/>
      <c r="AO2003" s="16"/>
      <c r="AP2003" s="16"/>
      <c r="AQ2003" s="16"/>
      <c r="AR2003" s="25">
        <f t="shared" si="322"/>
        <v>239285</v>
      </c>
      <c r="AS2003" s="16"/>
      <c r="AT2003" s="16">
        <f t="shared" si="319"/>
        <v>239285</v>
      </c>
      <c r="AU2003" s="16"/>
      <c r="AV2003" s="16"/>
      <c r="AW2003" s="16"/>
      <c r="AX2003" s="16"/>
      <c r="AY2003" s="16"/>
      <c r="AZ2003" s="16"/>
      <c r="BA2003" s="16"/>
      <c r="BB2003" s="25">
        <f t="shared" si="315"/>
        <v>-239285</v>
      </c>
      <c r="BC2003" s="16"/>
      <c r="BD2003" s="52">
        <f t="shared" si="316"/>
        <v>44827.52847222222</v>
      </c>
      <c r="BE2003" s="16">
        <f t="shared" si="320"/>
        <v>2022</v>
      </c>
      <c r="BF2003" s="52">
        <f t="shared" si="317"/>
        <v>44853</v>
      </c>
      <c r="BG2003" s="16">
        <f t="shared" si="321"/>
        <v>2022</v>
      </c>
      <c r="BH2003" s="16"/>
    </row>
    <row r="2004" spans="1:60" x14ac:dyDescent="0.25">
      <c r="A2004" s="16">
        <v>820003850</v>
      </c>
      <c r="B2004" s="16" t="s">
        <v>3461</v>
      </c>
      <c r="C2004" s="16" t="s">
        <v>3462</v>
      </c>
      <c r="D2004" s="17" t="s">
        <v>1210</v>
      </c>
      <c r="E2004" s="17">
        <v>83170</v>
      </c>
      <c r="F2004" s="17" t="str">
        <f t="shared" si="318"/>
        <v>ST83170</v>
      </c>
      <c r="G2004" s="17" t="e">
        <f>VLOOKUP(E2004,[4]PARTIDAS!$F:$M,8,0)</f>
        <v>#N/A</v>
      </c>
      <c r="H2004" s="17">
        <v>34703</v>
      </c>
      <c r="I2004" s="18">
        <v>44827.756249999999</v>
      </c>
      <c r="J2004" s="18">
        <v>44827.756249999999</v>
      </c>
      <c r="K2004" s="18">
        <v>44853</v>
      </c>
      <c r="L2004" s="19">
        <v>673703</v>
      </c>
      <c r="M2004" s="19">
        <v>673703</v>
      </c>
      <c r="N2004" s="16" t="s">
        <v>4297</v>
      </c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6"/>
      <c r="AG2004" s="21">
        <v>44874</v>
      </c>
      <c r="AH2004" s="16"/>
      <c r="AI2004" s="16"/>
      <c r="AJ2004" s="16" t="e">
        <f>VLOOKUP(E2004,[4]TD!$A:$B,2,0)</f>
        <v>#N/A</v>
      </c>
      <c r="AK2004" s="16"/>
      <c r="AL2004" s="16"/>
      <c r="AM2004" s="16"/>
      <c r="AN2004" s="16"/>
      <c r="AO2004" s="16"/>
      <c r="AP2004" s="16"/>
      <c r="AQ2004" s="16"/>
      <c r="AR2004" s="25">
        <f t="shared" si="322"/>
        <v>673703</v>
      </c>
      <c r="AS2004" s="16"/>
      <c r="AT2004" s="16">
        <f t="shared" si="319"/>
        <v>673703</v>
      </c>
      <c r="AU2004" s="16"/>
      <c r="AV2004" s="16"/>
      <c r="AW2004" s="16"/>
      <c r="AX2004" s="16"/>
      <c r="AY2004" s="16"/>
      <c r="AZ2004" s="16"/>
      <c r="BA2004" s="16"/>
      <c r="BB2004" s="25">
        <f t="shared" si="315"/>
        <v>-673703</v>
      </c>
      <c r="BC2004" s="16"/>
      <c r="BD2004" s="52">
        <f t="shared" si="316"/>
        <v>44827.756249999999</v>
      </c>
      <c r="BE2004" s="16">
        <f t="shared" si="320"/>
        <v>2022</v>
      </c>
      <c r="BF2004" s="52">
        <f t="shared" si="317"/>
        <v>44853</v>
      </c>
      <c r="BG2004" s="16">
        <f t="shared" si="321"/>
        <v>2022</v>
      </c>
      <c r="BH2004" s="16"/>
    </row>
    <row r="2005" spans="1:60" x14ac:dyDescent="0.25">
      <c r="A2005" s="16">
        <v>820003850</v>
      </c>
      <c r="B2005" s="16" t="s">
        <v>3461</v>
      </c>
      <c r="C2005" s="16" t="s">
        <v>3462</v>
      </c>
      <c r="D2005" s="17" t="s">
        <v>1210</v>
      </c>
      <c r="E2005" s="17">
        <v>83174</v>
      </c>
      <c r="F2005" s="17" t="str">
        <f t="shared" si="318"/>
        <v>ST83174</v>
      </c>
      <c r="G2005" s="17" t="e">
        <f>VLOOKUP(E2005,[4]PARTIDAS!$F:$M,8,0)</f>
        <v>#N/A</v>
      </c>
      <c r="H2005" s="17">
        <v>34703</v>
      </c>
      <c r="I2005" s="18">
        <v>44827.836111111108</v>
      </c>
      <c r="J2005" s="18">
        <v>44827.836111111108</v>
      </c>
      <c r="K2005" s="18">
        <v>44853</v>
      </c>
      <c r="L2005" s="19">
        <v>387957</v>
      </c>
      <c r="M2005" s="19">
        <v>387957</v>
      </c>
      <c r="N2005" s="16" t="s">
        <v>4297</v>
      </c>
      <c r="O2005" s="16"/>
      <c r="P2005" s="16"/>
      <c r="Q2005" s="16"/>
      <c r="R2005" s="16"/>
      <c r="S2005" s="16"/>
      <c r="T2005" s="16"/>
      <c r="U2005" s="16"/>
      <c r="V2005" s="16"/>
      <c r="W2005" s="16"/>
      <c r="X2005" s="16"/>
      <c r="Y2005" s="16"/>
      <c r="Z2005" s="16"/>
      <c r="AA2005" s="16"/>
      <c r="AB2005" s="16"/>
      <c r="AC2005" s="16"/>
      <c r="AD2005" s="16"/>
      <c r="AE2005" s="16"/>
      <c r="AF2005" s="16"/>
      <c r="AG2005" s="21">
        <v>44874</v>
      </c>
      <c r="AH2005" s="16"/>
      <c r="AI2005" s="16"/>
      <c r="AJ2005" s="16" t="e">
        <f>VLOOKUP(E2005,[4]TD!$A:$B,2,0)</f>
        <v>#N/A</v>
      </c>
      <c r="AK2005" s="16"/>
      <c r="AL2005" s="16"/>
      <c r="AM2005" s="16"/>
      <c r="AN2005" s="16"/>
      <c r="AO2005" s="16"/>
      <c r="AP2005" s="16"/>
      <c r="AQ2005" s="16"/>
      <c r="AR2005" s="25">
        <f t="shared" si="322"/>
        <v>387957</v>
      </c>
      <c r="AS2005" s="16"/>
      <c r="AT2005" s="16">
        <f t="shared" si="319"/>
        <v>387957</v>
      </c>
      <c r="AU2005" s="16"/>
      <c r="AV2005" s="16"/>
      <c r="AW2005" s="16"/>
      <c r="AX2005" s="16"/>
      <c r="AY2005" s="16"/>
      <c r="AZ2005" s="16"/>
      <c r="BA2005" s="16"/>
      <c r="BB2005" s="25">
        <f t="shared" si="315"/>
        <v>-387957</v>
      </c>
      <c r="BC2005" s="16"/>
      <c r="BD2005" s="52">
        <f t="shared" si="316"/>
        <v>44827.836111111108</v>
      </c>
      <c r="BE2005" s="16">
        <f t="shared" si="320"/>
        <v>2022</v>
      </c>
      <c r="BF2005" s="52">
        <f t="shared" si="317"/>
        <v>44853</v>
      </c>
      <c r="BG2005" s="16">
        <f t="shared" si="321"/>
        <v>2022</v>
      </c>
      <c r="BH2005" s="16"/>
    </row>
    <row r="2006" spans="1:60" x14ac:dyDescent="0.25">
      <c r="A2006" s="16">
        <v>820003850</v>
      </c>
      <c r="B2006" s="16" t="s">
        <v>3461</v>
      </c>
      <c r="C2006" s="16" t="s">
        <v>3462</v>
      </c>
      <c r="D2006" s="17" t="s">
        <v>1210</v>
      </c>
      <c r="E2006" s="17">
        <v>83177</v>
      </c>
      <c r="F2006" s="17" t="str">
        <f t="shared" si="318"/>
        <v>ST83177</v>
      </c>
      <c r="G2006" s="17" t="e">
        <f>VLOOKUP(E2006,[4]PARTIDAS!$F:$M,8,0)</f>
        <v>#N/A</v>
      </c>
      <c r="H2006" s="17">
        <v>34703</v>
      </c>
      <c r="I2006" s="18">
        <v>44827.859027777777</v>
      </c>
      <c r="J2006" s="18">
        <v>44827.859027777777</v>
      </c>
      <c r="K2006" s="18">
        <v>44853</v>
      </c>
      <c r="L2006" s="19">
        <v>196063</v>
      </c>
      <c r="M2006" s="19">
        <v>196063</v>
      </c>
      <c r="N2006" s="16" t="s">
        <v>4297</v>
      </c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6"/>
      <c r="AG2006" s="21">
        <v>44874</v>
      </c>
      <c r="AH2006" s="16"/>
      <c r="AI2006" s="16"/>
      <c r="AJ2006" s="16" t="e">
        <f>VLOOKUP(E2006,[4]TD!$A:$B,2,0)</f>
        <v>#N/A</v>
      </c>
      <c r="AK2006" s="16"/>
      <c r="AL2006" s="16"/>
      <c r="AM2006" s="16"/>
      <c r="AN2006" s="16"/>
      <c r="AO2006" s="16"/>
      <c r="AP2006" s="16"/>
      <c r="AQ2006" s="16"/>
      <c r="AR2006" s="25">
        <f t="shared" si="322"/>
        <v>196063</v>
      </c>
      <c r="AS2006" s="16"/>
      <c r="AT2006" s="16">
        <f t="shared" si="319"/>
        <v>196063</v>
      </c>
      <c r="AU2006" s="16"/>
      <c r="AV2006" s="16"/>
      <c r="AW2006" s="16"/>
      <c r="AX2006" s="16"/>
      <c r="AY2006" s="16"/>
      <c r="AZ2006" s="16"/>
      <c r="BA2006" s="16"/>
      <c r="BB2006" s="25">
        <f t="shared" si="315"/>
        <v>-196063</v>
      </c>
      <c r="BC2006" s="16"/>
      <c r="BD2006" s="52">
        <f t="shared" si="316"/>
        <v>44827.859027777777</v>
      </c>
      <c r="BE2006" s="16">
        <f t="shared" si="320"/>
        <v>2022</v>
      </c>
      <c r="BF2006" s="52">
        <f t="shared" si="317"/>
        <v>44853</v>
      </c>
      <c r="BG2006" s="16">
        <f t="shared" si="321"/>
        <v>2022</v>
      </c>
      <c r="BH2006" s="16"/>
    </row>
    <row r="2007" spans="1:60" x14ac:dyDescent="0.25">
      <c r="A2007" s="16">
        <v>820003850</v>
      </c>
      <c r="B2007" s="16" t="s">
        <v>3461</v>
      </c>
      <c r="C2007" s="16" t="s">
        <v>3462</v>
      </c>
      <c r="D2007" s="17" t="s">
        <v>1210</v>
      </c>
      <c r="E2007" s="17">
        <v>83197</v>
      </c>
      <c r="F2007" s="17" t="str">
        <f t="shared" si="318"/>
        <v>ST83197</v>
      </c>
      <c r="G2007" s="17" t="e">
        <f>VLOOKUP(E2007,[4]PARTIDAS!$F:$M,8,0)</f>
        <v>#N/A</v>
      </c>
      <c r="H2007" s="17">
        <v>34703</v>
      </c>
      <c r="I2007" s="18">
        <v>44828.262499999997</v>
      </c>
      <c r="J2007" s="18">
        <v>44828.262499999997</v>
      </c>
      <c r="K2007" s="18">
        <v>44853</v>
      </c>
      <c r="L2007" s="19">
        <v>129072</v>
      </c>
      <c r="M2007" s="19">
        <v>129072</v>
      </c>
      <c r="N2007" s="16" t="s">
        <v>4297</v>
      </c>
      <c r="O2007" s="16"/>
      <c r="P2007" s="16"/>
      <c r="Q2007" s="16"/>
      <c r="R2007" s="16"/>
      <c r="S2007" s="16"/>
      <c r="T2007" s="16"/>
      <c r="U2007" s="16"/>
      <c r="V2007" s="16"/>
      <c r="W2007" s="16"/>
      <c r="X2007" s="16"/>
      <c r="Y2007" s="16"/>
      <c r="Z2007" s="16"/>
      <c r="AA2007" s="16"/>
      <c r="AB2007" s="16"/>
      <c r="AC2007" s="16"/>
      <c r="AD2007" s="16"/>
      <c r="AE2007" s="16"/>
      <c r="AF2007" s="16"/>
      <c r="AG2007" s="21">
        <v>44874</v>
      </c>
      <c r="AH2007" s="16"/>
      <c r="AI2007" s="16"/>
      <c r="AJ2007" s="16" t="e">
        <f>VLOOKUP(E2007,[4]TD!$A:$B,2,0)</f>
        <v>#N/A</v>
      </c>
      <c r="AK2007" s="16"/>
      <c r="AL2007" s="16"/>
      <c r="AM2007" s="16"/>
      <c r="AN2007" s="16"/>
      <c r="AO2007" s="16"/>
      <c r="AP2007" s="16"/>
      <c r="AQ2007" s="16"/>
      <c r="AR2007" s="25">
        <f t="shared" si="322"/>
        <v>129072</v>
      </c>
      <c r="AS2007" s="16"/>
      <c r="AT2007" s="16">
        <f t="shared" si="319"/>
        <v>129072</v>
      </c>
      <c r="AU2007" s="16"/>
      <c r="AV2007" s="16"/>
      <c r="AW2007" s="16"/>
      <c r="AX2007" s="16"/>
      <c r="AY2007" s="16"/>
      <c r="AZ2007" s="16"/>
      <c r="BA2007" s="16"/>
      <c r="BB2007" s="25">
        <f t="shared" si="315"/>
        <v>-129072</v>
      </c>
      <c r="BC2007" s="16"/>
      <c r="BD2007" s="52">
        <f t="shared" si="316"/>
        <v>44828.262499999997</v>
      </c>
      <c r="BE2007" s="16">
        <f t="shared" si="320"/>
        <v>2022</v>
      </c>
      <c r="BF2007" s="52">
        <f t="shared" si="317"/>
        <v>44853</v>
      </c>
      <c r="BG2007" s="16">
        <f t="shared" si="321"/>
        <v>2022</v>
      </c>
      <c r="BH2007" s="16"/>
    </row>
    <row r="2008" spans="1:60" x14ac:dyDescent="0.25">
      <c r="A2008" s="16">
        <v>820003850</v>
      </c>
      <c r="B2008" s="16" t="s">
        <v>3461</v>
      </c>
      <c r="C2008" s="16" t="s">
        <v>3462</v>
      </c>
      <c r="D2008" s="17" t="s">
        <v>1210</v>
      </c>
      <c r="E2008" s="17">
        <v>83198</v>
      </c>
      <c r="F2008" s="17" t="str">
        <f t="shared" si="318"/>
        <v>ST83198</v>
      </c>
      <c r="G2008" s="17" t="e">
        <f>VLOOKUP(E2008,[4]PARTIDAS!$F:$M,8,0)</f>
        <v>#N/A</v>
      </c>
      <c r="H2008" s="17">
        <v>34703</v>
      </c>
      <c r="I2008" s="18">
        <v>44828.26458333333</v>
      </c>
      <c r="J2008" s="18">
        <v>44828.26458333333</v>
      </c>
      <c r="K2008" s="18">
        <v>44853</v>
      </c>
      <c r="L2008" s="19">
        <v>46000</v>
      </c>
      <c r="M2008" s="19">
        <v>46000</v>
      </c>
      <c r="N2008" s="16" t="s">
        <v>4297</v>
      </c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21">
        <v>44874</v>
      </c>
      <c r="AH2008" s="16"/>
      <c r="AI2008" s="16"/>
      <c r="AJ2008" s="16" t="e">
        <f>VLOOKUP(E2008,[4]TD!$A:$B,2,0)</f>
        <v>#N/A</v>
      </c>
      <c r="AK2008" s="16"/>
      <c r="AL2008" s="16"/>
      <c r="AM2008" s="16"/>
      <c r="AN2008" s="16"/>
      <c r="AO2008" s="16"/>
      <c r="AP2008" s="16"/>
      <c r="AQ2008" s="16"/>
      <c r="AR2008" s="25">
        <f t="shared" si="322"/>
        <v>46000</v>
      </c>
      <c r="AS2008" s="16"/>
      <c r="AT2008" s="16">
        <f t="shared" si="319"/>
        <v>46000</v>
      </c>
      <c r="AU2008" s="16"/>
      <c r="AV2008" s="16"/>
      <c r="AW2008" s="16"/>
      <c r="AX2008" s="16"/>
      <c r="AY2008" s="16"/>
      <c r="AZ2008" s="16"/>
      <c r="BA2008" s="16"/>
      <c r="BB2008" s="25">
        <f t="shared" si="315"/>
        <v>-46000</v>
      </c>
      <c r="BC2008" s="16"/>
      <c r="BD2008" s="52">
        <f t="shared" si="316"/>
        <v>44828.26458333333</v>
      </c>
      <c r="BE2008" s="16">
        <f t="shared" si="320"/>
        <v>2022</v>
      </c>
      <c r="BF2008" s="52">
        <f t="shared" si="317"/>
        <v>44853</v>
      </c>
      <c r="BG2008" s="16">
        <f t="shared" si="321"/>
        <v>2022</v>
      </c>
      <c r="BH2008" s="16"/>
    </row>
    <row r="2009" spans="1:60" x14ac:dyDescent="0.25">
      <c r="A2009" s="16">
        <v>820003850</v>
      </c>
      <c r="B2009" s="16" t="s">
        <v>3461</v>
      </c>
      <c r="C2009" s="16" t="s">
        <v>3462</v>
      </c>
      <c r="D2009" s="17" t="s">
        <v>1210</v>
      </c>
      <c r="E2009" s="17">
        <v>83258</v>
      </c>
      <c r="F2009" s="17" t="str">
        <f t="shared" si="318"/>
        <v>ST83258</v>
      </c>
      <c r="G2009" s="17" t="e">
        <f>VLOOKUP(E2009,[4]PARTIDAS!$F:$M,8,0)</f>
        <v>#N/A</v>
      </c>
      <c r="H2009" s="17">
        <v>34703</v>
      </c>
      <c r="I2009" s="18">
        <v>44828.636805555558</v>
      </c>
      <c r="J2009" s="18">
        <v>44828.636805555558</v>
      </c>
      <c r="K2009" s="18">
        <v>44853</v>
      </c>
      <c r="L2009" s="19">
        <v>187872</v>
      </c>
      <c r="M2009" s="19">
        <v>187872</v>
      </c>
      <c r="N2009" s="16" t="s">
        <v>4297</v>
      </c>
      <c r="O2009" s="16"/>
      <c r="P2009" s="16"/>
      <c r="Q2009" s="16"/>
      <c r="R2009" s="16"/>
      <c r="S2009" s="16"/>
      <c r="T2009" s="16"/>
      <c r="U2009" s="16"/>
      <c r="V2009" s="16"/>
      <c r="W2009" s="16"/>
      <c r="X2009" s="16"/>
      <c r="Y2009" s="16"/>
      <c r="Z2009" s="16"/>
      <c r="AA2009" s="16"/>
      <c r="AB2009" s="16"/>
      <c r="AC2009" s="16"/>
      <c r="AD2009" s="16"/>
      <c r="AE2009" s="16"/>
      <c r="AF2009" s="16"/>
      <c r="AG2009" s="21">
        <v>44874</v>
      </c>
      <c r="AH2009" s="16"/>
      <c r="AI2009" s="16"/>
      <c r="AJ2009" s="16" t="e">
        <f>VLOOKUP(E2009,[4]TD!$A:$B,2,0)</f>
        <v>#N/A</v>
      </c>
      <c r="AK2009" s="16"/>
      <c r="AL2009" s="16"/>
      <c r="AM2009" s="16"/>
      <c r="AN2009" s="16"/>
      <c r="AO2009" s="16"/>
      <c r="AP2009" s="16"/>
      <c r="AQ2009" s="16"/>
      <c r="AR2009" s="25">
        <f t="shared" si="322"/>
        <v>187872</v>
      </c>
      <c r="AS2009" s="16"/>
      <c r="AT2009" s="16">
        <f t="shared" si="319"/>
        <v>187872</v>
      </c>
      <c r="AU2009" s="16"/>
      <c r="AV2009" s="16"/>
      <c r="AW2009" s="16"/>
      <c r="AX2009" s="16"/>
      <c r="AY2009" s="16"/>
      <c r="AZ2009" s="16"/>
      <c r="BA2009" s="16"/>
      <c r="BB2009" s="25">
        <f t="shared" si="315"/>
        <v>-187872</v>
      </c>
      <c r="BC2009" s="16"/>
      <c r="BD2009" s="52">
        <f t="shared" si="316"/>
        <v>44828.636805555558</v>
      </c>
      <c r="BE2009" s="16">
        <f t="shared" si="320"/>
        <v>2022</v>
      </c>
      <c r="BF2009" s="52">
        <f t="shared" si="317"/>
        <v>44853</v>
      </c>
      <c r="BG2009" s="16">
        <f t="shared" si="321"/>
        <v>2022</v>
      </c>
      <c r="BH2009" s="16"/>
    </row>
    <row r="2010" spans="1:60" x14ac:dyDescent="0.25">
      <c r="A2010" s="16">
        <v>820003850</v>
      </c>
      <c r="B2010" s="16" t="s">
        <v>3461</v>
      </c>
      <c r="C2010" s="16" t="s">
        <v>3462</v>
      </c>
      <c r="D2010" s="17" t="s">
        <v>1210</v>
      </c>
      <c r="E2010" s="17">
        <v>83270</v>
      </c>
      <c r="F2010" s="17" t="str">
        <f t="shared" si="318"/>
        <v>ST83270</v>
      </c>
      <c r="G2010" s="17" t="e">
        <f>VLOOKUP(E2010,[4]PARTIDAS!$F:$M,8,0)</f>
        <v>#N/A</v>
      </c>
      <c r="H2010" s="17">
        <v>34703</v>
      </c>
      <c r="I2010" s="18">
        <v>44828.960416666669</v>
      </c>
      <c r="J2010" s="18">
        <v>44828.960416666669</v>
      </c>
      <c r="K2010" s="18">
        <v>44853</v>
      </c>
      <c r="L2010" s="19">
        <v>218257</v>
      </c>
      <c r="M2010" s="19">
        <v>218257</v>
      </c>
      <c r="N2010" s="16" t="s">
        <v>4297</v>
      </c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21">
        <v>44874</v>
      </c>
      <c r="AH2010" s="16"/>
      <c r="AI2010" s="16"/>
      <c r="AJ2010" s="16" t="e">
        <f>VLOOKUP(E2010,[4]TD!$A:$B,2,0)</f>
        <v>#N/A</v>
      </c>
      <c r="AK2010" s="16"/>
      <c r="AL2010" s="16"/>
      <c r="AM2010" s="16"/>
      <c r="AN2010" s="16"/>
      <c r="AO2010" s="16"/>
      <c r="AP2010" s="16"/>
      <c r="AQ2010" s="16"/>
      <c r="AR2010" s="25">
        <f t="shared" si="322"/>
        <v>218257</v>
      </c>
      <c r="AS2010" s="16"/>
      <c r="AT2010" s="16">
        <f t="shared" si="319"/>
        <v>218257</v>
      </c>
      <c r="AU2010" s="16"/>
      <c r="AV2010" s="16"/>
      <c r="AW2010" s="16"/>
      <c r="AX2010" s="16"/>
      <c r="AY2010" s="16"/>
      <c r="AZ2010" s="16"/>
      <c r="BA2010" s="16"/>
      <c r="BB2010" s="25">
        <f t="shared" si="315"/>
        <v>-218257</v>
      </c>
      <c r="BC2010" s="16"/>
      <c r="BD2010" s="52">
        <f t="shared" si="316"/>
        <v>44828.960416666669</v>
      </c>
      <c r="BE2010" s="16">
        <f t="shared" si="320"/>
        <v>2022</v>
      </c>
      <c r="BF2010" s="52">
        <f t="shared" si="317"/>
        <v>44853</v>
      </c>
      <c r="BG2010" s="16">
        <f t="shared" si="321"/>
        <v>2022</v>
      </c>
      <c r="BH2010" s="16"/>
    </row>
    <row r="2011" spans="1:60" x14ac:dyDescent="0.25">
      <c r="A2011" s="16">
        <v>820003850</v>
      </c>
      <c r="B2011" s="16" t="s">
        <v>3461</v>
      </c>
      <c r="C2011" s="16" t="s">
        <v>3467</v>
      </c>
      <c r="D2011" s="17" t="s">
        <v>1210</v>
      </c>
      <c r="E2011" s="17">
        <v>83303</v>
      </c>
      <c r="F2011" s="17" t="str">
        <f t="shared" si="318"/>
        <v>ST83303</v>
      </c>
      <c r="G2011" s="17" t="e">
        <f>VLOOKUP(E2011,[4]PARTIDAS!$F:$M,8,0)</f>
        <v>#N/A</v>
      </c>
      <c r="H2011" s="17">
        <v>34708</v>
      </c>
      <c r="I2011" s="18">
        <v>44829.870138888888</v>
      </c>
      <c r="J2011" s="18">
        <v>44829.870138888888</v>
      </c>
      <c r="K2011" s="18">
        <v>44853</v>
      </c>
      <c r="L2011" s="19">
        <v>395714</v>
      </c>
      <c r="M2011" s="19">
        <v>395714</v>
      </c>
      <c r="N2011" s="16" t="s">
        <v>4297</v>
      </c>
      <c r="O2011" s="16"/>
      <c r="P2011" s="16"/>
      <c r="Q2011" s="16"/>
      <c r="R2011" s="16"/>
      <c r="S2011" s="16"/>
      <c r="T2011" s="16"/>
      <c r="U2011" s="16"/>
      <c r="V2011" s="16"/>
      <c r="W2011" s="16"/>
      <c r="X2011" s="16"/>
      <c r="Y2011" s="16"/>
      <c r="Z2011" s="16"/>
      <c r="AA2011" s="16"/>
      <c r="AB2011" s="16"/>
      <c r="AC2011" s="16"/>
      <c r="AD2011" s="16"/>
      <c r="AE2011" s="16"/>
      <c r="AF2011" s="16"/>
      <c r="AG2011" s="21">
        <v>44874</v>
      </c>
      <c r="AH2011" s="16"/>
      <c r="AI2011" s="16"/>
      <c r="AJ2011" s="16" t="e">
        <f>VLOOKUP(E2011,[4]TD!$A:$B,2,0)</f>
        <v>#N/A</v>
      </c>
      <c r="AK2011" s="16"/>
      <c r="AL2011" s="16"/>
      <c r="AM2011" s="16"/>
      <c r="AN2011" s="16"/>
      <c r="AO2011" s="16"/>
      <c r="AP2011" s="16"/>
      <c r="AQ2011" s="16"/>
      <c r="AR2011" s="25">
        <f t="shared" si="322"/>
        <v>395714</v>
      </c>
      <c r="AS2011" s="16"/>
      <c r="AT2011" s="16">
        <f t="shared" si="319"/>
        <v>395714</v>
      </c>
      <c r="AU2011" s="16"/>
      <c r="AV2011" s="16"/>
      <c r="AW2011" s="16"/>
      <c r="AX2011" s="16"/>
      <c r="AY2011" s="16"/>
      <c r="AZ2011" s="16"/>
      <c r="BA2011" s="16"/>
      <c r="BB2011" s="25">
        <f t="shared" si="315"/>
        <v>-395714</v>
      </c>
      <c r="BC2011" s="16"/>
      <c r="BD2011" s="52">
        <f t="shared" si="316"/>
        <v>44829.870138888888</v>
      </c>
      <c r="BE2011" s="16">
        <f t="shared" si="320"/>
        <v>2022</v>
      </c>
      <c r="BF2011" s="52">
        <f t="shared" si="317"/>
        <v>44853</v>
      </c>
      <c r="BG2011" s="16">
        <f t="shared" si="321"/>
        <v>2022</v>
      </c>
      <c r="BH2011" s="16"/>
    </row>
    <row r="2012" spans="1:60" x14ac:dyDescent="0.25">
      <c r="A2012" s="16">
        <v>820003850</v>
      </c>
      <c r="B2012" s="16" t="s">
        <v>3461</v>
      </c>
      <c r="C2012" s="16" t="s">
        <v>3462</v>
      </c>
      <c r="D2012" s="17" t="s">
        <v>1210</v>
      </c>
      <c r="E2012" s="17">
        <v>83353</v>
      </c>
      <c r="F2012" s="17" t="str">
        <f t="shared" si="318"/>
        <v>ST83353</v>
      </c>
      <c r="G2012" s="17" t="e">
        <f>VLOOKUP(E2012,[4]PARTIDAS!$F:$M,8,0)</f>
        <v>#N/A</v>
      </c>
      <c r="H2012" s="17">
        <v>34703</v>
      </c>
      <c r="I2012" s="18">
        <v>44830.392361111109</v>
      </c>
      <c r="J2012" s="18">
        <v>44830.392361111109</v>
      </c>
      <c r="K2012" s="18">
        <v>44853</v>
      </c>
      <c r="L2012" s="19">
        <v>46000</v>
      </c>
      <c r="M2012" s="19">
        <v>46000</v>
      </c>
      <c r="N2012" s="16" t="s">
        <v>4297</v>
      </c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21">
        <v>44874</v>
      </c>
      <c r="AH2012" s="16"/>
      <c r="AI2012" s="16"/>
      <c r="AJ2012" s="16" t="e">
        <f>VLOOKUP(E2012,[4]TD!$A:$B,2,0)</f>
        <v>#N/A</v>
      </c>
      <c r="AK2012" s="16"/>
      <c r="AL2012" s="16"/>
      <c r="AM2012" s="16"/>
      <c r="AN2012" s="16"/>
      <c r="AO2012" s="16"/>
      <c r="AP2012" s="16"/>
      <c r="AQ2012" s="16"/>
      <c r="AR2012" s="25">
        <f t="shared" si="322"/>
        <v>46000</v>
      </c>
      <c r="AS2012" s="16"/>
      <c r="AT2012" s="16">
        <f t="shared" si="319"/>
        <v>46000</v>
      </c>
      <c r="AU2012" s="16"/>
      <c r="AV2012" s="16"/>
      <c r="AW2012" s="16"/>
      <c r="AX2012" s="16"/>
      <c r="AY2012" s="16"/>
      <c r="AZ2012" s="16"/>
      <c r="BA2012" s="16"/>
      <c r="BB2012" s="25">
        <f t="shared" si="315"/>
        <v>-46000</v>
      </c>
      <c r="BC2012" s="16"/>
      <c r="BD2012" s="52">
        <f t="shared" si="316"/>
        <v>44830.392361111109</v>
      </c>
      <c r="BE2012" s="16">
        <f t="shared" si="320"/>
        <v>2022</v>
      </c>
      <c r="BF2012" s="52">
        <f t="shared" si="317"/>
        <v>44853</v>
      </c>
      <c r="BG2012" s="16">
        <f t="shared" si="321"/>
        <v>2022</v>
      </c>
      <c r="BH2012" s="16"/>
    </row>
    <row r="2013" spans="1:60" x14ac:dyDescent="0.25">
      <c r="A2013" s="16">
        <v>820003850</v>
      </c>
      <c r="B2013" s="16" t="s">
        <v>3461</v>
      </c>
      <c r="C2013" s="16" t="s">
        <v>3462</v>
      </c>
      <c r="D2013" s="17" t="s">
        <v>1210</v>
      </c>
      <c r="E2013" s="17">
        <v>83378</v>
      </c>
      <c r="F2013" s="17" t="str">
        <f t="shared" si="318"/>
        <v>ST83378</v>
      </c>
      <c r="G2013" s="17" t="e">
        <f>VLOOKUP(E2013,[4]PARTIDAS!$F:$M,8,0)</f>
        <v>#N/A</v>
      </c>
      <c r="H2013" s="17">
        <v>34703</v>
      </c>
      <c r="I2013" s="18">
        <v>44830.479166666664</v>
      </c>
      <c r="J2013" s="18">
        <v>44830.479166666664</v>
      </c>
      <c r="K2013" s="18">
        <v>44853</v>
      </c>
      <c r="L2013" s="19">
        <v>141400</v>
      </c>
      <c r="M2013" s="19">
        <v>141400</v>
      </c>
      <c r="N2013" s="16" t="s">
        <v>4297</v>
      </c>
      <c r="O2013" s="16"/>
      <c r="P2013" s="16"/>
      <c r="Q2013" s="16"/>
      <c r="R2013" s="16"/>
      <c r="S2013" s="16"/>
      <c r="T2013" s="16"/>
      <c r="U2013" s="16"/>
      <c r="V2013" s="16"/>
      <c r="W2013" s="16"/>
      <c r="X2013" s="16"/>
      <c r="Y2013" s="16"/>
      <c r="Z2013" s="16"/>
      <c r="AA2013" s="16"/>
      <c r="AB2013" s="16"/>
      <c r="AC2013" s="16"/>
      <c r="AD2013" s="16"/>
      <c r="AE2013" s="16"/>
      <c r="AF2013" s="16"/>
      <c r="AG2013" s="21">
        <v>44874</v>
      </c>
      <c r="AH2013" s="16"/>
      <c r="AI2013" s="16"/>
      <c r="AJ2013" s="16" t="e">
        <f>VLOOKUP(E2013,[4]TD!$A:$B,2,0)</f>
        <v>#N/A</v>
      </c>
      <c r="AK2013" s="16"/>
      <c r="AL2013" s="16"/>
      <c r="AM2013" s="16"/>
      <c r="AN2013" s="16"/>
      <c r="AO2013" s="16"/>
      <c r="AP2013" s="16"/>
      <c r="AQ2013" s="16"/>
      <c r="AR2013" s="25">
        <f t="shared" si="322"/>
        <v>141400</v>
      </c>
      <c r="AS2013" s="16"/>
      <c r="AT2013" s="16">
        <f t="shared" si="319"/>
        <v>141400</v>
      </c>
      <c r="AU2013" s="16"/>
      <c r="AV2013" s="16"/>
      <c r="AW2013" s="16"/>
      <c r="AX2013" s="16"/>
      <c r="AY2013" s="16"/>
      <c r="AZ2013" s="16"/>
      <c r="BA2013" s="16"/>
      <c r="BB2013" s="25">
        <f t="shared" si="315"/>
        <v>-141400</v>
      </c>
      <c r="BC2013" s="16"/>
      <c r="BD2013" s="52">
        <f t="shared" si="316"/>
        <v>44830.479166666664</v>
      </c>
      <c r="BE2013" s="16">
        <f t="shared" si="320"/>
        <v>2022</v>
      </c>
      <c r="BF2013" s="52">
        <f t="shared" si="317"/>
        <v>44853</v>
      </c>
      <c r="BG2013" s="16">
        <f t="shared" si="321"/>
        <v>2022</v>
      </c>
      <c r="BH2013" s="16"/>
    </row>
    <row r="2014" spans="1:60" x14ac:dyDescent="0.25">
      <c r="A2014" s="16">
        <v>820003850</v>
      </c>
      <c r="B2014" s="16" t="s">
        <v>3461</v>
      </c>
      <c r="C2014" s="16" t="s">
        <v>3467</v>
      </c>
      <c r="D2014" s="17" t="s">
        <v>1210</v>
      </c>
      <c r="E2014" s="17">
        <v>83439</v>
      </c>
      <c r="F2014" s="17" t="str">
        <f t="shared" si="318"/>
        <v>ST83439</v>
      </c>
      <c r="G2014" s="17" t="e">
        <f>VLOOKUP(E2014,[4]PARTIDAS!$F:$M,8,0)</f>
        <v>#N/A</v>
      </c>
      <c r="H2014" s="17">
        <v>34708</v>
      </c>
      <c r="I2014" s="18">
        <v>44830.722222222219</v>
      </c>
      <c r="J2014" s="18">
        <v>44830.722222222219</v>
      </c>
      <c r="K2014" s="18">
        <v>44853</v>
      </c>
      <c r="L2014" s="19">
        <v>158462</v>
      </c>
      <c r="M2014" s="19">
        <v>158462</v>
      </c>
      <c r="N2014" s="16" t="s">
        <v>4297</v>
      </c>
      <c r="O2014" s="16"/>
      <c r="P2014" s="16"/>
      <c r="Q2014" s="16"/>
      <c r="R2014" s="16"/>
      <c r="S2014" s="16"/>
      <c r="T2014" s="16"/>
      <c r="U2014" s="16"/>
      <c r="V2014" s="16"/>
      <c r="W2014" s="16"/>
      <c r="X2014" s="16"/>
      <c r="Y2014" s="16"/>
      <c r="Z2014" s="16"/>
      <c r="AA2014" s="16"/>
      <c r="AB2014" s="16"/>
      <c r="AC2014" s="16"/>
      <c r="AD2014" s="16"/>
      <c r="AE2014" s="16"/>
      <c r="AF2014" s="16"/>
      <c r="AG2014" s="21">
        <v>44874</v>
      </c>
      <c r="AH2014" s="16"/>
      <c r="AI2014" s="16"/>
      <c r="AJ2014" s="16" t="e">
        <f>VLOOKUP(E2014,[4]TD!$A:$B,2,0)</f>
        <v>#N/A</v>
      </c>
      <c r="AK2014" s="16"/>
      <c r="AL2014" s="16"/>
      <c r="AM2014" s="16"/>
      <c r="AN2014" s="16"/>
      <c r="AO2014" s="16"/>
      <c r="AP2014" s="16"/>
      <c r="AQ2014" s="16"/>
      <c r="AR2014" s="25">
        <f t="shared" si="322"/>
        <v>158462</v>
      </c>
      <c r="AS2014" s="16"/>
      <c r="AT2014" s="16">
        <f t="shared" si="319"/>
        <v>158462</v>
      </c>
      <c r="AU2014" s="16"/>
      <c r="AV2014" s="16"/>
      <c r="AW2014" s="16"/>
      <c r="AX2014" s="16"/>
      <c r="AY2014" s="16"/>
      <c r="AZ2014" s="16"/>
      <c r="BA2014" s="16"/>
      <c r="BB2014" s="25">
        <f t="shared" si="315"/>
        <v>-158462</v>
      </c>
      <c r="BC2014" s="16"/>
      <c r="BD2014" s="52">
        <f t="shared" si="316"/>
        <v>44830.722222222219</v>
      </c>
      <c r="BE2014" s="16">
        <f t="shared" si="320"/>
        <v>2022</v>
      </c>
      <c r="BF2014" s="52">
        <f t="shared" si="317"/>
        <v>44853</v>
      </c>
      <c r="BG2014" s="16">
        <f t="shared" si="321"/>
        <v>2022</v>
      </c>
      <c r="BH2014" s="16"/>
    </row>
    <row r="2015" spans="1:60" x14ac:dyDescent="0.25">
      <c r="A2015" s="16">
        <v>820003850</v>
      </c>
      <c r="B2015" s="16" t="s">
        <v>3461</v>
      </c>
      <c r="C2015" s="16" t="s">
        <v>3462</v>
      </c>
      <c r="D2015" s="17" t="s">
        <v>1210</v>
      </c>
      <c r="E2015" s="17">
        <v>83445</v>
      </c>
      <c r="F2015" s="17" t="str">
        <f t="shared" si="318"/>
        <v>ST83445</v>
      </c>
      <c r="G2015" s="17" t="e">
        <f>VLOOKUP(E2015,[4]PARTIDAS!$F:$M,8,0)</f>
        <v>#N/A</v>
      </c>
      <c r="H2015" s="17">
        <v>34703</v>
      </c>
      <c r="I2015" s="18">
        <v>44830.78125</v>
      </c>
      <c r="J2015" s="18">
        <v>44830.78125</v>
      </c>
      <c r="K2015" s="18">
        <v>44853</v>
      </c>
      <c r="L2015" s="19">
        <v>60500</v>
      </c>
      <c r="M2015" s="19">
        <v>60500</v>
      </c>
      <c r="N2015" s="16" t="s">
        <v>4297</v>
      </c>
      <c r="O2015" s="16"/>
      <c r="P2015" s="16"/>
      <c r="Q2015" s="16"/>
      <c r="R2015" s="16"/>
      <c r="S2015" s="16"/>
      <c r="T2015" s="16"/>
      <c r="U2015" s="16"/>
      <c r="V2015" s="16"/>
      <c r="W2015" s="16"/>
      <c r="X2015" s="16"/>
      <c r="Y2015" s="16"/>
      <c r="Z2015" s="16"/>
      <c r="AA2015" s="16"/>
      <c r="AB2015" s="16"/>
      <c r="AC2015" s="16"/>
      <c r="AD2015" s="16"/>
      <c r="AE2015" s="16"/>
      <c r="AF2015" s="16"/>
      <c r="AG2015" s="21">
        <v>44874</v>
      </c>
      <c r="AH2015" s="16"/>
      <c r="AI2015" s="16"/>
      <c r="AJ2015" s="16" t="e">
        <f>VLOOKUP(E2015,[4]TD!$A:$B,2,0)</f>
        <v>#N/A</v>
      </c>
      <c r="AK2015" s="16"/>
      <c r="AL2015" s="16"/>
      <c r="AM2015" s="16"/>
      <c r="AN2015" s="16"/>
      <c r="AO2015" s="16"/>
      <c r="AP2015" s="16"/>
      <c r="AQ2015" s="16"/>
      <c r="AR2015" s="25">
        <f t="shared" si="322"/>
        <v>60500</v>
      </c>
      <c r="AS2015" s="16"/>
      <c r="AT2015" s="16">
        <f t="shared" si="319"/>
        <v>60500</v>
      </c>
      <c r="AU2015" s="16"/>
      <c r="AV2015" s="16"/>
      <c r="AW2015" s="16"/>
      <c r="AX2015" s="16"/>
      <c r="AY2015" s="16"/>
      <c r="AZ2015" s="16"/>
      <c r="BA2015" s="16"/>
      <c r="BB2015" s="25">
        <f t="shared" si="315"/>
        <v>-60500</v>
      </c>
      <c r="BC2015" s="16"/>
      <c r="BD2015" s="52">
        <f t="shared" si="316"/>
        <v>44830.78125</v>
      </c>
      <c r="BE2015" s="16">
        <f t="shared" si="320"/>
        <v>2022</v>
      </c>
      <c r="BF2015" s="52">
        <f t="shared" si="317"/>
        <v>44853</v>
      </c>
      <c r="BG2015" s="16">
        <f t="shared" si="321"/>
        <v>2022</v>
      </c>
      <c r="BH2015" s="16"/>
    </row>
    <row r="2016" spans="1:60" x14ac:dyDescent="0.25">
      <c r="A2016" s="16">
        <v>820003850</v>
      </c>
      <c r="B2016" s="16" t="s">
        <v>3461</v>
      </c>
      <c r="C2016" s="16" t="s">
        <v>3467</v>
      </c>
      <c r="D2016" s="17" t="s">
        <v>1210</v>
      </c>
      <c r="E2016" s="17">
        <v>83446</v>
      </c>
      <c r="F2016" s="17" t="str">
        <f t="shared" si="318"/>
        <v>ST83446</v>
      </c>
      <c r="G2016" s="17" t="e">
        <f>VLOOKUP(E2016,[4]PARTIDAS!$F:$M,8,0)</f>
        <v>#N/A</v>
      </c>
      <c r="H2016" s="17">
        <v>34708</v>
      </c>
      <c r="I2016" s="18">
        <v>44830.790972222225</v>
      </c>
      <c r="J2016" s="18">
        <v>44830.790972222225</v>
      </c>
      <c r="K2016" s="18">
        <v>44853</v>
      </c>
      <c r="L2016" s="19">
        <v>271559</v>
      </c>
      <c r="M2016" s="19">
        <v>271559</v>
      </c>
      <c r="N2016" s="16" t="s">
        <v>4297</v>
      </c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21">
        <v>44874</v>
      </c>
      <c r="AH2016" s="16"/>
      <c r="AI2016" s="16"/>
      <c r="AJ2016" s="16" t="e">
        <f>VLOOKUP(E2016,[4]TD!$A:$B,2,0)</f>
        <v>#N/A</v>
      </c>
      <c r="AK2016" s="16"/>
      <c r="AL2016" s="16"/>
      <c r="AM2016" s="16"/>
      <c r="AN2016" s="16"/>
      <c r="AO2016" s="16"/>
      <c r="AP2016" s="16"/>
      <c r="AQ2016" s="16"/>
      <c r="AR2016" s="25">
        <f t="shared" si="322"/>
        <v>271559</v>
      </c>
      <c r="AS2016" s="16"/>
      <c r="AT2016" s="16">
        <f t="shared" si="319"/>
        <v>271559</v>
      </c>
      <c r="AU2016" s="16"/>
      <c r="AV2016" s="16"/>
      <c r="AW2016" s="16"/>
      <c r="AX2016" s="16"/>
      <c r="AY2016" s="16"/>
      <c r="AZ2016" s="16"/>
      <c r="BA2016" s="16"/>
      <c r="BB2016" s="25">
        <f t="shared" si="315"/>
        <v>-271559</v>
      </c>
      <c r="BC2016" s="16"/>
      <c r="BD2016" s="52">
        <f t="shared" si="316"/>
        <v>44830.790972222225</v>
      </c>
      <c r="BE2016" s="16">
        <f t="shared" si="320"/>
        <v>2022</v>
      </c>
      <c r="BF2016" s="52">
        <f t="shared" si="317"/>
        <v>44853</v>
      </c>
      <c r="BG2016" s="16">
        <f t="shared" si="321"/>
        <v>2022</v>
      </c>
      <c r="BH2016" s="16"/>
    </row>
    <row r="2017" spans="1:60" x14ac:dyDescent="0.25">
      <c r="A2017" s="16">
        <v>820003850</v>
      </c>
      <c r="B2017" s="16" t="s">
        <v>3461</v>
      </c>
      <c r="C2017" s="16" t="s">
        <v>3462</v>
      </c>
      <c r="D2017" s="17" t="s">
        <v>1210</v>
      </c>
      <c r="E2017" s="17">
        <v>83448</v>
      </c>
      <c r="F2017" s="17" t="str">
        <f t="shared" si="318"/>
        <v>ST83448</v>
      </c>
      <c r="G2017" s="17" t="e">
        <f>VLOOKUP(E2017,[4]PARTIDAS!$F:$M,8,0)</f>
        <v>#N/A</v>
      </c>
      <c r="H2017" s="17">
        <v>34703</v>
      </c>
      <c r="I2017" s="18">
        <v>44830.818749999999</v>
      </c>
      <c r="J2017" s="18">
        <v>44830.818749999999</v>
      </c>
      <c r="K2017" s="18">
        <v>44853</v>
      </c>
      <c r="L2017" s="19">
        <v>212326</v>
      </c>
      <c r="M2017" s="19">
        <v>212326</v>
      </c>
      <c r="N2017" s="16" t="s">
        <v>4297</v>
      </c>
      <c r="O2017" s="16"/>
      <c r="P2017" s="16"/>
      <c r="Q2017" s="16"/>
      <c r="R2017" s="16"/>
      <c r="S2017" s="16"/>
      <c r="T2017" s="16"/>
      <c r="U2017" s="16"/>
      <c r="V2017" s="16"/>
      <c r="W2017" s="16"/>
      <c r="X2017" s="16"/>
      <c r="Y2017" s="16"/>
      <c r="Z2017" s="16"/>
      <c r="AA2017" s="16"/>
      <c r="AB2017" s="16"/>
      <c r="AC2017" s="16"/>
      <c r="AD2017" s="16"/>
      <c r="AE2017" s="16"/>
      <c r="AF2017" s="16"/>
      <c r="AG2017" s="21">
        <v>44874</v>
      </c>
      <c r="AH2017" s="16"/>
      <c r="AI2017" s="16"/>
      <c r="AJ2017" s="16" t="e">
        <f>VLOOKUP(E2017,[4]TD!$A:$B,2,0)</f>
        <v>#N/A</v>
      </c>
      <c r="AK2017" s="16"/>
      <c r="AL2017" s="16"/>
      <c r="AM2017" s="16"/>
      <c r="AN2017" s="16"/>
      <c r="AO2017" s="16"/>
      <c r="AP2017" s="16"/>
      <c r="AQ2017" s="16"/>
      <c r="AR2017" s="25">
        <f t="shared" si="322"/>
        <v>212326</v>
      </c>
      <c r="AS2017" s="16"/>
      <c r="AT2017" s="16">
        <f t="shared" si="319"/>
        <v>212326</v>
      </c>
      <c r="AU2017" s="16"/>
      <c r="AV2017" s="16"/>
      <c r="AW2017" s="16"/>
      <c r="AX2017" s="16"/>
      <c r="AY2017" s="16"/>
      <c r="AZ2017" s="16"/>
      <c r="BA2017" s="16"/>
      <c r="BB2017" s="25">
        <f t="shared" si="315"/>
        <v>-212326</v>
      </c>
      <c r="BC2017" s="16"/>
      <c r="BD2017" s="52">
        <f t="shared" si="316"/>
        <v>44830.818749999999</v>
      </c>
      <c r="BE2017" s="16">
        <f t="shared" si="320"/>
        <v>2022</v>
      </c>
      <c r="BF2017" s="52">
        <f t="shared" si="317"/>
        <v>44853</v>
      </c>
      <c r="BG2017" s="16">
        <f t="shared" si="321"/>
        <v>2022</v>
      </c>
      <c r="BH2017" s="16"/>
    </row>
    <row r="2018" spans="1:60" x14ac:dyDescent="0.25">
      <c r="A2018" s="16">
        <v>820003850</v>
      </c>
      <c r="B2018" s="16" t="s">
        <v>3461</v>
      </c>
      <c r="C2018" s="16" t="s">
        <v>3462</v>
      </c>
      <c r="D2018" s="17" t="s">
        <v>1210</v>
      </c>
      <c r="E2018" s="17">
        <v>83451</v>
      </c>
      <c r="F2018" s="17" t="str">
        <f t="shared" si="318"/>
        <v>ST83451</v>
      </c>
      <c r="G2018" s="17" t="e">
        <f>VLOOKUP(E2018,[4]PARTIDAS!$F:$M,8,0)</f>
        <v>#N/A</v>
      </c>
      <c r="H2018" s="17">
        <v>34703</v>
      </c>
      <c r="I2018" s="18">
        <v>44830.921527777777</v>
      </c>
      <c r="J2018" s="18">
        <v>44830.921527777777</v>
      </c>
      <c r="K2018" s="18">
        <v>44853</v>
      </c>
      <c r="L2018" s="19">
        <v>106869</v>
      </c>
      <c r="M2018" s="19">
        <v>106869</v>
      </c>
      <c r="N2018" s="16" t="s">
        <v>4297</v>
      </c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21">
        <v>44874</v>
      </c>
      <c r="AH2018" s="16"/>
      <c r="AI2018" s="16"/>
      <c r="AJ2018" s="16" t="e">
        <f>VLOOKUP(E2018,[4]TD!$A:$B,2,0)</f>
        <v>#N/A</v>
      </c>
      <c r="AK2018" s="16"/>
      <c r="AL2018" s="16"/>
      <c r="AM2018" s="16"/>
      <c r="AN2018" s="16"/>
      <c r="AO2018" s="16"/>
      <c r="AP2018" s="16"/>
      <c r="AQ2018" s="16"/>
      <c r="AR2018" s="25">
        <f t="shared" si="322"/>
        <v>106869</v>
      </c>
      <c r="AS2018" s="16"/>
      <c r="AT2018" s="16">
        <f t="shared" si="319"/>
        <v>106869</v>
      </c>
      <c r="AU2018" s="16"/>
      <c r="AV2018" s="16"/>
      <c r="AW2018" s="16"/>
      <c r="AX2018" s="16"/>
      <c r="AY2018" s="16"/>
      <c r="AZ2018" s="16"/>
      <c r="BA2018" s="16"/>
      <c r="BB2018" s="25">
        <f t="shared" si="315"/>
        <v>-106869</v>
      </c>
      <c r="BC2018" s="16"/>
      <c r="BD2018" s="52">
        <f t="shared" si="316"/>
        <v>44830.921527777777</v>
      </c>
      <c r="BE2018" s="16">
        <f t="shared" si="320"/>
        <v>2022</v>
      </c>
      <c r="BF2018" s="52">
        <f t="shared" si="317"/>
        <v>44853</v>
      </c>
      <c r="BG2018" s="16">
        <f t="shared" si="321"/>
        <v>2022</v>
      </c>
      <c r="BH2018" s="16"/>
    </row>
    <row r="2019" spans="1:60" x14ac:dyDescent="0.25">
      <c r="A2019" s="16">
        <v>820003850</v>
      </c>
      <c r="B2019" s="16" t="s">
        <v>3461</v>
      </c>
      <c r="C2019" s="16" t="s">
        <v>3462</v>
      </c>
      <c r="D2019" s="17" t="s">
        <v>1210</v>
      </c>
      <c r="E2019" s="17">
        <v>83510</v>
      </c>
      <c r="F2019" s="17" t="str">
        <f t="shared" si="318"/>
        <v>ST83510</v>
      </c>
      <c r="G2019" s="17" t="e">
        <f>VLOOKUP(E2019,[4]PARTIDAS!$F:$M,8,0)</f>
        <v>#N/A</v>
      </c>
      <c r="H2019" s="17">
        <v>34703</v>
      </c>
      <c r="I2019" s="18">
        <v>44831.443749999999</v>
      </c>
      <c r="J2019" s="18">
        <v>44831.443749999999</v>
      </c>
      <c r="K2019" s="18">
        <v>44853</v>
      </c>
      <c r="L2019" s="19">
        <v>40400</v>
      </c>
      <c r="M2019" s="19">
        <v>40400</v>
      </c>
      <c r="N2019" s="16" t="s">
        <v>4297</v>
      </c>
      <c r="O2019" s="16"/>
      <c r="P2019" s="16"/>
      <c r="Q2019" s="16"/>
      <c r="R2019" s="16"/>
      <c r="S2019" s="16"/>
      <c r="T2019" s="16"/>
      <c r="U2019" s="16"/>
      <c r="V2019" s="16"/>
      <c r="W2019" s="16"/>
      <c r="X2019" s="16"/>
      <c r="Y2019" s="16"/>
      <c r="Z2019" s="16"/>
      <c r="AA2019" s="16"/>
      <c r="AB2019" s="16"/>
      <c r="AC2019" s="16"/>
      <c r="AD2019" s="16"/>
      <c r="AE2019" s="16"/>
      <c r="AF2019" s="16"/>
      <c r="AG2019" s="21">
        <v>44874</v>
      </c>
      <c r="AH2019" s="16"/>
      <c r="AI2019" s="16"/>
      <c r="AJ2019" s="16" t="e">
        <f>VLOOKUP(E2019,[4]TD!$A:$B,2,0)</f>
        <v>#N/A</v>
      </c>
      <c r="AK2019" s="16"/>
      <c r="AL2019" s="16"/>
      <c r="AM2019" s="16"/>
      <c r="AN2019" s="16"/>
      <c r="AO2019" s="16"/>
      <c r="AP2019" s="16"/>
      <c r="AQ2019" s="16"/>
      <c r="AR2019" s="25">
        <f t="shared" si="322"/>
        <v>40400</v>
      </c>
      <c r="AS2019" s="16"/>
      <c r="AT2019" s="16">
        <f t="shared" si="319"/>
        <v>40400</v>
      </c>
      <c r="AU2019" s="16"/>
      <c r="AV2019" s="16"/>
      <c r="AW2019" s="16"/>
      <c r="AX2019" s="16"/>
      <c r="AY2019" s="16"/>
      <c r="AZ2019" s="16"/>
      <c r="BA2019" s="16"/>
      <c r="BB2019" s="25">
        <f t="shared" si="315"/>
        <v>-40400</v>
      </c>
      <c r="BC2019" s="16"/>
      <c r="BD2019" s="52">
        <f t="shared" si="316"/>
        <v>44831.443749999999</v>
      </c>
      <c r="BE2019" s="16">
        <f t="shared" si="320"/>
        <v>2022</v>
      </c>
      <c r="BF2019" s="52">
        <f t="shared" si="317"/>
        <v>44853</v>
      </c>
      <c r="BG2019" s="16">
        <f t="shared" si="321"/>
        <v>2022</v>
      </c>
      <c r="BH2019" s="16"/>
    </row>
    <row r="2020" spans="1:60" x14ac:dyDescent="0.25">
      <c r="A2020" s="16">
        <v>820003850</v>
      </c>
      <c r="B2020" s="16" t="s">
        <v>3461</v>
      </c>
      <c r="C2020" s="16" t="s">
        <v>3462</v>
      </c>
      <c r="D2020" s="17" t="s">
        <v>1210</v>
      </c>
      <c r="E2020" s="17">
        <v>83523</v>
      </c>
      <c r="F2020" s="17" t="str">
        <f t="shared" si="318"/>
        <v>ST83523</v>
      </c>
      <c r="G2020" s="17" t="e">
        <f>VLOOKUP(E2020,[4]PARTIDAS!$F:$M,8,0)</f>
        <v>#N/A</v>
      </c>
      <c r="H2020" s="17">
        <v>34703</v>
      </c>
      <c r="I2020" s="18">
        <v>44831.513888888891</v>
      </c>
      <c r="J2020" s="18">
        <v>44831.513888888891</v>
      </c>
      <c r="K2020" s="18">
        <v>44853</v>
      </c>
      <c r="L2020" s="19">
        <v>172514</v>
      </c>
      <c r="M2020" s="19">
        <v>172514</v>
      </c>
      <c r="N2020" s="16" t="s">
        <v>4297</v>
      </c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21">
        <v>44874</v>
      </c>
      <c r="AH2020" s="16"/>
      <c r="AI2020" s="16"/>
      <c r="AJ2020" s="16" t="e">
        <f>VLOOKUP(E2020,[4]TD!$A:$B,2,0)</f>
        <v>#N/A</v>
      </c>
      <c r="AK2020" s="16"/>
      <c r="AL2020" s="16"/>
      <c r="AM2020" s="16"/>
      <c r="AN2020" s="16"/>
      <c r="AO2020" s="16"/>
      <c r="AP2020" s="16"/>
      <c r="AQ2020" s="16"/>
      <c r="AR2020" s="25">
        <f t="shared" si="322"/>
        <v>172514</v>
      </c>
      <c r="AS2020" s="16"/>
      <c r="AT2020" s="16">
        <f t="shared" si="319"/>
        <v>172514</v>
      </c>
      <c r="AU2020" s="16"/>
      <c r="AV2020" s="16"/>
      <c r="AW2020" s="16"/>
      <c r="AX2020" s="16"/>
      <c r="AY2020" s="16"/>
      <c r="AZ2020" s="16"/>
      <c r="BA2020" s="16"/>
      <c r="BB2020" s="25">
        <f t="shared" si="315"/>
        <v>-172514</v>
      </c>
      <c r="BC2020" s="16"/>
      <c r="BD2020" s="52">
        <f t="shared" si="316"/>
        <v>44831.513888888891</v>
      </c>
      <c r="BE2020" s="16">
        <f t="shared" si="320"/>
        <v>2022</v>
      </c>
      <c r="BF2020" s="52">
        <f t="shared" si="317"/>
        <v>44853</v>
      </c>
      <c r="BG2020" s="16">
        <f t="shared" si="321"/>
        <v>2022</v>
      </c>
      <c r="BH2020" s="16"/>
    </row>
    <row r="2021" spans="1:60" x14ac:dyDescent="0.25">
      <c r="A2021" s="16">
        <v>820003850</v>
      </c>
      <c r="B2021" s="16" t="s">
        <v>3461</v>
      </c>
      <c r="C2021" s="16" t="s">
        <v>3462</v>
      </c>
      <c r="D2021" s="17" t="s">
        <v>1210</v>
      </c>
      <c r="E2021" s="17">
        <v>83525</v>
      </c>
      <c r="F2021" s="17" t="str">
        <f t="shared" si="318"/>
        <v>ST83525</v>
      </c>
      <c r="G2021" s="17" t="e">
        <f>VLOOKUP(E2021,[4]PARTIDAS!$F:$M,8,0)</f>
        <v>#N/A</v>
      </c>
      <c r="H2021" s="17">
        <v>34703</v>
      </c>
      <c r="I2021" s="18">
        <v>44831.517361111109</v>
      </c>
      <c r="J2021" s="18">
        <v>44831.517361111109</v>
      </c>
      <c r="K2021" s="18">
        <v>44853</v>
      </c>
      <c r="L2021" s="19">
        <v>92299</v>
      </c>
      <c r="M2021" s="19">
        <v>92299</v>
      </c>
      <c r="N2021" s="16" t="s">
        <v>4297</v>
      </c>
      <c r="O2021" s="16"/>
      <c r="P2021" s="16"/>
      <c r="Q2021" s="16"/>
      <c r="R2021" s="16"/>
      <c r="S2021" s="16"/>
      <c r="T2021" s="16"/>
      <c r="U2021" s="16"/>
      <c r="V2021" s="16"/>
      <c r="W2021" s="16"/>
      <c r="X2021" s="16"/>
      <c r="Y2021" s="16"/>
      <c r="Z2021" s="16"/>
      <c r="AA2021" s="16"/>
      <c r="AB2021" s="16"/>
      <c r="AC2021" s="16"/>
      <c r="AD2021" s="16"/>
      <c r="AE2021" s="16"/>
      <c r="AF2021" s="16"/>
      <c r="AG2021" s="21">
        <v>44874</v>
      </c>
      <c r="AH2021" s="16"/>
      <c r="AI2021" s="16"/>
      <c r="AJ2021" s="16" t="e">
        <f>VLOOKUP(E2021,[4]TD!$A:$B,2,0)</f>
        <v>#N/A</v>
      </c>
      <c r="AK2021" s="16"/>
      <c r="AL2021" s="16"/>
      <c r="AM2021" s="16"/>
      <c r="AN2021" s="16"/>
      <c r="AO2021" s="16"/>
      <c r="AP2021" s="16"/>
      <c r="AQ2021" s="16"/>
      <c r="AR2021" s="25">
        <f t="shared" si="322"/>
        <v>92299</v>
      </c>
      <c r="AS2021" s="16"/>
      <c r="AT2021" s="16">
        <f t="shared" si="319"/>
        <v>92299</v>
      </c>
      <c r="AU2021" s="16"/>
      <c r="AV2021" s="16"/>
      <c r="AW2021" s="16"/>
      <c r="AX2021" s="16"/>
      <c r="AY2021" s="16"/>
      <c r="AZ2021" s="16"/>
      <c r="BA2021" s="16"/>
      <c r="BB2021" s="25">
        <f t="shared" si="315"/>
        <v>-92299</v>
      </c>
      <c r="BC2021" s="16"/>
      <c r="BD2021" s="52">
        <f t="shared" si="316"/>
        <v>44831.517361111109</v>
      </c>
      <c r="BE2021" s="16">
        <f t="shared" si="320"/>
        <v>2022</v>
      </c>
      <c r="BF2021" s="52">
        <f t="shared" si="317"/>
        <v>44853</v>
      </c>
      <c r="BG2021" s="16">
        <f t="shared" si="321"/>
        <v>2022</v>
      </c>
      <c r="BH2021" s="16"/>
    </row>
    <row r="2022" spans="1:60" x14ac:dyDescent="0.25">
      <c r="A2022" s="16">
        <v>820003850</v>
      </c>
      <c r="B2022" s="16" t="s">
        <v>3461</v>
      </c>
      <c r="C2022" s="16" t="s">
        <v>3462</v>
      </c>
      <c r="D2022" s="17" t="s">
        <v>1210</v>
      </c>
      <c r="E2022" s="17">
        <v>83527</v>
      </c>
      <c r="F2022" s="17" t="str">
        <f t="shared" si="318"/>
        <v>ST83527</v>
      </c>
      <c r="G2022" s="17" t="e">
        <f>VLOOKUP(E2022,[4]PARTIDAS!$F:$M,8,0)</f>
        <v>#N/A</v>
      </c>
      <c r="H2022" s="17">
        <v>34703</v>
      </c>
      <c r="I2022" s="18">
        <v>44831.522222222222</v>
      </c>
      <c r="J2022" s="18">
        <v>44831.522222222222</v>
      </c>
      <c r="K2022" s="18">
        <v>44853</v>
      </c>
      <c r="L2022" s="19">
        <v>96945</v>
      </c>
      <c r="M2022" s="19">
        <v>96945</v>
      </c>
      <c r="N2022" s="16" t="s">
        <v>4297</v>
      </c>
      <c r="O2022" s="16"/>
      <c r="P2022" s="16"/>
      <c r="Q2022" s="16"/>
      <c r="R2022" s="16"/>
      <c r="S2022" s="16"/>
      <c r="T2022" s="16"/>
      <c r="U2022" s="16"/>
      <c r="V2022" s="16"/>
      <c r="W2022" s="16"/>
      <c r="X2022" s="16"/>
      <c r="Y2022" s="16"/>
      <c r="Z2022" s="16"/>
      <c r="AA2022" s="16"/>
      <c r="AB2022" s="16"/>
      <c r="AC2022" s="16"/>
      <c r="AD2022" s="16"/>
      <c r="AE2022" s="16"/>
      <c r="AF2022" s="16"/>
      <c r="AG2022" s="21">
        <v>44874</v>
      </c>
      <c r="AH2022" s="16"/>
      <c r="AI2022" s="16"/>
      <c r="AJ2022" s="16" t="e">
        <f>VLOOKUP(E2022,[4]TD!$A:$B,2,0)</f>
        <v>#N/A</v>
      </c>
      <c r="AK2022" s="16"/>
      <c r="AL2022" s="16"/>
      <c r="AM2022" s="16"/>
      <c r="AN2022" s="16"/>
      <c r="AO2022" s="16"/>
      <c r="AP2022" s="16"/>
      <c r="AQ2022" s="16"/>
      <c r="AR2022" s="25">
        <f t="shared" si="322"/>
        <v>96945</v>
      </c>
      <c r="AS2022" s="16"/>
      <c r="AT2022" s="16">
        <f t="shared" si="319"/>
        <v>96945</v>
      </c>
      <c r="AU2022" s="16"/>
      <c r="AV2022" s="16"/>
      <c r="AW2022" s="16"/>
      <c r="AX2022" s="16"/>
      <c r="AY2022" s="16"/>
      <c r="AZ2022" s="16"/>
      <c r="BA2022" s="16"/>
      <c r="BB2022" s="25">
        <f t="shared" si="315"/>
        <v>-96945</v>
      </c>
      <c r="BC2022" s="16"/>
      <c r="BD2022" s="52">
        <f t="shared" si="316"/>
        <v>44831.522222222222</v>
      </c>
      <c r="BE2022" s="16">
        <f t="shared" si="320"/>
        <v>2022</v>
      </c>
      <c r="BF2022" s="52">
        <f t="shared" si="317"/>
        <v>44853</v>
      </c>
      <c r="BG2022" s="16">
        <f t="shared" si="321"/>
        <v>2022</v>
      </c>
      <c r="BH2022" s="16"/>
    </row>
    <row r="2023" spans="1:60" x14ac:dyDescent="0.25">
      <c r="A2023" s="16">
        <v>820003850</v>
      </c>
      <c r="B2023" s="16" t="s">
        <v>3461</v>
      </c>
      <c r="C2023" s="16" t="s">
        <v>3462</v>
      </c>
      <c r="D2023" s="17" t="s">
        <v>1210</v>
      </c>
      <c r="E2023" s="17">
        <v>83585</v>
      </c>
      <c r="F2023" s="17" t="str">
        <f t="shared" si="318"/>
        <v>ST83585</v>
      </c>
      <c r="G2023" s="17" t="e">
        <f>VLOOKUP(E2023,[4]PARTIDAS!$F:$M,8,0)</f>
        <v>#N/A</v>
      </c>
      <c r="H2023" s="17">
        <v>34703</v>
      </c>
      <c r="I2023" s="18">
        <v>44831.725694444445</v>
      </c>
      <c r="J2023" s="18">
        <v>44831.725694444445</v>
      </c>
      <c r="K2023" s="18">
        <v>44853</v>
      </c>
      <c r="L2023" s="19">
        <v>271581</v>
      </c>
      <c r="M2023" s="19">
        <v>271581</v>
      </c>
      <c r="N2023" s="16" t="s">
        <v>4297</v>
      </c>
      <c r="O2023" s="16"/>
      <c r="P2023" s="16"/>
      <c r="Q2023" s="16"/>
      <c r="R2023" s="16"/>
      <c r="S2023" s="16"/>
      <c r="T2023" s="16"/>
      <c r="U2023" s="16"/>
      <c r="V2023" s="16"/>
      <c r="W2023" s="16"/>
      <c r="X2023" s="16"/>
      <c r="Y2023" s="16"/>
      <c r="Z2023" s="16"/>
      <c r="AA2023" s="16"/>
      <c r="AB2023" s="16"/>
      <c r="AC2023" s="16"/>
      <c r="AD2023" s="16"/>
      <c r="AE2023" s="16"/>
      <c r="AF2023" s="16"/>
      <c r="AG2023" s="21">
        <v>44874</v>
      </c>
      <c r="AH2023" s="16"/>
      <c r="AI2023" s="16"/>
      <c r="AJ2023" s="16" t="e">
        <f>VLOOKUP(E2023,[4]TD!$A:$B,2,0)</f>
        <v>#N/A</v>
      </c>
      <c r="AK2023" s="16"/>
      <c r="AL2023" s="16"/>
      <c r="AM2023" s="16"/>
      <c r="AN2023" s="16"/>
      <c r="AO2023" s="16"/>
      <c r="AP2023" s="16"/>
      <c r="AQ2023" s="16"/>
      <c r="AR2023" s="25">
        <f t="shared" si="322"/>
        <v>271581</v>
      </c>
      <c r="AS2023" s="16"/>
      <c r="AT2023" s="16">
        <f t="shared" si="319"/>
        <v>271581</v>
      </c>
      <c r="AU2023" s="16"/>
      <c r="AV2023" s="16"/>
      <c r="AW2023" s="16"/>
      <c r="AX2023" s="16"/>
      <c r="AY2023" s="16"/>
      <c r="AZ2023" s="16"/>
      <c r="BA2023" s="16"/>
      <c r="BB2023" s="25">
        <f t="shared" si="315"/>
        <v>-271581</v>
      </c>
      <c r="BC2023" s="16"/>
      <c r="BD2023" s="52">
        <f t="shared" si="316"/>
        <v>44831.725694444445</v>
      </c>
      <c r="BE2023" s="16">
        <f t="shared" si="320"/>
        <v>2022</v>
      </c>
      <c r="BF2023" s="52">
        <f t="shared" si="317"/>
        <v>44853</v>
      </c>
      <c r="BG2023" s="16">
        <f t="shared" si="321"/>
        <v>2022</v>
      </c>
      <c r="BH2023" s="16"/>
    </row>
    <row r="2024" spans="1:60" x14ac:dyDescent="0.25">
      <c r="A2024" s="16">
        <v>820003850</v>
      </c>
      <c r="B2024" s="16" t="s">
        <v>3461</v>
      </c>
      <c r="C2024" s="16" t="s">
        <v>3462</v>
      </c>
      <c r="D2024" s="17" t="s">
        <v>1210</v>
      </c>
      <c r="E2024" s="17">
        <v>83612</v>
      </c>
      <c r="F2024" s="17" t="str">
        <f t="shared" si="318"/>
        <v>ST83612</v>
      </c>
      <c r="G2024" s="17" t="e">
        <f>VLOOKUP(E2024,[4]PARTIDAS!$F:$M,8,0)</f>
        <v>#N/A</v>
      </c>
      <c r="H2024" s="17">
        <v>34703</v>
      </c>
      <c r="I2024" s="18">
        <v>44831.929166666669</v>
      </c>
      <c r="J2024" s="18">
        <v>44831.929166666669</v>
      </c>
      <c r="K2024" s="18">
        <v>44853</v>
      </c>
      <c r="L2024" s="19">
        <v>137815</v>
      </c>
      <c r="M2024" s="19">
        <v>137815</v>
      </c>
      <c r="N2024" s="16" t="s">
        <v>4297</v>
      </c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21">
        <v>44874</v>
      </c>
      <c r="AH2024" s="16"/>
      <c r="AI2024" s="16"/>
      <c r="AJ2024" s="16" t="e">
        <f>VLOOKUP(E2024,[4]TD!$A:$B,2,0)</f>
        <v>#N/A</v>
      </c>
      <c r="AK2024" s="16"/>
      <c r="AL2024" s="16"/>
      <c r="AM2024" s="16"/>
      <c r="AN2024" s="16"/>
      <c r="AO2024" s="16"/>
      <c r="AP2024" s="16"/>
      <c r="AQ2024" s="16"/>
      <c r="AR2024" s="25">
        <f t="shared" si="322"/>
        <v>137815</v>
      </c>
      <c r="AS2024" s="16"/>
      <c r="AT2024" s="16">
        <f t="shared" si="319"/>
        <v>137815</v>
      </c>
      <c r="AU2024" s="16"/>
      <c r="AV2024" s="16"/>
      <c r="AW2024" s="16"/>
      <c r="AX2024" s="16"/>
      <c r="AY2024" s="16"/>
      <c r="AZ2024" s="16"/>
      <c r="BA2024" s="16"/>
      <c r="BB2024" s="25">
        <f t="shared" si="315"/>
        <v>-137815</v>
      </c>
      <c r="BC2024" s="16"/>
      <c r="BD2024" s="52">
        <f t="shared" si="316"/>
        <v>44831.929166666669</v>
      </c>
      <c r="BE2024" s="16">
        <f t="shared" si="320"/>
        <v>2022</v>
      </c>
      <c r="BF2024" s="52">
        <f t="shared" si="317"/>
        <v>44853</v>
      </c>
      <c r="BG2024" s="16">
        <f t="shared" si="321"/>
        <v>2022</v>
      </c>
      <c r="BH2024" s="16"/>
    </row>
    <row r="2025" spans="1:60" x14ac:dyDescent="0.25">
      <c r="A2025" s="16">
        <v>820003850</v>
      </c>
      <c r="B2025" s="16" t="s">
        <v>3461</v>
      </c>
      <c r="C2025" s="16" t="s">
        <v>3462</v>
      </c>
      <c r="D2025" s="17" t="s">
        <v>1210</v>
      </c>
      <c r="E2025" s="17">
        <v>83615</v>
      </c>
      <c r="F2025" s="17" t="str">
        <f t="shared" si="318"/>
        <v>ST83615</v>
      </c>
      <c r="G2025" s="17" t="e">
        <f>VLOOKUP(E2025,[4]PARTIDAS!$F:$M,8,0)</f>
        <v>#N/A</v>
      </c>
      <c r="H2025" s="17">
        <v>34703</v>
      </c>
      <c r="I2025" s="18">
        <v>44831.95416666667</v>
      </c>
      <c r="J2025" s="18">
        <v>44831.95416666667</v>
      </c>
      <c r="K2025" s="18">
        <v>44853</v>
      </c>
      <c r="L2025" s="19">
        <v>159700</v>
      </c>
      <c r="M2025" s="19">
        <v>159700</v>
      </c>
      <c r="N2025" s="16" t="s">
        <v>4297</v>
      </c>
      <c r="O2025" s="16"/>
      <c r="P2025" s="16"/>
      <c r="Q2025" s="16"/>
      <c r="R2025" s="16"/>
      <c r="S2025" s="16"/>
      <c r="T2025" s="16"/>
      <c r="U2025" s="16"/>
      <c r="V2025" s="16"/>
      <c r="W2025" s="16"/>
      <c r="X2025" s="16"/>
      <c r="Y2025" s="16"/>
      <c r="Z2025" s="16"/>
      <c r="AA2025" s="16"/>
      <c r="AB2025" s="16"/>
      <c r="AC2025" s="16"/>
      <c r="AD2025" s="16"/>
      <c r="AE2025" s="16"/>
      <c r="AF2025" s="16"/>
      <c r="AG2025" s="21">
        <v>44874</v>
      </c>
      <c r="AH2025" s="16"/>
      <c r="AI2025" s="16"/>
      <c r="AJ2025" s="16" t="e">
        <f>VLOOKUP(E2025,[4]TD!$A:$B,2,0)</f>
        <v>#N/A</v>
      </c>
      <c r="AK2025" s="16"/>
      <c r="AL2025" s="16"/>
      <c r="AM2025" s="16"/>
      <c r="AN2025" s="16"/>
      <c r="AO2025" s="16"/>
      <c r="AP2025" s="16"/>
      <c r="AQ2025" s="16"/>
      <c r="AR2025" s="25">
        <f t="shared" si="322"/>
        <v>159700</v>
      </c>
      <c r="AS2025" s="16"/>
      <c r="AT2025" s="16">
        <f t="shared" si="319"/>
        <v>159700</v>
      </c>
      <c r="AU2025" s="16"/>
      <c r="AV2025" s="16"/>
      <c r="AW2025" s="16"/>
      <c r="AX2025" s="16"/>
      <c r="AY2025" s="16"/>
      <c r="AZ2025" s="16"/>
      <c r="BA2025" s="16"/>
      <c r="BB2025" s="25">
        <f t="shared" si="315"/>
        <v>-159700</v>
      </c>
      <c r="BC2025" s="16"/>
      <c r="BD2025" s="52">
        <f t="shared" si="316"/>
        <v>44831.95416666667</v>
      </c>
      <c r="BE2025" s="16">
        <f t="shared" si="320"/>
        <v>2022</v>
      </c>
      <c r="BF2025" s="52">
        <f t="shared" si="317"/>
        <v>44853</v>
      </c>
      <c r="BG2025" s="16">
        <f t="shared" si="321"/>
        <v>2022</v>
      </c>
      <c r="BH2025" s="16"/>
    </row>
    <row r="2026" spans="1:60" x14ac:dyDescent="0.25">
      <c r="A2026" s="16">
        <v>820003850</v>
      </c>
      <c r="B2026" s="16" t="s">
        <v>3461</v>
      </c>
      <c r="C2026" s="16" t="s">
        <v>3462</v>
      </c>
      <c r="D2026" s="17" t="s">
        <v>1210</v>
      </c>
      <c r="E2026" s="17">
        <v>83627</v>
      </c>
      <c r="F2026" s="17" t="str">
        <f t="shared" si="318"/>
        <v>ST83627</v>
      </c>
      <c r="G2026" s="17" t="e">
        <f>VLOOKUP(E2026,[4]PARTIDAS!$F:$M,8,0)</f>
        <v>#N/A</v>
      </c>
      <c r="H2026" s="17">
        <v>34703</v>
      </c>
      <c r="I2026" s="18">
        <v>44832.039583333331</v>
      </c>
      <c r="J2026" s="18">
        <v>44832.039583333331</v>
      </c>
      <c r="K2026" s="18">
        <v>44853</v>
      </c>
      <c r="L2026" s="19">
        <v>583800</v>
      </c>
      <c r="M2026" s="19">
        <v>583800</v>
      </c>
      <c r="N2026" s="16" t="s">
        <v>4297</v>
      </c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21">
        <v>44874</v>
      </c>
      <c r="AH2026" s="16"/>
      <c r="AI2026" s="16"/>
      <c r="AJ2026" s="16" t="e">
        <f>VLOOKUP(E2026,[4]TD!$A:$B,2,0)</f>
        <v>#N/A</v>
      </c>
      <c r="AK2026" s="16"/>
      <c r="AL2026" s="16"/>
      <c r="AM2026" s="16"/>
      <c r="AN2026" s="16"/>
      <c r="AO2026" s="16"/>
      <c r="AP2026" s="16"/>
      <c r="AQ2026" s="16"/>
      <c r="AR2026" s="25">
        <f t="shared" si="322"/>
        <v>583800</v>
      </c>
      <c r="AS2026" s="16"/>
      <c r="AT2026" s="16">
        <f t="shared" si="319"/>
        <v>583800</v>
      </c>
      <c r="AU2026" s="16"/>
      <c r="AV2026" s="16"/>
      <c r="AW2026" s="16"/>
      <c r="AX2026" s="16"/>
      <c r="AY2026" s="16"/>
      <c r="AZ2026" s="16"/>
      <c r="BA2026" s="16"/>
      <c r="BB2026" s="25">
        <f t="shared" si="315"/>
        <v>-583800</v>
      </c>
      <c r="BC2026" s="16"/>
      <c r="BD2026" s="52">
        <f t="shared" si="316"/>
        <v>44832.039583333331</v>
      </c>
      <c r="BE2026" s="16">
        <f t="shared" si="320"/>
        <v>2022</v>
      </c>
      <c r="BF2026" s="52">
        <f t="shared" si="317"/>
        <v>44853</v>
      </c>
      <c r="BG2026" s="16">
        <f t="shared" si="321"/>
        <v>2022</v>
      </c>
      <c r="BH2026" s="16"/>
    </row>
    <row r="2027" spans="1:60" x14ac:dyDescent="0.25">
      <c r="A2027" s="16">
        <v>820003850</v>
      </c>
      <c r="B2027" s="16" t="s">
        <v>3461</v>
      </c>
      <c r="C2027" s="16" t="s">
        <v>3462</v>
      </c>
      <c r="D2027" s="17" t="s">
        <v>1210</v>
      </c>
      <c r="E2027" s="17">
        <v>83628</v>
      </c>
      <c r="F2027" s="17" t="str">
        <f t="shared" si="318"/>
        <v>ST83628</v>
      </c>
      <c r="G2027" s="17" t="e">
        <f>VLOOKUP(E2027,[4]PARTIDAS!$F:$M,8,0)</f>
        <v>#N/A</v>
      </c>
      <c r="H2027" s="17">
        <v>34707</v>
      </c>
      <c r="I2027" s="18">
        <v>44832.040277777778</v>
      </c>
      <c r="J2027" s="18">
        <v>44832.040277777778</v>
      </c>
      <c r="K2027" s="18">
        <v>44853</v>
      </c>
      <c r="L2027" s="19">
        <v>80800</v>
      </c>
      <c r="M2027" s="19">
        <v>80800</v>
      </c>
      <c r="N2027" s="16" t="s">
        <v>4297</v>
      </c>
      <c r="O2027" s="16"/>
      <c r="P2027" s="16"/>
      <c r="Q2027" s="16"/>
      <c r="R2027" s="16"/>
      <c r="S2027" s="16"/>
      <c r="T2027" s="16"/>
      <c r="U2027" s="16"/>
      <c r="V2027" s="16"/>
      <c r="W2027" s="16"/>
      <c r="X2027" s="16"/>
      <c r="Y2027" s="16"/>
      <c r="Z2027" s="16"/>
      <c r="AA2027" s="16"/>
      <c r="AB2027" s="16"/>
      <c r="AC2027" s="16"/>
      <c r="AD2027" s="16"/>
      <c r="AE2027" s="16"/>
      <c r="AF2027" s="16"/>
      <c r="AG2027" s="21">
        <v>44874</v>
      </c>
      <c r="AH2027" s="16"/>
      <c r="AI2027" s="16"/>
      <c r="AJ2027" s="16" t="e">
        <f>VLOOKUP(E2027,[4]TD!$A:$B,2,0)</f>
        <v>#N/A</v>
      </c>
      <c r="AK2027" s="16"/>
      <c r="AL2027" s="16"/>
      <c r="AM2027" s="16"/>
      <c r="AN2027" s="16"/>
      <c r="AO2027" s="16"/>
      <c r="AP2027" s="16"/>
      <c r="AQ2027" s="16"/>
      <c r="AR2027" s="25">
        <f t="shared" si="322"/>
        <v>80800</v>
      </c>
      <c r="AS2027" s="16"/>
      <c r="AT2027" s="16">
        <f t="shared" si="319"/>
        <v>80800</v>
      </c>
      <c r="AU2027" s="16"/>
      <c r="AV2027" s="16"/>
      <c r="AW2027" s="16"/>
      <c r="AX2027" s="16"/>
      <c r="AY2027" s="16"/>
      <c r="AZ2027" s="16"/>
      <c r="BA2027" s="16"/>
      <c r="BB2027" s="25">
        <f t="shared" si="315"/>
        <v>-80800</v>
      </c>
      <c r="BC2027" s="16"/>
      <c r="BD2027" s="52">
        <f t="shared" si="316"/>
        <v>44832.040277777778</v>
      </c>
      <c r="BE2027" s="16">
        <f t="shared" si="320"/>
        <v>2022</v>
      </c>
      <c r="BF2027" s="52">
        <f t="shared" si="317"/>
        <v>44853</v>
      </c>
      <c r="BG2027" s="16">
        <f t="shared" si="321"/>
        <v>2022</v>
      </c>
      <c r="BH2027" s="16"/>
    </row>
    <row r="2028" spans="1:60" x14ac:dyDescent="0.25">
      <c r="A2028" s="16">
        <v>820003850</v>
      </c>
      <c r="B2028" s="16" t="s">
        <v>3461</v>
      </c>
      <c r="C2028" s="16" t="s">
        <v>3467</v>
      </c>
      <c r="D2028" s="17" t="s">
        <v>1210</v>
      </c>
      <c r="E2028" s="17">
        <v>83631</v>
      </c>
      <c r="F2028" s="17" t="str">
        <f t="shared" si="318"/>
        <v>ST83631</v>
      </c>
      <c r="G2028" s="17" t="e">
        <f>VLOOKUP(E2028,[4]PARTIDAS!$F:$M,8,0)</f>
        <v>#N/A</v>
      </c>
      <c r="H2028" s="17">
        <v>34708</v>
      </c>
      <c r="I2028" s="18">
        <v>44832.067361111112</v>
      </c>
      <c r="J2028" s="18">
        <v>44832.067361111112</v>
      </c>
      <c r="K2028" s="18">
        <v>44853</v>
      </c>
      <c r="L2028" s="19">
        <v>213301</v>
      </c>
      <c r="M2028" s="19">
        <v>213301</v>
      </c>
      <c r="N2028" s="16" t="s">
        <v>4297</v>
      </c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21">
        <v>44874</v>
      </c>
      <c r="AH2028" s="16"/>
      <c r="AI2028" s="16"/>
      <c r="AJ2028" s="16" t="e">
        <f>VLOOKUP(E2028,[4]TD!$A:$B,2,0)</f>
        <v>#N/A</v>
      </c>
      <c r="AK2028" s="16"/>
      <c r="AL2028" s="16"/>
      <c r="AM2028" s="16"/>
      <c r="AN2028" s="16"/>
      <c r="AO2028" s="16"/>
      <c r="AP2028" s="16"/>
      <c r="AQ2028" s="16"/>
      <c r="AR2028" s="25">
        <f t="shared" si="322"/>
        <v>213301</v>
      </c>
      <c r="AS2028" s="16"/>
      <c r="AT2028" s="16">
        <f t="shared" si="319"/>
        <v>213301</v>
      </c>
      <c r="AU2028" s="16"/>
      <c r="AV2028" s="16"/>
      <c r="AW2028" s="16"/>
      <c r="AX2028" s="16"/>
      <c r="AY2028" s="16"/>
      <c r="AZ2028" s="16"/>
      <c r="BA2028" s="16"/>
      <c r="BB2028" s="25">
        <f t="shared" si="315"/>
        <v>-213301</v>
      </c>
      <c r="BC2028" s="16"/>
      <c r="BD2028" s="52">
        <f t="shared" si="316"/>
        <v>44832.067361111112</v>
      </c>
      <c r="BE2028" s="16">
        <f t="shared" si="320"/>
        <v>2022</v>
      </c>
      <c r="BF2028" s="52">
        <f t="shared" si="317"/>
        <v>44853</v>
      </c>
      <c r="BG2028" s="16">
        <f t="shared" si="321"/>
        <v>2022</v>
      </c>
      <c r="BH2028" s="16"/>
    </row>
    <row r="2029" spans="1:60" x14ac:dyDescent="0.25">
      <c r="A2029" s="16">
        <v>820003850</v>
      </c>
      <c r="B2029" s="16" t="s">
        <v>3461</v>
      </c>
      <c r="C2029" s="16" t="s">
        <v>3462</v>
      </c>
      <c r="D2029" s="17" t="s">
        <v>1210</v>
      </c>
      <c r="E2029" s="17">
        <v>83675</v>
      </c>
      <c r="F2029" s="17" t="str">
        <f t="shared" si="318"/>
        <v>ST83675</v>
      </c>
      <c r="G2029" s="17" t="e">
        <f>VLOOKUP(E2029,[4]PARTIDAS!$F:$M,8,0)</f>
        <v>#N/A</v>
      </c>
      <c r="H2029" s="17">
        <v>34703</v>
      </c>
      <c r="I2029" s="18">
        <v>44832.413888888892</v>
      </c>
      <c r="J2029" s="18">
        <v>44832.413888888892</v>
      </c>
      <c r="K2029" s="18">
        <v>44853</v>
      </c>
      <c r="L2029" s="19">
        <v>891714</v>
      </c>
      <c r="M2029" s="19">
        <v>822514</v>
      </c>
      <c r="N2029" s="16" t="s">
        <v>4297</v>
      </c>
      <c r="O2029" s="16"/>
      <c r="P2029" s="16"/>
      <c r="Q2029" s="16"/>
      <c r="R2029" s="16"/>
      <c r="S2029" s="16"/>
      <c r="T2029" s="16"/>
      <c r="U2029" s="16"/>
      <c r="V2029" s="16"/>
      <c r="W2029" s="16"/>
      <c r="X2029" s="16"/>
      <c r="Y2029" s="16"/>
      <c r="Z2029" s="16"/>
      <c r="AA2029" s="16"/>
      <c r="AB2029" s="16"/>
      <c r="AC2029" s="16"/>
      <c r="AD2029" s="16"/>
      <c r="AE2029" s="16"/>
      <c r="AF2029" s="16"/>
      <c r="AG2029" s="21">
        <v>44874</v>
      </c>
      <c r="AH2029" s="16"/>
      <c r="AI2029" s="16"/>
      <c r="AJ2029" s="16" t="e">
        <f>VLOOKUP(E2029,[4]TD!$A:$B,2,0)</f>
        <v>#N/A</v>
      </c>
      <c r="AK2029" s="16"/>
      <c r="AL2029" s="16"/>
      <c r="AM2029" s="16"/>
      <c r="AN2029" s="16"/>
      <c r="AO2029" s="16"/>
      <c r="AP2029" s="16"/>
      <c r="AQ2029" s="16"/>
      <c r="AR2029" s="25">
        <f t="shared" si="322"/>
        <v>822514</v>
      </c>
      <c r="AS2029" s="16"/>
      <c r="AT2029" s="16">
        <f t="shared" si="319"/>
        <v>822514</v>
      </c>
      <c r="AU2029" s="16"/>
      <c r="AV2029" s="16"/>
      <c r="AW2029" s="16"/>
      <c r="AX2029" s="16"/>
      <c r="AY2029" s="16"/>
      <c r="AZ2029" s="16"/>
      <c r="BA2029" s="16"/>
      <c r="BB2029" s="25">
        <f t="shared" si="315"/>
        <v>-822514</v>
      </c>
      <c r="BC2029" s="16"/>
      <c r="BD2029" s="52">
        <f t="shared" si="316"/>
        <v>44832.413888888892</v>
      </c>
      <c r="BE2029" s="16">
        <f t="shared" si="320"/>
        <v>2022</v>
      </c>
      <c r="BF2029" s="52">
        <f t="shared" si="317"/>
        <v>44853</v>
      </c>
      <c r="BG2029" s="16">
        <f t="shared" si="321"/>
        <v>2022</v>
      </c>
      <c r="BH2029" s="16"/>
    </row>
    <row r="2030" spans="1:60" x14ac:dyDescent="0.25">
      <c r="A2030" s="16">
        <v>820003850</v>
      </c>
      <c r="B2030" s="16" t="s">
        <v>3461</v>
      </c>
      <c r="C2030" s="16" t="s">
        <v>3462</v>
      </c>
      <c r="D2030" s="17" t="s">
        <v>1210</v>
      </c>
      <c r="E2030" s="17">
        <v>83679</v>
      </c>
      <c r="F2030" s="17" t="str">
        <f t="shared" si="318"/>
        <v>ST83679</v>
      </c>
      <c r="G2030" s="17" t="e">
        <f>VLOOKUP(E2030,[4]PARTIDAS!$F:$M,8,0)</f>
        <v>#N/A</v>
      </c>
      <c r="H2030" s="17">
        <v>34703</v>
      </c>
      <c r="I2030" s="18">
        <v>44832.431944444441</v>
      </c>
      <c r="J2030" s="18">
        <v>44832.431944444441</v>
      </c>
      <c r="K2030" s="18">
        <v>44853</v>
      </c>
      <c r="L2030" s="19">
        <v>2323548</v>
      </c>
      <c r="M2030" s="19">
        <v>2323548</v>
      </c>
      <c r="N2030" s="16" t="s">
        <v>4297</v>
      </c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21">
        <v>44874</v>
      </c>
      <c r="AH2030" s="16"/>
      <c r="AI2030" s="16"/>
      <c r="AJ2030" s="16" t="e">
        <f>VLOOKUP(E2030,[4]TD!$A:$B,2,0)</f>
        <v>#N/A</v>
      </c>
      <c r="AK2030" s="16"/>
      <c r="AL2030" s="16"/>
      <c r="AM2030" s="16"/>
      <c r="AN2030" s="16"/>
      <c r="AO2030" s="16"/>
      <c r="AP2030" s="16"/>
      <c r="AQ2030" s="16"/>
      <c r="AR2030" s="25">
        <f t="shared" si="322"/>
        <v>2323548</v>
      </c>
      <c r="AS2030" s="16"/>
      <c r="AT2030" s="16">
        <f t="shared" si="319"/>
        <v>2323548</v>
      </c>
      <c r="AU2030" s="16"/>
      <c r="AV2030" s="16"/>
      <c r="AW2030" s="16"/>
      <c r="AX2030" s="16"/>
      <c r="AY2030" s="16"/>
      <c r="AZ2030" s="16"/>
      <c r="BA2030" s="16"/>
      <c r="BB2030" s="25">
        <f t="shared" si="315"/>
        <v>-2323548</v>
      </c>
      <c r="BC2030" s="16"/>
      <c r="BD2030" s="52">
        <f t="shared" si="316"/>
        <v>44832.431944444441</v>
      </c>
      <c r="BE2030" s="16">
        <f t="shared" si="320"/>
        <v>2022</v>
      </c>
      <c r="BF2030" s="52">
        <f t="shared" si="317"/>
        <v>44853</v>
      </c>
      <c r="BG2030" s="16">
        <f t="shared" si="321"/>
        <v>2022</v>
      </c>
      <c r="BH2030" s="16"/>
    </row>
    <row r="2031" spans="1:60" x14ac:dyDescent="0.25">
      <c r="A2031" s="16">
        <v>820003850</v>
      </c>
      <c r="B2031" s="16" t="s">
        <v>3461</v>
      </c>
      <c r="C2031" s="16" t="s">
        <v>3462</v>
      </c>
      <c r="D2031" s="17" t="s">
        <v>1210</v>
      </c>
      <c r="E2031" s="17">
        <v>83715</v>
      </c>
      <c r="F2031" s="17" t="str">
        <f t="shared" si="318"/>
        <v>ST83715</v>
      </c>
      <c r="G2031" s="17" t="e">
        <f>VLOOKUP(E2031,[4]PARTIDAS!$F:$M,8,0)</f>
        <v>#N/A</v>
      </c>
      <c r="H2031" s="17">
        <v>34703</v>
      </c>
      <c r="I2031" s="18">
        <v>44832.622916666667</v>
      </c>
      <c r="J2031" s="18">
        <v>44832.622916666667</v>
      </c>
      <c r="K2031" s="18">
        <v>44853</v>
      </c>
      <c r="L2031" s="19">
        <v>40400</v>
      </c>
      <c r="M2031" s="19">
        <v>40400</v>
      </c>
      <c r="N2031" s="16" t="s">
        <v>4297</v>
      </c>
      <c r="O2031" s="16"/>
      <c r="P2031" s="16"/>
      <c r="Q2031" s="16"/>
      <c r="R2031" s="16"/>
      <c r="S2031" s="16"/>
      <c r="T2031" s="16"/>
      <c r="U2031" s="16"/>
      <c r="V2031" s="16"/>
      <c r="W2031" s="16"/>
      <c r="X2031" s="16"/>
      <c r="Y2031" s="16"/>
      <c r="Z2031" s="16"/>
      <c r="AA2031" s="16"/>
      <c r="AB2031" s="16"/>
      <c r="AC2031" s="16"/>
      <c r="AD2031" s="16"/>
      <c r="AE2031" s="16"/>
      <c r="AF2031" s="16"/>
      <c r="AG2031" s="21">
        <v>44874</v>
      </c>
      <c r="AH2031" s="16"/>
      <c r="AI2031" s="16"/>
      <c r="AJ2031" s="16" t="e">
        <f>VLOOKUP(E2031,[4]TD!$A:$B,2,0)</f>
        <v>#N/A</v>
      </c>
      <c r="AK2031" s="16"/>
      <c r="AL2031" s="16"/>
      <c r="AM2031" s="16"/>
      <c r="AN2031" s="16"/>
      <c r="AO2031" s="16"/>
      <c r="AP2031" s="16"/>
      <c r="AQ2031" s="16"/>
      <c r="AR2031" s="25">
        <f t="shared" si="322"/>
        <v>40400</v>
      </c>
      <c r="AS2031" s="16"/>
      <c r="AT2031" s="16">
        <f t="shared" si="319"/>
        <v>40400</v>
      </c>
      <c r="AU2031" s="16"/>
      <c r="AV2031" s="16"/>
      <c r="AW2031" s="16"/>
      <c r="AX2031" s="16"/>
      <c r="AY2031" s="16"/>
      <c r="AZ2031" s="16"/>
      <c r="BA2031" s="16"/>
      <c r="BB2031" s="25">
        <f t="shared" si="315"/>
        <v>-40400</v>
      </c>
      <c r="BC2031" s="16"/>
      <c r="BD2031" s="52">
        <f t="shared" si="316"/>
        <v>44832.622916666667</v>
      </c>
      <c r="BE2031" s="16">
        <f t="shared" si="320"/>
        <v>2022</v>
      </c>
      <c r="BF2031" s="52">
        <f t="shared" si="317"/>
        <v>44853</v>
      </c>
      <c r="BG2031" s="16">
        <f t="shared" si="321"/>
        <v>2022</v>
      </c>
      <c r="BH2031" s="16"/>
    </row>
    <row r="2032" spans="1:60" x14ac:dyDescent="0.25">
      <c r="A2032" s="16">
        <v>820003850</v>
      </c>
      <c r="B2032" s="16" t="s">
        <v>3461</v>
      </c>
      <c r="C2032" s="16" t="s">
        <v>3467</v>
      </c>
      <c r="D2032" s="17" t="s">
        <v>1210</v>
      </c>
      <c r="E2032" s="17">
        <v>83752</v>
      </c>
      <c r="F2032" s="17" t="str">
        <f t="shared" si="318"/>
        <v>ST83752</v>
      </c>
      <c r="G2032" s="17" t="e">
        <f>VLOOKUP(E2032,[4]PARTIDAS!$F:$M,8,0)</f>
        <v>#N/A</v>
      </c>
      <c r="H2032" s="17">
        <v>34708</v>
      </c>
      <c r="I2032" s="18">
        <v>44832.76666666667</v>
      </c>
      <c r="J2032" s="18">
        <v>44832.76666666667</v>
      </c>
      <c r="K2032" s="18">
        <v>44853</v>
      </c>
      <c r="L2032" s="19">
        <v>131082</v>
      </c>
      <c r="M2032" s="19">
        <v>131082</v>
      </c>
      <c r="N2032" s="16" t="s">
        <v>4297</v>
      </c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6"/>
      <c r="AG2032" s="21">
        <v>44874</v>
      </c>
      <c r="AH2032" s="16"/>
      <c r="AI2032" s="16"/>
      <c r="AJ2032" s="16" t="e">
        <f>VLOOKUP(E2032,[4]TD!$A:$B,2,0)</f>
        <v>#N/A</v>
      </c>
      <c r="AK2032" s="16"/>
      <c r="AL2032" s="16"/>
      <c r="AM2032" s="16"/>
      <c r="AN2032" s="16"/>
      <c r="AO2032" s="16"/>
      <c r="AP2032" s="16"/>
      <c r="AQ2032" s="16"/>
      <c r="AR2032" s="25">
        <f t="shared" si="322"/>
        <v>131082</v>
      </c>
      <c r="AS2032" s="16"/>
      <c r="AT2032" s="16">
        <f t="shared" si="319"/>
        <v>131082</v>
      </c>
      <c r="AU2032" s="16"/>
      <c r="AV2032" s="16"/>
      <c r="AW2032" s="16"/>
      <c r="AX2032" s="16"/>
      <c r="AY2032" s="16"/>
      <c r="AZ2032" s="16"/>
      <c r="BA2032" s="16"/>
      <c r="BB2032" s="25">
        <f t="shared" si="315"/>
        <v>-131082</v>
      </c>
      <c r="BC2032" s="16"/>
      <c r="BD2032" s="52">
        <f t="shared" si="316"/>
        <v>44832.76666666667</v>
      </c>
      <c r="BE2032" s="16">
        <f t="shared" si="320"/>
        <v>2022</v>
      </c>
      <c r="BF2032" s="52">
        <f t="shared" si="317"/>
        <v>44853</v>
      </c>
      <c r="BG2032" s="16">
        <f t="shared" si="321"/>
        <v>2022</v>
      </c>
      <c r="BH2032" s="16"/>
    </row>
    <row r="2033" spans="1:60" x14ac:dyDescent="0.25">
      <c r="A2033" s="16">
        <v>820003850</v>
      </c>
      <c r="B2033" s="16" t="s">
        <v>3461</v>
      </c>
      <c r="C2033" s="16" t="s">
        <v>3462</v>
      </c>
      <c r="D2033" s="17" t="s">
        <v>1210</v>
      </c>
      <c r="E2033" s="17">
        <v>83759</v>
      </c>
      <c r="F2033" s="17" t="str">
        <f t="shared" si="318"/>
        <v>ST83759</v>
      </c>
      <c r="G2033" s="17" t="e">
        <f>VLOOKUP(E2033,[4]PARTIDAS!$F:$M,8,0)</f>
        <v>#N/A</v>
      </c>
      <c r="H2033" s="17">
        <v>34703</v>
      </c>
      <c r="I2033" s="18">
        <v>44832.919444444444</v>
      </c>
      <c r="J2033" s="18">
        <v>44832.919444444444</v>
      </c>
      <c r="K2033" s="18">
        <v>44853</v>
      </c>
      <c r="L2033" s="19">
        <v>423677</v>
      </c>
      <c r="M2033" s="19">
        <v>423677</v>
      </c>
      <c r="N2033" s="16" t="s">
        <v>4297</v>
      </c>
      <c r="O2033" s="16"/>
      <c r="P2033" s="16"/>
      <c r="Q2033" s="16"/>
      <c r="R2033" s="16"/>
      <c r="S2033" s="16"/>
      <c r="T2033" s="16"/>
      <c r="U2033" s="16"/>
      <c r="V2033" s="16"/>
      <c r="W2033" s="16"/>
      <c r="X2033" s="16"/>
      <c r="Y2033" s="16"/>
      <c r="Z2033" s="16"/>
      <c r="AA2033" s="16"/>
      <c r="AB2033" s="16"/>
      <c r="AC2033" s="16"/>
      <c r="AD2033" s="16"/>
      <c r="AE2033" s="16"/>
      <c r="AF2033" s="16"/>
      <c r="AG2033" s="21">
        <v>44874</v>
      </c>
      <c r="AH2033" s="16"/>
      <c r="AI2033" s="16"/>
      <c r="AJ2033" s="16" t="e">
        <f>VLOOKUP(E2033,[4]TD!$A:$B,2,0)</f>
        <v>#N/A</v>
      </c>
      <c r="AK2033" s="16"/>
      <c r="AL2033" s="16"/>
      <c r="AM2033" s="16"/>
      <c r="AN2033" s="16"/>
      <c r="AO2033" s="16"/>
      <c r="AP2033" s="16"/>
      <c r="AQ2033" s="16"/>
      <c r="AR2033" s="25">
        <f t="shared" si="322"/>
        <v>423677</v>
      </c>
      <c r="AS2033" s="16"/>
      <c r="AT2033" s="16">
        <f t="shared" si="319"/>
        <v>423677</v>
      </c>
      <c r="AU2033" s="16"/>
      <c r="AV2033" s="16"/>
      <c r="AW2033" s="16"/>
      <c r="AX2033" s="16"/>
      <c r="AY2033" s="16"/>
      <c r="AZ2033" s="16"/>
      <c r="BA2033" s="16"/>
      <c r="BB2033" s="25">
        <f t="shared" si="315"/>
        <v>-423677</v>
      </c>
      <c r="BC2033" s="16"/>
      <c r="BD2033" s="52">
        <f t="shared" si="316"/>
        <v>44832.919444444444</v>
      </c>
      <c r="BE2033" s="16">
        <f t="shared" si="320"/>
        <v>2022</v>
      </c>
      <c r="BF2033" s="52">
        <f t="shared" si="317"/>
        <v>44853</v>
      </c>
      <c r="BG2033" s="16">
        <f t="shared" si="321"/>
        <v>2022</v>
      </c>
      <c r="BH2033" s="16"/>
    </row>
    <row r="2034" spans="1:60" x14ac:dyDescent="0.25">
      <c r="A2034" s="16">
        <v>820003850</v>
      </c>
      <c r="B2034" s="16" t="s">
        <v>3461</v>
      </c>
      <c r="C2034" s="16" t="s">
        <v>3462</v>
      </c>
      <c r="D2034" s="17" t="s">
        <v>1210</v>
      </c>
      <c r="E2034" s="17">
        <v>83767</v>
      </c>
      <c r="F2034" s="17" t="str">
        <f t="shared" si="318"/>
        <v>ST83767</v>
      </c>
      <c r="G2034" s="17" t="e">
        <f>VLOOKUP(E2034,[4]PARTIDAS!$F:$M,8,0)</f>
        <v>#N/A</v>
      </c>
      <c r="H2034" s="17">
        <v>34703</v>
      </c>
      <c r="I2034" s="18">
        <v>44832.969444444447</v>
      </c>
      <c r="J2034" s="18">
        <v>44832.969444444447</v>
      </c>
      <c r="K2034" s="18">
        <v>44853</v>
      </c>
      <c r="L2034" s="19">
        <v>230018</v>
      </c>
      <c r="M2034" s="19">
        <v>230018</v>
      </c>
      <c r="N2034" s="16" t="s">
        <v>4297</v>
      </c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  <c r="AE2034" s="16"/>
      <c r="AF2034" s="16"/>
      <c r="AG2034" s="21">
        <v>44874</v>
      </c>
      <c r="AH2034" s="16"/>
      <c r="AI2034" s="16"/>
      <c r="AJ2034" s="16" t="e">
        <f>VLOOKUP(E2034,[4]TD!$A:$B,2,0)</f>
        <v>#N/A</v>
      </c>
      <c r="AK2034" s="16"/>
      <c r="AL2034" s="16"/>
      <c r="AM2034" s="16"/>
      <c r="AN2034" s="16"/>
      <c r="AO2034" s="16"/>
      <c r="AP2034" s="16"/>
      <c r="AQ2034" s="16"/>
      <c r="AR2034" s="25">
        <f t="shared" si="322"/>
        <v>230018</v>
      </c>
      <c r="AS2034" s="16"/>
      <c r="AT2034" s="16">
        <f t="shared" si="319"/>
        <v>230018</v>
      </c>
      <c r="AU2034" s="16"/>
      <c r="AV2034" s="16"/>
      <c r="AW2034" s="16"/>
      <c r="AX2034" s="16"/>
      <c r="AY2034" s="16"/>
      <c r="AZ2034" s="16"/>
      <c r="BA2034" s="16"/>
      <c r="BB2034" s="25">
        <f t="shared" si="315"/>
        <v>-230018</v>
      </c>
      <c r="BC2034" s="16"/>
      <c r="BD2034" s="52">
        <f t="shared" si="316"/>
        <v>44832.969444444447</v>
      </c>
      <c r="BE2034" s="16">
        <f t="shared" si="320"/>
        <v>2022</v>
      </c>
      <c r="BF2034" s="52">
        <f t="shared" si="317"/>
        <v>44853</v>
      </c>
      <c r="BG2034" s="16">
        <f t="shared" si="321"/>
        <v>2022</v>
      </c>
      <c r="BH2034" s="16"/>
    </row>
    <row r="2035" spans="1:60" x14ac:dyDescent="0.25">
      <c r="A2035" s="16">
        <v>820003850</v>
      </c>
      <c r="B2035" s="16" t="s">
        <v>3461</v>
      </c>
      <c r="C2035" s="16" t="s">
        <v>3462</v>
      </c>
      <c r="D2035" s="17" t="s">
        <v>1210</v>
      </c>
      <c r="E2035" s="17">
        <v>83784</v>
      </c>
      <c r="F2035" s="17" t="str">
        <f t="shared" si="318"/>
        <v>ST83784</v>
      </c>
      <c r="G2035" s="17" t="e">
        <f>VLOOKUP(E2035,[4]PARTIDAS!$F:$M,8,0)</f>
        <v>#N/A</v>
      </c>
      <c r="H2035" s="17">
        <v>34703</v>
      </c>
      <c r="I2035" s="18">
        <v>44833.188888888886</v>
      </c>
      <c r="J2035" s="18">
        <v>44833.188888888886</v>
      </c>
      <c r="K2035" s="18">
        <v>44853</v>
      </c>
      <c r="L2035" s="19">
        <v>3525882</v>
      </c>
      <c r="M2035" s="19">
        <v>3525882</v>
      </c>
      <c r="N2035" s="16" t="s">
        <v>4297</v>
      </c>
      <c r="O2035" s="16"/>
      <c r="P2035" s="16"/>
      <c r="Q2035" s="16"/>
      <c r="R2035" s="16"/>
      <c r="S2035" s="16"/>
      <c r="T2035" s="16"/>
      <c r="U2035" s="16"/>
      <c r="V2035" s="16"/>
      <c r="W2035" s="16"/>
      <c r="X2035" s="16"/>
      <c r="Y2035" s="16"/>
      <c r="Z2035" s="16"/>
      <c r="AA2035" s="16"/>
      <c r="AB2035" s="16"/>
      <c r="AC2035" s="16"/>
      <c r="AD2035" s="16"/>
      <c r="AE2035" s="16"/>
      <c r="AF2035" s="16"/>
      <c r="AG2035" s="21">
        <v>44874</v>
      </c>
      <c r="AH2035" s="16"/>
      <c r="AI2035" s="16"/>
      <c r="AJ2035" s="16" t="e">
        <f>VLOOKUP(E2035,[4]TD!$A:$B,2,0)</f>
        <v>#N/A</v>
      </c>
      <c r="AK2035" s="16"/>
      <c r="AL2035" s="16"/>
      <c r="AM2035" s="16"/>
      <c r="AN2035" s="16"/>
      <c r="AO2035" s="16"/>
      <c r="AP2035" s="16"/>
      <c r="AQ2035" s="16"/>
      <c r="AR2035" s="25">
        <f t="shared" si="322"/>
        <v>3525882</v>
      </c>
      <c r="AS2035" s="16"/>
      <c r="AT2035" s="16">
        <f t="shared" si="319"/>
        <v>3525882</v>
      </c>
      <c r="AU2035" s="16"/>
      <c r="AV2035" s="16"/>
      <c r="AW2035" s="16"/>
      <c r="AX2035" s="16"/>
      <c r="AY2035" s="16"/>
      <c r="AZ2035" s="16"/>
      <c r="BA2035" s="16"/>
      <c r="BB2035" s="25">
        <f t="shared" si="315"/>
        <v>-3525882</v>
      </c>
      <c r="BC2035" s="16"/>
      <c r="BD2035" s="52">
        <f t="shared" si="316"/>
        <v>44833.188888888886</v>
      </c>
      <c r="BE2035" s="16">
        <f t="shared" si="320"/>
        <v>2022</v>
      </c>
      <c r="BF2035" s="52">
        <f t="shared" si="317"/>
        <v>44853</v>
      </c>
      <c r="BG2035" s="16">
        <f t="shared" si="321"/>
        <v>2022</v>
      </c>
      <c r="BH2035" s="16"/>
    </row>
    <row r="2036" spans="1:60" x14ac:dyDescent="0.25">
      <c r="A2036" s="16">
        <v>820003850</v>
      </c>
      <c r="B2036" s="16" t="s">
        <v>3461</v>
      </c>
      <c r="C2036" s="16" t="s">
        <v>3462</v>
      </c>
      <c r="D2036" s="17" t="s">
        <v>1210</v>
      </c>
      <c r="E2036" s="17">
        <v>83785</v>
      </c>
      <c r="F2036" s="17" t="str">
        <f t="shared" si="318"/>
        <v>ST83785</v>
      </c>
      <c r="G2036" s="17" t="e">
        <f>VLOOKUP(E2036,[4]PARTIDAS!$F:$M,8,0)</f>
        <v>#N/A</v>
      </c>
      <c r="H2036" s="17">
        <v>34703</v>
      </c>
      <c r="I2036" s="18">
        <v>44833.191666666666</v>
      </c>
      <c r="J2036" s="18">
        <v>44833.191666666666</v>
      </c>
      <c r="K2036" s="18">
        <v>44853</v>
      </c>
      <c r="L2036" s="19">
        <v>237533</v>
      </c>
      <c r="M2036" s="19">
        <v>237533</v>
      </c>
      <c r="N2036" s="16" t="s">
        <v>4297</v>
      </c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6"/>
      <c r="AG2036" s="21">
        <v>44874</v>
      </c>
      <c r="AH2036" s="16"/>
      <c r="AI2036" s="16"/>
      <c r="AJ2036" s="16" t="e">
        <f>VLOOKUP(E2036,[4]TD!$A:$B,2,0)</f>
        <v>#N/A</v>
      </c>
      <c r="AK2036" s="16"/>
      <c r="AL2036" s="16"/>
      <c r="AM2036" s="16"/>
      <c r="AN2036" s="16"/>
      <c r="AO2036" s="16"/>
      <c r="AP2036" s="16"/>
      <c r="AQ2036" s="16"/>
      <c r="AR2036" s="25">
        <f t="shared" si="322"/>
        <v>237533</v>
      </c>
      <c r="AS2036" s="16"/>
      <c r="AT2036" s="16">
        <f t="shared" si="319"/>
        <v>237533</v>
      </c>
      <c r="AU2036" s="16"/>
      <c r="AV2036" s="16"/>
      <c r="AW2036" s="16"/>
      <c r="AX2036" s="16"/>
      <c r="AY2036" s="16"/>
      <c r="AZ2036" s="16"/>
      <c r="BA2036" s="16"/>
      <c r="BB2036" s="25">
        <f t="shared" si="315"/>
        <v>-237533</v>
      </c>
      <c r="BC2036" s="16"/>
      <c r="BD2036" s="52">
        <f t="shared" si="316"/>
        <v>44833.191666666666</v>
      </c>
      <c r="BE2036" s="16">
        <f t="shared" si="320"/>
        <v>2022</v>
      </c>
      <c r="BF2036" s="52">
        <f t="shared" si="317"/>
        <v>44853</v>
      </c>
      <c r="BG2036" s="16">
        <f t="shared" si="321"/>
        <v>2022</v>
      </c>
      <c r="BH2036" s="16"/>
    </row>
    <row r="2037" spans="1:60" x14ac:dyDescent="0.25">
      <c r="A2037" s="16">
        <v>820003850</v>
      </c>
      <c r="B2037" s="16" t="s">
        <v>3461</v>
      </c>
      <c r="C2037" s="16" t="s">
        <v>3462</v>
      </c>
      <c r="D2037" s="17" t="s">
        <v>1210</v>
      </c>
      <c r="E2037" s="17">
        <v>83848</v>
      </c>
      <c r="F2037" s="17" t="str">
        <f t="shared" si="318"/>
        <v>ST83848</v>
      </c>
      <c r="G2037" s="17" t="e">
        <f>VLOOKUP(E2037,[4]PARTIDAS!$F:$M,8,0)</f>
        <v>#N/A</v>
      </c>
      <c r="H2037" s="17"/>
      <c r="I2037" s="18">
        <v>44833.424305555556</v>
      </c>
      <c r="J2037" s="18">
        <v>44833.424305555556</v>
      </c>
      <c r="K2037" s="17"/>
      <c r="L2037" s="19">
        <v>46000</v>
      </c>
      <c r="M2037" s="19">
        <v>46000</v>
      </c>
      <c r="N2037" s="16" t="s">
        <v>3481</v>
      </c>
      <c r="O2037" s="16"/>
      <c r="P2037" s="16"/>
      <c r="Q2037" s="16"/>
      <c r="R2037" s="16"/>
      <c r="S2037" s="16"/>
      <c r="T2037" s="16"/>
      <c r="U2037" s="16"/>
      <c r="V2037" s="16"/>
      <c r="W2037" s="16"/>
      <c r="X2037" s="16"/>
      <c r="Y2037" s="16"/>
      <c r="Z2037" s="16"/>
      <c r="AA2037" s="16"/>
      <c r="AB2037" s="16"/>
      <c r="AC2037" s="16"/>
      <c r="AD2037" s="16"/>
      <c r="AE2037" s="16"/>
      <c r="AF2037" s="16"/>
      <c r="AG2037" s="16"/>
      <c r="AH2037" s="16"/>
      <c r="AI2037" s="16"/>
      <c r="AJ2037" s="16" t="e">
        <f>VLOOKUP(E2037,[4]TD!$A:$B,2,0)</f>
        <v>#N/A</v>
      </c>
      <c r="AK2037" s="16"/>
      <c r="AL2037" s="16"/>
      <c r="AM2037" s="16"/>
      <c r="AN2037" s="16"/>
      <c r="AO2037" s="16"/>
      <c r="AP2037" s="16"/>
      <c r="AQ2037" s="16"/>
      <c r="AR2037" s="16"/>
      <c r="AS2037" s="16"/>
      <c r="AT2037" s="16">
        <f t="shared" si="319"/>
        <v>0</v>
      </c>
      <c r="AU2037" s="25">
        <f>M2037</f>
        <v>46000</v>
      </c>
      <c r="AV2037" s="16"/>
      <c r="AW2037" s="16"/>
      <c r="AX2037" s="16"/>
      <c r="AY2037" s="16"/>
      <c r="AZ2037" s="16"/>
      <c r="BA2037" s="16"/>
      <c r="BB2037" s="25">
        <f t="shared" si="315"/>
        <v>0</v>
      </c>
      <c r="BC2037" s="16"/>
      <c r="BD2037" s="52">
        <f t="shared" si="316"/>
        <v>44833.424305555556</v>
      </c>
      <c r="BE2037" s="16">
        <f t="shared" si="320"/>
        <v>2022</v>
      </c>
      <c r="BF2037" s="52">
        <f t="shared" si="317"/>
        <v>0</v>
      </c>
      <c r="BG2037" s="16">
        <f t="shared" si="321"/>
        <v>1900</v>
      </c>
      <c r="BH2037" s="16"/>
    </row>
    <row r="2038" spans="1:60" x14ac:dyDescent="0.25">
      <c r="A2038" s="16">
        <v>820003850</v>
      </c>
      <c r="B2038" s="16" t="s">
        <v>3461</v>
      </c>
      <c r="C2038" s="16" t="s">
        <v>3462</v>
      </c>
      <c r="D2038" s="17" t="s">
        <v>1210</v>
      </c>
      <c r="E2038" s="17">
        <v>83866</v>
      </c>
      <c r="F2038" s="17" t="str">
        <f t="shared" si="318"/>
        <v>ST83866</v>
      </c>
      <c r="G2038" s="17" t="e">
        <f>VLOOKUP(E2038,[4]PARTIDAS!$F:$M,8,0)</f>
        <v>#N/A</v>
      </c>
      <c r="H2038" s="17">
        <v>34703</v>
      </c>
      <c r="I2038" s="18">
        <v>44833.561805555553</v>
      </c>
      <c r="J2038" s="18">
        <v>44833.561805555553</v>
      </c>
      <c r="K2038" s="18">
        <v>44853</v>
      </c>
      <c r="L2038" s="19">
        <v>222440</v>
      </c>
      <c r="M2038" s="19">
        <v>222440</v>
      </c>
      <c r="N2038" s="16" t="s">
        <v>4297</v>
      </c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21">
        <v>44874</v>
      </c>
      <c r="AH2038" s="16"/>
      <c r="AI2038" s="16"/>
      <c r="AJ2038" s="16" t="e">
        <f>VLOOKUP(E2038,[4]TD!$A:$B,2,0)</f>
        <v>#N/A</v>
      </c>
      <c r="AK2038" s="16"/>
      <c r="AL2038" s="16"/>
      <c r="AM2038" s="16"/>
      <c r="AN2038" s="16"/>
      <c r="AO2038" s="16"/>
      <c r="AP2038" s="16"/>
      <c r="AQ2038" s="16"/>
      <c r="AR2038" s="25">
        <f t="shared" ref="AR2038:AR2042" si="323">M2038</f>
        <v>222440</v>
      </c>
      <c r="AS2038" s="16"/>
      <c r="AT2038" s="16">
        <f t="shared" si="319"/>
        <v>222440</v>
      </c>
      <c r="AU2038" s="16"/>
      <c r="AV2038" s="16"/>
      <c r="AW2038" s="16"/>
      <c r="AX2038" s="16"/>
      <c r="AY2038" s="16"/>
      <c r="AZ2038" s="16"/>
      <c r="BA2038" s="16"/>
      <c r="BB2038" s="25">
        <f t="shared" si="315"/>
        <v>-222440</v>
      </c>
      <c r="BC2038" s="16"/>
      <c r="BD2038" s="52">
        <f t="shared" si="316"/>
        <v>44833.561805555553</v>
      </c>
      <c r="BE2038" s="16">
        <f t="shared" si="320"/>
        <v>2022</v>
      </c>
      <c r="BF2038" s="52">
        <f t="shared" si="317"/>
        <v>44853</v>
      </c>
      <c r="BG2038" s="16">
        <f t="shared" si="321"/>
        <v>2022</v>
      </c>
      <c r="BH2038" s="16"/>
    </row>
    <row r="2039" spans="1:60" x14ac:dyDescent="0.25">
      <c r="A2039" s="16">
        <v>820003850</v>
      </c>
      <c r="B2039" s="16" t="s">
        <v>3461</v>
      </c>
      <c r="C2039" s="16" t="s">
        <v>3462</v>
      </c>
      <c r="D2039" s="17" t="s">
        <v>1210</v>
      </c>
      <c r="E2039" s="17">
        <v>83896</v>
      </c>
      <c r="F2039" s="17" t="str">
        <f t="shared" si="318"/>
        <v>ST83896</v>
      </c>
      <c r="G2039" s="17" t="e">
        <f>VLOOKUP(E2039,[4]PARTIDAS!$F:$M,8,0)</f>
        <v>#N/A</v>
      </c>
      <c r="H2039" s="17">
        <v>34703</v>
      </c>
      <c r="I2039" s="18">
        <v>44833.630555555559</v>
      </c>
      <c r="J2039" s="18">
        <v>44833.630555555559</v>
      </c>
      <c r="K2039" s="18">
        <v>44853</v>
      </c>
      <c r="L2039" s="19">
        <v>76013</v>
      </c>
      <c r="M2039" s="19">
        <v>76013</v>
      </c>
      <c r="N2039" s="16" t="s">
        <v>4297</v>
      </c>
      <c r="O2039" s="16"/>
      <c r="P2039" s="16"/>
      <c r="Q2039" s="16"/>
      <c r="R2039" s="16"/>
      <c r="S2039" s="16"/>
      <c r="T2039" s="16"/>
      <c r="U2039" s="16"/>
      <c r="V2039" s="16"/>
      <c r="W2039" s="16"/>
      <c r="X2039" s="16"/>
      <c r="Y2039" s="16"/>
      <c r="Z2039" s="16"/>
      <c r="AA2039" s="16"/>
      <c r="AB2039" s="16"/>
      <c r="AC2039" s="16"/>
      <c r="AD2039" s="16"/>
      <c r="AE2039" s="16"/>
      <c r="AF2039" s="16"/>
      <c r="AG2039" s="21">
        <v>44874</v>
      </c>
      <c r="AH2039" s="16"/>
      <c r="AI2039" s="16"/>
      <c r="AJ2039" s="16" t="e">
        <f>VLOOKUP(E2039,[4]TD!$A:$B,2,0)</f>
        <v>#N/A</v>
      </c>
      <c r="AK2039" s="16"/>
      <c r="AL2039" s="16"/>
      <c r="AM2039" s="16"/>
      <c r="AN2039" s="16"/>
      <c r="AO2039" s="16"/>
      <c r="AP2039" s="16"/>
      <c r="AQ2039" s="16"/>
      <c r="AR2039" s="25">
        <f t="shared" si="323"/>
        <v>76013</v>
      </c>
      <c r="AS2039" s="16"/>
      <c r="AT2039" s="16">
        <f t="shared" si="319"/>
        <v>76013</v>
      </c>
      <c r="AU2039" s="16"/>
      <c r="AV2039" s="16"/>
      <c r="AW2039" s="16"/>
      <c r="AX2039" s="16"/>
      <c r="AY2039" s="16"/>
      <c r="AZ2039" s="16"/>
      <c r="BA2039" s="16"/>
      <c r="BB2039" s="25">
        <f t="shared" si="315"/>
        <v>-76013</v>
      </c>
      <c r="BC2039" s="16"/>
      <c r="BD2039" s="52">
        <f t="shared" si="316"/>
        <v>44833.630555555559</v>
      </c>
      <c r="BE2039" s="16">
        <f t="shared" si="320"/>
        <v>2022</v>
      </c>
      <c r="BF2039" s="52">
        <f t="shared" si="317"/>
        <v>44853</v>
      </c>
      <c r="BG2039" s="16">
        <f t="shared" si="321"/>
        <v>2022</v>
      </c>
      <c r="BH2039" s="16"/>
    </row>
    <row r="2040" spans="1:60" x14ac:dyDescent="0.25">
      <c r="A2040" s="16">
        <v>820003850</v>
      </c>
      <c r="B2040" s="16" t="s">
        <v>3461</v>
      </c>
      <c r="C2040" s="16" t="s">
        <v>3462</v>
      </c>
      <c r="D2040" s="17" t="s">
        <v>1210</v>
      </c>
      <c r="E2040" s="17">
        <v>83899</v>
      </c>
      <c r="F2040" s="17" t="str">
        <f t="shared" si="318"/>
        <v>ST83899</v>
      </c>
      <c r="G2040" s="17" t="e">
        <f>VLOOKUP(E2040,[4]PARTIDAS!$F:$M,8,0)</f>
        <v>#N/A</v>
      </c>
      <c r="H2040" s="17">
        <v>34703</v>
      </c>
      <c r="I2040" s="18">
        <v>44833.636111111111</v>
      </c>
      <c r="J2040" s="18">
        <v>44833.636111111111</v>
      </c>
      <c r="K2040" s="18">
        <v>44853</v>
      </c>
      <c r="L2040" s="19">
        <v>149801</v>
      </c>
      <c r="M2040" s="19">
        <v>149801</v>
      </c>
      <c r="N2040" s="16" t="s">
        <v>4297</v>
      </c>
      <c r="O2040" s="16"/>
      <c r="P2040" s="16"/>
      <c r="Q2040" s="16"/>
      <c r="R2040" s="16"/>
      <c r="S2040" s="16"/>
      <c r="T2040" s="16"/>
      <c r="U2040" s="16"/>
      <c r="V2040" s="16"/>
      <c r="W2040" s="16"/>
      <c r="X2040" s="16"/>
      <c r="Y2040" s="16"/>
      <c r="Z2040" s="16"/>
      <c r="AA2040" s="16"/>
      <c r="AB2040" s="16"/>
      <c r="AC2040" s="16"/>
      <c r="AD2040" s="16"/>
      <c r="AE2040" s="16"/>
      <c r="AF2040" s="16"/>
      <c r="AG2040" s="21">
        <v>44874</v>
      </c>
      <c r="AH2040" s="16"/>
      <c r="AI2040" s="16"/>
      <c r="AJ2040" s="16" t="e">
        <f>VLOOKUP(E2040,[4]TD!$A:$B,2,0)</f>
        <v>#N/A</v>
      </c>
      <c r="AK2040" s="16"/>
      <c r="AL2040" s="16"/>
      <c r="AM2040" s="16"/>
      <c r="AN2040" s="16"/>
      <c r="AO2040" s="16"/>
      <c r="AP2040" s="16"/>
      <c r="AQ2040" s="16"/>
      <c r="AR2040" s="25">
        <f t="shared" si="323"/>
        <v>149801</v>
      </c>
      <c r="AS2040" s="16"/>
      <c r="AT2040" s="16">
        <f t="shared" si="319"/>
        <v>149801</v>
      </c>
      <c r="AU2040" s="16"/>
      <c r="AV2040" s="16"/>
      <c r="AW2040" s="16"/>
      <c r="AX2040" s="16"/>
      <c r="AY2040" s="16"/>
      <c r="AZ2040" s="16"/>
      <c r="BA2040" s="16"/>
      <c r="BB2040" s="25">
        <f t="shared" si="315"/>
        <v>-149801</v>
      </c>
      <c r="BC2040" s="16"/>
      <c r="BD2040" s="52">
        <f t="shared" si="316"/>
        <v>44833.636111111111</v>
      </c>
      <c r="BE2040" s="16">
        <f t="shared" si="320"/>
        <v>2022</v>
      </c>
      <c r="BF2040" s="52">
        <f t="shared" si="317"/>
        <v>44853</v>
      </c>
      <c r="BG2040" s="16">
        <f t="shared" si="321"/>
        <v>2022</v>
      </c>
      <c r="BH2040" s="16"/>
    </row>
    <row r="2041" spans="1:60" x14ac:dyDescent="0.25">
      <c r="A2041" s="16">
        <v>820003850</v>
      </c>
      <c r="B2041" s="16" t="s">
        <v>3461</v>
      </c>
      <c r="C2041" s="16" t="s">
        <v>3462</v>
      </c>
      <c r="D2041" s="17" t="s">
        <v>1210</v>
      </c>
      <c r="E2041" s="17">
        <v>83902</v>
      </c>
      <c r="F2041" s="17" t="str">
        <f t="shared" si="318"/>
        <v>ST83902</v>
      </c>
      <c r="G2041" s="17" t="e">
        <f>VLOOKUP(E2041,[4]PARTIDAS!$F:$M,8,0)</f>
        <v>#N/A</v>
      </c>
      <c r="H2041" s="17">
        <v>34703</v>
      </c>
      <c r="I2041" s="18">
        <v>44833.645138888889</v>
      </c>
      <c r="J2041" s="18">
        <v>44833.645138888889</v>
      </c>
      <c r="K2041" s="18">
        <v>44853</v>
      </c>
      <c r="L2041" s="19">
        <v>944698</v>
      </c>
      <c r="M2041" s="19">
        <v>944698</v>
      </c>
      <c r="N2041" s="16" t="s">
        <v>4297</v>
      </c>
      <c r="O2041" s="16"/>
      <c r="P2041" s="16"/>
      <c r="Q2041" s="16"/>
      <c r="R2041" s="16"/>
      <c r="S2041" s="16"/>
      <c r="T2041" s="16"/>
      <c r="U2041" s="16"/>
      <c r="V2041" s="16"/>
      <c r="W2041" s="16"/>
      <c r="X2041" s="16"/>
      <c r="Y2041" s="16"/>
      <c r="Z2041" s="16"/>
      <c r="AA2041" s="16"/>
      <c r="AB2041" s="16"/>
      <c r="AC2041" s="16"/>
      <c r="AD2041" s="16"/>
      <c r="AE2041" s="16"/>
      <c r="AF2041" s="16"/>
      <c r="AG2041" s="21">
        <v>44874</v>
      </c>
      <c r="AH2041" s="16"/>
      <c r="AI2041" s="16"/>
      <c r="AJ2041" s="16" t="e">
        <f>VLOOKUP(E2041,[4]TD!$A:$B,2,0)</f>
        <v>#N/A</v>
      </c>
      <c r="AK2041" s="16"/>
      <c r="AL2041" s="16"/>
      <c r="AM2041" s="16"/>
      <c r="AN2041" s="16"/>
      <c r="AO2041" s="16"/>
      <c r="AP2041" s="16"/>
      <c r="AQ2041" s="16"/>
      <c r="AR2041" s="25">
        <f t="shared" si="323"/>
        <v>944698</v>
      </c>
      <c r="AS2041" s="16"/>
      <c r="AT2041" s="16">
        <f t="shared" si="319"/>
        <v>944698</v>
      </c>
      <c r="AU2041" s="16"/>
      <c r="AV2041" s="16"/>
      <c r="AW2041" s="16"/>
      <c r="AX2041" s="16"/>
      <c r="AY2041" s="16"/>
      <c r="AZ2041" s="16"/>
      <c r="BA2041" s="16"/>
      <c r="BB2041" s="25">
        <f t="shared" si="315"/>
        <v>-944698</v>
      </c>
      <c r="BC2041" s="16"/>
      <c r="BD2041" s="52">
        <f t="shared" si="316"/>
        <v>44833.645138888889</v>
      </c>
      <c r="BE2041" s="16">
        <f t="shared" si="320"/>
        <v>2022</v>
      </c>
      <c r="BF2041" s="52">
        <f t="shared" si="317"/>
        <v>44853</v>
      </c>
      <c r="BG2041" s="16">
        <f t="shared" si="321"/>
        <v>2022</v>
      </c>
      <c r="BH2041" s="16"/>
    </row>
    <row r="2042" spans="1:60" x14ac:dyDescent="0.25">
      <c r="A2042" s="16">
        <v>820003850</v>
      </c>
      <c r="B2042" s="16" t="s">
        <v>3461</v>
      </c>
      <c r="C2042" s="16" t="s">
        <v>3467</v>
      </c>
      <c r="D2042" s="17" t="s">
        <v>1210</v>
      </c>
      <c r="E2042" s="17">
        <v>83925</v>
      </c>
      <c r="F2042" s="17" t="str">
        <f t="shared" si="318"/>
        <v>ST83925</v>
      </c>
      <c r="G2042" s="17" t="e">
        <f>VLOOKUP(E2042,[4]PARTIDAS!$F:$M,8,0)</f>
        <v>#N/A</v>
      </c>
      <c r="H2042" s="17">
        <v>34708</v>
      </c>
      <c r="I2042" s="18">
        <v>44833.703472222223</v>
      </c>
      <c r="J2042" s="18">
        <v>44833.703472222223</v>
      </c>
      <c r="K2042" s="18">
        <v>44853</v>
      </c>
      <c r="L2042" s="19">
        <v>194913</v>
      </c>
      <c r="M2042" s="19">
        <v>194913</v>
      </c>
      <c r="N2042" s="16" t="s">
        <v>4297</v>
      </c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  <c r="AE2042" s="16"/>
      <c r="AF2042" s="16"/>
      <c r="AG2042" s="21">
        <v>44874</v>
      </c>
      <c r="AH2042" s="16"/>
      <c r="AI2042" s="16"/>
      <c r="AJ2042" s="16" t="e">
        <f>VLOOKUP(E2042,[4]TD!$A:$B,2,0)</f>
        <v>#N/A</v>
      </c>
      <c r="AK2042" s="16"/>
      <c r="AL2042" s="16"/>
      <c r="AM2042" s="16"/>
      <c r="AN2042" s="16"/>
      <c r="AO2042" s="16"/>
      <c r="AP2042" s="16"/>
      <c r="AQ2042" s="16"/>
      <c r="AR2042" s="25">
        <f t="shared" si="323"/>
        <v>194913</v>
      </c>
      <c r="AS2042" s="16"/>
      <c r="AT2042" s="16">
        <f t="shared" si="319"/>
        <v>194913</v>
      </c>
      <c r="AU2042" s="16"/>
      <c r="AV2042" s="16"/>
      <c r="AW2042" s="16"/>
      <c r="AX2042" s="16"/>
      <c r="AY2042" s="16"/>
      <c r="AZ2042" s="16"/>
      <c r="BA2042" s="16"/>
      <c r="BB2042" s="25">
        <f t="shared" si="315"/>
        <v>-194913</v>
      </c>
      <c r="BC2042" s="16"/>
      <c r="BD2042" s="52">
        <f t="shared" si="316"/>
        <v>44833.703472222223</v>
      </c>
      <c r="BE2042" s="16">
        <f t="shared" si="320"/>
        <v>2022</v>
      </c>
      <c r="BF2042" s="52">
        <f t="shared" si="317"/>
        <v>44853</v>
      </c>
      <c r="BG2042" s="16">
        <f t="shared" si="321"/>
        <v>2022</v>
      </c>
      <c r="BH2042" s="16"/>
    </row>
    <row r="2043" spans="1:60" x14ac:dyDescent="0.25">
      <c r="A2043" s="16">
        <v>820003850</v>
      </c>
      <c r="B2043" s="16" t="s">
        <v>3461</v>
      </c>
      <c r="C2043" s="16" t="s">
        <v>3462</v>
      </c>
      <c r="D2043" s="17" t="s">
        <v>1210</v>
      </c>
      <c r="E2043" s="17">
        <v>83987</v>
      </c>
      <c r="F2043" s="17" t="str">
        <f t="shared" si="318"/>
        <v>ST83987</v>
      </c>
      <c r="G2043" s="17" t="e">
        <f>VLOOKUP(E2043,[4]PARTIDAS!$F:$M,8,0)</f>
        <v>#N/A</v>
      </c>
      <c r="H2043" s="17"/>
      <c r="I2043" s="18">
        <v>44834.37777777778</v>
      </c>
      <c r="J2043" s="18">
        <v>44834.37777777778</v>
      </c>
      <c r="K2043" s="17"/>
      <c r="L2043" s="19">
        <v>5300321</v>
      </c>
      <c r="M2043" s="19">
        <v>5300321</v>
      </c>
      <c r="N2043" s="16" t="s">
        <v>3481</v>
      </c>
      <c r="O2043" s="16"/>
      <c r="P2043" s="16"/>
      <c r="Q2043" s="16"/>
      <c r="R2043" s="16"/>
      <c r="S2043" s="16"/>
      <c r="T2043" s="16"/>
      <c r="U2043" s="16"/>
      <c r="V2043" s="16"/>
      <c r="W2043" s="16"/>
      <c r="X2043" s="16"/>
      <c r="Y2043" s="16"/>
      <c r="Z2043" s="16"/>
      <c r="AA2043" s="16"/>
      <c r="AB2043" s="16"/>
      <c r="AC2043" s="16"/>
      <c r="AD2043" s="16"/>
      <c r="AE2043" s="16"/>
      <c r="AF2043" s="16"/>
      <c r="AG2043" s="16"/>
      <c r="AH2043" s="16"/>
      <c r="AI2043" s="16"/>
      <c r="AJ2043" s="16" t="e">
        <f>VLOOKUP(E2043,[4]TD!$A:$B,2,0)</f>
        <v>#N/A</v>
      </c>
      <c r="AK2043" s="16"/>
      <c r="AL2043" s="16"/>
      <c r="AM2043" s="16"/>
      <c r="AN2043" s="16"/>
      <c r="AO2043" s="16"/>
      <c r="AP2043" s="16"/>
      <c r="AQ2043" s="16"/>
      <c r="AR2043" s="16"/>
      <c r="AS2043" s="16"/>
      <c r="AT2043" s="16">
        <f t="shared" si="319"/>
        <v>0</v>
      </c>
      <c r="AU2043" s="25">
        <f>M2043</f>
        <v>5300321</v>
      </c>
      <c r="AV2043" s="16"/>
      <c r="AW2043" s="16"/>
      <c r="AX2043" s="16"/>
      <c r="AY2043" s="16"/>
      <c r="AZ2043" s="16"/>
      <c r="BA2043" s="16"/>
      <c r="BB2043" s="25">
        <f t="shared" si="315"/>
        <v>0</v>
      </c>
      <c r="BC2043" s="16"/>
      <c r="BD2043" s="52">
        <f t="shared" si="316"/>
        <v>44834.37777777778</v>
      </c>
      <c r="BE2043" s="16">
        <f t="shared" si="320"/>
        <v>2022</v>
      </c>
      <c r="BF2043" s="52">
        <f t="shared" si="317"/>
        <v>0</v>
      </c>
      <c r="BG2043" s="16">
        <f t="shared" si="321"/>
        <v>1900</v>
      </c>
      <c r="BH2043" s="16"/>
    </row>
    <row r="2044" spans="1:60" x14ac:dyDescent="0.25">
      <c r="A2044" s="16">
        <v>820003850</v>
      </c>
      <c r="B2044" s="16" t="s">
        <v>3461</v>
      </c>
      <c r="C2044" s="16" t="s">
        <v>3467</v>
      </c>
      <c r="D2044" s="17" t="s">
        <v>1210</v>
      </c>
      <c r="E2044" s="17">
        <v>84000</v>
      </c>
      <c r="F2044" s="17" t="str">
        <f t="shared" si="318"/>
        <v>ST84000</v>
      </c>
      <c r="G2044" s="17" t="e">
        <f>VLOOKUP(E2044,[4]PARTIDAS!$F:$M,8,0)</f>
        <v>#N/A</v>
      </c>
      <c r="H2044" s="17">
        <v>34708</v>
      </c>
      <c r="I2044" s="18">
        <v>44834.44027777778</v>
      </c>
      <c r="J2044" s="18">
        <v>44834.44027777778</v>
      </c>
      <c r="K2044" s="18">
        <v>44853</v>
      </c>
      <c r="L2044" s="19">
        <v>87800</v>
      </c>
      <c r="M2044" s="19">
        <v>87800</v>
      </c>
      <c r="N2044" s="16" t="s">
        <v>4297</v>
      </c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F2044" s="16"/>
      <c r="AG2044" s="21">
        <v>44874</v>
      </c>
      <c r="AH2044" s="16"/>
      <c r="AI2044" s="16"/>
      <c r="AJ2044" s="16" t="e">
        <f>VLOOKUP(E2044,[4]TD!$A:$B,2,0)</f>
        <v>#N/A</v>
      </c>
      <c r="AK2044" s="16"/>
      <c r="AL2044" s="16"/>
      <c r="AM2044" s="16"/>
      <c r="AN2044" s="16"/>
      <c r="AO2044" s="16"/>
      <c r="AP2044" s="16"/>
      <c r="AQ2044" s="16"/>
      <c r="AR2044" s="25">
        <f t="shared" ref="AR2044:AR2047" si="324">M2044</f>
        <v>87800</v>
      </c>
      <c r="AS2044" s="16"/>
      <c r="AT2044" s="16">
        <f t="shared" si="319"/>
        <v>87800</v>
      </c>
      <c r="AU2044" s="16"/>
      <c r="AV2044" s="16"/>
      <c r="AW2044" s="16"/>
      <c r="AX2044" s="16"/>
      <c r="AY2044" s="16"/>
      <c r="AZ2044" s="16"/>
      <c r="BA2044" s="16"/>
      <c r="BB2044" s="25">
        <f t="shared" si="315"/>
        <v>-87800</v>
      </c>
      <c r="BC2044" s="16"/>
      <c r="BD2044" s="52">
        <f t="shared" si="316"/>
        <v>44834.44027777778</v>
      </c>
      <c r="BE2044" s="16">
        <f t="shared" si="320"/>
        <v>2022</v>
      </c>
      <c r="BF2044" s="52">
        <f t="shared" si="317"/>
        <v>44853</v>
      </c>
      <c r="BG2044" s="16">
        <f t="shared" si="321"/>
        <v>2022</v>
      </c>
      <c r="BH2044" s="16"/>
    </row>
    <row r="2045" spans="1:60" x14ac:dyDescent="0.25">
      <c r="A2045" s="16">
        <v>820003850</v>
      </c>
      <c r="B2045" s="16" t="s">
        <v>3461</v>
      </c>
      <c r="C2045" s="16" t="s">
        <v>3467</v>
      </c>
      <c r="D2045" s="17" t="s">
        <v>1210</v>
      </c>
      <c r="E2045" s="17">
        <v>84012</v>
      </c>
      <c r="F2045" s="17" t="str">
        <f t="shared" si="318"/>
        <v>ST84012</v>
      </c>
      <c r="G2045" s="17" t="e">
        <f>VLOOKUP(E2045,[4]PARTIDAS!$F:$M,8,0)</f>
        <v>#N/A</v>
      </c>
      <c r="H2045" s="17">
        <v>34710</v>
      </c>
      <c r="I2045" s="18">
        <v>44834.545138888891</v>
      </c>
      <c r="J2045" s="18">
        <v>44834.545138888891</v>
      </c>
      <c r="K2045" s="18">
        <v>44853</v>
      </c>
      <c r="L2045" s="19">
        <v>7100</v>
      </c>
      <c r="M2045" s="19">
        <v>7100</v>
      </c>
      <c r="N2045" s="16" t="s">
        <v>4297</v>
      </c>
      <c r="O2045" s="16"/>
      <c r="P2045" s="16"/>
      <c r="Q2045" s="16"/>
      <c r="R2045" s="16"/>
      <c r="S2045" s="16"/>
      <c r="T2045" s="16"/>
      <c r="U2045" s="16"/>
      <c r="V2045" s="16"/>
      <c r="W2045" s="16"/>
      <c r="X2045" s="16"/>
      <c r="Y2045" s="16"/>
      <c r="Z2045" s="16"/>
      <c r="AA2045" s="16"/>
      <c r="AB2045" s="16"/>
      <c r="AC2045" s="16"/>
      <c r="AD2045" s="16"/>
      <c r="AE2045" s="16"/>
      <c r="AF2045" s="16"/>
      <c r="AG2045" s="21">
        <v>44874</v>
      </c>
      <c r="AH2045" s="16"/>
      <c r="AI2045" s="16"/>
      <c r="AJ2045" s="16" t="e">
        <f>VLOOKUP(E2045,[4]TD!$A:$B,2,0)</f>
        <v>#N/A</v>
      </c>
      <c r="AK2045" s="16"/>
      <c r="AL2045" s="16"/>
      <c r="AM2045" s="16"/>
      <c r="AN2045" s="16"/>
      <c r="AO2045" s="16"/>
      <c r="AP2045" s="16"/>
      <c r="AQ2045" s="16"/>
      <c r="AR2045" s="25">
        <f t="shared" si="324"/>
        <v>7100</v>
      </c>
      <c r="AS2045" s="16"/>
      <c r="AT2045" s="16">
        <f t="shared" si="319"/>
        <v>7100</v>
      </c>
      <c r="AU2045" s="16"/>
      <c r="AV2045" s="16"/>
      <c r="AW2045" s="16"/>
      <c r="AX2045" s="16"/>
      <c r="AY2045" s="16"/>
      <c r="AZ2045" s="16"/>
      <c r="BA2045" s="16"/>
      <c r="BB2045" s="25">
        <f t="shared" si="315"/>
        <v>-7100</v>
      </c>
      <c r="BC2045" s="16"/>
      <c r="BD2045" s="52">
        <f t="shared" si="316"/>
        <v>44834.545138888891</v>
      </c>
      <c r="BE2045" s="16">
        <f t="shared" si="320"/>
        <v>2022</v>
      </c>
      <c r="BF2045" s="52">
        <f t="shared" si="317"/>
        <v>44853</v>
      </c>
      <c r="BG2045" s="16">
        <f t="shared" si="321"/>
        <v>2022</v>
      </c>
      <c r="BH2045" s="16"/>
    </row>
    <row r="2046" spans="1:60" x14ac:dyDescent="0.25">
      <c r="A2046" s="16">
        <v>820003850</v>
      </c>
      <c r="B2046" s="16" t="s">
        <v>3461</v>
      </c>
      <c r="C2046" s="16" t="s">
        <v>3462</v>
      </c>
      <c r="D2046" s="17" t="s">
        <v>1210</v>
      </c>
      <c r="E2046" s="17">
        <v>84013</v>
      </c>
      <c r="F2046" s="17" t="str">
        <f t="shared" si="318"/>
        <v>ST84013</v>
      </c>
      <c r="G2046" s="17" t="e">
        <f>VLOOKUP(E2046,[4]PARTIDAS!$F:$M,8,0)</f>
        <v>#N/A</v>
      </c>
      <c r="H2046" s="17">
        <v>34703</v>
      </c>
      <c r="I2046" s="18">
        <v>44834.54791666667</v>
      </c>
      <c r="J2046" s="18">
        <v>44834.54791666667</v>
      </c>
      <c r="K2046" s="18">
        <v>44853</v>
      </c>
      <c r="L2046" s="19">
        <v>207048</v>
      </c>
      <c r="M2046" s="19">
        <v>207048</v>
      </c>
      <c r="N2046" s="16" t="s">
        <v>4297</v>
      </c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21">
        <v>44874</v>
      </c>
      <c r="AH2046" s="16"/>
      <c r="AI2046" s="16"/>
      <c r="AJ2046" s="16" t="e">
        <f>VLOOKUP(E2046,[4]TD!$A:$B,2,0)</f>
        <v>#N/A</v>
      </c>
      <c r="AK2046" s="16"/>
      <c r="AL2046" s="16"/>
      <c r="AM2046" s="16"/>
      <c r="AN2046" s="16"/>
      <c r="AO2046" s="16"/>
      <c r="AP2046" s="16"/>
      <c r="AQ2046" s="16"/>
      <c r="AR2046" s="25">
        <f t="shared" si="324"/>
        <v>207048</v>
      </c>
      <c r="AS2046" s="16"/>
      <c r="AT2046" s="16">
        <f t="shared" si="319"/>
        <v>207048</v>
      </c>
      <c r="AU2046" s="16"/>
      <c r="AV2046" s="16"/>
      <c r="AW2046" s="16"/>
      <c r="AX2046" s="16"/>
      <c r="AY2046" s="16"/>
      <c r="AZ2046" s="16"/>
      <c r="BA2046" s="16"/>
      <c r="BB2046" s="25">
        <f t="shared" si="315"/>
        <v>-207048</v>
      </c>
      <c r="BC2046" s="16"/>
      <c r="BD2046" s="52">
        <f t="shared" si="316"/>
        <v>44834.54791666667</v>
      </c>
      <c r="BE2046" s="16">
        <f t="shared" si="320"/>
        <v>2022</v>
      </c>
      <c r="BF2046" s="52">
        <f t="shared" si="317"/>
        <v>44853</v>
      </c>
      <c r="BG2046" s="16">
        <f t="shared" si="321"/>
        <v>2022</v>
      </c>
      <c r="BH2046" s="16"/>
    </row>
    <row r="2047" spans="1:60" x14ac:dyDescent="0.25">
      <c r="A2047" s="16">
        <v>820003850</v>
      </c>
      <c r="B2047" s="16" t="s">
        <v>3461</v>
      </c>
      <c r="C2047" s="16" t="s">
        <v>3462</v>
      </c>
      <c r="D2047" s="17" t="s">
        <v>1210</v>
      </c>
      <c r="E2047" s="17">
        <v>84041</v>
      </c>
      <c r="F2047" s="17" t="str">
        <f t="shared" si="318"/>
        <v>ST84041</v>
      </c>
      <c r="G2047" s="17" t="e">
        <f>VLOOKUP(E2047,[4]PARTIDAS!$F:$M,8,0)</f>
        <v>#N/A</v>
      </c>
      <c r="H2047" s="17">
        <v>34703</v>
      </c>
      <c r="I2047" s="18">
        <v>44834.62222222222</v>
      </c>
      <c r="J2047" s="18">
        <v>44834.62222222222</v>
      </c>
      <c r="K2047" s="18">
        <v>44853</v>
      </c>
      <c r="L2047" s="19">
        <v>2660645</v>
      </c>
      <c r="M2047" s="19">
        <v>2660645</v>
      </c>
      <c r="N2047" s="16" t="s">
        <v>4297</v>
      </c>
      <c r="O2047" s="16"/>
      <c r="P2047" s="16"/>
      <c r="Q2047" s="16"/>
      <c r="R2047" s="16"/>
      <c r="S2047" s="16"/>
      <c r="T2047" s="16"/>
      <c r="U2047" s="16"/>
      <c r="V2047" s="16"/>
      <c r="W2047" s="16"/>
      <c r="X2047" s="16"/>
      <c r="Y2047" s="16"/>
      <c r="Z2047" s="16"/>
      <c r="AA2047" s="16"/>
      <c r="AB2047" s="16"/>
      <c r="AC2047" s="16"/>
      <c r="AD2047" s="16"/>
      <c r="AE2047" s="16"/>
      <c r="AF2047" s="16"/>
      <c r="AG2047" s="21">
        <v>44874</v>
      </c>
      <c r="AH2047" s="16"/>
      <c r="AI2047" s="16"/>
      <c r="AJ2047" s="16" t="e">
        <f>VLOOKUP(E2047,[4]TD!$A:$B,2,0)</f>
        <v>#N/A</v>
      </c>
      <c r="AK2047" s="16"/>
      <c r="AL2047" s="16"/>
      <c r="AM2047" s="16"/>
      <c r="AN2047" s="16"/>
      <c r="AO2047" s="16"/>
      <c r="AP2047" s="16"/>
      <c r="AQ2047" s="16"/>
      <c r="AR2047" s="25">
        <f t="shared" si="324"/>
        <v>2660645</v>
      </c>
      <c r="AS2047" s="16"/>
      <c r="AT2047" s="16">
        <f t="shared" si="319"/>
        <v>2660645</v>
      </c>
      <c r="AU2047" s="16"/>
      <c r="AV2047" s="16"/>
      <c r="AW2047" s="16"/>
      <c r="AX2047" s="16"/>
      <c r="AY2047" s="16"/>
      <c r="AZ2047" s="16"/>
      <c r="BA2047" s="16"/>
      <c r="BB2047" s="25">
        <f t="shared" si="315"/>
        <v>-2660645</v>
      </c>
      <c r="BC2047" s="16"/>
      <c r="BD2047" s="52">
        <f t="shared" si="316"/>
        <v>44834.62222222222</v>
      </c>
      <c r="BE2047" s="16">
        <f t="shared" si="320"/>
        <v>2022</v>
      </c>
      <c r="BF2047" s="52">
        <f t="shared" si="317"/>
        <v>44853</v>
      </c>
      <c r="BG2047" s="16">
        <f t="shared" si="321"/>
        <v>2022</v>
      </c>
      <c r="BH2047" s="16"/>
    </row>
    <row r="2048" spans="1:60" x14ac:dyDescent="0.25">
      <c r="A2048" s="16">
        <v>820003850</v>
      </c>
      <c r="B2048" s="16" t="s">
        <v>3461</v>
      </c>
      <c r="C2048" s="16" t="s">
        <v>3467</v>
      </c>
      <c r="D2048" s="17" t="s">
        <v>1210</v>
      </c>
      <c r="E2048" s="17">
        <v>84089</v>
      </c>
      <c r="F2048" s="17" t="str">
        <f t="shared" si="318"/>
        <v>ST84089</v>
      </c>
      <c r="G2048" s="17" t="e">
        <f>VLOOKUP(E2048,[4]PARTIDAS!$F:$M,8,0)</f>
        <v>#N/A</v>
      </c>
      <c r="H2048" s="17"/>
      <c r="I2048" s="18">
        <v>44835.086111111108</v>
      </c>
      <c r="J2048" s="18">
        <v>44835.086111111108</v>
      </c>
      <c r="K2048" s="17"/>
      <c r="L2048" s="19">
        <v>46000</v>
      </c>
      <c r="M2048" s="19">
        <v>46000</v>
      </c>
      <c r="N2048" s="16" t="s">
        <v>3481</v>
      </c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6"/>
      <c r="AG2048" s="16"/>
      <c r="AH2048" s="16"/>
      <c r="AI2048" s="16"/>
      <c r="AJ2048" s="16" t="e">
        <f>VLOOKUP(E2048,[4]TD!$A:$B,2,0)</f>
        <v>#N/A</v>
      </c>
      <c r="AK2048" s="16"/>
      <c r="AL2048" s="16"/>
      <c r="AM2048" s="16"/>
      <c r="AN2048" s="16"/>
      <c r="AO2048" s="16"/>
      <c r="AP2048" s="16"/>
      <c r="AQ2048" s="16"/>
      <c r="AR2048" s="16"/>
      <c r="AS2048" s="16"/>
      <c r="AT2048" s="16">
        <f t="shared" si="319"/>
        <v>0</v>
      </c>
      <c r="AU2048" s="25">
        <f t="shared" ref="AU2048:AU2058" si="325">M2048</f>
        <v>46000</v>
      </c>
      <c r="AV2048" s="16"/>
      <c r="AW2048" s="16"/>
      <c r="AX2048" s="16"/>
      <c r="AY2048" s="16"/>
      <c r="AZ2048" s="16"/>
      <c r="BA2048" s="16"/>
      <c r="BB2048" s="25">
        <f t="shared" si="315"/>
        <v>0</v>
      </c>
      <c r="BC2048" s="16"/>
      <c r="BD2048" s="52">
        <f t="shared" si="316"/>
        <v>44835.086111111108</v>
      </c>
      <c r="BE2048" s="16">
        <f t="shared" si="320"/>
        <v>2022</v>
      </c>
      <c r="BF2048" s="52">
        <f t="shared" si="317"/>
        <v>0</v>
      </c>
      <c r="BG2048" s="16">
        <f t="shared" si="321"/>
        <v>1900</v>
      </c>
      <c r="BH2048" s="16"/>
    </row>
    <row r="2049" spans="1:60" x14ac:dyDescent="0.25">
      <c r="A2049" s="16">
        <v>820003850</v>
      </c>
      <c r="B2049" s="16" t="s">
        <v>3461</v>
      </c>
      <c r="C2049" s="16" t="s">
        <v>3462</v>
      </c>
      <c r="D2049" s="17" t="s">
        <v>1210</v>
      </c>
      <c r="E2049" s="17">
        <v>84098</v>
      </c>
      <c r="F2049" s="17" t="str">
        <f t="shared" si="318"/>
        <v>ST84098</v>
      </c>
      <c r="G2049" s="17" t="e">
        <f>VLOOKUP(E2049,[4]PARTIDAS!$F:$M,8,0)</f>
        <v>#N/A</v>
      </c>
      <c r="H2049" s="17"/>
      <c r="I2049" s="18">
        <v>44835.098611111112</v>
      </c>
      <c r="J2049" s="18">
        <v>44835.098611111112</v>
      </c>
      <c r="K2049" s="17"/>
      <c r="L2049" s="19">
        <v>117096</v>
      </c>
      <c r="M2049" s="19">
        <v>117096</v>
      </c>
      <c r="N2049" s="16" t="s">
        <v>3481</v>
      </c>
      <c r="O2049" s="16"/>
      <c r="P2049" s="16"/>
      <c r="Q2049" s="16"/>
      <c r="R2049" s="16"/>
      <c r="S2049" s="16"/>
      <c r="T2049" s="16"/>
      <c r="U2049" s="16"/>
      <c r="V2049" s="16"/>
      <c r="W2049" s="16"/>
      <c r="X2049" s="16"/>
      <c r="Y2049" s="16"/>
      <c r="Z2049" s="16"/>
      <c r="AA2049" s="16"/>
      <c r="AB2049" s="16"/>
      <c r="AC2049" s="16"/>
      <c r="AD2049" s="16"/>
      <c r="AE2049" s="16"/>
      <c r="AF2049" s="16"/>
      <c r="AG2049" s="16"/>
      <c r="AH2049" s="16"/>
      <c r="AI2049" s="16"/>
      <c r="AJ2049" s="16" t="e">
        <f>VLOOKUP(E2049,[4]TD!$A:$B,2,0)</f>
        <v>#N/A</v>
      </c>
      <c r="AK2049" s="16"/>
      <c r="AL2049" s="16"/>
      <c r="AM2049" s="16"/>
      <c r="AN2049" s="16"/>
      <c r="AO2049" s="16"/>
      <c r="AP2049" s="16"/>
      <c r="AQ2049" s="16"/>
      <c r="AR2049" s="16"/>
      <c r="AS2049" s="16"/>
      <c r="AT2049" s="16">
        <f t="shared" si="319"/>
        <v>0</v>
      </c>
      <c r="AU2049" s="25">
        <f t="shared" si="325"/>
        <v>117096</v>
      </c>
      <c r="AV2049" s="16"/>
      <c r="AW2049" s="16"/>
      <c r="AX2049" s="16"/>
      <c r="AY2049" s="16"/>
      <c r="AZ2049" s="16"/>
      <c r="BA2049" s="16"/>
      <c r="BB2049" s="25">
        <f t="shared" si="315"/>
        <v>0</v>
      </c>
      <c r="BC2049" s="16"/>
      <c r="BD2049" s="52">
        <f t="shared" si="316"/>
        <v>44835.098611111112</v>
      </c>
      <c r="BE2049" s="16">
        <f t="shared" si="320"/>
        <v>2022</v>
      </c>
      <c r="BF2049" s="52">
        <f t="shared" si="317"/>
        <v>0</v>
      </c>
      <c r="BG2049" s="16">
        <f t="shared" si="321"/>
        <v>1900</v>
      </c>
      <c r="BH2049" s="16"/>
    </row>
    <row r="2050" spans="1:60" x14ac:dyDescent="0.25">
      <c r="A2050" s="16">
        <v>820003850</v>
      </c>
      <c r="B2050" s="16" t="s">
        <v>3461</v>
      </c>
      <c r="C2050" s="16" t="s">
        <v>3462</v>
      </c>
      <c r="D2050" s="17" t="s">
        <v>1210</v>
      </c>
      <c r="E2050" s="17">
        <v>84104</v>
      </c>
      <c r="F2050" s="17" t="str">
        <f t="shared" si="318"/>
        <v>ST84104</v>
      </c>
      <c r="G2050" s="17" t="e">
        <f>VLOOKUP(E2050,[4]PARTIDAS!$F:$M,8,0)</f>
        <v>#N/A</v>
      </c>
      <c r="H2050" s="17"/>
      <c r="I2050" s="18">
        <v>44835.107638888891</v>
      </c>
      <c r="J2050" s="18">
        <v>44835.107638888891</v>
      </c>
      <c r="K2050" s="17"/>
      <c r="L2050" s="19">
        <v>88415</v>
      </c>
      <c r="M2050" s="19">
        <v>88415</v>
      </c>
      <c r="N2050" s="16" t="s">
        <v>3481</v>
      </c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6"/>
      <c r="AG2050" s="16"/>
      <c r="AH2050" s="16"/>
      <c r="AI2050" s="16"/>
      <c r="AJ2050" s="16" t="e">
        <f>VLOOKUP(E2050,[4]TD!$A:$B,2,0)</f>
        <v>#N/A</v>
      </c>
      <c r="AK2050" s="16"/>
      <c r="AL2050" s="16"/>
      <c r="AM2050" s="16"/>
      <c r="AN2050" s="16"/>
      <c r="AO2050" s="16"/>
      <c r="AP2050" s="16"/>
      <c r="AQ2050" s="16"/>
      <c r="AR2050" s="16"/>
      <c r="AS2050" s="16"/>
      <c r="AT2050" s="16">
        <f t="shared" si="319"/>
        <v>0</v>
      </c>
      <c r="AU2050" s="25">
        <f t="shared" si="325"/>
        <v>88415</v>
      </c>
      <c r="AV2050" s="16"/>
      <c r="AW2050" s="16"/>
      <c r="AX2050" s="16"/>
      <c r="AY2050" s="16"/>
      <c r="AZ2050" s="16"/>
      <c r="BA2050" s="16"/>
      <c r="BB2050" s="25">
        <f t="shared" ref="BB2050:BB2113" si="326">M2050-SUM(AK2050:BA2050)</f>
        <v>0</v>
      </c>
      <c r="BC2050" s="16"/>
      <c r="BD2050" s="52">
        <f t="shared" ref="BD2050:BD2113" si="327">I2050</f>
        <v>44835.107638888891</v>
      </c>
      <c r="BE2050" s="16">
        <f t="shared" si="320"/>
        <v>2022</v>
      </c>
      <c r="BF2050" s="52">
        <f t="shared" ref="BF2050:BF2113" si="328">K2050</f>
        <v>0</v>
      </c>
      <c r="BG2050" s="16">
        <f t="shared" si="321"/>
        <v>1900</v>
      </c>
      <c r="BH2050" s="16"/>
    </row>
    <row r="2051" spans="1:60" x14ac:dyDescent="0.25">
      <c r="A2051" s="16">
        <v>820003850</v>
      </c>
      <c r="B2051" s="16" t="s">
        <v>3461</v>
      </c>
      <c r="C2051" s="16" t="s">
        <v>3462</v>
      </c>
      <c r="D2051" s="17" t="s">
        <v>1210</v>
      </c>
      <c r="E2051" s="17">
        <v>84110</v>
      </c>
      <c r="F2051" s="17" t="str">
        <f t="shared" ref="F2051:F2114" si="329">CONCATENATE(D2051,E2051)</f>
        <v>ST84110</v>
      </c>
      <c r="G2051" s="17" t="e">
        <f>VLOOKUP(E2051,[4]PARTIDAS!$F:$M,8,0)</f>
        <v>#N/A</v>
      </c>
      <c r="H2051" s="17"/>
      <c r="I2051" s="18">
        <v>44835.138888888891</v>
      </c>
      <c r="J2051" s="18">
        <v>44835.138888888891</v>
      </c>
      <c r="K2051" s="17"/>
      <c r="L2051" s="19">
        <v>120700</v>
      </c>
      <c r="M2051" s="19">
        <v>120700</v>
      </c>
      <c r="N2051" s="16" t="s">
        <v>3481</v>
      </c>
      <c r="O2051" s="16"/>
      <c r="P2051" s="16"/>
      <c r="Q2051" s="16"/>
      <c r="R2051" s="16"/>
      <c r="S2051" s="16"/>
      <c r="T2051" s="16"/>
      <c r="U2051" s="16"/>
      <c r="V2051" s="16"/>
      <c r="W2051" s="16"/>
      <c r="X2051" s="16"/>
      <c r="Y2051" s="16"/>
      <c r="Z2051" s="16"/>
      <c r="AA2051" s="16"/>
      <c r="AB2051" s="16"/>
      <c r="AC2051" s="16"/>
      <c r="AD2051" s="16"/>
      <c r="AE2051" s="16"/>
      <c r="AF2051" s="16"/>
      <c r="AG2051" s="16"/>
      <c r="AH2051" s="16"/>
      <c r="AI2051" s="16"/>
      <c r="AJ2051" s="16" t="e">
        <f>VLOOKUP(E2051,[4]TD!$A:$B,2,0)</f>
        <v>#N/A</v>
      </c>
      <c r="AK2051" s="16"/>
      <c r="AL2051" s="16"/>
      <c r="AM2051" s="16"/>
      <c r="AN2051" s="16"/>
      <c r="AO2051" s="16"/>
      <c r="AP2051" s="16"/>
      <c r="AQ2051" s="16"/>
      <c r="AR2051" s="16"/>
      <c r="AS2051" s="16"/>
      <c r="AT2051" s="16">
        <f t="shared" ref="AT2051:AT2114" si="330">AP2051+AR2051+AS2051</f>
        <v>0</v>
      </c>
      <c r="AU2051" s="25">
        <f t="shared" si="325"/>
        <v>120700</v>
      </c>
      <c r="AV2051" s="16"/>
      <c r="AW2051" s="16"/>
      <c r="AX2051" s="16"/>
      <c r="AY2051" s="16"/>
      <c r="AZ2051" s="16"/>
      <c r="BA2051" s="16"/>
      <c r="BB2051" s="25">
        <f t="shared" si="326"/>
        <v>0</v>
      </c>
      <c r="BC2051" s="16"/>
      <c r="BD2051" s="52">
        <f t="shared" si="327"/>
        <v>44835.138888888891</v>
      </c>
      <c r="BE2051" s="16">
        <f t="shared" ref="BE2051:BE2114" si="331">YEAR(BD2051)</f>
        <v>2022</v>
      </c>
      <c r="BF2051" s="52">
        <f t="shared" si="328"/>
        <v>0</v>
      </c>
      <c r="BG2051" s="16">
        <f t="shared" ref="BG2051:BG2114" si="332">YEAR(BF2051)</f>
        <v>1900</v>
      </c>
      <c r="BH2051" s="16"/>
    </row>
    <row r="2052" spans="1:60" x14ac:dyDescent="0.25">
      <c r="A2052" s="16">
        <v>820003850</v>
      </c>
      <c r="B2052" s="16" t="s">
        <v>3461</v>
      </c>
      <c r="C2052" s="16" t="s">
        <v>3462</v>
      </c>
      <c r="D2052" s="17" t="s">
        <v>1210</v>
      </c>
      <c r="E2052" s="17">
        <v>84161</v>
      </c>
      <c r="F2052" s="17" t="str">
        <f t="shared" si="329"/>
        <v>ST84161</v>
      </c>
      <c r="G2052" s="17" t="e">
        <f>VLOOKUP(E2052,[4]PARTIDAS!$F:$M,8,0)</f>
        <v>#N/A</v>
      </c>
      <c r="H2052" s="17"/>
      <c r="I2052" s="18">
        <v>44835.618750000001</v>
      </c>
      <c r="J2052" s="18">
        <v>44835.618750000001</v>
      </c>
      <c r="K2052" s="17"/>
      <c r="L2052" s="19">
        <v>202100</v>
      </c>
      <c r="M2052" s="19">
        <v>202100</v>
      </c>
      <c r="N2052" s="16" t="s">
        <v>3481</v>
      </c>
      <c r="O2052" s="16"/>
      <c r="P2052" s="16"/>
      <c r="Q2052" s="16"/>
      <c r="R2052" s="16"/>
      <c r="S2052" s="16"/>
      <c r="T2052" s="16"/>
      <c r="U2052" s="16"/>
      <c r="V2052" s="16"/>
      <c r="W2052" s="16"/>
      <c r="X2052" s="16"/>
      <c r="Y2052" s="16"/>
      <c r="Z2052" s="16"/>
      <c r="AA2052" s="16"/>
      <c r="AB2052" s="16"/>
      <c r="AC2052" s="16"/>
      <c r="AD2052" s="16"/>
      <c r="AE2052" s="16"/>
      <c r="AF2052" s="16"/>
      <c r="AG2052" s="16"/>
      <c r="AH2052" s="16"/>
      <c r="AI2052" s="16"/>
      <c r="AJ2052" s="16" t="e">
        <f>VLOOKUP(E2052,[4]TD!$A:$B,2,0)</f>
        <v>#N/A</v>
      </c>
      <c r="AK2052" s="16"/>
      <c r="AL2052" s="16"/>
      <c r="AM2052" s="16"/>
      <c r="AN2052" s="16"/>
      <c r="AO2052" s="16"/>
      <c r="AP2052" s="16"/>
      <c r="AQ2052" s="16"/>
      <c r="AR2052" s="16"/>
      <c r="AS2052" s="16"/>
      <c r="AT2052" s="16">
        <f t="shared" si="330"/>
        <v>0</v>
      </c>
      <c r="AU2052" s="25">
        <f t="shared" si="325"/>
        <v>202100</v>
      </c>
      <c r="AV2052" s="16"/>
      <c r="AW2052" s="16"/>
      <c r="AX2052" s="16"/>
      <c r="AY2052" s="16"/>
      <c r="AZ2052" s="16"/>
      <c r="BA2052" s="16"/>
      <c r="BB2052" s="25">
        <f t="shared" si="326"/>
        <v>0</v>
      </c>
      <c r="BC2052" s="16"/>
      <c r="BD2052" s="52">
        <f t="shared" si="327"/>
        <v>44835.618750000001</v>
      </c>
      <c r="BE2052" s="16">
        <f t="shared" si="331"/>
        <v>2022</v>
      </c>
      <c r="BF2052" s="52">
        <f t="shared" si="328"/>
        <v>0</v>
      </c>
      <c r="BG2052" s="16">
        <f t="shared" si="332"/>
        <v>1900</v>
      </c>
      <c r="BH2052" s="16"/>
    </row>
    <row r="2053" spans="1:60" x14ac:dyDescent="0.25">
      <c r="A2053" s="16">
        <v>820003850</v>
      </c>
      <c r="B2053" s="16" t="s">
        <v>3461</v>
      </c>
      <c r="C2053" s="16" t="s">
        <v>3467</v>
      </c>
      <c r="D2053" s="17" t="s">
        <v>1210</v>
      </c>
      <c r="E2053" s="17">
        <v>84171</v>
      </c>
      <c r="F2053" s="17" t="str">
        <f t="shared" si="329"/>
        <v>ST84171</v>
      </c>
      <c r="G2053" s="17" t="e">
        <f>VLOOKUP(E2053,[4]PARTIDAS!$F:$M,8,0)</f>
        <v>#N/A</v>
      </c>
      <c r="H2053" s="17"/>
      <c r="I2053" s="18">
        <v>44835.699305555558</v>
      </c>
      <c r="J2053" s="18">
        <v>44835.699305555558</v>
      </c>
      <c r="K2053" s="17"/>
      <c r="L2053" s="19">
        <v>53004</v>
      </c>
      <c r="M2053" s="19">
        <v>53004</v>
      </c>
      <c r="N2053" s="16" t="s">
        <v>3481</v>
      </c>
      <c r="O2053" s="16"/>
      <c r="P2053" s="16"/>
      <c r="Q2053" s="16"/>
      <c r="R2053" s="16"/>
      <c r="S2053" s="16"/>
      <c r="T2053" s="16"/>
      <c r="U2053" s="16"/>
      <c r="V2053" s="16"/>
      <c r="W2053" s="16"/>
      <c r="X2053" s="16"/>
      <c r="Y2053" s="16"/>
      <c r="Z2053" s="16"/>
      <c r="AA2053" s="16"/>
      <c r="AB2053" s="16"/>
      <c r="AC2053" s="16"/>
      <c r="AD2053" s="16"/>
      <c r="AE2053" s="16"/>
      <c r="AF2053" s="16"/>
      <c r="AG2053" s="16"/>
      <c r="AH2053" s="16"/>
      <c r="AI2053" s="16"/>
      <c r="AJ2053" s="16" t="e">
        <f>VLOOKUP(E2053,[4]TD!$A:$B,2,0)</f>
        <v>#N/A</v>
      </c>
      <c r="AK2053" s="16"/>
      <c r="AL2053" s="16"/>
      <c r="AM2053" s="16"/>
      <c r="AN2053" s="16"/>
      <c r="AO2053" s="16"/>
      <c r="AP2053" s="16"/>
      <c r="AQ2053" s="16"/>
      <c r="AR2053" s="16"/>
      <c r="AS2053" s="16"/>
      <c r="AT2053" s="16">
        <f t="shared" si="330"/>
        <v>0</v>
      </c>
      <c r="AU2053" s="25">
        <f t="shared" si="325"/>
        <v>53004</v>
      </c>
      <c r="AV2053" s="16"/>
      <c r="AW2053" s="16"/>
      <c r="AX2053" s="16"/>
      <c r="AY2053" s="16"/>
      <c r="AZ2053" s="16"/>
      <c r="BA2053" s="16"/>
      <c r="BB2053" s="25">
        <f t="shared" si="326"/>
        <v>0</v>
      </c>
      <c r="BC2053" s="16"/>
      <c r="BD2053" s="52">
        <f t="shared" si="327"/>
        <v>44835.699305555558</v>
      </c>
      <c r="BE2053" s="16">
        <f t="shared" si="331"/>
        <v>2022</v>
      </c>
      <c r="BF2053" s="52">
        <f t="shared" si="328"/>
        <v>0</v>
      </c>
      <c r="BG2053" s="16">
        <f t="shared" si="332"/>
        <v>1900</v>
      </c>
      <c r="BH2053" s="16"/>
    </row>
    <row r="2054" spans="1:60" x14ac:dyDescent="0.25">
      <c r="A2054" s="16">
        <v>820003850</v>
      </c>
      <c r="B2054" s="16" t="s">
        <v>3461</v>
      </c>
      <c r="C2054" s="16" t="s">
        <v>3462</v>
      </c>
      <c r="D2054" s="17" t="s">
        <v>1210</v>
      </c>
      <c r="E2054" s="17">
        <v>84195</v>
      </c>
      <c r="F2054" s="17" t="str">
        <f t="shared" si="329"/>
        <v>ST84195</v>
      </c>
      <c r="G2054" s="17" t="e">
        <f>VLOOKUP(E2054,[4]PARTIDAS!$F:$M,8,0)</f>
        <v>#N/A</v>
      </c>
      <c r="H2054" s="17"/>
      <c r="I2054" s="18">
        <v>44835.915972222225</v>
      </c>
      <c r="J2054" s="18">
        <v>44835.915972222225</v>
      </c>
      <c r="K2054" s="17"/>
      <c r="L2054" s="19">
        <v>101511</v>
      </c>
      <c r="M2054" s="19">
        <v>101511</v>
      </c>
      <c r="N2054" s="16" t="s">
        <v>3481</v>
      </c>
      <c r="O2054" s="16"/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6"/>
      <c r="AG2054" s="16"/>
      <c r="AH2054" s="16"/>
      <c r="AI2054" s="16"/>
      <c r="AJ2054" s="16" t="e">
        <f>VLOOKUP(E2054,[4]TD!$A:$B,2,0)</f>
        <v>#N/A</v>
      </c>
      <c r="AK2054" s="16"/>
      <c r="AL2054" s="16"/>
      <c r="AM2054" s="16"/>
      <c r="AN2054" s="16"/>
      <c r="AO2054" s="16"/>
      <c r="AP2054" s="16"/>
      <c r="AQ2054" s="16"/>
      <c r="AR2054" s="16"/>
      <c r="AS2054" s="16"/>
      <c r="AT2054" s="16">
        <f t="shared" si="330"/>
        <v>0</v>
      </c>
      <c r="AU2054" s="25">
        <f t="shared" si="325"/>
        <v>101511</v>
      </c>
      <c r="AV2054" s="16"/>
      <c r="AW2054" s="16"/>
      <c r="AX2054" s="16"/>
      <c r="AY2054" s="16"/>
      <c r="AZ2054" s="16"/>
      <c r="BA2054" s="16"/>
      <c r="BB2054" s="25">
        <f t="shared" si="326"/>
        <v>0</v>
      </c>
      <c r="BC2054" s="16"/>
      <c r="BD2054" s="52">
        <f t="shared" si="327"/>
        <v>44835.915972222225</v>
      </c>
      <c r="BE2054" s="16">
        <f t="shared" si="331"/>
        <v>2022</v>
      </c>
      <c r="BF2054" s="52">
        <f t="shared" si="328"/>
        <v>0</v>
      </c>
      <c r="BG2054" s="16">
        <f t="shared" si="332"/>
        <v>1900</v>
      </c>
      <c r="BH2054" s="16"/>
    </row>
    <row r="2055" spans="1:60" x14ac:dyDescent="0.25">
      <c r="A2055" s="16">
        <v>820003850</v>
      </c>
      <c r="B2055" s="16" t="s">
        <v>3461</v>
      </c>
      <c r="C2055" s="16" t="s">
        <v>3462</v>
      </c>
      <c r="D2055" s="17" t="s">
        <v>1210</v>
      </c>
      <c r="E2055" s="17">
        <v>84204</v>
      </c>
      <c r="F2055" s="17" t="str">
        <f t="shared" si="329"/>
        <v>ST84204</v>
      </c>
      <c r="G2055" s="17" t="e">
        <f>VLOOKUP(E2055,[4]PARTIDAS!$F:$M,8,0)</f>
        <v>#N/A</v>
      </c>
      <c r="H2055" s="17"/>
      <c r="I2055" s="18">
        <v>44836.308333333334</v>
      </c>
      <c r="J2055" s="18">
        <v>44836.308333333334</v>
      </c>
      <c r="K2055" s="17"/>
      <c r="L2055" s="19">
        <v>13016593</v>
      </c>
      <c r="M2055" s="19">
        <v>13016593</v>
      </c>
      <c r="N2055" s="16" t="s">
        <v>3481</v>
      </c>
      <c r="O2055" s="16"/>
      <c r="P2055" s="16"/>
      <c r="Q2055" s="16"/>
      <c r="R2055" s="16"/>
      <c r="S2055" s="16"/>
      <c r="T2055" s="16"/>
      <c r="U2055" s="16"/>
      <c r="V2055" s="16"/>
      <c r="W2055" s="16"/>
      <c r="X2055" s="16"/>
      <c r="Y2055" s="16"/>
      <c r="Z2055" s="16"/>
      <c r="AA2055" s="16"/>
      <c r="AB2055" s="16"/>
      <c r="AC2055" s="16"/>
      <c r="AD2055" s="16"/>
      <c r="AE2055" s="16"/>
      <c r="AF2055" s="16"/>
      <c r="AG2055" s="16"/>
      <c r="AH2055" s="16"/>
      <c r="AI2055" s="16"/>
      <c r="AJ2055" s="16" t="e">
        <f>VLOOKUP(E2055,[4]TD!$A:$B,2,0)</f>
        <v>#N/A</v>
      </c>
      <c r="AK2055" s="16"/>
      <c r="AL2055" s="16"/>
      <c r="AM2055" s="16"/>
      <c r="AN2055" s="16"/>
      <c r="AO2055" s="16"/>
      <c r="AP2055" s="16"/>
      <c r="AQ2055" s="16"/>
      <c r="AR2055" s="16"/>
      <c r="AS2055" s="16"/>
      <c r="AT2055" s="16">
        <f t="shared" si="330"/>
        <v>0</v>
      </c>
      <c r="AU2055" s="25">
        <f t="shared" si="325"/>
        <v>13016593</v>
      </c>
      <c r="AV2055" s="16"/>
      <c r="AW2055" s="16"/>
      <c r="AX2055" s="16"/>
      <c r="AY2055" s="16"/>
      <c r="AZ2055" s="16"/>
      <c r="BA2055" s="16"/>
      <c r="BB2055" s="25">
        <f t="shared" si="326"/>
        <v>0</v>
      </c>
      <c r="BC2055" s="16"/>
      <c r="BD2055" s="52">
        <f t="shared" si="327"/>
        <v>44836.308333333334</v>
      </c>
      <c r="BE2055" s="16">
        <f t="shared" si="331"/>
        <v>2022</v>
      </c>
      <c r="BF2055" s="52">
        <f t="shared" si="328"/>
        <v>0</v>
      </c>
      <c r="BG2055" s="16">
        <f t="shared" si="332"/>
        <v>1900</v>
      </c>
      <c r="BH2055" s="16"/>
    </row>
    <row r="2056" spans="1:60" x14ac:dyDescent="0.25">
      <c r="A2056" s="16">
        <v>820003850</v>
      </c>
      <c r="B2056" s="16" t="s">
        <v>3461</v>
      </c>
      <c r="C2056" s="16" t="s">
        <v>3467</v>
      </c>
      <c r="D2056" s="17" t="s">
        <v>1210</v>
      </c>
      <c r="E2056" s="17">
        <v>84233</v>
      </c>
      <c r="F2056" s="17" t="str">
        <f t="shared" si="329"/>
        <v>ST84233</v>
      </c>
      <c r="G2056" s="17" t="e">
        <f>VLOOKUP(E2056,[4]PARTIDAS!$F:$M,8,0)</f>
        <v>#N/A</v>
      </c>
      <c r="H2056" s="17"/>
      <c r="I2056" s="18">
        <v>44836.65347222222</v>
      </c>
      <c r="J2056" s="18">
        <v>44836.65347222222</v>
      </c>
      <c r="K2056" s="17"/>
      <c r="L2056" s="19">
        <v>120700</v>
      </c>
      <c r="M2056" s="19">
        <v>120700</v>
      </c>
      <c r="N2056" s="16" t="s">
        <v>3481</v>
      </c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6"/>
      <c r="AG2056" s="16"/>
      <c r="AH2056" s="16"/>
      <c r="AI2056" s="16"/>
      <c r="AJ2056" s="16" t="e">
        <f>VLOOKUP(E2056,[4]TD!$A:$B,2,0)</f>
        <v>#N/A</v>
      </c>
      <c r="AK2056" s="16"/>
      <c r="AL2056" s="16"/>
      <c r="AM2056" s="16"/>
      <c r="AN2056" s="16"/>
      <c r="AO2056" s="16"/>
      <c r="AP2056" s="16"/>
      <c r="AQ2056" s="16"/>
      <c r="AR2056" s="16"/>
      <c r="AS2056" s="16"/>
      <c r="AT2056" s="16">
        <f t="shared" si="330"/>
        <v>0</v>
      </c>
      <c r="AU2056" s="25">
        <f t="shared" si="325"/>
        <v>120700</v>
      </c>
      <c r="AV2056" s="16"/>
      <c r="AW2056" s="16"/>
      <c r="AX2056" s="16"/>
      <c r="AY2056" s="16"/>
      <c r="AZ2056" s="16"/>
      <c r="BA2056" s="16"/>
      <c r="BB2056" s="25">
        <f t="shared" si="326"/>
        <v>0</v>
      </c>
      <c r="BC2056" s="16"/>
      <c r="BD2056" s="52">
        <f t="shared" si="327"/>
        <v>44836.65347222222</v>
      </c>
      <c r="BE2056" s="16">
        <f t="shared" si="331"/>
        <v>2022</v>
      </c>
      <c r="BF2056" s="52">
        <f t="shared" si="328"/>
        <v>0</v>
      </c>
      <c r="BG2056" s="16">
        <f t="shared" si="332"/>
        <v>1900</v>
      </c>
      <c r="BH2056" s="16"/>
    </row>
    <row r="2057" spans="1:60" x14ac:dyDescent="0.25">
      <c r="A2057" s="16">
        <v>820003850</v>
      </c>
      <c r="B2057" s="16" t="s">
        <v>3461</v>
      </c>
      <c r="C2057" s="16" t="s">
        <v>3462</v>
      </c>
      <c r="D2057" s="17" t="s">
        <v>1210</v>
      </c>
      <c r="E2057" s="17">
        <v>84272</v>
      </c>
      <c r="F2057" s="17" t="str">
        <f t="shared" si="329"/>
        <v>ST84272</v>
      </c>
      <c r="G2057" s="17" t="e">
        <f>VLOOKUP(E2057,[4]PARTIDAS!$F:$M,8,0)</f>
        <v>#N/A</v>
      </c>
      <c r="H2057" s="17"/>
      <c r="I2057" s="18">
        <v>44837.30972222222</v>
      </c>
      <c r="J2057" s="18">
        <v>44837.30972222222</v>
      </c>
      <c r="K2057" s="17"/>
      <c r="L2057" s="19">
        <v>188194</v>
      </c>
      <c r="M2057" s="19">
        <v>188194</v>
      </c>
      <c r="N2057" s="16" t="s">
        <v>3481</v>
      </c>
      <c r="O2057" s="16"/>
      <c r="P2057" s="16"/>
      <c r="Q2057" s="16"/>
      <c r="R2057" s="16"/>
      <c r="S2057" s="16"/>
      <c r="T2057" s="16"/>
      <c r="U2057" s="16"/>
      <c r="V2057" s="16"/>
      <c r="W2057" s="16"/>
      <c r="X2057" s="16"/>
      <c r="Y2057" s="16"/>
      <c r="Z2057" s="16"/>
      <c r="AA2057" s="16"/>
      <c r="AB2057" s="16"/>
      <c r="AC2057" s="16"/>
      <c r="AD2057" s="16"/>
      <c r="AE2057" s="16"/>
      <c r="AF2057" s="16"/>
      <c r="AG2057" s="16"/>
      <c r="AH2057" s="16"/>
      <c r="AI2057" s="16"/>
      <c r="AJ2057" s="16" t="e">
        <f>VLOOKUP(E2057,[4]TD!$A:$B,2,0)</f>
        <v>#N/A</v>
      </c>
      <c r="AK2057" s="16"/>
      <c r="AL2057" s="16"/>
      <c r="AM2057" s="16"/>
      <c r="AN2057" s="16"/>
      <c r="AO2057" s="16"/>
      <c r="AP2057" s="16"/>
      <c r="AQ2057" s="16"/>
      <c r="AR2057" s="16"/>
      <c r="AS2057" s="16"/>
      <c r="AT2057" s="16">
        <f t="shared" si="330"/>
        <v>0</v>
      </c>
      <c r="AU2057" s="25">
        <f t="shared" si="325"/>
        <v>188194</v>
      </c>
      <c r="AV2057" s="16"/>
      <c r="AW2057" s="16"/>
      <c r="AX2057" s="16"/>
      <c r="AY2057" s="16"/>
      <c r="AZ2057" s="16"/>
      <c r="BA2057" s="16"/>
      <c r="BB2057" s="25">
        <f t="shared" si="326"/>
        <v>0</v>
      </c>
      <c r="BC2057" s="16"/>
      <c r="BD2057" s="52">
        <f t="shared" si="327"/>
        <v>44837.30972222222</v>
      </c>
      <c r="BE2057" s="16">
        <f t="shared" si="331"/>
        <v>2022</v>
      </c>
      <c r="BF2057" s="52">
        <f t="shared" si="328"/>
        <v>0</v>
      </c>
      <c r="BG2057" s="16">
        <f t="shared" si="332"/>
        <v>1900</v>
      </c>
      <c r="BH2057" s="16"/>
    </row>
    <row r="2058" spans="1:60" x14ac:dyDescent="0.25">
      <c r="A2058" s="16">
        <v>820003850</v>
      </c>
      <c r="B2058" s="16" t="s">
        <v>3461</v>
      </c>
      <c r="C2058" s="16" t="s">
        <v>3462</v>
      </c>
      <c r="D2058" s="17" t="s">
        <v>1210</v>
      </c>
      <c r="E2058" s="17">
        <v>84298</v>
      </c>
      <c r="F2058" s="17" t="str">
        <f t="shared" si="329"/>
        <v>ST84298</v>
      </c>
      <c r="G2058" s="17" t="e">
        <f>VLOOKUP(E2058,[4]PARTIDAS!$F:$M,8,0)</f>
        <v>#N/A</v>
      </c>
      <c r="H2058" s="17"/>
      <c r="I2058" s="18">
        <v>44837.418749999997</v>
      </c>
      <c r="J2058" s="18">
        <v>44837.418749999997</v>
      </c>
      <c r="K2058" s="17"/>
      <c r="L2058" s="19">
        <v>8308277</v>
      </c>
      <c r="M2058" s="19">
        <v>8308277</v>
      </c>
      <c r="N2058" s="16" t="s">
        <v>3481</v>
      </c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16"/>
      <c r="AH2058" s="16"/>
      <c r="AI2058" s="16"/>
      <c r="AJ2058" s="16" t="e">
        <f>VLOOKUP(E2058,[4]TD!$A:$B,2,0)</f>
        <v>#N/A</v>
      </c>
      <c r="AK2058" s="16"/>
      <c r="AL2058" s="16"/>
      <c r="AM2058" s="16"/>
      <c r="AN2058" s="16"/>
      <c r="AO2058" s="16"/>
      <c r="AP2058" s="16"/>
      <c r="AQ2058" s="16"/>
      <c r="AR2058" s="16"/>
      <c r="AS2058" s="16"/>
      <c r="AT2058" s="16">
        <f t="shared" si="330"/>
        <v>0</v>
      </c>
      <c r="AU2058" s="25">
        <f t="shared" si="325"/>
        <v>8308277</v>
      </c>
      <c r="AV2058" s="16"/>
      <c r="AW2058" s="16"/>
      <c r="AX2058" s="16"/>
      <c r="AY2058" s="16"/>
      <c r="AZ2058" s="16"/>
      <c r="BA2058" s="16"/>
      <c r="BB2058" s="25">
        <f t="shared" si="326"/>
        <v>0</v>
      </c>
      <c r="BC2058" s="16"/>
      <c r="BD2058" s="52">
        <f t="shared" si="327"/>
        <v>44837.418749999997</v>
      </c>
      <c r="BE2058" s="16">
        <f t="shared" si="331"/>
        <v>2022</v>
      </c>
      <c r="BF2058" s="52">
        <f t="shared" si="328"/>
        <v>0</v>
      </c>
      <c r="BG2058" s="16">
        <f t="shared" si="332"/>
        <v>1900</v>
      </c>
      <c r="BH2058" s="16"/>
    </row>
    <row r="2059" spans="1:60" x14ac:dyDescent="0.25">
      <c r="A2059" s="16">
        <v>820003850</v>
      </c>
      <c r="B2059" s="16" t="s">
        <v>3461</v>
      </c>
      <c r="C2059" s="16" t="s">
        <v>3537</v>
      </c>
      <c r="D2059" s="17" t="s">
        <v>1210</v>
      </c>
      <c r="E2059" s="17">
        <v>84340</v>
      </c>
      <c r="F2059" s="17" t="str">
        <f t="shared" si="329"/>
        <v>ST84340</v>
      </c>
      <c r="G2059" s="17" t="str">
        <f>VLOOKUP(E2059,[4]PARTIDAS!$F:$M,8,0)</f>
        <v>Capita</v>
      </c>
      <c r="H2059" s="17">
        <v>34753</v>
      </c>
      <c r="I2059" s="18">
        <v>44837.609722222223</v>
      </c>
      <c r="J2059" s="18">
        <v>44837.609722222223</v>
      </c>
      <c r="K2059" s="18">
        <v>44853.504166666666</v>
      </c>
      <c r="L2059" s="19">
        <v>40890777.149999999</v>
      </c>
      <c r="M2059" s="19">
        <v>40890777.149999999</v>
      </c>
      <c r="N2059" s="16" t="s">
        <v>3481</v>
      </c>
      <c r="O2059" s="16"/>
      <c r="P2059" s="16"/>
      <c r="Q2059" s="16"/>
      <c r="R2059" s="16"/>
      <c r="S2059" s="16"/>
      <c r="T2059" s="16"/>
      <c r="U2059" s="16"/>
      <c r="V2059" s="16"/>
      <c r="W2059" s="16"/>
      <c r="X2059" s="16"/>
      <c r="Y2059" s="16"/>
      <c r="Z2059" s="16"/>
      <c r="AA2059" s="16"/>
      <c r="AB2059" s="16"/>
      <c r="AC2059" s="16"/>
      <c r="AD2059" s="16"/>
      <c r="AE2059" s="16"/>
      <c r="AF2059" s="16"/>
      <c r="AG2059" s="16"/>
      <c r="AH2059" s="16"/>
      <c r="AI2059" s="16"/>
      <c r="AJ2059" s="16">
        <f>VLOOKUP(E2059,[4]TD!$A:$B,2,0)</f>
        <v>-40890777</v>
      </c>
      <c r="AK2059" s="16">
        <f>-IFERROR(VLOOKUP(E2059,'[4]PARTIDAS ABIERTAS EN VALORES'!$A:$E,2,0),0)</f>
        <v>0</v>
      </c>
      <c r="AL2059" s="16"/>
      <c r="AM2059" s="16">
        <f>-IFERROR(VLOOKUP(E2059,'[4]PARTIDAS ABIERTAS EN VALORES'!$A:$E,3,0),0)</f>
        <v>0</v>
      </c>
      <c r="AN2059" s="16"/>
      <c r="AO2059" s="16">
        <f>-IFERROR(VLOOKUP(E2059,'[4]PARTIDAS ABIERTAS EN VALORES'!$A:$E,4,0),0)</f>
        <v>0</v>
      </c>
      <c r="AP2059" s="16"/>
      <c r="AQ2059" s="16"/>
      <c r="AR2059" s="16"/>
      <c r="AS2059" s="16"/>
      <c r="AT2059" s="16">
        <f t="shared" si="330"/>
        <v>0</v>
      </c>
      <c r="AU2059" s="16"/>
      <c r="AV2059" s="16"/>
      <c r="AW2059" s="25">
        <f>M2059</f>
        <v>40890777.149999999</v>
      </c>
      <c r="AX2059" s="16"/>
      <c r="AY2059" s="16"/>
      <c r="AZ2059" s="16"/>
      <c r="BA2059" s="16"/>
      <c r="BB2059" s="25">
        <f t="shared" si="326"/>
        <v>0</v>
      </c>
      <c r="BC2059" s="16"/>
      <c r="BD2059" s="52">
        <f t="shared" si="327"/>
        <v>44837.609722222223</v>
      </c>
      <c r="BE2059" s="16">
        <f t="shared" si="331"/>
        <v>2022</v>
      </c>
      <c r="BF2059" s="52">
        <f t="shared" si="328"/>
        <v>44853.504166666666</v>
      </c>
      <c r="BG2059" s="16">
        <f t="shared" si="332"/>
        <v>2022</v>
      </c>
      <c r="BH2059" s="16"/>
    </row>
    <row r="2060" spans="1:60" x14ac:dyDescent="0.25">
      <c r="A2060" s="16">
        <v>820003850</v>
      </c>
      <c r="B2060" s="16" t="s">
        <v>3461</v>
      </c>
      <c r="C2060" s="16" t="s">
        <v>3462</v>
      </c>
      <c r="D2060" s="17" t="s">
        <v>1210</v>
      </c>
      <c r="E2060" s="17">
        <v>84351</v>
      </c>
      <c r="F2060" s="17" t="str">
        <f t="shared" si="329"/>
        <v>ST84351</v>
      </c>
      <c r="G2060" s="17" t="e">
        <f>VLOOKUP(E2060,[4]PARTIDAS!$F:$M,8,0)</f>
        <v>#N/A</v>
      </c>
      <c r="H2060" s="17"/>
      <c r="I2060" s="18">
        <v>44837.62777777778</v>
      </c>
      <c r="J2060" s="18">
        <v>44837.62777777778</v>
      </c>
      <c r="K2060" s="17"/>
      <c r="L2060" s="19">
        <v>57354</v>
      </c>
      <c r="M2060" s="19">
        <v>57354</v>
      </c>
      <c r="N2060" s="16" t="s">
        <v>3481</v>
      </c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16"/>
      <c r="AH2060" s="16"/>
      <c r="AI2060" s="16"/>
      <c r="AJ2060" s="16" t="e">
        <f>VLOOKUP(E2060,[4]TD!$A:$B,2,0)</f>
        <v>#N/A</v>
      </c>
      <c r="AK2060" s="16"/>
      <c r="AL2060" s="16"/>
      <c r="AM2060" s="16"/>
      <c r="AN2060" s="16"/>
      <c r="AO2060" s="16"/>
      <c r="AP2060" s="16"/>
      <c r="AQ2060" s="16"/>
      <c r="AR2060" s="16"/>
      <c r="AS2060" s="16"/>
      <c r="AT2060" s="16">
        <f t="shared" si="330"/>
        <v>0</v>
      </c>
      <c r="AU2060" s="25">
        <f>M2060</f>
        <v>57354</v>
      </c>
      <c r="AV2060" s="16"/>
      <c r="AW2060" s="16"/>
      <c r="AX2060" s="16"/>
      <c r="AY2060" s="16"/>
      <c r="AZ2060" s="16"/>
      <c r="BA2060" s="16"/>
      <c r="BB2060" s="25">
        <f t="shared" si="326"/>
        <v>0</v>
      </c>
      <c r="BC2060" s="16"/>
      <c r="BD2060" s="52">
        <f t="shared" si="327"/>
        <v>44837.62777777778</v>
      </c>
      <c r="BE2060" s="16">
        <f t="shared" si="331"/>
        <v>2022</v>
      </c>
      <c r="BF2060" s="52">
        <f t="shared" si="328"/>
        <v>0</v>
      </c>
      <c r="BG2060" s="16">
        <f t="shared" si="332"/>
        <v>1900</v>
      </c>
      <c r="BH2060" s="16"/>
    </row>
    <row r="2061" spans="1:60" x14ac:dyDescent="0.25">
      <c r="A2061" s="16">
        <v>820003850</v>
      </c>
      <c r="B2061" s="16" t="s">
        <v>3461</v>
      </c>
      <c r="C2061" s="16" t="s">
        <v>3823</v>
      </c>
      <c r="D2061" s="17" t="s">
        <v>1210</v>
      </c>
      <c r="E2061" s="17">
        <v>84365</v>
      </c>
      <c r="F2061" s="17" t="str">
        <f t="shared" si="329"/>
        <v>ST84365</v>
      </c>
      <c r="G2061" s="17" t="e">
        <f>VLOOKUP(E2061,[4]PARTIDAS!$F:$M,8,0)</f>
        <v>#N/A</v>
      </c>
      <c r="H2061" s="17">
        <v>34754</v>
      </c>
      <c r="I2061" s="18">
        <v>44837.651388888888</v>
      </c>
      <c r="J2061" s="18">
        <v>44837.651388888888</v>
      </c>
      <c r="K2061" s="18">
        <v>44853.504861111112</v>
      </c>
      <c r="L2061" s="19">
        <v>43800157.700000003</v>
      </c>
      <c r="M2061" s="19">
        <v>43800157.700000003</v>
      </c>
      <c r="N2061" s="16" t="s">
        <v>3490</v>
      </c>
      <c r="O2061" s="16"/>
      <c r="P2061" s="16"/>
      <c r="Q2061" s="16"/>
      <c r="R2061" s="20">
        <v>43800157</v>
      </c>
      <c r="S2061" s="16" t="s">
        <v>4298</v>
      </c>
      <c r="T2061" s="16"/>
      <c r="U2061" s="16"/>
      <c r="V2061" s="16"/>
      <c r="W2061" s="16"/>
      <c r="X2061" s="16"/>
      <c r="Y2061" s="16"/>
      <c r="Z2061" s="16"/>
      <c r="AA2061" s="16"/>
      <c r="AB2061" s="16"/>
      <c r="AC2061" s="16"/>
      <c r="AD2061" s="16"/>
      <c r="AE2061" s="16"/>
      <c r="AF2061" s="16"/>
      <c r="AG2061" s="16" t="s">
        <v>4299</v>
      </c>
      <c r="AH2061" s="16"/>
      <c r="AI2061" s="16"/>
      <c r="AJ2061" s="16" t="e">
        <f>VLOOKUP(E2061,[4]TD!$A:$B,2,0)</f>
        <v>#N/A</v>
      </c>
      <c r="AK2061" s="16"/>
      <c r="AL2061" s="16"/>
      <c r="AM2061" s="16"/>
      <c r="AN2061" s="16"/>
      <c r="AO2061" s="16"/>
      <c r="AP2061" s="16"/>
      <c r="AQ2061" s="25">
        <f>M2061</f>
        <v>43800157.700000003</v>
      </c>
      <c r="AR2061" s="16"/>
      <c r="AS2061" s="16"/>
      <c r="AT2061" s="16">
        <f t="shared" si="330"/>
        <v>0</v>
      </c>
      <c r="AU2061" s="16"/>
      <c r="AV2061" s="16"/>
      <c r="AW2061" s="16"/>
      <c r="AX2061" s="16"/>
      <c r="AY2061" s="16"/>
      <c r="AZ2061" s="16"/>
      <c r="BA2061" s="16"/>
      <c r="BB2061" s="25">
        <f t="shared" si="326"/>
        <v>0</v>
      </c>
      <c r="BC2061" s="16"/>
      <c r="BD2061" s="52">
        <f t="shared" si="327"/>
        <v>44837.651388888888</v>
      </c>
      <c r="BE2061" s="16">
        <f t="shared" si="331"/>
        <v>2022</v>
      </c>
      <c r="BF2061" s="52">
        <f t="shared" si="328"/>
        <v>44853.504861111112</v>
      </c>
      <c r="BG2061" s="16">
        <f t="shared" si="332"/>
        <v>2022</v>
      </c>
      <c r="BH2061" s="16"/>
    </row>
    <row r="2062" spans="1:60" x14ac:dyDescent="0.25">
      <c r="A2062" s="16">
        <v>820003850</v>
      </c>
      <c r="B2062" s="16" t="s">
        <v>3461</v>
      </c>
      <c r="C2062" s="16" t="s">
        <v>3467</v>
      </c>
      <c r="D2062" s="17" t="s">
        <v>1210</v>
      </c>
      <c r="E2062" s="17">
        <v>84394</v>
      </c>
      <c r="F2062" s="17" t="str">
        <f t="shared" si="329"/>
        <v>ST84394</v>
      </c>
      <c r="G2062" s="17" t="e">
        <f>VLOOKUP(E2062,[4]PARTIDAS!$F:$M,8,0)</f>
        <v>#N/A</v>
      </c>
      <c r="H2062" s="17"/>
      <c r="I2062" s="18">
        <v>44837.758333333331</v>
      </c>
      <c r="J2062" s="18">
        <v>44837.758333333331</v>
      </c>
      <c r="K2062" s="17"/>
      <c r="L2062" s="19">
        <v>141714</v>
      </c>
      <c r="M2062" s="19">
        <v>141714</v>
      </c>
      <c r="N2062" s="16" t="s">
        <v>3481</v>
      </c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16"/>
      <c r="AH2062" s="16"/>
      <c r="AI2062" s="16"/>
      <c r="AJ2062" s="16" t="e">
        <f>VLOOKUP(E2062,[4]TD!$A:$B,2,0)</f>
        <v>#N/A</v>
      </c>
      <c r="AK2062" s="16"/>
      <c r="AL2062" s="16"/>
      <c r="AM2062" s="16"/>
      <c r="AN2062" s="16"/>
      <c r="AO2062" s="16"/>
      <c r="AP2062" s="16"/>
      <c r="AQ2062" s="16"/>
      <c r="AR2062" s="16"/>
      <c r="AS2062" s="16"/>
      <c r="AT2062" s="16">
        <f t="shared" si="330"/>
        <v>0</v>
      </c>
      <c r="AU2062" s="25">
        <f>M2062</f>
        <v>141714</v>
      </c>
      <c r="AV2062" s="16"/>
      <c r="AW2062" s="16"/>
      <c r="AX2062" s="16"/>
      <c r="AY2062" s="16"/>
      <c r="AZ2062" s="16"/>
      <c r="BA2062" s="16"/>
      <c r="BB2062" s="25">
        <f t="shared" si="326"/>
        <v>0</v>
      </c>
      <c r="BC2062" s="16"/>
      <c r="BD2062" s="52">
        <f t="shared" si="327"/>
        <v>44837.758333333331</v>
      </c>
      <c r="BE2062" s="16">
        <f t="shared" si="331"/>
        <v>2022</v>
      </c>
      <c r="BF2062" s="52">
        <f t="shared" si="328"/>
        <v>0</v>
      </c>
      <c r="BG2062" s="16">
        <f t="shared" si="332"/>
        <v>1900</v>
      </c>
      <c r="BH2062" s="16"/>
    </row>
    <row r="2063" spans="1:60" x14ac:dyDescent="0.25">
      <c r="A2063" s="16">
        <v>820003850</v>
      </c>
      <c r="B2063" s="16" t="s">
        <v>3461</v>
      </c>
      <c r="C2063" s="16" t="s">
        <v>3462</v>
      </c>
      <c r="D2063" s="17" t="s">
        <v>1210</v>
      </c>
      <c r="E2063" s="17">
        <v>84399</v>
      </c>
      <c r="F2063" s="17" t="str">
        <f t="shared" si="329"/>
        <v>ST84399</v>
      </c>
      <c r="G2063" s="17" t="e">
        <f>VLOOKUP(E2063,[4]PARTIDAS!$F:$M,8,0)</f>
        <v>#N/A</v>
      </c>
      <c r="H2063" s="17"/>
      <c r="I2063" s="18">
        <v>44837.861805555556</v>
      </c>
      <c r="J2063" s="18">
        <v>44837.861805555556</v>
      </c>
      <c r="K2063" s="17"/>
      <c r="L2063" s="19">
        <v>97400</v>
      </c>
      <c r="M2063" s="19">
        <v>97400</v>
      </c>
      <c r="N2063" s="16" t="s">
        <v>3481</v>
      </c>
      <c r="O2063" s="16"/>
      <c r="P2063" s="16"/>
      <c r="Q2063" s="16"/>
      <c r="R2063" s="16"/>
      <c r="S2063" s="16"/>
      <c r="T2063" s="16"/>
      <c r="U2063" s="16"/>
      <c r="V2063" s="16"/>
      <c r="W2063" s="16"/>
      <c r="X2063" s="16"/>
      <c r="Y2063" s="16"/>
      <c r="Z2063" s="16"/>
      <c r="AA2063" s="16"/>
      <c r="AB2063" s="16"/>
      <c r="AC2063" s="16"/>
      <c r="AD2063" s="16"/>
      <c r="AE2063" s="16"/>
      <c r="AF2063" s="16"/>
      <c r="AG2063" s="16"/>
      <c r="AH2063" s="16"/>
      <c r="AI2063" s="16"/>
      <c r="AJ2063" s="16" t="e">
        <f>VLOOKUP(E2063,[4]TD!$A:$B,2,0)</f>
        <v>#N/A</v>
      </c>
      <c r="AK2063" s="16"/>
      <c r="AL2063" s="16"/>
      <c r="AM2063" s="16"/>
      <c r="AN2063" s="16"/>
      <c r="AO2063" s="16"/>
      <c r="AP2063" s="16"/>
      <c r="AQ2063" s="16"/>
      <c r="AR2063" s="16"/>
      <c r="AS2063" s="16"/>
      <c r="AT2063" s="16">
        <f t="shared" si="330"/>
        <v>0</v>
      </c>
      <c r="AU2063" s="25">
        <f>M2063</f>
        <v>97400</v>
      </c>
      <c r="AV2063" s="16"/>
      <c r="AW2063" s="16"/>
      <c r="AX2063" s="16"/>
      <c r="AY2063" s="16"/>
      <c r="AZ2063" s="16"/>
      <c r="BA2063" s="16"/>
      <c r="BB2063" s="25">
        <f t="shared" si="326"/>
        <v>0</v>
      </c>
      <c r="BC2063" s="16"/>
      <c r="BD2063" s="52">
        <f t="shared" si="327"/>
        <v>44837.861805555556</v>
      </c>
      <c r="BE2063" s="16">
        <f t="shared" si="331"/>
        <v>2022</v>
      </c>
      <c r="BF2063" s="52">
        <f t="shared" si="328"/>
        <v>0</v>
      </c>
      <c r="BG2063" s="16">
        <f t="shared" si="332"/>
        <v>1900</v>
      </c>
      <c r="BH2063" s="16"/>
    </row>
    <row r="2064" spans="1:60" x14ac:dyDescent="0.25">
      <c r="A2064" s="16">
        <v>820003850</v>
      </c>
      <c r="B2064" s="16" t="s">
        <v>3461</v>
      </c>
      <c r="C2064" s="16" t="s">
        <v>3462</v>
      </c>
      <c r="D2064" s="17" t="s">
        <v>1210</v>
      </c>
      <c r="E2064" s="17">
        <v>84403</v>
      </c>
      <c r="F2064" s="17" t="str">
        <f t="shared" si="329"/>
        <v>ST84403</v>
      </c>
      <c r="G2064" s="17" t="e">
        <f>VLOOKUP(E2064,[4]PARTIDAS!$F:$M,8,0)</f>
        <v>#N/A</v>
      </c>
      <c r="H2064" s="17"/>
      <c r="I2064" s="18">
        <v>44837.972916666666</v>
      </c>
      <c r="J2064" s="18">
        <v>44837.972916666666</v>
      </c>
      <c r="K2064" s="17"/>
      <c r="L2064" s="19">
        <v>120872</v>
      </c>
      <c r="M2064" s="19">
        <v>120872</v>
      </c>
      <c r="N2064" s="16" t="s">
        <v>3481</v>
      </c>
      <c r="O2064" s="16"/>
      <c r="P2064" s="16"/>
      <c r="Q2064" s="16"/>
      <c r="R2064" s="16"/>
      <c r="S2064" s="16"/>
      <c r="T2064" s="16"/>
      <c r="U2064" s="16"/>
      <c r="V2064" s="16"/>
      <c r="W2064" s="16"/>
      <c r="X2064" s="16"/>
      <c r="Y2064" s="16"/>
      <c r="Z2064" s="16"/>
      <c r="AA2064" s="16"/>
      <c r="AB2064" s="16"/>
      <c r="AC2064" s="16"/>
      <c r="AD2064" s="16"/>
      <c r="AE2064" s="16"/>
      <c r="AF2064" s="16"/>
      <c r="AG2064" s="16"/>
      <c r="AH2064" s="16"/>
      <c r="AI2064" s="16"/>
      <c r="AJ2064" s="16" t="e">
        <f>VLOOKUP(E2064,[4]TD!$A:$B,2,0)</f>
        <v>#N/A</v>
      </c>
      <c r="AK2064" s="16"/>
      <c r="AL2064" s="16"/>
      <c r="AM2064" s="16"/>
      <c r="AN2064" s="16"/>
      <c r="AO2064" s="16"/>
      <c r="AP2064" s="16"/>
      <c r="AQ2064" s="16"/>
      <c r="AR2064" s="16"/>
      <c r="AS2064" s="16"/>
      <c r="AT2064" s="16">
        <f t="shared" si="330"/>
        <v>0</v>
      </c>
      <c r="AU2064" s="25">
        <f>M2064</f>
        <v>120872</v>
      </c>
      <c r="AV2064" s="16"/>
      <c r="AW2064" s="16"/>
      <c r="AX2064" s="16"/>
      <c r="AY2064" s="16"/>
      <c r="AZ2064" s="16"/>
      <c r="BA2064" s="16"/>
      <c r="BB2064" s="25">
        <f t="shared" si="326"/>
        <v>0</v>
      </c>
      <c r="BC2064" s="16"/>
      <c r="BD2064" s="52">
        <f t="shared" si="327"/>
        <v>44837.972916666666</v>
      </c>
      <c r="BE2064" s="16">
        <f t="shared" si="331"/>
        <v>2022</v>
      </c>
      <c r="BF2064" s="52">
        <f t="shared" si="328"/>
        <v>0</v>
      </c>
      <c r="BG2064" s="16">
        <f t="shared" si="332"/>
        <v>1900</v>
      </c>
      <c r="BH2064" s="16"/>
    </row>
    <row r="2065" spans="1:60" x14ac:dyDescent="0.25">
      <c r="A2065" s="16">
        <v>820003850</v>
      </c>
      <c r="B2065" s="16" t="s">
        <v>3461</v>
      </c>
      <c r="C2065" s="16" t="s">
        <v>3462</v>
      </c>
      <c r="D2065" s="17" t="s">
        <v>1210</v>
      </c>
      <c r="E2065" s="17">
        <v>84469</v>
      </c>
      <c r="F2065" s="17" t="str">
        <f t="shared" si="329"/>
        <v>ST84469</v>
      </c>
      <c r="G2065" s="17" t="e">
        <f>VLOOKUP(E2065,[4]PARTIDAS!$F:$M,8,0)</f>
        <v>#N/A</v>
      </c>
      <c r="H2065" s="17"/>
      <c r="I2065" s="18">
        <v>44838.513194444444</v>
      </c>
      <c r="J2065" s="18">
        <v>44838.513194444444</v>
      </c>
      <c r="K2065" s="17"/>
      <c r="L2065" s="19">
        <v>278952</v>
      </c>
      <c r="M2065" s="19">
        <v>278952</v>
      </c>
      <c r="N2065" s="16" t="s">
        <v>3481</v>
      </c>
      <c r="O2065" s="16"/>
      <c r="P2065" s="16"/>
      <c r="Q2065" s="16"/>
      <c r="R2065" s="16"/>
      <c r="S2065" s="16"/>
      <c r="T2065" s="16"/>
      <c r="U2065" s="16"/>
      <c r="V2065" s="16"/>
      <c r="W2065" s="16"/>
      <c r="X2065" s="16"/>
      <c r="Y2065" s="16"/>
      <c r="Z2065" s="16"/>
      <c r="AA2065" s="16"/>
      <c r="AB2065" s="16"/>
      <c r="AC2065" s="16"/>
      <c r="AD2065" s="16"/>
      <c r="AE2065" s="16"/>
      <c r="AF2065" s="16"/>
      <c r="AG2065" s="16"/>
      <c r="AH2065" s="16"/>
      <c r="AI2065" s="16"/>
      <c r="AJ2065" s="16" t="e">
        <f>VLOOKUP(E2065,[4]TD!$A:$B,2,0)</f>
        <v>#N/A</v>
      </c>
      <c r="AK2065" s="16"/>
      <c r="AL2065" s="16"/>
      <c r="AM2065" s="16"/>
      <c r="AN2065" s="16"/>
      <c r="AO2065" s="16"/>
      <c r="AP2065" s="16"/>
      <c r="AQ2065" s="16"/>
      <c r="AR2065" s="16"/>
      <c r="AS2065" s="16"/>
      <c r="AT2065" s="16">
        <f t="shared" si="330"/>
        <v>0</v>
      </c>
      <c r="AU2065" s="25">
        <f>M2065</f>
        <v>278952</v>
      </c>
      <c r="AV2065" s="16"/>
      <c r="AW2065" s="16"/>
      <c r="AX2065" s="16"/>
      <c r="AY2065" s="16"/>
      <c r="AZ2065" s="16"/>
      <c r="BA2065" s="16"/>
      <c r="BB2065" s="25">
        <f t="shared" si="326"/>
        <v>0</v>
      </c>
      <c r="BC2065" s="16"/>
      <c r="BD2065" s="52">
        <f t="shared" si="327"/>
        <v>44838.513194444444</v>
      </c>
      <c r="BE2065" s="16">
        <f t="shared" si="331"/>
        <v>2022</v>
      </c>
      <c r="BF2065" s="52">
        <f t="shared" si="328"/>
        <v>0</v>
      </c>
      <c r="BG2065" s="16">
        <f t="shared" si="332"/>
        <v>1900</v>
      </c>
      <c r="BH2065" s="16"/>
    </row>
    <row r="2066" spans="1:60" x14ac:dyDescent="0.25">
      <c r="A2066" s="16">
        <v>820003850</v>
      </c>
      <c r="B2066" s="16" t="s">
        <v>3461</v>
      </c>
      <c r="C2066" s="16" t="s">
        <v>3467</v>
      </c>
      <c r="D2066" s="17" t="s">
        <v>1210</v>
      </c>
      <c r="E2066" s="17">
        <v>84546</v>
      </c>
      <c r="F2066" s="17" t="str">
        <f t="shared" si="329"/>
        <v>ST84546</v>
      </c>
      <c r="G2066" s="17" t="e">
        <f>VLOOKUP(E2066,[4]PARTIDAS!$F:$M,8,0)</f>
        <v>#N/A</v>
      </c>
      <c r="H2066" s="17"/>
      <c r="I2066" s="18">
        <v>44839.036111111112</v>
      </c>
      <c r="J2066" s="18">
        <v>44839.036111111112</v>
      </c>
      <c r="K2066" s="17"/>
      <c r="L2066" s="19">
        <v>13345319</v>
      </c>
      <c r="M2066" s="19">
        <v>13345319</v>
      </c>
      <c r="N2066" s="16" t="s">
        <v>3481</v>
      </c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16"/>
      <c r="AH2066" s="16"/>
      <c r="AI2066" s="16"/>
      <c r="AJ2066" s="16" t="e">
        <f>VLOOKUP(E2066,[4]TD!$A:$B,2,0)</f>
        <v>#N/A</v>
      </c>
      <c r="AK2066" s="16"/>
      <c r="AL2066" s="16"/>
      <c r="AM2066" s="16"/>
      <c r="AN2066" s="16"/>
      <c r="AO2066" s="16"/>
      <c r="AP2066" s="16"/>
      <c r="AQ2066" s="16"/>
      <c r="AR2066" s="16"/>
      <c r="AS2066" s="16"/>
      <c r="AT2066" s="16">
        <f t="shared" si="330"/>
        <v>0</v>
      </c>
      <c r="AU2066" s="25">
        <f>M2066</f>
        <v>13345319</v>
      </c>
      <c r="AV2066" s="16"/>
      <c r="AW2066" s="16"/>
      <c r="AX2066" s="16"/>
      <c r="AY2066" s="16"/>
      <c r="AZ2066" s="16"/>
      <c r="BA2066" s="16"/>
      <c r="BB2066" s="25">
        <f t="shared" si="326"/>
        <v>0</v>
      </c>
      <c r="BC2066" s="16"/>
      <c r="BD2066" s="52">
        <f t="shared" si="327"/>
        <v>44839.036111111112</v>
      </c>
      <c r="BE2066" s="16">
        <f t="shared" si="331"/>
        <v>2022</v>
      </c>
      <c r="BF2066" s="52">
        <f t="shared" si="328"/>
        <v>0</v>
      </c>
      <c r="BG2066" s="16">
        <f t="shared" si="332"/>
        <v>1900</v>
      </c>
      <c r="BH2066" s="16"/>
    </row>
    <row r="2067" spans="1:60" x14ac:dyDescent="0.25">
      <c r="A2067" s="16">
        <v>820003850</v>
      </c>
      <c r="B2067" s="16" t="s">
        <v>3461</v>
      </c>
      <c r="C2067" s="16"/>
      <c r="D2067" s="17" t="s">
        <v>1210</v>
      </c>
      <c r="E2067" s="17">
        <v>84630</v>
      </c>
      <c r="F2067" s="17" t="str">
        <f t="shared" si="329"/>
        <v>ST84630</v>
      </c>
      <c r="G2067" s="17" t="str">
        <f>VLOOKUP(E2067,[4]PARTIDAS!$F:$M,8,0)</f>
        <v>Capita</v>
      </c>
      <c r="H2067" s="17"/>
      <c r="I2067" s="18">
        <v>44839.654861111114</v>
      </c>
      <c r="J2067" s="18">
        <v>44839.654861111114</v>
      </c>
      <c r="K2067" s="17"/>
      <c r="L2067" s="19">
        <v>4328324</v>
      </c>
      <c r="M2067" s="19">
        <v>4328324</v>
      </c>
      <c r="N2067" s="16" t="s">
        <v>3481</v>
      </c>
      <c r="O2067" s="16"/>
      <c r="P2067" s="16"/>
      <c r="Q2067" s="16"/>
      <c r="R2067" s="16"/>
      <c r="S2067" s="16"/>
      <c r="T2067" s="16"/>
      <c r="U2067" s="16"/>
      <c r="V2067" s="16"/>
      <c r="W2067" s="16"/>
      <c r="X2067" s="16"/>
      <c r="Y2067" s="16"/>
      <c r="Z2067" s="16"/>
      <c r="AA2067" s="16"/>
      <c r="AB2067" s="16"/>
      <c r="AC2067" s="16"/>
      <c r="AD2067" s="16"/>
      <c r="AE2067" s="16"/>
      <c r="AF2067" s="16"/>
      <c r="AG2067" s="16"/>
      <c r="AH2067" s="16"/>
      <c r="AI2067" s="16"/>
      <c r="AJ2067" s="16">
        <f>VLOOKUP(E2067,[4]TD!$A:$B,2,0)</f>
        <v>-4328324</v>
      </c>
      <c r="AK2067" s="16">
        <f>-IFERROR(VLOOKUP(E2067,'[4]PARTIDAS ABIERTAS EN VALORES'!$A:$E,2,0),0)</f>
        <v>0</v>
      </c>
      <c r="AL2067" s="16"/>
      <c r="AM2067" s="16">
        <f>-IFERROR(VLOOKUP(E2067,'[4]PARTIDAS ABIERTAS EN VALORES'!$A:$E,3,0),0)</f>
        <v>0</v>
      </c>
      <c r="AN2067" s="16"/>
      <c r="AO2067" s="16">
        <f>-IFERROR(VLOOKUP(E2067,'[4]PARTIDAS ABIERTAS EN VALORES'!$A:$E,4,0),0)</f>
        <v>0</v>
      </c>
      <c r="AP2067" s="16"/>
      <c r="AQ2067" s="16"/>
      <c r="AR2067" s="16"/>
      <c r="AS2067" s="16"/>
      <c r="AT2067" s="16">
        <f t="shared" si="330"/>
        <v>0</v>
      </c>
      <c r="AU2067" s="16"/>
      <c r="AV2067" s="16"/>
      <c r="AW2067" s="25">
        <f>M2067</f>
        <v>4328324</v>
      </c>
      <c r="AX2067" s="16"/>
      <c r="AY2067" s="16"/>
      <c r="AZ2067" s="16"/>
      <c r="BA2067" s="16"/>
      <c r="BB2067" s="25">
        <f t="shared" si="326"/>
        <v>0</v>
      </c>
      <c r="BC2067" s="16"/>
      <c r="BD2067" s="52">
        <f t="shared" si="327"/>
        <v>44839.654861111114</v>
      </c>
      <c r="BE2067" s="16">
        <f t="shared" si="331"/>
        <v>2022</v>
      </c>
      <c r="BF2067" s="52">
        <f t="shared" si="328"/>
        <v>0</v>
      </c>
      <c r="BG2067" s="16">
        <f t="shared" si="332"/>
        <v>1900</v>
      </c>
      <c r="BH2067" s="16"/>
    </row>
    <row r="2068" spans="1:60" x14ac:dyDescent="0.25">
      <c r="A2068" s="16">
        <v>820003850</v>
      </c>
      <c r="B2068" s="16" t="s">
        <v>3461</v>
      </c>
      <c r="C2068" s="16" t="s">
        <v>3467</v>
      </c>
      <c r="D2068" s="17" t="s">
        <v>1210</v>
      </c>
      <c r="E2068" s="17">
        <v>84631</v>
      </c>
      <c r="F2068" s="17" t="str">
        <f t="shared" si="329"/>
        <v>ST84631</v>
      </c>
      <c r="G2068" s="17" t="e">
        <f>VLOOKUP(E2068,[4]PARTIDAS!$F:$M,8,0)</f>
        <v>#N/A</v>
      </c>
      <c r="H2068" s="17"/>
      <c r="I2068" s="18">
        <v>44839.654861111114</v>
      </c>
      <c r="J2068" s="18">
        <v>44839.654861111114</v>
      </c>
      <c r="K2068" s="17"/>
      <c r="L2068" s="19">
        <v>28400</v>
      </c>
      <c r="M2068" s="19">
        <v>28400</v>
      </c>
      <c r="N2068" s="16" t="s">
        <v>3481</v>
      </c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16"/>
      <c r="AH2068" s="16"/>
      <c r="AI2068" s="16"/>
      <c r="AJ2068" s="16" t="e">
        <f>VLOOKUP(E2068,[4]TD!$A:$B,2,0)</f>
        <v>#N/A</v>
      </c>
      <c r="AK2068" s="16"/>
      <c r="AL2068" s="16"/>
      <c r="AM2068" s="16"/>
      <c r="AN2068" s="16"/>
      <c r="AO2068" s="16"/>
      <c r="AP2068" s="16"/>
      <c r="AQ2068" s="16"/>
      <c r="AR2068" s="16"/>
      <c r="AS2068" s="16"/>
      <c r="AT2068" s="16">
        <f t="shared" si="330"/>
        <v>0</v>
      </c>
      <c r="AU2068" s="25">
        <f>M2068</f>
        <v>28400</v>
      </c>
      <c r="AV2068" s="16"/>
      <c r="AW2068" s="16"/>
      <c r="AX2068" s="16"/>
      <c r="AY2068" s="16"/>
      <c r="AZ2068" s="16"/>
      <c r="BA2068" s="16"/>
      <c r="BB2068" s="25">
        <f t="shared" si="326"/>
        <v>0</v>
      </c>
      <c r="BC2068" s="16"/>
      <c r="BD2068" s="52">
        <f t="shared" si="327"/>
        <v>44839.654861111114</v>
      </c>
      <c r="BE2068" s="16">
        <f t="shared" si="331"/>
        <v>2022</v>
      </c>
      <c r="BF2068" s="52">
        <f t="shared" si="328"/>
        <v>0</v>
      </c>
      <c r="BG2068" s="16">
        <f t="shared" si="332"/>
        <v>1900</v>
      </c>
      <c r="BH2068" s="16"/>
    </row>
    <row r="2069" spans="1:60" x14ac:dyDescent="0.25">
      <c r="A2069" s="16">
        <v>820003850</v>
      </c>
      <c r="B2069" s="16" t="s">
        <v>3461</v>
      </c>
      <c r="C2069" s="16"/>
      <c r="D2069" s="17" t="s">
        <v>1210</v>
      </c>
      <c r="E2069" s="17">
        <v>84643</v>
      </c>
      <c r="F2069" s="17" t="str">
        <f t="shared" si="329"/>
        <v>ST84643</v>
      </c>
      <c r="G2069" s="17" t="e">
        <f>VLOOKUP(E2069,[4]PARTIDAS!$F:$M,8,0)</f>
        <v>#N/A</v>
      </c>
      <c r="H2069" s="17"/>
      <c r="I2069" s="18">
        <v>44839.694444444445</v>
      </c>
      <c r="J2069" s="18">
        <v>44839.694444444445</v>
      </c>
      <c r="K2069" s="17"/>
      <c r="L2069" s="19">
        <v>4636285</v>
      </c>
      <c r="M2069" s="19">
        <v>4636285</v>
      </c>
      <c r="N2069" s="16" t="s">
        <v>3490</v>
      </c>
      <c r="O2069" s="16"/>
      <c r="P2069" s="16"/>
      <c r="Q2069" s="16"/>
      <c r="R2069" s="20">
        <v>4636284</v>
      </c>
      <c r="S2069" s="16" t="s">
        <v>4298</v>
      </c>
      <c r="T2069" s="16"/>
      <c r="U2069" s="16"/>
      <c r="V2069" s="16"/>
      <c r="W2069" s="16"/>
      <c r="X2069" s="16"/>
      <c r="Y2069" s="16"/>
      <c r="Z2069" s="16"/>
      <c r="AA2069" s="16"/>
      <c r="AB2069" s="16"/>
      <c r="AC2069" s="16"/>
      <c r="AD2069" s="16"/>
      <c r="AE2069" s="16"/>
      <c r="AF2069" s="16"/>
      <c r="AG2069" s="16" t="s">
        <v>4299</v>
      </c>
      <c r="AH2069" s="16"/>
      <c r="AI2069" s="16"/>
      <c r="AJ2069" s="16" t="e">
        <f>VLOOKUP(E2069,[4]TD!$A:$B,2,0)</f>
        <v>#N/A</v>
      </c>
      <c r="AK2069" s="16"/>
      <c r="AL2069" s="16"/>
      <c r="AM2069" s="16"/>
      <c r="AN2069" s="16"/>
      <c r="AO2069" s="16"/>
      <c r="AP2069" s="16"/>
      <c r="AQ2069" s="25">
        <f>M2069</f>
        <v>4636285</v>
      </c>
      <c r="AR2069" s="16"/>
      <c r="AS2069" s="16"/>
      <c r="AT2069" s="16">
        <f t="shared" si="330"/>
        <v>0</v>
      </c>
      <c r="AU2069" s="16"/>
      <c r="AV2069" s="16"/>
      <c r="AW2069" s="16"/>
      <c r="AX2069" s="16"/>
      <c r="AY2069" s="16"/>
      <c r="AZ2069" s="16"/>
      <c r="BA2069" s="16"/>
      <c r="BB2069" s="25">
        <f t="shared" si="326"/>
        <v>0</v>
      </c>
      <c r="BC2069" s="16"/>
      <c r="BD2069" s="52">
        <f t="shared" si="327"/>
        <v>44839.694444444445</v>
      </c>
      <c r="BE2069" s="16">
        <f t="shared" si="331"/>
        <v>2022</v>
      </c>
      <c r="BF2069" s="52">
        <f t="shared" si="328"/>
        <v>0</v>
      </c>
      <c r="BG2069" s="16">
        <f t="shared" si="332"/>
        <v>1900</v>
      </c>
      <c r="BH2069" s="16"/>
    </row>
    <row r="2070" spans="1:60" x14ac:dyDescent="0.25">
      <c r="A2070" s="16">
        <v>820003850</v>
      </c>
      <c r="B2070" s="16" t="s">
        <v>3461</v>
      </c>
      <c r="C2070" s="16" t="s">
        <v>3462</v>
      </c>
      <c r="D2070" s="17" t="s">
        <v>1210</v>
      </c>
      <c r="E2070" s="17">
        <v>84651</v>
      </c>
      <c r="F2070" s="17" t="str">
        <f t="shared" si="329"/>
        <v>ST84651</v>
      </c>
      <c r="G2070" s="17" t="e">
        <f>VLOOKUP(E2070,[4]PARTIDAS!$F:$M,8,0)</f>
        <v>#N/A</v>
      </c>
      <c r="H2070" s="17"/>
      <c r="I2070" s="18">
        <v>44839.743750000001</v>
      </c>
      <c r="J2070" s="18">
        <v>44839.743750000001</v>
      </c>
      <c r="K2070" s="17"/>
      <c r="L2070" s="19">
        <v>46000</v>
      </c>
      <c r="M2070" s="19">
        <v>46000</v>
      </c>
      <c r="N2070" s="16" t="s">
        <v>3481</v>
      </c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16"/>
      <c r="AH2070" s="16"/>
      <c r="AI2070" s="16"/>
      <c r="AJ2070" s="16" t="e">
        <f>VLOOKUP(E2070,[4]TD!$A:$B,2,0)</f>
        <v>#N/A</v>
      </c>
      <c r="AK2070" s="16"/>
      <c r="AL2070" s="16"/>
      <c r="AM2070" s="16"/>
      <c r="AN2070" s="16"/>
      <c r="AO2070" s="16"/>
      <c r="AP2070" s="16"/>
      <c r="AQ2070" s="16"/>
      <c r="AR2070" s="16"/>
      <c r="AS2070" s="16"/>
      <c r="AT2070" s="16">
        <f t="shared" si="330"/>
        <v>0</v>
      </c>
      <c r="AU2070" s="25">
        <f t="shared" ref="AU2070:AU2101" si="333">M2070</f>
        <v>46000</v>
      </c>
      <c r="AV2070" s="16"/>
      <c r="AW2070" s="16"/>
      <c r="AX2070" s="16"/>
      <c r="AY2070" s="16"/>
      <c r="AZ2070" s="16"/>
      <c r="BA2070" s="16"/>
      <c r="BB2070" s="25">
        <f t="shared" si="326"/>
        <v>0</v>
      </c>
      <c r="BC2070" s="16"/>
      <c r="BD2070" s="52">
        <f t="shared" si="327"/>
        <v>44839.743750000001</v>
      </c>
      <c r="BE2070" s="16">
        <f t="shared" si="331"/>
        <v>2022</v>
      </c>
      <c r="BF2070" s="52">
        <f t="shared" si="328"/>
        <v>0</v>
      </c>
      <c r="BG2070" s="16">
        <f t="shared" si="332"/>
        <v>1900</v>
      </c>
      <c r="BH2070" s="16"/>
    </row>
    <row r="2071" spans="1:60" x14ac:dyDescent="0.25">
      <c r="A2071" s="16">
        <v>820003850</v>
      </c>
      <c r="B2071" s="16" t="s">
        <v>3461</v>
      </c>
      <c r="C2071" s="16" t="s">
        <v>3467</v>
      </c>
      <c r="D2071" s="17" t="s">
        <v>1210</v>
      </c>
      <c r="E2071" s="17">
        <v>84653</v>
      </c>
      <c r="F2071" s="17" t="str">
        <f t="shared" si="329"/>
        <v>ST84653</v>
      </c>
      <c r="G2071" s="17" t="e">
        <f>VLOOKUP(E2071,[4]PARTIDAS!$F:$M,8,0)</f>
        <v>#N/A</v>
      </c>
      <c r="H2071" s="17"/>
      <c r="I2071" s="18">
        <v>44839.754861111112</v>
      </c>
      <c r="J2071" s="18">
        <v>44839.754861111112</v>
      </c>
      <c r="K2071" s="17"/>
      <c r="L2071" s="19">
        <v>101795</v>
      </c>
      <c r="M2071" s="19">
        <v>101795</v>
      </c>
      <c r="N2071" s="16" t="s">
        <v>3481</v>
      </c>
      <c r="O2071" s="16"/>
      <c r="P2071" s="16"/>
      <c r="Q2071" s="16"/>
      <c r="R2071" s="16"/>
      <c r="S2071" s="16"/>
      <c r="T2071" s="16"/>
      <c r="U2071" s="16"/>
      <c r="V2071" s="16"/>
      <c r="W2071" s="16"/>
      <c r="X2071" s="16"/>
      <c r="Y2071" s="16"/>
      <c r="Z2071" s="16"/>
      <c r="AA2071" s="16"/>
      <c r="AB2071" s="16"/>
      <c r="AC2071" s="16"/>
      <c r="AD2071" s="16"/>
      <c r="AE2071" s="16"/>
      <c r="AF2071" s="16"/>
      <c r="AG2071" s="16"/>
      <c r="AH2071" s="16"/>
      <c r="AI2071" s="16"/>
      <c r="AJ2071" s="16" t="e">
        <f>VLOOKUP(E2071,[4]TD!$A:$B,2,0)</f>
        <v>#N/A</v>
      </c>
      <c r="AK2071" s="16"/>
      <c r="AL2071" s="16"/>
      <c r="AM2071" s="16"/>
      <c r="AN2071" s="16"/>
      <c r="AO2071" s="16"/>
      <c r="AP2071" s="16"/>
      <c r="AQ2071" s="16"/>
      <c r="AR2071" s="16"/>
      <c r="AS2071" s="16"/>
      <c r="AT2071" s="16">
        <f t="shared" si="330"/>
        <v>0</v>
      </c>
      <c r="AU2071" s="25">
        <f t="shared" si="333"/>
        <v>101795</v>
      </c>
      <c r="AV2071" s="16"/>
      <c r="AW2071" s="16"/>
      <c r="AX2071" s="16"/>
      <c r="AY2071" s="16"/>
      <c r="AZ2071" s="16"/>
      <c r="BA2071" s="16"/>
      <c r="BB2071" s="25">
        <f t="shared" si="326"/>
        <v>0</v>
      </c>
      <c r="BC2071" s="16"/>
      <c r="BD2071" s="52">
        <f t="shared" si="327"/>
        <v>44839.754861111112</v>
      </c>
      <c r="BE2071" s="16">
        <f t="shared" si="331"/>
        <v>2022</v>
      </c>
      <c r="BF2071" s="52">
        <f t="shared" si="328"/>
        <v>0</v>
      </c>
      <c r="BG2071" s="16">
        <f t="shared" si="332"/>
        <v>1900</v>
      </c>
      <c r="BH2071" s="16"/>
    </row>
    <row r="2072" spans="1:60" x14ac:dyDescent="0.25">
      <c r="A2072" s="16">
        <v>820003850</v>
      </c>
      <c r="B2072" s="16" t="s">
        <v>3461</v>
      </c>
      <c r="C2072" s="16" t="s">
        <v>3462</v>
      </c>
      <c r="D2072" s="17" t="s">
        <v>1210</v>
      </c>
      <c r="E2072" s="17">
        <v>84663</v>
      </c>
      <c r="F2072" s="17" t="str">
        <f t="shared" si="329"/>
        <v>ST84663</v>
      </c>
      <c r="G2072" s="17" t="e">
        <f>VLOOKUP(E2072,[4]PARTIDAS!$F:$M,8,0)</f>
        <v>#N/A</v>
      </c>
      <c r="H2072" s="17"/>
      <c r="I2072" s="18">
        <v>44839.804861111108</v>
      </c>
      <c r="J2072" s="18">
        <v>44839.804861111108</v>
      </c>
      <c r="K2072" s="17"/>
      <c r="L2072" s="19">
        <v>82893</v>
      </c>
      <c r="M2072" s="19">
        <v>82893</v>
      </c>
      <c r="N2072" s="16" t="s">
        <v>3481</v>
      </c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16"/>
      <c r="AH2072" s="16"/>
      <c r="AI2072" s="16"/>
      <c r="AJ2072" s="16" t="e">
        <f>VLOOKUP(E2072,[4]TD!$A:$B,2,0)</f>
        <v>#N/A</v>
      </c>
      <c r="AK2072" s="16"/>
      <c r="AL2072" s="16"/>
      <c r="AM2072" s="16"/>
      <c r="AN2072" s="16"/>
      <c r="AO2072" s="16"/>
      <c r="AP2072" s="16"/>
      <c r="AQ2072" s="16"/>
      <c r="AR2072" s="16"/>
      <c r="AS2072" s="16"/>
      <c r="AT2072" s="16">
        <f t="shared" si="330"/>
        <v>0</v>
      </c>
      <c r="AU2072" s="25">
        <f t="shared" si="333"/>
        <v>82893</v>
      </c>
      <c r="AV2072" s="16"/>
      <c r="AW2072" s="16"/>
      <c r="AX2072" s="16"/>
      <c r="AY2072" s="16"/>
      <c r="AZ2072" s="16"/>
      <c r="BA2072" s="16"/>
      <c r="BB2072" s="25">
        <f t="shared" si="326"/>
        <v>0</v>
      </c>
      <c r="BC2072" s="16"/>
      <c r="BD2072" s="52">
        <f t="shared" si="327"/>
        <v>44839.804861111108</v>
      </c>
      <c r="BE2072" s="16">
        <f t="shared" si="331"/>
        <v>2022</v>
      </c>
      <c r="BF2072" s="52">
        <f t="shared" si="328"/>
        <v>0</v>
      </c>
      <c r="BG2072" s="16">
        <f t="shared" si="332"/>
        <v>1900</v>
      </c>
      <c r="BH2072" s="16"/>
    </row>
    <row r="2073" spans="1:60" x14ac:dyDescent="0.25">
      <c r="A2073" s="16">
        <v>820003850</v>
      </c>
      <c r="B2073" s="16" t="s">
        <v>3461</v>
      </c>
      <c r="C2073" s="16" t="s">
        <v>3462</v>
      </c>
      <c r="D2073" s="17" t="s">
        <v>1210</v>
      </c>
      <c r="E2073" s="17">
        <v>84667</v>
      </c>
      <c r="F2073" s="17" t="str">
        <f t="shared" si="329"/>
        <v>ST84667</v>
      </c>
      <c r="G2073" s="17" t="e">
        <f>VLOOKUP(E2073,[4]PARTIDAS!$F:$M,8,0)</f>
        <v>#N/A</v>
      </c>
      <c r="H2073" s="17"/>
      <c r="I2073" s="18">
        <v>44839.826388888891</v>
      </c>
      <c r="J2073" s="18">
        <v>44839.826388888891</v>
      </c>
      <c r="K2073" s="17"/>
      <c r="L2073" s="19">
        <v>796700</v>
      </c>
      <c r="M2073" s="19">
        <v>796700</v>
      </c>
      <c r="N2073" s="16" t="s">
        <v>3481</v>
      </c>
      <c r="O2073" s="16"/>
      <c r="P2073" s="16"/>
      <c r="Q2073" s="16"/>
      <c r="R2073" s="16"/>
      <c r="S2073" s="16"/>
      <c r="T2073" s="16"/>
      <c r="U2073" s="16"/>
      <c r="V2073" s="16"/>
      <c r="W2073" s="16"/>
      <c r="X2073" s="16"/>
      <c r="Y2073" s="16"/>
      <c r="Z2073" s="16"/>
      <c r="AA2073" s="16"/>
      <c r="AB2073" s="16"/>
      <c r="AC2073" s="16"/>
      <c r="AD2073" s="16"/>
      <c r="AE2073" s="16"/>
      <c r="AF2073" s="16"/>
      <c r="AG2073" s="16"/>
      <c r="AH2073" s="16"/>
      <c r="AI2073" s="16"/>
      <c r="AJ2073" s="16" t="e">
        <f>VLOOKUP(E2073,[4]TD!$A:$B,2,0)</f>
        <v>#N/A</v>
      </c>
      <c r="AK2073" s="16"/>
      <c r="AL2073" s="16"/>
      <c r="AM2073" s="16"/>
      <c r="AN2073" s="16"/>
      <c r="AO2073" s="16"/>
      <c r="AP2073" s="16"/>
      <c r="AQ2073" s="16"/>
      <c r="AR2073" s="16"/>
      <c r="AS2073" s="16"/>
      <c r="AT2073" s="16">
        <f t="shared" si="330"/>
        <v>0</v>
      </c>
      <c r="AU2073" s="25">
        <f t="shared" si="333"/>
        <v>796700</v>
      </c>
      <c r="AV2073" s="16"/>
      <c r="AW2073" s="16"/>
      <c r="AX2073" s="16"/>
      <c r="AY2073" s="16"/>
      <c r="AZ2073" s="16"/>
      <c r="BA2073" s="16"/>
      <c r="BB2073" s="25">
        <f t="shared" si="326"/>
        <v>0</v>
      </c>
      <c r="BC2073" s="16"/>
      <c r="BD2073" s="52">
        <f t="shared" si="327"/>
        <v>44839.826388888891</v>
      </c>
      <c r="BE2073" s="16">
        <f t="shared" si="331"/>
        <v>2022</v>
      </c>
      <c r="BF2073" s="52">
        <f t="shared" si="328"/>
        <v>0</v>
      </c>
      <c r="BG2073" s="16">
        <f t="shared" si="332"/>
        <v>1900</v>
      </c>
      <c r="BH2073" s="16"/>
    </row>
    <row r="2074" spans="1:60" x14ac:dyDescent="0.25">
      <c r="A2074" s="16">
        <v>820003850</v>
      </c>
      <c r="B2074" s="16" t="s">
        <v>3461</v>
      </c>
      <c r="C2074" s="16" t="s">
        <v>3462</v>
      </c>
      <c r="D2074" s="17" t="s">
        <v>1210</v>
      </c>
      <c r="E2074" s="17">
        <v>84668</v>
      </c>
      <c r="F2074" s="17" t="str">
        <f t="shared" si="329"/>
        <v>ST84668</v>
      </c>
      <c r="G2074" s="17" t="e">
        <f>VLOOKUP(E2074,[4]PARTIDAS!$F:$M,8,0)</f>
        <v>#N/A</v>
      </c>
      <c r="H2074" s="17"/>
      <c r="I2074" s="18">
        <v>44839.82708333333</v>
      </c>
      <c r="J2074" s="18">
        <v>44839.82708333333</v>
      </c>
      <c r="K2074" s="17"/>
      <c r="L2074" s="19">
        <v>80800</v>
      </c>
      <c r="M2074" s="19">
        <v>80800</v>
      </c>
      <c r="N2074" s="16" t="s">
        <v>3481</v>
      </c>
      <c r="O2074" s="16"/>
      <c r="P2074" s="16"/>
      <c r="Q2074" s="16"/>
      <c r="R2074" s="16"/>
      <c r="S2074" s="16"/>
      <c r="T2074" s="16"/>
      <c r="U2074" s="16"/>
      <c r="V2074" s="16"/>
      <c r="W2074" s="16"/>
      <c r="X2074" s="16"/>
      <c r="Y2074" s="16"/>
      <c r="Z2074" s="16"/>
      <c r="AA2074" s="16"/>
      <c r="AB2074" s="16"/>
      <c r="AC2074" s="16"/>
      <c r="AD2074" s="16"/>
      <c r="AE2074" s="16"/>
      <c r="AF2074" s="16"/>
      <c r="AG2074" s="16"/>
      <c r="AH2074" s="16"/>
      <c r="AI2074" s="16"/>
      <c r="AJ2074" s="16" t="e">
        <f>VLOOKUP(E2074,[4]TD!$A:$B,2,0)</f>
        <v>#N/A</v>
      </c>
      <c r="AK2074" s="16"/>
      <c r="AL2074" s="16"/>
      <c r="AM2074" s="16"/>
      <c r="AN2074" s="16"/>
      <c r="AO2074" s="16"/>
      <c r="AP2074" s="16"/>
      <c r="AQ2074" s="16"/>
      <c r="AR2074" s="16"/>
      <c r="AS2074" s="16"/>
      <c r="AT2074" s="16">
        <f t="shared" si="330"/>
        <v>0</v>
      </c>
      <c r="AU2074" s="25">
        <f t="shared" si="333"/>
        <v>80800</v>
      </c>
      <c r="AV2074" s="16"/>
      <c r="AW2074" s="16"/>
      <c r="AX2074" s="16"/>
      <c r="AY2074" s="16"/>
      <c r="AZ2074" s="16"/>
      <c r="BA2074" s="16"/>
      <c r="BB2074" s="25">
        <f t="shared" si="326"/>
        <v>0</v>
      </c>
      <c r="BC2074" s="16"/>
      <c r="BD2074" s="52">
        <f t="shared" si="327"/>
        <v>44839.82708333333</v>
      </c>
      <c r="BE2074" s="16">
        <f t="shared" si="331"/>
        <v>2022</v>
      </c>
      <c r="BF2074" s="52">
        <f t="shared" si="328"/>
        <v>0</v>
      </c>
      <c r="BG2074" s="16">
        <f t="shared" si="332"/>
        <v>1900</v>
      </c>
      <c r="BH2074" s="16"/>
    </row>
    <row r="2075" spans="1:60" x14ac:dyDescent="0.25">
      <c r="A2075" s="16">
        <v>820003850</v>
      </c>
      <c r="B2075" s="16" t="s">
        <v>3461</v>
      </c>
      <c r="C2075" s="16" t="s">
        <v>3462</v>
      </c>
      <c r="D2075" s="17" t="s">
        <v>1210</v>
      </c>
      <c r="E2075" s="17">
        <v>84677</v>
      </c>
      <c r="F2075" s="17" t="str">
        <f t="shared" si="329"/>
        <v>ST84677</v>
      </c>
      <c r="G2075" s="17" t="e">
        <f>VLOOKUP(E2075,[4]PARTIDAS!$F:$M,8,0)</f>
        <v>#N/A</v>
      </c>
      <c r="H2075" s="17"/>
      <c r="I2075" s="18">
        <v>44839.913888888892</v>
      </c>
      <c r="J2075" s="18">
        <v>44839.913888888892</v>
      </c>
      <c r="K2075" s="17"/>
      <c r="L2075" s="19">
        <v>529043</v>
      </c>
      <c r="M2075" s="19">
        <v>529043</v>
      </c>
      <c r="N2075" s="16" t="s">
        <v>3481</v>
      </c>
      <c r="O2075" s="16"/>
      <c r="P2075" s="16"/>
      <c r="Q2075" s="16"/>
      <c r="R2075" s="16"/>
      <c r="S2075" s="16"/>
      <c r="T2075" s="16"/>
      <c r="U2075" s="16"/>
      <c r="V2075" s="16"/>
      <c r="W2075" s="16"/>
      <c r="X2075" s="16"/>
      <c r="Y2075" s="16"/>
      <c r="Z2075" s="16"/>
      <c r="AA2075" s="16"/>
      <c r="AB2075" s="16"/>
      <c r="AC2075" s="16"/>
      <c r="AD2075" s="16"/>
      <c r="AE2075" s="16"/>
      <c r="AF2075" s="16"/>
      <c r="AG2075" s="16"/>
      <c r="AH2075" s="16"/>
      <c r="AI2075" s="16"/>
      <c r="AJ2075" s="16" t="e">
        <f>VLOOKUP(E2075,[4]TD!$A:$B,2,0)</f>
        <v>#N/A</v>
      </c>
      <c r="AK2075" s="16"/>
      <c r="AL2075" s="16"/>
      <c r="AM2075" s="16"/>
      <c r="AN2075" s="16"/>
      <c r="AO2075" s="16"/>
      <c r="AP2075" s="16"/>
      <c r="AQ2075" s="16"/>
      <c r="AR2075" s="16"/>
      <c r="AS2075" s="16"/>
      <c r="AT2075" s="16">
        <f t="shared" si="330"/>
        <v>0</v>
      </c>
      <c r="AU2075" s="25">
        <f t="shared" si="333"/>
        <v>529043</v>
      </c>
      <c r="AV2075" s="16"/>
      <c r="AW2075" s="16"/>
      <c r="AX2075" s="16"/>
      <c r="AY2075" s="16"/>
      <c r="AZ2075" s="16"/>
      <c r="BA2075" s="16"/>
      <c r="BB2075" s="25">
        <f t="shared" si="326"/>
        <v>0</v>
      </c>
      <c r="BC2075" s="16"/>
      <c r="BD2075" s="52">
        <f t="shared" si="327"/>
        <v>44839.913888888892</v>
      </c>
      <c r="BE2075" s="16">
        <f t="shared" si="331"/>
        <v>2022</v>
      </c>
      <c r="BF2075" s="52">
        <f t="shared" si="328"/>
        <v>0</v>
      </c>
      <c r="BG2075" s="16">
        <f t="shared" si="332"/>
        <v>1900</v>
      </c>
      <c r="BH2075" s="16"/>
    </row>
    <row r="2076" spans="1:60" x14ac:dyDescent="0.25">
      <c r="A2076" s="16">
        <v>820003850</v>
      </c>
      <c r="B2076" s="16" t="s">
        <v>3461</v>
      </c>
      <c r="C2076" s="16" t="s">
        <v>3467</v>
      </c>
      <c r="D2076" s="17" t="s">
        <v>1210</v>
      </c>
      <c r="E2076" s="17">
        <v>84728</v>
      </c>
      <c r="F2076" s="17" t="str">
        <f t="shared" si="329"/>
        <v>ST84728</v>
      </c>
      <c r="G2076" s="17" t="e">
        <f>VLOOKUP(E2076,[4]PARTIDAS!$F:$M,8,0)</f>
        <v>#N/A</v>
      </c>
      <c r="H2076" s="17"/>
      <c r="I2076" s="18">
        <v>44840.452777777777</v>
      </c>
      <c r="J2076" s="18">
        <v>44840.452777777777</v>
      </c>
      <c r="K2076" s="17"/>
      <c r="L2076" s="19">
        <v>95992</v>
      </c>
      <c r="M2076" s="19">
        <v>95992</v>
      </c>
      <c r="N2076" s="16" t="s">
        <v>3481</v>
      </c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16"/>
      <c r="AH2076" s="16"/>
      <c r="AI2076" s="16"/>
      <c r="AJ2076" s="16" t="e">
        <f>VLOOKUP(E2076,[4]TD!$A:$B,2,0)</f>
        <v>#N/A</v>
      </c>
      <c r="AK2076" s="16"/>
      <c r="AL2076" s="16"/>
      <c r="AM2076" s="16"/>
      <c r="AN2076" s="16"/>
      <c r="AO2076" s="16"/>
      <c r="AP2076" s="16"/>
      <c r="AQ2076" s="16"/>
      <c r="AR2076" s="16"/>
      <c r="AS2076" s="16"/>
      <c r="AT2076" s="16">
        <f t="shared" si="330"/>
        <v>0</v>
      </c>
      <c r="AU2076" s="25">
        <f t="shared" si="333"/>
        <v>95992</v>
      </c>
      <c r="AV2076" s="16"/>
      <c r="AW2076" s="16"/>
      <c r="AX2076" s="16"/>
      <c r="AY2076" s="16"/>
      <c r="AZ2076" s="16"/>
      <c r="BA2076" s="16"/>
      <c r="BB2076" s="25">
        <f t="shared" si="326"/>
        <v>0</v>
      </c>
      <c r="BC2076" s="16"/>
      <c r="BD2076" s="52">
        <f t="shared" si="327"/>
        <v>44840.452777777777</v>
      </c>
      <c r="BE2076" s="16">
        <f t="shared" si="331"/>
        <v>2022</v>
      </c>
      <c r="BF2076" s="52">
        <f t="shared" si="328"/>
        <v>0</v>
      </c>
      <c r="BG2076" s="16">
        <f t="shared" si="332"/>
        <v>1900</v>
      </c>
      <c r="BH2076" s="16"/>
    </row>
    <row r="2077" spans="1:60" x14ac:dyDescent="0.25">
      <c r="A2077" s="16">
        <v>820003850</v>
      </c>
      <c r="B2077" s="16" t="s">
        <v>3461</v>
      </c>
      <c r="C2077" s="16" t="s">
        <v>3462</v>
      </c>
      <c r="D2077" s="17" t="s">
        <v>1210</v>
      </c>
      <c r="E2077" s="17">
        <v>84732</v>
      </c>
      <c r="F2077" s="17" t="str">
        <f t="shared" si="329"/>
        <v>ST84732</v>
      </c>
      <c r="G2077" s="17" t="e">
        <f>VLOOKUP(E2077,[4]PARTIDAS!$F:$M,8,0)</f>
        <v>#N/A</v>
      </c>
      <c r="H2077" s="17"/>
      <c r="I2077" s="18">
        <v>44840.461805555555</v>
      </c>
      <c r="J2077" s="18">
        <v>44840.461805555555</v>
      </c>
      <c r="K2077" s="17"/>
      <c r="L2077" s="19">
        <v>28400</v>
      </c>
      <c r="M2077" s="19">
        <v>28400</v>
      </c>
      <c r="N2077" s="16" t="s">
        <v>3481</v>
      </c>
      <c r="O2077" s="16"/>
      <c r="P2077" s="16"/>
      <c r="Q2077" s="16"/>
      <c r="R2077" s="16"/>
      <c r="S2077" s="16"/>
      <c r="T2077" s="16"/>
      <c r="U2077" s="16"/>
      <c r="V2077" s="16"/>
      <c r="W2077" s="16"/>
      <c r="X2077" s="16"/>
      <c r="Y2077" s="16"/>
      <c r="Z2077" s="16"/>
      <c r="AA2077" s="16"/>
      <c r="AB2077" s="16"/>
      <c r="AC2077" s="16"/>
      <c r="AD2077" s="16"/>
      <c r="AE2077" s="16"/>
      <c r="AF2077" s="16"/>
      <c r="AG2077" s="16"/>
      <c r="AH2077" s="16"/>
      <c r="AI2077" s="16"/>
      <c r="AJ2077" s="16" t="e">
        <f>VLOOKUP(E2077,[4]TD!$A:$B,2,0)</f>
        <v>#N/A</v>
      </c>
      <c r="AK2077" s="16"/>
      <c r="AL2077" s="16"/>
      <c r="AM2077" s="16"/>
      <c r="AN2077" s="16"/>
      <c r="AO2077" s="16"/>
      <c r="AP2077" s="16"/>
      <c r="AQ2077" s="16"/>
      <c r="AR2077" s="16"/>
      <c r="AS2077" s="16"/>
      <c r="AT2077" s="16">
        <f t="shared" si="330"/>
        <v>0</v>
      </c>
      <c r="AU2077" s="25">
        <f t="shared" si="333"/>
        <v>28400</v>
      </c>
      <c r="AV2077" s="16"/>
      <c r="AW2077" s="16"/>
      <c r="AX2077" s="16"/>
      <c r="AY2077" s="16"/>
      <c r="AZ2077" s="16"/>
      <c r="BA2077" s="16"/>
      <c r="BB2077" s="25">
        <f t="shared" si="326"/>
        <v>0</v>
      </c>
      <c r="BC2077" s="16"/>
      <c r="BD2077" s="52">
        <f t="shared" si="327"/>
        <v>44840.461805555555</v>
      </c>
      <c r="BE2077" s="16">
        <f t="shared" si="331"/>
        <v>2022</v>
      </c>
      <c r="BF2077" s="52">
        <f t="shared" si="328"/>
        <v>0</v>
      </c>
      <c r="BG2077" s="16">
        <f t="shared" si="332"/>
        <v>1900</v>
      </c>
      <c r="BH2077" s="16"/>
    </row>
    <row r="2078" spans="1:60" x14ac:dyDescent="0.25">
      <c r="A2078" s="16">
        <v>820003850</v>
      </c>
      <c r="B2078" s="16" t="s">
        <v>3461</v>
      </c>
      <c r="C2078" s="16" t="s">
        <v>3462</v>
      </c>
      <c r="D2078" s="17" t="s">
        <v>1210</v>
      </c>
      <c r="E2078" s="17">
        <v>84757</v>
      </c>
      <c r="F2078" s="17" t="str">
        <f t="shared" si="329"/>
        <v>ST84757</v>
      </c>
      <c r="G2078" s="17" t="e">
        <f>VLOOKUP(E2078,[4]PARTIDAS!$F:$M,8,0)</f>
        <v>#N/A</v>
      </c>
      <c r="H2078" s="17"/>
      <c r="I2078" s="18">
        <v>44840.561111111114</v>
      </c>
      <c r="J2078" s="18">
        <v>44840.561111111114</v>
      </c>
      <c r="K2078" s="17"/>
      <c r="L2078" s="19">
        <v>126524</v>
      </c>
      <c r="M2078" s="19">
        <v>126524</v>
      </c>
      <c r="N2078" s="16" t="s">
        <v>3481</v>
      </c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6"/>
      <c r="AG2078" s="16"/>
      <c r="AH2078" s="16"/>
      <c r="AI2078" s="16"/>
      <c r="AJ2078" s="16" t="e">
        <f>VLOOKUP(E2078,[4]TD!$A:$B,2,0)</f>
        <v>#N/A</v>
      </c>
      <c r="AK2078" s="16"/>
      <c r="AL2078" s="16"/>
      <c r="AM2078" s="16"/>
      <c r="AN2078" s="16"/>
      <c r="AO2078" s="16"/>
      <c r="AP2078" s="16"/>
      <c r="AQ2078" s="16"/>
      <c r="AR2078" s="16"/>
      <c r="AS2078" s="16"/>
      <c r="AT2078" s="16">
        <f t="shared" si="330"/>
        <v>0</v>
      </c>
      <c r="AU2078" s="25">
        <f t="shared" si="333"/>
        <v>126524</v>
      </c>
      <c r="AV2078" s="16"/>
      <c r="AW2078" s="16"/>
      <c r="AX2078" s="16"/>
      <c r="AY2078" s="16"/>
      <c r="AZ2078" s="16"/>
      <c r="BA2078" s="16"/>
      <c r="BB2078" s="25">
        <f t="shared" si="326"/>
        <v>0</v>
      </c>
      <c r="BC2078" s="16"/>
      <c r="BD2078" s="52">
        <f t="shared" si="327"/>
        <v>44840.561111111114</v>
      </c>
      <c r="BE2078" s="16">
        <f t="shared" si="331"/>
        <v>2022</v>
      </c>
      <c r="BF2078" s="52">
        <f t="shared" si="328"/>
        <v>0</v>
      </c>
      <c r="BG2078" s="16">
        <f t="shared" si="332"/>
        <v>1900</v>
      </c>
      <c r="BH2078" s="16"/>
    </row>
    <row r="2079" spans="1:60" x14ac:dyDescent="0.25">
      <c r="A2079" s="16">
        <v>820003850</v>
      </c>
      <c r="B2079" s="16" t="s">
        <v>3461</v>
      </c>
      <c r="C2079" s="16" t="s">
        <v>3462</v>
      </c>
      <c r="D2079" s="17" t="s">
        <v>1210</v>
      </c>
      <c r="E2079" s="17">
        <v>84836</v>
      </c>
      <c r="F2079" s="17" t="str">
        <f t="shared" si="329"/>
        <v>ST84836</v>
      </c>
      <c r="G2079" s="17" t="e">
        <f>VLOOKUP(E2079,[4]PARTIDAS!$F:$M,8,0)</f>
        <v>#N/A</v>
      </c>
      <c r="H2079" s="17"/>
      <c r="I2079" s="18">
        <v>44840.836111111108</v>
      </c>
      <c r="J2079" s="18">
        <v>44840.836111111108</v>
      </c>
      <c r="K2079" s="17"/>
      <c r="L2079" s="19">
        <v>91833</v>
      </c>
      <c r="M2079" s="19">
        <v>91833</v>
      </c>
      <c r="N2079" s="16" t="s">
        <v>3481</v>
      </c>
      <c r="O2079" s="16"/>
      <c r="P2079" s="16"/>
      <c r="Q2079" s="16"/>
      <c r="R2079" s="16"/>
      <c r="S2079" s="16"/>
      <c r="T2079" s="16"/>
      <c r="U2079" s="16"/>
      <c r="V2079" s="16"/>
      <c r="W2079" s="16"/>
      <c r="X2079" s="16"/>
      <c r="Y2079" s="16"/>
      <c r="Z2079" s="16"/>
      <c r="AA2079" s="16"/>
      <c r="AB2079" s="16"/>
      <c r="AC2079" s="16"/>
      <c r="AD2079" s="16"/>
      <c r="AE2079" s="16"/>
      <c r="AF2079" s="16"/>
      <c r="AG2079" s="16"/>
      <c r="AH2079" s="16"/>
      <c r="AI2079" s="16"/>
      <c r="AJ2079" s="16" t="e">
        <f>VLOOKUP(E2079,[4]TD!$A:$B,2,0)</f>
        <v>#N/A</v>
      </c>
      <c r="AK2079" s="16"/>
      <c r="AL2079" s="16"/>
      <c r="AM2079" s="16"/>
      <c r="AN2079" s="16"/>
      <c r="AO2079" s="16"/>
      <c r="AP2079" s="16"/>
      <c r="AQ2079" s="16"/>
      <c r="AR2079" s="16"/>
      <c r="AS2079" s="16"/>
      <c r="AT2079" s="16">
        <f t="shared" si="330"/>
        <v>0</v>
      </c>
      <c r="AU2079" s="25">
        <f t="shared" si="333"/>
        <v>91833</v>
      </c>
      <c r="AV2079" s="16"/>
      <c r="AW2079" s="16"/>
      <c r="AX2079" s="16"/>
      <c r="AY2079" s="16"/>
      <c r="AZ2079" s="16"/>
      <c r="BA2079" s="16"/>
      <c r="BB2079" s="25">
        <f t="shared" si="326"/>
        <v>0</v>
      </c>
      <c r="BC2079" s="16"/>
      <c r="BD2079" s="52">
        <f t="shared" si="327"/>
        <v>44840.836111111108</v>
      </c>
      <c r="BE2079" s="16">
        <f t="shared" si="331"/>
        <v>2022</v>
      </c>
      <c r="BF2079" s="52">
        <f t="shared" si="328"/>
        <v>0</v>
      </c>
      <c r="BG2079" s="16">
        <f t="shared" si="332"/>
        <v>1900</v>
      </c>
      <c r="BH2079" s="16"/>
    </row>
    <row r="2080" spans="1:60" x14ac:dyDescent="0.25">
      <c r="A2080" s="16">
        <v>820003850</v>
      </c>
      <c r="B2080" s="16" t="s">
        <v>3461</v>
      </c>
      <c r="C2080" s="16" t="s">
        <v>3467</v>
      </c>
      <c r="D2080" s="17" t="s">
        <v>1210</v>
      </c>
      <c r="E2080" s="17">
        <v>84843</v>
      </c>
      <c r="F2080" s="17" t="str">
        <f t="shared" si="329"/>
        <v>ST84843</v>
      </c>
      <c r="G2080" s="17" t="e">
        <f>VLOOKUP(E2080,[4]PARTIDAS!$F:$M,8,0)</f>
        <v>#N/A</v>
      </c>
      <c r="H2080" s="17"/>
      <c r="I2080" s="18">
        <v>44840.950694444444</v>
      </c>
      <c r="J2080" s="18">
        <v>44840.950694444444</v>
      </c>
      <c r="K2080" s="17"/>
      <c r="L2080" s="19">
        <v>104212</v>
      </c>
      <c r="M2080" s="19">
        <v>104212</v>
      </c>
      <c r="N2080" s="16" t="s">
        <v>3481</v>
      </c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6"/>
      <c r="AG2080" s="16"/>
      <c r="AH2080" s="16"/>
      <c r="AI2080" s="16"/>
      <c r="AJ2080" s="16" t="e">
        <f>VLOOKUP(E2080,[4]TD!$A:$B,2,0)</f>
        <v>#N/A</v>
      </c>
      <c r="AK2080" s="16"/>
      <c r="AL2080" s="16"/>
      <c r="AM2080" s="16"/>
      <c r="AN2080" s="16"/>
      <c r="AO2080" s="16"/>
      <c r="AP2080" s="16"/>
      <c r="AQ2080" s="16"/>
      <c r="AR2080" s="16"/>
      <c r="AS2080" s="16"/>
      <c r="AT2080" s="16">
        <f t="shared" si="330"/>
        <v>0</v>
      </c>
      <c r="AU2080" s="25">
        <f t="shared" si="333"/>
        <v>104212</v>
      </c>
      <c r="AV2080" s="16"/>
      <c r="AW2080" s="16"/>
      <c r="AX2080" s="16"/>
      <c r="AY2080" s="16"/>
      <c r="AZ2080" s="16"/>
      <c r="BA2080" s="16"/>
      <c r="BB2080" s="25">
        <f t="shared" si="326"/>
        <v>0</v>
      </c>
      <c r="BC2080" s="16"/>
      <c r="BD2080" s="52">
        <f t="shared" si="327"/>
        <v>44840.950694444444</v>
      </c>
      <c r="BE2080" s="16">
        <f t="shared" si="331"/>
        <v>2022</v>
      </c>
      <c r="BF2080" s="52">
        <f t="shared" si="328"/>
        <v>0</v>
      </c>
      <c r="BG2080" s="16">
        <f t="shared" si="332"/>
        <v>1900</v>
      </c>
      <c r="BH2080" s="16"/>
    </row>
    <row r="2081" spans="1:60" x14ac:dyDescent="0.25">
      <c r="A2081" s="16">
        <v>820003850</v>
      </c>
      <c r="B2081" s="16" t="s">
        <v>3461</v>
      </c>
      <c r="C2081" s="16" t="s">
        <v>3467</v>
      </c>
      <c r="D2081" s="17" t="s">
        <v>1210</v>
      </c>
      <c r="E2081" s="17">
        <v>84902</v>
      </c>
      <c r="F2081" s="17" t="str">
        <f t="shared" si="329"/>
        <v>ST84902</v>
      </c>
      <c r="G2081" s="17" t="e">
        <f>VLOOKUP(E2081,[4]PARTIDAS!$F:$M,8,0)</f>
        <v>#N/A</v>
      </c>
      <c r="H2081" s="17"/>
      <c r="I2081" s="18">
        <v>44841.517361111109</v>
      </c>
      <c r="J2081" s="18">
        <v>44841.517361111109</v>
      </c>
      <c r="K2081" s="17"/>
      <c r="L2081" s="19">
        <v>54880</v>
      </c>
      <c r="M2081" s="19">
        <v>54880</v>
      </c>
      <c r="N2081" s="16" t="s">
        <v>3481</v>
      </c>
      <c r="O2081" s="16"/>
      <c r="P2081" s="16"/>
      <c r="Q2081" s="16"/>
      <c r="R2081" s="16"/>
      <c r="S2081" s="16"/>
      <c r="T2081" s="16"/>
      <c r="U2081" s="16"/>
      <c r="V2081" s="16"/>
      <c r="W2081" s="16"/>
      <c r="X2081" s="16"/>
      <c r="Y2081" s="16"/>
      <c r="Z2081" s="16"/>
      <c r="AA2081" s="16"/>
      <c r="AB2081" s="16"/>
      <c r="AC2081" s="16"/>
      <c r="AD2081" s="16"/>
      <c r="AE2081" s="16"/>
      <c r="AF2081" s="16"/>
      <c r="AG2081" s="16"/>
      <c r="AH2081" s="16"/>
      <c r="AI2081" s="16"/>
      <c r="AJ2081" s="16" t="e">
        <f>VLOOKUP(E2081,[4]TD!$A:$B,2,0)</f>
        <v>#N/A</v>
      </c>
      <c r="AK2081" s="16"/>
      <c r="AL2081" s="16"/>
      <c r="AM2081" s="16"/>
      <c r="AN2081" s="16"/>
      <c r="AO2081" s="16"/>
      <c r="AP2081" s="16"/>
      <c r="AQ2081" s="16"/>
      <c r="AR2081" s="16"/>
      <c r="AS2081" s="16"/>
      <c r="AT2081" s="16">
        <f t="shared" si="330"/>
        <v>0</v>
      </c>
      <c r="AU2081" s="25">
        <f t="shared" si="333"/>
        <v>54880</v>
      </c>
      <c r="AV2081" s="16"/>
      <c r="AW2081" s="16"/>
      <c r="AX2081" s="16"/>
      <c r="AY2081" s="16"/>
      <c r="AZ2081" s="16"/>
      <c r="BA2081" s="16"/>
      <c r="BB2081" s="25">
        <f t="shared" si="326"/>
        <v>0</v>
      </c>
      <c r="BC2081" s="16"/>
      <c r="BD2081" s="52">
        <f t="shared" si="327"/>
        <v>44841.517361111109</v>
      </c>
      <c r="BE2081" s="16">
        <f t="shared" si="331"/>
        <v>2022</v>
      </c>
      <c r="BF2081" s="52">
        <f t="shared" si="328"/>
        <v>0</v>
      </c>
      <c r="BG2081" s="16">
        <f t="shared" si="332"/>
        <v>1900</v>
      </c>
      <c r="BH2081" s="16"/>
    </row>
    <row r="2082" spans="1:60" x14ac:dyDescent="0.25">
      <c r="A2082" s="16">
        <v>820003850</v>
      </c>
      <c r="B2082" s="16" t="s">
        <v>3461</v>
      </c>
      <c r="C2082" s="16" t="s">
        <v>3462</v>
      </c>
      <c r="D2082" s="17" t="s">
        <v>1210</v>
      </c>
      <c r="E2082" s="17">
        <v>84918</v>
      </c>
      <c r="F2082" s="17" t="str">
        <f t="shared" si="329"/>
        <v>ST84918</v>
      </c>
      <c r="G2082" s="17" t="e">
        <f>VLOOKUP(E2082,[4]PARTIDAS!$F:$M,8,0)</f>
        <v>#N/A</v>
      </c>
      <c r="H2082" s="17"/>
      <c r="I2082" s="18">
        <v>44841.59097222222</v>
      </c>
      <c r="J2082" s="18">
        <v>44841.59097222222</v>
      </c>
      <c r="K2082" s="17"/>
      <c r="L2082" s="19">
        <v>126516</v>
      </c>
      <c r="M2082" s="19">
        <v>126516</v>
      </c>
      <c r="N2082" s="16" t="s">
        <v>3481</v>
      </c>
      <c r="O2082" s="16"/>
      <c r="P2082" s="16"/>
      <c r="Q2082" s="16"/>
      <c r="R2082" s="16"/>
      <c r="S2082" s="16"/>
      <c r="T2082" s="16"/>
      <c r="U2082" s="16"/>
      <c r="V2082" s="16"/>
      <c r="W2082" s="16"/>
      <c r="X2082" s="16"/>
      <c r="Y2082" s="16"/>
      <c r="Z2082" s="16"/>
      <c r="AA2082" s="16"/>
      <c r="AB2082" s="16"/>
      <c r="AC2082" s="16"/>
      <c r="AD2082" s="16"/>
      <c r="AE2082" s="16"/>
      <c r="AF2082" s="16"/>
      <c r="AG2082" s="16"/>
      <c r="AH2082" s="16"/>
      <c r="AI2082" s="16"/>
      <c r="AJ2082" s="16" t="e">
        <f>VLOOKUP(E2082,[4]TD!$A:$B,2,0)</f>
        <v>#N/A</v>
      </c>
      <c r="AK2082" s="16"/>
      <c r="AL2082" s="16"/>
      <c r="AM2082" s="16"/>
      <c r="AN2082" s="16"/>
      <c r="AO2082" s="16"/>
      <c r="AP2082" s="16"/>
      <c r="AQ2082" s="16"/>
      <c r="AR2082" s="16"/>
      <c r="AS2082" s="16"/>
      <c r="AT2082" s="16">
        <f t="shared" si="330"/>
        <v>0</v>
      </c>
      <c r="AU2082" s="25">
        <f t="shared" si="333"/>
        <v>126516</v>
      </c>
      <c r="AV2082" s="16"/>
      <c r="AW2082" s="16"/>
      <c r="AX2082" s="16"/>
      <c r="AY2082" s="16"/>
      <c r="AZ2082" s="16"/>
      <c r="BA2082" s="16"/>
      <c r="BB2082" s="25">
        <f t="shared" si="326"/>
        <v>0</v>
      </c>
      <c r="BC2082" s="16"/>
      <c r="BD2082" s="52">
        <f t="shared" si="327"/>
        <v>44841.59097222222</v>
      </c>
      <c r="BE2082" s="16">
        <f t="shared" si="331"/>
        <v>2022</v>
      </c>
      <c r="BF2082" s="52">
        <f t="shared" si="328"/>
        <v>0</v>
      </c>
      <c r="BG2082" s="16">
        <f t="shared" si="332"/>
        <v>1900</v>
      </c>
      <c r="BH2082" s="16"/>
    </row>
    <row r="2083" spans="1:60" x14ac:dyDescent="0.25">
      <c r="A2083" s="16">
        <v>820003850</v>
      </c>
      <c r="B2083" s="16" t="s">
        <v>3461</v>
      </c>
      <c r="C2083" s="16" t="s">
        <v>3462</v>
      </c>
      <c r="D2083" s="17" t="s">
        <v>1210</v>
      </c>
      <c r="E2083" s="17">
        <v>84944</v>
      </c>
      <c r="F2083" s="17" t="str">
        <f t="shared" si="329"/>
        <v>ST84944</v>
      </c>
      <c r="G2083" s="17" t="e">
        <f>VLOOKUP(E2083,[4]PARTIDAS!$F:$M,8,0)</f>
        <v>#N/A</v>
      </c>
      <c r="H2083" s="17"/>
      <c r="I2083" s="18">
        <v>44841.634722222225</v>
      </c>
      <c r="J2083" s="18">
        <v>44841.634722222225</v>
      </c>
      <c r="K2083" s="17"/>
      <c r="L2083" s="19">
        <v>271637</v>
      </c>
      <c r="M2083" s="19">
        <v>271637</v>
      </c>
      <c r="N2083" s="16" t="s">
        <v>3481</v>
      </c>
      <c r="O2083" s="16"/>
      <c r="P2083" s="16"/>
      <c r="Q2083" s="16"/>
      <c r="R2083" s="16"/>
      <c r="S2083" s="16"/>
      <c r="T2083" s="16"/>
      <c r="U2083" s="16"/>
      <c r="V2083" s="16"/>
      <c r="W2083" s="16"/>
      <c r="X2083" s="16"/>
      <c r="Y2083" s="16"/>
      <c r="Z2083" s="16"/>
      <c r="AA2083" s="16"/>
      <c r="AB2083" s="16"/>
      <c r="AC2083" s="16"/>
      <c r="AD2083" s="16"/>
      <c r="AE2083" s="16"/>
      <c r="AF2083" s="16"/>
      <c r="AG2083" s="16"/>
      <c r="AH2083" s="16"/>
      <c r="AI2083" s="16"/>
      <c r="AJ2083" s="16" t="e">
        <f>VLOOKUP(E2083,[4]TD!$A:$B,2,0)</f>
        <v>#N/A</v>
      </c>
      <c r="AK2083" s="16"/>
      <c r="AL2083" s="16"/>
      <c r="AM2083" s="16"/>
      <c r="AN2083" s="16"/>
      <c r="AO2083" s="16"/>
      <c r="AP2083" s="16"/>
      <c r="AQ2083" s="16"/>
      <c r="AR2083" s="16"/>
      <c r="AS2083" s="16"/>
      <c r="AT2083" s="16">
        <f t="shared" si="330"/>
        <v>0</v>
      </c>
      <c r="AU2083" s="25">
        <f t="shared" si="333"/>
        <v>271637</v>
      </c>
      <c r="AV2083" s="16"/>
      <c r="AW2083" s="16"/>
      <c r="AX2083" s="16"/>
      <c r="AY2083" s="16"/>
      <c r="AZ2083" s="16"/>
      <c r="BA2083" s="16"/>
      <c r="BB2083" s="25">
        <f t="shared" si="326"/>
        <v>0</v>
      </c>
      <c r="BC2083" s="16"/>
      <c r="BD2083" s="52">
        <f t="shared" si="327"/>
        <v>44841.634722222225</v>
      </c>
      <c r="BE2083" s="16">
        <f t="shared" si="331"/>
        <v>2022</v>
      </c>
      <c r="BF2083" s="52">
        <f t="shared" si="328"/>
        <v>0</v>
      </c>
      <c r="BG2083" s="16">
        <f t="shared" si="332"/>
        <v>1900</v>
      </c>
      <c r="BH2083" s="16"/>
    </row>
    <row r="2084" spans="1:60" x14ac:dyDescent="0.25">
      <c r="A2084" s="16">
        <v>820003850</v>
      </c>
      <c r="B2084" s="16" t="s">
        <v>3461</v>
      </c>
      <c r="C2084" s="16" t="s">
        <v>3462</v>
      </c>
      <c r="D2084" s="17" t="s">
        <v>1210</v>
      </c>
      <c r="E2084" s="17">
        <v>84975</v>
      </c>
      <c r="F2084" s="17" t="str">
        <f t="shared" si="329"/>
        <v>ST84975</v>
      </c>
      <c r="G2084" s="17" t="e">
        <f>VLOOKUP(E2084,[4]PARTIDAS!$F:$M,8,0)</f>
        <v>#N/A</v>
      </c>
      <c r="H2084" s="17"/>
      <c r="I2084" s="18">
        <v>44841.700694444444</v>
      </c>
      <c r="J2084" s="18">
        <v>44841.700694444444</v>
      </c>
      <c r="K2084" s="17"/>
      <c r="L2084" s="19">
        <v>79600</v>
      </c>
      <c r="M2084" s="19">
        <v>79600</v>
      </c>
      <c r="N2084" s="16" t="s">
        <v>3481</v>
      </c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16"/>
      <c r="AH2084" s="16"/>
      <c r="AI2084" s="16"/>
      <c r="AJ2084" s="16" t="e">
        <f>VLOOKUP(E2084,[4]TD!$A:$B,2,0)</f>
        <v>#N/A</v>
      </c>
      <c r="AK2084" s="16"/>
      <c r="AL2084" s="16"/>
      <c r="AM2084" s="16"/>
      <c r="AN2084" s="16"/>
      <c r="AO2084" s="16"/>
      <c r="AP2084" s="16"/>
      <c r="AQ2084" s="16"/>
      <c r="AR2084" s="16"/>
      <c r="AS2084" s="16"/>
      <c r="AT2084" s="16">
        <f t="shared" si="330"/>
        <v>0</v>
      </c>
      <c r="AU2084" s="25">
        <f t="shared" si="333"/>
        <v>79600</v>
      </c>
      <c r="AV2084" s="16"/>
      <c r="AW2084" s="16"/>
      <c r="AX2084" s="16"/>
      <c r="AY2084" s="16"/>
      <c r="AZ2084" s="16"/>
      <c r="BA2084" s="16"/>
      <c r="BB2084" s="25">
        <f t="shared" si="326"/>
        <v>0</v>
      </c>
      <c r="BC2084" s="16"/>
      <c r="BD2084" s="52">
        <f t="shared" si="327"/>
        <v>44841.700694444444</v>
      </c>
      <c r="BE2084" s="16">
        <f t="shared" si="331"/>
        <v>2022</v>
      </c>
      <c r="BF2084" s="52">
        <f t="shared" si="328"/>
        <v>0</v>
      </c>
      <c r="BG2084" s="16">
        <f t="shared" si="332"/>
        <v>1900</v>
      </c>
      <c r="BH2084" s="16"/>
    </row>
    <row r="2085" spans="1:60" x14ac:dyDescent="0.25">
      <c r="A2085" s="16">
        <v>820003850</v>
      </c>
      <c r="B2085" s="16" t="s">
        <v>3461</v>
      </c>
      <c r="C2085" s="16" t="s">
        <v>3467</v>
      </c>
      <c r="D2085" s="17" t="s">
        <v>1210</v>
      </c>
      <c r="E2085" s="17">
        <v>84983</v>
      </c>
      <c r="F2085" s="17" t="str">
        <f t="shared" si="329"/>
        <v>ST84983</v>
      </c>
      <c r="G2085" s="17" t="e">
        <f>VLOOKUP(E2085,[4]PARTIDAS!$F:$M,8,0)</f>
        <v>#N/A</v>
      </c>
      <c r="H2085" s="17"/>
      <c r="I2085" s="18">
        <v>44841.723611111112</v>
      </c>
      <c r="J2085" s="18">
        <v>44841.723611111112</v>
      </c>
      <c r="K2085" s="17"/>
      <c r="L2085" s="19">
        <v>71526</v>
      </c>
      <c r="M2085" s="19">
        <v>71526</v>
      </c>
      <c r="N2085" s="16" t="s">
        <v>3481</v>
      </c>
      <c r="O2085" s="16"/>
      <c r="P2085" s="16"/>
      <c r="Q2085" s="16"/>
      <c r="R2085" s="16"/>
      <c r="S2085" s="16"/>
      <c r="T2085" s="16"/>
      <c r="U2085" s="16"/>
      <c r="V2085" s="16"/>
      <c r="W2085" s="16"/>
      <c r="X2085" s="16"/>
      <c r="Y2085" s="16"/>
      <c r="Z2085" s="16"/>
      <c r="AA2085" s="16"/>
      <c r="AB2085" s="16"/>
      <c r="AC2085" s="16"/>
      <c r="AD2085" s="16"/>
      <c r="AE2085" s="16"/>
      <c r="AF2085" s="16"/>
      <c r="AG2085" s="16"/>
      <c r="AH2085" s="16"/>
      <c r="AI2085" s="16"/>
      <c r="AJ2085" s="16" t="e">
        <f>VLOOKUP(E2085,[4]TD!$A:$B,2,0)</f>
        <v>#N/A</v>
      </c>
      <c r="AK2085" s="16"/>
      <c r="AL2085" s="16"/>
      <c r="AM2085" s="16"/>
      <c r="AN2085" s="16"/>
      <c r="AO2085" s="16"/>
      <c r="AP2085" s="16"/>
      <c r="AQ2085" s="16"/>
      <c r="AR2085" s="16"/>
      <c r="AS2085" s="16"/>
      <c r="AT2085" s="16">
        <f t="shared" si="330"/>
        <v>0</v>
      </c>
      <c r="AU2085" s="25">
        <f t="shared" si="333"/>
        <v>71526</v>
      </c>
      <c r="AV2085" s="16"/>
      <c r="AW2085" s="16"/>
      <c r="AX2085" s="16"/>
      <c r="AY2085" s="16"/>
      <c r="AZ2085" s="16"/>
      <c r="BA2085" s="16"/>
      <c r="BB2085" s="25">
        <f t="shared" si="326"/>
        <v>0</v>
      </c>
      <c r="BC2085" s="16"/>
      <c r="BD2085" s="52">
        <f t="shared" si="327"/>
        <v>44841.723611111112</v>
      </c>
      <c r="BE2085" s="16">
        <f t="shared" si="331"/>
        <v>2022</v>
      </c>
      <c r="BF2085" s="52">
        <f t="shared" si="328"/>
        <v>0</v>
      </c>
      <c r="BG2085" s="16">
        <f t="shared" si="332"/>
        <v>1900</v>
      </c>
      <c r="BH2085" s="16"/>
    </row>
    <row r="2086" spans="1:60" x14ac:dyDescent="0.25">
      <c r="A2086" s="16">
        <v>820003850</v>
      </c>
      <c r="B2086" s="16" t="s">
        <v>3461</v>
      </c>
      <c r="C2086" s="16" t="s">
        <v>3467</v>
      </c>
      <c r="D2086" s="17" t="s">
        <v>1210</v>
      </c>
      <c r="E2086" s="17">
        <v>84992</v>
      </c>
      <c r="F2086" s="17" t="str">
        <f t="shared" si="329"/>
        <v>ST84992</v>
      </c>
      <c r="G2086" s="17" t="e">
        <f>VLOOKUP(E2086,[4]PARTIDAS!$F:$M,8,0)</f>
        <v>#N/A</v>
      </c>
      <c r="H2086" s="17"/>
      <c r="I2086" s="18">
        <v>44842.037499999999</v>
      </c>
      <c r="J2086" s="18">
        <v>44842.037499999999</v>
      </c>
      <c r="K2086" s="17"/>
      <c r="L2086" s="19">
        <v>210767</v>
      </c>
      <c r="M2086" s="19">
        <v>210767</v>
      </c>
      <c r="N2086" s="16" t="s">
        <v>3481</v>
      </c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16"/>
      <c r="AH2086" s="16"/>
      <c r="AI2086" s="16"/>
      <c r="AJ2086" s="16" t="e">
        <f>VLOOKUP(E2086,[4]TD!$A:$B,2,0)</f>
        <v>#N/A</v>
      </c>
      <c r="AK2086" s="16"/>
      <c r="AL2086" s="16"/>
      <c r="AM2086" s="16"/>
      <c r="AN2086" s="16"/>
      <c r="AO2086" s="16"/>
      <c r="AP2086" s="16"/>
      <c r="AQ2086" s="16"/>
      <c r="AR2086" s="16"/>
      <c r="AS2086" s="16"/>
      <c r="AT2086" s="16">
        <f t="shared" si="330"/>
        <v>0</v>
      </c>
      <c r="AU2086" s="25">
        <f t="shared" si="333"/>
        <v>210767</v>
      </c>
      <c r="AV2086" s="16"/>
      <c r="AW2086" s="16"/>
      <c r="AX2086" s="16"/>
      <c r="AY2086" s="16"/>
      <c r="AZ2086" s="16"/>
      <c r="BA2086" s="16"/>
      <c r="BB2086" s="25">
        <f t="shared" si="326"/>
        <v>0</v>
      </c>
      <c r="BC2086" s="16"/>
      <c r="BD2086" s="52">
        <f t="shared" si="327"/>
        <v>44842.037499999999</v>
      </c>
      <c r="BE2086" s="16">
        <f t="shared" si="331"/>
        <v>2022</v>
      </c>
      <c r="BF2086" s="52">
        <f t="shared" si="328"/>
        <v>0</v>
      </c>
      <c r="BG2086" s="16">
        <f t="shared" si="332"/>
        <v>1900</v>
      </c>
      <c r="BH2086" s="16"/>
    </row>
    <row r="2087" spans="1:60" x14ac:dyDescent="0.25">
      <c r="A2087" s="16">
        <v>820003850</v>
      </c>
      <c r="B2087" s="16" t="s">
        <v>3461</v>
      </c>
      <c r="C2087" s="16" t="s">
        <v>3462</v>
      </c>
      <c r="D2087" s="17" t="s">
        <v>1210</v>
      </c>
      <c r="E2087" s="17">
        <v>85068</v>
      </c>
      <c r="F2087" s="17" t="str">
        <f t="shared" si="329"/>
        <v>ST85068</v>
      </c>
      <c r="G2087" s="17" t="e">
        <f>VLOOKUP(E2087,[4]PARTIDAS!$F:$M,8,0)</f>
        <v>#N/A</v>
      </c>
      <c r="H2087" s="17"/>
      <c r="I2087" s="18">
        <v>44842.92291666667</v>
      </c>
      <c r="J2087" s="18">
        <v>44842.92291666667</v>
      </c>
      <c r="K2087" s="17"/>
      <c r="L2087" s="19">
        <v>232393</v>
      </c>
      <c r="M2087" s="19">
        <v>232393</v>
      </c>
      <c r="N2087" s="16" t="s">
        <v>3481</v>
      </c>
      <c r="O2087" s="16"/>
      <c r="P2087" s="16"/>
      <c r="Q2087" s="16"/>
      <c r="R2087" s="16"/>
      <c r="S2087" s="16"/>
      <c r="T2087" s="16"/>
      <c r="U2087" s="16"/>
      <c r="V2087" s="16"/>
      <c r="W2087" s="16"/>
      <c r="X2087" s="16"/>
      <c r="Y2087" s="16"/>
      <c r="Z2087" s="16"/>
      <c r="AA2087" s="16"/>
      <c r="AB2087" s="16"/>
      <c r="AC2087" s="16"/>
      <c r="AD2087" s="16"/>
      <c r="AE2087" s="16"/>
      <c r="AF2087" s="16"/>
      <c r="AG2087" s="16"/>
      <c r="AH2087" s="16"/>
      <c r="AI2087" s="16"/>
      <c r="AJ2087" s="16" t="e">
        <f>VLOOKUP(E2087,[4]TD!$A:$B,2,0)</f>
        <v>#N/A</v>
      </c>
      <c r="AK2087" s="16"/>
      <c r="AL2087" s="16"/>
      <c r="AM2087" s="16"/>
      <c r="AN2087" s="16"/>
      <c r="AO2087" s="16"/>
      <c r="AP2087" s="16"/>
      <c r="AQ2087" s="16"/>
      <c r="AR2087" s="16"/>
      <c r="AS2087" s="16"/>
      <c r="AT2087" s="16">
        <f t="shared" si="330"/>
        <v>0</v>
      </c>
      <c r="AU2087" s="25">
        <f t="shared" si="333"/>
        <v>232393</v>
      </c>
      <c r="AV2087" s="16"/>
      <c r="AW2087" s="16"/>
      <c r="AX2087" s="16"/>
      <c r="AY2087" s="16"/>
      <c r="AZ2087" s="16"/>
      <c r="BA2087" s="16"/>
      <c r="BB2087" s="25">
        <f t="shared" si="326"/>
        <v>0</v>
      </c>
      <c r="BC2087" s="16"/>
      <c r="BD2087" s="52">
        <f t="shared" si="327"/>
        <v>44842.92291666667</v>
      </c>
      <c r="BE2087" s="16">
        <f t="shared" si="331"/>
        <v>2022</v>
      </c>
      <c r="BF2087" s="52">
        <f t="shared" si="328"/>
        <v>0</v>
      </c>
      <c r="BG2087" s="16">
        <f t="shared" si="332"/>
        <v>1900</v>
      </c>
      <c r="BH2087" s="16"/>
    </row>
    <row r="2088" spans="1:60" x14ac:dyDescent="0.25">
      <c r="A2088" s="16">
        <v>820003850</v>
      </c>
      <c r="B2088" s="16" t="s">
        <v>3461</v>
      </c>
      <c r="C2088" s="16" t="s">
        <v>3467</v>
      </c>
      <c r="D2088" s="17" t="s">
        <v>1210</v>
      </c>
      <c r="E2088" s="17">
        <v>85074</v>
      </c>
      <c r="F2088" s="17" t="str">
        <f t="shared" si="329"/>
        <v>ST85074</v>
      </c>
      <c r="G2088" s="17" t="e">
        <f>VLOOKUP(E2088,[4]PARTIDAS!$F:$M,8,0)</f>
        <v>#N/A</v>
      </c>
      <c r="H2088" s="17"/>
      <c r="I2088" s="18">
        <v>44843.00277777778</v>
      </c>
      <c r="J2088" s="18">
        <v>44843.00277777778</v>
      </c>
      <c r="K2088" s="17"/>
      <c r="L2088" s="19">
        <v>301599</v>
      </c>
      <c r="M2088" s="19">
        <v>301599</v>
      </c>
      <c r="N2088" s="16" t="s">
        <v>3481</v>
      </c>
      <c r="O2088" s="16"/>
      <c r="P2088" s="16"/>
      <c r="Q2088" s="16"/>
      <c r="R2088" s="16"/>
      <c r="S2088" s="16"/>
      <c r="T2088" s="16"/>
      <c r="U2088" s="16"/>
      <c r="V2088" s="16"/>
      <c r="W2088" s="16"/>
      <c r="X2088" s="16"/>
      <c r="Y2088" s="16"/>
      <c r="Z2088" s="16"/>
      <c r="AA2088" s="16"/>
      <c r="AB2088" s="16"/>
      <c r="AC2088" s="16"/>
      <c r="AD2088" s="16"/>
      <c r="AE2088" s="16"/>
      <c r="AF2088" s="16"/>
      <c r="AG2088" s="16"/>
      <c r="AH2088" s="16"/>
      <c r="AI2088" s="16"/>
      <c r="AJ2088" s="16" t="e">
        <f>VLOOKUP(E2088,[4]TD!$A:$B,2,0)</f>
        <v>#N/A</v>
      </c>
      <c r="AK2088" s="16"/>
      <c r="AL2088" s="16"/>
      <c r="AM2088" s="16"/>
      <c r="AN2088" s="16"/>
      <c r="AO2088" s="16"/>
      <c r="AP2088" s="16"/>
      <c r="AQ2088" s="16"/>
      <c r="AR2088" s="16"/>
      <c r="AS2088" s="16"/>
      <c r="AT2088" s="16">
        <f t="shared" si="330"/>
        <v>0</v>
      </c>
      <c r="AU2088" s="25">
        <f t="shared" si="333"/>
        <v>301599</v>
      </c>
      <c r="AV2088" s="16"/>
      <c r="AW2088" s="16"/>
      <c r="AX2088" s="16"/>
      <c r="AY2088" s="16"/>
      <c r="AZ2088" s="16"/>
      <c r="BA2088" s="16"/>
      <c r="BB2088" s="25">
        <f t="shared" si="326"/>
        <v>0</v>
      </c>
      <c r="BC2088" s="16"/>
      <c r="BD2088" s="52">
        <f t="shared" si="327"/>
        <v>44843.00277777778</v>
      </c>
      <c r="BE2088" s="16">
        <f t="shared" si="331"/>
        <v>2022</v>
      </c>
      <c r="BF2088" s="52">
        <f t="shared" si="328"/>
        <v>0</v>
      </c>
      <c r="BG2088" s="16">
        <f t="shared" si="332"/>
        <v>1900</v>
      </c>
      <c r="BH2088" s="16"/>
    </row>
    <row r="2089" spans="1:60" x14ac:dyDescent="0.25">
      <c r="A2089" s="16">
        <v>820003850</v>
      </c>
      <c r="B2089" s="16" t="s">
        <v>3461</v>
      </c>
      <c r="C2089" s="16" t="s">
        <v>3462</v>
      </c>
      <c r="D2089" s="17" t="s">
        <v>1210</v>
      </c>
      <c r="E2089" s="17">
        <v>85086</v>
      </c>
      <c r="F2089" s="17" t="str">
        <f t="shared" si="329"/>
        <v>ST85086</v>
      </c>
      <c r="G2089" s="17" t="e">
        <f>VLOOKUP(E2089,[4]PARTIDAS!$F:$M,8,0)</f>
        <v>#N/A</v>
      </c>
      <c r="H2089" s="17"/>
      <c r="I2089" s="18">
        <v>44843.581250000003</v>
      </c>
      <c r="J2089" s="18">
        <v>44843.581250000003</v>
      </c>
      <c r="K2089" s="17"/>
      <c r="L2089" s="19">
        <v>519362</v>
      </c>
      <c r="M2089" s="19">
        <v>519362</v>
      </c>
      <c r="N2089" s="16" t="s">
        <v>3481</v>
      </c>
      <c r="O2089" s="16"/>
      <c r="P2089" s="16"/>
      <c r="Q2089" s="16"/>
      <c r="R2089" s="16"/>
      <c r="S2089" s="16"/>
      <c r="T2089" s="16"/>
      <c r="U2089" s="16"/>
      <c r="V2089" s="16"/>
      <c r="W2089" s="16"/>
      <c r="X2089" s="16"/>
      <c r="Y2089" s="16"/>
      <c r="Z2089" s="16"/>
      <c r="AA2089" s="16"/>
      <c r="AB2089" s="16"/>
      <c r="AC2089" s="16"/>
      <c r="AD2089" s="16"/>
      <c r="AE2089" s="16"/>
      <c r="AF2089" s="16"/>
      <c r="AG2089" s="16"/>
      <c r="AH2089" s="16"/>
      <c r="AI2089" s="16"/>
      <c r="AJ2089" s="16" t="e">
        <f>VLOOKUP(E2089,[4]TD!$A:$B,2,0)</f>
        <v>#N/A</v>
      </c>
      <c r="AK2089" s="16"/>
      <c r="AL2089" s="16"/>
      <c r="AM2089" s="16"/>
      <c r="AN2089" s="16"/>
      <c r="AO2089" s="16"/>
      <c r="AP2089" s="16"/>
      <c r="AQ2089" s="16"/>
      <c r="AR2089" s="16"/>
      <c r="AS2089" s="16"/>
      <c r="AT2089" s="16">
        <f t="shared" si="330"/>
        <v>0</v>
      </c>
      <c r="AU2089" s="25">
        <f t="shared" si="333"/>
        <v>519362</v>
      </c>
      <c r="AV2089" s="16"/>
      <c r="AW2089" s="16"/>
      <c r="AX2089" s="16"/>
      <c r="AY2089" s="16"/>
      <c r="AZ2089" s="16"/>
      <c r="BA2089" s="16"/>
      <c r="BB2089" s="25">
        <f t="shared" si="326"/>
        <v>0</v>
      </c>
      <c r="BC2089" s="16"/>
      <c r="BD2089" s="52">
        <f t="shared" si="327"/>
        <v>44843.581250000003</v>
      </c>
      <c r="BE2089" s="16">
        <f t="shared" si="331"/>
        <v>2022</v>
      </c>
      <c r="BF2089" s="52">
        <f t="shared" si="328"/>
        <v>0</v>
      </c>
      <c r="BG2089" s="16">
        <f t="shared" si="332"/>
        <v>1900</v>
      </c>
      <c r="BH2089" s="16"/>
    </row>
    <row r="2090" spans="1:60" x14ac:dyDescent="0.25">
      <c r="A2090" s="16">
        <v>820003850</v>
      </c>
      <c r="B2090" s="16" t="s">
        <v>3461</v>
      </c>
      <c r="C2090" s="16" t="s">
        <v>3462</v>
      </c>
      <c r="D2090" s="17" t="s">
        <v>1210</v>
      </c>
      <c r="E2090" s="17">
        <v>85101</v>
      </c>
      <c r="F2090" s="17" t="str">
        <f t="shared" si="329"/>
        <v>ST85101</v>
      </c>
      <c r="G2090" s="17" t="e">
        <f>VLOOKUP(E2090,[4]PARTIDAS!$F:$M,8,0)</f>
        <v>#N/A</v>
      </c>
      <c r="H2090" s="17"/>
      <c r="I2090" s="18">
        <v>44843.71875</v>
      </c>
      <c r="J2090" s="18">
        <v>44843.71875</v>
      </c>
      <c r="K2090" s="17"/>
      <c r="L2090" s="19">
        <v>225566</v>
      </c>
      <c r="M2090" s="19">
        <v>225566</v>
      </c>
      <c r="N2090" s="16" t="s">
        <v>3481</v>
      </c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16"/>
      <c r="AH2090" s="16"/>
      <c r="AI2090" s="16"/>
      <c r="AJ2090" s="16" t="e">
        <f>VLOOKUP(E2090,[4]TD!$A:$B,2,0)</f>
        <v>#N/A</v>
      </c>
      <c r="AK2090" s="16"/>
      <c r="AL2090" s="16"/>
      <c r="AM2090" s="16"/>
      <c r="AN2090" s="16"/>
      <c r="AO2090" s="16"/>
      <c r="AP2090" s="16"/>
      <c r="AQ2090" s="16"/>
      <c r="AR2090" s="16"/>
      <c r="AS2090" s="16"/>
      <c r="AT2090" s="16">
        <f t="shared" si="330"/>
        <v>0</v>
      </c>
      <c r="AU2090" s="25">
        <f t="shared" si="333"/>
        <v>225566</v>
      </c>
      <c r="AV2090" s="16"/>
      <c r="AW2090" s="16"/>
      <c r="AX2090" s="16"/>
      <c r="AY2090" s="16"/>
      <c r="AZ2090" s="16"/>
      <c r="BA2090" s="16"/>
      <c r="BB2090" s="25">
        <f t="shared" si="326"/>
        <v>0</v>
      </c>
      <c r="BC2090" s="16"/>
      <c r="BD2090" s="52">
        <f t="shared" si="327"/>
        <v>44843.71875</v>
      </c>
      <c r="BE2090" s="16">
        <f t="shared" si="331"/>
        <v>2022</v>
      </c>
      <c r="BF2090" s="52">
        <f t="shared" si="328"/>
        <v>0</v>
      </c>
      <c r="BG2090" s="16">
        <f t="shared" si="332"/>
        <v>1900</v>
      </c>
      <c r="BH2090" s="16"/>
    </row>
    <row r="2091" spans="1:60" x14ac:dyDescent="0.25">
      <c r="A2091" s="16">
        <v>820003850</v>
      </c>
      <c r="B2091" s="16" t="s">
        <v>3461</v>
      </c>
      <c r="C2091" s="16" t="s">
        <v>3462</v>
      </c>
      <c r="D2091" s="17" t="s">
        <v>1210</v>
      </c>
      <c r="E2091" s="17">
        <v>85118</v>
      </c>
      <c r="F2091" s="17" t="str">
        <f t="shared" si="329"/>
        <v>ST85118</v>
      </c>
      <c r="G2091" s="17" t="e">
        <f>VLOOKUP(E2091,[4]PARTIDAS!$F:$M,8,0)</f>
        <v>#N/A</v>
      </c>
      <c r="H2091" s="17"/>
      <c r="I2091" s="18">
        <v>44843.925000000003</v>
      </c>
      <c r="J2091" s="18">
        <v>44843.925000000003</v>
      </c>
      <c r="K2091" s="17"/>
      <c r="L2091" s="19">
        <v>141428</v>
      </c>
      <c r="M2091" s="19">
        <v>141428</v>
      </c>
      <c r="N2091" s="16" t="s">
        <v>3481</v>
      </c>
      <c r="O2091" s="16"/>
      <c r="P2091" s="16"/>
      <c r="Q2091" s="16"/>
      <c r="R2091" s="16"/>
      <c r="S2091" s="16"/>
      <c r="T2091" s="16"/>
      <c r="U2091" s="16"/>
      <c r="V2091" s="16"/>
      <c r="W2091" s="16"/>
      <c r="X2091" s="16"/>
      <c r="Y2091" s="16"/>
      <c r="Z2091" s="16"/>
      <c r="AA2091" s="16"/>
      <c r="AB2091" s="16"/>
      <c r="AC2091" s="16"/>
      <c r="AD2091" s="16"/>
      <c r="AE2091" s="16"/>
      <c r="AF2091" s="16"/>
      <c r="AG2091" s="16"/>
      <c r="AH2091" s="16"/>
      <c r="AI2091" s="16"/>
      <c r="AJ2091" s="16" t="e">
        <f>VLOOKUP(E2091,[4]TD!$A:$B,2,0)</f>
        <v>#N/A</v>
      </c>
      <c r="AK2091" s="16"/>
      <c r="AL2091" s="16"/>
      <c r="AM2091" s="16"/>
      <c r="AN2091" s="16"/>
      <c r="AO2091" s="16"/>
      <c r="AP2091" s="16"/>
      <c r="AQ2091" s="16"/>
      <c r="AR2091" s="16"/>
      <c r="AS2091" s="16"/>
      <c r="AT2091" s="16">
        <f t="shared" si="330"/>
        <v>0</v>
      </c>
      <c r="AU2091" s="25">
        <f t="shared" si="333"/>
        <v>141428</v>
      </c>
      <c r="AV2091" s="16"/>
      <c r="AW2091" s="16"/>
      <c r="AX2091" s="16"/>
      <c r="AY2091" s="16"/>
      <c r="AZ2091" s="16"/>
      <c r="BA2091" s="16"/>
      <c r="BB2091" s="25">
        <f t="shared" si="326"/>
        <v>0</v>
      </c>
      <c r="BC2091" s="16"/>
      <c r="BD2091" s="52">
        <f t="shared" si="327"/>
        <v>44843.925000000003</v>
      </c>
      <c r="BE2091" s="16">
        <f t="shared" si="331"/>
        <v>2022</v>
      </c>
      <c r="BF2091" s="52">
        <f t="shared" si="328"/>
        <v>0</v>
      </c>
      <c r="BG2091" s="16">
        <f t="shared" si="332"/>
        <v>1900</v>
      </c>
      <c r="BH2091" s="16"/>
    </row>
    <row r="2092" spans="1:60" x14ac:dyDescent="0.25">
      <c r="A2092" s="16">
        <v>820003850</v>
      </c>
      <c r="B2092" s="16" t="s">
        <v>3461</v>
      </c>
      <c r="C2092" s="16" t="s">
        <v>3462</v>
      </c>
      <c r="D2092" s="17" t="s">
        <v>1210</v>
      </c>
      <c r="E2092" s="17">
        <v>85145</v>
      </c>
      <c r="F2092" s="17" t="str">
        <f t="shared" si="329"/>
        <v>ST85145</v>
      </c>
      <c r="G2092" s="17" t="e">
        <f>VLOOKUP(E2092,[4]PARTIDAS!$F:$M,8,0)</f>
        <v>#N/A</v>
      </c>
      <c r="H2092" s="17"/>
      <c r="I2092" s="18">
        <v>44844.313888888886</v>
      </c>
      <c r="J2092" s="18">
        <v>44844.313888888886</v>
      </c>
      <c r="K2092" s="17"/>
      <c r="L2092" s="19">
        <v>46000</v>
      </c>
      <c r="M2092" s="19">
        <v>46000</v>
      </c>
      <c r="N2092" s="16" t="s">
        <v>3481</v>
      </c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16"/>
      <c r="AH2092" s="16"/>
      <c r="AI2092" s="16"/>
      <c r="AJ2092" s="16" t="e">
        <f>VLOOKUP(E2092,[4]TD!$A:$B,2,0)</f>
        <v>#N/A</v>
      </c>
      <c r="AK2092" s="16"/>
      <c r="AL2092" s="16"/>
      <c r="AM2092" s="16"/>
      <c r="AN2092" s="16"/>
      <c r="AO2092" s="16"/>
      <c r="AP2092" s="16"/>
      <c r="AQ2092" s="16"/>
      <c r="AR2092" s="16"/>
      <c r="AS2092" s="16"/>
      <c r="AT2092" s="16">
        <f t="shared" si="330"/>
        <v>0</v>
      </c>
      <c r="AU2092" s="25">
        <f t="shared" si="333"/>
        <v>46000</v>
      </c>
      <c r="AV2092" s="16"/>
      <c r="AW2092" s="16"/>
      <c r="AX2092" s="16"/>
      <c r="AY2092" s="16"/>
      <c r="AZ2092" s="16"/>
      <c r="BA2092" s="16"/>
      <c r="BB2092" s="25">
        <f t="shared" si="326"/>
        <v>0</v>
      </c>
      <c r="BC2092" s="16"/>
      <c r="BD2092" s="52">
        <f t="shared" si="327"/>
        <v>44844.313888888886</v>
      </c>
      <c r="BE2092" s="16">
        <f t="shared" si="331"/>
        <v>2022</v>
      </c>
      <c r="BF2092" s="52">
        <f t="shared" si="328"/>
        <v>0</v>
      </c>
      <c r="BG2092" s="16">
        <f t="shared" si="332"/>
        <v>1900</v>
      </c>
      <c r="BH2092" s="16"/>
    </row>
    <row r="2093" spans="1:60" x14ac:dyDescent="0.25">
      <c r="A2093" s="16">
        <v>820003850</v>
      </c>
      <c r="B2093" s="16" t="s">
        <v>3461</v>
      </c>
      <c r="C2093" s="16" t="s">
        <v>3462</v>
      </c>
      <c r="D2093" s="17" t="s">
        <v>1210</v>
      </c>
      <c r="E2093" s="17">
        <v>85207</v>
      </c>
      <c r="F2093" s="17" t="str">
        <f t="shared" si="329"/>
        <v>ST85207</v>
      </c>
      <c r="G2093" s="17" t="e">
        <f>VLOOKUP(E2093,[4]PARTIDAS!$F:$M,8,0)</f>
        <v>#N/A</v>
      </c>
      <c r="H2093" s="17"/>
      <c r="I2093" s="18">
        <v>44844.48541666667</v>
      </c>
      <c r="J2093" s="18">
        <v>44844.48541666667</v>
      </c>
      <c r="K2093" s="17"/>
      <c r="L2093" s="19">
        <v>7100</v>
      </c>
      <c r="M2093" s="19">
        <v>7100</v>
      </c>
      <c r="N2093" s="16" t="s">
        <v>3481</v>
      </c>
      <c r="O2093" s="16"/>
      <c r="P2093" s="16"/>
      <c r="Q2093" s="16"/>
      <c r="R2093" s="16"/>
      <c r="S2093" s="16"/>
      <c r="T2093" s="16"/>
      <c r="U2093" s="16"/>
      <c r="V2093" s="16"/>
      <c r="W2093" s="16"/>
      <c r="X2093" s="16"/>
      <c r="Y2093" s="16"/>
      <c r="Z2093" s="16"/>
      <c r="AA2093" s="16"/>
      <c r="AB2093" s="16"/>
      <c r="AC2093" s="16"/>
      <c r="AD2093" s="16"/>
      <c r="AE2093" s="16"/>
      <c r="AF2093" s="16"/>
      <c r="AG2093" s="16"/>
      <c r="AH2093" s="16"/>
      <c r="AI2093" s="16"/>
      <c r="AJ2093" s="16" t="e">
        <f>VLOOKUP(E2093,[4]TD!$A:$B,2,0)</f>
        <v>#N/A</v>
      </c>
      <c r="AK2093" s="16"/>
      <c r="AL2093" s="16"/>
      <c r="AM2093" s="16"/>
      <c r="AN2093" s="16"/>
      <c r="AO2093" s="16"/>
      <c r="AP2093" s="16"/>
      <c r="AQ2093" s="16"/>
      <c r="AR2093" s="16"/>
      <c r="AS2093" s="16"/>
      <c r="AT2093" s="16">
        <f t="shared" si="330"/>
        <v>0</v>
      </c>
      <c r="AU2093" s="25">
        <f t="shared" si="333"/>
        <v>7100</v>
      </c>
      <c r="AV2093" s="16"/>
      <c r="AW2093" s="16"/>
      <c r="AX2093" s="16"/>
      <c r="AY2093" s="16"/>
      <c r="AZ2093" s="16"/>
      <c r="BA2093" s="16"/>
      <c r="BB2093" s="25">
        <f t="shared" si="326"/>
        <v>0</v>
      </c>
      <c r="BC2093" s="16"/>
      <c r="BD2093" s="52">
        <f t="shared" si="327"/>
        <v>44844.48541666667</v>
      </c>
      <c r="BE2093" s="16">
        <f t="shared" si="331"/>
        <v>2022</v>
      </c>
      <c r="BF2093" s="52">
        <f t="shared" si="328"/>
        <v>0</v>
      </c>
      <c r="BG2093" s="16">
        <f t="shared" si="332"/>
        <v>1900</v>
      </c>
      <c r="BH2093" s="16"/>
    </row>
    <row r="2094" spans="1:60" x14ac:dyDescent="0.25">
      <c r="A2094" s="16">
        <v>820003850</v>
      </c>
      <c r="B2094" s="16" t="s">
        <v>3461</v>
      </c>
      <c r="C2094" s="16" t="s">
        <v>3462</v>
      </c>
      <c r="D2094" s="17" t="s">
        <v>1210</v>
      </c>
      <c r="E2094" s="17">
        <v>85228</v>
      </c>
      <c r="F2094" s="17" t="str">
        <f t="shared" si="329"/>
        <v>ST85228</v>
      </c>
      <c r="G2094" s="17" t="e">
        <f>VLOOKUP(E2094,[4]PARTIDAS!$F:$M,8,0)</f>
        <v>#N/A</v>
      </c>
      <c r="H2094" s="17"/>
      <c r="I2094" s="18">
        <v>44844.55</v>
      </c>
      <c r="J2094" s="18">
        <v>44844.55</v>
      </c>
      <c r="K2094" s="17"/>
      <c r="L2094" s="19">
        <v>3724581</v>
      </c>
      <c r="M2094" s="19">
        <v>3724581</v>
      </c>
      <c r="N2094" s="16" t="s">
        <v>3481</v>
      </c>
      <c r="O2094" s="16"/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6"/>
      <c r="AG2094" s="16"/>
      <c r="AH2094" s="16"/>
      <c r="AI2094" s="16"/>
      <c r="AJ2094" s="16" t="e">
        <f>VLOOKUP(E2094,[4]TD!$A:$B,2,0)</f>
        <v>#N/A</v>
      </c>
      <c r="AK2094" s="16"/>
      <c r="AL2094" s="16"/>
      <c r="AM2094" s="16"/>
      <c r="AN2094" s="16"/>
      <c r="AO2094" s="16"/>
      <c r="AP2094" s="16"/>
      <c r="AQ2094" s="16"/>
      <c r="AR2094" s="16"/>
      <c r="AS2094" s="16"/>
      <c r="AT2094" s="16">
        <f t="shared" si="330"/>
        <v>0</v>
      </c>
      <c r="AU2094" s="25">
        <f t="shared" si="333"/>
        <v>3724581</v>
      </c>
      <c r="AV2094" s="16"/>
      <c r="AW2094" s="16"/>
      <c r="AX2094" s="16"/>
      <c r="AY2094" s="16"/>
      <c r="AZ2094" s="16"/>
      <c r="BA2094" s="16"/>
      <c r="BB2094" s="25">
        <f t="shared" si="326"/>
        <v>0</v>
      </c>
      <c r="BC2094" s="16"/>
      <c r="BD2094" s="52">
        <f t="shared" si="327"/>
        <v>44844.55</v>
      </c>
      <c r="BE2094" s="16">
        <f t="shared" si="331"/>
        <v>2022</v>
      </c>
      <c r="BF2094" s="52">
        <f t="shared" si="328"/>
        <v>0</v>
      </c>
      <c r="BG2094" s="16">
        <f t="shared" si="332"/>
        <v>1900</v>
      </c>
      <c r="BH2094" s="16"/>
    </row>
    <row r="2095" spans="1:60" x14ac:dyDescent="0.25">
      <c r="A2095" s="16">
        <v>820003850</v>
      </c>
      <c r="B2095" s="16" t="s">
        <v>3461</v>
      </c>
      <c r="C2095" s="16" t="s">
        <v>3467</v>
      </c>
      <c r="D2095" s="17" t="s">
        <v>1210</v>
      </c>
      <c r="E2095" s="17">
        <v>85229</v>
      </c>
      <c r="F2095" s="17" t="str">
        <f t="shared" si="329"/>
        <v>ST85229</v>
      </c>
      <c r="G2095" s="17" t="e">
        <f>VLOOKUP(E2095,[4]PARTIDAS!$F:$M,8,0)</f>
        <v>#N/A</v>
      </c>
      <c r="H2095" s="17"/>
      <c r="I2095" s="18">
        <v>44844.554166666669</v>
      </c>
      <c r="J2095" s="18">
        <v>44844.554166666669</v>
      </c>
      <c r="K2095" s="17"/>
      <c r="L2095" s="19">
        <v>51093</v>
      </c>
      <c r="M2095" s="19">
        <v>51093</v>
      </c>
      <c r="N2095" s="16" t="s">
        <v>3481</v>
      </c>
      <c r="O2095" s="16"/>
      <c r="P2095" s="16"/>
      <c r="Q2095" s="16"/>
      <c r="R2095" s="16"/>
      <c r="S2095" s="16"/>
      <c r="T2095" s="16"/>
      <c r="U2095" s="16"/>
      <c r="V2095" s="16"/>
      <c r="W2095" s="16"/>
      <c r="X2095" s="16"/>
      <c r="Y2095" s="16"/>
      <c r="Z2095" s="16"/>
      <c r="AA2095" s="16"/>
      <c r="AB2095" s="16"/>
      <c r="AC2095" s="16"/>
      <c r="AD2095" s="16"/>
      <c r="AE2095" s="16"/>
      <c r="AF2095" s="16"/>
      <c r="AG2095" s="16"/>
      <c r="AH2095" s="16"/>
      <c r="AI2095" s="16"/>
      <c r="AJ2095" s="16" t="e">
        <f>VLOOKUP(E2095,[4]TD!$A:$B,2,0)</f>
        <v>#N/A</v>
      </c>
      <c r="AK2095" s="16"/>
      <c r="AL2095" s="16"/>
      <c r="AM2095" s="16"/>
      <c r="AN2095" s="16"/>
      <c r="AO2095" s="16"/>
      <c r="AP2095" s="16"/>
      <c r="AQ2095" s="16"/>
      <c r="AR2095" s="16"/>
      <c r="AS2095" s="16"/>
      <c r="AT2095" s="16">
        <f t="shared" si="330"/>
        <v>0</v>
      </c>
      <c r="AU2095" s="25">
        <f t="shared" si="333"/>
        <v>51093</v>
      </c>
      <c r="AV2095" s="16"/>
      <c r="AW2095" s="16"/>
      <c r="AX2095" s="16"/>
      <c r="AY2095" s="16"/>
      <c r="AZ2095" s="16"/>
      <c r="BA2095" s="16"/>
      <c r="BB2095" s="25">
        <f t="shared" si="326"/>
        <v>0</v>
      </c>
      <c r="BC2095" s="16"/>
      <c r="BD2095" s="52">
        <f t="shared" si="327"/>
        <v>44844.554166666669</v>
      </c>
      <c r="BE2095" s="16">
        <f t="shared" si="331"/>
        <v>2022</v>
      </c>
      <c r="BF2095" s="52">
        <f t="shared" si="328"/>
        <v>0</v>
      </c>
      <c r="BG2095" s="16">
        <f t="shared" si="332"/>
        <v>1900</v>
      </c>
      <c r="BH2095" s="16"/>
    </row>
    <row r="2096" spans="1:60" x14ac:dyDescent="0.25">
      <c r="A2096" s="16">
        <v>820003850</v>
      </c>
      <c r="B2096" s="16" t="s">
        <v>3461</v>
      </c>
      <c r="C2096" s="16" t="s">
        <v>3462</v>
      </c>
      <c r="D2096" s="17" t="s">
        <v>1210</v>
      </c>
      <c r="E2096" s="17">
        <v>85250</v>
      </c>
      <c r="F2096" s="17" t="str">
        <f t="shared" si="329"/>
        <v>ST85250</v>
      </c>
      <c r="G2096" s="17" t="e">
        <f>VLOOKUP(E2096,[4]PARTIDAS!$F:$M,8,0)</f>
        <v>#N/A</v>
      </c>
      <c r="H2096" s="17"/>
      <c r="I2096" s="18">
        <v>44844.614583333336</v>
      </c>
      <c r="J2096" s="18">
        <v>44844.614583333336</v>
      </c>
      <c r="K2096" s="17"/>
      <c r="L2096" s="19">
        <v>40400</v>
      </c>
      <c r="M2096" s="19">
        <v>40400</v>
      </c>
      <c r="N2096" s="16" t="s">
        <v>3481</v>
      </c>
      <c r="O2096" s="16"/>
      <c r="P2096" s="16"/>
      <c r="Q2096" s="16"/>
      <c r="R2096" s="16"/>
      <c r="S2096" s="16"/>
      <c r="T2096" s="16"/>
      <c r="U2096" s="16"/>
      <c r="V2096" s="16"/>
      <c r="W2096" s="16"/>
      <c r="X2096" s="16"/>
      <c r="Y2096" s="16"/>
      <c r="Z2096" s="16"/>
      <c r="AA2096" s="16"/>
      <c r="AB2096" s="16"/>
      <c r="AC2096" s="16"/>
      <c r="AD2096" s="16"/>
      <c r="AE2096" s="16"/>
      <c r="AF2096" s="16"/>
      <c r="AG2096" s="16"/>
      <c r="AH2096" s="16"/>
      <c r="AI2096" s="16"/>
      <c r="AJ2096" s="16" t="e">
        <f>VLOOKUP(E2096,[4]TD!$A:$B,2,0)</f>
        <v>#N/A</v>
      </c>
      <c r="AK2096" s="16"/>
      <c r="AL2096" s="16"/>
      <c r="AM2096" s="16"/>
      <c r="AN2096" s="16"/>
      <c r="AO2096" s="16"/>
      <c r="AP2096" s="16"/>
      <c r="AQ2096" s="16"/>
      <c r="AR2096" s="16"/>
      <c r="AS2096" s="16"/>
      <c r="AT2096" s="16">
        <f t="shared" si="330"/>
        <v>0</v>
      </c>
      <c r="AU2096" s="25">
        <f t="shared" si="333"/>
        <v>40400</v>
      </c>
      <c r="AV2096" s="16"/>
      <c r="AW2096" s="16"/>
      <c r="AX2096" s="16"/>
      <c r="AY2096" s="16"/>
      <c r="AZ2096" s="16"/>
      <c r="BA2096" s="16"/>
      <c r="BB2096" s="25">
        <f t="shared" si="326"/>
        <v>0</v>
      </c>
      <c r="BC2096" s="16"/>
      <c r="BD2096" s="52">
        <f t="shared" si="327"/>
        <v>44844.614583333336</v>
      </c>
      <c r="BE2096" s="16">
        <f t="shared" si="331"/>
        <v>2022</v>
      </c>
      <c r="BF2096" s="52">
        <f t="shared" si="328"/>
        <v>0</v>
      </c>
      <c r="BG2096" s="16">
        <f t="shared" si="332"/>
        <v>1900</v>
      </c>
      <c r="BH2096" s="16"/>
    </row>
    <row r="2097" spans="1:60" x14ac:dyDescent="0.25">
      <c r="A2097" s="16">
        <v>820003850</v>
      </c>
      <c r="B2097" s="16" t="s">
        <v>3461</v>
      </c>
      <c r="C2097" s="16" t="s">
        <v>3467</v>
      </c>
      <c r="D2097" s="17" t="s">
        <v>1210</v>
      </c>
      <c r="E2097" s="17">
        <v>85312</v>
      </c>
      <c r="F2097" s="17" t="str">
        <f t="shared" si="329"/>
        <v>ST85312</v>
      </c>
      <c r="G2097" s="17" t="e">
        <f>VLOOKUP(E2097,[4]PARTIDAS!$F:$M,8,0)</f>
        <v>#N/A</v>
      </c>
      <c r="H2097" s="17"/>
      <c r="I2097" s="18">
        <v>44844.876388888886</v>
      </c>
      <c r="J2097" s="18">
        <v>44844.876388888886</v>
      </c>
      <c r="K2097" s="17"/>
      <c r="L2097" s="19">
        <v>123315</v>
      </c>
      <c r="M2097" s="19">
        <v>123315</v>
      </c>
      <c r="N2097" s="16" t="s">
        <v>3481</v>
      </c>
      <c r="O2097" s="16"/>
      <c r="P2097" s="16"/>
      <c r="Q2097" s="16"/>
      <c r="R2097" s="16"/>
      <c r="S2097" s="16"/>
      <c r="T2097" s="16"/>
      <c r="U2097" s="16"/>
      <c r="V2097" s="16"/>
      <c r="W2097" s="16"/>
      <c r="X2097" s="16"/>
      <c r="Y2097" s="16"/>
      <c r="Z2097" s="16"/>
      <c r="AA2097" s="16"/>
      <c r="AB2097" s="16"/>
      <c r="AC2097" s="16"/>
      <c r="AD2097" s="16"/>
      <c r="AE2097" s="16"/>
      <c r="AF2097" s="16"/>
      <c r="AG2097" s="16"/>
      <c r="AH2097" s="16"/>
      <c r="AI2097" s="16"/>
      <c r="AJ2097" s="16" t="e">
        <f>VLOOKUP(E2097,[4]TD!$A:$B,2,0)</f>
        <v>#N/A</v>
      </c>
      <c r="AK2097" s="16"/>
      <c r="AL2097" s="16"/>
      <c r="AM2097" s="16"/>
      <c r="AN2097" s="16"/>
      <c r="AO2097" s="16"/>
      <c r="AP2097" s="16"/>
      <c r="AQ2097" s="16"/>
      <c r="AR2097" s="16"/>
      <c r="AS2097" s="16"/>
      <c r="AT2097" s="16">
        <f t="shared" si="330"/>
        <v>0</v>
      </c>
      <c r="AU2097" s="25">
        <f t="shared" si="333"/>
        <v>123315</v>
      </c>
      <c r="AV2097" s="16"/>
      <c r="AW2097" s="16"/>
      <c r="AX2097" s="16"/>
      <c r="AY2097" s="16"/>
      <c r="AZ2097" s="16"/>
      <c r="BA2097" s="16"/>
      <c r="BB2097" s="25">
        <f t="shared" si="326"/>
        <v>0</v>
      </c>
      <c r="BC2097" s="16"/>
      <c r="BD2097" s="52">
        <f t="shared" si="327"/>
        <v>44844.876388888886</v>
      </c>
      <c r="BE2097" s="16">
        <f t="shared" si="331"/>
        <v>2022</v>
      </c>
      <c r="BF2097" s="52">
        <f t="shared" si="328"/>
        <v>0</v>
      </c>
      <c r="BG2097" s="16">
        <f t="shared" si="332"/>
        <v>1900</v>
      </c>
      <c r="BH2097" s="16"/>
    </row>
    <row r="2098" spans="1:60" x14ac:dyDescent="0.25">
      <c r="A2098" s="16">
        <v>820003850</v>
      </c>
      <c r="B2098" s="16" t="s">
        <v>3461</v>
      </c>
      <c r="C2098" s="16" t="s">
        <v>3467</v>
      </c>
      <c r="D2098" s="17" t="s">
        <v>1210</v>
      </c>
      <c r="E2098" s="17">
        <v>85313</v>
      </c>
      <c r="F2098" s="17" t="str">
        <f t="shared" si="329"/>
        <v>ST85313</v>
      </c>
      <c r="G2098" s="17" t="e">
        <f>VLOOKUP(E2098,[4]PARTIDAS!$F:$M,8,0)</f>
        <v>#N/A</v>
      </c>
      <c r="H2098" s="17"/>
      <c r="I2098" s="18">
        <v>44844.883333333331</v>
      </c>
      <c r="J2098" s="18">
        <v>44844.883333333331</v>
      </c>
      <c r="K2098" s="17"/>
      <c r="L2098" s="19">
        <v>98993</v>
      </c>
      <c r="M2098" s="19">
        <v>98993</v>
      </c>
      <c r="N2098" s="16" t="s">
        <v>3481</v>
      </c>
      <c r="O2098" s="16"/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/>
      <c r="AF2098" s="16"/>
      <c r="AG2098" s="16"/>
      <c r="AH2098" s="16"/>
      <c r="AI2098" s="16"/>
      <c r="AJ2098" s="16" t="e">
        <f>VLOOKUP(E2098,[4]TD!$A:$B,2,0)</f>
        <v>#N/A</v>
      </c>
      <c r="AK2098" s="16"/>
      <c r="AL2098" s="16"/>
      <c r="AM2098" s="16"/>
      <c r="AN2098" s="16"/>
      <c r="AO2098" s="16"/>
      <c r="AP2098" s="16"/>
      <c r="AQ2098" s="16"/>
      <c r="AR2098" s="16"/>
      <c r="AS2098" s="16"/>
      <c r="AT2098" s="16">
        <f t="shared" si="330"/>
        <v>0</v>
      </c>
      <c r="AU2098" s="25">
        <f t="shared" si="333"/>
        <v>98993</v>
      </c>
      <c r="AV2098" s="16"/>
      <c r="AW2098" s="16"/>
      <c r="AX2098" s="16"/>
      <c r="AY2098" s="16"/>
      <c r="AZ2098" s="16"/>
      <c r="BA2098" s="16"/>
      <c r="BB2098" s="25">
        <f t="shared" si="326"/>
        <v>0</v>
      </c>
      <c r="BC2098" s="16"/>
      <c r="BD2098" s="52">
        <f t="shared" si="327"/>
        <v>44844.883333333331</v>
      </c>
      <c r="BE2098" s="16">
        <f t="shared" si="331"/>
        <v>2022</v>
      </c>
      <c r="BF2098" s="52">
        <f t="shared" si="328"/>
        <v>0</v>
      </c>
      <c r="BG2098" s="16">
        <f t="shared" si="332"/>
        <v>1900</v>
      </c>
      <c r="BH2098" s="16"/>
    </row>
    <row r="2099" spans="1:60" x14ac:dyDescent="0.25">
      <c r="A2099" s="16">
        <v>820003850</v>
      </c>
      <c r="B2099" s="16" t="s">
        <v>3461</v>
      </c>
      <c r="C2099" s="16" t="s">
        <v>3462</v>
      </c>
      <c r="D2099" s="17" t="s">
        <v>1210</v>
      </c>
      <c r="E2099" s="17">
        <v>85367</v>
      </c>
      <c r="F2099" s="17" t="str">
        <f t="shared" si="329"/>
        <v>ST85367</v>
      </c>
      <c r="G2099" s="17" t="e">
        <f>VLOOKUP(E2099,[4]PARTIDAS!$F:$M,8,0)</f>
        <v>#N/A</v>
      </c>
      <c r="H2099" s="17"/>
      <c r="I2099" s="18">
        <v>44845.476388888892</v>
      </c>
      <c r="J2099" s="18">
        <v>44845.476388888892</v>
      </c>
      <c r="K2099" s="17"/>
      <c r="L2099" s="19">
        <v>46000</v>
      </c>
      <c r="M2099" s="19">
        <v>46000</v>
      </c>
      <c r="N2099" s="16" t="s">
        <v>3481</v>
      </c>
      <c r="O2099" s="16"/>
      <c r="P2099" s="16"/>
      <c r="Q2099" s="16"/>
      <c r="R2099" s="16"/>
      <c r="S2099" s="16"/>
      <c r="T2099" s="16"/>
      <c r="U2099" s="16"/>
      <c r="V2099" s="16"/>
      <c r="W2099" s="16"/>
      <c r="X2099" s="16"/>
      <c r="Y2099" s="16"/>
      <c r="Z2099" s="16"/>
      <c r="AA2099" s="16"/>
      <c r="AB2099" s="16"/>
      <c r="AC2099" s="16"/>
      <c r="AD2099" s="16"/>
      <c r="AE2099" s="16"/>
      <c r="AF2099" s="16"/>
      <c r="AG2099" s="16"/>
      <c r="AH2099" s="16"/>
      <c r="AI2099" s="16"/>
      <c r="AJ2099" s="16" t="e">
        <f>VLOOKUP(E2099,[4]TD!$A:$B,2,0)</f>
        <v>#N/A</v>
      </c>
      <c r="AK2099" s="16"/>
      <c r="AL2099" s="16"/>
      <c r="AM2099" s="16"/>
      <c r="AN2099" s="16"/>
      <c r="AO2099" s="16"/>
      <c r="AP2099" s="16"/>
      <c r="AQ2099" s="16"/>
      <c r="AR2099" s="16"/>
      <c r="AS2099" s="16"/>
      <c r="AT2099" s="16">
        <f t="shared" si="330"/>
        <v>0</v>
      </c>
      <c r="AU2099" s="25">
        <f t="shared" si="333"/>
        <v>46000</v>
      </c>
      <c r="AV2099" s="16"/>
      <c r="AW2099" s="16"/>
      <c r="AX2099" s="16"/>
      <c r="AY2099" s="16"/>
      <c r="AZ2099" s="16"/>
      <c r="BA2099" s="16"/>
      <c r="BB2099" s="25">
        <f t="shared" si="326"/>
        <v>0</v>
      </c>
      <c r="BC2099" s="16"/>
      <c r="BD2099" s="52">
        <f t="shared" si="327"/>
        <v>44845.476388888892</v>
      </c>
      <c r="BE2099" s="16">
        <f t="shared" si="331"/>
        <v>2022</v>
      </c>
      <c r="BF2099" s="52">
        <f t="shared" si="328"/>
        <v>0</v>
      </c>
      <c r="BG2099" s="16">
        <f t="shared" si="332"/>
        <v>1900</v>
      </c>
      <c r="BH2099" s="16"/>
    </row>
    <row r="2100" spans="1:60" x14ac:dyDescent="0.25">
      <c r="A2100" s="16">
        <v>820003850</v>
      </c>
      <c r="B2100" s="16" t="s">
        <v>3461</v>
      </c>
      <c r="C2100" s="16" t="s">
        <v>3462</v>
      </c>
      <c r="D2100" s="17" t="s">
        <v>1210</v>
      </c>
      <c r="E2100" s="17">
        <v>85386</v>
      </c>
      <c r="F2100" s="17" t="str">
        <f t="shared" si="329"/>
        <v>ST85386</v>
      </c>
      <c r="G2100" s="17" t="e">
        <f>VLOOKUP(E2100,[4]PARTIDAS!$F:$M,8,0)</f>
        <v>#N/A</v>
      </c>
      <c r="H2100" s="17"/>
      <c r="I2100" s="18">
        <v>44845.586111111108</v>
      </c>
      <c r="J2100" s="18">
        <v>44845.586111111108</v>
      </c>
      <c r="K2100" s="17"/>
      <c r="L2100" s="19">
        <v>7100</v>
      </c>
      <c r="M2100" s="19">
        <v>7100</v>
      </c>
      <c r="N2100" s="16" t="s">
        <v>3481</v>
      </c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6"/>
      <c r="AG2100" s="16"/>
      <c r="AH2100" s="16"/>
      <c r="AI2100" s="16"/>
      <c r="AJ2100" s="16" t="e">
        <f>VLOOKUP(E2100,[4]TD!$A:$B,2,0)</f>
        <v>#N/A</v>
      </c>
      <c r="AK2100" s="16"/>
      <c r="AL2100" s="16"/>
      <c r="AM2100" s="16"/>
      <c r="AN2100" s="16"/>
      <c r="AO2100" s="16"/>
      <c r="AP2100" s="16"/>
      <c r="AQ2100" s="16"/>
      <c r="AR2100" s="16"/>
      <c r="AS2100" s="16"/>
      <c r="AT2100" s="16">
        <f t="shared" si="330"/>
        <v>0</v>
      </c>
      <c r="AU2100" s="25">
        <f t="shared" si="333"/>
        <v>7100</v>
      </c>
      <c r="AV2100" s="16"/>
      <c r="AW2100" s="16"/>
      <c r="AX2100" s="16"/>
      <c r="AY2100" s="16"/>
      <c r="AZ2100" s="16"/>
      <c r="BA2100" s="16"/>
      <c r="BB2100" s="25">
        <f t="shared" si="326"/>
        <v>0</v>
      </c>
      <c r="BC2100" s="16"/>
      <c r="BD2100" s="52">
        <f t="shared" si="327"/>
        <v>44845.586111111108</v>
      </c>
      <c r="BE2100" s="16">
        <f t="shared" si="331"/>
        <v>2022</v>
      </c>
      <c r="BF2100" s="52">
        <f t="shared" si="328"/>
        <v>0</v>
      </c>
      <c r="BG2100" s="16">
        <f t="shared" si="332"/>
        <v>1900</v>
      </c>
      <c r="BH2100" s="16"/>
    </row>
    <row r="2101" spans="1:60" x14ac:dyDescent="0.25">
      <c r="A2101" s="16">
        <v>820003850</v>
      </c>
      <c r="B2101" s="16" t="s">
        <v>3461</v>
      </c>
      <c r="C2101" s="16" t="s">
        <v>3462</v>
      </c>
      <c r="D2101" s="17" t="s">
        <v>1210</v>
      </c>
      <c r="E2101" s="17">
        <v>85414</v>
      </c>
      <c r="F2101" s="17" t="str">
        <f t="shared" si="329"/>
        <v>ST85414</v>
      </c>
      <c r="G2101" s="17" t="e">
        <f>VLOOKUP(E2101,[4]PARTIDAS!$F:$M,8,0)</f>
        <v>#N/A</v>
      </c>
      <c r="H2101" s="17"/>
      <c r="I2101" s="18">
        <v>44845.657638888886</v>
      </c>
      <c r="J2101" s="18">
        <v>44845.657638888886</v>
      </c>
      <c r="K2101" s="17"/>
      <c r="L2101" s="19">
        <v>153414</v>
      </c>
      <c r="M2101" s="19">
        <v>153414</v>
      </c>
      <c r="N2101" s="16" t="s">
        <v>3481</v>
      </c>
      <c r="O2101" s="16"/>
      <c r="P2101" s="16"/>
      <c r="Q2101" s="16"/>
      <c r="R2101" s="16"/>
      <c r="S2101" s="16"/>
      <c r="T2101" s="16"/>
      <c r="U2101" s="16"/>
      <c r="V2101" s="16"/>
      <c r="W2101" s="16"/>
      <c r="X2101" s="16"/>
      <c r="Y2101" s="16"/>
      <c r="Z2101" s="16"/>
      <c r="AA2101" s="16"/>
      <c r="AB2101" s="16"/>
      <c r="AC2101" s="16"/>
      <c r="AD2101" s="16"/>
      <c r="AE2101" s="16"/>
      <c r="AF2101" s="16"/>
      <c r="AG2101" s="16"/>
      <c r="AH2101" s="16"/>
      <c r="AI2101" s="16"/>
      <c r="AJ2101" s="16" t="e">
        <f>VLOOKUP(E2101,[4]TD!$A:$B,2,0)</f>
        <v>#N/A</v>
      </c>
      <c r="AK2101" s="16"/>
      <c r="AL2101" s="16"/>
      <c r="AM2101" s="16"/>
      <c r="AN2101" s="16"/>
      <c r="AO2101" s="16"/>
      <c r="AP2101" s="16"/>
      <c r="AQ2101" s="16"/>
      <c r="AR2101" s="16"/>
      <c r="AS2101" s="16"/>
      <c r="AT2101" s="16">
        <f t="shared" si="330"/>
        <v>0</v>
      </c>
      <c r="AU2101" s="25">
        <f t="shared" si="333"/>
        <v>153414</v>
      </c>
      <c r="AV2101" s="16"/>
      <c r="AW2101" s="16"/>
      <c r="AX2101" s="16"/>
      <c r="AY2101" s="16"/>
      <c r="AZ2101" s="16"/>
      <c r="BA2101" s="16"/>
      <c r="BB2101" s="25">
        <f t="shared" si="326"/>
        <v>0</v>
      </c>
      <c r="BC2101" s="16"/>
      <c r="BD2101" s="52">
        <f t="shared" si="327"/>
        <v>44845.657638888886</v>
      </c>
      <c r="BE2101" s="16">
        <f t="shared" si="331"/>
        <v>2022</v>
      </c>
      <c r="BF2101" s="52">
        <f t="shared" si="328"/>
        <v>0</v>
      </c>
      <c r="BG2101" s="16">
        <f t="shared" si="332"/>
        <v>1900</v>
      </c>
      <c r="BH2101" s="16"/>
    </row>
    <row r="2102" spans="1:60" x14ac:dyDescent="0.25">
      <c r="A2102" s="16">
        <v>820003850</v>
      </c>
      <c r="B2102" s="16" t="s">
        <v>3461</v>
      </c>
      <c r="C2102" s="16" t="s">
        <v>3462</v>
      </c>
      <c r="D2102" s="17" t="s">
        <v>1210</v>
      </c>
      <c r="E2102" s="17">
        <v>85436</v>
      </c>
      <c r="F2102" s="17" t="str">
        <f t="shared" si="329"/>
        <v>ST85436</v>
      </c>
      <c r="G2102" s="17" t="e">
        <f>VLOOKUP(E2102,[4]PARTIDAS!$F:$M,8,0)</f>
        <v>#N/A</v>
      </c>
      <c r="H2102" s="17"/>
      <c r="I2102" s="18">
        <v>44845.725694444445</v>
      </c>
      <c r="J2102" s="18">
        <v>44845.725694444445</v>
      </c>
      <c r="K2102" s="17"/>
      <c r="L2102" s="19">
        <v>115600</v>
      </c>
      <c r="M2102" s="19">
        <v>115600</v>
      </c>
      <c r="N2102" s="16" t="s">
        <v>3481</v>
      </c>
      <c r="O2102" s="16"/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F2102" s="16"/>
      <c r="AG2102" s="16"/>
      <c r="AH2102" s="16"/>
      <c r="AI2102" s="16"/>
      <c r="AJ2102" s="16" t="e">
        <f>VLOOKUP(E2102,[4]TD!$A:$B,2,0)</f>
        <v>#N/A</v>
      </c>
      <c r="AK2102" s="16"/>
      <c r="AL2102" s="16"/>
      <c r="AM2102" s="16"/>
      <c r="AN2102" s="16"/>
      <c r="AO2102" s="16"/>
      <c r="AP2102" s="16"/>
      <c r="AQ2102" s="16"/>
      <c r="AR2102" s="16"/>
      <c r="AS2102" s="16"/>
      <c r="AT2102" s="16">
        <f t="shared" si="330"/>
        <v>0</v>
      </c>
      <c r="AU2102" s="25">
        <f t="shared" ref="AU2102:AU2133" si="334">M2102</f>
        <v>115600</v>
      </c>
      <c r="AV2102" s="16"/>
      <c r="AW2102" s="16"/>
      <c r="AX2102" s="16"/>
      <c r="AY2102" s="16"/>
      <c r="AZ2102" s="16"/>
      <c r="BA2102" s="16"/>
      <c r="BB2102" s="25">
        <f t="shared" si="326"/>
        <v>0</v>
      </c>
      <c r="BC2102" s="16"/>
      <c r="BD2102" s="52">
        <f t="shared" si="327"/>
        <v>44845.725694444445</v>
      </c>
      <c r="BE2102" s="16">
        <f t="shared" si="331"/>
        <v>2022</v>
      </c>
      <c r="BF2102" s="52">
        <f t="shared" si="328"/>
        <v>0</v>
      </c>
      <c r="BG2102" s="16">
        <f t="shared" si="332"/>
        <v>1900</v>
      </c>
      <c r="BH2102" s="16"/>
    </row>
    <row r="2103" spans="1:60" x14ac:dyDescent="0.25">
      <c r="A2103" s="16">
        <v>820003850</v>
      </c>
      <c r="B2103" s="16" t="s">
        <v>3461</v>
      </c>
      <c r="C2103" s="16" t="s">
        <v>3462</v>
      </c>
      <c r="D2103" s="17" t="s">
        <v>1210</v>
      </c>
      <c r="E2103" s="17">
        <v>85442</v>
      </c>
      <c r="F2103" s="17" t="str">
        <f t="shared" si="329"/>
        <v>ST85442</v>
      </c>
      <c r="G2103" s="17" t="e">
        <f>VLOOKUP(E2103,[4]PARTIDAS!$F:$M,8,0)</f>
        <v>#N/A</v>
      </c>
      <c r="H2103" s="17"/>
      <c r="I2103" s="18">
        <v>44845.870138888888</v>
      </c>
      <c r="J2103" s="18">
        <v>44845.870138888888</v>
      </c>
      <c r="K2103" s="17"/>
      <c r="L2103" s="19">
        <v>56222</v>
      </c>
      <c r="M2103" s="19">
        <v>56222</v>
      </c>
      <c r="N2103" s="16" t="s">
        <v>3481</v>
      </c>
      <c r="O2103" s="16"/>
      <c r="P2103" s="16"/>
      <c r="Q2103" s="16"/>
      <c r="R2103" s="16"/>
      <c r="S2103" s="16"/>
      <c r="T2103" s="16"/>
      <c r="U2103" s="16"/>
      <c r="V2103" s="16"/>
      <c r="W2103" s="16"/>
      <c r="X2103" s="16"/>
      <c r="Y2103" s="16"/>
      <c r="Z2103" s="16"/>
      <c r="AA2103" s="16"/>
      <c r="AB2103" s="16"/>
      <c r="AC2103" s="16"/>
      <c r="AD2103" s="16"/>
      <c r="AE2103" s="16"/>
      <c r="AF2103" s="16"/>
      <c r="AG2103" s="16"/>
      <c r="AH2103" s="16"/>
      <c r="AI2103" s="16"/>
      <c r="AJ2103" s="16" t="e">
        <f>VLOOKUP(E2103,[4]TD!$A:$B,2,0)</f>
        <v>#N/A</v>
      </c>
      <c r="AK2103" s="16"/>
      <c r="AL2103" s="16"/>
      <c r="AM2103" s="16"/>
      <c r="AN2103" s="16"/>
      <c r="AO2103" s="16"/>
      <c r="AP2103" s="16"/>
      <c r="AQ2103" s="16"/>
      <c r="AR2103" s="16"/>
      <c r="AS2103" s="16"/>
      <c r="AT2103" s="16">
        <f t="shared" si="330"/>
        <v>0</v>
      </c>
      <c r="AU2103" s="25">
        <f t="shared" si="334"/>
        <v>56222</v>
      </c>
      <c r="AV2103" s="16"/>
      <c r="AW2103" s="16"/>
      <c r="AX2103" s="16"/>
      <c r="AY2103" s="16"/>
      <c r="AZ2103" s="16"/>
      <c r="BA2103" s="16"/>
      <c r="BB2103" s="25">
        <f t="shared" si="326"/>
        <v>0</v>
      </c>
      <c r="BC2103" s="16"/>
      <c r="BD2103" s="52">
        <f t="shared" si="327"/>
        <v>44845.870138888888</v>
      </c>
      <c r="BE2103" s="16">
        <f t="shared" si="331"/>
        <v>2022</v>
      </c>
      <c r="BF2103" s="52">
        <f t="shared" si="328"/>
        <v>0</v>
      </c>
      <c r="BG2103" s="16">
        <f t="shared" si="332"/>
        <v>1900</v>
      </c>
      <c r="BH2103" s="16"/>
    </row>
    <row r="2104" spans="1:60" x14ac:dyDescent="0.25">
      <c r="A2104" s="16">
        <v>820003850</v>
      </c>
      <c r="B2104" s="16" t="s">
        <v>3461</v>
      </c>
      <c r="C2104" s="16" t="s">
        <v>3467</v>
      </c>
      <c r="D2104" s="17" t="s">
        <v>1210</v>
      </c>
      <c r="E2104" s="17">
        <v>85457</v>
      </c>
      <c r="F2104" s="17" t="str">
        <f t="shared" si="329"/>
        <v>ST85457</v>
      </c>
      <c r="G2104" s="17" t="e">
        <f>VLOOKUP(E2104,[4]PARTIDAS!$F:$M,8,0)</f>
        <v>#N/A</v>
      </c>
      <c r="H2104" s="17"/>
      <c r="I2104" s="18">
        <v>44846.050694444442</v>
      </c>
      <c r="J2104" s="18">
        <v>44846.050694444442</v>
      </c>
      <c r="K2104" s="17"/>
      <c r="L2104" s="19">
        <v>1672842</v>
      </c>
      <c r="M2104" s="19">
        <v>1554942</v>
      </c>
      <c r="N2104" s="16" t="s">
        <v>3481</v>
      </c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6"/>
      <c r="AG2104" s="16"/>
      <c r="AH2104" s="16"/>
      <c r="AI2104" s="16"/>
      <c r="AJ2104" s="16" t="e">
        <f>VLOOKUP(E2104,[4]TD!$A:$B,2,0)</f>
        <v>#N/A</v>
      </c>
      <c r="AK2104" s="16"/>
      <c r="AL2104" s="16"/>
      <c r="AM2104" s="16"/>
      <c r="AN2104" s="16"/>
      <c r="AO2104" s="16"/>
      <c r="AP2104" s="16"/>
      <c r="AQ2104" s="16"/>
      <c r="AR2104" s="16"/>
      <c r="AS2104" s="16"/>
      <c r="AT2104" s="16">
        <f t="shared" si="330"/>
        <v>0</v>
      </c>
      <c r="AU2104" s="25">
        <f t="shared" si="334"/>
        <v>1554942</v>
      </c>
      <c r="AV2104" s="16"/>
      <c r="AW2104" s="16"/>
      <c r="AX2104" s="16"/>
      <c r="AY2104" s="16"/>
      <c r="AZ2104" s="16"/>
      <c r="BA2104" s="16"/>
      <c r="BB2104" s="25">
        <f t="shared" si="326"/>
        <v>0</v>
      </c>
      <c r="BC2104" s="16"/>
      <c r="BD2104" s="52">
        <f t="shared" si="327"/>
        <v>44846.050694444442</v>
      </c>
      <c r="BE2104" s="16">
        <f t="shared" si="331"/>
        <v>2022</v>
      </c>
      <c r="BF2104" s="52">
        <f t="shared" si="328"/>
        <v>0</v>
      </c>
      <c r="BG2104" s="16">
        <f t="shared" si="332"/>
        <v>1900</v>
      </c>
      <c r="BH2104" s="16"/>
    </row>
    <row r="2105" spans="1:60" x14ac:dyDescent="0.25">
      <c r="A2105" s="16">
        <v>820003850</v>
      </c>
      <c r="B2105" s="16" t="s">
        <v>3461</v>
      </c>
      <c r="C2105" s="16" t="s">
        <v>3467</v>
      </c>
      <c r="D2105" s="17" t="s">
        <v>1210</v>
      </c>
      <c r="E2105" s="17">
        <v>85486</v>
      </c>
      <c r="F2105" s="17" t="str">
        <f t="shared" si="329"/>
        <v>ST85486</v>
      </c>
      <c r="G2105" s="17" t="e">
        <f>VLOOKUP(E2105,[4]PARTIDAS!$F:$M,8,0)</f>
        <v>#N/A</v>
      </c>
      <c r="H2105" s="17"/>
      <c r="I2105" s="18">
        <v>44846.356944444444</v>
      </c>
      <c r="J2105" s="18">
        <v>44846.356944444444</v>
      </c>
      <c r="K2105" s="17"/>
      <c r="L2105" s="19">
        <v>7100</v>
      </c>
      <c r="M2105" s="19">
        <v>7100</v>
      </c>
      <c r="N2105" s="16" t="s">
        <v>3481</v>
      </c>
      <c r="O2105" s="16"/>
      <c r="P2105" s="16"/>
      <c r="Q2105" s="16"/>
      <c r="R2105" s="16"/>
      <c r="S2105" s="16"/>
      <c r="T2105" s="16"/>
      <c r="U2105" s="16"/>
      <c r="V2105" s="16"/>
      <c r="W2105" s="16"/>
      <c r="X2105" s="16"/>
      <c r="Y2105" s="16"/>
      <c r="Z2105" s="16"/>
      <c r="AA2105" s="16"/>
      <c r="AB2105" s="16"/>
      <c r="AC2105" s="16"/>
      <c r="AD2105" s="16"/>
      <c r="AE2105" s="16"/>
      <c r="AF2105" s="16"/>
      <c r="AG2105" s="16"/>
      <c r="AH2105" s="16"/>
      <c r="AI2105" s="16"/>
      <c r="AJ2105" s="16" t="e">
        <f>VLOOKUP(E2105,[4]TD!$A:$B,2,0)</f>
        <v>#N/A</v>
      </c>
      <c r="AK2105" s="16"/>
      <c r="AL2105" s="16"/>
      <c r="AM2105" s="16"/>
      <c r="AN2105" s="16"/>
      <c r="AO2105" s="16"/>
      <c r="AP2105" s="16"/>
      <c r="AQ2105" s="16"/>
      <c r="AR2105" s="16"/>
      <c r="AS2105" s="16"/>
      <c r="AT2105" s="16">
        <f t="shared" si="330"/>
        <v>0</v>
      </c>
      <c r="AU2105" s="25">
        <f t="shared" si="334"/>
        <v>7100</v>
      </c>
      <c r="AV2105" s="16"/>
      <c r="AW2105" s="16"/>
      <c r="AX2105" s="16"/>
      <c r="AY2105" s="16"/>
      <c r="AZ2105" s="16"/>
      <c r="BA2105" s="16"/>
      <c r="BB2105" s="25">
        <f t="shared" si="326"/>
        <v>0</v>
      </c>
      <c r="BC2105" s="16"/>
      <c r="BD2105" s="52">
        <f t="shared" si="327"/>
        <v>44846.356944444444</v>
      </c>
      <c r="BE2105" s="16">
        <f t="shared" si="331"/>
        <v>2022</v>
      </c>
      <c r="BF2105" s="52">
        <f t="shared" si="328"/>
        <v>0</v>
      </c>
      <c r="BG2105" s="16">
        <f t="shared" si="332"/>
        <v>1900</v>
      </c>
      <c r="BH2105" s="16"/>
    </row>
    <row r="2106" spans="1:60" x14ac:dyDescent="0.25">
      <c r="A2106" s="16">
        <v>820003850</v>
      </c>
      <c r="B2106" s="16" t="s">
        <v>3461</v>
      </c>
      <c r="C2106" s="16" t="s">
        <v>3462</v>
      </c>
      <c r="D2106" s="17" t="s">
        <v>1210</v>
      </c>
      <c r="E2106" s="17">
        <v>85525</v>
      </c>
      <c r="F2106" s="17" t="str">
        <f t="shared" si="329"/>
        <v>ST85525</v>
      </c>
      <c r="G2106" s="17" t="e">
        <f>VLOOKUP(E2106,[4]PARTIDAS!$F:$M,8,0)</f>
        <v>#N/A</v>
      </c>
      <c r="H2106" s="17"/>
      <c r="I2106" s="18">
        <v>44846.461805555555</v>
      </c>
      <c r="J2106" s="18">
        <v>44846.461805555555</v>
      </c>
      <c r="K2106" s="17"/>
      <c r="L2106" s="19">
        <v>46000</v>
      </c>
      <c r="M2106" s="19">
        <v>46000</v>
      </c>
      <c r="N2106" s="16" t="s">
        <v>3481</v>
      </c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6"/>
      <c r="AG2106" s="16"/>
      <c r="AH2106" s="16"/>
      <c r="AI2106" s="16"/>
      <c r="AJ2106" s="16" t="e">
        <f>VLOOKUP(E2106,[4]TD!$A:$B,2,0)</f>
        <v>#N/A</v>
      </c>
      <c r="AK2106" s="16"/>
      <c r="AL2106" s="16"/>
      <c r="AM2106" s="16"/>
      <c r="AN2106" s="16"/>
      <c r="AO2106" s="16"/>
      <c r="AP2106" s="16"/>
      <c r="AQ2106" s="16"/>
      <c r="AR2106" s="16"/>
      <c r="AS2106" s="16"/>
      <c r="AT2106" s="16">
        <f t="shared" si="330"/>
        <v>0</v>
      </c>
      <c r="AU2106" s="25">
        <f t="shared" si="334"/>
        <v>46000</v>
      </c>
      <c r="AV2106" s="16"/>
      <c r="AW2106" s="16"/>
      <c r="AX2106" s="16"/>
      <c r="AY2106" s="16"/>
      <c r="AZ2106" s="16"/>
      <c r="BA2106" s="16"/>
      <c r="BB2106" s="25">
        <f t="shared" si="326"/>
        <v>0</v>
      </c>
      <c r="BC2106" s="16"/>
      <c r="BD2106" s="52">
        <f t="shared" si="327"/>
        <v>44846.461805555555</v>
      </c>
      <c r="BE2106" s="16">
        <f t="shared" si="331"/>
        <v>2022</v>
      </c>
      <c r="BF2106" s="52">
        <f t="shared" si="328"/>
        <v>0</v>
      </c>
      <c r="BG2106" s="16">
        <f t="shared" si="332"/>
        <v>1900</v>
      </c>
      <c r="BH2106" s="16"/>
    </row>
    <row r="2107" spans="1:60" x14ac:dyDescent="0.25">
      <c r="A2107" s="16">
        <v>820003850</v>
      </c>
      <c r="B2107" s="16" t="s">
        <v>3461</v>
      </c>
      <c r="C2107" s="16" t="s">
        <v>3462</v>
      </c>
      <c r="D2107" s="17" t="s">
        <v>1210</v>
      </c>
      <c r="E2107" s="17">
        <v>85531</v>
      </c>
      <c r="F2107" s="17" t="str">
        <f t="shared" si="329"/>
        <v>ST85531</v>
      </c>
      <c r="G2107" s="17" t="e">
        <f>VLOOKUP(E2107,[4]PARTIDAS!$F:$M,8,0)</f>
        <v>#N/A</v>
      </c>
      <c r="H2107" s="17"/>
      <c r="I2107" s="18">
        <v>44846.492361111108</v>
      </c>
      <c r="J2107" s="18">
        <v>44846.492361111108</v>
      </c>
      <c r="K2107" s="17"/>
      <c r="L2107" s="19">
        <v>1016854</v>
      </c>
      <c r="M2107" s="19">
        <v>1016854</v>
      </c>
      <c r="N2107" s="16" t="s">
        <v>3481</v>
      </c>
      <c r="O2107" s="16"/>
      <c r="P2107" s="16"/>
      <c r="Q2107" s="16"/>
      <c r="R2107" s="16"/>
      <c r="S2107" s="16"/>
      <c r="T2107" s="16"/>
      <c r="U2107" s="16"/>
      <c r="V2107" s="16"/>
      <c r="W2107" s="16"/>
      <c r="X2107" s="16"/>
      <c r="Y2107" s="16"/>
      <c r="Z2107" s="16"/>
      <c r="AA2107" s="16"/>
      <c r="AB2107" s="16"/>
      <c r="AC2107" s="16"/>
      <c r="AD2107" s="16"/>
      <c r="AE2107" s="16"/>
      <c r="AF2107" s="16"/>
      <c r="AG2107" s="16"/>
      <c r="AH2107" s="16"/>
      <c r="AI2107" s="16"/>
      <c r="AJ2107" s="16" t="e">
        <f>VLOOKUP(E2107,[4]TD!$A:$B,2,0)</f>
        <v>#N/A</v>
      </c>
      <c r="AK2107" s="16"/>
      <c r="AL2107" s="16"/>
      <c r="AM2107" s="16"/>
      <c r="AN2107" s="16"/>
      <c r="AO2107" s="16"/>
      <c r="AP2107" s="16"/>
      <c r="AQ2107" s="16"/>
      <c r="AR2107" s="16"/>
      <c r="AS2107" s="16"/>
      <c r="AT2107" s="16">
        <f t="shared" si="330"/>
        <v>0</v>
      </c>
      <c r="AU2107" s="25">
        <f t="shared" si="334"/>
        <v>1016854</v>
      </c>
      <c r="AV2107" s="16"/>
      <c r="AW2107" s="16"/>
      <c r="AX2107" s="16"/>
      <c r="AY2107" s="16"/>
      <c r="AZ2107" s="16"/>
      <c r="BA2107" s="16"/>
      <c r="BB2107" s="25">
        <f t="shared" si="326"/>
        <v>0</v>
      </c>
      <c r="BC2107" s="16"/>
      <c r="BD2107" s="52">
        <f t="shared" si="327"/>
        <v>44846.492361111108</v>
      </c>
      <c r="BE2107" s="16">
        <f t="shared" si="331"/>
        <v>2022</v>
      </c>
      <c r="BF2107" s="52">
        <f t="shared" si="328"/>
        <v>0</v>
      </c>
      <c r="BG2107" s="16">
        <f t="shared" si="332"/>
        <v>1900</v>
      </c>
      <c r="BH2107" s="16"/>
    </row>
    <row r="2108" spans="1:60" x14ac:dyDescent="0.25">
      <c r="A2108" s="16">
        <v>820003850</v>
      </c>
      <c r="B2108" s="16" t="s">
        <v>3461</v>
      </c>
      <c r="C2108" s="16" t="s">
        <v>3462</v>
      </c>
      <c r="D2108" s="17" t="s">
        <v>1210</v>
      </c>
      <c r="E2108" s="17">
        <v>85593</v>
      </c>
      <c r="F2108" s="17" t="str">
        <f t="shared" si="329"/>
        <v>ST85593</v>
      </c>
      <c r="G2108" s="17" t="e">
        <f>VLOOKUP(E2108,[4]PARTIDAS!$F:$M,8,0)</f>
        <v>#N/A</v>
      </c>
      <c r="H2108" s="17"/>
      <c r="I2108" s="18">
        <v>44846.738888888889</v>
      </c>
      <c r="J2108" s="18">
        <v>44846.738888888889</v>
      </c>
      <c r="K2108" s="17"/>
      <c r="L2108" s="19">
        <v>48898</v>
      </c>
      <c r="M2108" s="19">
        <v>48898</v>
      </c>
      <c r="N2108" s="16" t="s">
        <v>3481</v>
      </c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16"/>
      <c r="AH2108" s="16"/>
      <c r="AI2108" s="16"/>
      <c r="AJ2108" s="16" t="e">
        <f>VLOOKUP(E2108,[4]TD!$A:$B,2,0)</f>
        <v>#N/A</v>
      </c>
      <c r="AK2108" s="16"/>
      <c r="AL2108" s="16"/>
      <c r="AM2108" s="16"/>
      <c r="AN2108" s="16"/>
      <c r="AO2108" s="16"/>
      <c r="AP2108" s="16"/>
      <c r="AQ2108" s="16"/>
      <c r="AR2108" s="16"/>
      <c r="AS2108" s="16"/>
      <c r="AT2108" s="16">
        <f t="shared" si="330"/>
        <v>0</v>
      </c>
      <c r="AU2108" s="25">
        <f t="shared" si="334"/>
        <v>48898</v>
      </c>
      <c r="AV2108" s="16"/>
      <c r="AW2108" s="16"/>
      <c r="AX2108" s="16"/>
      <c r="AY2108" s="16"/>
      <c r="AZ2108" s="16"/>
      <c r="BA2108" s="16"/>
      <c r="BB2108" s="25">
        <f t="shared" si="326"/>
        <v>0</v>
      </c>
      <c r="BC2108" s="16"/>
      <c r="BD2108" s="52">
        <f t="shared" si="327"/>
        <v>44846.738888888889</v>
      </c>
      <c r="BE2108" s="16">
        <f t="shared" si="331"/>
        <v>2022</v>
      </c>
      <c r="BF2108" s="52">
        <f t="shared" si="328"/>
        <v>0</v>
      </c>
      <c r="BG2108" s="16">
        <f t="shared" si="332"/>
        <v>1900</v>
      </c>
      <c r="BH2108" s="16"/>
    </row>
    <row r="2109" spans="1:60" x14ac:dyDescent="0.25">
      <c r="A2109" s="16">
        <v>820003850</v>
      </c>
      <c r="B2109" s="16" t="s">
        <v>3461</v>
      </c>
      <c r="C2109" s="16" t="s">
        <v>3462</v>
      </c>
      <c r="D2109" s="17" t="s">
        <v>1210</v>
      </c>
      <c r="E2109" s="17">
        <v>85725</v>
      </c>
      <c r="F2109" s="17" t="str">
        <f t="shared" si="329"/>
        <v>ST85725</v>
      </c>
      <c r="G2109" s="17" t="e">
        <f>VLOOKUP(E2109,[4]PARTIDAS!$F:$M,8,0)</f>
        <v>#N/A</v>
      </c>
      <c r="H2109" s="17"/>
      <c r="I2109" s="18">
        <v>44847.67083333333</v>
      </c>
      <c r="J2109" s="18">
        <v>44847.67083333333</v>
      </c>
      <c r="K2109" s="17"/>
      <c r="L2109" s="19">
        <v>591018</v>
      </c>
      <c r="M2109" s="19">
        <v>591018</v>
      </c>
      <c r="N2109" s="16" t="s">
        <v>3481</v>
      </c>
      <c r="O2109" s="16"/>
      <c r="P2109" s="16"/>
      <c r="Q2109" s="16"/>
      <c r="R2109" s="16"/>
      <c r="S2109" s="16"/>
      <c r="T2109" s="16"/>
      <c r="U2109" s="16"/>
      <c r="V2109" s="16"/>
      <c r="W2109" s="16"/>
      <c r="X2109" s="16"/>
      <c r="Y2109" s="16"/>
      <c r="Z2109" s="16"/>
      <c r="AA2109" s="16"/>
      <c r="AB2109" s="16"/>
      <c r="AC2109" s="16"/>
      <c r="AD2109" s="16"/>
      <c r="AE2109" s="16"/>
      <c r="AF2109" s="16"/>
      <c r="AG2109" s="16"/>
      <c r="AH2109" s="16"/>
      <c r="AI2109" s="16"/>
      <c r="AJ2109" s="16" t="e">
        <f>VLOOKUP(E2109,[4]TD!$A:$B,2,0)</f>
        <v>#N/A</v>
      </c>
      <c r="AK2109" s="16"/>
      <c r="AL2109" s="16"/>
      <c r="AM2109" s="16"/>
      <c r="AN2109" s="16"/>
      <c r="AO2109" s="16"/>
      <c r="AP2109" s="16"/>
      <c r="AQ2109" s="16"/>
      <c r="AR2109" s="16"/>
      <c r="AS2109" s="16"/>
      <c r="AT2109" s="16">
        <f t="shared" si="330"/>
        <v>0</v>
      </c>
      <c r="AU2109" s="25">
        <f t="shared" si="334"/>
        <v>591018</v>
      </c>
      <c r="AV2109" s="16"/>
      <c r="AW2109" s="16"/>
      <c r="AX2109" s="16"/>
      <c r="AY2109" s="16"/>
      <c r="AZ2109" s="16"/>
      <c r="BA2109" s="16"/>
      <c r="BB2109" s="25">
        <f t="shared" si="326"/>
        <v>0</v>
      </c>
      <c r="BC2109" s="16"/>
      <c r="BD2109" s="52">
        <f t="shared" si="327"/>
        <v>44847.67083333333</v>
      </c>
      <c r="BE2109" s="16">
        <f t="shared" si="331"/>
        <v>2022</v>
      </c>
      <c r="BF2109" s="52">
        <f t="shared" si="328"/>
        <v>0</v>
      </c>
      <c r="BG2109" s="16">
        <f t="shared" si="332"/>
        <v>1900</v>
      </c>
      <c r="BH2109" s="16"/>
    </row>
    <row r="2110" spans="1:60" x14ac:dyDescent="0.25">
      <c r="A2110" s="16">
        <v>820003850</v>
      </c>
      <c r="B2110" s="16" t="s">
        <v>3461</v>
      </c>
      <c r="C2110" s="16" t="s">
        <v>3462</v>
      </c>
      <c r="D2110" s="17" t="s">
        <v>1210</v>
      </c>
      <c r="E2110" s="17">
        <v>85761</v>
      </c>
      <c r="F2110" s="17" t="str">
        <f t="shared" si="329"/>
        <v>ST85761</v>
      </c>
      <c r="G2110" s="17" t="e">
        <f>VLOOKUP(E2110,[4]PARTIDAS!$F:$M,8,0)</f>
        <v>#N/A</v>
      </c>
      <c r="H2110" s="17"/>
      <c r="I2110" s="18">
        <v>44847.948611111111</v>
      </c>
      <c r="J2110" s="18">
        <v>44847.948611111111</v>
      </c>
      <c r="K2110" s="17"/>
      <c r="L2110" s="19">
        <v>198998</v>
      </c>
      <c r="M2110" s="19">
        <v>198998</v>
      </c>
      <c r="N2110" s="16" t="s">
        <v>3481</v>
      </c>
      <c r="O2110" s="16"/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F2110" s="16"/>
      <c r="AG2110" s="16"/>
      <c r="AH2110" s="16"/>
      <c r="AI2110" s="16"/>
      <c r="AJ2110" s="16" t="e">
        <f>VLOOKUP(E2110,[4]TD!$A:$B,2,0)</f>
        <v>#N/A</v>
      </c>
      <c r="AK2110" s="16"/>
      <c r="AL2110" s="16"/>
      <c r="AM2110" s="16"/>
      <c r="AN2110" s="16"/>
      <c r="AO2110" s="16"/>
      <c r="AP2110" s="16"/>
      <c r="AQ2110" s="16"/>
      <c r="AR2110" s="16"/>
      <c r="AS2110" s="16"/>
      <c r="AT2110" s="16">
        <f t="shared" si="330"/>
        <v>0</v>
      </c>
      <c r="AU2110" s="25">
        <f t="shared" si="334"/>
        <v>198998</v>
      </c>
      <c r="AV2110" s="16"/>
      <c r="AW2110" s="16"/>
      <c r="AX2110" s="16"/>
      <c r="AY2110" s="16"/>
      <c r="AZ2110" s="16"/>
      <c r="BA2110" s="16"/>
      <c r="BB2110" s="25">
        <f t="shared" si="326"/>
        <v>0</v>
      </c>
      <c r="BC2110" s="16"/>
      <c r="BD2110" s="52">
        <f t="shared" si="327"/>
        <v>44847.948611111111</v>
      </c>
      <c r="BE2110" s="16">
        <f t="shared" si="331"/>
        <v>2022</v>
      </c>
      <c r="BF2110" s="52">
        <f t="shared" si="328"/>
        <v>0</v>
      </c>
      <c r="BG2110" s="16">
        <f t="shared" si="332"/>
        <v>1900</v>
      </c>
      <c r="BH2110" s="16"/>
    </row>
    <row r="2111" spans="1:60" x14ac:dyDescent="0.25">
      <c r="A2111" s="16">
        <v>820003850</v>
      </c>
      <c r="B2111" s="16" t="s">
        <v>3461</v>
      </c>
      <c r="C2111" s="16" t="s">
        <v>3462</v>
      </c>
      <c r="D2111" s="17" t="s">
        <v>1210</v>
      </c>
      <c r="E2111" s="17">
        <v>85763</v>
      </c>
      <c r="F2111" s="17" t="str">
        <f t="shared" si="329"/>
        <v>ST85763</v>
      </c>
      <c r="G2111" s="17" t="e">
        <f>VLOOKUP(E2111,[4]PARTIDAS!$F:$M,8,0)</f>
        <v>#N/A</v>
      </c>
      <c r="H2111" s="17"/>
      <c r="I2111" s="18">
        <v>44847.981249999997</v>
      </c>
      <c r="J2111" s="18">
        <v>44847.981249999997</v>
      </c>
      <c r="K2111" s="17"/>
      <c r="L2111" s="19">
        <v>117594</v>
      </c>
      <c r="M2111" s="19">
        <v>117594</v>
      </c>
      <c r="N2111" s="16" t="s">
        <v>3481</v>
      </c>
      <c r="O2111" s="16"/>
      <c r="P2111" s="16"/>
      <c r="Q2111" s="16"/>
      <c r="R2111" s="16"/>
      <c r="S2111" s="16"/>
      <c r="T2111" s="16"/>
      <c r="U2111" s="16"/>
      <c r="V2111" s="16"/>
      <c r="W2111" s="16"/>
      <c r="X2111" s="16"/>
      <c r="Y2111" s="16"/>
      <c r="Z2111" s="16"/>
      <c r="AA2111" s="16"/>
      <c r="AB2111" s="16"/>
      <c r="AC2111" s="16"/>
      <c r="AD2111" s="16"/>
      <c r="AE2111" s="16"/>
      <c r="AF2111" s="16"/>
      <c r="AG2111" s="16"/>
      <c r="AH2111" s="16"/>
      <c r="AI2111" s="16"/>
      <c r="AJ2111" s="16" t="e">
        <f>VLOOKUP(E2111,[4]TD!$A:$B,2,0)</f>
        <v>#N/A</v>
      </c>
      <c r="AK2111" s="16"/>
      <c r="AL2111" s="16"/>
      <c r="AM2111" s="16"/>
      <c r="AN2111" s="16"/>
      <c r="AO2111" s="16"/>
      <c r="AP2111" s="16"/>
      <c r="AQ2111" s="16"/>
      <c r="AR2111" s="16"/>
      <c r="AS2111" s="16"/>
      <c r="AT2111" s="16">
        <f t="shared" si="330"/>
        <v>0</v>
      </c>
      <c r="AU2111" s="25">
        <f t="shared" si="334"/>
        <v>117594</v>
      </c>
      <c r="AV2111" s="16"/>
      <c r="AW2111" s="16"/>
      <c r="AX2111" s="16"/>
      <c r="AY2111" s="16"/>
      <c r="AZ2111" s="16"/>
      <c r="BA2111" s="16"/>
      <c r="BB2111" s="25">
        <f t="shared" si="326"/>
        <v>0</v>
      </c>
      <c r="BC2111" s="16"/>
      <c r="BD2111" s="52">
        <f t="shared" si="327"/>
        <v>44847.981249999997</v>
      </c>
      <c r="BE2111" s="16">
        <f t="shared" si="331"/>
        <v>2022</v>
      </c>
      <c r="BF2111" s="52">
        <f t="shared" si="328"/>
        <v>0</v>
      </c>
      <c r="BG2111" s="16">
        <f t="shared" si="332"/>
        <v>1900</v>
      </c>
      <c r="BH2111" s="16"/>
    </row>
    <row r="2112" spans="1:60" x14ac:dyDescent="0.25">
      <c r="A2112" s="16">
        <v>820003850</v>
      </c>
      <c r="B2112" s="16" t="s">
        <v>3461</v>
      </c>
      <c r="C2112" s="16" t="s">
        <v>3462</v>
      </c>
      <c r="D2112" s="17" t="s">
        <v>1210</v>
      </c>
      <c r="E2112" s="17">
        <v>85764</v>
      </c>
      <c r="F2112" s="17" t="str">
        <f t="shared" si="329"/>
        <v>ST85764</v>
      </c>
      <c r="G2112" s="17" t="e">
        <f>VLOOKUP(E2112,[4]PARTIDAS!$F:$M,8,0)</f>
        <v>#N/A</v>
      </c>
      <c r="H2112" s="17"/>
      <c r="I2112" s="18">
        <v>44847.98333333333</v>
      </c>
      <c r="J2112" s="18">
        <v>44847.98333333333</v>
      </c>
      <c r="K2112" s="17"/>
      <c r="L2112" s="19">
        <v>230305</v>
      </c>
      <c r="M2112" s="19">
        <v>230305</v>
      </c>
      <c r="N2112" s="16" t="s">
        <v>3481</v>
      </c>
      <c r="O2112" s="16"/>
      <c r="P2112" s="1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/>
      <c r="AF2112" s="16"/>
      <c r="AG2112" s="16"/>
      <c r="AH2112" s="16"/>
      <c r="AI2112" s="16"/>
      <c r="AJ2112" s="16" t="e">
        <f>VLOOKUP(E2112,[4]TD!$A:$B,2,0)</f>
        <v>#N/A</v>
      </c>
      <c r="AK2112" s="16"/>
      <c r="AL2112" s="16"/>
      <c r="AM2112" s="16"/>
      <c r="AN2112" s="16"/>
      <c r="AO2112" s="16"/>
      <c r="AP2112" s="16"/>
      <c r="AQ2112" s="16"/>
      <c r="AR2112" s="16"/>
      <c r="AS2112" s="16"/>
      <c r="AT2112" s="16">
        <f t="shared" si="330"/>
        <v>0</v>
      </c>
      <c r="AU2112" s="25">
        <f t="shared" si="334"/>
        <v>230305</v>
      </c>
      <c r="AV2112" s="16"/>
      <c r="AW2112" s="16"/>
      <c r="AX2112" s="16"/>
      <c r="AY2112" s="16"/>
      <c r="AZ2112" s="16"/>
      <c r="BA2112" s="16"/>
      <c r="BB2112" s="25">
        <f t="shared" si="326"/>
        <v>0</v>
      </c>
      <c r="BC2112" s="16"/>
      <c r="BD2112" s="52">
        <f t="shared" si="327"/>
        <v>44847.98333333333</v>
      </c>
      <c r="BE2112" s="16">
        <f t="shared" si="331"/>
        <v>2022</v>
      </c>
      <c r="BF2112" s="52">
        <f t="shared" si="328"/>
        <v>0</v>
      </c>
      <c r="BG2112" s="16">
        <f t="shared" si="332"/>
        <v>1900</v>
      </c>
      <c r="BH2112" s="16"/>
    </row>
    <row r="2113" spans="1:60" x14ac:dyDescent="0.25">
      <c r="A2113" s="16">
        <v>820003850</v>
      </c>
      <c r="B2113" s="16" t="s">
        <v>3461</v>
      </c>
      <c r="C2113" s="16" t="s">
        <v>3462</v>
      </c>
      <c r="D2113" s="17" t="s">
        <v>1210</v>
      </c>
      <c r="E2113" s="17">
        <v>85965</v>
      </c>
      <c r="F2113" s="17" t="str">
        <f t="shared" si="329"/>
        <v>ST85965</v>
      </c>
      <c r="G2113" s="17" t="e">
        <f>VLOOKUP(E2113,[4]PARTIDAS!$F:$M,8,0)</f>
        <v>#N/A</v>
      </c>
      <c r="H2113" s="17"/>
      <c r="I2113" s="18">
        <v>44849.061805555553</v>
      </c>
      <c r="J2113" s="18">
        <v>44849.061805555553</v>
      </c>
      <c r="K2113" s="17"/>
      <c r="L2113" s="19">
        <v>569207</v>
      </c>
      <c r="M2113" s="19">
        <v>569207</v>
      </c>
      <c r="N2113" s="16" t="s">
        <v>3481</v>
      </c>
      <c r="O2113" s="16"/>
      <c r="P2113" s="16"/>
      <c r="Q2113" s="16"/>
      <c r="R2113" s="16"/>
      <c r="S2113" s="16"/>
      <c r="T2113" s="16"/>
      <c r="U2113" s="16"/>
      <c r="V2113" s="16"/>
      <c r="W2113" s="16"/>
      <c r="X2113" s="16"/>
      <c r="Y2113" s="16"/>
      <c r="Z2113" s="16"/>
      <c r="AA2113" s="16"/>
      <c r="AB2113" s="16"/>
      <c r="AC2113" s="16"/>
      <c r="AD2113" s="16"/>
      <c r="AE2113" s="16"/>
      <c r="AF2113" s="16"/>
      <c r="AG2113" s="16"/>
      <c r="AH2113" s="16"/>
      <c r="AI2113" s="16"/>
      <c r="AJ2113" s="16" t="e">
        <f>VLOOKUP(E2113,[4]TD!$A:$B,2,0)</f>
        <v>#N/A</v>
      </c>
      <c r="AK2113" s="16"/>
      <c r="AL2113" s="16"/>
      <c r="AM2113" s="16"/>
      <c r="AN2113" s="16"/>
      <c r="AO2113" s="16"/>
      <c r="AP2113" s="16"/>
      <c r="AQ2113" s="16"/>
      <c r="AR2113" s="16"/>
      <c r="AS2113" s="16"/>
      <c r="AT2113" s="16">
        <f t="shared" si="330"/>
        <v>0</v>
      </c>
      <c r="AU2113" s="25">
        <f t="shared" si="334"/>
        <v>569207</v>
      </c>
      <c r="AV2113" s="16"/>
      <c r="AW2113" s="16"/>
      <c r="AX2113" s="16"/>
      <c r="AY2113" s="16"/>
      <c r="AZ2113" s="16"/>
      <c r="BA2113" s="16"/>
      <c r="BB2113" s="25">
        <f t="shared" si="326"/>
        <v>0</v>
      </c>
      <c r="BC2113" s="16"/>
      <c r="BD2113" s="52">
        <f t="shared" si="327"/>
        <v>44849.061805555553</v>
      </c>
      <c r="BE2113" s="16">
        <f t="shared" si="331"/>
        <v>2022</v>
      </c>
      <c r="BF2113" s="52">
        <f t="shared" si="328"/>
        <v>0</v>
      </c>
      <c r="BG2113" s="16">
        <f t="shared" si="332"/>
        <v>1900</v>
      </c>
      <c r="BH2113" s="16"/>
    </row>
    <row r="2114" spans="1:60" x14ac:dyDescent="0.25">
      <c r="A2114" s="16">
        <v>820003850</v>
      </c>
      <c r="B2114" s="16" t="s">
        <v>3461</v>
      </c>
      <c r="C2114" s="16" t="s">
        <v>3462</v>
      </c>
      <c r="D2114" s="17" t="s">
        <v>1210</v>
      </c>
      <c r="E2114" s="17">
        <v>85981</v>
      </c>
      <c r="F2114" s="17" t="str">
        <f t="shared" si="329"/>
        <v>ST85981</v>
      </c>
      <c r="G2114" s="17" t="e">
        <f>VLOOKUP(E2114,[4]PARTIDAS!$F:$M,8,0)</f>
        <v>#N/A</v>
      </c>
      <c r="H2114" s="17"/>
      <c r="I2114" s="18">
        <v>44849.369444444441</v>
      </c>
      <c r="J2114" s="18">
        <v>44849.369444444441</v>
      </c>
      <c r="K2114" s="17"/>
      <c r="L2114" s="19">
        <v>3912770</v>
      </c>
      <c r="M2114" s="19">
        <v>3521471</v>
      </c>
      <c r="N2114" s="16" t="s">
        <v>3481</v>
      </c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F2114" s="16"/>
      <c r="AG2114" s="16"/>
      <c r="AH2114" s="16"/>
      <c r="AI2114" s="16"/>
      <c r="AJ2114" s="16" t="e">
        <f>VLOOKUP(E2114,[4]TD!$A:$B,2,0)</f>
        <v>#N/A</v>
      </c>
      <c r="AK2114" s="16"/>
      <c r="AL2114" s="16"/>
      <c r="AM2114" s="16"/>
      <c r="AN2114" s="16"/>
      <c r="AO2114" s="16"/>
      <c r="AP2114" s="16"/>
      <c r="AQ2114" s="16"/>
      <c r="AR2114" s="16"/>
      <c r="AS2114" s="16"/>
      <c r="AT2114" s="16">
        <f t="shared" si="330"/>
        <v>0</v>
      </c>
      <c r="AU2114" s="25">
        <f t="shared" si="334"/>
        <v>3521471</v>
      </c>
      <c r="AV2114" s="16"/>
      <c r="AW2114" s="16"/>
      <c r="AX2114" s="16"/>
      <c r="AY2114" s="16"/>
      <c r="AZ2114" s="16"/>
      <c r="BA2114" s="16"/>
      <c r="BB2114" s="25">
        <f t="shared" ref="BB2114:BB2177" si="335">M2114-SUM(AK2114:BA2114)</f>
        <v>0</v>
      </c>
      <c r="BC2114" s="16"/>
      <c r="BD2114" s="52">
        <f t="shared" ref="BD2114:BD2177" si="336">I2114</f>
        <v>44849.369444444441</v>
      </c>
      <c r="BE2114" s="16">
        <f t="shared" si="331"/>
        <v>2022</v>
      </c>
      <c r="BF2114" s="52">
        <f t="shared" ref="BF2114:BF2177" si="337">K2114</f>
        <v>0</v>
      </c>
      <c r="BG2114" s="16">
        <f t="shared" si="332"/>
        <v>1900</v>
      </c>
      <c r="BH2114" s="16"/>
    </row>
    <row r="2115" spans="1:60" x14ac:dyDescent="0.25">
      <c r="A2115" s="16">
        <v>820003850</v>
      </c>
      <c r="B2115" s="16" t="s">
        <v>3461</v>
      </c>
      <c r="C2115" s="16" t="s">
        <v>3462</v>
      </c>
      <c r="D2115" s="17" t="s">
        <v>1210</v>
      </c>
      <c r="E2115" s="17">
        <v>86012</v>
      </c>
      <c r="F2115" s="17" t="str">
        <f t="shared" ref="F2115:F2178" si="338">CONCATENATE(D2115,E2115)</f>
        <v>ST86012</v>
      </c>
      <c r="G2115" s="17" t="e">
        <f>VLOOKUP(E2115,[4]PARTIDAS!$F:$M,8,0)</f>
        <v>#N/A</v>
      </c>
      <c r="H2115" s="17"/>
      <c r="I2115" s="18">
        <v>44849.634027777778</v>
      </c>
      <c r="J2115" s="18">
        <v>44849.634027777778</v>
      </c>
      <c r="K2115" s="17"/>
      <c r="L2115" s="19">
        <v>115504</v>
      </c>
      <c r="M2115" s="19">
        <v>115504</v>
      </c>
      <c r="N2115" s="16" t="s">
        <v>3481</v>
      </c>
      <c r="O2115" s="16"/>
      <c r="P2115" s="16"/>
      <c r="Q2115" s="16"/>
      <c r="R2115" s="16"/>
      <c r="S2115" s="16"/>
      <c r="T2115" s="16"/>
      <c r="U2115" s="16"/>
      <c r="V2115" s="16"/>
      <c r="W2115" s="16"/>
      <c r="X2115" s="16"/>
      <c r="Y2115" s="16"/>
      <c r="Z2115" s="16"/>
      <c r="AA2115" s="16"/>
      <c r="AB2115" s="16"/>
      <c r="AC2115" s="16"/>
      <c r="AD2115" s="16"/>
      <c r="AE2115" s="16"/>
      <c r="AF2115" s="16"/>
      <c r="AG2115" s="16"/>
      <c r="AH2115" s="16"/>
      <c r="AI2115" s="16"/>
      <c r="AJ2115" s="16" t="e">
        <f>VLOOKUP(E2115,[4]TD!$A:$B,2,0)</f>
        <v>#N/A</v>
      </c>
      <c r="AK2115" s="16"/>
      <c r="AL2115" s="16"/>
      <c r="AM2115" s="16"/>
      <c r="AN2115" s="16"/>
      <c r="AO2115" s="16"/>
      <c r="AP2115" s="16"/>
      <c r="AQ2115" s="16"/>
      <c r="AR2115" s="16"/>
      <c r="AS2115" s="16"/>
      <c r="AT2115" s="16">
        <f t="shared" ref="AT2115:AT2178" si="339">AP2115+AR2115+AS2115</f>
        <v>0</v>
      </c>
      <c r="AU2115" s="25">
        <f t="shared" si="334"/>
        <v>115504</v>
      </c>
      <c r="AV2115" s="16"/>
      <c r="AW2115" s="16"/>
      <c r="AX2115" s="16"/>
      <c r="AY2115" s="16"/>
      <c r="AZ2115" s="16"/>
      <c r="BA2115" s="16"/>
      <c r="BB2115" s="25">
        <f t="shared" si="335"/>
        <v>0</v>
      </c>
      <c r="BC2115" s="16"/>
      <c r="BD2115" s="52">
        <f t="shared" si="336"/>
        <v>44849.634027777778</v>
      </c>
      <c r="BE2115" s="16">
        <f t="shared" ref="BE2115:BE2178" si="340">YEAR(BD2115)</f>
        <v>2022</v>
      </c>
      <c r="BF2115" s="52">
        <f t="shared" si="337"/>
        <v>0</v>
      </c>
      <c r="BG2115" s="16">
        <f t="shared" ref="BG2115:BG2178" si="341">YEAR(BF2115)</f>
        <v>1900</v>
      </c>
      <c r="BH2115" s="16"/>
    </row>
    <row r="2116" spans="1:60" x14ac:dyDescent="0.25">
      <c r="A2116" s="16">
        <v>820003850</v>
      </c>
      <c r="B2116" s="16" t="s">
        <v>3461</v>
      </c>
      <c r="C2116" s="16" t="s">
        <v>3467</v>
      </c>
      <c r="D2116" s="17" t="s">
        <v>1210</v>
      </c>
      <c r="E2116" s="17">
        <v>86022</v>
      </c>
      <c r="F2116" s="17" t="str">
        <f t="shared" si="338"/>
        <v>ST86022</v>
      </c>
      <c r="G2116" s="17" t="e">
        <f>VLOOKUP(E2116,[4]PARTIDAS!$F:$M,8,0)</f>
        <v>#N/A</v>
      </c>
      <c r="H2116" s="17"/>
      <c r="I2116" s="18">
        <v>44849.724305555559</v>
      </c>
      <c r="J2116" s="18">
        <v>44849.724305555559</v>
      </c>
      <c r="K2116" s="17"/>
      <c r="L2116" s="19">
        <v>321100</v>
      </c>
      <c r="M2116" s="19">
        <v>321100</v>
      </c>
      <c r="N2116" s="16" t="s">
        <v>3481</v>
      </c>
      <c r="O2116" s="16"/>
      <c r="P2116" s="16"/>
      <c r="Q2116" s="16"/>
      <c r="R2116" s="16"/>
      <c r="S2116" s="16"/>
      <c r="T2116" s="16"/>
      <c r="U2116" s="16"/>
      <c r="V2116" s="16"/>
      <c r="W2116" s="16"/>
      <c r="X2116" s="16"/>
      <c r="Y2116" s="16"/>
      <c r="Z2116" s="16"/>
      <c r="AA2116" s="16"/>
      <c r="AB2116" s="16"/>
      <c r="AC2116" s="16"/>
      <c r="AD2116" s="16"/>
      <c r="AE2116" s="16"/>
      <c r="AF2116" s="16"/>
      <c r="AG2116" s="16"/>
      <c r="AH2116" s="16"/>
      <c r="AI2116" s="16"/>
      <c r="AJ2116" s="16" t="e">
        <f>VLOOKUP(E2116,[4]TD!$A:$B,2,0)</f>
        <v>#N/A</v>
      </c>
      <c r="AK2116" s="16"/>
      <c r="AL2116" s="16"/>
      <c r="AM2116" s="16"/>
      <c r="AN2116" s="16"/>
      <c r="AO2116" s="16"/>
      <c r="AP2116" s="16"/>
      <c r="AQ2116" s="16"/>
      <c r="AR2116" s="16"/>
      <c r="AS2116" s="16"/>
      <c r="AT2116" s="16">
        <f t="shared" si="339"/>
        <v>0</v>
      </c>
      <c r="AU2116" s="25">
        <f t="shared" si="334"/>
        <v>321100</v>
      </c>
      <c r="AV2116" s="16"/>
      <c r="AW2116" s="16"/>
      <c r="AX2116" s="16"/>
      <c r="AY2116" s="16"/>
      <c r="AZ2116" s="16"/>
      <c r="BA2116" s="16"/>
      <c r="BB2116" s="25">
        <f t="shared" si="335"/>
        <v>0</v>
      </c>
      <c r="BC2116" s="16"/>
      <c r="BD2116" s="52">
        <f t="shared" si="336"/>
        <v>44849.724305555559</v>
      </c>
      <c r="BE2116" s="16">
        <f t="shared" si="340"/>
        <v>2022</v>
      </c>
      <c r="BF2116" s="52">
        <f t="shared" si="337"/>
        <v>0</v>
      </c>
      <c r="BG2116" s="16">
        <f t="shared" si="341"/>
        <v>1900</v>
      </c>
      <c r="BH2116" s="16"/>
    </row>
    <row r="2117" spans="1:60" x14ac:dyDescent="0.25">
      <c r="A2117" s="16">
        <v>820003850</v>
      </c>
      <c r="B2117" s="16" t="s">
        <v>3461</v>
      </c>
      <c r="C2117" s="16" t="s">
        <v>3467</v>
      </c>
      <c r="D2117" s="17" t="s">
        <v>1210</v>
      </c>
      <c r="E2117" s="17">
        <v>86034</v>
      </c>
      <c r="F2117" s="17" t="str">
        <f t="shared" si="338"/>
        <v>ST86034</v>
      </c>
      <c r="G2117" s="17" t="e">
        <f>VLOOKUP(E2117,[4]PARTIDAS!$F:$M,8,0)</f>
        <v>#N/A</v>
      </c>
      <c r="H2117" s="17"/>
      <c r="I2117" s="18">
        <v>44849.942361111112</v>
      </c>
      <c r="J2117" s="18">
        <v>44849.942361111112</v>
      </c>
      <c r="K2117" s="17"/>
      <c r="L2117" s="19">
        <v>148374</v>
      </c>
      <c r="M2117" s="19">
        <v>148374</v>
      </c>
      <c r="N2117" s="16" t="s">
        <v>3481</v>
      </c>
      <c r="O2117" s="16"/>
      <c r="P2117" s="16"/>
      <c r="Q2117" s="16"/>
      <c r="R2117" s="16"/>
      <c r="S2117" s="16"/>
      <c r="T2117" s="16"/>
      <c r="U2117" s="16"/>
      <c r="V2117" s="16"/>
      <c r="W2117" s="16"/>
      <c r="X2117" s="16"/>
      <c r="Y2117" s="16"/>
      <c r="Z2117" s="16"/>
      <c r="AA2117" s="16"/>
      <c r="AB2117" s="16"/>
      <c r="AC2117" s="16"/>
      <c r="AD2117" s="16"/>
      <c r="AE2117" s="16"/>
      <c r="AF2117" s="16"/>
      <c r="AG2117" s="16"/>
      <c r="AH2117" s="16"/>
      <c r="AI2117" s="16"/>
      <c r="AJ2117" s="16" t="e">
        <f>VLOOKUP(E2117,[4]TD!$A:$B,2,0)</f>
        <v>#N/A</v>
      </c>
      <c r="AK2117" s="16"/>
      <c r="AL2117" s="16"/>
      <c r="AM2117" s="16"/>
      <c r="AN2117" s="16"/>
      <c r="AO2117" s="16"/>
      <c r="AP2117" s="16"/>
      <c r="AQ2117" s="16"/>
      <c r="AR2117" s="16"/>
      <c r="AS2117" s="16"/>
      <c r="AT2117" s="16">
        <f t="shared" si="339"/>
        <v>0</v>
      </c>
      <c r="AU2117" s="25">
        <f t="shared" si="334"/>
        <v>148374</v>
      </c>
      <c r="AV2117" s="16"/>
      <c r="AW2117" s="16"/>
      <c r="AX2117" s="16"/>
      <c r="AY2117" s="16"/>
      <c r="AZ2117" s="16"/>
      <c r="BA2117" s="16"/>
      <c r="BB2117" s="25">
        <f t="shared" si="335"/>
        <v>0</v>
      </c>
      <c r="BC2117" s="16"/>
      <c r="BD2117" s="52">
        <f t="shared" si="336"/>
        <v>44849.942361111112</v>
      </c>
      <c r="BE2117" s="16">
        <f t="shared" si="340"/>
        <v>2022</v>
      </c>
      <c r="BF2117" s="52">
        <f t="shared" si="337"/>
        <v>0</v>
      </c>
      <c r="BG2117" s="16">
        <f t="shared" si="341"/>
        <v>1900</v>
      </c>
      <c r="BH2117" s="16"/>
    </row>
    <row r="2118" spans="1:60" x14ac:dyDescent="0.25">
      <c r="A2118" s="16">
        <v>820003850</v>
      </c>
      <c r="B2118" s="16" t="s">
        <v>3461</v>
      </c>
      <c r="C2118" s="16" t="s">
        <v>3462</v>
      </c>
      <c r="D2118" s="17" t="s">
        <v>1210</v>
      </c>
      <c r="E2118" s="17">
        <v>86053</v>
      </c>
      <c r="F2118" s="17" t="str">
        <f t="shared" si="338"/>
        <v>ST86053</v>
      </c>
      <c r="G2118" s="17" t="e">
        <f>VLOOKUP(E2118,[4]PARTIDAS!$F:$M,8,0)</f>
        <v>#N/A</v>
      </c>
      <c r="H2118" s="17"/>
      <c r="I2118" s="18">
        <v>44850.647916666669</v>
      </c>
      <c r="J2118" s="18">
        <v>44850.647916666669</v>
      </c>
      <c r="K2118" s="17"/>
      <c r="L2118" s="19">
        <v>50537</v>
      </c>
      <c r="M2118" s="19">
        <v>50537</v>
      </c>
      <c r="N2118" s="16" t="s">
        <v>3481</v>
      </c>
      <c r="O2118" s="16"/>
      <c r="P2118" s="16"/>
      <c r="Q2118" s="16"/>
      <c r="R2118" s="16"/>
      <c r="S2118" s="16"/>
      <c r="T2118" s="16"/>
      <c r="U2118" s="16"/>
      <c r="V2118" s="16"/>
      <c r="W2118" s="16"/>
      <c r="X2118" s="16"/>
      <c r="Y2118" s="16"/>
      <c r="Z2118" s="16"/>
      <c r="AA2118" s="16"/>
      <c r="AB2118" s="16"/>
      <c r="AC2118" s="16"/>
      <c r="AD2118" s="16"/>
      <c r="AE2118" s="16"/>
      <c r="AF2118" s="16"/>
      <c r="AG2118" s="16"/>
      <c r="AH2118" s="16"/>
      <c r="AI2118" s="16"/>
      <c r="AJ2118" s="16" t="e">
        <f>VLOOKUP(E2118,[4]TD!$A:$B,2,0)</f>
        <v>#N/A</v>
      </c>
      <c r="AK2118" s="16"/>
      <c r="AL2118" s="16"/>
      <c r="AM2118" s="16"/>
      <c r="AN2118" s="16"/>
      <c r="AO2118" s="16"/>
      <c r="AP2118" s="16"/>
      <c r="AQ2118" s="16"/>
      <c r="AR2118" s="16"/>
      <c r="AS2118" s="16"/>
      <c r="AT2118" s="16">
        <f t="shared" si="339"/>
        <v>0</v>
      </c>
      <c r="AU2118" s="25">
        <f t="shared" si="334"/>
        <v>50537</v>
      </c>
      <c r="AV2118" s="16"/>
      <c r="AW2118" s="16"/>
      <c r="AX2118" s="16"/>
      <c r="AY2118" s="16"/>
      <c r="AZ2118" s="16"/>
      <c r="BA2118" s="16"/>
      <c r="BB2118" s="25">
        <f t="shared" si="335"/>
        <v>0</v>
      </c>
      <c r="BC2118" s="16"/>
      <c r="BD2118" s="52">
        <f t="shared" si="336"/>
        <v>44850.647916666669</v>
      </c>
      <c r="BE2118" s="16">
        <f t="shared" si="340"/>
        <v>2022</v>
      </c>
      <c r="BF2118" s="52">
        <f t="shared" si="337"/>
        <v>0</v>
      </c>
      <c r="BG2118" s="16">
        <f t="shared" si="341"/>
        <v>1900</v>
      </c>
      <c r="BH2118" s="16"/>
    </row>
    <row r="2119" spans="1:60" x14ac:dyDescent="0.25">
      <c r="A2119" s="16">
        <v>820003850</v>
      </c>
      <c r="B2119" s="16" t="s">
        <v>3461</v>
      </c>
      <c r="C2119" s="16" t="s">
        <v>3462</v>
      </c>
      <c r="D2119" s="17" t="s">
        <v>1210</v>
      </c>
      <c r="E2119" s="17">
        <v>86058</v>
      </c>
      <c r="F2119" s="17" t="str">
        <f t="shared" si="338"/>
        <v>ST86058</v>
      </c>
      <c r="G2119" s="17" t="e">
        <f>VLOOKUP(E2119,[4]PARTIDAS!$F:$M,8,0)</f>
        <v>#N/A</v>
      </c>
      <c r="H2119" s="17"/>
      <c r="I2119" s="18">
        <v>44850.677083333336</v>
      </c>
      <c r="J2119" s="18">
        <v>44850.677083333336</v>
      </c>
      <c r="K2119" s="17"/>
      <c r="L2119" s="19">
        <v>51093</v>
      </c>
      <c r="M2119" s="19">
        <v>51093</v>
      </c>
      <c r="N2119" s="16" t="s">
        <v>3481</v>
      </c>
      <c r="O2119" s="16"/>
      <c r="P2119" s="16"/>
      <c r="Q2119" s="16"/>
      <c r="R2119" s="16"/>
      <c r="S2119" s="16"/>
      <c r="T2119" s="16"/>
      <c r="U2119" s="16"/>
      <c r="V2119" s="16"/>
      <c r="W2119" s="16"/>
      <c r="X2119" s="16"/>
      <c r="Y2119" s="16"/>
      <c r="Z2119" s="16"/>
      <c r="AA2119" s="16"/>
      <c r="AB2119" s="16"/>
      <c r="AC2119" s="16"/>
      <c r="AD2119" s="16"/>
      <c r="AE2119" s="16"/>
      <c r="AF2119" s="16"/>
      <c r="AG2119" s="16"/>
      <c r="AH2119" s="16"/>
      <c r="AI2119" s="16"/>
      <c r="AJ2119" s="16" t="e">
        <f>VLOOKUP(E2119,[4]TD!$A:$B,2,0)</f>
        <v>#N/A</v>
      </c>
      <c r="AK2119" s="16"/>
      <c r="AL2119" s="16"/>
      <c r="AM2119" s="16"/>
      <c r="AN2119" s="16"/>
      <c r="AO2119" s="16"/>
      <c r="AP2119" s="16"/>
      <c r="AQ2119" s="16"/>
      <c r="AR2119" s="16"/>
      <c r="AS2119" s="16"/>
      <c r="AT2119" s="16">
        <f t="shared" si="339"/>
        <v>0</v>
      </c>
      <c r="AU2119" s="25">
        <f t="shared" si="334"/>
        <v>51093</v>
      </c>
      <c r="AV2119" s="16"/>
      <c r="AW2119" s="16"/>
      <c r="AX2119" s="16"/>
      <c r="AY2119" s="16"/>
      <c r="AZ2119" s="16"/>
      <c r="BA2119" s="16"/>
      <c r="BB2119" s="25">
        <f t="shared" si="335"/>
        <v>0</v>
      </c>
      <c r="BC2119" s="16"/>
      <c r="BD2119" s="52">
        <f t="shared" si="336"/>
        <v>44850.677083333336</v>
      </c>
      <c r="BE2119" s="16">
        <f t="shared" si="340"/>
        <v>2022</v>
      </c>
      <c r="BF2119" s="52">
        <f t="shared" si="337"/>
        <v>0</v>
      </c>
      <c r="BG2119" s="16">
        <f t="shared" si="341"/>
        <v>1900</v>
      </c>
      <c r="BH2119" s="16"/>
    </row>
    <row r="2120" spans="1:60" x14ac:dyDescent="0.25">
      <c r="A2120" s="16">
        <v>820003850</v>
      </c>
      <c r="B2120" s="16" t="s">
        <v>3461</v>
      </c>
      <c r="C2120" s="16" t="s">
        <v>3467</v>
      </c>
      <c r="D2120" s="17" t="s">
        <v>1210</v>
      </c>
      <c r="E2120" s="17">
        <v>86079</v>
      </c>
      <c r="F2120" s="17" t="str">
        <f t="shared" si="338"/>
        <v>ST86079</v>
      </c>
      <c r="G2120" s="17" t="e">
        <f>VLOOKUP(E2120,[4]PARTIDAS!$F:$M,8,0)</f>
        <v>#N/A</v>
      </c>
      <c r="H2120" s="17"/>
      <c r="I2120" s="18">
        <v>44850.899305555555</v>
      </c>
      <c r="J2120" s="18">
        <v>44850.899305555555</v>
      </c>
      <c r="K2120" s="17"/>
      <c r="L2120" s="19">
        <v>120700</v>
      </c>
      <c r="M2120" s="19">
        <v>120700</v>
      </c>
      <c r="N2120" s="16" t="s">
        <v>3481</v>
      </c>
      <c r="O2120" s="16"/>
      <c r="P2120" s="16"/>
      <c r="Q2120" s="16"/>
      <c r="R2120" s="16"/>
      <c r="S2120" s="16"/>
      <c r="T2120" s="16"/>
      <c r="U2120" s="16"/>
      <c r="V2120" s="16"/>
      <c r="W2120" s="16"/>
      <c r="X2120" s="16"/>
      <c r="Y2120" s="16"/>
      <c r="Z2120" s="16"/>
      <c r="AA2120" s="16"/>
      <c r="AB2120" s="16"/>
      <c r="AC2120" s="16"/>
      <c r="AD2120" s="16"/>
      <c r="AE2120" s="16"/>
      <c r="AF2120" s="16"/>
      <c r="AG2120" s="16"/>
      <c r="AH2120" s="16"/>
      <c r="AI2120" s="16"/>
      <c r="AJ2120" s="16" t="e">
        <f>VLOOKUP(E2120,[4]TD!$A:$B,2,0)</f>
        <v>#N/A</v>
      </c>
      <c r="AK2120" s="16"/>
      <c r="AL2120" s="16"/>
      <c r="AM2120" s="16"/>
      <c r="AN2120" s="16"/>
      <c r="AO2120" s="16"/>
      <c r="AP2120" s="16"/>
      <c r="AQ2120" s="16"/>
      <c r="AR2120" s="16"/>
      <c r="AS2120" s="16"/>
      <c r="AT2120" s="16">
        <f t="shared" si="339"/>
        <v>0</v>
      </c>
      <c r="AU2120" s="25">
        <f t="shared" si="334"/>
        <v>120700</v>
      </c>
      <c r="AV2120" s="16"/>
      <c r="AW2120" s="16"/>
      <c r="AX2120" s="16"/>
      <c r="AY2120" s="16"/>
      <c r="AZ2120" s="16"/>
      <c r="BA2120" s="16"/>
      <c r="BB2120" s="25">
        <f t="shared" si="335"/>
        <v>0</v>
      </c>
      <c r="BC2120" s="16"/>
      <c r="BD2120" s="52">
        <f t="shared" si="336"/>
        <v>44850.899305555555</v>
      </c>
      <c r="BE2120" s="16">
        <f t="shared" si="340"/>
        <v>2022</v>
      </c>
      <c r="BF2120" s="52">
        <f t="shared" si="337"/>
        <v>0</v>
      </c>
      <c r="BG2120" s="16">
        <f t="shared" si="341"/>
        <v>1900</v>
      </c>
      <c r="BH2120" s="16"/>
    </row>
    <row r="2121" spans="1:60" x14ac:dyDescent="0.25">
      <c r="A2121" s="16">
        <v>820003850</v>
      </c>
      <c r="B2121" s="16" t="s">
        <v>3461</v>
      </c>
      <c r="C2121" s="16" t="s">
        <v>3462</v>
      </c>
      <c r="D2121" s="17" t="s">
        <v>1210</v>
      </c>
      <c r="E2121" s="17">
        <v>86107</v>
      </c>
      <c r="F2121" s="17" t="str">
        <f t="shared" si="338"/>
        <v>ST86107</v>
      </c>
      <c r="G2121" s="17" t="e">
        <f>VLOOKUP(E2121,[4]PARTIDAS!$F:$M,8,0)</f>
        <v>#N/A</v>
      </c>
      <c r="H2121" s="17"/>
      <c r="I2121" s="18">
        <v>44851.597916666666</v>
      </c>
      <c r="J2121" s="18">
        <v>44851.597916666666</v>
      </c>
      <c r="K2121" s="17"/>
      <c r="L2121" s="19">
        <v>74947</v>
      </c>
      <c r="M2121" s="19">
        <v>74947</v>
      </c>
      <c r="N2121" s="16" t="s">
        <v>3481</v>
      </c>
      <c r="O2121" s="16"/>
      <c r="P2121" s="16"/>
      <c r="Q2121" s="16"/>
      <c r="R2121" s="16"/>
      <c r="S2121" s="16"/>
      <c r="T2121" s="16"/>
      <c r="U2121" s="16"/>
      <c r="V2121" s="16"/>
      <c r="W2121" s="16"/>
      <c r="X2121" s="16"/>
      <c r="Y2121" s="16"/>
      <c r="Z2121" s="16"/>
      <c r="AA2121" s="16"/>
      <c r="AB2121" s="16"/>
      <c r="AC2121" s="16"/>
      <c r="AD2121" s="16"/>
      <c r="AE2121" s="16"/>
      <c r="AF2121" s="16"/>
      <c r="AG2121" s="16"/>
      <c r="AH2121" s="16"/>
      <c r="AI2121" s="16"/>
      <c r="AJ2121" s="16" t="e">
        <f>VLOOKUP(E2121,[4]TD!$A:$B,2,0)</f>
        <v>#N/A</v>
      </c>
      <c r="AK2121" s="16"/>
      <c r="AL2121" s="16"/>
      <c r="AM2121" s="16"/>
      <c r="AN2121" s="16"/>
      <c r="AO2121" s="16"/>
      <c r="AP2121" s="16"/>
      <c r="AQ2121" s="16"/>
      <c r="AR2121" s="16"/>
      <c r="AS2121" s="16"/>
      <c r="AT2121" s="16">
        <f t="shared" si="339"/>
        <v>0</v>
      </c>
      <c r="AU2121" s="25">
        <f t="shared" si="334"/>
        <v>74947</v>
      </c>
      <c r="AV2121" s="16"/>
      <c r="AW2121" s="16"/>
      <c r="AX2121" s="16"/>
      <c r="AY2121" s="16"/>
      <c r="AZ2121" s="16"/>
      <c r="BA2121" s="16"/>
      <c r="BB2121" s="25">
        <f t="shared" si="335"/>
        <v>0</v>
      </c>
      <c r="BC2121" s="16"/>
      <c r="BD2121" s="52">
        <f t="shared" si="336"/>
        <v>44851.597916666666</v>
      </c>
      <c r="BE2121" s="16">
        <f t="shared" si="340"/>
        <v>2022</v>
      </c>
      <c r="BF2121" s="52">
        <f t="shared" si="337"/>
        <v>0</v>
      </c>
      <c r="BG2121" s="16">
        <f t="shared" si="341"/>
        <v>1900</v>
      </c>
      <c r="BH2121" s="16"/>
    </row>
    <row r="2122" spans="1:60" x14ac:dyDescent="0.25">
      <c r="A2122" s="16">
        <v>820003850</v>
      </c>
      <c r="B2122" s="16" t="s">
        <v>3461</v>
      </c>
      <c r="C2122" s="16" t="s">
        <v>3462</v>
      </c>
      <c r="D2122" s="17" t="s">
        <v>1210</v>
      </c>
      <c r="E2122" s="17">
        <v>86117</v>
      </c>
      <c r="F2122" s="17" t="str">
        <f t="shared" si="338"/>
        <v>ST86117</v>
      </c>
      <c r="G2122" s="17" t="e">
        <f>VLOOKUP(E2122,[4]PARTIDAS!$F:$M,8,0)</f>
        <v>#N/A</v>
      </c>
      <c r="H2122" s="17"/>
      <c r="I2122" s="18">
        <v>44851.718055555553</v>
      </c>
      <c r="J2122" s="18">
        <v>44851.718055555553</v>
      </c>
      <c r="K2122" s="17"/>
      <c r="L2122" s="19">
        <v>46000</v>
      </c>
      <c r="M2122" s="19">
        <v>46000</v>
      </c>
      <c r="N2122" s="16" t="s">
        <v>3481</v>
      </c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16"/>
      <c r="AH2122" s="16"/>
      <c r="AI2122" s="16"/>
      <c r="AJ2122" s="16" t="e">
        <f>VLOOKUP(E2122,[4]TD!$A:$B,2,0)</f>
        <v>#N/A</v>
      </c>
      <c r="AK2122" s="16"/>
      <c r="AL2122" s="16"/>
      <c r="AM2122" s="16"/>
      <c r="AN2122" s="16"/>
      <c r="AO2122" s="16"/>
      <c r="AP2122" s="16"/>
      <c r="AQ2122" s="16"/>
      <c r="AR2122" s="16"/>
      <c r="AS2122" s="16"/>
      <c r="AT2122" s="16">
        <f t="shared" si="339"/>
        <v>0</v>
      </c>
      <c r="AU2122" s="25">
        <f t="shared" si="334"/>
        <v>46000</v>
      </c>
      <c r="AV2122" s="16"/>
      <c r="AW2122" s="16"/>
      <c r="AX2122" s="16"/>
      <c r="AY2122" s="16"/>
      <c r="AZ2122" s="16"/>
      <c r="BA2122" s="16"/>
      <c r="BB2122" s="25">
        <f t="shared" si="335"/>
        <v>0</v>
      </c>
      <c r="BC2122" s="16"/>
      <c r="BD2122" s="52">
        <f t="shared" si="336"/>
        <v>44851.718055555553</v>
      </c>
      <c r="BE2122" s="16">
        <f t="shared" si="340"/>
        <v>2022</v>
      </c>
      <c r="BF2122" s="52">
        <f t="shared" si="337"/>
        <v>0</v>
      </c>
      <c r="BG2122" s="16">
        <f t="shared" si="341"/>
        <v>1900</v>
      </c>
      <c r="BH2122" s="16"/>
    </row>
    <row r="2123" spans="1:60" x14ac:dyDescent="0.25">
      <c r="A2123" s="16">
        <v>820003850</v>
      </c>
      <c r="B2123" s="16" t="s">
        <v>3461</v>
      </c>
      <c r="C2123" s="16" t="s">
        <v>3462</v>
      </c>
      <c r="D2123" s="17" t="s">
        <v>1210</v>
      </c>
      <c r="E2123" s="17">
        <v>86279</v>
      </c>
      <c r="F2123" s="17" t="str">
        <f t="shared" si="338"/>
        <v>ST86279</v>
      </c>
      <c r="G2123" s="17" t="e">
        <f>VLOOKUP(E2123,[4]PARTIDAS!$F:$M,8,0)</f>
        <v>#N/A</v>
      </c>
      <c r="H2123" s="17"/>
      <c r="I2123" s="18">
        <v>44852.654861111114</v>
      </c>
      <c r="J2123" s="18">
        <v>44852.654861111114</v>
      </c>
      <c r="K2123" s="17"/>
      <c r="L2123" s="19">
        <v>148700</v>
      </c>
      <c r="M2123" s="19">
        <v>148700</v>
      </c>
      <c r="N2123" s="16" t="s">
        <v>3481</v>
      </c>
      <c r="O2123" s="16"/>
      <c r="P2123" s="16"/>
      <c r="Q2123" s="16"/>
      <c r="R2123" s="16"/>
      <c r="S2123" s="16"/>
      <c r="T2123" s="16"/>
      <c r="U2123" s="16"/>
      <c r="V2123" s="16"/>
      <c r="W2123" s="16"/>
      <c r="X2123" s="16"/>
      <c r="Y2123" s="16"/>
      <c r="Z2123" s="16"/>
      <c r="AA2123" s="16"/>
      <c r="AB2123" s="16"/>
      <c r="AC2123" s="16"/>
      <c r="AD2123" s="16"/>
      <c r="AE2123" s="16"/>
      <c r="AF2123" s="16"/>
      <c r="AG2123" s="16"/>
      <c r="AH2123" s="16"/>
      <c r="AI2123" s="16"/>
      <c r="AJ2123" s="16" t="e">
        <f>VLOOKUP(E2123,[4]TD!$A:$B,2,0)</f>
        <v>#N/A</v>
      </c>
      <c r="AK2123" s="16"/>
      <c r="AL2123" s="16"/>
      <c r="AM2123" s="16"/>
      <c r="AN2123" s="16"/>
      <c r="AO2123" s="16"/>
      <c r="AP2123" s="16"/>
      <c r="AQ2123" s="16"/>
      <c r="AR2123" s="16"/>
      <c r="AS2123" s="16"/>
      <c r="AT2123" s="16">
        <f t="shared" si="339"/>
        <v>0</v>
      </c>
      <c r="AU2123" s="25">
        <f t="shared" si="334"/>
        <v>148700</v>
      </c>
      <c r="AV2123" s="16"/>
      <c r="AW2123" s="16"/>
      <c r="AX2123" s="16"/>
      <c r="AY2123" s="16"/>
      <c r="AZ2123" s="16"/>
      <c r="BA2123" s="16"/>
      <c r="BB2123" s="25">
        <f t="shared" si="335"/>
        <v>0</v>
      </c>
      <c r="BC2123" s="16"/>
      <c r="BD2123" s="52">
        <f t="shared" si="336"/>
        <v>44852.654861111114</v>
      </c>
      <c r="BE2123" s="16">
        <f t="shared" si="340"/>
        <v>2022</v>
      </c>
      <c r="BF2123" s="52">
        <f t="shared" si="337"/>
        <v>0</v>
      </c>
      <c r="BG2123" s="16">
        <f t="shared" si="341"/>
        <v>1900</v>
      </c>
      <c r="BH2123" s="16"/>
    </row>
    <row r="2124" spans="1:60" x14ac:dyDescent="0.25">
      <c r="A2124" s="16">
        <v>820003850</v>
      </c>
      <c r="B2124" s="16" t="s">
        <v>3461</v>
      </c>
      <c r="C2124" s="16" t="s">
        <v>3467</v>
      </c>
      <c r="D2124" s="17" t="s">
        <v>1210</v>
      </c>
      <c r="E2124" s="17">
        <v>86289</v>
      </c>
      <c r="F2124" s="17" t="str">
        <f t="shared" si="338"/>
        <v>ST86289</v>
      </c>
      <c r="G2124" s="17" t="e">
        <f>VLOOKUP(E2124,[4]PARTIDAS!$F:$M,8,0)</f>
        <v>#N/A</v>
      </c>
      <c r="H2124" s="17"/>
      <c r="I2124" s="18">
        <v>44852.674305555556</v>
      </c>
      <c r="J2124" s="18">
        <v>44852.674305555556</v>
      </c>
      <c r="K2124" s="17"/>
      <c r="L2124" s="19">
        <v>90409</v>
      </c>
      <c r="M2124" s="19">
        <v>90409</v>
      </c>
      <c r="N2124" s="16" t="s">
        <v>3481</v>
      </c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/>
      <c r="AF2124" s="16"/>
      <c r="AG2124" s="16"/>
      <c r="AH2124" s="16"/>
      <c r="AI2124" s="16"/>
      <c r="AJ2124" s="16" t="e">
        <f>VLOOKUP(E2124,[4]TD!$A:$B,2,0)</f>
        <v>#N/A</v>
      </c>
      <c r="AK2124" s="16"/>
      <c r="AL2124" s="16"/>
      <c r="AM2124" s="16"/>
      <c r="AN2124" s="16"/>
      <c r="AO2124" s="16"/>
      <c r="AP2124" s="16"/>
      <c r="AQ2124" s="16"/>
      <c r="AR2124" s="16"/>
      <c r="AS2124" s="16"/>
      <c r="AT2124" s="16">
        <f t="shared" si="339"/>
        <v>0</v>
      </c>
      <c r="AU2124" s="25">
        <f t="shared" si="334"/>
        <v>90409</v>
      </c>
      <c r="AV2124" s="16"/>
      <c r="AW2124" s="16"/>
      <c r="AX2124" s="16"/>
      <c r="AY2124" s="16"/>
      <c r="AZ2124" s="16"/>
      <c r="BA2124" s="16"/>
      <c r="BB2124" s="25">
        <f t="shared" si="335"/>
        <v>0</v>
      </c>
      <c r="BC2124" s="16"/>
      <c r="BD2124" s="52">
        <f t="shared" si="336"/>
        <v>44852.674305555556</v>
      </c>
      <c r="BE2124" s="16">
        <f t="shared" si="340"/>
        <v>2022</v>
      </c>
      <c r="BF2124" s="52">
        <f t="shared" si="337"/>
        <v>0</v>
      </c>
      <c r="BG2124" s="16">
        <f t="shared" si="341"/>
        <v>1900</v>
      </c>
      <c r="BH2124" s="16"/>
    </row>
    <row r="2125" spans="1:60" x14ac:dyDescent="0.25">
      <c r="A2125" s="16">
        <v>820003850</v>
      </c>
      <c r="B2125" s="16" t="s">
        <v>3461</v>
      </c>
      <c r="C2125" s="16" t="s">
        <v>3462</v>
      </c>
      <c r="D2125" s="17" t="s">
        <v>1210</v>
      </c>
      <c r="E2125" s="17">
        <v>86307</v>
      </c>
      <c r="F2125" s="17" t="str">
        <f t="shared" si="338"/>
        <v>ST86307</v>
      </c>
      <c r="G2125" s="17" t="e">
        <f>VLOOKUP(E2125,[4]PARTIDAS!$F:$M,8,0)</f>
        <v>#N/A</v>
      </c>
      <c r="H2125" s="17"/>
      <c r="I2125" s="18">
        <v>44852.70208333333</v>
      </c>
      <c r="J2125" s="18">
        <v>44852.70208333333</v>
      </c>
      <c r="K2125" s="17"/>
      <c r="L2125" s="19">
        <v>40400</v>
      </c>
      <c r="M2125" s="19">
        <v>40400</v>
      </c>
      <c r="N2125" s="16" t="s">
        <v>3481</v>
      </c>
      <c r="O2125" s="16"/>
      <c r="P2125" s="16"/>
      <c r="Q2125" s="16"/>
      <c r="R2125" s="16"/>
      <c r="S2125" s="16"/>
      <c r="T2125" s="16"/>
      <c r="U2125" s="16"/>
      <c r="V2125" s="16"/>
      <c r="W2125" s="16"/>
      <c r="X2125" s="16"/>
      <c r="Y2125" s="16"/>
      <c r="Z2125" s="16"/>
      <c r="AA2125" s="16"/>
      <c r="AB2125" s="16"/>
      <c r="AC2125" s="16"/>
      <c r="AD2125" s="16"/>
      <c r="AE2125" s="16"/>
      <c r="AF2125" s="16"/>
      <c r="AG2125" s="16"/>
      <c r="AH2125" s="16"/>
      <c r="AI2125" s="16"/>
      <c r="AJ2125" s="16" t="e">
        <f>VLOOKUP(E2125,[4]TD!$A:$B,2,0)</f>
        <v>#N/A</v>
      </c>
      <c r="AK2125" s="16"/>
      <c r="AL2125" s="16"/>
      <c r="AM2125" s="16"/>
      <c r="AN2125" s="16"/>
      <c r="AO2125" s="16"/>
      <c r="AP2125" s="16"/>
      <c r="AQ2125" s="16"/>
      <c r="AR2125" s="16"/>
      <c r="AS2125" s="16"/>
      <c r="AT2125" s="16">
        <f t="shared" si="339"/>
        <v>0</v>
      </c>
      <c r="AU2125" s="25">
        <f t="shared" si="334"/>
        <v>40400</v>
      </c>
      <c r="AV2125" s="16"/>
      <c r="AW2125" s="16"/>
      <c r="AX2125" s="16"/>
      <c r="AY2125" s="16"/>
      <c r="AZ2125" s="16"/>
      <c r="BA2125" s="16"/>
      <c r="BB2125" s="25">
        <f t="shared" si="335"/>
        <v>0</v>
      </c>
      <c r="BC2125" s="16"/>
      <c r="BD2125" s="52">
        <f t="shared" si="336"/>
        <v>44852.70208333333</v>
      </c>
      <c r="BE2125" s="16">
        <f t="shared" si="340"/>
        <v>2022</v>
      </c>
      <c r="BF2125" s="52">
        <f t="shared" si="337"/>
        <v>0</v>
      </c>
      <c r="BG2125" s="16">
        <f t="shared" si="341"/>
        <v>1900</v>
      </c>
      <c r="BH2125" s="16"/>
    </row>
    <row r="2126" spans="1:60" x14ac:dyDescent="0.25">
      <c r="A2126" s="16">
        <v>820003850</v>
      </c>
      <c r="B2126" s="16" t="s">
        <v>3461</v>
      </c>
      <c r="C2126" s="16" t="s">
        <v>3462</v>
      </c>
      <c r="D2126" s="17" t="s">
        <v>1210</v>
      </c>
      <c r="E2126" s="17">
        <v>86312</v>
      </c>
      <c r="F2126" s="17" t="str">
        <f t="shared" si="338"/>
        <v>ST86312</v>
      </c>
      <c r="G2126" s="17" t="e">
        <f>VLOOKUP(E2126,[4]PARTIDAS!$F:$M,8,0)</f>
        <v>#N/A</v>
      </c>
      <c r="H2126" s="17"/>
      <c r="I2126" s="18">
        <v>44852.732638888891</v>
      </c>
      <c r="J2126" s="18">
        <v>44852.732638888891</v>
      </c>
      <c r="K2126" s="17"/>
      <c r="L2126" s="19">
        <v>51370</v>
      </c>
      <c r="M2126" s="19">
        <v>51370</v>
      </c>
      <c r="N2126" s="16" t="s">
        <v>3481</v>
      </c>
      <c r="O2126" s="16"/>
      <c r="P2126" s="16"/>
      <c r="Q2126" s="16"/>
      <c r="R2126" s="16"/>
      <c r="S2126" s="16"/>
      <c r="T2126" s="16"/>
      <c r="U2126" s="16"/>
      <c r="V2126" s="16"/>
      <c r="W2126" s="16"/>
      <c r="X2126" s="16"/>
      <c r="Y2126" s="16"/>
      <c r="Z2126" s="16"/>
      <c r="AA2126" s="16"/>
      <c r="AB2126" s="16"/>
      <c r="AC2126" s="16"/>
      <c r="AD2126" s="16"/>
      <c r="AE2126" s="16"/>
      <c r="AF2126" s="16"/>
      <c r="AG2126" s="16"/>
      <c r="AH2126" s="16"/>
      <c r="AI2126" s="16"/>
      <c r="AJ2126" s="16" t="e">
        <f>VLOOKUP(E2126,[4]TD!$A:$B,2,0)</f>
        <v>#N/A</v>
      </c>
      <c r="AK2126" s="16"/>
      <c r="AL2126" s="16"/>
      <c r="AM2126" s="16"/>
      <c r="AN2126" s="16"/>
      <c r="AO2126" s="16"/>
      <c r="AP2126" s="16"/>
      <c r="AQ2126" s="16"/>
      <c r="AR2126" s="16"/>
      <c r="AS2126" s="16"/>
      <c r="AT2126" s="16">
        <f t="shared" si="339"/>
        <v>0</v>
      </c>
      <c r="AU2126" s="25">
        <f t="shared" si="334"/>
        <v>51370</v>
      </c>
      <c r="AV2126" s="16"/>
      <c r="AW2126" s="16"/>
      <c r="AX2126" s="16"/>
      <c r="AY2126" s="16"/>
      <c r="AZ2126" s="16"/>
      <c r="BA2126" s="16"/>
      <c r="BB2126" s="25">
        <f t="shared" si="335"/>
        <v>0</v>
      </c>
      <c r="BC2126" s="16"/>
      <c r="BD2126" s="52">
        <f t="shared" si="336"/>
        <v>44852.732638888891</v>
      </c>
      <c r="BE2126" s="16">
        <f t="shared" si="340"/>
        <v>2022</v>
      </c>
      <c r="BF2126" s="52">
        <f t="shared" si="337"/>
        <v>0</v>
      </c>
      <c r="BG2126" s="16">
        <f t="shared" si="341"/>
        <v>1900</v>
      </c>
      <c r="BH2126" s="16"/>
    </row>
    <row r="2127" spans="1:60" x14ac:dyDescent="0.25">
      <c r="A2127" s="16">
        <v>820003850</v>
      </c>
      <c r="B2127" s="16" t="s">
        <v>3461</v>
      </c>
      <c r="C2127" s="16" t="s">
        <v>3462</v>
      </c>
      <c r="D2127" s="17" t="s">
        <v>1210</v>
      </c>
      <c r="E2127" s="17">
        <v>86313</v>
      </c>
      <c r="F2127" s="17" t="str">
        <f t="shared" si="338"/>
        <v>ST86313</v>
      </c>
      <c r="G2127" s="17" t="e">
        <f>VLOOKUP(E2127,[4]PARTIDAS!$F:$M,8,0)</f>
        <v>#N/A</v>
      </c>
      <c r="H2127" s="17"/>
      <c r="I2127" s="18">
        <v>44852.739583333336</v>
      </c>
      <c r="J2127" s="18">
        <v>44852.739583333336</v>
      </c>
      <c r="K2127" s="17"/>
      <c r="L2127" s="19">
        <v>95600</v>
      </c>
      <c r="M2127" s="19">
        <v>95600</v>
      </c>
      <c r="N2127" s="16" t="s">
        <v>3481</v>
      </c>
      <c r="O2127" s="16"/>
      <c r="P2127" s="16"/>
      <c r="Q2127" s="16"/>
      <c r="R2127" s="16"/>
      <c r="S2127" s="16"/>
      <c r="T2127" s="16"/>
      <c r="U2127" s="16"/>
      <c r="V2127" s="16"/>
      <c r="W2127" s="16"/>
      <c r="X2127" s="16"/>
      <c r="Y2127" s="16"/>
      <c r="Z2127" s="16"/>
      <c r="AA2127" s="16"/>
      <c r="AB2127" s="16"/>
      <c r="AC2127" s="16"/>
      <c r="AD2127" s="16"/>
      <c r="AE2127" s="16"/>
      <c r="AF2127" s="16"/>
      <c r="AG2127" s="16"/>
      <c r="AH2127" s="16"/>
      <c r="AI2127" s="16"/>
      <c r="AJ2127" s="16" t="e">
        <f>VLOOKUP(E2127,[4]TD!$A:$B,2,0)</f>
        <v>#N/A</v>
      </c>
      <c r="AK2127" s="16"/>
      <c r="AL2127" s="16"/>
      <c r="AM2127" s="16"/>
      <c r="AN2127" s="16"/>
      <c r="AO2127" s="16"/>
      <c r="AP2127" s="16"/>
      <c r="AQ2127" s="16"/>
      <c r="AR2127" s="16"/>
      <c r="AS2127" s="16"/>
      <c r="AT2127" s="16">
        <f t="shared" si="339"/>
        <v>0</v>
      </c>
      <c r="AU2127" s="25">
        <f t="shared" si="334"/>
        <v>95600</v>
      </c>
      <c r="AV2127" s="16"/>
      <c r="AW2127" s="16"/>
      <c r="AX2127" s="16"/>
      <c r="AY2127" s="16"/>
      <c r="AZ2127" s="16"/>
      <c r="BA2127" s="16"/>
      <c r="BB2127" s="25">
        <f t="shared" si="335"/>
        <v>0</v>
      </c>
      <c r="BC2127" s="16"/>
      <c r="BD2127" s="52">
        <f t="shared" si="336"/>
        <v>44852.739583333336</v>
      </c>
      <c r="BE2127" s="16">
        <f t="shared" si="340"/>
        <v>2022</v>
      </c>
      <c r="BF2127" s="52">
        <f t="shared" si="337"/>
        <v>0</v>
      </c>
      <c r="BG2127" s="16">
        <f t="shared" si="341"/>
        <v>1900</v>
      </c>
      <c r="BH2127" s="16"/>
    </row>
    <row r="2128" spans="1:60" x14ac:dyDescent="0.25">
      <c r="A2128" s="16">
        <v>820003850</v>
      </c>
      <c r="B2128" s="16" t="s">
        <v>3461</v>
      </c>
      <c r="C2128" s="16" t="s">
        <v>3462</v>
      </c>
      <c r="D2128" s="17" t="s">
        <v>1210</v>
      </c>
      <c r="E2128" s="17">
        <v>86385</v>
      </c>
      <c r="F2128" s="17" t="str">
        <f t="shared" si="338"/>
        <v>ST86385</v>
      </c>
      <c r="G2128" s="17" t="e">
        <f>VLOOKUP(E2128,[4]PARTIDAS!$F:$M,8,0)</f>
        <v>#N/A</v>
      </c>
      <c r="H2128" s="17"/>
      <c r="I2128" s="18">
        <v>44853.441666666666</v>
      </c>
      <c r="J2128" s="18">
        <v>44853.441666666666</v>
      </c>
      <c r="K2128" s="17"/>
      <c r="L2128" s="19">
        <v>56028</v>
      </c>
      <c r="M2128" s="19">
        <v>56028</v>
      </c>
      <c r="N2128" s="16" t="s">
        <v>3481</v>
      </c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/>
      <c r="AF2128" s="16"/>
      <c r="AG2128" s="16"/>
      <c r="AH2128" s="16"/>
      <c r="AI2128" s="16"/>
      <c r="AJ2128" s="16" t="e">
        <f>VLOOKUP(E2128,[4]TD!$A:$B,2,0)</f>
        <v>#N/A</v>
      </c>
      <c r="AK2128" s="16"/>
      <c r="AL2128" s="16"/>
      <c r="AM2128" s="16"/>
      <c r="AN2128" s="16"/>
      <c r="AO2128" s="16"/>
      <c r="AP2128" s="16"/>
      <c r="AQ2128" s="16"/>
      <c r="AR2128" s="16"/>
      <c r="AS2128" s="16"/>
      <c r="AT2128" s="16">
        <f t="shared" si="339"/>
        <v>0</v>
      </c>
      <c r="AU2128" s="25">
        <f t="shared" si="334"/>
        <v>56028</v>
      </c>
      <c r="AV2128" s="16"/>
      <c r="AW2128" s="16"/>
      <c r="AX2128" s="16"/>
      <c r="AY2128" s="16"/>
      <c r="AZ2128" s="16"/>
      <c r="BA2128" s="16"/>
      <c r="BB2128" s="25">
        <f t="shared" si="335"/>
        <v>0</v>
      </c>
      <c r="BC2128" s="16"/>
      <c r="BD2128" s="52">
        <f t="shared" si="336"/>
        <v>44853.441666666666</v>
      </c>
      <c r="BE2128" s="16">
        <f t="shared" si="340"/>
        <v>2022</v>
      </c>
      <c r="BF2128" s="52">
        <f t="shared" si="337"/>
        <v>0</v>
      </c>
      <c r="BG2128" s="16">
        <f t="shared" si="341"/>
        <v>1900</v>
      </c>
      <c r="BH2128" s="16"/>
    </row>
    <row r="2129" spans="1:60" x14ac:dyDescent="0.25">
      <c r="A2129" s="16">
        <v>820003850</v>
      </c>
      <c r="B2129" s="16" t="s">
        <v>3461</v>
      </c>
      <c r="C2129" s="16" t="s">
        <v>3462</v>
      </c>
      <c r="D2129" s="17" t="s">
        <v>1210</v>
      </c>
      <c r="E2129" s="17">
        <v>86430</v>
      </c>
      <c r="F2129" s="17" t="str">
        <f t="shared" si="338"/>
        <v>ST86430</v>
      </c>
      <c r="G2129" s="17" t="e">
        <f>VLOOKUP(E2129,[4]PARTIDAS!$F:$M,8,0)</f>
        <v>#N/A</v>
      </c>
      <c r="H2129" s="17"/>
      <c r="I2129" s="18">
        <v>44853.649305555555</v>
      </c>
      <c r="J2129" s="18">
        <v>44853.649305555555</v>
      </c>
      <c r="K2129" s="17"/>
      <c r="L2129" s="19">
        <v>97400</v>
      </c>
      <c r="M2129" s="19">
        <v>97400</v>
      </c>
      <c r="N2129" s="16" t="s">
        <v>3481</v>
      </c>
      <c r="O2129" s="16"/>
      <c r="P2129" s="16"/>
      <c r="Q2129" s="16"/>
      <c r="R2129" s="16"/>
      <c r="S2129" s="16"/>
      <c r="T2129" s="16"/>
      <c r="U2129" s="16"/>
      <c r="V2129" s="16"/>
      <c r="W2129" s="16"/>
      <c r="X2129" s="16"/>
      <c r="Y2129" s="16"/>
      <c r="Z2129" s="16"/>
      <c r="AA2129" s="16"/>
      <c r="AB2129" s="16"/>
      <c r="AC2129" s="16"/>
      <c r="AD2129" s="16"/>
      <c r="AE2129" s="16"/>
      <c r="AF2129" s="16"/>
      <c r="AG2129" s="16"/>
      <c r="AH2129" s="16"/>
      <c r="AI2129" s="16"/>
      <c r="AJ2129" s="16" t="e">
        <f>VLOOKUP(E2129,[4]TD!$A:$B,2,0)</f>
        <v>#N/A</v>
      </c>
      <c r="AK2129" s="16"/>
      <c r="AL2129" s="16"/>
      <c r="AM2129" s="16"/>
      <c r="AN2129" s="16"/>
      <c r="AO2129" s="16"/>
      <c r="AP2129" s="16"/>
      <c r="AQ2129" s="16"/>
      <c r="AR2129" s="16"/>
      <c r="AS2129" s="16"/>
      <c r="AT2129" s="16">
        <f t="shared" si="339"/>
        <v>0</v>
      </c>
      <c r="AU2129" s="25">
        <f t="shared" si="334"/>
        <v>97400</v>
      </c>
      <c r="AV2129" s="16"/>
      <c r="AW2129" s="16"/>
      <c r="AX2129" s="16"/>
      <c r="AY2129" s="16"/>
      <c r="AZ2129" s="16"/>
      <c r="BA2129" s="16"/>
      <c r="BB2129" s="25">
        <f t="shared" si="335"/>
        <v>0</v>
      </c>
      <c r="BC2129" s="16"/>
      <c r="BD2129" s="52">
        <f t="shared" si="336"/>
        <v>44853.649305555555</v>
      </c>
      <c r="BE2129" s="16">
        <f t="shared" si="340"/>
        <v>2022</v>
      </c>
      <c r="BF2129" s="52">
        <f t="shared" si="337"/>
        <v>0</v>
      </c>
      <c r="BG2129" s="16">
        <f t="shared" si="341"/>
        <v>1900</v>
      </c>
      <c r="BH2129" s="16"/>
    </row>
    <row r="2130" spans="1:60" x14ac:dyDescent="0.25">
      <c r="A2130" s="16">
        <v>820003850</v>
      </c>
      <c r="B2130" s="16" t="s">
        <v>3461</v>
      </c>
      <c r="C2130" s="16" t="s">
        <v>3467</v>
      </c>
      <c r="D2130" s="17" t="s">
        <v>1210</v>
      </c>
      <c r="E2130" s="17">
        <v>86446</v>
      </c>
      <c r="F2130" s="17" t="str">
        <f t="shared" si="338"/>
        <v>ST86446</v>
      </c>
      <c r="G2130" s="17" t="e">
        <f>VLOOKUP(E2130,[4]PARTIDAS!$F:$M,8,0)</f>
        <v>#N/A</v>
      </c>
      <c r="H2130" s="17"/>
      <c r="I2130" s="18">
        <v>44853.705555555556</v>
      </c>
      <c r="J2130" s="18">
        <v>44853.705555555556</v>
      </c>
      <c r="K2130" s="17"/>
      <c r="L2130" s="19">
        <v>130899</v>
      </c>
      <c r="M2130" s="19">
        <v>130899</v>
      </c>
      <c r="N2130" s="16" t="s">
        <v>3481</v>
      </c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6"/>
      <c r="AG2130" s="16"/>
      <c r="AH2130" s="16"/>
      <c r="AI2130" s="16"/>
      <c r="AJ2130" s="16" t="e">
        <f>VLOOKUP(E2130,[4]TD!$A:$B,2,0)</f>
        <v>#N/A</v>
      </c>
      <c r="AK2130" s="16"/>
      <c r="AL2130" s="16"/>
      <c r="AM2130" s="16"/>
      <c r="AN2130" s="16"/>
      <c r="AO2130" s="16"/>
      <c r="AP2130" s="16"/>
      <c r="AQ2130" s="16"/>
      <c r="AR2130" s="16"/>
      <c r="AS2130" s="16"/>
      <c r="AT2130" s="16">
        <f t="shared" si="339"/>
        <v>0</v>
      </c>
      <c r="AU2130" s="25">
        <f t="shared" si="334"/>
        <v>130899</v>
      </c>
      <c r="AV2130" s="16"/>
      <c r="AW2130" s="16"/>
      <c r="AX2130" s="16"/>
      <c r="AY2130" s="16"/>
      <c r="AZ2130" s="16"/>
      <c r="BA2130" s="16"/>
      <c r="BB2130" s="25">
        <f t="shared" si="335"/>
        <v>0</v>
      </c>
      <c r="BC2130" s="16"/>
      <c r="BD2130" s="52">
        <f t="shared" si="336"/>
        <v>44853.705555555556</v>
      </c>
      <c r="BE2130" s="16">
        <f t="shared" si="340"/>
        <v>2022</v>
      </c>
      <c r="BF2130" s="52">
        <f t="shared" si="337"/>
        <v>0</v>
      </c>
      <c r="BG2130" s="16">
        <f t="shared" si="341"/>
        <v>1900</v>
      </c>
      <c r="BH2130" s="16"/>
    </row>
    <row r="2131" spans="1:60" x14ac:dyDescent="0.25">
      <c r="A2131" s="16">
        <v>820003850</v>
      </c>
      <c r="B2131" s="16" t="s">
        <v>3461</v>
      </c>
      <c r="C2131" s="16" t="s">
        <v>3462</v>
      </c>
      <c r="D2131" s="17" t="s">
        <v>1210</v>
      </c>
      <c r="E2131" s="17">
        <v>86460</v>
      </c>
      <c r="F2131" s="17" t="str">
        <f t="shared" si="338"/>
        <v>ST86460</v>
      </c>
      <c r="G2131" s="17" t="e">
        <f>VLOOKUP(E2131,[4]PARTIDAS!$F:$M,8,0)</f>
        <v>#N/A</v>
      </c>
      <c r="H2131" s="17"/>
      <c r="I2131" s="18">
        <v>44853.806250000001</v>
      </c>
      <c r="J2131" s="18">
        <v>44853.806250000001</v>
      </c>
      <c r="K2131" s="17"/>
      <c r="L2131" s="19">
        <v>300696</v>
      </c>
      <c r="M2131" s="19">
        <v>300696</v>
      </c>
      <c r="N2131" s="16" t="s">
        <v>3481</v>
      </c>
      <c r="O2131" s="16"/>
      <c r="P2131" s="16"/>
      <c r="Q2131" s="16"/>
      <c r="R2131" s="16"/>
      <c r="S2131" s="16"/>
      <c r="T2131" s="16"/>
      <c r="U2131" s="16"/>
      <c r="V2131" s="16"/>
      <c r="W2131" s="16"/>
      <c r="X2131" s="16"/>
      <c r="Y2131" s="16"/>
      <c r="Z2131" s="16"/>
      <c r="AA2131" s="16"/>
      <c r="AB2131" s="16"/>
      <c r="AC2131" s="16"/>
      <c r="AD2131" s="16"/>
      <c r="AE2131" s="16"/>
      <c r="AF2131" s="16"/>
      <c r="AG2131" s="16"/>
      <c r="AH2131" s="16"/>
      <c r="AI2131" s="16"/>
      <c r="AJ2131" s="16" t="e">
        <f>VLOOKUP(E2131,[4]TD!$A:$B,2,0)</f>
        <v>#N/A</v>
      </c>
      <c r="AK2131" s="16"/>
      <c r="AL2131" s="16"/>
      <c r="AM2131" s="16"/>
      <c r="AN2131" s="16"/>
      <c r="AO2131" s="16"/>
      <c r="AP2131" s="16"/>
      <c r="AQ2131" s="16"/>
      <c r="AR2131" s="16"/>
      <c r="AS2131" s="16"/>
      <c r="AT2131" s="16">
        <f t="shared" si="339"/>
        <v>0</v>
      </c>
      <c r="AU2131" s="25">
        <f t="shared" si="334"/>
        <v>300696</v>
      </c>
      <c r="AV2131" s="16"/>
      <c r="AW2131" s="16"/>
      <c r="AX2131" s="16"/>
      <c r="AY2131" s="16"/>
      <c r="AZ2131" s="16"/>
      <c r="BA2131" s="16"/>
      <c r="BB2131" s="25">
        <f t="shared" si="335"/>
        <v>0</v>
      </c>
      <c r="BC2131" s="16"/>
      <c r="BD2131" s="52">
        <f t="shared" si="336"/>
        <v>44853.806250000001</v>
      </c>
      <c r="BE2131" s="16">
        <f t="shared" si="340"/>
        <v>2022</v>
      </c>
      <c r="BF2131" s="52">
        <f t="shared" si="337"/>
        <v>0</v>
      </c>
      <c r="BG2131" s="16">
        <f t="shared" si="341"/>
        <v>1900</v>
      </c>
      <c r="BH2131" s="16"/>
    </row>
    <row r="2132" spans="1:60" x14ac:dyDescent="0.25">
      <c r="A2132" s="16">
        <v>820003850</v>
      </c>
      <c r="B2132" s="16" t="s">
        <v>3461</v>
      </c>
      <c r="C2132" s="16" t="s">
        <v>3462</v>
      </c>
      <c r="D2132" s="17" t="s">
        <v>1210</v>
      </c>
      <c r="E2132" s="17">
        <v>86584</v>
      </c>
      <c r="F2132" s="17" t="str">
        <f t="shared" si="338"/>
        <v>ST86584</v>
      </c>
      <c r="G2132" s="17" t="e">
        <f>VLOOKUP(E2132,[4]PARTIDAS!$F:$M,8,0)</f>
        <v>#N/A</v>
      </c>
      <c r="H2132" s="17"/>
      <c r="I2132" s="18">
        <v>44854.636111111111</v>
      </c>
      <c r="J2132" s="18">
        <v>44854.636111111111</v>
      </c>
      <c r="K2132" s="17"/>
      <c r="L2132" s="19">
        <v>46000</v>
      </c>
      <c r="M2132" s="19">
        <v>46000</v>
      </c>
      <c r="N2132" s="16" t="s">
        <v>3481</v>
      </c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F2132" s="16"/>
      <c r="AG2132" s="16"/>
      <c r="AH2132" s="16"/>
      <c r="AI2132" s="16"/>
      <c r="AJ2132" s="16" t="e">
        <f>VLOOKUP(E2132,[4]TD!$A:$B,2,0)</f>
        <v>#N/A</v>
      </c>
      <c r="AK2132" s="16"/>
      <c r="AL2132" s="16"/>
      <c r="AM2132" s="16"/>
      <c r="AN2132" s="16"/>
      <c r="AO2132" s="16"/>
      <c r="AP2132" s="16"/>
      <c r="AQ2132" s="16"/>
      <c r="AR2132" s="16"/>
      <c r="AS2132" s="16"/>
      <c r="AT2132" s="16">
        <f t="shared" si="339"/>
        <v>0</v>
      </c>
      <c r="AU2132" s="25">
        <f t="shared" si="334"/>
        <v>46000</v>
      </c>
      <c r="AV2132" s="16"/>
      <c r="AW2132" s="16"/>
      <c r="AX2132" s="16"/>
      <c r="AY2132" s="16"/>
      <c r="AZ2132" s="16"/>
      <c r="BA2132" s="16"/>
      <c r="BB2132" s="25">
        <f t="shared" si="335"/>
        <v>0</v>
      </c>
      <c r="BC2132" s="16"/>
      <c r="BD2132" s="52">
        <f t="shared" si="336"/>
        <v>44854.636111111111</v>
      </c>
      <c r="BE2132" s="16">
        <f t="shared" si="340"/>
        <v>2022</v>
      </c>
      <c r="BF2132" s="52">
        <f t="shared" si="337"/>
        <v>0</v>
      </c>
      <c r="BG2132" s="16">
        <f t="shared" si="341"/>
        <v>1900</v>
      </c>
      <c r="BH2132" s="16"/>
    </row>
    <row r="2133" spans="1:60" x14ac:dyDescent="0.25">
      <c r="A2133" s="16">
        <v>820003850</v>
      </c>
      <c r="B2133" s="16" t="s">
        <v>3461</v>
      </c>
      <c r="C2133" s="16" t="s">
        <v>3462</v>
      </c>
      <c r="D2133" s="17" t="s">
        <v>1210</v>
      </c>
      <c r="E2133" s="17">
        <v>86608</v>
      </c>
      <c r="F2133" s="17" t="str">
        <f t="shared" si="338"/>
        <v>ST86608</v>
      </c>
      <c r="G2133" s="17" t="e">
        <f>VLOOKUP(E2133,[4]PARTIDAS!$F:$M,8,0)</f>
        <v>#N/A</v>
      </c>
      <c r="H2133" s="17"/>
      <c r="I2133" s="18">
        <v>44854.696527777778</v>
      </c>
      <c r="J2133" s="18">
        <v>44854.696527777778</v>
      </c>
      <c r="K2133" s="17"/>
      <c r="L2133" s="19">
        <v>52721</v>
      </c>
      <c r="M2133" s="19">
        <v>52721</v>
      </c>
      <c r="N2133" s="16" t="s">
        <v>3481</v>
      </c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  <c r="AB2133" s="16"/>
      <c r="AC2133" s="16"/>
      <c r="AD2133" s="16"/>
      <c r="AE2133" s="16"/>
      <c r="AF2133" s="16"/>
      <c r="AG2133" s="16"/>
      <c r="AH2133" s="16"/>
      <c r="AI2133" s="16"/>
      <c r="AJ2133" s="16" t="e">
        <f>VLOOKUP(E2133,[4]TD!$A:$B,2,0)</f>
        <v>#N/A</v>
      </c>
      <c r="AK2133" s="16"/>
      <c r="AL2133" s="16"/>
      <c r="AM2133" s="16"/>
      <c r="AN2133" s="16"/>
      <c r="AO2133" s="16"/>
      <c r="AP2133" s="16"/>
      <c r="AQ2133" s="16"/>
      <c r="AR2133" s="16"/>
      <c r="AS2133" s="16"/>
      <c r="AT2133" s="16">
        <f t="shared" si="339"/>
        <v>0</v>
      </c>
      <c r="AU2133" s="25">
        <f t="shared" si="334"/>
        <v>52721</v>
      </c>
      <c r="AV2133" s="16"/>
      <c r="AW2133" s="16"/>
      <c r="AX2133" s="16"/>
      <c r="AY2133" s="16"/>
      <c r="AZ2133" s="16"/>
      <c r="BA2133" s="16"/>
      <c r="BB2133" s="25">
        <f t="shared" si="335"/>
        <v>0</v>
      </c>
      <c r="BC2133" s="16"/>
      <c r="BD2133" s="52">
        <f t="shared" si="336"/>
        <v>44854.696527777778</v>
      </c>
      <c r="BE2133" s="16">
        <f t="shared" si="340"/>
        <v>2022</v>
      </c>
      <c r="BF2133" s="52">
        <f t="shared" si="337"/>
        <v>0</v>
      </c>
      <c r="BG2133" s="16">
        <f t="shared" si="341"/>
        <v>1900</v>
      </c>
      <c r="BH2133" s="16"/>
    </row>
    <row r="2134" spans="1:60" x14ac:dyDescent="0.25">
      <c r="A2134" s="16">
        <v>820003850</v>
      </c>
      <c r="B2134" s="16" t="s">
        <v>3461</v>
      </c>
      <c r="C2134" s="16" t="s">
        <v>3462</v>
      </c>
      <c r="D2134" s="17" t="s">
        <v>1210</v>
      </c>
      <c r="E2134" s="17">
        <v>86619</v>
      </c>
      <c r="F2134" s="17" t="str">
        <f t="shared" si="338"/>
        <v>ST86619</v>
      </c>
      <c r="G2134" s="17" t="e">
        <f>VLOOKUP(E2134,[4]PARTIDAS!$F:$M,8,0)</f>
        <v>#N/A</v>
      </c>
      <c r="H2134" s="17"/>
      <c r="I2134" s="18">
        <v>44854.722916666666</v>
      </c>
      <c r="J2134" s="18">
        <v>44854.722916666666</v>
      </c>
      <c r="K2134" s="17"/>
      <c r="L2134" s="19">
        <v>218254</v>
      </c>
      <c r="M2134" s="19">
        <v>218254</v>
      </c>
      <c r="N2134" s="16" t="s">
        <v>3481</v>
      </c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6"/>
      <c r="AG2134" s="16"/>
      <c r="AH2134" s="16"/>
      <c r="AI2134" s="16"/>
      <c r="AJ2134" s="16" t="e">
        <f>VLOOKUP(E2134,[4]TD!$A:$B,2,0)</f>
        <v>#N/A</v>
      </c>
      <c r="AK2134" s="16"/>
      <c r="AL2134" s="16"/>
      <c r="AM2134" s="16"/>
      <c r="AN2134" s="16"/>
      <c r="AO2134" s="16"/>
      <c r="AP2134" s="16"/>
      <c r="AQ2134" s="16"/>
      <c r="AR2134" s="16"/>
      <c r="AS2134" s="16"/>
      <c r="AT2134" s="16">
        <f t="shared" si="339"/>
        <v>0</v>
      </c>
      <c r="AU2134" s="25">
        <f t="shared" ref="AU2134:AU2165" si="342">M2134</f>
        <v>218254</v>
      </c>
      <c r="AV2134" s="16"/>
      <c r="AW2134" s="16"/>
      <c r="AX2134" s="16"/>
      <c r="AY2134" s="16"/>
      <c r="AZ2134" s="16"/>
      <c r="BA2134" s="16"/>
      <c r="BB2134" s="25">
        <f t="shared" si="335"/>
        <v>0</v>
      </c>
      <c r="BC2134" s="16"/>
      <c r="BD2134" s="52">
        <f t="shared" si="336"/>
        <v>44854.722916666666</v>
      </c>
      <c r="BE2134" s="16">
        <f t="shared" si="340"/>
        <v>2022</v>
      </c>
      <c r="BF2134" s="52">
        <f t="shared" si="337"/>
        <v>0</v>
      </c>
      <c r="BG2134" s="16">
        <f t="shared" si="341"/>
        <v>1900</v>
      </c>
      <c r="BH2134" s="16"/>
    </row>
    <row r="2135" spans="1:60" x14ac:dyDescent="0.25">
      <c r="A2135" s="16">
        <v>820003850</v>
      </c>
      <c r="B2135" s="16" t="s">
        <v>3461</v>
      </c>
      <c r="C2135" s="16" t="s">
        <v>3462</v>
      </c>
      <c r="D2135" s="17" t="s">
        <v>1210</v>
      </c>
      <c r="E2135" s="17">
        <v>86621</v>
      </c>
      <c r="F2135" s="17" t="str">
        <f t="shared" si="338"/>
        <v>ST86621</v>
      </c>
      <c r="G2135" s="17" t="e">
        <f>VLOOKUP(E2135,[4]PARTIDAS!$F:$M,8,0)</f>
        <v>#N/A</v>
      </c>
      <c r="H2135" s="17"/>
      <c r="I2135" s="18">
        <v>44854.734027777777</v>
      </c>
      <c r="J2135" s="18">
        <v>44854.734027777777</v>
      </c>
      <c r="K2135" s="17"/>
      <c r="L2135" s="19">
        <v>191783</v>
      </c>
      <c r="M2135" s="19">
        <v>191783</v>
      </c>
      <c r="N2135" s="16" t="s">
        <v>3481</v>
      </c>
      <c r="O2135" s="16"/>
      <c r="P2135" s="16"/>
      <c r="Q2135" s="16"/>
      <c r="R2135" s="16"/>
      <c r="S2135" s="16"/>
      <c r="T2135" s="16"/>
      <c r="U2135" s="16"/>
      <c r="V2135" s="16"/>
      <c r="W2135" s="16"/>
      <c r="X2135" s="16"/>
      <c r="Y2135" s="16"/>
      <c r="Z2135" s="16"/>
      <c r="AA2135" s="16"/>
      <c r="AB2135" s="16"/>
      <c r="AC2135" s="16"/>
      <c r="AD2135" s="16"/>
      <c r="AE2135" s="16"/>
      <c r="AF2135" s="16"/>
      <c r="AG2135" s="16"/>
      <c r="AH2135" s="16"/>
      <c r="AI2135" s="16"/>
      <c r="AJ2135" s="16" t="e">
        <f>VLOOKUP(E2135,[4]TD!$A:$B,2,0)</f>
        <v>#N/A</v>
      </c>
      <c r="AK2135" s="16"/>
      <c r="AL2135" s="16"/>
      <c r="AM2135" s="16"/>
      <c r="AN2135" s="16"/>
      <c r="AO2135" s="16"/>
      <c r="AP2135" s="16"/>
      <c r="AQ2135" s="16"/>
      <c r="AR2135" s="16"/>
      <c r="AS2135" s="16"/>
      <c r="AT2135" s="16">
        <f t="shared" si="339"/>
        <v>0</v>
      </c>
      <c r="AU2135" s="25">
        <f t="shared" si="342"/>
        <v>191783</v>
      </c>
      <c r="AV2135" s="16"/>
      <c r="AW2135" s="16"/>
      <c r="AX2135" s="16"/>
      <c r="AY2135" s="16"/>
      <c r="AZ2135" s="16"/>
      <c r="BA2135" s="16"/>
      <c r="BB2135" s="25">
        <f t="shared" si="335"/>
        <v>0</v>
      </c>
      <c r="BC2135" s="16"/>
      <c r="BD2135" s="52">
        <f t="shared" si="336"/>
        <v>44854.734027777777</v>
      </c>
      <c r="BE2135" s="16">
        <f t="shared" si="340"/>
        <v>2022</v>
      </c>
      <c r="BF2135" s="52">
        <f t="shared" si="337"/>
        <v>0</v>
      </c>
      <c r="BG2135" s="16">
        <f t="shared" si="341"/>
        <v>1900</v>
      </c>
      <c r="BH2135" s="16"/>
    </row>
    <row r="2136" spans="1:60" x14ac:dyDescent="0.25">
      <c r="A2136" s="16">
        <v>820003850</v>
      </c>
      <c r="B2136" s="16" t="s">
        <v>3461</v>
      </c>
      <c r="C2136" s="16" t="s">
        <v>3462</v>
      </c>
      <c r="D2136" s="17" t="s">
        <v>1210</v>
      </c>
      <c r="E2136" s="17">
        <v>86719</v>
      </c>
      <c r="F2136" s="17" t="str">
        <f t="shared" si="338"/>
        <v>ST86719</v>
      </c>
      <c r="G2136" s="17" t="e">
        <f>VLOOKUP(E2136,[4]PARTIDAS!$F:$M,8,0)</f>
        <v>#N/A</v>
      </c>
      <c r="H2136" s="17"/>
      <c r="I2136" s="18">
        <v>44855.578472222223</v>
      </c>
      <c r="J2136" s="18">
        <v>44855.578472222223</v>
      </c>
      <c r="K2136" s="17"/>
      <c r="L2136" s="19">
        <v>40400</v>
      </c>
      <c r="M2136" s="19">
        <v>40400</v>
      </c>
      <c r="N2136" s="16" t="s">
        <v>3481</v>
      </c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16"/>
      <c r="AH2136" s="16"/>
      <c r="AI2136" s="16"/>
      <c r="AJ2136" s="16" t="e">
        <f>VLOOKUP(E2136,[4]TD!$A:$B,2,0)</f>
        <v>#N/A</v>
      </c>
      <c r="AK2136" s="16"/>
      <c r="AL2136" s="16"/>
      <c r="AM2136" s="16"/>
      <c r="AN2136" s="16"/>
      <c r="AO2136" s="16"/>
      <c r="AP2136" s="16"/>
      <c r="AQ2136" s="16"/>
      <c r="AR2136" s="16"/>
      <c r="AS2136" s="16"/>
      <c r="AT2136" s="16">
        <f t="shared" si="339"/>
        <v>0</v>
      </c>
      <c r="AU2136" s="25">
        <f t="shared" si="342"/>
        <v>40400</v>
      </c>
      <c r="AV2136" s="16"/>
      <c r="AW2136" s="16"/>
      <c r="AX2136" s="16"/>
      <c r="AY2136" s="16"/>
      <c r="AZ2136" s="16"/>
      <c r="BA2136" s="16"/>
      <c r="BB2136" s="25">
        <f t="shared" si="335"/>
        <v>0</v>
      </c>
      <c r="BC2136" s="16"/>
      <c r="BD2136" s="52">
        <f t="shared" si="336"/>
        <v>44855.578472222223</v>
      </c>
      <c r="BE2136" s="16">
        <f t="shared" si="340"/>
        <v>2022</v>
      </c>
      <c r="BF2136" s="52">
        <f t="shared" si="337"/>
        <v>0</v>
      </c>
      <c r="BG2136" s="16">
        <f t="shared" si="341"/>
        <v>1900</v>
      </c>
      <c r="BH2136" s="16"/>
    </row>
    <row r="2137" spans="1:60" x14ac:dyDescent="0.25">
      <c r="A2137" s="16">
        <v>820003850</v>
      </c>
      <c r="B2137" s="16" t="s">
        <v>3461</v>
      </c>
      <c r="C2137" s="16" t="s">
        <v>3462</v>
      </c>
      <c r="D2137" s="17" t="s">
        <v>1210</v>
      </c>
      <c r="E2137" s="17">
        <v>86724</v>
      </c>
      <c r="F2137" s="17" t="str">
        <f t="shared" si="338"/>
        <v>ST86724</v>
      </c>
      <c r="G2137" s="17" t="e">
        <f>VLOOKUP(E2137,[4]PARTIDAS!$F:$M,8,0)</f>
        <v>#N/A</v>
      </c>
      <c r="H2137" s="17"/>
      <c r="I2137" s="18">
        <v>44855.598611111112</v>
      </c>
      <c r="J2137" s="18">
        <v>44855.598611111112</v>
      </c>
      <c r="K2137" s="17"/>
      <c r="L2137" s="19">
        <v>40400</v>
      </c>
      <c r="M2137" s="19">
        <v>40400</v>
      </c>
      <c r="N2137" s="16" t="s">
        <v>3481</v>
      </c>
      <c r="O2137" s="16"/>
      <c r="P2137" s="16"/>
      <c r="Q2137" s="16"/>
      <c r="R2137" s="16"/>
      <c r="S2137" s="16"/>
      <c r="T2137" s="16"/>
      <c r="U2137" s="16"/>
      <c r="V2137" s="16"/>
      <c r="W2137" s="16"/>
      <c r="X2137" s="16"/>
      <c r="Y2137" s="16"/>
      <c r="Z2137" s="16"/>
      <c r="AA2137" s="16"/>
      <c r="AB2137" s="16"/>
      <c r="AC2137" s="16"/>
      <c r="AD2137" s="16"/>
      <c r="AE2137" s="16"/>
      <c r="AF2137" s="16"/>
      <c r="AG2137" s="16"/>
      <c r="AH2137" s="16"/>
      <c r="AI2137" s="16"/>
      <c r="AJ2137" s="16" t="e">
        <f>VLOOKUP(E2137,[4]TD!$A:$B,2,0)</f>
        <v>#N/A</v>
      </c>
      <c r="AK2137" s="16"/>
      <c r="AL2137" s="16"/>
      <c r="AM2137" s="16"/>
      <c r="AN2137" s="16"/>
      <c r="AO2137" s="16"/>
      <c r="AP2137" s="16"/>
      <c r="AQ2137" s="16"/>
      <c r="AR2137" s="16"/>
      <c r="AS2137" s="16"/>
      <c r="AT2137" s="16">
        <f t="shared" si="339"/>
        <v>0</v>
      </c>
      <c r="AU2137" s="25">
        <f t="shared" si="342"/>
        <v>40400</v>
      </c>
      <c r="AV2137" s="16"/>
      <c r="AW2137" s="16"/>
      <c r="AX2137" s="16"/>
      <c r="AY2137" s="16"/>
      <c r="AZ2137" s="16"/>
      <c r="BA2137" s="16"/>
      <c r="BB2137" s="25">
        <f t="shared" si="335"/>
        <v>0</v>
      </c>
      <c r="BC2137" s="16"/>
      <c r="BD2137" s="52">
        <f t="shared" si="336"/>
        <v>44855.598611111112</v>
      </c>
      <c r="BE2137" s="16">
        <f t="shared" si="340"/>
        <v>2022</v>
      </c>
      <c r="BF2137" s="52">
        <f t="shared" si="337"/>
        <v>0</v>
      </c>
      <c r="BG2137" s="16">
        <f t="shared" si="341"/>
        <v>1900</v>
      </c>
      <c r="BH2137" s="16"/>
    </row>
    <row r="2138" spans="1:60" x14ac:dyDescent="0.25">
      <c r="A2138" s="16">
        <v>820003850</v>
      </c>
      <c r="B2138" s="16" t="s">
        <v>3461</v>
      </c>
      <c r="C2138" s="16" t="s">
        <v>3462</v>
      </c>
      <c r="D2138" s="17" t="s">
        <v>1210</v>
      </c>
      <c r="E2138" s="17">
        <v>86772</v>
      </c>
      <c r="F2138" s="17" t="str">
        <f t="shared" si="338"/>
        <v>ST86772</v>
      </c>
      <c r="G2138" s="17" t="e">
        <f>VLOOKUP(E2138,[4]PARTIDAS!$F:$M,8,0)</f>
        <v>#N/A</v>
      </c>
      <c r="H2138" s="17"/>
      <c r="I2138" s="18">
        <v>44855.781944444447</v>
      </c>
      <c r="J2138" s="18">
        <v>44855.781944444447</v>
      </c>
      <c r="K2138" s="17"/>
      <c r="L2138" s="19">
        <v>46000</v>
      </c>
      <c r="M2138" s="19">
        <v>46000</v>
      </c>
      <c r="N2138" s="16" t="s">
        <v>3481</v>
      </c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16"/>
      <c r="AH2138" s="16"/>
      <c r="AI2138" s="16"/>
      <c r="AJ2138" s="16" t="e">
        <f>VLOOKUP(E2138,[4]TD!$A:$B,2,0)</f>
        <v>#N/A</v>
      </c>
      <c r="AK2138" s="16"/>
      <c r="AL2138" s="16"/>
      <c r="AM2138" s="16"/>
      <c r="AN2138" s="16"/>
      <c r="AO2138" s="16"/>
      <c r="AP2138" s="16"/>
      <c r="AQ2138" s="16"/>
      <c r="AR2138" s="16"/>
      <c r="AS2138" s="16"/>
      <c r="AT2138" s="16">
        <f t="shared" si="339"/>
        <v>0</v>
      </c>
      <c r="AU2138" s="25">
        <f t="shared" si="342"/>
        <v>46000</v>
      </c>
      <c r="AV2138" s="16"/>
      <c r="AW2138" s="16"/>
      <c r="AX2138" s="16"/>
      <c r="AY2138" s="16"/>
      <c r="AZ2138" s="16"/>
      <c r="BA2138" s="16"/>
      <c r="BB2138" s="25">
        <f t="shared" si="335"/>
        <v>0</v>
      </c>
      <c r="BC2138" s="16"/>
      <c r="BD2138" s="52">
        <f t="shared" si="336"/>
        <v>44855.781944444447</v>
      </c>
      <c r="BE2138" s="16">
        <f t="shared" si="340"/>
        <v>2022</v>
      </c>
      <c r="BF2138" s="52">
        <f t="shared" si="337"/>
        <v>0</v>
      </c>
      <c r="BG2138" s="16">
        <f t="shared" si="341"/>
        <v>1900</v>
      </c>
      <c r="BH2138" s="16"/>
    </row>
    <row r="2139" spans="1:60" x14ac:dyDescent="0.25">
      <c r="A2139" s="16">
        <v>820003850</v>
      </c>
      <c r="B2139" s="16" t="s">
        <v>3461</v>
      </c>
      <c r="C2139" s="16" t="s">
        <v>3462</v>
      </c>
      <c r="D2139" s="17" t="s">
        <v>1210</v>
      </c>
      <c r="E2139" s="17">
        <v>86831</v>
      </c>
      <c r="F2139" s="17" t="str">
        <f t="shared" si="338"/>
        <v>ST86831</v>
      </c>
      <c r="G2139" s="17" t="e">
        <f>VLOOKUP(E2139,[4]PARTIDAS!$F:$M,8,0)</f>
        <v>#N/A</v>
      </c>
      <c r="H2139" s="17"/>
      <c r="I2139" s="18">
        <v>44856.438194444447</v>
      </c>
      <c r="J2139" s="18">
        <v>44856.438194444447</v>
      </c>
      <c r="K2139" s="17"/>
      <c r="L2139" s="19">
        <v>7100</v>
      </c>
      <c r="M2139" s="19">
        <v>7100</v>
      </c>
      <c r="N2139" s="16" t="s">
        <v>3481</v>
      </c>
      <c r="O2139" s="16"/>
      <c r="P2139" s="16"/>
      <c r="Q2139" s="16"/>
      <c r="R2139" s="16"/>
      <c r="S2139" s="16"/>
      <c r="T2139" s="16"/>
      <c r="U2139" s="16"/>
      <c r="V2139" s="16"/>
      <c r="W2139" s="16"/>
      <c r="X2139" s="16"/>
      <c r="Y2139" s="16"/>
      <c r="Z2139" s="16"/>
      <c r="AA2139" s="16"/>
      <c r="AB2139" s="16"/>
      <c r="AC2139" s="16"/>
      <c r="AD2139" s="16"/>
      <c r="AE2139" s="16"/>
      <c r="AF2139" s="16"/>
      <c r="AG2139" s="16"/>
      <c r="AH2139" s="16"/>
      <c r="AI2139" s="16"/>
      <c r="AJ2139" s="16" t="e">
        <f>VLOOKUP(E2139,[4]TD!$A:$B,2,0)</f>
        <v>#N/A</v>
      </c>
      <c r="AK2139" s="16"/>
      <c r="AL2139" s="16"/>
      <c r="AM2139" s="16"/>
      <c r="AN2139" s="16"/>
      <c r="AO2139" s="16"/>
      <c r="AP2139" s="16"/>
      <c r="AQ2139" s="16"/>
      <c r="AR2139" s="16"/>
      <c r="AS2139" s="16"/>
      <c r="AT2139" s="16">
        <f t="shared" si="339"/>
        <v>0</v>
      </c>
      <c r="AU2139" s="25">
        <f t="shared" si="342"/>
        <v>7100</v>
      </c>
      <c r="AV2139" s="16"/>
      <c r="AW2139" s="16"/>
      <c r="AX2139" s="16"/>
      <c r="AY2139" s="16"/>
      <c r="AZ2139" s="16"/>
      <c r="BA2139" s="16"/>
      <c r="BB2139" s="25">
        <f t="shared" si="335"/>
        <v>0</v>
      </c>
      <c r="BC2139" s="16"/>
      <c r="BD2139" s="52">
        <f t="shared" si="336"/>
        <v>44856.438194444447</v>
      </c>
      <c r="BE2139" s="16">
        <f t="shared" si="340"/>
        <v>2022</v>
      </c>
      <c r="BF2139" s="52">
        <f t="shared" si="337"/>
        <v>0</v>
      </c>
      <c r="BG2139" s="16">
        <f t="shared" si="341"/>
        <v>1900</v>
      </c>
      <c r="BH2139" s="16"/>
    </row>
    <row r="2140" spans="1:60" x14ac:dyDescent="0.25">
      <c r="A2140" s="16">
        <v>820003850</v>
      </c>
      <c r="B2140" s="16" t="s">
        <v>3461</v>
      </c>
      <c r="C2140" s="16" t="s">
        <v>3462</v>
      </c>
      <c r="D2140" s="17" t="s">
        <v>1210</v>
      </c>
      <c r="E2140" s="17">
        <v>86847</v>
      </c>
      <c r="F2140" s="17" t="str">
        <f t="shared" si="338"/>
        <v>ST86847</v>
      </c>
      <c r="G2140" s="17" t="e">
        <f>VLOOKUP(E2140,[4]PARTIDAS!$F:$M,8,0)</f>
        <v>#N/A</v>
      </c>
      <c r="H2140" s="17"/>
      <c r="I2140" s="18">
        <v>44856.482638888891</v>
      </c>
      <c r="J2140" s="18">
        <v>44856.482638888891</v>
      </c>
      <c r="K2140" s="17"/>
      <c r="L2140" s="19">
        <v>28400</v>
      </c>
      <c r="M2140" s="19">
        <v>28400</v>
      </c>
      <c r="N2140" s="16" t="s">
        <v>3481</v>
      </c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16"/>
      <c r="AH2140" s="16"/>
      <c r="AI2140" s="16"/>
      <c r="AJ2140" s="16" t="e">
        <f>VLOOKUP(E2140,[4]TD!$A:$B,2,0)</f>
        <v>#N/A</v>
      </c>
      <c r="AK2140" s="16"/>
      <c r="AL2140" s="16"/>
      <c r="AM2140" s="16"/>
      <c r="AN2140" s="16"/>
      <c r="AO2140" s="16"/>
      <c r="AP2140" s="16"/>
      <c r="AQ2140" s="16"/>
      <c r="AR2140" s="16"/>
      <c r="AS2140" s="16"/>
      <c r="AT2140" s="16">
        <f t="shared" si="339"/>
        <v>0</v>
      </c>
      <c r="AU2140" s="25">
        <f t="shared" si="342"/>
        <v>28400</v>
      </c>
      <c r="AV2140" s="16"/>
      <c r="AW2140" s="16"/>
      <c r="AX2140" s="16"/>
      <c r="AY2140" s="16"/>
      <c r="AZ2140" s="16"/>
      <c r="BA2140" s="16"/>
      <c r="BB2140" s="25">
        <f t="shared" si="335"/>
        <v>0</v>
      </c>
      <c r="BC2140" s="16"/>
      <c r="BD2140" s="52">
        <f t="shared" si="336"/>
        <v>44856.482638888891</v>
      </c>
      <c r="BE2140" s="16">
        <f t="shared" si="340"/>
        <v>2022</v>
      </c>
      <c r="BF2140" s="52">
        <f t="shared" si="337"/>
        <v>0</v>
      </c>
      <c r="BG2140" s="16">
        <f t="shared" si="341"/>
        <v>1900</v>
      </c>
      <c r="BH2140" s="16"/>
    </row>
    <row r="2141" spans="1:60" x14ac:dyDescent="0.25">
      <c r="A2141" s="16">
        <v>820003850</v>
      </c>
      <c r="B2141" s="16" t="s">
        <v>3461</v>
      </c>
      <c r="C2141" s="16" t="s">
        <v>3462</v>
      </c>
      <c r="D2141" s="17" t="s">
        <v>1210</v>
      </c>
      <c r="E2141" s="17">
        <v>86862</v>
      </c>
      <c r="F2141" s="17" t="str">
        <f t="shared" si="338"/>
        <v>ST86862</v>
      </c>
      <c r="G2141" s="17" t="e">
        <f>VLOOKUP(E2141,[4]PARTIDAS!$F:$M,8,0)</f>
        <v>#N/A</v>
      </c>
      <c r="H2141" s="17"/>
      <c r="I2141" s="18">
        <v>44856.556250000001</v>
      </c>
      <c r="J2141" s="18">
        <v>44856.556250000001</v>
      </c>
      <c r="K2141" s="17"/>
      <c r="L2141" s="19">
        <v>275773</v>
      </c>
      <c r="M2141" s="19">
        <v>275773</v>
      </c>
      <c r="N2141" s="16" t="s">
        <v>3481</v>
      </c>
      <c r="O2141" s="16"/>
      <c r="P2141" s="16"/>
      <c r="Q2141" s="16"/>
      <c r="R2141" s="16"/>
      <c r="S2141" s="16"/>
      <c r="T2141" s="16"/>
      <c r="U2141" s="16"/>
      <c r="V2141" s="16"/>
      <c r="W2141" s="16"/>
      <c r="X2141" s="16"/>
      <c r="Y2141" s="16"/>
      <c r="Z2141" s="16"/>
      <c r="AA2141" s="16"/>
      <c r="AB2141" s="16"/>
      <c r="AC2141" s="16"/>
      <c r="AD2141" s="16"/>
      <c r="AE2141" s="16"/>
      <c r="AF2141" s="16"/>
      <c r="AG2141" s="16"/>
      <c r="AH2141" s="16"/>
      <c r="AI2141" s="16"/>
      <c r="AJ2141" s="16" t="e">
        <f>VLOOKUP(E2141,[4]TD!$A:$B,2,0)</f>
        <v>#N/A</v>
      </c>
      <c r="AK2141" s="16"/>
      <c r="AL2141" s="16"/>
      <c r="AM2141" s="16"/>
      <c r="AN2141" s="16"/>
      <c r="AO2141" s="16"/>
      <c r="AP2141" s="16"/>
      <c r="AQ2141" s="16"/>
      <c r="AR2141" s="16"/>
      <c r="AS2141" s="16"/>
      <c r="AT2141" s="16">
        <f t="shared" si="339"/>
        <v>0</v>
      </c>
      <c r="AU2141" s="25">
        <f t="shared" si="342"/>
        <v>275773</v>
      </c>
      <c r="AV2141" s="16"/>
      <c r="AW2141" s="16"/>
      <c r="AX2141" s="16"/>
      <c r="AY2141" s="16"/>
      <c r="AZ2141" s="16"/>
      <c r="BA2141" s="16"/>
      <c r="BB2141" s="25">
        <f t="shared" si="335"/>
        <v>0</v>
      </c>
      <c r="BC2141" s="16"/>
      <c r="BD2141" s="52">
        <f t="shared" si="336"/>
        <v>44856.556250000001</v>
      </c>
      <c r="BE2141" s="16">
        <f t="shared" si="340"/>
        <v>2022</v>
      </c>
      <c r="BF2141" s="52">
        <f t="shared" si="337"/>
        <v>0</v>
      </c>
      <c r="BG2141" s="16">
        <f t="shared" si="341"/>
        <v>1900</v>
      </c>
      <c r="BH2141" s="16"/>
    </row>
    <row r="2142" spans="1:60" x14ac:dyDescent="0.25">
      <c r="A2142" s="16">
        <v>820003850</v>
      </c>
      <c r="B2142" s="16" t="s">
        <v>3461</v>
      </c>
      <c r="C2142" s="16" t="s">
        <v>3467</v>
      </c>
      <c r="D2142" s="17" t="s">
        <v>1210</v>
      </c>
      <c r="E2142" s="17">
        <v>86892</v>
      </c>
      <c r="F2142" s="17" t="str">
        <f t="shared" si="338"/>
        <v>ST86892</v>
      </c>
      <c r="G2142" s="17" t="e">
        <f>VLOOKUP(E2142,[4]PARTIDAS!$F:$M,8,0)</f>
        <v>#N/A</v>
      </c>
      <c r="H2142" s="17"/>
      <c r="I2142" s="18">
        <v>44856.78125</v>
      </c>
      <c r="J2142" s="18">
        <v>44856.78125</v>
      </c>
      <c r="K2142" s="17"/>
      <c r="L2142" s="19">
        <v>181616</v>
      </c>
      <c r="M2142" s="19">
        <v>181616</v>
      </c>
      <c r="N2142" s="16" t="s">
        <v>3481</v>
      </c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16"/>
      <c r="AH2142" s="16"/>
      <c r="AI2142" s="16"/>
      <c r="AJ2142" s="16" t="e">
        <f>VLOOKUP(E2142,[4]TD!$A:$B,2,0)</f>
        <v>#N/A</v>
      </c>
      <c r="AK2142" s="16"/>
      <c r="AL2142" s="16"/>
      <c r="AM2142" s="16"/>
      <c r="AN2142" s="16"/>
      <c r="AO2142" s="16"/>
      <c r="AP2142" s="16"/>
      <c r="AQ2142" s="16"/>
      <c r="AR2142" s="16"/>
      <c r="AS2142" s="16"/>
      <c r="AT2142" s="16">
        <f t="shared" si="339"/>
        <v>0</v>
      </c>
      <c r="AU2142" s="25">
        <f t="shared" si="342"/>
        <v>181616</v>
      </c>
      <c r="AV2142" s="16"/>
      <c r="AW2142" s="16"/>
      <c r="AX2142" s="16"/>
      <c r="AY2142" s="16"/>
      <c r="AZ2142" s="16"/>
      <c r="BA2142" s="16"/>
      <c r="BB2142" s="25">
        <f t="shared" si="335"/>
        <v>0</v>
      </c>
      <c r="BC2142" s="16"/>
      <c r="BD2142" s="52">
        <f t="shared" si="336"/>
        <v>44856.78125</v>
      </c>
      <c r="BE2142" s="16">
        <f t="shared" si="340"/>
        <v>2022</v>
      </c>
      <c r="BF2142" s="52">
        <f t="shared" si="337"/>
        <v>0</v>
      </c>
      <c r="BG2142" s="16">
        <f t="shared" si="341"/>
        <v>1900</v>
      </c>
      <c r="BH2142" s="16"/>
    </row>
    <row r="2143" spans="1:60" x14ac:dyDescent="0.25">
      <c r="A2143" s="16">
        <v>820003850</v>
      </c>
      <c r="B2143" s="16" t="s">
        <v>3461</v>
      </c>
      <c r="C2143" s="16" t="s">
        <v>3462</v>
      </c>
      <c r="D2143" s="17" t="s">
        <v>1210</v>
      </c>
      <c r="E2143" s="17">
        <v>86896</v>
      </c>
      <c r="F2143" s="17" t="str">
        <f t="shared" si="338"/>
        <v>ST86896</v>
      </c>
      <c r="G2143" s="17" t="e">
        <f>VLOOKUP(E2143,[4]PARTIDAS!$F:$M,8,0)</f>
        <v>#N/A</v>
      </c>
      <c r="H2143" s="17"/>
      <c r="I2143" s="18">
        <v>44856.814583333333</v>
      </c>
      <c r="J2143" s="18">
        <v>44856.814583333333</v>
      </c>
      <c r="K2143" s="17"/>
      <c r="L2143" s="19">
        <v>371027</v>
      </c>
      <c r="M2143" s="19">
        <v>371027</v>
      </c>
      <c r="N2143" s="16" t="s">
        <v>3481</v>
      </c>
      <c r="O2143" s="16"/>
      <c r="P2143" s="16"/>
      <c r="Q2143" s="16"/>
      <c r="R2143" s="16"/>
      <c r="S2143" s="16"/>
      <c r="T2143" s="16"/>
      <c r="U2143" s="16"/>
      <c r="V2143" s="16"/>
      <c r="W2143" s="16"/>
      <c r="X2143" s="16"/>
      <c r="Y2143" s="16"/>
      <c r="Z2143" s="16"/>
      <c r="AA2143" s="16"/>
      <c r="AB2143" s="16"/>
      <c r="AC2143" s="16"/>
      <c r="AD2143" s="16"/>
      <c r="AE2143" s="16"/>
      <c r="AF2143" s="16"/>
      <c r="AG2143" s="16"/>
      <c r="AH2143" s="16"/>
      <c r="AI2143" s="16"/>
      <c r="AJ2143" s="16" t="e">
        <f>VLOOKUP(E2143,[4]TD!$A:$B,2,0)</f>
        <v>#N/A</v>
      </c>
      <c r="AK2143" s="16"/>
      <c r="AL2143" s="16"/>
      <c r="AM2143" s="16"/>
      <c r="AN2143" s="16"/>
      <c r="AO2143" s="16"/>
      <c r="AP2143" s="16"/>
      <c r="AQ2143" s="16"/>
      <c r="AR2143" s="16"/>
      <c r="AS2143" s="16"/>
      <c r="AT2143" s="16">
        <f t="shared" si="339"/>
        <v>0</v>
      </c>
      <c r="AU2143" s="25">
        <f t="shared" si="342"/>
        <v>371027</v>
      </c>
      <c r="AV2143" s="16"/>
      <c r="AW2143" s="16"/>
      <c r="AX2143" s="16"/>
      <c r="AY2143" s="16"/>
      <c r="AZ2143" s="16"/>
      <c r="BA2143" s="16"/>
      <c r="BB2143" s="25">
        <f t="shared" si="335"/>
        <v>0</v>
      </c>
      <c r="BC2143" s="16"/>
      <c r="BD2143" s="52">
        <f t="shared" si="336"/>
        <v>44856.814583333333</v>
      </c>
      <c r="BE2143" s="16">
        <f t="shared" si="340"/>
        <v>2022</v>
      </c>
      <c r="BF2143" s="52">
        <f t="shared" si="337"/>
        <v>0</v>
      </c>
      <c r="BG2143" s="16">
        <f t="shared" si="341"/>
        <v>1900</v>
      </c>
      <c r="BH2143" s="16"/>
    </row>
    <row r="2144" spans="1:60" x14ac:dyDescent="0.25">
      <c r="A2144" s="16">
        <v>820003850</v>
      </c>
      <c r="B2144" s="16" t="s">
        <v>3461</v>
      </c>
      <c r="C2144" s="16" t="s">
        <v>3467</v>
      </c>
      <c r="D2144" s="17" t="s">
        <v>1210</v>
      </c>
      <c r="E2144" s="17">
        <v>86907</v>
      </c>
      <c r="F2144" s="17" t="str">
        <f t="shared" si="338"/>
        <v>ST86907</v>
      </c>
      <c r="G2144" s="17" t="e">
        <f>VLOOKUP(E2144,[4]PARTIDAS!$F:$M,8,0)</f>
        <v>#N/A</v>
      </c>
      <c r="H2144" s="17"/>
      <c r="I2144" s="18">
        <v>44856.914583333331</v>
      </c>
      <c r="J2144" s="18">
        <v>44856.914583333331</v>
      </c>
      <c r="K2144" s="17"/>
      <c r="L2144" s="19">
        <v>207497</v>
      </c>
      <c r="M2144" s="19">
        <v>207497</v>
      </c>
      <c r="N2144" s="16" t="s">
        <v>3481</v>
      </c>
      <c r="O2144" s="16"/>
      <c r="P2144" s="16"/>
      <c r="Q2144" s="16"/>
      <c r="R2144" s="16"/>
      <c r="S2144" s="16"/>
      <c r="T2144" s="16"/>
      <c r="U2144" s="16"/>
      <c r="V2144" s="16"/>
      <c r="W2144" s="16"/>
      <c r="X2144" s="16"/>
      <c r="Y2144" s="16"/>
      <c r="Z2144" s="16"/>
      <c r="AA2144" s="16"/>
      <c r="AB2144" s="16"/>
      <c r="AC2144" s="16"/>
      <c r="AD2144" s="16"/>
      <c r="AE2144" s="16"/>
      <c r="AF2144" s="16"/>
      <c r="AG2144" s="16"/>
      <c r="AH2144" s="16"/>
      <c r="AI2144" s="16"/>
      <c r="AJ2144" s="16" t="e">
        <f>VLOOKUP(E2144,[4]TD!$A:$B,2,0)</f>
        <v>#N/A</v>
      </c>
      <c r="AK2144" s="16"/>
      <c r="AL2144" s="16"/>
      <c r="AM2144" s="16"/>
      <c r="AN2144" s="16"/>
      <c r="AO2144" s="16"/>
      <c r="AP2144" s="16"/>
      <c r="AQ2144" s="16"/>
      <c r="AR2144" s="16"/>
      <c r="AS2144" s="16"/>
      <c r="AT2144" s="16">
        <f t="shared" si="339"/>
        <v>0</v>
      </c>
      <c r="AU2144" s="25">
        <f t="shared" si="342"/>
        <v>207497</v>
      </c>
      <c r="AV2144" s="16"/>
      <c r="AW2144" s="16"/>
      <c r="AX2144" s="16"/>
      <c r="AY2144" s="16"/>
      <c r="AZ2144" s="16"/>
      <c r="BA2144" s="16"/>
      <c r="BB2144" s="25">
        <f t="shared" si="335"/>
        <v>0</v>
      </c>
      <c r="BC2144" s="16"/>
      <c r="BD2144" s="52">
        <f t="shared" si="336"/>
        <v>44856.914583333331</v>
      </c>
      <c r="BE2144" s="16">
        <f t="shared" si="340"/>
        <v>2022</v>
      </c>
      <c r="BF2144" s="52">
        <f t="shared" si="337"/>
        <v>0</v>
      </c>
      <c r="BG2144" s="16">
        <f t="shared" si="341"/>
        <v>1900</v>
      </c>
      <c r="BH2144" s="16"/>
    </row>
    <row r="2145" spans="1:60" x14ac:dyDescent="0.25">
      <c r="A2145" s="16">
        <v>820003850</v>
      </c>
      <c r="B2145" s="16" t="s">
        <v>3461</v>
      </c>
      <c r="C2145" s="16" t="s">
        <v>3462</v>
      </c>
      <c r="D2145" s="17" t="s">
        <v>1210</v>
      </c>
      <c r="E2145" s="17">
        <v>86925</v>
      </c>
      <c r="F2145" s="17" t="str">
        <f t="shared" si="338"/>
        <v>ST86925</v>
      </c>
      <c r="G2145" s="17" t="e">
        <f>VLOOKUP(E2145,[4]PARTIDAS!$F:$M,8,0)</f>
        <v>#N/A</v>
      </c>
      <c r="H2145" s="17"/>
      <c r="I2145" s="18">
        <v>44857.302777777775</v>
      </c>
      <c r="J2145" s="18">
        <v>44857.302777777775</v>
      </c>
      <c r="K2145" s="17"/>
      <c r="L2145" s="19">
        <v>653978</v>
      </c>
      <c r="M2145" s="19">
        <v>653978</v>
      </c>
      <c r="N2145" s="16" t="s">
        <v>3481</v>
      </c>
      <c r="O2145" s="16"/>
      <c r="P2145" s="16"/>
      <c r="Q2145" s="16"/>
      <c r="R2145" s="16"/>
      <c r="S2145" s="16"/>
      <c r="T2145" s="16"/>
      <c r="U2145" s="16"/>
      <c r="V2145" s="16"/>
      <c r="W2145" s="16"/>
      <c r="X2145" s="16"/>
      <c r="Y2145" s="16"/>
      <c r="Z2145" s="16"/>
      <c r="AA2145" s="16"/>
      <c r="AB2145" s="16"/>
      <c r="AC2145" s="16"/>
      <c r="AD2145" s="16"/>
      <c r="AE2145" s="16"/>
      <c r="AF2145" s="16"/>
      <c r="AG2145" s="16"/>
      <c r="AH2145" s="16"/>
      <c r="AI2145" s="16"/>
      <c r="AJ2145" s="16" t="e">
        <f>VLOOKUP(E2145,[4]TD!$A:$B,2,0)</f>
        <v>#N/A</v>
      </c>
      <c r="AK2145" s="16"/>
      <c r="AL2145" s="16"/>
      <c r="AM2145" s="16"/>
      <c r="AN2145" s="16"/>
      <c r="AO2145" s="16"/>
      <c r="AP2145" s="16"/>
      <c r="AQ2145" s="16"/>
      <c r="AR2145" s="16"/>
      <c r="AS2145" s="16"/>
      <c r="AT2145" s="16">
        <f t="shared" si="339"/>
        <v>0</v>
      </c>
      <c r="AU2145" s="25">
        <f t="shared" si="342"/>
        <v>653978</v>
      </c>
      <c r="AV2145" s="16"/>
      <c r="AW2145" s="16"/>
      <c r="AX2145" s="16"/>
      <c r="AY2145" s="16"/>
      <c r="AZ2145" s="16"/>
      <c r="BA2145" s="16"/>
      <c r="BB2145" s="25">
        <f t="shared" si="335"/>
        <v>0</v>
      </c>
      <c r="BC2145" s="16"/>
      <c r="BD2145" s="52">
        <f t="shared" si="336"/>
        <v>44857.302777777775</v>
      </c>
      <c r="BE2145" s="16">
        <f t="shared" si="340"/>
        <v>2022</v>
      </c>
      <c r="BF2145" s="52">
        <f t="shared" si="337"/>
        <v>0</v>
      </c>
      <c r="BG2145" s="16">
        <f t="shared" si="341"/>
        <v>1900</v>
      </c>
      <c r="BH2145" s="16"/>
    </row>
    <row r="2146" spans="1:60" x14ac:dyDescent="0.25">
      <c r="A2146" s="16">
        <v>820003850</v>
      </c>
      <c r="B2146" s="16" t="s">
        <v>3461</v>
      </c>
      <c r="C2146" s="16" t="s">
        <v>3462</v>
      </c>
      <c r="D2146" s="17" t="s">
        <v>1210</v>
      </c>
      <c r="E2146" s="17">
        <v>86927</v>
      </c>
      <c r="F2146" s="17" t="str">
        <f t="shared" si="338"/>
        <v>ST86927</v>
      </c>
      <c r="G2146" s="17" t="e">
        <f>VLOOKUP(E2146,[4]PARTIDAS!$F:$M,8,0)</f>
        <v>#N/A</v>
      </c>
      <c r="H2146" s="17"/>
      <c r="I2146" s="18">
        <v>44857.367361111108</v>
      </c>
      <c r="J2146" s="18">
        <v>44857.367361111108</v>
      </c>
      <c r="K2146" s="17"/>
      <c r="L2146" s="19">
        <v>229646</v>
      </c>
      <c r="M2146" s="19">
        <v>229646</v>
      </c>
      <c r="N2146" s="16" t="s">
        <v>3481</v>
      </c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6"/>
      <c r="AG2146" s="16"/>
      <c r="AH2146" s="16"/>
      <c r="AI2146" s="16"/>
      <c r="AJ2146" s="16" t="e">
        <f>VLOOKUP(E2146,[4]TD!$A:$B,2,0)</f>
        <v>#N/A</v>
      </c>
      <c r="AK2146" s="16"/>
      <c r="AL2146" s="16"/>
      <c r="AM2146" s="16"/>
      <c r="AN2146" s="16"/>
      <c r="AO2146" s="16"/>
      <c r="AP2146" s="16"/>
      <c r="AQ2146" s="16"/>
      <c r="AR2146" s="16"/>
      <c r="AS2146" s="16"/>
      <c r="AT2146" s="16">
        <f t="shared" si="339"/>
        <v>0</v>
      </c>
      <c r="AU2146" s="25">
        <f t="shared" si="342"/>
        <v>229646</v>
      </c>
      <c r="AV2146" s="16"/>
      <c r="AW2146" s="16"/>
      <c r="AX2146" s="16"/>
      <c r="AY2146" s="16"/>
      <c r="AZ2146" s="16"/>
      <c r="BA2146" s="16"/>
      <c r="BB2146" s="25">
        <f t="shared" si="335"/>
        <v>0</v>
      </c>
      <c r="BC2146" s="16"/>
      <c r="BD2146" s="52">
        <f t="shared" si="336"/>
        <v>44857.367361111108</v>
      </c>
      <c r="BE2146" s="16">
        <f t="shared" si="340"/>
        <v>2022</v>
      </c>
      <c r="BF2146" s="52">
        <f t="shared" si="337"/>
        <v>0</v>
      </c>
      <c r="BG2146" s="16">
        <f t="shared" si="341"/>
        <v>1900</v>
      </c>
      <c r="BH2146" s="16"/>
    </row>
    <row r="2147" spans="1:60" x14ac:dyDescent="0.25">
      <c r="A2147" s="16">
        <v>820003850</v>
      </c>
      <c r="B2147" s="16" t="s">
        <v>3461</v>
      </c>
      <c r="C2147" s="16" t="s">
        <v>3462</v>
      </c>
      <c r="D2147" s="17" t="s">
        <v>1210</v>
      </c>
      <c r="E2147" s="17">
        <v>86943</v>
      </c>
      <c r="F2147" s="17" t="str">
        <f t="shared" si="338"/>
        <v>ST86943</v>
      </c>
      <c r="G2147" s="17" t="e">
        <f>VLOOKUP(E2147,[4]PARTIDAS!$F:$M,8,0)</f>
        <v>#N/A</v>
      </c>
      <c r="H2147" s="17"/>
      <c r="I2147" s="18">
        <v>44857.629166666666</v>
      </c>
      <c r="J2147" s="18">
        <v>44857.629166666666</v>
      </c>
      <c r="K2147" s="17"/>
      <c r="L2147" s="19">
        <v>161037</v>
      </c>
      <c r="M2147" s="19">
        <v>161037</v>
      </c>
      <c r="N2147" s="16" t="s">
        <v>3481</v>
      </c>
      <c r="O2147" s="16"/>
      <c r="P2147" s="16"/>
      <c r="Q2147" s="16"/>
      <c r="R2147" s="16"/>
      <c r="S2147" s="16"/>
      <c r="T2147" s="16"/>
      <c r="U2147" s="16"/>
      <c r="V2147" s="16"/>
      <c r="W2147" s="16"/>
      <c r="X2147" s="16"/>
      <c r="Y2147" s="16"/>
      <c r="Z2147" s="16"/>
      <c r="AA2147" s="16"/>
      <c r="AB2147" s="16"/>
      <c r="AC2147" s="16"/>
      <c r="AD2147" s="16"/>
      <c r="AE2147" s="16"/>
      <c r="AF2147" s="16"/>
      <c r="AG2147" s="16"/>
      <c r="AH2147" s="16"/>
      <c r="AI2147" s="16"/>
      <c r="AJ2147" s="16" t="e">
        <f>VLOOKUP(E2147,[4]TD!$A:$B,2,0)</f>
        <v>#N/A</v>
      </c>
      <c r="AK2147" s="16"/>
      <c r="AL2147" s="16"/>
      <c r="AM2147" s="16"/>
      <c r="AN2147" s="16"/>
      <c r="AO2147" s="16"/>
      <c r="AP2147" s="16"/>
      <c r="AQ2147" s="16"/>
      <c r="AR2147" s="16"/>
      <c r="AS2147" s="16"/>
      <c r="AT2147" s="16">
        <f t="shared" si="339"/>
        <v>0</v>
      </c>
      <c r="AU2147" s="25">
        <f t="shared" si="342"/>
        <v>161037</v>
      </c>
      <c r="AV2147" s="16"/>
      <c r="AW2147" s="16"/>
      <c r="AX2147" s="16"/>
      <c r="AY2147" s="16"/>
      <c r="AZ2147" s="16"/>
      <c r="BA2147" s="16"/>
      <c r="BB2147" s="25">
        <f t="shared" si="335"/>
        <v>0</v>
      </c>
      <c r="BC2147" s="16"/>
      <c r="BD2147" s="52">
        <f t="shared" si="336"/>
        <v>44857.629166666666</v>
      </c>
      <c r="BE2147" s="16">
        <f t="shared" si="340"/>
        <v>2022</v>
      </c>
      <c r="BF2147" s="52">
        <f t="shared" si="337"/>
        <v>0</v>
      </c>
      <c r="BG2147" s="16">
        <f t="shared" si="341"/>
        <v>1900</v>
      </c>
      <c r="BH2147" s="16"/>
    </row>
    <row r="2148" spans="1:60" x14ac:dyDescent="0.25">
      <c r="A2148" s="16">
        <v>820003850</v>
      </c>
      <c r="B2148" s="16" t="s">
        <v>3461</v>
      </c>
      <c r="C2148" s="16" t="s">
        <v>3462</v>
      </c>
      <c r="D2148" s="17" t="s">
        <v>1210</v>
      </c>
      <c r="E2148" s="17">
        <v>86970</v>
      </c>
      <c r="F2148" s="17" t="str">
        <f t="shared" si="338"/>
        <v>ST86970</v>
      </c>
      <c r="G2148" s="17" t="e">
        <f>VLOOKUP(E2148,[4]PARTIDAS!$F:$M,8,0)</f>
        <v>#N/A</v>
      </c>
      <c r="H2148" s="17"/>
      <c r="I2148" s="18">
        <v>44857.90625</v>
      </c>
      <c r="J2148" s="18">
        <v>44857.90625</v>
      </c>
      <c r="K2148" s="17"/>
      <c r="L2148" s="19">
        <v>46000</v>
      </c>
      <c r="M2148" s="19">
        <v>46000</v>
      </c>
      <c r="N2148" s="16" t="s">
        <v>3481</v>
      </c>
      <c r="O2148" s="16"/>
      <c r="P2148" s="16"/>
      <c r="Q2148" s="16"/>
      <c r="R2148" s="16"/>
      <c r="S2148" s="16"/>
      <c r="T2148" s="16"/>
      <c r="U2148" s="16"/>
      <c r="V2148" s="16"/>
      <c r="W2148" s="16"/>
      <c r="X2148" s="16"/>
      <c r="Y2148" s="16"/>
      <c r="Z2148" s="16"/>
      <c r="AA2148" s="16"/>
      <c r="AB2148" s="16"/>
      <c r="AC2148" s="16"/>
      <c r="AD2148" s="16"/>
      <c r="AE2148" s="16"/>
      <c r="AF2148" s="16"/>
      <c r="AG2148" s="16"/>
      <c r="AH2148" s="16"/>
      <c r="AI2148" s="16"/>
      <c r="AJ2148" s="16" t="e">
        <f>VLOOKUP(E2148,[4]TD!$A:$B,2,0)</f>
        <v>#N/A</v>
      </c>
      <c r="AK2148" s="16"/>
      <c r="AL2148" s="16"/>
      <c r="AM2148" s="16"/>
      <c r="AN2148" s="16"/>
      <c r="AO2148" s="16"/>
      <c r="AP2148" s="16"/>
      <c r="AQ2148" s="16"/>
      <c r="AR2148" s="16"/>
      <c r="AS2148" s="16"/>
      <c r="AT2148" s="16">
        <f t="shared" si="339"/>
        <v>0</v>
      </c>
      <c r="AU2148" s="25">
        <f t="shared" si="342"/>
        <v>46000</v>
      </c>
      <c r="AV2148" s="16"/>
      <c r="AW2148" s="16"/>
      <c r="AX2148" s="16"/>
      <c r="AY2148" s="16"/>
      <c r="AZ2148" s="16"/>
      <c r="BA2148" s="16"/>
      <c r="BB2148" s="25">
        <f t="shared" si="335"/>
        <v>0</v>
      </c>
      <c r="BC2148" s="16"/>
      <c r="BD2148" s="52">
        <f t="shared" si="336"/>
        <v>44857.90625</v>
      </c>
      <c r="BE2148" s="16">
        <f t="shared" si="340"/>
        <v>2022</v>
      </c>
      <c r="BF2148" s="52">
        <f t="shared" si="337"/>
        <v>0</v>
      </c>
      <c r="BG2148" s="16">
        <f t="shared" si="341"/>
        <v>1900</v>
      </c>
      <c r="BH2148" s="16"/>
    </row>
    <row r="2149" spans="1:60" x14ac:dyDescent="0.25">
      <c r="A2149" s="16">
        <v>820003850</v>
      </c>
      <c r="B2149" s="16" t="s">
        <v>3461</v>
      </c>
      <c r="C2149" s="16" t="s">
        <v>3462</v>
      </c>
      <c r="D2149" s="17" t="s">
        <v>1210</v>
      </c>
      <c r="E2149" s="17">
        <v>87049</v>
      </c>
      <c r="F2149" s="17" t="str">
        <f t="shared" si="338"/>
        <v>ST87049</v>
      </c>
      <c r="G2149" s="17" t="e">
        <f>VLOOKUP(E2149,[4]PARTIDAS!$F:$M,8,0)</f>
        <v>#N/A</v>
      </c>
      <c r="H2149" s="17"/>
      <c r="I2149" s="18">
        <v>44858.456250000003</v>
      </c>
      <c r="J2149" s="18">
        <v>44858.456250000003</v>
      </c>
      <c r="K2149" s="17"/>
      <c r="L2149" s="19">
        <v>46000</v>
      </c>
      <c r="M2149" s="19">
        <v>46000</v>
      </c>
      <c r="N2149" s="16" t="s">
        <v>3481</v>
      </c>
      <c r="O2149" s="16"/>
      <c r="P2149" s="16"/>
      <c r="Q2149" s="16"/>
      <c r="R2149" s="16"/>
      <c r="S2149" s="16"/>
      <c r="T2149" s="16"/>
      <c r="U2149" s="16"/>
      <c r="V2149" s="16"/>
      <c r="W2149" s="16"/>
      <c r="X2149" s="16"/>
      <c r="Y2149" s="16"/>
      <c r="Z2149" s="16"/>
      <c r="AA2149" s="16"/>
      <c r="AB2149" s="16"/>
      <c r="AC2149" s="16"/>
      <c r="AD2149" s="16"/>
      <c r="AE2149" s="16"/>
      <c r="AF2149" s="16"/>
      <c r="AG2149" s="16"/>
      <c r="AH2149" s="16"/>
      <c r="AI2149" s="16"/>
      <c r="AJ2149" s="16" t="e">
        <f>VLOOKUP(E2149,[4]TD!$A:$B,2,0)</f>
        <v>#N/A</v>
      </c>
      <c r="AK2149" s="16"/>
      <c r="AL2149" s="16"/>
      <c r="AM2149" s="16"/>
      <c r="AN2149" s="16"/>
      <c r="AO2149" s="16"/>
      <c r="AP2149" s="16"/>
      <c r="AQ2149" s="16"/>
      <c r="AR2149" s="16"/>
      <c r="AS2149" s="16"/>
      <c r="AT2149" s="16">
        <f t="shared" si="339"/>
        <v>0</v>
      </c>
      <c r="AU2149" s="25">
        <f t="shared" si="342"/>
        <v>46000</v>
      </c>
      <c r="AV2149" s="16"/>
      <c r="AW2149" s="16"/>
      <c r="AX2149" s="16"/>
      <c r="AY2149" s="16"/>
      <c r="AZ2149" s="16"/>
      <c r="BA2149" s="16"/>
      <c r="BB2149" s="25">
        <f t="shared" si="335"/>
        <v>0</v>
      </c>
      <c r="BC2149" s="16"/>
      <c r="BD2149" s="52">
        <f t="shared" si="336"/>
        <v>44858.456250000003</v>
      </c>
      <c r="BE2149" s="16">
        <f t="shared" si="340"/>
        <v>2022</v>
      </c>
      <c r="BF2149" s="52">
        <f t="shared" si="337"/>
        <v>0</v>
      </c>
      <c r="BG2149" s="16">
        <f t="shared" si="341"/>
        <v>1900</v>
      </c>
      <c r="BH2149" s="16"/>
    </row>
    <row r="2150" spans="1:60" x14ac:dyDescent="0.25">
      <c r="A2150" s="16">
        <v>820003850</v>
      </c>
      <c r="B2150" s="16" t="s">
        <v>3461</v>
      </c>
      <c r="C2150" s="16" t="s">
        <v>3462</v>
      </c>
      <c r="D2150" s="17" t="s">
        <v>1210</v>
      </c>
      <c r="E2150" s="17">
        <v>87050</v>
      </c>
      <c r="F2150" s="17" t="str">
        <f t="shared" si="338"/>
        <v>ST87050</v>
      </c>
      <c r="G2150" s="17" t="e">
        <f>VLOOKUP(E2150,[4]PARTIDAS!$F:$M,8,0)</f>
        <v>#N/A</v>
      </c>
      <c r="H2150" s="17"/>
      <c r="I2150" s="18">
        <v>44858.460416666669</v>
      </c>
      <c r="J2150" s="18">
        <v>44858.460416666669</v>
      </c>
      <c r="K2150" s="17"/>
      <c r="L2150" s="19">
        <v>56028</v>
      </c>
      <c r="M2150" s="19">
        <v>56028</v>
      </c>
      <c r="N2150" s="16" t="s">
        <v>3481</v>
      </c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/>
      <c r="AF2150" s="16"/>
      <c r="AG2150" s="16"/>
      <c r="AH2150" s="16"/>
      <c r="AI2150" s="16"/>
      <c r="AJ2150" s="16" t="e">
        <f>VLOOKUP(E2150,[4]TD!$A:$B,2,0)</f>
        <v>#N/A</v>
      </c>
      <c r="AK2150" s="16"/>
      <c r="AL2150" s="16"/>
      <c r="AM2150" s="16"/>
      <c r="AN2150" s="16"/>
      <c r="AO2150" s="16"/>
      <c r="AP2150" s="16"/>
      <c r="AQ2150" s="16"/>
      <c r="AR2150" s="16"/>
      <c r="AS2150" s="16"/>
      <c r="AT2150" s="16">
        <f t="shared" si="339"/>
        <v>0</v>
      </c>
      <c r="AU2150" s="25">
        <f t="shared" si="342"/>
        <v>56028</v>
      </c>
      <c r="AV2150" s="16"/>
      <c r="AW2150" s="16"/>
      <c r="AX2150" s="16"/>
      <c r="AY2150" s="16"/>
      <c r="AZ2150" s="16"/>
      <c r="BA2150" s="16"/>
      <c r="BB2150" s="25">
        <f t="shared" si="335"/>
        <v>0</v>
      </c>
      <c r="BC2150" s="16"/>
      <c r="BD2150" s="52">
        <f t="shared" si="336"/>
        <v>44858.460416666669</v>
      </c>
      <c r="BE2150" s="16">
        <f t="shared" si="340"/>
        <v>2022</v>
      </c>
      <c r="BF2150" s="52">
        <f t="shared" si="337"/>
        <v>0</v>
      </c>
      <c r="BG2150" s="16">
        <f t="shared" si="341"/>
        <v>1900</v>
      </c>
      <c r="BH2150" s="16"/>
    </row>
    <row r="2151" spans="1:60" x14ac:dyDescent="0.25">
      <c r="A2151" s="16">
        <v>820003850</v>
      </c>
      <c r="B2151" s="16" t="s">
        <v>3461</v>
      </c>
      <c r="C2151" s="16" t="s">
        <v>3462</v>
      </c>
      <c r="D2151" s="17" t="s">
        <v>1210</v>
      </c>
      <c r="E2151" s="17">
        <v>87087</v>
      </c>
      <c r="F2151" s="17" t="str">
        <f t="shared" si="338"/>
        <v>ST87087</v>
      </c>
      <c r="G2151" s="17" t="e">
        <f>VLOOKUP(E2151,[4]PARTIDAS!$F:$M,8,0)</f>
        <v>#N/A</v>
      </c>
      <c r="H2151" s="17"/>
      <c r="I2151" s="18">
        <v>44858.605555555558</v>
      </c>
      <c r="J2151" s="18">
        <v>44858.605555555558</v>
      </c>
      <c r="K2151" s="17"/>
      <c r="L2151" s="19">
        <v>28400</v>
      </c>
      <c r="M2151" s="19">
        <v>28400</v>
      </c>
      <c r="N2151" s="16" t="s">
        <v>3481</v>
      </c>
      <c r="O2151" s="16"/>
      <c r="P2151" s="16"/>
      <c r="Q2151" s="16"/>
      <c r="R2151" s="16"/>
      <c r="S2151" s="16"/>
      <c r="T2151" s="16"/>
      <c r="U2151" s="16"/>
      <c r="V2151" s="16"/>
      <c r="W2151" s="16"/>
      <c r="X2151" s="16"/>
      <c r="Y2151" s="16"/>
      <c r="Z2151" s="16"/>
      <c r="AA2151" s="16"/>
      <c r="AB2151" s="16"/>
      <c r="AC2151" s="16"/>
      <c r="AD2151" s="16"/>
      <c r="AE2151" s="16"/>
      <c r="AF2151" s="16"/>
      <c r="AG2151" s="16"/>
      <c r="AH2151" s="16"/>
      <c r="AI2151" s="16"/>
      <c r="AJ2151" s="16" t="e">
        <f>VLOOKUP(E2151,[4]TD!$A:$B,2,0)</f>
        <v>#N/A</v>
      </c>
      <c r="AK2151" s="16"/>
      <c r="AL2151" s="16"/>
      <c r="AM2151" s="16"/>
      <c r="AN2151" s="16"/>
      <c r="AO2151" s="16"/>
      <c r="AP2151" s="16"/>
      <c r="AQ2151" s="16"/>
      <c r="AR2151" s="16"/>
      <c r="AS2151" s="16"/>
      <c r="AT2151" s="16">
        <f t="shared" si="339"/>
        <v>0</v>
      </c>
      <c r="AU2151" s="25">
        <f t="shared" si="342"/>
        <v>28400</v>
      </c>
      <c r="AV2151" s="16"/>
      <c r="AW2151" s="16"/>
      <c r="AX2151" s="16"/>
      <c r="AY2151" s="16"/>
      <c r="AZ2151" s="16"/>
      <c r="BA2151" s="16"/>
      <c r="BB2151" s="25">
        <f t="shared" si="335"/>
        <v>0</v>
      </c>
      <c r="BC2151" s="16"/>
      <c r="BD2151" s="52">
        <f t="shared" si="336"/>
        <v>44858.605555555558</v>
      </c>
      <c r="BE2151" s="16">
        <f t="shared" si="340"/>
        <v>2022</v>
      </c>
      <c r="BF2151" s="52">
        <f t="shared" si="337"/>
        <v>0</v>
      </c>
      <c r="BG2151" s="16">
        <f t="shared" si="341"/>
        <v>1900</v>
      </c>
      <c r="BH2151" s="16"/>
    </row>
    <row r="2152" spans="1:60" x14ac:dyDescent="0.25">
      <c r="A2152" s="16">
        <v>820003850</v>
      </c>
      <c r="B2152" s="16" t="s">
        <v>3461</v>
      </c>
      <c r="C2152" s="16" t="s">
        <v>3467</v>
      </c>
      <c r="D2152" s="17" t="s">
        <v>1210</v>
      </c>
      <c r="E2152" s="17">
        <v>87103</v>
      </c>
      <c r="F2152" s="17" t="str">
        <f t="shared" si="338"/>
        <v>ST87103</v>
      </c>
      <c r="G2152" s="17" t="e">
        <f>VLOOKUP(E2152,[4]PARTIDAS!$F:$M,8,0)</f>
        <v>#N/A</v>
      </c>
      <c r="H2152" s="17"/>
      <c r="I2152" s="18">
        <v>44858.65625</v>
      </c>
      <c r="J2152" s="18">
        <v>44858.65625</v>
      </c>
      <c r="K2152" s="17"/>
      <c r="L2152" s="19">
        <v>40400</v>
      </c>
      <c r="M2152" s="19">
        <v>36700</v>
      </c>
      <c r="N2152" s="16" t="s">
        <v>3481</v>
      </c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/>
      <c r="AF2152" s="16"/>
      <c r="AG2152" s="16"/>
      <c r="AH2152" s="16"/>
      <c r="AI2152" s="16"/>
      <c r="AJ2152" s="16" t="e">
        <f>VLOOKUP(E2152,[4]TD!$A:$B,2,0)</f>
        <v>#N/A</v>
      </c>
      <c r="AK2152" s="16"/>
      <c r="AL2152" s="16"/>
      <c r="AM2152" s="16"/>
      <c r="AN2152" s="16"/>
      <c r="AO2152" s="16"/>
      <c r="AP2152" s="16"/>
      <c r="AQ2152" s="16"/>
      <c r="AR2152" s="16"/>
      <c r="AS2152" s="16"/>
      <c r="AT2152" s="16">
        <f t="shared" si="339"/>
        <v>0</v>
      </c>
      <c r="AU2152" s="25">
        <f t="shared" si="342"/>
        <v>36700</v>
      </c>
      <c r="AV2152" s="16"/>
      <c r="AW2152" s="16"/>
      <c r="AX2152" s="16"/>
      <c r="AY2152" s="16"/>
      <c r="AZ2152" s="16"/>
      <c r="BA2152" s="16"/>
      <c r="BB2152" s="25">
        <f t="shared" si="335"/>
        <v>0</v>
      </c>
      <c r="BC2152" s="16"/>
      <c r="BD2152" s="52">
        <f t="shared" si="336"/>
        <v>44858.65625</v>
      </c>
      <c r="BE2152" s="16">
        <f t="shared" si="340"/>
        <v>2022</v>
      </c>
      <c r="BF2152" s="52">
        <f t="shared" si="337"/>
        <v>0</v>
      </c>
      <c r="BG2152" s="16">
        <f t="shared" si="341"/>
        <v>1900</v>
      </c>
      <c r="BH2152" s="16"/>
    </row>
    <row r="2153" spans="1:60" x14ac:dyDescent="0.25">
      <c r="A2153" s="16">
        <v>820003850</v>
      </c>
      <c r="B2153" s="16" t="s">
        <v>3461</v>
      </c>
      <c r="C2153" s="16" t="s">
        <v>3462</v>
      </c>
      <c r="D2153" s="17" t="s">
        <v>1210</v>
      </c>
      <c r="E2153" s="17">
        <v>87115</v>
      </c>
      <c r="F2153" s="17" t="str">
        <f t="shared" si="338"/>
        <v>ST87115</v>
      </c>
      <c r="G2153" s="17" t="e">
        <f>VLOOKUP(E2153,[4]PARTIDAS!$F:$M,8,0)</f>
        <v>#N/A</v>
      </c>
      <c r="H2153" s="17"/>
      <c r="I2153" s="18">
        <v>44858.716666666667</v>
      </c>
      <c r="J2153" s="18">
        <v>44858.716666666667</v>
      </c>
      <c r="K2153" s="17"/>
      <c r="L2153" s="19">
        <v>46000</v>
      </c>
      <c r="M2153" s="19">
        <v>46000</v>
      </c>
      <c r="N2153" s="16" t="s">
        <v>3481</v>
      </c>
      <c r="O2153" s="16"/>
      <c r="P2153" s="16"/>
      <c r="Q2153" s="16"/>
      <c r="R2153" s="16"/>
      <c r="S2153" s="16"/>
      <c r="T2153" s="16"/>
      <c r="U2153" s="16"/>
      <c r="V2153" s="16"/>
      <c r="W2153" s="16"/>
      <c r="X2153" s="16"/>
      <c r="Y2153" s="16"/>
      <c r="Z2153" s="16"/>
      <c r="AA2153" s="16"/>
      <c r="AB2153" s="16"/>
      <c r="AC2153" s="16"/>
      <c r="AD2153" s="16"/>
      <c r="AE2153" s="16"/>
      <c r="AF2153" s="16"/>
      <c r="AG2153" s="16"/>
      <c r="AH2153" s="16"/>
      <c r="AI2153" s="16"/>
      <c r="AJ2153" s="16" t="e">
        <f>VLOOKUP(E2153,[4]TD!$A:$B,2,0)</f>
        <v>#N/A</v>
      </c>
      <c r="AK2153" s="16"/>
      <c r="AL2153" s="16"/>
      <c r="AM2153" s="16"/>
      <c r="AN2153" s="16"/>
      <c r="AO2153" s="16"/>
      <c r="AP2153" s="16"/>
      <c r="AQ2153" s="16"/>
      <c r="AR2153" s="16"/>
      <c r="AS2153" s="16"/>
      <c r="AT2153" s="16">
        <f t="shared" si="339"/>
        <v>0</v>
      </c>
      <c r="AU2153" s="25">
        <f t="shared" si="342"/>
        <v>46000</v>
      </c>
      <c r="AV2153" s="16"/>
      <c r="AW2153" s="16"/>
      <c r="AX2153" s="16"/>
      <c r="AY2153" s="16"/>
      <c r="AZ2153" s="16"/>
      <c r="BA2153" s="16"/>
      <c r="BB2153" s="25">
        <f t="shared" si="335"/>
        <v>0</v>
      </c>
      <c r="BC2153" s="16"/>
      <c r="BD2153" s="52">
        <f t="shared" si="336"/>
        <v>44858.716666666667</v>
      </c>
      <c r="BE2153" s="16">
        <f t="shared" si="340"/>
        <v>2022</v>
      </c>
      <c r="BF2153" s="52">
        <f t="shared" si="337"/>
        <v>0</v>
      </c>
      <c r="BG2153" s="16">
        <f t="shared" si="341"/>
        <v>1900</v>
      </c>
      <c r="BH2153" s="16"/>
    </row>
    <row r="2154" spans="1:60" x14ac:dyDescent="0.25">
      <c r="A2154" s="16">
        <v>820003850</v>
      </c>
      <c r="B2154" s="16" t="s">
        <v>3461</v>
      </c>
      <c r="C2154" s="16" t="s">
        <v>3462</v>
      </c>
      <c r="D2154" s="17" t="s">
        <v>1210</v>
      </c>
      <c r="E2154" s="17">
        <v>87220</v>
      </c>
      <c r="F2154" s="17" t="str">
        <f t="shared" si="338"/>
        <v>ST87220</v>
      </c>
      <c r="G2154" s="17" t="e">
        <f>VLOOKUP(E2154,[4]PARTIDAS!$F:$M,8,0)</f>
        <v>#N/A</v>
      </c>
      <c r="H2154" s="17"/>
      <c r="I2154" s="18">
        <v>44859.581250000003</v>
      </c>
      <c r="J2154" s="18">
        <v>44859.581250000003</v>
      </c>
      <c r="K2154" s="17"/>
      <c r="L2154" s="19">
        <v>40400</v>
      </c>
      <c r="M2154" s="19">
        <v>40400</v>
      </c>
      <c r="N2154" s="16" t="s">
        <v>3481</v>
      </c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/>
      <c r="AF2154" s="16"/>
      <c r="AG2154" s="16"/>
      <c r="AH2154" s="16"/>
      <c r="AI2154" s="16"/>
      <c r="AJ2154" s="16" t="e">
        <f>VLOOKUP(E2154,[4]TD!$A:$B,2,0)</f>
        <v>#N/A</v>
      </c>
      <c r="AK2154" s="16"/>
      <c r="AL2154" s="16"/>
      <c r="AM2154" s="16"/>
      <c r="AN2154" s="16"/>
      <c r="AO2154" s="16"/>
      <c r="AP2154" s="16"/>
      <c r="AQ2154" s="16"/>
      <c r="AR2154" s="16"/>
      <c r="AS2154" s="16"/>
      <c r="AT2154" s="16">
        <f t="shared" si="339"/>
        <v>0</v>
      </c>
      <c r="AU2154" s="25">
        <f t="shared" si="342"/>
        <v>40400</v>
      </c>
      <c r="AV2154" s="16"/>
      <c r="AW2154" s="16"/>
      <c r="AX2154" s="16"/>
      <c r="AY2154" s="16"/>
      <c r="AZ2154" s="16"/>
      <c r="BA2154" s="16"/>
      <c r="BB2154" s="25">
        <f t="shared" si="335"/>
        <v>0</v>
      </c>
      <c r="BC2154" s="16"/>
      <c r="BD2154" s="52">
        <f t="shared" si="336"/>
        <v>44859.581250000003</v>
      </c>
      <c r="BE2154" s="16">
        <f t="shared" si="340"/>
        <v>2022</v>
      </c>
      <c r="BF2154" s="52">
        <f t="shared" si="337"/>
        <v>0</v>
      </c>
      <c r="BG2154" s="16">
        <f t="shared" si="341"/>
        <v>1900</v>
      </c>
      <c r="BH2154" s="16"/>
    </row>
    <row r="2155" spans="1:60" x14ac:dyDescent="0.25">
      <c r="A2155" s="16">
        <v>820003850</v>
      </c>
      <c r="B2155" s="16" t="s">
        <v>3461</v>
      </c>
      <c r="C2155" s="16" t="s">
        <v>3462</v>
      </c>
      <c r="D2155" s="17" t="s">
        <v>1210</v>
      </c>
      <c r="E2155" s="17">
        <v>87228</v>
      </c>
      <c r="F2155" s="17" t="str">
        <f t="shared" si="338"/>
        <v>ST87228</v>
      </c>
      <c r="G2155" s="17" t="e">
        <f>VLOOKUP(E2155,[4]PARTIDAS!$F:$M,8,0)</f>
        <v>#N/A</v>
      </c>
      <c r="H2155" s="17"/>
      <c r="I2155" s="18">
        <v>44859.606944444444</v>
      </c>
      <c r="J2155" s="18">
        <v>44859.606944444444</v>
      </c>
      <c r="K2155" s="17"/>
      <c r="L2155" s="19">
        <v>40400</v>
      </c>
      <c r="M2155" s="19">
        <v>40400</v>
      </c>
      <c r="N2155" s="16" t="s">
        <v>3481</v>
      </c>
      <c r="O2155" s="16"/>
      <c r="P2155" s="16"/>
      <c r="Q2155" s="16"/>
      <c r="R2155" s="16"/>
      <c r="S2155" s="16"/>
      <c r="T2155" s="16"/>
      <c r="U2155" s="16"/>
      <c r="V2155" s="16"/>
      <c r="W2155" s="16"/>
      <c r="X2155" s="16"/>
      <c r="Y2155" s="16"/>
      <c r="Z2155" s="16"/>
      <c r="AA2155" s="16"/>
      <c r="AB2155" s="16"/>
      <c r="AC2155" s="16"/>
      <c r="AD2155" s="16"/>
      <c r="AE2155" s="16"/>
      <c r="AF2155" s="16"/>
      <c r="AG2155" s="16"/>
      <c r="AH2155" s="16"/>
      <c r="AI2155" s="16"/>
      <c r="AJ2155" s="16" t="e">
        <f>VLOOKUP(E2155,[4]TD!$A:$B,2,0)</f>
        <v>#N/A</v>
      </c>
      <c r="AK2155" s="16"/>
      <c r="AL2155" s="16"/>
      <c r="AM2155" s="16"/>
      <c r="AN2155" s="16"/>
      <c r="AO2155" s="16"/>
      <c r="AP2155" s="16"/>
      <c r="AQ2155" s="16"/>
      <c r="AR2155" s="16"/>
      <c r="AS2155" s="16"/>
      <c r="AT2155" s="16">
        <f t="shared" si="339"/>
        <v>0</v>
      </c>
      <c r="AU2155" s="25">
        <f t="shared" si="342"/>
        <v>40400</v>
      </c>
      <c r="AV2155" s="16"/>
      <c r="AW2155" s="16"/>
      <c r="AX2155" s="16"/>
      <c r="AY2155" s="16"/>
      <c r="AZ2155" s="16"/>
      <c r="BA2155" s="16"/>
      <c r="BB2155" s="25">
        <f t="shared" si="335"/>
        <v>0</v>
      </c>
      <c r="BC2155" s="16"/>
      <c r="BD2155" s="52">
        <f t="shared" si="336"/>
        <v>44859.606944444444</v>
      </c>
      <c r="BE2155" s="16">
        <f t="shared" si="340"/>
        <v>2022</v>
      </c>
      <c r="BF2155" s="52">
        <f t="shared" si="337"/>
        <v>0</v>
      </c>
      <c r="BG2155" s="16">
        <f t="shared" si="341"/>
        <v>1900</v>
      </c>
      <c r="BH2155" s="16"/>
    </row>
    <row r="2156" spans="1:60" x14ac:dyDescent="0.25">
      <c r="A2156" s="16">
        <v>820003850</v>
      </c>
      <c r="B2156" s="16" t="s">
        <v>3461</v>
      </c>
      <c r="C2156" s="16" t="s">
        <v>3462</v>
      </c>
      <c r="D2156" s="17" t="s">
        <v>1210</v>
      </c>
      <c r="E2156" s="17">
        <v>87260</v>
      </c>
      <c r="F2156" s="17" t="str">
        <f t="shared" si="338"/>
        <v>ST87260</v>
      </c>
      <c r="G2156" s="17" t="e">
        <f>VLOOKUP(E2156,[4]PARTIDAS!$F:$M,8,0)</f>
        <v>#N/A</v>
      </c>
      <c r="H2156" s="17"/>
      <c r="I2156" s="18">
        <v>44859.705555555556</v>
      </c>
      <c r="J2156" s="18">
        <v>44859.705555555556</v>
      </c>
      <c r="K2156" s="17"/>
      <c r="L2156" s="19">
        <v>130658</v>
      </c>
      <c r="M2156" s="19">
        <v>130658</v>
      </c>
      <c r="N2156" s="16" t="s">
        <v>3481</v>
      </c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6"/>
      <c r="AG2156" s="16"/>
      <c r="AH2156" s="16"/>
      <c r="AI2156" s="16"/>
      <c r="AJ2156" s="16" t="e">
        <f>VLOOKUP(E2156,[4]TD!$A:$B,2,0)</f>
        <v>#N/A</v>
      </c>
      <c r="AK2156" s="16"/>
      <c r="AL2156" s="16"/>
      <c r="AM2156" s="16"/>
      <c r="AN2156" s="16"/>
      <c r="AO2156" s="16"/>
      <c r="AP2156" s="16"/>
      <c r="AQ2156" s="16"/>
      <c r="AR2156" s="16"/>
      <c r="AS2156" s="16"/>
      <c r="AT2156" s="16">
        <f t="shared" si="339"/>
        <v>0</v>
      </c>
      <c r="AU2156" s="25">
        <f t="shared" si="342"/>
        <v>130658</v>
      </c>
      <c r="AV2156" s="16"/>
      <c r="AW2156" s="16"/>
      <c r="AX2156" s="16"/>
      <c r="AY2156" s="16"/>
      <c r="AZ2156" s="16"/>
      <c r="BA2156" s="16"/>
      <c r="BB2156" s="25">
        <f t="shared" si="335"/>
        <v>0</v>
      </c>
      <c r="BC2156" s="16"/>
      <c r="BD2156" s="52">
        <f t="shared" si="336"/>
        <v>44859.705555555556</v>
      </c>
      <c r="BE2156" s="16">
        <f t="shared" si="340"/>
        <v>2022</v>
      </c>
      <c r="BF2156" s="52">
        <f t="shared" si="337"/>
        <v>0</v>
      </c>
      <c r="BG2156" s="16">
        <f t="shared" si="341"/>
        <v>1900</v>
      </c>
      <c r="BH2156" s="16"/>
    </row>
    <row r="2157" spans="1:60" x14ac:dyDescent="0.25">
      <c r="A2157" s="16">
        <v>820003850</v>
      </c>
      <c r="B2157" s="16" t="s">
        <v>3461</v>
      </c>
      <c r="C2157" s="16" t="s">
        <v>3462</v>
      </c>
      <c r="D2157" s="17" t="s">
        <v>1210</v>
      </c>
      <c r="E2157" s="17">
        <v>87272</v>
      </c>
      <c r="F2157" s="17" t="str">
        <f t="shared" si="338"/>
        <v>ST87272</v>
      </c>
      <c r="G2157" s="17" t="e">
        <f>VLOOKUP(E2157,[4]PARTIDAS!$F:$M,8,0)</f>
        <v>#N/A</v>
      </c>
      <c r="H2157" s="17"/>
      <c r="I2157" s="18">
        <v>44859.943055555559</v>
      </c>
      <c r="J2157" s="18">
        <v>44859.943055555559</v>
      </c>
      <c r="K2157" s="17"/>
      <c r="L2157" s="19">
        <v>127446</v>
      </c>
      <c r="M2157" s="19">
        <v>127446</v>
      </c>
      <c r="N2157" s="16" t="s">
        <v>3481</v>
      </c>
      <c r="O2157" s="16"/>
      <c r="P2157" s="16"/>
      <c r="Q2157" s="16"/>
      <c r="R2157" s="16"/>
      <c r="S2157" s="16"/>
      <c r="T2157" s="16"/>
      <c r="U2157" s="16"/>
      <c r="V2157" s="16"/>
      <c r="W2157" s="16"/>
      <c r="X2157" s="16"/>
      <c r="Y2157" s="16"/>
      <c r="Z2157" s="16"/>
      <c r="AA2157" s="16"/>
      <c r="AB2157" s="16"/>
      <c r="AC2157" s="16"/>
      <c r="AD2157" s="16"/>
      <c r="AE2157" s="16"/>
      <c r="AF2157" s="16"/>
      <c r="AG2157" s="16"/>
      <c r="AH2157" s="16"/>
      <c r="AI2157" s="16"/>
      <c r="AJ2157" s="16" t="e">
        <f>VLOOKUP(E2157,[4]TD!$A:$B,2,0)</f>
        <v>#N/A</v>
      </c>
      <c r="AK2157" s="16"/>
      <c r="AL2157" s="16"/>
      <c r="AM2157" s="16"/>
      <c r="AN2157" s="16"/>
      <c r="AO2157" s="16"/>
      <c r="AP2157" s="16"/>
      <c r="AQ2157" s="16"/>
      <c r="AR2157" s="16"/>
      <c r="AS2157" s="16"/>
      <c r="AT2157" s="16">
        <f t="shared" si="339"/>
        <v>0</v>
      </c>
      <c r="AU2157" s="25">
        <f t="shared" si="342"/>
        <v>127446</v>
      </c>
      <c r="AV2157" s="16"/>
      <c r="AW2157" s="16"/>
      <c r="AX2157" s="16"/>
      <c r="AY2157" s="16"/>
      <c r="AZ2157" s="16"/>
      <c r="BA2157" s="16"/>
      <c r="BB2157" s="25">
        <f t="shared" si="335"/>
        <v>0</v>
      </c>
      <c r="BC2157" s="16"/>
      <c r="BD2157" s="52">
        <f t="shared" si="336"/>
        <v>44859.943055555559</v>
      </c>
      <c r="BE2157" s="16">
        <f t="shared" si="340"/>
        <v>2022</v>
      </c>
      <c r="BF2157" s="52">
        <f t="shared" si="337"/>
        <v>0</v>
      </c>
      <c r="BG2157" s="16">
        <f t="shared" si="341"/>
        <v>1900</v>
      </c>
      <c r="BH2157" s="16"/>
    </row>
    <row r="2158" spans="1:60" x14ac:dyDescent="0.25">
      <c r="A2158" s="16">
        <v>820003850</v>
      </c>
      <c r="B2158" s="16" t="s">
        <v>3461</v>
      </c>
      <c r="C2158" s="16" t="s">
        <v>3462</v>
      </c>
      <c r="D2158" s="17" t="s">
        <v>1210</v>
      </c>
      <c r="E2158" s="17">
        <v>87278</v>
      </c>
      <c r="F2158" s="17" t="str">
        <f t="shared" si="338"/>
        <v>ST87278</v>
      </c>
      <c r="G2158" s="17" t="e">
        <f>VLOOKUP(E2158,[4]PARTIDAS!$F:$M,8,0)</f>
        <v>#N/A</v>
      </c>
      <c r="H2158" s="17"/>
      <c r="I2158" s="18">
        <v>44859.982638888891</v>
      </c>
      <c r="J2158" s="18">
        <v>44859.982638888891</v>
      </c>
      <c r="K2158" s="17"/>
      <c r="L2158" s="19">
        <v>122822</v>
      </c>
      <c r="M2158" s="19">
        <v>122822</v>
      </c>
      <c r="N2158" s="16" t="s">
        <v>3481</v>
      </c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6"/>
      <c r="AG2158" s="16"/>
      <c r="AH2158" s="16"/>
      <c r="AI2158" s="16"/>
      <c r="AJ2158" s="16" t="e">
        <f>VLOOKUP(E2158,[4]TD!$A:$B,2,0)</f>
        <v>#N/A</v>
      </c>
      <c r="AK2158" s="16"/>
      <c r="AL2158" s="16"/>
      <c r="AM2158" s="16"/>
      <c r="AN2158" s="16"/>
      <c r="AO2158" s="16"/>
      <c r="AP2158" s="16"/>
      <c r="AQ2158" s="16"/>
      <c r="AR2158" s="16"/>
      <c r="AS2158" s="16"/>
      <c r="AT2158" s="16">
        <f t="shared" si="339"/>
        <v>0</v>
      </c>
      <c r="AU2158" s="25">
        <f t="shared" si="342"/>
        <v>122822</v>
      </c>
      <c r="AV2158" s="16"/>
      <c r="AW2158" s="16"/>
      <c r="AX2158" s="16"/>
      <c r="AY2158" s="16"/>
      <c r="AZ2158" s="16"/>
      <c r="BA2158" s="16"/>
      <c r="BB2158" s="25">
        <f t="shared" si="335"/>
        <v>0</v>
      </c>
      <c r="BC2158" s="16"/>
      <c r="BD2158" s="52">
        <f t="shared" si="336"/>
        <v>44859.982638888891</v>
      </c>
      <c r="BE2158" s="16">
        <f t="shared" si="340"/>
        <v>2022</v>
      </c>
      <c r="BF2158" s="52">
        <f t="shared" si="337"/>
        <v>0</v>
      </c>
      <c r="BG2158" s="16">
        <f t="shared" si="341"/>
        <v>1900</v>
      </c>
      <c r="BH2158" s="16"/>
    </row>
    <row r="2159" spans="1:60" x14ac:dyDescent="0.25">
      <c r="A2159" s="16">
        <v>820003850</v>
      </c>
      <c r="B2159" s="16" t="s">
        <v>3461</v>
      </c>
      <c r="C2159" s="16" t="s">
        <v>3467</v>
      </c>
      <c r="D2159" s="17" t="s">
        <v>1210</v>
      </c>
      <c r="E2159" s="17">
        <v>87289</v>
      </c>
      <c r="F2159" s="17" t="str">
        <f t="shared" si="338"/>
        <v>ST87289</v>
      </c>
      <c r="G2159" s="17" t="e">
        <f>VLOOKUP(E2159,[4]PARTIDAS!$F:$M,8,0)</f>
        <v>#N/A</v>
      </c>
      <c r="H2159" s="17"/>
      <c r="I2159" s="18">
        <v>44860.054861111108</v>
      </c>
      <c r="J2159" s="18">
        <v>44860.054861111108</v>
      </c>
      <c r="K2159" s="17"/>
      <c r="L2159" s="19">
        <v>70769</v>
      </c>
      <c r="M2159" s="19">
        <v>70769</v>
      </c>
      <c r="N2159" s="16" t="s">
        <v>3481</v>
      </c>
      <c r="O2159" s="16"/>
      <c r="P2159" s="16"/>
      <c r="Q2159" s="16"/>
      <c r="R2159" s="16"/>
      <c r="S2159" s="16"/>
      <c r="T2159" s="16"/>
      <c r="U2159" s="16"/>
      <c r="V2159" s="16"/>
      <c r="W2159" s="16"/>
      <c r="X2159" s="16"/>
      <c r="Y2159" s="16"/>
      <c r="Z2159" s="16"/>
      <c r="AA2159" s="16"/>
      <c r="AB2159" s="16"/>
      <c r="AC2159" s="16"/>
      <c r="AD2159" s="16"/>
      <c r="AE2159" s="16"/>
      <c r="AF2159" s="16"/>
      <c r="AG2159" s="16"/>
      <c r="AH2159" s="16"/>
      <c r="AI2159" s="16"/>
      <c r="AJ2159" s="16" t="e">
        <f>VLOOKUP(E2159,[4]TD!$A:$B,2,0)</f>
        <v>#N/A</v>
      </c>
      <c r="AK2159" s="16"/>
      <c r="AL2159" s="16"/>
      <c r="AM2159" s="16"/>
      <c r="AN2159" s="16"/>
      <c r="AO2159" s="16"/>
      <c r="AP2159" s="16"/>
      <c r="AQ2159" s="16"/>
      <c r="AR2159" s="16"/>
      <c r="AS2159" s="16"/>
      <c r="AT2159" s="16">
        <f t="shared" si="339"/>
        <v>0</v>
      </c>
      <c r="AU2159" s="25">
        <f t="shared" si="342"/>
        <v>70769</v>
      </c>
      <c r="AV2159" s="16"/>
      <c r="AW2159" s="16"/>
      <c r="AX2159" s="16"/>
      <c r="AY2159" s="16"/>
      <c r="AZ2159" s="16"/>
      <c r="BA2159" s="16"/>
      <c r="BB2159" s="25">
        <f t="shared" si="335"/>
        <v>0</v>
      </c>
      <c r="BC2159" s="16"/>
      <c r="BD2159" s="52">
        <f t="shared" si="336"/>
        <v>44860.054861111108</v>
      </c>
      <c r="BE2159" s="16">
        <f t="shared" si="340"/>
        <v>2022</v>
      </c>
      <c r="BF2159" s="52">
        <f t="shared" si="337"/>
        <v>0</v>
      </c>
      <c r="BG2159" s="16">
        <f t="shared" si="341"/>
        <v>1900</v>
      </c>
      <c r="BH2159" s="16"/>
    </row>
    <row r="2160" spans="1:60" x14ac:dyDescent="0.25">
      <c r="A2160" s="16">
        <v>820003850</v>
      </c>
      <c r="B2160" s="16" t="s">
        <v>3461</v>
      </c>
      <c r="C2160" s="16" t="s">
        <v>3467</v>
      </c>
      <c r="D2160" s="17" t="s">
        <v>1210</v>
      </c>
      <c r="E2160" s="17">
        <v>87328</v>
      </c>
      <c r="F2160" s="17" t="str">
        <f t="shared" si="338"/>
        <v>ST87328</v>
      </c>
      <c r="G2160" s="17" t="e">
        <f>VLOOKUP(E2160,[4]PARTIDAS!$F:$M,8,0)</f>
        <v>#N/A</v>
      </c>
      <c r="H2160" s="17"/>
      <c r="I2160" s="18">
        <v>44860.427777777775</v>
      </c>
      <c r="J2160" s="18">
        <v>44860.427777777775</v>
      </c>
      <c r="K2160" s="17"/>
      <c r="L2160" s="19">
        <v>7100</v>
      </c>
      <c r="M2160" s="19">
        <v>7100</v>
      </c>
      <c r="N2160" s="16" t="s">
        <v>3481</v>
      </c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/>
      <c r="AF2160" s="16"/>
      <c r="AG2160" s="16"/>
      <c r="AH2160" s="16"/>
      <c r="AI2160" s="16"/>
      <c r="AJ2160" s="16" t="e">
        <f>VLOOKUP(E2160,[4]TD!$A:$B,2,0)</f>
        <v>#N/A</v>
      </c>
      <c r="AK2160" s="16"/>
      <c r="AL2160" s="16"/>
      <c r="AM2160" s="16"/>
      <c r="AN2160" s="16"/>
      <c r="AO2160" s="16"/>
      <c r="AP2160" s="16"/>
      <c r="AQ2160" s="16"/>
      <c r="AR2160" s="16"/>
      <c r="AS2160" s="16"/>
      <c r="AT2160" s="16">
        <f t="shared" si="339"/>
        <v>0</v>
      </c>
      <c r="AU2160" s="25">
        <f t="shared" si="342"/>
        <v>7100</v>
      </c>
      <c r="AV2160" s="16"/>
      <c r="AW2160" s="16"/>
      <c r="AX2160" s="16"/>
      <c r="AY2160" s="16"/>
      <c r="AZ2160" s="16"/>
      <c r="BA2160" s="16"/>
      <c r="BB2160" s="25">
        <f t="shared" si="335"/>
        <v>0</v>
      </c>
      <c r="BC2160" s="16"/>
      <c r="BD2160" s="52">
        <f t="shared" si="336"/>
        <v>44860.427777777775</v>
      </c>
      <c r="BE2160" s="16">
        <f t="shared" si="340"/>
        <v>2022</v>
      </c>
      <c r="BF2160" s="52">
        <f t="shared" si="337"/>
        <v>0</v>
      </c>
      <c r="BG2160" s="16">
        <f t="shared" si="341"/>
        <v>1900</v>
      </c>
      <c r="BH2160" s="16"/>
    </row>
    <row r="2161" spans="1:60" x14ac:dyDescent="0.25">
      <c r="A2161" s="16">
        <v>820003850</v>
      </c>
      <c r="B2161" s="16" t="s">
        <v>3461</v>
      </c>
      <c r="C2161" s="16" t="s">
        <v>3462</v>
      </c>
      <c r="D2161" s="17" t="s">
        <v>1210</v>
      </c>
      <c r="E2161" s="17">
        <v>87334</v>
      </c>
      <c r="F2161" s="17" t="str">
        <f t="shared" si="338"/>
        <v>ST87334</v>
      </c>
      <c r="G2161" s="17" t="e">
        <f>VLOOKUP(E2161,[4]PARTIDAS!$F:$M,8,0)</f>
        <v>#N/A</v>
      </c>
      <c r="H2161" s="17"/>
      <c r="I2161" s="18">
        <v>44860.45416666667</v>
      </c>
      <c r="J2161" s="18">
        <v>44860.45416666667</v>
      </c>
      <c r="K2161" s="17"/>
      <c r="L2161" s="19">
        <v>51093</v>
      </c>
      <c r="M2161" s="19">
        <v>51093</v>
      </c>
      <c r="N2161" s="16" t="s">
        <v>3481</v>
      </c>
      <c r="O2161" s="16"/>
      <c r="P2161" s="16"/>
      <c r="Q2161" s="16"/>
      <c r="R2161" s="16"/>
      <c r="S2161" s="16"/>
      <c r="T2161" s="16"/>
      <c r="U2161" s="16"/>
      <c r="V2161" s="16"/>
      <c r="W2161" s="16"/>
      <c r="X2161" s="16"/>
      <c r="Y2161" s="16"/>
      <c r="Z2161" s="16"/>
      <c r="AA2161" s="16"/>
      <c r="AB2161" s="16"/>
      <c r="AC2161" s="16"/>
      <c r="AD2161" s="16"/>
      <c r="AE2161" s="16"/>
      <c r="AF2161" s="16"/>
      <c r="AG2161" s="16"/>
      <c r="AH2161" s="16"/>
      <c r="AI2161" s="16"/>
      <c r="AJ2161" s="16" t="e">
        <f>VLOOKUP(E2161,[4]TD!$A:$B,2,0)</f>
        <v>#N/A</v>
      </c>
      <c r="AK2161" s="16"/>
      <c r="AL2161" s="16"/>
      <c r="AM2161" s="16"/>
      <c r="AN2161" s="16"/>
      <c r="AO2161" s="16"/>
      <c r="AP2161" s="16"/>
      <c r="AQ2161" s="16"/>
      <c r="AR2161" s="16"/>
      <c r="AS2161" s="16"/>
      <c r="AT2161" s="16">
        <f t="shared" si="339"/>
        <v>0</v>
      </c>
      <c r="AU2161" s="25">
        <f t="shared" si="342"/>
        <v>51093</v>
      </c>
      <c r="AV2161" s="16"/>
      <c r="AW2161" s="16"/>
      <c r="AX2161" s="16"/>
      <c r="AY2161" s="16"/>
      <c r="AZ2161" s="16"/>
      <c r="BA2161" s="16"/>
      <c r="BB2161" s="25">
        <f t="shared" si="335"/>
        <v>0</v>
      </c>
      <c r="BC2161" s="16"/>
      <c r="BD2161" s="52">
        <f t="shared" si="336"/>
        <v>44860.45416666667</v>
      </c>
      <c r="BE2161" s="16">
        <f t="shared" si="340"/>
        <v>2022</v>
      </c>
      <c r="BF2161" s="52">
        <f t="shared" si="337"/>
        <v>0</v>
      </c>
      <c r="BG2161" s="16">
        <f t="shared" si="341"/>
        <v>1900</v>
      </c>
      <c r="BH2161" s="16"/>
    </row>
    <row r="2162" spans="1:60" x14ac:dyDescent="0.25">
      <c r="A2162" s="16">
        <v>820003850</v>
      </c>
      <c r="B2162" s="16" t="s">
        <v>3461</v>
      </c>
      <c r="C2162" s="16" t="s">
        <v>3462</v>
      </c>
      <c r="D2162" s="17" t="s">
        <v>1210</v>
      </c>
      <c r="E2162" s="17">
        <v>87339</v>
      </c>
      <c r="F2162" s="17" t="str">
        <f t="shared" si="338"/>
        <v>ST87339</v>
      </c>
      <c r="G2162" s="17" t="e">
        <f>VLOOKUP(E2162,[4]PARTIDAS!$F:$M,8,0)</f>
        <v>#N/A</v>
      </c>
      <c r="H2162" s="17"/>
      <c r="I2162" s="18">
        <v>44860.477777777778</v>
      </c>
      <c r="J2162" s="18">
        <v>44860.477777777778</v>
      </c>
      <c r="K2162" s="17"/>
      <c r="L2162" s="19">
        <v>46000</v>
      </c>
      <c r="M2162" s="19">
        <v>46000</v>
      </c>
      <c r="N2162" s="16" t="s">
        <v>3481</v>
      </c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/>
      <c r="AF2162" s="16"/>
      <c r="AG2162" s="16"/>
      <c r="AH2162" s="16"/>
      <c r="AI2162" s="16"/>
      <c r="AJ2162" s="16" t="e">
        <f>VLOOKUP(E2162,[4]TD!$A:$B,2,0)</f>
        <v>#N/A</v>
      </c>
      <c r="AK2162" s="16"/>
      <c r="AL2162" s="16"/>
      <c r="AM2162" s="16"/>
      <c r="AN2162" s="16"/>
      <c r="AO2162" s="16"/>
      <c r="AP2162" s="16"/>
      <c r="AQ2162" s="16"/>
      <c r="AR2162" s="16"/>
      <c r="AS2162" s="16"/>
      <c r="AT2162" s="16">
        <f t="shared" si="339"/>
        <v>0</v>
      </c>
      <c r="AU2162" s="25">
        <f t="shared" si="342"/>
        <v>46000</v>
      </c>
      <c r="AV2162" s="16"/>
      <c r="AW2162" s="16"/>
      <c r="AX2162" s="16"/>
      <c r="AY2162" s="16"/>
      <c r="AZ2162" s="16"/>
      <c r="BA2162" s="16"/>
      <c r="BB2162" s="25">
        <f t="shared" si="335"/>
        <v>0</v>
      </c>
      <c r="BC2162" s="16"/>
      <c r="BD2162" s="52">
        <f t="shared" si="336"/>
        <v>44860.477777777778</v>
      </c>
      <c r="BE2162" s="16">
        <f t="shared" si="340"/>
        <v>2022</v>
      </c>
      <c r="BF2162" s="52">
        <f t="shared" si="337"/>
        <v>0</v>
      </c>
      <c r="BG2162" s="16">
        <f t="shared" si="341"/>
        <v>1900</v>
      </c>
      <c r="BH2162" s="16"/>
    </row>
    <row r="2163" spans="1:60" x14ac:dyDescent="0.25">
      <c r="A2163" s="16">
        <v>820003850</v>
      </c>
      <c r="B2163" s="16" t="s">
        <v>3461</v>
      </c>
      <c r="C2163" s="16" t="s">
        <v>3462</v>
      </c>
      <c r="D2163" s="17" t="s">
        <v>1210</v>
      </c>
      <c r="E2163" s="17">
        <v>87340</v>
      </c>
      <c r="F2163" s="17" t="str">
        <f t="shared" si="338"/>
        <v>ST87340</v>
      </c>
      <c r="G2163" s="17" t="e">
        <f>VLOOKUP(E2163,[4]PARTIDAS!$F:$M,8,0)</f>
        <v>#N/A</v>
      </c>
      <c r="H2163" s="17"/>
      <c r="I2163" s="18">
        <v>44860.480555555558</v>
      </c>
      <c r="J2163" s="18">
        <v>44860.480555555558</v>
      </c>
      <c r="K2163" s="17"/>
      <c r="L2163" s="19">
        <v>56532</v>
      </c>
      <c r="M2163" s="19">
        <v>56532</v>
      </c>
      <c r="N2163" s="16" t="s">
        <v>3481</v>
      </c>
      <c r="O2163" s="16"/>
      <c r="P2163" s="16"/>
      <c r="Q2163" s="16"/>
      <c r="R2163" s="16"/>
      <c r="S2163" s="16"/>
      <c r="T2163" s="16"/>
      <c r="U2163" s="16"/>
      <c r="V2163" s="16"/>
      <c r="W2163" s="16"/>
      <c r="X2163" s="16"/>
      <c r="Y2163" s="16"/>
      <c r="Z2163" s="16"/>
      <c r="AA2163" s="16"/>
      <c r="AB2163" s="16"/>
      <c r="AC2163" s="16"/>
      <c r="AD2163" s="16"/>
      <c r="AE2163" s="16"/>
      <c r="AF2163" s="16"/>
      <c r="AG2163" s="16"/>
      <c r="AH2163" s="16"/>
      <c r="AI2163" s="16"/>
      <c r="AJ2163" s="16" t="e">
        <f>VLOOKUP(E2163,[4]TD!$A:$B,2,0)</f>
        <v>#N/A</v>
      </c>
      <c r="AK2163" s="16"/>
      <c r="AL2163" s="16"/>
      <c r="AM2163" s="16"/>
      <c r="AN2163" s="16"/>
      <c r="AO2163" s="16"/>
      <c r="AP2163" s="16"/>
      <c r="AQ2163" s="16"/>
      <c r="AR2163" s="16"/>
      <c r="AS2163" s="16"/>
      <c r="AT2163" s="16">
        <f t="shared" si="339"/>
        <v>0</v>
      </c>
      <c r="AU2163" s="25">
        <f t="shared" si="342"/>
        <v>56532</v>
      </c>
      <c r="AV2163" s="16"/>
      <c r="AW2163" s="16"/>
      <c r="AX2163" s="16"/>
      <c r="AY2163" s="16"/>
      <c r="AZ2163" s="16"/>
      <c r="BA2163" s="16"/>
      <c r="BB2163" s="25">
        <f t="shared" si="335"/>
        <v>0</v>
      </c>
      <c r="BC2163" s="16"/>
      <c r="BD2163" s="52">
        <f t="shared" si="336"/>
        <v>44860.480555555558</v>
      </c>
      <c r="BE2163" s="16">
        <f t="shared" si="340"/>
        <v>2022</v>
      </c>
      <c r="BF2163" s="52">
        <f t="shared" si="337"/>
        <v>0</v>
      </c>
      <c r="BG2163" s="16">
        <f t="shared" si="341"/>
        <v>1900</v>
      </c>
      <c r="BH2163" s="16"/>
    </row>
    <row r="2164" spans="1:60" x14ac:dyDescent="0.25">
      <c r="A2164" s="16">
        <v>820003850</v>
      </c>
      <c r="B2164" s="16" t="s">
        <v>3461</v>
      </c>
      <c r="C2164" s="16" t="s">
        <v>3462</v>
      </c>
      <c r="D2164" s="17" t="s">
        <v>1210</v>
      </c>
      <c r="E2164" s="17">
        <v>87341</v>
      </c>
      <c r="F2164" s="17" t="str">
        <f t="shared" si="338"/>
        <v>ST87341</v>
      </c>
      <c r="G2164" s="17" t="e">
        <f>VLOOKUP(E2164,[4]PARTIDAS!$F:$M,8,0)</f>
        <v>#N/A</v>
      </c>
      <c r="H2164" s="17"/>
      <c r="I2164" s="18">
        <v>44860.486805555556</v>
      </c>
      <c r="J2164" s="18">
        <v>44860.486805555556</v>
      </c>
      <c r="K2164" s="17"/>
      <c r="L2164" s="19">
        <v>26332669</v>
      </c>
      <c r="M2164" s="19">
        <v>26332669</v>
      </c>
      <c r="N2164" s="16" t="s">
        <v>3481</v>
      </c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/>
      <c r="AF2164" s="16"/>
      <c r="AG2164" s="16"/>
      <c r="AH2164" s="16"/>
      <c r="AI2164" s="16"/>
      <c r="AJ2164" s="16" t="e">
        <f>VLOOKUP(E2164,[4]TD!$A:$B,2,0)</f>
        <v>#N/A</v>
      </c>
      <c r="AK2164" s="16"/>
      <c r="AL2164" s="16"/>
      <c r="AM2164" s="16"/>
      <c r="AN2164" s="16"/>
      <c r="AO2164" s="16"/>
      <c r="AP2164" s="16"/>
      <c r="AQ2164" s="16"/>
      <c r="AR2164" s="16"/>
      <c r="AS2164" s="16"/>
      <c r="AT2164" s="16">
        <f t="shared" si="339"/>
        <v>0</v>
      </c>
      <c r="AU2164" s="25">
        <f t="shared" si="342"/>
        <v>26332669</v>
      </c>
      <c r="AV2164" s="16"/>
      <c r="AW2164" s="16"/>
      <c r="AX2164" s="16"/>
      <c r="AY2164" s="16"/>
      <c r="AZ2164" s="16"/>
      <c r="BA2164" s="16"/>
      <c r="BB2164" s="25">
        <f t="shared" si="335"/>
        <v>0</v>
      </c>
      <c r="BC2164" s="16"/>
      <c r="BD2164" s="52">
        <f t="shared" si="336"/>
        <v>44860.486805555556</v>
      </c>
      <c r="BE2164" s="16">
        <f t="shared" si="340"/>
        <v>2022</v>
      </c>
      <c r="BF2164" s="52">
        <f t="shared" si="337"/>
        <v>0</v>
      </c>
      <c r="BG2164" s="16">
        <f t="shared" si="341"/>
        <v>1900</v>
      </c>
      <c r="BH2164" s="16"/>
    </row>
    <row r="2165" spans="1:60" x14ac:dyDescent="0.25">
      <c r="A2165" s="16">
        <v>820003850</v>
      </c>
      <c r="B2165" s="16" t="s">
        <v>3461</v>
      </c>
      <c r="C2165" s="16" t="s">
        <v>3462</v>
      </c>
      <c r="D2165" s="17" t="s">
        <v>1210</v>
      </c>
      <c r="E2165" s="17">
        <v>87414</v>
      </c>
      <c r="F2165" s="17" t="str">
        <f t="shared" si="338"/>
        <v>ST87414</v>
      </c>
      <c r="G2165" s="17" t="e">
        <f>VLOOKUP(E2165,[4]PARTIDAS!$F:$M,8,0)</f>
        <v>#N/A</v>
      </c>
      <c r="H2165" s="17"/>
      <c r="I2165" s="18">
        <v>44860.78125</v>
      </c>
      <c r="J2165" s="18">
        <v>44860.78125</v>
      </c>
      <c r="K2165" s="17"/>
      <c r="L2165" s="19">
        <v>129893</v>
      </c>
      <c r="M2165" s="19">
        <v>129893</v>
      </c>
      <c r="N2165" s="16" t="s">
        <v>3481</v>
      </c>
      <c r="O2165" s="16"/>
      <c r="P2165" s="16"/>
      <c r="Q2165" s="16"/>
      <c r="R2165" s="16"/>
      <c r="S2165" s="16"/>
      <c r="T2165" s="16"/>
      <c r="U2165" s="16"/>
      <c r="V2165" s="16"/>
      <c r="W2165" s="16"/>
      <c r="X2165" s="16"/>
      <c r="Y2165" s="16"/>
      <c r="Z2165" s="16"/>
      <c r="AA2165" s="16"/>
      <c r="AB2165" s="16"/>
      <c r="AC2165" s="16"/>
      <c r="AD2165" s="16"/>
      <c r="AE2165" s="16"/>
      <c r="AF2165" s="16"/>
      <c r="AG2165" s="16"/>
      <c r="AH2165" s="16"/>
      <c r="AI2165" s="16"/>
      <c r="AJ2165" s="16" t="e">
        <f>VLOOKUP(E2165,[4]TD!$A:$B,2,0)</f>
        <v>#N/A</v>
      </c>
      <c r="AK2165" s="16"/>
      <c r="AL2165" s="16"/>
      <c r="AM2165" s="16"/>
      <c r="AN2165" s="16"/>
      <c r="AO2165" s="16"/>
      <c r="AP2165" s="16"/>
      <c r="AQ2165" s="16"/>
      <c r="AR2165" s="16"/>
      <c r="AS2165" s="16"/>
      <c r="AT2165" s="16">
        <f t="shared" si="339"/>
        <v>0</v>
      </c>
      <c r="AU2165" s="25">
        <f t="shared" si="342"/>
        <v>129893</v>
      </c>
      <c r="AV2165" s="16"/>
      <c r="AW2165" s="16"/>
      <c r="AX2165" s="16"/>
      <c r="AY2165" s="16"/>
      <c r="AZ2165" s="16"/>
      <c r="BA2165" s="16"/>
      <c r="BB2165" s="25">
        <f t="shared" si="335"/>
        <v>0</v>
      </c>
      <c r="BC2165" s="16"/>
      <c r="BD2165" s="52">
        <f t="shared" si="336"/>
        <v>44860.78125</v>
      </c>
      <c r="BE2165" s="16">
        <f t="shared" si="340"/>
        <v>2022</v>
      </c>
      <c r="BF2165" s="52">
        <f t="shared" si="337"/>
        <v>0</v>
      </c>
      <c r="BG2165" s="16">
        <f t="shared" si="341"/>
        <v>1900</v>
      </c>
      <c r="BH2165" s="16"/>
    </row>
    <row r="2166" spans="1:60" x14ac:dyDescent="0.25">
      <c r="A2166" s="16">
        <v>820003850</v>
      </c>
      <c r="B2166" s="16" t="s">
        <v>3461</v>
      </c>
      <c r="C2166" s="16" t="s">
        <v>3462</v>
      </c>
      <c r="D2166" s="17" t="s">
        <v>1210</v>
      </c>
      <c r="E2166" s="17">
        <v>87428</v>
      </c>
      <c r="F2166" s="17" t="str">
        <f t="shared" si="338"/>
        <v>ST87428</v>
      </c>
      <c r="G2166" s="17" t="e">
        <f>VLOOKUP(E2166,[4]PARTIDAS!$F:$M,8,0)</f>
        <v>#N/A</v>
      </c>
      <c r="H2166" s="17"/>
      <c r="I2166" s="18">
        <v>44860.890972222223</v>
      </c>
      <c r="J2166" s="18">
        <v>44860.890972222223</v>
      </c>
      <c r="K2166" s="17"/>
      <c r="L2166" s="19">
        <v>52883</v>
      </c>
      <c r="M2166" s="19">
        <v>52883</v>
      </c>
      <c r="N2166" s="16" t="s">
        <v>3481</v>
      </c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F2166" s="16"/>
      <c r="AG2166" s="16"/>
      <c r="AH2166" s="16"/>
      <c r="AI2166" s="16"/>
      <c r="AJ2166" s="16" t="e">
        <f>VLOOKUP(E2166,[4]TD!$A:$B,2,0)</f>
        <v>#N/A</v>
      </c>
      <c r="AK2166" s="16"/>
      <c r="AL2166" s="16"/>
      <c r="AM2166" s="16"/>
      <c r="AN2166" s="16"/>
      <c r="AO2166" s="16"/>
      <c r="AP2166" s="16"/>
      <c r="AQ2166" s="16"/>
      <c r="AR2166" s="16"/>
      <c r="AS2166" s="16"/>
      <c r="AT2166" s="16">
        <f t="shared" si="339"/>
        <v>0</v>
      </c>
      <c r="AU2166" s="25">
        <f t="shared" ref="AU2166:AU2196" si="343">M2166</f>
        <v>52883</v>
      </c>
      <c r="AV2166" s="16"/>
      <c r="AW2166" s="16"/>
      <c r="AX2166" s="16"/>
      <c r="AY2166" s="16"/>
      <c r="AZ2166" s="16"/>
      <c r="BA2166" s="16"/>
      <c r="BB2166" s="25">
        <f t="shared" si="335"/>
        <v>0</v>
      </c>
      <c r="BC2166" s="16"/>
      <c r="BD2166" s="52">
        <f t="shared" si="336"/>
        <v>44860.890972222223</v>
      </c>
      <c r="BE2166" s="16">
        <f t="shared" si="340"/>
        <v>2022</v>
      </c>
      <c r="BF2166" s="52">
        <f t="shared" si="337"/>
        <v>0</v>
      </c>
      <c r="BG2166" s="16">
        <f t="shared" si="341"/>
        <v>1900</v>
      </c>
      <c r="BH2166" s="16"/>
    </row>
    <row r="2167" spans="1:60" x14ac:dyDescent="0.25">
      <c r="A2167" s="16">
        <v>820003850</v>
      </c>
      <c r="B2167" s="16" t="s">
        <v>3461</v>
      </c>
      <c r="C2167" s="16" t="s">
        <v>3462</v>
      </c>
      <c r="D2167" s="17" t="s">
        <v>1210</v>
      </c>
      <c r="E2167" s="17">
        <v>87445</v>
      </c>
      <c r="F2167" s="17" t="str">
        <f t="shared" si="338"/>
        <v>ST87445</v>
      </c>
      <c r="G2167" s="17" t="e">
        <f>VLOOKUP(E2167,[4]PARTIDAS!$F:$M,8,0)</f>
        <v>#N/A</v>
      </c>
      <c r="H2167" s="17"/>
      <c r="I2167" s="18">
        <v>44861.316666666666</v>
      </c>
      <c r="J2167" s="18">
        <v>44861.316666666666</v>
      </c>
      <c r="K2167" s="17"/>
      <c r="L2167" s="19">
        <v>3007691</v>
      </c>
      <c r="M2167" s="19">
        <v>3007691</v>
      </c>
      <c r="N2167" s="16" t="s">
        <v>3481</v>
      </c>
      <c r="O2167" s="16"/>
      <c r="P2167" s="16"/>
      <c r="Q2167" s="16"/>
      <c r="R2167" s="16"/>
      <c r="S2167" s="16"/>
      <c r="T2167" s="16"/>
      <c r="U2167" s="16"/>
      <c r="V2167" s="16"/>
      <c r="W2167" s="16"/>
      <c r="X2167" s="16"/>
      <c r="Y2167" s="16"/>
      <c r="Z2167" s="16"/>
      <c r="AA2167" s="16"/>
      <c r="AB2167" s="16"/>
      <c r="AC2167" s="16"/>
      <c r="AD2167" s="16"/>
      <c r="AE2167" s="16"/>
      <c r="AF2167" s="16"/>
      <c r="AG2167" s="16"/>
      <c r="AH2167" s="16"/>
      <c r="AI2167" s="16"/>
      <c r="AJ2167" s="16" t="e">
        <f>VLOOKUP(E2167,[4]TD!$A:$B,2,0)</f>
        <v>#N/A</v>
      </c>
      <c r="AK2167" s="16"/>
      <c r="AL2167" s="16"/>
      <c r="AM2167" s="16"/>
      <c r="AN2167" s="16"/>
      <c r="AO2167" s="16"/>
      <c r="AP2167" s="16"/>
      <c r="AQ2167" s="16"/>
      <c r="AR2167" s="16"/>
      <c r="AS2167" s="16"/>
      <c r="AT2167" s="16">
        <f t="shared" si="339"/>
        <v>0</v>
      </c>
      <c r="AU2167" s="25">
        <f t="shared" si="343"/>
        <v>3007691</v>
      </c>
      <c r="AV2167" s="16"/>
      <c r="AW2167" s="16"/>
      <c r="AX2167" s="16"/>
      <c r="AY2167" s="16"/>
      <c r="AZ2167" s="16"/>
      <c r="BA2167" s="16"/>
      <c r="BB2167" s="25">
        <f t="shared" si="335"/>
        <v>0</v>
      </c>
      <c r="BC2167" s="16"/>
      <c r="BD2167" s="52">
        <f t="shared" si="336"/>
        <v>44861.316666666666</v>
      </c>
      <c r="BE2167" s="16">
        <f t="shared" si="340"/>
        <v>2022</v>
      </c>
      <c r="BF2167" s="52">
        <f t="shared" si="337"/>
        <v>0</v>
      </c>
      <c r="BG2167" s="16">
        <f t="shared" si="341"/>
        <v>1900</v>
      </c>
      <c r="BH2167" s="16"/>
    </row>
    <row r="2168" spans="1:60" x14ac:dyDescent="0.25">
      <c r="A2168" s="16">
        <v>820003850</v>
      </c>
      <c r="B2168" s="16" t="s">
        <v>3461</v>
      </c>
      <c r="C2168" s="16" t="s">
        <v>3467</v>
      </c>
      <c r="D2168" s="17" t="s">
        <v>1210</v>
      </c>
      <c r="E2168" s="17">
        <v>87486</v>
      </c>
      <c r="F2168" s="17" t="str">
        <f t="shared" si="338"/>
        <v>ST87486</v>
      </c>
      <c r="G2168" s="17" t="e">
        <f>VLOOKUP(E2168,[4]PARTIDAS!$F:$M,8,0)</f>
        <v>#N/A</v>
      </c>
      <c r="H2168" s="17"/>
      <c r="I2168" s="18">
        <v>44861.47152777778</v>
      </c>
      <c r="J2168" s="18">
        <v>44861.47152777778</v>
      </c>
      <c r="K2168" s="17"/>
      <c r="L2168" s="19">
        <v>3643197</v>
      </c>
      <c r="M2168" s="19">
        <v>3643197</v>
      </c>
      <c r="N2168" s="16" t="s">
        <v>3481</v>
      </c>
      <c r="O2168" s="16"/>
      <c r="P2168" s="16"/>
      <c r="Q2168" s="16"/>
      <c r="R2168" s="16"/>
      <c r="S2168" s="16"/>
      <c r="T2168" s="16"/>
      <c r="U2168" s="16"/>
      <c r="V2168" s="16"/>
      <c r="W2168" s="16"/>
      <c r="X2168" s="16"/>
      <c r="Y2168" s="16"/>
      <c r="Z2168" s="16"/>
      <c r="AA2168" s="16"/>
      <c r="AB2168" s="16"/>
      <c r="AC2168" s="16"/>
      <c r="AD2168" s="16"/>
      <c r="AE2168" s="16"/>
      <c r="AF2168" s="16"/>
      <c r="AG2168" s="16"/>
      <c r="AH2168" s="16"/>
      <c r="AI2168" s="16"/>
      <c r="AJ2168" s="16" t="e">
        <f>VLOOKUP(E2168,[4]TD!$A:$B,2,0)</f>
        <v>#N/A</v>
      </c>
      <c r="AK2168" s="16"/>
      <c r="AL2168" s="16"/>
      <c r="AM2168" s="16"/>
      <c r="AN2168" s="16"/>
      <c r="AO2168" s="16"/>
      <c r="AP2168" s="16"/>
      <c r="AQ2168" s="16"/>
      <c r="AR2168" s="16"/>
      <c r="AS2168" s="16"/>
      <c r="AT2168" s="16">
        <f t="shared" si="339"/>
        <v>0</v>
      </c>
      <c r="AU2168" s="25">
        <f t="shared" si="343"/>
        <v>3643197</v>
      </c>
      <c r="AV2168" s="16"/>
      <c r="AW2168" s="16"/>
      <c r="AX2168" s="16"/>
      <c r="AY2168" s="16"/>
      <c r="AZ2168" s="16"/>
      <c r="BA2168" s="16"/>
      <c r="BB2168" s="25">
        <f t="shared" si="335"/>
        <v>0</v>
      </c>
      <c r="BC2168" s="16"/>
      <c r="BD2168" s="52">
        <f t="shared" si="336"/>
        <v>44861.47152777778</v>
      </c>
      <c r="BE2168" s="16">
        <f t="shared" si="340"/>
        <v>2022</v>
      </c>
      <c r="BF2168" s="52">
        <f t="shared" si="337"/>
        <v>0</v>
      </c>
      <c r="BG2168" s="16">
        <f t="shared" si="341"/>
        <v>1900</v>
      </c>
      <c r="BH2168" s="16"/>
    </row>
    <row r="2169" spans="1:60" x14ac:dyDescent="0.25">
      <c r="A2169" s="16">
        <v>820003850</v>
      </c>
      <c r="B2169" s="16" t="s">
        <v>3461</v>
      </c>
      <c r="C2169" s="16" t="s">
        <v>3462</v>
      </c>
      <c r="D2169" s="17" t="s">
        <v>1210</v>
      </c>
      <c r="E2169" s="17">
        <v>87520</v>
      </c>
      <c r="F2169" s="17" t="str">
        <f t="shared" si="338"/>
        <v>ST87520</v>
      </c>
      <c r="G2169" s="17" t="e">
        <f>VLOOKUP(E2169,[4]PARTIDAS!$F:$M,8,0)</f>
        <v>#N/A</v>
      </c>
      <c r="H2169" s="17"/>
      <c r="I2169" s="18">
        <v>44861.589583333334</v>
      </c>
      <c r="J2169" s="18">
        <v>44861.589583333334</v>
      </c>
      <c r="K2169" s="17"/>
      <c r="L2169" s="19">
        <v>40400</v>
      </c>
      <c r="M2169" s="19">
        <v>40400</v>
      </c>
      <c r="N2169" s="16" t="s">
        <v>3481</v>
      </c>
      <c r="O2169" s="16"/>
      <c r="P2169" s="16"/>
      <c r="Q2169" s="16"/>
      <c r="R2169" s="16"/>
      <c r="S2169" s="16"/>
      <c r="T2169" s="16"/>
      <c r="U2169" s="16"/>
      <c r="V2169" s="16"/>
      <c r="W2169" s="16"/>
      <c r="X2169" s="16"/>
      <c r="Y2169" s="16"/>
      <c r="Z2169" s="16"/>
      <c r="AA2169" s="16"/>
      <c r="AB2169" s="16"/>
      <c r="AC2169" s="16"/>
      <c r="AD2169" s="16"/>
      <c r="AE2169" s="16"/>
      <c r="AF2169" s="16"/>
      <c r="AG2169" s="16"/>
      <c r="AH2169" s="16"/>
      <c r="AI2169" s="16"/>
      <c r="AJ2169" s="16" t="e">
        <f>VLOOKUP(E2169,[4]TD!$A:$B,2,0)</f>
        <v>#N/A</v>
      </c>
      <c r="AK2169" s="16"/>
      <c r="AL2169" s="16"/>
      <c r="AM2169" s="16"/>
      <c r="AN2169" s="16"/>
      <c r="AO2169" s="16"/>
      <c r="AP2169" s="16"/>
      <c r="AQ2169" s="16"/>
      <c r="AR2169" s="16"/>
      <c r="AS2169" s="16"/>
      <c r="AT2169" s="16">
        <f t="shared" si="339"/>
        <v>0</v>
      </c>
      <c r="AU2169" s="25">
        <f t="shared" si="343"/>
        <v>40400</v>
      </c>
      <c r="AV2169" s="16"/>
      <c r="AW2169" s="16"/>
      <c r="AX2169" s="16"/>
      <c r="AY2169" s="16"/>
      <c r="AZ2169" s="16"/>
      <c r="BA2169" s="16"/>
      <c r="BB2169" s="25">
        <f t="shared" si="335"/>
        <v>0</v>
      </c>
      <c r="BC2169" s="16"/>
      <c r="BD2169" s="52">
        <f t="shared" si="336"/>
        <v>44861.589583333334</v>
      </c>
      <c r="BE2169" s="16">
        <f t="shared" si="340"/>
        <v>2022</v>
      </c>
      <c r="BF2169" s="52">
        <f t="shared" si="337"/>
        <v>0</v>
      </c>
      <c r="BG2169" s="16">
        <f t="shared" si="341"/>
        <v>1900</v>
      </c>
      <c r="BH2169" s="16"/>
    </row>
    <row r="2170" spans="1:60" x14ac:dyDescent="0.25">
      <c r="A2170" s="16">
        <v>820003850</v>
      </c>
      <c r="B2170" s="16" t="s">
        <v>3461</v>
      </c>
      <c r="C2170" s="16" t="s">
        <v>3467</v>
      </c>
      <c r="D2170" s="17" t="s">
        <v>1210</v>
      </c>
      <c r="E2170" s="17">
        <v>87553</v>
      </c>
      <c r="F2170" s="17" t="str">
        <f t="shared" si="338"/>
        <v>ST87553</v>
      </c>
      <c r="G2170" s="17" t="e">
        <f>VLOOKUP(E2170,[4]PARTIDAS!$F:$M,8,0)</f>
        <v>#N/A</v>
      </c>
      <c r="H2170" s="17"/>
      <c r="I2170" s="18">
        <v>44861.646527777775</v>
      </c>
      <c r="J2170" s="18">
        <v>44861.646527777775</v>
      </c>
      <c r="K2170" s="17"/>
      <c r="L2170" s="19">
        <v>7100</v>
      </c>
      <c r="M2170" s="19">
        <v>7100</v>
      </c>
      <c r="N2170" s="16" t="s">
        <v>3481</v>
      </c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16"/>
      <c r="AH2170" s="16"/>
      <c r="AI2170" s="16"/>
      <c r="AJ2170" s="16" t="e">
        <f>VLOOKUP(E2170,[4]TD!$A:$B,2,0)</f>
        <v>#N/A</v>
      </c>
      <c r="AK2170" s="16"/>
      <c r="AL2170" s="16"/>
      <c r="AM2170" s="16"/>
      <c r="AN2170" s="16"/>
      <c r="AO2170" s="16"/>
      <c r="AP2170" s="16"/>
      <c r="AQ2170" s="16"/>
      <c r="AR2170" s="16"/>
      <c r="AS2170" s="16"/>
      <c r="AT2170" s="16">
        <f t="shared" si="339"/>
        <v>0</v>
      </c>
      <c r="AU2170" s="25">
        <f t="shared" si="343"/>
        <v>7100</v>
      </c>
      <c r="AV2170" s="16"/>
      <c r="AW2170" s="16"/>
      <c r="AX2170" s="16"/>
      <c r="AY2170" s="16"/>
      <c r="AZ2170" s="16"/>
      <c r="BA2170" s="16"/>
      <c r="BB2170" s="25">
        <f t="shared" si="335"/>
        <v>0</v>
      </c>
      <c r="BC2170" s="16"/>
      <c r="BD2170" s="52">
        <f t="shared" si="336"/>
        <v>44861.646527777775</v>
      </c>
      <c r="BE2170" s="16">
        <f t="shared" si="340"/>
        <v>2022</v>
      </c>
      <c r="BF2170" s="52">
        <f t="shared" si="337"/>
        <v>0</v>
      </c>
      <c r="BG2170" s="16">
        <f t="shared" si="341"/>
        <v>1900</v>
      </c>
      <c r="BH2170" s="16"/>
    </row>
    <row r="2171" spans="1:60" x14ac:dyDescent="0.25">
      <c r="A2171" s="16">
        <v>820003850</v>
      </c>
      <c r="B2171" s="16" t="s">
        <v>3461</v>
      </c>
      <c r="C2171" s="16" t="s">
        <v>3462</v>
      </c>
      <c r="D2171" s="17" t="s">
        <v>1210</v>
      </c>
      <c r="E2171" s="17">
        <v>87562</v>
      </c>
      <c r="F2171" s="17" t="str">
        <f t="shared" si="338"/>
        <v>ST87562</v>
      </c>
      <c r="G2171" s="17" t="e">
        <f>VLOOKUP(E2171,[4]PARTIDAS!$F:$M,8,0)</f>
        <v>#N/A</v>
      </c>
      <c r="H2171" s="17"/>
      <c r="I2171" s="18">
        <v>44861.663194444445</v>
      </c>
      <c r="J2171" s="18">
        <v>44861.663194444445</v>
      </c>
      <c r="K2171" s="17"/>
      <c r="L2171" s="19">
        <v>400046</v>
      </c>
      <c r="M2171" s="19">
        <v>400046</v>
      </c>
      <c r="N2171" s="16" t="s">
        <v>3481</v>
      </c>
      <c r="O2171" s="16"/>
      <c r="P2171" s="16"/>
      <c r="Q2171" s="16"/>
      <c r="R2171" s="16"/>
      <c r="S2171" s="16"/>
      <c r="T2171" s="16"/>
      <c r="U2171" s="16"/>
      <c r="V2171" s="16"/>
      <c r="W2171" s="16"/>
      <c r="X2171" s="16"/>
      <c r="Y2171" s="16"/>
      <c r="Z2171" s="16"/>
      <c r="AA2171" s="16"/>
      <c r="AB2171" s="16"/>
      <c r="AC2171" s="16"/>
      <c r="AD2171" s="16"/>
      <c r="AE2171" s="16"/>
      <c r="AF2171" s="16"/>
      <c r="AG2171" s="16"/>
      <c r="AH2171" s="16"/>
      <c r="AI2171" s="16"/>
      <c r="AJ2171" s="16" t="e">
        <f>VLOOKUP(E2171,[4]TD!$A:$B,2,0)</f>
        <v>#N/A</v>
      </c>
      <c r="AK2171" s="16"/>
      <c r="AL2171" s="16"/>
      <c r="AM2171" s="16"/>
      <c r="AN2171" s="16"/>
      <c r="AO2171" s="16"/>
      <c r="AP2171" s="16"/>
      <c r="AQ2171" s="16"/>
      <c r="AR2171" s="16"/>
      <c r="AS2171" s="16"/>
      <c r="AT2171" s="16">
        <f t="shared" si="339"/>
        <v>0</v>
      </c>
      <c r="AU2171" s="25">
        <f t="shared" si="343"/>
        <v>400046</v>
      </c>
      <c r="AV2171" s="16"/>
      <c r="AW2171" s="16"/>
      <c r="AX2171" s="16"/>
      <c r="AY2171" s="16"/>
      <c r="AZ2171" s="16"/>
      <c r="BA2171" s="16"/>
      <c r="BB2171" s="25">
        <f t="shared" si="335"/>
        <v>0</v>
      </c>
      <c r="BC2171" s="16"/>
      <c r="BD2171" s="52">
        <f t="shared" si="336"/>
        <v>44861.663194444445</v>
      </c>
      <c r="BE2171" s="16">
        <f t="shared" si="340"/>
        <v>2022</v>
      </c>
      <c r="BF2171" s="52">
        <f t="shared" si="337"/>
        <v>0</v>
      </c>
      <c r="BG2171" s="16">
        <f t="shared" si="341"/>
        <v>1900</v>
      </c>
      <c r="BH2171" s="16"/>
    </row>
    <row r="2172" spans="1:60" x14ac:dyDescent="0.25">
      <c r="A2172" s="16">
        <v>820003850</v>
      </c>
      <c r="B2172" s="16" t="s">
        <v>3461</v>
      </c>
      <c r="C2172" s="16" t="s">
        <v>3462</v>
      </c>
      <c r="D2172" s="17" t="s">
        <v>1210</v>
      </c>
      <c r="E2172" s="17">
        <v>87575</v>
      </c>
      <c r="F2172" s="17" t="str">
        <f t="shared" si="338"/>
        <v>ST87575</v>
      </c>
      <c r="G2172" s="17" t="e">
        <f>VLOOKUP(E2172,[4]PARTIDAS!$F:$M,8,0)</f>
        <v>#N/A</v>
      </c>
      <c r="H2172" s="17"/>
      <c r="I2172" s="18">
        <v>44861.688888888886</v>
      </c>
      <c r="J2172" s="18">
        <v>44861.688888888886</v>
      </c>
      <c r="K2172" s="17"/>
      <c r="L2172" s="19">
        <v>129798</v>
      </c>
      <c r="M2172" s="19">
        <v>129798</v>
      </c>
      <c r="N2172" s="16" t="s">
        <v>3481</v>
      </c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6"/>
      <c r="AG2172" s="16"/>
      <c r="AH2172" s="16"/>
      <c r="AI2172" s="16"/>
      <c r="AJ2172" s="16" t="e">
        <f>VLOOKUP(E2172,[4]TD!$A:$B,2,0)</f>
        <v>#N/A</v>
      </c>
      <c r="AK2172" s="16"/>
      <c r="AL2172" s="16"/>
      <c r="AM2172" s="16"/>
      <c r="AN2172" s="16"/>
      <c r="AO2172" s="16"/>
      <c r="AP2172" s="16"/>
      <c r="AQ2172" s="16"/>
      <c r="AR2172" s="16"/>
      <c r="AS2172" s="16"/>
      <c r="AT2172" s="16">
        <f t="shared" si="339"/>
        <v>0</v>
      </c>
      <c r="AU2172" s="25">
        <f t="shared" si="343"/>
        <v>129798</v>
      </c>
      <c r="AV2172" s="16"/>
      <c r="AW2172" s="16"/>
      <c r="AX2172" s="16"/>
      <c r="AY2172" s="16"/>
      <c r="AZ2172" s="16"/>
      <c r="BA2172" s="16"/>
      <c r="BB2172" s="25">
        <f t="shared" si="335"/>
        <v>0</v>
      </c>
      <c r="BC2172" s="16"/>
      <c r="BD2172" s="52">
        <f t="shared" si="336"/>
        <v>44861.688888888886</v>
      </c>
      <c r="BE2172" s="16">
        <f t="shared" si="340"/>
        <v>2022</v>
      </c>
      <c r="BF2172" s="52">
        <f t="shared" si="337"/>
        <v>0</v>
      </c>
      <c r="BG2172" s="16">
        <f t="shared" si="341"/>
        <v>1900</v>
      </c>
      <c r="BH2172" s="16"/>
    </row>
    <row r="2173" spans="1:60" x14ac:dyDescent="0.25">
      <c r="A2173" s="16">
        <v>820003850</v>
      </c>
      <c r="B2173" s="16" t="s">
        <v>3461</v>
      </c>
      <c r="C2173" s="16" t="s">
        <v>3462</v>
      </c>
      <c r="D2173" s="17" t="s">
        <v>1210</v>
      </c>
      <c r="E2173" s="17">
        <v>87585</v>
      </c>
      <c r="F2173" s="17" t="str">
        <f t="shared" si="338"/>
        <v>ST87585</v>
      </c>
      <c r="G2173" s="17" t="e">
        <f>VLOOKUP(E2173,[4]PARTIDAS!$F:$M,8,0)</f>
        <v>#N/A</v>
      </c>
      <c r="H2173" s="17"/>
      <c r="I2173" s="18">
        <v>44861.727083333331</v>
      </c>
      <c r="J2173" s="18">
        <v>44861.727083333331</v>
      </c>
      <c r="K2173" s="17"/>
      <c r="L2173" s="19">
        <v>47201</v>
      </c>
      <c r="M2173" s="19">
        <v>47201</v>
      </c>
      <c r="N2173" s="16" t="s">
        <v>3481</v>
      </c>
      <c r="O2173" s="16"/>
      <c r="P2173" s="16"/>
      <c r="Q2173" s="16"/>
      <c r="R2173" s="16"/>
      <c r="S2173" s="16"/>
      <c r="T2173" s="16"/>
      <c r="U2173" s="16"/>
      <c r="V2173" s="16"/>
      <c r="W2173" s="16"/>
      <c r="X2173" s="16"/>
      <c r="Y2173" s="16"/>
      <c r="Z2173" s="16"/>
      <c r="AA2173" s="16"/>
      <c r="AB2173" s="16"/>
      <c r="AC2173" s="16"/>
      <c r="AD2173" s="16"/>
      <c r="AE2173" s="16"/>
      <c r="AF2173" s="16"/>
      <c r="AG2173" s="16"/>
      <c r="AH2173" s="16"/>
      <c r="AI2173" s="16"/>
      <c r="AJ2173" s="16" t="e">
        <f>VLOOKUP(E2173,[4]TD!$A:$B,2,0)</f>
        <v>#N/A</v>
      </c>
      <c r="AK2173" s="16"/>
      <c r="AL2173" s="16"/>
      <c r="AM2173" s="16"/>
      <c r="AN2173" s="16"/>
      <c r="AO2173" s="16"/>
      <c r="AP2173" s="16"/>
      <c r="AQ2173" s="16"/>
      <c r="AR2173" s="16"/>
      <c r="AS2173" s="16"/>
      <c r="AT2173" s="16">
        <f t="shared" si="339"/>
        <v>0</v>
      </c>
      <c r="AU2173" s="25">
        <f t="shared" si="343"/>
        <v>47201</v>
      </c>
      <c r="AV2173" s="16"/>
      <c r="AW2173" s="16"/>
      <c r="AX2173" s="16"/>
      <c r="AY2173" s="16"/>
      <c r="AZ2173" s="16"/>
      <c r="BA2173" s="16"/>
      <c r="BB2173" s="25">
        <f t="shared" si="335"/>
        <v>0</v>
      </c>
      <c r="BC2173" s="16"/>
      <c r="BD2173" s="52">
        <f t="shared" si="336"/>
        <v>44861.727083333331</v>
      </c>
      <c r="BE2173" s="16">
        <f t="shared" si="340"/>
        <v>2022</v>
      </c>
      <c r="BF2173" s="52">
        <f t="shared" si="337"/>
        <v>0</v>
      </c>
      <c r="BG2173" s="16">
        <f t="shared" si="341"/>
        <v>1900</v>
      </c>
      <c r="BH2173" s="16"/>
    </row>
    <row r="2174" spans="1:60" x14ac:dyDescent="0.25">
      <c r="A2174" s="16">
        <v>820003850</v>
      </c>
      <c r="B2174" s="16" t="s">
        <v>3461</v>
      </c>
      <c r="C2174" s="16" t="s">
        <v>3462</v>
      </c>
      <c r="D2174" s="17" t="s">
        <v>1210</v>
      </c>
      <c r="E2174" s="17">
        <v>87597</v>
      </c>
      <c r="F2174" s="17" t="str">
        <f t="shared" si="338"/>
        <v>ST87597</v>
      </c>
      <c r="G2174" s="17" t="e">
        <f>VLOOKUP(E2174,[4]PARTIDAS!$F:$M,8,0)</f>
        <v>#N/A</v>
      </c>
      <c r="H2174" s="17"/>
      <c r="I2174" s="18">
        <v>44861.90902777778</v>
      </c>
      <c r="J2174" s="18">
        <v>44861.90902777778</v>
      </c>
      <c r="K2174" s="17"/>
      <c r="L2174" s="19">
        <v>122202</v>
      </c>
      <c r="M2174" s="19">
        <v>122202</v>
      </c>
      <c r="N2174" s="16" t="s">
        <v>3481</v>
      </c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/>
      <c r="AF2174" s="16"/>
      <c r="AG2174" s="16"/>
      <c r="AH2174" s="16"/>
      <c r="AI2174" s="16"/>
      <c r="AJ2174" s="16" t="e">
        <f>VLOOKUP(E2174,[4]TD!$A:$B,2,0)</f>
        <v>#N/A</v>
      </c>
      <c r="AK2174" s="16"/>
      <c r="AL2174" s="16"/>
      <c r="AM2174" s="16"/>
      <c r="AN2174" s="16"/>
      <c r="AO2174" s="16"/>
      <c r="AP2174" s="16"/>
      <c r="AQ2174" s="16"/>
      <c r="AR2174" s="16"/>
      <c r="AS2174" s="16"/>
      <c r="AT2174" s="16">
        <f t="shared" si="339"/>
        <v>0</v>
      </c>
      <c r="AU2174" s="25">
        <f t="shared" si="343"/>
        <v>122202</v>
      </c>
      <c r="AV2174" s="16"/>
      <c r="AW2174" s="16"/>
      <c r="AX2174" s="16"/>
      <c r="AY2174" s="16"/>
      <c r="AZ2174" s="16"/>
      <c r="BA2174" s="16"/>
      <c r="BB2174" s="25">
        <f t="shared" si="335"/>
        <v>0</v>
      </c>
      <c r="BC2174" s="16"/>
      <c r="BD2174" s="52">
        <f t="shared" si="336"/>
        <v>44861.90902777778</v>
      </c>
      <c r="BE2174" s="16">
        <f t="shared" si="340"/>
        <v>2022</v>
      </c>
      <c r="BF2174" s="52">
        <f t="shared" si="337"/>
        <v>0</v>
      </c>
      <c r="BG2174" s="16">
        <f t="shared" si="341"/>
        <v>1900</v>
      </c>
      <c r="BH2174" s="16"/>
    </row>
    <row r="2175" spans="1:60" x14ac:dyDescent="0.25">
      <c r="A2175" s="16">
        <v>820003850</v>
      </c>
      <c r="B2175" s="16" t="s">
        <v>3461</v>
      </c>
      <c r="C2175" s="16" t="s">
        <v>3462</v>
      </c>
      <c r="D2175" s="17" t="s">
        <v>1210</v>
      </c>
      <c r="E2175" s="17">
        <v>87645</v>
      </c>
      <c r="F2175" s="17" t="str">
        <f t="shared" si="338"/>
        <v>ST87645</v>
      </c>
      <c r="G2175" s="17" t="e">
        <f>VLOOKUP(E2175,[4]PARTIDAS!$F:$M,8,0)</f>
        <v>#N/A</v>
      </c>
      <c r="H2175" s="17"/>
      <c r="I2175" s="18">
        <v>44862.400694444441</v>
      </c>
      <c r="J2175" s="18">
        <v>44862.400694444441</v>
      </c>
      <c r="K2175" s="17"/>
      <c r="L2175" s="19">
        <v>40400</v>
      </c>
      <c r="M2175" s="19">
        <v>40400</v>
      </c>
      <c r="N2175" s="16" t="s">
        <v>3481</v>
      </c>
      <c r="O2175" s="16"/>
      <c r="P2175" s="16"/>
      <c r="Q2175" s="16"/>
      <c r="R2175" s="16"/>
      <c r="S2175" s="16"/>
      <c r="T2175" s="16"/>
      <c r="U2175" s="16"/>
      <c r="V2175" s="16"/>
      <c r="W2175" s="16"/>
      <c r="X2175" s="16"/>
      <c r="Y2175" s="16"/>
      <c r="Z2175" s="16"/>
      <c r="AA2175" s="16"/>
      <c r="AB2175" s="16"/>
      <c r="AC2175" s="16"/>
      <c r="AD2175" s="16"/>
      <c r="AE2175" s="16"/>
      <c r="AF2175" s="16"/>
      <c r="AG2175" s="16"/>
      <c r="AH2175" s="16"/>
      <c r="AI2175" s="16"/>
      <c r="AJ2175" s="16" t="e">
        <f>VLOOKUP(E2175,[4]TD!$A:$B,2,0)</f>
        <v>#N/A</v>
      </c>
      <c r="AK2175" s="16"/>
      <c r="AL2175" s="16"/>
      <c r="AM2175" s="16"/>
      <c r="AN2175" s="16"/>
      <c r="AO2175" s="16"/>
      <c r="AP2175" s="16"/>
      <c r="AQ2175" s="16"/>
      <c r="AR2175" s="16"/>
      <c r="AS2175" s="16"/>
      <c r="AT2175" s="16">
        <f t="shared" si="339"/>
        <v>0</v>
      </c>
      <c r="AU2175" s="25">
        <f t="shared" si="343"/>
        <v>40400</v>
      </c>
      <c r="AV2175" s="16"/>
      <c r="AW2175" s="16"/>
      <c r="AX2175" s="16"/>
      <c r="AY2175" s="16"/>
      <c r="AZ2175" s="16"/>
      <c r="BA2175" s="16"/>
      <c r="BB2175" s="25">
        <f t="shared" si="335"/>
        <v>0</v>
      </c>
      <c r="BC2175" s="16"/>
      <c r="BD2175" s="52">
        <f t="shared" si="336"/>
        <v>44862.400694444441</v>
      </c>
      <c r="BE2175" s="16">
        <f t="shared" si="340"/>
        <v>2022</v>
      </c>
      <c r="BF2175" s="52">
        <f t="shared" si="337"/>
        <v>0</v>
      </c>
      <c r="BG2175" s="16">
        <f t="shared" si="341"/>
        <v>1900</v>
      </c>
      <c r="BH2175" s="16"/>
    </row>
    <row r="2176" spans="1:60" x14ac:dyDescent="0.25">
      <c r="A2176" s="16">
        <v>820003850</v>
      </c>
      <c r="B2176" s="16" t="s">
        <v>3461</v>
      </c>
      <c r="C2176" s="16" t="s">
        <v>3462</v>
      </c>
      <c r="D2176" s="17" t="s">
        <v>1210</v>
      </c>
      <c r="E2176" s="17">
        <v>87655</v>
      </c>
      <c r="F2176" s="17" t="str">
        <f t="shared" si="338"/>
        <v>ST87655</v>
      </c>
      <c r="G2176" s="17" t="e">
        <f>VLOOKUP(E2176,[4]PARTIDAS!$F:$M,8,0)</f>
        <v>#N/A</v>
      </c>
      <c r="H2176" s="17"/>
      <c r="I2176" s="18">
        <v>44862.427777777775</v>
      </c>
      <c r="J2176" s="18">
        <v>44862.427777777775</v>
      </c>
      <c r="K2176" s="17"/>
      <c r="L2176" s="19">
        <v>40400</v>
      </c>
      <c r="M2176" s="19">
        <v>40400</v>
      </c>
      <c r="N2176" s="16" t="s">
        <v>3481</v>
      </c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6"/>
      <c r="AG2176" s="16"/>
      <c r="AH2176" s="16"/>
      <c r="AI2176" s="16"/>
      <c r="AJ2176" s="16" t="e">
        <f>VLOOKUP(E2176,[4]TD!$A:$B,2,0)</f>
        <v>#N/A</v>
      </c>
      <c r="AK2176" s="16"/>
      <c r="AL2176" s="16"/>
      <c r="AM2176" s="16"/>
      <c r="AN2176" s="16"/>
      <c r="AO2176" s="16"/>
      <c r="AP2176" s="16"/>
      <c r="AQ2176" s="16"/>
      <c r="AR2176" s="16"/>
      <c r="AS2176" s="16"/>
      <c r="AT2176" s="16">
        <f t="shared" si="339"/>
        <v>0</v>
      </c>
      <c r="AU2176" s="25">
        <f t="shared" si="343"/>
        <v>40400</v>
      </c>
      <c r="AV2176" s="16"/>
      <c r="AW2176" s="16"/>
      <c r="AX2176" s="16"/>
      <c r="AY2176" s="16"/>
      <c r="AZ2176" s="16"/>
      <c r="BA2176" s="16"/>
      <c r="BB2176" s="25">
        <f t="shared" si="335"/>
        <v>0</v>
      </c>
      <c r="BC2176" s="16"/>
      <c r="BD2176" s="52">
        <f t="shared" si="336"/>
        <v>44862.427777777775</v>
      </c>
      <c r="BE2176" s="16">
        <f t="shared" si="340"/>
        <v>2022</v>
      </c>
      <c r="BF2176" s="52">
        <f t="shared" si="337"/>
        <v>0</v>
      </c>
      <c r="BG2176" s="16">
        <f t="shared" si="341"/>
        <v>1900</v>
      </c>
      <c r="BH2176" s="16"/>
    </row>
    <row r="2177" spans="1:60" x14ac:dyDescent="0.25">
      <c r="A2177" s="16">
        <v>820003850</v>
      </c>
      <c r="B2177" s="16" t="s">
        <v>3461</v>
      </c>
      <c r="C2177" s="16" t="s">
        <v>3462</v>
      </c>
      <c r="D2177" s="17" t="s">
        <v>1210</v>
      </c>
      <c r="E2177" s="17">
        <v>87694</v>
      </c>
      <c r="F2177" s="17" t="str">
        <f t="shared" si="338"/>
        <v>ST87694</v>
      </c>
      <c r="G2177" s="17" t="e">
        <f>VLOOKUP(E2177,[4]PARTIDAS!$F:$M,8,0)</f>
        <v>#N/A</v>
      </c>
      <c r="H2177" s="17"/>
      <c r="I2177" s="18">
        <v>44862.57708333333</v>
      </c>
      <c r="J2177" s="18">
        <v>44862.57708333333</v>
      </c>
      <c r="K2177" s="17"/>
      <c r="L2177" s="19">
        <v>40400</v>
      </c>
      <c r="M2177" s="19">
        <v>40400</v>
      </c>
      <c r="N2177" s="16" t="s">
        <v>3481</v>
      </c>
      <c r="O2177" s="16"/>
      <c r="P2177" s="16"/>
      <c r="Q2177" s="16"/>
      <c r="R2177" s="16"/>
      <c r="S2177" s="16"/>
      <c r="T2177" s="16"/>
      <c r="U2177" s="16"/>
      <c r="V2177" s="16"/>
      <c r="W2177" s="16"/>
      <c r="X2177" s="16"/>
      <c r="Y2177" s="16"/>
      <c r="Z2177" s="16"/>
      <c r="AA2177" s="16"/>
      <c r="AB2177" s="16"/>
      <c r="AC2177" s="16"/>
      <c r="AD2177" s="16"/>
      <c r="AE2177" s="16"/>
      <c r="AF2177" s="16"/>
      <c r="AG2177" s="16"/>
      <c r="AH2177" s="16"/>
      <c r="AI2177" s="16"/>
      <c r="AJ2177" s="16" t="e">
        <f>VLOOKUP(E2177,[4]TD!$A:$B,2,0)</f>
        <v>#N/A</v>
      </c>
      <c r="AK2177" s="16"/>
      <c r="AL2177" s="16"/>
      <c r="AM2177" s="16"/>
      <c r="AN2177" s="16"/>
      <c r="AO2177" s="16"/>
      <c r="AP2177" s="16"/>
      <c r="AQ2177" s="16"/>
      <c r="AR2177" s="16"/>
      <c r="AS2177" s="16"/>
      <c r="AT2177" s="16">
        <f t="shared" si="339"/>
        <v>0</v>
      </c>
      <c r="AU2177" s="25">
        <f t="shared" si="343"/>
        <v>40400</v>
      </c>
      <c r="AV2177" s="16"/>
      <c r="AW2177" s="16"/>
      <c r="AX2177" s="16"/>
      <c r="AY2177" s="16"/>
      <c r="AZ2177" s="16"/>
      <c r="BA2177" s="16"/>
      <c r="BB2177" s="25">
        <f t="shared" si="335"/>
        <v>0</v>
      </c>
      <c r="BC2177" s="16"/>
      <c r="BD2177" s="52">
        <f t="shared" si="336"/>
        <v>44862.57708333333</v>
      </c>
      <c r="BE2177" s="16">
        <f t="shared" si="340"/>
        <v>2022</v>
      </c>
      <c r="BF2177" s="52">
        <f t="shared" si="337"/>
        <v>0</v>
      </c>
      <c r="BG2177" s="16">
        <f t="shared" si="341"/>
        <v>1900</v>
      </c>
      <c r="BH2177" s="16"/>
    </row>
    <row r="2178" spans="1:60" x14ac:dyDescent="0.25">
      <c r="A2178" s="16">
        <v>820003850</v>
      </c>
      <c r="B2178" s="16" t="s">
        <v>3461</v>
      </c>
      <c r="C2178" s="16" t="s">
        <v>3467</v>
      </c>
      <c r="D2178" s="17" t="s">
        <v>1210</v>
      </c>
      <c r="E2178" s="17">
        <v>87697</v>
      </c>
      <c r="F2178" s="17" t="str">
        <f t="shared" si="338"/>
        <v>ST87697</v>
      </c>
      <c r="G2178" s="17" t="e">
        <f>VLOOKUP(E2178,[4]PARTIDAS!$F:$M,8,0)</f>
        <v>#N/A</v>
      </c>
      <c r="H2178" s="17"/>
      <c r="I2178" s="18">
        <v>44862.584027777775</v>
      </c>
      <c r="J2178" s="18">
        <v>44862.584027777775</v>
      </c>
      <c r="K2178" s="17"/>
      <c r="L2178" s="19">
        <v>40400</v>
      </c>
      <c r="M2178" s="19">
        <v>36700</v>
      </c>
      <c r="N2178" s="16" t="s">
        <v>3481</v>
      </c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F2178" s="16"/>
      <c r="AG2178" s="16"/>
      <c r="AH2178" s="16"/>
      <c r="AI2178" s="16"/>
      <c r="AJ2178" s="16" t="e">
        <f>VLOOKUP(E2178,[4]TD!$A:$B,2,0)</f>
        <v>#N/A</v>
      </c>
      <c r="AK2178" s="16"/>
      <c r="AL2178" s="16"/>
      <c r="AM2178" s="16"/>
      <c r="AN2178" s="16"/>
      <c r="AO2178" s="16"/>
      <c r="AP2178" s="16"/>
      <c r="AQ2178" s="16"/>
      <c r="AR2178" s="16"/>
      <c r="AS2178" s="16"/>
      <c r="AT2178" s="16">
        <f t="shared" si="339"/>
        <v>0</v>
      </c>
      <c r="AU2178" s="25">
        <f t="shared" si="343"/>
        <v>36700</v>
      </c>
      <c r="AV2178" s="16"/>
      <c r="AW2178" s="16"/>
      <c r="AX2178" s="16"/>
      <c r="AY2178" s="16"/>
      <c r="AZ2178" s="16"/>
      <c r="BA2178" s="16"/>
      <c r="BB2178" s="25">
        <f t="shared" ref="BB2178:BB2196" si="344">M2178-SUM(AK2178:BA2178)</f>
        <v>0</v>
      </c>
      <c r="BC2178" s="16"/>
      <c r="BD2178" s="52">
        <f t="shared" ref="BD2178:BD2196" si="345">I2178</f>
        <v>44862.584027777775</v>
      </c>
      <c r="BE2178" s="16">
        <f t="shared" si="340"/>
        <v>2022</v>
      </c>
      <c r="BF2178" s="52">
        <f t="shared" ref="BF2178:BF2196" si="346">K2178</f>
        <v>0</v>
      </c>
      <c r="BG2178" s="16">
        <f t="shared" si="341"/>
        <v>1900</v>
      </c>
      <c r="BH2178" s="16"/>
    </row>
    <row r="2179" spans="1:60" x14ac:dyDescent="0.25">
      <c r="A2179" s="16">
        <v>820003850</v>
      </c>
      <c r="B2179" s="16" t="s">
        <v>3461</v>
      </c>
      <c r="C2179" s="16" t="s">
        <v>3462</v>
      </c>
      <c r="D2179" s="17" t="s">
        <v>1210</v>
      </c>
      <c r="E2179" s="17">
        <v>87710</v>
      </c>
      <c r="F2179" s="17" t="str">
        <f t="shared" ref="F2179:F2196" si="347">CONCATENATE(D2179,E2179)</f>
        <v>ST87710</v>
      </c>
      <c r="G2179" s="17" t="e">
        <f>VLOOKUP(E2179,[4]PARTIDAS!$F:$M,8,0)</f>
        <v>#N/A</v>
      </c>
      <c r="H2179" s="17"/>
      <c r="I2179" s="18">
        <v>44862.625</v>
      </c>
      <c r="J2179" s="18">
        <v>44862.625</v>
      </c>
      <c r="K2179" s="17"/>
      <c r="L2179" s="19">
        <v>40400</v>
      </c>
      <c r="M2179" s="19">
        <v>40400</v>
      </c>
      <c r="N2179" s="16" t="s">
        <v>3481</v>
      </c>
      <c r="O2179" s="16"/>
      <c r="P2179" s="16"/>
      <c r="Q2179" s="16"/>
      <c r="R2179" s="16"/>
      <c r="S2179" s="16"/>
      <c r="T2179" s="16"/>
      <c r="U2179" s="16"/>
      <c r="V2179" s="16"/>
      <c r="W2179" s="16"/>
      <c r="X2179" s="16"/>
      <c r="Y2179" s="16"/>
      <c r="Z2179" s="16"/>
      <c r="AA2179" s="16"/>
      <c r="AB2179" s="16"/>
      <c r="AC2179" s="16"/>
      <c r="AD2179" s="16"/>
      <c r="AE2179" s="16"/>
      <c r="AF2179" s="16"/>
      <c r="AG2179" s="16"/>
      <c r="AH2179" s="16"/>
      <c r="AI2179" s="16"/>
      <c r="AJ2179" s="16" t="e">
        <f>VLOOKUP(E2179,[4]TD!$A:$B,2,0)</f>
        <v>#N/A</v>
      </c>
      <c r="AK2179" s="16"/>
      <c r="AL2179" s="16"/>
      <c r="AM2179" s="16"/>
      <c r="AN2179" s="16"/>
      <c r="AO2179" s="16"/>
      <c r="AP2179" s="16"/>
      <c r="AQ2179" s="16"/>
      <c r="AR2179" s="16"/>
      <c r="AS2179" s="16"/>
      <c r="AT2179" s="16">
        <f t="shared" ref="AT2179:AT2196" si="348">AP2179+AR2179+AS2179</f>
        <v>0</v>
      </c>
      <c r="AU2179" s="25">
        <f t="shared" si="343"/>
        <v>40400</v>
      </c>
      <c r="AV2179" s="16"/>
      <c r="AW2179" s="16"/>
      <c r="AX2179" s="16"/>
      <c r="AY2179" s="16"/>
      <c r="AZ2179" s="16"/>
      <c r="BA2179" s="16"/>
      <c r="BB2179" s="25">
        <f t="shared" si="344"/>
        <v>0</v>
      </c>
      <c r="BC2179" s="16"/>
      <c r="BD2179" s="52">
        <f t="shared" si="345"/>
        <v>44862.625</v>
      </c>
      <c r="BE2179" s="16">
        <f t="shared" ref="BE2179:BE2196" si="349">YEAR(BD2179)</f>
        <v>2022</v>
      </c>
      <c r="BF2179" s="52">
        <f t="shared" si="346"/>
        <v>0</v>
      </c>
      <c r="BG2179" s="16">
        <f t="shared" ref="BG2179:BG2196" si="350">YEAR(BF2179)</f>
        <v>1900</v>
      </c>
      <c r="BH2179" s="16"/>
    </row>
    <row r="2180" spans="1:60" x14ac:dyDescent="0.25">
      <c r="A2180" s="16">
        <v>820003850</v>
      </c>
      <c r="B2180" s="16" t="s">
        <v>3461</v>
      </c>
      <c r="C2180" s="16" t="s">
        <v>3462</v>
      </c>
      <c r="D2180" s="17" t="s">
        <v>1210</v>
      </c>
      <c r="E2180" s="17">
        <v>87725</v>
      </c>
      <c r="F2180" s="17" t="str">
        <f t="shared" si="347"/>
        <v>ST87725</v>
      </c>
      <c r="G2180" s="17" t="e">
        <f>VLOOKUP(E2180,[4]PARTIDAS!$F:$M,8,0)</f>
        <v>#N/A</v>
      </c>
      <c r="H2180" s="17"/>
      <c r="I2180" s="18">
        <v>44862.65625</v>
      </c>
      <c r="J2180" s="18">
        <v>44862.65625</v>
      </c>
      <c r="K2180" s="17"/>
      <c r="L2180" s="19">
        <v>40400</v>
      </c>
      <c r="M2180" s="19">
        <v>40400</v>
      </c>
      <c r="N2180" s="16" t="s">
        <v>3481</v>
      </c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/>
      <c r="AF2180" s="16"/>
      <c r="AG2180" s="16"/>
      <c r="AH2180" s="16"/>
      <c r="AI2180" s="16"/>
      <c r="AJ2180" s="16" t="e">
        <f>VLOOKUP(E2180,[4]TD!$A:$B,2,0)</f>
        <v>#N/A</v>
      </c>
      <c r="AK2180" s="16"/>
      <c r="AL2180" s="16"/>
      <c r="AM2180" s="16"/>
      <c r="AN2180" s="16"/>
      <c r="AO2180" s="16"/>
      <c r="AP2180" s="16"/>
      <c r="AQ2180" s="16"/>
      <c r="AR2180" s="16"/>
      <c r="AS2180" s="16"/>
      <c r="AT2180" s="16">
        <f t="shared" si="348"/>
        <v>0</v>
      </c>
      <c r="AU2180" s="25">
        <f t="shared" si="343"/>
        <v>40400</v>
      </c>
      <c r="AV2180" s="16"/>
      <c r="AW2180" s="16"/>
      <c r="AX2180" s="16"/>
      <c r="AY2180" s="16"/>
      <c r="AZ2180" s="16"/>
      <c r="BA2180" s="16"/>
      <c r="BB2180" s="25">
        <f t="shared" si="344"/>
        <v>0</v>
      </c>
      <c r="BC2180" s="16"/>
      <c r="BD2180" s="52">
        <f t="shared" si="345"/>
        <v>44862.65625</v>
      </c>
      <c r="BE2180" s="16">
        <f t="shared" si="349"/>
        <v>2022</v>
      </c>
      <c r="BF2180" s="52">
        <f t="shared" si="346"/>
        <v>0</v>
      </c>
      <c r="BG2180" s="16">
        <f t="shared" si="350"/>
        <v>1900</v>
      </c>
      <c r="BH2180" s="16"/>
    </row>
    <row r="2181" spans="1:60" x14ac:dyDescent="0.25">
      <c r="A2181" s="16">
        <v>820003850</v>
      </c>
      <c r="B2181" s="16" t="s">
        <v>3461</v>
      </c>
      <c r="C2181" s="16" t="s">
        <v>3462</v>
      </c>
      <c r="D2181" s="17" t="s">
        <v>1210</v>
      </c>
      <c r="E2181" s="17">
        <v>87726</v>
      </c>
      <c r="F2181" s="17" t="str">
        <f t="shared" si="347"/>
        <v>ST87726</v>
      </c>
      <c r="G2181" s="17" t="e">
        <f>VLOOKUP(E2181,[4]PARTIDAS!$F:$M,8,0)</f>
        <v>#N/A</v>
      </c>
      <c r="H2181" s="17"/>
      <c r="I2181" s="18">
        <v>44862.657638888886</v>
      </c>
      <c r="J2181" s="18">
        <v>44862.657638888886</v>
      </c>
      <c r="K2181" s="17"/>
      <c r="L2181" s="19">
        <v>40400</v>
      </c>
      <c r="M2181" s="19">
        <v>40400</v>
      </c>
      <c r="N2181" s="16" t="s">
        <v>3481</v>
      </c>
      <c r="O2181" s="16"/>
      <c r="P2181" s="16"/>
      <c r="Q2181" s="16"/>
      <c r="R2181" s="16"/>
      <c r="S2181" s="16"/>
      <c r="T2181" s="16"/>
      <c r="U2181" s="16"/>
      <c r="V2181" s="16"/>
      <c r="W2181" s="16"/>
      <c r="X2181" s="16"/>
      <c r="Y2181" s="16"/>
      <c r="Z2181" s="16"/>
      <c r="AA2181" s="16"/>
      <c r="AB2181" s="16"/>
      <c r="AC2181" s="16"/>
      <c r="AD2181" s="16"/>
      <c r="AE2181" s="16"/>
      <c r="AF2181" s="16"/>
      <c r="AG2181" s="16"/>
      <c r="AH2181" s="16"/>
      <c r="AI2181" s="16"/>
      <c r="AJ2181" s="16" t="e">
        <f>VLOOKUP(E2181,[4]TD!$A:$B,2,0)</f>
        <v>#N/A</v>
      </c>
      <c r="AK2181" s="16"/>
      <c r="AL2181" s="16"/>
      <c r="AM2181" s="16"/>
      <c r="AN2181" s="16"/>
      <c r="AO2181" s="16"/>
      <c r="AP2181" s="16"/>
      <c r="AQ2181" s="16"/>
      <c r="AR2181" s="16"/>
      <c r="AS2181" s="16"/>
      <c r="AT2181" s="16">
        <f t="shared" si="348"/>
        <v>0</v>
      </c>
      <c r="AU2181" s="25">
        <f t="shared" si="343"/>
        <v>40400</v>
      </c>
      <c r="AV2181" s="16"/>
      <c r="AW2181" s="16"/>
      <c r="AX2181" s="16"/>
      <c r="AY2181" s="16"/>
      <c r="AZ2181" s="16"/>
      <c r="BA2181" s="16"/>
      <c r="BB2181" s="25">
        <f t="shared" si="344"/>
        <v>0</v>
      </c>
      <c r="BC2181" s="16"/>
      <c r="BD2181" s="52">
        <f t="shared" si="345"/>
        <v>44862.657638888886</v>
      </c>
      <c r="BE2181" s="16">
        <f t="shared" si="349"/>
        <v>2022</v>
      </c>
      <c r="BF2181" s="52">
        <f t="shared" si="346"/>
        <v>0</v>
      </c>
      <c r="BG2181" s="16">
        <f t="shared" si="350"/>
        <v>1900</v>
      </c>
      <c r="BH2181" s="16"/>
    </row>
    <row r="2182" spans="1:60" x14ac:dyDescent="0.25">
      <c r="A2182" s="16">
        <v>820003850</v>
      </c>
      <c r="B2182" s="16" t="s">
        <v>3461</v>
      </c>
      <c r="C2182" s="16" t="s">
        <v>3467</v>
      </c>
      <c r="D2182" s="17" t="s">
        <v>1210</v>
      </c>
      <c r="E2182" s="17">
        <v>87730</v>
      </c>
      <c r="F2182" s="17" t="str">
        <f t="shared" si="347"/>
        <v>ST87730</v>
      </c>
      <c r="G2182" s="17" t="e">
        <f>VLOOKUP(E2182,[4]PARTIDAS!$F:$M,8,0)</f>
        <v>#N/A</v>
      </c>
      <c r="H2182" s="17"/>
      <c r="I2182" s="18">
        <v>44862.667361111111</v>
      </c>
      <c r="J2182" s="18">
        <v>44862.667361111111</v>
      </c>
      <c r="K2182" s="17"/>
      <c r="L2182" s="19">
        <v>40400</v>
      </c>
      <c r="M2182" s="19">
        <v>40400</v>
      </c>
      <c r="N2182" s="16" t="s">
        <v>3481</v>
      </c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6"/>
      <c r="AG2182" s="16"/>
      <c r="AH2182" s="16"/>
      <c r="AI2182" s="16"/>
      <c r="AJ2182" s="16" t="e">
        <f>VLOOKUP(E2182,[4]TD!$A:$B,2,0)</f>
        <v>#N/A</v>
      </c>
      <c r="AK2182" s="16"/>
      <c r="AL2182" s="16"/>
      <c r="AM2182" s="16"/>
      <c r="AN2182" s="16"/>
      <c r="AO2182" s="16"/>
      <c r="AP2182" s="16"/>
      <c r="AQ2182" s="16"/>
      <c r="AR2182" s="16"/>
      <c r="AS2182" s="16"/>
      <c r="AT2182" s="16">
        <f t="shared" si="348"/>
        <v>0</v>
      </c>
      <c r="AU2182" s="25">
        <f t="shared" si="343"/>
        <v>40400</v>
      </c>
      <c r="AV2182" s="16"/>
      <c r="AW2182" s="16"/>
      <c r="AX2182" s="16"/>
      <c r="AY2182" s="16"/>
      <c r="AZ2182" s="16"/>
      <c r="BA2182" s="16"/>
      <c r="BB2182" s="25">
        <f t="shared" si="344"/>
        <v>0</v>
      </c>
      <c r="BC2182" s="16"/>
      <c r="BD2182" s="52">
        <f t="shared" si="345"/>
        <v>44862.667361111111</v>
      </c>
      <c r="BE2182" s="16">
        <f t="shared" si="349"/>
        <v>2022</v>
      </c>
      <c r="BF2182" s="52">
        <f t="shared" si="346"/>
        <v>0</v>
      </c>
      <c r="BG2182" s="16">
        <f t="shared" si="350"/>
        <v>1900</v>
      </c>
      <c r="BH2182" s="16"/>
    </row>
    <row r="2183" spans="1:60" x14ac:dyDescent="0.25">
      <c r="A2183" s="16">
        <v>820003850</v>
      </c>
      <c r="B2183" s="16" t="s">
        <v>3461</v>
      </c>
      <c r="C2183" s="16" t="s">
        <v>3462</v>
      </c>
      <c r="D2183" s="17" t="s">
        <v>1210</v>
      </c>
      <c r="E2183" s="17">
        <v>87747</v>
      </c>
      <c r="F2183" s="17" t="str">
        <f t="shared" si="347"/>
        <v>ST87747</v>
      </c>
      <c r="G2183" s="17" t="e">
        <f>VLOOKUP(E2183,[4]PARTIDAS!$F:$M,8,0)</f>
        <v>#N/A</v>
      </c>
      <c r="H2183" s="17"/>
      <c r="I2183" s="18">
        <v>44862.695138888892</v>
      </c>
      <c r="J2183" s="18">
        <v>44862.695138888892</v>
      </c>
      <c r="K2183" s="17"/>
      <c r="L2183" s="19">
        <v>40400</v>
      </c>
      <c r="M2183" s="19">
        <v>40400</v>
      </c>
      <c r="N2183" s="16" t="s">
        <v>3481</v>
      </c>
      <c r="O2183" s="16"/>
      <c r="P2183" s="16"/>
      <c r="Q2183" s="16"/>
      <c r="R2183" s="16"/>
      <c r="S2183" s="16"/>
      <c r="T2183" s="16"/>
      <c r="U2183" s="16"/>
      <c r="V2183" s="16"/>
      <c r="W2183" s="16"/>
      <c r="X2183" s="16"/>
      <c r="Y2183" s="16"/>
      <c r="Z2183" s="16"/>
      <c r="AA2183" s="16"/>
      <c r="AB2183" s="16"/>
      <c r="AC2183" s="16"/>
      <c r="AD2183" s="16"/>
      <c r="AE2183" s="16"/>
      <c r="AF2183" s="16"/>
      <c r="AG2183" s="16"/>
      <c r="AH2183" s="16"/>
      <c r="AI2183" s="16"/>
      <c r="AJ2183" s="16" t="e">
        <f>VLOOKUP(E2183,[4]TD!$A:$B,2,0)</f>
        <v>#N/A</v>
      </c>
      <c r="AK2183" s="16"/>
      <c r="AL2183" s="16"/>
      <c r="AM2183" s="16"/>
      <c r="AN2183" s="16"/>
      <c r="AO2183" s="16"/>
      <c r="AP2183" s="16"/>
      <c r="AQ2183" s="16"/>
      <c r="AR2183" s="16"/>
      <c r="AS2183" s="16"/>
      <c r="AT2183" s="16">
        <f t="shared" si="348"/>
        <v>0</v>
      </c>
      <c r="AU2183" s="25">
        <f t="shared" si="343"/>
        <v>40400</v>
      </c>
      <c r="AV2183" s="16"/>
      <c r="AW2183" s="16"/>
      <c r="AX2183" s="16"/>
      <c r="AY2183" s="16"/>
      <c r="AZ2183" s="16"/>
      <c r="BA2183" s="16"/>
      <c r="BB2183" s="25">
        <f t="shared" si="344"/>
        <v>0</v>
      </c>
      <c r="BC2183" s="16"/>
      <c r="BD2183" s="52">
        <f t="shared" si="345"/>
        <v>44862.695138888892</v>
      </c>
      <c r="BE2183" s="16">
        <f t="shared" si="349"/>
        <v>2022</v>
      </c>
      <c r="BF2183" s="52">
        <f t="shared" si="346"/>
        <v>0</v>
      </c>
      <c r="BG2183" s="16">
        <f t="shared" si="350"/>
        <v>1900</v>
      </c>
      <c r="BH2183" s="16"/>
    </row>
    <row r="2184" spans="1:60" x14ac:dyDescent="0.25">
      <c r="A2184" s="16">
        <v>820003850</v>
      </c>
      <c r="B2184" s="16" t="s">
        <v>3461</v>
      </c>
      <c r="C2184" s="16" t="s">
        <v>3467</v>
      </c>
      <c r="D2184" s="17" t="s">
        <v>1210</v>
      </c>
      <c r="E2184" s="17">
        <v>87766</v>
      </c>
      <c r="F2184" s="17" t="str">
        <f t="shared" si="347"/>
        <v>ST87766</v>
      </c>
      <c r="G2184" s="17" t="e">
        <f>VLOOKUP(E2184,[4]PARTIDAS!$F:$M,8,0)</f>
        <v>#N/A</v>
      </c>
      <c r="H2184" s="17"/>
      <c r="I2184" s="18">
        <v>44862.95208333333</v>
      </c>
      <c r="J2184" s="18">
        <v>44862.95208333333</v>
      </c>
      <c r="K2184" s="17"/>
      <c r="L2184" s="19">
        <v>145281</v>
      </c>
      <c r="M2184" s="19">
        <v>145281</v>
      </c>
      <c r="N2184" s="16" t="s">
        <v>3481</v>
      </c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F2184" s="16"/>
      <c r="AG2184" s="16"/>
      <c r="AH2184" s="16"/>
      <c r="AI2184" s="16"/>
      <c r="AJ2184" s="16" t="e">
        <f>VLOOKUP(E2184,[4]TD!$A:$B,2,0)</f>
        <v>#N/A</v>
      </c>
      <c r="AK2184" s="16"/>
      <c r="AL2184" s="16"/>
      <c r="AM2184" s="16"/>
      <c r="AN2184" s="16"/>
      <c r="AO2184" s="16"/>
      <c r="AP2184" s="16"/>
      <c r="AQ2184" s="16"/>
      <c r="AR2184" s="16"/>
      <c r="AS2184" s="16"/>
      <c r="AT2184" s="16">
        <f t="shared" si="348"/>
        <v>0</v>
      </c>
      <c r="AU2184" s="25">
        <f t="shared" si="343"/>
        <v>145281</v>
      </c>
      <c r="AV2184" s="16"/>
      <c r="AW2184" s="16"/>
      <c r="AX2184" s="16"/>
      <c r="AY2184" s="16"/>
      <c r="AZ2184" s="16"/>
      <c r="BA2184" s="16"/>
      <c r="BB2184" s="25">
        <f t="shared" si="344"/>
        <v>0</v>
      </c>
      <c r="BC2184" s="16"/>
      <c r="BD2184" s="52">
        <f t="shared" si="345"/>
        <v>44862.95208333333</v>
      </c>
      <c r="BE2184" s="16">
        <f t="shared" si="349"/>
        <v>2022</v>
      </c>
      <c r="BF2184" s="52">
        <f t="shared" si="346"/>
        <v>0</v>
      </c>
      <c r="BG2184" s="16">
        <f t="shared" si="350"/>
        <v>1900</v>
      </c>
      <c r="BH2184" s="16"/>
    </row>
    <row r="2185" spans="1:60" x14ac:dyDescent="0.25">
      <c r="A2185" s="16">
        <v>820003850</v>
      </c>
      <c r="B2185" s="16" t="s">
        <v>3461</v>
      </c>
      <c r="C2185" s="16" t="s">
        <v>3467</v>
      </c>
      <c r="D2185" s="17" t="s">
        <v>1210</v>
      </c>
      <c r="E2185" s="17">
        <v>87797</v>
      </c>
      <c r="F2185" s="17" t="str">
        <f t="shared" si="347"/>
        <v>ST87797</v>
      </c>
      <c r="G2185" s="17" t="e">
        <f>VLOOKUP(E2185,[4]PARTIDAS!$F:$M,8,0)</f>
        <v>#N/A</v>
      </c>
      <c r="H2185" s="17"/>
      <c r="I2185" s="18">
        <v>44863.351388888892</v>
      </c>
      <c r="J2185" s="18">
        <v>44863.351388888892</v>
      </c>
      <c r="K2185" s="17"/>
      <c r="L2185" s="19">
        <v>7200</v>
      </c>
      <c r="M2185" s="19">
        <v>7200</v>
      </c>
      <c r="N2185" s="16" t="s">
        <v>3481</v>
      </c>
      <c r="O2185" s="16"/>
      <c r="P2185" s="16"/>
      <c r="Q2185" s="16"/>
      <c r="R2185" s="16"/>
      <c r="S2185" s="16"/>
      <c r="T2185" s="16"/>
      <c r="U2185" s="16"/>
      <c r="V2185" s="16"/>
      <c r="W2185" s="16"/>
      <c r="X2185" s="16"/>
      <c r="Y2185" s="16"/>
      <c r="Z2185" s="16"/>
      <c r="AA2185" s="16"/>
      <c r="AB2185" s="16"/>
      <c r="AC2185" s="16"/>
      <c r="AD2185" s="16"/>
      <c r="AE2185" s="16"/>
      <c r="AF2185" s="16"/>
      <c r="AG2185" s="16"/>
      <c r="AH2185" s="16"/>
      <c r="AI2185" s="16"/>
      <c r="AJ2185" s="16" t="e">
        <f>VLOOKUP(E2185,[4]TD!$A:$B,2,0)</f>
        <v>#N/A</v>
      </c>
      <c r="AK2185" s="16"/>
      <c r="AL2185" s="16"/>
      <c r="AM2185" s="16"/>
      <c r="AN2185" s="16"/>
      <c r="AO2185" s="16"/>
      <c r="AP2185" s="16"/>
      <c r="AQ2185" s="16"/>
      <c r="AR2185" s="16"/>
      <c r="AS2185" s="16"/>
      <c r="AT2185" s="16">
        <f t="shared" si="348"/>
        <v>0</v>
      </c>
      <c r="AU2185" s="25">
        <f t="shared" si="343"/>
        <v>7200</v>
      </c>
      <c r="AV2185" s="16"/>
      <c r="AW2185" s="16"/>
      <c r="AX2185" s="16"/>
      <c r="AY2185" s="16"/>
      <c r="AZ2185" s="16"/>
      <c r="BA2185" s="16"/>
      <c r="BB2185" s="25">
        <f t="shared" si="344"/>
        <v>0</v>
      </c>
      <c r="BC2185" s="16"/>
      <c r="BD2185" s="52">
        <f t="shared" si="345"/>
        <v>44863.351388888892</v>
      </c>
      <c r="BE2185" s="16">
        <f t="shared" si="349"/>
        <v>2022</v>
      </c>
      <c r="BF2185" s="52">
        <f t="shared" si="346"/>
        <v>0</v>
      </c>
      <c r="BG2185" s="16">
        <f t="shared" si="350"/>
        <v>1900</v>
      </c>
      <c r="BH2185" s="16"/>
    </row>
    <row r="2186" spans="1:60" x14ac:dyDescent="0.25">
      <c r="A2186" s="16">
        <v>820003850</v>
      </c>
      <c r="B2186" s="16" t="s">
        <v>3461</v>
      </c>
      <c r="C2186" s="16" t="s">
        <v>3462</v>
      </c>
      <c r="D2186" s="17" t="s">
        <v>1210</v>
      </c>
      <c r="E2186" s="17">
        <v>87839</v>
      </c>
      <c r="F2186" s="17" t="str">
        <f t="shared" si="347"/>
        <v>ST87839</v>
      </c>
      <c r="G2186" s="17" t="e">
        <f>VLOOKUP(E2186,[4]PARTIDAS!$F:$M,8,0)</f>
        <v>#N/A</v>
      </c>
      <c r="H2186" s="17"/>
      <c r="I2186" s="18">
        <v>44863.461111111108</v>
      </c>
      <c r="J2186" s="18">
        <v>44863.461111111108</v>
      </c>
      <c r="K2186" s="17"/>
      <c r="L2186" s="19">
        <v>239720</v>
      </c>
      <c r="M2186" s="19">
        <v>239720</v>
      </c>
      <c r="N2186" s="16" t="s">
        <v>3481</v>
      </c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F2186" s="16"/>
      <c r="AG2186" s="16"/>
      <c r="AH2186" s="16"/>
      <c r="AI2186" s="16"/>
      <c r="AJ2186" s="16" t="e">
        <f>VLOOKUP(E2186,[4]TD!$A:$B,2,0)</f>
        <v>#N/A</v>
      </c>
      <c r="AK2186" s="16"/>
      <c r="AL2186" s="16"/>
      <c r="AM2186" s="16"/>
      <c r="AN2186" s="16"/>
      <c r="AO2186" s="16"/>
      <c r="AP2186" s="16"/>
      <c r="AQ2186" s="16"/>
      <c r="AR2186" s="16"/>
      <c r="AS2186" s="16"/>
      <c r="AT2186" s="16">
        <f t="shared" si="348"/>
        <v>0</v>
      </c>
      <c r="AU2186" s="25">
        <f t="shared" si="343"/>
        <v>239720</v>
      </c>
      <c r="AV2186" s="16"/>
      <c r="AW2186" s="16"/>
      <c r="AX2186" s="16"/>
      <c r="AY2186" s="16"/>
      <c r="AZ2186" s="16"/>
      <c r="BA2186" s="16"/>
      <c r="BB2186" s="25">
        <f t="shared" si="344"/>
        <v>0</v>
      </c>
      <c r="BC2186" s="16"/>
      <c r="BD2186" s="52">
        <f t="shared" si="345"/>
        <v>44863.461111111108</v>
      </c>
      <c r="BE2186" s="16">
        <f t="shared" si="349"/>
        <v>2022</v>
      </c>
      <c r="BF2186" s="52">
        <f t="shared" si="346"/>
        <v>0</v>
      </c>
      <c r="BG2186" s="16">
        <f t="shared" si="350"/>
        <v>1900</v>
      </c>
      <c r="BH2186" s="16"/>
    </row>
    <row r="2187" spans="1:60" x14ac:dyDescent="0.25">
      <c r="A2187" s="16">
        <v>820003850</v>
      </c>
      <c r="B2187" s="16" t="s">
        <v>3461</v>
      </c>
      <c r="C2187" s="16" t="s">
        <v>3462</v>
      </c>
      <c r="D2187" s="17" t="s">
        <v>1210</v>
      </c>
      <c r="E2187" s="17">
        <v>87882</v>
      </c>
      <c r="F2187" s="17" t="str">
        <f t="shared" si="347"/>
        <v>ST87882</v>
      </c>
      <c r="G2187" s="17" t="e">
        <f>VLOOKUP(E2187,[4]PARTIDAS!$F:$M,8,0)</f>
        <v>#N/A</v>
      </c>
      <c r="H2187" s="17"/>
      <c r="I2187" s="18">
        <v>44863.844444444447</v>
      </c>
      <c r="J2187" s="18">
        <v>44863.844444444447</v>
      </c>
      <c r="K2187" s="17"/>
      <c r="L2187" s="19">
        <v>178256</v>
      </c>
      <c r="M2187" s="19">
        <v>178256</v>
      </c>
      <c r="N2187" s="16" t="s">
        <v>3481</v>
      </c>
      <c r="O2187" s="16"/>
      <c r="P2187" s="16"/>
      <c r="Q2187" s="16"/>
      <c r="R2187" s="16"/>
      <c r="S2187" s="16"/>
      <c r="T2187" s="16"/>
      <c r="U2187" s="16"/>
      <c r="V2187" s="16"/>
      <c r="W2187" s="16"/>
      <c r="X2187" s="16"/>
      <c r="Y2187" s="16"/>
      <c r="Z2187" s="16"/>
      <c r="AA2187" s="16"/>
      <c r="AB2187" s="16"/>
      <c r="AC2187" s="16"/>
      <c r="AD2187" s="16"/>
      <c r="AE2187" s="16"/>
      <c r="AF2187" s="16"/>
      <c r="AG2187" s="16"/>
      <c r="AH2187" s="16"/>
      <c r="AI2187" s="16"/>
      <c r="AJ2187" s="16" t="e">
        <f>VLOOKUP(E2187,[4]TD!$A:$B,2,0)</f>
        <v>#N/A</v>
      </c>
      <c r="AK2187" s="16"/>
      <c r="AL2187" s="16"/>
      <c r="AM2187" s="16"/>
      <c r="AN2187" s="16"/>
      <c r="AO2187" s="16"/>
      <c r="AP2187" s="16"/>
      <c r="AQ2187" s="16"/>
      <c r="AR2187" s="16"/>
      <c r="AS2187" s="16"/>
      <c r="AT2187" s="16">
        <f t="shared" si="348"/>
        <v>0</v>
      </c>
      <c r="AU2187" s="25">
        <f t="shared" si="343"/>
        <v>178256</v>
      </c>
      <c r="AV2187" s="16"/>
      <c r="AW2187" s="16"/>
      <c r="AX2187" s="16"/>
      <c r="AY2187" s="16"/>
      <c r="AZ2187" s="16"/>
      <c r="BA2187" s="16"/>
      <c r="BB2187" s="25">
        <f t="shared" si="344"/>
        <v>0</v>
      </c>
      <c r="BC2187" s="16"/>
      <c r="BD2187" s="52">
        <f t="shared" si="345"/>
        <v>44863.844444444447</v>
      </c>
      <c r="BE2187" s="16">
        <f t="shared" si="349"/>
        <v>2022</v>
      </c>
      <c r="BF2187" s="52">
        <f t="shared" si="346"/>
        <v>0</v>
      </c>
      <c r="BG2187" s="16">
        <f t="shared" si="350"/>
        <v>1900</v>
      </c>
      <c r="BH2187" s="16"/>
    </row>
    <row r="2188" spans="1:60" x14ac:dyDescent="0.25">
      <c r="A2188" s="16">
        <v>820003850</v>
      </c>
      <c r="B2188" s="16" t="s">
        <v>3461</v>
      </c>
      <c r="C2188" s="16" t="s">
        <v>3467</v>
      </c>
      <c r="D2188" s="17" t="s">
        <v>1210</v>
      </c>
      <c r="E2188" s="17">
        <v>87909</v>
      </c>
      <c r="F2188" s="17" t="str">
        <f t="shared" si="347"/>
        <v>ST87909</v>
      </c>
      <c r="G2188" s="17" t="e">
        <f>VLOOKUP(E2188,[4]PARTIDAS!$F:$M,8,0)</f>
        <v>#N/A</v>
      </c>
      <c r="H2188" s="17"/>
      <c r="I2188" s="18">
        <v>44864.029861111114</v>
      </c>
      <c r="J2188" s="18">
        <v>44864.029861111114</v>
      </c>
      <c r="K2188" s="17"/>
      <c r="L2188" s="19">
        <v>50314</v>
      </c>
      <c r="M2188" s="19">
        <v>50314</v>
      </c>
      <c r="N2188" s="16" t="s">
        <v>3481</v>
      </c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F2188" s="16"/>
      <c r="AG2188" s="16"/>
      <c r="AH2188" s="16"/>
      <c r="AI2188" s="16"/>
      <c r="AJ2188" s="16" t="e">
        <f>VLOOKUP(E2188,[4]TD!$A:$B,2,0)</f>
        <v>#N/A</v>
      </c>
      <c r="AK2188" s="16"/>
      <c r="AL2188" s="16"/>
      <c r="AM2188" s="16"/>
      <c r="AN2188" s="16"/>
      <c r="AO2188" s="16"/>
      <c r="AP2188" s="16"/>
      <c r="AQ2188" s="16"/>
      <c r="AR2188" s="16"/>
      <c r="AS2188" s="16"/>
      <c r="AT2188" s="16">
        <f t="shared" si="348"/>
        <v>0</v>
      </c>
      <c r="AU2188" s="25">
        <f t="shared" si="343"/>
        <v>50314</v>
      </c>
      <c r="AV2188" s="16"/>
      <c r="AW2188" s="16"/>
      <c r="AX2188" s="16"/>
      <c r="AY2188" s="16"/>
      <c r="AZ2188" s="16"/>
      <c r="BA2188" s="16"/>
      <c r="BB2188" s="25">
        <f t="shared" si="344"/>
        <v>0</v>
      </c>
      <c r="BC2188" s="16"/>
      <c r="BD2188" s="52">
        <f t="shared" si="345"/>
        <v>44864.029861111114</v>
      </c>
      <c r="BE2188" s="16">
        <f t="shared" si="349"/>
        <v>2022</v>
      </c>
      <c r="BF2188" s="52">
        <f t="shared" si="346"/>
        <v>0</v>
      </c>
      <c r="BG2188" s="16">
        <f t="shared" si="350"/>
        <v>1900</v>
      </c>
      <c r="BH2188" s="16"/>
    </row>
    <row r="2189" spans="1:60" x14ac:dyDescent="0.25">
      <c r="A2189" s="16">
        <v>820003850</v>
      </c>
      <c r="B2189" s="16" t="s">
        <v>3461</v>
      </c>
      <c r="C2189" s="16" t="s">
        <v>3462</v>
      </c>
      <c r="D2189" s="17" t="s">
        <v>1210</v>
      </c>
      <c r="E2189" s="17">
        <v>87981</v>
      </c>
      <c r="F2189" s="17" t="str">
        <f t="shared" si="347"/>
        <v>ST87981</v>
      </c>
      <c r="G2189" s="17" t="e">
        <f>VLOOKUP(E2189,[4]PARTIDAS!$F:$M,8,0)</f>
        <v>#N/A</v>
      </c>
      <c r="H2189" s="17"/>
      <c r="I2189" s="18">
        <v>44865.370833333334</v>
      </c>
      <c r="J2189" s="18">
        <v>44865.370833333334</v>
      </c>
      <c r="K2189" s="17"/>
      <c r="L2189" s="19">
        <v>10204618</v>
      </c>
      <c r="M2189" s="19">
        <v>10204618</v>
      </c>
      <c r="N2189" s="16" t="s">
        <v>3481</v>
      </c>
      <c r="O2189" s="16"/>
      <c r="P2189" s="16"/>
      <c r="Q2189" s="16"/>
      <c r="R2189" s="16"/>
      <c r="S2189" s="16"/>
      <c r="T2189" s="16"/>
      <c r="U2189" s="16"/>
      <c r="V2189" s="16"/>
      <c r="W2189" s="16"/>
      <c r="X2189" s="16"/>
      <c r="Y2189" s="16"/>
      <c r="Z2189" s="16"/>
      <c r="AA2189" s="16"/>
      <c r="AB2189" s="16"/>
      <c r="AC2189" s="16"/>
      <c r="AD2189" s="16"/>
      <c r="AE2189" s="16"/>
      <c r="AF2189" s="16"/>
      <c r="AG2189" s="16"/>
      <c r="AH2189" s="16"/>
      <c r="AI2189" s="16"/>
      <c r="AJ2189" s="16" t="e">
        <f>VLOOKUP(E2189,[4]TD!$A:$B,2,0)</f>
        <v>#N/A</v>
      </c>
      <c r="AK2189" s="16"/>
      <c r="AL2189" s="16"/>
      <c r="AM2189" s="16"/>
      <c r="AN2189" s="16"/>
      <c r="AO2189" s="16"/>
      <c r="AP2189" s="16"/>
      <c r="AQ2189" s="16"/>
      <c r="AR2189" s="16"/>
      <c r="AS2189" s="16"/>
      <c r="AT2189" s="16">
        <f t="shared" si="348"/>
        <v>0</v>
      </c>
      <c r="AU2189" s="25">
        <f t="shared" si="343"/>
        <v>10204618</v>
      </c>
      <c r="AV2189" s="16"/>
      <c r="AW2189" s="16"/>
      <c r="AX2189" s="16"/>
      <c r="AY2189" s="16"/>
      <c r="AZ2189" s="16"/>
      <c r="BA2189" s="16"/>
      <c r="BB2189" s="25">
        <f t="shared" si="344"/>
        <v>0</v>
      </c>
      <c r="BC2189" s="16"/>
      <c r="BD2189" s="52">
        <f t="shared" si="345"/>
        <v>44865.370833333334</v>
      </c>
      <c r="BE2189" s="16">
        <f t="shared" si="349"/>
        <v>2022</v>
      </c>
      <c r="BF2189" s="52">
        <f t="shared" si="346"/>
        <v>0</v>
      </c>
      <c r="BG2189" s="16">
        <f t="shared" si="350"/>
        <v>1900</v>
      </c>
      <c r="BH2189" s="16"/>
    </row>
    <row r="2190" spans="1:60" x14ac:dyDescent="0.25">
      <c r="A2190" s="16">
        <v>820003850</v>
      </c>
      <c r="B2190" s="16" t="s">
        <v>3461</v>
      </c>
      <c r="C2190" s="16" t="s">
        <v>3467</v>
      </c>
      <c r="D2190" s="17" t="s">
        <v>1210</v>
      </c>
      <c r="E2190" s="17">
        <v>87998</v>
      </c>
      <c r="F2190" s="17" t="str">
        <f t="shared" si="347"/>
        <v>ST87998</v>
      </c>
      <c r="G2190" s="17" t="e">
        <f>VLOOKUP(E2190,[4]PARTIDAS!$F:$M,8,0)</f>
        <v>#N/A</v>
      </c>
      <c r="H2190" s="17"/>
      <c r="I2190" s="18">
        <v>44865.42291666667</v>
      </c>
      <c r="J2190" s="18">
        <v>44865.42291666667</v>
      </c>
      <c r="K2190" s="17"/>
      <c r="L2190" s="19">
        <v>40400</v>
      </c>
      <c r="M2190" s="19">
        <v>25700</v>
      </c>
      <c r="N2190" s="16" t="s">
        <v>3481</v>
      </c>
      <c r="O2190" s="16"/>
      <c r="P2190" s="16"/>
      <c r="Q2190" s="16"/>
      <c r="R2190" s="16"/>
      <c r="S2190" s="16"/>
      <c r="T2190" s="16"/>
      <c r="U2190" s="16"/>
      <c r="V2190" s="16"/>
      <c r="W2190" s="16"/>
      <c r="X2190" s="16"/>
      <c r="Y2190" s="16"/>
      <c r="Z2190" s="16"/>
      <c r="AA2190" s="16"/>
      <c r="AB2190" s="16"/>
      <c r="AC2190" s="16"/>
      <c r="AD2190" s="16"/>
      <c r="AE2190" s="16"/>
      <c r="AF2190" s="16"/>
      <c r="AG2190" s="16"/>
      <c r="AH2190" s="16"/>
      <c r="AI2190" s="16"/>
      <c r="AJ2190" s="16" t="e">
        <f>VLOOKUP(E2190,[4]TD!$A:$B,2,0)</f>
        <v>#N/A</v>
      </c>
      <c r="AK2190" s="16"/>
      <c r="AL2190" s="16"/>
      <c r="AM2190" s="16"/>
      <c r="AN2190" s="16"/>
      <c r="AO2190" s="16"/>
      <c r="AP2190" s="16"/>
      <c r="AQ2190" s="16"/>
      <c r="AR2190" s="16"/>
      <c r="AS2190" s="16"/>
      <c r="AT2190" s="16">
        <f t="shared" si="348"/>
        <v>0</v>
      </c>
      <c r="AU2190" s="25">
        <f t="shared" si="343"/>
        <v>25700</v>
      </c>
      <c r="AV2190" s="16"/>
      <c r="AW2190" s="16"/>
      <c r="AX2190" s="16"/>
      <c r="AY2190" s="16"/>
      <c r="AZ2190" s="16"/>
      <c r="BA2190" s="16"/>
      <c r="BB2190" s="25">
        <f t="shared" si="344"/>
        <v>0</v>
      </c>
      <c r="BC2190" s="16"/>
      <c r="BD2190" s="52">
        <f t="shared" si="345"/>
        <v>44865.42291666667</v>
      </c>
      <c r="BE2190" s="16">
        <f t="shared" si="349"/>
        <v>2022</v>
      </c>
      <c r="BF2190" s="52">
        <f t="shared" si="346"/>
        <v>0</v>
      </c>
      <c r="BG2190" s="16">
        <f t="shared" si="350"/>
        <v>1900</v>
      </c>
      <c r="BH2190" s="16"/>
    </row>
    <row r="2191" spans="1:60" x14ac:dyDescent="0.25">
      <c r="A2191" s="16">
        <v>820003850</v>
      </c>
      <c r="B2191" s="16" t="s">
        <v>3461</v>
      </c>
      <c r="C2191" s="16" t="s">
        <v>3467</v>
      </c>
      <c r="D2191" s="17" t="s">
        <v>1210</v>
      </c>
      <c r="E2191" s="17">
        <v>88029</v>
      </c>
      <c r="F2191" s="17" t="str">
        <f t="shared" si="347"/>
        <v>ST88029</v>
      </c>
      <c r="G2191" s="17" t="e">
        <f>VLOOKUP(E2191,[4]PARTIDAS!$F:$M,8,0)</f>
        <v>#N/A</v>
      </c>
      <c r="H2191" s="17"/>
      <c r="I2191" s="18">
        <v>44865.551388888889</v>
      </c>
      <c r="J2191" s="18">
        <v>44865.551388888889</v>
      </c>
      <c r="K2191" s="17"/>
      <c r="L2191" s="19">
        <v>7100</v>
      </c>
      <c r="M2191" s="19">
        <v>7100</v>
      </c>
      <c r="N2191" s="16" t="s">
        <v>3481</v>
      </c>
      <c r="O2191" s="16"/>
      <c r="P2191" s="16"/>
      <c r="Q2191" s="16"/>
      <c r="R2191" s="16"/>
      <c r="S2191" s="16"/>
      <c r="T2191" s="16"/>
      <c r="U2191" s="16"/>
      <c r="V2191" s="16"/>
      <c r="W2191" s="16"/>
      <c r="X2191" s="16"/>
      <c r="Y2191" s="16"/>
      <c r="Z2191" s="16"/>
      <c r="AA2191" s="16"/>
      <c r="AB2191" s="16"/>
      <c r="AC2191" s="16"/>
      <c r="AD2191" s="16"/>
      <c r="AE2191" s="16"/>
      <c r="AF2191" s="16"/>
      <c r="AG2191" s="16"/>
      <c r="AH2191" s="16"/>
      <c r="AI2191" s="16"/>
      <c r="AJ2191" s="16" t="e">
        <f>VLOOKUP(E2191,[4]TD!$A:$B,2,0)</f>
        <v>#N/A</v>
      </c>
      <c r="AK2191" s="16"/>
      <c r="AL2191" s="16"/>
      <c r="AM2191" s="16"/>
      <c r="AN2191" s="16"/>
      <c r="AO2191" s="16"/>
      <c r="AP2191" s="16"/>
      <c r="AQ2191" s="16"/>
      <c r="AR2191" s="16"/>
      <c r="AS2191" s="16"/>
      <c r="AT2191" s="16">
        <f t="shared" si="348"/>
        <v>0</v>
      </c>
      <c r="AU2191" s="25">
        <f t="shared" si="343"/>
        <v>7100</v>
      </c>
      <c r="AV2191" s="16"/>
      <c r="AW2191" s="16"/>
      <c r="AX2191" s="16"/>
      <c r="AY2191" s="16"/>
      <c r="AZ2191" s="16"/>
      <c r="BA2191" s="16"/>
      <c r="BB2191" s="25">
        <f t="shared" si="344"/>
        <v>0</v>
      </c>
      <c r="BC2191" s="16"/>
      <c r="BD2191" s="52">
        <f t="shared" si="345"/>
        <v>44865.551388888889</v>
      </c>
      <c r="BE2191" s="16">
        <f t="shared" si="349"/>
        <v>2022</v>
      </c>
      <c r="BF2191" s="52">
        <f t="shared" si="346"/>
        <v>0</v>
      </c>
      <c r="BG2191" s="16">
        <f t="shared" si="350"/>
        <v>1900</v>
      </c>
      <c r="BH2191" s="16"/>
    </row>
    <row r="2192" spans="1:60" x14ac:dyDescent="0.25">
      <c r="A2192" s="16">
        <v>820003850</v>
      </c>
      <c r="B2192" s="16" t="s">
        <v>3461</v>
      </c>
      <c r="C2192" s="16" t="s">
        <v>3462</v>
      </c>
      <c r="D2192" s="17" t="s">
        <v>1210</v>
      </c>
      <c r="E2192" s="17">
        <v>88045</v>
      </c>
      <c r="F2192" s="17" t="str">
        <f t="shared" si="347"/>
        <v>ST88045</v>
      </c>
      <c r="G2192" s="17" t="e">
        <f>VLOOKUP(E2192,[4]PARTIDAS!$F:$M,8,0)</f>
        <v>#N/A</v>
      </c>
      <c r="H2192" s="17"/>
      <c r="I2192" s="18">
        <v>44865.587500000001</v>
      </c>
      <c r="J2192" s="18">
        <v>44865.587500000001</v>
      </c>
      <c r="K2192" s="17"/>
      <c r="L2192" s="19">
        <v>54664</v>
      </c>
      <c r="M2192" s="19">
        <v>54664</v>
      </c>
      <c r="N2192" s="16" t="s">
        <v>3481</v>
      </c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16"/>
      <c r="AH2192" s="16"/>
      <c r="AI2192" s="16"/>
      <c r="AJ2192" s="16" t="e">
        <f>VLOOKUP(E2192,[4]TD!$A:$B,2,0)</f>
        <v>#N/A</v>
      </c>
      <c r="AK2192" s="16"/>
      <c r="AL2192" s="16"/>
      <c r="AM2192" s="16"/>
      <c r="AN2192" s="16"/>
      <c r="AO2192" s="16"/>
      <c r="AP2192" s="16"/>
      <c r="AQ2192" s="16"/>
      <c r="AR2192" s="16"/>
      <c r="AS2192" s="16"/>
      <c r="AT2192" s="16">
        <f t="shared" si="348"/>
        <v>0</v>
      </c>
      <c r="AU2192" s="25">
        <f t="shared" si="343"/>
        <v>54664</v>
      </c>
      <c r="AV2192" s="16"/>
      <c r="AW2192" s="16"/>
      <c r="AX2192" s="16"/>
      <c r="AY2192" s="16"/>
      <c r="AZ2192" s="16"/>
      <c r="BA2192" s="16"/>
      <c r="BB2192" s="25">
        <f t="shared" si="344"/>
        <v>0</v>
      </c>
      <c r="BC2192" s="16"/>
      <c r="BD2192" s="52">
        <f t="shared" si="345"/>
        <v>44865.587500000001</v>
      </c>
      <c r="BE2192" s="16">
        <f t="shared" si="349"/>
        <v>2022</v>
      </c>
      <c r="BF2192" s="52">
        <f t="shared" si="346"/>
        <v>0</v>
      </c>
      <c r="BG2192" s="16">
        <f t="shared" si="350"/>
        <v>1900</v>
      </c>
      <c r="BH2192" s="16"/>
    </row>
    <row r="2193" spans="1:60" x14ac:dyDescent="0.25">
      <c r="A2193" s="16">
        <v>820003850</v>
      </c>
      <c r="B2193" s="16" t="s">
        <v>3461</v>
      </c>
      <c r="C2193" s="16" t="s">
        <v>3462</v>
      </c>
      <c r="D2193" s="17" t="s">
        <v>1210</v>
      </c>
      <c r="E2193" s="17">
        <v>88046</v>
      </c>
      <c r="F2193" s="17" t="str">
        <f t="shared" si="347"/>
        <v>ST88046</v>
      </c>
      <c r="G2193" s="17" t="e">
        <f>VLOOKUP(E2193,[4]PARTIDAS!$F:$M,8,0)</f>
        <v>#N/A</v>
      </c>
      <c r="H2193" s="17"/>
      <c r="I2193" s="18">
        <v>44865.590277777781</v>
      </c>
      <c r="J2193" s="18">
        <v>44865.590277777781</v>
      </c>
      <c r="K2193" s="17"/>
      <c r="L2193" s="19">
        <v>40400</v>
      </c>
      <c r="M2193" s="19">
        <v>40400</v>
      </c>
      <c r="N2193" s="16" t="s">
        <v>3481</v>
      </c>
      <c r="O2193" s="16"/>
      <c r="P2193" s="16"/>
      <c r="Q2193" s="16"/>
      <c r="R2193" s="16"/>
      <c r="S2193" s="16"/>
      <c r="T2193" s="16"/>
      <c r="U2193" s="16"/>
      <c r="V2193" s="16"/>
      <c r="W2193" s="16"/>
      <c r="X2193" s="16"/>
      <c r="Y2193" s="16"/>
      <c r="Z2193" s="16"/>
      <c r="AA2193" s="16"/>
      <c r="AB2193" s="16"/>
      <c r="AC2193" s="16"/>
      <c r="AD2193" s="16"/>
      <c r="AE2193" s="16"/>
      <c r="AF2193" s="16"/>
      <c r="AG2193" s="16"/>
      <c r="AH2193" s="16"/>
      <c r="AI2193" s="16"/>
      <c r="AJ2193" s="16" t="e">
        <f>VLOOKUP(E2193,[4]TD!$A:$B,2,0)</f>
        <v>#N/A</v>
      </c>
      <c r="AK2193" s="16"/>
      <c r="AL2193" s="16"/>
      <c r="AM2193" s="16"/>
      <c r="AN2193" s="16"/>
      <c r="AO2193" s="16"/>
      <c r="AP2193" s="16"/>
      <c r="AQ2193" s="16"/>
      <c r="AR2193" s="16"/>
      <c r="AS2193" s="16"/>
      <c r="AT2193" s="16">
        <f t="shared" si="348"/>
        <v>0</v>
      </c>
      <c r="AU2193" s="25">
        <f t="shared" si="343"/>
        <v>40400</v>
      </c>
      <c r="AV2193" s="16"/>
      <c r="AW2193" s="16"/>
      <c r="AX2193" s="16"/>
      <c r="AY2193" s="16"/>
      <c r="AZ2193" s="16"/>
      <c r="BA2193" s="16"/>
      <c r="BB2193" s="25">
        <f t="shared" si="344"/>
        <v>0</v>
      </c>
      <c r="BC2193" s="16"/>
      <c r="BD2193" s="52">
        <f t="shared" si="345"/>
        <v>44865.590277777781</v>
      </c>
      <c r="BE2193" s="16">
        <f t="shared" si="349"/>
        <v>2022</v>
      </c>
      <c r="BF2193" s="52">
        <f t="shared" si="346"/>
        <v>0</v>
      </c>
      <c r="BG2193" s="16">
        <f t="shared" si="350"/>
        <v>1900</v>
      </c>
      <c r="BH2193" s="16"/>
    </row>
    <row r="2194" spans="1:60" x14ac:dyDescent="0.25">
      <c r="A2194" s="16">
        <v>820003850</v>
      </c>
      <c r="B2194" s="16" t="s">
        <v>3461</v>
      </c>
      <c r="C2194" s="16" t="s">
        <v>3467</v>
      </c>
      <c r="D2194" s="17" t="s">
        <v>1210</v>
      </c>
      <c r="E2194" s="17">
        <v>88061</v>
      </c>
      <c r="F2194" s="17" t="str">
        <f t="shared" si="347"/>
        <v>ST88061</v>
      </c>
      <c r="G2194" s="17" t="e">
        <f>VLOOKUP(E2194,[4]PARTIDAS!$F:$M,8,0)</f>
        <v>#N/A</v>
      </c>
      <c r="H2194" s="17"/>
      <c r="I2194" s="18">
        <v>44865.632638888892</v>
      </c>
      <c r="J2194" s="18">
        <v>44865.632638888892</v>
      </c>
      <c r="K2194" s="17"/>
      <c r="L2194" s="19">
        <v>7100</v>
      </c>
      <c r="M2194" s="19">
        <v>7100</v>
      </c>
      <c r="N2194" s="16" t="s">
        <v>3481</v>
      </c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/>
      <c r="AE2194" s="16"/>
      <c r="AF2194" s="16"/>
      <c r="AG2194" s="16"/>
      <c r="AH2194" s="16"/>
      <c r="AI2194" s="16"/>
      <c r="AJ2194" s="16" t="e">
        <f>VLOOKUP(E2194,[4]TD!$A:$B,2,0)</f>
        <v>#N/A</v>
      </c>
      <c r="AK2194" s="16"/>
      <c r="AL2194" s="16"/>
      <c r="AM2194" s="16"/>
      <c r="AN2194" s="16"/>
      <c r="AO2194" s="16"/>
      <c r="AP2194" s="16"/>
      <c r="AQ2194" s="16"/>
      <c r="AR2194" s="16"/>
      <c r="AS2194" s="16"/>
      <c r="AT2194" s="16">
        <f t="shared" si="348"/>
        <v>0</v>
      </c>
      <c r="AU2194" s="25">
        <f t="shared" si="343"/>
        <v>7100</v>
      </c>
      <c r="AV2194" s="16"/>
      <c r="AW2194" s="16"/>
      <c r="AX2194" s="16"/>
      <c r="AY2194" s="16"/>
      <c r="AZ2194" s="16"/>
      <c r="BA2194" s="16"/>
      <c r="BB2194" s="25">
        <f t="shared" si="344"/>
        <v>0</v>
      </c>
      <c r="BC2194" s="16"/>
      <c r="BD2194" s="52">
        <f t="shared" si="345"/>
        <v>44865.632638888892</v>
      </c>
      <c r="BE2194" s="16">
        <f t="shared" si="349"/>
        <v>2022</v>
      </c>
      <c r="BF2194" s="52">
        <f t="shared" si="346"/>
        <v>0</v>
      </c>
      <c r="BG2194" s="16">
        <f t="shared" si="350"/>
        <v>1900</v>
      </c>
      <c r="BH2194" s="16"/>
    </row>
    <row r="2195" spans="1:60" x14ac:dyDescent="0.25">
      <c r="A2195" s="16">
        <v>820003850</v>
      </c>
      <c r="B2195" s="16" t="s">
        <v>3461</v>
      </c>
      <c r="C2195" s="16" t="s">
        <v>3462</v>
      </c>
      <c r="D2195" s="17" t="s">
        <v>1210</v>
      </c>
      <c r="E2195" s="17">
        <v>88072</v>
      </c>
      <c r="F2195" s="17" t="str">
        <f t="shared" si="347"/>
        <v>ST88072</v>
      </c>
      <c r="G2195" s="17" t="e">
        <f>VLOOKUP(E2195,[4]PARTIDAS!$F:$M,8,0)</f>
        <v>#N/A</v>
      </c>
      <c r="H2195" s="17"/>
      <c r="I2195" s="18">
        <v>44865.658333333333</v>
      </c>
      <c r="J2195" s="18">
        <v>44865.658333333333</v>
      </c>
      <c r="K2195" s="17"/>
      <c r="L2195" s="19">
        <v>123929</v>
      </c>
      <c r="M2195" s="19">
        <v>123929</v>
      </c>
      <c r="N2195" s="16" t="s">
        <v>3481</v>
      </c>
      <c r="O2195" s="16"/>
      <c r="P2195" s="16"/>
      <c r="Q2195" s="16"/>
      <c r="R2195" s="16"/>
      <c r="S2195" s="16"/>
      <c r="T2195" s="16"/>
      <c r="U2195" s="16"/>
      <c r="V2195" s="16"/>
      <c r="W2195" s="16"/>
      <c r="X2195" s="16"/>
      <c r="Y2195" s="16"/>
      <c r="Z2195" s="16"/>
      <c r="AA2195" s="16"/>
      <c r="AB2195" s="16"/>
      <c r="AC2195" s="16"/>
      <c r="AD2195" s="16"/>
      <c r="AE2195" s="16"/>
      <c r="AF2195" s="16"/>
      <c r="AG2195" s="16"/>
      <c r="AH2195" s="16"/>
      <c r="AI2195" s="16"/>
      <c r="AJ2195" s="16" t="e">
        <f>VLOOKUP(E2195,[4]TD!$A:$B,2,0)</f>
        <v>#N/A</v>
      </c>
      <c r="AK2195" s="16"/>
      <c r="AL2195" s="16"/>
      <c r="AM2195" s="16"/>
      <c r="AN2195" s="16"/>
      <c r="AO2195" s="16"/>
      <c r="AP2195" s="16"/>
      <c r="AQ2195" s="16"/>
      <c r="AR2195" s="16"/>
      <c r="AS2195" s="16"/>
      <c r="AT2195" s="16">
        <f t="shared" si="348"/>
        <v>0</v>
      </c>
      <c r="AU2195" s="25">
        <f t="shared" si="343"/>
        <v>123929</v>
      </c>
      <c r="AV2195" s="16"/>
      <c r="AW2195" s="16"/>
      <c r="AX2195" s="16"/>
      <c r="AY2195" s="16"/>
      <c r="AZ2195" s="16"/>
      <c r="BA2195" s="16"/>
      <c r="BB2195" s="25">
        <f t="shared" si="344"/>
        <v>0</v>
      </c>
      <c r="BC2195" s="16"/>
      <c r="BD2195" s="52">
        <f t="shared" si="345"/>
        <v>44865.658333333333</v>
      </c>
      <c r="BE2195" s="16">
        <f t="shared" si="349"/>
        <v>2022</v>
      </c>
      <c r="BF2195" s="52">
        <f t="shared" si="346"/>
        <v>0</v>
      </c>
      <c r="BG2195" s="16">
        <f t="shared" si="350"/>
        <v>1900</v>
      </c>
      <c r="BH2195" s="16"/>
    </row>
    <row r="2196" spans="1:60" x14ac:dyDescent="0.25">
      <c r="A2196" s="16">
        <v>820003850</v>
      </c>
      <c r="B2196" s="16" t="s">
        <v>3461</v>
      </c>
      <c r="C2196" s="16" t="s">
        <v>3462</v>
      </c>
      <c r="D2196" s="17" t="s">
        <v>1210</v>
      </c>
      <c r="E2196" s="17">
        <v>88095</v>
      </c>
      <c r="F2196" s="17" t="str">
        <f t="shared" si="347"/>
        <v>ST88095</v>
      </c>
      <c r="G2196" s="17" t="e">
        <f>VLOOKUP(E2196,[4]PARTIDAS!$F:$M,8,0)</f>
        <v>#N/A</v>
      </c>
      <c r="H2196" s="17"/>
      <c r="I2196" s="18">
        <v>44865.856944444444</v>
      </c>
      <c r="J2196" s="18">
        <v>44865.856944444444</v>
      </c>
      <c r="K2196" s="17"/>
      <c r="L2196" s="19">
        <v>104963</v>
      </c>
      <c r="M2196" s="19">
        <v>104963</v>
      </c>
      <c r="N2196" s="16" t="s">
        <v>3481</v>
      </c>
      <c r="O2196" s="16"/>
      <c r="P2196" s="16"/>
      <c r="Q2196" s="16"/>
      <c r="R2196" s="16"/>
      <c r="S2196" s="16"/>
      <c r="T2196" s="16"/>
      <c r="U2196" s="16"/>
      <c r="V2196" s="16"/>
      <c r="W2196" s="16"/>
      <c r="X2196" s="16"/>
      <c r="Y2196" s="16"/>
      <c r="Z2196" s="16"/>
      <c r="AA2196" s="16"/>
      <c r="AB2196" s="16"/>
      <c r="AC2196" s="16"/>
      <c r="AD2196" s="16"/>
      <c r="AE2196" s="16"/>
      <c r="AF2196" s="16"/>
      <c r="AG2196" s="16"/>
      <c r="AH2196" s="16"/>
      <c r="AI2196" s="16"/>
      <c r="AJ2196" s="16" t="e">
        <f>VLOOKUP(E2196,[4]TD!$A:$B,2,0)</f>
        <v>#N/A</v>
      </c>
      <c r="AK2196" s="16"/>
      <c r="AL2196" s="16"/>
      <c r="AM2196" s="16"/>
      <c r="AN2196" s="16"/>
      <c r="AO2196" s="16"/>
      <c r="AP2196" s="16"/>
      <c r="AQ2196" s="16"/>
      <c r="AR2196" s="16"/>
      <c r="AS2196" s="16"/>
      <c r="AT2196" s="16">
        <f t="shared" si="348"/>
        <v>0</v>
      </c>
      <c r="AU2196" s="25">
        <f t="shared" si="343"/>
        <v>104963</v>
      </c>
      <c r="AV2196" s="16"/>
      <c r="AW2196" s="16"/>
      <c r="AX2196" s="16"/>
      <c r="AY2196" s="16"/>
      <c r="AZ2196" s="16"/>
      <c r="BA2196" s="16"/>
      <c r="BB2196" s="25">
        <f t="shared" si="344"/>
        <v>0</v>
      </c>
      <c r="BC2196" s="16"/>
      <c r="BD2196" s="52">
        <f t="shared" si="345"/>
        <v>44865.856944444444</v>
      </c>
      <c r="BE2196" s="16">
        <f t="shared" si="349"/>
        <v>2022</v>
      </c>
      <c r="BF2196" s="52">
        <f t="shared" si="346"/>
        <v>0</v>
      </c>
      <c r="BG2196" s="16">
        <f t="shared" si="350"/>
        <v>1900</v>
      </c>
      <c r="BH2196" s="16"/>
    </row>
    <row r="2198" spans="1:60" x14ac:dyDescent="0.25">
      <c r="Y2198" s="26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DAFE6-6F10-4AA1-991D-13ADF1EF1649}">
  <dimension ref="A1:E1068"/>
  <sheetViews>
    <sheetView topLeftCell="A3" workbookViewId="0">
      <selection activeCell="F4" sqref="F4"/>
    </sheetView>
  </sheetViews>
  <sheetFormatPr baseColWidth="10" defaultRowHeight="15" x14ac:dyDescent="0.25"/>
  <cols>
    <col min="1" max="1" width="23.140625" bestFit="1" customWidth="1"/>
    <col min="2" max="2" width="31.7109375" bestFit="1" customWidth="1"/>
    <col min="3" max="3" width="19.140625" customWidth="1"/>
    <col min="4" max="4" width="21.42578125" bestFit="1" customWidth="1"/>
    <col min="5" max="5" width="31.7109375" bestFit="1" customWidth="1"/>
  </cols>
  <sheetData>
    <row r="1" spans="1:5" x14ac:dyDescent="0.25">
      <c r="A1" t="s">
        <v>2244</v>
      </c>
      <c r="B1" t="s">
        <v>2245</v>
      </c>
    </row>
    <row r="3" spans="1:5" x14ac:dyDescent="0.25">
      <c r="A3" t="s">
        <v>2246</v>
      </c>
      <c r="B3" t="s">
        <v>2247</v>
      </c>
      <c r="C3" t="s">
        <v>2248</v>
      </c>
      <c r="D3" t="s">
        <v>2249</v>
      </c>
      <c r="E3" t="s">
        <v>2250</v>
      </c>
    </row>
    <row r="4" spans="1:5" x14ac:dyDescent="0.25">
      <c r="A4" t="s">
        <v>2251</v>
      </c>
      <c r="B4" t="s">
        <v>2252</v>
      </c>
      <c r="C4" t="s">
        <v>2253</v>
      </c>
      <c r="D4" t="s">
        <v>2254</v>
      </c>
      <c r="E4">
        <v>3607461</v>
      </c>
    </row>
    <row r="5" spans="1:5" x14ac:dyDescent="0.25">
      <c r="A5" t="s">
        <v>2251</v>
      </c>
      <c r="B5" t="s">
        <v>2251</v>
      </c>
      <c r="C5" t="s">
        <v>2253</v>
      </c>
      <c r="D5" t="s">
        <v>2255</v>
      </c>
      <c r="E5">
        <v>-3607461</v>
      </c>
    </row>
    <row r="6" spans="1:5" x14ac:dyDescent="0.25">
      <c r="A6" t="s">
        <v>2256</v>
      </c>
      <c r="B6" t="s">
        <v>2257</v>
      </c>
      <c r="C6" t="s">
        <v>2253</v>
      </c>
      <c r="D6" t="s">
        <v>2254</v>
      </c>
      <c r="E6">
        <v>3411874</v>
      </c>
    </row>
    <row r="7" spans="1:5" x14ac:dyDescent="0.25">
      <c r="A7" t="s">
        <v>2256</v>
      </c>
      <c r="B7" t="s">
        <v>2256</v>
      </c>
      <c r="C7" t="s">
        <v>2253</v>
      </c>
      <c r="D7" t="s">
        <v>2255</v>
      </c>
      <c r="E7">
        <v>-3411874</v>
      </c>
    </row>
    <row r="8" spans="1:5" x14ac:dyDescent="0.25">
      <c r="A8" t="s">
        <v>2258</v>
      </c>
      <c r="B8" t="s">
        <v>2259</v>
      </c>
      <c r="C8" t="s">
        <v>2260</v>
      </c>
      <c r="D8" t="s">
        <v>2261</v>
      </c>
      <c r="E8">
        <v>-2181394</v>
      </c>
    </row>
    <row r="9" spans="1:5" x14ac:dyDescent="0.25">
      <c r="A9" t="s">
        <v>2258</v>
      </c>
      <c r="B9" t="s">
        <v>2262</v>
      </c>
      <c r="C9" t="s">
        <v>2263</v>
      </c>
      <c r="D9" t="s">
        <v>2254</v>
      </c>
      <c r="E9">
        <v>2181394</v>
      </c>
    </row>
    <row r="10" spans="1:5" x14ac:dyDescent="0.25">
      <c r="A10" t="s">
        <v>2258</v>
      </c>
      <c r="B10" t="s">
        <v>2258</v>
      </c>
      <c r="C10" t="s">
        <v>2260</v>
      </c>
      <c r="D10" t="s">
        <v>2264</v>
      </c>
      <c r="E10">
        <v>0</v>
      </c>
    </row>
    <row r="11" spans="1:5" x14ac:dyDescent="0.25">
      <c r="A11" t="s">
        <v>2265</v>
      </c>
      <c r="B11" t="s">
        <v>2266</v>
      </c>
      <c r="C11" t="s">
        <v>426</v>
      </c>
      <c r="D11" t="s">
        <v>2267</v>
      </c>
      <c r="E11">
        <v>-1584096</v>
      </c>
    </row>
    <row r="12" spans="1:5" x14ac:dyDescent="0.25">
      <c r="A12" t="s">
        <v>2265</v>
      </c>
      <c r="B12" t="s">
        <v>2268</v>
      </c>
      <c r="C12" t="s">
        <v>2263</v>
      </c>
      <c r="D12" t="s">
        <v>2254</v>
      </c>
      <c r="E12">
        <v>2297948</v>
      </c>
    </row>
    <row r="13" spans="1:5" x14ac:dyDescent="0.25">
      <c r="A13" t="s">
        <v>2265</v>
      </c>
      <c r="B13" t="s">
        <v>2265</v>
      </c>
      <c r="C13" t="s">
        <v>2263</v>
      </c>
      <c r="D13" t="s">
        <v>2264</v>
      </c>
      <c r="E13">
        <v>-713852</v>
      </c>
    </row>
    <row r="14" spans="1:5" x14ac:dyDescent="0.25">
      <c r="A14" t="s">
        <v>2269</v>
      </c>
      <c r="B14" t="s">
        <v>2270</v>
      </c>
      <c r="C14" t="s">
        <v>427</v>
      </c>
      <c r="D14" t="s">
        <v>2267</v>
      </c>
      <c r="E14">
        <v>-1904833</v>
      </c>
    </row>
    <row r="15" spans="1:5" x14ac:dyDescent="0.25">
      <c r="A15" t="s">
        <v>2269</v>
      </c>
      <c r="B15" t="s">
        <v>2271</v>
      </c>
      <c r="C15" t="s">
        <v>2272</v>
      </c>
      <c r="D15" t="s">
        <v>2254</v>
      </c>
      <c r="E15">
        <v>3155573</v>
      </c>
    </row>
    <row r="16" spans="1:5" x14ac:dyDescent="0.25">
      <c r="A16" t="s">
        <v>2269</v>
      </c>
      <c r="B16" t="s">
        <v>2269</v>
      </c>
      <c r="C16" t="s">
        <v>2272</v>
      </c>
      <c r="D16" t="s">
        <v>2264</v>
      </c>
      <c r="E16">
        <v>-1250740</v>
      </c>
    </row>
    <row r="17" spans="1:5" x14ac:dyDescent="0.25">
      <c r="A17" t="s">
        <v>2273</v>
      </c>
      <c r="B17" t="s">
        <v>2274</v>
      </c>
      <c r="C17" t="s">
        <v>2275</v>
      </c>
      <c r="D17" t="s">
        <v>2261</v>
      </c>
      <c r="E17">
        <v>-2992520</v>
      </c>
    </row>
    <row r="18" spans="1:5" x14ac:dyDescent="0.25">
      <c r="A18" t="s">
        <v>2273</v>
      </c>
      <c r="B18" t="s">
        <v>2276</v>
      </c>
      <c r="C18" t="s">
        <v>2272</v>
      </c>
      <c r="D18" t="s">
        <v>2254</v>
      </c>
      <c r="E18">
        <v>2992520</v>
      </c>
    </row>
    <row r="19" spans="1:5" x14ac:dyDescent="0.25">
      <c r="A19" t="s">
        <v>2273</v>
      </c>
      <c r="B19" t="s">
        <v>2273</v>
      </c>
      <c r="C19" t="s">
        <v>2275</v>
      </c>
      <c r="D19" t="s">
        <v>2264</v>
      </c>
      <c r="E19">
        <v>0</v>
      </c>
    </row>
    <row r="20" spans="1:5" x14ac:dyDescent="0.25">
      <c r="A20" t="s">
        <v>2277</v>
      </c>
      <c r="B20" t="s">
        <v>2278</v>
      </c>
      <c r="C20" t="s">
        <v>429</v>
      </c>
      <c r="D20" t="s">
        <v>2267</v>
      </c>
      <c r="E20">
        <v>-3495664</v>
      </c>
    </row>
    <row r="21" spans="1:5" x14ac:dyDescent="0.25">
      <c r="A21" t="s">
        <v>2277</v>
      </c>
      <c r="B21" t="s">
        <v>2279</v>
      </c>
      <c r="C21" t="s">
        <v>2280</v>
      </c>
      <c r="D21" t="s">
        <v>2254</v>
      </c>
      <c r="E21">
        <v>3607461</v>
      </c>
    </row>
    <row r="22" spans="1:5" x14ac:dyDescent="0.25">
      <c r="A22" t="s">
        <v>2277</v>
      </c>
      <c r="B22" t="s">
        <v>2277</v>
      </c>
      <c r="C22" t="s">
        <v>2280</v>
      </c>
      <c r="D22" t="s">
        <v>2264</v>
      </c>
      <c r="E22">
        <v>-111797</v>
      </c>
    </row>
    <row r="23" spans="1:5" x14ac:dyDescent="0.25">
      <c r="A23" t="s">
        <v>2281</v>
      </c>
      <c r="B23" t="s">
        <v>2282</v>
      </c>
      <c r="C23" t="s">
        <v>2283</v>
      </c>
      <c r="D23" t="s">
        <v>2261</v>
      </c>
      <c r="E23">
        <v>-3411874</v>
      </c>
    </row>
    <row r="24" spans="1:5" x14ac:dyDescent="0.25">
      <c r="A24" t="s">
        <v>2281</v>
      </c>
      <c r="B24" t="s">
        <v>2284</v>
      </c>
      <c r="C24" t="s">
        <v>2280</v>
      </c>
      <c r="D24" t="s">
        <v>2254</v>
      </c>
      <c r="E24">
        <v>3411874</v>
      </c>
    </row>
    <row r="25" spans="1:5" x14ac:dyDescent="0.25">
      <c r="A25" t="s">
        <v>2281</v>
      </c>
      <c r="B25" t="s">
        <v>2281</v>
      </c>
      <c r="C25" t="s">
        <v>2283</v>
      </c>
      <c r="D25" t="s">
        <v>2264</v>
      </c>
      <c r="E25">
        <v>0</v>
      </c>
    </row>
    <row r="26" spans="1:5" x14ac:dyDescent="0.25">
      <c r="A26" t="s">
        <v>2285</v>
      </c>
      <c r="B26" t="s">
        <v>2286</v>
      </c>
      <c r="C26" t="s">
        <v>2287</v>
      </c>
      <c r="D26" t="s">
        <v>2261</v>
      </c>
      <c r="E26">
        <v>-4006897</v>
      </c>
    </row>
    <row r="27" spans="1:5" x14ac:dyDescent="0.25">
      <c r="A27" t="s">
        <v>2285</v>
      </c>
      <c r="B27" t="s">
        <v>2288</v>
      </c>
      <c r="C27" t="s">
        <v>2289</v>
      </c>
      <c r="D27" t="s">
        <v>2254</v>
      </c>
      <c r="E27">
        <v>4006897</v>
      </c>
    </row>
    <row r="28" spans="1:5" x14ac:dyDescent="0.25">
      <c r="A28" t="s">
        <v>2285</v>
      </c>
      <c r="B28" t="s">
        <v>2285</v>
      </c>
      <c r="C28" t="s">
        <v>2287</v>
      </c>
      <c r="D28" t="s">
        <v>2264</v>
      </c>
      <c r="E28">
        <v>0</v>
      </c>
    </row>
    <row r="29" spans="1:5" x14ac:dyDescent="0.25">
      <c r="A29" t="s">
        <v>2290</v>
      </c>
      <c r="B29" t="s">
        <v>2291</v>
      </c>
      <c r="C29" t="s">
        <v>446</v>
      </c>
      <c r="D29" t="s">
        <v>2267</v>
      </c>
      <c r="E29">
        <v>-3967676</v>
      </c>
    </row>
    <row r="30" spans="1:5" x14ac:dyDescent="0.25">
      <c r="A30" t="s">
        <v>2290</v>
      </c>
      <c r="B30" t="s">
        <v>2292</v>
      </c>
      <c r="C30" t="s">
        <v>2289</v>
      </c>
      <c r="D30" t="s">
        <v>2254</v>
      </c>
      <c r="E30">
        <v>4236594</v>
      </c>
    </row>
    <row r="31" spans="1:5" x14ac:dyDescent="0.25">
      <c r="A31" t="s">
        <v>2290</v>
      </c>
      <c r="B31" t="s">
        <v>2290</v>
      </c>
      <c r="C31" t="s">
        <v>2289</v>
      </c>
      <c r="D31" t="s">
        <v>2264</v>
      </c>
      <c r="E31">
        <v>-268918</v>
      </c>
    </row>
    <row r="32" spans="1:5" x14ac:dyDescent="0.25">
      <c r="A32" t="s">
        <v>2293</v>
      </c>
      <c r="B32" t="s">
        <v>2294</v>
      </c>
      <c r="C32" t="s">
        <v>447</v>
      </c>
      <c r="D32" t="s">
        <v>2267</v>
      </c>
      <c r="E32">
        <v>-3488496</v>
      </c>
    </row>
    <row r="33" spans="1:5" x14ac:dyDescent="0.25">
      <c r="A33" t="s">
        <v>2293</v>
      </c>
      <c r="B33" t="s">
        <v>2295</v>
      </c>
      <c r="C33" t="s">
        <v>2296</v>
      </c>
      <c r="D33" t="s">
        <v>2254</v>
      </c>
      <c r="E33">
        <v>5630199</v>
      </c>
    </row>
    <row r="34" spans="1:5" x14ac:dyDescent="0.25">
      <c r="A34" t="s">
        <v>2293</v>
      </c>
      <c r="B34" t="s">
        <v>2293</v>
      </c>
      <c r="C34" t="s">
        <v>2296</v>
      </c>
      <c r="D34" t="s">
        <v>2264</v>
      </c>
      <c r="E34">
        <v>-2141703</v>
      </c>
    </row>
    <row r="35" spans="1:5" x14ac:dyDescent="0.25">
      <c r="A35" t="s">
        <v>2297</v>
      </c>
      <c r="B35" t="s">
        <v>2298</v>
      </c>
      <c r="C35" t="s">
        <v>2299</v>
      </c>
      <c r="D35" t="s">
        <v>2267</v>
      </c>
      <c r="E35">
        <v>-5324944</v>
      </c>
    </row>
    <row r="36" spans="1:5" x14ac:dyDescent="0.25">
      <c r="A36" t="s">
        <v>2297</v>
      </c>
      <c r="B36" t="s">
        <v>2300</v>
      </c>
      <c r="C36" t="s">
        <v>2296</v>
      </c>
      <c r="D36" t="s">
        <v>2254</v>
      </c>
      <c r="E36">
        <v>5324944</v>
      </c>
    </row>
    <row r="37" spans="1:5" x14ac:dyDescent="0.25">
      <c r="A37" t="s">
        <v>2297</v>
      </c>
      <c r="B37" t="s">
        <v>2297</v>
      </c>
      <c r="C37" t="s">
        <v>2296</v>
      </c>
      <c r="D37" t="s">
        <v>2264</v>
      </c>
      <c r="E37">
        <v>0</v>
      </c>
    </row>
    <row r="38" spans="1:5" x14ac:dyDescent="0.25">
      <c r="A38" t="s">
        <v>2301</v>
      </c>
      <c r="B38" t="s">
        <v>2302</v>
      </c>
      <c r="C38" t="s">
        <v>2303</v>
      </c>
      <c r="D38" t="s">
        <v>2261</v>
      </c>
      <c r="E38">
        <v>-5808300</v>
      </c>
    </row>
    <row r="39" spans="1:5" x14ac:dyDescent="0.25">
      <c r="A39" t="s">
        <v>2301</v>
      </c>
      <c r="B39" t="s">
        <v>2304</v>
      </c>
      <c r="C39" t="s">
        <v>2305</v>
      </c>
      <c r="D39" t="s">
        <v>2254</v>
      </c>
      <c r="E39">
        <v>5808300</v>
      </c>
    </row>
    <row r="40" spans="1:5" x14ac:dyDescent="0.25">
      <c r="A40" t="s">
        <v>2301</v>
      </c>
      <c r="B40" t="s">
        <v>2301</v>
      </c>
      <c r="C40" t="s">
        <v>2303</v>
      </c>
      <c r="D40" t="s">
        <v>2264</v>
      </c>
      <c r="E40">
        <v>0</v>
      </c>
    </row>
    <row r="41" spans="1:5" x14ac:dyDescent="0.25">
      <c r="A41" t="s">
        <v>2306</v>
      </c>
      <c r="B41" t="s">
        <v>2307</v>
      </c>
      <c r="C41" t="s">
        <v>448</v>
      </c>
      <c r="D41" t="s">
        <v>2267</v>
      </c>
      <c r="E41">
        <v>-3949785</v>
      </c>
    </row>
    <row r="42" spans="1:5" x14ac:dyDescent="0.25">
      <c r="A42" t="s">
        <v>2306</v>
      </c>
      <c r="B42" t="s">
        <v>2308</v>
      </c>
      <c r="C42" t="s">
        <v>2305</v>
      </c>
      <c r="D42" t="s">
        <v>2254</v>
      </c>
      <c r="E42">
        <v>6141263</v>
      </c>
    </row>
    <row r="43" spans="1:5" x14ac:dyDescent="0.25">
      <c r="A43" t="s">
        <v>2306</v>
      </c>
      <c r="B43" t="s">
        <v>2306</v>
      </c>
      <c r="C43" t="s">
        <v>2305</v>
      </c>
      <c r="D43" t="s">
        <v>2264</v>
      </c>
      <c r="E43">
        <v>-2191478</v>
      </c>
    </row>
    <row r="44" spans="1:5" x14ac:dyDescent="0.25">
      <c r="A44" t="s">
        <v>2309</v>
      </c>
      <c r="B44" t="s">
        <v>2310</v>
      </c>
      <c r="C44" t="s">
        <v>476</v>
      </c>
      <c r="D44" t="s">
        <v>2261</v>
      </c>
      <c r="E44">
        <v>-6324326</v>
      </c>
    </row>
    <row r="45" spans="1:5" x14ac:dyDescent="0.25">
      <c r="A45" t="s">
        <v>2309</v>
      </c>
      <c r="B45" t="s">
        <v>2311</v>
      </c>
      <c r="C45" t="s">
        <v>2312</v>
      </c>
      <c r="D45" t="s">
        <v>2254</v>
      </c>
      <c r="E45">
        <v>6324326</v>
      </c>
    </row>
    <row r="46" spans="1:5" x14ac:dyDescent="0.25">
      <c r="A46" t="s">
        <v>2309</v>
      </c>
      <c r="B46" t="s">
        <v>2309</v>
      </c>
      <c r="C46" t="s">
        <v>476</v>
      </c>
      <c r="D46" t="s">
        <v>2264</v>
      </c>
      <c r="E46">
        <v>0</v>
      </c>
    </row>
    <row r="47" spans="1:5" x14ac:dyDescent="0.25">
      <c r="A47" t="s">
        <v>2313</v>
      </c>
      <c r="B47" t="s">
        <v>2314</v>
      </c>
      <c r="C47" t="s">
        <v>2315</v>
      </c>
      <c r="D47" t="s">
        <v>2261</v>
      </c>
      <c r="E47">
        <v>-6686870</v>
      </c>
    </row>
    <row r="48" spans="1:5" x14ac:dyDescent="0.25">
      <c r="A48" t="s">
        <v>2313</v>
      </c>
      <c r="B48" t="s">
        <v>2316</v>
      </c>
      <c r="C48" t="s">
        <v>2312</v>
      </c>
      <c r="D48" t="s">
        <v>2254</v>
      </c>
      <c r="E48">
        <v>6686870</v>
      </c>
    </row>
    <row r="49" spans="1:5" x14ac:dyDescent="0.25">
      <c r="A49" t="s">
        <v>2313</v>
      </c>
      <c r="B49" t="s">
        <v>2313</v>
      </c>
      <c r="C49" t="s">
        <v>2315</v>
      </c>
      <c r="D49" t="s">
        <v>2264</v>
      </c>
      <c r="E49">
        <v>0</v>
      </c>
    </row>
    <row r="50" spans="1:5" x14ac:dyDescent="0.25">
      <c r="A50" t="s">
        <v>2317</v>
      </c>
      <c r="B50" t="s">
        <v>2318</v>
      </c>
      <c r="C50" t="s">
        <v>477</v>
      </c>
      <c r="D50" t="s">
        <v>2261</v>
      </c>
      <c r="E50">
        <v>-11266602</v>
      </c>
    </row>
    <row r="51" spans="1:5" x14ac:dyDescent="0.25">
      <c r="A51" t="s">
        <v>2317</v>
      </c>
      <c r="B51" t="s">
        <v>2319</v>
      </c>
      <c r="C51" t="s">
        <v>2320</v>
      </c>
      <c r="D51" t="s">
        <v>2254</v>
      </c>
      <c r="E51">
        <v>11266602</v>
      </c>
    </row>
    <row r="52" spans="1:5" x14ac:dyDescent="0.25">
      <c r="A52" t="s">
        <v>2317</v>
      </c>
      <c r="B52" t="s">
        <v>2317</v>
      </c>
      <c r="C52" t="s">
        <v>477</v>
      </c>
      <c r="D52" t="s">
        <v>2264</v>
      </c>
      <c r="E52">
        <v>0</v>
      </c>
    </row>
    <row r="53" spans="1:5" x14ac:dyDescent="0.25">
      <c r="A53" t="s">
        <v>2321</v>
      </c>
      <c r="B53" t="s">
        <v>2322</v>
      </c>
      <c r="C53" t="s">
        <v>450</v>
      </c>
      <c r="D53" t="s">
        <v>2267</v>
      </c>
      <c r="E53">
        <v>-8832323</v>
      </c>
    </row>
    <row r="54" spans="1:5" x14ac:dyDescent="0.25">
      <c r="A54" t="s">
        <v>2321</v>
      </c>
      <c r="B54" t="s">
        <v>2323</v>
      </c>
      <c r="C54" t="s">
        <v>2324</v>
      </c>
      <c r="D54" t="s">
        <v>2254</v>
      </c>
      <c r="E54">
        <v>11912465</v>
      </c>
    </row>
    <row r="55" spans="1:5" x14ac:dyDescent="0.25">
      <c r="A55" t="s">
        <v>2321</v>
      </c>
      <c r="B55" t="s">
        <v>2321</v>
      </c>
      <c r="C55" t="s">
        <v>2324</v>
      </c>
      <c r="D55" t="s">
        <v>2264</v>
      </c>
      <c r="E55">
        <v>-3080142</v>
      </c>
    </row>
    <row r="56" spans="1:5" x14ac:dyDescent="0.25">
      <c r="A56" t="s">
        <v>2325</v>
      </c>
      <c r="B56" t="s">
        <v>2326</v>
      </c>
      <c r="C56" t="s">
        <v>2327</v>
      </c>
      <c r="D56" t="s">
        <v>2267</v>
      </c>
      <c r="E56">
        <v>-11210877</v>
      </c>
    </row>
    <row r="57" spans="1:5" x14ac:dyDescent="0.25">
      <c r="A57" t="s">
        <v>2325</v>
      </c>
      <c r="B57" t="s">
        <v>2328</v>
      </c>
      <c r="C57" t="s">
        <v>2329</v>
      </c>
      <c r="D57" t="s">
        <v>2254</v>
      </c>
      <c r="E57">
        <v>15180845</v>
      </c>
    </row>
    <row r="58" spans="1:5" x14ac:dyDescent="0.25">
      <c r="A58" t="s">
        <v>2325</v>
      </c>
      <c r="B58" t="s">
        <v>2325</v>
      </c>
      <c r="C58" t="s">
        <v>2329</v>
      </c>
      <c r="D58" t="s">
        <v>2264</v>
      </c>
      <c r="E58">
        <v>-3969968</v>
      </c>
    </row>
    <row r="59" spans="1:5" x14ac:dyDescent="0.25">
      <c r="A59" t="s">
        <v>2330</v>
      </c>
      <c r="B59" t="s">
        <v>2331</v>
      </c>
      <c r="C59" t="s">
        <v>449</v>
      </c>
      <c r="D59" t="s">
        <v>2267</v>
      </c>
      <c r="E59">
        <v>-8606296</v>
      </c>
    </row>
    <row r="60" spans="1:5" x14ac:dyDescent="0.25">
      <c r="A60" t="s">
        <v>2330</v>
      </c>
      <c r="B60" t="s">
        <v>2332</v>
      </c>
      <c r="C60" t="s">
        <v>2333</v>
      </c>
      <c r="D60" t="s">
        <v>2254</v>
      </c>
      <c r="E60">
        <v>16051093</v>
      </c>
    </row>
    <row r="61" spans="1:5" x14ac:dyDescent="0.25">
      <c r="A61" t="s">
        <v>2330</v>
      </c>
      <c r="B61" t="s">
        <v>2330</v>
      </c>
      <c r="C61" t="s">
        <v>2333</v>
      </c>
      <c r="D61" t="s">
        <v>2264</v>
      </c>
      <c r="E61">
        <v>-7444797</v>
      </c>
    </row>
    <row r="62" spans="1:5" x14ac:dyDescent="0.25">
      <c r="A62" t="s">
        <v>2334</v>
      </c>
      <c r="B62" t="s">
        <v>2335</v>
      </c>
      <c r="C62" t="s">
        <v>2336</v>
      </c>
      <c r="D62" t="s">
        <v>2267</v>
      </c>
      <c r="E62">
        <v>-7357368</v>
      </c>
    </row>
    <row r="63" spans="1:5" x14ac:dyDescent="0.25">
      <c r="A63" t="s">
        <v>2334</v>
      </c>
      <c r="B63" t="s">
        <v>2337</v>
      </c>
      <c r="C63" t="s">
        <v>452</v>
      </c>
      <c r="D63" t="s">
        <v>2267</v>
      </c>
      <c r="E63">
        <v>-678965</v>
      </c>
    </row>
    <row r="64" spans="1:5" x14ac:dyDescent="0.25">
      <c r="A64" t="s">
        <v>2334</v>
      </c>
      <c r="B64" t="s">
        <v>2338</v>
      </c>
      <c r="C64" t="s">
        <v>2339</v>
      </c>
      <c r="D64" t="s">
        <v>2254</v>
      </c>
      <c r="E64">
        <v>13131374</v>
      </c>
    </row>
    <row r="65" spans="1:5" x14ac:dyDescent="0.25">
      <c r="A65" t="s">
        <v>2334</v>
      </c>
      <c r="B65" t="s">
        <v>2334</v>
      </c>
      <c r="C65" t="s">
        <v>2339</v>
      </c>
      <c r="D65" t="s">
        <v>2264</v>
      </c>
      <c r="E65">
        <v>-5095041</v>
      </c>
    </row>
    <row r="66" spans="1:5" x14ac:dyDescent="0.25">
      <c r="A66" t="s">
        <v>2340</v>
      </c>
      <c r="B66" t="s">
        <v>2341</v>
      </c>
      <c r="C66" t="s">
        <v>2342</v>
      </c>
      <c r="D66" t="s">
        <v>2267</v>
      </c>
      <c r="E66">
        <v>-10965610</v>
      </c>
    </row>
    <row r="67" spans="1:5" x14ac:dyDescent="0.25">
      <c r="A67" t="s">
        <v>2340</v>
      </c>
      <c r="B67" t="s">
        <v>2343</v>
      </c>
      <c r="C67" t="s">
        <v>458</v>
      </c>
      <c r="D67" t="s">
        <v>2267</v>
      </c>
      <c r="E67">
        <v>-642153</v>
      </c>
    </row>
    <row r="68" spans="1:5" x14ac:dyDescent="0.25">
      <c r="A68" t="s">
        <v>2340</v>
      </c>
      <c r="B68" t="s">
        <v>2344</v>
      </c>
      <c r="C68" t="s">
        <v>2345</v>
      </c>
      <c r="D68" t="s">
        <v>2254</v>
      </c>
      <c r="E68">
        <v>12419426</v>
      </c>
    </row>
    <row r="69" spans="1:5" x14ac:dyDescent="0.25">
      <c r="A69" t="s">
        <v>2340</v>
      </c>
      <c r="B69" t="s">
        <v>2340</v>
      </c>
      <c r="C69" t="s">
        <v>2345</v>
      </c>
      <c r="D69" t="s">
        <v>2264</v>
      </c>
      <c r="E69">
        <v>-811663</v>
      </c>
    </row>
    <row r="70" spans="1:5" x14ac:dyDescent="0.25">
      <c r="A70" t="s">
        <v>2346</v>
      </c>
      <c r="B70" t="s">
        <v>2347</v>
      </c>
      <c r="C70" t="s">
        <v>478</v>
      </c>
      <c r="D70" t="s">
        <v>2261</v>
      </c>
      <c r="E70">
        <v>-10860637</v>
      </c>
    </row>
    <row r="71" spans="1:5" x14ac:dyDescent="0.25">
      <c r="A71" t="s">
        <v>2346</v>
      </c>
      <c r="B71" t="s">
        <v>2348</v>
      </c>
      <c r="C71" t="s">
        <v>440</v>
      </c>
      <c r="D71" t="s">
        <v>2267</v>
      </c>
      <c r="E71">
        <v>-747126</v>
      </c>
    </row>
    <row r="72" spans="1:5" x14ac:dyDescent="0.25">
      <c r="A72" t="s">
        <v>2346</v>
      </c>
      <c r="B72" t="s">
        <v>2349</v>
      </c>
      <c r="C72" t="s">
        <v>2350</v>
      </c>
      <c r="D72" t="s">
        <v>2254</v>
      </c>
      <c r="E72">
        <v>11607763</v>
      </c>
    </row>
    <row r="73" spans="1:5" x14ac:dyDescent="0.25">
      <c r="A73" t="s">
        <v>2346</v>
      </c>
      <c r="B73" t="s">
        <v>2346</v>
      </c>
      <c r="C73" t="s">
        <v>478</v>
      </c>
      <c r="D73" t="s">
        <v>2264</v>
      </c>
      <c r="E73">
        <v>0</v>
      </c>
    </row>
    <row r="74" spans="1:5" x14ac:dyDescent="0.25">
      <c r="A74" t="s">
        <v>2351</v>
      </c>
      <c r="B74" t="s">
        <v>2352</v>
      </c>
      <c r="C74" t="s">
        <v>439</v>
      </c>
      <c r="D74" t="s">
        <v>2261</v>
      </c>
      <c r="E74">
        <v>-11483228</v>
      </c>
    </row>
    <row r="75" spans="1:5" x14ac:dyDescent="0.25">
      <c r="A75" t="s">
        <v>2351</v>
      </c>
      <c r="B75" t="s">
        <v>2353</v>
      </c>
      <c r="C75" t="s">
        <v>451</v>
      </c>
      <c r="D75" t="s">
        <v>2267</v>
      </c>
      <c r="E75">
        <v>-789955</v>
      </c>
    </row>
    <row r="76" spans="1:5" x14ac:dyDescent="0.25">
      <c r="A76" t="s">
        <v>2351</v>
      </c>
      <c r="B76" t="s">
        <v>2354</v>
      </c>
      <c r="C76" t="s">
        <v>2355</v>
      </c>
      <c r="D76" t="s">
        <v>2254</v>
      </c>
      <c r="E76">
        <v>12273183</v>
      </c>
    </row>
    <row r="77" spans="1:5" x14ac:dyDescent="0.25">
      <c r="A77" t="s">
        <v>2351</v>
      </c>
      <c r="B77" t="s">
        <v>2351</v>
      </c>
      <c r="C77" t="s">
        <v>2356</v>
      </c>
      <c r="D77" t="s">
        <v>2264</v>
      </c>
      <c r="E77">
        <v>0</v>
      </c>
    </row>
    <row r="78" spans="1:5" x14ac:dyDescent="0.25">
      <c r="A78" t="s">
        <v>2357</v>
      </c>
      <c r="B78" t="s">
        <v>2358</v>
      </c>
      <c r="C78" t="s">
        <v>2359</v>
      </c>
      <c r="D78" t="s">
        <v>2261</v>
      </c>
      <c r="E78">
        <v>-10748167</v>
      </c>
    </row>
    <row r="79" spans="1:5" x14ac:dyDescent="0.25">
      <c r="A79" t="s">
        <v>2357</v>
      </c>
      <c r="B79" t="s">
        <v>2360</v>
      </c>
      <c r="C79" t="s">
        <v>453</v>
      </c>
      <c r="D79" t="s">
        <v>2267</v>
      </c>
      <c r="E79">
        <v>-859596</v>
      </c>
    </row>
    <row r="80" spans="1:5" x14ac:dyDescent="0.25">
      <c r="A80" t="s">
        <v>2357</v>
      </c>
      <c r="B80" t="s">
        <v>2361</v>
      </c>
      <c r="C80" t="s">
        <v>2362</v>
      </c>
      <c r="D80" t="s">
        <v>2254</v>
      </c>
      <c r="E80">
        <v>11607763</v>
      </c>
    </row>
    <row r="81" spans="1:5" x14ac:dyDescent="0.25">
      <c r="A81" t="s">
        <v>2357</v>
      </c>
      <c r="B81" t="s">
        <v>2357</v>
      </c>
      <c r="C81" t="s">
        <v>2359</v>
      </c>
      <c r="D81" t="s">
        <v>2264</v>
      </c>
      <c r="E81">
        <v>0</v>
      </c>
    </row>
    <row r="82" spans="1:5" x14ac:dyDescent="0.25">
      <c r="A82" t="s">
        <v>2363</v>
      </c>
      <c r="B82" t="s">
        <v>2364</v>
      </c>
      <c r="C82" t="s">
        <v>441</v>
      </c>
      <c r="D82" t="s">
        <v>2267</v>
      </c>
      <c r="E82">
        <v>-6997527</v>
      </c>
    </row>
    <row r="83" spans="1:5" x14ac:dyDescent="0.25">
      <c r="A83" t="s">
        <v>2363</v>
      </c>
      <c r="B83" t="s">
        <v>2365</v>
      </c>
      <c r="C83" t="s">
        <v>479</v>
      </c>
      <c r="D83" t="s">
        <v>2267</v>
      </c>
      <c r="E83">
        <v>-908873</v>
      </c>
    </row>
    <row r="84" spans="1:5" x14ac:dyDescent="0.25">
      <c r="A84" t="s">
        <v>2363</v>
      </c>
      <c r="B84" t="s">
        <v>2366</v>
      </c>
      <c r="C84" t="s">
        <v>2367</v>
      </c>
      <c r="D84" t="s">
        <v>2254</v>
      </c>
      <c r="E84">
        <v>12273183</v>
      </c>
    </row>
    <row r="85" spans="1:5" x14ac:dyDescent="0.25">
      <c r="A85" t="s">
        <v>2363</v>
      </c>
      <c r="B85" t="s">
        <v>2363</v>
      </c>
      <c r="C85" t="s">
        <v>2367</v>
      </c>
      <c r="D85" t="s">
        <v>2264</v>
      </c>
      <c r="E85">
        <v>-4366783</v>
      </c>
    </row>
    <row r="86" spans="1:5" x14ac:dyDescent="0.25">
      <c r="A86" t="s">
        <v>2368</v>
      </c>
      <c r="B86" t="s">
        <v>2369</v>
      </c>
      <c r="C86" t="s">
        <v>2370</v>
      </c>
      <c r="D86" t="s">
        <v>2267</v>
      </c>
      <c r="E86">
        <v>-11456195</v>
      </c>
    </row>
    <row r="87" spans="1:5" x14ac:dyDescent="0.25">
      <c r="A87" t="s">
        <v>2368</v>
      </c>
      <c r="B87" t="s">
        <v>2371</v>
      </c>
      <c r="C87" t="s">
        <v>459</v>
      </c>
      <c r="D87" t="s">
        <v>2267</v>
      </c>
      <c r="E87">
        <v>-1333043</v>
      </c>
    </row>
    <row r="88" spans="1:5" x14ac:dyDescent="0.25">
      <c r="A88" t="s">
        <v>2368</v>
      </c>
      <c r="B88" t="s">
        <v>2372</v>
      </c>
      <c r="C88" t="s">
        <v>2373</v>
      </c>
      <c r="D88" t="s">
        <v>2254</v>
      </c>
      <c r="E88">
        <v>13937511</v>
      </c>
    </row>
    <row r="89" spans="1:5" x14ac:dyDescent="0.25">
      <c r="A89" t="s">
        <v>2368</v>
      </c>
      <c r="B89" t="s">
        <v>2368</v>
      </c>
      <c r="C89" t="s">
        <v>2373</v>
      </c>
      <c r="D89" t="s">
        <v>2264</v>
      </c>
      <c r="E89">
        <v>-1148273</v>
      </c>
    </row>
    <row r="90" spans="1:5" x14ac:dyDescent="0.25">
      <c r="A90" t="s">
        <v>2374</v>
      </c>
      <c r="B90" t="s">
        <v>2375</v>
      </c>
      <c r="C90" t="s">
        <v>2376</v>
      </c>
      <c r="D90" t="s">
        <v>2267</v>
      </c>
      <c r="E90">
        <v>-7461633</v>
      </c>
    </row>
    <row r="91" spans="1:5" x14ac:dyDescent="0.25">
      <c r="A91" t="s">
        <v>2374</v>
      </c>
      <c r="B91" t="s">
        <v>2377</v>
      </c>
      <c r="C91" t="s">
        <v>454</v>
      </c>
      <c r="D91" t="s">
        <v>2267</v>
      </c>
      <c r="E91">
        <v>-1409461</v>
      </c>
    </row>
    <row r="92" spans="1:5" x14ac:dyDescent="0.25">
      <c r="A92" t="s">
        <v>2374</v>
      </c>
      <c r="B92" t="s">
        <v>2378</v>
      </c>
      <c r="C92" t="s">
        <v>2379</v>
      </c>
      <c r="D92" t="s">
        <v>2254</v>
      </c>
      <c r="E92">
        <v>14736483</v>
      </c>
    </row>
    <row r="93" spans="1:5" x14ac:dyDescent="0.25">
      <c r="A93" t="s">
        <v>2374</v>
      </c>
      <c r="B93" t="s">
        <v>2374</v>
      </c>
      <c r="C93" t="s">
        <v>2379</v>
      </c>
      <c r="D93" t="s">
        <v>2264</v>
      </c>
      <c r="E93">
        <v>-5865389</v>
      </c>
    </row>
    <row r="94" spans="1:5" x14ac:dyDescent="0.25">
      <c r="A94" t="s">
        <v>2380</v>
      </c>
      <c r="B94" t="s">
        <v>2381</v>
      </c>
      <c r="C94" t="s">
        <v>480</v>
      </c>
      <c r="D94" t="s">
        <v>2261</v>
      </c>
      <c r="E94">
        <v>-12789239</v>
      </c>
    </row>
    <row r="95" spans="1:5" x14ac:dyDescent="0.25">
      <c r="A95" t="s">
        <v>2380</v>
      </c>
      <c r="B95" t="s">
        <v>2382</v>
      </c>
      <c r="C95" t="s">
        <v>2383</v>
      </c>
      <c r="D95" t="s">
        <v>2254</v>
      </c>
      <c r="E95">
        <v>12789239</v>
      </c>
    </row>
    <row r="96" spans="1:5" x14ac:dyDescent="0.25">
      <c r="A96" t="s">
        <v>2380</v>
      </c>
      <c r="B96" t="s">
        <v>2380</v>
      </c>
      <c r="C96" t="s">
        <v>480</v>
      </c>
      <c r="D96" t="s">
        <v>2264</v>
      </c>
      <c r="E96">
        <v>0</v>
      </c>
    </row>
    <row r="97" spans="1:5" x14ac:dyDescent="0.25">
      <c r="A97" t="s">
        <v>2384</v>
      </c>
      <c r="B97" t="s">
        <v>2385</v>
      </c>
      <c r="C97" t="s">
        <v>442</v>
      </c>
      <c r="D97" t="s">
        <v>2267</v>
      </c>
      <c r="E97">
        <v>-8728973</v>
      </c>
    </row>
    <row r="98" spans="1:5" x14ac:dyDescent="0.25">
      <c r="A98" t="s">
        <v>2384</v>
      </c>
      <c r="B98" t="s">
        <v>2386</v>
      </c>
      <c r="C98" t="s">
        <v>2387</v>
      </c>
      <c r="D98" t="s">
        <v>2254</v>
      </c>
      <c r="E98">
        <v>13522388</v>
      </c>
    </row>
    <row r="99" spans="1:5" x14ac:dyDescent="0.25">
      <c r="A99" t="s">
        <v>2384</v>
      </c>
      <c r="B99" t="s">
        <v>2384</v>
      </c>
      <c r="C99" t="s">
        <v>2387</v>
      </c>
      <c r="D99" t="s">
        <v>2264</v>
      </c>
      <c r="E99">
        <v>-4793415</v>
      </c>
    </row>
    <row r="100" spans="1:5" x14ac:dyDescent="0.25">
      <c r="A100" t="s">
        <v>2388</v>
      </c>
      <c r="B100" t="s">
        <v>2389</v>
      </c>
      <c r="C100" t="s">
        <v>443</v>
      </c>
      <c r="D100" t="s">
        <v>2267</v>
      </c>
      <c r="E100">
        <v>-9114859</v>
      </c>
    </row>
    <row r="101" spans="1:5" x14ac:dyDescent="0.25">
      <c r="A101" t="s">
        <v>2388</v>
      </c>
      <c r="B101" t="s">
        <v>2390</v>
      </c>
      <c r="C101" t="s">
        <v>2391</v>
      </c>
      <c r="D101" t="s">
        <v>2254</v>
      </c>
      <c r="E101">
        <v>14234754</v>
      </c>
    </row>
    <row r="102" spans="1:5" x14ac:dyDescent="0.25">
      <c r="A102" t="s">
        <v>2388</v>
      </c>
      <c r="B102" t="s">
        <v>2388</v>
      </c>
      <c r="C102" t="s">
        <v>2391</v>
      </c>
      <c r="D102" t="s">
        <v>2264</v>
      </c>
      <c r="E102">
        <v>-5119895</v>
      </c>
    </row>
    <row r="103" spans="1:5" x14ac:dyDescent="0.25">
      <c r="A103" t="s">
        <v>2392</v>
      </c>
      <c r="B103" t="s">
        <v>2393</v>
      </c>
      <c r="C103" t="s">
        <v>469</v>
      </c>
      <c r="D103" t="s">
        <v>2261</v>
      </c>
      <c r="E103">
        <v>-15050767</v>
      </c>
    </row>
    <row r="104" spans="1:5" x14ac:dyDescent="0.25">
      <c r="A104" t="s">
        <v>2392</v>
      </c>
      <c r="B104" t="s">
        <v>2394</v>
      </c>
      <c r="C104" t="s">
        <v>2395</v>
      </c>
      <c r="D104" t="s">
        <v>2254</v>
      </c>
      <c r="E104">
        <v>15050767</v>
      </c>
    </row>
    <row r="105" spans="1:5" x14ac:dyDescent="0.25">
      <c r="A105" t="s">
        <v>2392</v>
      </c>
      <c r="B105" t="s">
        <v>2392</v>
      </c>
      <c r="C105" t="s">
        <v>469</v>
      </c>
      <c r="D105" t="s">
        <v>2264</v>
      </c>
      <c r="E105">
        <v>0</v>
      </c>
    </row>
    <row r="106" spans="1:5" x14ac:dyDescent="0.25">
      <c r="A106" t="s">
        <v>2396</v>
      </c>
      <c r="B106" t="s">
        <v>2397</v>
      </c>
      <c r="C106" t="s">
        <v>2398</v>
      </c>
      <c r="D106" t="s">
        <v>2267</v>
      </c>
      <c r="E106">
        <v>-14310002</v>
      </c>
    </row>
    <row r="107" spans="1:5" x14ac:dyDescent="0.25">
      <c r="A107" t="s">
        <v>2396</v>
      </c>
      <c r="B107" t="s">
        <v>2399</v>
      </c>
      <c r="C107" t="s">
        <v>2400</v>
      </c>
      <c r="D107" t="s">
        <v>2254</v>
      </c>
      <c r="E107">
        <v>16041183</v>
      </c>
    </row>
    <row r="108" spans="1:5" x14ac:dyDescent="0.25">
      <c r="A108" t="s">
        <v>2396</v>
      </c>
      <c r="B108" t="s">
        <v>2396</v>
      </c>
      <c r="C108" t="s">
        <v>2400</v>
      </c>
      <c r="D108" t="s">
        <v>2264</v>
      </c>
      <c r="E108">
        <v>-1731181</v>
      </c>
    </row>
    <row r="109" spans="1:5" x14ac:dyDescent="0.25">
      <c r="A109" t="s">
        <v>2401</v>
      </c>
      <c r="B109" t="s">
        <v>2402</v>
      </c>
      <c r="C109" t="s">
        <v>2403</v>
      </c>
      <c r="D109" t="s">
        <v>2267</v>
      </c>
      <c r="E109">
        <v>-8896555</v>
      </c>
    </row>
    <row r="110" spans="1:5" x14ac:dyDescent="0.25">
      <c r="A110" t="s">
        <v>2401</v>
      </c>
      <c r="B110" t="s">
        <v>2404</v>
      </c>
      <c r="C110" t="s">
        <v>2405</v>
      </c>
      <c r="D110" t="s">
        <v>2254</v>
      </c>
      <c r="E110">
        <v>15171472</v>
      </c>
    </row>
    <row r="111" spans="1:5" x14ac:dyDescent="0.25">
      <c r="A111" t="s">
        <v>2401</v>
      </c>
      <c r="B111" t="s">
        <v>2401</v>
      </c>
      <c r="C111" t="s">
        <v>2405</v>
      </c>
      <c r="D111" t="s">
        <v>2264</v>
      </c>
      <c r="E111">
        <v>-6274917</v>
      </c>
    </row>
    <row r="112" spans="1:5" x14ac:dyDescent="0.25">
      <c r="A112" t="s">
        <v>2406</v>
      </c>
      <c r="B112" t="s">
        <v>2407</v>
      </c>
      <c r="C112" t="s">
        <v>470</v>
      </c>
      <c r="D112" t="s">
        <v>2261</v>
      </c>
      <c r="E112">
        <v>-15130328</v>
      </c>
    </row>
    <row r="113" spans="1:5" x14ac:dyDescent="0.25">
      <c r="A113" t="s">
        <v>2406</v>
      </c>
      <c r="B113" t="s">
        <v>2408</v>
      </c>
      <c r="C113" t="s">
        <v>2409</v>
      </c>
      <c r="D113" t="s">
        <v>2254</v>
      </c>
      <c r="E113">
        <v>15130328</v>
      </c>
    </row>
    <row r="114" spans="1:5" x14ac:dyDescent="0.25">
      <c r="A114" t="s">
        <v>2406</v>
      </c>
      <c r="B114" t="s">
        <v>2406</v>
      </c>
      <c r="C114" t="s">
        <v>470</v>
      </c>
      <c r="D114" t="s">
        <v>2264</v>
      </c>
      <c r="E114">
        <v>0</v>
      </c>
    </row>
    <row r="115" spans="1:5" x14ac:dyDescent="0.25">
      <c r="A115" t="s">
        <v>2410</v>
      </c>
      <c r="B115" t="s">
        <v>2411</v>
      </c>
      <c r="C115" t="s">
        <v>444</v>
      </c>
      <c r="D115" t="s">
        <v>2267</v>
      </c>
      <c r="E115">
        <v>-11992201</v>
      </c>
    </row>
    <row r="116" spans="1:5" x14ac:dyDescent="0.25">
      <c r="A116" t="s">
        <v>2410</v>
      </c>
      <c r="B116" t="s">
        <v>2412</v>
      </c>
      <c r="C116" t="s">
        <v>2413</v>
      </c>
      <c r="D116" t="s">
        <v>2254</v>
      </c>
      <c r="E116">
        <v>14310002</v>
      </c>
    </row>
    <row r="117" spans="1:5" x14ac:dyDescent="0.25">
      <c r="A117" t="s">
        <v>2410</v>
      </c>
      <c r="B117" t="s">
        <v>2410</v>
      </c>
      <c r="C117" t="s">
        <v>2413</v>
      </c>
      <c r="D117" t="s">
        <v>2264</v>
      </c>
      <c r="E117">
        <v>-2317801</v>
      </c>
    </row>
    <row r="118" spans="1:5" x14ac:dyDescent="0.25">
      <c r="A118" t="s">
        <v>2414</v>
      </c>
      <c r="B118" t="s">
        <v>2415</v>
      </c>
      <c r="C118" t="s">
        <v>2416</v>
      </c>
      <c r="D118" t="s">
        <v>2254</v>
      </c>
      <c r="E118">
        <v>38439139</v>
      </c>
    </row>
    <row r="119" spans="1:5" x14ac:dyDescent="0.25">
      <c r="A119" t="s">
        <v>2414</v>
      </c>
      <c r="B119" t="s">
        <v>2414</v>
      </c>
      <c r="C119" t="s">
        <v>2416</v>
      </c>
      <c r="D119" t="s">
        <v>2255</v>
      </c>
      <c r="E119">
        <v>-38439139</v>
      </c>
    </row>
    <row r="120" spans="1:5" x14ac:dyDescent="0.25">
      <c r="A120" t="s">
        <v>2417</v>
      </c>
      <c r="B120" t="s">
        <v>2418</v>
      </c>
      <c r="C120" t="s">
        <v>471</v>
      </c>
      <c r="D120" t="s">
        <v>2261</v>
      </c>
      <c r="E120">
        <v>-1061240</v>
      </c>
    </row>
    <row r="121" spans="1:5" x14ac:dyDescent="0.25">
      <c r="A121" t="s">
        <v>2417</v>
      </c>
      <c r="B121" t="s">
        <v>2419</v>
      </c>
      <c r="C121" t="s">
        <v>2420</v>
      </c>
      <c r="D121" t="s">
        <v>2267</v>
      </c>
      <c r="E121">
        <v>-14074349</v>
      </c>
    </row>
    <row r="122" spans="1:5" x14ac:dyDescent="0.25">
      <c r="A122" t="s">
        <v>2417</v>
      </c>
      <c r="B122" t="s">
        <v>2421</v>
      </c>
      <c r="C122" t="s">
        <v>2422</v>
      </c>
      <c r="D122" t="s">
        <v>2254</v>
      </c>
      <c r="E122">
        <v>15135589</v>
      </c>
    </row>
    <row r="123" spans="1:5" x14ac:dyDescent="0.25">
      <c r="A123" t="s">
        <v>2417</v>
      </c>
      <c r="B123" t="s">
        <v>2417</v>
      </c>
      <c r="C123" t="s">
        <v>471</v>
      </c>
      <c r="D123" t="s">
        <v>2264</v>
      </c>
      <c r="E123">
        <v>0</v>
      </c>
    </row>
    <row r="124" spans="1:5" x14ac:dyDescent="0.25">
      <c r="A124" t="s">
        <v>2423</v>
      </c>
      <c r="B124" t="s">
        <v>2424</v>
      </c>
      <c r="C124" t="s">
        <v>433</v>
      </c>
      <c r="D124" t="s">
        <v>2261</v>
      </c>
      <c r="E124">
        <v>-7947198</v>
      </c>
    </row>
    <row r="125" spans="1:5" x14ac:dyDescent="0.25">
      <c r="A125" t="s">
        <v>2423</v>
      </c>
      <c r="B125" t="s">
        <v>2425</v>
      </c>
      <c r="C125" t="s">
        <v>472</v>
      </c>
      <c r="D125" t="s">
        <v>2267</v>
      </c>
      <c r="E125">
        <v>-1129721</v>
      </c>
    </row>
    <row r="126" spans="1:5" x14ac:dyDescent="0.25">
      <c r="A126" t="s">
        <v>2423</v>
      </c>
      <c r="B126" t="s">
        <v>2426</v>
      </c>
      <c r="C126" t="s">
        <v>2427</v>
      </c>
      <c r="D126" t="s">
        <v>2254</v>
      </c>
      <c r="E126">
        <v>9076919</v>
      </c>
    </row>
    <row r="127" spans="1:5" x14ac:dyDescent="0.25">
      <c r="A127" t="s">
        <v>2423</v>
      </c>
      <c r="B127" t="s">
        <v>2423</v>
      </c>
      <c r="C127" t="s">
        <v>433</v>
      </c>
      <c r="D127" t="s">
        <v>2264</v>
      </c>
      <c r="E127">
        <v>0</v>
      </c>
    </row>
    <row r="128" spans="1:5" x14ac:dyDescent="0.25">
      <c r="A128" t="s">
        <v>2428</v>
      </c>
      <c r="B128" t="s">
        <v>2429</v>
      </c>
      <c r="C128" t="s">
        <v>2430</v>
      </c>
      <c r="D128" t="s">
        <v>2261</v>
      </c>
      <c r="E128">
        <v>-14764972</v>
      </c>
    </row>
    <row r="129" spans="1:5" x14ac:dyDescent="0.25">
      <c r="A129" t="s">
        <v>2428</v>
      </c>
      <c r="B129" t="s">
        <v>2431</v>
      </c>
      <c r="C129" t="s">
        <v>466</v>
      </c>
      <c r="D129" t="s">
        <v>2267</v>
      </c>
      <c r="E129">
        <v>-1164873</v>
      </c>
    </row>
    <row r="130" spans="1:5" x14ac:dyDescent="0.25">
      <c r="A130" t="s">
        <v>2428</v>
      </c>
      <c r="B130" t="s">
        <v>2432</v>
      </c>
      <c r="C130" t="s">
        <v>2433</v>
      </c>
      <c r="D130" t="s">
        <v>2254</v>
      </c>
      <c r="E130">
        <v>15929845</v>
      </c>
    </row>
    <row r="131" spans="1:5" x14ac:dyDescent="0.25">
      <c r="A131" t="s">
        <v>2428</v>
      </c>
      <c r="B131" t="s">
        <v>2428</v>
      </c>
      <c r="C131" t="s">
        <v>2430</v>
      </c>
      <c r="D131" t="s">
        <v>2264</v>
      </c>
      <c r="E131">
        <v>0</v>
      </c>
    </row>
    <row r="132" spans="1:5" x14ac:dyDescent="0.25">
      <c r="A132" t="s">
        <v>2434</v>
      </c>
      <c r="B132" t="s">
        <v>2435</v>
      </c>
      <c r="C132" t="s">
        <v>437</v>
      </c>
      <c r="D132" t="s">
        <v>2267</v>
      </c>
      <c r="E132">
        <v>-10307977</v>
      </c>
    </row>
    <row r="133" spans="1:5" x14ac:dyDescent="0.25">
      <c r="A133" t="s">
        <v>2434</v>
      </c>
      <c r="B133" t="s">
        <v>2436</v>
      </c>
      <c r="C133" t="s">
        <v>438</v>
      </c>
      <c r="D133" t="s">
        <v>2267</v>
      </c>
      <c r="E133">
        <v>-1231650</v>
      </c>
    </row>
    <row r="134" spans="1:5" x14ac:dyDescent="0.25">
      <c r="A134" t="s">
        <v>2434</v>
      </c>
      <c r="B134" t="s">
        <v>2437</v>
      </c>
      <c r="C134" t="s">
        <v>2438</v>
      </c>
      <c r="D134" t="s">
        <v>2254</v>
      </c>
      <c r="E134">
        <v>13422451</v>
      </c>
    </row>
    <row r="135" spans="1:5" x14ac:dyDescent="0.25">
      <c r="A135" t="s">
        <v>2434</v>
      </c>
      <c r="B135" t="s">
        <v>2434</v>
      </c>
      <c r="C135" t="s">
        <v>2438</v>
      </c>
      <c r="D135" t="s">
        <v>2264</v>
      </c>
      <c r="E135">
        <v>-1882824</v>
      </c>
    </row>
    <row r="136" spans="1:5" x14ac:dyDescent="0.25">
      <c r="A136" t="s">
        <v>2439</v>
      </c>
      <c r="B136" t="s">
        <v>2440</v>
      </c>
      <c r="C136" t="s">
        <v>473</v>
      </c>
      <c r="D136" t="s">
        <v>2267</v>
      </c>
      <c r="E136">
        <v>-15160225</v>
      </c>
    </row>
    <row r="137" spans="1:5" x14ac:dyDescent="0.25">
      <c r="A137" t="s">
        <v>2439</v>
      </c>
      <c r="B137" t="s">
        <v>2441</v>
      </c>
      <c r="C137">
        <v>30277</v>
      </c>
      <c r="D137" t="s">
        <v>2267</v>
      </c>
      <c r="E137">
        <v>-795327</v>
      </c>
    </row>
    <row r="138" spans="1:5" x14ac:dyDescent="0.25">
      <c r="A138" t="s">
        <v>2439</v>
      </c>
      <c r="B138" t="s">
        <v>2442</v>
      </c>
      <c r="C138" t="s">
        <v>2443</v>
      </c>
      <c r="D138" t="s">
        <v>2254</v>
      </c>
      <c r="E138">
        <v>16010888</v>
      </c>
    </row>
    <row r="139" spans="1:5" x14ac:dyDescent="0.25">
      <c r="A139" t="s">
        <v>2439</v>
      </c>
      <c r="B139" t="s">
        <v>2439</v>
      </c>
      <c r="C139" t="s">
        <v>2443</v>
      </c>
      <c r="D139" t="s">
        <v>2264</v>
      </c>
      <c r="E139">
        <v>-55336</v>
      </c>
    </row>
    <row r="140" spans="1:5" x14ac:dyDescent="0.25">
      <c r="A140" t="s">
        <v>2444</v>
      </c>
      <c r="B140" t="s">
        <v>2445</v>
      </c>
      <c r="C140" t="s">
        <v>434</v>
      </c>
      <c r="D140" t="s">
        <v>2267</v>
      </c>
      <c r="E140">
        <v>-11695068</v>
      </c>
    </row>
    <row r="141" spans="1:5" x14ac:dyDescent="0.25">
      <c r="A141" t="s">
        <v>2444</v>
      </c>
      <c r="B141" t="s">
        <v>2446</v>
      </c>
      <c r="C141" t="s">
        <v>435</v>
      </c>
      <c r="D141" t="s">
        <v>2267</v>
      </c>
      <c r="E141">
        <v>-840920</v>
      </c>
    </row>
    <row r="142" spans="1:5" x14ac:dyDescent="0.25">
      <c r="A142" t="s">
        <v>2444</v>
      </c>
      <c r="B142" t="s">
        <v>2447</v>
      </c>
      <c r="C142" t="s">
        <v>2448</v>
      </c>
      <c r="D142" t="s">
        <v>2254</v>
      </c>
      <c r="E142">
        <v>15142819</v>
      </c>
    </row>
    <row r="143" spans="1:5" x14ac:dyDescent="0.25">
      <c r="A143" t="s">
        <v>2444</v>
      </c>
      <c r="B143" t="s">
        <v>2444</v>
      </c>
      <c r="C143" t="s">
        <v>2448</v>
      </c>
      <c r="D143" t="s">
        <v>2264</v>
      </c>
      <c r="E143">
        <v>-2606831</v>
      </c>
    </row>
    <row r="144" spans="1:5" x14ac:dyDescent="0.25">
      <c r="A144" t="s">
        <v>2449</v>
      </c>
      <c r="B144" t="s">
        <v>2450</v>
      </c>
      <c r="C144" t="s">
        <v>463</v>
      </c>
      <c r="D144" t="s">
        <v>2267</v>
      </c>
      <c r="E144">
        <v>-14837274</v>
      </c>
    </row>
    <row r="145" spans="1:5" x14ac:dyDescent="0.25">
      <c r="A145" t="s">
        <v>2449</v>
      </c>
      <c r="B145" t="s">
        <v>2451</v>
      </c>
      <c r="C145" t="s">
        <v>464</v>
      </c>
      <c r="D145" t="s">
        <v>2267</v>
      </c>
      <c r="E145">
        <v>-1092571</v>
      </c>
    </row>
    <row r="146" spans="1:5" x14ac:dyDescent="0.25">
      <c r="A146" t="s">
        <v>2449</v>
      </c>
      <c r="B146" t="s">
        <v>2452</v>
      </c>
      <c r="C146" t="s">
        <v>2453</v>
      </c>
      <c r="D146" t="s">
        <v>2254</v>
      </c>
      <c r="E146">
        <v>15955553</v>
      </c>
    </row>
    <row r="147" spans="1:5" x14ac:dyDescent="0.25">
      <c r="A147" t="s">
        <v>2449</v>
      </c>
      <c r="B147" t="s">
        <v>2449</v>
      </c>
      <c r="C147" t="s">
        <v>2453</v>
      </c>
      <c r="D147" t="s">
        <v>2264</v>
      </c>
      <c r="E147">
        <v>-25708</v>
      </c>
    </row>
    <row r="148" spans="1:5" x14ac:dyDescent="0.25">
      <c r="A148" t="s">
        <v>2454</v>
      </c>
      <c r="B148" t="s">
        <v>2455</v>
      </c>
      <c r="C148" t="s">
        <v>2456</v>
      </c>
      <c r="D148" t="s">
        <v>2267</v>
      </c>
      <c r="E148">
        <v>-10953668</v>
      </c>
    </row>
    <row r="149" spans="1:5" x14ac:dyDescent="0.25">
      <c r="A149" t="s">
        <v>2454</v>
      </c>
      <c r="B149" t="s">
        <v>2457</v>
      </c>
      <c r="C149" t="s">
        <v>436</v>
      </c>
      <c r="D149" t="s">
        <v>2267</v>
      </c>
      <c r="E149">
        <v>-1155203</v>
      </c>
    </row>
    <row r="150" spans="1:5" x14ac:dyDescent="0.25">
      <c r="A150" t="s">
        <v>2454</v>
      </c>
      <c r="B150" t="s">
        <v>2458</v>
      </c>
      <c r="C150" t="s">
        <v>2459</v>
      </c>
      <c r="D150" t="s">
        <v>2254</v>
      </c>
      <c r="E150">
        <v>12859170</v>
      </c>
    </row>
    <row r="151" spans="1:5" x14ac:dyDescent="0.25">
      <c r="A151" t="s">
        <v>2454</v>
      </c>
      <c r="B151" t="s">
        <v>2454</v>
      </c>
      <c r="C151" t="s">
        <v>2459</v>
      </c>
      <c r="D151" t="s">
        <v>2264</v>
      </c>
      <c r="E151">
        <v>-750299</v>
      </c>
    </row>
    <row r="152" spans="1:5" x14ac:dyDescent="0.25">
      <c r="A152" t="s">
        <v>2460</v>
      </c>
      <c r="B152" t="s">
        <v>2461</v>
      </c>
      <c r="C152" t="s">
        <v>467</v>
      </c>
      <c r="D152" t="s">
        <v>2261</v>
      </c>
      <c r="E152">
        <v>-1517996</v>
      </c>
    </row>
    <row r="153" spans="1:5" x14ac:dyDescent="0.25">
      <c r="A153" t="s">
        <v>2460</v>
      </c>
      <c r="B153" t="s">
        <v>2462</v>
      </c>
      <c r="C153" t="s">
        <v>2463</v>
      </c>
      <c r="D153" t="s">
        <v>2267</v>
      </c>
      <c r="E153">
        <v>-1735260</v>
      </c>
    </row>
    <row r="154" spans="1:5" x14ac:dyDescent="0.25">
      <c r="A154" t="s">
        <v>2460</v>
      </c>
      <c r="B154" t="s">
        <v>2464</v>
      </c>
      <c r="C154" t="s">
        <v>2465</v>
      </c>
      <c r="D154" t="s">
        <v>2254</v>
      </c>
      <c r="E154">
        <v>3253256</v>
      </c>
    </row>
    <row r="155" spans="1:5" x14ac:dyDescent="0.25">
      <c r="A155" t="s">
        <v>2460</v>
      </c>
      <c r="B155" t="s">
        <v>2460</v>
      </c>
      <c r="C155" t="s">
        <v>467</v>
      </c>
      <c r="D155" t="s">
        <v>2264</v>
      </c>
      <c r="E155">
        <v>0</v>
      </c>
    </row>
    <row r="156" spans="1:5" x14ac:dyDescent="0.25">
      <c r="A156" t="s">
        <v>2466</v>
      </c>
      <c r="B156" t="s">
        <v>2467</v>
      </c>
      <c r="C156" t="s">
        <v>430</v>
      </c>
      <c r="D156" t="s">
        <v>2261</v>
      </c>
      <c r="E156">
        <v>-1242139</v>
      </c>
    </row>
    <row r="157" spans="1:5" x14ac:dyDescent="0.25">
      <c r="A157" t="s">
        <v>2466</v>
      </c>
      <c r="B157" t="s">
        <v>2468</v>
      </c>
      <c r="C157" t="s">
        <v>460</v>
      </c>
      <c r="D157" t="s">
        <v>2267</v>
      </c>
      <c r="E157">
        <v>-1834734</v>
      </c>
    </row>
    <row r="158" spans="1:5" x14ac:dyDescent="0.25">
      <c r="A158" t="s">
        <v>2466</v>
      </c>
      <c r="B158" t="s">
        <v>2469</v>
      </c>
      <c r="C158" t="s">
        <v>2470</v>
      </c>
      <c r="D158" t="s">
        <v>2254</v>
      </c>
      <c r="E158">
        <v>3076873</v>
      </c>
    </row>
    <row r="159" spans="1:5" x14ac:dyDescent="0.25">
      <c r="A159" t="s">
        <v>2466</v>
      </c>
      <c r="B159" t="s">
        <v>2466</v>
      </c>
      <c r="C159" t="s">
        <v>430</v>
      </c>
      <c r="D159" t="s">
        <v>2264</v>
      </c>
      <c r="E159">
        <v>0</v>
      </c>
    </row>
    <row r="160" spans="1:5" x14ac:dyDescent="0.25">
      <c r="A160" t="s">
        <v>2471</v>
      </c>
      <c r="B160" t="s">
        <v>2472</v>
      </c>
      <c r="C160" t="s">
        <v>2473</v>
      </c>
      <c r="D160" t="s">
        <v>2254</v>
      </c>
      <c r="E160">
        <v>20060044</v>
      </c>
    </row>
    <row r="161" spans="1:5" x14ac:dyDescent="0.25">
      <c r="A161" t="s">
        <v>2471</v>
      </c>
      <c r="B161" t="s">
        <v>2471</v>
      </c>
      <c r="C161" t="s">
        <v>2473</v>
      </c>
      <c r="D161" t="s">
        <v>2255</v>
      </c>
      <c r="E161">
        <v>-20060044</v>
      </c>
    </row>
    <row r="162" spans="1:5" x14ac:dyDescent="0.25">
      <c r="A162" t="s">
        <v>2474</v>
      </c>
      <c r="B162" t="s">
        <v>2475</v>
      </c>
      <c r="C162" t="s">
        <v>2476</v>
      </c>
      <c r="D162" t="s">
        <v>2254</v>
      </c>
      <c r="E162">
        <v>18972441</v>
      </c>
    </row>
    <row r="163" spans="1:5" x14ac:dyDescent="0.25">
      <c r="A163" t="s">
        <v>2474</v>
      </c>
      <c r="B163" t="s">
        <v>2474</v>
      </c>
      <c r="C163" t="s">
        <v>2476</v>
      </c>
      <c r="D163" t="s">
        <v>2255</v>
      </c>
      <c r="E163">
        <v>-18972441</v>
      </c>
    </row>
    <row r="164" spans="1:5" x14ac:dyDescent="0.25">
      <c r="A164" t="s">
        <v>2477</v>
      </c>
      <c r="B164" t="s">
        <v>2478</v>
      </c>
      <c r="C164" t="s">
        <v>2479</v>
      </c>
      <c r="D164" t="s">
        <v>2254</v>
      </c>
      <c r="E164">
        <v>19378814</v>
      </c>
    </row>
    <row r="165" spans="1:5" x14ac:dyDescent="0.25">
      <c r="A165" t="s">
        <v>2477</v>
      </c>
      <c r="B165" t="s">
        <v>2477</v>
      </c>
      <c r="C165" t="s">
        <v>2479</v>
      </c>
      <c r="D165" t="s">
        <v>2255</v>
      </c>
      <c r="E165">
        <v>-19378814</v>
      </c>
    </row>
    <row r="166" spans="1:5" x14ac:dyDescent="0.25">
      <c r="A166" t="s">
        <v>2480</v>
      </c>
      <c r="B166" t="s">
        <v>2481</v>
      </c>
      <c r="C166" t="s">
        <v>2482</v>
      </c>
      <c r="D166" t="s">
        <v>2254</v>
      </c>
      <c r="E166">
        <v>18328146</v>
      </c>
    </row>
    <row r="167" spans="1:5" x14ac:dyDescent="0.25">
      <c r="A167" t="s">
        <v>2480</v>
      </c>
      <c r="B167" t="s">
        <v>2480</v>
      </c>
      <c r="C167" t="s">
        <v>2482</v>
      </c>
      <c r="D167" t="s">
        <v>2255</v>
      </c>
      <c r="E167">
        <v>-18328146</v>
      </c>
    </row>
    <row r="168" spans="1:5" x14ac:dyDescent="0.25">
      <c r="A168" t="s">
        <v>2483</v>
      </c>
      <c r="B168" t="s">
        <v>2484</v>
      </c>
      <c r="C168" t="s">
        <v>2485</v>
      </c>
      <c r="D168" t="s">
        <v>2267</v>
      </c>
      <c r="E168">
        <v>-11667937</v>
      </c>
    </row>
    <row r="169" spans="1:5" x14ac:dyDescent="0.25">
      <c r="A169" t="s">
        <v>2483</v>
      </c>
      <c r="B169" t="s">
        <v>2486</v>
      </c>
      <c r="C169" t="s">
        <v>2487</v>
      </c>
      <c r="D169" t="s">
        <v>2267</v>
      </c>
      <c r="E169">
        <v>-19603615</v>
      </c>
    </row>
    <row r="170" spans="1:5" x14ac:dyDescent="0.25">
      <c r="A170" t="s">
        <v>2483</v>
      </c>
      <c r="B170" t="s">
        <v>2488</v>
      </c>
      <c r="C170" t="s">
        <v>2489</v>
      </c>
      <c r="D170" t="s">
        <v>2254</v>
      </c>
      <c r="E170">
        <v>42196999</v>
      </c>
    </row>
    <row r="171" spans="1:5" x14ac:dyDescent="0.25">
      <c r="A171" t="s">
        <v>2483</v>
      </c>
      <c r="B171" t="s">
        <v>2483</v>
      </c>
      <c r="C171" t="s">
        <v>2489</v>
      </c>
      <c r="D171" t="s">
        <v>2264</v>
      </c>
      <c r="E171">
        <v>-10925447</v>
      </c>
    </row>
    <row r="172" spans="1:5" x14ac:dyDescent="0.25">
      <c r="A172" t="s">
        <v>2490</v>
      </c>
      <c r="B172" t="s">
        <v>2491</v>
      </c>
      <c r="C172" t="s">
        <v>2492</v>
      </c>
      <c r="D172" t="s">
        <v>2267</v>
      </c>
      <c r="E172">
        <v>-11262879</v>
      </c>
    </row>
    <row r="173" spans="1:5" x14ac:dyDescent="0.25">
      <c r="A173" t="s">
        <v>2490</v>
      </c>
      <c r="B173" t="s">
        <v>2493</v>
      </c>
      <c r="C173" t="s">
        <v>2494</v>
      </c>
      <c r="D173" t="s">
        <v>2254</v>
      </c>
      <c r="E173">
        <v>38439139</v>
      </c>
    </row>
    <row r="174" spans="1:5" x14ac:dyDescent="0.25">
      <c r="A174" t="s">
        <v>2490</v>
      </c>
      <c r="B174" t="s">
        <v>2490</v>
      </c>
      <c r="C174" t="s">
        <v>2494</v>
      </c>
      <c r="D174" t="s">
        <v>2264</v>
      </c>
      <c r="E174">
        <v>-27176260</v>
      </c>
    </row>
    <row r="175" spans="1:5" x14ac:dyDescent="0.25">
      <c r="A175" t="s">
        <v>2495</v>
      </c>
      <c r="B175" t="s">
        <v>2496</v>
      </c>
      <c r="C175" t="s">
        <v>462</v>
      </c>
      <c r="D175" t="s">
        <v>2267</v>
      </c>
      <c r="E175">
        <v>-1277344</v>
      </c>
    </row>
    <row r="176" spans="1:5" x14ac:dyDescent="0.25">
      <c r="A176" t="s">
        <v>2495</v>
      </c>
      <c r="B176" t="s">
        <v>2483</v>
      </c>
      <c r="C176" t="s">
        <v>2489</v>
      </c>
      <c r="D176" t="s">
        <v>2264</v>
      </c>
      <c r="E176">
        <v>10925447</v>
      </c>
    </row>
    <row r="177" spans="1:5" x14ac:dyDescent="0.25">
      <c r="A177" t="s">
        <v>2495</v>
      </c>
      <c r="B177" t="s">
        <v>2495</v>
      </c>
      <c r="C177" t="s">
        <v>2489</v>
      </c>
      <c r="D177" t="s">
        <v>2264</v>
      </c>
      <c r="E177">
        <v>-9648103</v>
      </c>
    </row>
    <row r="178" spans="1:5" x14ac:dyDescent="0.25">
      <c r="A178" t="s">
        <v>2497</v>
      </c>
      <c r="B178" t="s">
        <v>2498</v>
      </c>
      <c r="C178" t="s">
        <v>325</v>
      </c>
      <c r="D178" t="s">
        <v>2267</v>
      </c>
      <c r="E178">
        <v>-58266</v>
      </c>
    </row>
    <row r="179" spans="1:5" x14ac:dyDescent="0.25">
      <c r="A179" t="s">
        <v>2497</v>
      </c>
      <c r="B179" t="s">
        <v>2499</v>
      </c>
      <c r="C179" t="s">
        <v>2500</v>
      </c>
      <c r="D179" t="s">
        <v>2254</v>
      </c>
      <c r="E179">
        <v>58266</v>
      </c>
    </row>
    <row r="180" spans="1:5" x14ac:dyDescent="0.25">
      <c r="A180" t="s">
        <v>2497</v>
      </c>
      <c r="B180" t="s">
        <v>2497</v>
      </c>
      <c r="C180" t="s">
        <v>2501</v>
      </c>
      <c r="D180" t="s">
        <v>2264</v>
      </c>
      <c r="E180">
        <v>0</v>
      </c>
    </row>
    <row r="181" spans="1:5" x14ac:dyDescent="0.25">
      <c r="A181" t="s">
        <v>2502</v>
      </c>
      <c r="B181" t="s">
        <v>2503</v>
      </c>
      <c r="C181" t="s">
        <v>423</v>
      </c>
      <c r="D181" t="s">
        <v>2267</v>
      </c>
      <c r="E181">
        <v>-99984</v>
      </c>
    </row>
    <row r="182" spans="1:5" x14ac:dyDescent="0.25">
      <c r="A182" t="s">
        <v>2502</v>
      </c>
      <c r="B182" t="s">
        <v>2504</v>
      </c>
      <c r="C182" t="s">
        <v>332</v>
      </c>
      <c r="D182" t="s">
        <v>2267</v>
      </c>
      <c r="E182">
        <v>-132540</v>
      </c>
    </row>
    <row r="183" spans="1:5" x14ac:dyDescent="0.25">
      <c r="A183" t="s">
        <v>2502</v>
      </c>
      <c r="B183" t="s">
        <v>2505</v>
      </c>
      <c r="C183" t="s">
        <v>333</v>
      </c>
      <c r="D183" t="s">
        <v>2267</v>
      </c>
      <c r="E183">
        <v>-254200</v>
      </c>
    </row>
    <row r="184" spans="1:5" x14ac:dyDescent="0.25">
      <c r="A184" t="s">
        <v>2502</v>
      </c>
      <c r="B184" t="s">
        <v>2506</v>
      </c>
      <c r="C184" t="s">
        <v>322</v>
      </c>
      <c r="D184" t="s">
        <v>2267</v>
      </c>
      <c r="E184">
        <v>-59711</v>
      </c>
    </row>
    <row r="185" spans="1:5" x14ac:dyDescent="0.25">
      <c r="A185" t="s">
        <v>2502</v>
      </c>
      <c r="B185" t="s">
        <v>2507</v>
      </c>
      <c r="C185" t="s">
        <v>323</v>
      </c>
      <c r="D185" t="s">
        <v>2267</v>
      </c>
      <c r="E185">
        <v>-138531</v>
      </c>
    </row>
    <row r="186" spans="1:5" x14ac:dyDescent="0.25">
      <c r="A186" t="s">
        <v>2502</v>
      </c>
      <c r="B186" t="s">
        <v>2508</v>
      </c>
      <c r="C186" t="s">
        <v>324</v>
      </c>
      <c r="D186" t="s">
        <v>2267</v>
      </c>
      <c r="E186">
        <v>-60386</v>
      </c>
    </row>
    <row r="187" spans="1:5" x14ac:dyDescent="0.25">
      <c r="A187" t="s">
        <v>2502</v>
      </c>
      <c r="B187" t="s">
        <v>2509</v>
      </c>
      <c r="C187" t="s">
        <v>326</v>
      </c>
      <c r="D187" t="s">
        <v>2267</v>
      </c>
      <c r="E187">
        <v>-274948</v>
      </c>
    </row>
    <row r="188" spans="1:5" x14ac:dyDescent="0.25">
      <c r="A188" t="s">
        <v>2502</v>
      </c>
      <c r="B188" t="s">
        <v>2510</v>
      </c>
      <c r="C188" t="s">
        <v>327</v>
      </c>
      <c r="D188" t="s">
        <v>2267</v>
      </c>
      <c r="E188">
        <v>-193900</v>
      </c>
    </row>
    <row r="189" spans="1:5" x14ac:dyDescent="0.25">
      <c r="A189" t="s">
        <v>2502</v>
      </c>
      <c r="B189" t="s">
        <v>2511</v>
      </c>
      <c r="C189" t="s">
        <v>316</v>
      </c>
      <c r="D189" t="s">
        <v>2267</v>
      </c>
      <c r="E189">
        <v>-60176</v>
      </c>
    </row>
    <row r="190" spans="1:5" x14ac:dyDescent="0.25">
      <c r="A190" t="s">
        <v>2502</v>
      </c>
      <c r="B190" t="s">
        <v>2512</v>
      </c>
      <c r="C190" t="s">
        <v>317</v>
      </c>
      <c r="D190" t="s">
        <v>2267</v>
      </c>
      <c r="E190">
        <v>-225500</v>
      </c>
    </row>
    <row r="191" spans="1:5" x14ac:dyDescent="0.25">
      <c r="A191" t="s">
        <v>2502</v>
      </c>
      <c r="B191" t="s">
        <v>2513</v>
      </c>
      <c r="C191" t="s">
        <v>318</v>
      </c>
      <c r="D191" t="s">
        <v>2267</v>
      </c>
      <c r="E191">
        <v>-57600</v>
      </c>
    </row>
    <row r="192" spans="1:5" x14ac:dyDescent="0.25">
      <c r="A192" t="s">
        <v>2502</v>
      </c>
      <c r="B192" t="s">
        <v>2514</v>
      </c>
      <c r="C192" t="s">
        <v>319</v>
      </c>
      <c r="D192" t="s">
        <v>2267</v>
      </c>
      <c r="E192">
        <v>-282495</v>
      </c>
    </row>
    <row r="193" spans="1:5" x14ac:dyDescent="0.25">
      <c r="A193" t="s">
        <v>2502</v>
      </c>
      <c r="B193" t="s">
        <v>2515</v>
      </c>
      <c r="C193" t="s">
        <v>320</v>
      </c>
      <c r="D193" t="s">
        <v>2267</v>
      </c>
      <c r="E193">
        <v>-107000</v>
      </c>
    </row>
    <row r="194" spans="1:5" x14ac:dyDescent="0.25">
      <c r="A194" t="s">
        <v>2502</v>
      </c>
      <c r="B194" t="s">
        <v>2516</v>
      </c>
      <c r="C194" t="s">
        <v>321</v>
      </c>
      <c r="D194" t="s">
        <v>2267</v>
      </c>
      <c r="E194">
        <v>-267526</v>
      </c>
    </row>
    <row r="195" spans="1:5" x14ac:dyDescent="0.25">
      <c r="A195" t="s">
        <v>2502</v>
      </c>
      <c r="B195" t="s">
        <v>2517</v>
      </c>
      <c r="C195" t="s">
        <v>310</v>
      </c>
      <c r="D195" t="s">
        <v>2267</v>
      </c>
      <c r="E195">
        <v>-122585</v>
      </c>
    </row>
    <row r="196" spans="1:5" x14ac:dyDescent="0.25">
      <c r="A196" t="s">
        <v>2502</v>
      </c>
      <c r="B196" t="s">
        <v>2518</v>
      </c>
      <c r="C196" t="s">
        <v>311</v>
      </c>
      <c r="D196" t="s">
        <v>2267</v>
      </c>
      <c r="E196">
        <v>-149614</v>
      </c>
    </row>
    <row r="197" spans="1:5" x14ac:dyDescent="0.25">
      <c r="A197" t="s">
        <v>2502</v>
      </c>
      <c r="B197" t="s">
        <v>2519</v>
      </c>
      <c r="C197" t="s">
        <v>312</v>
      </c>
      <c r="D197" t="s">
        <v>2267</v>
      </c>
      <c r="E197">
        <v>-57600</v>
      </c>
    </row>
    <row r="198" spans="1:5" x14ac:dyDescent="0.25">
      <c r="A198" t="s">
        <v>2502</v>
      </c>
      <c r="B198" t="s">
        <v>2520</v>
      </c>
      <c r="C198" t="s">
        <v>314</v>
      </c>
      <c r="D198" t="s">
        <v>2267</v>
      </c>
      <c r="E198">
        <v>-59227</v>
      </c>
    </row>
    <row r="199" spans="1:5" x14ac:dyDescent="0.25">
      <c r="A199" t="s">
        <v>2502</v>
      </c>
      <c r="B199" t="s">
        <v>2521</v>
      </c>
      <c r="C199" t="s">
        <v>315</v>
      </c>
      <c r="D199" t="s">
        <v>2267</v>
      </c>
      <c r="E199">
        <v>-58220</v>
      </c>
    </row>
    <row r="200" spans="1:5" x14ac:dyDescent="0.25">
      <c r="A200" t="s">
        <v>2502</v>
      </c>
      <c r="B200" t="s">
        <v>2522</v>
      </c>
      <c r="C200" t="s">
        <v>337</v>
      </c>
      <c r="D200" t="s">
        <v>2267</v>
      </c>
      <c r="E200">
        <v>-438596</v>
      </c>
    </row>
    <row r="201" spans="1:5" x14ac:dyDescent="0.25">
      <c r="A201" t="s">
        <v>2502</v>
      </c>
      <c r="B201" t="s">
        <v>2523</v>
      </c>
      <c r="C201" t="s">
        <v>172</v>
      </c>
      <c r="D201" t="s">
        <v>2267</v>
      </c>
      <c r="E201">
        <v>-57600</v>
      </c>
    </row>
    <row r="202" spans="1:5" x14ac:dyDescent="0.25">
      <c r="A202" t="s">
        <v>2502</v>
      </c>
      <c r="B202" t="s">
        <v>2524</v>
      </c>
      <c r="C202" t="s">
        <v>181</v>
      </c>
      <c r="D202" t="s">
        <v>2267</v>
      </c>
      <c r="E202">
        <v>-58257</v>
      </c>
    </row>
    <row r="203" spans="1:5" x14ac:dyDescent="0.25">
      <c r="A203" t="s">
        <v>2502</v>
      </c>
      <c r="B203" t="s">
        <v>2525</v>
      </c>
      <c r="C203" t="s">
        <v>182</v>
      </c>
      <c r="D203" t="s">
        <v>2267</v>
      </c>
      <c r="E203">
        <v>-13462</v>
      </c>
    </row>
    <row r="204" spans="1:5" x14ac:dyDescent="0.25">
      <c r="A204" t="s">
        <v>2502</v>
      </c>
      <c r="B204" t="s">
        <v>2526</v>
      </c>
      <c r="C204" t="s">
        <v>183</v>
      </c>
      <c r="D204" t="s">
        <v>2267</v>
      </c>
      <c r="E204">
        <v>-310386</v>
      </c>
    </row>
    <row r="205" spans="1:5" x14ac:dyDescent="0.25">
      <c r="A205" t="s">
        <v>2502</v>
      </c>
      <c r="B205" t="s">
        <v>2527</v>
      </c>
      <c r="C205" t="s">
        <v>342</v>
      </c>
      <c r="D205" t="s">
        <v>2267</v>
      </c>
      <c r="E205">
        <v>-212896</v>
      </c>
    </row>
    <row r="206" spans="1:5" x14ac:dyDescent="0.25">
      <c r="A206" t="s">
        <v>2502</v>
      </c>
      <c r="B206" t="s">
        <v>2528</v>
      </c>
      <c r="C206" t="s">
        <v>343</v>
      </c>
      <c r="D206" t="s">
        <v>2267</v>
      </c>
      <c r="E206">
        <v>-57600</v>
      </c>
    </row>
    <row r="207" spans="1:5" x14ac:dyDescent="0.25">
      <c r="A207" t="s">
        <v>2502</v>
      </c>
      <c r="B207" t="s">
        <v>2529</v>
      </c>
      <c r="C207" t="s">
        <v>344</v>
      </c>
      <c r="D207" t="s">
        <v>2267</v>
      </c>
      <c r="E207">
        <v>-236134</v>
      </c>
    </row>
    <row r="208" spans="1:5" x14ac:dyDescent="0.25">
      <c r="A208" t="s">
        <v>2502</v>
      </c>
      <c r="B208" t="s">
        <v>2530</v>
      </c>
      <c r="C208" t="s">
        <v>345</v>
      </c>
      <c r="D208" t="s">
        <v>2267</v>
      </c>
      <c r="E208">
        <v>-57600</v>
      </c>
    </row>
    <row r="209" spans="1:5" x14ac:dyDescent="0.25">
      <c r="A209" t="s">
        <v>2502</v>
      </c>
      <c r="B209" t="s">
        <v>2531</v>
      </c>
      <c r="C209" t="s">
        <v>334</v>
      </c>
      <c r="D209" t="s">
        <v>2267</v>
      </c>
      <c r="E209">
        <v>-260184</v>
      </c>
    </row>
    <row r="210" spans="1:5" x14ac:dyDescent="0.25">
      <c r="A210" t="s">
        <v>2502</v>
      </c>
      <c r="B210" t="s">
        <v>2532</v>
      </c>
      <c r="C210" t="s">
        <v>336</v>
      </c>
      <c r="D210" t="s">
        <v>2267</v>
      </c>
      <c r="E210">
        <v>-81900</v>
      </c>
    </row>
    <row r="211" spans="1:5" x14ac:dyDescent="0.25">
      <c r="A211" t="s">
        <v>2502</v>
      </c>
      <c r="B211" t="s">
        <v>2533</v>
      </c>
      <c r="C211" t="s">
        <v>338</v>
      </c>
      <c r="D211" t="s">
        <v>2267</v>
      </c>
      <c r="E211">
        <v>-122000</v>
      </c>
    </row>
    <row r="212" spans="1:5" x14ac:dyDescent="0.25">
      <c r="A212" t="s">
        <v>2502</v>
      </c>
      <c r="B212" t="s">
        <v>2534</v>
      </c>
      <c r="C212" t="s">
        <v>328</v>
      </c>
      <c r="D212" t="s">
        <v>2267</v>
      </c>
      <c r="E212">
        <v>-122257</v>
      </c>
    </row>
    <row r="213" spans="1:5" x14ac:dyDescent="0.25">
      <c r="A213" t="s">
        <v>2502</v>
      </c>
      <c r="B213" t="s">
        <v>2535</v>
      </c>
      <c r="C213" t="s">
        <v>329</v>
      </c>
      <c r="D213" t="s">
        <v>2267</v>
      </c>
      <c r="E213">
        <v>-248968</v>
      </c>
    </row>
    <row r="214" spans="1:5" x14ac:dyDescent="0.25">
      <c r="A214" t="s">
        <v>2502</v>
      </c>
      <c r="B214" t="s">
        <v>2536</v>
      </c>
      <c r="C214" t="s">
        <v>330</v>
      </c>
      <c r="D214" t="s">
        <v>2267</v>
      </c>
      <c r="E214">
        <v>-57600</v>
      </c>
    </row>
    <row r="215" spans="1:5" x14ac:dyDescent="0.25">
      <c r="A215" t="s">
        <v>2502</v>
      </c>
      <c r="B215" t="s">
        <v>2537</v>
      </c>
      <c r="C215" t="s">
        <v>331</v>
      </c>
      <c r="D215" t="s">
        <v>2267</v>
      </c>
      <c r="E215">
        <v>-745975</v>
      </c>
    </row>
    <row r="216" spans="1:5" x14ac:dyDescent="0.25">
      <c r="A216" t="s">
        <v>2502</v>
      </c>
      <c r="B216" t="s">
        <v>2538</v>
      </c>
      <c r="C216" t="s">
        <v>352</v>
      </c>
      <c r="D216" t="s">
        <v>2267</v>
      </c>
      <c r="E216">
        <v>-57600</v>
      </c>
    </row>
    <row r="217" spans="1:5" x14ac:dyDescent="0.25">
      <c r="A217" t="s">
        <v>2502</v>
      </c>
      <c r="B217" t="s">
        <v>2539</v>
      </c>
      <c r="C217" t="s">
        <v>353</v>
      </c>
      <c r="D217" t="s">
        <v>2267</v>
      </c>
      <c r="E217">
        <v>-107613</v>
      </c>
    </row>
    <row r="218" spans="1:5" x14ac:dyDescent="0.25">
      <c r="A218" t="s">
        <v>2502</v>
      </c>
      <c r="B218" t="s">
        <v>2540</v>
      </c>
      <c r="C218" t="s">
        <v>354</v>
      </c>
      <c r="D218" t="s">
        <v>2267</v>
      </c>
      <c r="E218">
        <v>-57600</v>
      </c>
    </row>
    <row r="219" spans="1:5" x14ac:dyDescent="0.25">
      <c r="A219" t="s">
        <v>2502</v>
      </c>
      <c r="B219" t="s">
        <v>2541</v>
      </c>
      <c r="C219" t="s">
        <v>356</v>
      </c>
      <c r="D219" t="s">
        <v>2267</v>
      </c>
      <c r="E219">
        <v>-95700</v>
      </c>
    </row>
    <row r="220" spans="1:5" x14ac:dyDescent="0.25">
      <c r="A220" t="s">
        <v>2502</v>
      </c>
      <c r="B220" t="s">
        <v>2542</v>
      </c>
      <c r="C220" t="s">
        <v>357</v>
      </c>
      <c r="D220" t="s">
        <v>2267</v>
      </c>
      <c r="E220">
        <v>-206992</v>
      </c>
    </row>
    <row r="221" spans="1:5" x14ac:dyDescent="0.25">
      <c r="A221" t="s">
        <v>2502</v>
      </c>
      <c r="B221" t="s">
        <v>2543</v>
      </c>
      <c r="C221" t="s">
        <v>346</v>
      </c>
      <c r="D221" t="s">
        <v>2267</v>
      </c>
      <c r="E221">
        <v>-107000</v>
      </c>
    </row>
    <row r="222" spans="1:5" x14ac:dyDescent="0.25">
      <c r="A222" t="s">
        <v>2502</v>
      </c>
      <c r="B222" t="s">
        <v>2544</v>
      </c>
      <c r="C222" t="s">
        <v>347</v>
      </c>
      <c r="D222" t="s">
        <v>2267</v>
      </c>
      <c r="E222">
        <v>-104697</v>
      </c>
    </row>
    <row r="223" spans="1:5" x14ac:dyDescent="0.25">
      <c r="A223" t="s">
        <v>2502</v>
      </c>
      <c r="B223" t="s">
        <v>2545</v>
      </c>
      <c r="C223" t="s">
        <v>348</v>
      </c>
      <c r="D223" t="s">
        <v>2267</v>
      </c>
      <c r="E223">
        <v>-634412</v>
      </c>
    </row>
    <row r="224" spans="1:5" x14ac:dyDescent="0.25">
      <c r="A224" t="s">
        <v>2502</v>
      </c>
      <c r="B224" t="s">
        <v>2546</v>
      </c>
      <c r="C224" t="s">
        <v>340</v>
      </c>
      <c r="D224" t="s">
        <v>2267</v>
      </c>
      <c r="E224">
        <v>-210466</v>
      </c>
    </row>
    <row r="225" spans="1:5" x14ac:dyDescent="0.25">
      <c r="A225" t="s">
        <v>2502</v>
      </c>
      <c r="B225" t="s">
        <v>2547</v>
      </c>
      <c r="C225" t="s">
        <v>174</v>
      </c>
      <c r="D225" t="s">
        <v>2267</v>
      </c>
      <c r="E225">
        <v>-58249</v>
      </c>
    </row>
    <row r="226" spans="1:5" x14ac:dyDescent="0.25">
      <c r="A226" t="s">
        <v>2502</v>
      </c>
      <c r="B226" t="s">
        <v>2548</v>
      </c>
      <c r="C226" t="s">
        <v>175</v>
      </c>
      <c r="D226" t="s">
        <v>2267</v>
      </c>
      <c r="E226">
        <v>-276500</v>
      </c>
    </row>
    <row r="227" spans="1:5" x14ac:dyDescent="0.25">
      <c r="A227" t="s">
        <v>2502</v>
      </c>
      <c r="B227" t="s">
        <v>2549</v>
      </c>
      <c r="C227" t="s">
        <v>2550</v>
      </c>
      <c r="D227" t="s">
        <v>2254</v>
      </c>
      <c r="E227">
        <v>8332771</v>
      </c>
    </row>
    <row r="228" spans="1:5" x14ac:dyDescent="0.25">
      <c r="A228" t="s">
        <v>2502</v>
      </c>
      <c r="B228" t="s">
        <v>2502</v>
      </c>
      <c r="C228" t="s">
        <v>2550</v>
      </c>
      <c r="D228" t="s">
        <v>2264</v>
      </c>
      <c r="E228">
        <v>-672784</v>
      </c>
    </row>
    <row r="229" spans="1:5" x14ac:dyDescent="0.25">
      <c r="A229" t="s">
        <v>2551</v>
      </c>
      <c r="B229" t="s">
        <v>2552</v>
      </c>
      <c r="C229" t="s">
        <v>2553</v>
      </c>
      <c r="D229" t="s">
        <v>2267</v>
      </c>
      <c r="E229">
        <v>-18774935</v>
      </c>
    </row>
    <row r="230" spans="1:5" x14ac:dyDescent="0.25">
      <c r="A230" t="s">
        <v>2551</v>
      </c>
      <c r="B230" t="s">
        <v>2554</v>
      </c>
      <c r="C230" t="s">
        <v>2555</v>
      </c>
      <c r="D230" t="s">
        <v>2254</v>
      </c>
      <c r="E230">
        <v>19340274</v>
      </c>
    </row>
    <row r="231" spans="1:5" x14ac:dyDescent="0.25">
      <c r="A231" t="s">
        <v>2551</v>
      </c>
      <c r="B231" t="s">
        <v>2551</v>
      </c>
      <c r="C231" t="s">
        <v>2555</v>
      </c>
      <c r="D231" t="s">
        <v>2264</v>
      </c>
      <c r="E231">
        <v>-565339</v>
      </c>
    </row>
    <row r="232" spans="1:5" x14ac:dyDescent="0.25">
      <c r="A232" t="s">
        <v>2556</v>
      </c>
      <c r="B232" t="s">
        <v>2557</v>
      </c>
      <c r="C232" t="s">
        <v>2558</v>
      </c>
      <c r="D232" t="s">
        <v>2267</v>
      </c>
      <c r="E232">
        <v>-6136691</v>
      </c>
    </row>
    <row r="233" spans="1:5" x14ac:dyDescent="0.25">
      <c r="A233" t="s">
        <v>2556</v>
      </c>
      <c r="B233" t="s">
        <v>2559</v>
      </c>
      <c r="C233" t="s">
        <v>2560</v>
      </c>
      <c r="D233" t="s">
        <v>2254</v>
      </c>
      <c r="E233">
        <v>20448911</v>
      </c>
    </row>
    <row r="234" spans="1:5" x14ac:dyDescent="0.25">
      <c r="A234" t="s">
        <v>2556</v>
      </c>
      <c r="B234" t="s">
        <v>2556</v>
      </c>
      <c r="C234" t="s">
        <v>2560</v>
      </c>
      <c r="D234" t="s">
        <v>2264</v>
      </c>
      <c r="E234">
        <v>-14312220</v>
      </c>
    </row>
    <row r="235" spans="1:5" x14ac:dyDescent="0.25">
      <c r="A235" t="s">
        <v>2561</v>
      </c>
      <c r="B235" t="s">
        <v>2562</v>
      </c>
      <c r="C235" t="s">
        <v>191</v>
      </c>
      <c r="D235" t="s">
        <v>2267</v>
      </c>
      <c r="E235">
        <v>-1159285</v>
      </c>
    </row>
    <row r="236" spans="1:5" x14ac:dyDescent="0.25">
      <c r="A236" t="s">
        <v>2561</v>
      </c>
      <c r="B236" t="s">
        <v>2563</v>
      </c>
      <c r="C236" t="s">
        <v>2564</v>
      </c>
      <c r="D236" t="s">
        <v>2267</v>
      </c>
      <c r="E236">
        <v>-9267214</v>
      </c>
    </row>
    <row r="237" spans="1:5" x14ac:dyDescent="0.25">
      <c r="A237" t="s">
        <v>2561</v>
      </c>
      <c r="B237" t="s">
        <v>2565</v>
      </c>
      <c r="C237" t="s">
        <v>2566</v>
      </c>
      <c r="D237" t="s">
        <v>2267</v>
      </c>
      <c r="E237">
        <v>-18944324</v>
      </c>
    </row>
    <row r="238" spans="1:5" x14ac:dyDescent="0.25">
      <c r="A238" t="s">
        <v>2561</v>
      </c>
      <c r="B238" t="s">
        <v>2567</v>
      </c>
      <c r="C238" t="s">
        <v>2568</v>
      </c>
      <c r="D238" t="s">
        <v>2267</v>
      </c>
      <c r="E238">
        <v>-3197377</v>
      </c>
    </row>
    <row r="239" spans="1:5" x14ac:dyDescent="0.25">
      <c r="A239" t="s">
        <v>2561</v>
      </c>
      <c r="B239" t="s">
        <v>2569</v>
      </c>
      <c r="C239" t="s">
        <v>2570</v>
      </c>
      <c r="D239" t="s">
        <v>2254</v>
      </c>
      <c r="E239">
        <v>42958928</v>
      </c>
    </row>
    <row r="240" spans="1:5" x14ac:dyDescent="0.25">
      <c r="A240" t="s">
        <v>2561</v>
      </c>
      <c r="B240" t="s">
        <v>2561</v>
      </c>
      <c r="C240" t="s">
        <v>2570</v>
      </c>
      <c r="D240" t="s">
        <v>2264</v>
      </c>
      <c r="E240">
        <v>-10390728</v>
      </c>
    </row>
    <row r="241" spans="1:5" x14ac:dyDescent="0.25">
      <c r="A241" t="s">
        <v>2571</v>
      </c>
      <c r="B241" t="s">
        <v>2572</v>
      </c>
      <c r="C241" t="s">
        <v>461</v>
      </c>
      <c r="D241" t="s">
        <v>2267</v>
      </c>
      <c r="E241">
        <v>-2763562</v>
      </c>
    </row>
    <row r="242" spans="1:5" x14ac:dyDescent="0.25">
      <c r="A242" t="s">
        <v>2571</v>
      </c>
      <c r="B242" t="s">
        <v>2490</v>
      </c>
      <c r="C242" t="s">
        <v>2494</v>
      </c>
      <c r="D242" t="s">
        <v>2264</v>
      </c>
      <c r="E242">
        <v>27176260</v>
      </c>
    </row>
    <row r="243" spans="1:5" x14ac:dyDescent="0.25">
      <c r="A243" t="s">
        <v>2571</v>
      </c>
      <c r="B243" t="s">
        <v>2571</v>
      </c>
      <c r="C243" t="s">
        <v>2494</v>
      </c>
      <c r="D243" t="s">
        <v>2264</v>
      </c>
      <c r="E243">
        <v>-24412698</v>
      </c>
    </row>
    <row r="244" spans="1:5" x14ac:dyDescent="0.25">
      <c r="A244" t="s">
        <v>2573</v>
      </c>
      <c r="B244" t="s">
        <v>2574</v>
      </c>
      <c r="C244" t="s">
        <v>2575</v>
      </c>
      <c r="D244" t="s">
        <v>2267</v>
      </c>
      <c r="E244">
        <v>-6766011</v>
      </c>
    </row>
    <row r="245" spans="1:5" x14ac:dyDescent="0.25">
      <c r="A245" t="s">
        <v>2573</v>
      </c>
      <c r="B245" t="s">
        <v>2576</v>
      </c>
      <c r="C245" t="s">
        <v>2577</v>
      </c>
      <c r="D245" t="s">
        <v>2254</v>
      </c>
      <c r="E245">
        <v>20030315</v>
      </c>
    </row>
    <row r="246" spans="1:5" x14ac:dyDescent="0.25">
      <c r="A246" t="s">
        <v>2573</v>
      </c>
      <c r="B246" t="s">
        <v>2573</v>
      </c>
      <c r="C246" t="s">
        <v>2577</v>
      </c>
      <c r="D246" t="s">
        <v>2264</v>
      </c>
      <c r="E246">
        <v>-13264304</v>
      </c>
    </row>
    <row r="247" spans="1:5" x14ac:dyDescent="0.25">
      <c r="A247" t="s">
        <v>2578</v>
      </c>
      <c r="B247" t="s">
        <v>2579</v>
      </c>
      <c r="C247" t="s">
        <v>2580</v>
      </c>
      <c r="D247" t="s">
        <v>2267</v>
      </c>
      <c r="E247">
        <v>-18328146</v>
      </c>
    </row>
    <row r="248" spans="1:5" x14ac:dyDescent="0.25">
      <c r="A248" t="s">
        <v>2578</v>
      </c>
      <c r="B248" t="s">
        <v>2581</v>
      </c>
      <c r="C248" t="s">
        <v>2582</v>
      </c>
      <c r="D248" t="s">
        <v>2254</v>
      </c>
      <c r="E248">
        <v>19508491</v>
      </c>
    </row>
    <row r="249" spans="1:5" x14ac:dyDescent="0.25">
      <c r="A249" t="s">
        <v>2578</v>
      </c>
      <c r="B249" t="s">
        <v>2578</v>
      </c>
      <c r="C249" t="s">
        <v>2582</v>
      </c>
      <c r="D249" t="s">
        <v>2264</v>
      </c>
      <c r="E249">
        <v>-1180345</v>
      </c>
    </row>
    <row r="250" spans="1:5" x14ac:dyDescent="0.25">
      <c r="A250" t="s">
        <v>2583</v>
      </c>
      <c r="B250" t="s">
        <v>2584</v>
      </c>
      <c r="C250" t="s">
        <v>2585</v>
      </c>
      <c r="D250" t="s">
        <v>2267</v>
      </c>
      <c r="E250">
        <v>-7897881</v>
      </c>
    </row>
    <row r="251" spans="1:5" x14ac:dyDescent="0.25">
      <c r="A251" t="s">
        <v>2583</v>
      </c>
      <c r="B251" t="s">
        <v>2586</v>
      </c>
      <c r="C251" t="s">
        <v>2587</v>
      </c>
      <c r="D251" t="s">
        <v>2254</v>
      </c>
      <c r="E251">
        <v>18450792</v>
      </c>
    </row>
    <row r="252" spans="1:5" x14ac:dyDescent="0.25">
      <c r="A252" t="s">
        <v>2583</v>
      </c>
      <c r="B252" t="s">
        <v>2583</v>
      </c>
      <c r="C252" t="s">
        <v>2587</v>
      </c>
      <c r="D252" t="s">
        <v>2264</v>
      </c>
      <c r="E252">
        <v>-10552911</v>
      </c>
    </row>
    <row r="253" spans="1:5" x14ac:dyDescent="0.25">
      <c r="A253" t="s">
        <v>2588</v>
      </c>
      <c r="B253" t="s">
        <v>2589</v>
      </c>
      <c r="C253" t="s">
        <v>2590</v>
      </c>
      <c r="D253" t="s">
        <v>2267</v>
      </c>
      <c r="E253">
        <v>-4429073</v>
      </c>
    </row>
    <row r="254" spans="1:5" x14ac:dyDescent="0.25">
      <c r="A254" t="s">
        <v>2588</v>
      </c>
      <c r="B254" t="s">
        <v>2591</v>
      </c>
      <c r="C254" t="s">
        <v>2476</v>
      </c>
      <c r="D254" t="s">
        <v>2254</v>
      </c>
      <c r="E254">
        <v>18972441</v>
      </c>
    </row>
    <row r="255" spans="1:5" x14ac:dyDescent="0.25">
      <c r="A255" t="s">
        <v>2588</v>
      </c>
      <c r="B255" t="s">
        <v>2588</v>
      </c>
      <c r="C255" t="s">
        <v>2476</v>
      </c>
      <c r="D255" t="s">
        <v>2264</v>
      </c>
      <c r="E255">
        <v>-14543368</v>
      </c>
    </row>
    <row r="256" spans="1:5" x14ac:dyDescent="0.25">
      <c r="A256" t="s">
        <v>2592</v>
      </c>
      <c r="B256" t="s">
        <v>2593</v>
      </c>
      <c r="C256" t="s">
        <v>457</v>
      </c>
      <c r="D256" t="s">
        <v>2267</v>
      </c>
      <c r="E256">
        <v>-19340274</v>
      </c>
    </row>
    <row r="257" spans="1:5" x14ac:dyDescent="0.25">
      <c r="A257" t="s">
        <v>2592</v>
      </c>
      <c r="B257" t="s">
        <v>2594</v>
      </c>
      <c r="C257" t="s">
        <v>2595</v>
      </c>
      <c r="D257" t="s">
        <v>2254</v>
      </c>
      <c r="E257">
        <v>19194479</v>
      </c>
    </row>
    <row r="258" spans="1:5" x14ac:dyDescent="0.25">
      <c r="A258" t="s">
        <v>2592</v>
      </c>
      <c r="B258" t="s">
        <v>2592</v>
      </c>
      <c r="C258" t="s">
        <v>457</v>
      </c>
      <c r="D258" t="s">
        <v>2264</v>
      </c>
      <c r="E258">
        <v>145795</v>
      </c>
    </row>
    <row r="259" spans="1:5" x14ac:dyDescent="0.25">
      <c r="A259" t="s">
        <v>2596</v>
      </c>
      <c r="B259" t="s">
        <v>2597</v>
      </c>
      <c r="C259">
        <v>13601</v>
      </c>
      <c r="D259" t="s">
        <v>2267</v>
      </c>
      <c r="E259">
        <v>-18779395</v>
      </c>
    </row>
    <row r="260" spans="1:5" x14ac:dyDescent="0.25">
      <c r="A260" t="s">
        <v>2596</v>
      </c>
      <c r="B260" t="s">
        <v>2598</v>
      </c>
      <c r="C260" t="s">
        <v>2599</v>
      </c>
      <c r="D260" t="s">
        <v>2254</v>
      </c>
      <c r="E260">
        <v>18774935</v>
      </c>
    </row>
    <row r="261" spans="1:5" x14ac:dyDescent="0.25">
      <c r="A261" t="s">
        <v>2596</v>
      </c>
      <c r="B261" t="s">
        <v>2596</v>
      </c>
      <c r="C261">
        <v>13601</v>
      </c>
      <c r="D261" t="s">
        <v>2264</v>
      </c>
      <c r="E261">
        <v>4460</v>
      </c>
    </row>
    <row r="262" spans="1:5" x14ac:dyDescent="0.25">
      <c r="A262" t="s">
        <v>2600</v>
      </c>
      <c r="B262" t="s">
        <v>2601</v>
      </c>
      <c r="C262">
        <v>13602</v>
      </c>
      <c r="D262" t="s">
        <v>2267</v>
      </c>
      <c r="E262">
        <v>-6614753</v>
      </c>
    </row>
    <row r="263" spans="1:5" x14ac:dyDescent="0.25">
      <c r="A263" t="s">
        <v>2600</v>
      </c>
      <c r="B263" t="s">
        <v>2602</v>
      </c>
      <c r="C263" t="s">
        <v>2603</v>
      </c>
      <c r="D263" t="s">
        <v>2254</v>
      </c>
      <c r="E263">
        <v>19851166</v>
      </c>
    </row>
    <row r="264" spans="1:5" x14ac:dyDescent="0.25">
      <c r="A264" t="s">
        <v>2600</v>
      </c>
      <c r="B264" t="s">
        <v>2600</v>
      </c>
      <c r="C264" t="s">
        <v>2603</v>
      </c>
      <c r="D264" t="s">
        <v>2264</v>
      </c>
      <c r="E264">
        <v>-13236413</v>
      </c>
    </row>
    <row r="265" spans="1:5" x14ac:dyDescent="0.25">
      <c r="A265" t="s">
        <v>2604</v>
      </c>
      <c r="B265" t="s">
        <v>2605</v>
      </c>
      <c r="C265" t="s">
        <v>349</v>
      </c>
      <c r="D265" t="s">
        <v>2267</v>
      </c>
      <c r="E265">
        <v>-57600</v>
      </c>
    </row>
    <row r="266" spans="1:5" x14ac:dyDescent="0.25">
      <c r="A266" t="s">
        <v>2604</v>
      </c>
      <c r="B266" t="s">
        <v>2606</v>
      </c>
      <c r="C266" t="s">
        <v>289</v>
      </c>
      <c r="D266" t="s">
        <v>2267</v>
      </c>
      <c r="E266">
        <v>-25000</v>
      </c>
    </row>
    <row r="267" spans="1:5" x14ac:dyDescent="0.25">
      <c r="A267" t="s">
        <v>2604</v>
      </c>
      <c r="B267" t="s">
        <v>2607</v>
      </c>
      <c r="C267" t="s">
        <v>308</v>
      </c>
      <c r="D267" t="s">
        <v>2267</v>
      </c>
      <c r="E267">
        <v>-1909043</v>
      </c>
    </row>
    <row r="268" spans="1:5" x14ac:dyDescent="0.25">
      <c r="A268" t="s">
        <v>2604</v>
      </c>
      <c r="B268" t="s">
        <v>2608</v>
      </c>
      <c r="C268" t="s">
        <v>2609</v>
      </c>
      <c r="D268" t="s">
        <v>2254</v>
      </c>
      <c r="E268">
        <v>115200</v>
      </c>
    </row>
    <row r="269" spans="1:5" x14ac:dyDescent="0.25">
      <c r="A269" t="s">
        <v>2604</v>
      </c>
      <c r="B269" t="s">
        <v>2604</v>
      </c>
      <c r="C269" t="s">
        <v>308</v>
      </c>
      <c r="D269" t="s">
        <v>2264</v>
      </c>
      <c r="E269">
        <v>1876443</v>
      </c>
    </row>
    <row r="270" spans="1:5" x14ac:dyDescent="0.25">
      <c r="A270" t="s">
        <v>2610</v>
      </c>
      <c r="B270" t="s">
        <v>2611</v>
      </c>
      <c r="C270" t="s">
        <v>406</v>
      </c>
      <c r="D270" t="s">
        <v>2267</v>
      </c>
      <c r="E270">
        <v>-122666</v>
      </c>
    </row>
    <row r="271" spans="1:5" x14ac:dyDescent="0.25">
      <c r="A271" t="s">
        <v>2610</v>
      </c>
      <c r="B271" t="s">
        <v>2612</v>
      </c>
      <c r="C271" t="s">
        <v>407</v>
      </c>
      <c r="D271" t="s">
        <v>2267</v>
      </c>
      <c r="E271">
        <v>-197675</v>
      </c>
    </row>
    <row r="272" spans="1:5" x14ac:dyDescent="0.25">
      <c r="A272" t="s">
        <v>2610</v>
      </c>
      <c r="B272" t="s">
        <v>2613</v>
      </c>
      <c r="C272" t="s">
        <v>408</v>
      </c>
      <c r="D272" t="s">
        <v>2267</v>
      </c>
      <c r="E272">
        <v>-504089</v>
      </c>
    </row>
    <row r="273" spans="1:5" x14ac:dyDescent="0.25">
      <c r="A273" t="s">
        <v>2610</v>
      </c>
      <c r="B273" t="s">
        <v>2614</v>
      </c>
      <c r="C273" t="s">
        <v>409</v>
      </c>
      <c r="D273" t="s">
        <v>2267</v>
      </c>
      <c r="E273">
        <v>-58034</v>
      </c>
    </row>
    <row r="274" spans="1:5" x14ac:dyDescent="0.25">
      <c r="A274" t="s">
        <v>2610</v>
      </c>
      <c r="B274" t="s">
        <v>2615</v>
      </c>
      <c r="C274" t="s">
        <v>410</v>
      </c>
      <c r="D274" t="s">
        <v>2267</v>
      </c>
      <c r="E274">
        <v>-138600</v>
      </c>
    </row>
    <row r="275" spans="1:5" x14ac:dyDescent="0.25">
      <c r="A275" t="s">
        <v>2610</v>
      </c>
      <c r="B275" t="s">
        <v>2616</v>
      </c>
      <c r="C275" t="s">
        <v>304</v>
      </c>
      <c r="D275" t="s">
        <v>2267</v>
      </c>
      <c r="E275">
        <v>-66767</v>
      </c>
    </row>
    <row r="276" spans="1:5" x14ac:dyDescent="0.25">
      <c r="A276" t="s">
        <v>2610</v>
      </c>
      <c r="B276" t="s">
        <v>2617</v>
      </c>
      <c r="C276" t="s">
        <v>305</v>
      </c>
      <c r="D276" t="s">
        <v>2267</v>
      </c>
      <c r="E276">
        <v>-504596</v>
      </c>
    </row>
    <row r="277" spans="1:5" x14ac:dyDescent="0.25">
      <c r="A277" t="s">
        <v>2610</v>
      </c>
      <c r="B277" t="s">
        <v>2618</v>
      </c>
      <c r="C277" t="s">
        <v>298</v>
      </c>
      <c r="D277" t="s">
        <v>2267</v>
      </c>
      <c r="E277">
        <v>-246600</v>
      </c>
    </row>
    <row r="278" spans="1:5" x14ac:dyDescent="0.25">
      <c r="A278" t="s">
        <v>2610</v>
      </c>
      <c r="B278" t="s">
        <v>2619</v>
      </c>
      <c r="C278" t="s">
        <v>302</v>
      </c>
      <c r="D278" t="s">
        <v>2267</v>
      </c>
      <c r="E278">
        <v>-206500</v>
      </c>
    </row>
    <row r="279" spans="1:5" x14ac:dyDescent="0.25">
      <c r="A279" t="s">
        <v>2610</v>
      </c>
      <c r="B279" t="s">
        <v>2620</v>
      </c>
      <c r="C279" t="s">
        <v>293</v>
      </c>
      <c r="D279" t="s">
        <v>2267</v>
      </c>
      <c r="E279">
        <v>-88975</v>
      </c>
    </row>
    <row r="280" spans="1:5" x14ac:dyDescent="0.25">
      <c r="A280" t="s">
        <v>2610</v>
      </c>
      <c r="B280" t="s">
        <v>2621</v>
      </c>
      <c r="C280" t="s">
        <v>294</v>
      </c>
      <c r="D280" t="s">
        <v>2267</v>
      </c>
      <c r="E280">
        <v>-59726</v>
      </c>
    </row>
    <row r="281" spans="1:5" x14ac:dyDescent="0.25">
      <c r="A281" t="s">
        <v>2610</v>
      </c>
      <c r="B281" t="s">
        <v>2622</v>
      </c>
      <c r="C281" t="s">
        <v>295</v>
      </c>
      <c r="D281" t="s">
        <v>2267</v>
      </c>
      <c r="E281">
        <v>-241657</v>
      </c>
    </row>
    <row r="282" spans="1:5" x14ac:dyDescent="0.25">
      <c r="A282" t="s">
        <v>2610</v>
      </c>
      <c r="B282" t="s">
        <v>2623</v>
      </c>
      <c r="C282" t="s">
        <v>296</v>
      </c>
      <c r="D282" t="s">
        <v>2267</v>
      </c>
      <c r="E282">
        <v>-324185</v>
      </c>
    </row>
    <row r="283" spans="1:5" x14ac:dyDescent="0.25">
      <c r="A283" t="s">
        <v>2610</v>
      </c>
      <c r="B283" t="s">
        <v>2624</v>
      </c>
      <c r="C283" t="s">
        <v>297</v>
      </c>
      <c r="D283" t="s">
        <v>2267</v>
      </c>
      <c r="E283">
        <v>-129900</v>
      </c>
    </row>
    <row r="284" spans="1:5" x14ac:dyDescent="0.25">
      <c r="A284" t="s">
        <v>2610</v>
      </c>
      <c r="B284" t="s">
        <v>2625</v>
      </c>
      <c r="C284" t="s">
        <v>286</v>
      </c>
      <c r="D284" t="s">
        <v>2267</v>
      </c>
      <c r="E284">
        <v>-106347</v>
      </c>
    </row>
    <row r="285" spans="1:5" x14ac:dyDescent="0.25">
      <c r="A285" t="s">
        <v>2610</v>
      </c>
      <c r="B285" t="s">
        <v>2626</v>
      </c>
      <c r="C285" t="s">
        <v>287</v>
      </c>
      <c r="D285" t="s">
        <v>2267</v>
      </c>
      <c r="E285">
        <v>-126913</v>
      </c>
    </row>
    <row r="286" spans="1:5" x14ac:dyDescent="0.25">
      <c r="A286" t="s">
        <v>2610</v>
      </c>
      <c r="B286" t="s">
        <v>2627</v>
      </c>
      <c r="C286" t="s">
        <v>288</v>
      </c>
      <c r="D286" t="s">
        <v>2267</v>
      </c>
      <c r="E286">
        <v>-213259</v>
      </c>
    </row>
    <row r="287" spans="1:5" x14ac:dyDescent="0.25">
      <c r="A287" t="s">
        <v>2610</v>
      </c>
      <c r="B287" t="s">
        <v>2628</v>
      </c>
      <c r="C287" t="s">
        <v>290</v>
      </c>
      <c r="D287" t="s">
        <v>2267</v>
      </c>
      <c r="E287">
        <v>-57600</v>
      </c>
    </row>
    <row r="288" spans="1:5" x14ac:dyDescent="0.25">
      <c r="A288" t="s">
        <v>2610</v>
      </c>
      <c r="B288" t="s">
        <v>2629</v>
      </c>
      <c r="C288" t="s">
        <v>291</v>
      </c>
      <c r="D288" t="s">
        <v>2267</v>
      </c>
      <c r="E288">
        <v>-57600</v>
      </c>
    </row>
    <row r="289" spans="1:5" x14ac:dyDescent="0.25">
      <c r="A289" t="s">
        <v>2610</v>
      </c>
      <c r="B289" t="s">
        <v>2630</v>
      </c>
      <c r="C289" t="s">
        <v>169</v>
      </c>
      <c r="D289" t="s">
        <v>2267</v>
      </c>
      <c r="E289">
        <v>-68014</v>
      </c>
    </row>
    <row r="290" spans="1:5" x14ac:dyDescent="0.25">
      <c r="A290" t="s">
        <v>2610</v>
      </c>
      <c r="B290" t="s">
        <v>2631</v>
      </c>
      <c r="C290" t="s">
        <v>170</v>
      </c>
      <c r="D290" t="s">
        <v>2267</v>
      </c>
      <c r="E290">
        <v>-262190</v>
      </c>
    </row>
    <row r="291" spans="1:5" x14ac:dyDescent="0.25">
      <c r="A291" t="s">
        <v>2610</v>
      </c>
      <c r="B291" t="s">
        <v>2632</v>
      </c>
      <c r="C291" t="s">
        <v>171</v>
      </c>
      <c r="D291" t="s">
        <v>2267</v>
      </c>
      <c r="E291">
        <v>-57600</v>
      </c>
    </row>
    <row r="292" spans="1:5" x14ac:dyDescent="0.25">
      <c r="A292" t="s">
        <v>2610</v>
      </c>
      <c r="B292" t="s">
        <v>2633</v>
      </c>
      <c r="C292" t="s">
        <v>161</v>
      </c>
      <c r="D292" t="s">
        <v>2267</v>
      </c>
      <c r="E292">
        <v>-77864</v>
      </c>
    </row>
    <row r="293" spans="1:5" x14ac:dyDescent="0.25">
      <c r="A293" t="s">
        <v>2610</v>
      </c>
      <c r="B293" t="s">
        <v>2634</v>
      </c>
      <c r="C293" t="s">
        <v>303</v>
      </c>
      <c r="D293" t="s">
        <v>2267</v>
      </c>
      <c r="E293">
        <v>-57600</v>
      </c>
    </row>
    <row r="294" spans="1:5" x14ac:dyDescent="0.25">
      <c r="A294" t="s">
        <v>2610</v>
      </c>
      <c r="B294" t="s">
        <v>2635</v>
      </c>
      <c r="C294" t="s">
        <v>299</v>
      </c>
      <c r="D294" t="s">
        <v>2267</v>
      </c>
      <c r="E294">
        <v>-57600</v>
      </c>
    </row>
    <row r="295" spans="1:5" x14ac:dyDescent="0.25">
      <c r="A295" t="s">
        <v>2610</v>
      </c>
      <c r="B295" t="s">
        <v>2636</v>
      </c>
      <c r="C295">
        <v>12250</v>
      </c>
      <c r="D295" t="s">
        <v>2267</v>
      </c>
      <c r="E295">
        <v>-328572</v>
      </c>
    </row>
    <row r="296" spans="1:5" x14ac:dyDescent="0.25">
      <c r="A296" t="s">
        <v>2610</v>
      </c>
      <c r="B296" t="s">
        <v>2637</v>
      </c>
      <c r="C296">
        <v>12288</v>
      </c>
      <c r="D296" t="s">
        <v>2267</v>
      </c>
      <c r="E296">
        <v>-124960</v>
      </c>
    </row>
    <row r="297" spans="1:5" x14ac:dyDescent="0.25">
      <c r="A297" t="s">
        <v>2610</v>
      </c>
      <c r="B297" t="s">
        <v>2638</v>
      </c>
      <c r="C297">
        <v>12300</v>
      </c>
      <c r="D297" t="s">
        <v>2267</v>
      </c>
      <c r="E297">
        <v>-252573</v>
      </c>
    </row>
    <row r="298" spans="1:5" x14ac:dyDescent="0.25">
      <c r="A298" t="s">
        <v>2610</v>
      </c>
      <c r="B298" t="s">
        <v>2639</v>
      </c>
      <c r="C298">
        <v>12324</v>
      </c>
      <c r="D298" t="s">
        <v>2267</v>
      </c>
      <c r="E298">
        <v>-76539</v>
      </c>
    </row>
    <row r="299" spans="1:5" x14ac:dyDescent="0.25">
      <c r="A299" t="s">
        <v>2610</v>
      </c>
      <c r="B299" t="s">
        <v>2640</v>
      </c>
      <c r="C299">
        <v>12372</v>
      </c>
      <c r="D299" t="s">
        <v>2267</v>
      </c>
      <c r="E299">
        <v>-237166</v>
      </c>
    </row>
    <row r="300" spans="1:5" x14ac:dyDescent="0.25">
      <c r="A300" t="s">
        <v>2610</v>
      </c>
      <c r="B300" t="s">
        <v>2641</v>
      </c>
      <c r="C300">
        <v>12457</v>
      </c>
      <c r="D300" t="s">
        <v>2267</v>
      </c>
      <c r="E300">
        <v>-488974</v>
      </c>
    </row>
    <row r="301" spans="1:5" x14ac:dyDescent="0.25">
      <c r="A301" t="s">
        <v>2610</v>
      </c>
      <c r="B301" t="s">
        <v>2642</v>
      </c>
      <c r="C301">
        <v>12461</v>
      </c>
      <c r="D301" t="s">
        <v>2267</v>
      </c>
      <c r="E301">
        <v>-643805</v>
      </c>
    </row>
    <row r="302" spans="1:5" x14ac:dyDescent="0.25">
      <c r="A302" t="s">
        <v>2610</v>
      </c>
      <c r="B302" t="s">
        <v>2643</v>
      </c>
      <c r="C302">
        <v>12607</v>
      </c>
      <c r="D302" t="s">
        <v>2267</v>
      </c>
      <c r="E302">
        <v>-801460</v>
      </c>
    </row>
    <row r="303" spans="1:5" x14ac:dyDescent="0.25">
      <c r="A303" t="s">
        <v>2610</v>
      </c>
      <c r="B303" t="s">
        <v>2644</v>
      </c>
      <c r="C303">
        <v>12964</v>
      </c>
      <c r="D303" t="s">
        <v>2267</v>
      </c>
      <c r="E303">
        <v>-59179</v>
      </c>
    </row>
    <row r="304" spans="1:5" x14ac:dyDescent="0.25">
      <c r="A304" t="s">
        <v>2610</v>
      </c>
      <c r="B304" t="s">
        <v>2645</v>
      </c>
      <c r="C304">
        <v>13234</v>
      </c>
      <c r="D304" t="s">
        <v>2267</v>
      </c>
      <c r="E304">
        <v>-127800</v>
      </c>
    </row>
    <row r="305" spans="1:5" x14ac:dyDescent="0.25">
      <c r="A305" t="s">
        <v>2610</v>
      </c>
      <c r="B305" t="s">
        <v>2646</v>
      </c>
      <c r="C305" t="s">
        <v>2647</v>
      </c>
      <c r="D305" t="s">
        <v>2254</v>
      </c>
      <c r="E305">
        <v>7092720</v>
      </c>
    </row>
    <row r="306" spans="1:5" x14ac:dyDescent="0.25">
      <c r="A306" t="s">
        <v>2610</v>
      </c>
      <c r="B306" t="s">
        <v>2610</v>
      </c>
      <c r="C306">
        <v>12457</v>
      </c>
      <c r="D306" t="s">
        <v>2264</v>
      </c>
      <c r="E306">
        <v>80865</v>
      </c>
    </row>
    <row r="307" spans="1:5" x14ac:dyDescent="0.25">
      <c r="A307" t="s">
        <v>2648</v>
      </c>
      <c r="B307" t="s">
        <v>2649</v>
      </c>
      <c r="C307" t="s">
        <v>306</v>
      </c>
      <c r="D307" t="s">
        <v>2267</v>
      </c>
      <c r="E307">
        <v>-57600</v>
      </c>
    </row>
    <row r="308" spans="1:5" x14ac:dyDescent="0.25">
      <c r="A308" t="s">
        <v>2648</v>
      </c>
      <c r="B308" t="s">
        <v>2650</v>
      </c>
      <c r="C308" t="s">
        <v>301</v>
      </c>
      <c r="D308" t="s">
        <v>2267</v>
      </c>
      <c r="E308">
        <v>-60057</v>
      </c>
    </row>
    <row r="309" spans="1:5" x14ac:dyDescent="0.25">
      <c r="A309" t="s">
        <v>2648</v>
      </c>
      <c r="B309" t="s">
        <v>2651</v>
      </c>
      <c r="C309" t="s">
        <v>411</v>
      </c>
      <c r="D309" t="s">
        <v>2267</v>
      </c>
      <c r="E309">
        <v>-63643</v>
      </c>
    </row>
    <row r="310" spans="1:5" x14ac:dyDescent="0.25">
      <c r="A310" t="s">
        <v>2648</v>
      </c>
      <c r="B310" t="s">
        <v>2652</v>
      </c>
      <c r="C310" t="s">
        <v>401</v>
      </c>
      <c r="D310" t="s">
        <v>2267</v>
      </c>
      <c r="E310">
        <v>-144506</v>
      </c>
    </row>
    <row r="311" spans="1:5" x14ac:dyDescent="0.25">
      <c r="A311" t="s">
        <v>2648</v>
      </c>
      <c r="B311" t="s">
        <v>2653</v>
      </c>
      <c r="C311" t="s">
        <v>404</v>
      </c>
      <c r="D311" t="s">
        <v>2267</v>
      </c>
      <c r="E311">
        <v>-58266</v>
      </c>
    </row>
    <row r="312" spans="1:5" x14ac:dyDescent="0.25">
      <c r="A312" t="s">
        <v>2648</v>
      </c>
      <c r="B312" t="s">
        <v>2654</v>
      </c>
      <c r="C312" t="s">
        <v>395</v>
      </c>
      <c r="D312" t="s">
        <v>2267</v>
      </c>
      <c r="E312">
        <v>-304946</v>
      </c>
    </row>
    <row r="313" spans="1:5" x14ac:dyDescent="0.25">
      <c r="A313" t="s">
        <v>2648</v>
      </c>
      <c r="B313" t="s">
        <v>2655</v>
      </c>
      <c r="C313" t="s">
        <v>396</v>
      </c>
      <c r="D313" t="s">
        <v>2267</v>
      </c>
      <c r="E313">
        <v>-58266</v>
      </c>
    </row>
    <row r="314" spans="1:5" x14ac:dyDescent="0.25">
      <c r="A314" t="s">
        <v>2648</v>
      </c>
      <c r="B314" t="s">
        <v>2656</v>
      </c>
      <c r="C314" t="s">
        <v>397</v>
      </c>
      <c r="D314" t="s">
        <v>2267</v>
      </c>
      <c r="E314">
        <v>-132851</v>
      </c>
    </row>
    <row r="315" spans="1:5" x14ac:dyDescent="0.25">
      <c r="A315" t="s">
        <v>2648</v>
      </c>
      <c r="B315" t="s">
        <v>2657</v>
      </c>
      <c r="C315" t="s">
        <v>402</v>
      </c>
      <c r="D315" t="s">
        <v>2267</v>
      </c>
      <c r="E315">
        <v>-122585</v>
      </c>
    </row>
    <row r="316" spans="1:5" x14ac:dyDescent="0.25">
      <c r="A316" t="s">
        <v>2648</v>
      </c>
      <c r="B316" t="s">
        <v>2658</v>
      </c>
      <c r="C316" t="s">
        <v>388</v>
      </c>
      <c r="D316" t="s">
        <v>2267</v>
      </c>
      <c r="E316">
        <v>-289220</v>
      </c>
    </row>
    <row r="317" spans="1:5" x14ac:dyDescent="0.25">
      <c r="A317" t="s">
        <v>2648</v>
      </c>
      <c r="B317" t="s">
        <v>2659</v>
      </c>
      <c r="C317" t="s">
        <v>389</v>
      </c>
      <c r="D317" t="s">
        <v>2267</v>
      </c>
      <c r="E317">
        <v>-360281</v>
      </c>
    </row>
    <row r="318" spans="1:5" x14ac:dyDescent="0.25">
      <c r="A318" t="s">
        <v>2648</v>
      </c>
      <c r="B318" t="s">
        <v>2660</v>
      </c>
      <c r="C318" t="s">
        <v>390</v>
      </c>
      <c r="D318" t="s">
        <v>2267</v>
      </c>
      <c r="E318">
        <v>-176466</v>
      </c>
    </row>
    <row r="319" spans="1:5" x14ac:dyDescent="0.25">
      <c r="A319" t="s">
        <v>2648</v>
      </c>
      <c r="B319" t="s">
        <v>2661</v>
      </c>
      <c r="C319" t="s">
        <v>391</v>
      </c>
      <c r="D319" t="s">
        <v>2267</v>
      </c>
      <c r="E319">
        <v>-86850</v>
      </c>
    </row>
    <row r="320" spans="1:5" x14ac:dyDescent="0.25">
      <c r="A320" t="s">
        <v>2648</v>
      </c>
      <c r="B320" t="s">
        <v>2662</v>
      </c>
      <c r="C320" t="s">
        <v>393</v>
      </c>
      <c r="D320" t="s">
        <v>2267</v>
      </c>
      <c r="E320">
        <v>-1372074</v>
      </c>
    </row>
    <row r="321" spans="1:5" x14ac:dyDescent="0.25">
      <c r="A321" t="s">
        <v>2648</v>
      </c>
      <c r="B321" t="s">
        <v>2663</v>
      </c>
      <c r="C321" t="s">
        <v>382</v>
      </c>
      <c r="D321" t="s">
        <v>2267</v>
      </c>
      <c r="E321">
        <v>-212900</v>
      </c>
    </row>
    <row r="322" spans="1:5" x14ac:dyDescent="0.25">
      <c r="A322" t="s">
        <v>2648</v>
      </c>
      <c r="B322" t="s">
        <v>2664</v>
      </c>
      <c r="C322" t="s">
        <v>385</v>
      </c>
      <c r="D322" t="s">
        <v>2267</v>
      </c>
      <c r="E322">
        <v>-198321</v>
      </c>
    </row>
    <row r="323" spans="1:5" x14ac:dyDescent="0.25">
      <c r="A323" t="s">
        <v>2648</v>
      </c>
      <c r="B323" t="s">
        <v>2665</v>
      </c>
      <c r="C323" t="s">
        <v>386</v>
      </c>
      <c r="D323" t="s">
        <v>2267</v>
      </c>
      <c r="E323">
        <v>-101711</v>
      </c>
    </row>
    <row r="324" spans="1:5" x14ac:dyDescent="0.25">
      <c r="A324" t="s">
        <v>2648</v>
      </c>
      <c r="B324" t="s">
        <v>2666</v>
      </c>
      <c r="C324">
        <v>12120</v>
      </c>
      <c r="D324" t="s">
        <v>2267</v>
      </c>
      <c r="E324">
        <v>-107000</v>
      </c>
    </row>
    <row r="325" spans="1:5" x14ac:dyDescent="0.25">
      <c r="A325" t="s">
        <v>2648</v>
      </c>
      <c r="B325" t="s">
        <v>2667</v>
      </c>
      <c r="C325">
        <v>12184</v>
      </c>
      <c r="D325" t="s">
        <v>2267</v>
      </c>
      <c r="E325">
        <v>-63261</v>
      </c>
    </row>
    <row r="326" spans="1:5" x14ac:dyDescent="0.25">
      <c r="A326" t="s">
        <v>2648</v>
      </c>
      <c r="B326" t="s">
        <v>2668</v>
      </c>
      <c r="C326">
        <v>13241</v>
      </c>
      <c r="D326" t="s">
        <v>2267</v>
      </c>
      <c r="E326">
        <v>-459644</v>
      </c>
    </row>
    <row r="327" spans="1:5" x14ac:dyDescent="0.25">
      <c r="A327" t="s">
        <v>2648</v>
      </c>
      <c r="B327" t="s">
        <v>2669</v>
      </c>
      <c r="C327">
        <v>13244</v>
      </c>
      <c r="D327" t="s">
        <v>2267</v>
      </c>
      <c r="E327">
        <v>-60813</v>
      </c>
    </row>
    <row r="328" spans="1:5" x14ac:dyDescent="0.25">
      <c r="A328" t="s">
        <v>2648</v>
      </c>
      <c r="B328" t="s">
        <v>2670</v>
      </c>
      <c r="C328">
        <v>13258</v>
      </c>
      <c r="D328" t="s">
        <v>2267</v>
      </c>
      <c r="E328">
        <v>-228264</v>
      </c>
    </row>
    <row r="329" spans="1:5" x14ac:dyDescent="0.25">
      <c r="A329" t="s">
        <v>2648</v>
      </c>
      <c r="B329" t="s">
        <v>2671</v>
      </c>
      <c r="C329" t="s">
        <v>186</v>
      </c>
      <c r="D329" t="s">
        <v>2267</v>
      </c>
      <c r="E329">
        <v>-793706</v>
      </c>
    </row>
    <row r="330" spans="1:5" x14ac:dyDescent="0.25">
      <c r="A330" t="s">
        <v>2648</v>
      </c>
      <c r="B330" t="s">
        <v>2672</v>
      </c>
      <c r="C330" t="s">
        <v>2673</v>
      </c>
      <c r="D330" t="s">
        <v>2254</v>
      </c>
      <c r="E330">
        <v>6576143</v>
      </c>
    </row>
    <row r="331" spans="1:5" x14ac:dyDescent="0.25">
      <c r="A331" t="s">
        <v>2648</v>
      </c>
      <c r="B331" t="s">
        <v>2604</v>
      </c>
      <c r="C331" t="s">
        <v>308</v>
      </c>
      <c r="D331" t="s">
        <v>2264</v>
      </c>
      <c r="E331">
        <v>-1876443</v>
      </c>
    </row>
    <row r="332" spans="1:5" x14ac:dyDescent="0.25">
      <c r="A332" t="s">
        <v>2648</v>
      </c>
      <c r="B332" t="s">
        <v>2610</v>
      </c>
      <c r="C332">
        <v>12457</v>
      </c>
      <c r="D332" t="s">
        <v>2264</v>
      </c>
      <c r="E332">
        <v>-80865</v>
      </c>
    </row>
    <row r="333" spans="1:5" x14ac:dyDescent="0.25">
      <c r="A333" t="s">
        <v>2648</v>
      </c>
      <c r="B333" t="s">
        <v>2648</v>
      </c>
      <c r="C333" t="s">
        <v>393</v>
      </c>
      <c r="D333" t="s">
        <v>2264</v>
      </c>
      <c r="E333">
        <v>894396</v>
      </c>
    </row>
    <row r="334" spans="1:5" x14ac:dyDescent="0.25">
      <c r="A334" t="s">
        <v>2674</v>
      </c>
      <c r="B334" t="s">
        <v>2675</v>
      </c>
      <c r="C334" t="s">
        <v>383</v>
      </c>
      <c r="D334" t="s">
        <v>2267</v>
      </c>
      <c r="E334">
        <v>-340208</v>
      </c>
    </row>
    <row r="335" spans="1:5" x14ac:dyDescent="0.25">
      <c r="A335" t="s">
        <v>2674</v>
      </c>
      <c r="B335" t="s">
        <v>2676</v>
      </c>
      <c r="C335">
        <v>12315</v>
      </c>
      <c r="D335" t="s">
        <v>2267</v>
      </c>
      <c r="E335">
        <v>-703582</v>
      </c>
    </row>
    <row r="336" spans="1:5" x14ac:dyDescent="0.25">
      <c r="A336" t="s">
        <v>2674</v>
      </c>
      <c r="B336" t="s">
        <v>2677</v>
      </c>
      <c r="C336" t="s">
        <v>2678</v>
      </c>
      <c r="D336" t="s">
        <v>2254</v>
      </c>
      <c r="E336">
        <v>947267</v>
      </c>
    </row>
    <row r="337" spans="1:5" x14ac:dyDescent="0.25">
      <c r="A337" t="s">
        <v>2674</v>
      </c>
      <c r="B337" t="s">
        <v>2674</v>
      </c>
      <c r="C337" t="s">
        <v>383</v>
      </c>
      <c r="D337" t="s">
        <v>2264</v>
      </c>
      <c r="E337">
        <v>96523</v>
      </c>
    </row>
    <row r="338" spans="1:5" x14ac:dyDescent="0.25">
      <c r="A338" t="s">
        <v>2679</v>
      </c>
      <c r="B338" t="s">
        <v>2502</v>
      </c>
      <c r="C338" t="s">
        <v>2550</v>
      </c>
      <c r="D338" t="s">
        <v>2264</v>
      </c>
      <c r="E338">
        <v>672784</v>
      </c>
    </row>
    <row r="339" spans="1:5" x14ac:dyDescent="0.25">
      <c r="A339" t="s">
        <v>2679</v>
      </c>
      <c r="B339" t="s">
        <v>2648</v>
      </c>
      <c r="C339" t="s">
        <v>393</v>
      </c>
      <c r="D339" t="s">
        <v>2264</v>
      </c>
      <c r="E339">
        <v>-894396</v>
      </c>
    </row>
    <row r="340" spans="1:5" x14ac:dyDescent="0.25">
      <c r="A340" t="s">
        <v>2679</v>
      </c>
      <c r="B340" t="s">
        <v>2679</v>
      </c>
      <c r="C340" t="s">
        <v>393</v>
      </c>
      <c r="D340" t="s">
        <v>2264</v>
      </c>
      <c r="E340">
        <v>221612</v>
      </c>
    </row>
    <row r="341" spans="1:5" x14ac:dyDescent="0.25">
      <c r="A341" t="s">
        <v>2680</v>
      </c>
      <c r="B341" t="s">
        <v>2681</v>
      </c>
      <c r="C341">
        <v>13267</v>
      </c>
      <c r="D341" t="s">
        <v>2267</v>
      </c>
      <c r="E341">
        <v>-5563914</v>
      </c>
    </row>
    <row r="342" spans="1:5" x14ac:dyDescent="0.25">
      <c r="A342" t="s">
        <v>2680</v>
      </c>
      <c r="B342" t="s">
        <v>2682</v>
      </c>
      <c r="C342" t="s">
        <v>2683</v>
      </c>
      <c r="D342" t="s">
        <v>2254</v>
      </c>
      <c r="E342">
        <v>3151848</v>
      </c>
    </row>
    <row r="343" spans="1:5" x14ac:dyDescent="0.25">
      <c r="A343" t="s">
        <v>2680</v>
      </c>
      <c r="B343" t="s">
        <v>2680</v>
      </c>
      <c r="C343">
        <v>13267</v>
      </c>
      <c r="D343" t="s">
        <v>2264</v>
      </c>
      <c r="E343">
        <v>2412066</v>
      </c>
    </row>
    <row r="344" spans="1:5" x14ac:dyDescent="0.25">
      <c r="A344" t="s">
        <v>2684</v>
      </c>
      <c r="B344" t="s">
        <v>2685</v>
      </c>
      <c r="C344">
        <v>12910</v>
      </c>
      <c r="D344" t="s">
        <v>2267</v>
      </c>
      <c r="E344">
        <v>-61805</v>
      </c>
    </row>
    <row r="345" spans="1:5" x14ac:dyDescent="0.25">
      <c r="A345" t="s">
        <v>2684</v>
      </c>
      <c r="B345" t="s">
        <v>2686</v>
      </c>
      <c r="C345" t="s">
        <v>2687</v>
      </c>
      <c r="D345" t="s">
        <v>2254</v>
      </c>
      <c r="E345">
        <v>58220</v>
      </c>
    </row>
    <row r="346" spans="1:5" x14ac:dyDescent="0.25">
      <c r="A346" t="s">
        <v>2684</v>
      </c>
      <c r="B346" t="s">
        <v>2684</v>
      </c>
      <c r="C346">
        <v>12910</v>
      </c>
      <c r="D346" t="s">
        <v>2264</v>
      </c>
      <c r="E346">
        <v>3585</v>
      </c>
    </row>
    <row r="347" spans="1:5" x14ac:dyDescent="0.25">
      <c r="A347" t="s">
        <v>2688</v>
      </c>
      <c r="B347" t="s">
        <v>2689</v>
      </c>
      <c r="C347">
        <v>12336</v>
      </c>
      <c r="D347" t="s">
        <v>2267</v>
      </c>
      <c r="E347">
        <v>-61008</v>
      </c>
    </row>
    <row r="348" spans="1:5" x14ac:dyDescent="0.25">
      <c r="A348" t="s">
        <v>2688</v>
      </c>
      <c r="B348" t="s">
        <v>2690</v>
      </c>
      <c r="C348" t="s">
        <v>2691</v>
      </c>
      <c r="D348" t="s">
        <v>2254</v>
      </c>
      <c r="E348">
        <v>58249</v>
      </c>
    </row>
    <row r="349" spans="1:5" x14ac:dyDescent="0.25">
      <c r="A349" t="s">
        <v>2688</v>
      </c>
      <c r="B349" t="s">
        <v>2688</v>
      </c>
      <c r="C349">
        <v>12336</v>
      </c>
      <c r="D349" t="s">
        <v>2264</v>
      </c>
      <c r="E349">
        <v>2759</v>
      </c>
    </row>
    <row r="350" spans="1:5" x14ac:dyDescent="0.25">
      <c r="A350" t="s">
        <v>2692</v>
      </c>
      <c r="B350" t="s">
        <v>2693</v>
      </c>
      <c r="C350">
        <v>12965</v>
      </c>
      <c r="D350" t="s">
        <v>2267</v>
      </c>
      <c r="E350">
        <v>-335141</v>
      </c>
    </row>
    <row r="351" spans="1:5" x14ac:dyDescent="0.25">
      <c r="A351" t="s">
        <v>2692</v>
      </c>
      <c r="B351" t="s">
        <v>2694</v>
      </c>
      <c r="C351" t="s">
        <v>2695</v>
      </c>
      <c r="D351" t="s">
        <v>2254</v>
      </c>
      <c r="E351">
        <v>60057</v>
      </c>
    </row>
    <row r="352" spans="1:5" x14ac:dyDescent="0.25">
      <c r="A352" t="s">
        <v>2692</v>
      </c>
      <c r="B352" t="s">
        <v>2692</v>
      </c>
      <c r="C352">
        <v>12965</v>
      </c>
      <c r="D352" t="s">
        <v>2264</v>
      </c>
      <c r="E352">
        <v>275084</v>
      </c>
    </row>
    <row r="353" spans="1:5" x14ac:dyDescent="0.25">
      <c r="A353" t="s">
        <v>2696</v>
      </c>
      <c r="B353" t="s">
        <v>2697</v>
      </c>
      <c r="C353" t="s">
        <v>2698</v>
      </c>
      <c r="D353" t="s">
        <v>2254</v>
      </c>
      <c r="E353">
        <v>167571</v>
      </c>
    </row>
    <row r="354" spans="1:5" x14ac:dyDescent="0.25">
      <c r="A354" t="s">
        <v>2696</v>
      </c>
      <c r="B354" t="s">
        <v>2692</v>
      </c>
      <c r="C354">
        <v>12965</v>
      </c>
      <c r="D354" t="s">
        <v>2264</v>
      </c>
      <c r="E354">
        <v>-275084</v>
      </c>
    </row>
    <row r="355" spans="1:5" x14ac:dyDescent="0.25">
      <c r="A355" t="s">
        <v>2696</v>
      </c>
      <c r="B355" t="s">
        <v>2696</v>
      </c>
      <c r="C355">
        <v>12965</v>
      </c>
      <c r="D355" t="s">
        <v>2264</v>
      </c>
      <c r="E355">
        <v>107513</v>
      </c>
    </row>
    <row r="356" spans="1:5" x14ac:dyDescent="0.25">
      <c r="A356" t="s">
        <v>2699</v>
      </c>
      <c r="B356" t="s">
        <v>2700</v>
      </c>
      <c r="C356">
        <v>12637</v>
      </c>
      <c r="D356" t="s">
        <v>2267</v>
      </c>
      <c r="E356">
        <v>-171000</v>
      </c>
    </row>
    <row r="357" spans="1:5" x14ac:dyDescent="0.25">
      <c r="A357" t="s">
        <v>2699</v>
      </c>
      <c r="B357" t="s">
        <v>2701</v>
      </c>
      <c r="C357">
        <v>12985</v>
      </c>
      <c r="D357" t="s">
        <v>2267</v>
      </c>
      <c r="E357">
        <v>-60057</v>
      </c>
    </row>
    <row r="358" spans="1:5" x14ac:dyDescent="0.25">
      <c r="A358" t="s">
        <v>2699</v>
      </c>
      <c r="B358" t="s">
        <v>2702</v>
      </c>
      <c r="C358" t="s">
        <v>2703</v>
      </c>
      <c r="D358" t="s">
        <v>2254</v>
      </c>
      <c r="E358">
        <v>201182</v>
      </c>
    </row>
    <row r="359" spans="1:5" x14ac:dyDescent="0.25">
      <c r="A359" t="s">
        <v>2699</v>
      </c>
      <c r="B359" t="s">
        <v>2699</v>
      </c>
      <c r="C359">
        <v>12985</v>
      </c>
      <c r="D359" t="s">
        <v>2264</v>
      </c>
      <c r="E359">
        <v>29875</v>
      </c>
    </row>
    <row r="360" spans="1:5" x14ac:dyDescent="0.25">
      <c r="A360" t="s">
        <v>2704</v>
      </c>
      <c r="B360" t="s">
        <v>2705</v>
      </c>
      <c r="C360">
        <v>12712</v>
      </c>
      <c r="D360" t="s">
        <v>2267</v>
      </c>
      <c r="E360">
        <v>-57600</v>
      </c>
    </row>
    <row r="361" spans="1:5" x14ac:dyDescent="0.25">
      <c r="A361" t="s">
        <v>2704</v>
      </c>
      <c r="B361" t="s">
        <v>2706</v>
      </c>
      <c r="C361">
        <v>13488</v>
      </c>
      <c r="D361" t="s">
        <v>2267</v>
      </c>
      <c r="E361">
        <v>-57600</v>
      </c>
    </row>
    <row r="362" spans="1:5" x14ac:dyDescent="0.25">
      <c r="A362" t="s">
        <v>2704</v>
      </c>
      <c r="B362" t="s">
        <v>2707</v>
      </c>
      <c r="C362">
        <v>12495</v>
      </c>
      <c r="D362" t="s">
        <v>2267</v>
      </c>
      <c r="E362">
        <v>-106257</v>
      </c>
    </row>
    <row r="363" spans="1:5" x14ac:dyDescent="0.25">
      <c r="A363" t="s">
        <v>2704</v>
      </c>
      <c r="B363" t="s">
        <v>2708</v>
      </c>
      <c r="C363" t="s">
        <v>187</v>
      </c>
      <c r="D363" t="s">
        <v>2267</v>
      </c>
      <c r="E363">
        <v>-111800</v>
      </c>
    </row>
    <row r="364" spans="1:5" x14ac:dyDescent="0.25">
      <c r="A364" t="s">
        <v>2704</v>
      </c>
      <c r="B364" t="s">
        <v>2709</v>
      </c>
      <c r="C364" t="s">
        <v>189</v>
      </c>
      <c r="D364" t="s">
        <v>2267</v>
      </c>
      <c r="E364">
        <v>-182957</v>
      </c>
    </row>
    <row r="365" spans="1:5" x14ac:dyDescent="0.25">
      <c r="A365" t="s">
        <v>2704</v>
      </c>
      <c r="B365" t="s">
        <v>2710</v>
      </c>
      <c r="C365" t="s">
        <v>2711</v>
      </c>
      <c r="D365" t="s">
        <v>2254</v>
      </c>
      <c r="E365">
        <v>475000</v>
      </c>
    </row>
    <row r="366" spans="1:5" x14ac:dyDescent="0.25">
      <c r="A366" t="s">
        <v>2704</v>
      </c>
      <c r="B366" t="s">
        <v>2704</v>
      </c>
      <c r="C366" t="s">
        <v>189</v>
      </c>
      <c r="D366" t="s">
        <v>2264</v>
      </c>
      <c r="E366">
        <v>41214</v>
      </c>
    </row>
    <row r="367" spans="1:5" x14ac:dyDescent="0.25">
      <c r="A367" t="s">
        <v>2712</v>
      </c>
      <c r="B367" t="s">
        <v>2713</v>
      </c>
      <c r="C367" t="s">
        <v>398</v>
      </c>
      <c r="D367" t="s">
        <v>2267</v>
      </c>
      <c r="E367">
        <v>-57600</v>
      </c>
    </row>
    <row r="368" spans="1:5" x14ac:dyDescent="0.25">
      <c r="A368" t="s">
        <v>2712</v>
      </c>
      <c r="B368" t="s">
        <v>2714</v>
      </c>
      <c r="C368" t="s">
        <v>392</v>
      </c>
      <c r="D368" t="s">
        <v>2267</v>
      </c>
      <c r="E368">
        <v>-57600</v>
      </c>
    </row>
    <row r="369" spans="1:5" x14ac:dyDescent="0.25">
      <c r="A369" t="s">
        <v>2712</v>
      </c>
      <c r="B369" t="s">
        <v>2715</v>
      </c>
      <c r="C369" t="s">
        <v>387</v>
      </c>
      <c r="D369" t="s">
        <v>2267</v>
      </c>
      <c r="E369">
        <v>-57600</v>
      </c>
    </row>
    <row r="370" spans="1:5" x14ac:dyDescent="0.25">
      <c r="A370" t="s">
        <v>2712</v>
      </c>
      <c r="B370" t="s">
        <v>2716</v>
      </c>
      <c r="C370" t="s">
        <v>2717</v>
      </c>
      <c r="D370" t="s">
        <v>2254</v>
      </c>
      <c r="E370">
        <v>170104</v>
      </c>
    </row>
    <row r="371" spans="1:5" x14ac:dyDescent="0.25">
      <c r="A371" t="s">
        <v>2712</v>
      </c>
      <c r="B371" t="s">
        <v>2712</v>
      </c>
      <c r="C371" t="s">
        <v>387</v>
      </c>
      <c r="D371" t="s">
        <v>2264</v>
      </c>
      <c r="E371">
        <v>2696</v>
      </c>
    </row>
    <row r="372" spans="1:5" x14ac:dyDescent="0.25">
      <c r="A372" t="s">
        <v>2718</v>
      </c>
      <c r="B372" t="s">
        <v>2719</v>
      </c>
      <c r="C372">
        <v>13227</v>
      </c>
      <c r="D372" t="s">
        <v>2267</v>
      </c>
      <c r="E372">
        <v>-6250</v>
      </c>
    </row>
    <row r="373" spans="1:5" x14ac:dyDescent="0.25">
      <c r="A373" t="s">
        <v>2718</v>
      </c>
      <c r="B373" t="s">
        <v>2720</v>
      </c>
      <c r="C373" t="s">
        <v>400</v>
      </c>
      <c r="D373" t="s">
        <v>2267</v>
      </c>
      <c r="E373">
        <v>-57600</v>
      </c>
    </row>
    <row r="374" spans="1:5" x14ac:dyDescent="0.25">
      <c r="A374" t="s">
        <v>2718</v>
      </c>
      <c r="B374" t="s">
        <v>2721</v>
      </c>
      <c r="C374" t="s">
        <v>403</v>
      </c>
      <c r="D374" t="s">
        <v>2267</v>
      </c>
      <c r="E374">
        <v>-57600</v>
      </c>
    </row>
    <row r="375" spans="1:5" x14ac:dyDescent="0.25">
      <c r="A375" t="s">
        <v>2718</v>
      </c>
      <c r="B375" t="s">
        <v>2722</v>
      </c>
      <c r="C375" t="s">
        <v>394</v>
      </c>
      <c r="D375" t="s">
        <v>2267</v>
      </c>
      <c r="E375">
        <v>-57600</v>
      </c>
    </row>
    <row r="376" spans="1:5" x14ac:dyDescent="0.25">
      <c r="A376" t="s">
        <v>2718</v>
      </c>
      <c r="B376" t="s">
        <v>2723</v>
      </c>
      <c r="C376" t="s">
        <v>2724</v>
      </c>
      <c r="D376" t="s">
        <v>2254</v>
      </c>
      <c r="E376">
        <v>207600</v>
      </c>
    </row>
    <row r="377" spans="1:5" x14ac:dyDescent="0.25">
      <c r="A377" t="s">
        <v>2718</v>
      </c>
      <c r="B377" t="s">
        <v>2699</v>
      </c>
      <c r="C377">
        <v>12985</v>
      </c>
      <c r="D377" t="s">
        <v>2264</v>
      </c>
      <c r="E377">
        <v>-29875</v>
      </c>
    </row>
    <row r="378" spans="1:5" x14ac:dyDescent="0.25">
      <c r="A378" t="s">
        <v>2718</v>
      </c>
      <c r="B378" t="s">
        <v>2718</v>
      </c>
      <c r="C378">
        <v>12985</v>
      </c>
      <c r="D378" t="s">
        <v>2264</v>
      </c>
      <c r="E378">
        <v>1325</v>
      </c>
    </row>
    <row r="379" spans="1:5" x14ac:dyDescent="0.25">
      <c r="A379" t="s">
        <v>2725</v>
      </c>
      <c r="B379" t="s">
        <v>2726</v>
      </c>
      <c r="C379" t="s">
        <v>432</v>
      </c>
      <c r="D379" t="s">
        <v>2267</v>
      </c>
      <c r="E379">
        <v>-6030234</v>
      </c>
    </row>
    <row r="380" spans="1:5" x14ac:dyDescent="0.25">
      <c r="A380" t="s">
        <v>2725</v>
      </c>
      <c r="B380" t="s">
        <v>2727</v>
      </c>
      <c r="C380" t="s">
        <v>2728</v>
      </c>
      <c r="D380" t="s">
        <v>2254</v>
      </c>
      <c r="E380">
        <v>19378814</v>
      </c>
    </row>
    <row r="381" spans="1:5" x14ac:dyDescent="0.25">
      <c r="A381" t="s">
        <v>2725</v>
      </c>
      <c r="B381" t="s">
        <v>2725</v>
      </c>
      <c r="C381" t="s">
        <v>2728</v>
      </c>
      <c r="D381" t="s">
        <v>2264</v>
      </c>
      <c r="E381">
        <v>-13348580</v>
      </c>
    </row>
    <row r="382" spans="1:5" x14ac:dyDescent="0.25">
      <c r="A382" t="s">
        <v>2729</v>
      </c>
      <c r="B382" t="s">
        <v>2730</v>
      </c>
      <c r="C382">
        <v>16328</v>
      </c>
      <c r="D382" t="s">
        <v>2267</v>
      </c>
      <c r="E382">
        <v>-18952779</v>
      </c>
    </row>
    <row r="383" spans="1:5" x14ac:dyDescent="0.25">
      <c r="A383" t="s">
        <v>2729</v>
      </c>
      <c r="B383" t="s">
        <v>2731</v>
      </c>
      <c r="C383" t="s">
        <v>2732</v>
      </c>
      <c r="D383" t="s">
        <v>2254</v>
      </c>
      <c r="E383">
        <v>19855881</v>
      </c>
    </row>
    <row r="384" spans="1:5" x14ac:dyDescent="0.25">
      <c r="A384" t="s">
        <v>2729</v>
      </c>
      <c r="B384" t="s">
        <v>2729</v>
      </c>
      <c r="C384" t="s">
        <v>2732</v>
      </c>
      <c r="D384" t="s">
        <v>2264</v>
      </c>
      <c r="E384">
        <v>-903102</v>
      </c>
    </row>
    <row r="385" spans="1:5" x14ac:dyDescent="0.25">
      <c r="A385" t="s">
        <v>2733</v>
      </c>
      <c r="B385" t="s">
        <v>2734</v>
      </c>
      <c r="C385">
        <v>16327</v>
      </c>
      <c r="D385" t="s">
        <v>2267</v>
      </c>
      <c r="E385">
        <v>-17925254</v>
      </c>
    </row>
    <row r="386" spans="1:5" x14ac:dyDescent="0.25">
      <c r="A386" t="s">
        <v>2733</v>
      </c>
      <c r="B386" t="s">
        <v>2735</v>
      </c>
      <c r="C386" t="s">
        <v>2736</v>
      </c>
      <c r="D386" t="s">
        <v>2254</v>
      </c>
      <c r="E386">
        <v>18779395</v>
      </c>
    </row>
    <row r="387" spans="1:5" x14ac:dyDescent="0.25">
      <c r="A387" t="s">
        <v>2733</v>
      </c>
      <c r="B387" t="s">
        <v>2733</v>
      </c>
      <c r="C387" t="s">
        <v>2736</v>
      </c>
      <c r="D387" t="s">
        <v>2264</v>
      </c>
      <c r="E387">
        <v>-854141</v>
      </c>
    </row>
    <row r="388" spans="1:5" x14ac:dyDescent="0.25">
      <c r="A388" t="s">
        <v>2737</v>
      </c>
      <c r="B388" t="s">
        <v>2738</v>
      </c>
      <c r="C388">
        <v>24608</v>
      </c>
      <c r="D388" t="s">
        <v>2267</v>
      </c>
      <c r="E388">
        <v>-18418671</v>
      </c>
    </row>
    <row r="389" spans="1:5" x14ac:dyDescent="0.25">
      <c r="A389" t="s">
        <v>2737</v>
      </c>
      <c r="B389" t="s">
        <v>2739</v>
      </c>
      <c r="C389" t="s">
        <v>2740</v>
      </c>
      <c r="D389" t="s">
        <v>2254</v>
      </c>
      <c r="E389">
        <v>17925254</v>
      </c>
    </row>
    <row r="390" spans="1:5" x14ac:dyDescent="0.25">
      <c r="A390" t="s">
        <v>2737</v>
      </c>
      <c r="B390" t="s">
        <v>2737</v>
      </c>
      <c r="C390">
        <v>24608</v>
      </c>
      <c r="D390" t="s">
        <v>2264</v>
      </c>
      <c r="E390">
        <v>493417</v>
      </c>
    </row>
    <row r="391" spans="1:5" x14ac:dyDescent="0.25">
      <c r="A391" t="s">
        <v>2741</v>
      </c>
      <c r="B391" t="s">
        <v>2742</v>
      </c>
      <c r="C391">
        <v>24605</v>
      </c>
      <c r="D391" t="s">
        <v>2267</v>
      </c>
      <c r="E391">
        <v>-3580452</v>
      </c>
    </row>
    <row r="392" spans="1:5" x14ac:dyDescent="0.25">
      <c r="A392" t="s">
        <v>2741</v>
      </c>
      <c r="B392" t="s">
        <v>2743</v>
      </c>
      <c r="C392" t="s">
        <v>2744</v>
      </c>
      <c r="D392" t="s">
        <v>2254</v>
      </c>
      <c r="E392">
        <v>18952779</v>
      </c>
    </row>
    <row r="393" spans="1:5" x14ac:dyDescent="0.25">
      <c r="A393" t="s">
        <v>2741</v>
      </c>
      <c r="B393" t="s">
        <v>2741</v>
      </c>
      <c r="C393" t="s">
        <v>2744</v>
      </c>
      <c r="D393" t="s">
        <v>2264</v>
      </c>
      <c r="E393">
        <v>-15372327</v>
      </c>
    </row>
    <row r="394" spans="1:5" x14ac:dyDescent="0.25">
      <c r="A394" t="s">
        <v>2745</v>
      </c>
      <c r="B394" t="s">
        <v>2746</v>
      </c>
      <c r="C394">
        <v>33879</v>
      </c>
      <c r="D394" t="s">
        <v>2267</v>
      </c>
      <c r="E394">
        <v>-2950351</v>
      </c>
    </row>
    <row r="395" spans="1:5" x14ac:dyDescent="0.25">
      <c r="A395" t="s">
        <v>2745</v>
      </c>
      <c r="B395" t="s">
        <v>2747</v>
      </c>
      <c r="C395" t="s">
        <v>2748</v>
      </c>
      <c r="D395" t="s">
        <v>2254</v>
      </c>
      <c r="E395">
        <v>20248189</v>
      </c>
    </row>
    <row r="396" spans="1:5" x14ac:dyDescent="0.25">
      <c r="A396" t="s">
        <v>2745</v>
      </c>
      <c r="B396" t="s">
        <v>2745</v>
      </c>
      <c r="C396" t="s">
        <v>2748</v>
      </c>
      <c r="D396" t="s">
        <v>2264</v>
      </c>
      <c r="E396">
        <v>-17297838</v>
      </c>
    </row>
    <row r="397" spans="1:5" x14ac:dyDescent="0.25">
      <c r="A397" t="s">
        <v>2749</v>
      </c>
      <c r="B397" t="s">
        <v>2750</v>
      </c>
      <c r="C397">
        <v>33870</v>
      </c>
      <c r="D397" t="s">
        <v>2267</v>
      </c>
      <c r="E397">
        <v>-17851964</v>
      </c>
    </row>
    <row r="398" spans="1:5" x14ac:dyDescent="0.25">
      <c r="A398" t="s">
        <v>2749</v>
      </c>
      <c r="B398" t="s">
        <v>2751</v>
      </c>
      <c r="C398" t="s">
        <v>2752</v>
      </c>
      <c r="D398" t="s">
        <v>2254</v>
      </c>
      <c r="E398">
        <v>19045922</v>
      </c>
    </row>
    <row r="399" spans="1:5" x14ac:dyDescent="0.25">
      <c r="A399" t="s">
        <v>2749</v>
      </c>
      <c r="B399" t="s">
        <v>2749</v>
      </c>
      <c r="C399" t="s">
        <v>2752</v>
      </c>
      <c r="D399" t="s">
        <v>2264</v>
      </c>
      <c r="E399">
        <v>-1193958</v>
      </c>
    </row>
    <row r="400" spans="1:5" x14ac:dyDescent="0.25">
      <c r="A400" t="s">
        <v>2753</v>
      </c>
      <c r="B400" t="s">
        <v>2754</v>
      </c>
      <c r="C400">
        <v>29701</v>
      </c>
      <c r="D400" t="s">
        <v>2267</v>
      </c>
      <c r="E400">
        <v>-19150434</v>
      </c>
    </row>
    <row r="401" spans="1:5" x14ac:dyDescent="0.25">
      <c r="A401" t="s">
        <v>2753</v>
      </c>
      <c r="B401" t="s">
        <v>2755</v>
      </c>
      <c r="C401" t="s">
        <v>2756</v>
      </c>
      <c r="D401" t="s">
        <v>2254</v>
      </c>
      <c r="E401">
        <v>19360903</v>
      </c>
    </row>
    <row r="402" spans="1:5" x14ac:dyDescent="0.25">
      <c r="A402" t="s">
        <v>2753</v>
      </c>
      <c r="B402" t="s">
        <v>2753</v>
      </c>
      <c r="C402" t="s">
        <v>2756</v>
      </c>
      <c r="D402" t="s">
        <v>2264</v>
      </c>
      <c r="E402">
        <v>-210469</v>
      </c>
    </row>
    <row r="403" spans="1:5" x14ac:dyDescent="0.25">
      <c r="A403" t="s">
        <v>2757</v>
      </c>
      <c r="B403" t="s">
        <v>2674</v>
      </c>
      <c r="C403" t="s">
        <v>383</v>
      </c>
      <c r="D403" t="s">
        <v>2264</v>
      </c>
      <c r="E403">
        <v>-96523</v>
      </c>
    </row>
    <row r="404" spans="1:5" x14ac:dyDescent="0.25">
      <c r="A404" t="s">
        <v>2757</v>
      </c>
      <c r="B404" t="s">
        <v>2758</v>
      </c>
      <c r="C404" t="s">
        <v>2759</v>
      </c>
      <c r="D404" t="s">
        <v>2254</v>
      </c>
      <c r="E404">
        <v>6500</v>
      </c>
    </row>
    <row r="405" spans="1:5" x14ac:dyDescent="0.25">
      <c r="A405" t="s">
        <v>2757</v>
      </c>
      <c r="B405" t="s">
        <v>2757</v>
      </c>
      <c r="C405" t="s">
        <v>383</v>
      </c>
      <c r="D405" t="s">
        <v>2264</v>
      </c>
      <c r="E405">
        <v>90023</v>
      </c>
    </row>
    <row r="406" spans="1:5" x14ac:dyDescent="0.25">
      <c r="A406" t="s">
        <v>2760</v>
      </c>
      <c r="B406" t="s">
        <v>2761</v>
      </c>
      <c r="C406">
        <v>17559</v>
      </c>
      <c r="D406" t="s">
        <v>2267</v>
      </c>
      <c r="E406">
        <v>-25000</v>
      </c>
    </row>
    <row r="407" spans="1:5" x14ac:dyDescent="0.25">
      <c r="A407" t="s">
        <v>2760</v>
      </c>
      <c r="B407" t="s">
        <v>2762</v>
      </c>
      <c r="C407" t="s">
        <v>2763</v>
      </c>
      <c r="D407" t="s">
        <v>2254</v>
      </c>
      <c r="E407">
        <v>25000</v>
      </c>
    </row>
    <row r="408" spans="1:5" x14ac:dyDescent="0.25">
      <c r="A408" t="s">
        <v>2760</v>
      </c>
      <c r="B408" t="s">
        <v>2760</v>
      </c>
      <c r="C408" t="s">
        <v>2763</v>
      </c>
      <c r="D408" t="s">
        <v>2264</v>
      </c>
      <c r="E408">
        <v>0</v>
      </c>
    </row>
    <row r="409" spans="1:5" x14ac:dyDescent="0.25">
      <c r="A409" t="s">
        <v>2764</v>
      </c>
      <c r="B409" t="s">
        <v>2765</v>
      </c>
      <c r="C409">
        <v>17158</v>
      </c>
      <c r="D409" t="s">
        <v>2267</v>
      </c>
      <c r="E409">
        <v>-25000</v>
      </c>
    </row>
    <row r="410" spans="1:5" x14ac:dyDescent="0.25">
      <c r="A410" t="s">
        <v>2764</v>
      </c>
      <c r="B410" t="s">
        <v>2766</v>
      </c>
      <c r="C410" t="s">
        <v>2767</v>
      </c>
      <c r="D410" t="s">
        <v>2254</v>
      </c>
      <c r="E410">
        <v>25000</v>
      </c>
    </row>
    <row r="411" spans="1:5" x14ac:dyDescent="0.25">
      <c r="A411" t="s">
        <v>2764</v>
      </c>
      <c r="B411" t="s">
        <v>2764</v>
      </c>
      <c r="C411" t="s">
        <v>2767</v>
      </c>
      <c r="D411" t="s">
        <v>2264</v>
      </c>
      <c r="E411">
        <v>0</v>
      </c>
    </row>
    <row r="412" spans="1:5" x14ac:dyDescent="0.25">
      <c r="A412" t="s">
        <v>2768</v>
      </c>
      <c r="B412" t="s">
        <v>2769</v>
      </c>
      <c r="C412">
        <v>14242</v>
      </c>
      <c r="D412" t="s">
        <v>2267</v>
      </c>
      <c r="E412">
        <v>-60386</v>
      </c>
    </row>
    <row r="413" spans="1:5" x14ac:dyDescent="0.25">
      <c r="A413" t="s">
        <v>2768</v>
      </c>
      <c r="B413" t="s">
        <v>2770</v>
      </c>
      <c r="C413">
        <v>14571</v>
      </c>
      <c r="D413" t="s">
        <v>2267</v>
      </c>
      <c r="E413">
        <v>-483393</v>
      </c>
    </row>
    <row r="414" spans="1:5" x14ac:dyDescent="0.25">
      <c r="A414" t="s">
        <v>2768</v>
      </c>
      <c r="B414" t="s">
        <v>2771</v>
      </c>
      <c r="C414">
        <v>13990</v>
      </c>
      <c r="D414" t="s">
        <v>2267</v>
      </c>
      <c r="E414">
        <v>-367100</v>
      </c>
    </row>
    <row r="415" spans="1:5" x14ac:dyDescent="0.25">
      <c r="A415" t="s">
        <v>2768</v>
      </c>
      <c r="B415" t="s">
        <v>2772</v>
      </c>
      <c r="C415">
        <v>14196</v>
      </c>
      <c r="D415" t="s">
        <v>2267</v>
      </c>
      <c r="E415">
        <v>-276990</v>
      </c>
    </row>
    <row r="416" spans="1:5" x14ac:dyDescent="0.25">
      <c r="A416" t="s">
        <v>2768</v>
      </c>
      <c r="B416" t="s">
        <v>2773</v>
      </c>
      <c r="C416">
        <v>14347</v>
      </c>
      <c r="D416" t="s">
        <v>2267</v>
      </c>
      <c r="E416">
        <v>-2522332</v>
      </c>
    </row>
    <row r="417" spans="1:5" x14ac:dyDescent="0.25">
      <c r="A417" t="s">
        <v>2768</v>
      </c>
      <c r="B417" t="s">
        <v>2774</v>
      </c>
      <c r="C417" t="s">
        <v>2775</v>
      </c>
      <c r="D417" t="s">
        <v>2254</v>
      </c>
      <c r="E417">
        <v>3709318</v>
      </c>
    </row>
    <row r="418" spans="1:5" x14ac:dyDescent="0.25">
      <c r="A418" t="s">
        <v>2768</v>
      </c>
      <c r="B418" t="s">
        <v>2768</v>
      </c>
      <c r="C418">
        <v>14347</v>
      </c>
      <c r="D418" t="s">
        <v>2264</v>
      </c>
      <c r="E418">
        <v>883</v>
      </c>
    </row>
    <row r="419" spans="1:5" x14ac:dyDescent="0.25">
      <c r="A419" t="s">
        <v>2776</v>
      </c>
      <c r="B419" t="s">
        <v>2777</v>
      </c>
      <c r="C419">
        <v>28223</v>
      </c>
      <c r="D419" t="s">
        <v>2267</v>
      </c>
      <c r="E419">
        <v>-26000</v>
      </c>
    </row>
    <row r="420" spans="1:5" x14ac:dyDescent="0.25">
      <c r="A420" t="s">
        <v>2776</v>
      </c>
      <c r="B420" t="s">
        <v>2778</v>
      </c>
      <c r="C420" t="s">
        <v>2779</v>
      </c>
      <c r="D420" t="s">
        <v>2254</v>
      </c>
      <c r="E420">
        <v>26000</v>
      </c>
    </row>
    <row r="421" spans="1:5" x14ac:dyDescent="0.25">
      <c r="A421" t="s">
        <v>2776</v>
      </c>
      <c r="B421" t="s">
        <v>2776</v>
      </c>
      <c r="C421" t="s">
        <v>2779</v>
      </c>
      <c r="D421" t="s">
        <v>2264</v>
      </c>
      <c r="E421">
        <v>0</v>
      </c>
    </row>
    <row r="422" spans="1:5" x14ac:dyDescent="0.25">
      <c r="A422" t="s">
        <v>2780</v>
      </c>
      <c r="B422" t="s">
        <v>2781</v>
      </c>
      <c r="C422">
        <v>28301</v>
      </c>
      <c r="D422" t="s">
        <v>2267</v>
      </c>
      <c r="E422">
        <v>-200346</v>
      </c>
    </row>
    <row r="423" spans="1:5" x14ac:dyDescent="0.25">
      <c r="A423" t="s">
        <v>2780</v>
      </c>
      <c r="B423" t="s">
        <v>2782</v>
      </c>
      <c r="C423">
        <v>28948</v>
      </c>
      <c r="D423" t="s">
        <v>2267</v>
      </c>
      <c r="E423">
        <v>-6500</v>
      </c>
    </row>
    <row r="424" spans="1:5" x14ac:dyDescent="0.25">
      <c r="A424" t="s">
        <v>2780</v>
      </c>
      <c r="B424" t="s">
        <v>2783</v>
      </c>
      <c r="C424" t="s">
        <v>2784</v>
      </c>
      <c r="D424" t="s">
        <v>2254</v>
      </c>
      <c r="E424">
        <v>200346</v>
      </c>
    </row>
    <row r="425" spans="1:5" x14ac:dyDescent="0.25">
      <c r="A425" t="s">
        <v>2780</v>
      </c>
      <c r="B425" t="s">
        <v>2757</v>
      </c>
      <c r="C425" t="s">
        <v>383</v>
      </c>
      <c r="D425" t="s">
        <v>2264</v>
      </c>
      <c r="E425">
        <v>-90023</v>
      </c>
    </row>
    <row r="426" spans="1:5" x14ac:dyDescent="0.25">
      <c r="A426" t="s">
        <v>2780</v>
      </c>
      <c r="B426" t="s">
        <v>2780</v>
      </c>
      <c r="C426">
        <v>28301</v>
      </c>
      <c r="D426" t="s">
        <v>2264</v>
      </c>
      <c r="E426">
        <v>96523</v>
      </c>
    </row>
    <row r="427" spans="1:5" x14ac:dyDescent="0.25">
      <c r="A427" t="s">
        <v>2785</v>
      </c>
      <c r="B427" t="s">
        <v>2786</v>
      </c>
      <c r="C427">
        <v>16209</v>
      </c>
      <c r="D427" t="s">
        <v>2267</v>
      </c>
      <c r="E427">
        <v>-6250</v>
      </c>
    </row>
    <row r="428" spans="1:5" x14ac:dyDescent="0.25">
      <c r="A428" t="s">
        <v>2785</v>
      </c>
      <c r="B428" t="s">
        <v>2787</v>
      </c>
      <c r="C428">
        <v>17869</v>
      </c>
      <c r="D428" t="s">
        <v>2267</v>
      </c>
      <c r="E428">
        <v>-122000</v>
      </c>
    </row>
    <row r="429" spans="1:5" x14ac:dyDescent="0.25">
      <c r="A429" t="s">
        <v>2785</v>
      </c>
      <c r="B429" t="s">
        <v>2788</v>
      </c>
      <c r="C429">
        <v>16805</v>
      </c>
      <c r="D429" t="s">
        <v>2267</v>
      </c>
      <c r="E429">
        <v>-57600</v>
      </c>
    </row>
    <row r="430" spans="1:5" x14ac:dyDescent="0.25">
      <c r="A430" t="s">
        <v>2785</v>
      </c>
      <c r="B430" t="s">
        <v>2789</v>
      </c>
      <c r="C430">
        <v>16890</v>
      </c>
      <c r="D430" t="s">
        <v>2267</v>
      </c>
      <c r="E430">
        <v>-242496</v>
      </c>
    </row>
    <row r="431" spans="1:5" x14ac:dyDescent="0.25">
      <c r="A431" t="s">
        <v>2785</v>
      </c>
      <c r="B431" t="s">
        <v>2790</v>
      </c>
      <c r="C431">
        <v>16941</v>
      </c>
      <c r="D431" t="s">
        <v>2267</v>
      </c>
      <c r="E431">
        <v>-97166</v>
      </c>
    </row>
    <row r="432" spans="1:5" x14ac:dyDescent="0.25">
      <c r="A432" t="s">
        <v>2785</v>
      </c>
      <c r="B432" t="s">
        <v>2791</v>
      </c>
      <c r="C432">
        <v>17191</v>
      </c>
      <c r="D432" t="s">
        <v>2267</v>
      </c>
      <c r="E432">
        <v>-57600</v>
      </c>
    </row>
    <row r="433" spans="1:5" x14ac:dyDescent="0.25">
      <c r="A433" t="s">
        <v>2785</v>
      </c>
      <c r="B433" t="s">
        <v>2792</v>
      </c>
      <c r="C433">
        <v>17868</v>
      </c>
      <c r="D433" t="s">
        <v>2267</v>
      </c>
      <c r="E433">
        <v>-106257</v>
      </c>
    </row>
    <row r="434" spans="1:5" x14ac:dyDescent="0.25">
      <c r="A434" t="s">
        <v>2785</v>
      </c>
      <c r="B434" t="s">
        <v>2793</v>
      </c>
      <c r="C434">
        <v>17946</v>
      </c>
      <c r="D434" t="s">
        <v>2267</v>
      </c>
      <c r="E434">
        <v>-188881</v>
      </c>
    </row>
    <row r="435" spans="1:5" x14ac:dyDescent="0.25">
      <c r="A435" t="s">
        <v>2785</v>
      </c>
      <c r="B435" t="s">
        <v>2794</v>
      </c>
      <c r="C435">
        <v>18037</v>
      </c>
      <c r="D435" t="s">
        <v>2267</v>
      </c>
      <c r="E435">
        <v>-57600</v>
      </c>
    </row>
    <row r="436" spans="1:5" x14ac:dyDescent="0.25">
      <c r="A436" t="s">
        <v>2785</v>
      </c>
      <c r="B436" t="s">
        <v>2795</v>
      </c>
      <c r="C436">
        <v>13993</v>
      </c>
      <c r="D436" t="s">
        <v>2267</v>
      </c>
      <c r="E436">
        <v>-57600</v>
      </c>
    </row>
    <row r="437" spans="1:5" x14ac:dyDescent="0.25">
      <c r="A437" t="s">
        <v>2785</v>
      </c>
      <c r="B437" t="s">
        <v>2796</v>
      </c>
      <c r="C437">
        <v>14166</v>
      </c>
      <c r="D437" t="s">
        <v>2267</v>
      </c>
      <c r="E437">
        <v>-57600</v>
      </c>
    </row>
    <row r="438" spans="1:5" x14ac:dyDescent="0.25">
      <c r="A438" t="s">
        <v>2785</v>
      </c>
      <c r="B438" t="s">
        <v>2797</v>
      </c>
      <c r="C438">
        <v>14721</v>
      </c>
      <c r="D438" t="s">
        <v>2267</v>
      </c>
      <c r="E438">
        <v>-382538</v>
      </c>
    </row>
    <row r="439" spans="1:5" x14ac:dyDescent="0.25">
      <c r="A439" t="s">
        <v>2785</v>
      </c>
      <c r="B439" t="s">
        <v>2798</v>
      </c>
      <c r="C439">
        <v>15039</v>
      </c>
      <c r="D439" t="s">
        <v>2267</v>
      </c>
      <c r="E439">
        <v>-488709</v>
      </c>
    </row>
    <row r="440" spans="1:5" x14ac:dyDescent="0.25">
      <c r="A440" t="s">
        <v>2785</v>
      </c>
      <c r="B440" t="s">
        <v>2799</v>
      </c>
      <c r="C440">
        <v>15216</v>
      </c>
      <c r="D440" t="s">
        <v>2267</v>
      </c>
      <c r="E440">
        <v>-3767422</v>
      </c>
    </row>
    <row r="441" spans="1:5" x14ac:dyDescent="0.25">
      <c r="A441" t="s">
        <v>2785</v>
      </c>
      <c r="B441" t="s">
        <v>2800</v>
      </c>
      <c r="C441">
        <v>15821</v>
      </c>
      <c r="D441" t="s">
        <v>2267</v>
      </c>
      <c r="E441">
        <v>-4287614</v>
      </c>
    </row>
    <row r="442" spans="1:5" x14ac:dyDescent="0.25">
      <c r="A442" t="s">
        <v>2785</v>
      </c>
      <c r="B442" t="s">
        <v>2801</v>
      </c>
      <c r="C442">
        <v>28690</v>
      </c>
      <c r="D442" t="s">
        <v>2267</v>
      </c>
      <c r="E442">
        <v>-175128</v>
      </c>
    </row>
    <row r="443" spans="1:5" x14ac:dyDescent="0.25">
      <c r="A443" t="s">
        <v>2785</v>
      </c>
      <c r="B443" t="s">
        <v>2802</v>
      </c>
      <c r="C443">
        <v>29160</v>
      </c>
      <c r="D443" t="s">
        <v>2267</v>
      </c>
      <c r="E443">
        <v>-67599</v>
      </c>
    </row>
    <row r="444" spans="1:5" x14ac:dyDescent="0.25">
      <c r="A444" t="s">
        <v>2785</v>
      </c>
      <c r="B444" t="s">
        <v>2803</v>
      </c>
      <c r="C444">
        <v>29291</v>
      </c>
      <c r="D444" t="s">
        <v>2267</v>
      </c>
      <c r="E444">
        <v>-59600</v>
      </c>
    </row>
    <row r="445" spans="1:5" x14ac:dyDescent="0.25">
      <c r="A445" t="s">
        <v>2785</v>
      </c>
      <c r="B445" t="s">
        <v>2804</v>
      </c>
      <c r="C445">
        <v>28162</v>
      </c>
      <c r="D445" t="s">
        <v>2267</v>
      </c>
      <c r="E445">
        <v>-191114</v>
      </c>
    </row>
    <row r="446" spans="1:5" x14ac:dyDescent="0.25">
      <c r="A446" t="s">
        <v>2785</v>
      </c>
      <c r="B446" t="s">
        <v>2805</v>
      </c>
      <c r="C446">
        <v>27474</v>
      </c>
      <c r="D446" t="s">
        <v>2267</v>
      </c>
      <c r="E446">
        <v>-6500</v>
      </c>
    </row>
    <row r="447" spans="1:5" x14ac:dyDescent="0.25">
      <c r="A447" t="s">
        <v>2785</v>
      </c>
      <c r="B447" t="s">
        <v>2806</v>
      </c>
      <c r="C447">
        <v>29182</v>
      </c>
      <c r="D447" t="s">
        <v>2267</v>
      </c>
      <c r="E447">
        <v>-6500</v>
      </c>
    </row>
    <row r="448" spans="1:5" x14ac:dyDescent="0.25">
      <c r="A448" t="s">
        <v>2785</v>
      </c>
      <c r="B448" t="s">
        <v>2807</v>
      </c>
      <c r="C448">
        <v>18143</v>
      </c>
      <c r="D448" t="s">
        <v>2267</v>
      </c>
      <c r="E448">
        <v>-638205</v>
      </c>
    </row>
    <row r="449" spans="1:5" x14ac:dyDescent="0.25">
      <c r="A449" t="s">
        <v>2785</v>
      </c>
      <c r="B449" t="s">
        <v>2808</v>
      </c>
      <c r="C449">
        <v>18144</v>
      </c>
      <c r="D449" t="s">
        <v>2267</v>
      </c>
      <c r="E449">
        <v>-107000</v>
      </c>
    </row>
    <row r="450" spans="1:5" x14ac:dyDescent="0.25">
      <c r="A450" t="s">
        <v>2785</v>
      </c>
      <c r="B450" t="s">
        <v>2679</v>
      </c>
      <c r="C450" t="s">
        <v>393</v>
      </c>
      <c r="D450" t="s">
        <v>2264</v>
      </c>
      <c r="E450">
        <v>-221612</v>
      </c>
    </row>
    <row r="451" spans="1:5" x14ac:dyDescent="0.25">
      <c r="A451" t="s">
        <v>2785</v>
      </c>
      <c r="B451" t="s">
        <v>2684</v>
      </c>
      <c r="C451">
        <v>12910</v>
      </c>
      <c r="D451" t="s">
        <v>2264</v>
      </c>
      <c r="E451">
        <v>-3585</v>
      </c>
    </row>
    <row r="452" spans="1:5" x14ac:dyDescent="0.25">
      <c r="A452" t="s">
        <v>2785</v>
      </c>
      <c r="B452" t="s">
        <v>2704</v>
      </c>
      <c r="C452" t="s">
        <v>189</v>
      </c>
      <c r="D452" t="s">
        <v>2264</v>
      </c>
      <c r="E452">
        <v>-41214</v>
      </c>
    </row>
    <row r="453" spans="1:5" x14ac:dyDescent="0.25">
      <c r="A453" t="s">
        <v>2785</v>
      </c>
      <c r="B453" t="s">
        <v>2712</v>
      </c>
      <c r="C453" t="s">
        <v>387</v>
      </c>
      <c r="D453" t="s">
        <v>2264</v>
      </c>
      <c r="E453">
        <v>-2696</v>
      </c>
    </row>
    <row r="454" spans="1:5" x14ac:dyDescent="0.25">
      <c r="A454" t="s">
        <v>2785</v>
      </c>
      <c r="B454" t="s">
        <v>2718</v>
      </c>
      <c r="C454">
        <v>12985</v>
      </c>
      <c r="D454" t="s">
        <v>2264</v>
      </c>
      <c r="E454">
        <v>-1325</v>
      </c>
    </row>
    <row r="455" spans="1:5" x14ac:dyDescent="0.25">
      <c r="A455" t="s">
        <v>2785</v>
      </c>
      <c r="B455" t="s">
        <v>2809</v>
      </c>
      <c r="C455" t="s">
        <v>2810</v>
      </c>
      <c r="D455" t="s">
        <v>2254</v>
      </c>
      <c r="E455">
        <v>11486741</v>
      </c>
    </row>
    <row r="456" spans="1:5" x14ac:dyDescent="0.25">
      <c r="A456" t="s">
        <v>2785</v>
      </c>
      <c r="B456" t="s">
        <v>2785</v>
      </c>
      <c r="C456">
        <v>18143</v>
      </c>
      <c r="D456" t="s">
        <v>2264</v>
      </c>
      <c r="E456">
        <v>12670</v>
      </c>
    </row>
    <row r="457" spans="1:5" x14ac:dyDescent="0.25">
      <c r="A457" t="s">
        <v>2811</v>
      </c>
      <c r="B457" t="s">
        <v>2812</v>
      </c>
      <c r="C457">
        <v>24216</v>
      </c>
      <c r="D457" t="s">
        <v>2267</v>
      </c>
      <c r="E457">
        <v>-257114</v>
      </c>
    </row>
    <row r="458" spans="1:5" x14ac:dyDescent="0.25">
      <c r="A458" t="s">
        <v>2811</v>
      </c>
      <c r="B458" t="s">
        <v>2813</v>
      </c>
      <c r="C458" t="s">
        <v>2814</v>
      </c>
      <c r="D458" t="s">
        <v>2254</v>
      </c>
      <c r="E458">
        <v>251365</v>
      </c>
    </row>
    <row r="459" spans="1:5" x14ac:dyDescent="0.25">
      <c r="A459" t="s">
        <v>2811</v>
      </c>
      <c r="B459" t="s">
        <v>2811</v>
      </c>
      <c r="C459">
        <v>24216</v>
      </c>
      <c r="D459" t="s">
        <v>2264</v>
      </c>
      <c r="E459">
        <v>5749</v>
      </c>
    </row>
    <row r="460" spans="1:5" x14ac:dyDescent="0.25">
      <c r="A460" t="s">
        <v>2815</v>
      </c>
      <c r="B460" t="s">
        <v>2816</v>
      </c>
      <c r="C460" t="s">
        <v>2817</v>
      </c>
      <c r="D460" t="s">
        <v>2264</v>
      </c>
      <c r="E460">
        <v>0</v>
      </c>
    </row>
    <row r="461" spans="1:5" x14ac:dyDescent="0.25">
      <c r="A461" t="s">
        <v>2815</v>
      </c>
      <c r="B461" t="s">
        <v>2815</v>
      </c>
      <c r="C461" t="s">
        <v>2817</v>
      </c>
      <c r="D461" t="s">
        <v>2264</v>
      </c>
      <c r="E461">
        <v>0</v>
      </c>
    </row>
    <row r="462" spans="1:5" x14ac:dyDescent="0.25">
      <c r="A462" t="s">
        <v>2818</v>
      </c>
      <c r="B462" t="s">
        <v>2819</v>
      </c>
      <c r="C462">
        <v>15745</v>
      </c>
      <c r="D462" t="s">
        <v>2267</v>
      </c>
      <c r="E462">
        <v>-25000</v>
      </c>
    </row>
    <row r="463" spans="1:5" x14ac:dyDescent="0.25">
      <c r="A463" t="s">
        <v>2818</v>
      </c>
      <c r="B463" t="s">
        <v>2820</v>
      </c>
      <c r="C463" t="s">
        <v>2821</v>
      </c>
      <c r="D463" t="s">
        <v>2254</v>
      </c>
      <c r="E463">
        <v>25500</v>
      </c>
    </row>
    <row r="464" spans="1:5" x14ac:dyDescent="0.25">
      <c r="A464" t="s">
        <v>2818</v>
      </c>
      <c r="B464" t="s">
        <v>2768</v>
      </c>
      <c r="C464">
        <v>14347</v>
      </c>
      <c r="D464" t="s">
        <v>2264</v>
      </c>
      <c r="E464">
        <v>-883</v>
      </c>
    </row>
    <row r="465" spans="1:5" x14ac:dyDescent="0.25">
      <c r="A465" t="s">
        <v>2818</v>
      </c>
      <c r="B465" t="s">
        <v>2818</v>
      </c>
      <c r="C465">
        <v>15745</v>
      </c>
      <c r="D465" t="s">
        <v>2264</v>
      </c>
      <c r="E465">
        <v>383</v>
      </c>
    </row>
    <row r="466" spans="1:5" x14ac:dyDescent="0.25">
      <c r="A466" t="s">
        <v>2822</v>
      </c>
      <c r="B466" t="s">
        <v>2823</v>
      </c>
      <c r="C466">
        <v>26378</v>
      </c>
      <c r="D466" t="s">
        <v>2267</v>
      </c>
      <c r="E466">
        <v>-169246</v>
      </c>
    </row>
    <row r="467" spans="1:5" x14ac:dyDescent="0.25">
      <c r="A467" t="s">
        <v>2822</v>
      </c>
      <c r="B467" t="s">
        <v>2824</v>
      </c>
      <c r="C467" t="s">
        <v>2825</v>
      </c>
      <c r="D467" t="s">
        <v>2254</v>
      </c>
      <c r="E467">
        <v>57600</v>
      </c>
    </row>
    <row r="468" spans="1:5" x14ac:dyDescent="0.25">
      <c r="A468" t="s">
        <v>2822</v>
      </c>
      <c r="B468" t="s">
        <v>2822</v>
      </c>
      <c r="C468">
        <v>26378</v>
      </c>
      <c r="D468" t="s">
        <v>2264</v>
      </c>
      <c r="E468">
        <v>111646</v>
      </c>
    </row>
    <row r="469" spans="1:5" x14ac:dyDescent="0.25">
      <c r="A469" t="s">
        <v>2826</v>
      </c>
      <c r="B469" t="s">
        <v>2827</v>
      </c>
      <c r="C469" t="s">
        <v>2828</v>
      </c>
      <c r="D469" t="s">
        <v>2254</v>
      </c>
      <c r="E469">
        <v>169246</v>
      </c>
    </row>
    <row r="470" spans="1:5" x14ac:dyDescent="0.25">
      <c r="A470" t="s">
        <v>2826</v>
      </c>
      <c r="B470" t="s">
        <v>2822</v>
      </c>
      <c r="C470">
        <v>26378</v>
      </c>
      <c r="D470" t="s">
        <v>2264</v>
      </c>
      <c r="E470">
        <v>-111646</v>
      </c>
    </row>
    <row r="471" spans="1:5" x14ac:dyDescent="0.25">
      <c r="A471" t="s">
        <v>2826</v>
      </c>
      <c r="B471" t="s">
        <v>2826</v>
      </c>
      <c r="C471" t="s">
        <v>2828</v>
      </c>
      <c r="D471" t="s">
        <v>2264</v>
      </c>
      <c r="E471">
        <v>-57600</v>
      </c>
    </row>
    <row r="472" spans="1:5" x14ac:dyDescent="0.25">
      <c r="A472" t="s">
        <v>2829</v>
      </c>
      <c r="B472" t="s">
        <v>2830</v>
      </c>
      <c r="C472">
        <v>14804</v>
      </c>
      <c r="D472" t="s">
        <v>2267</v>
      </c>
      <c r="E472">
        <v>-57600</v>
      </c>
    </row>
    <row r="473" spans="1:5" x14ac:dyDescent="0.25">
      <c r="A473" t="s">
        <v>2829</v>
      </c>
      <c r="B473" t="s">
        <v>2831</v>
      </c>
      <c r="C473" t="s">
        <v>2832</v>
      </c>
      <c r="D473" t="s">
        <v>2254</v>
      </c>
      <c r="E473">
        <v>57340</v>
      </c>
    </row>
    <row r="474" spans="1:5" x14ac:dyDescent="0.25">
      <c r="A474" t="s">
        <v>2829</v>
      </c>
      <c r="B474" t="s">
        <v>2829</v>
      </c>
      <c r="C474">
        <v>14804</v>
      </c>
      <c r="D474" t="s">
        <v>2264</v>
      </c>
      <c r="E474">
        <v>260</v>
      </c>
    </row>
    <row r="475" spans="1:5" x14ac:dyDescent="0.25">
      <c r="A475" t="s">
        <v>2833</v>
      </c>
      <c r="B475" t="s">
        <v>2259</v>
      </c>
      <c r="C475" t="s">
        <v>2260</v>
      </c>
      <c r="D475" t="s">
        <v>2261</v>
      </c>
      <c r="E475">
        <v>-811126</v>
      </c>
    </row>
    <row r="476" spans="1:5" x14ac:dyDescent="0.25">
      <c r="A476" t="s">
        <v>2833</v>
      </c>
      <c r="B476" t="s">
        <v>2265</v>
      </c>
      <c r="C476" t="s">
        <v>2263</v>
      </c>
      <c r="D476" t="s">
        <v>2264</v>
      </c>
      <c r="E476">
        <v>713852</v>
      </c>
    </row>
    <row r="477" spans="1:5" x14ac:dyDescent="0.25">
      <c r="A477" t="s">
        <v>2833</v>
      </c>
      <c r="B477" t="s">
        <v>2833</v>
      </c>
      <c r="C477" t="s">
        <v>2260</v>
      </c>
      <c r="D477" t="s">
        <v>2264</v>
      </c>
      <c r="E477">
        <v>97274</v>
      </c>
    </row>
    <row r="478" spans="1:5" x14ac:dyDescent="0.25">
      <c r="A478" t="s">
        <v>2834</v>
      </c>
      <c r="B478" t="s">
        <v>2274</v>
      </c>
      <c r="C478" t="s">
        <v>2275</v>
      </c>
      <c r="D478" t="s">
        <v>2261</v>
      </c>
      <c r="E478">
        <v>-419354</v>
      </c>
    </row>
    <row r="479" spans="1:5" x14ac:dyDescent="0.25">
      <c r="A479" t="s">
        <v>2834</v>
      </c>
      <c r="B479" t="s">
        <v>2269</v>
      </c>
      <c r="C479" t="s">
        <v>2272</v>
      </c>
      <c r="D479" t="s">
        <v>2264</v>
      </c>
      <c r="E479">
        <v>1250740</v>
      </c>
    </row>
    <row r="480" spans="1:5" x14ac:dyDescent="0.25">
      <c r="A480" t="s">
        <v>2834</v>
      </c>
      <c r="B480" t="s">
        <v>2834</v>
      </c>
      <c r="C480" t="s">
        <v>2272</v>
      </c>
      <c r="D480" t="s">
        <v>2264</v>
      </c>
      <c r="E480">
        <v>-831386</v>
      </c>
    </row>
    <row r="481" spans="1:5" x14ac:dyDescent="0.25">
      <c r="A481" t="s">
        <v>2835</v>
      </c>
      <c r="B481" t="s">
        <v>2282</v>
      </c>
      <c r="C481" t="s">
        <v>2283</v>
      </c>
      <c r="D481" t="s">
        <v>2261</v>
      </c>
      <c r="E481">
        <v>-595023</v>
      </c>
    </row>
    <row r="482" spans="1:5" x14ac:dyDescent="0.25">
      <c r="A482" t="s">
        <v>2835</v>
      </c>
      <c r="B482" t="s">
        <v>2277</v>
      </c>
      <c r="C482" t="s">
        <v>2280</v>
      </c>
      <c r="D482" t="s">
        <v>2264</v>
      </c>
      <c r="E482">
        <v>111797</v>
      </c>
    </row>
    <row r="483" spans="1:5" x14ac:dyDescent="0.25">
      <c r="A483" t="s">
        <v>2835</v>
      </c>
      <c r="B483" t="s">
        <v>2835</v>
      </c>
      <c r="C483" t="s">
        <v>2283</v>
      </c>
      <c r="D483" t="s">
        <v>2264</v>
      </c>
      <c r="E483">
        <v>483226</v>
      </c>
    </row>
    <row r="484" spans="1:5" x14ac:dyDescent="0.25">
      <c r="A484" t="s">
        <v>2836</v>
      </c>
      <c r="B484" t="s">
        <v>2286</v>
      </c>
      <c r="C484" t="s">
        <v>2287</v>
      </c>
      <c r="D484" t="s">
        <v>2261</v>
      </c>
      <c r="E484">
        <v>-1318047</v>
      </c>
    </row>
    <row r="485" spans="1:5" x14ac:dyDescent="0.25">
      <c r="A485" t="s">
        <v>2836</v>
      </c>
      <c r="B485" t="s">
        <v>2290</v>
      </c>
      <c r="C485" t="s">
        <v>2289</v>
      </c>
      <c r="D485" t="s">
        <v>2264</v>
      </c>
      <c r="E485">
        <v>268918</v>
      </c>
    </row>
    <row r="486" spans="1:5" x14ac:dyDescent="0.25">
      <c r="A486" t="s">
        <v>2836</v>
      </c>
      <c r="B486" t="s">
        <v>2836</v>
      </c>
      <c r="C486" t="s">
        <v>2287</v>
      </c>
      <c r="D486" t="s">
        <v>2264</v>
      </c>
      <c r="E486">
        <v>1049129</v>
      </c>
    </row>
    <row r="487" spans="1:5" x14ac:dyDescent="0.25">
      <c r="A487" t="s">
        <v>2837</v>
      </c>
      <c r="B487" t="s">
        <v>2298</v>
      </c>
      <c r="C487" t="s">
        <v>2299</v>
      </c>
      <c r="D487" t="s">
        <v>2267</v>
      </c>
      <c r="E487">
        <v>-483356</v>
      </c>
    </row>
    <row r="488" spans="1:5" x14ac:dyDescent="0.25">
      <c r="A488" t="s">
        <v>2837</v>
      </c>
      <c r="B488" t="s">
        <v>2293</v>
      </c>
      <c r="C488" t="s">
        <v>2296</v>
      </c>
      <c r="D488" t="s">
        <v>2264</v>
      </c>
      <c r="E488">
        <v>2141703</v>
      </c>
    </row>
    <row r="489" spans="1:5" x14ac:dyDescent="0.25">
      <c r="A489" t="s">
        <v>2837</v>
      </c>
      <c r="B489" t="s">
        <v>2837</v>
      </c>
      <c r="C489" t="s">
        <v>2296</v>
      </c>
      <c r="D489" t="s">
        <v>2264</v>
      </c>
      <c r="E489">
        <v>-1658347</v>
      </c>
    </row>
    <row r="490" spans="1:5" x14ac:dyDescent="0.25">
      <c r="A490" t="s">
        <v>2838</v>
      </c>
      <c r="B490" t="s">
        <v>2302</v>
      </c>
      <c r="C490" t="s">
        <v>2303</v>
      </c>
      <c r="D490" t="s">
        <v>2261</v>
      </c>
      <c r="E490">
        <v>-516026</v>
      </c>
    </row>
    <row r="491" spans="1:5" x14ac:dyDescent="0.25">
      <c r="A491" t="s">
        <v>2838</v>
      </c>
      <c r="B491" t="s">
        <v>2306</v>
      </c>
      <c r="C491" t="s">
        <v>2305</v>
      </c>
      <c r="D491" t="s">
        <v>2264</v>
      </c>
      <c r="E491">
        <v>2191478</v>
      </c>
    </row>
    <row r="492" spans="1:5" x14ac:dyDescent="0.25">
      <c r="A492" t="s">
        <v>2838</v>
      </c>
      <c r="B492" t="s">
        <v>2838</v>
      </c>
      <c r="C492" t="s">
        <v>2305</v>
      </c>
      <c r="D492" t="s">
        <v>2264</v>
      </c>
      <c r="E492">
        <v>-1675452</v>
      </c>
    </row>
    <row r="493" spans="1:5" x14ac:dyDescent="0.25">
      <c r="A493" t="s">
        <v>2839</v>
      </c>
      <c r="B493" t="s">
        <v>2318</v>
      </c>
      <c r="C493" t="s">
        <v>477</v>
      </c>
      <c r="D493" t="s">
        <v>2261</v>
      </c>
      <c r="E493">
        <v>-620463</v>
      </c>
    </row>
    <row r="494" spans="1:5" x14ac:dyDescent="0.25">
      <c r="A494" t="s">
        <v>2839</v>
      </c>
      <c r="B494" t="s">
        <v>2321</v>
      </c>
      <c r="C494" t="s">
        <v>2324</v>
      </c>
      <c r="D494" t="s">
        <v>2264</v>
      </c>
      <c r="E494">
        <v>3080142</v>
      </c>
    </row>
    <row r="495" spans="1:5" x14ac:dyDescent="0.25">
      <c r="A495" t="s">
        <v>2839</v>
      </c>
      <c r="B495" t="s">
        <v>2839</v>
      </c>
      <c r="C495" t="s">
        <v>2324</v>
      </c>
      <c r="D495" t="s">
        <v>2264</v>
      </c>
      <c r="E495">
        <v>-2459679</v>
      </c>
    </row>
    <row r="496" spans="1:5" x14ac:dyDescent="0.25">
      <c r="A496" t="s">
        <v>2840</v>
      </c>
      <c r="B496" t="s">
        <v>2841</v>
      </c>
      <c r="C496">
        <v>15126</v>
      </c>
      <c r="D496" t="s">
        <v>2267</v>
      </c>
      <c r="E496">
        <v>-57600</v>
      </c>
    </row>
    <row r="497" spans="1:5" x14ac:dyDescent="0.25">
      <c r="A497" t="s">
        <v>2840</v>
      </c>
      <c r="B497" t="s">
        <v>2842</v>
      </c>
      <c r="C497" t="s">
        <v>2843</v>
      </c>
      <c r="D497" t="s">
        <v>2254</v>
      </c>
      <c r="E497">
        <v>16250</v>
      </c>
    </row>
    <row r="498" spans="1:5" x14ac:dyDescent="0.25">
      <c r="A498" t="s">
        <v>2840</v>
      </c>
      <c r="B498" t="s">
        <v>2840</v>
      </c>
      <c r="C498">
        <v>15126</v>
      </c>
      <c r="D498" t="s">
        <v>2264</v>
      </c>
      <c r="E498">
        <v>41350</v>
      </c>
    </row>
    <row r="499" spans="1:5" x14ac:dyDescent="0.25">
      <c r="A499" t="s">
        <v>2844</v>
      </c>
      <c r="B499" t="s">
        <v>2845</v>
      </c>
      <c r="C499">
        <v>25685</v>
      </c>
      <c r="D499" t="s">
        <v>2267</v>
      </c>
      <c r="E499">
        <v>-276616</v>
      </c>
    </row>
    <row r="500" spans="1:5" x14ac:dyDescent="0.25">
      <c r="A500" t="s">
        <v>2844</v>
      </c>
      <c r="B500" t="s">
        <v>2846</v>
      </c>
      <c r="C500">
        <v>28535</v>
      </c>
      <c r="D500" t="s">
        <v>2267</v>
      </c>
      <c r="E500">
        <v>-6500</v>
      </c>
    </row>
    <row r="501" spans="1:5" x14ac:dyDescent="0.25">
      <c r="A501" t="s">
        <v>2844</v>
      </c>
      <c r="B501" t="s">
        <v>2847</v>
      </c>
      <c r="C501">
        <v>28536</v>
      </c>
      <c r="D501" t="s">
        <v>2267</v>
      </c>
      <c r="E501">
        <v>-6500</v>
      </c>
    </row>
    <row r="502" spans="1:5" x14ac:dyDescent="0.25">
      <c r="A502" t="s">
        <v>2844</v>
      </c>
      <c r="B502" t="s">
        <v>2848</v>
      </c>
      <c r="C502">
        <v>28566</v>
      </c>
      <c r="D502" t="s">
        <v>2267</v>
      </c>
      <c r="E502">
        <v>-6500</v>
      </c>
    </row>
    <row r="503" spans="1:5" x14ac:dyDescent="0.25">
      <c r="A503" t="s">
        <v>2844</v>
      </c>
      <c r="B503" t="s">
        <v>2849</v>
      </c>
      <c r="C503">
        <v>28911</v>
      </c>
      <c r="D503" t="s">
        <v>2267</v>
      </c>
      <c r="E503">
        <v>-6500</v>
      </c>
    </row>
    <row r="504" spans="1:5" x14ac:dyDescent="0.25">
      <c r="A504" t="s">
        <v>2844</v>
      </c>
      <c r="B504" t="s">
        <v>2850</v>
      </c>
      <c r="C504">
        <v>29161</v>
      </c>
      <c r="D504" t="s">
        <v>2267</v>
      </c>
      <c r="E504">
        <v>-6500</v>
      </c>
    </row>
    <row r="505" spans="1:5" x14ac:dyDescent="0.25">
      <c r="A505" t="s">
        <v>2844</v>
      </c>
      <c r="B505" t="s">
        <v>2851</v>
      </c>
      <c r="C505">
        <v>29163</v>
      </c>
      <c r="D505" t="s">
        <v>2267</v>
      </c>
      <c r="E505">
        <v>-6500</v>
      </c>
    </row>
    <row r="506" spans="1:5" x14ac:dyDescent="0.25">
      <c r="A506" t="s">
        <v>2844</v>
      </c>
      <c r="B506" t="s">
        <v>2852</v>
      </c>
      <c r="C506">
        <v>27662</v>
      </c>
      <c r="D506" t="s">
        <v>2267</v>
      </c>
      <c r="E506">
        <v>-59600</v>
      </c>
    </row>
    <row r="507" spans="1:5" x14ac:dyDescent="0.25">
      <c r="A507" t="s">
        <v>2844</v>
      </c>
      <c r="B507" t="s">
        <v>2853</v>
      </c>
      <c r="C507">
        <v>26443</v>
      </c>
      <c r="D507" t="s">
        <v>2267</v>
      </c>
      <c r="E507">
        <v>-812428</v>
      </c>
    </row>
    <row r="508" spans="1:5" x14ac:dyDescent="0.25">
      <c r="A508" t="s">
        <v>2844</v>
      </c>
      <c r="B508" t="s">
        <v>2854</v>
      </c>
      <c r="C508">
        <v>26545</v>
      </c>
      <c r="D508" t="s">
        <v>2267</v>
      </c>
      <c r="E508">
        <v>-199000</v>
      </c>
    </row>
    <row r="509" spans="1:5" x14ac:dyDescent="0.25">
      <c r="A509" t="s">
        <v>2844</v>
      </c>
      <c r="B509" t="s">
        <v>2855</v>
      </c>
      <c r="C509">
        <v>26590</v>
      </c>
      <c r="D509" t="s">
        <v>2267</v>
      </c>
      <c r="E509">
        <v>-225900</v>
      </c>
    </row>
    <row r="510" spans="1:5" x14ac:dyDescent="0.25">
      <c r="A510" t="s">
        <v>2844</v>
      </c>
      <c r="B510" t="s">
        <v>2856</v>
      </c>
      <c r="C510">
        <v>26713</v>
      </c>
      <c r="D510" t="s">
        <v>2267</v>
      </c>
      <c r="E510">
        <v>-109300</v>
      </c>
    </row>
    <row r="511" spans="1:5" x14ac:dyDescent="0.25">
      <c r="A511" t="s">
        <v>2844</v>
      </c>
      <c r="B511" t="s">
        <v>2857</v>
      </c>
      <c r="C511">
        <v>27035</v>
      </c>
      <c r="D511" t="s">
        <v>2267</v>
      </c>
      <c r="E511">
        <v>-126300</v>
      </c>
    </row>
    <row r="512" spans="1:5" x14ac:dyDescent="0.25">
      <c r="A512" t="s">
        <v>2844</v>
      </c>
      <c r="B512" t="s">
        <v>2858</v>
      </c>
      <c r="C512">
        <v>27044</v>
      </c>
      <c r="D512" t="s">
        <v>2267</v>
      </c>
      <c r="E512">
        <v>-243400</v>
      </c>
    </row>
    <row r="513" spans="1:5" x14ac:dyDescent="0.25">
      <c r="A513" t="s">
        <v>2844</v>
      </c>
      <c r="B513" t="s">
        <v>2859</v>
      </c>
      <c r="C513">
        <v>27279</v>
      </c>
      <c r="D513" t="s">
        <v>2267</v>
      </c>
      <c r="E513">
        <v>-115014</v>
      </c>
    </row>
    <row r="514" spans="1:5" x14ac:dyDescent="0.25">
      <c r="A514" t="s">
        <v>2844</v>
      </c>
      <c r="B514" t="s">
        <v>2860</v>
      </c>
      <c r="C514">
        <v>27467</v>
      </c>
      <c r="D514" t="s">
        <v>2267</v>
      </c>
      <c r="E514">
        <v>-64693</v>
      </c>
    </row>
    <row r="515" spans="1:5" x14ac:dyDescent="0.25">
      <c r="A515" t="s">
        <v>2844</v>
      </c>
      <c r="B515" t="s">
        <v>2861</v>
      </c>
      <c r="C515">
        <v>27634</v>
      </c>
      <c r="D515" t="s">
        <v>2267</v>
      </c>
      <c r="E515">
        <v>-132026</v>
      </c>
    </row>
    <row r="516" spans="1:5" x14ac:dyDescent="0.25">
      <c r="A516" t="s">
        <v>2844</v>
      </c>
      <c r="B516" t="s">
        <v>2862</v>
      </c>
      <c r="C516">
        <v>27678</v>
      </c>
      <c r="D516" t="s">
        <v>2267</v>
      </c>
      <c r="E516">
        <v>-393347</v>
      </c>
    </row>
    <row r="517" spans="1:5" x14ac:dyDescent="0.25">
      <c r="A517" t="s">
        <v>2844</v>
      </c>
      <c r="B517" t="s">
        <v>2863</v>
      </c>
      <c r="C517">
        <v>27742</v>
      </c>
      <c r="D517" t="s">
        <v>2267</v>
      </c>
      <c r="E517">
        <v>-320552</v>
      </c>
    </row>
    <row r="518" spans="1:5" x14ac:dyDescent="0.25">
      <c r="A518" t="s">
        <v>2844</v>
      </c>
      <c r="B518" t="s">
        <v>2864</v>
      </c>
      <c r="C518">
        <v>27864</v>
      </c>
      <c r="D518" t="s">
        <v>2267</v>
      </c>
      <c r="E518">
        <v>-91100</v>
      </c>
    </row>
    <row r="519" spans="1:5" x14ac:dyDescent="0.25">
      <c r="A519" t="s">
        <v>2844</v>
      </c>
      <c r="B519" t="s">
        <v>2865</v>
      </c>
      <c r="C519">
        <v>27874</v>
      </c>
      <c r="D519" t="s">
        <v>2267</v>
      </c>
      <c r="E519">
        <v>-196300</v>
      </c>
    </row>
    <row r="520" spans="1:5" x14ac:dyDescent="0.25">
      <c r="A520" t="s">
        <v>2844</v>
      </c>
      <c r="B520" t="s">
        <v>2866</v>
      </c>
      <c r="C520">
        <v>27884</v>
      </c>
      <c r="D520" t="s">
        <v>2267</v>
      </c>
      <c r="E520">
        <v>-96521</v>
      </c>
    </row>
    <row r="521" spans="1:5" x14ac:dyDescent="0.25">
      <c r="A521" t="s">
        <v>2844</v>
      </c>
      <c r="B521" t="s">
        <v>2867</v>
      </c>
      <c r="C521">
        <v>28016</v>
      </c>
      <c r="D521" t="s">
        <v>2267</v>
      </c>
      <c r="E521">
        <v>-126300</v>
      </c>
    </row>
    <row r="522" spans="1:5" x14ac:dyDescent="0.25">
      <c r="A522" t="s">
        <v>2844</v>
      </c>
      <c r="B522" t="s">
        <v>2868</v>
      </c>
      <c r="C522">
        <v>28107</v>
      </c>
      <c r="D522" t="s">
        <v>2267</v>
      </c>
      <c r="E522">
        <v>-81100</v>
      </c>
    </row>
    <row r="523" spans="1:5" x14ac:dyDescent="0.25">
      <c r="A523" t="s">
        <v>2844</v>
      </c>
      <c r="B523" t="s">
        <v>2869</v>
      </c>
      <c r="C523">
        <v>28825</v>
      </c>
      <c r="D523" t="s">
        <v>2267</v>
      </c>
      <c r="E523">
        <v>-64693</v>
      </c>
    </row>
    <row r="524" spans="1:5" x14ac:dyDescent="0.25">
      <c r="A524" t="s">
        <v>2844</v>
      </c>
      <c r="B524" t="s">
        <v>2870</v>
      </c>
      <c r="C524">
        <v>28921</v>
      </c>
      <c r="D524" t="s">
        <v>2267</v>
      </c>
      <c r="E524">
        <v>-2096714</v>
      </c>
    </row>
    <row r="525" spans="1:5" x14ac:dyDescent="0.25">
      <c r="A525" t="s">
        <v>2844</v>
      </c>
      <c r="B525" t="s">
        <v>2871</v>
      </c>
      <c r="C525">
        <v>28977</v>
      </c>
      <c r="D525" t="s">
        <v>2267</v>
      </c>
      <c r="E525">
        <v>-64137</v>
      </c>
    </row>
    <row r="526" spans="1:5" x14ac:dyDescent="0.25">
      <c r="A526" t="s">
        <v>2844</v>
      </c>
      <c r="B526" t="s">
        <v>2872</v>
      </c>
      <c r="C526" t="s">
        <v>2873</v>
      </c>
      <c r="D526" t="s">
        <v>2254</v>
      </c>
      <c r="E526">
        <v>5929784</v>
      </c>
    </row>
    <row r="527" spans="1:5" x14ac:dyDescent="0.25">
      <c r="A527" t="s">
        <v>2844</v>
      </c>
      <c r="B527" t="s">
        <v>2844</v>
      </c>
      <c r="C527">
        <v>28535</v>
      </c>
      <c r="D527" t="s">
        <v>2264</v>
      </c>
      <c r="E527">
        <v>4257</v>
      </c>
    </row>
    <row r="528" spans="1:5" x14ac:dyDescent="0.25">
      <c r="A528" t="s">
        <v>2874</v>
      </c>
      <c r="B528" t="s">
        <v>2875</v>
      </c>
      <c r="C528">
        <v>16873</v>
      </c>
      <c r="D528" t="s">
        <v>2267</v>
      </c>
      <c r="E528">
        <v>-57600</v>
      </c>
    </row>
    <row r="529" spans="1:5" x14ac:dyDescent="0.25">
      <c r="A529" t="s">
        <v>2874</v>
      </c>
      <c r="B529" t="s">
        <v>2876</v>
      </c>
      <c r="C529">
        <v>28588</v>
      </c>
      <c r="D529" t="s">
        <v>2267</v>
      </c>
      <c r="E529">
        <v>-243303</v>
      </c>
    </row>
    <row r="530" spans="1:5" x14ac:dyDescent="0.25">
      <c r="A530" t="s">
        <v>2874</v>
      </c>
      <c r="B530" t="s">
        <v>2688</v>
      </c>
      <c r="C530">
        <v>12336</v>
      </c>
      <c r="D530" t="s">
        <v>2264</v>
      </c>
      <c r="E530">
        <v>-2759</v>
      </c>
    </row>
    <row r="531" spans="1:5" x14ac:dyDescent="0.25">
      <c r="A531" t="s">
        <v>2874</v>
      </c>
      <c r="B531" t="s">
        <v>2877</v>
      </c>
      <c r="C531" t="s">
        <v>2878</v>
      </c>
      <c r="D531" t="s">
        <v>2254</v>
      </c>
      <c r="E531">
        <v>294323</v>
      </c>
    </row>
    <row r="532" spans="1:5" x14ac:dyDescent="0.25">
      <c r="A532" t="s">
        <v>2874</v>
      </c>
      <c r="B532" t="s">
        <v>2874</v>
      </c>
      <c r="C532">
        <v>28588</v>
      </c>
      <c r="D532" t="s">
        <v>2264</v>
      </c>
      <c r="E532">
        <v>9339</v>
      </c>
    </row>
    <row r="533" spans="1:5" x14ac:dyDescent="0.25">
      <c r="A533" t="s">
        <v>2879</v>
      </c>
      <c r="B533" t="s">
        <v>2880</v>
      </c>
      <c r="C533">
        <v>24740</v>
      </c>
      <c r="D533" t="s">
        <v>2267</v>
      </c>
      <c r="E533">
        <v>-245150</v>
      </c>
    </row>
    <row r="534" spans="1:5" x14ac:dyDescent="0.25">
      <c r="A534" t="s">
        <v>2879</v>
      </c>
      <c r="B534" t="s">
        <v>2881</v>
      </c>
      <c r="C534" t="s">
        <v>2882</v>
      </c>
      <c r="D534" t="s">
        <v>2254</v>
      </c>
      <c r="E534">
        <v>156373</v>
      </c>
    </row>
    <row r="535" spans="1:5" x14ac:dyDescent="0.25">
      <c r="A535" t="s">
        <v>2879</v>
      </c>
      <c r="B535" t="s">
        <v>2879</v>
      </c>
      <c r="C535">
        <v>24740</v>
      </c>
      <c r="D535" t="s">
        <v>2264</v>
      </c>
      <c r="E535">
        <v>88777</v>
      </c>
    </row>
    <row r="536" spans="1:5" x14ac:dyDescent="0.25">
      <c r="A536" t="s">
        <v>2883</v>
      </c>
      <c r="B536" t="s">
        <v>2884</v>
      </c>
      <c r="C536">
        <v>24024</v>
      </c>
      <c r="D536" t="s">
        <v>2267</v>
      </c>
      <c r="E536">
        <v>-59600</v>
      </c>
    </row>
    <row r="537" spans="1:5" x14ac:dyDescent="0.25">
      <c r="A537" t="s">
        <v>2883</v>
      </c>
      <c r="B537" t="s">
        <v>2885</v>
      </c>
      <c r="C537" t="s">
        <v>2886</v>
      </c>
      <c r="D537" t="s">
        <v>2254</v>
      </c>
      <c r="E537">
        <v>386317</v>
      </c>
    </row>
    <row r="538" spans="1:5" x14ac:dyDescent="0.25">
      <c r="A538" t="s">
        <v>2883</v>
      </c>
      <c r="B538" t="s">
        <v>2883</v>
      </c>
      <c r="C538" t="s">
        <v>2886</v>
      </c>
      <c r="D538" t="s">
        <v>2264</v>
      </c>
      <c r="E538">
        <v>-326717</v>
      </c>
    </row>
    <row r="539" spans="1:5" x14ac:dyDescent="0.25">
      <c r="A539" t="s">
        <v>2887</v>
      </c>
      <c r="B539" t="s">
        <v>2888</v>
      </c>
      <c r="C539">
        <v>26101</v>
      </c>
      <c r="D539" t="s">
        <v>2267</v>
      </c>
      <c r="E539">
        <v>-32500</v>
      </c>
    </row>
    <row r="540" spans="1:5" x14ac:dyDescent="0.25">
      <c r="A540" t="s">
        <v>2887</v>
      </c>
      <c r="B540" t="s">
        <v>2889</v>
      </c>
      <c r="C540">
        <v>24847</v>
      </c>
      <c r="D540" t="s">
        <v>2267</v>
      </c>
      <c r="E540">
        <v>-71666</v>
      </c>
    </row>
    <row r="541" spans="1:5" x14ac:dyDescent="0.25">
      <c r="A541" t="s">
        <v>2887</v>
      </c>
      <c r="B541" t="s">
        <v>2890</v>
      </c>
      <c r="C541">
        <v>25788</v>
      </c>
      <c r="D541" t="s">
        <v>2267</v>
      </c>
      <c r="E541">
        <v>-100847</v>
      </c>
    </row>
    <row r="542" spans="1:5" x14ac:dyDescent="0.25">
      <c r="A542" t="s">
        <v>2887</v>
      </c>
      <c r="B542" t="s">
        <v>2891</v>
      </c>
      <c r="C542">
        <v>27519</v>
      </c>
      <c r="D542" t="s">
        <v>2267</v>
      </c>
      <c r="E542">
        <v>-157300</v>
      </c>
    </row>
    <row r="543" spans="1:5" x14ac:dyDescent="0.25">
      <c r="A543" t="s">
        <v>2887</v>
      </c>
      <c r="B543" t="s">
        <v>2883</v>
      </c>
      <c r="C543" t="s">
        <v>2886</v>
      </c>
      <c r="D543" t="s">
        <v>2264</v>
      </c>
      <c r="E543">
        <v>326717</v>
      </c>
    </row>
    <row r="544" spans="1:5" x14ac:dyDescent="0.25">
      <c r="A544" t="s">
        <v>2887</v>
      </c>
      <c r="B544" t="s">
        <v>2887</v>
      </c>
      <c r="C544">
        <v>27519</v>
      </c>
      <c r="D544" t="s">
        <v>2264</v>
      </c>
      <c r="E544">
        <v>35596</v>
      </c>
    </row>
    <row r="545" spans="1:5" x14ac:dyDescent="0.25">
      <c r="A545" t="s">
        <v>2892</v>
      </c>
      <c r="B545" t="s">
        <v>2893</v>
      </c>
      <c r="C545">
        <v>26223</v>
      </c>
      <c r="D545" t="s">
        <v>2267</v>
      </c>
      <c r="E545">
        <v>-13000</v>
      </c>
    </row>
    <row r="546" spans="1:5" x14ac:dyDescent="0.25">
      <c r="A546" t="s">
        <v>2892</v>
      </c>
      <c r="B546" t="s">
        <v>2894</v>
      </c>
      <c r="C546" t="s">
        <v>2895</v>
      </c>
      <c r="D546" t="s">
        <v>2254</v>
      </c>
      <c r="E546">
        <v>9750</v>
      </c>
    </row>
    <row r="547" spans="1:5" x14ac:dyDescent="0.25">
      <c r="A547" t="s">
        <v>2892</v>
      </c>
      <c r="B547" t="s">
        <v>2892</v>
      </c>
      <c r="C547">
        <v>26223</v>
      </c>
      <c r="D547" t="s">
        <v>2264</v>
      </c>
      <c r="E547">
        <v>3250</v>
      </c>
    </row>
    <row r="548" spans="1:5" x14ac:dyDescent="0.25">
      <c r="A548" t="s">
        <v>2896</v>
      </c>
      <c r="B548" t="s">
        <v>2811</v>
      </c>
      <c r="C548">
        <v>24216</v>
      </c>
      <c r="D548" t="s">
        <v>2264</v>
      </c>
      <c r="E548">
        <v>-5749</v>
      </c>
    </row>
    <row r="549" spans="1:5" x14ac:dyDescent="0.25">
      <c r="A549" t="s">
        <v>2896</v>
      </c>
      <c r="B549" t="s">
        <v>2897</v>
      </c>
      <c r="C549" t="s">
        <v>2898</v>
      </c>
      <c r="D549" t="s">
        <v>2254</v>
      </c>
      <c r="E549">
        <v>3250</v>
      </c>
    </row>
    <row r="550" spans="1:5" x14ac:dyDescent="0.25">
      <c r="A550" t="s">
        <v>2896</v>
      </c>
      <c r="B550" t="s">
        <v>2896</v>
      </c>
      <c r="C550">
        <v>24216</v>
      </c>
      <c r="D550" t="s">
        <v>2264</v>
      </c>
      <c r="E550">
        <v>2499</v>
      </c>
    </row>
    <row r="551" spans="1:5" x14ac:dyDescent="0.25">
      <c r="A551" t="s">
        <v>2899</v>
      </c>
      <c r="B551" t="s">
        <v>2826</v>
      </c>
      <c r="C551" t="s">
        <v>2828</v>
      </c>
      <c r="D551" t="s">
        <v>2264</v>
      </c>
      <c r="E551">
        <v>57600</v>
      </c>
    </row>
    <row r="552" spans="1:5" x14ac:dyDescent="0.25">
      <c r="A552" t="s">
        <v>2899</v>
      </c>
      <c r="B552" t="s">
        <v>2879</v>
      </c>
      <c r="C552">
        <v>24740</v>
      </c>
      <c r="D552" t="s">
        <v>2264</v>
      </c>
      <c r="E552">
        <v>-88777</v>
      </c>
    </row>
    <row r="553" spans="1:5" x14ac:dyDescent="0.25">
      <c r="A553" t="s">
        <v>2899</v>
      </c>
      <c r="B553" t="s">
        <v>2899</v>
      </c>
      <c r="C553">
        <v>24740</v>
      </c>
      <c r="D553" t="s">
        <v>2264</v>
      </c>
      <c r="E553">
        <v>31177</v>
      </c>
    </row>
    <row r="554" spans="1:5" x14ac:dyDescent="0.25">
      <c r="A554" t="s">
        <v>2900</v>
      </c>
      <c r="B554" t="s">
        <v>2680</v>
      </c>
      <c r="C554">
        <v>13267</v>
      </c>
      <c r="D554" t="s">
        <v>2264</v>
      </c>
      <c r="E554">
        <v>-2412066</v>
      </c>
    </row>
    <row r="555" spans="1:5" x14ac:dyDescent="0.25">
      <c r="A555" t="s">
        <v>2900</v>
      </c>
      <c r="B555" t="s">
        <v>2901</v>
      </c>
      <c r="C555" t="s">
        <v>2902</v>
      </c>
      <c r="D555" t="s">
        <v>2254</v>
      </c>
      <c r="E555">
        <v>209600</v>
      </c>
    </row>
    <row r="556" spans="1:5" x14ac:dyDescent="0.25">
      <c r="A556" t="s">
        <v>2900</v>
      </c>
      <c r="B556" t="s">
        <v>2900</v>
      </c>
      <c r="C556">
        <v>13267</v>
      </c>
      <c r="D556" t="s">
        <v>2264</v>
      </c>
      <c r="E556">
        <v>2202466</v>
      </c>
    </row>
    <row r="557" spans="1:5" x14ac:dyDescent="0.25">
      <c r="A557" t="s">
        <v>2903</v>
      </c>
      <c r="B557" t="s">
        <v>2904</v>
      </c>
      <c r="C557" t="s">
        <v>2905</v>
      </c>
      <c r="D557" t="s">
        <v>2254</v>
      </c>
      <c r="E557">
        <v>8164179</v>
      </c>
    </row>
    <row r="558" spans="1:5" x14ac:dyDescent="0.25">
      <c r="A558" t="s">
        <v>2903</v>
      </c>
      <c r="B558" t="s">
        <v>2903</v>
      </c>
      <c r="C558" t="s">
        <v>2905</v>
      </c>
      <c r="D558" t="s">
        <v>2255</v>
      </c>
      <c r="E558">
        <v>-8164179</v>
      </c>
    </row>
    <row r="559" spans="1:5" x14ac:dyDescent="0.25">
      <c r="A559" t="s">
        <v>2906</v>
      </c>
      <c r="B559" t="s">
        <v>2907</v>
      </c>
      <c r="C559" t="s">
        <v>2908</v>
      </c>
      <c r="D559" t="s">
        <v>2254</v>
      </c>
      <c r="E559">
        <v>7721558</v>
      </c>
    </row>
    <row r="560" spans="1:5" x14ac:dyDescent="0.25">
      <c r="A560" t="s">
        <v>2906</v>
      </c>
      <c r="B560" t="s">
        <v>2906</v>
      </c>
      <c r="C560" t="s">
        <v>2908</v>
      </c>
      <c r="D560" t="s">
        <v>2255</v>
      </c>
      <c r="E560">
        <v>-7721558</v>
      </c>
    </row>
    <row r="561" spans="1:5" x14ac:dyDescent="0.25">
      <c r="A561" t="s">
        <v>2909</v>
      </c>
      <c r="B561" t="s">
        <v>2910</v>
      </c>
      <c r="C561">
        <v>36920</v>
      </c>
      <c r="D561" t="s">
        <v>2267</v>
      </c>
      <c r="E561">
        <v>-18185044</v>
      </c>
    </row>
    <row r="562" spans="1:5" x14ac:dyDescent="0.25">
      <c r="A562" t="s">
        <v>2909</v>
      </c>
      <c r="B562" t="s">
        <v>2911</v>
      </c>
      <c r="C562" t="s">
        <v>2912</v>
      </c>
      <c r="D562" t="s">
        <v>2254</v>
      </c>
      <c r="E562">
        <v>17851964</v>
      </c>
    </row>
    <row r="563" spans="1:5" x14ac:dyDescent="0.25">
      <c r="A563" t="s">
        <v>2909</v>
      </c>
      <c r="B563" t="s">
        <v>2909</v>
      </c>
      <c r="C563">
        <v>36920</v>
      </c>
      <c r="D563" t="s">
        <v>2264</v>
      </c>
      <c r="E563">
        <v>333080</v>
      </c>
    </row>
    <row r="564" spans="1:5" x14ac:dyDescent="0.25">
      <c r="A564" t="s">
        <v>2913</v>
      </c>
      <c r="B564" t="s">
        <v>2914</v>
      </c>
      <c r="C564">
        <v>36931</v>
      </c>
      <c r="D564" t="s">
        <v>2267</v>
      </c>
      <c r="E564">
        <v>-2657269</v>
      </c>
    </row>
    <row r="565" spans="1:5" x14ac:dyDescent="0.25">
      <c r="A565" t="s">
        <v>2913</v>
      </c>
      <c r="B565" t="s">
        <v>2915</v>
      </c>
      <c r="C565" t="s">
        <v>2489</v>
      </c>
      <c r="D565" t="s">
        <v>2254</v>
      </c>
      <c r="E565">
        <v>18985790</v>
      </c>
    </row>
    <row r="566" spans="1:5" x14ac:dyDescent="0.25">
      <c r="A566" t="s">
        <v>2913</v>
      </c>
      <c r="B566" t="s">
        <v>2913</v>
      </c>
      <c r="C566" t="s">
        <v>2489</v>
      </c>
      <c r="D566" t="s">
        <v>2264</v>
      </c>
      <c r="E566">
        <v>-16328521</v>
      </c>
    </row>
    <row r="567" spans="1:5" x14ac:dyDescent="0.25">
      <c r="A567" t="s">
        <v>2916</v>
      </c>
      <c r="B567" t="s">
        <v>2917</v>
      </c>
      <c r="C567">
        <v>24040</v>
      </c>
      <c r="D567" t="s">
        <v>2267</v>
      </c>
      <c r="E567">
        <v>-13000</v>
      </c>
    </row>
    <row r="568" spans="1:5" x14ac:dyDescent="0.25">
      <c r="A568" t="s">
        <v>2916</v>
      </c>
      <c r="B568" t="s">
        <v>2918</v>
      </c>
      <c r="C568" t="s">
        <v>2919</v>
      </c>
      <c r="D568" t="s">
        <v>2254</v>
      </c>
      <c r="E568">
        <v>13000</v>
      </c>
    </row>
    <row r="569" spans="1:5" x14ac:dyDescent="0.25">
      <c r="A569" t="s">
        <v>2916</v>
      </c>
      <c r="B569" t="s">
        <v>2916</v>
      </c>
      <c r="C569" t="s">
        <v>2919</v>
      </c>
      <c r="D569" t="s">
        <v>2264</v>
      </c>
      <c r="E569">
        <v>0</v>
      </c>
    </row>
    <row r="570" spans="1:5" x14ac:dyDescent="0.25">
      <c r="A570" t="s">
        <v>2920</v>
      </c>
      <c r="B570" t="s">
        <v>2921</v>
      </c>
      <c r="C570">
        <v>26356</v>
      </c>
      <c r="D570" t="s">
        <v>2267</v>
      </c>
      <c r="E570">
        <v>-26000</v>
      </c>
    </row>
    <row r="571" spans="1:5" x14ac:dyDescent="0.25">
      <c r="A571" t="s">
        <v>2920</v>
      </c>
      <c r="B571" t="s">
        <v>2922</v>
      </c>
      <c r="C571">
        <v>24681</v>
      </c>
      <c r="D571" t="s">
        <v>2267</v>
      </c>
      <c r="E571">
        <v>-109700</v>
      </c>
    </row>
    <row r="572" spans="1:5" x14ac:dyDescent="0.25">
      <c r="A572" t="s">
        <v>2920</v>
      </c>
      <c r="B572" t="s">
        <v>2923</v>
      </c>
      <c r="C572">
        <v>24102</v>
      </c>
      <c r="D572" t="s">
        <v>2267</v>
      </c>
      <c r="E572">
        <v>-59600</v>
      </c>
    </row>
    <row r="573" spans="1:5" x14ac:dyDescent="0.25">
      <c r="A573" t="s">
        <v>2920</v>
      </c>
      <c r="B573" t="s">
        <v>2924</v>
      </c>
      <c r="C573">
        <v>24174</v>
      </c>
      <c r="D573" t="s">
        <v>2267</v>
      </c>
      <c r="E573">
        <v>-63914</v>
      </c>
    </row>
    <row r="574" spans="1:5" x14ac:dyDescent="0.25">
      <c r="A574" t="s">
        <v>2920</v>
      </c>
      <c r="B574" t="s">
        <v>2925</v>
      </c>
      <c r="C574">
        <v>24236</v>
      </c>
      <c r="D574" t="s">
        <v>2267</v>
      </c>
      <c r="E574">
        <v>-271323</v>
      </c>
    </row>
    <row r="575" spans="1:5" x14ac:dyDescent="0.25">
      <c r="A575" t="s">
        <v>2920</v>
      </c>
      <c r="B575" t="s">
        <v>2926</v>
      </c>
      <c r="C575">
        <v>24271</v>
      </c>
      <c r="D575" t="s">
        <v>2267</v>
      </c>
      <c r="E575">
        <v>-63914</v>
      </c>
    </row>
    <row r="576" spans="1:5" x14ac:dyDescent="0.25">
      <c r="A576" t="s">
        <v>2920</v>
      </c>
      <c r="B576" t="s">
        <v>2927</v>
      </c>
      <c r="C576">
        <v>24361</v>
      </c>
      <c r="D576" t="s">
        <v>2267</v>
      </c>
      <c r="E576">
        <v>-115014</v>
      </c>
    </row>
    <row r="577" spans="1:5" x14ac:dyDescent="0.25">
      <c r="A577" t="s">
        <v>2920</v>
      </c>
      <c r="B577" t="s">
        <v>2928</v>
      </c>
      <c r="C577">
        <v>25177</v>
      </c>
      <c r="D577" t="s">
        <v>2267</v>
      </c>
      <c r="E577">
        <v>-59600</v>
      </c>
    </row>
    <row r="578" spans="1:5" x14ac:dyDescent="0.25">
      <c r="A578" t="s">
        <v>2920</v>
      </c>
      <c r="B578" t="s">
        <v>2929</v>
      </c>
      <c r="C578">
        <v>25184</v>
      </c>
      <c r="D578" t="s">
        <v>2267</v>
      </c>
      <c r="E578">
        <v>-59600</v>
      </c>
    </row>
    <row r="579" spans="1:5" x14ac:dyDescent="0.25">
      <c r="A579" t="s">
        <v>2920</v>
      </c>
      <c r="B579" t="s">
        <v>2930</v>
      </c>
      <c r="C579">
        <v>25536</v>
      </c>
      <c r="D579" t="s">
        <v>2267</v>
      </c>
      <c r="E579">
        <v>-126300</v>
      </c>
    </row>
    <row r="580" spans="1:5" x14ac:dyDescent="0.25">
      <c r="A580" t="s">
        <v>2920</v>
      </c>
      <c r="B580" t="s">
        <v>2931</v>
      </c>
      <c r="C580">
        <v>25557</v>
      </c>
      <c r="D580" t="s">
        <v>2267</v>
      </c>
      <c r="E580">
        <v>-97480</v>
      </c>
    </row>
    <row r="581" spans="1:5" x14ac:dyDescent="0.25">
      <c r="A581" t="s">
        <v>2920</v>
      </c>
      <c r="B581" t="s">
        <v>2932</v>
      </c>
      <c r="C581">
        <v>25599</v>
      </c>
      <c r="D581" t="s">
        <v>2267</v>
      </c>
      <c r="E581">
        <v>-59600</v>
      </c>
    </row>
    <row r="582" spans="1:5" x14ac:dyDescent="0.25">
      <c r="A582" t="s">
        <v>2920</v>
      </c>
      <c r="B582" t="s">
        <v>2933</v>
      </c>
      <c r="C582">
        <v>25790</v>
      </c>
      <c r="D582" t="s">
        <v>2267</v>
      </c>
      <c r="E582">
        <v>-59600</v>
      </c>
    </row>
    <row r="583" spans="1:5" x14ac:dyDescent="0.25">
      <c r="A583" t="s">
        <v>2920</v>
      </c>
      <c r="B583" t="s">
        <v>2934</v>
      </c>
      <c r="C583">
        <v>25882</v>
      </c>
      <c r="D583" t="s">
        <v>2267</v>
      </c>
      <c r="E583">
        <v>-197241</v>
      </c>
    </row>
    <row r="584" spans="1:5" x14ac:dyDescent="0.25">
      <c r="A584" t="s">
        <v>2920</v>
      </c>
      <c r="B584" t="s">
        <v>2935</v>
      </c>
      <c r="C584">
        <v>25932</v>
      </c>
      <c r="D584" t="s">
        <v>2267</v>
      </c>
      <c r="E584">
        <v>-195415</v>
      </c>
    </row>
    <row r="585" spans="1:5" x14ac:dyDescent="0.25">
      <c r="A585" t="s">
        <v>2920</v>
      </c>
      <c r="B585" t="s">
        <v>2936</v>
      </c>
      <c r="C585">
        <v>26022</v>
      </c>
      <c r="D585" t="s">
        <v>2267</v>
      </c>
      <c r="E585">
        <v>-98900</v>
      </c>
    </row>
    <row r="586" spans="1:5" x14ac:dyDescent="0.25">
      <c r="A586" t="s">
        <v>2920</v>
      </c>
      <c r="B586" t="s">
        <v>2937</v>
      </c>
      <c r="C586">
        <v>26249</v>
      </c>
      <c r="D586" t="s">
        <v>2267</v>
      </c>
      <c r="E586">
        <v>-128739</v>
      </c>
    </row>
    <row r="587" spans="1:5" x14ac:dyDescent="0.25">
      <c r="A587" t="s">
        <v>2920</v>
      </c>
      <c r="B587" t="s">
        <v>2938</v>
      </c>
      <c r="C587">
        <v>26297</v>
      </c>
      <c r="D587" t="s">
        <v>2267</v>
      </c>
      <c r="E587">
        <v>-126800</v>
      </c>
    </row>
    <row r="588" spans="1:5" x14ac:dyDescent="0.25">
      <c r="A588" t="s">
        <v>2920</v>
      </c>
      <c r="B588" t="s">
        <v>2939</v>
      </c>
      <c r="C588">
        <v>25480</v>
      </c>
      <c r="D588" t="s">
        <v>2267</v>
      </c>
      <c r="E588">
        <v>-2197024</v>
      </c>
    </row>
    <row r="589" spans="1:5" x14ac:dyDescent="0.25">
      <c r="A589" t="s">
        <v>2920</v>
      </c>
      <c r="B589" t="s">
        <v>2940</v>
      </c>
      <c r="C589">
        <v>25497</v>
      </c>
      <c r="D589" t="s">
        <v>2267</v>
      </c>
      <c r="E589">
        <v>-749338</v>
      </c>
    </row>
    <row r="590" spans="1:5" x14ac:dyDescent="0.25">
      <c r="A590" t="s">
        <v>2920</v>
      </c>
      <c r="B590" t="s">
        <v>2941</v>
      </c>
      <c r="C590">
        <v>26212</v>
      </c>
      <c r="D590" t="s">
        <v>2267</v>
      </c>
      <c r="E590">
        <v>-507110</v>
      </c>
    </row>
    <row r="591" spans="1:5" x14ac:dyDescent="0.25">
      <c r="A591" t="s">
        <v>2920</v>
      </c>
      <c r="B591" t="s">
        <v>2942</v>
      </c>
      <c r="C591">
        <v>13611</v>
      </c>
      <c r="D591" t="s">
        <v>2267</v>
      </c>
      <c r="E591">
        <v>-57600</v>
      </c>
    </row>
    <row r="592" spans="1:5" x14ac:dyDescent="0.25">
      <c r="A592" t="s">
        <v>2920</v>
      </c>
      <c r="B592" t="s">
        <v>2943</v>
      </c>
      <c r="C592">
        <v>13633</v>
      </c>
      <c r="D592" t="s">
        <v>2267</v>
      </c>
      <c r="E592">
        <v>-113257</v>
      </c>
    </row>
    <row r="593" spans="1:5" x14ac:dyDescent="0.25">
      <c r="A593" t="s">
        <v>2920</v>
      </c>
      <c r="B593" t="s">
        <v>2944</v>
      </c>
      <c r="C593">
        <v>13669</v>
      </c>
      <c r="D593" t="s">
        <v>2267</v>
      </c>
      <c r="E593">
        <v>-57600</v>
      </c>
    </row>
    <row r="594" spans="1:5" x14ac:dyDescent="0.25">
      <c r="A594" t="s">
        <v>2920</v>
      </c>
      <c r="B594" t="s">
        <v>2945</v>
      </c>
      <c r="C594">
        <v>14098</v>
      </c>
      <c r="D594" t="s">
        <v>2267</v>
      </c>
      <c r="E594">
        <v>-100100</v>
      </c>
    </row>
    <row r="595" spans="1:5" x14ac:dyDescent="0.25">
      <c r="A595" t="s">
        <v>2920</v>
      </c>
      <c r="B595" t="s">
        <v>2946</v>
      </c>
      <c r="C595">
        <v>14398</v>
      </c>
      <c r="D595" t="s">
        <v>2267</v>
      </c>
      <c r="E595">
        <v>-57600</v>
      </c>
    </row>
    <row r="596" spans="1:5" x14ac:dyDescent="0.25">
      <c r="A596" t="s">
        <v>2920</v>
      </c>
      <c r="B596" t="s">
        <v>2947</v>
      </c>
      <c r="C596">
        <v>14459</v>
      </c>
      <c r="D596" t="s">
        <v>2267</v>
      </c>
      <c r="E596">
        <v>-57600</v>
      </c>
    </row>
    <row r="597" spans="1:5" x14ac:dyDescent="0.25">
      <c r="A597" t="s">
        <v>2920</v>
      </c>
      <c r="B597" t="s">
        <v>2948</v>
      </c>
      <c r="C597">
        <v>14867</v>
      </c>
      <c r="D597" t="s">
        <v>2267</v>
      </c>
      <c r="E597">
        <v>-59689</v>
      </c>
    </row>
    <row r="598" spans="1:5" x14ac:dyDescent="0.25">
      <c r="A598" t="s">
        <v>2920</v>
      </c>
      <c r="B598" t="s">
        <v>2949</v>
      </c>
      <c r="C598">
        <v>14875</v>
      </c>
      <c r="D598" t="s">
        <v>2267</v>
      </c>
      <c r="E598">
        <v>-176768</v>
      </c>
    </row>
    <row r="599" spans="1:5" x14ac:dyDescent="0.25">
      <c r="A599" t="s">
        <v>2920</v>
      </c>
      <c r="B599" t="s">
        <v>2950</v>
      </c>
      <c r="C599">
        <v>14996</v>
      </c>
      <c r="D599" t="s">
        <v>2267</v>
      </c>
      <c r="E599">
        <v>-57600</v>
      </c>
    </row>
    <row r="600" spans="1:5" x14ac:dyDescent="0.25">
      <c r="A600" t="s">
        <v>2920</v>
      </c>
      <c r="B600" t="s">
        <v>2951</v>
      </c>
      <c r="C600">
        <v>15298</v>
      </c>
      <c r="D600" t="s">
        <v>2267</v>
      </c>
      <c r="E600">
        <v>-125081</v>
      </c>
    </row>
    <row r="601" spans="1:5" x14ac:dyDescent="0.25">
      <c r="A601" t="s">
        <v>2920</v>
      </c>
      <c r="B601" t="s">
        <v>2952</v>
      </c>
      <c r="C601">
        <v>15328</v>
      </c>
      <c r="D601" t="s">
        <v>2267</v>
      </c>
      <c r="E601">
        <v>-141017</v>
      </c>
    </row>
    <row r="602" spans="1:5" x14ac:dyDescent="0.25">
      <c r="A602" t="s">
        <v>2920</v>
      </c>
      <c r="B602" t="s">
        <v>2953</v>
      </c>
      <c r="C602">
        <v>15370</v>
      </c>
      <c r="D602" t="s">
        <v>2267</v>
      </c>
      <c r="E602">
        <v>-109786</v>
      </c>
    </row>
    <row r="603" spans="1:5" x14ac:dyDescent="0.25">
      <c r="A603" t="s">
        <v>2920</v>
      </c>
      <c r="B603" t="s">
        <v>2954</v>
      </c>
      <c r="C603">
        <v>15754</v>
      </c>
      <c r="D603" t="s">
        <v>2267</v>
      </c>
      <c r="E603">
        <v>-63107</v>
      </c>
    </row>
    <row r="604" spans="1:5" x14ac:dyDescent="0.25">
      <c r="A604" t="s">
        <v>2920</v>
      </c>
      <c r="B604" t="s">
        <v>2955</v>
      </c>
      <c r="C604">
        <v>15806</v>
      </c>
      <c r="D604" t="s">
        <v>2267</v>
      </c>
      <c r="E604">
        <v>-57600</v>
      </c>
    </row>
    <row r="605" spans="1:5" x14ac:dyDescent="0.25">
      <c r="A605" t="s">
        <v>2920</v>
      </c>
      <c r="B605" t="s">
        <v>2956</v>
      </c>
      <c r="C605">
        <v>15947</v>
      </c>
      <c r="D605" t="s">
        <v>2267</v>
      </c>
      <c r="E605">
        <v>-132184</v>
      </c>
    </row>
    <row r="606" spans="1:5" x14ac:dyDescent="0.25">
      <c r="A606" t="s">
        <v>2920</v>
      </c>
      <c r="B606" t="s">
        <v>2957</v>
      </c>
      <c r="C606">
        <v>15948</v>
      </c>
      <c r="D606" t="s">
        <v>2267</v>
      </c>
      <c r="E606">
        <v>-132023</v>
      </c>
    </row>
    <row r="607" spans="1:5" x14ac:dyDescent="0.25">
      <c r="A607" t="s">
        <v>2920</v>
      </c>
      <c r="B607" t="s">
        <v>2958</v>
      </c>
      <c r="C607">
        <v>31445</v>
      </c>
      <c r="D607" t="s">
        <v>2267</v>
      </c>
      <c r="E607">
        <v>-1870259</v>
      </c>
    </row>
    <row r="608" spans="1:5" x14ac:dyDescent="0.25">
      <c r="A608" t="s">
        <v>2920</v>
      </c>
      <c r="B608" t="s">
        <v>2959</v>
      </c>
      <c r="C608">
        <v>32423</v>
      </c>
      <c r="D608" t="s">
        <v>2267</v>
      </c>
      <c r="E608">
        <v>-3817959</v>
      </c>
    </row>
    <row r="609" spans="1:5" x14ac:dyDescent="0.25">
      <c r="A609" t="s">
        <v>2920</v>
      </c>
      <c r="B609" t="s">
        <v>2960</v>
      </c>
      <c r="C609">
        <v>32471</v>
      </c>
      <c r="D609" t="s">
        <v>2267</v>
      </c>
      <c r="E609">
        <v>-82544</v>
      </c>
    </row>
    <row r="610" spans="1:5" x14ac:dyDescent="0.25">
      <c r="A610" t="s">
        <v>2920</v>
      </c>
      <c r="B610" t="s">
        <v>2961</v>
      </c>
      <c r="C610">
        <v>32748</v>
      </c>
      <c r="D610" t="s">
        <v>2267</v>
      </c>
      <c r="E610">
        <v>-141066</v>
      </c>
    </row>
    <row r="611" spans="1:5" x14ac:dyDescent="0.25">
      <c r="A611" t="s">
        <v>2920</v>
      </c>
      <c r="B611" t="s">
        <v>2962</v>
      </c>
      <c r="C611">
        <v>30018</v>
      </c>
      <c r="D611" t="s">
        <v>2267</v>
      </c>
      <c r="E611">
        <v>-26000</v>
      </c>
    </row>
    <row r="612" spans="1:5" x14ac:dyDescent="0.25">
      <c r="A612" t="s">
        <v>2920</v>
      </c>
      <c r="B612" t="s">
        <v>2963</v>
      </c>
      <c r="C612">
        <v>30167</v>
      </c>
      <c r="D612" t="s">
        <v>2267</v>
      </c>
      <c r="E612">
        <v>-13000</v>
      </c>
    </row>
    <row r="613" spans="1:5" x14ac:dyDescent="0.25">
      <c r="A613" t="s">
        <v>2920</v>
      </c>
      <c r="B613" t="s">
        <v>2964</v>
      </c>
      <c r="C613">
        <v>30168</v>
      </c>
      <c r="D613" t="s">
        <v>2267</v>
      </c>
      <c r="E613">
        <v>-13000</v>
      </c>
    </row>
    <row r="614" spans="1:5" x14ac:dyDescent="0.25">
      <c r="A614" t="s">
        <v>2920</v>
      </c>
      <c r="B614" t="s">
        <v>2965</v>
      </c>
      <c r="C614">
        <v>30357</v>
      </c>
      <c r="D614" t="s">
        <v>2267</v>
      </c>
      <c r="E614">
        <v>-6500</v>
      </c>
    </row>
    <row r="615" spans="1:5" x14ac:dyDescent="0.25">
      <c r="A615" t="s">
        <v>2920</v>
      </c>
      <c r="B615" t="s">
        <v>2966</v>
      </c>
      <c r="C615">
        <v>30526</v>
      </c>
      <c r="D615" t="s">
        <v>2267</v>
      </c>
      <c r="E615">
        <v>-26000</v>
      </c>
    </row>
    <row r="616" spans="1:5" x14ac:dyDescent="0.25">
      <c r="A616" t="s">
        <v>2920</v>
      </c>
      <c r="B616" t="s">
        <v>2967</v>
      </c>
      <c r="C616">
        <v>30686</v>
      </c>
      <c r="D616" t="s">
        <v>2267</v>
      </c>
      <c r="E616">
        <v>-26000</v>
      </c>
    </row>
    <row r="617" spans="1:5" x14ac:dyDescent="0.25">
      <c r="A617" t="s">
        <v>2920</v>
      </c>
      <c r="B617" t="s">
        <v>2968</v>
      </c>
      <c r="C617">
        <v>31197</v>
      </c>
      <c r="D617" t="s">
        <v>2267</v>
      </c>
      <c r="E617">
        <v>-26000</v>
      </c>
    </row>
    <row r="618" spans="1:5" x14ac:dyDescent="0.25">
      <c r="A618" t="s">
        <v>2920</v>
      </c>
      <c r="B618" t="s">
        <v>2969</v>
      </c>
      <c r="C618">
        <v>31848</v>
      </c>
      <c r="D618" t="s">
        <v>2267</v>
      </c>
      <c r="E618">
        <v>-6500</v>
      </c>
    </row>
    <row r="619" spans="1:5" x14ac:dyDescent="0.25">
      <c r="A619" t="s">
        <v>2920</v>
      </c>
      <c r="B619" t="s">
        <v>2970</v>
      </c>
      <c r="C619">
        <v>31855</v>
      </c>
      <c r="D619" t="s">
        <v>2267</v>
      </c>
      <c r="E619">
        <v>-6500</v>
      </c>
    </row>
    <row r="620" spans="1:5" x14ac:dyDescent="0.25">
      <c r="A620" t="s">
        <v>2920</v>
      </c>
      <c r="B620" t="s">
        <v>2971</v>
      </c>
      <c r="C620">
        <v>31919</v>
      </c>
      <c r="D620" t="s">
        <v>2267</v>
      </c>
      <c r="E620">
        <v>-6500</v>
      </c>
    </row>
    <row r="621" spans="1:5" x14ac:dyDescent="0.25">
      <c r="A621" t="s">
        <v>2920</v>
      </c>
      <c r="B621" t="s">
        <v>2972</v>
      </c>
      <c r="C621">
        <v>31927</v>
      </c>
      <c r="D621" t="s">
        <v>2267</v>
      </c>
      <c r="E621">
        <v>-6500</v>
      </c>
    </row>
    <row r="622" spans="1:5" x14ac:dyDescent="0.25">
      <c r="A622" t="s">
        <v>2920</v>
      </c>
      <c r="B622" t="s">
        <v>2973</v>
      </c>
      <c r="C622">
        <v>31946</v>
      </c>
      <c r="D622" t="s">
        <v>2267</v>
      </c>
      <c r="E622">
        <v>-6500</v>
      </c>
    </row>
    <row r="623" spans="1:5" x14ac:dyDescent="0.25">
      <c r="A623" t="s">
        <v>2920</v>
      </c>
      <c r="B623" t="s">
        <v>2974</v>
      </c>
      <c r="C623" t="s">
        <v>2975</v>
      </c>
      <c r="D623" t="s">
        <v>2254</v>
      </c>
      <c r="E623">
        <v>13030510</v>
      </c>
    </row>
    <row r="624" spans="1:5" x14ac:dyDescent="0.25">
      <c r="A624" t="s">
        <v>2920</v>
      </c>
      <c r="B624" t="s">
        <v>2840</v>
      </c>
      <c r="C624">
        <v>15126</v>
      </c>
      <c r="D624" t="s">
        <v>2264</v>
      </c>
      <c r="E624">
        <v>-41350</v>
      </c>
    </row>
    <row r="625" spans="1:5" x14ac:dyDescent="0.25">
      <c r="A625" t="s">
        <v>2920</v>
      </c>
      <c r="B625" t="s">
        <v>2844</v>
      </c>
      <c r="C625">
        <v>28535</v>
      </c>
      <c r="D625" t="s">
        <v>2264</v>
      </c>
      <c r="E625">
        <v>-4257</v>
      </c>
    </row>
    <row r="626" spans="1:5" x14ac:dyDescent="0.25">
      <c r="A626" t="s">
        <v>2920</v>
      </c>
      <c r="B626" t="s">
        <v>2896</v>
      </c>
      <c r="C626">
        <v>24216</v>
      </c>
      <c r="D626" t="s">
        <v>2264</v>
      </c>
      <c r="E626">
        <v>-2499</v>
      </c>
    </row>
    <row r="627" spans="1:5" x14ac:dyDescent="0.25">
      <c r="A627" t="s">
        <v>2920</v>
      </c>
      <c r="B627" t="s">
        <v>2899</v>
      </c>
      <c r="C627">
        <v>24740</v>
      </c>
      <c r="D627" t="s">
        <v>2264</v>
      </c>
      <c r="E627">
        <v>-31177</v>
      </c>
    </row>
    <row r="628" spans="1:5" x14ac:dyDescent="0.25">
      <c r="A628" t="s">
        <v>2920</v>
      </c>
      <c r="B628" t="s">
        <v>2920</v>
      </c>
      <c r="C628">
        <v>31946</v>
      </c>
      <c r="D628" t="s">
        <v>2264</v>
      </c>
      <c r="E628">
        <v>425</v>
      </c>
    </row>
    <row r="629" spans="1:5" x14ac:dyDescent="0.25">
      <c r="A629" t="s">
        <v>2976</v>
      </c>
      <c r="B629" t="s">
        <v>2977</v>
      </c>
      <c r="C629">
        <v>31865</v>
      </c>
      <c r="D629" t="s">
        <v>2267</v>
      </c>
      <c r="E629">
        <v>-343303</v>
      </c>
    </row>
    <row r="630" spans="1:5" x14ac:dyDescent="0.25">
      <c r="A630" t="s">
        <v>2976</v>
      </c>
      <c r="B630" t="s">
        <v>2978</v>
      </c>
      <c r="C630" t="s">
        <v>2979</v>
      </c>
      <c r="D630" t="s">
        <v>2254</v>
      </c>
      <c r="E630">
        <v>342707</v>
      </c>
    </row>
    <row r="631" spans="1:5" x14ac:dyDescent="0.25">
      <c r="A631" t="s">
        <v>2976</v>
      </c>
      <c r="B631" t="s">
        <v>2976</v>
      </c>
      <c r="C631">
        <v>31865</v>
      </c>
      <c r="D631" t="s">
        <v>2264</v>
      </c>
      <c r="E631">
        <v>596</v>
      </c>
    </row>
    <row r="632" spans="1:5" x14ac:dyDescent="0.25">
      <c r="A632" t="s">
        <v>2980</v>
      </c>
      <c r="B632" t="s">
        <v>2981</v>
      </c>
      <c r="C632">
        <v>40876</v>
      </c>
      <c r="D632" t="s">
        <v>2267</v>
      </c>
      <c r="E632">
        <v>-16475110</v>
      </c>
    </row>
    <row r="633" spans="1:5" x14ac:dyDescent="0.25">
      <c r="A633" t="s">
        <v>2980</v>
      </c>
      <c r="B633" t="s">
        <v>2982</v>
      </c>
      <c r="C633" t="s">
        <v>2983</v>
      </c>
      <c r="D633" t="s">
        <v>2254</v>
      </c>
      <c r="E633">
        <v>18185044</v>
      </c>
    </row>
    <row r="634" spans="1:5" x14ac:dyDescent="0.25">
      <c r="A634" t="s">
        <v>2980</v>
      </c>
      <c r="B634" t="s">
        <v>2980</v>
      </c>
      <c r="C634" t="s">
        <v>2983</v>
      </c>
      <c r="D634" t="s">
        <v>2264</v>
      </c>
      <c r="E634">
        <v>-1709934</v>
      </c>
    </row>
    <row r="635" spans="1:5" x14ac:dyDescent="0.25">
      <c r="A635" t="s">
        <v>2984</v>
      </c>
      <c r="B635" t="s">
        <v>2985</v>
      </c>
      <c r="C635">
        <v>40892</v>
      </c>
      <c r="D635" t="s">
        <v>2267</v>
      </c>
      <c r="E635">
        <v>-2573622</v>
      </c>
    </row>
    <row r="636" spans="1:5" x14ac:dyDescent="0.25">
      <c r="A636" t="s">
        <v>2984</v>
      </c>
      <c r="B636" t="s">
        <v>2986</v>
      </c>
      <c r="C636" t="s">
        <v>2987</v>
      </c>
      <c r="D636" t="s">
        <v>2254</v>
      </c>
      <c r="E636">
        <v>17419508</v>
      </c>
    </row>
    <row r="637" spans="1:5" x14ac:dyDescent="0.25">
      <c r="A637" t="s">
        <v>2984</v>
      </c>
      <c r="B637" t="s">
        <v>2984</v>
      </c>
      <c r="C637" t="s">
        <v>2987</v>
      </c>
      <c r="D637" t="s">
        <v>2264</v>
      </c>
      <c r="E637">
        <v>-14845886</v>
      </c>
    </row>
    <row r="638" spans="1:5" x14ac:dyDescent="0.25">
      <c r="A638" t="s">
        <v>2988</v>
      </c>
      <c r="B638" t="s">
        <v>2989</v>
      </c>
      <c r="C638">
        <v>44596</v>
      </c>
      <c r="D638" t="s">
        <v>2267</v>
      </c>
      <c r="E638">
        <v>-18382432</v>
      </c>
    </row>
    <row r="639" spans="1:5" x14ac:dyDescent="0.25">
      <c r="A639" t="s">
        <v>2988</v>
      </c>
      <c r="B639" t="s">
        <v>2990</v>
      </c>
      <c r="C639" t="s">
        <v>2991</v>
      </c>
      <c r="D639" t="s">
        <v>2254</v>
      </c>
      <c r="E639">
        <v>16475110</v>
      </c>
    </row>
    <row r="640" spans="1:5" x14ac:dyDescent="0.25">
      <c r="A640" t="s">
        <v>2988</v>
      </c>
      <c r="B640" t="s">
        <v>2988</v>
      </c>
      <c r="C640">
        <v>44596</v>
      </c>
      <c r="D640" t="s">
        <v>2264</v>
      </c>
      <c r="E640">
        <v>1907322</v>
      </c>
    </row>
    <row r="641" spans="1:5" x14ac:dyDescent="0.25">
      <c r="A641" t="s">
        <v>2992</v>
      </c>
      <c r="B641" t="s">
        <v>2993</v>
      </c>
      <c r="C641">
        <v>31631</v>
      </c>
      <c r="D641" t="s">
        <v>2267</v>
      </c>
      <c r="E641">
        <v>-512600</v>
      </c>
    </row>
    <row r="642" spans="1:5" x14ac:dyDescent="0.25">
      <c r="A642" t="s">
        <v>2992</v>
      </c>
      <c r="B642" t="s">
        <v>2994</v>
      </c>
      <c r="C642" t="s">
        <v>2995</v>
      </c>
      <c r="D642" t="s">
        <v>2254</v>
      </c>
      <c r="E642">
        <v>490316</v>
      </c>
    </row>
    <row r="643" spans="1:5" x14ac:dyDescent="0.25">
      <c r="A643" t="s">
        <v>2992</v>
      </c>
      <c r="B643" t="s">
        <v>2992</v>
      </c>
      <c r="C643">
        <v>31631</v>
      </c>
      <c r="D643" t="s">
        <v>2264</v>
      </c>
      <c r="E643">
        <v>22284</v>
      </c>
    </row>
    <row r="644" spans="1:5" x14ac:dyDescent="0.25">
      <c r="A644" t="s">
        <v>2996</v>
      </c>
      <c r="B644" t="s">
        <v>2997</v>
      </c>
      <c r="C644">
        <v>24074</v>
      </c>
      <c r="D644" t="s">
        <v>2267</v>
      </c>
      <c r="E644">
        <v>-26000</v>
      </c>
    </row>
    <row r="645" spans="1:5" x14ac:dyDescent="0.25">
      <c r="A645" t="s">
        <v>2996</v>
      </c>
      <c r="B645" t="s">
        <v>2998</v>
      </c>
      <c r="C645">
        <v>24196</v>
      </c>
      <c r="D645" t="s">
        <v>2267</v>
      </c>
      <c r="E645">
        <v>-343959</v>
      </c>
    </row>
    <row r="646" spans="1:5" x14ac:dyDescent="0.25">
      <c r="A646" t="s">
        <v>2996</v>
      </c>
      <c r="B646" t="s">
        <v>2999</v>
      </c>
      <c r="C646">
        <v>24435</v>
      </c>
      <c r="D646" t="s">
        <v>2267</v>
      </c>
      <c r="E646">
        <v>-283846</v>
      </c>
    </row>
    <row r="647" spans="1:5" x14ac:dyDescent="0.25">
      <c r="A647" t="s">
        <v>2996</v>
      </c>
      <c r="B647" t="s">
        <v>3000</v>
      </c>
      <c r="C647">
        <v>24507</v>
      </c>
      <c r="D647" t="s">
        <v>2267</v>
      </c>
      <c r="E647">
        <v>-190265</v>
      </c>
    </row>
    <row r="648" spans="1:5" x14ac:dyDescent="0.25">
      <c r="A648" t="s">
        <v>2996</v>
      </c>
      <c r="B648" t="s">
        <v>3001</v>
      </c>
      <c r="C648">
        <v>24519</v>
      </c>
      <c r="D648" t="s">
        <v>2267</v>
      </c>
      <c r="E648">
        <v>-147122</v>
      </c>
    </row>
    <row r="649" spans="1:5" x14ac:dyDescent="0.25">
      <c r="A649" t="s">
        <v>2996</v>
      </c>
      <c r="B649" t="s">
        <v>3002</v>
      </c>
      <c r="C649">
        <v>24101</v>
      </c>
      <c r="D649" t="s">
        <v>2267</v>
      </c>
      <c r="E649">
        <v>-80800</v>
      </c>
    </row>
    <row r="650" spans="1:5" x14ac:dyDescent="0.25">
      <c r="A650" t="s">
        <v>2996</v>
      </c>
      <c r="B650" t="s">
        <v>3003</v>
      </c>
      <c r="C650">
        <v>25601</v>
      </c>
      <c r="D650" t="s">
        <v>2267</v>
      </c>
      <c r="E650">
        <v>-150000</v>
      </c>
    </row>
    <row r="651" spans="1:5" x14ac:dyDescent="0.25">
      <c r="A651" t="s">
        <v>2996</v>
      </c>
      <c r="B651" t="s">
        <v>3004</v>
      </c>
      <c r="C651">
        <v>27965</v>
      </c>
      <c r="D651" t="s">
        <v>2267</v>
      </c>
      <c r="E651">
        <v>-174161</v>
      </c>
    </row>
    <row r="652" spans="1:5" x14ac:dyDescent="0.25">
      <c r="A652" t="s">
        <v>2996</v>
      </c>
      <c r="B652" t="s">
        <v>3005</v>
      </c>
      <c r="C652">
        <v>28314</v>
      </c>
      <c r="D652" t="s">
        <v>2267</v>
      </c>
      <c r="E652">
        <v>-59600</v>
      </c>
    </row>
    <row r="653" spans="1:5" x14ac:dyDescent="0.25">
      <c r="A653" t="s">
        <v>2996</v>
      </c>
      <c r="B653" t="s">
        <v>3006</v>
      </c>
      <c r="C653">
        <v>28647</v>
      </c>
      <c r="D653" t="s">
        <v>2267</v>
      </c>
      <c r="E653">
        <v>-192500</v>
      </c>
    </row>
    <row r="654" spans="1:5" x14ac:dyDescent="0.25">
      <c r="A654" t="s">
        <v>2996</v>
      </c>
      <c r="B654" t="s">
        <v>3007</v>
      </c>
      <c r="C654">
        <v>28684</v>
      </c>
      <c r="D654" t="s">
        <v>2267</v>
      </c>
      <c r="E654">
        <v>-59600</v>
      </c>
    </row>
    <row r="655" spans="1:5" x14ac:dyDescent="0.25">
      <c r="A655" t="s">
        <v>2996</v>
      </c>
      <c r="B655" t="s">
        <v>3008</v>
      </c>
      <c r="C655">
        <v>29006</v>
      </c>
      <c r="D655" t="s">
        <v>2267</v>
      </c>
      <c r="E655">
        <v>-203214</v>
      </c>
    </row>
    <row r="656" spans="1:5" x14ac:dyDescent="0.25">
      <c r="A656" t="s">
        <v>2996</v>
      </c>
      <c r="B656" t="s">
        <v>3009</v>
      </c>
      <c r="C656">
        <v>27918</v>
      </c>
      <c r="D656" t="s">
        <v>2267</v>
      </c>
      <c r="E656">
        <v>-84800</v>
      </c>
    </row>
    <row r="657" spans="1:5" x14ac:dyDescent="0.25">
      <c r="A657" t="s">
        <v>2996</v>
      </c>
      <c r="B657" t="s">
        <v>3010</v>
      </c>
      <c r="C657">
        <v>29155</v>
      </c>
      <c r="D657" t="s">
        <v>2267</v>
      </c>
      <c r="E657">
        <v>-3404564</v>
      </c>
    </row>
    <row r="658" spans="1:5" x14ac:dyDescent="0.25">
      <c r="A658" t="s">
        <v>2996</v>
      </c>
      <c r="B658" t="s">
        <v>3011</v>
      </c>
      <c r="C658">
        <v>29884</v>
      </c>
      <c r="D658" t="s">
        <v>2267</v>
      </c>
      <c r="E658">
        <v>-6500</v>
      </c>
    </row>
    <row r="659" spans="1:5" x14ac:dyDescent="0.25">
      <c r="A659" t="s">
        <v>2996</v>
      </c>
      <c r="B659" t="s">
        <v>3012</v>
      </c>
      <c r="C659">
        <v>29886</v>
      </c>
      <c r="D659" t="s">
        <v>2267</v>
      </c>
      <c r="E659">
        <v>-6500</v>
      </c>
    </row>
    <row r="660" spans="1:5" x14ac:dyDescent="0.25">
      <c r="A660" t="s">
        <v>2996</v>
      </c>
      <c r="B660" t="s">
        <v>3013</v>
      </c>
      <c r="C660">
        <v>30027</v>
      </c>
      <c r="D660" t="s">
        <v>2267</v>
      </c>
      <c r="E660">
        <v>-26000</v>
      </c>
    </row>
    <row r="661" spans="1:5" x14ac:dyDescent="0.25">
      <c r="A661" t="s">
        <v>2996</v>
      </c>
      <c r="B661" t="s">
        <v>3014</v>
      </c>
      <c r="C661">
        <v>30043</v>
      </c>
      <c r="D661" t="s">
        <v>2267</v>
      </c>
      <c r="E661">
        <v>-26000</v>
      </c>
    </row>
    <row r="662" spans="1:5" x14ac:dyDescent="0.25">
      <c r="A662" t="s">
        <v>2996</v>
      </c>
      <c r="B662" t="s">
        <v>3015</v>
      </c>
      <c r="C662">
        <v>30088</v>
      </c>
      <c r="D662" t="s">
        <v>2267</v>
      </c>
      <c r="E662">
        <v>-6500</v>
      </c>
    </row>
    <row r="663" spans="1:5" x14ac:dyDescent="0.25">
      <c r="A663" t="s">
        <v>2996</v>
      </c>
      <c r="B663" t="s">
        <v>3016</v>
      </c>
      <c r="C663">
        <v>31553</v>
      </c>
      <c r="D663" t="s">
        <v>2267</v>
      </c>
      <c r="E663">
        <v>-6500</v>
      </c>
    </row>
    <row r="664" spans="1:5" x14ac:dyDescent="0.25">
      <c r="A664" t="s">
        <v>2996</v>
      </c>
      <c r="B664" t="s">
        <v>3017</v>
      </c>
      <c r="C664">
        <v>32210</v>
      </c>
      <c r="D664" t="s">
        <v>2267</v>
      </c>
      <c r="E664">
        <v>-26000</v>
      </c>
    </row>
    <row r="665" spans="1:5" x14ac:dyDescent="0.25">
      <c r="A665" t="s">
        <v>2996</v>
      </c>
      <c r="B665" t="s">
        <v>3018</v>
      </c>
      <c r="C665">
        <v>29725</v>
      </c>
      <c r="D665" t="s">
        <v>2267</v>
      </c>
      <c r="E665">
        <v>-59600</v>
      </c>
    </row>
    <row r="666" spans="1:5" x14ac:dyDescent="0.25">
      <c r="A666" t="s">
        <v>2996</v>
      </c>
      <c r="B666" t="s">
        <v>3019</v>
      </c>
      <c r="C666">
        <v>29906</v>
      </c>
      <c r="D666" t="s">
        <v>2267</v>
      </c>
      <c r="E666">
        <v>-83599</v>
      </c>
    </row>
    <row r="667" spans="1:5" x14ac:dyDescent="0.25">
      <c r="A667" t="s">
        <v>2996</v>
      </c>
      <c r="B667" t="s">
        <v>3020</v>
      </c>
      <c r="C667">
        <v>30019</v>
      </c>
      <c r="D667" t="s">
        <v>2267</v>
      </c>
      <c r="E667">
        <v>-120877</v>
      </c>
    </row>
    <row r="668" spans="1:5" x14ac:dyDescent="0.25">
      <c r="A668" t="s">
        <v>2996</v>
      </c>
      <c r="B668" t="s">
        <v>3021</v>
      </c>
      <c r="C668">
        <v>30124</v>
      </c>
      <c r="D668" t="s">
        <v>2267</v>
      </c>
      <c r="E668">
        <v>-247226</v>
      </c>
    </row>
    <row r="669" spans="1:5" x14ac:dyDescent="0.25">
      <c r="A669" t="s">
        <v>2996</v>
      </c>
      <c r="B669" t="s">
        <v>3022</v>
      </c>
      <c r="C669">
        <v>30211</v>
      </c>
      <c r="D669" t="s">
        <v>2267</v>
      </c>
      <c r="E669">
        <v>-31500</v>
      </c>
    </row>
    <row r="670" spans="1:5" x14ac:dyDescent="0.25">
      <c r="A670" t="s">
        <v>2996</v>
      </c>
      <c r="B670" t="s">
        <v>3023</v>
      </c>
      <c r="C670">
        <v>30268</v>
      </c>
      <c r="D670" t="s">
        <v>2267</v>
      </c>
      <c r="E670">
        <v>-501633</v>
      </c>
    </row>
    <row r="671" spans="1:5" x14ac:dyDescent="0.25">
      <c r="A671" t="s">
        <v>2996</v>
      </c>
      <c r="B671" t="s">
        <v>3024</v>
      </c>
      <c r="C671">
        <v>30277</v>
      </c>
      <c r="D671" t="s">
        <v>2267</v>
      </c>
      <c r="E671">
        <v>-286416</v>
      </c>
    </row>
    <row r="672" spans="1:5" x14ac:dyDescent="0.25">
      <c r="A672" t="s">
        <v>2996</v>
      </c>
      <c r="B672" t="s">
        <v>3025</v>
      </c>
      <c r="C672">
        <v>30490</v>
      </c>
      <c r="D672" t="s">
        <v>2267</v>
      </c>
      <c r="E672">
        <v>-543785</v>
      </c>
    </row>
    <row r="673" spans="1:5" x14ac:dyDescent="0.25">
      <c r="A673" t="s">
        <v>2996</v>
      </c>
      <c r="B673" t="s">
        <v>3026</v>
      </c>
      <c r="C673">
        <v>30497</v>
      </c>
      <c r="D673" t="s">
        <v>2267</v>
      </c>
      <c r="E673">
        <v>-117968</v>
      </c>
    </row>
    <row r="674" spans="1:5" x14ac:dyDescent="0.25">
      <c r="A674" t="s">
        <v>2996</v>
      </c>
      <c r="B674" t="s">
        <v>3027</v>
      </c>
      <c r="C674">
        <v>30503</v>
      </c>
      <c r="D674" t="s">
        <v>2267</v>
      </c>
      <c r="E674">
        <v>-75600</v>
      </c>
    </row>
    <row r="675" spans="1:5" x14ac:dyDescent="0.25">
      <c r="A675" t="s">
        <v>2996</v>
      </c>
      <c r="B675" t="s">
        <v>3028</v>
      </c>
      <c r="C675">
        <v>30542</v>
      </c>
      <c r="D675" t="s">
        <v>2267</v>
      </c>
      <c r="E675">
        <v>-59600</v>
      </c>
    </row>
    <row r="676" spans="1:5" x14ac:dyDescent="0.25">
      <c r="A676" t="s">
        <v>2996</v>
      </c>
      <c r="B676" t="s">
        <v>3029</v>
      </c>
      <c r="C676">
        <v>30989</v>
      </c>
      <c r="D676" t="s">
        <v>2267</v>
      </c>
      <c r="E676">
        <v>-88594</v>
      </c>
    </row>
    <row r="677" spans="1:5" x14ac:dyDescent="0.25">
      <c r="A677" t="s">
        <v>2996</v>
      </c>
      <c r="B677" t="s">
        <v>3030</v>
      </c>
      <c r="C677">
        <v>31222</v>
      </c>
      <c r="D677" t="s">
        <v>2267</v>
      </c>
      <c r="E677">
        <v>-162900</v>
      </c>
    </row>
    <row r="678" spans="1:5" x14ac:dyDescent="0.25">
      <c r="A678" t="s">
        <v>2996</v>
      </c>
      <c r="B678" t="s">
        <v>3031</v>
      </c>
      <c r="C678">
        <v>31630</v>
      </c>
      <c r="D678" t="s">
        <v>2267</v>
      </c>
      <c r="E678">
        <v>-10478</v>
      </c>
    </row>
    <row r="679" spans="1:5" x14ac:dyDescent="0.25">
      <c r="A679" t="s">
        <v>2996</v>
      </c>
      <c r="B679" t="s">
        <v>3032</v>
      </c>
      <c r="C679">
        <v>31768</v>
      </c>
      <c r="D679" t="s">
        <v>2267</v>
      </c>
      <c r="E679">
        <v>-299442</v>
      </c>
    </row>
    <row r="680" spans="1:5" x14ac:dyDescent="0.25">
      <c r="A680" t="s">
        <v>2996</v>
      </c>
      <c r="B680" t="s">
        <v>3033</v>
      </c>
      <c r="C680">
        <v>32783</v>
      </c>
      <c r="D680" t="s">
        <v>2267</v>
      </c>
      <c r="E680">
        <v>-67599</v>
      </c>
    </row>
    <row r="681" spans="1:5" x14ac:dyDescent="0.25">
      <c r="A681" t="s">
        <v>2996</v>
      </c>
      <c r="B681" t="s">
        <v>3034</v>
      </c>
      <c r="C681">
        <v>29857</v>
      </c>
      <c r="D681" t="s">
        <v>2267</v>
      </c>
      <c r="E681">
        <v>-237910</v>
      </c>
    </row>
    <row r="682" spans="1:5" x14ac:dyDescent="0.25">
      <c r="A682" t="s">
        <v>2996</v>
      </c>
      <c r="B682" t="s">
        <v>3035</v>
      </c>
      <c r="C682">
        <v>29987</v>
      </c>
      <c r="D682" t="s">
        <v>2267</v>
      </c>
      <c r="E682">
        <v>-64693</v>
      </c>
    </row>
    <row r="683" spans="1:5" x14ac:dyDescent="0.25">
      <c r="A683" t="s">
        <v>2996</v>
      </c>
      <c r="B683" t="s">
        <v>3036</v>
      </c>
      <c r="C683">
        <v>32020</v>
      </c>
      <c r="D683" t="s">
        <v>2267</v>
      </c>
      <c r="E683">
        <v>-86628</v>
      </c>
    </row>
    <row r="684" spans="1:5" x14ac:dyDescent="0.25">
      <c r="A684" t="s">
        <v>2996</v>
      </c>
      <c r="B684" t="s">
        <v>3037</v>
      </c>
      <c r="C684">
        <v>32345</v>
      </c>
      <c r="D684" t="s">
        <v>2267</v>
      </c>
      <c r="E684">
        <v>-228900</v>
      </c>
    </row>
    <row r="685" spans="1:5" x14ac:dyDescent="0.25">
      <c r="A685" t="s">
        <v>2996</v>
      </c>
      <c r="B685" t="s">
        <v>3038</v>
      </c>
      <c r="C685">
        <v>32897</v>
      </c>
      <c r="D685" t="s">
        <v>2267</v>
      </c>
      <c r="E685">
        <v>-69664</v>
      </c>
    </row>
    <row r="686" spans="1:5" x14ac:dyDescent="0.25">
      <c r="A686" t="s">
        <v>2996</v>
      </c>
      <c r="B686" t="s">
        <v>3039</v>
      </c>
      <c r="C686">
        <v>33057</v>
      </c>
      <c r="D686" t="s">
        <v>2267</v>
      </c>
      <c r="E686">
        <v>-63881</v>
      </c>
    </row>
    <row r="687" spans="1:5" x14ac:dyDescent="0.25">
      <c r="A687" t="s">
        <v>2996</v>
      </c>
      <c r="B687" t="s">
        <v>3040</v>
      </c>
      <c r="C687">
        <v>29642</v>
      </c>
      <c r="D687" t="s">
        <v>2267</v>
      </c>
      <c r="E687">
        <v>-6500</v>
      </c>
    </row>
    <row r="688" spans="1:5" x14ac:dyDescent="0.25">
      <c r="A688" t="s">
        <v>2996</v>
      </c>
      <c r="B688" t="s">
        <v>3041</v>
      </c>
      <c r="C688">
        <v>33803</v>
      </c>
      <c r="D688" t="s">
        <v>2267</v>
      </c>
      <c r="E688">
        <v>-59600</v>
      </c>
    </row>
    <row r="689" spans="1:5" x14ac:dyDescent="0.25">
      <c r="A689" t="s">
        <v>2996</v>
      </c>
      <c r="B689" t="s">
        <v>3042</v>
      </c>
      <c r="C689">
        <v>34002</v>
      </c>
      <c r="D689" t="s">
        <v>2267</v>
      </c>
      <c r="E689">
        <v>-605900</v>
      </c>
    </row>
    <row r="690" spans="1:5" x14ac:dyDescent="0.25">
      <c r="A690" t="s">
        <v>2996</v>
      </c>
      <c r="B690" t="s">
        <v>3043</v>
      </c>
      <c r="C690">
        <v>35655</v>
      </c>
      <c r="D690" t="s">
        <v>2267</v>
      </c>
      <c r="E690">
        <v>-105893</v>
      </c>
    </row>
    <row r="691" spans="1:5" x14ac:dyDescent="0.25">
      <c r="A691" t="s">
        <v>2996</v>
      </c>
      <c r="B691" t="s">
        <v>3044</v>
      </c>
      <c r="C691">
        <v>36571</v>
      </c>
      <c r="D691" t="s">
        <v>2267</v>
      </c>
      <c r="E691">
        <v>-115793</v>
      </c>
    </row>
    <row r="692" spans="1:5" x14ac:dyDescent="0.25">
      <c r="A692" t="s">
        <v>2996</v>
      </c>
      <c r="B692" t="s">
        <v>3045</v>
      </c>
      <c r="C692">
        <v>36656</v>
      </c>
      <c r="D692" t="s">
        <v>2267</v>
      </c>
      <c r="E692">
        <v>-70038</v>
      </c>
    </row>
    <row r="693" spans="1:5" x14ac:dyDescent="0.25">
      <c r="A693" t="s">
        <v>2996</v>
      </c>
      <c r="B693" t="s">
        <v>3046</v>
      </c>
      <c r="C693">
        <v>36672</v>
      </c>
      <c r="D693" t="s">
        <v>2267</v>
      </c>
      <c r="E693">
        <v>-113800</v>
      </c>
    </row>
    <row r="694" spans="1:5" x14ac:dyDescent="0.25">
      <c r="A694" t="s">
        <v>2996</v>
      </c>
      <c r="B694" t="s">
        <v>3047</v>
      </c>
      <c r="C694">
        <v>33269</v>
      </c>
      <c r="D694" t="s">
        <v>2267</v>
      </c>
      <c r="E694">
        <v>-26000</v>
      </c>
    </row>
    <row r="695" spans="1:5" x14ac:dyDescent="0.25">
      <c r="A695" t="s">
        <v>2996</v>
      </c>
      <c r="B695" t="s">
        <v>3048</v>
      </c>
      <c r="C695">
        <v>34272</v>
      </c>
      <c r="D695" t="s">
        <v>2267</v>
      </c>
      <c r="E695">
        <v>-6500</v>
      </c>
    </row>
    <row r="696" spans="1:5" x14ac:dyDescent="0.25">
      <c r="A696" t="s">
        <v>2996</v>
      </c>
      <c r="B696" t="s">
        <v>3049</v>
      </c>
      <c r="C696">
        <v>34398</v>
      </c>
      <c r="D696" t="s">
        <v>2267</v>
      </c>
      <c r="E696">
        <v>-26000</v>
      </c>
    </row>
    <row r="697" spans="1:5" x14ac:dyDescent="0.25">
      <c r="A697" t="s">
        <v>2996</v>
      </c>
      <c r="B697" t="s">
        <v>3050</v>
      </c>
      <c r="C697">
        <v>34744</v>
      </c>
      <c r="D697" t="s">
        <v>2267</v>
      </c>
      <c r="E697">
        <v>-6500</v>
      </c>
    </row>
    <row r="698" spans="1:5" x14ac:dyDescent="0.25">
      <c r="A698" t="s">
        <v>2996</v>
      </c>
      <c r="B698" t="s">
        <v>3051</v>
      </c>
      <c r="C698">
        <v>34745</v>
      </c>
      <c r="D698" t="s">
        <v>2267</v>
      </c>
      <c r="E698">
        <v>-6500</v>
      </c>
    </row>
    <row r="699" spans="1:5" x14ac:dyDescent="0.25">
      <c r="A699" t="s">
        <v>2996</v>
      </c>
      <c r="B699" t="s">
        <v>3052</v>
      </c>
      <c r="C699">
        <v>34746</v>
      </c>
      <c r="D699" t="s">
        <v>2267</v>
      </c>
      <c r="E699">
        <v>-6500</v>
      </c>
    </row>
    <row r="700" spans="1:5" x14ac:dyDescent="0.25">
      <c r="A700" t="s">
        <v>2996</v>
      </c>
      <c r="B700" t="s">
        <v>3053</v>
      </c>
      <c r="C700">
        <v>34958</v>
      </c>
      <c r="D700" t="s">
        <v>2267</v>
      </c>
      <c r="E700">
        <v>-6500</v>
      </c>
    </row>
    <row r="701" spans="1:5" x14ac:dyDescent="0.25">
      <c r="A701" t="s">
        <v>2996</v>
      </c>
      <c r="B701" t="s">
        <v>3054</v>
      </c>
      <c r="C701">
        <v>35317</v>
      </c>
      <c r="D701" t="s">
        <v>2267</v>
      </c>
      <c r="E701">
        <v>-26000</v>
      </c>
    </row>
    <row r="702" spans="1:5" x14ac:dyDescent="0.25">
      <c r="A702" t="s">
        <v>2996</v>
      </c>
      <c r="B702" t="s">
        <v>2785</v>
      </c>
      <c r="C702">
        <v>18143</v>
      </c>
      <c r="D702" t="s">
        <v>2264</v>
      </c>
      <c r="E702">
        <v>-12670</v>
      </c>
    </row>
    <row r="703" spans="1:5" x14ac:dyDescent="0.25">
      <c r="A703" t="s">
        <v>2996</v>
      </c>
      <c r="B703" t="s">
        <v>2818</v>
      </c>
      <c r="C703">
        <v>15745</v>
      </c>
      <c r="D703" t="s">
        <v>2264</v>
      </c>
      <c r="E703">
        <v>-383</v>
      </c>
    </row>
    <row r="704" spans="1:5" x14ac:dyDescent="0.25">
      <c r="A704" t="s">
        <v>2996</v>
      </c>
      <c r="B704" t="s">
        <v>2829</v>
      </c>
      <c r="C704">
        <v>14804</v>
      </c>
      <c r="D704" t="s">
        <v>2264</v>
      </c>
      <c r="E704">
        <v>-260</v>
      </c>
    </row>
    <row r="705" spans="1:5" x14ac:dyDescent="0.25">
      <c r="A705" t="s">
        <v>2996</v>
      </c>
      <c r="B705" t="s">
        <v>2887</v>
      </c>
      <c r="C705">
        <v>27519</v>
      </c>
      <c r="D705" t="s">
        <v>2264</v>
      </c>
      <c r="E705">
        <v>-35596</v>
      </c>
    </row>
    <row r="706" spans="1:5" x14ac:dyDescent="0.25">
      <c r="A706" t="s">
        <v>2996</v>
      </c>
      <c r="B706" t="s">
        <v>2892</v>
      </c>
      <c r="C706">
        <v>26223</v>
      </c>
      <c r="D706" t="s">
        <v>2264</v>
      </c>
      <c r="E706">
        <v>-3250</v>
      </c>
    </row>
    <row r="707" spans="1:5" x14ac:dyDescent="0.25">
      <c r="A707" t="s">
        <v>2996</v>
      </c>
      <c r="B707" t="s">
        <v>2920</v>
      </c>
      <c r="C707">
        <v>31946</v>
      </c>
      <c r="D707" t="s">
        <v>2264</v>
      </c>
      <c r="E707">
        <v>-425</v>
      </c>
    </row>
    <row r="708" spans="1:5" x14ac:dyDescent="0.25">
      <c r="A708" t="s">
        <v>2996</v>
      </c>
      <c r="B708" t="s">
        <v>2976</v>
      </c>
      <c r="C708">
        <v>31865</v>
      </c>
      <c r="D708" t="s">
        <v>2264</v>
      </c>
      <c r="E708">
        <v>-596</v>
      </c>
    </row>
    <row r="709" spans="1:5" x14ac:dyDescent="0.25">
      <c r="A709" t="s">
        <v>2996</v>
      </c>
      <c r="B709" t="s">
        <v>3055</v>
      </c>
      <c r="C709" t="s">
        <v>3056</v>
      </c>
      <c r="D709" t="s">
        <v>2254</v>
      </c>
      <c r="E709">
        <v>18720847</v>
      </c>
    </row>
    <row r="710" spans="1:5" x14ac:dyDescent="0.25">
      <c r="A710" t="s">
        <v>2996</v>
      </c>
      <c r="B710" t="s">
        <v>2996</v>
      </c>
      <c r="C710" t="s">
        <v>3056</v>
      </c>
      <c r="D710" t="s">
        <v>2264</v>
      </c>
      <c r="E710">
        <v>-8466719</v>
      </c>
    </row>
    <row r="711" spans="1:5" x14ac:dyDescent="0.25">
      <c r="A711" t="s">
        <v>3057</v>
      </c>
      <c r="B711" t="s">
        <v>3058</v>
      </c>
      <c r="C711">
        <v>31428</v>
      </c>
      <c r="D711" t="s">
        <v>2267</v>
      </c>
      <c r="E711">
        <v>-114679</v>
      </c>
    </row>
    <row r="712" spans="1:5" x14ac:dyDescent="0.25">
      <c r="A712" t="s">
        <v>3057</v>
      </c>
      <c r="B712" t="s">
        <v>3059</v>
      </c>
      <c r="C712" t="s">
        <v>3060</v>
      </c>
      <c r="D712" t="s">
        <v>2254</v>
      </c>
      <c r="E712">
        <v>59600</v>
      </c>
    </row>
    <row r="713" spans="1:5" x14ac:dyDescent="0.25">
      <c r="A713" t="s">
        <v>3057</v>
      </c>
      <c r="B713" t="s">
        <v>3057</v>
      </c>
      <c r="C713">
        <v>31428</v>
      </c>
      <c r="D713" t="s">
        <v>2264</v>
      </c>
      <c r="E713">
        <v>55079</v>
      </c>
    </row>
    <row r="714" spans="1:5" x14ac:dyDescent="0.25">
      <c r="A714" t="s">
        <v>3061</v>
      </c>
      <c r="B714" t="s">
        <v>3062</v>
      </c>
      <c r="C714">
        <v>42607</v>
      </c>
      <c r="D714" t="s">
        <v>2267</v>
      </c>
      <c r="E714">
        <v>-465500</v>
      </c>
    </row>
    <row r="715" spans="1:5" x14ac:dyDescent="0.25">
      <c r="A715" t="s">
        <v>3061</v>
      </c>
      <c r="B715" t="s">
        <v>2696</v>
      </c>
      <c r="C715">
        <v>12965</v>
      </c>
      <c r="D715" t="s">
        <v>2264</v>
      </c>
      <c r="E715">
        <v>-107513</v>
      </c>
    </row>
    <row r="716" spans="1:5" x14ac:dyDescent="0.25">
      <c r="A716" t="s">
        <v>3061</v>
      </c>
      <c r="B716" t="s">
        <v>3063</v>
      </c>
      <c r="C716" t="s">
        <v>3064</v>
      </c>
      <c r="D716" t="s">
        <v>2254</v>
      </c>
      <c r="E716">
        <v>523059</v>
      </c>
    </row>
    <row r="717" spans="1:5" x14ac:dyDescent="0.25">
      <c r="A717" t="s">
        <v>3061</v>
      </c>
      <c r="B717" t="s">
        <v>3061</v>
      </c>
      <c r="C717">
        <v>42607</v>
      </c>
      <c r="D717" t="s">
        <v>2264</v>
      </c>
      <c r="E717">
        <v>49954</v>
      </c>
    </row>
    <row r="718" spans="1:5" x14ac:dyDescent="0.25">
      <c r="A718" t="s">
        <v>3065</v>
      </c>
      <c r="B718" t="s">
        <v>3066</v>
      </c>
      <c r="C718">
        <v>24876</v>
      </c>
      <c r="D718" t="s">
        <v>2267</v>
      </c>
      <c r="E718">
        <v>-1293321</v>
      </c>
    </row>
    <row r="719" spans="1:5" x14ac:dyDescent="0.25">
      <c r="A719" t="s">
        <v>3065</v>
      </c>
      <c r="B719" t="s">
        <v>3067</v>
      </c>
      <c r="C719" t="s">
        <v>3068</v>
      </c>
      <c r="D719" t="s">
        <v>2254</v>
      </c>
      <c r="E719">
        <v>1293321</v>
      </c>
    </row>
    <row r="720" spans="1:5" x14ac:dyDescent="0.25">
      <c r="A720" t="s">
        <v>3065</v>
      </c>
      <c r="B720" t="s">
        <v>3065</v>
      </c>
      <c r="C720" t="s">
        <v>3068</v>
      </c>
      <c r="D720" t="s">
        <v>2264</v>
      </c>
      <c r="E720">
        <v>0</v>
      </c>
    </row>
    <row r="721" spans="1:5" x14ac:dyDescent="0.25">
      <c r="A721" t="s">
        <v>3069</v>
      </c>
      <c r="B721" t="s">
        <v>3070</v>
      </c>
      <c r="C721">
        <v>25992</v>
      </c>
      <c r="D721" t="s">
        <v>2267</v>
      </c>
      <c r="E721">
        <v>-312487</v>
      </c>
    </row>
    <row r="722" spans="1:5" x14ac:dyDescent="0.25">
      <c r="A722" t="s">
        <v>3069</v>
      </c>
      <c r="B722" t="s">
        <v>3071</v>
      </c>
      <c r="C722">
        <v>28017</v>
      </c>
      <c r="D722" t="s">
        <v>2267</v>
      </c>
      <c r="E722">
        <v>-517056</v>
      </c>
    </row>
    <row r="723" spans="1:5" x14ac:dyDescent="0.25">
      <c r="A723" t="s">
        <v>3069</v>
      </c>
      <c r="B723" t="s">
        <v>3072</v>
      </c>
      <c r="C723">
        <v>31111</v>
      </c>
      <c r="D723" t="s">
        <v>2267</v>
      </c>
      <c r="E723">
        <v>-287734</v>
      </c>
    </row>
    <row r="724" spans="1:5" x14ac:dyDescent="0.25">
      <c r="A724" t="s">
        <v>3069</v>
      </c>
      <c r="B724" t="s">
        <v>3073</v>
      </c>
      <c r="C724" t="s">
        <v>3074</v>
      </c>
      <c r="D724" t="s">
        <v>2254</v>
      </c>
      <c r="E724">
        <v>1030714</v>
      </c>
    </row>
    <row r="725" spans="1:5" x14ac:dyDescent="0.25">
      <c r="A725" t="s">
        <v>3069</v>
      </c>
      <c r="B725" t="s">
        <v>3069</v>
      </c>
      <c r="C725">
        <v>31111</v>
      </c>
      <c r="D725" t="s">
        <v>2264</v>
      </c>
      <c r="E725">
        <v>86563</v>
      </c>
    </row>
    <row r="726" spans="1:5" x14ac:dyDescent="0.25">
      <c r="A726" t="s">
        <v>3075</v>
      </c>
      <c r="B726" t="s">
        <v>3076</v>
      </c>
      <c r="C726">
        <v>35550</v>
      </c>
      <c r="D726" t="s">
        <v>2267</v>
      </c>
      <c r="E726">
        <v>-19500</v>
      </c>
    </row>
    <row r="727" spans="1:5" x14ac:dyDescent="0.25">
      <c r="A727" t="s">
        <v>3075</v>
      </c>
      <c r="B727" t="s">
        <v>3077</v>
      </c>
      <c r="C727" t="s">
        <v>3078</v>
      </c>
      <c r="D727" t="s">
        <v>2254</v>
      </c>
      <c r="E727">
        <v>13000</v>
      </c>
    </row>
    <row r="728" spans="1:5" x14ac:dyDescent="0.25">
      <c r="A728" t="s">
        <v>3075</v>
      </c>
      <c r="B728" t="s">
        <v>3075</v>
      </c>
      <c r="C728">
        <v>35550</v>
      </c>
      <c r="D728" t="s">
        <v>2264</v>
      </c>
      <c r="E728">
        <v>6500</v>
      </c>
    </row>
    <row r="729" spans="1:5" x14ac:dyDescent="0.25">
      <c r="A729" t="s">
        <v>3079</v>
      </c>
      <c r="B729" t="s">
        <v>3080</v>
      </c>
      <c r="C729">
        <v>30522</v>
      </c>
      <c r="D729" t="s">
        <v>2267</v>
      </c>
      <c r="E729">
        <v>-6500</v>
      </c>
    </row>
    <row r="730" spans="1:5" x14ac:dyDescent="0.25">
      <c r="A730" t="s">
        <v>3079</v>
      </c>
      <c r="B730" t="s">
        <v>3081</v>
      </c>
      <c r="C730" t="s">
        <v>3082</v>
      </c>
      <c r="D730" t="s">
        <v>2254</v>
      </c>
      <c r="E730">
        <v>3250</v>
      </c>
    </row>
    <row r="731" spans="1:5" x14ac:dyDescent="0.25">
      <c r="A731" t="s">
        <v>3079</v>
      </c>
      <c r="B731" t="s">
        <v>3079</v>
      </c>
      <c r="C731">
        <v>30522</v>
      </c>
      <c r="D731" t="s">
        <v>2264</v>
      </c>
      <c r="E731">
        <v>3250</v>
      </c>
    </row>
    <row r="732" spans="1:5" x14ac:dyDescent="0.25">
      <c r="A732" t="s">
        <v>3083</v>
      </c>
      <c r="B732" t="s">
        <v>3084</v>
      </c>
      <c r="C732">
        <v>37327</v>
      </c>
      <c r="D732" t="s">
        <v>2267</v>
      </c>
      <c r="E732">
        <v>-430665</v>
      </c>
    </row>
    <row r="733" spans="1:5" x14ac:dyDescent="0.25">
      <c r="A733" t="s">
        <v>3083</v>
      </c>
      <c r="B733" t="s">
        <v>3085</v>
      </c>
      <c r="C733" t="s">
        <v>3086</v>
      </c>
      <c r="D733" t="s">
        <v>2254</v>
      </c>
      <c r="E733">
        <v>211717</v>
      </c>
    </row>
    <row r="734" spans="1:5" x14ac:dyDescent="0.25">
      <c r="A734" t="s">
        <v>3083</v>
      </c>
      <c r="B734" t="s">
        <v>3083</v>
      </c>
      <c r="C734">
        <v>37327</v>
      </c>
      <c r="D734" t="s">
        <v>2264</v>
      </c>
      <c r="E734">
        <v>218948</v>
      </c>
    </row>
    <row r="735" spans="1:5" x14ac:dyDescent="0.25">
      <c r="A735" t="s">
        <v>3087</v>
      </c>
      <c r="B735" t="s">
        <v>3088</v>
      </c>
      <c r="C735">
        <v>38481</v>
      </c>
      <c r="D735" t="s">
        <v>2267</v>
      </c>
      <c r="E735">
        <v>-59600</v>
      </c>
    </row>
    <row r="736" spans="1:5" x14ac:dyDescent="0.25">
      <c r="A736" t="s">
        <v>3087</v>
      </c>
      <c r="B736" t="s">
        <v>3089</v>
      </c>
      <c r="C736" t="s">
        <v>3090</v>
      </c>
      <c r="D736" t="s">
        <v>2254</v>
      </c>
      <c r="E736">
        <v>3250</v>
      </c>
    </row>
    <row r="737" spans="1:5" x14ac:dyDescent="0.25">
      <c r="A737" t="s">
        <v>3087</v>
      </c>
      <c r="B737" t="s">
        <v>3087</v>
      </c>
      <c r="C737">
        <v>38481</v>
      </c>
      <c r="D737" t="s">
        <v>2264</v>
      </c>
      <c r="E737">
        <v>56350</v>
      </c>
    </row>
    <row r="738" spans="1:5" x14ac:dyDescent="0.25">
      <c r="A738" t="s">
        <v>3091</v>
      </c>
      <c r="B738" t="s">
        <v>3092</v>
      </c>
      <c r="C738">
        <v>32685</v>
      </c>
      <c r="D738" t="s">
        <v>2267</v>
      </c>
      <c r="E738">
        <v>-26000</v>
      </c>
    </row>
    <row r="739" spans="1:5" x14ac:dyDescent="0.25">
      <c r="A739" t="s">
        <v>3091</v>
      </c>
      <c r="B739" t="s">
        <v>3093</v>
      </c>
      <c r="C739" t="s">
        <v>3094</v>
      </c>
      <c r="D739" t="s">
        <v>2254</v>
      </c>
      <c r="E739">
        <v>9750</v>
      </c>
    </row>
    <row r="740" spans="1:5" x14ac:dyDescent="0.25">
      <c r="A740" t="s">
        <v>3091</v>
      </c>
      <c r="B740" t="s">
        <v>3091</v>
      </c>
      <c r="C740">
        <v>32685</v>
      </c>
      <c r="D740" t="s">
        <v>2264</v>
      </c>
      <c r="E740">
        <v>16250</v>
      </c>
    </row>
    <row r="741" spans="1:5" x14ac:dyDescent="0.25">
      <c r="A741" t="s">
        <v>3095</v>
      </c>
      <c r="B741" t="s">
        <v>3096</v>
      </c>
      <c r="C741" t="s">
        <v>3097</v>
      </c>
      <c r="D741" t="s">
        <v>2254</v>
      </c>
      <c r="E741">
        <v>9750</v>
      </c>
    </row>
    <row r="742" spans="1:5" x14ac:dyDescent="0.25">
      <c r="A742" t="s">
        <v>3095</v>
      </c>
      <c r="B742" t="s">
        <v>3087</v>
      </c>
      <c r="C742">
        <v>38481</v>
      </c>
      <c r="D742" t="s">
        <v>2264</v>
      </c>
      <c r="E742">
        <v>-56350</v>
      </c>
    </row>
    <row r="743" spans="1:5" x14ac:dyDescent="0.25">
      <c r="A743" t="s">
        <v>3095</v>
      </c>
      <c r="B743" t="s">
        <v>3095</v>
      </c>
      <c r="C743">
        <v>38481</v>
      </c>
      <c r="D743" t="s">
        <v>2264</v>
      </c>
      <c r="E743">
        <v>46600</v>
      </c>
    </row>
    <row r="744" spans="1:5" x14ac:dyDescent="0.25">
      <c r="A744" t="s">
        <v>3098</v>
      </c>
      <c r="B744" t="s">
        <v>3099</v>
      </c>
      <c r="C744">
        <v>41883</v>
      </c>
      <c r="D744" t="s">
        <v>2267</v>
      </c>
      <c r="E744">
        <v>-26000</v>
      </c>
    </row>
    <row r="745" spans="1:5" x14ac:dyDescent="0.25">
      <c r="A745" t="s">
        <v>3098</v>
      </c>
      <c r="B745" t="s">
        <v>3100</v>
      </c>
      <c r="C745" t="s">
        <v>3101</v>
      </c>
      <c r="D745" t="s">
        <v>2254</v>
      </c>
      <c r="E745">
        <v>26000</v>
      </c>
    </row>
    <row r="746" spans="1:5" x14ac:dyDescent="0.25">
      <c r="A746" t="s">
        <v>3098</v>
      </c>
      <c r="B746" t="s">
        <v>3098</v>
      </c>
      <c r="C746" t="s">
        <v>3101</v>
      </c>
      <c r="D746" t="s">
        <v>2264</v>
      </c>
      <c r="E746">
        <v>0</v>
      </c>
    </row>
    <row r="747" spans="1:5" x14ac:dyDescent="0.25">
      <c r="A747" t="s">
        <v>3102</v>
      </c>
      <c r="B747" t="s">
        <v>3103</v>
      </c>
      <c r="C747">
        <v>37512</v>
      </c>
      <c r="D747" t="s">
        <v>2267</v>
      </c>
      <c r="E747">
        <v>-59600</v>
      </c>
    </row>
    <row r="748" spans="1:5" x14ac:dyDescent="0.25">
      <c r="A748" t="s">
        <v>3102</v>
      </c>
      <c r="B748" t="s">
        <v>3104</v>
      </c>
      <c r="C748">
        <v>38883</v>
      </c>
      <c r="D748" t="s">
        <v>2267</v>
      </c>
      <c r="E748">
        <v>-632300</v>
      </c>
    </row>
    <row r="749" spans="1:5" x14ac:dyDescent="0.25">
      <c r="A749" t="s">
        <v>3102</v>
      </c>
      <c r="B749" t="s">
        <v>3105</v>
      </c>
      <c r="C749">
        <v>41727</v>
      </c>
      <c r="D749" t="s">
        <v>2267</v>
      </c>
      <c r="E749">
        <v>-110154</v>
      </c>
    </row>
    <row r="750" spans="1:5" x14ac:dyDescent="0.25">
      <c r="A750" t="s">
        <v>3102</v>
      </c>
      <c r="B750" t="s">
        <v>3106</v>
      </c>
      <c r="C750" t="s">
        <v>3107</v>
      </c>
      <c r="D750" t="s">
        <v>2254</v>
      </c>
      <c r="E750">
        <v>795964</v>
      </c>
    </row>
    <row r="751" spans="1:5" x14ac:dyDescent="0.25">
      <c r="A751" t="s">
        <v>3102</v>
      </c>
      <c r="B751" t="s">
        <v>3102</v>
      </c>
      <c r="C751">
        <v>41727</v>
      </c>
      <c r="D751" t="s">
        <v>2264</v>
      </c>
      <c r="E751">
        <v>6090</v>
      </c>
    </row>
    <row r="752" spans="1:5" x14ac:dyDescent="0.25">
      <c r="A752" t="s">
        <v>3108</v>
      </c>
      <c r="B752" t="s">
        <v>3109</v>
      </c>
      <c r="C752">
        <v>37619</v>
      </c>
      <c r="D752" t="s">
        <v>2267</v>
      </c>
      <c r="E752">
        <v>-4305252</v>
      </c>
    </row>
    <row r="753" spans="1:5" x14ac:dyDescent="0.25">
      <c r="A753" t="s">
        <v>3108</v>
      </c>
      <c r="B753" t="s">
        <v>3110</v>
      </c>
      <c r="C753">
        <v>39016</v>
      </c>
      <c r="D753" t="s">
        <v>2267</v>
      </c>
      <c r="E753">
        <v>-863318</v>
      </c>
    </row>
    <row r="754" spans="1:5" x14ac:dyDescent="0.25">
      <c r="A754" t="s">
        <v>3108</v>
      </c>
      <c r="B754" t="s">
        <v>3111</v>
      </c>
      <c r="C754">
        <v>39068</v>
      </c>
      <c r="D754" t="s">
        <v>2267</v>
      </c>
      <c r="E754">
        <v>-71475</v>
      </c>
    </row>
    <row r="755" spans="1:5" x14ac:dyDescent="0.25">
      <c r="A755" t="s">
        <v>3108</v>
      </c>
      <c r="B755" t="s">
        <v>3112</v>
      </c>
      <c r="C755">
        <v>39213</v>
      </c>
      <c r="D755" t="s">
        <v>2267</v>
      </c>
      <c r="E755">
        <v>-242693</v>
      </c>
    </row>
    <row r="756" spans="1:5" x14ac:dyDescent="0.25">
      <c r="A756" t="s">
        <v>3108</v>
      </c>
      <c r="B756" t="s">
        <v>3113</v>
      </c>
      <c r="C756">
        <v>39425</v>
      </c>
      <c r="D756" t="s">
        <v>2267</v>
      </c>
      <c r="E756">
        <v>-1866097</v>
      </c>
    </row>
    <row r="757" spans="1:5" x14ac:dyDescent="0.25">
      <c r="A757" t="s">
        <v>3108</v>
      </c>
      <c r="B757" t="s">
        <v>3114</v>
      </c>
      <c r="C757">
        <v>39434</v>
      </c>
      <c r="D757" t="s">
        <v>2267</v>
      </c>
      <c r="E757">
        <v>-113788</v>
      </c>
    </row>
    <row r="758" spans="1:5" x14ac:dyDescent="0.25">
      <c r="A758" t="s">
        <v>3108</v>
      </c>
      <c r="B758" t="s">
        <v>3115</v>
      </c>
      <c r="C758">
        <v>38821</v>
      </c>
      <c r="D758" t="s">
        <v>2267</v>
      </c>
      <c r="E758">
        <v>-59600</v>
      </c>
    </row>
    <row r="759" spans="1:5" x14ac:dyDescent="0.25">
      <c r="A759" t="s">
        <v>3108</v>
      </c>
      <c r="B759" t="s">
        <v>3116</v>
      </c>
      <c r="C759">
        <v>39682</v>
      </c>
      <c r="D759" t="s">
        <v>2267</v>
      </c>
      <c r="E759">
        <v>-84369</v>
      </c>
    </row>
    <row r="760" spans="1:5" x14ac:dyDescent="0.25">
      <c r="A760" t="s">
        <v>3108</v>
      </c>
      <c r="B760" t="s">
        <v>3117</v>
      </c>
      <c r="C760">
        <v>41822</v>
      </c>
      <c r="D760" t="s">
        <v>2267</v>
      </c>
      <c r="E760">
        <v>-6500</v>
      </c>
    </row>
    <row r="761" spans="1:5" x14ac:dyDescent="0.25">
      <c r="A761" t="s">
        <v>3108</v>
      </c>
      <c r="B761" t="s">
        <v>3118</v>
      </c>
      <c r="C761">
        <v>40483</v>
      </c>
      <c r="D761" t="s">
        <v>2267</v>
      </c>
      <c r="E761">
        <v>-258193</v>
      </c>
    </row>
    <row r="762" spans="1:5" x14ac:dyDescent="0.25">
      <c r="A762" t="s">
        <v>3108</v>
      </c>
      <c r="B762" t="s">
        <v>3119</v>
      </c>
      <c r="C762">
        <v>40799</v>
      </c>
      <c r="D762" t="s">
        <v>2267</v>
      </c>
      <c r="E762">
        <v>-113614</v>
      </c>
    </row>
    <row r="763" spans="1:5" x14ac:dyDescent="0.25">
      <c r="A763" t="s">
        <v>3108</v>
      </c>
      <c r="B763" t="s">
        <v>3120</v>
      </c>
      <c r="C763">
        <v>41618</v>
      </c>
      <c r="D763" t="s">
        <v>2267</v>
      </c>
      <c r="E763">
        <v>-150620</v>
      </c>
    </row>
    <row r="764" spans="1:5" x14ac:dyDescent="0.25">
      <c r="A764" t="s">
        <v>3108</v>
      </c>
      <c r="B764" t="s">
        <v>3121</v>
      </c>
      <c r="C764">
        <v>43289</v>
      </c>
      <c r="D764" t="s">
        <v>2267</v>
      </c>
      <c r="E764">
        <v>-68762</v>
      </c>
    </row>
    <row r="765" spans="1:5" x14ac:dyDescent="0.25">
      <c r="A765" t="s">
        <v>3108</v>
      </c>
      <c r="B765" t="s">
        <v>3122</v>
      </c>
      <c r="C765">
        <v>43528</v>
      </c>
      <c r="D765" t="s">
        <v>2267</v>
      </c>
      <c r="E765">
        <v>-59600</v>
      </c>
    </row>
    <row r="766" spans="1:5" x14ac:dyDescent="0.25">
      <c r="A766" t="s">
        <v>3108</v>
      </c>
      <c r="B766" t="s">
        <v>3123</v>
      </c>
      <c r="C766">
        <v>40993</v>
      </c>
      <c r="D766" t="s">
        <v>2267</v>
      </c>
      <c r="E766">
        <v>-126300</v>
      </c>
    </row>
    <row r="767" spans="1:5" x14ac:dyDescent="0.25">
      <c r="A767" t="s">
        <v>3108</v>
      </c>
      <c r="B767" t="s">
        <v>3124</v>
      </c>
      <c r="C767">
        <v>41006</v>
      </c>
      <c r="D767" t="s">
        <v>2267</v>
      </c>
      <c r="E767">
        <v>-126300</v>
      </c>
    </row>
    <row r="768" spans="1:5" x14ac:dyDescent="0.25">
      <c r="A768" t="s">
        <v>3108</v>
      </c>
      <c r="B768" t="s">
        <v>2996</v>
      </c>
      <c r="C768" t="s">
        <v>3056</v>
      </c>
      <c r="D768" t="s">
        <v>2264</v>
      </c>
      <c r="E768">
        <v>8466719</v>
      </c>
    </row>
    <row r="769" spans="1:5" x14ac:dyDescent="0.25">
      <c r="A769" t="s">
        <v>3108</v>
      </c>
      <c r="B769" t="s">
        <v>3108</v>
      </c>
      <c r="C769">
        <v>41618</v>
      </c>
      <c r="D769" t="s">
        <v>2264</v>
      </c>
      <c r="E769">
        <v>49762</v>
      </c>
    </row>
    <row r="770" spans="1:5" x14ac:dyDescent="0.25">
      <c r="A770" t="s">
        <v>3125</v>
      </c>
      <c r="B770" t="s">
        <v>3126</v>
      </c>
      <c r="C770">
        <v>26505</v>
      </c>
      <c r="D770" t="s">
        <v>2267</v>
      </c>
      <c r="E770">
        <v>-402692</v>
      </c>
    </row>
    <row r="771" spans="1:5" x14ac:dyDescent="0.25">
      <c r="A771" t="s">
        <v>3125</v>
      </c>
      <c r="B771" t="s">
        <v>3127</v>
      </c>
      <c r="C771">
        <v>29954</v>
      </c>
      <c r="D771" t="s">
        <v>2267</v>
      </c>
      <c r="E771">
        <v>-26000</v>
      </c>
    </row>
    <row r="772" spans="1:5" x14ac:dyDescent="0.25">
      <c r="A772" t="s">
        <v>3125</v>
      </c>
      <c r="B772" t="s">
        <v>3128</v>
      </c>
      <c r="C772">
        <v>34041</v>
      </c>
      <c r="D772" t="s">
        <v>2267</v>
      </c>
      <c r="E772">
        <v>-26000</v>
      </c>
    </row>
    <row r="773" spans="1:5" x14ac:dyDescent="0.25">
      <c r="A773" t="s">
        <v>3125</v>
      </c>
      <c r="B773" t="s">
        <v>3129</v>
      </c>
      <c r="C773" t="s">
        <v>3130</v>
      </c>
      <c r="D773" t="s">
        <v>2254</v>
      </c>
      <c r="E773">
        <v>787144</v>
      </c>
    </row>
    <row r="774" spans="1:5" x14ac:dyDescent="0.25">
      <c r="A774" t="s">
        <v>3125</v>
      </c>
      <c r="B774" t="s">
        <v>3061</v>
      </c>
      <c r="C774">
        <v>42607</v>
      </c>
      <c r="D774" t="s">
        <v>2264</v>
      </c>
      <c r="E774">
        <v>-49954</v>
      </c>
    </row>
    <row r="775" spans="1:5" x14ac:dyDescent="0.25">
      <c r="A775" t="s">
        <v>3125</v>
      </c>
      <c r="B775" t="s">
        <v>3069</v>
      </c>
      <c r="C775">
        <v>31111</v>
      </c>
      <c r="D775" t="s">
        <v>2264</v>
      </c>
      <c r="E775">
        <v>-86563</v>
      </c>
    </row>
    <row r="776" spans="1:5" x14ac:dyDescent="0.25">
      <c r="A776" t="s">
        <v>3125</v>
      </c>
      <c r="B776" t="s">
        <v>3083</v>
      </c>
      <c r="C776">
        <v>37327</v>
      </c>
      <c r="D776" t="s">
        <v>2264</v>
      </c>
      <c r="E776">
        <v>-218948</v>
      </c>
    </row>
    <row r="777" spans="1:5" x14ac:dyDescent="0.25">
      <c r="A777" t="s">
        <v>3125</v>
      </c>
      <c r="B777" t="s">
        <v>3125</v>
      </c>
      <c r="C777">
        <v>42607</v>
      </c>
      <c r="D777" t="s">
        <v>2264</v>
      </c>
      <c r="E777">
        <v>23013</v>
      </c>
    </row>
    <row r="778" spans="1:5" x14ac:dyDescent="0.25">
      <c r="A778" t="s">
        <v>3131</v>
      </c>
      <c r="B778" t="s">
        <v>3132</v>
      </c>
      <c r="C778">
        <v>42729</v>
      </c>
      <c r="D778" t="s">
        <v>2267</v>
      </c>
      <c r="E778">
        <v>-195500</v>
      </c>
    </row>
    <row r="779" spans="1:5" x14ac:dyDescent="0.25">
      <c r="A779" t="s">
        <v>3131</v>
      </c>
      <c r="B779" t="s">
        <v>3133</v>
      </c>
      <c r="C779" t="s">
        <v>3134</v>
      </c>
      <c r="D779" t="s">
        <v>2254</v>
      </c>
      <c r="E779">
        <v>203032</v>
      </c>
    </row>
    <row r="780" spans="1:5" x14ac:dyDescent="0.25">
      <c r="A780" t="s">
        <v>3131</v>
      </c>
      <c r="B780" t="s">
        <v>2992</v>
      </c>
      <c r="C780">
        <v>31631</v>
      </c>
      <c r="D780" t="s">
        <v>2264</v>
      </c>
      <c r="E780">
        <v>-22284</v>
      </c>
    </row>
    <row r="781" spans="1:5" x14ac:dyDescent="0.25">
      <c r="A781" t="s">
        <v>3131</v>
      </c>
      <c r="B781" t="s">
        <v>3131</v>
      </c>
      <c r="C781">
        <v>42729</v>
      </c>
      <c r="D781" t="s">
        <v>2264</v>
      </c>
      <c r="E781">
        <v>14752</v>
      </c>
    </row>
    <row r="782" spans="1:5" x14ac:dyDescent="0.25">
      <c r="A782" t="s">
        <v>3135</v>
      </c>
      <c r="B782" t="s">
        <v>3136</v>
      </c>
      <c r="C782">
        <v>42871</v>
      </c>
      <c r="D782" t="s">
        <v>2267</v>
      </c>
      <c r="E782">
        <v>-91804</v>
      </c>
    </row>
    <row r="783" spans="1:5" x14ac:dyDescent="0.25">
      <c r="A783" t="s">
        <v>3135</v>
      </c>
      <c r="B783" t="s">
        <v>3137</v>
      </c>
      <c r="C783" t="s">
        <v>3138</v>
      </c>
      <c r="D783" t="s">
        <v>2254</v>
      </c>
      <c r="E783">
        <v>91804</v>
      </c>
    </row>
    <row r="784" spans="1:5" x14ac:dyDescent="0.25">
      <c r="A784" t="s">
        <v>3135</v>
      </c>
      <c r="B784" t="s">
        <v>3135</v>
      </c>
      <c r="C784" t="s">
        <v>3138</v>
      </c>
      <c r="D784" t="s">
        <v>2264</v>
      </c>
      <c r="E784">
        <v>0</v>
      </c>
    </row>
    <row r="785" spans="1:5" x14ac:dyDescent="0.25">
      <c r="A785" t="s">
        <v>3139</v>
      </c>
      <c r="B785" t="s">
        <v>3140</v>
      </c>
      <c r="C785">
        <v>32952</v>
      </c>
      <c r="D785" t="s">
        <v>2267</v>
      </c>
      <c r="E785">
        <v>-13000</v>
      </c>
    </row>
    <row r="786" spans="1:5" x14ac:dyDescent="0.25">
      <c r="A786" t="s">
        <v>3139</v>
      </c>
      <c r="B786" t="s">
        <v>3141</v>
      </c>
      <c r="C786" t="s">
        <v>3142</v>
      </c>
      <c r="D786" t="s">
        <v>2254</v>
      </c>
      <c r="E786">
        <v>13000</v>
      </c>
    </row>
    <row r="787" spans="1:5" x14ac:dyDescent="0.25">
      <c r="A787" t="s">
        <v>3139</v>
      </c>
      <c r="B787" t="s">
        <v>3139</v>
      </c>
      <c r="C787" t="s">
        <v>3142</v>
      </c>
      <c r="D787" t="s">
        <v>2264</v>
      </c>
      <c r="E787">
        <v>0</v>
      </c>
    </row>
    <row r="788" spans="1:5" x14ac:dyDescent="0.25">
      <c r="A788" t="s">
        <v>3143</v>
      </c>
      <c r="B788" t="s">
        <v>3144</v>
      </c>
      <c r="C788">
        <v>41842</v>
      </c>
      <c r="D788" t="s">
        <v>2267</v>
      </c>
      <c r="E788">
        <v>-59600</v>
      </c>
    </row>
    <row r="789" spans="1:5" x14ac:dyDescent="0.25">
      <c r="A789" t="s">
        <v>3143</v>
      </c>
      <c r="B789" t="s">
        <v>3145</v>
      </c>
      <c r="C789" t="s">
        <v>3146</v>
      </c>
      <c r="D789" t="s">
        <v>2254</v>
      </c>
      <c r="E789">
        <v>59600</v>
      </c>
    </row>
    <row r="790" spans="1:5" x14ac:dyDescent="0.25">
      <c r="A790" t="s">
        <v>3143</v>
      </c>
      <c r="B790" t="s">
        <v>3143</v>
      </c>
      <c r="C790" t="s">
        <v>3146</v>
      </c>
      <c r="D790" t="s">
        <v>2264</v>
      </c>
      <c r="E790">
        <v>0</v>
      </c>
    </row>
    <row r="791" spans="1:5" x14ac:dyDescent="0.25">
      <c r="A791" t="s">
        <v>3147</v>
      </c>
      <c r="B791" t="s">
        <v>3148</v>
      </c>
      <c r="C791">
        <v>36868</v>
      </c>
      <c r="D791" t="s">
        <v>2267</v>
      </c>
      <c r="E791">
        <v>-171914</v>
      </c>
    </row>
    <row r="792" spans="1:5" x14ac:dyDescent="0.25">
      <c r="A792" t="s">
        <v>3147</v>
      </c>
      <c r="B792" t="s">
        <v>3149</v>
      </c>
      <c r="C792">
        <v>36891</v>
      </c>
      <c r="D792" t="s">
        <v>2267</v>
      </c>
      <c r="E792">
        <v>-59600</v>
      </c>
    </row>
    <row r="793" spans="1:5" x14ac:dyDescent="0.25">
      <c r="A793" t="s">
        <v>3147</v>
      </c>
      <c r="B793" t="s">
        <v>3150</v>
      </c>
      <c r="C793">
        <v>36923</v>
      </c>
      <c r="D793" t="s">
        <v>2267</v>
      </c>
      <c r="E793">
        <v>-157160</v>
      </c>
    </row>
    <row r="794" spans="1:5" x14ac:dyDescent="0.25">
      <c r="A794" t="s">
        <v>3147</v>
      </c>
      <c r="B794" t="s">
        <v>3151</v>
      </c>
      <c r="C794">
        <v>37431</v>
      </c>
      <c r="D794" t="s">
        <v>2267</v>
      </c>
      <c r="E794">
        <v>-105114</v>
      </c>
    </row>
    <row r="795" spans="1:5" x14ac:dyDescent="0.25">
      <c r="A795" t="s">
        <v>3147</v>
      </c>
      <c r="B795" t="s">
        <v>3152</v>
      </c>
      <c r="C795">
        <v>37640</v>
      </c>
      <c r="D795" t="s">
        <v>2267</v>
      </c>
      <c r="E795">
        <v>-1060282</v>
      </c>
    </row>
    <row r="796" spans="1:5" x14ac:dyDescent="0.25">
      <c r="A796" t="s">
        <v>3147</v>
      </c>
      <c r="B796" t="s">
        <v>3153</v>
      </c>
      <c r="C796">
        <v>37644</v>
      </c>
      <c r="D796" t="s">
        <v>2267</v>
      </c>
      <c r="E796">
        <v>-175720</v>
      </c>
    </row>
    <row r="797" spans="1:5" x14ac:dyDescent="0.25">
      <c r="A797" t="s">
        <v>3147</v>
      </c>
      <c r="B797" t="s">
        <v>3154</v>
      </c>
      <c r="C797">
        <v>37726</v>
      </c>
      <c r="D797" t="s">
        <v>2267</v>
      </c>
      <c r="E797">
        <v>-4653888</v>
      </c>
    </row>
    <row r="798" spans="1:5" x14ac:dyDescent="0.25">
      <c r="A798" t="s">
        <v>3147</v>
      </c>
      <c r="B798" t="s">
        <v>3155</v>
      </c>
      <c r="C798">
        <v>37733</v>
      </c>
      <c r="D798" t="s">
        <v>2267</v>
      </c>
      <c r="E798">
        <v>-91308</v>
      </c>
    </row>
    <row r="799" spans="1:5" x14ac:dyDescent="0.25">
      <c r="A799" t="s">
        <v>3147</v>
      </c>
      <c r="B799" t="s">
        <v>3156</v>
      </c>
      <c r="C799">
        <v>37913</v>
      </c>
      <c r="D799" t="s">
        <v>2267</v>
      </c>
      <c r="E799">
        <v>-130214</v>
      </c>
    </row>
    <row r="800" spans="1:5" x14ac:dyDescent="0.25">
      <c r="A800" t="s">
        <v>3147</v>
      </c>
      <c r="B800" t="s">
        <v>3157</v>
      </c>
      <c r="C800">
        <v>38134</v>
      </c>
      <c r="D800" t="s">
        <v>2267</v>
      </c>
      <c r="E800">
        <v>-169905</v>
      </c>
    </row>
    <row r="801" spans="1:5" x14ac:dyDescent="0.25">
      <c r="A801" t="s">
        <v>3147</v>
      </c>
      <c r="B801" t="s">
        <v>3158</v>
      </c>
      <c r="C801">
        <v>38141</v>
      </c>
      <c r="D801" t="s">
        <v>2267</v>
      </c>
      <c r="E801">
        <v>-59600</v>
      </c>
    </row>
    <row r="802" spans="1:5" x14ac:dyDescent="0.25">
      <c r="A802" t="s">
        <v>3147</v>
      </c>
      <c r="B802" t="s">
        <v>3159</v>
      </c>
      <c r="C802">
        <v>38262</v>
      </c>
      <c r="D802" t="s">
        <v>2267</v>
      </c>
      <c r="E802">
        <v>-2034415</v>
      </c>
    </row>
    <row r="803" spans="1:5" x14ac:dyDescent="0.25">
      <c r="A803" t="s">
        <v>3147</v>
      </c>
      <c r="B803" t="s">
        <v>3160</v>
      </c>
      <c r="C803">
        <v>38268</v>
      </c>
      <c r="D803" t="s">
        <v>2267</v>
      </c>
      <c r="E803">
        <v>-516028</v>
      </c>
    </row>
    <row r="804" spans="1:5" x14ac:dyDescent="0.25">
      <c r="A804" t="s">
        <v>3147</v>
      </c>
      <c r="B804" t="s">
        <v>3161</v>
      </c>
      <c r="C804">
        <v>38679</v>
      </c>
      <c r="D804" t="s">
        <v>2267</v>
      </c>
      <c r="E804">
        <v>-109700</v>
      </c>
    </row>
    <row r="805" spans="1:5" x14ac:dyDescent="0.25">
      <c r="A805" t="s">
        <v>3147</v>
      </c>
      <c r="B805" t="s">
        <v>3162</v>
      </c>
      <c r="C805">
        <v>38688</v>
      </c>
      <c r="D805" t="s">
        <v>2267</v>
      </c>
      <c r="E805">
        <v>-168943</v>
      </c>
    </row>
    <row r="806" spans="1:5" x14ac:dyDescent="0.25">
      <c r="A806" t="s">
        <v>3147</v>
      </c>
      <c r="B806" t="s">
        <v>3163</v>
      </c>
      <c r="C806">
        <v>38776</v>
      </c>
      <c r="D806" t="s">
        <v>2267</v>
      </c>
      <c r="E806">
        <v>-70114</v>
      </c>
    </row>
    <row r="807" spans="1:5" x14ac:dyDescent="0.25">
      <c r="A807" t="s">
        <v>3147</v>
      </c>
      <c r="B807" t="s">
        <v>3164</v>
      </c>
      <c r="C807">
        <v>38836</v>
      </c>
      <c r="D807" t="s">
        <v>2267</v>
      </c>
      <c r="E807">
        <v>-227714</v>
      </c>
    </row>
    <row r="808" spans="1:5" x14ac:dyDescent="0.25">
      <c r="A808" t="s">
        <v>3147</v>
      </c>
      <c r="B808" t="s">
        <v>3165</v>
      </c>
      <c r="C808">
        <v>38992</v>
      </c>
      <c r="D808" t="s">
        <v>2267</v>
      </c>
      <c r="E808">
        <v>-316454</v>
      </c>
    </row>
    <row r="809" spans="1:5" x14ac:dyDescent="0.25">
      <c r="A809" t="s">
        <v>3147</v>
      </c>
      <c r="B809" t="s">
        <v>3166</v>
      </c>
      <c r="C809">
        <v>39042</v>
      </c>
      <c r="D809" t="s">
        <v>2267</v>
      </c>
      <c r="E809">
        <v>-613819</v>
      </c>
    </row>
    <row r="810" spans="1:5" x14ac:dyDescent="0.25">
      <c r="A810" t="s">
        <v>3147</v>
      </c>
      <c r="B810" t="s">
        <v>3167</v>
      </c>
      <c r="C810">
        <v>39583</v>
      </c>
      <c r="D810" t="s">
        <v>2267</v>
      </c>
      <c r="E810">
        <v>-150569</v>
      </c>
    </row>
    <row r="811" spans="1:5" x14ac:dyDescent="0.25">
      <c r="A811" t="s">
        <v>3147</v>
      </c>
      <c r="B811" t="s">
        <v>3168</v>
      </c>
      <c r="C811">
        <v>39844</v>
      </c>
      <c r="D811" t="s">
        <v>2267</v>
      </c>
      <c r="E811">
        <v>-134186</v>
      </c>
    </row>
    <row r="812" spans="1:5" x14ac:dyDescent="0.25">
      <c r="A812" t="s">
        <v>3147</v>
      </c>
      <c r="B812" t="s">
        <v>3169</v>
      </c>
      <c r="C812">
        <v>40002</v>
      </c>
      <c r="D812" t="s">
        <v>2267</v>
      </c>
      <c r="E812">
        <v>-59600</v>
      </c>
    </row>
    <row r="813" spans="1:5" x14ac:dyDescent="0.25">
      <c r="A813" t="s">
        <v>3147</v>
      </c>
      <c r="B813" t="s">
        <v>3170</v>
      </c>
      <c r="C813">
        <v>40210</v>
      </c>
      <c r="D813" t="s">
        <v>2267</v>
      </c>
      <c r="E813">
        <v>-800299</v>
      </c>
    </row>
    <row r="814" spans="1:5" x14ac:dyDescent="0.25">
      <c r="A814" t="s">
        <v>3147</v>
      </c>
      <c r="B814" t="s">
        <v>3171</v>
      </c>
      <c r="C814">
        <v>40313</v>
      </c>
      <c r="D814" t="s">
        <v>2267</v>
      </c>
      <c r="E814">
        <v>-64693</v>
      </c>
    </row>
    <row r="815" spans="1:5" x14ac:dyDescent="0.25">
      <c r="A815" t="s">
        <v>3147</v>
      </c>
      <c r="B815" t="s">
        <v>3172</v>
      </c>
      <c r="C815">
        <v>40335</v>
      </c>
      <c r="D815" t="s">
        <v>2267</v>
      </c>
      <c r="E815">
        <v>-2001200</v>
      </c>
    </row>
    <row r="816" spans="1:5" x14ac:dyDescent="0.25">
      <c r="A816" t="s">
        <v>3147</v>
      </c>
      <c r="B816" t="s">
        <v>3173</v>
      </c>
      <c r="C816">
        <v>40350</v>
      </c>
      <c r="D816" t="s">
        <v>2267</v>
      </c>
      <c r="E816">
        <v>-172339</v>
      </c>
    </row>
    <row r="817" spans="1:5" x14ac:dyDescent="0.25">
      <c r="A817" t="s">
        <v>3147</v>
      </c>
      <c r="B817" t="s">
        <v>3174</v>
      </c>
      <c r="C817">
        <v>38344</v>
      </c>
      <c r="D817" t="s">
        <v>2267</v>
      </c>
      <c r="E817">
        <v>-6500</v>
      </c>
    </row>
    <row r="818" spans="1:5" x14ac:dyDescent="0.25">
      <c r="A818" t="s">
        <v>3147</v>
      </c>
      <c r="B818" t="s">
        <v>3175</v>
      </c>
      <c r="C818">
        <v>38956</v>
      </c>
      <c r="D818" t="s">
        <v>2267</v>
      </c>
      <c r="E818">
        <v>-6500</v>
      </c>
    </row>
    <row r="819" spans="1:5" x14ac:dyDescent="0.25">
      <c r="A819" t="s">
        <v>3147</v>
      </c>
      <c r="B819" t="s">
        <v>3176</v>
      </c>
      <c r="C819">
        <v>39005</v>
      </c>
      <c r="D819" t="s">
        <v>2267</v>
      </c>
      <c r="E819">
        <v>-6500</v>
      </c>
    </row>
    <row r="820" spans="1:5" x14ac:dyDescent="0.25">
      <c r="A820" t="s">
        <v>3147</v>
      </c>
      <c r="B820" t="s">
        <v>3177</v>
      </c>
      <c r="C820">
        <v>39322</v>
      </c>
      <c r="D820" t="s">
        <v>2267</v>
      </c>
      <c r="E820">
        <v>-6500</v>
      </c>
    </row>
    <row r="821" spans="1:5" x14ac:dyDescent="0.25">
      <c r="A821" t="s">
        <v>3147</v>
      </c>
      <c r="B821" t="s">
        <v>3178</v>
      </c>
      <c r="C821">
        <v>39867</v>
      </c>
      <c r="D821" t="s">
        <v>2267</v>
      </c>
      <c r="E821">
        <v>-6500</v>
      </c>
    </row>
    <row r="822" spans="1:5" x14ac:dyDescent="0.25">
      <c r="A822" t="s">
        <v>3147</v>
      </c>
      <c r="B822" t="s">
        <v>3179</v>
      </c>
      <c r="C822">
        <v>39891</v>
      </c>
      <c r="D822" t="s">
        <v>2267</v>
      </c>
      <c r="E822">
        <v>-6500</v>
      </c>
    </row>
    <row r="823" spans="1:5" x14ac:dyDescent="0.25">
      <c r="A823" t="s">
        <v>3147</v>
      </c>
      <c r="B823" t="s">
        <v>3180</v>
      </c>
      <c r="C823">
        <v>39894</v>
      </c>
      <c r="D823" t="s">
        <v>2267</v>
      </c>
      <c r="E823">
        <v>-6500</v>
      </c>
    </row>
    <row r="824" spans="1:5" x14ac:dyDescent="0.25">
      <c r="A824" t="s">
        <v>3147</v>
      </c>
      <c r="B824" t="s">
        <v>3181</v>
      </c>
      <c r="C824">
        <v>40386</v>
      </c>
      <c r="D824" t="s">
        <v>2267</v>
      </c>
      <c r="E824">
        <v>-167926</v>
      </c>
    </row>
    <row r="825" spans="1:5" x14ac:dyDescent="0.25">
      <c r="A825" t="s">
        <v>3147</v>
      </c>
      <c r="B825" t="s">
        <v>3182</v>
      </c>
      <c r="C825">
        <v>40496</v>
      </c>
      <c r="D825" t="s">
        <v>2267</v>
      </c>
      <c r="E825">
        <v>-903735</v>
      </c>
    </row>
    <row r="826" spans="1:5" x14ac:dyDescent="0.25">
      <c r="A826" t="s">
        <v>3147</v>
      </c>
      <c r="B826" t="s">
        <v>3183</v>
      </c>
      <c r="C826">
        <v>40609</v>
      </c>
      <c r="D826" t="s">
        <v>2267</v>
      </c>
      <c r="E826">
        <v>-88600</v>
      </c>
    </row>
    <row r="827" spans="1:5" x14ac:dyDescent="0.25">
      <c r="A827" t="s">
        <v>3147</v>
      </c>
      <c r="B827" t="s">
        <v>3184</v>
      </c>
      <c r="C827">
        <v>40700</v>
      </c>
      <c r="D827" t="s">
        <v>2267</v>
      </c>
      <c r="E827">
        <v>-384869</v>
      </c>
    </row>
    <row r="828" spans="1:5" x14ac:dyDescent="0.25">
      <c r="A828" t="s">
        <v>3147</v>
      </c>
      <c r="B828" t="s">
        <v>3185</v>
      </c>
      <c r="C828">
        <v>40895</v>
      </c>
      <c r="D828" t="s">
        <v>2267</v>
      </c>
      <c r="E828">
        <v>-59600</v>
      </c>
    </row>
    <row r="829" spans="1:5" x14ac:dyDescent="0.25">
      <c r="A829" t="s">
        <v>3147</v>
      </c>
      <c r="B829" t="s">
        <v>3186</v>
      </c>
      <c r="C829">
        <v>40982</v>
      </c>
      <c r="D829" t="s">
        <v>2267</v>
      </c>
      <c r="E829">
        <v>-187807</v>
      </c>
    </row>
    <row r="830" spans="1:5" x14ac:dyDescent="0.25">
      <c r="A830" t="s">
        <v>3147</v>
      </c>
      <c r="B830" t="s">
        <v>3187</v>
      </c>
      <c r="C830">
        <v>41126</v>
      </c>
      <c r="D830" t="s">
        <v>2267</v>
      </c>
      <c r="E830">
        <v>-1830400</v>
      </c>
    </row>
    <row r="831" spans="1:5" x14ac:dyDescent="0.25">
      <c r="A831" t="s">
        <v>3147</v>
      </c>
      <c r="B831" t="s">
        <v>3188</v>
      </c>
      <c r="C831">
        <v>42763</v>
      </c>
      <c r="D831" t="s">
        <v>2267</v>
      </c>
      <c r="E831">
        <v>-723800</v>
      </c>
    </row>
    <row r="832" spans="1:5" x14ac:dyDescent="0.25">
      <c r="A832" t="s">
        <v>3147</v>
      </c>
      <c r="B832" t="s">
        <v>3102</v>
      </c>
      <c r="C832">
        <v>41727</v>
      </c>
      <c r="D832" t="s">
        <v>2264</v>
      </c>
      <c r="E832">
        <v>-6090</v>
      </c>
    </row>
    <row r="833" spans="1:5" x14ac:dyDescent="0.25">
      <c r="A833" t="s">
        <v>3147</v>
      </c>
      <c r="B833" t="s">
        <v>3108</v>
      </c>
      <c r="C833">
        <v>41618</v>
      </c>
      <c r="D833" t="s">
        <v>2264</v>
      </c>
      <c r="E833">
        <v>-49762</v>
      </c>
    </row>
    <row r="834" spans="1:5" x14ac:dyDescent="0.25">
      <c r="A834" t="s">
        <v>3147</v>
      </c>
      <c r="B834" t="s">
        <v>3189</v>
      </c>
      <c r="C834" t="s">
        <v>3190</v>
      </c>
      <c r="D834" t="s">
        <v>2254</v>
      </c>
      <c r="E834">
        <v>18720847</v>
      </c>
    </row>
    <row r="835" spans="1:5" x14ac:dyDescent="0.25">
      <c r="A835" t="s">
        <v>3147</v>
      </c>
      <c r="B835" t="s">
        <v>3147</v>
      </c>
      <c r="C835">
        <v>42763</v>
      </c>
      <c r="D835" t="s">
        <v>2264</v>
      </c>
      <c r="E835">
        <v>2020</v>
      </c>
    </row>
    <row r="836" spans="1:5" x14ac:dyDescent="0.25">
      <c r="A836" t="s">
        <v>3191</v>
      </c>
      <c r="B836" t="s">
        <v>3192</v>
      </c>
      <c r="C836">
        <v>50767</v>
      </c>
      <c r="D836" t="s">
        <v>2267</v>
      </c>
      <c r="E836">
        <v>-7297277</v>
      </c>
    </row>
    <row r="837" spans="1:5" x14ac:dyDescent="0.25">
      <c r="A837" t="s">
        <v>3191</v>
      </c>
      <c r="B837" t="s">
        <v>3193</v>
      </c>
      <c r="C837" t="s">
        <v>3194</v>
      </c>
      <c r="D837" t="s">
        <v>2254</v>
      </c>
      <c r="E837">
        <v>31558787</v>
      </c>
    </row>
    <row r="838" spans="1:5" x14ac:dyDescent="0.25">
      <c r="A838" t="s">
        <v>3191</v>
      </c>
      <c r="B838" t="s">
        <v>3191</v>
      </c>
      <c r="C838" t="s">
        <v>3194</v>
      </c>
      <c r="D838" t="s">
        <v>2264</v>
      </c>
      <c r="E838">
        <v>-24261510</v>
      </c>
    </row>
    <row r="839" spans="1:5" x14ac:dyDescent="0.25">
      <c r="A839" t="s">
        <v>3195</v>
      </c>
      <c r="B839" t="s">
        <v>3196</v>
      </c>
      <c r="C839">
        <v>50751</v>
      </c>
      <c r="D839" t="s">
        <v>2267</v>
      </c>
      <c r="E839">
        <v>-32966667</v>
      </c>
    </row>
    <row r="840" spans="1:5" x14ac:dyDescent="0.25">
      <c r="A840" t="s">
        <v>3195</v>
      </c>
      <c r="B840" t="s">
        <v>3197</v>
      </c>
      <c r="C840" t="s">
        <v>3198</v>
      </c>
      <c r="D840" t="s">
        <v>2254</v>
      </c>
      <c r="E840">
        <v>30265418</v>
      </c>
    </row>
    <row r="841" spans="1:5" x14ac:dyDescent="0.25">
      <c r="A841" t="s">
        <v>3195</v>
      </c>
      <c r="B841" t="s">
        <v>3195</v>
      </c>
      <c r="C841">
        <v>50751</v>
      </c>
      <c r="D841" t="s">
        <v>2264</v>
      </c>
      <c r="E841">
        <v>2701249</v>
      </c>
    </row>
    <row r="842" spans="1:5" x14ac:dyDescent="0.25">
      <c r="A842" t="s">
        <v>3199</v>
      </c>
      <c r="B842" t="s">
        <v>3200</v>
      </c>
      <c r="C842">
        <v>28114</v>
      </c>
      <c r="D842" t="s">
        <v>2267</v>
      </c>
      <c r="E842">
        <v>-143014</v>
      </c>
    </row>
    <row r="843" spans="1:5" x14ac:dyDescent="0.25">
      <c r="A843" t="s">
        <v>3199</v>
      </c>
      <c r="B843" t="s">
        <v>3201</v>
      </c>
      <c r="C843" t="s">
        <v>3202</v>
      </c>
      <c r="D843" t="s">
        <v>2254</v>
      </c>
      <c r="E843">
        <v>91804</v>
      </c>
    </row>
    <row r="844" spans="1:5" x14ac:dyDescent="0.25">
      <c r="A844" t="s">
        <v>3199</v>
      </c>
      <c r="B844" t="s">
        <v>3199</v>
      </c>
      <c r="C844">
        <v>28114</v>
      </c>
      <c r="D844" t="s">
        <v>2264</v>
      </c>
      <c r="E844">
        <v>51210</v>
      </c>
    </row>
    <row r="845" spans="1:5" x14ac:dyDescent="0.25">
      <c r="A845" t="s">
        <v>3203</v>
      </c>
      <c r="B845" t="s">
        <v>3204</v>
      </c>
      <c r="C845">
        <v>37018</v>
      </c>
      <c r="D845" t="s">
        <v>2267</v>
      </c>
      <c r="E845">
        <v>-6500</v>
      </c>
    </row>
    <row r="846" spans="1:5" x14ac:dyDescent="0.25">
      <c r="A846" t="s">
        <v>3203</v>
      </c>
      <c r="B846" t="s">
        <v>3205</v>
      </c>
      <c r="C846">
        <v>41104</v>
      </c>
      <c r="D846" t="s">
        <v>2267</v>
      </c>
      <c r="E846">
        <v>-6500</v>
      </c>
    </row>
    <row r="847" spans="1:5" x14ac:dyDescent="0.25">
      <c r="A847" t="s">
        <v>3203</v>
      </c>
      <c r="B847" t="s">
        <v>3206</v>
      </c>
      <c r="C847" t="s">
        <v>3207</v>
      </c>
      <c r="D847" t="s">
        <v>2254</v>
      </c>
      <c r="E847">
        <v>13000</v>
      </c>
    </row>
    <row r="848" spans="1:5" x14ac:dyDescent="0.25">
      <c r="A848" t="s">
        <v>3203</v>
      </c>
      <c r="B848" t="s">
        <v>3203</v>
      </c>
      <c r="C848" t="s">
        <v>3207</v>
      </c>
      <c r="D848" t="s">
        <v>2264</v>
      </c>
      <c r="E848">
        <v>0</v>
      </c>
    </row>
    <row r="849" spans="1:5" x14ac:dyDescent="0.25">
      <c r="A849" t="s">
        <v>3208</v>
      </c>
      <c r="B849" t="s">
        <v>3209</v>
      </c>
      <c r="C849">
        <v>38293</v>
      </c>
      <c r="D849" t="s">
        <v>2267</v>
      </c>
      <c r="E849">
        <v>-109700</v>
      </c>
    </row>
    <row r="850" spans="1:5" x14ac:dyDescent="0.25">
      <c r="A850" t="s">
        <v>3208</v>
      </c>
      <c r="B850" t="s">
        <v>3210</v>
      </c>
      <c r="C850" t="s">
        <v>3211</v>
      </c>
      <c r="D850" t="s">
        <v>2254</v>
      </c>
      <c r="E850">
        <v>26000</v>
      </c>
    </row>
    <row r="851" spans="1:5" x14ac:dyDescent="0.25">
      <c r="A851" t="s">
        <v>3208</v>
      </c>
      <c r="B851" t="s">
        <v>3208</v>
      </c>
      <c r="C851">
        <v>38293</v>
      </c>
      <c r="D851" t="s">
        <v>2264</v>
      </c>
      <c r="E851">
        <v>83700</v>
      </c>
    </row>
    <row r="852" spans="1:5" x14ac:dyDescent="0.25">
      <c r="A852" t="s">
        <v>3212</v>
      </c>
      <c r="B852" t="s">
        <v>3213</v>
      </c>
      <c r="C852">
        <v>24142</v>
      </c>
      <c r="D852" t="s">
        <v>2267</v>
      </c>
      <c r="E852">
        <v>-193581</v>
      </c>
    </row>
    <row r="853" spans="1:5" x14ac:dyDescent="0.25">
      <c r="A853" t="s">
        <v>3212</v>
      </c>
      <c r="B853" t="s">
        <v>3214</v>
      </c>
      <c r="C853">
        <v>24636</v>
      </c>
      <c r="D853" t="s">
        <v>2267</v>
      </c>
      <c r="E853">
        <v>-495550</v>
      </c>
    </row>
    <row r="854" spans="1:5" x14ac:dyDescent="0.25">
      <c r="A854" t="s">
        <v>3212</v>
      </c>
      <c r="B854" t="s">
        <v>3215</v>
      </c>
      <c r="C854">
        <v>15583</v>
      </c>
      <c r="D854" t="s">
        <v>2267</v>
      </c>
      <c r="E854">
        <v>-25000</v>
      </c>
    </row>
    <row r="855" spans="1:5" x14ac:dyDescent="0.25">
      <c r="A855" t="s">
        <v>3212</v>
      </c>
      <c r="B855" t="s">
        <v>3216</v>
      </c>
      <c r="C855">
        <v>37106</v>
      </c>
      <c r="D855" t="s">
        <v>2267</v>
      </c>
      <c r="E855">
        <v>-6500</v>
      </c>
    </row>
    <row r="856" spans="1:5" x14ac:dyDescent="0.25">
      <c r="A856" t="s">
        <v>3212</v>
      </c>
      <c r="B856" t="s">
        <v>3217</v>
      </c>
      <c r="C856">
        <v>37107</v>
      </c>
      <c r="D856" t="s">
        <v>2267</v>
      </c>
      <c r="E856">
        <v>-6500</v>
      </c>
    </row>
    <row r="857" spans="1:5" x14ac:dyDescent="0.25">
      <c r="A857" t="s">
        <v>3212</v>
      </c>
      <c r="B857" t="s">
        <v>3218</v>
      </c>
      <c r="C857">
        <v>37333</v>
      </c>
      <c r="D857" t="s">
        <v>2267</v>
      </c>
      <c r="E857">
        <v>-13000</v>
      </c>
    </row>
    <row r="858" spans="1:5" x14ac:dyDescent="0.25">
      <c r="A858" t="s">
        <v>3212</v>
      </c>
      <c r="B858" t="s">
        <v>3219</v>
      </c>
      <c r="C858">
        <v>38810</v>
      </c>
      <c r="D858" t="s">
        <v>2267</v>
      </c>
      <c r="E858">
        <v>-6500</v>
      </c>
    </row>
    <row r="859" spans="1:5" x14ac:dyDescent="0.25">
      <c r="A859" t="s">
        <v>3212</v>
      </c>
      <c r="B859" t="s">
        <v>3220</v>
      </c>
      <c r="C859">
        <v>39021</v>
      </c>
      <c r="D859" t="s">
        <v>2267</v>
      </c>
      <c r="E859">
        <v>-26000</v>
      </c>
    </row>
    <row r="860" spans="1:5" x14ac:dyDescent="0.25">
      <c r="A860" t="s">
        <v>3212</v>
      </c>
      <c r="B860" t="s">
        <v>3221</v>
      </c>
      <c r="C860">
        <v>39050</v>
      </c>
      <c r="D860" t="s">
        <v>2267</v>
      </c>
      <c r="E860">
        <v>-26000</v>
      </c>
    </row>
    <row r="861" spans="1:5" x14ac:dyDescent="0.25">
      <c r="A861" t="s">
        <v>3212</v>
      </c>
      <c r="B861" t="s">
        <v>3222</v>
      </c>
      <c r="C861" t="s">
        <v>3223</v>
      </c>
      <c r="D861" t="s">
        <v>2254</v>
      </c>
      <c r="E861">
        <v>795964</v>
      </c>
    </row>
    <row r="862" spans="1:5" x14ac:dyDescent="0.25">
      <c r="A862" t="s">
        <v>3212</v>
      </c>
      <c r="B862" t="s">
        <v>3212</v>
      </c>
      <c r="C862">
        <v>39050</v>
      </c>
      <c r="D862" t="s">
        <v>2264</v>
      </c>
      <c r="E862">
        <v>2667</v>
      </c>
    </row>
    <row r="863" spans="1:5" x14ac:dyDescent="0.25">
      <c r="A863" t="s">
        <v>3224</v>
      </c>
      <c r="B863" t="s">
        <v>3225</v>
      </c>
      <c r="C863">
        <v>41698</v>
      </c>
      <c r="D863" t="s">
        <v>2267</v>
      </c>
      <c r="E863">
        <v>-126300</v>
      </c>
    </row>
    <row r="864" spans="1:5" x14ac:dyDescent="0.25">
      <c r="A864" t="s">
        <v>3224</v>
      </c>
      <c r="B864" t="s">
        <v>3226</v>
      </c>
      <c r="C864">
        <v>41699</v>
      </c>
      <c r="D864" t="s">
        <v>2267</v>
      </c>
      <c r="E864">
        <v>-234161</v>
      </c>
    </row>
    <row r="865" spans="1:5" x14ac:dyDescent="0.25">
      <c r="A865" t="s">
        <v>3224</v>
      </c>
      <c r="B865" t="s">
        <v>3227</v>
      </c>
      <c r="C865">
        <v>41744</v>
      </c>
      <c r="D865" t="s">
        <v>2267</v>
      </c>
      <c r="E865">
        <v>-136342</v>
      </c>
    </row>
    <row r="866" spans="1:5" x14ac:dyDescent="0.25">
      <c r="A866" t="s">
        <v>3224</v>
      </c>
      <c r="B866" t="s">
        <v>3228</v>
      </c>
      <c r="C866">
        <v>41900</v>
      </c>
      <c r="D866" t="s">
        <v>2267</v>
      </c>
      <c r="E866">
        <v>-68480</v>
      </c>
    </row>
    <row r="867" spans="1:5" x14ac:dyDescent="0.25">
      <c r="A867" t="s">
        <v>3224</v>
      </c>
      <c r="B867" t="s">
        <v>3229</v>
      </c>
      <c r="C867">
        <v>41954</v>
      </c>
      <c r="D867" t="s">
        <v>2267</v>
      </c>
      <c r="E867">
        <v>-65544</v>
      </c>
    </row>
    <row r="868" spans="1:5" x14ac:dyDescent="0.25">
      <c r="A868" t="s">
        <v>3224</v>
      </c>
      <c r="B868" t="s">
        <v>3230</v>
      </c>
      <c r="C868">
        <v>42112</v>
      </c>
      <c r="D868" t="s">
        <v>2267</v>
      </c>
      <c r="E868">
        <v>-59600</v>
      </c>
    </row>
    <row r="869" spans="1:5" x14ac:dyDescent="0.25">
      <c r="A869" t="s">
        <v>3224</v>
      </c>
      <c r="B869" t="s">
        <v>3231</v>
      </c>
      <c r="C869">
        <v>42123</v>
      </c>
      <c r="D869" t="s">
        <v>2267</v>
      </c>
      <c r="E869">
        <v>-161140</v>
      </c>
    </row>
    <row r="870" spans="1:5" x14ac:dyDescent="0.25">
      <c r="A870" t="s">
        <v>3224</v>
      </c>
      <c r="B870" t="s">
        <v>3232</v>
      </c>
      <c r="C870" t="s">
        <v>3233</v>
      </c>
      <c r="D870" t="s">
        <v>2254</v>
      </c>
      <c r="E870">
        <v>787144</v>
      </c>
    </row>
    <row r="871" spans="1:5" x14ac:dyDescent="0.25">
      <c r="A871" t="s">
        <v>3224</v>
      </c>
      <c r="B871" t="s">
        <v>3224</v>
      </c>
      <c r="C871">
        <v>42123</v>
      </c>
      <c r="D871" t="s">
        <v>2264</v>
      </c>
      <c r="E871">
        <v>64423</v>
      </c>
    </row>
    <row r="872" spans="1:5" x14ac:dyDescent="0.25">
      <c r="A872" t="s">
        <v>3234</v>
      </c>
      <c r="B872" t="s">
        <v>3235</v>
      </c>
      <c r="C872">
        <v>42575</v>
      </c>
      <c r="D872" t="s">
        <v>2267</v>
      </c>
      <c r="E872">
        <v>-216852</v>
      </c>
    </row>
    <row r="873" spans="1:5" x14ac:dyDescent="0.25">
      <c r="A873" t="s">
        <v>3234</v>
      </c>
      <c r="B873" t="s">
        <v>3236</v>
      </c>
      <c r="C873" t="s">
        <v>3237</v>
      </c>
      <c r="D873" t="s">
        <v>2254</v>
      </c>
      <c r="E873">
        <v>203032</v>
      </c>
    </row>
    <row r="874" spans="1:5" x14ac:dyDescent="0.25">
      <c r="A874" t="s">
        <v>3234</v>
      </c>
      <c r="B874" t="s">
        <v>3234</v>
      </c>
      <c r="C874">
        <v>42575</v>
      </c>
      <c r="D874" t="s">
        <v>2264</v>
      </c>
      <c r="E874">
        <v>13820</v>
      </c>
    </row>
    <row r="875" spans="1:5" x14ac:dyDescent="0.25">
      <c r="A875" t="s">
        <v>3238</v>
      </c>
      <c r="B875" t="s">
        <v>3239</v>
      </c>
      <c r="C875">
        <v>47873</v>
      </c>
      <c r="D875" t="s">
        <v>2267</v>
      </c>
      <c r="E875">
        <v>-30265418</v>
      </c>
    </row>
    <row r="876" spans="1:5" x14ac:dyDescent="0.25">
      <c r="A876" t="s">
        <v>3238</v>
      </c>
      <c r="B876" t="s">
        <v>3240</v>
      </c>
      <c r="C876" t="s">
        <v>3241</v>
      </c>
      <c r="D876" t="s">
        <v>2254</v>
      </c>
      <c r="E876">
        <v>18382432</v>
      </c>
    </row>
    <row r="877" spans="1:5" x14ac:dyDescent="0.25">
      <c r="A877" t="s">
        <v>3238</v>
      </c>
      <c r="B877" t="s">
        <v>3238</v>
      </c>
      <c r="C877">
        <v>47873</v>
      </c>
      <c r="D877" t="s">
        <v>2264</v>
      </c>
      <c r="E877">
        <v>11882986</v>
      </c>
    </row>
    <row r="878" spans="1:5" x14ac:dyDescent="0.25">
      <c r="A878" t="s">
        <v>3242</v>
      </c>
      <c r="B878" t="s">
        <v>3243</v>
      </c>
      <c r="C878">
        <v>47886</v>
      </c>
      <c r="D878" t="s">
        <v>2267</v>
      </c>
      <c r="E878">
        <v>-5916305</v>
      </c>
    </row>
    <row r="879" spans="1:5" x14ac:dyDescent="0.25">
      <c r="A879" t="s">
        <v>3242</v>
      </c>
      <c r="B879" t="s">
        <v>3244</v>
      </c>
      <c r="C879" t="s">
        <v>3245</v>
      </c>
      <c r="D879" t="s">
        <v>2254</v>
      </c>
      <c r="E879">
        <v>19436163</v>
      </c>
    </row>
    <row r="880" spans="1:5" x14ac:dyDescent="0.25">
      <c r="A880" t="s">
        <v>3242</v>
      </c>
      <c r="B880" t="s">
        <v>3242</v>
      </c>
      <c r="C880" t="s">
        <v>3245</v>
      </c>
      <c r="D880" t="s">
        <v>2264</v>
      </c>
      <c r="E880">
        <v>-13519858</v>
      </c>
    </row>
    <row r="881" spans="1:5" x14ac:dyDescent="0.25">
      <c r="A881" t="s">
        <v>3246</v>
      </c>
      <c r="B881" t="s">
        <v>3247</v>
      </c>
      <c r="C881" t="s">
        <v>3248</v>
      </c>
      <c r="D881" t="s">
        <v>2267</v>
      </c>
      <c r="E881">
        <v>-18514793</v>
      </c>
    </row>
    <row r="882" spans="1:5" x14ac:dyDescent="0.25">
      <c r="A882" t="s">
        <v>3246</v>
      </c>
      <c r="B882" t="s">
        <v>3249</v>
      </c>
      <c r="C882" t="s">
        <v>3250</v>
      </c>
      <c r="D882" t="s">
        <v>2254</v>
      </c>
      <c r="E882">
        <v>18944324</v>
      </c>
    </row>
    <row r="883" spans="1:5" x14ac:dyDescent="0.25">
      <c r="A883" t="s">
        <v>3246</v>
      </c>
      <c r="B883" t="s">
        <v>3246</v>
      </c>
      <c r="C883" t="s">
        <v>3250</v>
      </c>
      <c r="D883" t="s">
        <v>2264</v>
      </c>
      <c r="E883">
        <v>-429531</v>
      </c>
    </row>
    <row r="884" spans="1:5" x14ac:dyDescent="0.25">
      <c r="A884" t="s">
        <v>3251</v>
      </c>
      <c r="B884" t="s">
        <v>3252</v>
      </c>
      <c r="C884">
        <v>52705</v>
      </c>
      <c r="D884" t="s">
        <v>2267</v>
      </c>
      <c r="E884">
        <v>-31105900</v>
      </c>
    </row>
    <row r="885" spans="1:5" x14ac:dyDescent="0.25">
      <c r="A885" t="s">
        <v>3251</v>
      </c>
      <c r="B885" t="s">
        <v>3253</v>
      </c>
      <c r="C885" t="s">
        <v>3254</v>
      </c>
      <c r="D885" t="s">
        <v>2254</v>
      </c>
      <c r="E885">
        <v>32966667</v>
      </c>
    </row>
    <row r="886" spans="1:5" x14ac:dyDescent="0.25">
      <c r="A886" t="s">
        <v>3251</v>
      </c>
      <c r="B886" t="s">
        <v>3251</v>
      </c>
      <c r="C886" t="s">
        <v>3254</v>
      </c>
      <c r="D886" t="s">
        <v>2264</v>
      </c>
      <c r="E886">
        <v>-1860767</v>
      </c>
    </row>
    <row r="887" spans="1:5" x14ac:dyDescent="0.25">
      <c r="A887" t="s">
        <v>3255</v>
      </c>
      <c r="B887" t="s">
        <v>3256</v>
      </c>
      <c r="C887">
        <v>52709</v>
      </c>
      <c r="D887" t="s">
        <v>2267</v>
      </c>
      <c r="E887">
        <v>-6343368</v>
      </c>
    </row>
    <row r="888" spans="1:5" x14ac:dyDescent="0.25">
      <c r="A888" t="s">
        <v>3255</v>
      </c>
      <c r="B888" t="s">
        <v>3257</v>
      </c>
      <c r="C888" t="s">
        <v>3258</v>
      </c>
      <c r="D888" t="s">
        <v>2254</v>
      </c>
      <c r="E888">
        <v>34856407</v>
      </c>
    </row>
    <row r="889" spans="1:5" x14ac:dyDescent="0.25">
      <c r="A889" t="s">
        <v>3255</v>
      </c>
      <c r="B889" t="s">
        <v>3255</v>
      </c>
      <c r="C889" t="s">
        <v>3258</v>
      </c>
      <c r="D889" t="s">
        <v>2264</v>
      </c>
      <c r="E889">
        <v>-28513039</v>
      </c>
    </row>
    <row r="890" spans="1:5" x14ac:dyDescent="0.25">
      <c r="A890" t="s">
        <v>3259</v>
      </c>
      <c r="B890" t="s">
        <v>3260</v>
      </c>
      <c r="C890">
        <v>58400</v>
      </c>
      <c r="D890" t="s">
        <v>2267</v>
      </c>
      <c r="E890">
        <v>-33670624</v>
      </c>
    </row>
    <row r="891" spans="1:5" x14ac:dyDescent="0.25">
      <c r="A891" t="s">
        <v>3259</v>
      </c>
      <c r="B891" t="s">
        <v>3261</v>
      </c>
      <c r="C891" t="s">
        <v>3262</v>
      </c>
      <c r="D891" t="s">
        <v>2254</v>
      </c>
      <c r="E891">
        <v>32966667</v>
      </c>
    </row>
    <row r="892" spans="1:5" x14ac:dyDescent="0.25">
      <c r="A892" t="s">
        <v>3259</v>
      </c>
      <c r="B892" t="s">
        <v>3259</v>
      </c>
      <c r="C892">
        <v>58400</v>
      </c>
      <c r="D892" t="s">
        <v>2264</v>
      </c>
      <c r="E892">
        <v>703957</v>
      </c>
    </row>
    <row r="893" spans="1:5" x14ac:dyDescent="0.25">
      <c r="A893" t="s">
        <v>3263</v>
      </c>
      <c r="B893" t="s">
        <v>3264</v>
      </c>
      <c r="C893">
        <v>58401</v>
      </c>
      <c r="D893" t="s">
        <v>2267</v>
      </c>
      <c r="E893">
        <v>-36066290</v>
      </c>
    </row>
    <row r="894" spans="1:5" x14ac:dyDescent="0.25">
      <c r="A894" t="s">
        <v>3263</v>
      </c>
      <c r="B894" t="s">
        <v>3265</v>
      </c>
      <c r="C894" t="s">
        <v>3266</v>
      </c>
      <c r="D894" t="s">
        <v>2254</v>
      </c>
      <c r="E894">
        <v>34856407</v>
      </c>
    </row>
    <row r="895" spans="1:5" x14ac:dyDescent="0.25">
      <c r="A895" t="s">
        <v>3263</v>
      </c>
      <c r="B895" t="s">
        <v>3263</v>
      </c>
      <c r="C895">
        <v>58401</v>
      </c>
      <c r="D895" t="s">
        <v>2264</v>
      </c>
      <c r="E895">
        <v>1209883</v>
      </c>
    </row>
    <row r="896" spans="1:5" x14ac:dyDescent="0.25">
      <c r="A896" t="s">
        <v>3267</v>
      </c>
      <c r="B896" t="s">
        <v>3268</v>
      </c>
      <c r="C896">
        <v>61032</v>
      </c>
      <c r="D896" t="s">
        <v>2267</v>
      </c>
      <c r="E896">
        <v>-33928380</v>
      </c>
    </row>
    <row r="897" spans="1:5" x14ac:dyDescent="0.25">
      <c r="A897" t="s">
        <v>3267</v>
      </c>
      <c r="B897" t="s">
        <v>3269</v>
      </c>
      <c r="C897" t="s">
        <v>3270</v>
      </c>
      <c r="D897" t="s">
        <v>2254</v>
      </c>
      <c r="E897">
        <v>15513365</v>
      </c>
    </row>
    <row r="898" spans="1:5" x14ac:dyDescent="0.25">
      <c r="A898" t="s">
        <v>3267</v>
      </c>
      <c r="B898" t="s">
        <v>3267</v>
      </c>
      <c r="C898">
        <v>61032</v>
      </c>
      <c r="D898" t="s">
        <v>2264</v>
      </c>
      <c r="E898">
        <v>18415015</v>
      </c>
    </row>
    <row r="899" spans="1:5" x14ac:dyDescent="0.25">
      <c r="A899" t="s">
        <v>3271</v>
      </c>
      <c r="B899" t="s">
        <v>3272</v>
      </c>
      <c r="C899">
        <v>55257</v>
      </c>
      <c r="D899" t="s">
        <v>2267</v>
      </c>
      <c r="E899">
        <v>-7052228</v>
      </c>
    </row>
    <row r="900" spans="1:5" x14ac:dyDescent="0.25">
      <c r="A900" t="s">
        <v>3271</v>
      </c>
      <c r="B900" t="s">
        <v>3273</v>
      </c>
      <c r="C900" t="s">
        <v>2489</v>
      </c>
      <c r="D900" t="s">
        <v>2254</v>
      </c>
      <c r="E900">
        <v>34856407</v>
      </c>
    </row>
    <row r="901" spans="1:5" x14ac:dyDescent="0.25">
      <c r="A901" t="s">
        <v>3271</v>
      </c>
      <c r="B901" t="s">
        <v>3271</v>
      </c>
      <c r="C901" t="s">
        <v>2489</v>
      </c>
      <c r="D901" t="s">
        <v>2264</v>
      </c>
      <c r="E901">
        <v>-27804179</v>
      </c>
    </row>
    <row r="902" spans="1:5" x14ac:dyDescent="0.25">
      <c r="A902" t="s">
        <v>3274</v>
      </c>
      <c r="B902" t="s">
        <v>3275</v>
      </c>
      <c r="C902">
        <v>26767</v>
      </c>
      <c r="D902" t="s">
        <v>2267</v>
      </c>
      <c r="E902">
        <v>-19360903</v>
      </c>
    </row>
    <row r="903" spans="1:5" x14ac:dyDescent="0.25">
      <c r="A903" t="s">
        <v>3274</v>
      </c>
      <c r="B903" t="s">
        <v>3276</v>
      </c>
      <c r="C903" t="s">
        <v>3277</v>
      </c>
      <c r="D903" t="s">
        <v>2254</v>
      </c>
      <c r="E903">
        <v>19474480</v>
      </c>
    </row>
    <row r="904" spans="1:5" x14ac:dyDescent="0.25">
      <c r="A904" t="s">
        <v>3274</v>
      </c>
      <c r="B904" t="s">
        <v>3274</v>
      </c>
      <c r="C904" t="s">
        <v>3277</v>
      </c>
      <c r="D904" t="s">
        <v>2264</v>
      </c>
      <c r="E904">
        <v>-113577</v>
      </c>
    </row>
    <row r="905" spans="1:5" x14ac:dyDescent="0.25">
      <c r="A905" t="s">
        <v>3278</v>
      </c>
      <c r="B905" t="s">
        <v>3279</v>
      </c>
      <c r="C905">
        <v>26771</v>
      </c>
      <c r="D905" t="s">
        <v>2267</v>
      </c>
      <c r="E905">
        <v>-3830309</v>
      </c>
    </row>
    <row r="906" spans="1:5" x14ac:dyDescent="0.25">
      <c r="A906" t="s">
        <v>3278</v>
      </c>
      <c r="B906" t="s">
        <v>3280</v>
      </c>
      <c r="C906" t="s">
        <v>3281</v>
      </c>
      <c r="D906" t="s">
        <v>2254</v>
      </c>
      <c r="E906">
        <v>18418671</v>
      </c>
    </row>
    <row r="907" spans="1:5" x14ac:dyDescent="0.25">
      <c r="A907" t="s">
        <v>3278</v>
      </c>
      <c r="B907" t="s">
        <v>3278</v>
      </c>
      <c r="C907" t="s">
        <v>3281</v>
      </c>
      <c r="D907" t="s">
        <v>2264</v>
      </c>
      <c r="E907">
        <v>-14588362</v>
      </c>
    </row>
    <row r="908" spans="1:5" x14ac:dyDescent="0.25">
      <c r="A908" t="s">
        <v>3282</v>
      </c>
      <c r="B908" t="s">
        <v>3283</v>
      </c>
      <c r="C908">
        <v>30370</v>
      </c>
      <c r="D908" t="s">
        <v>2267</v>
      </c>
      <c r="E908">
        <v>-1807244</v>
      </c>
    </row>
    <row r="909" spans="1:5" x14ac:dyDescent="0.25">
      <c r="A909" t="s">
        <v>3282</v>
      </c>
      <c r="B909" t="s">
        <v>3284</v>
      </c>
      <c r="C909" t="s">
        <v>3285</v>
      </c>
      <c r="D909" t="s">
        <v>2254</v>
      </c>
      <c r="E909">
        <v>20470722</v>
      </c>
    </row>
    <row r="910" spans="1:5" x14ac:dyDescent="0.25">
      <c r="A910" t="s">
        <v>3282</v>
      </c>
      <c r="B910" t="s">
        <v>3282</v>
      </c>
      <c r="C910" t="s">
        <v>3285</v>
      </c>
      <c r="D910" t="s">
        <v>2264</v>
      </c>
      <c r="E910">
        <v>-18663478</v>
      </c>
    </row>
    <row r="911" spans="1:5" x14ac:dyDescent="0.25">
      <c r="A911" t="s">
        <v>3286</v>
      </c>
      <c r="B911" t="s">
        <v>3287</v>
      </c>
      <c r="C911">
        <v>66513</v>
      </c>
      <c r="D911" t="s">
        <v>2267</v>
      </c>
      <c r="E911">
        <v>-36461085</v>
      </c>
    </row>
    <row r="912" spans="1:5" x14ac:dyDescent="0.25">
      <c r="A912" t="s">
        <v>3286</v>
      </c>
      <c r="B912" t="s">
        <v>3288</v>
      </c>
      <c r="C912" t="s">
        <v>3289</v>
      </c>
      <c r="D912" t="s">
        <v>2254</v>
      </c>
      <c r="E912">
        <v>34822452</v>
      </c>
    </row>
    <row r="913" spans="1:5" x14ac:dyDescent="0.25">
      <c r="A913" t="s">
        <v>3286</v>
      </c>
      <c r="B913" t="s">
        <v>3286</v>
      </c>
      <c r="C913">
        <v>66513</v>
      </c>
      <c r="D913" t="s">
        <v>2264</v>
      </c>
      <c r="E913">
        <v>1638633</v>
      </c>
    </row>
    <row r="914" spans="1:5" x14ac:dyDescent="0.25">
      <c r="A914" t="s">
        <v>3290</v>
      </c>
      <c r="B914" t="s">
        <v>3291</v>
      </c>
      <c r="C914">
        <v>66514</v>
      </c>
      <c r="D914" t="s">
        <v>2267</v>
      </c>
      <c r="E914">
        <v>-26137478</v>
      </c>
    </row>
    <row r="915" spans="1:5" x14ac:dyDescent="0.25">
      <c r="A915" t="s">
        <v>3290</v>
      </c>
      <c r="B915" t="s">
        <v>3292</v>
      </c>
      <c r="C915" t="s">
        <v>3293</v>
      </c>
      <c r="D915" t="s">
        <v>2254</v>
      </c>
      <c r="E915">
        <v>37300071</v>
      </c>
    </row>
    <row r="916" spans="1:5" x14ac:dyDescent="0.25">
      <c r="A916" t="s">
        <v>3290</v>
      </c>
      <c r="B916" t="s">
        <v>3290</v>
      </c>
      <c r="C916" t="s">
        <v>3293</v>
      </c>
      <c r="D916" t="s">
        <v>2264</v>
      </c>
      <c r="E916">
        <v>-11162593</v>
      </c>
    </row>
    <row r="917" spans="1:5" x14ac:dyDescent="0.25">
      <c r="A917" t="s">
        <v>3294</v>
      </c>
      <c r="B917" t="s">
        <v>3295</v>
      </c>
      <c r="C917" t="s">
        <v>3296</v>
      </c>
      <c r="D917" t="s">
        <v>2254</v>
      </c>
      <c r="E917">
        <v>80259724</v>
      </c>
    </row>
    <row r="918" spans="1:5" x14ac:dyDescent="0.25">
      <c r="A918" t="s">
        <v>3294</v>
      </c>
      <c r="B918" t="s">
        <v>3294</v>
      </c>
      <c r="C918" t="s">
        <v>3296</v>
      </c>
      <c r="D918" t="s">
        <v>2255</v>
      </c>
      <c r="E918">
        <v>-80259724</v>
      </c>
    </row>
    <row r="919" spans="1:5" x14ac:dyDescent="0.25">
      <c r="A919" t="s">
        <v>3297</v>
      </c>
      <c r="B919" t="s">
        <v>3298</v>
      </c>
      <c r="C919">
        <v>18030</v>
      </c>
      <c r="D919" t="s">
        <v>2267</v>
      </c>
      <c r="E919">
        <v>-171657</v>
      </c>
    </row>
    <row r="920" spans="1:5" x14ac:dyDescent="0.25">
      <c r="A920" t="s">
        <v>3297</v>
      </c>
      <c r="B920" t="s">
        <v>3299</v>
      </c>
      <c r="C920">
        <v>25818</v>
      </c>
      <c r="D920" t="s">
        <v>2267</v>
      </c>
      <c r="E920">
        <v>-19500</v>
      </c>
    </row>
    <row r="921" spans="1:5" x14ac:dyDescent="0.25">
      <c r="A921" t="s">
        <v>3297</v>
      </c>
      <c r="B921" t="s">
        <v>3300</v>
      </c>
      <c r="C921">
        <v>25464</v>
      </c>
      <c r="D921" t="s">
        <v>2267</v>
      </c>
      <c r="E921">
        <v>-107733</v>
      </c>
    </row>
    <row r="922" spans="1:5" x14ac:dyDescent="0.25">
      <c r="A922" t="s">
        <v>3297</v>
      </c>
      <c r="B922" t="s">
        <v>3301</v>
      </c>
      <c r="C922">
        <v>28973</v>
      </c>
      <c r="D922" t="s">
        <v>2267</v>
      </c>
      <c r="E922">
        <v>-59600</v>
      </c>
    </row>
    <row r="923" spans="1:5" x14ac:dyDescent="0.25">
      <c r="A923" t="s">
        <v>3297</v>
      </c>
      <c r="B923" t="s">
        <v>3302</v>
      </c>
      <c r="C923">
        <v>29738</v>
      </c>
      <c r="D923" t="s">
        <v>2267</v>
      </c>
      <c r="E923">
        <v>-6500</v>
      </c>
    </row>
    <row r="924" spans="1:5" x14ac:dyDescent="0.25">
      <c r="A924" t="s">
        <v>3297</v>
      </c>
      <c r="B924" t="s">
        <v>3303</v>
      </c>
      <c r="C924">
        <v>30511</v>
      </c>
      <c r="D924" t="s">
        <v>2267</v>
      </c>
      <c r="E924">
        <v>-6500</v>
      </c>
    </row>
    <row r="925" spans="1:5" x14ac:dyDescent="0.25">
      <c r="A925" t="s">
        <v>3297</v>
      </c>
      <c r="B925" t="s">
        <v>3304</v>
      </c>
      <c r="C925">
        <v>30333</v>
      </c>
      <c r="D925" t="s">
        <v>2267</v>
      </c>
      <c r="E925">
        <v>-6500</v>
      </c>
    </row>
    <row r="926" spans="1:5" x14ac:dyDescent="0.25">
      <c r="A926" t="s">
        <v>3297</v>
      </c>
      <c r="B926" t="s">
        <v>3305</v>
      </c>
      <c r="C926">
        <v>31513</v>
      </c>
      <c r="D926" t="s">
        <v>2267</v>
      </c>
      <c r="E926">
        <v>-6500</v>
      </c>
    </row>
    <row r="927" spans="1:5" x14ac:dyDescent="0.25">
      <c r="A927" t="s">
        <v>3297</v>
      </c>
      <c r="B927" t="s">
        <v>3306</v>
      </c>
      <c r="C927">
        <v>35715</v>
      </c>
      <c r="D927" t="s">
        <v>2267</v>
      </c>
      <c r="E927">
        <v>-19500</v>
      </c>
    </row>
    <row r="928" spans="1:5" x14ac:dyDescent="0.25">
      <c r="A928" t="s">
        <v>3297</v>
      </c>
      <c r="B928" t="s">
        <v>3307</v>
      </c>
      <c r="C928">
        <v>32425</v>
      </c>
      <c r="D928" t="s">
        <v>2267</v>
      </c>
      <c r="E928">
        <v>-26000</v>
      </c>
    </row>
    <row r="929" spans="1:5" x14ac:dyDescent="0.25">
      <c r="A929" t="s">
        <v>3297</v>
      </c>
      <c r="B929" t="s">
        <v>3308</v>
      </c>
      <c r="C929">
        <v>37899</v>
      </c>
      <c r="D929" t="s">
        <v>2267</v>
      </c>
      <c r="E929">
        <v>-110700</v>
      </c>
    </row>
    <row r="930" spans="1:5" x14ac:dyDescent="0.25">
      <c r="A930" t="s">
        <v>3297</v>
      </c>
      <c r="B930" t="s">
        <v>3309</v>
      </c>
      <c r="C930">
        <v>40346</v>
      </c>
      <c r="D930" t="s">
        <v>2267</v>
      </c>
      <c r="E930">
        <v>-721048</v>
      </c>
    </row>
    <row r="931" spans="1:5" x14ac:dyDescent="0.25">
      <c r="A931" t="s">
        <v>3297</v>
      </c>
      <c r="B931" t="s">
        <v>3310</v>
      </c>
      <c r="C931">
        <v>38575</v>
      </c>
      <c r="D931" t="s">
        <v>2267</v>
      </c>
      <c r="E931">
        <v>-70038</v>
      </c>
    </row>
    <row r="932" spans="1:5" x14ac:dyDescent="0.25">
      <c r="A932" t="s">
        <v>3297</v>
      </c>
      <c r="B932" t="s">
        <v>3311</v>
      </c>
      <c r="C932">
        <v>39080</v>
      </c>
      <c r="D932" t="s">
        <v>2267</v>
      </c>
      <c r="E932">
        <v>-275280</v>
      </c>
    </row>
    <row r="933" spans="1:5" x14ac:dyDescent="0.25">
      <c r="A933" t="s">
        <v>3297</v>
      </c>
      <c r="B933" t="s">
        <v>3312</v>
      </c>
      <c r="C933">
        <v>39600</v>
      </c>
      <c r="D933" t="s">
        <v>2267</v>
      </c>
      <c r="E933">
        <v>-377748</v>
      </c>
    </row>
    <row r="934" spans="1:5" x14ac:dyDescent="0.25">
      <c r="A934" t="s">
        <v>3297</v>
      </c>
      <c r="B934" t="s">
        <v>3313</v>
      </c>
      <c r="C934">
        <v>39842</v>
      </c>
      <c r="D934" t="s">
        <v>2267</v>
      </c>
      <c r="E934">
        <v>-219270</v>
      </c>
    </row>
    <row r="935" spans="1:5" x14ac:dyDescent="0.25">
      <c r="A935" t="s">
        <v>3297</v>
      </c>
      <c r="B935" t="s">
        <v>3314</v>
      </c>
      <c r="C935">
        <v>39849</v>
      </c>
      <c r="D935" t="s">
        <v>2267</v>
      </c>
      <c r="E935">
        <v>-342839</v>
      </c>
    </row>
    <row r="936" spans="1:5" x14ac:dyDescent="0.25">
      <c r="A936" t="s">
        <v>3297</v>
      </c>
      <c r="B936" t="s">
        <v>3315</v>
      </c>
      <c r="C936">
        <v>39256</v>
      </c>
      <c r="D936" t="s">
        <v>2267</v>
      </c>
      <c r="E936">
        <v>-6500</v>
      </c>
    </row>
    <row r="937" spans="1:5" x14ac:dyDescent="0.25">
      <c r="A937" t="s">
        <v>3297</v>
      </c>
      <c r="B937" t="s">
        <v>3316</v>
      </c>
      <c r="C937">
        <v>39746</v>
      </c>
      <c r="D937" t="s">
        <v>2267</v>
      </c>
      <c r="E937">
        <v>-26000</v>
      </c>
    </row>
    <row r="938" spans="1:5" x14ac:dyDescent="0.25">
      <c r="A938" t="s">
        <v>3297</v>
      </c>
      <c r="B938" t="s">
        <v>3317</v>
      </c>
      <c r="C938">
        <v>41057</v>
      </c>
      <c r="D938" t="s">
        <v>2267</v>
      </c>
      <c r="E938">
        <v>-6500</v>
      </c>
    </row>
    <row r="939" spans="1:5" x14ac:dyDescent="0.25">
      <c r="A939" t="s">
        <v>3297</v>
      </c>
      <c r="B939" t="s">
        <v>3318</v>
      </c>
      <c r="C939">
        <v>41009</v>
      </c>
      <c r="D939" t="s">
        <v>2267</v>
      </c>
      <c r="E939">
        <v>-5917135</v>
      </c>
    </row>
    <row r="940" spans="1:5" x14ac:dyDescent="0.25">
      <c r="A940" t="s">
        <v>3297</v>
      </c>
      <c r="B940" t="s">
        <v>3319</v>
      </c>
      <c r="C940">
        <v>41325</v>
      </c>
      <c r="D940" t="s">
        <v>2267</v>
      </c>
      <c r="E940">
        <v>-161024</v>
      </c>
    </row>
    <row r="941" spans="1:5" x14ac:dyDescent="0.25">
      <c r="A941" t="s">
        <v>3297</v>
      </c>
      <c r="B941" t="s">
        <v>3320</v>
      </c>
      <c r="C941">
        <v>40860</v>
      </c>
      <c r="D941" t="s">
        <v>2267</v>
      </c>
      <c r="E941">
        <v>-59600</v>
      </c>
    </row>
    <row r="942" spans="1:5" x14ac:dyDescent="0.25">
      <c r="A942" t="s">
        <v>3297</v>
      </c>
      <c r="B942" t="s">
        <v>3321</v>
      </c>
      <c r="C942">
        <v>40965</v>
      </c>
      <c r="D942" t="s">
        <v>2267</v>
      </c>
      <c r="E942">
        <v>-1179097</v>
      </c>
    </row>
    <row r="943" spans="1:5" x14ac:dyDescent="0.25">
      <c r="A943" t="s">
        <v>3297</v>
      </c>
      <c r="B943" t="s">
        <v>3322</v>
      </c>
      <c r="C943">
        <v>41331</v>
      </c>
      <c r="D943" t="s">
        <v>2267</v>
      </c>
      <c r="E943">
        <v>-59600</v>
      </c>
    </row>
    <row r="944" spans="1:5" x14ac:dyDescent="0.25">
      <c r="A944" t="s">
        <v>3297</v>
      </c>
      <c r="B944" t="s">
        <v>3323</v>
      </c>
      <c r="C944">
        <v>41475</v>
      </c>
      <c r="D944" t="s">
        <v>2267</v>
      </c>
      <c r="E944">
        <v>-416680</v>
      </c>
    </row>
    <row r="945" spans="1:5" x14ac:dyDescent="0.25">
      <c r="A945" t="s">
        <v>3297</v>
      </c>
      <c r="B945" t="s">
        <v>3324</v>
      </c>
      <c r="C945">
        <v>41392</v>
      </c>
      <c r="D945" t="s">
        <v>2267</v>
      </c>
      <c r="E945">
        <v>-6500</v>
      </c>
    </row>
    <row r="946" spans="1:5" x14ac:dyDescent="0.25">
      <c r="A946" t="s">
        <v>3297</v>
      </c>
      <c r="B946" t="s">
        <v>2780</v>
      </c>
      <c r="C946">
        <v>28301</v>
      </c>
      <c r="D946" t="s">
        <v>2264</v>
      </c>
      <c r="E946">
        <v>-96523</v>
      </c>
    </row>
    <row r="947" spans="1:5" x14ac:dyDescent="0.25">
      <c r="A947" t="s">
        <v>3297</v>
      </c>
      <c r="B947" t="s">
        <v>2874</v>
      </c>
      <c r="C947">
        <v>28588</v>
      </c>
      <c r="D947" t="s">
        <v>2264</v>
      </c>
      <c r="E947">
        <v>-9339</v>
      </c>
    </row>
    <row r="948" spans="1:5" x14ac:dyDescent="0.25">
      <c r="A948" t="s">
        <v>3297</v>
      </c>
      <c r="B948" t="s">
        <v>2900</v>
      </c>
      <c r="C948">
        <v>13267</v>
      </c>
      <c r="D948" t="s">
        <v>2264</v>
      </c>
      <c r="E948">
        <v>-2202466</v>
      </c>
    </row>
    <row r="949" spans="1:5" x14ac:dyDescent="0.25">
      <c r="A949" t="s">
        <v>3297</v>
      </c>
      <c r="B949" t="s">
        <v>3057</v>
      </c>
      <c r="C949">
        <v>31428</v>
      </c>
      <c r="D949" t="s">
        <v>2264</v>
      </c>
      <c r="E949">
        <v>-55079</v>
      </c>
    </row>
    <row r="950" spans="1:5" x14ac:dyDescent="0.25">
      <c r="A950" t="s">
        <v>3297</v>
      </c>
      <c r="B950" t="s">
        <v>3075</v>
      </c>
      <c r="C950">
        <v>35550</v>
      </c>
      <c r="D950" t="s">
        <v>2264</v>
      </c>
      <c r="E950">
        <v>-6500</v>
      </c>
    </row>
    <row r="951" spans="1:5" x14ac:dyDescent="0.25">
      <c r="A951" t="s">
        <v>3297</v>
      </c>
      <c r="B951" t="s">
        <v>3079</v>
      </c>
      <c r="C951">
        <v>30522</v>
      </c>
      <c r="D951" t="s">
        <v>2264</v>
      </c>
      <c r="E951">
        <v>-3250</v>
      </c>
    </row>
    <row r="952" spans="1:5" x14ac:dyDescent="0.25">
      <c r="A952" t="s">
        <v>3297</v>
      </c>
      <c r="B952" t="s">
        <v>3091</v>
      </c>
      <c r="C952">
        <v>32685</v>
      </c>
      <c r="D952" t="s">
        <v>2264</v>
      </c>
      <c r="E952">
        <v>-16250</v>
      </c>
    </row>
    <row r="953" spans="1:5" x14ac:dyDescent="0.25">
      <c r="A953" t="s">
        <v>3297</v>
      </c>
      <c r="B953" t="s">
        <v>3095</v>
      </c>
      <c r="C953">
        <v>38481</v>
      </c>
      <c r="D953" t="s">
        <v>2264</v>
      </c>
      <c r="E953">
        <v>-46600</v>
      </c>
    </row>
    <row r="954" spans="1:5" x14ac:dyDescent="0.25">
      <c r="A954" t="s">
        <v>3297</v>
      </c>
      <c r="B954" t="s">
        <v>3125</v>
      </c>
      <c r="C954">
        <v>42607</v>
      </c>
      <c r="D954" t="s">
        <v>2264</v>
      </c>
      <c r="E954">
        <v>-23013</v>
      </c>
    </row>
    <row r="955" spans="1:5" x14ac:dyDescent="0.25">
      <c r="A955" t="s">
        <v>3297</v>
      </c>
      <c r="B955" t="s">
        <v>3131</v>
      </c>
      <c r="C955">
        <v>42729</v>
      </c>
      <c r="D955" t="s">
        <v>2264</v>
      </c>
      <c r="E955">
        <v>-14752</v>
      </c>
    </row>
    <row r="956" spans="1:5" x14ac:dyDescent="0.25">
      <c r="A956" t="s">
        <v>3297</v>
      </c>
      <c r="B956" t="s">
        <v>3147</v>
      </c>
      <c r="C956">
        <v>42763</v>
      </c>
      <c r="D956" t="s">
        <v>2264</v>
      </c>
      <c r="E956">
        <v>-2020</v>
      </c>
    </row>
    <row r="957" spans="1:5" x14ac:dyDescent="0.25">
      <c r="A957" t="s">
        <v>3297</v>
      </c>
      <c r="B957" t="s">
        <v>3199</v>
      </c>
      <c r="C957">
        <v>28114</v>
      </c>
      <c r="D957" t="s">
        <v>2264</v>
      </c>
      <c r="E957">
        <v>-51210</v>
      </c>
    </row>
    <row r="958" spans="1:5" x14ac:dyDescent="0.25">
      <c r="A958" t="s">
        <v>3297</v>
      </c>
      <c r="B958" t="s">
        <v>3208</v>
      </c>
      <c r="C958">
        <v>38293</v>
      </c>
      <c r="D958" t="s">
        <v>2264</v>
      </c>
      <c r="E958">
        <v>-83700</v>
      </c>
    </row>
    <row r="959" spans="1:5" x14ac:dyDescent="0.25">
      <c r="A959" t="s">
        <v>3297</v>
      </c>
      <c r="B959" t="s">
        <v>3212</v>
      </c>
      <c r="C959">
        <v>39050</v>
      </c>
      <c r="D959" t="s">
        <v>2264</v>
      </c>
      <c r="E959">
        <v>-2667</v>
      </c>
    </row>
    <row r="960" spans="1:5" x14ac:dyDescent="0.25">
      <c r="A960" t="s">
        <v>3297</v>
      </c>
      <c r="B960" t="s">
        <v>3224</v>
      </c>
      <c r="C960">
        <v>42123</v>
      </c>
      <c r="D960" t="s">
        <v>2264</v>
      </c>
      <c r="E960">
        <v>-64423</v>
      </c>
    </row>
    <row r="961" spans="1:5" x14ac:dyDescent="0.25">
      <c r="A961" t="s">
        <v>3297</v>
      </c>
      <c r="B961" t="s">
        <v>3234</v>
      </c>
      <c r="C961">
        <v>42575</v>
      </c>
      <c r="D961" t="s">
        <v>2264</v>
      </c>
      <c r="E961">
        <v>-13820</v>
      </c>
    </row>
    <row r="962" spans="1:5" x14ac:dyDescent="0.25">
      <c r="A962" t="s">
        <v>3297</v>
      </c>
      <c r="B962" t="s">
        <v>3325</v>
      </c>
      <c r="C962">
        <v>14748921882</v>
      </c>
      <c r="D962" t="s">
        <v>2254</v>
      </c>
      <c r="E962">
        <v>13068522</v>
      </c>
    </row>
    <row r="963" spans="1:5" x14ac:dyDescent="0.25">
      <c r="A963" t="s">
        <v>3297</v>
      </c>
      <c r="B963" t="s">
        <v>3297</v>
      </c>
      <c r="C963">
        <v>42575</v>
      </c>
      <c r="D963" t="s">
        <v>2264</v>
      </c>
      <c r="E963">
        <v>8639</v>
      </c>
    </row>
    <row r="964" spans="1:5" x14ac:dyDescent="0.25">
      <c r="A964" t="s">
        <v>3326</v>
      </c>
      <c r="B964" t="s">
        <v>2310</v>
      </c>
      <c r="C964" t="s">
        <v>476</v>
      </c>
      <c r="D964" t="s">
        <v>2261</v>
      </c>
      <c r="E964">
        <v>-8856519</v>
      </c>
    </row>
    <row r="965" spans="1:5" x14ac:dyDescent="0.25">
      <c r="A965" t="s">
        <v>3326</v>
      </c>
      <c r="B965" t="s">
        <v>2314</v>
      </c>
      <c r="C965" t="s">
        <v>2315</v>
      </c>
      <c r="D965" t="s">
        <v>2261</v>
      </c>
      <c r="E965">
        <v>-1792603</v>
      </c>
    </row>
    <row r="966" spans="1:5" x14ac:dyDescent="0.25">
      <c r="A966" t="s">
        <v>3326</v>
      </c>
      <c r="B966" t="s">
        <v>3327</v>
      </c>
      <c r="C966" t="s">
        <v>3328</v>
      </c>
      <c r="D966" t="s">
        <v>2267</v>
      </c>
      <c r="E966">
        <v>-2467925</v>
      </c>
    </row>
    <row r="967" spans="1:5" x14ac:dyDescent="0.25">
      <c r="A967" t="s">
        <v>3326</v>
      </c>
      <c r="B967" t="s">
        <v>3329</v>
      </c>
      <c r="C967" t="s">
        <v>3330</v>
      </c>
      <c r="D967" t="s">
        <v>2267</v>
      </c>
      <c r="E967">
        <v>-2181394</v>
      </c>
    </row>
    <row r="968" spans="1:5" x14ac:dyDescent="0.25">
      <c r="A968" t="s">
        <v>3326</v>
      </c>
      <c r="B968" t="s">
        <v>3331</v>
      </c>
      <c r="C968" t="s">
        <v>3332</v>
      </c>
      <c r="D968" t="s">
        <v>2254</v>
      </c>
      <c r="E968">
        <v>15431021</v>
      </c>
    </row>
    <row r="969" spans="1:5" x14ac:dyDescent="0.25">
      <c r="A969" t="s">
        <v>3326</v>
      </c>
      <c r="B969" t="s">
        <v>3326</v>
      </c>
      <c r="C969" t="s">
        <v>3332</v>
      </c>
      <c r="D969" t="s">
        <v>2264</v>
      </c>
      <c r="E969">
        <v>-132580</v>
      </c>
    </row>
    <row r="970" spans="1:5" x14ac:dyDescent="0.25">
      <c r="A970" t="s">
        <v>3333</v>
      </c>
      <c r="B970" t="s">
        <v>2347</v>
      </c>
      <c r="C970" t="s">
        <v>478</v>
      </c>
      <c r="D970" t="s">
        <v>2261</v>
      </c>
      <c r="E970">
        <v>-850760</v>
      </c>
    </row>
    <row r="971" spans="1:5" x14ac:dyDescent="0.25">
      <c r="A971" t="s">
        <v>3333</v>
      </c>
      <c r="B971" t="s">
        <v>2352</v>
      </c>
      <c r="C971" t="s">
        <v>439</v>
      </c>
      <c r="D971" t="s">
        <v>2261</v>
      </c>
      <c r="E971">
        <v>-899529</v>
      </c>
    </row>
    <row r="972" spans="1:5" x14ac:dyDescent="0.25">
      <c r="A972" t="s">
        <v>3333</v>
      </c>
      <c r="B972" t="s">
        <v>2358</v>
      </c>
      <c r="C972" t="s">
        <v>2359</v>
      </c>
      <c r="D972" t="s">
        <v>2261</v>
      </c>
      <c r="E972">
        <v>-1478987</v>
      </c>
    </row>
    <row r="973" spans="1:5" x14ac:dyDescent="0.25">
      <c r="A973" t="s">
        <v>3333</v>
      </c>
      <c r="B973" t="s">
        <v>2381</v>
      </c>
      <c r="C973" t="s">
        <v>480</v>
      </c>
      <c r="D973" t="s">
        <v>2261</v>
      </c>
      <c r="E973">
        <v>-1183848</v>
      </c>
    </row>
    <row r="974" spans="1:5" x14ac:dyDescent="0.25">
      <c r="A974" t="s">
        <v>3333</v>
      </c>
      <c r="B974" t="s">
        <v>2393</v>
      </c>
      <c r="C974" t="s">
        <v>469</v>
      </c>
      <c r="D974" t="s">
        <v>2261</v>
      </c>
      <c r="E974">
        <v>-120706</v>
      </c>
    </row>
    <row r="975" spans="1:5" x14ac:dyDescent="0.25">
      <c r="A975" t="s">
        <v>3333</v>
      </c>
      <c r="B975" t="s">
        <v>2407</v>
      </c>
      <c r="C975" t="s">
        <v>470</v>
      </c>
      <c r="D975" t="s">
        <v>2261</v>
      </c>
      <c r="E975">
        <v>-5261</v>
      </c>
    </row>
    <row r="976" spans="1:5" x14ac:dyDescent="0.25">
      <c r="A976" t="s">
        <v>3333</v>
      </c>
      <c r="B976" t="s">
        <v>2418</v>
      </c>
      <c r="C976" t="s">
        <v>471</v>
      </c>
      <c r="D976" t="s">
        <v>2261</v>
      </c>
      <c r="E976">
        <v>-7230</v>
      </c>
    </row>
    <row r="977" spans="1:5" x14ac:dyDescent="0.25">
      <c r="A977" t="s">
        <v>3333</v>
      </c>
      <c r="B977" t="s">
        <v>2384</v>
      </c>
      <c r="C977" t="s">
        <v>2387</v>
      </c>
      <c r="D977" t="s">
        <v>2264</v>
      </c>
      <c r="E977">
        <v>4793415</v>
      </c>
    </row>
    <row r="978" spans="1:5" x14ac:dyDescent="0.25">
      <c r="A978" t="s">
        <v>3333</v>
      </c>
      <c r="B978" t="s">
        <v>3333</v>
      </c>
      <c r="C978" t="s">
        <v>2387</v>
      </c>
      <c r="D978" t="s">
        <v>2264</v>
      </c>
      <c r="E978">
        <v>-247094</v>
      </c>
    </row>
    <row r="979" spans="1:5" x14ac:dyDescent="0.25">
      <c r="A979" t="s">
        <v>3334</v>
      </c>
      <c r="B979" t="s">
        <v>2429</v>
      </c>
      <c r="C979" t="s">
        <v>2430</v>
      </c>
      <c r="D979" t="s">
        <v>2261</v>
      </c>
      <c r="E979">
        <v>-1280289</v>
      </c>
    </row>
    <row r="980" spans="1:5" x14ac:dyDescent="0.25">
      <c r="A980" t="s">
        <v>3334</v>
      </c>
      <c r="B980" t="s">
        <v>2396</v>
      </c>
      <c r="C980" t="s">
        <v>2400</v>
      </c>
      <c r="D980" t="s">
        <v>2264</v>
      </c>
      <c r="E980">
        <v>1731181</v>
      </c>
    </row>
    <row r="981" spans="1:5" x14ac:dyDescent="0.25">
      <c r="A981" t="s">
        <v>3334</v>
      </c>
      <c r="B981" t="s">
        <v>3334</v>
      </c>
      <c r="C981" t="s">
        <v>2400</v>
      </c>
      <c r="D981" t="s">
        <v>2264</v>
      </c>
      <c r="E981">
        <v>-450892</v>
      </c>
    </row>
    <row r="982" spans="1:5" x14ac:dyDescent="0.25">
      <c r="A982" t="s">
        <v>3335</v>
      </c>
      <c r="B982" t="s">
        <v>2424</v>
      </c>
      <c r="C982" t="s">
        <v>433</v>
      </c>
      <c r="D982" t="s">
        <v>2261</v>
      </c>
      <c r="E982">
        <v>-3513390</v>
      </c>
    </row>
    <row r="983" spans="1:5" x14ac:dyDescent="0.25">
      <c r="A983" t="s">
        <v>3335</v>
      </c>
      <c r="B983" t="s">
        <v>2401</v>
      </c>
      <c r="C983" t="s">
        <v>2405</v>
      </c>
      <c r="D983" t="s">
        <v>2264</v>
      </c>
      <c r="E983">
        <v>6274917</v>
      </c>
    </row>
    <row r="984" spans="1:5" x14ac:dyDescent="0.25">
      <c r="A984" t="s">
        <v>3335</v>
      </c>
      <c r="B984" t="s">
        <v>3335</v>
      </c>
      <c r="C984" t="s">
        <v>2405</v>
      </c>
      <c r="D984" t="s">
        <v>2264</v>
      </c>
      <c r="E984">
        <v>-2761527</v>
      </c>
    </row>
    <row r="985" spans="1:5" x14ac:dyDescent="0.25">
      <c r="A985" t="s">
        <v>3336</v>
      </c>
      <c r="B985" t="s">
        <v>2461</v>
      </c>
      <c r="C985" t="s">
        <v>467</v>
      </c>
      <c r="D985" t="s">
        <v>2261</v>
      </c>
      <c r="E985">
        <v>-15430779</v>
      </c>
    </row>
    <row r="986" spans="1:5" x14ac:dyDescent="0.25">
      <c r="A986" t="s">
        <v>3336</v>
      </c>
      <c r="B986" t="s">
        <v>3337</v>
      </c>
      <c r="C986" t="s">
        <v>3338</v>
      </c>
      <c r="D986" t="s">
        <v>2254</v>
      </c>
      <c r="E986">
        <v>18514793</v>
      </c>
    </row>
    <row r="987" spans="1:5" x14ac:dyDescent="0.25">
      <c r="A987" t="s">
        <v>3336</v>
      </c>
      <c r="B987" t="s">
        <v>3336</v>
      </c>
      <c r="C987" t="s">
        <v>3338</v>
      </c>
      <c r="D987" t="s">
        <v>2264</v>
      </c>
      <c r="E987">
        <v>-3084014</v>
      </c>
    </row>
    <row r="988" spans="1:5" x14ac:dyDescent="0.25">
      <c r="A988" t="s">
        <v>3339</v>
      </c>
      <c r="B988" t="s">
        <v>2467</v>
      </c>
      <c r="C988" t="s">
        <v>430</v>
      </c>
      <c r="D988" t="s">
        <v>2261</v>
      </c>
      <c r="E988">
        <v>-16678231</v>
      </c>
    </row>
    <row r="989" spans="1:5" x14ac:dyDescent="0.25">
      <c r="A989" t="s">
        <v>3339</v>
      </c>
      <c r="B989" t="s">
        <v>3340</v>
      </c>
      <c r="C989" t="s">
        <v>3341</v>
      </c>
      <c r="D989" t="s">
        <v>2254</v>
      </c>
      <c r="E989">
        <v>19576161</v>
      </c>
    </row>
    <row r="990" spans="1:5" x14ac:dyDescent="0.25">
      <c r="A990" t="s">
        <v>3339</v>
      </c>
      <c r="B990" t="s">
        <v>3339</v>
      </c>
      <c r="C990" t="s">
        <v>3341</v>
      </c>
      <c r="D990" t="s">
        <v>2264</v>
      </c>
      <c r="E990">
        <v>-2897930</v>
      </c>
    </row>
    <row r="991" spans="1:5" x14ac:dyDescent="0.25">
      <c r="A991" t="s">
        <v>3342</v>
      </c>
      <c r="B991" t="s">
        <v>2454</v>
      </c>
      <c r="C991" t="s">
        <v>2459</v>
      </c>
      <c r="D991" t="s">
        <v>2264</v>
      </c>
      <c r="E991">
        <v>750299</v>
      </c>
    </row>
    <row r="992" spans="1:5" x14ac:dyDescent="0.25">
      <c r="A992" t="s">
        <v>3342</v>
      </c>
      <c r="B992" t="s">
        <v>2592</v>
      </c>
      <c r="C992" t="s">
        <v>457</v>
      </c>
      <c r="D992" t="s">
        <v>2264</v>
      </c>
      <c r="E992">
        <v>-145795</v>
      </c>
    </row>
    <row r="993" spans="1:5" x14ac:dyDescent="0.25">
      <c r="A993" t="s">
        <v>3342</v>
      </c>
      <c r="B993" t="s">
        <v>3342</v>
      </c>
      <c r="C993" t="s">
        <v>2459</v>
      </c>
      <c r="D993" t="s">
        <v>2264</v>
      </c>
      <c r="E993">
        <v>-604504</v>
      </c>
    </row>
    <row r="994" spans="1:5" x14ac:dyDescent="0.25">
      <c r="A994" t="s">
        <v>3343</v>
      </c>
      <c r="B994" t="s">
        <v>3344</v>
      </c>
      <c r="C994" t="s">
        <v>429</v>
      </c>
      <c r="D994" t="s">
        <v>3345</v>
      </c>
      <c r="E994">
        <v>-296386</v>
      </c>
    </row>
    <row r="995" spans="1:5" x14ac:dyDescent="0.25">
      <c r="A995" t="s">
        <v>3343</v>
      </c>
      <c r="B995" t="s">
        <v>3346</v>
      </c>
      <c r="C995" t="s">
        <v>449</v>
      </c>
      <c r="D995" t="s">
        <v>3345</v>
      </c>
      <c r="E995">
        <v>-785820</v>
      </c>
    </row>
    <row r="996" spans="1:5" x14ac:dyDescent="0.25">
      <c r="A996" t="s">
        <v>3343</v>
      </c>
      <c r="B996" t="s">
        <v>3347</v>
      </c>
      <c r="C996" t="s">
        <v>450</v>
      </c>
      <c r="D996" t="s">
        <v>3345</v>
      </c>
      <c r="E996">
        <v>-565157</v>
      </c>
    </row>
    <row r="997" spans="1:5" x14ac:dyDescent="0.25">
      <c r="A997" t="s">
        <v>3343</v>
      </c>
      <c r="B997" t="s">
        <v>3348</v>
      </c>
      <c r="C997" t="s">
        <v>2327</v>
      </c>
      <c r="D997" t="s">
        <v>3345</v>
      </c>
      <c r="E997">
        <v>-55725</v>
      </c>
    </row>
    <row r="998" spans="1:5" x14ac:dyDescent="0.25">
      <c r="A998" t="s">
        <v>3343</v>
      </c>
      <c r="B998" t="s">
        <v>3349</v>
      </c>
      <c r="C998" t="s">
        <v>480</v>
      </c>
      <c r="D998" t="s">
        <v>3345</v>
      </c>
      <c r="E998">
        <v>-621305</v>
      </c>
    </row>
    <row r="999" spans="1:5" x14ac:dyDescent="0.25">
      <c r="A999" t="s">
        <v>3343</v>
      </c>
      <c r="B999" t="s">
        <v>2596</v>
      </c>
      <c r="C999">
        <v>13601</v>
      </c>
      <c r="D999" t="s">
        <v>2264</v>
      </c>
      <c r="E999">
        <v>-4460</v>
      </c>
    </row>
    <row r="1000" spans="1:5" x14ac:dyDescent="0.25">
      <c r="A1000" t="s">
        <v>3343</v>
      </c>
      <c r="B1000" t="s">
        <v>2737</v>
      </c>
      <c r="C1000">
        <v>24608</v>
      </c>
      <c r="D1000" t="s">
        <v>2264</v>
      </c>
      <c r="E1000">
        <v>-493417</v>
      </c>
    </row>
    <row r="1001" spans="1:5" x14ac:dyDescent="0.25">
      <c r="A1001" t="s">
        <v>3343</v>
      </c>
      <c r="B1001" t="s">
        <v>2909</v>
      </c>
      <c r="C1001">
        <v>36920</v>
      </c>
      <c r="D1001" t="s">
        <v>2264</v>
      </c>
      <c r="E1001">
        <v>-333080</v>
      </c>
    </row>
    <row r="1002" spans="1:5" x14ac:dyDescent="0.25">
      <c r="A1002" t="s">
        <v>3343</v>
      </c>
      <c r="B1002" t="s">
        <v>2913</v>
      </c>
      <c r="C1002" t="s">
        <v>2489</v>
      </c>
      <c r="D1002" t="s">
        <v>2264</v>
      </c>
      <c r="E1002">
        <v>16328521</v>
      </c>
    </row>
    <row r="1003" spans="1:5" x14ac:dyDescent="0.25">
      <c r="A1003" t="s">
        <v>3343</v>
      </c>
      <c r="B1003" t="s">
        <v>2988</v>
      </c>
      <c r="C1003">
        <v>44596</v>
      </c>
      <c r="D1003" t="s">
        <v>2264</v>
      </c>
      <c r="E1003">
        <v>-1907322</v>
      </c>
    </row>
    <row r="1004" spans="1:5" x14ac:dyDescent="0.25">
      <c r="A1004" t="s">
        <v>3343</v>
      </c>
      <c r="B1004" t="s">
        <v>3195</v>
      </c>
      <c r="C1004">
        <v>50751</v>
      </c>
      <c r="D1004" t="s">
        <v>2264</v>
      </c>
      <c r="E1004">
        <v>-2701249</v>
      </c>
    </row>
    <row r="1005" spans="1:5" x14ac:dyDescent="0.25">
      <c r="A1005" t="s">
        <v>3343</v>
      </c>
      <c r="B1005" t="s">
        <v>3343</v>
      </c>
      <c r="C1005" t="s">
        <v>2489</v>
      </c>
      <c r="D1005" t="s">
        <v>2264</v>
      </c>
      <c r="E1005">
        <v>-8564600</v>
      </c>
    </row>
    <row r="1006" spans="1:5" x14ac:dyDescent="0.25">
      <c r="A1006" t="s">
        <v>3350</v>
      </c>
      <c r="B1006" t="s">
        <v>3351</v>
      </c>
      <c r="C1006" t="s">
        <v>426</v>
      </c>
      <c r="D1006" t="s">
        <v>3345</v>
      </c>
      <c r="E1006">
        <v>-975132</v>
      </c>
    </row>
    <row r="1007" spans="1:5" x14ac:dyDescent="0.25">
      <c r="A1007" t="s">
        <v>3350</v>
      </c>
      <c r="B1007" t="s">
        <v>3352</v>
      </c>
      <c r="C1007" t="s">
        <v>427</v>
      </c>
      <c r="D1007" t="s">
        <v>3345</v>
      </c>
      <c r="E1007">
        <v>-996324</v>
      </c>
    </row>
    <row r="1008" spans="1:5" x14ac:dyDescent="0.25">
      <c r="A1008" t="s">
        <v>3350</v>
      </c>
      <c r="B1008" t="s">
        <v>3353</v>
      </c>
      <c r="C1008" t="s">
        <v>446</v>
      </c>
      <c r="D1008" t="s">
        <v>3345</v>
      </c>
      <c r="E1008">
        <v>-920089</v>
      </c>
    </row>
    <row r="1009" spans="1:5" x14ac:dyDescent="0.25">
      <c r="A1009" t="s">
        <v>3350</v>
      </c>
      <c r="B1009" t="s">
        <v>3354</v>
      </c>
      <c r="C1009" t="s">
        <v>447</v>
      </c>
      <c r="D1009" t="s">
        <v>3345</v>
      </c>
      <c r="E1009">
        <v>-1200554</v>
      </c>
    </row>
    <row r="1010" spans="1:5" x14ac:dyDescent="0.25">
      <c r="A1010" t="s">
        <v>3350</v>
      </c>
      <c r="B1010" t="s">
        <v>3355</v>
      </c>
      <c r="C1010" t="s">
        <v>448</v>
      </c>
      <c r="D1010" t="s">
        <v>3345</v>
      </c>
      <c r="E1010">
        <v>-1382906</v>
      </c>
    </row>
    <row r="1011" spans="1:5" x14ac:dyDescent="0.25">
      <c r="A1011" t="s">
        <v>3350</v>
      </c>
      <c r="B1011" t="s">
        <v>3356</v>
      </c>
      <c r="C1011" t="s">
        <v>2336</v>
      </c>
      <c r="D1011" t="s">
        <v>3345</v>
      </c>
      <c r="E1011">
        <v>-2273012</v>
      </c>
    </row>
    <row r="1012" spans="1:5" x14ac:dyDescent="0.25">
      <c r="A1012" t="s">
        <v>3350</v>
      </c>
      <c r="B1012" t="s">
        <v>3357</v>
      </c>
      <c r="C1012" t="s">
        <v>444</v>
      </c>
      <c r="D1012" t="s">
        <v>3345</v>
      </c>
      <c r="E1012">
        <v>-1526467</v>
      </c>
    </row>
    <row r="1013" spans="1:5" x14ac:dyDescent="0.25">
      <c r="A1013" t="s">
        <v>3350</v>
      </c>
      <c r="B1013" t="s">
        <v>3358</v>
      </c>
      <c r="C1013" t="s">
        <v>433</v>
      </c>
      <c r="D1013" t="s">
        <v>3345</v>
      </c>
      <c r="E1013">
        <v>-1755399</v>
      </c>
    </row>
    <row r="1014" spans="1:5" x14ac:dyDescent="0.25">
      <c r="A1014" t="s">
        <v>3350</v>
      </c>
      <c r="B1014" t="s">
        <v>3359</v>
      </c>
      <c r="C1014" t="s">
        <v>434</v>
      </c>
      <c r="D1014" t="s">
        <v>3345</v>
      </c>
      <c r="E1014">
        <v>-1331248</v>
      </c>
    </row>
    <row r="1015" spans="1:5" x14ac:dyDescent="0.25">
      <c r="A1015" t="s">
        <v>3350</v>
      </c>
      <c r="B1015" t="s">
        <v>3360</v>
      </c>
      <c r="C1015" t="s">
        <v>2456</v>
      </c>
      <c r="D1015" t="s">
        <v>3345</v>
      </c>
      <c r="E1015">
        <v>-1420898</v>
      </c>
    </row>
    <row r="1016" spans="1:5" x14ac:dyDescent="0.25">
      <c r="A1016" t="s">
        <v>3350</v>
      </c>
      <c r="B1016" t="s">
        <v>2984</v>
      </c>
      <c r="C1016" t="s">
        <v>2987</v>
      </c>
      <c r="D1016" t="s">
        <v>2264</v>
      </c>
      <c r="E1016">
        <v>14845886</v>
      </c>
    </row>
    <row r="1017" spans="1:5" x14ac:dyDescent="0.25">
      <c r="A1017" t="s">
        <v>3350</v>
      </c>
      <c r="B1017" t="s">
        <v>3350</v>
      </c>
      <c r="C1017" t="s">
        <v>2987</v>
      </c>
      <c r="D1017" t="s">
        <v>2264</v>
      </c>
      <c r="E1017">
        <v>-1063857</v>
      </c>
    </row>
    <row r="1018" spans="1:5" x14ac:dyDescent="0.25">
      <c r="A1018" t="s">
        <v>3361</v>
      </c>
      <c r="B1018" t="s">
        <v>3362</v>
      </c>
      <c r="C1018" t="s">
        <v>2315</v>
      </c>
      <c r="D1018" t="s">
        <v>3345</v>
      </c>
      <c r="E1018">
        <v>-3163737</v>
      </c>
    </row>
    <row r="1019" spans="1:5" x14ac:dyDescent="0.25">
      <c r="A1019" t="s">
        <v>3361</v>
      </c>
      <c r="B1019" t="s">
        <v>3363</v>
      </c>
      <c r="C1019" t="s">
        <v>441</v>
      </c>
      <c r="D1019" t="s">
        <v>3345</v>
      </c>
      <c r="E1019">
        <v>-3836433</v>
      </c>
    </row>
    <row r="1020" spans="1:5" x14ac:dyDescent="0.25">
      <c r="A1020" t="s">
        <v>3361</v>
      </c>
      <c r="B1020" t="s">
        <v>3364</v>
      </c>
      <c r="C1020" t="s">
        <v>2376</v>
      </c>
      <c r="D1020" t="s">
        <v>3345</v>
      </c>
      <c r="E1020">
        <v>-2622581</v>
      </c>
    </row>
    <row r="1021" spans="1:5" x14ac:dyDescent="0.25">
      <c r="A1021" t="s">
        <v>3361</v>
      </c>
      <c r="B1021" t="s">
        <v>3365</v>
      </c>
      <c r="C1021" t="s">
        <v>442</v>
      </c>
      <c r="D1021" t="s">
        <v>3345</v>
      </c>
      <c r="E1021">
        <v>-3215208</v>
      </c>
    </row>
    <row r="1022" spans="1:5" x14ac:dyDescent="0.25">
      <c r="A1022" t="s">
        <v>3361</v>
      </c>
      <c r="B1022" t="s">
        <v>3366</v>
      </c>
      <c r="C1022" t="s">
        <v>437</v>
      </c>
      <c r="D1022" t="s">
        <v>3345</v>
      </c>
      <c r="E1022">
        <v>-3194559</v>
      </c>
    </row>
    <row r="1023" spans="1:5" x14ac:dyDescent="0.25">
      <c r="A1023" t="s">
        <v>3361</v>
      </c>
      <c r="B1023" t="s">
        <v>2745</v>
      </c>
      <c r="C1023" t="s">
        <v>2748</v>
      </c>
      <c r="D1023" t="s">
        <v>2264</v>
      </c>
      <c r="E1023">
        <v>17297838</v>
      </c>
    </row>
    <row r="1024" spans="1:5" x14ac:dyDescent="0.25">
      <c r="A1024" t="s">
        <v>3361</v>
      </c>
      <c r="B1024" t="s">
        <v>3361</v>
      </c>
      <c r="C1024" t="s">
        <v>2748</v>
      </c>
      <c r="D1024" t="s">
        <v>2264</v>
      </c>
      <c r="E1024">
        <v>-1265320</v>
      </c>
    </row>
    <row r="1025" spans="1:5" x14ac:dyDescent="0.25">
      <c r="A1025" t="s">
        <v>3367</v>
      </c>
      <c r="B1025" t="s">
        <v>3368</v>
      </c>
      <c r="C1025" t="s">
        <v>443</v>
      </c>
      <c r="D1025" t="s">
        <v>3345</v>
      </c>
      <c r="E1025">
        <v>-4649823</v>
      </c>
    </row>
    <row r="1026" spans="1:5" x14ac:dyDescent="0.25">
      <c r="A1026" t="s">
        <v>3367</v>
      </c>
      <c r="B1026" t="s">
        <v>3369</v>
      </c>
      <c r="C1026" t="s">
        <v>2403</v>
      </c>
      <c r="D1026" t="s">
        <v>3345</v>
      </c>
      <c r="E1026">
        <v>-3896641</v>
      </c>
    </row>
    <row r="1027" spans="1:5" x14ac:dyDescent="0.25">
      <c r="A1027" t="s">
        <v>3367</v>
      </c>
      <c r="B1027" t="s">
        <v>3370</v>
      </c>
      <c r="C1027" t="s">
        <v>3371</v>
      </c>
      <c r="D1027" t="s">
        <v>2254</v>
      </c>
      <c r="E1027">
        <v>20089615</v>
      </c>
    </row>
    <row r="1028" spans="1:5" x14ac:dyDescent="0.25">
      <c r="A1028" t="s">
        <v>3367</v>
      </c>
      <c r="B1028" t="s">
        <v>3238</v>
      </c>
      <c r="C1028">
        <v>47873</v>
      </c>
      <c r="D1028" t="s">
        <v>2264</v>
      </c>
      <c r="E1028">
        <v>-11882986</v>
      </c>
    </row>
    <row r="1029" spans="1:5" x14ac:dyDescent="0.25">
      <c r="A1029" t="s">
        <v>3367</v>
      </c>
      <c r="B1029" t="s">
        <v>3367</v>
      </c>
      <c r="C1029">
        <v>47873</v>
      </c>
      <c r="D1029" t="s">
        <v>2264</v>
      </c>
      <c r="E1029">
        <v>339835</v>
      </c>
    </row>
    <row r="1030" spans="1:5" x14ac:dyDescent="0.25">
      <c r="A1030" t="s">
        <v>3372</v>
      </c>
      <c r="B1030" t="s">
        <v>3373</v>
      </c>
      <c r="C1030">
        <v>55255</v>
      </c>
      <c r="D1030" t="s">
        <v>2267</v>
      </c>
      <c r="E1030">
        <v>-33638031</v>
      </c>
    </row>
    <row r="1031" spans="1:5" x14ac:dyDescent="0.25">
      <c r="A1031" t="s">
        <v>3372</v>
      </c>
      <c r="B1031" t="s">
        <v>3374</v>
      </c>
      <c r="C1031" t="s">
        <v>2912</v>
      </c>
      <c r="D1031" t="s">
        <v>2254</v>
      </c>
      <c r="E1031">
        <v>32966667</v>
      </c>
    </row>
    <row r="1032" spans="1:5" x14ac:dyDescent="0.25">
      <c r="A1032" t="s">
        <v>3372</v>
      </c>
      <c r="B1032" t="s">
        <v>3372</v>
      </c>
      <c r="C1032">
        <v>55255</v>
      </c>
      <c r="D1032" t="s">
        <v>2264</v>
      </c>
      <c r="E1032">
        <v>671364</v>
      </c>
    </row>
    <row r="1033" spans="1:5" x14ac:dyDescent="0.25">
      <c r="A1033" t="s">
        <v>3375</v>
      </c>
      <c r="B1033" t="s">
        <v>3376</v>
      </c>
      <c r="C1033" t="s">
        <v>3377</v>
      </c>
      <c r="D1033" t="s">
        <v>2254</v>
      </c>
      <c r="E1033">
        <v>16402633</v>
      </c>
    </row>
    <row r="1034" spans="1:5" x14ac:dyDescent="0.25">
      <c r="A1034" t="s">
        <v>3375</v>
      </c>
      <c r="B1034" t="s">
        <v>3259</v>
      </c>
      <c r="C1034">
        <v>58400</v>
      </c>
      <c r="D1034" t="s">
        <v>2264</v>
      </c>
      <c r="E1034">
        <v>-703957</v>
      </c>
    </row>
    <row r="1035" spans="1:5" x14ac:dyDescent="0.25">
      <c r="A1035" t="s">
        <v>3375</v>
      </c>
      <c r="B1035" t="s">
        <v>3263</v>
      </c>
      <c r="C1035">
        <v>58401</v>
      </c>
      <c r="D1035" t="s">
        <v>2264</v>
      </c>
      <c r="E1035">
        <v>-1209883</v>
      </c>
    </row>
    <row r="1036" spans="1:5" x14ac:dyDescent="0.25">
      <c r="A1036" t="s">
        <v>3375</v>
      </c>
      <c r="B1036" t="s">
        <v>3375</v>
      </c>
      <c r="C1036" t="s">
        <v>3377</v>
      </c>
      <c r="D1036" t="s">
        <v>2264</v>
      </c>
      <c r="E1036">
        <v>-14488793</v>
      </c>
    </row>
    <row r="1037" spans="1:5" x14ac:dyDescent="0.25">
      <c r="A1037" t="s">
        <v>3378</v>
      </c>
      <c r="B1037" t="s">
        <v>3267</v>
      </c>
      <c r="C1037">
        <v>61032</v>
      </c>
      <c r="D1037" t="s">
        <v>2264</v>
      </c>
      <c r="E1037">
        <v>-18415015</v>
      </c>
    </row>
    <row r="1038" spans="1:5" x14ac:dyDescent="0.25">
      <c r="A1038" t="s">
        <v>3378</v>
      </c>
      <c r="B1038" t="s">
        <v>3282</v>
      </c>
      <c r="C1038" t="s">
        <v>3285</v>
      </c>
      <c r="D1038" t="s">
        <v>2264</v>
      </c>
      <c r="E1038">
        <v>18663478</v>
      </c>
    </row>
    <row r="1039" spans="1:5" x14ac:dyDescent="0.25">
      <c r="A1039" t="s">
        <v>3378</v>
      </c>
      <c r="B1039" t="s">
        <v>3378</v>
      </c>
      <c r="C1039" t="s">
        <v>3285</v>
      </c>
      <c r="D1039" t="s">
        <v>2264</v>
      </c>
      <c r="E1039">
        <v>-248463</v>
      </c>
    </row>
    <row r="1040" spans="1:5" x14ac:dyDescent="0.25">
      <c r="A1040" t="s">
        <v>3379</v>
      </c>
      <c r="B1040" t="s">
        <v>3251</v>
      </c>
      <c r="C1040" t="s">
        <v>3254</v>
      </c>
      <c r="D1040" t="s">
        <v>2264</v>
      </c>
      <c r="E1040">
        <v>1860767</v>
      </c>
    </row>
    <row r="1041" spans="1:5" x14ac:dyDescent="0.25">
      <c r="A1041" t="s">
        <v>3379</v>
      </c>
      <c r="B1041" t="s">
        <v>3286</v>
      </c>
      <c r="C1041">
        <v>66513</v>
      </c>
      <c r="D1041" t="s">
        <v>2264</v>
      </c>
      <c r="E1041">
        <v>-1638633</v>
      </c>
    </row>
    <row r="1042" spans="1:5" x14ac:dyDescent="0.25">
      <c r="A1042" t="s">
        <v>3379</v>
      </c>
      <c r="B1042" t="s">
        <v>3379</v>
      </c>
      <c r="C1042" t="s">
        <v>3254</v>
      </c>
      <c r="D1042" t="s">
        <v>2264</v>
      </c>
      <c r="E1042">
        <v>-222134</v>
      </c>
    </row>
    <row r="1043" spans="1:5" x14ac:dyDescent="0.25">
      <c r="A1043" t="s">
        <v>3380</v>
      </c>
      <c r="B1043" t="s">
        <v>3381</v>
      </c>
      <c r="C1043">
        <v>73341</v>
      </c>
      <c r="D1043" t="s">
        <v>2267</v>
      </c>
      <c r="E1043">
        <v>-38751284</v>
      </c>
    </row>
    <row r="1044" spans="1:5" x14ac:dyDescent="0.25">
      <c r="A1044" t="s">
        <v>3380</v>
      </c>
      <c r="B1044" t="s">
        <v>3382</v>
      </c>
      <c r="C1044" t="s">
        <v>3296</v>
      </c>
      <c r="D1044" t="s">
        <v>2254</v>
      </c>
      <c r="E1044">
        <v>80259724</v>
      </c>
    </row>
    <row r="1045" spans="1:5" x14ac:dyDescent="0.25">
      <c r="A1045" t="s">
        <v>3380</v>
      </c>
      <c r="B1045" t="s">
        <v>3380</v>
      </c>
      <c r="C1045" t="s">
        <v>3296</v>
      </c>
      <c r="D1045" t="s">
        <v>2264</v>
      </c>
      <c r="E1045">
        <v>-41508440</v>
      </c>
    </row>
    <row r="1046" spans="1:5" x14ac:dyDescent="0.25">
      <c r="A1046" t="s">
        <v>3383</v>
      </c>
      <c r="B1046" t="s">
        <v>3384</v>
      </c>
      <c r="C1046" t="s">
        <v>3385</v>
      </c>
      <c r="D1046" t="s">
        <v>2254</v>
      </c>
      <c r="E1046">
        <v>150000</v>
      </c>
    </row>
    <row r="1047" spans="1:5" x14ac:dyDescent="0.25">
      <c r="A1047" t="s">
        <v>3383</v>
      </c>
      <c r="B1047" t="s">
        <v>3383</v>
      </c>
      <c r="C1047" t="s">
        <v>3385</v>
      </c>
      <c r="D1047" t="s">
        <v>2255</v>
      </c>
      <c r="E1047">
        <v>-150000</v>
      </c>
    </row>
    <row r="1048" spans="1:5" x14ac:dyDescent="0.25">
      <c r="A1048" t="s">
        <v>3386</v>
      </c>
      <c r="B1048" t="s">
        <v>3387</v>
      </c>
      <c r="C1048" t="s">
        <v>3388</v>
      </c>
      <c r="D1048" t="s">
        <v>2254</v>
      </c>
      <c r="E1048">
        <v>150000</v>
      </c>
    </row>
    <row r="1049" spans="1:5" x14ac:dyDescent="0.25">
      <c r="A1049" t="s">
        <v>3386</v>
      </c>
      <c r="B1049" t="s">
        <v>3386</v>
      </c>
      <c r="C1049" t="s">
        <v>3388</v>
      </c>
      <c r="D1049" t="s">
        <v>2255</v>
      </c>
      <c r="E1049">
        <v>-150000</v>
      </c>
    </row>
    <row r="1050" spans="1:5" x14ac:dyDescent="0.25">
      <c r="A1050" t="s">
        <v>3389</v>
      </c>
      <c r="B1050" t="s">
        <v>3390</v>
      </c>
      <c r="C1050" t="s">
        <v>3385</v>
      </c>
      <c r="D1050" t="s">
        <v>2254</v>
      </c>
      <c r="E1050">
        <v>150000</v>
      </c>
    </row>
    <row r="1051" spans="1:5" x14ac:dyDescent="0.25">
      <c r="A1051" t="s">
        <v>3389</v>
      </c>
      <c r="B1051" t="s">
        <v>3389</v>
      </c>
      <c r="C1051" t="s">
        <v>3385</v>
      </c>
      <c r="D1051" t="s">
        <v>2255</v>
      </c>
      <c r="E1051">
        <v>-150000</v>
      </c>
    </row>
    <row r="1052" spans="1:5" x14ac:dyDescent="0.25">
      <c r="A1052" t="s">
        <v>3391</v>
      </c>
      <c r="B1052" t="s">
        <v>3392</v>
      </c>
      <c r="C1052" t="s">
        <v>3388</v>
      </c>
      <c r="D1052" t="s">
        <v>2254</v>
      </c>
      <c r="E1052">
        <v>150000</v>
      </c>
    </row>
    <row r="1053" spans="1:5" x14ac:dyDescent="0.25">
      <c r="A1053" t="s">
        <v>3391</v>
      </c>
      <c r="B1053" t="s">
        <v>3391</v>
      </c>
      <c r="C1053" t="s">
        <v>3388</v>
      </c>
      <c r="D1053" t="s">
        <v>2255</v>
      </c>
      <c r="E1053">
        <v>-150000</v>
      </c>
    </row>
    <row r="1054" spans="1:5" x14ac:dyDescent="0.25">
      <c r="A1054" t="s">
        <v>3393</v>
      </c>
      <c r="B1054" t="s">
        <v>3394</v>
      </c>
      <c r="C1054">
        <v>73426</v>
      </c>
      <c r="D1054" t="s">
        <v>2267</v>
      </c>
      <c r="E1054">
        <v>-24607038</v>
      </c>
    </row>
    <row r="1055" spans="1:5" x14ac:dyDescent="0.25">
      <c r="A1055" t="s">
        <v>3393</v>
      </c>
      <c r="B1055" t="s">
        <v>3395</v>
      </c>
      <c r="C1055" t="s">
        <v>3396</v>
      </c>
      <c r="D1055" t="s">
        <v>2254</v>
      </c>
      <c r="E1055">
        <v>40540185</v>
      </c>
    </row>
    <row r="1056" spans="1:5" x14ac:dyDescent="0.25">
      <c r="A1056" t="s">
        <v>3393</v>
      </c>
      <c r="B1056" t="s">
        <v>3393</v>
      </c>
      <c r="C1056" t="s">
        <v>3396</v>
      </c>
      <c r="D1056" t="s">
        <v>2264</v>
      </c>
      <c r="E1056">
        <v>-15933147</v>
      </c>
    </row>
    <row r="1057" spans="1:5" x14ac:dyDescent="0.25">
      <c r="A1057" t="s">
        <v>3397</v>
      </c>
      <c r="B1057" t="s">
        <v>3398</v>
      </c>
      <c r="C1057">
        <v>76789</v>
      </c>
      <c r="D1057" t="s">
        <v>2267</v>
      </c>
      <c r="E1057">
        <v>-39906999</v>
      </c>
    </row>
    <row r="1058" spans="1:5" x14ac:dyDescent="0.25">
      <c r="A1058" t="s">
        <v>3397</v>
      </c>
      <c r="B1058" t="s">
        <v>3399</v>
      </c>
      <c r="C1058">
        <v>76790</v>
      </c>
      <c r="D1058" t="s">
        <v>2267</v>
      </c>
      <c r="E1058">
        <v>-25698649</v>
      </c>
    </row>
    <row r="1059" spans="1:5" x14ac:dyDescent="0.25">
      <c r="A1059" t="s">
        <v>3397</v>
      </c>
      <c r="B1059" t="s">
        <v>3380</v>
      </c>
      <c r="C1059" t="s">
        <v>3296</v>
      </c>
      <c r="D1059" t="s">
        <v>2264</v>
      </c>
      <c r="E1059">
        <v>41508440</v>
      </c>
    </row>
    <row r="1060" spans="1:5" x14ac:dyDescent="0.25">
      <c r="A1060" t="s">
        <v>3397</v>
      </c>
      <c r="B1060" t="s">
        <v>3397</v>
      </c>
      <c r="C1060">
        <v>76789</v>
      </c>
      <c r="D1060" t="s">
        <v>2264</v>
      </c>
      <c r="E1060">
        <v>24097208</v>
      </c>
    </row>
    <row r="1061" spans="1:5" x14ac:dyDescent="0.25">
      <c r="A1061" t="s">
        <v>3400</v>
      </c>
      <c r="B1061" t="s">
        <v>3401</v>
      </c>
      <c r="C1061">
        <v>80670</v>
      </c>
      <c r="D1061" t="s">
        <v>2267</v>
      </c>
      <c r="E1061">
        <v>-23245380</v>
      </c>
    </row>
    <row r="1062" spans="1:5" x14ac:dyDescent="0.25">
      <c r="A1062" t="s">
        <v>3400</v>
      </c>
      <c r="B1062" t="s">
        <v>3402</v>
      </c>
      <c r="C1062">
        <v>84340</v>
      </c>
      <c r="D1062" t="s">
        <v>2267</v>
      </c>
      <c r="E1062">
        <v>-40890777</v>
      </c>
    </row>
    <row r="1063" spans="1:5" x14ac:dyDescent="0.25">
      <c r="A1063" t="s">
        <v>3400</v>
      </c>
      <c r="B1063" t="s">
        <v>3403</v>
      </c>
      <c r="C1063" t="s">
        <v>3254</v>
      </c>
      <c r="D1063" t="s">
        <v>2254</v>
      </c>
      <c r="E1063">
        <v>82653383</v>
      </c>
    </row>
    <row r="1064" spans="1:5" x14ac:dyDescent="0.25">
      <c r="A1064" t="s">
        <v>3400</v>
      </c>
      <c r="B1064" t="s">
        <v>3400</v>
      </c>
      <c r="C1064" t="s">
        <v>3254</v>
      </c>
      <c r="D1064" t="s">
        <v>2264</v>
      </c>
      <c r="E1064">
        <v>-18517226</v>
      </c>
    </row>
    <row r="1065" spans="1:5" x14ac:dyDescent="0.25">
      <c r="A1065" t="s">
        <v>3404</v>
      </c>
      <c r="B1065" t="s">
        <v>3405</v>
      </c>
      <c r="C1065">
        <v>84630</v>
      </c>
      <c r="D1065" t="s">
        <v>2267</v>
      </c>
      <c r="E1065">
        <v>-4328324</v>
      </c>
    </row>
    <row r="1066" spans="1:5" x14ac:dyDescent="0.25">
      <c r="A1066" t="s">
        <v>3404</v>
      </c>
      <c r="B1066" t="s">
        <v>3406</v>
      </c>
      <c r="C1066" t="s">
        <v>3407</v>
      </c>
      <c r="D1066" t="s">
        <v>2254</v>
      </c>
      <c r="E1066">
        <v>77745298</v>
      </c>
    </row>
    <row r="1067" spans="1:5" x14ac:dyDescent="0.25">
      <c r="A1067" t="s">
        <v>3404</v>
      </c>
      <c r="B1067" t="s">
        <v>3404</v>
      </c>
      <c r="C1067" t="s">
        <v>3407</v>
      </c>
      <c r="D1067" t="s">
        <v>2264</v>
      </c>
      <c r="E1067">
        <v>-73416974</v>
      </c>
    </row>
    <row r="1068" spans="1:5" x14ac:dyDescent="0.25">
      <c r="A1068" t="s">
        <v>3408</v>
      </c>
      <c r="E1068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55F29-0EA6-4AC0-B4DA-005315F198E6}">
  <dimension ref="A1:G1066"/>
  <sheetViews>
    <sheetView workbookViewId="0">
      <selection activeCell="H8" sqref="H8"/>
    </sheetView>
  </sheetViews>
  <sheetFormatPr baseColWidth="10" defaultRowHeight="15" x14ac:dyDescent="0.25"/>
  <cols>
    <col min="2" max="2" width="17.7109375" bestFit="1" customWidth="1"/>
    <col min="3" max="3" width="14" bestFit="1" customWidth="1"/>
    <col min="4" max="4" width="16.7109375" bestFit="1" customWidth="1"/>
    <col min="5" max="5" width="19.140625" bestFit="1" customWidth="1"/>
    <col min="6" max="6" width="31.7109375" bestFit="1" customWidth="1"/>
    <col min="7" max="7" width="13.5703125" bestFit="1" customWidth="1"/>
  </cols>
  <sheetData>
    <row r="1" spans="1:7" x14ac:dyDescent="0.25">
      <c r="B1" s="28" t="s">
        <v>2246</v>
      </c>
      <c r="C1" s="28" t="s">
        <v>2247</v>
      </c>
      <c r="D1" s="28" t="s">
        <v>2248</v>
      </c>
      <c r="E1" s="28" t="s">
        <v>2249</v>
      </c>
      <c r="F1" s="28" t="s">
        <v>2250</v>
      </c>
      <c r="G1" s="31" t="s">
        <v>3409</v>
      </c>
    </row>
    <row r="2" spans="1:7" x14ac:dyDescent="0.25">
      <c r="A2">
        <v>1</v>
      </c>
      <c r="B2" s="30" t="s">
        <v>2251</v>
      </c>
      <c r="C2" s="29" t="s">
        <v>2252</v>
      </c>
      <c r="D2" t="s">
        <v>2253</v>
      </c>
      <c r="E2" t="s">
        <v>3410</v>
      </c>
      <c r="F2">
        <v>3607461</v>
      </c>
      <c r="G2" t="str">
        <f>IF(LEFT(D2,3)="MPS","GIRO DIRECTO",IF(LEFT(D2,5)="ADRES","PAGO ADRES","TESORERIA"))</f>
        <v>GIRO DIRECTO</v>
      </c>
    </row>
    <row r="3" spans="1:7" x14ac:dyDescent="0.25">
      <c r="A3">
        <v>2</v>
      </c>
      <c r="B3" s="30" t="s">
        <v>2256</v>
      </c>
      <c r="C3" s="29" t="s">
        <v>2257</v>
      </c>
      <c r="D3" t="s">
        <v>2253</v>
      </c>
      <c r="E3" t="s">
        <v>3410</v>
      </c>
      <c r="F3">
        <v>3411874</v>
      </c>
      <c r="G3" t="str">
        <f t="shared" ref="G3:G66" si="0">IF(LEFT(D3,3)="MPS","GIRO DIRECTO",IF(LEFT(D3,5)="ADRES","PAGO ADRES","TESORERIA"))</f>
        <v>GIRO DIRECTO</v>
      </c>
    </row>
    <row r="4" spans="1:7" x14ac:dyDescent="0.25">
      <c r="A4">
        <v>3</v>
      </c>
      <c r="B4" s="30" t="s">
        <v>2258</v>
      </c>
      <c r="C4" s="29" t="s">
        <v>2262</v>
      </c>
      <c r="D4" t="s">
        <v>2263</v>
      </c>
      <c r="E4" t="s">
        <v>3410</v>
      </c>
      <c r="F4">
        <v>2181394</v>
      </c>
      <c r="G4" t="str">
        <f t="shared" si="0"/>
        <v>GIRO DIRECTO</v>
      </c>
    </row>
    <row r="5" spans="1:7" x14ac:dyDescent="0.25">
      <c r="A5">
        <v>4</v>
      </c>
      <c r="B5" s="30" t="s">
        <v>2265</v>
      </c>
      <c r="C5" s="29" t="s">
        <v>2268</v>
      </c>
      <c r="D5" t="s">
        <v>2263</v>
      </c>
      <c r="E5" t="s">
        <v>3410</v>
      </c>
      <c r="F5">
        <v>2297948</v>
      </c>
      <c r="G5" t="str">
        <f t="shared" si="0"/>
        <v>GIRO DIRECTO</v>
      </c>
    </row>
    <row r="6" spans="1:7" x14ac:dyDescent="0.25">
      <c r="A6">
        <v>5</v>
      </c>
      <c r="B6" s="30" t="s">
        <v>2269</v>
      </c>
      <c r="C6" s="29" t="s">
        <v>2271</v>
      </c>
      <c r="D6" t="s">
        <v>2272</v>
      </c>
      <c r="E6" t="s">
        <v>3410</v>
      </c>
      <c r="F6">
        <v>3155573</v>
      </c>
      <c r="G6" t="str">
        <f t="shared" si="0"/>
        <v>GIRO DIRECTO</v>
      </c>
    </row>
    <row r="7" spans="1:7" x14ac:dyDescent="0.25">
      <c r="A7">
        <v>6</v>
      </c>
      <c r="B7" s="30" t="s">
        <v>2273</v>
      </c>
      <c r="C7" s="29" t="s">
        <v>2276</v>
      </c>
      <c r="D7" t="s">
        <v>2272</v>
      </c>
      <c r="E7" t="s">
        <v>3410</v>
      </c>
      <c r="F7">
        <v>2992520</v>
      </c>
      <c r="G7" t="str">
        <f t="shared" si="0"/>
        <v>GIRO DIRECTO</v>
      </c>
    </row>
    <row r="8" spans="1:7" x14ac:dyDescent="0.25">
      <c r="A8">
        <v>7</v>
      </c>
      <c r="B8" s="30" t="s">
        <v>2277</v>
      </c>
      <c r="C8" s="29" t="s">
        <v>2279</v>
      </c>
      <c r="D8" t="s">
        <v>2280</v>
      </c>
      <c r="E8" t="s">
        <v>3410</v>
      </c>
      <c r="F8">
        <v>3607461</v>
      </c>
      <c r="G8" t="str">
        <f t="shared" si="0"/>
        <v>TESORERIA</v>
      </c>
    </row>
    <row r="9" spans="1:7" x14ac:dyDescent="0.25">
      <c r="A9">
        <v>8</v>
      </c>
      <c r="B9" s="30" t="s">
        <v>2281</v>
      </c>
      <c r="C9" s="29" t="s">
        <v>2284</v>
      </c>
      <c r="D9" t="s">
        <v>2280</v>
      </c>
      <c r="E9" t="s">
        <v>3410</v>
      </c>
      <c r="F9">
        <v>3411874</v>
      </c>
      <c r="G9" t="str">
        <f t="shared" si="0"/>
        <v>TESORERIA</v>
      </c>
    </row>
    <row r="10" spans="1:7" x14ac:dyDescent="0.25">
      <c r="A10">
        <v>9</v>
      </c>
      <c r="B10" s="30" t="s">
        <v>2285</v>
      </c>
      <c r="C10" s="29" t="s">
        <v>2288</v>
      </c>
      <c r="D10" t="s">
        <v>2289</v>
      </c>
      <c r="E10" t="s">
        <v>3410</v>
      </c>
      <c r="F10">
        <v>4006897</v>
      </c>
      <c r="G10" t="str">
        <f t="shared" si="0"/>
        <v>GIRO DIRECTO</v>
      </c>
    </row>
    <row r="11" spans="1:7" x14ac:dyDescent="0.25">
      <c r="A11">
        <v>10</v>
      </c>
      <c r="B11" s="30" t="s">
        <v>2290</v>
      </c>
      <c r="C11" s="29" t="s">
        <v>2292</v>
      </c>
      <c r="D11" t="s">
        <v>2289</v>
      </c>
      <c r="E11" t="s">
        <v>3410</v>
      </c>
      <c r="F11">
        <v>4236594</v>
      </c>
      <c r="G11" t="str">
        <f t="shared" si="0"/>
        <v>GIRO DIRECTO</v>
      </c>
    </row>
    <row r="12" spans="1:7" x14ac:dyDescent="0.25">
      <c r="A12">
        <v>11</v>
      </c>
      <c r="B12" s="30" t="s">
        <v>2293</v>
      </c>
      <c r="C12" s="29" t="s">
        <v>2295</v>
      </c>
      <c r="D12" t="s">
        <v>2296</v>
      </c>
      <c r="E12" t="s">
        <v>3410</v>
      </c>
      <c r="F12">
        <v>5630199</v>
      </c>
      <c r="G12" t="str">
        <f t="shared" si="0"/>
        <v>GIRO DIRECTO</v>
      </c>
    </row>
    <row r="13" spans="1:7" x14ac:dyDescent="0.25">
      <c r="A13">
        <v>12</v>
      </c>
      <c r="B13" s="30" t="s">
        <v>2297</v>
      </c>
      <c r="C13" s="29" t="s">
        <v>2300</v>
      </c>
      <c r="D13" t="s">
        <v>2296</v>
      </c>
      <c r="E13" t="s">
        <v>3410</v>
      </c>
      <c r="F13">
        <v>5324944</v>
      </c>
      <c r="G13" t="str">
        <f t="shared" si="0"/>
        <v>GIRO DIRECTO</v>
      </c>
    </row>
    <row r="14" spans="1:7" x14ac:dyDescent="0.25">
      <c r="A14">
        <v>13</v>
      </c>
      <c r="B14" s="30" t="s">
        <v>2301</v>
      </c>
      <c r="C14" s="29" t="s">
        <v>2304</v>
      </c>
      <c r="D14" t="s">
        <v>2305</v>
      </c>
      <c r="E14" t="s">
        <v>3410</v>
      </c>
      <c r="F14">
        <v>5808300</v>
      </c>
      <c r="G14" t="str">
        <f t="shared" si="0"/>
        <v>GIRO DIRECTO</v>
      </c>
    </row>
    <row r="15" spans="1:7" x14ac:dyDescent="0.25">
      <c r="A15">
        <v>14</v>
      </c>
      <c r="B15" s="30" t="s">
        <v>2306</v>
      </c>
      <c r="C15" s="29" t="s">
        <v>2308</v>
      </c>
      <c r="D15" t="s">
        <v>2305</v>
      </c>
      <c r="E15" t="s">
        <v>3410</v>
      </c>
      <c r="F15">
        <v>6141263</v>
      </c>
      <c r="G15" t="str">
        <f t="shared" si="0"/>
        <v>GIRO DIRECTO</v>
      </c>
    </row>
    <row r="16" spans="1:7" x14ac:dyDescent="0.25">
      <c r="A16">
        <v>15</v>
      </c>
      <c r="B16" s="30" t="s">
        <v>2309</v>
      </c>
      <c r="C16" s="29" t="s">
        <v>2311</v>
      </c>
      <c r="D16" t="s">
        <v>2312</v>
      </c>
      <c r="E16" t="s">
        <v>3410</v>
      </c>
      <c r="F16">
        <v>6324326</v>
      </c>
      <c r="G16" t="str">
        <f t="shared" si="0"/>
        <v>GIRO DIRECTO</v>
      </c>
    </row>
    <row r="17" spans="1:7" x14ac:dyDescent="0.25">
      <c r="A17">
        <v>16</v>
      </c>
      <c r="B17" s="30" t="s">
        <v>2313</v>
      </c>
      <c r="C17" s="29" t="s">
        <v>2316</v>
      </c>
      <c r="D17" t="s">
        <v>2312</v>
      </c>
      <c r="E17" t="s">
        <v>3410</v>
      </c>
      <c r="F17">
        <v>6686870</v>
      </c>
      <c r="G17" t="str">
        <f t="shared" si="0"/>
        <v>GIRO DIRECTO</v>
      </c>
    </row>
    <row r="18" spans="1:7" x14ac:dyDescent="0.25">
      <c r="A18">
        <v>17</v>
      </c>
      <c r="B18" s="30" t="s">
        <v>2317</v>
      </c>
      <c r="C18" s="29" t="s">
        <v>2319</v>
      </c>
      <c r="D18" t="s">
        <v>2320</v>
      </c>
      <c r="E18" t="s">
        <v>3410</v>
      </c>
      <c r="F18">
        <v>11266602</v>
      </c>
      <c r="G18" t="str">
        <f t="shared" si="0"/>
        <v>GIRO DIRECTO</v>
      </c>
    </row>
    <row r="19" spans="1:7" x14ac:dyDescent="0.25">
      <c r="A19">
        <v>18</v>
      </c>
      <c r="B19" s="30" t="s">
        <v>2321</v>
      </c>
      <c r="C19" s="29" t="s">
        <v>2323</v>
      </c>
      <c r="D19" t="s">
        <v>2324</v>
      </c>
      <c r="E19" t="s">
        <v>3410</v>
      </c>
      <c r="F19">
        <v>11912465</v>
      </c>
      <c r="G19" t="str">
        <f t="shared" si="0"/>
        <v>GIRO DIRECTO</v>
      </c>
    </row>
    <row r="20" spans="1:7" x14ac:dyDescent="0.25">
      <c r="A20">
        <v>19</v>
      </c>
      <c r="B20" s="30" t="s">
        <v>2325</v>
      </c>
      <c r="C20" s="29" t="s">
        <v>2328</v>
      </c>
      <c r="D20" t="s">
        <v>2329</v>
      </c>
      <c r="E20" t="s">
        <v>3410</v>
      </c>
      <c r="F20">
        <v>15180845</v>
      </c>
      <c r="G20" t="str">
        <f t="shared" si="0"/>
        <v>GIRO DIRECTO</v>
      </c>
    </row>
    <row r="21" spans="1:7" x14ac:dyDescent="0.25">
      <c r="A21">
        <v>20</v>
      </c>
      <c r="B21" s="30" t="s">
        <v>2330</v>
      </c>
      <c r="C21" s="29" t="s">
        <v>2332</v>
      </c>
      <c r="D21" t="s">
        <v>2333</v>
      </c>
      <c r="E21" t="s">
        <v>3410</v>
      </c>
      <c r="F21">
        <v>16051093</v>
      </c>
      <c r="G21" t="str">
        <f t="shared" si="0"/>
        <v>GIRO DIRECTO</v>
      </c>
    </row>
    <row r="22" spans="1:7" x14ac:dyDescent="0.25">
      <c r="A22">
        <v>21</v>
      </c>
      <c r="B22" s="30" t="s">
        <v>2334</v>
      </c>
      <c r="C22" s="29" t="s">
        <v>2338</v>
      </c>
      <c r="D22" t="s">
        <v>2339</v>
      </c>
      <c r="E22" t="s">
        <v>3410</v>
      </c>
      <c r="F22">
        <v>13131374</v>
      </c>
      <c r="G22" t="str">
        <f t="shared" si="0"/>
        <v>GIRO DIRECTO</v>
      </c>
    </row>
    <row r="23" spans="1:7" x14ac:dyDescent="0.25">
      <c r="A23">
        <v>22</v>
      </c>
      <c r="B23" s="30" t="s">
        <v>2340</v>
      </c>
      <c r="C23" s="29" t="s">
        <v>2344</v>
      </c>
      <c r="D23" t="s">
        <v>2345</v>
      </c>
      <c r="E23" t="s">
        <v>3410</v>
      </c>
      <c r="F23">
        <v>12419426</v>
      </c>
      <c r="G23" t="str">
        <f t="shared" si="0"/>
        <v>GIRO DIRECTO</v>
      </c>
    </row>
    <row r="24" spans="1:7" x14ac:dyDescent="0.25">
      <c r="A24">
        <v>23</v>
      </c>
      <c r="B24" s="30" t="s">
        <v>2346</v>
      </c>
      <c r="C24" s="29" t="s">
        <v>2349</v>
      </c>
      <c r="D24" t="s">
        <v>2350</v>
      </c>
      <c r="E24" t="s">
        <v>3410</v>
      </c>
      <c r="F24">
        <v>11607763</v>
      </c>
      <c r="G24" t="str">
        <f t="shared" si="0"/>
        <v>GIRO DIRECTO</v>
      </c>
    </row>
    <row r="25" spans="1:7" x14ac:dyDescent="0.25">
      <c r="A25">
        <v>24</v>
      </c>
      <c r="B25" s="30" t="s">
        <v>2351</v>
      </c>
      <c r="C25" s="29" t="s">
        <v>2354</v>
      </c>
      <c r="D25" t="s">
        <v>2355</v>
      </c>
      <c r="E25" t="s">
        <v>3410</v>
      </c>
      <c r="F25">
        <v>12273183</v>
      </c>
      <c r="G25" t="str">
        <f t="shared" si="0"/>
        <v>GIRO DIRECTO</v>
      </c>
    </row>
    <row r="26" spans="1:7" x14ac:dyDescent="0.25">
      <c r="A26">
        <v>25</v>
      </c>
      <c r="B26" s="30" t="s">
        <v>2357</v>
      </c>
      <c r="C26" s="29" t="s">
        <v>2361</v>
      </c>
      <c r="D26" t="s">
        <v>2362</v>
      </c>
      <c r="E26" t="s">
        <v>3410</v>
      </c>
      <c r="F26">
        <v>11607763</v>
      </c>
      <c r="G26" t="str">
        <f t="shared" si="0"/>
        <v>GIRO DIRECTO</v>
      </c>
    </row>
    <row r="27" spans="1:7" x14ac:dyDescent="0.25">
      <c r="A27">
        <v>26</v>
      </c>
      <c r="B27" s="30" t="s">
        <v>2363</v>
      </c>
      <c r="C27" s="29" t="s">
        <v>2366</v>
      </c>
      <c r="D27" t="s">
        <v>2367</v>
      </c>
      <c r="E27" t="s">
        <v>3410</v>
      </c>
      <c r="F27">
        <v>12273183</v>
      </c>
      <c r="G27" t="str">
        <f t="shared" si="0"/>
        <v>GIRO DIRECTO</v>
      </c>
    </row>
    <row r="28" spans="1:7" x14ac:dyDescent="0.25">
      <c r="A28">
        <v>27</v>
      </c>
      <c r="B28" s="30" t="s">
        <v>2368</v>
      </c>
      <c r="C28" s="29" t="s">
        <v>2372</v>
      </c>
      <c r="D28" t="s">
        <v>2373</v>
      </c>
      <c r="E28" t="s">
        <v>3410</v>
      </c>
      <c r="F28">
        <v>13937511</v>
      </c>
      <c r="G28" t="str">
        <f t="shared" si="0"/>
        <v>GIRO DIRECTO</v>
      </c>
    </row>
    <row r="29" spans="1:7" x14ac:dyDescent="0.25">
      <c r="A29">
        <v>28</v>
      </c>
      <c r="B29" s="30" t="s">
        <v>2374</v>
      </c>
      <c r="C29" s="29" t="s">
        <v>2378</v>
      </c>
      <c r="D29" t="s">
        <v>2379</v>
      </c>
      <c r="E29" t="s">
        <v>3410</v>
      </c>
      <c r="F29">
        <v>14736483</v>
      </c>
      <c r="G29" t="str">
        <f t="shared" si="0"/>
        <v>GIRO DIRECTO</v>
      </c>
    </row>
    <row r="30" spans="1:7" x14ac:dyDescent="0.25">
      <c r="A30">
        <v>29</v>
      </c>
      <c r="B30" s="30" t="s">
        <v>2380</v>
      </c>
      <c r="C30" s="29" t="s">
        <v>2382</v>
      </c>
      <c r="D30" t="s">
        <v>2383</v>
      </c>
      <c r="E30" t="s">
        <v>3410</v>
      </c>
      <c r="F30">
        <v>12789239</v>
      </c>
      <c r="G30" t="str">
        <f t="shared" si="0"/>
        <v>GIRO DIRECTO</v>
      </c>
    </row>
    <row r="31" spans="1:7" x14ac:dyDescent="0.25">
      <c r="A31">
        <v>30</v>
      </c>
      <c r="B31" s="30" t="s">
        <v>2384</v>
      </c>
      <c r="C31" s="29" t="s">
        <v>2386</v>
      </c>
      <c r="D31" t="s">
        <v>2387</v>
      </c>
      <c r="E31" t="s">
        <v>3410</v>
      </c>
      <c r="F31">
        <v>13522388</v>
      </c>
      <c r="G31" t="str">
        <f t="shared" si="0"/>
        <v>GIRO DIRECTO</v>
      </c>
    </row>
    <row r="32" spans="1:7" x14ac:dyDescent="0.25">
      <c r="A32">
        <v>31</v>
      </c>
      <c r="B32" s="30" t="s">
        <v>2388</v>
      </c>
      <c r="C32" s="29" t="s">
        <v>2390</v>
      </c>
      <c r="D32" t="s">
        <v>2391</v>
      </c>
      <c r="E32" t="s">
        <v>3410</v>
      </c>
      <c r="F32">
        <v>14234754</v>
      </c>
      <c r="G32" t="str">
        <f t="shared" si="0"/>
        <v>GIRO DIRECTO</v>
      </c>
    </row>
    <row r="33" spans="1:7" x14ac:dyDescent="0.25">
      <c r="A33">
        <v>32</v>
      </c>
      <c r="B33" s="30" t="s">
        <v>2392</v>
      </c>
      <c r="C33" s="29" t="s">
        <v>2394</v>
      </c>
      <c r="D33" t="s">
        <v>2395</v>
      </c>
      <c r="E33" t="s">
        <v>3410</v>
      </c>
      <c r="F33">
        <v>15050767</v>
      </c>
      <c r="G33" t="str">
        <f t="shared" si="0"/>
        <v>GIRO DIRECTO</v>
      </c>
    </row>
    <row r="34" spans="1:7" x14ac:dyDescent="0.25">
      <c r="A34">
        <v>33</v>
      </c>
      <c r="B34" s="30" t="s">
        <v>2396</v>
      </c>
      <c r="C34" s="29" t="s">
        <v>2399</v>
      </c>
      <c r="D34" t="s">
        <v>2400</v>
      </c>
      <c r="E34" t="s">
        <v>3410</v>
      </c>
      <c r="F34">
        <v>16041183</v>
      </c>
      <c r="G34" t="str">
        <f t="shared" si="0"/>
        <v>GIRO DIRECTO</v>
      </c>
    </row>
    <row r="35" spans="1:7" x14ac:dyDescent="0.25">
      <c r="A35">
        <v>34</v>
      </c>
      <c r="B35" s="30" t="s">
        <v>2401</v>
      </c>
      <c r="C35" s="29" t="s">
        <v>2404</v>
      </c>
      <c r="D35" t="s">
        <v>2405</v>
      </c>
      <c r="E35" t="s">
        <v>3410</v>
      </c>
      <c r="F35">
        <v>15171472</v>
      </c>
      <c r="G35" t="str">
        <f t="shared" si="0"/>
        <v>GIRO DIRECTO</v>
      </c>
    </row>
    <row r="36" spans="1:7" x14ac:dyDescent="0.25">
      <c r="A36">
        <v>35</v>
      </c>
      <c r="B36" s="30" t="s">
        <v>2406</v>
      </c>
      <c r="C36" s="29" t="s">
        <v>2408</v>
      </c>
      <c r="D36" t="s">
        <v>2409</v>
      </c>
      <c r="E36" t="s">
        <v>3410</v>
      </c>
      <c r="F36">
        <v>15130328</v>
      </c>
      <c r="G36" t="str">
        <f t="shared" si="0"/>
        <v>GIRO DIRECTO</v>
      </c>
    </row>
    <row r="37" spans="1:7" x14ac:dyDescent="0.25">
      <c r="A37">
        <v>36</v>
      </c>
      <c r="B37" s="30" t="s">
        <v>2410</v>
      </c>
      <c r="C37" s="29" t="s">
        <v>2412</v>
      </c>
      <c r="D37" t="s">
        <v>2413</v>
      </c>
      <c r="E37" t="s">
        <v>3410</v>
      </c>
      <c r="F37">
        <v>14310002</v>
      </c>
      <c r="G37" t="str">
        <f t="shared" si="0"/>
        <v>GIRO DIRECTO</v>
      </c>
    </row>
    <row r="38" spans="1:7" x14ac:dyDescent="0.25">
      <c r="A38">
        <v>37</v>
      </c>
      <c r="B38" s="30" t="s">
        <v>2414</v>
      </c>
      <c r="C38" s="29" t="s">
        <v>2415</v>
      </c>
      <c r="D38" t="s">
        <v>2416</v>
      </c>
      <c r="E38" t="s">
        <v>3410</v>
      </c>
      <c r="F38">
        <v>38439139</v>
      </c>
      <c r="G38" t="str">
        <f t="shared" si="0"/>
        <v>GIRO DIRECTO</v>
      </c>
    </row>
    <row r="39" spans="1:7" x14ac:dyDescent="0.25">
      <c r="A39">
        <v>38</v>
      </c>
      <c r="B39" s="30" t="s">
        <v>2417</v>
      </c>
      <c r="C39" s="29" t="s">
        <v>2421</v>
      </c>
      <c r="D39" t="s">
        <v>2422</v>
      </c>
      <c r="E39" t="s">
        <v>3410</v>
      </c>
      <c r="F39">
        <v>15135589</v>
      </c>
      <c r="G39" t="str">
        <f t="shared" si="0"/>
        <v>GIRO DIRECTO</v>
      </c>
    </row>
    <row r="40" spans="1:7" x14ac:dyDescent="0.25">
      <c r="A40">
        <v>39</v>
      </c>
      <c r="B40" s="30" t="s">
        <v>2423</v>
      </c>
      <c r="C40" s="29" t="s">
        <v>2426</v>
      </c>
      <c r="D40" t="s">
        <v>2427</v>
      </c>
      <c r="E40" t="s">
        <v>3410</v>
      </c>
      <c r="F40">
        <v>9076919</v>
      </c>
      <c r="G40" t="str">
        <f t="shared" si="0"/>
        <v>GIRO DIRECTO</v>
      </c>
    </row>
    <row r="41" spans="1:7" x14ac:dyDescent="0.25">
      <c r="A41">
        <v>40</v>
      </c>
      <c r="B41" s="30" t="s">
        <v>2428</v>
      </c>
      <c r="C41" s="29" t="s">
        <v>2432</v>
      </c>
      <c r="D41" t="s">
        <v>2433</v>
      </c>
      <c r="E41" t="s">
        <v>3410</v>
      </c>
      <c r="F41">
        <v>15929845</v>
      </c>
      <c r="G41" t="str">
        <f t="shared" si="0"/>
        <v>GIRO DIRECTO</v>
      </c>
    </row>
    <row r="42" spans="1:7" x14ac:dyDescent="0.25">
      <c r="A42">
        <v>41</v>
      </c>
      <c r="B42" s="30" t="s">
        <v>2434</v>
      </c>
      <c r="C42" s="29" t="s">
        <v>2437</v>
      </c>
      <c r="D42" t="s">
        <v>2438</v>
      </c>
      <c r="E42" t="s">
        <v>3410</v>
      </c>
      <c r="F42">
        <v>13422451</v>
      </c>
      <c r="G42" t="str">
        <f t="shared" si="0"/>
        <v>GIRO DIRECTO</v>
      </c>
    </row>
    <row r="43" spans="1:7" x14ac:dyDescent="0.25">
      <c r="A43">
        <v>42</v>
      </c>
      <c r="B43" s="30" t="s">
        <v>2439</v>
      </c>
      <c r="C43" s="29" t="s">
        <v>2442</v>
      </c>
      <c r="D43" t="s">
        <v>2443</v>
      </c>
      <c r="E43" t="s">
        <v>3410</v>
      </c>
      <c r="F43">
        <v>16010888</v>
      </c>
      <c r="G43" t="str">
        <f t="shared" si="0"/>
        <v>GIRO DIRECTO</v>
      </c>
    </row>
    <row r="44" spans="1:7" x14ac:dyDescent="0.25">
      <c r="A44">
        <v>43</v>
      </c>
      <c r="B44" s="30" t="s">
        <v>2444</v>
      </c>
      <c r="C44" s="29" t="s">
        <v>2447</v>
      </c>
      <c r="D44" t="s">
        <v>2448</v>
      </c>
      <c r="E44" t="s">
        <v>3410</v>
      </c>
      <c r="F44">
        <v>15142819</v>
      </c>
      <c r="G44" t="str">
        <f t="shared" si="0"/>
        <v>GIRO DIRECTO</v>
      </c>
    </row>
    <row r="45" spans="1:7" x14ac:dyDescent="0.25">
      <c r="A45">
        <v>44</v>
      </c>
      <c r="B45" s="30" t="s">
        <v>2449</v>
      </c>
      <c r="C45" s="29" t="s">
        <v>2452</v>
      </c>
      <c r="D45" t="s">
        <v>2453</v>
      </c>
      <c r="E45" t="s">
        <v>3410</v>
      </c>
      <c r="F45">
        <v>15955553</v>
      </c>
      <c r="G45" t="str">
        <f t="shared" si="0"/>
        <v>GIRO DIRECTO</v>
      </c>
    </row>
    <row r="46" spans="1:7" x14ac:dyDescent="0.25">
      <c r="A46">
        <v>45</v>
      </c>
      <c r="B46" s="30" t="s">
        <v>2454</v>
      </c>
      <c r="C46" s="29" t="s">
        <v>2458</v>
      </c>
      <c r="D46" t="s">
        <v>2459</v>
      </c>
      <c r="E46" t="s">
        <v>3410</v>
      </c>
      <c r="F46">
        <v>12859170</v>
      </c>
      <c r="G46" t="str">
        <f t="shared" si="0"/>
        <v>GIRO DIRECTO</v>
      </c>
    </row>
    <row r="47" spans="1:7" x14ac:dyDescent="0.25">
      <c r="A47">
        <v>46</v>
      </c>
      <c r="B47" s="30" t="s">
        <v>2460</v>
      </c>
      <c r="C47" s="29" t="s">
        <v>2464</v>
      </c>
      <c r="D47" t="s">
        <v>2465</v>
      </c>
      <c r="E47" t="s">
        <v>3410</v>
      </c>
      <c r="F47">
        <v>3253256</v>
      </c>
      <c r="G47" t="str">
        <f t="shared" si="0"/>
        <v>GIRO DIRECTO</v>
      </c>
    </row>
    <row r="48" spans="1:7" x14ac:dyDescent="0.25">
      <c r="A48">
        <v>47</v>
      </c>
      <c r="B48" s="30" t="s">
        <v>2466</v>
      </c>
      <c r="C48" s="29" t="s">
        <v>2469</v>
      </c>
      <c r="D48" t="s">
        <v>2470</v>
      </c>
      <c r="E48" t="s">
        <v>3410</v>
      </c>
      <c r="F48">
        <v>3076873</v>
      </c>
      <c r="G48" t="str">
        <f t="shared" si="0"/>
        <v>GIRO DIRECTO</v>
      </c>
    </row>
    <row r="49" spans="1:7" x14ac:dyDescent="0.25">
      <c r="A49">
        <v>48</v>
      </c>
      <c r="B49" s="30" t="s">
        <v>2471</v>
      </c>
      <c r="C49" s="29" t="s">
        <v>2472</v>
      </c>
      <c r="D49" t="s">
        <v>2473</v>
      </c>
      <c r="E49" t="s">
        <v>3410</v>
      </c>
      <c r="F49">
        <v>20060044</v>
      </c>
      <c r="G49" t="str">
        <f t="shared" si="0"/>
        <v>GIRO DIRECTO</v>
      </c>
    </row>
    <row r="50" spans="1:7" x14ac:dyDescent="0.25">
      <c r="A50">
        <v>49</v>
      </c>
      <c r="B50" s="30" t="s">
        <v>2474</v>
      </c>
      <c r="C50" s="29" t="s">
        <v>2475</v>
      </c>
      <c r="D50" t="s">
        <v>2476</v>
      </c>
      <c r="E50" t="s">
        <v>3410</v>
      </c>
      <c r="F50">
        <v>18972441</v>
      </c>
      <c r="G50" t="str">
        <f t="shared" si="0"/>
        <v>GIRO DIRECTO</v>
      </c>
    </row>
    <row r="51" spans="1:7" x14ac:dyDescent="0.25">
      <c r="A51">
        <v>50</v>
      </c>
      <c r="B51" s="30" t="s">
        <v>2477</v>
      </c>
      <c r="C51" s="29" t="s">
        <v>2478</v>
      </c>
      <c r="D51" t="s">
        <v>2479</v>
      </c>
      <c r="E51" t="s">
        <v>3410</v>
      </c>
      <c r="F51">
        <v>19378814</v>
      </c>
      <c r="G51" t="str">
        <f t="shared" si="0"/>
        <v>GIRO DIRECTO</v>
      </c>
    </row>
    <row r="52" spans="1:7" x14ac:dyDescent="0.25">
      <c r="A52">
        <v>51</v>
      </c>
      <c r="B52" s="30" t="s">
        <v>2480</v>
      </c>
      <c r="C52" s="29" t="s">
        <v>2481</v>
      </c>
      <c r="D52" t="s">
        <v>2482</v>
      </c>
      <c r="E52" t="s">
        <v>3410</v>
      </c>
      <c r="F52">
        <v>18328146</v>
      </c>
      <c r="G52" t="str">
        <f t="shared" si="0"/>
        <v>GIRO DIRECTO</v>
      </c>
    </row>
    <row r="53" spans="1:7" x14ac:dyDescent="0.25">
      <c r="A53">
        <v>52</v>
      </c>
      <c r="B53" s="30" t="s">
        <v>2483</v>
      </c>
      <c r="C53" s="29" t="s">
        <v>2488</v>
      </c>
      <c r="D53" t="s">
        <v>2489</v>
      </c>
      <c r="E53" t="s">
        <v>3410</v>
      </c>
      <c r="F53">
        <v>42196999</v>
      </c>
      <c r="G53" t="str">
        <f t="shared" si="0"/>
        <v>GIRO DIRECTO</v>
      </c>
    </row>
    <row r="54" spans="1:7" x14ac:dyDescent="0.25">
      <c r="A54">
        <v>53</v>
      </c>
      <c r="B54" s="30" t="s">
        <v>2490</v>
      </c>
      <c r="C54" s="29" t="s">
        <v>2493</v>
      </c>
      <c r="D54" t="s">
        <v>2494</v>
      </c>
      <c r="E54" t="s">
        <v>3410</v>
      </c>
      <c r="F54">
        <v>38439139</v>
      </c>
      <c r="G54" t="str">
        <f t="shared" si="0"/>
        <v>GIRO DIRECTO</v>
      </c>
    </row>
    <row r="55" spans="1:7" x14ac:dyDescent="0.25">
      <c r="A55">
        <v>54</v>
      </c>
      <c r="B55" s="30" t="s">
        <v>2497</v>
      </c>
      <c r="C55" s="29" t="s">
        <v>2499</v>
      </c>
      <c r="D55" t="s">
        <v>2500</v>
      </c>
      <c r="E55" t="s">
        <v>3410</v>
      </c>
      <c r="F55">
        <v>58266</v>
      </c>
      <c r="G55" t="str">
        <f t="shared" si="0"/>
        <v>GIRO DIRECTO</v>
      </c>
    </row>
    <row r="56" spans="1:7" x14ac:dyDescent="0.25">
      <c r="A56">
        <v>55</v>
      </c>
      <c r="B56" s="30" t="s">
        <v>2502</v>
      </c>
      <c r="C56" s="29" t="s">
        <v>2549</v>
      </c>
      <c r="D56" t="s">
        <v>2550</v>
      </c>
      <c r="E56" t="s">
        <v>3410</v>
      </c>
      <c r="F56">
        <v>8332771</v>
      </c>
      <c r="G56" t="str">
        <f t="shared" si="0"/>
        <v>GIRO DIRECTO</v>
      </c>
    </row>
    <row r="57" spans="1:7" x14ac:dyDescent="0.25">
      <c r="A57">
        <v>56</v>
      </c>
      <c r="B57" s="30" t="s">
        <v>2551</v>
      </c>
      <c r="C57" s="29" t="s">
        <v>2554</v>
      </c>
      <c r="D57" t="s">
        <v>2555</v>
      </c>
      <c r="E57" t="s">
        <v>3410</v>
      </c>
      <c r="F57">
        <v>19340274</v>
      </c>
      <c r="G57" t="str">
        <f t="shared" si="0"/>
        <v>GIRO DIRECTO</v>
      </c>
    </row>
    <row r="58" spans="1:7" x14ac:dyDescent="0.25">
      <c r="A58">
        <v>57</v>
      </c>
      <c r="B58" s="30" t="s">
        <v>2556</v>
      </c>
      <c r="C58" s="29" t="s">
        <v>2559</v>
      </c>
      <c r="D58" t="s">
        <v>2560</v>
      </c>
      <c r="E58" t="s">
        <v>3410</v>
      </c>
      <c r="F58">
        <v>20448911</v>
      </c>
      <c r="G58" t="str">
        <f t="shared" si="0"/>
        <v>GIRO DIRECTO</v>
      </c>
    </row>
    <row r="59" spans="1:7" x14ac:dyDescent="0.25">
      <c r="A59">
        <v>58</v>
      </c>
      <c r="B59" s="30" t="s">
        <v>2561</v>
      </c>
      <c r="C59" s="29" t="s">
        <v>2569</v>
      </c>
      <c r="D59" t="s">
        <v>2570</v>
      </c>
      <c r="E59" t="s">
        <v>3410</v>
      </c>
      <c r="F59">
        <v>42958928</v>
      </c>
      <c r="G59" t="str">
        <f t="shared" si="0"/>
        <v>TESORERIA</v>
      </c>
    </row>
    <row r="60" spans="1:7" x14ac:dyDescent="0.25">
      <c r="A60">
        <v>59</v>
      </c>
      <c r="B60" s="30" t="s">
        <v>2573</v>
      </c>
      <c r="C60" s="29" t="s">
        <v>2576</v>
      </c>
      <c r="D60" t="s">
        <v>2577</v>
      </c>
      <c r="E60" t="s">
        <v>3410</v>
      </c>
      <c r="F60">
        <v>20030315</v>
      </c>
      <c r="G60" t="str">
        <f t="shared" si="0"/>
        <v>GIRO DIRECTO</v>
      </c>
    </row>
    <row r="61" spans="1:7" x14ac:dyDescent="0.25">
      <c r="A61">
        <v>60</v>
      </c>
      <c r="B61" s="30" t="s">
        <v>2578</v>
      </c>
      <c r="C61" s="29" t="s">
        <v>2581</v>
      </c>
      <c r="D61" t="s">
        <v>2582</v>
      </c>
      <c r="E61" t="s">
        <v>3410</v>
      </c>
      <c r="F61">
        <v>19508491</v>
      </c>
      <c r="G61" t="str">
        <f t="shared" si="0"/>
        <v>GIRO DIRECTO</v>
      </c>
    </row>
    <row r="62" spans="1:7" x14ac:dyDescent="0.25">
      <c r="A62">
        <v>61</v>
      </c>
      <c r="B62" s="30" t="s">
        <v>2583</v>
      </c>
      <c r="C62" s="29" t="s">
        <v>2586</v>
      </c>
      <c r="D62" t="s">
        <v>2587</v>
      </c>
      <c r="E62" t="s">
        <v>3410</v>
      </c>
      <c r="F62">
        <v>18450792</v>
      </c>
      <c r="G62" t="str">
        <f t="shared" si="0"/>
        <v>GIRO DIRECTO</v>
      </c>
    </row>
    <row r="63" spans="1:7" x14ac:dyDescent="0.25">
      <c r="A63">
        <v>62</v>
      </c>
      <c r="B63" s="30" t="s">
        <v>2588</v>
      </c>
      <c r="C63" s="29" t="s">
        <v>2591</v>
      </c>
      <c r="D63" t="s">
        <v>2476</v>
      </c>
      <c r="E63" t="s">
        <v>3410</v>
      </c>
      <c r="F63">
        <v>18972441</v>
      </c>
      <c r="G63" t="str">
        <f t="shared" si="0"/>
        <v>GIRO DIRECTO</v>
      </c>
    </row>
    <row r="64" spans="1:7" x14ac:dyDescent="0.25">
      <c r="A64">
        <v>63</v>
      </c>
      <c r="B64" s="30" t="s">
        <v>2592</v>
      </c>
      <c r="C64" s="29" t="s">
        <v>2594</v>
      </c>
      <c r="D64" t="s">
        <v>2595</v>
      </c>
      <c r="E64" t="s">
        <v>3410</v>
      </c>
      <c r="F64">
        <v>19194479</v>
      </c>
      <c r="G64" t="str">
        <f t="shared" si="0"/>
        <v>GIRO DIRECTO</v>
      </c>
    </row>
    <row r="65" spans="1:7" x14ac:dyDescent="0.25">
      <c r="A65">
        <v>64</v>
      </c>
      <c r="B65" s="30" t="s">
        <v>2596</v>
      </c>
      <c r="C65" s="29" t="s">
        <v>2598</v>
      </c>
      <c r="D65" t="s">
        <v>2599</v>
      </c>
      <c r="E65" t="s">
        <v>3410</v>
      </c>
      <c r="F65">
        <v>18774935</v>
      </c>
      <c r="G65" t="str">
        <f t="shared" si="0"/>
        <v>GIRO DIRECTO</v>
      </c>
    </row>
    <row r="66" spans="1:7" x14ac:dyDescent="0.25">
      <c r="A66">
        <v>65</v>
      </c>
      <c r="B66" s="30" t="s">
        <v>2600</v>
      </c>
      <c r="C66" s="29" t="s">
        <v>2602</v>
      </c>
      <c r="D66" t="s">
        <v>2603</v>
      </c>
      <c r="E66" t="s">
        <v>3410</v>
      </c>
      <c r="F66">
        <v>19851166</v>
      </c>
      <c r="G66" t="str">
        <f t="shared" si="0"/>
        <v>GIRO DIRECTO</v>
      </c>
    </row>
    <row r="67" spans="1:7" x14ac:dyDescent="0.25">
      <c r="A67">
        <v>66</v>
      </c>
      <c r="B67" s="30" t="s">
        <v>2604</v>
      </c>
      <c r="C67" s="29" t="s">
        <v>2608</v>
      </c>
      <c r="D67" t="s">
        <v>2609</v>
      </c>
      <c r="E67" t="s">
        <v>3410</v>
      </c>
      <c r="F67">
        <v>115200</v>
      </c>
      <c r="G67" t="str">
        <f t="shared" ref="G67:G130" si="1">IF(LEFT(D67,3)="MPS","GIRO DIRECTO",IF(LEFT(D67,5)="ADRES","PAGO ADRES","TESORERIA"))</f>
        <v>GIRO DIRECTO</v>
      </c>
    </row>
    <row r="68" spans="1:7" x14ac:dyDescent="0.25">
      <c r="A68">
        <v>67</v>
      </c>
      <c r="B68" s="30" t="s">
        <v>2610</v>
      </c>
      <c r="C68" s="29" t="s">
        <v>2646</v>
      </c>
      <c r="D68" t="s">
        <v>2647</v>
      </c>
      <c r="E68" t="s">
        <v>3410</v>
      </c>
      <c r="F68">
        <v>7092720</v>
      </c>
      <c r="G68" t="str">
        <f t="shared" si="1"/>
        <v>GIRO DIRECTO</v>
      </c>
    </row>
    <row r="69" spans="1:7" x14ac:dyDescent="0.25">
      <c r="A69">
        <v>68</v>
      </c>
      <c r="B69" s="30" t="s">
        <v>2648</v>
      </c>
      <c r="C69" s="29" t="s">
        <v>2672</v>
      </c>
      <c r="D69" t="s">
        <v>2673</v>
      </c>
      <c r="E69" t="s">
        <v>3410</v>
      </c>
      <c r="F69">
        <v>6576143</v>
      </c>
      <c r="G69" t="str">
        <f t="shared" si="1"/>
        <v>GIRO DIRECTO</v>
      </c>
    </row>
    <row r="70" spans="1:7" x14ac:dyDescent="0.25">
      <c r="A70">
        <v>69</v>
      </c>
      <c r="B70" s="30" t="s">
        <v>2674</v>
      </c>
      <c r="C70" s="29" t="s">
        <v>2677</v>
      </c>
      <c r="D70" t="s">
        <v>2678</v>
      </c>
      <c r="E70" t="s">
        <v>3410</v>
      </c>
      <c r="F70">
        <v>947267</v>
      </c>
      <c r="G70" t="str">
        <f t="shared" si="1"/>
        <v>TESORERIA</v>
      </c>
    </row>
    <row r="71" spans="1:7" x14ac:dyDescent="0.25">
      <c r="A71">
        <v>70</v>
      </c>
      <c r="B71" s="30" t="s">
        <v>2680</v>
      </c>
      <c r="C71" s="29" t="s">
        <v>2682</v>
      </c>
      <c r="D71" t="s">
        <v>2683</v>
      </c>
      <c r="E71" t="s">
        <v>3410</v>
      </c>
      <c r="F71">
        <v>3151848</v>
      </c>
      <c r="G71" t="str">
        <f t="shared" si="1"/>
        <v>GIRO DIRECTO</v>
      </c>
    </row>
    <row r="72" spans="1:7" x14ac:dyDescent="0.25">
      <c r="A72">
        <v>71</v>
      </c>
      <c r="B72" s="30" t="s">
        <v>2684</v>
      </c>
      <c r="C72" s="29" t="s">
        <v>2686</v>
      </c>
      <c r="D72" t="s">
        <v>2687</v>
      </c>
      <c r="E72" t="s">
        <v>3410</v>
      </c>
      <c r="F72">
        <v>58220</v>
      </c>
      <c r="G72" t="str">
        <f t="shared" si="1"/>
        <v>GIRO DIRECTO</v>
      </c>
    </row>
    <row r="73" spans="1:7" x14ac:dyDescent="0.25">
      <c r="A73">
        <v>72</v>
      </c>
      <c r="B73" s="30" t="s">
        <v>2688</v>
      </c>
      <c r="C73" s="29" t="s">
        <v>2690</v>
      </c>
      <c r="D73" t="s">
        <v>2691</v>
      </c>
      <c r="E73" t="s">
        <v>3410</v>
      </c>
      <c r="F73">
        <v>58249</v>
      </c>
      <c r="G73" t="str">
        <f t="shared" si="1"/>
        <v>GIRO DIRECTO</v>
      </c>
    </row>
    <row r="74" spans="1:7" x14ac:dyDescent="0.25">
      <c r="A74">
        <v>73</v>
      </c>
      <c r="B74" s="30" t="s">
        <v>2692</v>
      </c>
      <c r="C74" s="29" t="s">
        <v>2694</v>
      </c>
      <c r="D74" t="s">
        <v>2695</v>
      </c>
      <c r="E74" t="s">
        <v>3410</v>
      </c>
      <c r="F74">
        <v>60057</v>
      </c>
      <c r="G74" t="str">
        <f t="shared" si="1"/>
        <v>GIRO DIRECTO</v>
      </c>
    </row>
    <row r="75" spans="1:7" x14ac:dyDescent="0.25">
      <c r="A75">
        <v>74</v>
      </c>
      <c r="B75" s="30" t="s">
        <v>2696</v>
      </c>
      <c r="C75" s="29" t="s">
        <v>2697</v>
      </c>
      <c r="D75" t="s">
        <v>2698</v>
      </c>
      <c r="E75" t="s">
        <v>3410</v>
      </c>
      <c r="F75">
        <v>167571</v>
      </c>
      <c r="G75" t="str">
        <f t="shared" si="1"/>
        <v>GIRO DIRECTO</v>
      </c>
    </row>
    <row r="76" spans="1:7" x14ac:dyDescent="0.25">
      <c r="A76">
        <v>75</v>
      </c>
      <c r="B76" s="30" t="s">
        <v>2699</v>
      </c>
      <c r="C76" s="29" t="s">
        <v>2702</v>
      </c>
      <c r="D76" t="s">
        <v>2703</v>
      </c>
      <c r="E76" t="s">
        <v>3410</v>
      </c>
      <c r="F76">
        <v>201182</v>
      </c>
      <c r="G76" t="str">
        <f t="shared" si="1"/>
        <v>GIRO DIRECTO</v>
      </c>
    </row>
    <row r="77" spans="1:7" x14ac:dyDescent="0.25">
      <c r="A77">
        <v>76</v>
      </c>
      <c r="B77" s="30" t="s">
        <v>2704</v>
      </c>
      <c r="C77" s="29" t="s">
        <v>2710</v>
      </c>
      <c r="D77" t="s">
        <v>2711</v>
      </c>
      <c r="E77" t="s">
        <v>3410</v>
      </c>
      <c r="F77">
        <v>475000</v>
      </c>
      <c r="G77" t="str">
        <f t="shared" si="1"/>
        <v>GIRO DIRECTO</v>
      </c>
    </row>
    <row r="78" spans="1:7" x14ac:dyDescent="0.25">
      <c r="A78">
        <v>77</v>
      </c>
      <c r="B78" s="30" t="s">
        <v>2712</v>
      </c>
      <c r="C78" s="29" t="s">
        <v>2716</v>
      </c>
      <c r="D78" t="s">
        <v>2717</v>
      </c>
      <c r="E78" t="s">
        <v>3410</v>
      </c>
      <c r="F78">
        <v>170104</v>
      </c>
      <c r="G78" t="str">
        <f t="shared" si="1"/>
        <v>GIRO DIRECTO</v>
      </c>
    </row>
    <row r="79" spans="1:7" x14ac:dyDescent="0.25">
      <c r="A79">
        <v>78</v>
      </c>
      <c r="B79" s="30" t="s">
        <v>2718</v>
      </c>
      <c r="C79" s="29" t="s">
        <v>2723</v>
      </c>
      <c r="D79" t="s">
        <v>2724</v>
      </c>
      <c r="E79" t="s">
        <v>3410</v>
      </c>
      <c r="F79">
        <v>207600</v>
      </c>
      <c r="G79" t="str">
        <f t="shared" si="1"/>
        <v>GIRO DIRECTO</v>
      </c>
    </row>
    <row r="80" spans="1:7" x14ac:dyDescent="0.25">
      <c r="A80">
        <v>79</v>
      </c>
      <c r="B80" s="30" t="s">
        <v>2725</v>
      </c>
      <c r="C80" s="29" t="s">
        <v>2727</v>
      </c>
      <c r="D80" t="s">
        <v>2728</v>
      </c>
      <c r="E80" t="s">
        <v>3410</v>
      </c>
      <c r="F80">
        <v>19378814</v>
      </c>
      <c r="G80" t="str">
        <f t="shared" si="1"/>
        <v>GIRO DIRECTO</v>
      </c>
    </row>
    <row r="81" spans="1:7" x14ac:dyDescent="0.25">
      <c r="A81">
        <v>80</v>
      </c>
      <c r="B81" s="30" t="s">
        <v>2729</v>
      </c>
      <c r="C81" s="29" t="s">
        <v>2731</v>
      </c>
      <c r="D81" t="s">
        <v>2732</v>
      </c>
      <c r="E81" t="s">
        <v>3410</v>
      </c>
      <c r="F81">
        <v>19855881</v>
      </c>
      <c r="G81" t="str">
        <f t="shared" si="1"/>
        <v>GIRO DIRECTO</v>
      </c>
    </row>
    <row r="82" spans="1:7" x14ac:dyDescent="0.25">
      <c r="A82">
        <v>81</v>
      </c>
      <c r="B82" s="30" t="s">
        <v>2733</v>
      </c>
      <c r="C82" s="29" t="s">
        <v>2735</v>
      </c>
      <c r="D82" t="s">
        <v>2736</v>
      </c>
      <c r="E82" t="s">
        <v>3410</v>
      </c>
      <c r="F82">
        <v>18779395</v>
      </c>
      <c r="G82" t="str">
        <f t="shared" si="1"/>
        <v>GIRO DIRECTO</v>
      </c>
    </row>
    <row r="83" spans="1:7" x14ac:dyDescent="0.25">
      <c r="A83">
        <v>82</v>
      </c>
      <c r="B83" s="30" t="s">
        <v>2737</v>
      </c>
      <c r="C83" s="29" t="s">
        <v>2739</v>
      </c>
      <c r="D83" t="s">
        <v>2740</v>
      </c>
      <c r="E83" t="s">
        <v>3410</v>
      </c>
      <c r="F83">
        <v>17925254</v>
      </c>
      <c r="G83" t="str">
        <f t="shared" si="1"/>
        <v>GIRO DIRECTO</v>
      </c>
    </row>
    <row r="84" spans="1:7" x14ac:dyDescent="0.25">
      <c r="A84">
        <v>83</v>
      </c>
      <c r="B84" s="30" t="s">
        <v>2741</v>
      </c>
      <c r="C84" s="29" t="s">
        <v>2743</v>
      </c>
      <c r="D84" t="s">
        <v>2744</v>
      </c>
      <c r="E84" t="s">
        <v>3410</v>
      </c>
      <c r="F84">
        <v>18952779</v>
      </c>
      <c r="G84" t="str">
        <f t="shared" si="1"/>
        <v>GIRO DIRECTO</v>
      </c>
    </row>
    <row r="85" spans="1:7" x14ac:dyDescent="0.25">
      <c r="A85">
        <v>84</v>
      </c>
      <c r="B85" s="30" t="s">
        <v>2745</v>
      </c>
      <c r="C85" s="29" t="s">
        <v>2747</v>
      </c>
      <c r="D85" t="s">
        <v>2748</v>
      </c>
      <c r="E85" t="s">
        <v>3410</v>
      </c>
      <c r="F85">
        <v>20248189</v>
      </c>
      <c r="G85" t="str">
        <f t="shared" si="1"/>
        <v>GIRO DIRECTO</v>
      </c>
    </row>
    <row r="86" spans="1:7" x14ac:dyDescent="0.25">
      <c r="A86">
        <v>85</v>
      </c>
      <c r="B86" s="30" t="s">
        <v>2749</v>
      </c>
      <c r="C86" s="29" t="s">
        <v>2751</v>
      </c>
      <c r="D86" t="s">
        <v>2752</v>
      </c>
      <c r="E86" t="s">
        <v>3410</v>
      </c>
      <c r="F86">
        <v>19045922</v>
      </c>
      <c r="G86" t="str">
        <f t="shared" si="1"/>
        <v>GIRO DIRECTO</v>
      </c>
    </row>
    <row r="87" spans="1:7" x14ac:dyDescent="0.25">
      <c r="A87">
        <v>86</v>
      </c>
      <c r="B87" s="30" t="s">
        <v>2753</v>
      </c>
      <c r="C87" s="29" t="s">
        <v>2755</v>
      </c>
      <c r="D87" t="s">
        <v>2756</v>
      </c>
      <c r="E87" t="s">
        <v>3410</v>
      </c>
      <c r="F87">
        <v>19360903</v>
      </c>
      <c r="G87" t="str">
        <f t="shared" si="1"/>
        <v>GIRO DIRECTO</v>
      </c>
    </row>
    <row r="88" spans="1:7" x14ac:dyDescent="0.25">
      <c r="A88">
        <v>87</v>
      </c>
      <c r="B88" s="30" t="s">
        <v>2757</v>
      </c>
      <c r="C88" s="29" t="s">
        <v>2758</v>
      </c>
      <c r="D88" t="s">
        <v>2759</v>
      </c>
      <c r="E88" t="s">
        <v>3410</v>
      </c>
      <c r="F88">
        <v>6500</v>
      </c>
      <c r="G88" t="str">
        <f t="shared" si="1"/>
        <v>GIRO DIRECTO</v>
      </c>
    </row>
    <row r="89" spans="1:7" x14ac:dyDescent="0.25">
      <c r="A89">
        <v>88</v>
      </c>
      <c r="B89" s="30" t="s">
        <v>2760</v>
      </c>
      <c r="C89" s="29" t="s">
        <v>2762</v>
      </c>
      <c r="D89" t="s">
        <v>2763</v>
      </c>
      <c r="E89" t="s">
        <v>3410</v>
      </c>
      <c r="F89">
        <v>25000</v>
      </c>
      <c r="G89" t="str">
        <f t="shared" si="1"/>
        <v>GIRO DIRECTO</v>
      </c>
    </row>
    <row r="90" spans="1:7" x14ac:dyDescent="0.25">
      <c r="A90">
        <v>89</v>
      </c>
      <c r="B90" s="30" t="s">
        <v>2764</v>
      </c>
      <c r="C90" s="29" t="s">
        <v>2766</v>
      </c>
      <c r="D90" t="s">
        <v>2767</v>
      </c>
      <c r="E90" t="s">
        <v>3410</v>
      </c>
      <c r="F90">
        <v>25000</v>
      </c>
      <c r="G90" t="str">
        <f t="shared" si="1"/>
        <v>GIRO DIRECTO</v>
      </c>
    </row>
    <row r="91" spans="1:7" x14ac:dyDescent="0.25">
      <c r="A91">
        <v>90</v>
      </c>
      <c r="B91" s="30" t="s">
        <v>2768</v>
      </c>
      <c r="C91" s="29" t="s">
        <v>2774</v>
      </c>
      <c r="D91" t="s">
        <v>2775</v>
      </c>
      <c r="E91" t="s">
        <v>3410</v>
      </c>
      <c r="F91">
        <v>3709318</v>
      </c>
      <c r="G91" t="str">
        <f t="shared" si="1"/>
        <v>GIRO DIRECTO</v>
      </c>
    </row>
    <row r="92" spans="1:7" x14ac:dyDescent="0.25">
      <c r="A92">
        <v>91</v>
      </c>
      <c r="B92" s="30" t="s">
        <v>2776</v>
      </c>
      <c r="C92" s="29" t="s">
        <v>2778</v>
      </c>
      <c r="D92" t="s">
        <v>2779</v>
      </c>
      <c r="E92" t="s">
        <v>3410</v>
      </c>
      <c r="F92">
        <v>26000</v>
      </c>
      <c r="G92" t="str">
        <f t="shared" si="1"/>
        <v>GIRO DIRECTO</v>
      </c>
    </row>
    <row r="93" spans="1:7" x14ac:dyDescent="0.25">
      <c r="A93">
        <v>92</v>
      </c>
      <c r="B93" s="30" t="s">
        <v>2780</v>
      </c>
      <c r="C93" s="29" t="s">
        <v>2783</v>
      </c>
      <c r="D93" t="s">
        <v>2784</v>
      </c>
      <c r="E93" t="s">
        <v>3410</v>
      </c>
      <c r="F93">
        <v>200346</v>
      </c>
      <c r="G93" t="str">
        <f t="shared" si="1"/>
        <v>GIRO DIRECTO</v>
      </c>
    </row>
    <row r="94" spans="1:7" x14ac:dyDescent="0.25">
      <c r="A94">
        <v>93</v>
      </c>
      <c r="B94" s="30" t="s">
        <v>2785</v>
      </c>
      <c r="C94" s="29" t="s">
        <v>2809</v>
      </c>
      <c r="D94" t="s">
        <v>2810</v>
      </c>
      <c r="E94" t="s">
        <v>3410</v>
      </c>
      <c r="F94">
        <v>11486741</v>
      </c>
      <c r="G94" t="str">
        <f t="shared" si="1"/>
        <v>GIRO DIRECTO</v>
      </c>
    </row>
    <row r="95" spans="1:7" x14ac:dyDescent="0.25">
      <c r="A95">
        <v>94</v>
      </c>
      <c r="B95" s="30" t="s">
        <v>2811</v>
      </c>
      <c r="C95" s="29" t="s">
        <v>2813</v>
      </c>
      <c r="D95" t="s">
        <v>2814</v>
      </c>
      <c r="E95" t="s">
        <v>3410</v>
      </c>
      <c r="F95">
        <v>251365</v>
      </c>
      <c r="G95" t="str">
        <f t="shared" si="1"/>
        <v>GIRO DIRECTO</v>
      </c>
    </row>
    <row r="96" spans="1:7" x14ac:dyDescent="0.25">
      <c r="A96">
        <v>95</v>
      </c>
      <c r="B96" s="30" t="s">
        <v>2818</v>
      </c>
      <c r="C96" s="29" t="s">
        <v>2820</v>
      </c>
      <c r="D96" t="s">
        <v>2821</v>
      </c>
      <c r="E96" t="s">
        <v>3410</v>
      </c>
      <c r="F96">
        <v>25500</v>
      </c>
      <c r="G96" t="str">
        <f t="shared" si="1"/>
        <v>GIRO DIRECTO</v>
      </c>
    </row>
    <row r="97" spans="1:7" x14ac:dyDescent="0.25">
      <c r="A97">
        <v>96</v>
      </c>
      <c r="B97" s="30" t="s">
        <v>2822</v>
      </c>
      <c r="C97" s="29" t="s">
        <v>2824</v>
      </c>
      <c r="D97" t="s">
        <v>2825</v>
      </c>
      <c r="E97" t="s">
        <v>3410</v>
      </c>
      <c r="F97">
        <v>57600</v>
      </c>
      <c r="G97" t="str">
        <f t="shared" si="1"/>
        <v>GIRO DIRECTO</v>
      </c>
    </row>
    <row r="98" spans="1:7" x14ac:dyDescent="0.25">
      <c r="A98">
        <v>97</v>
      </c>
      <c r="B98" s="30" t="s">
        <v>2826</v>
      </c>
      <c r="C98" s="29" t="s">
        <v>2827</v>
      </c>
      <c r="D98" t="s">
        <v>2828</v>
      </c>
      <c r="E98" t="s">
        <v>3410</v>
      </c>
      <c r="F98">
        <v>169246</v>
      </c>
      <c r="G98" t="str">
        <f t="shared" si="1"/>
        <v>GIRO DIRECTO</v>
      </c>
    </row>
    <row r="99" spans="1:7" x14ac:dyDescent="0.25">
      <c r="A99">
        <v>98</v>
      </c>
      <c r="B99" s="30" t="s">
        <v>2829</v>
      </c>
      <c r="C99" s="29" t="s">
        <v>2831</v>
      </c>
      <c r="D99" t="s">
        <v>2832</v>
      </c>
      <c r="E99" t="s">
        <v>3410</v>
      </c>
      <c r="F99">
        <v>57340</v>
      </c>
      <c r="G99" t="str">
        <f t="shared" si="1"/>
        <v>GIRO DIRECTO</v>
      </c>
    </row>
    <row r="100" spans="1:7" x14ac:dyDescent="0.25">
      <c r="A100">
        <v>99</v>
      </c>
      <c r="B100" s="30" t="s">
        <v>2840</v>
      </c>
      <c r="C100" s="29" t="s">
        <v>2842</v>
      </c>
      <c r="D100" t="s">
        <v>2843</v>
      </c>
      <c r="E100" t="s">
        <v>3410</v>
      </c>
      <c r="F100">
        <v>16250</v>
      </c>
      <c r="G100" t="str">
        <f t="shared" si="1"/>
        <v>GIRO DIRECTO</v>
      </c>
    </row>
    <row r="101" spans="1:7" x14ac:dyDescent="0.25">
      <c r="A101">
        <v>100</v>
      </c>
      <c r="B101" s="30" t="s">
        <v>2844</v>
      </c>
      <c r="C101" s="29" t="s">
        <v>2872</v>
      </c>
      <c r="D101" t="s">
        <v>2873</v>
      </c>
      <c r="E101" t="s">
        <v>3410</v>
      </c>
      <c r="F101">
        <v>5929784</v>
      </c>
      <c r="G101" t="str">
        <f t="shared" si="1"/>
        <v>GIRO DIRECTO</v>
      </c>
    </row>
    <row r="102" spans="1:7" x14ac:dyDescent="0.25">
      <c r="A102">
        <v>101</v>
      </c>
      <c r="B102" s="30" t="s">
        <v>2874</v>
      </c>
      <c r="C102" s="29" t="s">
        <v>2877</v>
      </c>
      <c r="D102" t="s">
        <v>2878</v>
      </c>
      <c r="E102" t="s">
        <v>3410</v>
      </c>
      <c r="F102">
        <v>294323</v>
      </c>
      <c r="G102" t="str">
        <f t="shared" si="1"/>
        <v>GIRO DIRECTO</v>
      </c>
    </row>
    <row r="103" spans="1:7" x14ac:dyDescent="0.25">
      <c r="A103">
        <v>102</v>
      </c>
      <c r="B103" s="30" t="s">
        <v>2879</v>
      </c>
      <c r="C103" s="29" t="s">
        <v>2881</v>
      </c>
      <c r="D103" t="s">
        <v>2882</v>
      </c>
      <c r="E103" t="s">
        <v>3410</v>
      </c>
      <c r="F103">
        <v>156373</v>
      </c>
      <c r="G103" t="str">
        <f t="shared" si="1"/>
        <v>GIRO DIRECTO</v>
      </c>
    </row>
    <row r="104" spans="1:7" x14ac:dyDescent="0.25">
      <c r="A104">
        <v>103</v>
      </c>
      <c r="B104" s="30" t="s">
        <v>2883</v>
      </c>
      <c r="C104" s="29" t="s">
        <v>2885</v>
      </c>
      <c r="D104" t="s">
        <v>2886</v>
      </c>
      <c r="E104" t="s">
        <v>3410</v>
      </c>
      <c r="F104">
        <v>386317</v>
      </c>
      <c r="G104" t="str">
        <f t="shared" si="1"/>
        <v>GIRO DIRECTO</v>
      </c>
    </row>
    <row r="105" spans="1:7" x14ac:dyDescent="0.25">
      <c r="A105">
        <v>104</v>
      </c>
      <c r="B105" s="30" t="s">
        <v>2892</v>
      </c>
      <c r="C105" s="29" t="s">
        <v>2894</v>
      </c>
      <c r="D105" t="s">
        <v>2895</v>
      </c>
      <c r="E105" t="s">
        <v>3410</v>
      </c>
      <c r="F105">
        <v>9750</v>
      </c>
      <c r="G105" t="str">
        <f t="shared" si="1"/>
        <v>GIRO DIRECTO</v>
      </c>
    </row>
    <row r="106" spans="1:7" x14ac:dyDescent="0.25">
      <c r="A106">
        <v>105</v>
      </c>
      <c r="B106" s="30" t="s">
        <v>2896</v>
      </c>
      <c r="C106" s="29" t="s">
        <v>2897</v>
      </c>
      <c r="D106" t="s">
        <v>2898</v>
      </c>
      <c r="E106" t="s">
        <v>3410</v>
      </c>
      <c r="F106">
        <v>3250</v>
      </c>
      <c r="G106" t="str">
        <f t="shared" si="1"/>
        <v>GIRO DIRECTO</v>
      </c>
    </row>
    <row r="107" spans="1:7" x14ac:dyDescent="0.25">
      <c r="A107">
        <v>106</v>
      </c>
      <c r="B107" s="30" t="s">
        <v>2900</v>
      </c>
      <c r="C107" s="29" t="s">
        <v>2901</v>
      </c>
      <c r="D107" t="s">
        <v>2902</v>
      </c>
      <c r="E107" t="s">
        <v>3410</v>
      </c>
      <c r="F107">
        <v>209600</v>
      </c>
      <c r="G107" t="str">
        <f t="shared" si="1"/>
        <v>GIRO DIRECTO</v>
      </c>
    </row>
    <row r="108" spans="1:7" x14ac:dyDescent="0.25">
      <c r="A108">
        <v>107</v>
      </c>
      <c r="B108" s="30" t="s">
        <v>2903</v>
      </c>
      <c r="C108" s="29" t="s">
        <v>2904</v>
      </c>
      <c r="D108" t="s">
        <v>2905</v>
      </c>
      <c r="E108" t="s">
        <v>3410</v>
      </c>
      <c r="F108">
        <v>8164179</v>
      </c>
      <c r="G108" t="str">
        <f t="shared" si="1"/>
        <v>TESORERIA</v>
      </c>
    </row>
    <row r="109" spans="1:7" x14ac:dyDescent="0.25">
      <c r="A109">
        <v>108</v>
      </c>
      <c r="B109" s="30" t="s">
        <v>2906</v>
      </c>
      <c r="C109" s="29" t="s">
        <v>2907</v>
      </c>
      <c r="D109" t="s">
        <v>2908</v>
      </c>
      <c r="E109" t="s">
        <v>3410</v>
      </c>
      <c r="F109">
        <v>7721558</v>
      </c>
      <c r="G109" t="str">
        <f t="shared" si="1"/>
        <v>TESORERIA</v>
      </c>
    </row>
    <row r="110" spans="1:7" x14ac:dyDescent="0.25">
      <c r="A110">
        <v>109</v>
      </c>
      <c r="B110" s="30" t="s">
        <v>2909</v>
      </c>
      <c r="C110" s="29" t="s">
        <v>2911</v>
      </c>
      <c r="D110" t="s">
        <v>2912</v>
      </c>
      <c r="E110" t="s">
        <v>3410</v>
      </c>
      <c r="F110">
        <v>17851964</v>
      </c>
      <c r="G110" t="str">
        <f t="shared" si="1"/>
        <v>GIRO DIRECTO</v>
      </c>
    </row>
    <row r="111" spans="1:7" x14ac:dyDescent="0.25">
      <c r="A111">
        <v>110</v>
      </c>
      <c r="B111" s="30" t="s">
        <v>2913</v>
      </c>
      <c r="C111" s="29" t="s">
        <v>2915</v>
      </c>
      <c r="D111" t="s">
        <v>2489</v>
      </c>
      <c r="E111" t="s">
        <v>3410</v>
      </c>
      <c r="F111">
        <v>18985790</v>
      </c>
      <c r="G111" t="str">
        <f t="shared" si="1"/>
        <v>GIRO DIRECTO</v>
      </c>
    </row>
    <row r="112" spans="1:7" x14ac:dyDescent="0.25">
      <c r="A112">
        <v>111</v>
      </c>
      <c r="B112" s="30" t="s">
        <v>2916</v>
      </c>
      <c r="C112" s="29" t="s">
        <v>2918</v>
      </c>
      <c r="D112" t="s">
        <v>2919</v>
      </c>
      <c r="E112" t="s">
        <v>3410</v>
      </c>
      <c r="F112">
        <v>13000</v>
      </c>
      <c r="G112" t="str">
        <f t="shared" si="1"/>
        <v>GIRO DIRECTO</v>
      </c>
    </row>
    <row r="113" spans="1:7" x14ac:dyDescent="0.25">
      <c r="A113">
        <v>112</v>
      </c>
      <c r="B113" s="30" t="s">
        <v>2920</v>
      </c>
      <c r="C113" s="29" t="s">
        <v>2974</v>
      </c>
      <c r="D113" t="s">
        <v>2975</v>
      </c>
      <c r="E113" t="s">
        <v>3410</v>
      </c>
      <c r="F113">
        <v>13030510</v>
      </c>
      <c r="G113" t="str">
        <f t="shared" si="1"/>
        <v>GIRO DIRECTO</v>
      </c>
    </row>
    <row r="114" spans="1:7" x14ac:dyDescent="0.25">
      <c r="A114">
        <v>113</v>
      </c>
      <c r="B114" s="30" t="s">
        <v>2976</v>
      </c>
      <c r="C114" s="29" t="s">
        <v>2978</v>
      </c>
      <c r="D114" t="s">
        <v>2979</v>
      </c>
      <c r="E114" t="s">
        <v>3410</v>
      </c>
      <c r="F114">
        <v>342707</v>
      </c>
      <c r="G114" t="str">
        <f t="shared" si="1"/>
        <v>GIRO DIRECTO</v>
      </c>
    </row>
    <row r="115" spans="1:7" x14ac:dyDescent="0.25">
      <c r="A115">
        <v>114</v>
      </c>
      <c r="B115" s="30" t="s">
        <v>2980</v>
      </c>
      <c r="C115" s="29" t="s">
        <v>2982</v>
      </c>
      <c r="D115" t="s">
        <v>2983</v>
      </c>
      <c r="E115" t="s">
        <v>3410</v>
      </c>
      <c r="F115">
        <v>18185044</v>
      </c>
      <c r="G115" t="str">
        <f t="shared" si="1"/>
        <v>GIRO DIRECTO</v>
      </c>
    </row>
    <row r="116" spans="1:7" x14ac:dyDescent="0.25">
      <c r="A116">
        <v>115</v>
      </c>
      <c r="B116" s="30" t="s">
        <v>2984</v>
      </c>
      <c r="C116" s="29" t="s">
        <v>2986</v>
      </c>
      <c r="D116" t="s">
        <v>2987</v>
      </c>
      <c r="E116" t="s">
        <v>3410</v>
      </c>
      <c r="F116">
        <v>17419508</v>
      </c>
      <c r="G116" t="str">
        <f t="shared" si="1"/>
        <v>GIRO DIRECTO</v>
      </c>
    </row>
    <row r="117" spans="1:7" x14ac:dyDescent="0.25">
      <c r="A117">
        <v>116</v>
      </c>
      <c r="B117" s="30" t="s">
        <v>2988</v>
      </c>
      <c r="C117" s="29" t="s">
        <v>2990</v>
      </c>
      <c r="D117" t="s">
        <v>2991</v>
      </c>
      <c r="E117" t="s">
        <v>3410</v>
      </c>
      <c r="F117">
        <v>16475110</v>
      </c>
      <c r="G117" t="str">
        <f t="shared" si="1"/>
        <v>GIRO DIRECTO</v>
      </c>
    </row>
    <row r="118" spans="1:7" x14ac:dyDescent="0.25">
      <c r="A118">
        <v>117</v>
      </c>
      <c r="B118" s="30" t="s">
        <v>2992</v>
      </c>
      <c r="C118" s="29" t="s">
        <v>2994</v>
      </c>
      <c r="D118" t="s">
        <v>2995</v>
      </c>
      <c r="E118" t="s">
        <v>3410</v>
      </c>
      <c r="F118">
        <v>490316</v>
      </c>
      <c r="G118" t="str">
        <f t="shared" si="1"/>
        <v>GIRO DIRECTO</v>
      </c>
    </row>
    <row r="119" spans="1:7" x14ac:dyDescent="0.25">
      <c r="A119">
        <v>118</v>
      </c>
      <c r="B119" s="30" t="s">
        <v>2996</v>
      </c>
      <c r="C119" s="29" t="s">
        <v>3055</v>
      </c>
      <c r="D119" t="s">
        <v>3056</v>
      </c>
      <c r="E119" t="s">
        <v>3410</v>
      </c>
      <c r="F119">
        <v>18720847</v>
      </c>
      <c r="G119" t="str">
        <f t="shared" si="1"/>
        <v>GIRO DIRECTO</v>
      </c>
    </row>
    <row r="120" spans="1:7" x14ac:dyDescent="0.25">
      <c r="A120">
        <v>119</v>
      </c>
      <c r="B120" s="30" t="s">
        <v>3057</v>
      </c>
      <c r="C120" s="29" t="s">
        <v>3059</v>
      </c>
      <c r="D120" t="s">
        <v>3060</v>
      </c>
      <c r="E120" t="s">
        <v>3410</v>
      </c>
      <c r="F120">
        <v>59600</v>
      </c>
      <c r="G120" t="str">
        <f t="shared" si="1"/>
        <v>GIRO DIRECTO</v>
      </c>
    </row>
    <row r="121" spans="1:7" x14ac:dyDescent="0.25">
      <c r="A121">
        <v>120</v>
      </c>
      <c r="B121" s="30" t="s">
        <v>3061</v>
      </c>
      <c r="C121" s="29" t="s">
        <v>3063</v>
      </c>
      <c r="D121" t="s">
        <v>3064</v>
      </c>
      <c r="E121" t="s">
        <v>3410</v>
      </c>
      <c r="F121">
        <v>523059</v>
      </c>
      <c r="G121" t="str">
        <f t="shared" si="1"/>
        <v>GIRO DIRECTO</v>
      </c>
    </row>
    <row r="122" spans="1:7" x14ac:dyDescent="0.25">
      <c r="A122">
        <v>121</v>
      </c>
      <c r="B122" s="30" t="s">
        <v>3065</v>
      </c>
      <c r="C122" s="29" t="s">
        <v>3067</v>
      </c>
      <c r="D122" t="s">
        <v>3068</v>
      </c>
      <c r="E122" t="s">
        <v>3410</v>
      </c>
      <c r="F122">
        <v>1293321</v>
      </c>
      <c r="G122" t="str">
        <f t="shared" si="1"/>
        <v>GIRO DIRECTO</v>
      </c>
    </row>
    <row r="123" spans="1:7" x14ac:dyDescent="0.25">
      <c r="A123">
        <v>122</v>
      </c>
      <c r="B123" s="30" t="s">
        <v>3069</v>
      </c>
      <c r="C123" s="29" t="s">
        <v>3073</v>
      </c>
      <c r="D123" t="s">
        <v>3074</v>
      </c>
      <c r="E123" t="s">
        <v>3410</v>
      </c>
      <c r="F123">
        <v>1030714</v>
      </c>
      <c r="G123" t="str">
        <f t="shared" si="1"/>
        <v>GIRO DIRECTO</v>
      </c>
    </row>
    <row r="124" spans="1:7" x14ac:dyDescent="0.25">
      <c r="A124">
        <v>123</v>
      </c>
      <c r="B124" s="30" t="s">
        <v>3075</v>
      </c>
      <c r="C124" s="29" t="s">
        <v>3077</v>
      </c>
      <c r="D124" t="s">
        <v>3078</v>
      </c>
      <c r="E124" t="s">
        <v>3410</v>
      </c>
      <c r="F124">
        <v>13000</v>
      </c>
      <c r="G124" t="str">
        <f t="shared" si="1"/>
        <v>GIRO DIRECTO</v>
      </c>
    </row>
    <row r="125" spans="1:7" x14ac:dyDescent="0.25">
      <c r="A125">
        <v>124</v>
      </c>
      <c r="B125" s="30" t="s">
        <v>3079</v>
      </c>
      <c r="C125" s="29" t="s">
        <v>3081</v>
      </c>
      <c r="D125" t="s">
        <v>3082</v>
      </c>
      <c r="E125" t="s">
        <v>3410</v>
      </c>
      <c r="F125">
        <v>3250</v>
      </c>
      <c r="G125" t="str">
        <f t="shared" si="1"/>
        <v>GIRO DIRECTO</v>
      </c>
    </row>
    <row r="126" spans="1:7" x14ac:dyDescent="0.25">
      <c r="A126">
        <v>125</v>
      </c>
      <c r="B126" s="30" t="s">
        <v>3083</v>
      </c>
      <c r="C126" s="29" t="s">
        <v>3085</v>
      </c>
      <c r="D126" t="s">
        <v>3086</v>
      </c>
      <c r="E126" t="s">
        <v>3410</v>
      </c>
      <c r="F126">
        <v>211717</v>
      </c>
      <c r="G126" t="str">
        <f t="shared" si="1"/>
        <v>GIRO DIRECTO</v>
      </c>
    </row>
    <row r="127" spans="1:7" x14ac:dyDescent="0.25">
      <c r="A127">
        <v>126</v>
      </c>
      <c r="B127" s="30" t="s">
        <v>3087</v>
      </c>
      <c r="C127" s="29" t="s">
        <v>3089</v>
      </c>
      <c r="D127" t="s">
        <v>3090</v>
      </c>
      <c r="E127" t="s">
        <v>3410</v>
      </c>
      <c r="F127">
        <v>3250</v>
      </c>
      <c r="G127" t="str">
        <f t="shared" si="1"/>
        <v>GIRO DIRECTO</v>
      </c>
    </row>
    <row r="128" spans="1:7" x14ac:dyDescent="0.25">
      <c r="A128">
        <v>127</v>
      </c>
      <c r="B128" s="30" t="s">
        <v>3091</v>
      </c>
      <c r="C128" s="29" t="s">
        <v>3093</v>
      </c>
      <c r="D128" t="s">
        <v>3094</v>
      </c>
      <c r="E128" t="s">
        <v>3410</v>
      </c>
      <c r="F128">
        <v>9750</v>
      </c>
      <c r="G128" t="str">
        <f t="shared" si="1"/>
        <v>GIRO DIRECTO</v>
      </c>
    </row>
    <row r="129" spans="1:7" x14ac:dyDescent="0.25">
      <c r="A129">
        <v>128</v>
      </c>
      <c r="B129" s="30" t="s">
        <v>3095</v>
      </c>
      <c r="C129" s="29" t="s">
        <v>3096</v>
      </c>
      <c r="D129" t="s">
        <v>3097</v>
      </c>
      <c r="E129" t="s">
        <v>3410</v>
      </c>
      <c r="F129">
        <v>9750</v>
      </c>
      <c r="G129" t="str">
        <f t="shared" si="1"/>
        <v>GIRO DIRECTO</v>
      </c>
    </row>
    <row r="130" spans="1:7" x14ac:dyDescent="0.25">
      <c r="A130">
        <v>129</v>
      </c>
      <c r="B130" s="30" t="s">
        <v>3098</v>
      </c>
      <c r="C130" s="29" t="s">
        <v>3100</v>
      </c>
      <c r="D130" t="s">
        <v>3101</v>
      </c>
      <c r="E130" t="s">
        <v>3410</v>
      </c>
      <c r="F130">
        <v>26000</v>
      </c>
      <c r="G130" t="str">
        <f t="shared" si="1"/>
        <v>GIRO DIRECTO</v>
      </c>
    </row>
    <row r="131" spans="1:7" x14ac:dyDescent="0.25">
      <c r="A131">
        <v>130</v>
      </c>
      <c r="B131" s="30" t="s">
        <v>3102</v>
      </c>
      <c r="C131" s="29" t="s">
        <v>3106</v>
      </c>
      <c r="D131" t="s">
        <v>3107</v>
      </c>
      <c r="E131" t="s">
        <v>3410</v>
      </c>
      <c r="F131">
        <v>795964</v>
      </c>
      <c r="G131" t="str">
        <f t="shared" ref="G131:G194" si="2">IF(LEFT(D131,3)="MPS","GIRO DIRECTO",IF(LEFT(D131,5)="ADRES","PAGO ADRES","TESORERIA"))</f>
        <v>GIRO DIRECTO</v>
      </c>
    </row>
    <row r="132" spans="1:7" x14ac:dyDescent="0.25">
      <c r="A132">
        <v>131</v>
      </c>
      <c r="B132" s="30" t="s">
        <v>3125</v>
      </c>
      <c r="C132" s="29" t="s">
        <v>3129</v>
      </c>
      <c r="D132" t="s">
        <v>3130</v>
      </c>
      <c r="E132" t="s">
        <v>3410</v>
      </c>
      <c r="F132">
        <v>787144</v>
      </c>
      <c r="G132" t="str">
        <f t="shared" si="2"/>
        <v>GIRO DIRECTO</v>
      </c>
    </row>
    <row r="133" spans="1:7" x14ac:dyDescent="0.25">
      <c r="A133">
        <v>132</v>
      </c>
      <c r="B133" s="30" t="s">
        <v>3131</v>
      </c>
      <c r="C133" s="29" t="s">
        <v>3133</v>
      </c>
      <c r="D133" t="s">
        <v>3134</v>
      </c>
      <c r="E133" t="s">
        <v>3410</v>
      </c>
      <c r="F133">
        <v>203032</v>
      </c>
      <c r="G133" t="str">
        <f t="shared" si="2"/>
        <v>GIRO DIRECTO</v>
      </c>
    </row>
    <row r="134" spans="1:7" x14ac:dyDescent="0.25">
      <c r="A134">
        <v>133</v>
      </c>
      <c r="B134" s="30" t="s">
        <v>3135</v>
      </c>
      <c r="C134" s="29" t="s">
        <v>3137</v>
      </c>
      <c r="D134" t="s">
        <v>3138</v>
      </c>
      <c r="E134" t="s">
        <v>3410</v>
      </c>
      <c r="F134">
        <v>91804</v>
      </c>
      <c r="G134" t="str">
        <f t="shared" si="2"/>
        <v>GIRO DIRECTO</v>
      </c>
    </row>
    <row r="135" spans="1:7" x14ac:dyDescent="0.25">
      <c r="A135">
        <v>134</v>
      </c>
      <c r="B135" s="30" t="s">
        <v>3139</v>
      </c>
      <c r="C135" s="29" t="s">
        <v>3141</v>
      </c>
      <c r="D135" t="s">
        <v>3142</v>
      </c>
      <c r="E135" t="s">
        <v>3410</v>
      </c>
      <c r="F135">
        <v>13000</v>
      </c>
      <c r="G135" t="str">
        <f t="shared" si="2"/>
        <v>GIRO DIRECTO</v>
      </c>
    </row>
    <row r="136" spans="1:7" x14ac:dyDescent="0.25">
      <c r="A136">
        <v>135</v>
      </c>
      <c r="B136" s="30" t="s">
        <v>3143</v>
      </c>
      <c r="C136" s="29" t="s">
        <v>3145</v>
      </c>
      <c r="D136" t="s">
        <v>3146</v>
      </c>
      <c r="E136" t="s">
        <v>3410</v>
      </c>
      <c r="F136">
        <v>59600</v>
      </c>
      <c r="G136" t="str">
        <f t="shared" si="2"/>
        <v>GIRO DIRECTO</v>
      </c>
    </row>
    <row r="137" spans="1:7" x14ac:dyDescent="0.25">
      <c r="A137">
        <v>136</v>
      </c>
      <c r="B137" s="30" t="s">
        <v>3147</v>
      </c>
      <c r="C137" s="29" t="s">
        <v>3189</v>
      </c>
      <c r="D137" t="s">
        <v>3190</v>
      </c>
      <c r="E137" t="s">
        <v>3410</v>
      </c>
      <c r="F137">
        <v>18720847</v>
      </c>
      <c r="G137" t="str">
        <f t="shared" si="2"/>
        <v>GIRO DIRECTO</v>
      </c>
    </row>
    <row r="138" spans="1:7" x14ac:dyDescent="0.25">
      <c r="A138">
        <v>137</v>
      </c>
      <c r="B138" s="30" t="s">
        <v>3191</v>
      </c>
      <c r="C138" s="29" t="s">
        <v>3193</v>
      </c>
      <c r="D138" t="s">
        <v>3194</v>
      </c>
      <c r="E138" t="s">
        <v>3410</v>
      </c>
      <c r="F138">
        <v>31558787</v>
      </c>
      <c r="G138" t="str">
        <f t="shared" si="2"/>
        <v>GIRO DIRECTO</v>
      </c>
    </row>
    <row r="139" spans="1:7" x14ac:dyDescent="0.25">
      <c r="A139">
        <v>138</v>
      </c>
      <c r="B139" s="30" t="s">
        <v>3195</v>
      </c>
      <c r="C139" s="29" t="s">
        <v>3197</v>
      </c>
      <c r="D139" t="s">
        <v>3198</v>
      </c>
      <c r="E139" t="s">
        <v>3410</v>
      </c>
      <c r="F139">
        <v>30265418</v>
      </c>
      <c r="G139" t="str">
        <f t="shared" si="2"/>
        <v>GIRO DIRECTO</v>
      </c>
    </row>
    <row r="140" spans="1:7" x14ac:dyDescent="0.25">
      <c r="A140">
        <v>139</v>
      </c>
      <c r="B140" s="30" t="s">
        <v>3199</v>
      </c>
      <c r="C140" s="29" t="s">
        <v>3201</v>
      </c>
      <c r="D140" t="s">
        <v>3202</v>
      </c>
      <c r="E140" t="s">
        <v>3410</v>
      </c>
      <c r="F140">
        <v>91804</v>
      </c>
      <c r="G140" t="str">
        <f t="shared" si="2"/>
        <v>GIRO DIRECTO</v>
      </c>
    </row>
    <row r="141" spans="1:7" x14ac:dyDescent="0.25">
      <c r="A141">
        <v>140</v>
      </c>
      <c r="B141" s="30" t="s">
        <v>3203</v>
      </c>
      <c r="C141" s="29" t="s">
        <v>3206</v>
      </c>
      <c r="D141" t="s">
        <v>3207</v>
      </c>
      <c r="E141" t="s">
        <v>3410</v>
      </c>
      <c r="F141">
        <v>13000</v>
      </c>
      <c r="G141" t="str">
        <f t="shared" si="2"/>
        <v>GIRO DIRECTO</v>
      </c>
    </row>
    <row r="142" spans="1:7" x14ac:dyDescent="0.25">
      <c r="A142">
        <v>141</v>
      </c>
      <c r="B142" s="30" t="s">
        <v>3208</v>
      </c>
      <c r="C142" s="29" t="s">
        <v>3210</v>
      </c>
      <c r="D142" t="s">
        <v>3211</v>
      </c>
      <c r="E142" t="s">
        <v>3410</v>
      </c>
      <c r="F142">
        <v>26000</v>
      </c>
      <c r="G142" t="str">
        <f t="shared" si="2"/>
        <v>GIRO DIRECTO</v>
      </c>
    </row>
    <row r="143" spans="1:7" x14ac:dyDescent="0.25">
      <c r="A143">
        <v>142</v>
      </c>
      <c r="B143" s="30" t="s">
        <v>3212</v>
      </c>
      <c r="C143" s="29" t="s">
        <v>3222</v>
      </c>
      <c r="D143" t="s">
        <v>3223</v>
      </c>
      <c r="E143" t="s">
        <v>3410</v>
      </c>
      <c r="F143">
        <v>795964</v>
      </c>
      <c r="G143" t="str">
        <f t="shared" si="2"/>
        <v>GIRO DIRECTO</v>
      </c>
    </row>
    <row r="144" spans="1:7" x14ac:dyDescent="0.25">
      <c r="A144">
        <v>143</v>
      </c>
      <c r="B144" s="30" t="s">
        <v>3224</v>
      </c>
      <c r="C144" s="29" t="s">
        <v>3232</v>
      </c>
      <c r="D144" t="s">
        <v>3233</v>
      </c>
      <c r="E144" t="s">
        <v>3410</v>
      </c>
      <c r="F144">
        <v>787144</v>
      </c>
      <c r="G144" t="str">
        <f t="shared" si="2"/>
        <v>GIRO DIRECTO</v>
      </c>
    </row>
    <row r="145" spans="1:7" x14ac:dyDescent="0.25">
      <c r="A145">
        <v>144</v>
      </c>
      <c r="B145" s="30" t="s">
        <v>3234</v>
      </c>
      <c r="C145" s="29" t="s">
        <v>3236</v>
      </c>
      <c r="D145" t="s">
        <v>3237</v>
      </c>
      <c r="E145" t="s">
        <v>3410</v>
      </c>
      <c r="F145">
        <v>203032</v>
      </c>
      <c r="G145" t="str">
        <f t="shared" si="2"/>
        <v>GIRO DIRECTO</v>
      </c>
    </row>
    <row r="146" spans="1:7" x14ac:dyDescent="0.25">
      <c r="A146">
        <v>145</v>
      </c>
      <c r="B146" s="30" t="s">
        <v>3238</v>
      </c>
      <c r="C146" s="29" t="s">
        <v>3240</v>
      </c>
      <c r="D146" t="s">
        <v>3241</v>
      </c>
      <c r="E146" t="s">
        <v>3410</v>
      </c>
      <c r="F146">
        <v>18382432</v>
      </c>
      <c r="G146" t="str">
        <f t="shared" si="2"/>
        <v>GIRO DIRECTO</v>
      </c>
    </row>
    <row r="147" spans="1:7" x14ac:dyDescent="0.25">
      <c r="A147">
        <v>146</v>
      </c>
      <c r="B147" s="30" t="s">
        <v>3242</v>
      </c>
      <c r="C147" s="29" t="s">
        <v>3244</v>
      </c>
      <c r="D147" t="s">
        <v>3245</v>
      </c>
      <c r="E147" t="s">
        <v>3410</v>
      </c>
      <c r="F147">
        <v>19436163</v>
      </c>
      <c r="G147" t="str">
        <f t="shared" si="2"/>
        <v>GIRO DIRECTO</v>
      </c>
    </row>
    <row r="148" spans="1:7" x14ac:dyDescent="0.25">
      <c r="A148">
        <v>147</v>
      </c>
      <c r="B148" s="30" t="s">
        <v>3246</v>
      </c>
      <c r="C148" s="29" t="s">
        <v>3249</v>
      </c>
      <c r="D148" t="s">
        <v>3250</v>
      </c>
      <c r="E148" t="s">
        <v>3410</v>
      </c>
      <c r="F148">
        <v>18944324</v>
      </c>
      <c r="G148" t="str">
        <f t="shared" si="2"/>
        <v>GIRO DIRECTO</v>
      </c>
    </row>
    <row r="149" spans="1:7" x14ac:dyDescent="0.25">
      <c r="A149">
        <v>148</v>
      </c>
      <c r="B149" s="30" t="s">
        <v>3251</v>
      </c>
      <c r="C149" s="29" t="s">
        <v>3253</v>
      </c>
      <c r="D149" t="s">
        <v>3254</v>
      </c>
      <c r="E149" t="s">
        <v>3410</v>
      </c>
      <c r="F149">
        <v>32966667</v>
      </c>
      <c r="G149" t="str">
        <f t="shared" si="2"/>
        <v>GIRO DIRECTO</v>
      </c>
    </row>
    <row r="150" spans="1:7" x14ac:dyDescent="0.25">
      <c r="A150">
        <v>149</v>
      </c>
      <c r="B150" s="30" t="s">
        <v>3255</v>
      </c>
      <c r="C150" s="29" t="s">
        <v>3257</v>
      </c>
      <c r="D150" t="s">
        <v>3258</v>
      </c>
      <c r="E150" t="s">
        <v>3410</v>
      </c>
      <c r="F150">
        <v>34856407</v>
      </c>
      <c r="G150" t="str">
        <f t="shared" si="2"/>
        <v>GIRO DIRECTO</v>
      </c>
    </row>
    <row r="151" spans="1:7" x14ac:dyDescent="0.25">
      <c r="A151">
        <v>150</v>
      </c>
      <c r="B151" s="30" t="s">
        <v>3259</v>
      </c>
      <c r="C151" s="29" t="s">
        <v>3261</v>
      </c>
      <c r="D151" t="s">
        <v>3262</v>
      </c>
      <c r="E151" t="s">
        <v>3410</v>
      </c>
      <c r="F151">
        <v>32966667</v>
      </c>
      <c r="G151" t="str">
        <f t="shared" si="2"/>
        <v>GIRO DIRECTO</v>
      </c>
    </row>
    <row r="152" spans="1:7" x14ac:dyDescent="0.25">
      <c r="A152">
        <v>151</v>
      </c>
      <c r="B152" s="30" t="s">
        <v>3263</v>
      </c>
      <c r="C152" s="29" t="s">
        <v>3265</v>
      </c>
      <c r="D152" t="s">
        <v>3266</v>
      </c>
      <c r="E152" t="s">
        <v>3410</v>
      </c>
      <c r="F152">
        <v>34856407</v>
      </c>
      <c r="G152" t="str">
        <f t="shared" si="2"/>
        <v>GIRO DIRECTO</v>
      </c>
    </row>
    <row r="153" spans="1:7" x14ac:dyDescent="0.25">
      <c r="A153">
        <v>152</v>
      </c>
      <c r="B153" s="30" t="s">
        <v>3267</v>
      </c>
      <c r="C153" s="29" t="s">
        <v>3269</v>
      </c>
      <c r="D153" t="s">
        <v>3270</v>
      </c>
      <c r="E153" t="s">
        <v>3410</v>
      </c>
      <c r="F153">
        <v>15513365</v>
      </c>
      <c r="G153" t="str">
        <f t="shared" si="2"/>
        <v>GIRO DIRECTO</v>
      </c>
    </row>
    <row r="154" spans="1:7" x14ac:dyDescent="0.25">
      <c r="A154">
        <v>153</v>
      </c>
      <c r="B154" s="30" t="s">
        <v>3271</v>
      </c>
      <c r="C154" s="29" t="s">
        <v>3273</v>
      </c>
      <c r="D154" t="s">
        <v>2489</v>
      </c>
      <c r="E154" t="s">
        <v>3410</v>
      </c>
      <c r="F154">
        <v>34856407</v>
      </c>
      <c r="G154" t="str">
        <f t="shared" si="2"/>
        <v>GIRO DIRECTO</v>
      </c>
    </row>
    <row r="155" spans="1:7" x14ac:dyDescent="0.25">
      <c r="A155">
        <v>154</v>
      </c>
      <c r="B155" s="30" t="s">
        <v>3274</v>
      </c>
      <c r="C155" s="29" t="s">
        <v>3276</v>
      </c>
      <c r="D155" t="s">
        <v>3277</v>
      </c>
      <c r="E155" t="s">
        <v>3410</v>
      </c>
      <c r="F155">
        <v>19474480</v>
      </c>
      <c r="G155" t="str">
        <f t="shared" si="2"/>
        <v>GIRO DIRECTO</v>
      </c>
    </row>
    <row r="156" spans="1:7" x14ac:dyDescent="0.25">
      <c r="A156">
        <v>155</v>
      </c>
      <c r="B156" s="30" t="s">
        <v>3278</v>
      </c>
      <c r="C156" s="29" t="s">
        <v>3280</v>
      </c>
      <c r="D156" t="s">
        <v>3281</v>
      </c>
      <c r="E156" t="s">
        <v>3410</v>
      </c>
      <c r="F156">
        <v>18418671</v>
      </c>
      <c r="G156" t="str">
        <f t="shared" si="2"/>
        <v>GIRO DIRECTO</v>
      </c>
    </row>
    <row r="157" spans="1:7" x14ac:dyDescent="0.25">
      <c r="A157">
        <v>156</v>
      </c>
      <c r="B157" s="30" t="s">
        <v>3282</v>
      </c>
      <c r="C157" s="29" t="s">
        <v>3284</v>
      </c>
      <c r="D157" t="s">
        <v>3285</v>
      </c>
      <c r="E157" t="s">
        <v>3410</v>
      </c>
      <c r="F157">
        <v>20470722</v>
      </c>
      <c r="G157" t="str">
        <f t="shared" si="2"/>
        <v>GIRO DIRECTO</v>
      </c>
    </row>
    <row r="158" spans="1:7" x14ac:dyDescent="0.25">
      <c r="A158">
        <v>157</v>
      </c>
      <c r="B158" s="30" t="s">
        <v>3286</v>
      </c>
      <c r="C158" s="29" t="s">
        <v>3288</v>
      </c>
      <c r="D158" t="s">
        <v>3289</v>
      </c>
      <c r="E158" t="s">
        <v>3410</v>
      </c>
      <c r="F158">
        <v>34822452</v>
      </c>
      <c r="G158" t="str">
        <f t="shared" si="2"/>
        <v>GIRO DIRECTO</v>
      </c>
    </row>
    <row r="159" spans="1:7" x14ac:dyDescent="0.25">
      <c r="A159">
        <v>158</v>
      </c>
      <c r="B159" s="30" t="s">
        <v>3290</v>
      </c>
      <c r="C159" s="29" t="s">
        <v>3292</v>
      </c>
      <c r="D159" t="s">
        <v>3293</v>
      </c>
      <c r="E159" t="s">
        <v>3410</v>
      </c>
      <c r="F159">
        <v>37300071</v>
      </c>
      <c r="G159" t="str">
        <f t="shared" si="2"/>
        <v>GIRO DIRECTO</v>
      </c>
    </row>
    <row r="160" spans="1:7" x14ac:dyDescent="0.25">
      <c r="A160">
        <v>159</v>
      </c>
      <c r="B160" s="30" t="s">
        <v>3294</v>
      </c>
      <c r="C160" s="29" t="s">
        <v>3295</v>
      </c>
      <c r="D160" t="s">
        <v>3296</v>
      </c>
      <c r="E160" t="s">
        <v>3410</v>
      </c>
      <c r="F160">
        <v>80259724</v>
      </c>
      <c r="G160" t="str">
        <f t="shared" si="2"/>
        <v>GIRO DIRECTO</v>
      </c>
    </row>
    <row r="161" spans="1:7" x14ac:dyDescent="0.25">
      <c r="A161">
        <v>160</v>
      </c>
      <c r="B161" s="30" t="s">
        <v>3297</v>
      </c>
      <c r="C161" s="29" t="s">
        <v>3325</v>
      </c>
      <c r="D161">
        <v>14748921882</v>
      </c>
      <c r="E161" t="s">
        <v>3410</v>
      </c>
      <c r="F161">
        <v>13068522</v>
      </c>
      <c r="G161" t="str">
        <f t="shared" si="2"/>
        <v>TESORERIA</v>
      </c>
    </row>
    <row r="162" spans="1:7" x14ac:dyDescent="0.25">
      <c r="A162">
        <v>161</v>
      </c>
      <c r="B162" s="30" t="s">
        <v>3326</v>
      </c>
      <c r="C162" s="29" t="s">
        <v>3331</v>
      </c>
      <c r="D162" t="s">
        <v>3332</v>
      </c>
      <c r="E162" t="s">
        <v>3410</v>
      </c>
      <c r="F162">
        <v>15431021</v>
      </c>
      <c r="G162" t="str">
        <f t="shared" si="2"/>
        <v>GIRO DIRECTO</v>
      </c>
    </row>
    <row r="163" spans="1:7" x14ac:dyDescent="0.25">
      <c r="A163">
        <v>162</v>
      </c>
      <c r="B163" s="30" t="s">
        <v>3336</v>
      </c>
      <c r="C163" s="29" t="s">
        <v>3337</v>
      </c>
      <c r="D163" t="s">
        <v>3338</v>
      </c>
      <c r="E163" t="s">
        <v>3410</v>
      </c>
      <c r="F163">
        <v>18514793</v>
      </c>
      <c r="G163" t="str">
        <f t="shared" si="2"/>
        <v>GIRO DIRECTO</v>
      </c>
    </row>
    <row r="164" spans="1:7" x14ac:dyDescent="0.25">
      <c r="A164">
        <v>163</v>
      </c>
      <c r="B164" s="30" t="s">
        <v>3339</v>
      </c>
      <c r="C164" s="29" t="s">
        <v>3340</v>
      </c>
      <c r="D164" t="s">
        <v>3341</v>
      </c>
      <c r="E164" t="s">
        <v>3410</v>
      </c>
      <c r="F164">
        <v>19576161</v>
      </c>
      <c r="G164" t="str">
        <f t="shared" si="2"/>
        <v>GIRO DIRECTO</v>
      </c>
    </row>
    <row r="165" spans="1:7" x14ac:dyDescent="0.25">
      <c r="A165">
        <v>164</v>
      </c>
      <c r="B165" s="30" t="s">
        <v>3367</v>
      </c>
      <c r="C165" s="29" t="s">
        <v>3370</v>
      </c>
      <c r="D165" t="s">
        <v>3371</v>
      </c>
      <c r="E165" t="s">
        <v>3410</v>
      </c>
      <c r="F165">
        <v>20089615</v>
      </c>
      <c r="G165" t="str">
        <f t="shared" si="2"/>
        <v>GIRO DIRECTO</v>
      </c>
    </row>
    <row r="166" spans="1:7" x14ac:dyDescent="0.25">
      <c r="A166">
        <v>165</v>
      </c>
      <c r="B166" s="30" t="s">
        <v>3372</v>
      </c>
      <c r="C166" s="29" t="s">
        <v>3374</v>
      </c>
      <c r="D166" t="s">
        <v>2912</v>
      </c>
      <c r="E166" t="s">
        <v>3410</v>
      </c>
      <c r="F166">
        <v>32966667</v>
      </c>
      <c r="G166" t="str">
        <f t="shared" si="2"/>
        <v>GIRO DIRECTO</v>
      </c>
    </row>
    <row r="167" spans="1:7" x14ac:dyDescent="0.25">
      <c r="A167">
        <v>166</v>
      </c>
      <c r="B167" s="30" t="s">
        <v>3375</v>
      </c>
      <c r="C167" s="29" t="s">
        <v>3376</v>
      </c>
      <c r="D167" t="s">
        <v>3377</v>
      </c>
      <c r="E167" t="s">
        <v>3410</v>
      </c>
      <c r="F167">
        <v>16402633</v>
      </c>
      <c r="G167" t="str">
        <f t="shared" si="2"/>
        <v>GIRO DIRECTO</v>
      </c>
    </row>
    <row r="168" spans="1:7" x14ac:dyDescent="0.25">
      <c r="A168">
        <v>167</v>
      </c>
      <c r="B168" s="30" t="s">
        <v>3380</v>
      </c>
      <c r="C168" s="29" t="s">
        <v>3382</v>
      </c>
      <c r="D168" t="s">
        <v>3296</v>
      </c>
      <c r="E168" t="s">
        <v>3410</v>
      </c>
      <c r="F168">
        <v>80259724</v>
      </c>
      <c r="G168" t="str">
        <f t="shared" si="2"/>
        <v>GIRO DIRECTO</v>
      </c>
    </row>
    <row r="169" spans="1:7" x14ac:dyDescent="0.25">
      <c r="A169">
        <v>168</v>
      </c>
      <c r="B169" s="30" t="s">
        <v>3383</v>
      </c>
      <c r="C169" s="29" t="s">
        <v>3384</v>
      </c>
      <c r="D169" t="s">
        <v>3385</v>
      </c>
      <c r="E169" t="s">
        <v>3410</v>
      </c>
      <c r="F169">
        <v>150000</v>
      </c>
      <c r="G169" t="str">
        <f t="shared" si="2"/>
        <v>TESORERIA</v>
      </c>
    </row>
    <row r="170" spans="1:7" x14ac:dyDescent="0.25">
      <c r="A170">
        <v>169</v>
      </c>
      <c r="B170" s="30" t="s">
        <v>3386</v>
      </c>
      <c r="C170" s="29" t="s">
        <v>3387</v>
      </c>
      <c r="D170" t="s">
        <v>3388</v>
      </c>
      <c r="E170" t="s">
        <v>3410</v>
      </c>
      <c r="F170">
        <v>150000</v>
      </c>
      <c r="G170" t="str">
        <f t="shared" si="2"/>
        <v>TESORERIA</v>
      </c>
    </row>
    <row r="171" spans="1:7" x14ac:dyDescent="0.25">
      <c r="A171">
        <v>170</v>
      </c>
      <c r="B171" s="30" t="s">
        <v>3389</v>
      </c>
      <c r="C171" s="29" t="s">
        <v>3390</v>
      </c>
      <c r="D171" t="s">
        <v>3385</v>
      </c>
      <c r="E171" t="s">
        <v>3410</v>
      </c>
      <c r="F171">
        <v>150000</v>
      </c>
      <c r="G171" t="str">
        <f t="shared" si="2"/>
        <v>TESORERIA</v>
      </c>
    </row>
    <row r="172" spans="1:7" x14ac:dyDescent="0.25">
      <c r="A172">
        <v>171</v>
      </c>
      <c r="B172" s="30" t="s">
        <v>3391</v>
      </c>
      <c r="C172" s="29" t="s">
        <v>3392</v>
      </c>
      <c r="D172" t="s">
        <v>3388</v>
      </c>
      <c r="E172" t="s">
        <v>3410</v>
      </c>
      <c r="F172">
        <v>150000</v>
      </c>
      <c r="G172" t="str">
        <f t="shared" si="2"/>
        <v>TESORERIA</v>
      </c>
    </row>
    <row r="173" spans="1:7" x14ac:dyDescent="0.25">
      <c r="A173">
        <v>172</v>
      </c>
      <c r="B173" s="30" t="s">
        <v>3393</v>
      </c>
      <c r="C173" s="29" t="s">
        <v>3395</v>
      </c>
      <c r="D173" t="s">
        <v>3396</v>
      </c>
      <c r="E173" t="s">
        <v>3410</v>
      </c>
      <c r="F173">
        <v>40540185</v>
      </c>
      <c r="G173" t="str">
        <f t="shared" si="2"/>
        <v>GIRO DIRECTO</v>
      </c>
    </row>
    <row r="174" spans="1:7" x14ac:dyDescent="0.25">
      <c r="A174">
        <v>173</v>
      </c>
      <c r="B174" s="30" t="s">
        <v>3400</v>
      </c>
      <c r="C174" s="29" t="s">
        <v>3403</v>
      </c>
      <c r="D174" t="s">
        <v>3254</v>
      </c>
      <c r="E174" t="s">
        <v>3410</v>
      </c>
      <c r="F174">
        <v>82653383</v>
      </c>
      <c r="G174" t="str">
        <f t="shared" si="2"/>
        <v>GIRO DIRECTO</v>
      </c>
    </row>
    <row r="175" spans="1:7" x14ac:dyDescent="0.25">
      <c r="A175">
        <v>174</v>
      </c>
      <c r="B175" s="30" t="s">
        <v>3404</v>
      </c>
      <c r="C175" s="29" t="s">
        <v>3406</v>
      </c>
      <c r="D175" t="s">
        <v>3407</v>
      </c>
      <c r="E175" t="s">
        <v>3410</v>
      </c>
      <c r="F175">
        <v>77745298</v>
      </c>
      <c r="G175" t="str">
        <f t="shared" si="2"/>
        <v>GIRO DIRECTO</v>
      </c>
    </row>
    <row r="176" spans="1:7" x14ac:dyDescent="0.25">
      <c r="A176">
        <v>175</v>
      </c>
      <c r="G176" t="str">
        <f t="shared" si="2"/>
        <v>TESORERIA</v>
      </c>
    </row>
    <row r="177" spans="1:7" x14ac:dyDescent="0.25">
      <c r="A177">
        <v>176</v>
      </c>
      <c r="B177" s="30" t="s">
        <v>2251</v>
      </c>
      <c r="C177" s="29" t="s">
        <v>2251</v>
      </c>
      <c r="D177" t="s">
        <v>2253</v>
      </c>
      <c r="E177" t="s">
        <v>3411</v>
      </c>
      <c r="F177">
        <v>-3607461</v>
      </c>
      <c r="G177" t="str">
        <f t="shared" si="2"/>
        <v>GIRO DIRECTO</v>
      </c>
    </row>
    <row r="178" spans="1:7" x14ac:dyDescent="0.25">
      <c r="A178">
        <v>177</v>
      </c>
      <c r="B178" s="30" t="s">
        <v>2256</v>
      </c>
      <c r="C178" s="29" t="s">
        <v>2256</v>
      </c>
      <c r="D178" t="s">
        <v>2253</v>
      </c>
      <c r="E178" t="s">
        <v>3411</v>
      </c>
      <c r="F178">
        <v>-3411874</v>
      </c>
      <c r="G178" t="str">
        <f t="shared" si="2"/>
        <v>GIRO DIRECTO</v>
      </c>
    </row>
    <row r="179" spans="1:7" x14ac:dyDescent="0.25">
      <c r="A179">
        <v>178</v>
      </c>
      <c r="B179" s="29" t="s">
        <v>2258</v>
      </c>
      <c r="C179" s="29" t="s">
        <v>2259</v>
      </c>
      <c r="D179" t="s">
        <v>2260</v>
      </c>
      <c r="E179" t="s">
        <v>3412</v>
      </c>
      <c r="F179">
        <v>-2181394</v>
      </c>
      <c r="G179" t="str">
        <f t="shared" si="2"/>
        <v>TESORERIA</v>
      </c>
    </row>
    <row r="180" spans="1:7" x14ac:dyDescent="0.25">
      <c r="A180">
        <v>179</v>
      </c>
      <c r="B180" s="30" t="s">
        <v>2258</v>
      </c>
      <c r="C180" s="29" t="s">
        <v>2258</v>
      </c>
      <c r="D180" t="s">
        <v>2260</v>
      </c>
      <c r="E180" t="s">
        <v>3412</v>
      </c>
      <c r="F180">
        <v>0</v>
      </c>
      <c r="G180" t="str">
        <f t="shared" si="2"/>
        <v>TESORERIA</v>
      </c>
    </row>
    <row r="181" spans="1:7" x14ac:dyDescent="0.25">
      <c r="A181">
        <v>180</v>
      </c>
      <c r="B181" s="29" t="s">
        <v>2265</v>
      </c>
      <c r="C181" s="29" t="s">
        <v>2266</v>
      </c>
      <c r="D181" t="s">
        <v>426</v>
      </c>
      <c r="E181" t="s">
        <v>3412</v>
      </c>
      <c r="F181">
        <v>-1584096</v>
      </c>
      <c r="G181" t="str">
        <f t="shared" si="2"/>
        <v>TESORERIA</v>
      </c>
    </row>
    <row r="182" spans="1:7" x14ac:dyDescent="0.25">
      <c r="A182">
        <v>181</v>
      </c>
      <c r="B182" s="30" t="s">
        <v>2265</v>
      </c>
      <c r="C182" s="29" t="s">
        <v>2265</v>
      </c>
      <c r="D182" t="s">
        <v>2263</v>
      </c>
      <c r="E182" t="s">
        <v>3410</v>
      </c>
      <c r="F182">
        <v>-713852</v>
      </c>
      <c r="G182" t="str">
        <f t="shared" si="2"/>
        <v>GIRO DIRECTO</v>
      </c>
    </row>
    <row r="183" spans="1:7" x14ac:dyDescent="0.25">
      <c r="A183">
        <v>182</v>
      </c>
      <c r="B183" s="29" t="s">
        <v>2269</v>
      </c>
      <c r="C183" s="29" t="s">
        <v>2270</v>
      </c>
      <c r="D183" t="s">
        <v>427</v>
      </c>
      <c r="E183" t="s">
        <v>3412</v>
      </c>
      <c r="F183">
        <v>-1904833</v>
      </c>
      <c r="G183" t="str">
        <f t="shared" si="2"/>
        <v>TESORERIA</v>
      </c>
    </row>
    <row r="184" spans="1:7" x14ac:dyDescent="0.25">
      <c r="A184">
        <v>183</v>
      </c>
      <c r="B184" s="30" t="s">
        <v>2269</v>
      </c>
      <c r="C184" s="29" t="s">
        <v>2269</v>
      </c>
      <c r="D184" t="s">
        <v>2272</v>
      </c>
      <c r="E184" t="s">
        <v>3410</v>
      </c>
      <c r="F184">
        <v>-1250740</v>
      </c>
      <c r="G184" t="str">
        <f t="shared" si="2"/>
        <v>GIRO DIRECTO</v>
      </c>
    </row>
    <row r="185" spans="1:7" x14ac:dyDescent="0.25">
      <c r="A185">
        <v>184</v>
      </c>
      <c r="B185" s="29" t="s">
        <v>2273</v>
      </c>
      <c r="C185" s="29" t="s">
        <v>2274</v>
      </c>
      <c r="D185" t="s">
        <v>2275</v>
      </c>
      <c r="E185" t="s">
        <v>3412</v>
      </c>
      <c r="F185">
        <v>-2992520</v>
      </c>
      <c r="G185" t="str">
        <f t="shared" si="2"/>
        <v>TESORERIA</v>
      </c>
    </row>
    <row r="186" spans="1:7" x14ac:dyDescent="0.25">
      <c r="A186">
        <v>185</v>
      </c>
      <c r="B186" s="30" t="s">
        <v>2273</v>
      </c>
      <c r="C186" s="29" t="s">
        <v>2273</v>
      </c>
      <c r="D186" t="s">
        <v>2275</v>
      </c>
      <c r="E186" t="s">
        <v>3412</v>
      </c>
      <c r="F186">
        <v>0</v>
      </c>
      <c r="G186" t="str">
        <f t="shared" si="2"/>
        <v>TESORERIA</v>
      </c>
    </row>
    <row r="187" spans="1:7" x14ac:dyDescent="0.25">
      <c r="A187">
        <v>186</v>
      </c>
      <c r="B187" s="29" t="s">
        <v>2277</v>
      </c>
      <c r="C187" s="29" t="s">
        <v>2278</v>
      </c>
      <c r="D187" t="s">
        <v>429</v>
      </c>
      <c r="E187" t="s">
        <v>3412</v>
      </c>
      <c r="F187">
        <v>-3495664</v>
      </c>
      <c r="G187" t="str">
        <f t="shared" si="2"/>
        <v>TESORERIA</v>
      </c>
    </row>
    <row r="188" spans="1:7" x14ac:dyDescent="0.25">
      <c r="A188">
        <v>187</v>
      </c>
      <c r="B188" s="30" t="s">
        <v>2277</v>
      </c>
      <c r="C188" s="29" t="s">
        <v>2277</v>
      </c>
      <c r="D188" t="s">
        <v>2280</v>
      </c>
      <c r="E188" t="s">
        <v>3410</v>
      </c>
      <c r="F188">
        <v>-111797</v>
      </c>
      <c r="G188" t="str">
        <f t="shared" si="2"/>
        <v>TESORERIA</v>
      </c>
    </row>
    <row r="189" spans="1:7" x14ac:dyDescent="0.25">
      <c r="A189">
        <v>188</v>
      </c>
      <c r="B189" s="29" t="s">
        <v>2281</v>
      </c>
      <c r="C189" s="29" t="s">
        <v>2282</v>
      </c>
      <c r="D189" t="s">
        <v>2283</v>
      </c>
      <c r="E189" t="s">
        <v>3412</v>
      </c>
      <c r="F189">
        <v>-3411874</v>
      </c>
      <c r="G189" t="str">
        <f t="shared" si="2"/>
        <v>TESORERIA</v>
      </c>
    </row>
    <row r="190" spans="1:7" x14ac:dyDescent="0.25">
      <c r="A190">
        <v>189</v>
      </c>
      <c r="B190" s="30" t="s">
        <v>2281</v>
      </c>
      <c r="C190" s="29" t="s">
        <v>2281</v>
      </c>
      <c r="D190" t="s">
        <v>2283</v>
      </c>
      <c r="E190" t="s">
        <v>3412</v>
      </c>
      <c r="F190">
        <v>0</v>
      </c>
      <c r="G190" t="str">
        <f t="shared" si="2"/>
        <v>TESORERIA</v>
      </c>
    </row>
    <row r="191" spans="1:7" x14ac:dyDescent="0.25">
      <c r="A191">
        <v>190</v>
      </c>
      <c r="B191" s="29" t="s">
        <v>2285</v>
      </c>
      <c r="C191" s="29" t="s">
        <v>2286</v>
      </c>
      <c r="D191" t="s">
        <v>2287</v>
      </c>
      <c r="E191" t="s">
        <v>3412</v>
      </c>
      <c r="F191">
        <v>-4006897</v>
      </c>
      <c r="G191" t="str">
        <f t="shared" si="2"/>
        <v>TESORERIA</v>
      </c>
    </row>
    <row r="192" spans="1:7" x14ac:dyDescent="0.25">
      <c r="A192">
        <v>191</v>
      </c>
      <c r="B192" s="30" t="s">
        <v>2285</v>
      </c>
      <c r="C192" s="29" t="s">
        <v>2285</v>
      </c>
      <c r="D192" t="s">
        <v>2287</v>
      </c>
      <c r="E192" t="s">
        <v>3412</v>
      </c>
      <c r="F192">
        <v>0</v>
      </c>
      <c r="G192" t="str">
        <f t="shared" si="2"/>
        <v>TESORERIA</v>
      </c>
    </row>
    <row r="193" spans="1:7" x14ac:dyDescent="0.25">
      <c r="A193">
        <v>192</v>
      </c>
      <c r="B193" s="29" t="s">
        <v>2290</v>
      </c>
      <c r="C193" s="29" t="s">
        <v>2291</v>
      </c>
      <c r="D193" t="s">
        <v>446</v>
      </c>
      <c r="E193" t="s">
        <v>3412</v>
      </c>
      <c r="F193">
        <v>-3967676</v>
      </c>
      <c r="G193" t="str">
        <f t="shared" si="2"/>
        <v>TESORERIA</v>
      </c>
    </row>
    <row r="194" spans="1:7" x14ac:dyDescent="0.25">
      <c r="A194">
        <v>193</v>
      </c>
      <c r="B194" s="30" t="s">
        <v>2290</v>
      </c>
      <c r="C194" s="29" t="s">
        <v>2290</v>
      </c>
      <c r="D194" t="s">
        <v>2289</v>
      </c>
      <c r="E194" t="s">
        <v>3410</v>
      </c>
      <c r="F194">
        <v>-268918</v>
      </c>
      <c r="G194" t="str">
        <f t="shared" si="2"/>
        <v>GIRO DIRECTO</v>
      </c>
    </row>
    <row r="195" spans="1:7" x14ac:dyDescent="0.25">
      <c r="A195">
        <v>194</v>
      </c>
      <c r="B195" s="29" t="s">
        <v>2293</v>
      </c>
      <c r="C195" s="29" t="s">
        <v>2294</v>
      </c>
      <c r="D195" t="s">
        <v>447</v>
      </c>
      <c r="E195" t="s">
        <v>3412</v>
      </c>
      <c r="F195">
        <v>-3488496</v>
      </c>
      <c r="G195" t="str">
        <f t="shared" ref="G195:G258" si="3">IF(LEFT(D195,3)="MPS","GIRO DIRECTO",IF(LEFT(D195,5)="ADRES","PAGO ADRES","TESORERIA"))</f>
        <v>TESORERIA</v>
      </c>
    </row>
    <row r="196" spans="1:7" x14ac:dyDescent="0.25">
      <c r="A196">
        <v>195</v>
      </c>
      <c r="B196" s="30" t="s">
        <v>2293</v>
      </c>
      <c r="C196" s="29" t="s">
        <v>2293</v>
      </c>
      <c r="D196" t="s">
        <v>2296</v>
      </c>
      <c r="E196" t="s">
        <v>3410</v>
      </c>
      <c r="F196">
        <v>-2141703</v>
      </c>
      <c r="G196" t="str">
        <f t="shared" si="3"/>
        <v>GIRO DIRECTO</v>
      </c>
    </row>
    <row r="197" spans="1:7" x14ac:dyDescent="0.25">
      <c r="A197">
        <v>196</v>
      </c>
      <c r="B197" s="29" t="s">
        <v>2297</v>
      </c>
      <c r="C197" s="29" t="s">
        <v>2298</v>
      </c>
      <c r="D197" t="s">
        <v>2299</v>
      </c>
      <c r="E197" t="s">
        <v>3412</v>
      </c>
      <c r="F197">
        <v>-5324944</v>
      </c>
      <c r="G197" t="str">
        <f t="shared" si="3"/>
        <v>TESORERIA</v>
      </c>
    </row>
    <row r="198" spans="1:7" x14ac:dyDescent="0.25">
      <c r="A198">
        <v>197</v>
      </c>
      <c r="B198" s="30" t="s">
        <v>2297</v>
      </c>
      <c r="C198" s="29" t="s">
        <v>2297</v>
      </c>
      <c r="D198" t="s">
        <v>2296</v>
      </c>
      <c r="E198" t="s">
        <v>3410</v>
      </c>
      <c r="F198">
        <v>0</v>
      </c>
      <c r="G198" t="str">
        <f t="shared" si="3"/>
        <v>GIRO DIRECTO</v>
      </c>
    </row>
    <row r="199" spans="1:7" x14ac:dyDescent="0.25">
      <c r="A199">
        <v>198</v>
      </c>
      <c r="B199" s="29" t="s">
        <v>2301</v>
      </c>
      <c r="C199" s="29" t="s">
        <v>2302</v>
      </c>
      <c r="D199" t="s">
        <v>2303</v>
      </c>
      <c r="E199" t="s">
        <v>3412</v>
      </c>
      <c r="F199">
        <v>-5808300</v>
      </c>
      <c r="G199" t="str">
        <f t="shared" si="3"/>
        <v>TESORERIA</v>
      </c>
    </row>
    <row r="200" spans="1:7" x14ac:dyDescent="0.25">
      <c r="A200">
        <v>199</v>
      </c>
      <c r="B200" s="30" t="s">
        <v>2301</v>
      </c>
      <c r="C200" s="29" t="s">
        <v>2301</v>
      </c>
      <c r="D200" t="s">
        <v>2303</v>
      </c>
      <c r="E200" t="s">
        <v>3412</v>
      </c>
      <c r="F200">
        <v>0</v>
      </c>
      <c r="G200" t="str">
        <f t="shared" si="3"/>
        <v>TESORERIA</v>
      </c>
    </row>
    <row r="201" spans="1:7" x14ac:dyDescent="0.25">
      <c r="A201">
        <v>200</v>
      </c>
      <c r="B201" s="29" t="s">
        <v>2306</v>
      </c>
      <c r="C201" s="29" t="s">
        <v>2307</v>
      </c>
      <c r="D201" t="s">
        <v>448</v>
      </c>
      <c r="E201" t="s">
        <v>3412</v>
      </c>
      <c r="F201">
        <v>-3949785</v>
      </c>
      <c r="G201" t="str">
        <f t="shared" si="3"/>
        <v>TESORERIA</v>
      </c>
    </row>
    <row r="202" spans="1:7" x14ac:dyDescent="0.25">
      <c r="A202">
        <v>201</v>
      </c>
      <c r="B202" s="30" t="s">
        <v>2306</v>
      </c>
      <c r="C202" s="29" t="s">
        <v>2306</v>
      </c>
      <c r="D202" t="s">
        <v>2305</v>
      </c>
      <c r="E202" t="s">
        <v>3410</v>
      </c>
      <c r="F202">
        <v>-2191478</v>
      </c>
      <c r="G202" t="str">
        <f t="shared" si="3"/>
        <v>GIRO DIRECTO</v>
      </c>
    </row>
    <row r="203" spans="1:7" x14ac:dyDescent="0.25">
      <c r="A203">
        <v>202</v>
      </c>
      <c r="B203" s="29" t="s">
        <v>2309</v>
      </c>
      <c r="C203" s="29" t="s">
        <v>2310</v>
      </c>
      <c r="D203" t="s">
        <v>476</v>
      </c>
      <c r="E203" t="s">
        <v>3412</v>
      </c>
      <c r="F203">
        <v>-6324326</v>
      </c>
      <c r="G203" t="str">
        <f t="shared" si="3"/>
        <v>TESORERIA</v>
      </c>
    </row>
    <row r="204" spans="1:7" x14ac:dyDescent="0.25">
      <c r="A204">
        <v>203</v>
      </c>
      <c r="B204" s="30" t="s">
        <v>2309</v>
      </c>
      <c r="C204" s="29" t="s">
        <v>2309</v>
      </c>
      <c r="D204" t="s">
        <v>476</v>
      </c>
      <c r="E204" t="s">
        <v>3412</v>
      </c>
      <c r="F204">
        <v>0</v>
      </c>
      <c r="G204" t="str">
        <f t="shared" si="3"/>
        <v>TESORERIA</v>
      </c>
    </row>
    <row r="205" spans="1:7" x14ac:dyDescent="0.25">
      <c r="A205">
        <v>204</v>
      </c>
      <c r="B205" s="29" t="s">
        <v>2313</v>
      </c>
      <c r="C205" s="29" t="s">
        <v>2314</v>
      </c>
      <c r="D205" t="s">
        <v>2315</v>
      </c>
      <c r="E205" t="s">
        <v>3412</v>
      </c>
      <c r="F205">
        <v>-6686870</v>
      </c>
      <c r="G205" t="str">
        <f t="shared" si="3"/>
        <v>TESORERIA</v>
      </c>
    </row>
    <row r="206" spans="1:7" x14ac:dyDescent="0.25">
      <c r="A206">
        <v>205</v>
      </c>
      <c r="B206" s="30" t="s">
        <v>2313</v>
      </c>
      <c r="C206" s="29" t="s">
        <v>2313</v>
      </c>
      <c r="D206" t="s">
        <v>2315</v>
      </c>
      <c r="E206" t="s">
        <v>3412</v>
      </c>
      <c r="F206">
        <v>0</v>
      </c>
      <c r="G206" t="str">
        <f t="shared" si="3"/>
        <v>TESORERIA</v>
      </c>
    </row>
    <row r="207" spans="1:7" x14ac:dyDescent="0.25">
      <c r="A207">
        <v>206</v>
      </c>
      <c r="B207" s="29" t="s">
        <v>2317</v>
      </c>
      <c r="C207" s="29" t="s">
        <v>2318</v>
      </c>
      <c r="D207" t="s">
        <v>477</v>
      </c>
      <c r="E207" t="s">
        <v>3412</v>
      </c>
      <c r="F207">
        <v>-11266602</v>
      </c>
      <c r="G207" t="str">
        <f t="shared" si="3"/>
        <v>TESORERIA</v>
      </c>
    </row>
    <row r="208" spans="1:7" x14ac:dyDescent="0.25">
      <c r="A208">
        <v>207</v>
      </c>
      <c r="B208" s="30" t="s">
        <v>2317</v>
      </c>
      <c r="C208" s="29" t="s">
        <v>2317</v>
      </c>
      <c r="D208" t="s">
        <v>477</v>
      </c>
      <c r="E208" t="s">
        <v>3412</v>
      </c>
      <c r="F208">
        <v>0</v>
      </c>
      <c r="G208" t="str">
        <f t="shared" si="3"/>
        <v>TESORERIA</v>
      </c>
    </row>
    <row r="209" spans="1:7" x14ac:dyDescent="0.25">
      <c r="A209">
        <v>208</v>
      </c>
      <c r="B209" s="29" t="s">
        <v>2321</v>
      </c>
      <c r="C209" s="29" t="s">
        <v>2322</v>
      </c>
      <c r="D209" t="s">
        <v>450</v>
      </c>
      <c r="E209" t="s">
        <v>3412</v>
      </c>
      <c r="F209">
        <v>-8832323</v>
      </c>
      <c r="G209" t="str">
        <f t="shared" si="3"/>
        <v>TESORERIA</v>
      </c>
    </row>
    <row r="210" spans="1:7" x14ac:dyDescent="0.25">
      <c r="A210">
        <v>209</v>
      </c>
      <c r="B210" s="30" t="s">
        <v>2321</v>
      </c>
      <c r="C210" s="29" t="s">
        <v>2321</v>
      </c>
      <c r="D210" t="s">
        <v>2324</v>
      </c>
      <c r="E210" t="s">
        <v>3410</v>
      </c>
      <c r="F210">
        <v>-3080142</v>
      </c>
      <c r="G210" t="str">
        <f t="shared" si="3"/>
        <v>GIRO DIRECTO</v>
      </c>
    </row>
    <row r="211" spans="1:7" x14ac:dyDescent="0.25">
      <c r="A211">
        <v>210</v>
      </c>
      <c r="B211" s="29" t="s">
        <v>2325</v>
      </c>
      <c r="C211" s="29" t="s">
        <v>2326</v>
      </c>
      <c r="D211" t="s">
        <v>2327</v>
      </c>
      <c r="E211" t="s">
        <v>3412</v>
      </c>
      <c r="F211">
        <v>-11210877</v>
      </c>
      <c r="G211" t="str">
        <f t="shared" si="3"/>
        <v>TESORERIA</v>
      </c>
    </row>
    <row r="212" spans="1:7" x14ac:dyDescent="0.25">
      <c r="A212">
        <v>211</v>
      </c>
      <c r="B212" s="30" t="s">
        <v>2325</v>
      </c>
      <c r="C212" s="29" t="s">
        <v>2325</v>
      </c>
      <c r="D212" t="s">
        <v>2329</v>
      </c>
      <c r="E212" t="s">
        <v>3410</v>
      </c>
      <c r="F212">
        <v>-3969968</v>
      </c>
      <c r="G212" t="str">
        <f t="shared" si="3"/>
        <v>GIRO DIRECTO</v>
      </c>
    </row>
    <row r="213" spans="1:7" x14ac:dyDescent="0.25">
      <c r="A213">
        <v>212</v>
      </c>
      <c r="B213" s="29" t="s">
        <v>2330</v>
      </c>
      <c r="C213" s="29" t="s">
        <v>2331</v>
      </c>
      <c r="D213" t="s">
        <v>449</v>
      </c>
      <c r="E213" t="s">
        <v>3412</v>
      </c>
      <c r="F213">
        <v>-8606296</v>
      </c>
      <c r="G213" t="str">
        <f t="shared" si="3"/>
        <v>TESORERIA</v>
      </c>
    </row>
    <row r="214" spans="1:7" x14ac:dyDescent="0.25">
      <c r="A214">
        <v>213</v>
      </c>
      <c r="B214" s="30" t="s">
        <v>2330</v>
      </c>
      <c r="C214" s="29" t="s">
        <v>2330</v>
      </c>
      <c r="D214" t="s">
        <v>2333</v>
      </c>
      <c r="E214" t="s">
        <v>3410</v>
      </c>
      <c r="F214">
        <v>-7444797</v>
      </c>
      <c r="G214" t="str">
        <f t="shared" si="3"/>
        <v>GIRO DIRECTO</v>
      </c>
    </row>
    <row r="215" spans="1:7" x14ac:dyDescent="0.25">
      <c r="A215">
        <v>214</v>
      </c>
      <c r="B215" s="29" t="s">
        <v>2334</v>
      </c>
      <c r="C215" s="29" t="s">
        <v>2335</v>
      </c>
      <c r="D215" t="s">
        <v>2336</v>
      </c>
      <c r="E215" t="s">
        <v>3412</v>
      </c>
      <c r="F215">
        <v>-7357368</v>
      </c>
      <c r="G215" t="str">
        <f t="shared" si="3"/>
        <v>TESORERIA</v>
      </c>
    </row>
    <row r="216" spans="1:7" x14ac:dyDescent="0.25">
      <c r="A216">
        <v>215</v>
      </c>
      <c r="B216" s="29" t="s">
        <v>2334</v>
      </c>
      <c r="C216" s="29" t="s">
        <v>2337</v>
      </c>
      <c r="D216" t="s">
        <v>452</v>
      </c>
      <c r="E216" t="s">
        <v>3412</v>
      </c>
      <c r="F216">
        <v>-678965</v>
      </c>
      <c r="G216" t="str">
        <f t="shared" si="3"/>
        <v>TESORERIA</v>
      </c>
    </row>
    <row r="217" spans="1:7" x14ac:dyDescent="0.25">
      <c r="A217">
        <v>216</v>
      </c>
      <c r="B217" s="30" t="s">
        <v>2334</v>
      </c>
      <c r="C217" s="29" t="s">
        <v>2334</v>
      </c>
      <c r="D217" t="s">
        <v>2339</v>
      </c>
      <c r="E217" t="s">
        <v>3410</v>
      </c>
      <c r="F217">
        <v>-5095041</v>
      </c>
      <c r="G217" t="str">
        <f t="shared" si="3"/>
        <v>GIRO DIRECTO</v>
      </c>
    </row>
    <row r="218" spans="1:7" x14ac:dyDescent="0.25">
      <c r="A218">
        <v>217</v>
      </c>
      <c r="B218" s="29" t="s">
        <v>2340</v>
      </c>
      <c r="C218" s="29" t="s">
        <v>2341</v>
      </c>
      <c r="D218" t="s">
        <v>2342</v>
      </c>
      <c r="E218" t="s">
        <v>3412</v>
      </c>
      <c r="F218">
        <v>-10965610</v>
      </c>
      <c r="G218" t="str">
        <f t="shared" si="3"/>
        <v>TESORERIA</v>
      </c>
    </row>
    <row r="219" spans="1:7" x14ac:dyDescent="0.25">
      <c r="A219">
        <v>218</v>
      </c>
      <c r="B219" s="29" t="s">
        <v>2340</v>
      </c>
      <c r="C219" s="29" t="s">
        <v>2343</v>
      </c>
      <c r="D219" t="s">
        <v>458</v>
      </c>
      <c r="E219" t="s">
        <v>3412</v>
      </c>
      <c r="F219">
        <v>-642153</v>
      </c>
      <c r="G219" t="str">
        <f t="shared" si="3"/>
        <v>TESORERIA</v>
      </c>
    </row>
    <row r="220" spans="1:7" x14ac:dyDescent="0.25">
      <c r="A220">
        <v>219</v>
      </c>
      <c r="B220" s="30" t="s">
        <v>2340</v>
      </c>
      <c r="C220" s="29" t="s">
        <v>2340</v>
      </c>
      <c r="D220" t="s">
        <v>2345</v>
      </c>
      <c r="E220" t="s">
        <v>3410</v>
      </c>
      <c r="F220">
        <v>-811663</v>
      </c>
      <c r="G220" t="str">
        <f t="shared" si="3"/>
        <v>GIRO DIRECTO</v>
      </c>
    </row>
    <row r="221" spans="1:7" x14ac:dyDescent="0.25">
      <c r="A221">
        <v>220</v>
      </c>
      <c r="B221" s="29" t="s">
        <v>2346</v>
      </c>
      <c r="C221" s="29" t="s">
        <v>2347</v>
      </c>
      <c r="D221" t="s">
        <v>478</v>
      </c>
      <c r="E221" t="s">
        <v>3412</v>
      </c>
      <c r="F221">
        <v>-10860637</v>
      </c>
      <c r="G221" t="str">
        <f t="shared" si="3"/>
        <v>TESORERIA</v>
      </c>
    </row>
    <row r="222" spans="1:7" x14ac:dyDescent="0.25">
      <c r="A222">
        <v>221</v>
      </c>
      <c r="B222" s="29" t="s">
        <v>2346</v>
      </c>
      <c r="C222" s="29" t="s">
        <v>2348</v>
      </c>
      <c r="D222" t="s">
        <v>440</v>
      </c>
      <c r="E222" t="s">
        <v>3412</v>
      </c>
      <c r="F222">
        <v>-747126</v>
      </c>
      <c r="G222" t="str">
        <f t="shared" si="3"/>
        <v>TESORERIA</v>
      </c>
    </row>
    <row r="223" spans="1:7" x14ac:dyDescent="0.25">
      <c r="A223">
        <v>222</v>
      </c>
      <c r="B223" s="30" t="s">
        <v>2346</v>
      </c>
      <c r="C223" s="29" t="s">
        <v>2346</v>
      </c>
      <c r="D223" t="s">
        <v>478</v>
      </c>
      <c r="E223" t="s">
        <v>3412</v>
      </c>
      <c r="F223">
        <v>0</v>
      </c>
      <c r="G223" t="str">
        <f t="shared" si="3"/>
        <v>TESORERIA</v>
      </c>
    </row>
    <row r="224" spans="1:7" x14ac:dyDescent="0.25">
      <c r="A224">
        <v>223</v>
      </c>
      <c r="B224" s="29" t="s">
        <v>2351</v>
      </c>
      <c r="C224" s="29" t="s">
        <v>2352</v>
      </c>
      <c r="D224" t="s">
        <v>439</v>
      </c>
      <c r="E224" t="s">
        <v>3412</v>
      </c>
      <c r="F224">
        <v>-11483228</v>
      </c>
      <c r="G224" t="str">
        <f t="shared" si="3"/>
        <v>TESORERIA</v>
      </c>
    </row>
    <row r="225" spans="1:7" x14ac:dyDescent="0.25">
      <c r="A225">
        <v>224</v>
      </c>
      <c r="B225" s="29" t="s">
        <v>2351</v>
      </c>
      <c r="C225" s="29" t="s">
        <v>2353</v>
      </c>
      <c r="D225" t="s">
        <v>451</v>
      </c>
      <c r="E225" t="s">
        <v>3412</v>
      </c>
      <c r="F225">
        <v>-789955</v>
      </c>
      <c r="G225" t="str">
        <f t="shared" si="3"/>
        <v>TESORERIA</v>
      </c>
    </row>
    <row r="226" spans="1:7" x14ac:dyDescent="0.25">
      <c r="A226">
        <v>225</v>
      </c>
      <c r="B226" s="30" t="s">
        <v>2351</v>
      </c>
      <c r="C226" s="29" t="s">
        <v>2351</v>
      </c>
      <c r="D226" t="s">
        <v>2356</v>
      </c>
      <c r="E226" t="s">
        <v>3410</v>
      </c>
      <c r="F226">
        <v>0</v>
      </c>
      <c r="G226" t="str">
        <f t="shared" si="3"/>
        <v>TESORERIA</v>
      </c>
    </row>
    <row r="227" spans="1:7" x14ac:dyDescent="0.25">
      <c r="A227">
        <v>226</v>
      </c>
      <c r="B227" s="29" t="s">
        <v>2357</v>
      </c>
      <c r="C227" s="29" t="s">
        <v>2358</v>
      </c>
      <c r="D227" t="s">
        <v>2359</v>
      </c>
      <c r="E227" t="s">
        <v>3412</v>
      </c>
      <c r="F227">
        <v>-10748167</v>
      </c>
      <c r="G227" t="str">
        <f t="shared" si="3"/>
        <v>TESORERIA</v>
      </c>
    </row>
    <row r="228" spans="1:7" x14ac:dyDescent="0.25">
      <c r="A228">
        <v>227</v>
      </c>
      <c r="B228" s="29" t="s">
        <v>2357</v>
      </c>
      <c r="C228" s="29" t="s">
        <v>2360</v>
      </c>
      <c r="D228" t="s">
        <v>453</v>
      </c>
      <c r="E228" t="s">
        <v>3412</v>
      </c>
      <c r="F228">
        <v>-859596</v>
      </c>
      <c r="G228" t="str">
        <f t="shared" si="3"/>
        <v>TESORERIA</v>
      </c>
    </row>
    <row r="229" spans="1:7" x14ac:dyDescent="0.25">
      <c r="A229">
        <v>228</v>
      </c>
      <c r="B229" s="30" t="s">
        <v>2357</v>
      </c>
      <c r="C229" s="29" t="s">
        <v>2357</v>
      </c>
      <c r="D229" t="s">
        <v>2359</v>
      </c>
      <c r="E229" t="s">
        <v>3412</v>
      </c>
      <c r="F229">
        <v>0</v>
      </c>
      <c r="G229" t="str">
        <f t="shared" si="3"/>
        <v>TESORERIA</v>
      </c>
    </row>
    <row r="230" spans="1:7" x14ac:dyDescent="0.25">
      <c r="A230">
        <v>229</v>
      </c>
      <c r="B230" s="29" t="s">
        <v>2363</v>
      </c>
      <c r="C230" s="29" t="s">
        <v>2364</v>
      </c>
      <c r="D230" t="s">
        <v>441</v>
      </c>
      <c r="E230" t="s">
        <v>3412</v>
      </c>
      <c r="F230">
        <v>-6997527</v>
      </c>
      <c r="G230" t="str">
        <f t="shared" si="3"/>
        <v>TESORERIA</v>
      </c>
    </row>
    <row r="231" spans="1:7" x14ac:dyDescent="0.25">
      <c r="A231">
        <v>230</v>
      </c>
      <c r="B231" s="29" t="s">
        <v>2363</v>
      </c>
      <c r="C231" s="29" t="s">
        <v>2365</v>
      </c>
      <c r="D231" t="s">
        <v>479</v>
      </c>
      <c r="E231" t="s">
        <v>3412</v>
      </c>
      <c r="F231">
        <v>-908873</v>
      </c>
      <c r="G231" t="str">
        <f t="shared" si="3"/>
        <v>TESORERIA</v>
      </c>
    </row>
    <row r="232" spans="1:7" x14ac:dyDescent="0.25">
      <c r="A232">
        <v>231</v>
      </c>
      <c r="B232" s="30" t="s">
        <v>2363</v>
      </c>
      <c r="C232" s="29" t="s">
        <v>2363</v>
      </c>
      <c r="D232" t="s">
        <v>2367</v>
      </c>
      <c r="E232" t="s">
        <v>3410</v>
      </c>
      <c r="F232">
        <v>-4366783</v>
      </c>
      <c r="G232" t="str">
        <f t="shared" si="3"/>
        <v>GIRO DIRECTO</v>
      </c>
    </row>
    <row r="233" spans="1:7" x14ac:dyDescent="0.25">
      <c r="A233">
        <v>232</v>
      </c>
      <c r="B233" s="29" t="s">
        <v>2368</v>
      </c>
      <c r="C233" s="29" t="s">
        <v>2369</v>
      </c>
      <c r="D233" t="s">
        <v>2370</v>
      </c>
      <c r="E233" t="s">
        <v>3412</v>
      </c>
      <c r="F233">
        <v>-11456195</v>
      </c>
      <c r="G233" t="str">
        <f t="shared" si="3"/>
        <v>TESORERIA</v>
      </c>
    </row>
    <row r="234" spans="1:7" x14ac:dyDescent="0.25">
      <c r="A234">
        <v>233</v>
      </c>
      <c r="B234" s="29" t="s">
        <v>2368</v>
      </c>
      <c r="C234" s="29" t="s">
        <v>2371</v>
      </c>
      <c r="D234" t="s">
        <v>459</v>
      </c>
      <c r="E234" t="s">
        <v>3412</v>
      </c>
      <c r="F234">
        <v>-1333043</v>
      </c>
      <c r="G234" t="str">
        <f t="shared" si="3"/>
        <v>TESORERIA</v>
      </c>
    </row>
    <row r="235" spans="1:7" x14ac:dyDescent="0.25">
      <c r="A235">
        <v>234</v>
      </c>
      <c r="B235" s="30" t="s">
        <v>2368</v>
      </c>
      <c r="C235" s="29" t="s">
        <v>2368</v>
      </c>
      <c r="D235" t="s">
        <v>2373</v>
      </c>
      <c r="E235" t="s">
        <v>3410</v>
      </c>
      <c r="F235">
        <v>-1148273</v>
      </c>
      <c r="G235" t="str">
        <f t="shared" si="3"/>
        <v>GIRO DIRECTO</v>
      </c>
    </row>
    <row r="236" spans="1:7" x14ac:dyDescent="0.25">
      <c r="A236">
        <v>235</v>
      </c>
      <c r="B236" s="29" t="s">
        <v>2374</v>
      </c>
      <c r="C236" s="29" t="s">
        <v>2375</v>
      </c>
      <c r="D236" t="s">
        <v>2376</v>
      </c>
      <c r="E236" t="s">
        <v>3412</v>
      </c>
      <c r="F236">
        <v>-7461633</v>
      </c>
      <c r="G236" t="str">
        <f t="shared" si="3"/>
        <v>TESORERIA</v>
      </c>
    </row>
    <row r="237" spans="1:7" x14ac:dyDescent="0.25">
      <c r="A237">
        <v>236</v>
      </c>
      <c r="B237" s="29" t="s">
        <v>2374</v>
      </c>
      <c r="C237" s="29" t="s">
        <v>2377</v>
      </c>
      <c r="D237" t="s">
        <v>454</v>
      </c>
      <c r="E237" t="s">
        <v>3412</v>
      </c>
      <c r="F237">
        <v>-1409461</v>
      </c>
      <c r="G237" t="str">
        <f t="shared" si="3"/>
        <v>TESORERIA</v>
      </c>
    </row>
    <row r="238" spans="1:7" x14ac:dyDescent="0.25">
      <c r="A238">
        <v>237</v>
      </c>
      <c r="B238" s="30" t="s">
        <v>2374</v>
      </c>
      <c r="C238" s="29" t="s">
        <v>2374</v>
      </c>
      <c r="D238" t="s">
        <v>2379</v>
      </c>
      <c r="E238" t="s">
        <v>3410</v>
      </c>
      <c r="F238">
        <v>-5865389</v>
      </c>
      <c r="G238" t="str">
        <f t="shared" si="3"/>
        <v>GIRO DIRECTO</v>
      </c>
    </row>
    <row r="239" spans="1:7" x14ac:dyDescent="0.25">
      <c r="A239">
        <v>238</v>
      </c>
      <c r="B239" s="29" t="s">
        <v>2380</v>
      </c>
      <c r="C239" s="29" t="s">
        <v>2381</v>
      </c>
      <c r="D239" t="s">
        <v>480</v>
      </c>
      <c r="E239" t="s">
        <v>3412</v>
      </c>
      <c r="F239">
        <v>-12789239</v>
      </c>
      <c r="G239" t="str">
        <f t="shared" si="3"/>
        <v>TESORERIA</v>
      </c>
    </row>
    <row r="240" spans="1:7" x14ac:dyDescent="0.25">
      <c r="A240">
        <v>239</v>
      </c>
      <c r="B240" s="30" t="s">
        <v>2380</v>
      </c>
      <c r="C240" s="29" t="s">
        <v>2380</v>
      </c>
      <c r="D240" t="s">
        <v>480</v>
      </c>
      <c r="E240" t="s">
        <v>3412</v>
      </c>
      <c r="F240">
        <v>0</v>
      </c>
      <c r="G240" t="str">
        <f t="shared" si="3"/>
        <v>TESORERIA</v>
      </c>
    </row>
    <row r="241" spans="1:7" x14ac:dyDescent="0.25">
      <c r="A241">
        <v>240</v>
      </c>
      <c r="B241" s="29" t="s">
        <v>2384</v>
      </c>
      <c r="C241" s="29" t="s">
        <v>2385</v>
      </c>
      <c r="D241" t="s">
        <v>442</v>
      </c>
      <c r="E241" t="s">
        <v>3412</v>
      </c>
      <c r="F241">
        <v>-8728973</v>
      </c>
      <c r="G241" t="str">
        <f t="shared" si="3"/>
        <v>TESORERIA</v>
      </c>
    </row>
    <row r="242" spans="1:7" x14ac:dyDescent="0.25">
      <c r="A242">
        <v>241</v>
      </c>
      <c r="B242" s="30" t="s">
        <v>2384</v>
      </c>
      <c r="C242" s="29" t="s">
        <v>2384</v>
      </c>
      <c r="D242" t="s">
        <v>2387</v>
      </c>
      <c r="E242" t="s">
        <v>3410</v>
      </c>
      <c r="F242">
        <v>-4793415</v>
      </c>
      <c r="G242" t="str">
        <f t="shared" si="3"/>
        <v>GIRO DIRECTO</v>
      </c>
    </row>
    <row r="243" spans="1:7" x14ac:dyDescent="0.25">
      <c r="A243">
        <v>242</v>
      </c>
      <c r="B243" s="29" t="s">
        <v>2388</v>
      </c>
      <c r="C243" s="29" t="s">
        <v>2389</v>
      </c>
      <c r="D243" t="s">
        <v>443</v>
      </c>
      <c r="E243" t="s">
        <v>3412</v>
      </c>
      <c r="F243">
        <v>-9114859</v>
      </c>
      <c r="G243" t="str">
        <f t="shared" si="3"/>
        <v>TESORERIA</v>
      </c>
    </row>
    <row r="244" spans="1:7" x14ac:dyDescent="0.25">
      <c r="A244">
        <v>243</v>
      </c>
      <c r="B244" s="30" t="s">
        <v>2388</v>
      </c>
      <c r="C244" s="29" t="s">
        <v>2388</v>
      </c>
      <c r="D244" t="s">
        <v>2391</v>
      </c>
      <c r="E244" t="s">
        <v>3410</v>
      </c>
      <c r="F244">
        <v>-5119895</v>
      </c>
      <c r="G244" t="str">
        <f t="shared" si="3"/>
        <v>GIRO DIRECTO</v>
      </c>
    </row>
    <row r="245" spans="1:7" x14ac:dyDescent="0.25">
      <c r="A245">
        <v>244</v>
      </c>
      <c r="B245" s="29" t="s">
        <v>2392</v>
      </c>
      <c r="C245" s="29" t="s">
        <v>2393</v>
      </c>
      <c r="D245" t="s">
        <v>469</v>
      </c>
      <c r="E245" t="s">
        <v>3412</v>
      </c>
      <c r="F245">
        <v>-15050767</v>
      </c>
      <c r="G245" t="str">
        <f t="shared" si="3"/>
        <v>TESORERIA</v>
      </c>
    </row>
    <row r="246" spans="1:7" x14ac:dyDescent="0.25">
      <c r="A246">
        <v>245</v>
      </c>
      <c r="B246" s="30" t="s">
        <v>2392</v>
      </c>
      <c r="C246" s="29" t="s">
        <v>2392</v>
      </c>
      <c r="D246" t="s">
        <v>469</v>
      </c>
      <c r="E246" t="s">
        <v>3412</v>
      </c>
      <c r="F246">
        <v>0</v>
      </c>
      <c r="G246" t="str">
        <f t="shared" si="3"/>
        <v>TESORERIA</v>
      </c>
    </row>
    <row r="247" spans="1:7" x14ac:dyDescent="0.25">
      <c r="A247">
        <v>246</v>
      </c>
      <c r="B247" s="29" t="s">
        <v>2396</v>
      </c>
      <c r="C247" s="29" t="s">
        <v>2397</v>
      </c>
      <c r="D247" t="s">
        <v>2398</v>
      </c>
      <c r="E247" t="s">
        <v>3412</v>
      </c>
      <c r="F247">
        <v>-14310002</v>
      </c>
      <c r="G247" t="str">
        <f t="shared" si="3"/>
        <v>TESORERIA</v>
      </c>
    </row>
    <row r="248" spans="1:7" x14ac:dyDescent="0.25">
      <c r="A248">
        <v>247</v>
      </c>
      <c r="B248" s="30" t="s">
        <v>2396</v>
      </c>
      <c r="C248" s="29" t="s">
        <v>2396</v>
      </c>
      <c r="D248" t="s">
        <v>2400</v>
      </c>
      <c r="E248" t="s">
        <v>3410</v>
      </c>
      <c r="F248">
        <v>-1731181</v>
      </c>
      <c r="G248" t="str">
        <f t="shared" si="3"/>
        <v>GIRO DIRECTO</v>
      </c>
    </row>
    <row r="249" spans="1:7" x14ac:dyDescent="0.25">
      <c r="A249">
        <v>248</v>
      </c>
      <c r="B249" s="29" t="s">
        <v>2401</v>
      </c>
      <c r="C249" s="29" t="s">
        <v>2402</v>
      </c>
      <c r="D249" t="s">
        <v>2403</v>
      </c>
      <c r="E249" t="s">
        <v>3412</v>
      </c>
      <c r="F249">
        <v>-8896555</v>
      </c>
      <c r="G249" t="str">
        <f t="shared" si="3"/>
        <v>TESORERIA</v>
      </c>
    </row>
    <row r="250" spans="1:7" x14ac:dyDescent="0.25">
      <c r="A250">
        <v>249</v>
      </c>
      <c r="B250" s="30" t="s">
        <v>2401</v>
      </c>
      <c r="C250" s="29" t="s">
        <v>2401</v>
      </c>
      <c r="D250" t="s">
        <v>2405</v>
      </c>
      <c r="E250" t="s">
        <v>3410</v>
      </c>
      <c r="F250">
        <v>-6274917</v>
      </c>
      <c r="G250" t="str">
        <f t="shared" si="3"/>
        <v>GIRO DIRECTO</v>
      </c>
    </row>
    <row r="251" spans="1:7" x14ac:dyDescent="0.25">
      <c r="A251">
        <v>250</v>
      </c>
      <c r="B251" s="29" t="s">
        <v>2406</v>
      </c>
      <c r="C251" s="29" t="s">
        <v>2407</v>
      </c>
      <c r="D251" t="s">
        <v>470</v>
      </c>
      <c r="E251" t="s">
        <v>3412</v>
      </c>
      <c r="F251">
        <v>-15130328</v>
      </c>
      <c r="G251" t="str">
        <f t="shared" si="3"/>
        <v>TESORERIA</v>
      </c>
    </row>
    <row r="252" spans="1:7" x14ac:dyDescent="0.25">
      <c r="A252">
        <v>251</v>
      </c>
      <c r="B252" s="30" t="s">
        <v>2406</v>
      </c>
      <c r="C252" s="29" t="s">
        <v>2406</v>
      </c>
      <c r="D252" t="s">
        <v>470</v>
      </c>
      <c r="E252" t="s">
        <v>3412</v>
      </c>
      <c r="F252">
        <v>0</v>
      </c>
      <c r="G252" t="str">
        <f t="shared" si="3"/>
        <v>TESORERIA</v>
      </c>
    </row>
    <row r="253" spans="1:7" x14ac:dyDescent="0.25">
      <c r="A253">
        <v>252</v>
      </c>
      <c r="B253" s="29" t="s">
        <v>2410</v>
      </c>
      <c r="C253" s="29" t="s">
        <v>2411</v>
      </c>
      <c r="D253" t="s">
        <v>444</v>
      </c>
      <c r="E253" t="s">
        <v>3412</v>
      </c>
      <c r="F253">
        <v>-11992201</v>
      </c>
      <c r="G253" t="str">
        <f t="shared" si="3"/>
        <v>TESORERIA</v>
      </c>
    </row>
    <row r="254" spans="1:7" x14ac:dyDescent="0.25">
      <c r="A254">
        <v>253</v>
      </c>
      <c r="B254" s="30" t="s">
        <v>2410</v>
      </c>
      <c r="C254" s="29" t="s">
        <v>2410</v>
      </c>
      <c r="D254" t="s">
        <v>2413</v>
      </c>
      <c r="E254" t="s">
        <v>3410</v>
      </c>
      <c r="F254">
        <v>-2317801</v>
      </c>
      <c r="G254" t="str">
        <f t="shared" si="3"/>
        <v>GIRO DIRECTO</v>
      </c>
    </row>
    <row r="255" spans="1:7" x14ac:dyDescent="0.25">
      <c r="A255">
        <v>254</v>
      </c>
      <c r="B255" s="30" t="s">
        <v>2414</v>
      </c>
      <c r="C255" s="29" t="s">
        <v>2414</v>
      </c>
      <c r="D255" t="s">
        <v>2416</v>
      </c>
      <c r="E255" t="s">
        <v>3411</v>
      </c>
      <c r="F255">
        <v>-38439139</v>
      </c>
      <c r="G255" t="str">
        <f t="shared" si="3"/>
        <v>GIRO DIRECTO</v>
      </c>
    </row>
    <row r="256" spans="1:7" x14ac:dyDescent="0.25">
      <c r="A256">
        <v>255</v>
      </c>
      <c r="B256" s="29" t="s">
        <v>2417</v>
      </c>
      <c r="C256" s="29" t="s">
        <v>2418</v>
      </c>
      <c r="D256" t="s">
        <v>471</v>
      </c>
      <c r="E256" t="s">
        <v>3412</v>
      </c>
      <c r="F256">
        <v>-1061240</v>
      </c>
      <c r="G256" t="str">
        <f t="shared" si="3"/>
        <v>TESORERIA</v>
      </c>
    </row>
    <row r="257" spans="1:7" x14ac:dyDescent="0.25">
      <c r="A257">
        <v>256</v>
      </c>
      <c r="B257" s="29" t="s">
        <v>2417</v>
      </c>
      <c r="C257" s="29" t="s">
        <v>2419</v>
      </c>
      <c r="D257" t="s">
        <v>2420</v>
      </c>
      <c r="E257" t="s">
        <v>3412</v>
      </c>
      <c r="F257">
        <v>-14074349</v>
      </c>
      <c r="G257" t="str">
        <f t="shared" si="3"/>
        <v>TESORERIA</v>
      </c>
    </row>
    <row r="258" spans="1:7" x14ac:dyDescent="0.25">
      <c r="A258">
        <v>257</v>
      </c>
      <c r="B258" s="30" t="s">
        <v>2417</v>
      </c>
      <c r="C258" s="29" t="s">
        <v>2417</v>
      </c>
      <c r="D258" t="s">
        <v>471</v>
      </c>
      <c r="E258" t="s">
        <v>3412</v>
      </c>
      <c r="F258">
        <v>0</v>
      </c>
      <c r="G258" t="str">
        <f t="shared" si="3"/>
        <v>TESORERIA</v>
      </c>
    </row>
    <row r="259" spans="1:7" x14ac:dyDescent="0.25">
      <c r="A259">
        <v>258</v>
      </c>
      <c r="B259" s="29" t="s">
        <v>2423</v>
      </c>
      <c r="C259" s="29" t="s">
        <v>2424</v>
      </c>
      <c r="D259" t="s">
        <v>433</v>
      </c>
      <c r="E259" t="s">
        <v>3412</v>
      </c>
      <c r="F259">
        <v>-7947198</v>
      </c>
      <c r="G259" t="str">
        <f t="shared" ref="G259:G322" si="4">IF(LEFT(D259,3)="MPS","GIRO DIRECTO",IF(LEFT(D259,5)="ADRES","PAGO ADRES","TESORERIA"))</f>
        <v>TESORERIA</v>
      </c>
    </row>
    <row r="260" spans="1:7" x14ac:dyDescent="0.25">
      <c r="A260">
        <v>259</v>
      </c>
      <c r="B260" s="29" t="s">
        <v>2423</v>
      </c>
      <c r="C260" s="29" t="s">
        <v>2425</v>
      </c>
      <c r="D260" t="s">
        <v>472</v>
      </c>
      <c r="E260" t="s">
        <v>3412</v>
      </c>
      <c r="F260">
        <v>-1129721</v>
      </c>
      <c r="G260" t="str">
        <f t="shared" si="4"/>
        <v>TESORERIA</v>
      </c>
    </row>
    <row r="261" spans="1:7" x14ac:dyDescent="0.25">
      <c r="A261">
        <v>260</v>
      </c>
      <c r="B261" s="30" t="s">
        <v>2423</v>
      </c>
      <c r="C261" s="29" t="s">
        <v>2423</v>
      </c>
      <c r="D261" t="s">
        <v>433</v>
      </c>
      <c r="E261" t="s">
        <v>3412</v>
      </c>
      <c r="F261">
        <v>0</v>
      </c>
      <c r="G261" t="str">
        <f t="shared" si="4"/>
        <v>TESORERIA</v>
      </c>
    </row>
    <row r="262" spans="1:7" x14ac:dyDescent="0.25">
      <c r="A262">
        <v>261</v>
      </c>
      <c r="B262" s="29" t="s">
        <v>2428</v>
      </c>
      <c r="C262" s="29" t="s">
        <v>2429</v>
      </c>
      <c r="D262" t="s">
        <v>2430</v>
      </c>
      <c r="E262" t="s">
        <v>3412</v>
      </c>
      <c r="F262">
        <v>-14764972</v>
      </c>
      <c r="G262" t="str">
        <f t="shared" si="4"/>
        <v>TESORERIA</v>
      </c>
    </row>
    <row r="263" spans="1:7" x14ac:dyDescent="0.25">
      <c r="A263">
        <v>262</v>
      </c>
      <c r="B263" s="29" t="s">
        <v>2428</v>
      </c>
      <c r="C263" s="29" t="s">
        <v>2431</v>
      </c>
      <c r="D263" t="s">
        <v>466</v>
      </c>
      <c r="E263" t="s">
        <v>3412</v>
      </c>
      <c r="F263">
        <v>-1164873</v>
      </c>
      <c r="G263" t="str">
        <f t="shared" si="4"/>
        <v>TESORERIA</v>
      </c>
    </row>
    <row r="264" spans="1:7" x14ac:dyDescent="0.25">
      <c r="A264">
        <v>263</v>
      </c>
      <c r="B264" s="30" t="s">
        <v>2428</v>
      </c>
      <c r="C264" s="29" t="s">
        <v>2428</v>
      </c>
      <c r="D264" t="s">
        <v>2430</v>
      </c>
      <c r="E264" t="s">
        <v>3412</v>
      </c>
      <c r="F264">
        <v>0</v>
      </c>
      <c r="G264" t="str">
        <f t="shared" si="4"/>
        <v>TESORERIA</v>
      </c>
    </row>
    <row r="265" spans="1:7" x14ac:dyDescent="0.25">
      <c r="A265">
        <v>264</v>
      </c>
      <c r="B265" s="29" t="s">
        <v>2434</v>
      </c>
      <c r="C265" s="29" t="s">
        <v>2435</v>
      </c>
      <c r="D265" t="s">
        <v>437</v>
      </c>
      <c r="E265" t="s">
        <v>3412</v>
      </c>
      <c r="F265">
        <v>-10307977</v>
      </c>
      <c r="G265" t="str">
        <f t="shared" si="4"/>
        <v>TESORERIA</v>
      </c>
    </row>
    <row r="266" spans="1:7" x14ac:dyDescent="0.25">
      <c r="A266">
        <v>265</v>
      </c>
      <c r="B266" s="29" t="s">
        <v>2434</v>
      </c>
      <c r="C266" s="29" t="s">
        <v>2436</v>
      </c>
      <c r="D266" t="s">
        <v>438</v>
      </c>
      <c r="E266" t="s">
        <v>3412</v>
      </c>
      <c r="F266">
        <v>-1231650</v>
      </c>
      <c r="G266" t="str">
        <f t="shared" si="4"/>
        <v>TESORERIA</v>
      </c>
    </row>
    <row r="267" spans="1:7" x14ac:dyDescent="0.25">
      <c r="A267">
        <v>266</v>
      </c>
      <c r="B267" s="30" t="s">
        <v>2434</v>
      </c>
      <c r="C267" s="29" t="s">
        <v>2434</v>
      </c>
      <c r="D267" t="s">
        <v>2438</v>
      </c>
      <c r="E267" t="s">
        <v>3410</v>
      </c>
      <c r="F267">
        <v>-1882824</v>
      </c>
      <c r="G267" t="str">
        <f t="shared" si="4"/>
        <v>GIRO DIRECTO</v>
      </c>
    </row>
    <row r="268" spans="1:7" x14ac:dyDescent="0.25">
      <c r="A268">
        <v>267</v>
      </c>
      <c r="B268" s="29" t="s">
        <v>2439</v>
      </c>
      <c r="C268" s="29" t="s">
        <v>2440</v>
      </c>
      <c r="D268" t="s">
        <v>473</v>
      </c>
      <c r="E268" t="s">
        <v>3412</v>
      </c>
      <c r="F268">
        <v>-15160225</v>
      </c>
      <c r="G268" t="str">
        <f t="shared" si="4"/>
        <v>TESORERIA</v>
      </c>
    </row>
    <row r="269" spans="1:7" x14ac:dyDescent="0.25">
      <c r="A269">
        <v>268</v>
      </c>
      <c r="B269" s="29" t="s">
        <v>2439</v>
      </c>
      <c r="C269" s="29" t="s">
        <v>2441</v>
      </c>
      <c r="D269">
        <v>30277</v>
      </c>
      <c r="E269" t="s">
        <v>3412</v>
      </c>
      <c r="F269">
        <v>-795327</v>
      </c>
      <c r="G269" t="str">
        <f t="shared" si="4"/>
        <v>TESORERIA</v>
      </c>
    </row>
    <row r="270" spans="1:7" x14ac:dyDescent="0.25">
      <c r="A270">
        <v>269</v>
      </c>
      <c r="B270" s="30" t="s">
        <v>2439</v>
      </c>
      <c r="C270" s="29" t="s">
        <v>2439</v>
      </c>
      <c r="D270" t="s">
        <v>2443</v>
      </c>
      <c r="E270" t="s">
        <v>3410</v>
      </c>
      <c r="F270">
        <v>-55336</v>
      </c>
      <c r="G270" t="str">
        <f t="shared" si="4"/>
        <v>GIRO DIRECTO</v>
      </c>
    </row>
    <row r="271" spans="1:7" x14ac:dyDescent="0.25">
      <c r="A271">
        <v>270</v>
      </c>
      <c r="B271" s="29" t="s">
        <v>2444</v>
      </c>
      <c r="C271" s="29" t="s">
        <v>2445</v>
      </c>
      <c r="D271" t="s">
        <v>434</v>
      </c>
      <c r="E271" t="s">
        <v>3412</v>
      </c>
      <c r="F271">
        <v>-11695068</v>
      </c>
      <c r="G271" t="str">
        <f t="shared" si="4"/>
        <v>TESORERIA</v>
      </c>
    </row>
    <row r="272" spans="1:7" x14ac:dyDescent="0.25">
      <c r="A272">
        <v>271</v>
      </c>
      <c r="B272" s="29" t="s">
        <v>2444</v>
      </c>
      <c r="C272" s="29" t="s">
        <v>2446</v>
      </c>
      <c r="D272" t="s">
        <v>435</v>
      </c>
      <c r="E272" t="s">
        <v>3412</v>
      </c>
      <c r="F272">
        <v>-840920</v>
      </c>
      <c r="G272" t="str">
        <f t="shared" si="4"/>
        <v>TESORERIA</v>
      </c>
    </row>
    <row r="273" spans="1:7" x14ac:dyDescent="0.25">
      <c r="A273">
        <v>272</v>
      </c>
      <c r="B273" s="30" t="s">
        <v>2444</v>
      </c>
      <c r="C273" s="29" t="s">
        <v>2444</v>
      </c>
      <c r="D273" t="s">
        <v>2448</v>
      </c>
      <c r="E273" t="s">
        <v>3410</v>
      </c>
      <c r="F273">
        <v>-2606831</v>
      </c>
      <c r="G273" t="str">
        <f t="shared" si="4"/>
        <v>GIRO DIRECTO</v>
      </c>
    </row>
    <row r="274" spans="1:7" x14ac:dyDescent="0.25">
      <c r="A274">
        <v>273</v>
      </c>
      <c r="B274" s="29" t="s">
        <v>2449</v>
      </c>
      <c r="C274" s="29" t="s">
        <v>2450</v>
      </c>
      <c r="D274" t="s">
        <v>463</v>
      </c>
      <c r="E274" t="s">
        <v>3412</v>
      </c>
      <c r="F274">
        <v>-14837274</v>
      </c>
      <c r="G274" t="str">
        <f t="shared" si="4"/>
        <v>TESORERIA</v>
      </c>
    </row>
    <row r="275" spans="1:7" x14ac:dyDescent="0.25">
      <c r="A275">
        <v>274</v>
      </c>
      <c r="B275" s="29" t="s">
        <v>2449</v>
      </c>
      <c r="C275" s="29" t="s">
        <v>2451</v>
      </c>
      <c r="D275" t="s">
        <v>464</v>
      </c>
      <c r="E275" t="s">
        <v>3412</v>
      </c>
      <c r="F275">
        <v>-1092571</v>
      </c>
      <c r="G275" t="str">
        <f t="shared" si="4"/>
        <v>TESORERIA</v>
      </c>
    </row>
    <row r="276" spans="1:7" x14ac:dyDescent="0.25">
      <c r="A276">
        <v>275</v>
      </c>
      <c r="B276" s="30" t="s">
        <v>2449</v>
      </c>
      <c r="C276" s="29" t="s">
        <v>2449</v>
      </c>
      <c r="D276" t="s">
        <v>2453</v>
      </c>
      <c r="E276" t="s">
        <v>3410</v>
      </c>
      <c r="F276">
        <v>-25708</v>
      </c>
      <c r="G276" t="str">
        <f t="shared" si="4"/>
        <v>GIRO DIRECTO</v>
      </c>
    </row>
    <row r="277" spans="1:7" x14ac:dyDescent="0.25">
      <c r="A277">
        <v>276</v>
      </c>
      <c r="B277" s="29" t="s">
        <v>2454</v>
      </c>
      <c r="C277" s="29" t="s">
        <v>2455</v>
      </c>
      <c r="D277" t="s">
        <v>2456</v>
      </c>
      <c r="E277" t="s">
        <v>3412</v>
      </c>
      <c r="F277">
        <v>-10953668</v>
      </c>
      <c r="G277" t="str">
        <f t="shared" si="4"/>
        <v>TESORERIA</v>
      </c>
    </row>
    <row r="278" spans="1:7" x14ac:dyDescent="0.25">
      <c r="A278">
        <v>277</v>
      </c>
      <c r="B278" s="29" t="s">
        <v>2454</v>
      </c>
      <c r="C278" s="29" t="s">
        <v>2457</v>
      </c>
      <c r="D278" t="s">
        <v>436</v>
      </c>
      <c r="E278" t="s">
        <v>3412</v>
      </c>
      <c r="F278">
        <v>-1155203</v>
      </c>
      <c r="G278" t="str">
        <f t="shared" si="4"/>
        <v>TESORERIA</v>
      </c>
    </row>
    <row r="279" spans="1:7" x14ac:dyDescent="0.25">
      <c r="A279">
        <v>278</v>
      </c>
      <c r="B279" s="30" t="s">
        <v>2454</v>
      </c>
      <c r="C279" s="29" t="s">
        <v>2454</v>
      </c>
      <c r="D279" t="s">
        <v>2459</v>
      </c>
      <c r="E279" t="s">
        <v>3410</v>
      </c>
      <c r="F279">
        <v>-750299</v>
      </c>
      <c r="G279" t="str">
        <f t="shared" si="4"/>
        <v>GIRO DIRECTO</v>
      </c>
    </row>
    <row r="280" spans="1:7" x14ac:dyDescent="0.25">
      <c r="A280">
        <v>279</v>
      </c>
      <c r="B280" s="29" t="s">
        <v>2460</v>
      </c>
      <c r="C280" s="29" t="s">
        <v>2461</v>
      </c>
      <c r="D280" t="s">
        <v>467</v>
      </c>
      <c r="E280" t="s">
        <v>3412</v>
      </c>
      <c r="F280">
        <v>-1517996</v>
      </c>
      <c r="G280" t="str">
        <f t="shared" si="4"/>
        <v>TESORERIA</v>
      </c>
    </row>
    <row r="281" spans="1:7" x14ac:dyDescent="0.25">
      <c r="A281">
        <v>280</v>
      </c>
      <c r="B281" s="29" t="s">
        <v>2460</v>
      </c>
      <c r="C281" s="29" t="s">
        <v>2462</v>
      </c>
      <c r="D281" t="s">
        <v>2463</v>
      </c>
      <c r="E281" t="s">
        <v>3412</v>
      </c>
      <c r="F281">
        <v>-1735260</v>
      </c>
      <c r="G281" t="str">
        <f t="shared" si="4"/>
        <v>TESORERIA</v>
      </c>
    </row>
    <row r="282" spans="1:7" x14ac:dyDescent="0.25">
      <c r="A282">
        <v>281</v>
      </c>
      <c r="B282" s="30" t="s">
        <v>2460</v>
      </c>
      <c r="C282" s="29" t="s">
        <v>2460</v>
      </c>
      <c r="D282" t="s">
        <v>467</v>
      </c>
      <c r="E282" t="s">
        <v>3412</v>
      </c>
      <c r="F282">
        <v>0</v>
      </c>
      <c r="G282" t="str">
        <f t="shared" si="4"/>
        <v>TESORERIA</v>
      </c>
    </row>
    <row r="283" spans="1:7" x14ac:dyDescent="0.25">
      <c r="A283">
        <v>282</v>
      </c>
      <c r="B283" s="29" t="s">
        <v>2466</v>
      </c>
      <c r="C283" s="29" t="s">
        <v>2467</v>
      </c>
      <c r="D283" t="s">
        <v>430</v>
      </c>
      <c r="E283" t="s">
        <v>3412</v>
      </c>
      <c r="F283">
        <v>-1242139</v>
      </c>
      <c r="G283" t="str">
        <f t="shared" si="4"/>
        <v>TESORERIA</v>
      </c>
    </row>
    <row r="284" spans="1:7" x14ac:dyDescent="0.25">
      <c r="A284">
        <v>283</v>
      </c>
      <c r="B284" s="29" t="s">
        <v>2466</v>
      </c>
      <c r="C284" s="29" t="s">
        <v>2468</v>
      </c>
      <c r="D284" t="s">
        <v>460</v>
      </c>
      <c r="E284" t="s">
        <v>3412</v>
      </c>
      <c r="F284">
        <v>-1834734</v>
      </c>
      <c r="G284" t="str">
        <f t="shared" si="4"/>
        <v>TESORERIA</v>
      </c>
    </row>
    <row r="285" spans="1:7" x14ac:dyDescent="0.25">
      <c r="A285">
        <v>284</v>
      </c>
      <c r="B285" s="30" t="s">
        <v>2466</v>
      </c>
      <c r="C285" s="29" t="s">
        <v>2466</v>
      </c>
      <c r="D285" t="s">
        <v>430</v>
      </c>
      <c r="E285" t="s">
        <v>3412</v>
      </c>
      <c r="F285">
        <v>0</v>
      </c>
      <c r="G285" t="str">
        <f t="shared" si="4"/>
        <v>TESORERIA</v>
      </c>
    </row>
    <row r="286" spans="1:7" x14ac:dyDescent="0.25">
      <c r="A286">
        <v>285</v>
      </c>
      <c r="B286" s="30" t="s">
        <v>2471</v>
      </c>
      <c r="C286" s="29" t="s">
        <v>2471</v>
      </c>
      <c r="D286" t="s">
        <v>2473</v>
      </c>
      <c r="E286" t="s">
        <v>3411</v>
      </c>
      <c r="F286">
        <v>-20060044</v>
      </c>
      <c r="G286" t="str">
        <f t="shared" si="4"/>
        <v>GIRO DIRECTO</v>
      </c>
    </row>
    <row r="287" spans="1:7" x14ac:dyDescent="0.25">
      <c r="A287">
        <v>286</v>
      </c>
      <c r="B287" s="30" t="s">
        <v>2474</v>
      </c>
      <c r="C287" s="29" t="s">
        <v>2474</v>
      </c>
      <c r="D287" t="s">
        <v>2476</v>
      </c>
      <c r="E287" t="s">
        <v>3411</v>
      </c>
      <c r="F287">
        <v>-18972441</v>
      </c>
      <c r="G287" t="str">
        <f t="shared" si="4"/>
        <v>GIRO DIRECTO</v>
      </c>
    </row>
    <row r="288" spans="1:7" x14ac:dyDescent="0.25">
      <c r="A288">
        <v>287</v>
      </c>
      <c r="B288" s="30" t="s">
        <v>2477</v>
      </c>
      <c r="C288" s="29" t="s">
        <v>2477</v>
      </c>
      <c r="D288" t="s">
        <v>2479</v>
      </c>
      <c r="E288" t="s">
        <v>3411</v>
      </c>
      <c r="F288">
        <v>-19378814</v>
      </c>
      <c r="G288" t="str">
        <f t="shared" si="4"/>
        <v>GIRO DIRECTO</v>
      </c>
    </row>
    <row r="289" spans="1:7" x14ac:dyDescent="0.25">
      <c r="A289">
        <v>288</v>
      </c>
      <c r="B289" s="30" t="s">
        <v>2480</v>
      </c>
      <c r="C289" s="29" t="s">
        <v>2480</v>
      </c>
      <c r="D289" t="s">
        <v>2482</v>
      </c>
      <c r="E289" t="s">
        <v>3411</v>
      </c>
      <c r="F289">
        <v>-18328146</v>
      </c>
      <c r="G289" t="str">
        <f t="shared" si="4"/>
        <v>GIRO DIRECTO</v>
      </c>
    </row>
    <row r="290" spans="1:7" x14ac:dyDescent="0.25">
      <c r="A290">
        <v>289</v>
      </c>
      <c r="B290" s="29" t="s">
        <v>2483</v>
      </c>
      <c r="C290" s="29" t="s">
        <v>2484</v>
      </c>
      <c r="D290" t="s">
        <v>2485</v>
      </c>
      <c r="E290" t="s">
        <v>3412</v>
      </c>
      <c r="F290">
        <v>-11667937</v>
      </c>
      <c r="G290" t="str">
        <f t="shared" si="4"/>
        <v>TESORERIA</v>
      </c>
    </row>
    <row r="291" spans="1:7" x14ac:dyDescent="0.25">
      <c r="A291">
        <v>290</v>
      </c>
      <c r="B291" s="29" t="s">
        <v>2483</v>
      </c>
      <c r="C291" s="29" t="s">
        <v>2486</v>
      </c>
      <c r="D291" t="s">
        <v>2487</v>
      </c>
      <c r="E291" t="s">
        <v>3412</v>
      </c>
      <c r="F291">
        <v>-19603615</v>
      </c>
      <c r="G291" t="str">
        <f t="shared" si="4"/>
        <v>TESORERIA</v>
      </c>
    </row>
    <row r="292" spans="1:7" x14ac:dyDescent="0.25">
      <c r="A292">
        <v>291</v>
      </c>
      <c r="B292" s="30" t="s">
        <v>2483</v>
      </c>
      <c r="C292" s="29" t="s">
        <v>2483</v>
      </c>
      <c r="D292" t="s">
        <v>2489</v>
      </c>
      <c r="E292" t="s">
        <v>3410</v>
      </c>
      <c r="F292">
        <v>-10925447</v>
      </c>
      <c r="G292" t="str">
        <f t="shared" si="4"/>
        <v>GIRO DIRECTO</v>
      </c>
    </row>
    <row r="293" spans="1:7" x14ac:dyDescent="0.25">
      <c r="A293">
        <v>292</v>
      </c>
      <c r="B293" s="29" t="s">
        <v>2490</v>
      </c>
      <c r="C293" s="29" t="s">
        <v>2491</v>
      </c>
      <c r="D293" t="s">
        <v>2492</v>
      </c>
      <c r="E293" t="s">
        <v>3412</v>
      </c>
      <c r="F293">
        <v>-11262879</v>
      </c>
      <c r="G293" t="str">
        <f t="shared" si="4"/>
        <v>TESORERIA</v>
      </c>
    </row>
    <row r="294" spans="1:7" x14ac:dyDescent="0.25">
      <c r="A294">
        <v>293</v>
      </c>
      <c r="B294" s="30" t="s">
        <v>2490</v>
      </c>
      <c r="C294" s="29" t="s">
        <v>2490</v>
      </c>
      <c r="D294" t="s">
        <v>2494</v>
      </c>
      <c r="E294" t="s">
        <v>3410</v>
      </c>
      <c r="F294">
        <v>-27176260</v>
      </c>
      <c r="G294" t="str">
        <f t="shared" si="4"/>
        <v>GIRO DIRECTO</v>
      </c>
    </row>
    <row r="295" spans="1:7" x14ac:dyDescent="0.25">
      <c r="A295">
        <v>294</v>
      </c>
      <c r="B295" s="29" t="s">
        <v>2495</v>
      </c>
      <c r="C295" s="29" t="s">
        <v>2496</v>
      </c>
      <c r="D295" t="s">
        <v>462</v>
      </c>
      <c r="E295" t="s">
        <v>3412</v>
      </c>
      <c r="F295">
        <v>-1277344</v>
      </c>
      <c r="G295" t="str">
        <f t="shared" si="4"/>
        <v>TESORERIA</v>
      </c>
    </row>
    <row r="296" spans="1:7" x14ac:dyDescent="0.25">
      <c r="A296">
        <v>295</v>
      </c>
      <c r="B296" s="29" t="s">
        <v>2495</v>
      </c>
      <c r="C296" s="29" t="s">
        <v>2483</v>
      </c>
      <c r="D296" t="s">
        <v>2489</v>
      </c>
      <c r="E296" t="s">
        <v>3410</v>
      </c>
      <c r="F296">
        <v>10925447</v>
      </c>
      <c r="G296" t="str">
        <f t="shared" si="4"/>
        <v>GIRO DIRECTO</v>
      </c>
    </row>
    <row r="297" spans="1:7" x14ac:dyDescent="0.25">
      <c r="A297">
        <v>296</v>
      </c>
      <c r="B297" s="30" t="s">
        <v>2495</v>
      </c>
      <c r="C297" s="29" t="s">
        <v>2495</v>
      </c>
      <c r="D297" t="s">
        <v>2489</v>
      </c>
      <c r="E297" t="s">
        <v>3410</v>
      </c>
      <c r="F297">
        <v>-9648103</v>
      </c>
      <c r="G297" t="str">
        <f t="shared" si="4"/>
        <v>GIRO DIRECTO</v>
      </c>
    </row>
    <row r="298" spans="1:7" x14ac:dyDescent="0.25">
      <c r="A298">
        <v>297</v>
      </c>
      <c r="B298" s="29" t="s">
        <v>2497</v>
      </c>
      <c r="C298" s="29" t="s">
        <v>2498</v>
      </c>
      <c r="D298" t="s">
        <v>325</v>
      </c>
      <c r="E298" t="s">
        <v>3412</v>
      </c>
      <c r="F298">
        <v>-58266</v>
      </c>
      <c r="G298" t="str">
        <f t="shared" si="4"/>
        <v>TESORERIA</v>
      </c>
    </row>
    <row r="299" spans="1:7" x14ac:dyDescent="0.25">
      <c r="A299">
        <v>298</v>
      </c>
      <c r="B299" s="30" t="s">
        <v>2497</v>
      </c>
      <c r="C299" s="29" t="s">
        <v>2497</v>
      </c>
      <c r="D299" t="s">
        <v>2501</v>
      </c>
      <c r="E299" t="s">
        <v>3410</v>
      </c>
      <c r="F299">
        <v>0</v>
      </c>
      <c r="G299" t="str">
        <f t="shared" si="4"/>
        <v>TESORERIA</v>
      </c>
    </row>
    <row r="300" spans="1:7" x14ac:dyDescent="0.25">
      <c r="A300">
        <v>299</v>
      </c>
      <c r="B300" s="29" t="s">
        <v>2502</v>
      </c>
      <c r="C300" s="29" t="s">
        <v>2503</v>
      </c>
      <c r="D300" t="s">
        <v>423</v>
      </c>
      <c r="E300" t="s">
        <v>3412</v>
      </c>
      <c r="F300">
        <v>-99984</v>
      </c>
      <c r="G300" t="str">
        <f t="shared" si="4"/>
        <v>TESORERIA</v>
      </c>
    </row>
    <row r="301" spans="1:7" x14ac:dyDescent="0.25">
      <c r="A301">
        <v>300</v>
      </c>
      <c r="B301" s="29" t="s">
        <v>2502</v>
      </c>
      <c r="C301" s="29" t="s">
        <v>2504</v>
      </c>
      <c r="D301" t="s">
        <v>332</v>
      </c>
      <c r="E301" t="s">
        <v>3412</v>
      </c>
      <c r="F301">
        <v>-132540</v>
      </c>
      <c r="G301" t="str">
        <f t="shared" si="4"/>
        <v>TESORERIA</v>
      </c>
    </row>
    <row r="302" spans="1:7" x14ac:dyDescent="0.25">
      <c r="A302">
        <v>301</v>
      </c>
      <c r="B302" s="29" t="s">
        <v>2502</v>
      </c>
      <c r="C302" s="29" t="s">
        <v>2505</v>
      </c>
      <c r="D302" t="s">
        <v>333</v>
      </c>
      <c r="E302" t="s">
        <v>3412</v>
      </c>
      <c r="F302">
        <v>-254200</v>
      </c>
      <c r="G302" t="str">
        <f t="shared" si="4"/>
        <v>TESORERIA</v>
      </c>
    </row>
    <row r="303" spans="1:7" x14ac:dyDescent="0.25">
      <c r="A303">
        <v>302</v>
      </c>
      <c r="B303" s="29" t="s">
        <v>2502</v>
      </c>
      <c r="C303" s="29" t="s">
        <v>2506</v>
      </c>
      <c r="D303" t="s">
        <v>322</v>
      </c>
      <c r="E303" t="s">
        <v>3412</v>
      </c>
      <c r="F303">
        <v>-59711</v>
      </c>
      <c r="G303" t="str">
        <f t="shared" si="4"/>
        <v>TESORERIA</v>
      </c>
    </row>
    <row r="304" spans="1:7" x14ac:dyDescent="0.25">
      <c r="A304">
        <v>303</v>
      </c>
      <c r="B304" s="29" t="s">
        <v>2502</v>
      </c>
      <c r="C304" s="29" t="s">
        <v>2507</v>
      </c>
      <c r="D304" t="s">
        <v>323</v>
      </c>
      <c r="E304" t="s">
        <v>3412</v>
      </c>
      <c r="F304">
        <v>-138531</v>
      </c>
      <c r="G304" t="str">
        <f t="shared" si="4"/>
        <v>TESORERIA</v>
      </c>
    </row>
    <row r="305" spans="1:7" x14ac:dyDescent="0.25">
      <c r="A305">
        <v>304</v>
      </c>
      <c r="B305" s="29" t="s">
        <v>2502</v>
      </c>
      <c r="C305" s="29" t="s">
        <v>2508</v>
      </c>
      <c r="D305" t="s">
        <v>324</v>
      </c>
      <c r="E305" t="s">
        <v>3412</v>
      </c>
      <c r="F305">
        <v>-60386</v>
      </c>
      <c r="G305" t="str">
        <f t="shared" si="4"/>
        <v>TESORERIA</v>
      </c>
    </row>
    <row r="306" spans="1:7" x14ac:dyDescent="0.25">
      <c r="A306">
        <v>305</v>
      </c>
      <c r="B306" s="29" t="s">
        <v>2502</v>
      </c>
      <c r="C306" s="29" t="s">
        <v>2509</v>
      </c>
      <c r="D306" t="s">
        <v>326</v>
      </c>
      <c r="E306" t="s">
        <v>3412</v>
      </c>
      <c r="F306">
        <v>-274948</v>
      </c>
      <c r="G306" t="str">
        <f t="shared" si="4"/>
        <v>TESORERIA</v>
      </c>
    </row>
    <row r="307" spans="1:7" x14ac:dyDescent="0.25">
      <c r="A307">
        <v>306</v>
      </c>
      <c r="B307" s="29" t="s">
        <v>2502</v>
      </c>
      <c r="C307" s="29" t="s">
        <v>2510</v>
      </c>
      <c r="D307" t="s">
        <v>327</v>
      </c>
      <c r="E307" t="s">
        <v>3412</v>
      </c>
      <c r="F307">
        <v>-193900</v>
      </c>
      <c r="G307" t="str">
        <f t="shared" si="4"/>
        <v>TESORERIA</v>
      </c>
    </row>
    <row r="308" spans="1:7" x14ac:dyDescent="0.25">
      <c r="A308">
        <v>307</v>
      </c>
      <c r="B308" s="29" t="s">
        <v>2502</v>
      </c>
      <c r="C308" s="29" t="s">
        <v>2511</v>
      </c>
      <c r="D308" t="s">
        <v>316</v>
      </c>
      <c r="E308" t="s">
        <v>3412</v>
      </c>
      <c r="F308">
        <v>-60176</v>
      </c>
      <c r="G308" t="str">
        <f t="shared" si="4"/>
        <v>TESORERIA</v>
      </c>
    </row>
    <row r="309" spans="1:7" x14ac:dyDescent="0.25">
      <c r="A309">
        <v>308</v>
      </c>
      <c r="B309" s="29" t="s">
        <v>2502</v>
      </c>
      <c r="C309" s="29" t="s">
        <v>2512</v>
      </c>
      <c r="D309" t="s">
        <v>317</v>
      </c>
      <c r="E309" t="s">
        <v>3412</v>
      </c>
      <c r="F309">
        <v>-225500</v>
      </c>
      <c r="G309" t="str">
        <f t="shared" si="4"/>
        <v>TESORERIA</v>
      </c>
    </row>
    <row r="310" spans="1:7" x14ac:dyDescent="0.25">
      <c r="A310">
        <v>309</v>
      </c>
      <c r="B310" s="29" t="s">
        <v>2502</v>
      </c>
      <c r="C310" s="29" t="s">
        <v>2513</v>
      </c>
      <c r="D310" t="s">
        <v>318</v>
      </c>
      <c r="E310" t="s">
        <v>3412</v>
      </c>
      <c r="F310">
        <v>-57600</v>
      </c>
      <c r="G310" t="str">
        <f t="shared" si="4"/>
        <v>TESORERIA</v>
      </c>
    </row>
    <row r="311" spans="1:7" x14ac:dyDescent="0.25">
      <c r="A311">
        <v>310</v>
      </c>
      <c r="B311" s="29" t="s">
        <v>2502</v>
      </c>
      <c r="C311" s="29" t="s">
        <v>2514</v>
      </c>
      <c r="D311" t="s">
        <v>319</v>
      </c>
      <c r="E311" t="s">
        <v>3412</v>
      </c>
      <c r="F311">
        <v>-282495</v>
      </c>
      <c r="G311" t="str">
        <f t="shared" si="4"/>
        <v>TESORERIA</v>
      </c>
    </row>
    <row r="312" spans="1:7" x14ac:dyDescent="0.25">
      <c r="A312">
        <v>311</v>
      </c>
      <c r="B312" s="29" t="s">
        <v>2502</v>
      </c>
      <c r="C312" s="29" t="s">
        <v>2515</v>
      </c>
      <c r="D312" t="s">
        <v>320</v>
      </c>
      <c r="E312" t="s">
        <v>3412</v>
      </c>
      <c r="F312">
        <v>-107000</v>
      </c>
      <c r="G312" t="str">
        <f t="shared" si="4"/>
        <v>TESORERIA</v>
      </c>
    </row>
    <row r="313" spans="1:7" x14ac:dyDescent="0.25">
      <c r="A313">
        <v>312</v>
      </c>
      <c r="B313" s="29" t="s">
        <v>2502</v>
      </c>
      <c r="C313" s="29" t="s">
        <v>2516</v>
      </c>
      <c r="D313" t="s">
        <v>321</v>
      </c>
      <c r="E313" t="s">
        <v>3412</v>
      </c>
      <c r="F313">
        <v>-267526</v>
      </c>
      <c r="G313" t="str">
        <f t="shared" si="4"/>
        <v>TESORERIA</v>
      </c>
    </row>
    <row r="314" spans="1:7" x14ac:dyDescent="0.25">
      <c r="A314">
        <v>313</v>
      </c>
      <c r="B314" s="29" t="s">
        <v>2502</v>
      </c>
      <c r="C314" s="29" t="s">
        <v>2517</v>
      </c>
      <c r="D314" t="s">
        <v>310</v>
      </c>
      <c r="E314" t="s">
        <v>3412</v>
      </c>
      <c r="F314">
        <v>-122585</v>
      </c>
      <c r="G314" t="str">
        <f t="shared" si="4"/>
        <v>TESORERIA</v>
      </c>
    </row>
    <row r="315" spans="1:7" x14ac:dyDescent="0.25">
      <c r="A315">
        <v>314</v>
      </c>
      <c r="B315" s="29" t="s">
        <v>2502</v>
      </c>
      <c r="C315" s="29" t="s">
        <v>2518</v>
      </c>
      <c r="D315" t="s">
        <v>311</v>
      </c>
      <c r="E315" t="s">
        <v>3412</v>
      </c>
      <c r="F315">
        <v>-149614</v>
      </c>
      <c r="G315" t="str">
        <f t="shared" si="4"/>
        <v>TESORERIA</v>
      </c>
    </row>
    <row r="316" spans="1:7" x14ac:dyDescent="0.25">
      <c r="A316">
        <v>315</v>
      </c>
      <c r="B316" s="29" t="s">
        <v>2502</v>
      </c>
      <c r="C316" s="29" t="s">
        <v>2519</v>
      </c>
      <c r="D316" t="s">
        <v>312</v>
      </c>
      <c r="E316" t="s">
        <v>3412</v>
      </c>
      <c r="F316">
        <v>-57600</v>
      </c>
      <c r="G316" t="str">
        <f t="shared" si="4"/>
        <v>TESORERIA</v>
      </c>
    </row>
    <row r="317" spans="1:7" x14ac:dyDescent="0.25">
      <c r="A317">
        <v>316</v>
      </c>
      <c r="B317" s="29" t="s">
        <v>2502</v>
      </c>
      <c r="C317" s="29" t="s">
        <v>2520</v>
      </c>
      <c r="D317" t="s">
        <v>314</v>
      </c>
      <c r="E317" t="s">
        <v>3412</v>
      </c>
      <c r="F317">
        <v>-59227</v>
      </c>
      <c r="G317" t="str">
        <f t="shared" si="4"/>
        <v>TESORERIA</v>
      </c>
    </row>
    <row r="318" spans="1:7" x14ac:dyDescent="0.25">
      <c r="A318">
        <v>317</v>
      </c>
      <c r="B318" s="29" t="s">
        <v>2502</v>
      </c>
      <c r="C318" s="29" t="s">
        <v>2521</v>
      </c>
      <c r="D318" t="s">
        <v>315</v>
      </c>
      <c r="E318" t="s">
        <v>3412</v>
      </c>
      <c r="F318">
        <v>-58220</v>
      </c>
      <c r="G318" t="str">
        <f t="shared" si="4"/>
        <v>TESORERIA</v>
      </c>
    </row>
    <row r="319" spans="1:7" x14ac:dyDescent="0.25">
      <c r="A319">
        <v>318</v>
      </c>
      <c r="B319" s="29" t="s">
        <v>2502</v>
      </c>
      <c r="C319" s="29" t="s">
        <v>2522</v>
      </c>
      <c r="D319" t="s">
        <v>337</v>
      </c>
      <c r="E319" t="s">
        <v>3412</v>
      </c>
      <c r="F319">
        <v>-438596</v>
      </c>
      <c r="G319" t="str">
        <f t="shared" si="4"/>
        <v>TESORERIA</v>
      </c>
    </row>
    <row r="320" spans="1:7" x14ac:dyDescent="0.25">
      <c r="A320">
        <v>319</v>
      </c>
      <c r="B320" s="29" t="s">
        <v>2502</v>
      </c>
      <c r="C320" s="29" t="s">
        <v>2523</v>
      </c>
      <c r="D320" t="s">
        <v>172</v>
      </c>
      <c r="E320" t="s">
        <v>3412</v>
      </c>
      <c r="F320">
        <v>-57600</v>
      </c>
      <c r="G320" t="str">
        <f t="shared" si="4"/>
        <v>TESORERIA</v>
      </c>
    </row>
    <row r="321" spans="1:7" x14ac:dyDescent="0.25">
      <c r="A321">
        <v>320</v>
      </c>
      <c r="B321" s="29" t="s">
        <v>2502</v>
      </c>
      <c r="C321" s="29" t="s">
        <v>2524</v>
      </c>
      <c r="D321" t="s">
        <v>181</v>
      </c>
      <c r="E321" t="s">
        <v>3412</v>
      </c>
      <c r="F321">
        <v>-58257</v>
      </c>
      <c r="G321" t="str">
        <f t="shared" si="4"/>
        <v>TESORERIA</v>
      </c>
    </row>
    <row r="322" spans="1:7" x14ac:dyDescent="0.25">
      <c r="A322">
        <v>321</v>
      </c>
      <c r="B322" s="29" t="s">
        <v>2502</v>
      </c>
      <c r="C322" s="29" t="s">
        <v>2525</v>
      </c>
      <c r="D322" t="s">
        <v>182</v>
      </c>
      <c r="E322" t="s">
        <v>3412</v>
      </c>
      <c r="F322">
        <v>-13462</v>
      </c>
      <c r="G322" t="str">
        <f t="shared" si="4"/>
        <v>TESORERIA</v>
      </c>
    </row>
    <row r="323" spans="1:7" x14ac:dyDescent="0.25">
      <c r="A323">
        <v>322</v>
      </c>
      <c r="B323" s="29" t="s">
        <v>2502</v>
      </c>
      <c r="C323" s="29" t="s">
        <v>2526</v>
      </c>
      <c r="D323" t="s">
        <v>183</v>
      </c>
      <c r="E323" t="s">
        <v>3412</v>
      </c>
      <c r="F323">
        <v>-310386</v>
      </c>
      <c r="G323" t="str">
        <f t="shared" ref="G323:G386" si="5">IF(LEFT(D323,3)="MPS","GIRO DIRECTO",IF(LEFT(D323,5)="ADRES","PAGO ADRES","TESORERIA"))</f>
        <v>TESORERIA</v>
      </c>
    </row>
    <row r="324" spans="1:7" x14ac:dyDescent="0.25">
      <c r="A324">
        <v>323</v>
      </c>
      <c r="B324" s="29" t="s">
        <v>2502</v>
      </c>
      <c r="C324" s="29" t="s">
        <v>2527</v>
      </c>
      <c r="D324" t="s">
        <v>342</v>
      </c>
      <c r="E324" t="s">
        <v>3412</v>
      </c>
      <c r="F324">
        <v>-212896</v>
      </c>
      <c r="G324" t="str">
        <f t="shared" si="5"/>
        <v>TESORERIA</v>
      </c>
    </row>
    <row r="325" spans="1:7" x14ac:dyDescent="0.25">
      <c r="A325">
        <v>324</v>
      </c>
      <c r="B325" s="29" t="s">
        <v>2502</v>
      </c>
      <c r="C325" s="29" t="s">
        <v>2528</v>
      </c>
      <c r="D325" t="s">
        <v>343</v>
      </c>
      <c r="E325" t="s">
        <v>3412</v>
      </c>
      <c r="F325">
        <v>-57600</v>
      </c>
      <c r="G325" t="str">
        <f t="shared" si="5"/>
        <v>TESORERIA</v>
      </c>
    </row>
    <row r="326" spans="1:7" x14ac:dyDescent="0.25">
      <c r="A326">
        <v>325</v>
      </c>
      <c r="B326" s="29" t="s">
        <v>2502</v>
      </c>
      <c r="C326" s="29" t="s">
        <v>2529</v>
      </c>
      <c r="D326" t="s">
        <v>344</v>
      </c>
      <c r="E326" t="s">
        <v>3412</v>
      </c>
      <c r="F326">
        <v>-236134</v>
      </c>
      <c r="G326" t="str">
        <f t="shared" si="5"/>
        <v>TESORERIA</v>
      </c>
    </row>
    <row r="327" spans="1:7" x14ac:dyDescent="0.25">
      <c r="A327">
        <v>326</v>
      </c>
      <c r="B327" s="29" t="s">
        <v>2502</v>
      </c>
      <c r="C327" s="29" t="s">
        <v>2530</v>
      </c>
      <c r="D327" t="s">
        <v>345</v>
      </c>
      <c r="E327" t="s">
        <v>3412</v>
      </c>
      <c r="F327">
        <v>-57600</v>
      </c>
      <c r="G327" t="str">
        <f t="shared" si="5"/>
        <v>TESORERIA</v>
      </c>
    </row>
    <row r="328" spans="1:7" x14ac:dyDescent="0.25">
      <c r="A328">
        <v>327</v>
      </c>
      <c r="B328" s="29" t="s">
        <v>2502</v>
      </c>
      <c r="C328" s="29" t="s">
        <v>2531</v>
      </c>
      <c r="D328" t="s">
        <v>334</v>
      </c>
      <c r="E328" t="s">
        <v>3412</v>
      </c>
      <c r="F328">
        <v>-260184</v>
      </c>
      <c r="G328" t="str">
        <f t="shared" si="5"/>
        <v>TESORERIA</v>
      </c>
    </row>
    <row r="329" spans="1:7" x14ac:dyDescent="0.25">
      <c r="A329">
        <v>328</v>
      </c>
      <c r="B329" s="29" t="s">
        <v>2502</v>
      </c>
      <c r="C329" s="29" t="s">
        <v>2532</v>
      </c>
      <c r="D329" t="s">
        <v>336</v>
      </c>
      <c r="E329" t="s">
        <v>3412</v>
      </c>
      <c r="F329">
        <v>-81900</v>
      </c>
      <c r="G329" t="str">
        <f t="shared" si="5"/>
        <v>TESORERIA</v>
      </c>
    </row>
    <row r="330" spans="1:7" x14ac:dyDescent="0.25">
      <c r="A330">
        <v>329</v>
      </c>
      <c r="B330" s="29" t="s">
        <v>2502</v>
      </c>
      <c r="C330" s="29" t="s">
        <v>2533</v>
      </c>
      <c r="D330" t="s">
        <v>338</v>
      </c>
      <c r="E330" t="s">
        <v>3412</v>
      </c>
      <c r="F330">
        <v>-122000</v>
      </c>
      <c r="G330" t="str">
        <f t="shared" si="5"/>
        <v>TESORERIA</v>
      </c>
    </row>
    <row r="331" spans="1:7" x14ac:dyDescent="0.25">
      <c r="A331">
        <v>330</v>
      </c>
      <c r="B331" s="29" t="s">
        <v>2502</v>
      </c>
      <c r="C331" s="29" t="s">
        <v>2534</v>
      </c>
      <c r="D331" t="s">
        <v>328</v>
      </c>
      <c r="E331" t="s">
        <v>3412</v>
      </c>
      <c r="F331">
        <v>-122257</v>
      </c>
      <c r="G331" t="str">
        <f t="shared" si="5"/>
        <v>TESORERIA</v>
      </c>
    </row>
    <row r="332" spans="1:7" x14ac:dyDescent="0.25">
      <c r="A332">
        <v>331</v>
      </c>
      <c r="B332" s="29" t="s">
        <v>2502</v>
      </c>
      <c r="C332" s="29" t="s">
        <v>2535</v>
      </c>
      <c r="D332" t="s">
        <v>329</v>
      </c>
      <c r="E332" t="s">
        <v>3412</v>
      </c>
      <c r="F332">
        <v>-248968</v>
      </c>
      <c r="G332" t="str">
        <f t="shared" si="5"/>
        <v>TESORERIA</v>
      </c>
    </row>
    <row r="333" spans="1:7" x14ac:dyDescent="0.25">
      <c r="A333">
        <v>332</v>
      </c>
      <c r="B333" s="29" t="s">
        <v>2502</v>
      </c>
      <c r="C333" s="29" t="s">
        <v>2536</v>
      </c>
      <c r="D333" t="s">
        <v>330</v>
      </c>
      <c r="E333" t="s">
        <v>3412</v>
      </c>
      <c r="F333">
        <v>-57600</v>
      </c>
      <c r="G333" t="str">
        <f t="shared" si="5"/>
        <v>TESORERIA</v>
      </c>
    </row>
    <row r="334" spans="1:7" x14ac:dyDescent="0.25">
      <c r="A334">
        <v>333</v>
      </c>
      <c r="B334" s="29" t="s">
        <v>2502</v>
      </c>
      <c r="C334" s="29" t="s">
        <v>2537</v>
      </c>
      <c r="D334" t="s">
        <v>331</v>
      </c>
      <c r="E334" t="s">
        <v>3412</v>
      </c>
      <c r="F334">
        <v>-745975</v>
      </c>
      <c r="G334" t="str">
        <f t="shared" si="5"/>
        <v>TESORERIA</v>
      </c>
    </row>
    <row r="335" spans="1:7" x14ac:dyDescent="0.25">
      <c r="A335">
        <v>334</v>
      </c>
      <c r="B335" s="29" t="s">
        <v>2502</v>
      </c>
      <c r="C335" s="29" t="s">
        <v>2538</v>
      </c>
      <c r="D335" t="s">
        <v>352</v>
      </c>
      <c r="E335" t="s">
        <v>3412</v>
      </c>
      <c r="F335">
        <v>-57600</v>
      </c>
      <c r="G335" t="str">
        <f t="shared" si="5"/>
        <v>TESORERIA</v>
      </c>
    </row>
    <row r="336" spans="1:7" x14ac:dyDescent="0.25">
      <c r="A336">
        <v>335</v>
      </c>
      <c r="B336" s="29" t="s">
        <v>2502</v>
      </c>
      <c r="C336" s="29" t="s">
        <v>2539</v>
      </c>
      <c r="D336" t="s">
        <v>353</v>
      </c>
      <c r="E336" t="s">
        <v>3412</v>
      </c>
      <c r="F336">
        <v>-107613</v>
      </c>
      <c r="G336" t="str">
        <f t="shared" si="5"/>
        <v>TESORERIA</v>
      </c>
    </row>
    <row r="337" spans="1:7" x14ac:dyDescent="0.25">
      <c r="A337">
        <v>336</v>
      </c>
      <c r="B337" s="29" t="s">
        <v>2502</v>
      </c>
      <c r="C337" s="29" t="s">
        <v>2540</v>
      </c>
      <c r="D337" t="s">
        <v>354</v>
      </c>
      <c r="E337" t="s">
        <v>3412</v>
      </c>
      <c r="F337">
        <v>-57600</v>
      </c>
      <c r="G337" t="str">
        <f t="shared" si="5"/>
        <v>TESORERIA</v>
      </c>
    </row>
    <row r="338" spans="1:7" x14ac:dyDescent="0.25">
      <c r="A338">
        <v>337</v>
      </c>
      <c r="B338" s="29" t="s">
        <v>2502</v>
      </c>
      <c r="C338" s="29" t="s">
        <v>2541</v>
      </c>
      <c r="D338" t="s">
        <v>356</v>
      </c>
      <c r="E338" t="s">
        <v>3412</v>
      </c>
      <c r="F338">
        <v>-95700</v>
      </c>
      <c r="G338" t="str">
        <f t="shared" si="5"/>
        <v>TESORERIA</v>
      </c>
    </row>
    <row r="339" spans="1:7" x14ac:dyDescent="0.25">
      <c r="A339">
        <v>338</v>
      </c>
      <c r="B339" s="29" t="s">
        <v>2502</v>
      </c>
      <c r="C339" s="29" t="s">
        <v>2542</v>
      </c>
      <c r="D339" t="s">
        <v>357</v>
      </c>
      <c r="E339" t="s">
        <v>3412</v>
      </c>
      <c r="F339">
        <v>-206992</v>
      </c>
      <c r="G339" t="str">
        <f t="shared" si="5"/>
        <v>TESORERIA</v>
      </c>
    </row>
    <row r="340" spans="1:7" x14ac:dyDescent="0.25">
      <c r="A340">
        <v>339</v>
      </c>
      <c r="B340" s="29" t="s">
        <v>2502</v>
      </c>
      <c r="C340" s="29" t="s">
        <v>2543</v>
      </c>
      <c r="D340" t="s">
        <v>346</v>
      </c>
      <c r="E340" t="s">
        <v>3412</v>
      </c>
      <c r="F340">
        <v>-107000</v>
      </c>
      <c r="G340" t="str">
        <f t="shared" si="5"/>
        <v>TESORERIA</v>
      </c>
    </row>
    <row r="341" spans="1:7" x14ac:dyDescent="0.25">
      <c r="A341">
        <v>340</v>
      </c>
      <c r="B341" s="29" t="s">
        <v>2502</v>
      </c>
      <c r="C341" s="29" t="s">
        <v>2544</v>
      </c>
      <c r="D341" t="s">
        <v>347</v>
      </c>
      <c r="E341" t="s">
        <v>3412</v>
      </c>
      <c r="F341">
        <v>-104697</v>
      </c>
      <c r="G341" t="str">
        <f t="shared" si="5"/>
        <v>TESORERIA</v>
      </c>
    </row>
    <row r="342" spans="1:7" x14ac:dyDescent="0.25">
      <c r="A342">
        <v>341</v>
      </c>
      <c r="B342" s="29" t="s">
        <v>2502</v>
      </c>
      <c r="C342" s="29" t="s">
        <v>2545</v>
      </c>
      <c r="D342" t="s">
        <v>348</v>
      </c>
      <c r="E342" t="s">
        <v>3412</v>
      </c>
      <c r="F342">
        <v>-634412</v>
      </c>
      <c r="G342" t="str">
        <f t="shared" si="5"/>
        <v>TESORERIA</v>
      </c>
    </row>
    <row r="343" spans="1:7" x14ac:dyDescent="0.25">
      <c r="A343">
        <v>342</v>
      </c>
      <c r="B343" s="29" t="s">
        <v>2502</v>
      </c>
      <c r="C343" s="29" t="s">
        <v>2546</v>
      </c>
      <c r="D343" t="s">
        <v>340</v>
      </c>
      <c r="E343" t="s">
        <v>3412</v>
      </c>
      <c r="F343">
        <v>-210466</v>
      </c>
      <c r="G343" t="str">
        <f t="shared" si="5"/>
        <v>TESORERIA</v>
      </c>
    </row>
    <row r="344" spans="1:7" x14ac:dyDescent="0.25">
      <c r="A344">
        <v>343</v>
      </c>
      <c r="B344" s="29" t="s">
        <v>2502</v>
      </c>
      <c r="C344" s="29" t="s">
        <v>2547</v>
      </c>
      <c r="D344" t="s">
        <v>174</v>
      </c>
      <c r="E344" t="s">
        <v>3412</v>
      </c>
      <c r="F344">
        <v>-58249</v>
      </c>
      <c r="G344" t="str">
        <f t="shared" si="5"/>
        <v>TESORERIA</v>
      </c>
    </row>
    <row r="345" spans="1:7" x14ac:dyDescent="0.25">
      <c r="A345">
        <v>344</v>
      </c>
      <c r="B345" s="29" t="s">
        <v>2502</v>
      </c>
      <c r="C345" s="29" t="s">
        <v>2548</v>
      </c>
      <c r="D345" t="s">
        <v>175</v>
      </c>
      <c r="E345" t="s">
        <v>3412</v>
      </c>
      <c r="F345">
        <v>-276500</v>
      </c>
      <c r="G345" t="str">
        <f t="shared" si="5"/>
        <v>TESORERIA</v>
      </c>
    </row>
    <row r="346" spans="1:7" x14ac:dyDescent="0.25">
      <c r="A346">
        <v>345</v>
      </c>
      <c r="B346" s="30" t="s">
        <v>2502</v>
      </c>
      <c r="C346" s="29" t="s">
        <v>2502</v>
      </c>
      <c r="D346" t="s">
        <v>2550</v>
      </c>
      <c r="E346" t="s">
        <v>3410</v>
      </c>
      <c r="F346">
        <v>-672784</v>
      </c>
      <c r="G346" t="str">
        <f t="shared" si="5"/>
        <v>GIRO DIRECTO</v>
      </c>
    </row>
    <row r="347" spans="1:7" x14ac:dyDescent="0.25">
      <c r="A347">
        <v>346</v>
      </c>
      <c r="B347" s="29" t="s">
        <v>2551</v>
      </c>
      <c r="C347" s="29" t="s">
        <v>2552</v>
      </c>
      <c r="D347" t="s">
        <v>2553</v>
      </c>
      <c r="E347" t="s">
        <v>3412</v>
      </c>
      <c r="F347">
        <v>-18774935</v>
      </c>
      <c r="G347" t="str">
        <f t="shared" si="5"/>
        <v>TESORERIA</v>
      </c>
    </row>
    <row r="348" spans="1:7" x14ac:dyDescent="0.25">
      <c r="A348">
        <v>347</v>
      </c>
      <c r="B348" s="30" t="s">
        <v>2551</v>
      </c>
      <c r="C348" s="29" t="s">
        <v>2551</v>
      </c>
      <c r="D348" t="s">
        <v>2555</v>
      </c>
      <c r="E348" t="s">
        <v>3410</v>
      </c>
      <c r="F348">
        <v>-565339</v>
      </c>
      <c r="G348" t="str">
        <f t="shared" si="5"/>
        <v>GIRO DIRECTO</v>
      </c>
    </row>
    <row r="349" spans="1:7" x14ac:dyDescent="0.25">
      <c r="A349">
        <v>348</v>
      </c>
      <c r="B349" s="29" t="s">
        <v>2556</v>
      </c>
      <c r="C349" s="29" t="s">
        <v>2557</v>
      </c>
      <c r="D349" t="s">
        <v>2558</v>
      </c>
      <c r="E349" t="s">
        <v>3412</v>
      </c>
      <c r="F349">
        <v>-6136691</v>
      </c>
      <c r="G349" t="str">
        <f t="shared" si="5"/>
        <v>TESORERIA</v>
      </c>
    </row>
    <row r="350" spans="1:7" x14ac:dyDescent="0.25">
      <c r="A350">
        <v>349</v>
      </c>
      <c r="B350" s="30" t="s">
        <v>2556</v>
      </c>
      <c r="C350" s="29" t="s">
        <v>2556</v>
      </c>
      <c r="D350" t="s">
        <v>2560</v>
      </c>
      <c r="E350" t="s">
        <v>3410</v>
      </c>
      <c r="F350">
        <v>-14312220</v>
      </c>
      <c r="G350" t="str">
        <f t="shared" si="5"/>
        <v>GIRO DIRECTO</v>
      </c>
    </row>
    <row r="351" spans="1:7" x14ac:dyDescent="0.25">
      <c r="A351">
        <v>350</v>
      </c>
      <c r="B351" s="29" t="s">
        <v>2561</v>
      </c>
      <c r="C351" s="29" t="s">
        <v>2562</v>
      </c>
      <c r="D351" t="s">
        <v>191</v>
      </c>
      <c r="E351" t="s">
        <v>3412</v>
      </c>
      <c r="F351">
        <v>-1159285</v>
      </c>
      <c r="G351" t="str">
        <f t="shared" si="5"/>
        <v>TESORERIA</v>
      </c>
    </row>
    <row r="352" spans="1:7" x14ac:dyDescent="0.25">
      <c r="A352">
        <v>351</v>
      </c>
      <c r="B352" s="29" t="s">
        <v>2561</v>
      </c>
      <c r="C352" s="29" t="s">
        <v>2563</v>
      </c>
      <c r="D352" t="s">
        <v>2564</v>
      </c>
      <c r="E352" t="s">
        <v>3412</v>
      </c>
      <c r="F352">
        <v>-9267214</v>
      </c>
      <c r="G352" t="str">
        <f t="shared" si="5"/>
        <v>TESORERIA</v>
      </c>
    </row>
    <row r="353" spans="1:7" x14ac:dyDescent="0.25">
      <c r="A353">
        <v>352</v>
      </c>
      <c r="B353" s="29" t="s">
        <v>2561</v>
      </c>
      <c r="C353" s="29" t="s">
        <v>2565</v>
      </c>
      <c r="D353" t="s">
        <v>2566</v>
      </c>
      <c r="E353" t="s">
        <v>3412</v>
      </c>
      <c r="F353">
        <v>-18944324</v>
      </c>
      <c r="G353" t="str">
        <f t="shared" si="5"/>
        <v>TESORERIA</v>
      </c>
    </row>
    <row r="354" spans="1:7" x14ac:dyDescent="0.25">
      <c r="A354">
        <v>353</v>
      </c>
      <c r="B354" s="29" t="s">
        <v>2561</v>
      </c>
      <c r="C354" s="29" t="s">
        <v>2567</v>
      </c>
      <c r="D354" t="s">
        <v>2568</v>
      </c>
      <c r="E354" t="s">
        <v>3412</v>
      </c>
      <c r="F354">
        <v>-3197377</v>
      </c>
      <c r="G354" t="str">
        <f t="shared" si="5"/>
        <v>TESORERIA</v>
      </c>
    </row>
    <row r="355" spans="1:7" x14ac:dyDescent="0.25">
      <c r="A355">
        <v>354</v>
      </c>
      <c r="B355" s="30" t="s">
        <v>2561</v>
      </c>
      <c r="C355" s="29" t="s">
        <v>2561</v>
      </c>
      <c r="D355" t="s">
        <v>2570</v>
      </c>
      <c r="E355" t="s">
        <v>3410</v>
      </c>
      <c r="F355">
        <v>-10390728</v>
      </c>
      <c r="G355" t="str">
        <f t="shared" si="5"/>
        <v>TESORERIA</v>
      </c>
    </row>
    <row r="356" spans="1:7" x14ac:dyDescent="0.25">
      <c r="A356">
        <v>355</v>
      </c>
      <c r="B356" s="29" t="s">
        <v>2571</v>
      </c>
      <c r="C356" s="29" t="s">
        <v>2572</v>
      </c>
      <c r="D356" t="s">
        <v>461</v>
      </c>
      <c r="E356" t="s">
        <v>3412</v>
      </c>
      <c r="F356">
        <v>-2763562</v>
      </c>
      <c r="G356" t="str">
        <f t="shared" si="5"/>
        <v>TESORERIA</v>
      </c>
    </row>
    <row r="357" spans="1:7" x14ac:dyDescent="0.25">
      <c r="A357">
        <v>356</v>
      </c>
      <c r="B357" s="29" t="s">
        <v>2571</v>
      </c>
      <c r="C357" s="29" t="s">
        <v>2490</v>
      </c>
      <c r="D357" t="s">
        <v>2494</v>
      </c>
      <c r="E357" t="s">
        <v>3410</v>
      </c>
      <c r="F357">
        <v>27176260</v>
      </c>
      <c r="G357" t="str">
        <f t="shared" si="5"/>
        <v>GIRO DIRECTO</v>
      </c>
    </row>
    <row r="358" spans="1:7" x14ac:dyDescent="0.25">
      <c r="A358">
        <v>357</v>
      </c>
      <c r="B358" s="30" t="s">
        <v>2571</v>
      </c>
      <c r="C358" s="29" t="s">
        <v>2571</v>
      </c>
      <c r="D358" t="s">
        <v>2494</v>
      </c>
      <c r="E358" t="s">
        <v>3410</v>
      </c>
      <c r="F358">
        <v>-24412698</v>
      </c>
      <c r="G358" t="str">
        <f t="shared" si="5"/>
        <v>GIRO DIRECTO</v>
      </c>
    </row>
    <row r="359" spans="1:7" x14ac:dyDescent="0.25">
      <c r="A359">
        <v>358</v>
      </c>
      <c r="B359" s="29" t="s">
        <v>2573</v>
      </c>
      <c r="C359" s="29" t="s">
        <v>2574</v>
      </c>
      <c r="D359" t="s">
        <v>2575</v>
      </c>
      <c r="E359" t="s">
        <v>3412</v>
      </c>
      <c r="F359">
        <v>-6766011</v>
      </c>
      <c r="G359" t="str">
        <f t="shared" si="5"/>
        <v>TESORERIA</v>
      </c>
    </row>
    <row r="360" spans="1:7" x14ac:dyDescent="0.25">
      <c r="A360">
        <v>359</v>
      </c>
      <c r="B360" s="30" t="s">
        <v>2573</v>
      </c>
      <c r="C360" s="29" t="s">
        <v>2573</v>
      </c>
      <c r="D360" t="s">
        <v>2577</v>
      </c>
      <c r="E360" t="s">
        <v>3410</v>
      </c>
      <c r="F360">
        <v>-13264304</v>
      </c>
      <c r="G360" t="str">
        <f t="shared" si="5"/>
        <v>GIRO DIRECTO</v>
      </c>
    </row>
    <row r="361" spans="1:7" x14ac:dyDescent="0.25">
      <c r="A361">
        <v>360</v>
      </c>
      <c r="B361" s="29" t="s">
        <v>2578</v>
      </c>
      <c r="C361" s="29" t="s">
        <v>2579</v>
      </c>
      <c r="D361" t="s">
        <v>2580</v>
      </c>
      <c r="E361" t="s">
        <v>3412</v>
      </c>
      <c r="F361">
        <v>-18328146</v>
      </c>
      <c r="G361" t="str">
        <f t="shared" si="5"/>
        <v>TESORERIA</v>
      </c>
    </row>
    <row r="362" spans="1:7" x14ac:dyDescent="0.25">
      <c r="A362">
        <v>361</v>
      </c>
      <c r="B362" s="30" t="s">
        <v>2578</v>
      </c>
      <c r="C362" s="29" t="s">
        <v>2578</v>
      </c>
      <c r="D362" t="s">
        <v>2582</v>
      </c>
      <c r="E362" t="s">
        <v>3410</v>
      </c>
      <c r="F362">
        <v>-1180345</v>
      </c>
      <c r="G362" t="str">
        <f t="shared" si="5"/>
        <v>GIRO DIRECTO</v>
      </c>
    </row>
    <row r="363" spans="1:7" x14ac:dyDescent="0.25">
      <c r="A363">
        <v>362</v>
      </c>
      <c r="B363" s="29" t="s">
        <v>2583</v>
      </c>
      <c r="C363" s="29" t="s">
        <v>2584</v>
      </c>
      <c r="D363" t="s">
        <v>2585</v>
      </c>
      <c r="E363" t="s">
        <v>3412</v>
      </c>
      <c r="F363">
        <v>-7897881</v>
      </c>
      <c r="G363" t="str">
        <f t="shared" si="5"/>
        <v>TESORERIA</v>
      </c>
    </row>
    <row r="364" spans="1:7" x14ac:dyDescent="0.25">
      <c r="A364">
        <v>363</v>
      </c>
      <c r="B364" s="30" t="s">
        <v>2583</v>
      </c>
      <c r="C364" s="29" t="s">
        <v>2583</v>
      </c>
      <c r="D364" t="s">
        <v>2587</v>
      </c>
      <c r="E364" t="s">
        <v>3410</v>
      </c>
      <c r="F364">
        <v>-10552911</v>
      </c>
      <c r="G364" t="str">
        <f t="shared" si="5"/>
        <v>GIRO DIRECTO</v>
      </c>
    </row>
    <row r="365" spans="1:7" x14ac:dyDescent="0.25">
      <c r="A365">
        <v>364</v>
      </c>
      <c r="B365" s="29" t="s">
        <v>2588</v>
      </c>
      <c r="C365" s="29" t="s">
        <v>2589</v>
      </c>
      <c r="D365" t="s">
        <v>2590</v>
      </c>
      <c r="E365" t="s">
        <v>3412</v>
      </c>
      <c r="F365">
        <v>-4429073</v>
      </c>
      <c r="G365" t="str">
        <f t="shared" si="5"/>
        <v>TESORERIA</v>
      </c>
    </row>
    <row r="366" spans="1:7" x14ac:dyDescent="0.25">
      <c r="A366">
        <v>365</v>
      </c>
      <c r="B366" s="30" t="s">
        <v>2588</v>
      </c>
      <c r="C366" s="29" t="s">
        <v>2588</v>
      </c>
      <c r="D366" t="s">
        <v>2476</v>
      </c>
      <c r="E366" t="s">
        <v>3410</v>
      </c>
      <c r="F366">
        <v>-14543368</v>
      </c>
      <c r="G366" t="str">
        <f t="shared" si="5"/>
        <v>GIRO DIRECTO</v>
      </c>
    </row>
    <row r="367" spans="1:7" x14ac:dyDescent="0.25">
      <c r="A367">
        <v>366</v>
      </c>
      <c r="B367" s="29" t="s">
        <v>2592</v>
      </c>
      <c r="C367" s="29" t="s">
        <v>2593</v>
      </c>
      <c r="D367" t="s">
        <v>457</v>
      </c>
      <c r="E367" t="s">
        <v>3412</v>
      </c>
      <c r="F367">
        <v>-19340274</v>
      </c>
      <c r="G367" t="str">
        <f t="shared" si="5"/>
        <v>TESORERIA</v>
      </c>
    </row>
    <row r="368" spans="1:7" x14ac:dyDescent="0.25">
      <c r="A368">
        <v>367</v>
      </c>
      <c r="B368" s="30" t="s">
        <v>2592</v>
      </c>
      <c r="C368" s="29" t="s">
        <v>2592</v>
      </c>
      <c r="D368" t="s">
        <v>457</v>
      </c>
      <c r="E368" t="s">
        <v>3412</v>
      </c>
      <c r="F368">
        <v>145795</v>
      </c>
      <c r="G368" t="str">
        <f t="shared" si="5"/>
        <v>TESORERIA</v>
      </c>
    </row>
    <row r="369" spans="1:7" x14ac:dyDescent="0.25">
      <c r="A369">
        <v>368</v>
      </c>
      <c r="B369" s="29" t="s">
        <v>2596</v>
      </c>
      <c r="C369" s="29" t="s">
        <v>2597</v>
      </c>
      <c r="D369">
        <v>13601</v>
      </c>
      <c r="E369" t="s">
        <v>3412</v>
      </c>
      <c r="F369">
        <v>-18779395</v>
      </c>
      <c r="G369" t="str">
        <f t="shared" si="5"/>
        <v>TESORERIA</v>
      </c>
    </row>
    <row r="370" spans="1:7" x14ac:dyDescent="0.25">
      <c r="A370">
        <v>369</v>
      </c>
      <c r="B370" s="30" t="s">
        <v>2596</v>
      </c>
      <c r="C370" s="29" t="s">
        <v>2596</v>
      </c>
      <c r="D370">
        <v>13601</v>
      </c>
      <c r="E370" t="s">
        <v>3412</v>
      </c>
      <c r="F370">
        <v>4460</v>
      </c>
      <c r="G370" t="str">
        <f t="shared" si="5"/>
        <v>TESORERIA</v>
      </c>
    </row>
    <row r="371" spans="1:7" x14ac:dyDescent="0.25">
      <c r="A371">
        <v>370</v>
      </c>
      <c r="B371" s="29" t="s">
        <v>2600</v>
      </c>
      <c r="C371" s="29" t="s">
        <v>2601</v>
      </c>
      <c r="D371">
        <v>13602</v>
      </c>
      <c r="E371" t="s">
        <v>3412</v>
      </c>
      <c r="F371">
        <v>-6614753</v>
      </c>
      <c r="G371" t="str">
        <f t="shared" si="5"/>
        <v>TESORERIA</v>
      </c>
    </row>
    <row r="372" spans="1:7" x14ac:dyDescent="0.25">
      <c r="A372">
        <v>371</v>
      </c>
      <c r="B372" s="30" t="s">
        <v>2600</v>
      </c>
      <c r="C372" s="29" t="s">
        <v>2600</v>
      </c>
      <c r="D372" t="s">
        <v>2603</v>
      </c>
      <c r="E372" t="s">
        <v>3410</v>
      </c>
      <c r="F372">
        <v>-13236413</v>
      </c>
      <c r="G372" t="str">
        <f t="shared" si="5"/>
        <v>GIRO DIRECTO</v>
      </c>
    </row>
    <row r="373" spans="1:7" x14ac:dyDescent="0.25">
      <c r="A373">
        <v>372</v>
      </c>
      <c r="B373" s="29" t="s">
        <v>2604</v>
      </c>
      <c r="C373" s="29" t="s">
        <v>2605</v>
      </c>
      <c r="D373" t="s">
        <v>349</v>
      </c>
      <c r="E373" t="s">
        <v>3412</v>
      </c>
      <c r="F373">
        <v>-57600</v>
      </c>
      <c r="G373" t="str">
        <f t="shared" si="5"/>
        <v>TESORERIA</v>
      </c>
    </row>
    <row r="374" spans="1:7" x14ac:dyDescent="0.25">
      <c r="A374">
        <v>373</v>
      </c>
      <c r="B374" s="29" t="s">
        <v>2604</v>
      </c>
      <c r="C374" s="29" t="s">
        <v>2606</v>
      </c>
      <c r="D374" t="s">
        <v>289</v>
      </c>
      <c r="E374" t="s">
        <v>3412</v>
      </c>
      <c r="F374">
        <v>-25000</v>
      </c>
      <c r="G374" t="str">
        <f t="shared" si="5"/>
        <v>TESORERIA</v>
      </c>
    </row>
    <row r="375" spans="1:7" x14ac:dyDescent="0.25">
      <c r="A375">
        <v>374</v>
      </c>
      <c r="B375" s="29" t="s">
        <v>2604</v>
      </c>
      <c r="C375" s="29" t="s">
        <v>2607</v>
      </c>
      <c r="D375" t="s">
        <v>308</v>
      </c>
      <c r="E375" t="s">
        <v>3412</v>
      </c>
      <c r="F375">
        <v>-1909043</v>
      </c>
      <c r="G375" t="str">
        <f t="shared" si="5"/>
        <v>TESORERIA</v>
      </c>
    </row>
    <row r="376" spans="1:7" x14ac:dyDescent="0.25">
      <c r="A376">
        <v>375</v>
      </c>
      <c r="B376" s="30" t="s">
        <v>2604</v>
      </c>
      <c r="C376" s="29" t="s">
        <v>2604</v>
      </c>
      <c r="D376" t="s">
        <v>308</v>
      </c>
      <c r="E376" t="s">
        <v>3412</v>
      </c>
      <c r="F376">
        <v>1876443</v>
      </c>
      <c r="G376" t="str">
        <f t="shared" si="5"/>
        <v>TESORERIA</v>
      </c>
    </row>
    <row r="377" spans="1:7" x14ac:dyDescent="0.25">
      <c r="A377">
        <v>376</v>
      </c>
      <c r="B377" s="29" t="s">
        <v>2610</v>
      </c>
      <c r="C377" s="29" t="s">
        <v>2611</v>
      </c>
      <c r="D377" t="s">
        <v>406</v>
      </c>
      <c r="E377" t="s">
        <v>3412</v>
      </c>
      <c r="F377">
        <v>-122666</v>
      </c>
      <c r="G377" t="str">
        <f t="shared" si="5"/>
        <v>TESORERIA</v>
      </c>
    </row>
    <row r="378" spans="1:7" x14ac:dyDescent="0.25">
      <c r="A378">
        <v>377</v>
      </c>
      <c r="B378" s="29" t="s">
        <v>2610</v>
      </c>
      <c r="C378" s="29" t="s">
        <v>2612</v>
      </c>
      <c r="D378" t="s">
        <v>407</v>
      </c>
      <c r="E378" t="s">
        <v>3412</v>
      </c>
      <c r="F378">
        <v>-197675</v>
      </c>
      <c r="G378" t="str">
        <f t="shared" si="5"/>
        <v>TESORERIA</v>
      </c>
    </row>
    <row r="379" spans="1:7" x14ac:dyDescent="0.25">
      <c r="A379">
        <v>378</v>
      </c>
      <c r="B379" s="29" t="s">
        <v>2610</v>
      </c>
      <c r="C379" s="29" t="s">
        <v>2613</v>
      </c>
      <c r="D379" t="s">
        <v>408</v>
      </c>
      <c r="E379" t="s">
        <v>3412</v>
      </c>
      <c r="F379">
        <v>-504089</v>
      </c>
      <c r="G379" t="str">
        <f t="shared" si="5"/>
        <v>TESORERIA</v>
      </c>
    </row>
    <row r="380" spans="1:7" x14ac:dyDescent="0.25">
      <c r="A380">
        <v>379</v>
      </c>
      <c r="B380" s="29" t="s">
        <v>2610</v>
      </c>
      <c r="C380" s="29" t="s">
        <v>2614</v>
      </c>
      <c r="D380" t="s">
        <v>409</v>
      </c>
      <c r="E380" t="s">
        <v>3412</v>
      </c>
      <c r="F380">
        <v>-58034</v>
      </c>
      <c r="G380" t="str">
        <f t="shared" si="5"/>
        <v>TESORERIA</v>
      </c>
    </row>
    <row r="381" spans="1:7" x14ac:dyDescent="0.25">
      <c r="A381">
        <v>380</v>
      </c>
      <c r="B381" s="29" t="s">
        <v>2610</v>
      </c>
      <c r="C381" s="29" t="s">
        <v>2615</v>
      </c>
      <c r="D381" t="s">
        <v>410</v>
      </c>
      <c r="E381" t="s">
        <v>3412</v>
      </c>
      <c r="F381">
        <v>-138600</v>
      </c>
      <c r="G381" t="str">
        <f t="shared" si="5"/>
        <v>TESORERIA</v>
      </c>
    </row>
    <row r="382" spans="1:7" x14ac:dyDescent="0.25">
      <c r="A382">
        <v>381</v>
      </c>
      <c r="B382" s="29" t="s">
        <v>2610</v>
      </c>
      <c r="C382" s="29" t="s">
        <v>2616</v>
      </c>
      <c r="D382" t="s">
        <v>304</v>
      </c>
      <c r="E382" t="s">
        <v>3412</v>
      </c>
      <c r="F382">
        <v>-66767</v>
      </c>
      <c r="G382" t="str">
        <f t="shared" si="5"/>
        <v>TESORERIA</v>
      </c>
    </row>
    <row r="383" spans="1:7" x14ac:dyDescent="0.25">
      <c r="A383">
        <v>382</v>
      </c>
      <c r="B383" s="29" t="s">
        <v>2610</v>
      </c>
      <c r="C383" s="29" t="s">
        <v>2617</v>
      </c>
      <c r="D383" t="s">
        <v>305</v>
      </c>
      <c r="E383" t="s">
        <v>3412</v>
      </c>
      <c r="F383">
        <v>-504596</v>
      </c>
      <c r="G383" t="str">
        <f t="shared" si="5"/>
        <v>TESORERIA</v>
      </c>
    </row>
    <row r="384" spans="1:7" x14ac:dyDescent="0.25">
      <c r="A384">
        <v>383</v>
      </c>
      <c r="B384" s="29" t="s">
        <v>2610</v>
      </c>
      <c r="C384" s="29" t="s">
        <v>2618</v>
      </c>
      <c r="D384" t="s">
        <v>298</v>
      </c>
      <c r="E384" t="s">
        <v>3412</v>
      </c>
      <c r="F384">
        <v>-246600</v>
      </c>
      <c r="G384" t="str">
        <f t="shared" si="5"/>
        <v>TESORERIA</v>
      </c>
    </row>
    <row r="385" spans="1:7" x14ac:dyDescent="0.25">
      <c r="A385">
        <v>384</v>
      </c>
      <c r="B385" s="29" t="s">
        <v>2610</v>
      </c>
      <c r="C385" s="29" t="s">
        <v>2619</v>
      </c>
      <c r="D385" t="s">
        <v>302</v>
      </c>
      <c r="E385" t="s">
        <v>3412</v>
      </c>
      <c r="F385">
        <v>-206500</v>
      </c>
      <c r="G385" t="str">
        <f t="shared" si="5"/>
        <v>TESORERIA</v>
      </c>
    </row>
    <row r="386" spans="1:7" x14ac:dyDescent="0.25">
      <c r="A386">
        <v>385</v>
      </c>
      <c r="B386" s="29" t="s">
        <v>2610</v>
      </c>
      <c r="C386" s="29" t="s">
        <v>2620</v>
      </c>
      <c r="D386" t="s">
        <v>293</v>
      </c>
      <c r="E386" t="s">
        <v>3412</v>
      </c>
      <c r="F386">
        <v>-88975</v>
      </c>
      <c r="G386" t="str">
        <f t="shared" si="5"/>
        <v>TESORERIA</v>
      </c>
    </row>
    <row r="387" spans="1:7" x14ac:dyDescent="0.25">
      <c r="A387">
        <v>386</v>
      </c>
      <c r="B387" s="29" t="s">
        <v>2610</v>
      </c>
      <c r="C387" s="29" t="s">
        <v>2621</v>
      </c>
      <c r="D387" t="s">
        <v>294</v>
      </c>
      <c r="E387" t="s">
        <v>3412</v>
      </c>
      <c r="F387">
        <v>-59726</v>
      </c>
      <c r="G387" t="str">
        <f t="shared" ref="G387:G450" si="6">IF(LEFT(D387,3)="MPS","GIRO DIRECTO",IF(LEFT(D387,5)="ADRES","PAGO ADRES","TESORERIA"))</f>
        <v>TESORERIA</v>
      </c>
    </row>
    <row r="388" spans="1:7" x14ac:dyDescent="0.25">
      <c r="A388">
        <v>387</v>
      </c>
      <c r="B388" s="29" t="s">
        <v>2610</v>
      </c>
      <c r="C388" s="29" t="s">
        <v>2622</v>
      </c>
      <c r="D388" t="s">
        <v>295</v>
      </c>
      <c r="E388" t="s">
        <v>3412</v>
      </c>
      <c r="F388">
        <v>-241657</v>
      </c>
      <c r="G388" t="str">
        <f t="shared" si="6"/>
        <v>TESORERIA</v>
      </c>
    </row>
    <row r="389" spans="1:7" x14ac:dyDescent="0.25">
      <c r="A389">
        <v>388</v>
      </c>
      <c r="B389" s="29" t="s">
        <v>2610</v>
      </c>
      <c r="C389" s="29" t="s">
        <v>2623</v>
      </c>
      <c r="D389" t="s">
        <v>296</v>
      </c>
      <c r="E389" t="s">
        <v>3412</v>
      </c>
      <c r="F389">
        <v>-324185</v>
      </c>
      <c r="G389" t="str">
        <f t="shared" si="6"/>
        <v>TESORERIA</v>
      </c>
    </row>
    <row r="390" spans="1:7" x14ac:dyDescent="0.25">
      <c r="A390">
        <v>389</v>
      </c>
      <c r="B390" s="29" t="s">
        <v>2610</v>
      </c>
      <c r="C390" s="29" t="s">
        <v>2624</v>
      </c>
      <c r="D390" t="s">
        <v>297</v>
      </c>
      <c r="E390" t="s">
        <v>3412</v>
      </c>
      <c r="F390">
        <v>-129900</v>
      </c>
      <c r="G390" t="str">
        <f t="shared" si="6"/>
        <v>TESORERIA</v>
      </c>
    </row>
    <row r="391" spans="1:7" x14ac:dyDescent="0.25">
      <c r="A391">
        <v>390</v>
      </c>
      <c r="B391" s="29" t="s">
        <v>2610</v>
      </c>
      <c r="C391" s="29" t="s">
        <v>2625</v>
      </c>
      <c r="D391" t="s">
        <v>286</v>
      </c>
      <c r="E391" t="s">
        <v>3412</v>
      </c>
      <c r="F391">
        <v>-106347</v>
      </c>
      <c r="G391" t="str">
        <f t="shared" si="6"/>
        <v>TESORERIA</v>
      </c>
    </row>
    <row r="392" spans="1:7" x14ac:dyDescent="0.25">
      <c r="A392">
        <v>391</v>
      </c>
      <c r="B392" s="29" t="s">
        <v>2610</v>
      </c>
      <c r="C392" s="29" t="s">
        <v>2626</v>
      </c>
      <c r="D392" t="s">
        <v>287</v>
      </c>
      <c r="E392" t="s">
        <v>3412</v>
      </c>
      <c r="F392">
        <v>-126913</v>
      </c>
      <c r="G392" t="str">
        <f t="shared" si="6"/>
        <v>TESORERIA</v>
      </c>
    </row>
    <row r="393" spans="1:7" x14ac:dyDescent="0.25">
      <c r="A393">
        <v>392</v>
      </c>
      <c r="B393" s="29" t="s">
        <v>2610</v>
      </c>
      <c r="C393" s="29" t="s">
        <v>2627</v>
      </c>
      <c r="D393" t="s">
        <v>288</v>
      </c>
      <c r="E393" t="s">
        <v>3412</v>
      </c>
      <c r="F393">
        <v>-213259</v>
      </c>
      <c r="G393" t="str">
        <f t="shared" si="6"/>
        <v>TESORERIA</v>
      </c>
    </row>
    <row r="394" spans="1:7" x14ac:dyDescent="0.25">
      <c r="A394">
        <v>393</v>
      </c>
      <c r="B394" s="29" t="s">
        <v>2610</v>
      </c>
      <c r="C394" s="29" t="s">
        <v>2628</v>
      </c>
      <c r="D394" t="s">
        <v>290</v>
      </c>
      <c r="E394" t="s">
        <v>3412</v>
      </c>
      <c r="F394">
        <v>-57600</v>
      </c>
      <c r="G394" t="str">
        <f t="shared" si="6"/>
        <v>TESORERIA</v>
      </c>
    </row>
    <row r="395" spans="1:7" x14ac:dyDescent="0.25">
      <c r="A395">
        <v>394</v>
      </c>
      <c r="B395" s="29" t="s">
        <v>2610</v>
      </c>
      <c r="C395" s="29" t="s">
        <v>2629</v>
      </c>
      <c r="D395" t="s">
        <v>291</v>
      </c>
      <c r="E395" t="s">
        <v>3412</v>
      </c>
      <c r="F395">
        <v>-57600</v>
      </c>
      <c r="G395" t="str">
        <f t="shared" si="6"/>
        <v>TESORERIA</v>
      </c>
    </row>
    <row r="396" spans="1:7" x14ac:dyDescent="0.25">
      <c r="A396">
        <v>395</v>
      </c>
      <c r="B396" s="29" t="s">
        <v>2610</v>
      </c>
      <c r="C396" s="29" t="s">
        <v>2630</v>
      </c>
      <c r="D396" t="s">
        <v>169</v>
      </c>
      <c r="E396" t="s">
        <v>3412</v>
      </c>
      <c r="F396">
        <v>-68014</v>
      </c>
      <c r="G396" t="str">
        <f t="shared" si="6"/>
        <v>TESORERIA</v>
      </c>
    </row>
    <row r="397" spans="1:7" x14ac:dyDescent="0.25">
      <c r="A397">
        <v>396</v>
      </c>
      <c r="B397" s="29" t="s">
        <v>2610</v>
      </c>
      <c r="C397" s="29" t="s">
        <v>2631</v>
      </c>
      <c r="D397" t="s">
        <v>170</v>
      </c>
      <c r="E397" t="s">
        <v>3412</v>
      </c>
      <c r="F397">
        <v>-262190</v>
      </c>
      <c r="G397" t="str">
        <f t="shared" si="6"/>
        <v>TESORERIA</v>
      </c>
    </row>
    <row r="398" spans="1:7" x14ac:dyDescent="0.25">
      <c r="A398">
        <v>397</v>
      </c>
      <c r="B398" s="29" t="s">
        <v>2610</v>
      </c>
      <c r="C398" s="29" t="s">
        <v>2632</v>
      </c>
      <c r="D398" t="s">
        <v>171</v>
      </c>
      <c r="E398" t="s">
        <v>3412</v>
      </c>
      <c r="F398">
        <v>-57600</v>
      </c>
      <c r="G398" t="str">
        <f t="shared" si="6"/>
        <v>TESORERIA</v>
      </c>
    </row>
    <row r="399" spans="1:7" x14ac:dyDescent="0.25">
      <c r="A399">
        <v>398</v>
      </c>
      <c r="B399" s="29" t="s">
        <v>2610</v>
      </c>
      <c r="C399" s="29" t="s">
        <v>2633</v>
      </c>
      <c r="D399" t="s">
        <v>161</v>
      </c>
      <c r="E399" t="s">
        <v>3412</v>
      </c>
      <c r="F399">
        <v>-77864</v>
      </c>
      <c r="G399" t="str">
        <f t="shared" si="6"/>
        <v>TESORERIA</v>
      </c>
    </row>
    <row r="400" spans="1:7" x14ac:dyDescent="0.25">
      <c r="A400">
        <v>399</v>
      </c>
      <c r="B400" s="29" t="s">
        <v>2610</v>
      </c>
      <c r="C400" s="29" t="s">
        <v>2634</v>
      </c>
      <c r="D400" t="s">
        <v>303</v>
      </c>
      <c r="E400" t="s">
        <v>3412</v>
      </c>
      <c r="F400">
        <v>-57600</v>
      </c>
      <c r="G400" t="str">
        <f t="shared" si="6"/>
        <v>TESORERIA</v>
      </c>
    </row>
    <row r="401" spans="1:7" x14ac:dyDescent="0.25">
      <c r="A401">
        <v>400</v>
      </c>
      <c r="B401" s="29" t="s">
        <v>2610</v>
      </c>
      <c r="C401" s="29" t="s">
        <v>2635</v>
      </c>
      <c r="D401" t="s">
        <v>299</v>
      </c>
      <c r="E401" t="s">
        <v>3412</v>
      </c>
      <c r="F401">
        <v>-57600</v>
      </c>
      <c r="G401" t="str">
        <f t="shared" si="6"/>
        <v>TESORERIA</v>
      </c>
    </row>
    <row r="402" spans="1:7" x14ac:dyDescent="0.25">
      <c r="A402">
        <v>401</v>
      </c>
      <c r="B402" s="29" t="s">
        <v>2610</v>
      </c>
      <c r="C402" s="29" t="s">
        <v>2636</v>
      </c>
      <c r="D402">
        <v>12250</v>
      </c>
      <c r="E402" t="s">
        <v>3412</v>
      </c>
      <c r="F402">
        <v>-328572</v>
      </c>
      <c r="G402" t="str">
        <f t="shared" si="6"/>
        <v>TESORERIA</v>
      </c>
    </row>
    <row r="403" spans="1:7" x14ac:dyDescent="0.25">
      <c r="A403">
        <v>402</v>
      </c>
      <c r="B403" s="29" t="s">
        <v>2610</v>
      </c>
      <c r="C403" s="29" t="s">
        <v>2637</v>
      </c>
      <c r="D403">
        <v>12288</v>
      </c>
      <c r="E403" t="s">
        <v>3412</v>
      </c>
      <c r="F403">
        <v>-124960</v>
      </c>
      <c r="G403" t="str">
        <f t="shared" si="6"/>
        <v>TESORERIA</v>
      </c>
    </row>
    <row r="404" spans="1:7" x14ac:dyDescent="0.25">
      <c r="A404">
        <v>403</v>
      </c>
      <c r="B404" s="29" t="s">
        <v>2610</v>
      </c>
      <c r="C404" s="29" t="s">
        <v>2638</v>
      </c>
      <c r="D404">
        <v>12300</v>
      </c>
      <c r="E404" t="s">
        <v>3412</v>
      </c>
      <c r="F404">
        <v>-252573</v>
      </c>
      <c r="G404" t="str">
        <f t="shared" si="6"/>
        <v>TESORERIA</v>
      </c>
    </row>
    <row r="405" spans="1:7" x14ac:dyDescent="0.25">
      <c r="A405">
        <v>404</v>
      </c>
      <c r="B405" s="29" t="s">
        <v>2610</v>
      </c>
      <c r="C405" s="29" t="s">
        <v>2639</v>
      </c>
      <c r="D405">
        <v>12324</v>
      </c>
      <c r="E405" t="s">
        <v>3412</v>
      </c>
      <c r="F405">
        <v>-76539</v>
      </c>
      <c r="G405" t="str">
        <f t="shared" si="6"/>
        <v>TESORERIA</v>
      </c>
    </row>
    <row r="406" spans="1:7" x14ac:dyDescent="0.25">
      <c r="A406">
        <v>405</v>
      </c>
      <c r="B406" s="29" t="s">
        <v>2610</v>
      </c>
      <c r="C406" s="29" t="s">
        <v>2640</v>
      </c>
      <c r="D406">
        <v>12372</v>
      </c>
      <c r="E406" t="s">
        <v>3412</v>
      </c>
      <c r="F406">
        <v>-237166</v>
      </c>
      <c r="G406" t="str">
        <f t="shared" si="6"/>
        <v>TESORERIA</v>
      </c>
    </row>
    <row r="407" spans="1:7" x14ac:dyDescent="0.25">
      <c r="A407">
        <v>406</v>
      </c>
      <c r="B407" s="29" t="s">
        <v>2610</v>
      </c>
      <c r="C407" s="29" t="s">
        <v>2641</v>
      </c>
      <c r="D407">
        <v>12457</v>
      </c>
      <c r="E407" t="s">
        <v>3412</v>
      </c>
      <c r="F407">
        <v>-488974</v>
      </c>
      <c r="G407" t="str">
        <f t="shared" si="6"/>
        <v>TESORERIA</v>
      </c>
    </row>
    <row r="408" spans="1:7" x14ac:dyDescent="0.25">
      <c r="A408">
        <v>407</v>
      </c>
      <c r="B408" s="29" t="s">
        <v>2610</v>
      </c>
      <c r="C408" s="29" t="s">
        <v>2642</v>
      </c>
      <c r="D408">
        <v>12461</v>
      </c>
      <c r="E408" t="s">
        <v>3412</v>
      </c>
      <c r="F408">
        <v>-643805</v>
      </c>
      <c r="G408" t="str">
        <f t="shared" si="6"/>
        <v>TESORERIA</v>
      </c>
    </row>
    <row r="409" spans="1:7" x14ac:dyDescent="0.25">
      <c r="A409">
        <v>408</v>
      </c>
      <c r="B409" s="29" t="s">
        <v>2610</v>
      </c>
      <c r="C409" s="29" t="s">
        <v>2643</v>
      </c>
      <c r="D409">
        <v>12607</v>
      </c>
      <c r="E409" t="s">
        <v>3412</v>
      </c>
      <c r="F409">
        <v>-801460</v>
      </c>
      <c r="G409" t="str">
        <f t="shared" si="6"/>
        <v>TESORERIA</v>
      </c>
    </row>
    <row r="410" spans="1:7" x14ac:dyDescent="0.25">
      <c r="A410">
        <v>409</v>
      </c>
      <c r="B410" s="29" t="s">
        <v>2610</v>
      </c>
      <c r="C410" s="29" t="s">
        <v>2644</v>
      </c>
      <c r="D410">
        <v>12964</v>
      </c>
      <c r="E410" t="s">
        <v>3412</v>
      </c>
      <c r="F410">
        <v>-59179</v>
      </c>
      <c r="G410" t="str">
        <f t="shared" si="6"/>
        <v>TESORERIA</v>
      </c>
    </row>
    <row r="411" spans="1:7" x14ac:dyDescent="0.25">
      <c r="A411">
        <v>410</v>
      </c>
      <c r="B411" s="29" t="s">
        <v>2610</v>
      </c>
      <c r="C411" s="29" t="s">
        <v>2645</v>
      </c>
      <c r="D411">
        <v>13234</v>
      </c>
      <c r="E411" t="s">
        <v>3412</v>
      </c>
      <c r="F411">
        <v>-127800</v>
      </c>
      <c r="G411" t="str">
        <f t="shared" si="6"/>
        <v>TESORERIA</v>
      </c>
    </row>
    <row r="412" spans="1:7" x14ac:dyDescent="0.25">
      <c r="A412">
        <v>411</v>
      </c>
      <c r="B412" s="30" t="s">
        <v>2610</v>
      </c>
      <c r="C412" s="29" t="s">
        <v>2610</v>
      </c>
      <c r="D412">
        <v>12457</v>
      </c>
      <c r="E412" t="s">
        <v>3412</v>
      </c>
      <c r="F412">
        <v>80865</v>
      </c>
      <c r="G412" t="str">
        <f t="shared" si="6"/>
        <v>TESORERIA</v>
      </c>
    </row>
    <row r="413" spans="1:7" x14ac:dyDescent="0.25">
      <c r="A413">
        <v>412</v>
      </c>
      <c r="B413" s="29" t="s">
        <v>2648</v>
      </c>
      <c r="C413" s="29" t="s">
        <v>2649</v>
      </c>
      <c r="D413" t="s">
        <v>306</v>
      </c>
      <c r="E413" t="s">
        <v>3412</v>
      </c>
      <c r="F413">
        <v>-57600</v>
      </c>
      <c r="G413" t="str">
        <f t="shared" si="6"/>
        <v>TESORERIA</v>
      </c>
    </row>
    <row r="414" spans="1:7" x14ac:dyDescent="0.25">
      <c r="A414">
        <v>413</v>
      </c>
      <c r="B414" s="29" t="s">
        <v>2648</v>
      </c>
      <c r="C414" s="29" t="s">
        <v>2650</v>
      </c>
      <c r="D414" t="s">
        <v>301</v>
      </c>
      <c r="E414" t="s">
        <v>3412</v>
      </c>
      <c r="F414">
        <v>-60057</v>
      </c>
      <c r="G414" t="str">
        <f t="shared" si="6"/>
        <v>TESORERIA</v>
      </c>
    </row>
    <row r="415" spans="1:7" x14ac:dyDescent="0.25">
      <c r="A415">
        <v>414</v>
      </c>
      <c r="B415" s="29" t="s">
        <v>2648</v>
      </c>
      <c r="C415" s="29" t="s">
        <v>2651</v>
      </c>
      <c r="D415" t="s">
        <v>411</v>
      </c>
      <c r="E415" t="s">
        <v>3412</v>
      </c>
      <c r="F415">
        <v>-63643</v>
      </c>
      <c r="G415" t="str">
        <f t="shared" si="6"/>
        <v>TESORERIA</v>
      </c>
    </row>
    <row r="416" spans="1:7" x14ac:dyDescent="0.25">
      <c r="A416">
        <v>415</v>
      </c>
      <c r="B416" s="29" t="s">
        <v>2648</v>
      </c>
      <c r="C416" s="29" t="s">
        <v>2652</v>
      </c>
      <c r="D416" t="s">
        <v>401</v>
      </c>
      <c r="E416" t="s">
        <v>3412</v>
      </c>
      <c r="F416">
        <v>-144506</v>
      </c>
      <c r="G416" t="str">
        <f t="shared" si="6"/>
        <v>TESORERIA</v>
      </c>
    </row>
    <row r="417" spans="1:7" x14ac:dyDescent="0.25">
      <c r="A417">
        <v>416</v>
      </c>
      <c r="B417" s="29" t="s">
        <v>2648</v>
      </c>
      <c r="C417" s="29" t="s">
        <v>2653</v>
      </c>
      <c r="D417" t="s">
        <v>404</v>
      </c>
      <c r="E417" t="s">
        <v>3412</v>
      </c>
      <c r="F417">
        <v>-58266</v>
      </c>
      <c r="G417" t="str">
        <f t="shared" si="6"/>
        <v>TESORERIA</v>
      </c>
    </row>
    <row r="418" spans="1:7" x14ac:dyDescent="0.25">
      <c r="A418">
        <v>417</v>
      </c>
      <c r="B418" s="29" t="s">
        <v>2648</v>
      </c>
      <c r="C418" s="29" t="s">
        <v>2654</v>
      </c>
      <c r="D418" t="s">
        <v>395</v>
      </c>
      <c r="E418" t="s">
        <v>3412</v>
      </c>
      <c r="F418">
        <v>-304946</v>
      </c>
      <c r="G418" t="str">
        <f t="shared" si="6"/>
        <v>TESORERIA</v>
      </c>
    </row>
    <row r="419" spans="1:7" x14ac:dyDescent="0.25">
      <c r="A419">
        <v>418</v>
      </c>
      <c r="B419" s="29" t="s">
        <v>2648</v>
      </c>
      <c r="C419" s="29" t="s">
        <v>2655</v>
      </c>
      <c r="D419" t="s">
        <v>396</v>
      </c>
      <c r="E419" t="s">
        <v>3412</v>
      </c>
      <c r="F419">
        <v>-58266</v>
      </c>
      <c r="G419" t="str">
        <f t="shared" si="6"/>
        <v>TESORERIA</v>
      </c>
    </row>
    <row r="420" spans="1:7" x14ac:dyDescent="0.25">
      <c r="A420">
        <v>419</v>
      </c>
      <c r="B420" s="29" t="s">
        <v>2648</v>
      </c>
      <c r="C420" s="29" t="s">
        <v>2656</v>
      </c>
      <c r="D420" t="s">
        <v>397</v>
      </c>
      <c r="E420" t="s">
        <v>3412</v>
      </c>
      <c r="F420">
        <v>-132851</v>
      </c>
      <c r="G420" t="str">
        <f t="shared" si="6"/>
        <v>TESORERIA</v>
      </c>
    </row>
    <row r="421" spans="1:7" x14ac:dyDescent="0.25">
      <c r="A421">
        <v>420</v>
      </c>
      <c r="B421" s="29" t="s">
        <v>2648</v>
      </c>
      <c r="C421" s="29" t="s">
        <v>2657</v>
      </c>
      <c r="D421" t="s">
        <v>402</v>
      </c>
      <c r="E421" t="s">
        <v>3412</v>
      </c>
      <c r="F421">
        <v>-122585</v>
      </c>
      <c r="G421" t="str">
        <f t="shared" si="6"/>
        <v>TESORERIA</v>
      </c>
    </row>
    <row r="422" spans="1:7" x14ac:dyDescent="0.25">
      <c r="A422">
        <v>421</v>
      </c>
      <c r="B422" s="29" t="s">
        <v>2648</v>
      </c>
      <c r="C422" s="29" t="s">
        <v>2658</v>
      </c>
      <c r="D422" t="s">
        <v>388</v>
      </c>
      <c r="E422" t="s">
        <v>3412</v>
      </c>
      <c r="F422">
        <v>-289220</v>
      </c>
      <c r="G422" t="str">
        <f t="shared" si="6"/>
        <v>TESORERIA</v>
      </c>
    </row>
    <row r="423" spans="1:7" x14ac:dyDescent="0.25">
      <c r="A423">
        <v>422</v>
      </c>
      <c r="B423" s="29" t="s">
        <v>2648</v>
      </c>
      <c r="C423" s="29" t="s">
        <v>2659</v>
      </c>
      <c r="D423" t="s">
        <v>389</v>
      </c>
      <c r="E423" t="s">
        <v>3412</v>
      </c>
      <c r="F423">
        <v>-360281</v>
      </c>
      <c r="G423" t="str">
        <f t="shared" si="6"/>
        <v>TESORERIA</v>
      </c>
    </row>
    <row r="424" spans="1:7" x14ac:dyDescent="0.25">
      <c r="A424">
        <v>423</v>
      </c>
      <c r="B424" s="29" t="s">
        <v>2648</v>
      </c>
      <c r="C424" s="29" t="s">
        <v>2660</v>
      </c>
      <c r="D424" t="s">
        <v>390</v>
      </c>
      <c r="E424" t="s">
        <v>3412</v>
      </c>
      <c r="F424">
        <v>-176466</v>
      </c>
      <c r="G424" t="str">
        <f t="shared" si="6"/>
        <v>TESORERIA</v>
      </c>
    </row>
    <row r="425" spans="1:7" x14ac:dyDescent="0.25">
      <c r="A425">
        <v>424</v>
      </c>
      <c r="B425" s="29" t="s">
        <v>2648</v>
      </c>
      <c r="C425" s="29" t="s">
        <v>2661</v>
      </c>
      <c r="D425" t="s">
        <v>391</v>
      </c>
      <c r="E425" t="s">
        <v>3412</v>
      </c>
      <c r="F425">
        <v>-86850</v>
      </c>
      <c r="G425" t="str">
        <f t="shared" si="6"/>
        <v>TESORERIA</v>
      </c>
    </row>
    <row r="426" spans="1:7" x14ac:dyDescent="0.25">
      <c r="A426">
        <v>425</v>
      </c>
      <c r="B426" s="29" t="s">
        <v>2648</v>
      </c>
      <c r="C426" s="29" t="s">
        <v>2662</v>
      </c>
      <c r="D426" t="s">
        <v>393</v>
      </c>
      <c r="E426" t="s">
        <v>3412</v>
      </c>
      <c r="F426">
        <v>-1372074</v>
      </c>
      <c r="G426" t="str">
        <f t="shared" si="6"/>
        <v>TESORERIA</v>
      </c>
    </row>
    <row r="427" spans="1:7" x14ac:dyDescent="0.25">
      <c r="A427">
        <v>426</v>
      </c>
      <c r="B427" s="29" t="s">
        <v>2648</v>
      </c>
      <c r="C427" s="29" t="s">
        <v>2663</v>
      </c>
      <c r="D427" t="s">
        <v>382</v>
      </c>
      <c r="E427" t="s">
        <v>3412</v>
      </c>
      <c r="F427">
        <v>-212900</v>
      </c>
      <c r="G427" t="str">
        <f t="shared" si="6"/>
        <v>TESORERIA</v>
      </c>
    </row>
    <row r="428" spans="1:7" x14ac:dyDescent="0.25">
      <c r="A428">
        <v>427</v>
      </c>
      <c r="B428" s="29" t="s">
        <v>2648</v>
      </c>
      <c r="C428" s="29" t="s">
        <v>2664</v>
      </c>
      <c r="D428" t="s">
        <v>385</v>
      </c>
      <c r="E428" t="s">
        <v>3412</v>
      </c>
      <c r="F428">
        <v>-198321</v>
      </c>
      <c r="G428" t="str">
        <f t="shared" si="6"/>
        <v>TESORERIA</v>
      </c>
    </row>
    <row r="429" spans="1:7" x14ac:dyDescent="0.25">
      <c r="A429">
        <v>428</v>
      </c>
      <c r="B429" s="29" t="s">
        <v>2648</v>
      </c>
      <c r="C429" s="29" t="s">
        <v>2665</v>
      </c>
      <c r="D429" t="s">
        <v>386</v>
      </c>
      <c r="E429" t="s">
        <v>3412</v>
      </c>
      <c r="F429">
        <v>-101711</v>
      </c>
      <c r="G429" t="str">
        <f t="shared" si="6"/>
        <v>TESORERIA</v>
      </c>
    </row>
    <row r="430" spans="1:7" x14ac:dyDescent="0.25">
      <c r="A430">
        <v>429</v>
      </c>
      <c r="B430" s="29" t="s">
        <v>2648</v>
      </c>
      <c r="C430" s="29" t="s">
        <v>2666</v>
      </c>
      <c r="D430">
        <v>12120</v>
      </c>
      <c r="E430" t="s">
        <v>3412</v>
      </c>
      <c r="F430">
        <v>-107000</v>
      </c>
      <c r="G430" t="str">
        <f t="shared" si="6"/>
        <v>TESORERIA</v>
      </c>
    </row>
    <row r="431" spans="1:7" x14ac:dyDescent="0.25">
      <c r="A431">
        <v>430</v>
      </c>
      <c r="B431" s="29" t="s">
        <v>2648</v>
      </c>
      <c r="C431" s="29" t="s">
        <v>2667</v>
      </c>
      <c r="D431">
        <v>12184</v>
      </c>
      <c r="E431" t="s">
        <v>3412</v>
      </c>
      <c r="F431">
        <v>-63261</v>
      </c>
      <c r="G431" t="str">
        <f t="shared" si="6"/>
        <v>TESORERIA</v>
      </c>
    </row>
    <row r="432" spans="1:7" x14ac:dyDescent="0.25">
      <c r="A432">
        <v>431</v>
      </c>
      <c r="B432" s="29" t="s">
        <v>2648</v>
      </c>
      <c r="C432" s="29" t="s">
        <v>2668</v>
      </c>
      <c r="D432">
        <v>13241</v>
      </c>
      <c r="E432" t="s">
        <v>3412</v>
      </c>
      <c r="F432">
        <v>-459644</v>
      </c>
      <c r="G432" t="str">
        <f t="shared" si="6"/>
        <v>TESORERIA</v>
      </c>
    </row>
    <row r="433" spans="1:7" x14ac:dyDescent="0.25">
      <c r="A433">
        <v>432</v>
      </c>
      <c r="B433" s="29" t="s">
        <v>2648</v>
      </c>
      <c r="C433" s="29" t="s">
        <v>2669</v>
      </c>
      <c r="D433">
        <v>13244</v>
      </c>
      <c r="E433" t="s">
        <v>3412</v>
      </c>
      <c r="F433">
        <v>-60813</v>
      </c>
      <c r="G433" t="str">
        <f t="shared" si="6"/>
        <v>TESORERIA</v>
      </c>
    </row>
    <row r="434" spans="1:7" x14ac:dyDescent="0.25">
      <c r="A434">
        <v>433</v>
      </c>
      <c r="B434" s="29" t="s">
        <v>2648</v>
      </c>
      <c r="C434" s="29" t="s">
        <v>2670</v>
      </c>
      <c r="D434">
        <v>13258</v>
      </c>
      <c r="E434" t="s">
        <v>3412</v>
      </c>
      <c r="F434">
        <v>-228264</v>
      </c>
      <c r="G434" t="str">
        <f t="shared" si="6"/>
        <v>TESORERIA</v>
      </c>
    </row>
    <row r="435" spans="1:7" x14ac:dyDescent="0.25">
      <c r="A435">
        <v>434</v>
      </c>
      <c r="B435" s="29" t="s">
        <v>2648</v>
      </c>
      <c r="C435" s="29" t="s">
        <v>2671</v>
      </c>
      <c r="D435" t="s">
        <v>186</v>
      </c>
      <c r="E435" t="s">
        <v>3412</v>
      </c>
      <c r="F435">
        <v>-793706</v>
      </c>
      <c r="G435" t="str">
        <f t="shared" si="6"/>
        <v>TESORERIA</v>
      </c>
    </row>
    <row r="436" spans="1:7" x14ac:dyDescent="0.25">
      <c r="A436">
        <v>435</v>
      </c>
      <c r="B436" s="29" t="s">
        <v>2648</v>
      </c>
      <c r="C436" s="29" t="s">
        <v>2604</v>
      </c>
      <c r="D436" t="s">
        <v>308</v>
      </c>
      <c r="E436" t="s">
        <v>3412</v>
      </c>
      <c r="F436">
        <v>-1876443</v>
      </c>
      <c r="G436" t="str">
        <f t="shared" si="6"/>
        <v>TESORERIA</v>
      </c>
    </row>
    <row r="437" spans="1:7" x14ac:dyDescent="0.25">
      <c r="A437">
        <v>436</v>
      </c>
      <c r="B437" s="29" t="s">
        <v>2648</v>
      </c>
      <c r="C437" s="29" t="s">
        <v>2610</v>
      </c>
      <c r="D437">
        <v>12457</v>
      </c>
      <c r="E437" t="s">
        <v>3412</v>
      </c>
      <c r="F437">
        <v>-80865</v>
      </c>
      <c r="G437" t="str">
        <f t="shared" si="6"/>
        <v>TESORERIA</v>
      </c>
    </row>
    <row r="438" spans="1:7" x14ac:dyDescent="0.25">
      <c r="A438">
        <v>437</v>
      </c>
      <c r="B438" s="30" t="s">
        <v>2648</v>
      </c>
      <c r="C438" s="29" t="s">
        <v>2648</v>
      </c>
      <c r="D438" t="s">
        <v>393</v>
      </c>
      <c r="E438" t="s">
        <v>3412</v>
      </c>
      <c r="F438">
        <v>894396</v>
      </c>
      <c r="G438" t="str">
        <f t="shared" si="6"/>
        <v>TESORERIA</v>
      </c>
    </row>
    <row r="439" spans="1:7" x14ac:dyDescent="0.25">
      <c r="A439">
        <v>438</v>
      </c>
      <c r="B439" s="29" t="s">
        <v>2674</v>
      </c>
      <c r="C439" s="29" t="s">
        <v>2675</v>
      </c>
      <c r="D439" t="s">
        <v>383</v>
      </c>
      <c r="E439" t="s">
        <v>3412</v>
      </c>
      <c r="F439">
        <v>-340208</v>
      </c>
      <c r="G439" t="str">
        <f t="shared" si="6"/>
        <v>TESORERIA</v>
      </c>
    </row>
    <row r="440" spans="1:7" x14ac:dyDescent="0.25">
      <c r="A440">
        <v>439</v>
      </c>
      <c r="B440" s="29" t="s">
        <v>2674</v>
      </c>
      <c r="C440" s="29" t="s">
        <v>2676</v>
      </c>
      <c r="D440">
        <v>12315</v>
      </c>
      <c r="E440" t="s">
        <v>3412</v>
      </c>
      <c r="F440">
        <v>-703582</v>
      </c>
      <c r="G440" t="str">
        <f t="shared" si="6"/>
        <v>TESORERIA</v>
      </c>
    </row>
    <row r="441" spans="1:7" x14ac:dyDescent="0.25">
      <c r="A441">
        <v>440</v>
      </c>
      <c r="B441" s="30" t="s">
        <v>2674</v>
      </c>
      <c r="C441" s="29" t="s">
        <v>2674</v>
      </c>
      <c r="D441" t="s">
        <v>383</v>
      </c>
      <c r="E441" t="s">
        <v>3412</v>
      </c>
      <c r="F441">
        <v>96523</v>
      </c>
      <c r="G441" t="str">
        <f t="shared" si="6"/>
        <v>TESORERIA</v>
      </c>
    </row>
    <row r="442" spans="1:7" x14ac:dyDescent="0.25">
      <c r="A442">
        <v>441</v>
      </c>
      <c r="B442" s="29" t="s">
        <v>2679</v>
      </c>
      <c r="C442" s="29" t="s">
        <v>2502</v>
      </c>
      <c r="D442" t="s">
        <v>2550</v>
      </c>
      <c r="E442" t="s">
        <v>3410</v>
      </c>
      <c r="F442">
        <v>672784</v>
      </c>
      <c r="G442" t="str">
        <f t="shared" si="6"/>
        <v>GIRO DIRECTO</v>
      </c>
    </row>
    <row r="443" spans="1:7" x14ac:dyDescent="0.25">
      <c r="A443">
        <v>442</v>
      </c>
      <c r="B443" s="29" t="s">
        <v>2679</v>
      </c>
      <c r="C443" s="29" t="s">
        <v>2648</v>
      </c>
      <c r="D443" t="s">
        <v>393</v>
      </c>
      <c r="E443" t="s">
        <v>3412</v>
      </c>
      <c r="F443">
        <v>-894396</v>
      </c>
      <c r="G443" t="str">
        <f t="shared" si="6"/>
        <v>TESORERIA</v>
      </c>
    </row>
    <row r="444" spans="1:7" x14ac:dyDescent="0.25">
      <c r="A444">
        <v>443</v>
      </c>
      <c r="B444" s="30" t="s">
        <v>2679</v>
      </c>
      <c r="C444" s="29" t="s">
        <v>2679</v>
      </c>
      <c r="D444" t="s">
        <v>393</v>
      </c>
      <c r="E444" t="s">
        <v>3412</v>
      </c>
      <c r="F444">
        <v>221612</v>
      </c>
      <c r="G444" t="str">
        <f t="shared" si="6"/>
        <v>TESORERIA</v>
      </c>
    </row>
    <row r="445" spans="1:7" x14ac:dyDescent="0.25">
      <c r="A445">
        <v>444</v>
      </c>
      <c r="B445" s="29" t="s">
        <v>2680</v>
      </c>
      <c r="C445" s="29" t="s">
        <v>2681</v>
      </c>
      <c r="D445">
        <v>13267</v>
      </c>
      <c r="E445" t="s">
        <v>3412</v>
      </c>
      <c r="F445">
        <v>-5563914</v>
      </c>
      <c r="G445" t="str">
        <f t="shared" si="6"/>
        <v>TESORERIA</v>
      </c>
    </row>
    <row r="446" spans="1:7" x14ac:dyDescent="0.25">
      <c r="A446">
        <v>445</v>
      </c>
      <c r="B446" s="30" t="s">
        <v>2680</v>
      </c>
      <c r="C446" s="29" t="s">
        <v>2680</v>
      </c>
      <c r="D446">
        <v>13267</v>
      </c>
      <c r="E446" t="s">
        <v>3412</v>
      </c>
      <c r="F446">
        <v>2412066</v>
      </c>
      <c r="G446" t="str">
        <f t="shared" si="6"/>
        <v>TESORERIA</v>
      </c>
    </row>
    <row r="447" spans="1:7" x14ac:dyDescent="0.25">
      <c r="A447">
        <v>446</v>
      </c>
      <c r="B447" s="29" t="s">
        <v>2684</v>
      </c>
      <c r="C447" s="29" t="s">
        <v>2685</v>
      </c>
      <c r="D447">
        <v>12910</v>
      </c>
      <c r="E447" t="s">
        <v>3412</v>
      </c>
      <c r="F447">
        <v>-61805</v>
      </c>
      <c r="G447" t="str">
        <f t="shared" si="6"/>
        <v>TESORERIA</v>
      </c>
    </row>
    <row r="448" spans="1:7" x14ac:dyDescent="0.25">
      <c r="A448">
        <v>447</v>
      </c>
      <c r="B448" s="30" t="s">
        <v>2684</v>
      </c>
      <c r="C448" s="29" t="s">
        <v>2684</v>
      </c>
      <c r="D448">
        <v>12910</v>
      </c>
      <c r="E448" t="s">
        <v>3412</v>
      </c>
      <c r="F448">
        <v>3585</v>
      </c>
      <c r="G448" t="str">
        <f t="shared" si="6"/>
        <v>TESORERIA</v>
      </c>
    </row>
    <row r="449" spans="1:7" x14ac:dyDescent="0.25">
      <c r="A449">
        <v>448</v>
      </c>
      <c r="B449" s="29" t="s">
        <v>2688</v>
      </c>
      <c r="C449" s="29" t="s">
        <v>2689</v>
      </c>
      <c r="D449">
        <v>12336</v>
      </c>
      <c r="E449" t="s">
        <v>3412</v>
      </c>
      <c r="F449">
        <v>-61008</v>
      </c>
      <c r="G449" t="str">
        <f t="shared" si="6"/>
        <v>TESORERIA</v>
      </c>
    </row>
    <row r="450" spans="1:7" x14ac:dyDescent="0.25">
      <c r="A450">
        <v>449</v>
      </c>
      <c r="B450" s="30" t="s">
        <v>2688</v>
      </c>
      <c r="C450" s="29" t="s">
        <v>2688</v>
      </c>
      <c r="D450">
        <v>12336</v>
      </c>
      <c r="E450" t="s">
        <v>3412</v>
      </c>
      <c r="F450">
        <v>2759</v>
      </c>
      <c r="G450" t="str">
        <f t="shared" si="6"/>
        <v>TESORERIA</v>
      </c>
    </row>
    <row r="451" spans="1:7" x14ac:dyDescent="0.25">
      <c r="A451">
        <v>450</v>
      </c>
      <c r="B451" s="29" t="s">
        <v>2692</v>
      </c>
      <c r="C451" s="29" t="s">
        <v>2693</v>
      </c>
      <c r="D451">
        <v>12965</v>
      </c>
      <c r="E451" t="s">
        <v>3412</v>
      </c>
      <c r="F451">
        <v>-335141</v>
      </c>
      <c r="G451" t="str">
        <f t="shared" ref="G451:G514" si="7">IF(LEFT(D451,3)="MPS","GIRO DIRECTO",IF(LEFT(D451,5)="ADRES","PAGO ADRES","TESORERIA"))</f>
        <v>TESORERIA</v>
      </c>
    </row>
    <row r="452" spans="1:7" x14ac:dyDescent="0.25">
      <c r="A452">
        <v>451</v>
      </c>
      <c r="B452" s="30" t="s">
        <v>2692</v>
      </c>
      <c r="C452" s="29" t="s">
        <v>2692</v>
      </c>
      <c r="D452">
        <v>12965</v>
      </c>
      <c r="E452" t="s">
        <v>3412</v>
      </c>
      <c r="F452">
        <v>275084</v>
      </c>
      <c r="G452" t="str">
        <f t="shared" si="7"/>
        <v>TESORERIA</v>
      </c>
    </row>
    <row r="453" spans="1:7" x14ac:dyDescent="0.25">
      <c r="A453">
        <v>452</v>
      </c>
      <c r="B453" s="29" t="s">
        <v>2696</v>
      </c>
      <c r="C453" s="29" t="s">
        <v>2692</v>
      </c>
      <c r="D453">
        <v>12965</v>
      </c>
      <c r="E453" t="s">
        <v>3412</v>
      </c>
      <c r="F453">
        <v>-275084</v>
      </c>
      <c r="G453" t="str">
        <f t="shared" si="7"/>
        <v>TESORERIA</v>
      </c>
    </row>
    <row r="454" spans="1:7" x14ac:dyDescent="0.25">
      <c r="A454">
        <v>453</v>
      </c>
      <c r="B454" s="30" t="s">
        <v>2696</v>
      </c>
      <c r="C454" s="29" t="s">
        <v>2696</v>
      </c>
      <c r="D454">
        <v>12965</v>
      </c>
      <c r="E454" t="s">
        <v>3412</v>
      </c>
      <c r="F454">
        <v>107513</v>
      </c>
      <c r="G454" t="str">
        <f t="shared" si="7"/>
        <v>TESORERIA</v>
      </c>
    </row>
    <row r="455" spans="1:7" x14ac:dyDescent="0.25">
      <c r="A455">
        <v>454</v>
      </c>
      <c r="B455" s="29" t="s">
        <v>2699</v>
      </c>
      <c r="C455" s="29" t="s">
        <v>2700</v>
      </c>
      <c r="D455">
        <v>12637</v>
      </c>
      <c r="E455" t="s">
        <v>3412</v>
      </c>
      <c r="F455">
        <v>-171000</v>
      </c>
      <c r="G455" t="str">
        <f t="shared" si="7"/>
        <v>TESORERIA</v>
      </c>
    </row>
    <row r="456" spans="1:7" x14ac:dyDescent="0.25">
      <c r="A456">
        <v>455</v>
      </c>
      <c r="B456" s="29" t="s">
        <v>2699</v>
      </c>
      <c r="C456" s="29" t="s">
        <v>2701</v>
      </c>
      <c r="D456">
        <v>12985</v>
      </c>
      <c r="E456" t="s">
        <v>3412</v>
      </c>
      <c r="F456">
        <v>-60057</v>
      </c>
      <c r="G456" t="str">
        <f t="shared" si="7"/>
        <v>TESORERIA</v>
      </c>
    </row>
    <row r="457" spans="1:7" x14ac:dyDescent="0.25">
      <c r="A457">
        <v>456</v>
      </c>
      <c r="B457" s="30" t="s">
        <v>2699</v>
      </c>
      <c r="C457" s="29" t="s">
        <v>2699</v>
      </c>
      <c r="D457">
        <v>12985</v>
      </c>
      <c r="E457" t="s">
        <v>3412</v>
      </c>
      <c r="F457">
        <v>29875</v>
      </c>
      <c r="G457" t="str">
        <f t="shared" si="7"/>
        <v>TESORERIA</v>
      </c>
    </row>
    <row r="458" spans="1:7" x14ac:dyDescent="0.25">
      <c r="A458">
        <v>457</v>
      </c>
      <c r="B458" s="29" t="s">
        <v>2704</v>
      </c>
      <c r="C458" s="29" t="s">
        <v>2705</v>
      </c>
      <c r="D458">
        <v>12712</v>
      </c>
      <c r="E458" t="s">
        <v>3412</v>
      </c>
      <c r="F458">
        <v>-57600</v>
      </c>
      <c r="G458" t="str">
        <f t="shared" si="7"/>
        <v>TESORERIA</v>
      </c>
    </row>
    <row r="459" spans="1:7" x14ac:dyDescent="0.25">
      <c r="A459">
        <v>458</v>
      </c>
      <c r="B459" s="29" t="s">
        <v>2704</v>
      </c>
      <c r="C459" s="29" t="s">
        <v>2706</v>
      </c>
      <c r="D459">
        <v>13488</v>
      </c>
      <c r="E459" t="s">
        <v>3412</v>
      </c>
      <c r="F459">
        <v>-57600</v>
      </c>
      <c r="G459" t="str">
        <f t="shared" si="7"/>
        <v>TESORERIA</v>
      </c>
    </row>
    <row r="460" spans="1:7" x14ac:dyDescent="0.25">
      <c r="A460">
        <v>459</v>
      </c>
      <c r="B460" s="29" t="s">
        <v>2704</v>
      </c>
      <c r="C460" s="29" t="s">
        <v>2707</v>
      </c>
      <c r="D460">
        <v>12495</v>
      </c>
      <c r="E460" t="s">
        <v>3412</v>
      </c>
      <c r="F460">
        <v>-106257</v>
      </c>
      <c r="G460" t="str">
        <f t="shared" si="7"/>
        <v>TESORERIA</v>
      </c>
    </row>
    <row r="461" spans="1:7" x14ac:dyDescent="0.25">
      <c r="A461">
        <v>460</v>
      </c>
      <c r="B461" s="29" t="s">
        <v>2704</v>
      </c>
      <c r="C461" s="29" t="s">
        <v>2708</v>
      </c>
      <c r="D461" t="s">
        <v>187</v>
      </c>
      <c r="E461" t="s">
        <v>3412</v>
      </c>
      <c r="F461">
        <v>-111800</v>
      </c>
      <c r="G461" t="str">
        <f t="shared" si="7"/>
        <v>TESORERIA</v>
      </c>
    </row>
    <row r="462" spans="1:7" x14ac:dyDescent="0.25">
      <c r="A462">
        <v>461</v>
      </c>
      <c r="B462" s="29" t="s">
        <v>2704</v>
      </c>
      <c r="C462" s="29" t="s">
        <v>2709</v>
      </c>
      <c r="D462" t="s">
        <v>189</v>
      </c>
      <c r="E462" t="s">
        <v>3412</v>
      </c>
      <c r="F462">
        <v>-182957</v>
      </c>
      <c r="G462" t="str">
        <f t="shared" si="7"/>
        <v>TESORERIA</v>
      </c>
    </row>
    <row r="463" spans="1:7" x14ac:dyDescent="0.25">
      <c r="A463">
        <v>462</v>
      </c>
      <c r="B463" s="30" t="s">
        <v>2704</v>
      </c>
      <c r="C463" s="29" t="s">
        <v>2704</v>
      </c>
      <c r="D463" t="s">
        <v>189</v>
      </c>
      <c r="E463" t="s">
        <v>3412</v>
      </c>
      <c r="F463">
        <v>41214</v>
      </c>
      <c r="G463" t="str">
        <f t="shared" si="7"/>
        <v>TESORERIA</v>
      </c>
    </row>
    <row r="464" spans="1:7" x14ac:dyDescent="0.25">
      <c r="A464">
        <v>463</v>
      </c>
      <c r="B464" s="29" t="s">
        <v>2712</v>
      </c>
      <c r="C464" s="29" t="s">
        <v>2713</v>
      </c>
      <c r="D464" t="s">
        <v>398</v>
      </c>
      <c r="E464" t="s">
        <v>3412</v>
      </c>
      <c r="F464">
        <v>-57600</v>
      </c>
      <c r="G464" t="str">
        <f t="shared" si="7"/>
        <v>TESORERIA</v>
      </c>
    </row>
    <row r="465" spans="1:7" x14ac:dyDescent="0.25">
      <c r="A465">
        <v>464</v>
      </c>
      <c r="B465" s="29" t="s">
        <v>2712</v>
      </c>
      <c r="C465" s="29" t="s">
        <v>2714</v>
      </c>
      <c r="D465" t="s">
        <v>392</v>
      </c>
      <c r="E465" t="s">
        <v>3412</v>
      </c>
      <c r="F465">
        <v>-57600</v>
      </c>
      <c r="G465" t="str">
        <f t="shared" si="7"/>
        <v>TESORERIA</v>
      </c>
    </row>
    <row r="466" spans="1:7" x14ac:dyDescent="0.25">
      <c r="A466">
        <v>465</v>
      </c>
      <c r="B466" s="29" t="s">
        <v>2712</v>
      </c>
      <c r="C466" s="29" t="s">
        <v>2715</v>
      </c>
      <c r="D466" t="s">
        <v>387</v>
      </c>
      <c r="E466" t="s">
        <v>3412</v>
      </c>
      <c r="F466">
        <v>-57600</v>
      </c>
      <c r="G466" t="str">
        <f t="shared" si="7"/>
        <v>TESORERIA</v>
      </c>
    </row>
    <row r="467" spans="1:7" x14ac:dyDescent="0.25">
      <c r="A467">
        <v>466</v>
      </c>
      <c r="B467" s="30" t="s">
        <v>2712</v>
      </c>
      <c r="C467" s="29" t="s">
        <v>2712</v>
      </c>
      <c r="D467" t="s">
        <v>387</v>
      </c>
      <c r="E467" t="s">
        <v>3412</v>
      </c>
      <c r="F467">
        <v>2696</v>
      </c>
      <c r="G467" t="str">
        <f t="shared" si="7"/>
        <v>TESORERIA</v>
      </c>
    </row>
    <row r="468" spans="1:7" x14ac:dyDescent="0.25">
      <c r="A468">
        <v>467</v>
      </c>
      <c r="B468" s="29" t="s">
        <v>2718</v>
      </c>
      <c r="C468" s="29" t="s">
        <v>2719</v>
      </c>
      <c r="D468">
        <v>13227</v>
      </c>
      <c r="E468" t="s">
        <v>3412</v>
      </c>
      <c r="F468">
        <v>-6250</v>
      </c>
      <c r="G468" t="str">
        <f t="shared" si="7"/>
        <v>TESORERIA</v>
      </c>
    </row>
    <row r="469" spans="1:7" x14ac:dyDescent="0.25">
      <c r="A469">
        <v>468</v>
      </c>
      <c r="B469" s="29" t="s">
        <v>2718</v>
      </c>
      <c r="C469" s="29" t="s">
        <v>2720</v>
      </c>
      <c r="D469" t="s">
        <v>400</v>
      </c>
      <c r="E469" t="s">
        <v>3412</v>
      </c>
      <c r="F469">
        <v>-57600</v>
      </c>
      <c r="G469" t="str">
        <f t="shared" si="7"/>
        <v>TESORERIA</v>
      </c>
    </row>
    <row r="470" spans="1:7" x14ac:dyDescent="0.25">
      <c r="A470">
        <v>469</v>
      </c>
      <c r="B470" s="29" t="s">
        <v>2718</v>
      </c>
      <c r="C470" s="29" t="s">
        <v>2721</v>
      </c>
      <c r="D470" t="s">
        <v>403</v>
      </c>
      <c r="E470" t="s">
        <v>3412</v>
      </c>
      <c r="F470">
        <v>-57600</v>
      </c>
      <c r="G470" t="str">
        <f t="shared" si="7"/>
        <v>TESORERIA</v>
      </c>
    </row>
    <row r="471" spans="1:7" x14ac:dyDescent="0.25">
      <c r="A471">
        <v>470</v>
      </c>
      <c r="B471" s="29" t="s">
        <v>2718</v>
      </c>
      <c r="C471" s="29" t="s">
        <v>2722</v>
      </c>
      <c r="D471" t="s">
        <v>394</v>
      </c>
      <c r="E471" t="s">
        <v>3412</v>
      </c>
      <c r="F471">
        <v>-57600</v>
      </c>
      <c r="G471" t="str">
        <f t="shared" si="7"/>
        <v>TESORERIA</v>
      </c>
    </row>
    <row r="472" spans="1:7" x14ac:dyDescent="0.25">
      <c r="A472">
        <v>471</v>
      </c>
      <c r="B472" s="29" t="s">
        <v>2718</v>
      </c>
      <c r="C472" s="29" t="s">
        <v>2699</v>
      </c>
      <c r="D472">
        <v>12985</v>
      </c>
      <c r="E472" t="s">
        <v>3412</v>
      </c>
      <c r="F472">
        <v>-29875</v>
      </c>
      <c r="G472" t="str">
        <f t="shared" si="7"/>
        <v>TESORERIA</v>
      </c>
    </row>
    <row r="473" spans="1:7" x14ac:dyDescent="0.25">
      <c r="A473">
        <v>472</v>
      </c>
      <c r="B473" s="30" t="s">
        <v>2718</v>
      </c>
      <c r="C473" s="29" t="s">
        <v>2718</v>
      </c>
      <c r="D473">
        <v>12985</v>
      </c>
      <c r="E473" t="s">
        <v>3412</v>
      </c>
      <c r="F473">
        <v>1325</v>
      </c>
      <c r="G473" t="str">
        <f t="shared" si="7"/>
        <v>TESORERIA</v>
      </c>
    </row>
    <row r="474" spans="1:7" x14ac:dyDescent="0.25">
      <c r="A474">
        <v>473</v>
      </c>
      <c r="B474" s="29" t="s">
        <v>2725</v>
      </c>
      <c r="C474" s="29" t="s">
        <v>2726</v>
      </c>
      <c r="D474" t="s">
        <v>432</v>
      </c>
      <c r="E474" t="s">
        <v>3412</v>
      </c>
      <c r="F474">
        <v>-6030234</v>
      </c>
      <c r="G474" t="str">
        <f t="shared" si="7"/>
        <v>TESORERIA</v>
      </c>
    </row>
    <row r="475" spans="1:7" x14ac:dyDescent="0.25">
      <c r="A475">
        <v>474</v>
      </c>
      <c r="B475" s="30" t="s">
        <v>2725</v>
      </c>
      <c r="C475" s="29" t="s">
        <v>2725</v>
      </c>
      <c r="D475" t="s">
        <v>2728</v>
      </c>
      <c r="E475" t="s">
        <v>3410</v>
      </c>
      <c r="F475">
        <v>-13348580</v>
      </c>
      <c r="G475" t="str">
        <f t="shared" si="7"/>
        <v>GIRO DIRECTO</v>
      </c>
    </row>
    <row r="476" spans="1:7" x14ac:dyDescent="0.25">
      <c r="A476">
        <v>475</v>
      </c>
      <c r="B476" s="29" t="s">
        <v>2729</v>
      </c>
      <c r="C476" s="29" t="s">
        <v>2730</v>
      </c>
      <c r="D476">
        <v>16328</v>
      </c>
      <c r="E476" t="s">
        <v>3412</v>
      </c>
      <c r="F476">
        <v>-18952779</v>
      </c>
      <c r="G476" t="str">
        <f t="shared" si="7"/>
        <v>TESORERIA</v>
      </c>
    </row>
    <row r="477" spans="1:7" x14ac:dyDescent="0.25">
      <c r="A477">
        <v>476</v>
      </c>
      <c r="B477" s="30" t="s">
        <v>2729</v>
      </c>
      <c r="C477" s="29" t="s">
        <v>2729</v>
      </c>
      <c r="D477" t="s">
        <v>2732</v>
      </c>
      <c r="E477" t="s">
        <v>3410</v>
      </c>
      <c r="F477">
        <v>-903102</v>
      </c>
      <c r="G477" t="str">
        <f t="shared" si="7"/>
        <v>GIRO DIRECTO</v>
      </c>
    </row>
    <row r="478" spans="1:7" x14ac:dyDescent="0.25">
      <c r="A478">
        <v>477</v>
      </c>
      <c r="B478" s="29" t="s">
        <v>2733</v>
      </c>
      <c r="C478" s="29" t="s">
        <v>2734</v>
      </c>
      <c r="D478">
        <v>16327</v>
      </c>
      <c r="E478" t="s">
        <v>3412</v>
      </c>
      <c r="F478">
        <v>-17925254</v>
      </c>
      <c r="G478" t="str">
        <f t="shared" si="7"/>
        <v>TESORERIA</v>
      </c>
    </row>
    <row r="479" spans="1:7" x14ac:dyDescent="0.25">
      <c r="A479">
        <v>478</v>
      </c>
      <c r="B479" s="30" t="s">
        <v>2733</v>
      </c>
      <c r="C479" s="29" t="s">
        <v>2733</v>
      </c>
      <c r="D479" t="s">
        <v>2736</v>
      </c>
      <c r="E479" t="s">
        <v>3410</v>
      </c>
      <c r="F479">
        <v>-854141</v>
      </c>
      <c r="G479" t="str">
        <f t="shared" si="7"/>
        <v>GIRO DIRECTO</v>
      </c>
    </row>
    <row r="480" spans="1:7" x14ac:dyDescent="0.25">
      <c r="A480">
        <v>479</v>
      </c>
      <c r="B480" s="29" t="s">
        <v>2737</v>
      </c>
      <c r="C480" s="29" t="s">
        <v>2738</v>
      </c>
      <c r="D480">
        <v>24608</v>
      </c>
      <c r="E480" t="s">
        <v>3412</v>
      </c>
      <c r="F480">
        <v>-18418671</v>
      </c>
      <c r="G480" t="str">
        <f t="shared" si="7"/>
        <v>TESORERIA</v>
      </c>
    </row>
    <row r="481" spans="1:7" x14ac:dyDescent="0.25">
      <c r="A481">
        <v>480</v>
      </c>
      <c r="B481" s="30" t="s">
        <v>2737</v>
      </c>
      <c r="C481" s="29" t="s">
        <v>2737</v>
      </c>
      <c r="D481">
        <v>24608</v>
      </c>
      <c r="E481" t="s">
        <v>3412</v>
      </c>
      <c r="F481">
        <v>493417</v>
      </c>
      <c r="G481" t="str">
        <f t="shared" si="7"/>
        <v>TESORERIA</v>
      </c>
    </row>
    <row r="482" spans="1:7" x14ac:dyDescent="0.25">
      <c r="A482">
        <v>481</v>
      </c>
      <c r="B482" s="29" t="s">
        <v>2741</v>
      </c>
      <c r="C482" s="29" t="s">
        <v>2742</v>
      </c>
      <c r="D482">
        <v>24605</v>
      </c>
      <c r="E482" t="s">
        <v>3412</v>
      </c>
      <c r="F482">
        <v>-3580452</v>
      </c>
      <c r="G482" t="str">
        <f t="shared" si="7"/>
        <v>TESORERIA</v>
      </c>
    </row>
    <row r="483" spans="1:7" x14ac:dyDescent="0.25">
      <c r="A483">
        <v>482</v>
      </c>
      <c r="B483" s="30" t="s">
        <v>2741</v>
      </c>
      <c r="C483" s="29" t="s">
        <v>2741</v>
      </c>
      <c r="D483" t="s">
        <v>2744</v>
      </c>
      <c r="E483" t="s">
        <v>3410</v>
      </c>
      <c r="F483">
        <v>-15372327</v>
      </c>
      <c r="G483" t="str">
        <f t="shared" si="7"/>
        <v>GIRO DIRECTO</v>
      </c>
    </row>
    <row r="484" spans="1:7" x14ac:dyDescent="0.25">
      <c r="A484">
        <v>483</v>
      </c>
      <c r="B484" s="29" t="s">
        <v>2745</v>
      </c>
      <c r="C484" s="29" t="s">
        <v>2746</v>
      </c>
      <c r="D484">
        <v>33879</v>
      </c>
      <c r="E484" t="s">
        <v>3412</v>
      </c>
      <c r="F484">
        <v>-2950351</v>
      </c>
      <c r="G484" t="str">
        <f t="shared" si="7"/>
        <v>TESORERIA</v>
      </c>
    </row>
    <row r="485" spans="1:7" x14ac:dyDescent="0.25">
      <c r="A485">
        <v>484</v>
      </c>
      <c r="B485" s="30" t="s">
        <v>2745</v>
      </c>
      <c r="C485" s="29" t="s">
        <v>2745</v>
      </c>
      <c r="D485" t="s">
        <v>2748</v>
      </c>
      <c r="E485" t="s">
        <v>3410</v>
      </c>
      <c r="F485">
        <v>-17297838</v>
      </c>
      <c r="G485" t="str">
        <f t="shared" si="7"/>
        <v>GIRO DIRECTO</v>
      </c>
    </row>
    <row r="486" spans="1:7" x14ac:dyDescent="0.25">
      <c r="A486">
        <v>485</v>
      </c>
      <c r="B486" s="29" t="s">
        <v>2749</v>
      </c>
      <c r="C486" s="29" t="s">
        <v>2750</v>
      </c>
      <c r="D486">
        <v>33870</v>
      </c>
      <c r="E486" t="s">
        <v>3412</v>
      </c>
      <c r="F486">
        <v>-17851964</v>
      </c>
      <c r="G486" t="str">
        <f t="shared" si="7"/>
        <v>TESORERIA</v>
      </c>
    </row>
    <row r="487" spans="1:7" x14ac:dyDescent="0.25">
      <c r="A487">
        <v>486</v>
      </c>
      <c r="B487" s="30" t="s">
        <v>2749</v>
      </c>
      <c r="C487" s="29" t="s">
        <v>2749</v>
      </c>
      <c r="D487" t="s">
        <v>2752</v>
      </c>
      <c r="E487" t="s">
        <v>3410</v>
      </c>
      <c r="F487">
        <v>-1193958</v>
      </c>
      <c r="G487" t="str">
        <f t="shared" si="7"/>
        <v>GIRO DIRECTO</v>
      </c>
    </row>
    <row r="488" spans="1:7" x14ac:dyDescent="0.25">
      <c r="A488">
        <v>487</v>
      </c>
      <c r="B488" s="29" t="s">
        <v>2753</v>
      </c>
      <c r="C488" s="29" t="s">
        <v>2754</v>
      </c>
      <c r="D488">
        <v>29701</v>
      </c>
      <c r="E488" t="s">
        <v>3412</v>
      </c>
      <c r="F488">
        <v>-19150434</v>
      </c>
      <c r="G488" t="str">
        <f t="shared" si="7"/>
        <v>TESORERIA</v>
      </c>
    </row>
    <row r="489" spans="1:7" x14ac:dyDescent="0.25">
      <c r="A489">
        <v>488</v>
      </c>
      <c r="B489" s="30" t="s">
        <v>2753</v>
      </c>
      <c r="C489" s="29" t="s">
        <v>2753</v>
      </c>
      <c r="D489" t="s">
        <v>2756</v>
      </c>
      <c r="E489" t="s">
        <v>3410</v>
      </c>
      <c r="F489">
        <v>-210469</v>
      </c>
      <c r="G489" t="str">
        <f t="shared" si="7"/>
        <v>GIRO DIRECTO</v>
      </c>
    </row>
    <row r="490" spans="1:7" x14ac:dyDescent="0.25">
      <c r="A490">
        <v>489</v>
      </c>
      <c r="B490" s="29" t="s">
        <v>2757</v>
      </c>
      <c r="C490" s="29" t="s">
        <v>2674</v>
      </c>
      <c r="D490" t="s">
        <v>383</v>
      </c>
      <c r="E490" t="s">
        <v>3412</v>
      </c>
      <c r="F490">
        <v>-96523</v>
      </c>
      <c r="G490" t="str">
        <f t="shared" si="7"/>
        <v>TESORERIA</v>
      </c>
    </row>
    <row r="491" spans="1:7" x14ac:dyDescent="0.25">
      <c r="A491">
        <v>490</v>
      </c>
      <c r="B491" s="30" t="s">
        <v>2757</v>
      </c>
      <c r="C491" s="29" t="s">
        <v>2757</v>
      </c>
      <c r="D491" t="s">
        <v>383</v>
      </c>
      <c r="E491" t="s">
        <v>3412</v>
      </c>
      <c r="F491">
        <v>90023</v>
      </c>
      <c r="G491" t="str">
        <f t="shared" si="7"/>
        <v>TESORERIA</v>
      </c>
    </row>
    <row r="492" spans="1:7" x14ac:dyDescent="0.25">
      <c r="A492">
        <v>491</v>
      </c>
      <c r="B492" s="29" t="s">
        <v>2760</v>
      </c>
      <c r="C492" s="29" t="s">
        <v>2761</v>
      </c>
      <c r="D492">
        <v>17559</v>
      </c>
      <c r="E492" t="s">
        <v>3412</v>
      </c>
      <c r="F492">
        <v>-25000</v>
      </c>
      <c r="G492" t="str">
        <f t="shared" si="7"/>
        <v>TESORERIA</v>
      </c>
    </row>
    <row r="493" spans="1:7" x14ac:dyDescent="0.25">
      <c r="A493">
        <v>492</v>
      </c>
      <c r="B493" s="30" t="s">
        <v>2760</v>
      </c>
      <c r="C493" s="29" t="s">
        <v>2760</v>
      </c>
      <c r="D493" t="s">
        <v>2763</v>
      </c>
      <c r="E493" t="s">
        <v>3410</v>
      </c>
      <c r="F493">
        <v>0</v>
      </c>
      <c r="G493" t="str">
        <f t="shared" si="7"/>
        <v>GIRO DIRECTO</v>
      </c>
    </row>
    <row r="494" spans="1:7" x14ac:dyDescent="0.25">
      <c r="A494">
        <v>493</v>
      </c>
      <c r="B494" s="29" t="s">
        <v>2764</v>
      </c>
      <c r="C494" s="29" t="s">
        <v>2765</v>
      </c>
      <c r="D494">
        <v>17158</v>
      </c>
      <c r="E494" t="s">
        <v>3412</v>
      </c>
      <c r="F494">
        <v>-25000</v>
      </c>
      <c r="G494" t="str">
        <f t="shared" si="7"/>
        <v>TESORERIA</v>
      </c>
    </row>
    <row r="495" spans="1:7" x14ac:dyDescent="0.25">
      <c r="A495">
        <v>494</v>
      </c>
      <c r="B495" s="30" t="s">
        <v>2764</v>
      </c>
      <c r="C495" s="29" t="s">
        <v>2764</v>
      </c>
      <c r="D495" t="s">
        <v>2767</v>
      </c>
      <c r="E495" t="s">
        <v>3410</v>
      </c>
      <c r="F495">
        <v>0</v>
      </c>
      <c r="G495" t="str">
        <f t="shared" si="7"/>
        <v>GIRO DIRECTO</v>
      </c>
    </row>
    <row r="496" spans="1:7" x14ac:dyDescent="0.25">
      <c r="A496">
        <v>495</v>
      </c>
      <c r="B496" s="29" t="s">
        <v>2768</v>
      </c>
      <c r="C496" s="29" t="s">
        <v>2769</v>
      </c>
      <c r="D496">
        <v>14242</v>
      </c>
      <c r="E496" t="s">
        <v>3412</v>
      </c>
      <c r="F496">
        <v>-60386</v>
      </c>
      <c r="G496" t="str">
        <f t="shared" si="7"/>
        <v>TESORERIA</v>
      </c>
    </row>
    <row r="497" spans="1:7" x14ac:dyDescent="0.25">
      <c r="A497">
        <v>496</v>
      </c>
      <c r="B497" s="29" t="s">
        <v>2768</v>
      </c>
      <c r="C497" s="29" t="s">
        <v>2770</v>
      </c>
      <c r="D497">
        <v>14571</v>
      </c>
      <c r="E497" t="s">
        <v>3412</v>
      </c>
      <c r="F497">
        <v>-483393</v>
      </c>
      <c r="G497" t="str">
        <f t="shared" si="7"/>
        <v>TESORERIA</v>
      </c>
    </row>
    <row r="498" spans="1:7" x14ac:dyDescent="0.25">
      <c r="A498">
        <v>497</v>
      </c>
      <c r="B498" s="29" t="s">
        <v>2768</v>
      </c>
      <c r="C498" s="29" t="s">
        <v>2771</v>
      </c>
      <c r="D498">
        <v>13990</v>
      </c>
      <c r="E498" t="s">
        <v>3412</v>
      </c>
      <c r="F498">
        <v>-367100</v>
      </c>
      <c r="G498" t="str">
        <f t="shared" si="7"/>
        <v>TESORERIA</v>
      </c>
    </row>
    <row r="499" spans="1:7" x14ac:dyDescent="0.25">
      <c r="A499">
        <v>498</v>
      </c>
      <c r="B499" s="29" t="s">
        <v>2768</v>
      </c>
      <c r="C499" s="29" t="s">
        <v>2772</v>
      </c>
      <c r="D499">
        <v>14196</v>
      </c>
      <c r="E499" t="s">
        <v>3412</v>
      </c>
      <c r="F499">
        <v>-276990</v>
      </c>
      <c r="G499" t="str">
        <f t="shared" si="7"/>
        <v>TESORERIA</v>
      </c>
    </row>
    <row r="500" spans="1:7" x14ac:dyDescent="0.25">
      <c r="A500">
        <v>499</v>
      </c>
      <c r="B500" s="29" t="s">
        <v>2768</v>
      </c>
      <c r="C500" s="29" t="s">
        <v>2773</v>
      </c>
      <c r="D500">
        <v>14347</v>
      </c>
      <c r="E500" t="s">
        <v>3412</v>
      </c>
      <c r="F500">
        <v>-2522332</v>
      </c>
      <c r="G500" t="str">
        <f t="shared" si="7"/>
        <v>TESORERIA</v>
      </c>
    </row>
    <row r="501" spans="1:7" x14ac:dyDescent="0.25">
      <c r="A501">
        <v>500</v>
      </c>
      <c r="B501" s="30" t="s">
        <v>2768</v>
      </c>
      <c r="C501" s="29" t="s">
        <v>2768</v>
      </c>
      <c r="D501">
        <v>14347</v>
      </c>
      <c r="E501" t="s">
        <v>3412</v>
      </c>
      <c r="F501">
        <v>883</v>
      </c>
      <c r="G501" t="str">
        <f t="shared" si="7"/>
        <v>TESORERIA</v>
      </c>
    </row>
    <row r="502" spans="1:7" x14ac:dyDescent="0.25">
      <c r="A502">
        <v>501</v>
      </c>
      <c r="B502" s="29" t="s">
        <v>2776</v>
      </c>
      <c r="C502" s="29" t="s">
        <v>2777</v>
      </c>
      <c r="D502">
        <v>28223</v>
      </c>
      <c r="E502" t="s">
        <v>3412</v>
      </c>
      <c r="F502">
        <v>-26000</v>
      </c>
      <c r="G502" t="str">
        <f t="shared" si="7"/>
        <v>TESORERIA</v>
      </c>
    </row>
    <row r="503" spans="1:7" x14ac:dyDescent="0.25">
      <c r="A503">
        <v>502</v>
      </c>
      <c r="B503" s="30" t="s">
        <v>2776</v>
      </c>
      <c r="C503" s="29" t="s">
        <v>2776</v>
      </c>
      <c r="D503" t="s">
        <v>2779</v>
      </c>
      <c r="E503" t="s">
        <v>3410</v>
      </c>
      <c r="F503">
        <v>0</v>
      </c>
      <c r="G503" t="str">
        <f t="shared" si="7"/>
        <v>GIRO DIRECTO</v>
      </c>
    </row>
    <row r="504" spans="1:7" x14ac:dyDescent="0.25">
      <c r="A504">
        <v>503</v>
      </c>
      <c r="B504" s="29" t="s">
        <v>2780</v>
      </c>
      <c r="C504" s="29" t="s">
        <v>2781</v>
      </c>
      <c r="D504">
        <v>28301</v>
      </c>
      <c r="E504" t="s">
        <v>3412</v>
      </c>
      <c r="F504">
        <v>-200346</v>
      </c>
      <c r="G504" t="str">
        <f t="shared" si="7"/>
        <v>TESORERIA</v>
      </c>
    </row>
    <row r="505" spans="1:7" x14ac:dyDescent="0.25">
      <c r="A505">
        <v>504</v>
      </c>
      <c r="B505" s="29" t="s">
        <v>2780</v>
      </c>
      <c r="C505" s="29" t="s">
        <v>2782</v>
      </c>
      <c r="D505">
        <v>28948</v>
      </c>
      <c r="E505" t="s">
        <v>3412</v>
      </c>
      <c r="F505">
        <v>-6500</v>
      </c>
      <c r="G505" t="str">
        <f t="shared" si="7"/>
        <v>TESORERIA</v>
      </c>
    </row>
    <row r="506" spans="1:7" x14ac:dyDescent="0.25">
      <c r="A506">
        <v>505</v>
      </c>
      <c r="B506" s="29" t="s">
        <v>2780</v>
      </c>
      <c r="C506" s="29" t="s">
        <v>2757</v>
      </c>
      <c r="D506" t="s">
        <v>383</v>
      </c>
      <c r="E506" t="s">
        <v>3412</v>
      </c>
      <c r="F506">
        <v>-90023</v>
      </c>
      <c r="G506" t="str">
        <f t="shared" si="7"/>
        <v>TESORERIA</v>
      </c>
    </row>
    <row r="507" spans="1:7" x14ac:dyDescent="0.25">
      <c r="A507">
        <v>506</v>
      </c>
      <c r="B507" s="30" t="s">
        <v>2780</v>
      </c>
      <c r="C507" s="29" t="s">
        <v>2780</v>
      </c>
      <c r="D507">
        <v>28301</v>
      </c>
      <c r="E507" t="s">
        <v>3412</v>
      </c>
      <c r="F507">
        <v>96523</v>
      </c>
      <c r="G507" t="str">
        <f t="shared" si="7"/>
        <v>TESORERIA</v>
      </c>
    </row>
    <row r="508" spans="1:7" x14ac:dyDescent="0.25">
      <c r="A508">
        <v>507</v>
      </c>
      <c r="B508" s="29" t="s">
        <v>2785</v>
      </c>
      <c r="C508" s="29" t="s">
        <v>2786</v>
      </c>
      <c r="D508">
        <v>16209</v>
      </c>
      <c r="E508" t="s">
        <v>3412</v>
      </c>
      <c r="F508">
        <v>-6250</v>
      </c>
      <c r="G508" t="str">
        <f t="shared" si="7"/>
        <v>TESORERIA</v>
      </c>
    </row>
    <row r="509" spans="1:7" x14ac:dyDescent="0.25">
      <c r="A509">
        <v>508</v>
      </c>
      <c r="B509" s="29" t="s">
        <v>2785</v>
      </c>
      <c r="C509" s="29" t="s">
        <v>2787</v>
      </c>
      <c r="D509">
        <v>17869</v>
      </c>
      <c r="E509" t="s">
        <v>3412</v>
      </c>
      <c r="F509">
        <v>-122000</v>
      </c>
      <c r="G509" t="str">
        <f t="shared" si="7"/>
        <v>TESORERIA</v>
      </c>
    </row>
    <row r="510" spans="1:7" x14ac:dyDescent="0.25">
      <c r="A510">
        <v>509</v>
      </c>
      <c r="B510" s="29" t="s">
        <v>2785</v>
      </c>
      <c r="C510" s="29" t="s">
        <v>2788</v>
      </c>
      <c r="D510">
        <v>16805</v>
      </c>
      <c r="E510" t="s">
        <v>3412</v>
      </c>
      <c r="F510">
        <v>-57600</v>
      </c>
      <c r="G510" t="str">
        <f t="shared" si="7"/>
        <v>TESORERIA</v>
      </c>
    </row>
    <row r="511" spans="1:7" x14ac:dyDescent="0.25">
      <c r="A511">
        <v>510</v>
      </c>
      <c r="B511" s="29" t="s">
        <v>2785</v>
      </c>
      <c r="C511" s="29" t="s">
        <v>2789</v>
      </c>
      <c r="D511">
        <v>16890</v>
      </c>
      <c r="E511" t="s">
        <v>3412</v>
      </c>
      <c r="F511">
        <v>-242496</v>
      </c>
      <c r="G511" t="str">
        <f t="shared" si="7"/>
        <v>TESORERIA</v>
      </c>
    </row>
    <row r="512" spans="1:7" x14ac:dyDescent="0.25">
      <c r="A512">
        <v>511</v>
      </c>
      <c r="B512" s="29" t="s">
        <v>2785</v>
      </c>
      <c r="C512" s="29" t="s">
        <v>2790</v>
      </c>
      <c r="D512">
        <v>16941</v>
      </c>
      <c r="E512" t="s">
        <v>3412</v>
      </c>
      <c r="F512">
        <v>-97166</v>
      </c>
      <c r="G512" t="str">
        <f t="shared" si="7"/>
        <v>TESORERIA</v>
      </c>
    </row>
    <row r="513" spans="1:7" x14ac:dyDescent="0.25">
      <c r="A513">
        <v>512</v>
      </c>
      <c r="B513" s="29" t="s">
        <v>2785</v>
      </c>
      <c r="C513" s="29" t="s">
        <v>2791</v>
      </c>
      <c r="D513">
        <v>17191</v>
      </c>
      <c r="E513" t="s">
        <v>3412</v>
      </c>
      <c r="F513">
        <v>-57600</v>
      </c>
      <c r="G513" t="str">
        <f t="shared" si="7"/>
        <v>TESORERIA</v>
      </c>
    </row>
    <row r="514" spans="1:7" x14ac:dyDescent="0.25">
      <c r="A514">
        <v>513</v>
      </c>
      <c r="B514" s="29" t="s">
        <v>2785</v>
      </c>
      <c r="C514" s="29" t="s">
        <v>2792</v>
      </c>
      <c r="D514">
        <v>17868</v>
      </c>
      <c r="E514" t="s">
        <v>3412</v>
      </c>
      <c r="F514">
        <v>-106257</v>
      </c>
      <c r="G514" t="str">
        <f t="shared" si="7"/>
        <v>TESORERIA</v>
      </c>
    </row>
    <row r="515" spans="1:7" x14ac:dyDescent="0.25">
      <c r="A515">
        <v>514</v>
      </c>
      <c r="B515" s="29" t="s">
        <v>2785</v>
      </c>
      <c r="C515" s="29" t="s">
        <v>2793</v>
      </c>
      <c r="D515">
        <v>17946</v>
      </c>
      <c r="E515" t="s">
        <v>3412</v>
      </c>
      <c r="F515">
        <v>-188881</v>
      </c>
      <c r="G515" t="str">
        <f t="shared" ref="G515:G578" si="8">IF(LEFT(D515,3)="MPS","GIRO DIRECTO",IF(LEFT(D515,5)="ADRES","PAGO ADRES","TESORERIA"))</f>
        <v>TESORERIA</v>
      </c>
    </row>
    <row r="516" spans="1:7" x14ac:dyDescent="0.25">
      <c r="A516">
        <v>515</v>
      </c>
      <c r="B516" s="29" t="s">
        <v>2785</v>
      </c>
      <c r="C516" s="29" t="s">
        <v>2794</v>
      </c>
      <c r="D516">
        <v>18037</v>
      </c>
      <c r="E516" t="s">
        <v>3412</v>
      </c>
      <c r="F516">
        <v>-57600</v>
      </c>
      <c r="G516" t="str">
        <f t="shared" si="8"/>
        <v>TESORERIA</v>
      </c>
    </row>
    <row r="517" spans="1:7" x14ac:dyDescent="0.25">
      <c r="A517">
        <v>516</v>
      </c>
      <c r="B517" s="29" t="s">
        <v>2785</v>
      </c>
      <c r="C517" s="29" t="s">
        <v>2795</v>
      </c>
      <c r="D517">
        <v>13993</v>
      </c>
      <c r="E517" t="s">
        <v>3412</v>
      </c>
      <c r="F517">
        <v>-57600</v>
      </c>
      <c r="G517" t="str">
        <f t="shared" si="8"/>
        <v>TESORERIA</v>
      </c>
    </row>
    <row r="518" spans="1:7" x14ac:dyDescent="0.25">
      <c r="A518">
        <v>517</v>
      </c>
      <c r="B518" s="29" t="s">
        <v>2785</v>
      </c>
      <c r="C518" s="29" t="s">
        <v>2796</v>
      </c>
      <c r="D518">
        <v>14166</v>
      </c>
      <c r="E518" t="s">
        <v>3412</v>
      </c>
      <c r="F518">
        <v>-57600</v>
      </c>
      <c r="G518" t="str">
        <f t="shared" si="8"/>
        <v>TESORERIA</v>
      </c>
    </row>
    <row r="519" spans="1:7" x14ac:dyDescent="0.25">
      <c r="A519">
        <v>518</v>
      </c>
      <c r="B519" s="29" t="s">
        <v>2785</v>
      </c>
      <c r="C519" s="29" t="s">
        <v>2797</v>
      </c>
      <c r="D519">
        <v>14721</v>
      </c>
      <c r="E519" t="s">
        <v>3412</v>
      </c>
      <c r="F519">
        <v>-382538</v>
      </c>
      <c r="G519" t="str">
        <f t="shared" si="8"/>
        <v>TESORERIA</v>
      </c>
    </row>
    <row r="520" spans="1:7" x14ac:dyDescent="0.25">
      <c r="A520">
        <v>519</v>
      </c>
      <c r="B520" s="29" t="s">
        <v>2785</v>
      </c>
      <c r="C520" s="29" t="s">
        <v>2798</v>
      </c>
      <c r="D520">
        <v>15039</v>
      </c>
      <c r="E520" t="s">
        <v>3412</v>
      </c>
      <c r="F520">
        <v>-488709</v>
      </c>
      <c r="G520" t="str">
        <f t="shared" si="8"/>
        <v>TESORERIA</v>
      </c>
    </row>
    <row r="521" spans="1:7" x14ac:dyDescent="0.25">
      <c r="A521">
        <v>520</v>
      </c>
      <c r="B521" s="29" t="s">
        <v>2785</v>
      </c>
      <c r="C521" s="29" t="s">
        <v>2799</v>
      </c>
      <c r="D521">
        <v>15216</v>
      </c>
      <c r="E521" t="s">
        <v>3412</v>
      </c>
      <c r="F521">
        <v>-3767422</v>
      </c>
      <c r="G521" t="str">
        <f t="shared" si="8"/>
        <v>TESORERIA</v>
      </c>
    </row>
    <row r="522" spans="1:7" x14ac:dyDescent="0.25">
      <c r="A522">
        <v>521</v>
      </c>
      <c r="B522" s="29" t="s">
        <v>2785</v>
      </c>
      <c r="C522" s="29" t="s">
        <v>2800</v>
      </c>
      <c r="D522">
        <v>15821</v>
      </c>
      <c r="E522" t="s">
        <v>3412</v>
      </c>
      <c r="F522">
        <v>-4287614</v>
      </c>
      <c r="G522" t="str">
        <f t="shared" si="8"/>
        <v>TESORERIA</v>
      </c>
    </row>
    <row r="523" spans="1:7" x14ac:dyDescent="0.25">
      <c r="A523">
        <v>522</v>
      </c>
      <c r="B523" s="29" t="s">
        <v>2785</v>
      </c>
      <c r="C523" s="29" t="s">
        <v>2801</v>
      </c>
      <c r="D523">
        <v>28690</v>
      </c>
      <c r="E523" t="s">
        <v>3412</v>
      </c>
      <c r="F523">
        <v>-175128</v>
      </c>
      <c r="G523" t="str">
        <f t="shared" si="8"/>
        <v>TESORERIA</v>
      </c>
    </row>
    <row r="524" spans="1:7" x14ac:dyDescent="0.25">
      <c r="A524">
        <v>523</v>
      </c>
      <c r="B524" s="29" t="s">
        <v>2785</v>
      </c>
      <c r="C524" s="29" t="s">
        <v>2802</v>
      </c>
      <c r="D524">
        <v>29160</v>
      </c>
      <c r="E524" t="s">
        <v>3412</v>
      </c>
      <c r="F524">
        <v>-67599</v>
      </c>
      <c r="G524" t="str">
        <f t="shared" si="8"/>
        <v>TESORERIA</v>
      </c>
    </row>
    <row r="525" spans="1:7" x14ac:dyDescent="0.25">
      <c r="A525">
        <v>524</v>
      </c>
      <c r="B525" s="29" t="s">
        <v>2785</v>
      </c>
      <c r="C525" s="29" t="s">
        <v>2803</v>
      </c>
      <c r="D525">
        <v>29291</v>
      </c>
      <c r="E525" t="s">
        <v>3412</v>
      </c>
      <c r="F525">
        <v>-59600</v>
      </c>
      <c r="G525" t="str">
        <f t="shared" si="8"/>
        <v>TESORERIA</v>
      </c>
    </row>
    <row r="526" spans="1:7" x14ac:dyDescent="0.25">
      <c r="A526">
        <v>525</v>
      </c>
      <c r="B526" s="29" t="s">
        <v>2785</v>
      </c>
      <c r="C526" s="29" t="s">
        <v>2804</v>
      </c>
      <c r="D526">
        <v>28162</v>
      </c>
      <c r="E526" t="s">
        <v>3412</v>
      </c>
      <c r="F526">
        <v>-191114</v>
      </c>
      <c r="G526" t="str">
        <f t="shared" si="8"/>
        <v>TESORERIA</v>
      </c>
    </row>
    <row r="527" spans="1:7" x14ac:dyDescent="0.25">
      <c r="A527">
        <v>526</v>
      </c>
      <c r="B527" s="29" t="s">
        <v>2785</v>
      </c>
      <c r="C527" s="29" t="s">
        <v>2805</v>
      </c>
      <c r="D527">
        <v>27474</v>
      </c>
      <c r="E527" t="s">
        <v>3412</v>
      </c>
      <c r="F527">
        <v>-6500</v>
      </c>
      <c r="G527" t="str">
        <f t="shared" si="8"/>
        <v>TESORERIA</v>
      </c>
    </row>
    <row r="528" spans="1:7" x14ac:dyDescent="0.25">
      <c r="A528">
        <v>527</v>
      </c>
      <c r="B528" s="29" t="s">
        <v>2785</v>
      </c>
      <c r="C528" s="29" t="s">
        <v>2806</v>
      </c>
      <c r="D528">
        <v>29182</v>
      </c>
      <c r="E528" t="s">
        <v>3412</v>
      </c>
      <c r="F528">
        <v>-6500</v>
      </c>
      <c r="G528" t="str">
        <f t="shared" si="8"/>
        <v>TESORERIA</v>
      </c>
    </row>
    <row r="529" spans="1:7" x14ac:dyDescent="0.25">
      <c r="A529">
        <v>528</v>
      </c>
      <c r="B529" s="29" t="s">
        <v>2785</v>
      </c>
      <c r="C529" s="29" t="s">
        <v>2807</v>
      </c>
      <c r="D529">
        <v>18143</v>
      </c>
      <c r="E529" t="s">
        <v>3412</v>
      </c>
      <c r="F529">
        <v>-638205</v>
      </c>
      <c r="G529" t="str">
        <f t="shared" si="8"/>
        <v>TESORERIA</v>
      </c>
    </row>
    <row r="530" spans="1:7" x14ac:dyDescent="0.25">
      <c r="A530">
        <v>529</v>
      </c>
      <c r="B530" s="29" t="s">
        <v>2785</v>
      </c>
      <c r="C530" s="29" t="s">
        <v>2808</v>
      </c>
      <c r="D530">
        <v>18144</v>
      </c>
      <c r="E530" t="s">
        <v>3412</v>
      </c>
      <c r="F530">
        <v>-107000</v>
      </c>
      <c r="G530" t="str">
        <f t="shared" si="8"/>
        <v>TESORERIA</v>
      </c>
    </row>
    <row r="531" spans="1:7" x14ac:dyDescent="0.25">
      <c r="A531">
        <v>530</v>
      </c>
      <c r="B531" s="29" t="s">
        <v>2785</v>
      </c>
      <c r="C531" s="29" t="s">
        <v>2679</v>
      </c>
      <c r="D531" t="s">
        <v>393</v>
      </c>
      <c r="E531" t="s">
        <v>3412</v>
      </c>
      <c r="F531">
        <v>-221612</v>
      </c>
      <c r="G531" t="str">
        <f t="shared" si="8"/>
        <v>TESORERIA</v>
      </c>
    </row>
    <row r="532" spans="1:7" x14ac:dyDescent="0.25">
      <c r="A532">
        <v>531</v>
      </c>
      <c r="B532" s="29" t="s">
        <v>2785</v>
      </c>
      <c r="C532" s="29" t="s">
        <v>2684</v>
      </c>
      <c r="D532">
        <v>12910</v>
      </c>
      <c r="E532" t="s">
        <v>3412</v>
      </c>
      <c r="F532">
        <v>-3585</v>
      </c>
      <c r="G532" t="str">
        <f t="shared" si="8"/>
        <v>TESORERIA</v>
      </c>
    </row>
    <row r="533" spans="1:7" x14ac:dyDescent="0.25">
      <c r="A533">
        <v>532</v>
      </c>
      <c r="B533" s="29" t="s">
        <v>2785</v>
      </c>
      <c r="C533" s="29" t="s">
        <v>2704</v>
      </c>
      <c r="D533" t="s">
        <v>189</v>
      </c>
      <c r="E533" t="s">
        <v>3412</v>
      </c>
      <c r="F533">
        <v>-41214</v>
      </c>
      <c r="G533" t="str">
        <f t="shared" si="8"/>
        <v>TESORERIA</v>
      </c>
    </row>
    <row r="534" spans="1:7" x14ac:dyDescent="0.25">
      <c r="A534">
        <v>533</v>
      </c>
      <c r="B534" s="29" t="s">
        <v>2785</v>
      </c>
      <c r="C534" s="29" t="s">
        <v>2712</v>
      </c>
      <c r="D534" t="s">
        <v>387</v>
      </c>
      <c r="E534" t="s">
        <v>3412</v>
      </c>
      <c r="F534">
        <v>-2696</v>
      </c>
      <c r="G534" t="str">
        <f t="shared" si="8"/>
        <v>TESORERIA</v>
      </c>
    </row>
    <row r="535" spans="1:7" x14ac:dyDescent="0.25">
      <c r="A535">
        <v>534</v>
      </c>
      <c r="B535" s="29" t="s">
        <v>2785</v>
      </c>
      <c r="C535" s="29" t="s">
        <v>2718</v>
      </c>
      <c r="D535">
        <v>12985</v>
      </c>
      <c r="E535" t="s">
        <v>3412</v>
      </c>
      <c r="F535">
        <v>-1325</v>
      </c>
      <c r="G535" t="str">
        <f t="shared" si="8"/>
        <v>TESORERIA</v>
      </c>
    </row>
    <row r="536" spans="1:7" x14ac:dyDescent="0.25">
      <c r="A536">
        <v>535</v>
      </c>
      <c r="B536" s="30" t="s">
        <v>2785</v>
      </c>
      <c r="C536" s="29" t="s">
        <v>2785</v>
      </c>
      <c r="D536">
        <v>18143</v>
      </c>
      <c r="E536" t="s">
        <v>3412</v>
      </c>
      <c r="F536">
        <v>12670</v>
      </c>
      <c r="G536" t="str">
        <f t="shared" si="8"/>
        <v>TESORERIA</v>
      </c>
    </row>
    <row r="537" spans="1:7" x14ac:dyDescent="0.25">
      <c r="A537">
        <v>536</v>
      </c>
      <c r="B537" s="29" t="s">
        <v>2811</v>
      </c>
      <c r="C537" s="29" t="s">
        <v>2812</v>
      </c>
      <c r="D537">
        <v>24216</v>
      </c>
      <c r="E537" t="s">
        <v>3412</v>
      </c>
      <c r="F537">
        <v>-257114</v>
      </c>
      <c r="G537" t="str">
        <f t="shared" si="8"/>
        <v>TESORERIA</v>
      </c>
    </row>
    <row r="538" spans="1:7" x14ac:dyDescent="0.25">
      <c r="A538">
        <v>537</v>
      </c>
      <c r="B538" s="30" t="s">
        <v>2811</v>
      </c>
      <c r="C538" s="29" t="s">
        <v>2811</v>
      </c>
      <c r="D538">
        <v>24216</v>
      </c>
      <c r="E538" t="s">
        <v>3412</v>
      </c>
      <c r="F538">
        <v>5749</v>
      </c>
      <c r="G538" t="str">
        <f t="shared" si="8"/>
        <v>TESORERIA</v>
      </c>
    </row>
    <row r="539" spans="1:7" x14ac:dyDescent="0.25">
      <c r="A539">
        <v>538</v>
      </c>
      <c r="B539" s="29" t="s">
        <v>2815</v>
      </c>
      <c r="C539" s="29" t="s">
        <v>2816</v>
      </c>
      <c r="D539" t="s">
        <v>2817</v>
      </c>
      <c r="E539" t="s">
        <v>3410</v>
      </c>
      <c r="F539">
        <v>0</v>
      </c>
      <c r="G539" t="str">
        <f t="shared" si="8"/>
        <v>GIRO DIRECTO</v>
      </c>
    </row>
    <row r="540" spans="1:7" x14ac:dyDescent="0.25">
      <c r="A540">
        <v>539</v>
      </c>
      <c r="B540" s="30" t="s">
        <v>2815</v>
      </c>
      <c r="C540" s="29" t="s">
        <v>2815</v>
      </c>
      <c r="D540" t="s">
        <v>2817</v>
      </c>
      <c r="E540" t="s">
        <v>3410</v>
      </c>
      <c r="F540">
        <v>0</v>
      </c>
      <c r="G540" t="str">
        <f t="shared" si="8"/>
        <v>GIRO DIRECTO</v>
      </c>
    </row>
    <row r="541" spans="1:7" x14ac:dyDescent="0.25">
      <c r="A541">
        <v>540</v>
      </c>
      <c r="B541" s="29" t="s">
        <v>2818</v>
      </c>
      <c r="C541" s="29" t="s">
        <v>2819</v>
      </c>
      <c r="D541">
        <v>15745</v>
      </c>
      <c r="E541" t="s">
        <v>3412</v>
      </c>
      <c r="F541">
        <v>-25000</v>
      </c>
      <c r="G541" t="str">
        <f t="shared" si="8"/>
        <v>TESORERIA</v>
      </c>
    </row>
    <row r="542" spans="1:7" x14ac:dyDescent="0.25">
      <c r="A542">
        <v>541</v>
      </c>
      <c r="B542" s="29" t="s">
        <v>2818</v>
      </c>
      <c r="C542" s="29" t="s">
        <v>2768</v>
      </c>
      <c r="D542">
        <v>14347</v>
      </c>
      <c r="E542" t="s">
        <v>3412</v>
      </c>
      <c r="F542">
        <v>-883</v>
      </c>
      <c r="G542" t="str">
        <f t="shared" si="8"/>
        <v>TESORERIA</v>
      </c>
    </row>
    <row r="543" spans="1:7" x14ac:dyDescent="0.25">
      <c r="A543">
        <v>542</v>
      </c>
      <c r="B543" s="30" t="s">
        <v>2818</v>
      </c>
      <c r="C543" s="29" t="s">
        <v>2818</v>
      </c>
      <c r="D543">
        <v>15745</v>
      </c>
      <c r="E543" t="s">
        <v>3412</v>
      </c>
      <c r="F543">
        <v>383</v>
      </c>
      <c r="G543" t="str">
        <f t="shared" si="8"/>
        <v>TESORERIA</v>
      </c>
    </row>
    <row r="544" spans="1:7" x14ac:dyDescent="0.25">
      <c r="A544">
        <v>543</v>
      </c>
      <c r="B544" s="29" t="s">
        <v>2822</v>
      </c>
      <c r="C544" s="29" t="s">
        <v>2823</v>
      </c>
      <c r="D544">
        <v>26378</v>
      </c>
      <c r="E544" t="s">
        <v>3412</v>
      </c>
      <c r="F544">
        <v>-169246</v>
      </c>
      <c r="G544" t="str">
        <f t="shared" si="8"/>
        <v>TESORERIA</v>
      </c>
    </row>
    <row r="545" spans="1:7" x14ac:dyDescent="0.25">
      <c r="A545">
        <v>544</v>
      </c>
      <c r="B545" s="30" t="s">
        <v>2822</v>
      </c>
      <c r="C545" s="29" t="s">
        <v>2822</v>
      </c>
      <c r="D545">
        <v>26378</v>
      </c>
      <c r="E545" t="s">
        <v>3412</v>
      </c>
      <c r="F545">
        <v>111646</v>
      </c>
      <c r="G545" t="str">
        <f t="shared" si="8"/>
        <v>TESORERIA</v>
      </c>
    </row>
    <row r="546" spans="1:7" x14ac:dyDescent="0.25">
      <c r="A546">
        <v>545</v>
      </c>
      <c r="B546" s="29" t="s">
        <v>2826</v>
      </c>
      <c r="C546" s="29" t="s">
        <v>2822</v>
      </c>
      <c r="D546">
        <v>26378</v>
      </c>
      <c r="E546" t="s">
        <v>3412</v>
      </c>
      <c r="F546">
        <v>-111646</v>
      </c>
      <c r="G546" t="str">
        <f t="shared" si="8"/>
        <v>TESORERIA</v>
      </c>
    </row>
    <row r="547" spans="1:7" x14ac:dyDescent="0.25">
      <c r="A547">
        <v>546</v>
      </c>
      <c r="B547" s="30" t="s">
        <v>2826</v>
      </c>
      <c r="C547" s="29" t="s">
        <v>2826</v>
      </c>
      <c r="D547" t="s">
        <v>2828</v>
      </c>
      <c r="E547" t="s">
        <v>3410</v>
      </c>
      <c r="F547">
        <v>-57600</v>
      </c>
      <c r="G547" t="str">
        <f t="shared" si="8"/>
        <v>GIRO DIRECTO</v>
      </c>
    </row>
    <row r="548" spans="1:7" x14ac:dyDescent="0.25">
      <c r="A548">
        <v>547</v>
      </c>
      <c r="B548" s="29" t="s">
        <v>2829</v>
      </c>
      <c r="C548" s="29" t="s">
        <v>2830</v>
      </c>
      <c r="D548">
        <v>14804</v>
      </c>
      <c r="E548" t="s">
        <v>3412</v>
      </c>
      <c r="F548">
        <v>-57600</v>
      </c>
      <c r="G548" t="str">
        <f t="shared" si="8"/>
        <v>TESORERIA</v>
      </c>
    </row>
    <row r="549" spans="1:7" x14ac:dyDescent="0.25">
      <c r="A549">
        <v>548</v>
      </c>
      <c r="B549" s="30" t="s">
        <v>2829</v>
      </c>
      <c r="C549" s="29" t="s">
        <v>2829</v>
      </c>
      <c r="D549">
        <v>14804</v>
      </c>
      <c r="E549" t="s">
        <v>3412</v>
      </c>
      <c r="F549">
        <v>260</v>
      </c>
      <c r="G549" t="str">
        <f t="shared" si="8"/>
        <v>TESORERIA</v>
      </c>
    </row>
    <row r="550" spans="1:7" x14ac:dyDescent="0.25">
      <c r="A550">
        <v>549</v>
      </c>
      <c r="B550" s="29" t="s">
        <v>2833</v>
      </c>
      <c r="C550" s="29" t="s">
        <v>2259</v>
      </c>
      <c r="D550" t="s">
        <v>2260</v>
      </c>
      <c r="E550" t="s">
        <v>3412</v>
      </c>
      <c r="F550">
        <v>-811126</v>
      </c>
      <c r="G550" t="str">
        <f t="shared" si="8"/>
        <v>TESORERIA</v>
      </c>
    </row>
    <row r="551" spans="1:7" x14ac:dyDescent="0.25">
      <c r="A551">
        <v>550</v>
      </c>
      <c r="B551" s="29" t="s">
        <v>2833</v>
      </c>
      <c r="C551" s="29" t="s">
        <v>2265</v>
      </c>
      <c r="D551" t="s">
        <v>2263</v>
      </c>
      <c r="E551" t="s">
        <v>3410</v>
      </c>
      <c r="F551">
        <v>713852</v>
      </c>
      <c r="G551" t="str">
        <f t="shared" si="8"/>
        <v>GIRO DIRECTO</v>
      </c>
    </row>
    <row r="552" spans="1:7" x14ac:dyDescent="0.25">
      <c r="A552">
        <v>551</v>
      </c>
      <c r="B552" s="30" t="s">
        <v>2833</v>
      </c>
      <c r="C552" s="29" t="s">
        <v>2833</v>
      </c>
      <c r="D552" t="s">
        <v>2260</v>
      </c>
      <c r="E552" t="s">
        <v>3412</v>
      </c>
      <c r="F552">
        <v>97274</v>
      </c>
      <c r="G552" t="str">
        <f t="shared" si="8"/>
        <v>TESORERIA</v>
      </c>
    </row>
    <row r="553" spans="1:7" x14ac:dyDescent="0.25">
      <c r="A553">
        <v>552</v>
      </c>
      <c r="B553" s="29" t="s">
        <v>2834</v>
      </c>
      <c r="C553" s="29" t="s">
        <v>2274</v>
      </c>
      <c r="D553" t="s">
        <v>2275</v>
      </c>
      <c r="E553" t="s">
        <v>3412</v>
      </c>
      <c r="F553">
        <v>-419354</v>
      </c>
      <c r="G553" t="str">
        <f t="shared" si="8"/>
        <v>TESORERIA</v>
      </c>
    </row>
    <row r="554" spans="1:7" x14ac:dyDescent="0.25">
      <c r="A554">
        <v>553</v>
      </c>
      <c r="B554" s="29" t="s">
        <v>2834</v>
      </c>
      <c r="C554" s="29" t="s">
        <v>2269</v>
      </c>
      <c r="D554" t="s">
        <v>2272</v>
      </c>
      <c r="E554" t="s">
        <v>3410</v>
      </c>
      <c r="F554">
        <v>1250740</v>
      </c>
      <c r="G554" t="str">
        <f t="shared" si="8"/>
        <v>GIRO DIRECTO</v>
      </c>
    </row>
    <row r="555" spans="1:7" x14ac:dyDescent="0.25">
      <c r="A555">
        <v>554</v>
      </c>
      <c r="B555" s="30" t="s">
        <v>2834</v>
      </c>
      <c r="C555" s="29" t="s">
        <v>2834</v>
      </c>
      <c r="D555" t="s">
        <v>2272</v>
      </c>
      <c r="E555" t="s">
        <v>3410</v>
      </c>
      <c r="F555">
        <v>-831386</v>
      </c>
      <c r="G555" t="str">
        <f t="shared" si="8"/>
        <v>GIRO DIRECTO</v>
      </c>
    </row>
    <row r="556" spans="1:7" x14ac:dyDescent="0.25">
      <c r="A556">
        <v>555</v>
      </c>
      <c r="B556" s="29" t="s">
        <v>2835</v>
      </c>
      <c r="C556" s="29" t="s">
        <v>2282</v>
      </c>
      <c r="D556" t="s">
        <v>2283</v>
      </c>
      <c r="E556" t="s">
        <v>3412</v>
      </c>
      <c r="F556">
        <v>-595023</v>
      </c>
      <c r="G556" t="str">
        <f t="shared" si="8"/>
        <v>TESORERIA</v>
      </c>
    </row>
    <row r="557" spans="1:7" x14ac:dyDescent="0.25">
      <c r="A557">
        <v>556</v>
      </c>
      <c r="B557" s="29" t="s">
        <v>2835</v>
      </c>
      <c r="C557" s="29" t="s">
        <v>2277</v>
      </c>
      <c r="D557" t="s">
        <v>2280</v>
      </c>
      <c r="E557" t="s">
        <v>3410</v>
      </c>
      <c r="F557">
        <v>111797</v>
      </c>
      <c r="G557" t="str">
        <f t="shared" si="8"/>
        <v>TESORERIA</v>
      </c>
    </row>
    <row r="558" spans="1:7" x14ac:dyDescent="0.25">
      <c r="A558">
        <v>557</v>
      </c>
      <c r="B558" s="30" t="s">
        <v>2835</v>
      </c>
      <c r="C558" s="29" t="s">
        <v>2835</v>
      </c>
      <c r="D558" t="s">
        <v>2283</v>
      </c>
      <c r="E558" t="s">
        <v>3412</v>
      </c>
      <c r="F558">
        <v>483226</v>
      </c>
      <c r="G558" t="str">
        <f t="shared" si="8"/>
        <v>TESORERIA</v>
      </c>
    </row>
    <row r="559" spans="1:7" x14ac:dyDescent="0.25">
      <c r="A559">
        <v>558</v>
      </c>
      <c r="B559" s="29" t="s">
        <v>2836</v>
      </c>
      <c r="C559" s="29" t="s">
        <v>2286</v>
      </c>
      <c r="D559" t="s">
        <v>2287</v>
      </c>
      <c r="E559" t="s">
        <v>3412</v>
      </c>
      <c r="F559">
        <v>-1318047</v>
      </c>
      <c r="G559" t="str">
        <f t="shared" si="8"/>
        <v>TESORERIA</v>
      </c>
    </row>
    <row r="560" spans="1:7" x14ac:dyDescent="0.25">
      <c r="A560">
        <v>559</v>
      </c>
      <c r="B560" s="29" t="s">
        <v>2836</v>
      </c>
      <c r="C560" s="29" t="s">
        <v>2290</v>
      </c>
      <c r="D560" t="s">
        <v>2289</v>
      </c>
      <c r="E560" t="s">
        <v>3410</v>
      </c>
      <c r="F560">
        <v>268918</v>
      </c>
      <c r="G560" t="str">
        <f t="shared" si="8"/>
        <v>GIRO DIRECTO</v>
      </c>
    </row>
    <row r="561" spans="1:7" x14ac:dyDescent="0.25">
      <c r="A561">
        <v>560</v>
      </c>
      <c r="B561" s="30" t="s">
        <v>2836</v>
      </c>
      <c r="C561" s="29" t="s">
        <v>2836</v>
      </c>
      <c r="D561" t="s">
        <v>2287</v>
      </c>
      <c r="E561" t="s">
        <v>3412</v>
      </c>
      <c r="F561">
        <v>1049129</v>
      </c>
      <c r="G561" t="str">
        <f t="shared" si="8"/>
        <v>TESORERIA</v>
      </c>
    </row>
    <row r="562" spans="1:7" x14ac:dyDescent="0.25">
      <c r="A562">
        <v>561</v>
      </c>
      <c r="B562" s="29" t="s">
        <v>2837</v>
      </c>
      <c r="C562" s="29" t="s">
        <v>2298</v>
      </c>
      <c r="D562" t="s">
        <v>2299</v>
      </c>
      <c r="E562" t="s">
        <v>3412</v>
      </c>
      <c r="F562">
        <v>-483356</v>
      </c>
      <c r="G562" t="str">
        <f t="shared" si="8"/>
        <v>TESORERIA</v>
      </c>
    </row>
    <row r="563" spans="1:7" x14ac:dyDescent="0.25">
      <c r="A563">
        <v>562</v>
      </c>
      <c r="B563" s="29" t="s">
        <v>2837</v>
      </c>
      <c r="C563" s="29" t="s">
        <v>2293</v>
      </c>
      <c r="D563" t="s">
        <v>2296</v>
      </c>
      <c r="E563" t="s">
        <v>3410</v>
      </c>
      <c r="F563">
        <v>2141703</v>
      </c>
      <c r="G563" t="str">
        <f t="shared" si="8"/>
        <v>GIRO DIRECTO</v>
      </c>
    </row>
    <row r="564" spans="1:7" x14ac:dyDescent="0.25">
      <c r="A564">
        <v>563</v>
      </c>
      <c r="B564" s="30" t="s">
        <v>2837</v>
      </c>
      <c r="C564" s="29" t="s">
        <v>2837</v>
      </c>
      <c r="D564" t="s">
        <v>2296</v>
      </c>
      <c r="E564" t="s">
        <v>3410</v>
      </c>
      <c r="F564">
        <v>-1658347</v>
      </c>
      <c r="G564" t="str">
        <f t="shared" si="8"/>
        <v>GIRO DIRECTO</v>
      </c>
    </row>
    <row r="565" spans="1:7" x14ac:dyDescent="0.25">
      <c r="A565">
        <v>564</v>
      </c>
      <c r="B565" s="29" t="s">
        <v>2838</v>
      </c>
      <c r="C565" s="29" t="s">
        <v>2302</v>
      </c>
      <c r="D565" t="s">
        <v>2303</v>
      </c>
      <c r="E565" t="s">
        <v>3412</v>
      </c>
      <c r="F565">
        <v>-516026</v>
      </c>
      <c r="G565" t="str">
        <f t="shared" si="8"/>
        <v>TESORERIA</v>
      </c>
    </row>
    <row r="566" spans="1:7" x14ac:dyDescent="0.25">
      <c r="A566">
        <v>565</v>
      </c>
      <c r="B566" s="29" t="s">
        <v>2838</v>
      </c>
      <c r="C566" s="29" t="s">
        <v>2306</v>
      </c>
      <c r="D566" t="s">
        <v>2305</v>
      </c>
      <c r="E566" t="s">
        <v>3410</v>
      </c>
      <c r="F566">
        <v>2191478</v>
      </c>
      <c r="G566" t="str">
        <f t="shared" si="8"/>
        <v>GIRO DIRECTO</v>
      </c>
    </row>
    <row r="567" spans="1:7" x14ac:dyDescent="0.25">
      <c r="A567">
        <v>566</v>
      </c>
      <c r="B567" s="30" t="s">
        <v>2838</v>
      </c>
      <c r="C567" s="29" t="s">
        <v>2838</v>
      </c>
      <c r="D567" t="s">
        <v>2305</v>
      </c>
      <c r="E567" t="s">
        <v>3410</v>
      </c>
      <c r="F567">
        <v>-1675452</v>
      </c>
      <c r="G567" t="str">
        <f t="shared" si="8"/>
        <v>GIRO DIRECTO</v>
      </c>
    </row>
    <row r="568" spans="1:7" x14ac:dyDescent="0.25">
      <c r="A568">
        <v>567</v>
      </c>
      <c r="B568" s="29" t="s">
        <v>2839</v>
      </c>
      <c r="C568" s="29" t="s">
        <v>2318</v>
      </c>
      <c r="D568" t="s">
        <v>477</v>
      </c>
      <c r="E568" t="s">
        <v>3412</v>
      </c>
      <c r="F568">
        <v>-620463</v>
      </c>
      <c r="G568" t="str">
        <f t="shared" si="8"/>
        <v>TESORERIA</v>
      </c>
    </row>
    <row r="569" spans="1:7" x14ac:dyDescent="0.25">
      <c r="A569">
        <v>568</v>
      </c>
      <c r="B569" s="29" t="s">
        <v>2839</v>
      </c>
      <c r="C569" s="29" t="s">
        <v>2321</v>
      </c>
      <c r="D569" t="s">
        <v>2324</v>
      </c>
      <c r="E569" t="s">
        <v>3410</v>
      </c>
      <c r="F569">
        <v>3080142</v>
      </c>
      <c r="G569" t="str">
        <f t="shared" si="8"/>
        <v>GIRO DIRECTO</v>
      </c>
    </row>
    <row r="570" spans="1:7" x14ac:dyDescent="0.25">
      <c r="A570">
        <v>569</v>
      </c>
      <c r="B570" s="30" t="s">
        <v>2839</v>
      </c>
      <c r="C570" s="29" t="s">
        <v>2839</v>
      </c>
      <c r="D570" t="s">
        <v>2324</v>
      </c>
      <c r="E570" t="s">
        <v>3410</v>
      </c>
      <c r="F570">
        <v>-2459679</v>
      </c>
      <c r="G570" t="str">
        <f t="shared" si="8"/>
        <v>GIRO DIRECTO</v>
      </c>
    </row>
    <row r="571" spans="1:7" x14ac:dyDescent="0.25">
      <c r="A571">
        <v>570</v>
      </c>
      <c r="B571" s="29" t="s">
        <v>2840</v>
      </c>
      <c r="C571" s="29" t="s">
        <v>2841</v>
      </c>
      <c r="D571">
        <v>15126</v>
      </c>
      <c r="E571" t="s">
        <v>3412</v>
      </c>
      <c r="F571">
        <v>-57600</v>
      </c>
      <c r="G571" t="str">
        <f t="shared" si="8"/>
        <v>TESORERIA</v>
      </c>
    </row>
    <row r="572" spans="1:7" x14ac:dyDescent="0.25">
      <c r="A572">
        <v>571</v>
      </c>
      <c r="B572" s="30" t="s">
        <v>2840</v>
      </c>
      <c r="C572" s="29" t="s">
        <v>2840</v>
      </c>
      <c r="D572">
        <v>15126</v>
      </c>
      <c r="E572" t="s">
        <v>3412</v>
      </c>
      <c r="F572">
        <v>41350</v>
      </c>
      <c r="G572" t="str">
        <f t="shared" si="8"/>
        <v>TESORERIA</v>
      </c>
    </row>
    <row r="573" spans="1:7" x14ac:dyDescent="0.25">
      <c r="A573">
        <v>572</v>
      </c>
      <c r="B573" s="29" t="s">
        <v>2844</v>
      </c>
      <c r="C573" s="29" t="s">
        <v>2845</v>
      </c>
      <c r="D573">
        <v>25685</v>
      </c>
      <c r="E573" t="s">
        <v>3412</v>
      </c>
      <c r="F573">
        <v>-276616</v>
      </c>
      <c r="G573" t="str">
        <f t="shared" si="8"/>
        <v>TESORERIA</v>
      </c>
    </row>
    <row r="574" spans="1:7" x14ac:dyDescent="0.25">
      <c r="A574">
        <v>573</v>
      </c>
      <c r="B574" s="29" t="s">
        <v>2844</v>
      </c>
      <c r="C574" s="29" t="s">
        <v>2846</v>
      </c>
      <c r="D574">
        <v>28535</v>
      </c>
      <c r="E574" t="s">
        <v>3412</v>
      </c>
      <c r="F574">
        <v>-6500</v>
      </c>
      <c r="G574" t="str">
        <f t="shared" si="8"/>
        <v>TESORERIA</v>
      </c>
    </row>
    <row r="575" spans="1:7" x14ac:dyDescent="0.25">
      <c r="A575">
        <v>574</v>
      </c>
      <c r="B575" s="29" t="s">
        <v>2844</v>
      </c>
      <c r="C575" s="29" t="s">
        <v>2847</v>
      </c>
      <c r="D575">
        <v>28536</v>
      </c>
      <c r="E575" t="s">
        <v>3412</v>
      </c>
      <c r="F575">
        <v>-6500</v>
      </c>
      <c r="G575" t="str">
        <f t="shared" si="8"/>
        <v>TESORERIA</v>
      </c>
    </row>
    <row r="576" spans="1:7" x14ac:dyDescent="0.25">
      <c r="A576">
        <v>575</v>
      </c>
      <c r="B576" s="29" t="s">
        <v>2844</v>
      </c>
      <c r="C576" s="29" t="s">
        <v>2848</v>
      </c>
      <c r="D576">
        <v>28566</v>
      </c>
      <c r="E576" t="s">
        <v>3412</v>
      </c>
      <c r="F576">
        <v>-6500</v>
      </c>
      <c r="G576" t="str">
        <f t="shared" si="8"/>
        <v>TESORERIA</v>
      </c>
    </row>
    <row r="577" spans="1:7" x14ac:dyDescent="0.25">
      <c r="A577">
        <v>576</v>
      </c>
      <c r="B577" s="29" t="s">
        <v>2844</v>
      </c>
      <c r="C577" s="29" t="s">
        <v>2849</v>
      </c>
      <c r="D577">
        <v>28911</v>
      </c>
      <c r="E577" t="s">
        <v>3412</v>
      </c>
      <c r="F577">
        <v>-6500</v>
      </c>
      <c r="G577" t="str">
        <f t="shared" si="8"/>
        <v>TESORERIA</v>
      </c>
    </row>
    <row r="578" spans="1:7" x14ac:dyDescent="0.25">
      <c r="A578">
        <v>577</v>
      </c>
      <c r="B578" s="29" t="s">
        <v>2844</v>
      </c>
      <c r="C578" s="29" t="s">
        <v>2850</v>
      </c>
      <c r="D578">
        <v>29161</v>
      </c>
      <c r="E578" t="s">
        <v>3412</v>
      </c>
      <c r="F578">
        <v>-6500</v>
      </c>
      <c r="G578" t="str">
        <f t="shared" si="8"/>
        <v>TESORERIA</v>
      </c>
    </row>
    <row r="579" spans="1:7" x14ac:dyDescent="0.25">
      <c r="A579">
        <v>578</v>
      </c>
      <c r="B579" s="29" t="s">
        <v>2844</v>
      </c>
      <c r="C579" s="29" t="s">
        <v>2851</v>
      </c>
      <c r="D579">
        <v>29163</v>
      </c>
      <c r="E579" t="s">
        <v>3412</v>
      </c>
      <c r="F579">
        <v>-6500</v>
      </c>
      <c r="G579" t="str">
        <f t="shared" ref="G579:G642" si="9">IF(LEFT(D579,3)="MPS","GIRO DIRECTO",IF(LEFT(D579,5)="ADRES","PAGO ADRES","TESORERIA"))</f>
        <v>TESORERIA</v>
      </c>
    </row>
    <row r="580" spans="1:7" x14ac:dyDescent="0.25">
      <c r="A580">
        <v>579</v>
      </c>
      <c r="B580" s="29" t="s">
        <v>2844</v>
      </c>
      <c r="C580" s="29" t="s">
        <v>2852</v>
      </c>
      <c r="D580">
        <v>27662</v>
      </c>
      <c r="E580" t="s">
        <v>3412</v>
      </c>
      <c r="F580">
        <v>-59600</v>
      </c>
      <c r="G580" t="str">
        <f t="shared" si="9"/>
        <v>TESORERIA</v>
      </c>
    </row>
    <row r="581" spans="1:7" x14ac:dyDescent="0.25">
      <c r="A581">
        <v>580</v>
      </c>
      <c r="B581" s="29" t="s">
        <v>2844</v>
      </c>
      <c r="C581" s="29" t="s">
        <v>2853</v>
      </c>
      <c r="D581">
        <v>26443</v>
      </c>
      <c r="E581" t="s">
        <v>3412</v>
      </c>
      <c r="F581">
        <v>-812428</v>
      </c>
      <c r="G581" t="str">
        <f t="shared" si="9"/>
        <v>TESORERIA</v>
      </c>
    </row>
    <row r="582" spans="1:7" x14ac:dyDescent="0.25">
      <c r="A582">
        <v>581</v>
      </c>
      <c r="B582" s="29" t="s">
        <v>2844</v>
      </c>
      <c r="C582" s="29" t="s">
        <v>2854</v>
      </c>
      <c r="D582">
        <v>26545</v>
      </c>
      <c r="E582" t="s">
        <v>3412</v>
      </c>
      <c r="F582">
        <v>-199000</v>
      </c>
      <c r="G582" t="str">
        <f t="shared" si="9"/>
        <v>TESORERIA</v>
      </c>
    </row>
    <row r="583" spans="1:7" x14ac:dyDescent="0.25">
      <c r="A583">
        <v>582</v>
      </c>
      <c r="B583" s="29" t="s">
        <v>2844</v>
      </c>
      <c r="C583" s="29" t="s">
        <v>2855</v>
      </c>
      <c r="D583">
        <v>26590</v>
      </c>
      <c r="E583" t="s">
        <v>3412</v>
      </c>
      <c r="F583">
        <v>-225900</v>
      </c>
      <c r="G583" t="str">
        <f t="shared" si="9"/>
        <v>TESORERIA</v>
      </c>
    </row>
    <row r="584" spans="1:7" x14ac:dyDescent="0.25">
      <c r="A584">
        <v>583</v>
      </c>
      <c r="B584" s="29" t="s">
        <v>2844</v>
      </c>
      <c r="C584" s="29" t="s">
        <v>2856</v>
      </c>
      <c r="D584">
        <v>26713</v>
      </c>
      <c r="E584" t="s">
        <v>3412</v>
      </c>
      <c r="F584">
        <v>-109300</v>
      </c>
      <c r="G584" t="str">
        <f t="shared" si="9"/>
        <v>TESORERIA</v>
      </c>
    </row>
    <row r="585" spans="1:7" x14ac:dyDescent="0.25">
      <c r="A585">
        <v>584</v>
      </c>
      <c r="B585" s="29" t="s">
        <v>2844</v>
      </c>
      <c r="C585" s="29" t="s">
        <v>2857</v>
      </c>
      <c r="D585">
        <v>27035</v>
      </c>
      <c r="E585" t="s">
        <v>3412</v>
      </c>
      <c r="F585">
        <v>-126300</v>
      </c>
      <c r="G585" t="str">
        <f t="shared" si="9"/>
        <v>TESORERIA</v>
      </c>
    </row>
    <row r="586" spans="1:7" x14ac:dyDescent="0.25">
      <c r="A586">
        <v>585</v>
      </c>
      <c r="B586" s="29" t="s">
        <v>2844</v>
      </c>
      <c r="C586" s="29" t="s">
        <v>2858</v>
      </c>
      <c r="D586">
        <v>27044</v>
      </c>
      <c r="E586" t="s">
        <v>3412</v>
      </c>
      <c r="F586">
        <v>-243400</v>
      </c>
      <c r="G586" t="str">
        <f t="shared" si="9"/>
        <v>TESORERIA</v>
      </c>
    </row>
    <row r="587" spans="1:7" x14ac:dyDescent="0.25">
      <c r="A587">
        <v>586</v>
      </c>
      <c r="B587" s="29" t="s">
        <v>2844</v>
      </c>
      <c r="C587" s="29" t="s">
        <v>2859</v>
      </c>
      <c r="D587">
        <v>27279</v>
      </c>
      <c r="E587" t="s">
        <v>3412</v>
      </c>
      <c r="F587">
        <v>-115014</v>
      </c>
      <c r="G587" t="str">
        <f t="shared" si="9"/>
        <v>TESORERIA</v>
      </c>
    </row>
    <row r="588" spans="1:7" x14ac:dyDescent="0.25">
      <c r="A588">
        <v>587</v>
      </c>
      <c r="B588" s="29" t="s">
        <v>2844</v>
      </c>
      <c r="C588" s="29" t="s">
        <v>2860</v>
      </c>
      <c r="D588">
        <v>27467</v>
      </c>
      <c r="E588" t="s">
        <v>3412</v>
      </c>
      <c r="F588">
        <v>-64693</v>
      </c>
      <c r="G588" t="str">
        <f t="shared" si="9"/>
        <v>TESORERIA</v>
      </c>
    </row>
    <row r="589" spans="1:7" x14ac:dyDescent="0.25">
      <c r="A589">
        <v>588</v>
      </c>
      <c r="B589" s="29" t="s">
        <v>2844</v>
      </c>
      <c r="C589" s="29" t="s">
        <v>2861</v>
      </c>
      <c r="D589">
        <v>27634</v>
      </c>
      <c r="E589" t="s">
        <v>3412</v>
      </c>
      <c r="F589">
        <v>-132026</v>
      </c>
      <c r="G589" t="str">
        <f t="shared" si="9"/>
        <v>TESORERIA</v>
      </c>
    </row>
    <row r="590" spans="1:7" x14ac:dyDescent="0.25">
      <c r="A590">
        <v>589</v>
      </c>
      <c r="B590" s="29" t="s">
        <v>2844</v>
      </c>
      <c r="C590" s="29" t="s">
        <v>2862</v>
      </c>
      <c r="D590">
        <v>27678</v>
      </c>
      <c r="E590" t="s">
        <v>3412</v>
      </c>
      <c r="F590">
        <v>-393347</v>
      </c>
      <c r="G590" t="str">
        <f t="shared" si="9"/>
        <v>TESORERIA</v>
      </c>
    </row>
    <row r="591" spans="1:7" x14ac:dyDescent="0.25">
      <c r="A591">
        <v>590</v>
      </c>
      <c r="B591" s="29" t="s">
        <v>2844</v>
      </c>
      <c r="C591" s="29" t="s">
        <v>2863</v>
      </c>
      <c r="D591">
        <v>27742</v>
      </c>
      <c r="E591" t="s">
        <v>3412</v>
      </c>
      <c r="F591">
        <v>-320552</v>
      </c>
      <c r="G591" t="str">
        <f t="shared" si="9"/>
        <v>TESORERIA</v>
      </c>
    </row>
    <row r="592" spans="1:7" x14ac:dyDescent="0.25">
      <c r="A592">
        <v>591</v>
      </c>
      <c r="B592" s="29" t="s">
        <v>2844</v>
      </c>
      <c r="C592" s="29" t="s">
        <v>2864</v>
      </c>
      <c r="D592">
        <v>27864</v>
      </c>
      <c r="E592" t="s">
        <v>3412</v>
      </c>
      <c r="F592">
        <v>-91100</v>
      </c>
      <c r="G592" t="str">
        <f t="shared" si="9"/>
        <v>TESORERIA</v>
      </c>
    </row>
    <row r="593" spans="1:7" x14ac:dyDescent="0.25">
      <c r="A593">
        <v>592</v>
      </c>
      <c r="B593" s="29" t="s">
        <v>2844</v>
      </c>
      <c r="C593" s="29" t="s">
        <v>2865</v>
      </c>
      <c r="D593">
        <v>27874</v>
      </c>
      <c r="E593" t="s">
        <v>3412</v>
      </c>
      <c r="F593">
        <v>-196300</v>
      </c>
      <c r="G593" t="str">
        <f t="shared" si="9"/>
        <v>TESORERIA</v>
      </c>
    </row>
    <row r="594" spans="1:7" x14ac:dyDescent="0.25">
      <c r="A594">
        <v>593</v>
      </c>
      <c r="B594" s="29" t="s">
        <v>2844</v>
      </c>
      <c r="C594" s="29" t="s">
        <v>2866</v>
      </c>
      <c r="D594">
        <v>27884</v>
      </c>
      <c r="E594" t="s">
        <v>3412</v>
      </c>
      <c r="F594">
        <v>-96521</v>
      </c>
      <c r="G594" t="str">
        <f t="shared" si="9"/>
        <v>TESORERIA</v>
      </c>
    </row>
    <row r="595" spans="1:7" x14ac:dyDescent="0.25">
      <c r="A595">
        <v>594</v>
      </c>
      <c r="B595" s="29" t="s">
        <v>2844</v>
      </c>
      <c r="C595" s="29" t="s">
        <v>2867</v>
      </c>
      <c r="D595">
        <v>28016</v>
      </c>
      <c r="E595" t="s">
        <v>3412</v>
      </c>
      <c r="F595">
        <v>-126300</v>
      </c>
      <c r="G595" t="str">
        <f t="shared" si="9"/>
        <v>TESORERIA</v>
      </c>
    </row>
    <row r="596" spans="1:7" x14ac:dyDescent="0.25">
      <c r="A596">
        <v>595</v>
      </c>
      <c r="B596" s="29" t="s">
        <v>2844</v>
      </c>
      <c r="C596" s="29" t="s">
        <v>2868</v>
      </c>
      <c r="D596">
        <v>28107</v>
      </c>
      <c r="E596" t="s">
        <v>3412</v>
      </c>
      <c r="F596">
        <v>-81100</v>
      </c>
      <c r="G596" t="str">
        <f t="shared" si="9"/>
        <v>TESORERIA</v>
      </c>
    </row>
    <row r="597" spans="1:7" x14ac:dyDescent="0.25">
      <c r="A597">
        <v>596</v>
      </c>
      <c r="B597" s="29" t="s">
        <v>2844</v>
      </c>
      <c r="C597" s="29" t="s">
        <v>2869</v>
      </c>
      <c r="D597">
        <v>28825</v>
      </c>
      <c r="E597" t="s">
        <v>3412</v>
      </c>
      <c r="F597">
        <v>-64693</v>
      </c>
      <c r="G597" t="str">
        <f t="shared" si="9"/>
        <v>TESORERIA</v>
      </c>
    </row>
    <row r="598" spans="1:7" x14ac:dyDescent="0.25">
      <c r="A598">
        <v>597</v>
      </c>
      <c r="B598" s="29" t="s">
        <v>2844</v>
      </c>
      <c r="C598" s="29" t="s">
        <v>2870</v>
      </c>
      <c r="D598">
        <v>28921</v>
      </c>
      <c r="E598" t="s">
        <v>3412</v>
      </c>
      <c r="F598">
        <v>-2096714</v>
      </c>
      <c r="G598" t="str">
        <f t="shared" si="9"/>
        <v>TESORERIA</v>
      </c>
    </row>
    <row r="599" spans="1:7" x14ac:dyDescent="0.25">
      <c r="A599">
        <v>598</v>
      </c>
      <c r="B599" s="29" t="s">
        <v>2844</v>
      </c>
      <c r="C599" s="29" t="s">
        <v>2871</v>
      </c>
      <c r="D599">
        <v>28977</v>
      </c>
      <c r="E599" t="s">
        <v>3412</v>
      </c>
      <c r="F599">
        <v>-64137</v>
      </c>
      <c r="G599" t="str">
        <f t="shared" si="9"/>
        <v>TESORERIA</v>
      </c>
    </row>
    <row r="600" spans="1:7" x14ac:dyDescent="0.25">
      <c r="A600">
        <v>599</v>
      </c>
      <c r="B600" s="30" t="s">
        <v>2844</v>
      </c>
      <c r="C600" s="29" t="s">
        <v>2844</v>
      </c>
      <c r="D600">
        <v>28535</v>
      </c>
      <c r="E600" t="s">
        <v>3412</v>
      </c>
      <c r="F600">
        <v>4257</v>
      </c>
      <c r="G600" t="str">
        <f t="shared" si="9"/>
        <v>TESORERIA</v>
      </c>
    </row>
    <row r="601" spans="1:7" x14ac:dyDescent="0.25">
      <c r="A601">
        <v>600</v>
      </c>
      <c r="B601" s="29" t="s">
        <v>2874</v>
      </c>
      <c r="C601" s="29" t="s">
        <v>2875</v>
      </c>
      <c r="D601">
        <v>16873</v>
      </c>
      <c r="E601" t="s">
        <v>3412</v>
      </c>
      <c r="F601">
        <v>-57600</v>
      </c>
      <c r="G601" t="str">
        <f t="shared" si="9"/>
        <v>TESORERIA</v>
      </c>
    </row>
    <row r="602" spans="1:7" x14ac:dyDescent="0.25">
      <c r="A602">
        <v>601</v>
      </c>
      <c r="B602" s="29" t="s">
        <v>2874</v>
      </c>
      <c r="C602" s="29" t="s">
        <v>2876</v>
      </c>
      <c r="D602">
        <v>28588</v>
      </c>
      <c r="E602" t="s">
        <v>3412</v>
      </c>
      <c r="F602">
        <v>-243303</v>
      </c>
      <c r="G602" t="str">
        <f t="shared" si="9"/>
        <v>TESORERIA</v>
      </c>
    </row>
    <row r="603" spans="1:7" x14ac:dyDescent="0.25">
      <c r="A603">
        <v>602</v>
      </c>
      <c r="B603" s="29" t="s">
        <v>2874</v>
      </c>
      <c r="C603" s="29" t="s">
        <v>2688</v>
      </c>
      <c r="D603">
        <v>12336</v>
      </c>
      <c r="E603" t="s">
        <v>3412</v>
      </c>
      <c r="F603">
        <v>-2759</v>
      </c>
      <c r="G603" t="str">
        <f t="shared" si="9"/>
        <v>TESORERIA</v>
      </c>
    </row>
    <row r="604" spans="1:7" x14ac:dyDescent="0.25">
      <c r="A604">
        <v>603</v>
      </c>
      <c r="B604" s="30" t="s">
        <v>2874</v>
      </c>
      <c r="C604" s="29" t="s">
        <v>2874</v>
      </c>
      <c r="D604">
        <v>28588</v>
      </c>
      <c r="E604" t="s">
        <v>3412</v>
      </c>
      <c r="F604">
        <v>9339</v>
      </c>
      <c r="G604" t="str">
        <f t="shared" si="9"/>
        <v>TESORERIA</v>
      </c>
    </row>
    <row r="605" spans="1:7" x14ac:dyDescent="0.25">
      <c r="A605">
        <v>604</v>
      </c>
      <c r="B605" s="29" t="s">
        <v>2879</v>
      </c>
      <c r="C605" s="29" t="s">
        <v>2880</v>
      </c>
      <c r="D605">
        <v>24740</v>
      </c>
      <c r="E605" t="s">
        <v>3412</v>
      </c>
      <c r="F605">
        <v>-245150</v>
      </c>
      <c r="G605" t="str">
        <f t="shared" si="9"/>
        <v>TESORERIA</v>
      </c>
    </row>
    <row r="606" spans="1:7" x14ac:dyDescent="0.25">
      <c r="A606">
        <v>605</v>
      </c>
      <c r="B606" s="30" t="s">
        <v>2879</v>
      </c>
      <c r="C606" s="29" t="s">
        <v>2879</v>
      </c>
      <c r="D606">
        <v>24740</v>
      </c>
      <c r="E606" t="s">
        <v>3412</v>
      </c>
      <c r="F606">
        <v>88777</v>
      </c>
      <c r="G606" t="str">
        <f t="shared" si="9"/>
        <v>TESORERIA</v>
      </c>
    </row>
    <row r="607" spans="1:7" x14ac:dyDescent="0.25">
      <c r="A607">
        <v>606</v>
      </c>
      <c r="B607" s="29" t="s">
        <v>2883</v>
      </c>
      <c r="C607" s="29" t="s">
        <v>2884</v>
      </c>
      <c r="D607">
        <v>24024</v>
      </c>
      <c r="E607" t="s">
        <v>3412</v>
      </c>
      <c r="F607">
        <v>-59600</v>
      </c>
      <c r="G607" t="str">
        <f t="shared" si="9"/>
        <v>TESORERIA</v>
      </c>
    </row>
    <row r="608" spans="1:7" x14ac:dyDescent="0.25">
      <c r="A608">
        <v>607</v>
      </c>
      <c r="B608" s="30" t="s">
        <v>2883</v>
      </c>
      <c r="C608" s="29" t="s">
        <v>2883</v>
      </c>
      <c r="D608" t="s">
        <v>2886</v>
      </c>
      <c r="E608" t="s">
        <v>3410</v>
      </c>
      <c r="F608">
        <v>-326717</v>
      </c>
      <c r="G608" t="str">
        <f t="shared" si="9"/>
        <v>GIRO DIRECTO</v>
      </c>
    </row>
    <row r="609" spans="1:7" x14ac:dyDescent="0.25">
      <c r="A609">
        <v>608</v>
      </c>
      <c r="B609" s="29" t="s">
        <v>2887</v>
      </c>
      <c r="C609" s="29" t="s">
        <v>2888</v>
      </c>
      <c r="D609">
        <v>26101</v>
      </c>
      <c r="E609" t="s">
        <v>3412</v>
      </c>
      <c r="F609">
        <v>-32500</v>
      </c>
      <c r="G609" t="str">
        <f t="shared" si="9"/>
        <v>TESORERIA</v>
      </c>
    </row>
    <row r="610" spans="1:7" x14ac:dyDescent="0.25">
      <c r="A610">
        <v>609</v>
      </c>
      <c r="B610" s="29" t="s">
        <v>2887</v>
      </c>
      <c r="C610" s="29" t="s">
        <v>2889</v>
      </c>
      <c r="D610">
        <v>24847</v>
      </c>
      <c r="E610" t="s">
        <v>3412</v>
      </c>
      <c r="F610">
        <v>-71666</v>
      </c>
      <c r="G610" t="str">
        <f t="shared" si="9"/>
        <v>TESORERIA</v>
      </c>
    </row>
    <row r="611" spans="1:7" x14ac:dyDescent="0.25">
      <c r="A611">
        <v>610</v>
      </c>
      <c r="B611" s="29" t="s">
        <v>2887</v>
      </c>
      <c r="C611" s="29" t="s">
        <v>2890</v>
      </c>
      <c r="D611">
        <v>25788</v>
      </c>
      <c r="E611" t="s">
        <v>3412</v>
      </c>
      <c r="F611">
        <v>-100847</v>
      </c>
      <c r="G611" t="str">
        <f t="shared" si="9"/>
        <v>TESORERIA</v>
      </c>
    </row>
    <row r="612" spans="1:7" x14ac:dyDescent="0.25">
      <c r="A612">
        <v>611</v>
      </c>
      <c r="B612" s="29" t="s">
        <v>2887</v>
      </c>
      <c r="C612" s="29" t="s">
        <v>2891</v>
      </c>
      <c r="D612">
        <v>27519</v>
      </c>
      <c r="E612" t="s">
        <v>3412</v>
      </c>
      <c r="F612">
        <v>-157300</v>
      </c>
      <c r="G612" t="str">
        <f t="shared" si="9"/>
        <v>TESORERIA</v>
      </c>
    </row>
    <row r="613" spans="1:7" x14ac:dyDescent="0.25">
      <c r="A613">
        <v>612</v>
      </c>
      <c r="B613" s="29" t="s">
        <v>2887</v>
      </c>
      <c r="C613" s="29" t="s">
        <v>2883</v>
      </c>
      <c r="D613" t="s">
        <v>2886</v>
      </c>
      <c r="E613" t="s">
        <v>3410</v>
      </c>
      <c r="F613">
        <v>326717</v>
      </c>
      <c r="G613" t="str">
        <f t="shared" si="9"/>
        <v>GIRO DIRECTO</v>
      </c>
    </row>
    <row r="614" spans="1:7" x14ac:dyDescent="0.25">
      <c r="A614">
        <v>613</v>
      </c>
      <c r="B614" s="30" t="s">
        <v>2887</v>
      </c>
      <c r="C614" s="29" t="s">
        <v>2887</v>
      </c>
      <c r="D614">
        <v>27519</v>
      </c>
      <c r="E614" t="s">
        <v>3412</v>
      </c>
      <c r="F614">
        <v>35596</v>
      </c>
      <c r="G614" t="str">
        <f t="shared" si="9"/>
        <v>TESORERIA</v>
      </c>
    </row>
    <row r="615" spans="1:7" x14ac:dyDescent="0.25">
      <c r="A615">
        <v>614</v>
      </c>
      <c r="B615" s="29" t="s">
        <v>2892</v>
      </c>
      <c r="C615" s="29" t="s">
        <v>2893</v>
      </c>
      <c r="D615">
        <v>26223</v>
      </c>
      <c r="E615" t="s">
        <v>3412</v>
      </c>
      <c r="F615">
        <v>-13000</v>
      </c>
      <c r="G615" t="str">
        <f t="shared" si="9"/>
        <v>TESORERIA</v>
      </c>
    </row>
    <row r="616" spans="1:7" x14ac:dyDescent="0.25">
      <c r="A616">
        <v>615</v>
      </c>
      <c r="B616" s="30" t="s">
        <v>2892</v>
      </c>
      <c r="C616" s="29" t="s">
        <v>2892</v>
      </c>
      <c r="D616">
        <v>26223</v>
      </c>
      <c r="E616" t="s">
        <v>3412</v>
      </c>
      <c r="F616">
        <v>3250</v>
      </c>
      <c r="G616" t="str">
        <f t="shared" si="9"/>
        <v>TESORERIA</v>
      </c>
    </row>
    <row r="617" spans="1:7" x14ac:dyDescent="0.25">
      <c r="A617">
        <v>616</v>
      </c>
      <c r="B617" s="29" t="s">
        <v>2896</v>
      </c>
      <c r="C617" s="29" t="s">
        <v>2811</v>
      </c>
      <c r="D617">
        <v>24216</v>
      </c>
      <c r="E617" t="s">
        <v>3412</v>
      </c>
      <c r="F617">
        <v>-5749</v>
      </c>
      <c r="G617" t="str">
        <f t="shared" si="9"/>
        <v>TESORERIA</v>
      </c>
    </row>
    <row r="618" spans="1:7" x14ac:dyDescent="0.25">
      <c r="A618">
        <v>617</v>
      </c>
      <c r="B618" s="30" t="s">
        <v>2896</v>
      </c>
      <c r="C618" s="29" t="s">
        <v>2896</v>
      </c>
      <c r="D618">
        <v>24216</v>
      </c>
      <c r="E618" t="s">
        <v>3412</v>
      </c>
      <c r="F618">
        <v>2499</v>
      </c>
      <c r="G618" t="str">
        <f t="shared" si="9"/>
        <v>TESORERIA</v>
      </c>
    </row>
    <row r="619" spans="1:7" x14ac:dyDescent="0.25">
      <c r="A619">
        <v>618</v>
      </c>
      <c r="B619" s="29" t="s">
        <v>2899</v>
      </c>
      <c r="C619" s="29" t="s">
        <v>2826</v>
      </c>
      <c r="D619" t="s">
        <v>2828</v>
      </c>
      <c r="E619" t="s">
        <v>3410</v>
      </c>
      <c r="F619">
        <v>57600</v>
      </c>
      <c r="G619" t="str">
        <f t="shared" si="9"/>
        <v>GIRO DIRECTO</v>
      </c>
    </row>
    <row r="620" spans="1:7" x14ac:dyDescent="0.25">
      <c r="A620">
        <v>619</v>
      </c>
      <c r="B620" s="29" t="s">
        <v>2899</v>
      </c>
      <c r="C620" s="29" t="s">
        <v>2879</v>
      </c>
      <c r="D620">
        <v>24740</v>
      </c>
      <c r="E620" t="s">
        <v>3412</v>
      </c>
      <c r="F620">
        <v>-88777</v>
      </c>
      <c r="G620" t="str">
        <f t="shared" si="9"/>
        <v>TESORERIA</v>
      </c>
    </row>
    <row r="621" spans="1:7" x14ac:dyDescent="0.25">
      <c r="A621">
        <v>620</v>
      </c>
      <c r="B621" s="30" t="s">
        <v>2899</v>
      </c>
      <c r="C621" s="29" t="s">
        <v>2899</v>
      </c>
      <c r="D621">
        <v>24740</v>
      </c>
      <c r="E621" t="s">
        <v>3412</v>
      </c>
      <c r="F621">
        <v>31177</v>
      </c>
      <c r="G621" t="str">
        <f t="shared" si="9"/>
        <v>TESORERIA</v>
      </c>
    </row>
    <row r="622" spans="1:7" x14ac:dyDescent="0.25">
      <c r="A622">
        <v>621</v>
      </c>
      <c r="B622" s="29" t="s">
        <v>2900</v>
      </c>
      <c r="C622" s="29" t="s">
        <v>2680</v>
      </c>
      <c r="D622">
        <v>13267</v>
      </c>
      <c r="E622" t="s">
        <v>3412</v>
      </c>
      <c r="F622">
        <v>-2412066</v>
      </c>
      <c r="G622" t="str">
        <f t="shared" si="9"/>
        <v>TESORERIA</v>
      </c>
    </row>
    <row r="623" spans="1:7" x14ac:dyDescent="0.25">
      <c r="A623">
        <v>622</v>
      </c>
      <c r="B623" s="30" t="s">
        <v>2900</v>
      </c>
      <c r="C623" s="29" t="s">
        <v>2900</v>
      </c>
      <c r="D623">
        <v>13267</v>
      </c>
      <c r="E623" t="s">
        <v>3412</v>
      </c>
      <c r="F623">
        <v>2202466</v>
      </c>
      <c r="G623" t="str">
        <f t="shared" si="9"/>
        <v>TESORERIA</v>
      </c>
    </row>
    <row r="624" spans="1:7" x14ac:dyDescent="0.25">
      <c r="A624">
        <v>623</v>
      </c>
      <c r="B624" s="30" t="s">
        <v>2903</v>
      </c>
      <c r="C624" s="29" t="s">
        <v>2903</v>
      </c>
      <c r="D624" t="s">
        <v>2905</v>
      </c>
      <c r="E624" t="s">
        <v>3411</v>
      </c>
      <c r="F624">
        <v>-8164179</v>
      </c>
      <c r="G624" t="str">
        <f t="shared" si="9"/>
        <v>TESORERIA</v>
      </c>
    </row>
    <row r="625" spans="1:7" x14ac:dyDescent="0.25">
      <c r="A625">
        <v>624</v>
      </c>
      <c r="B625" s="30" t="s">
        <v>2906</v>
      </c>
      <c r="C625" s="29" t="s">
        <v>2906</v>
      </c>
      <c r="D625" t="s">
        <v>2908</v>
      </c>
      <c r="E625" t="s">
        <v>3411</v>
      </c>
      <c r="F625">
        <v>-7721558</v>
      </c>
      <c r="G625" t="str">
        <f t="shared" si="9"/>
        <v>TESORERIA</v>
      </c>
    </row>
    <row r="626" spans="1:7" x14ac:dyDescent="0.25">
      <c r="A626">
        <v>625</v>
      </c>
      <c r="B626" s="29" t="s">
        <v>2909</v>
      </c>
      <c r="C626" s="29" t="s">
        <v>2910</v>
      </c>
      <c r="D626">
        <v>36920</v>
      </c>
      <c r="E626" t="s">
        <v>3412</v>
      </c>
      <c r="F626">
        <v>-18185044</v>
      </c>
      <c r="G626" t="str">
        <f t="shared" si="9"/>
        <v>TESORERIA</v>
      </c>
    </row>
    <row r="627" spans="1:7" x14ac:dyDescent="0.25">
      <c r="A627">
        <v>626</v>
      </c>
      <c r="B627" s="30" t="s">
        <v>2909</v>
      </c>
      <c r="C627" s="29" t="s">
        <v>2909</v>
      </c>
      <c r="D627">
        <v>36920</v>
      </c>
      <c r="E627" t="s">
        <v>3412</v>
      </c>
      <c r="F627">
        <v>333080</v>
      </c>
      <c r="G627" t="str">
        <f t="shared" si="9"/>
        <v>TESORERIA</v>
      </c>
    </row>
    <row r="628" spans="1:7" x14ac:dyDescent="0.25">
      <c r="A628">
        <v>627</v>
      </c>
      <c r="B628" s="29" t="s">
        <v>2913</v>
      </c>
      <c r="C628" s="29" t="s">
        <v>2914</v>
      </c>
      <c r="D628">
        <v>36931</v>
      </c>
      <c r="E628" t="s">
        <v>3412</v>
      </c>
      <c r="F628">
        <v>-2657269</v>
      </c>
      <c r="G628" t="str">
        <f t="shared" si="9"/>
        <v>TESORERIA</v>
      </c>
    </row>
    <row r="629" spans="1:7" x14ac:dyDescent="0.25">
      <c r="A629">
        <v>628</v>
      </c>
      <c r="B629" s="30" t="s">
        <v>2913</v>
      </c>
      <c r="C629" s="29" t="s">
        <v>2913</v>
      </c>
      <c r="D629" t="s">
        <v>2489</v>
      </c>
      <c r="E629" t="s">
        <v>3410</v>
      </c>
      <c r="F629">
        <v>-16328521</v>
      </c>
      <c r="G629" t="str">
        <f t="shared" si="9"/>
        <v>GIRO DIRECTO</v>
      </c>
    </row>
    <row r="630" spans="1:7" x14ac:dyDescent="0.25">
      <c r="A630">
        <v>629</v>
      </c>
      <c r="B630" s="29" t="s">
        <v>2916</v>
      </c>
      <c r="C630" s="29" t="s">
        <v>2917</v>
      </c>
      <c r="D630">
        <v>24040</v>
      </c>
      <c r="E630" t="s">
        <v>3412</v>
      </c>
      <c r="F630">
        <v>-13000</v>
      </c>
      <c r="G630" t="str">
        <f t="shared" si="9"/>
        <v>TESORERIA</v>
      </c>
    </row>
    <row r="631" spans="1:7" x14ac:dyDescent="0.25">
      <c r="A631">
        <v>630</v>
      </c>
      <c r="B631" s="30" t="s">
        <v>2916</v>
      </c>
      <c r="C631" s="29" t="s">
        <v>2916</v>
      </c>
      <c r="D631" t="s">
        <v>2919</v>
      </c>
      <c r="E631" t="s">
        <v>3410</v>
      </c>
      <c r="F631">
        <v>0</v>
      </c>
      <c r="G631" t="str">
        <f t="shared" si="9"/>
        <v>GIRO DIRECTO</v>
      </c>
    </row>
    <row r="632" spans="1:7" x14ac:dyDescent="0.25">
      <c r="A632">
        <v>631</v>
      </c>
      <c r="B632" s="29" t="s">
        <v>2920</v>
      </c>
      <c r="C632" s="29" t="s">
        <v>2921</v>
      </c>
      <c r="D632">
        <v>26356</v>
      </c>
      <c r="E632" t="s">
        <v>3412</v>
      </c>
      <c r="F632">
        <v>-26000</v>
      </c>
      <c r="G632" t="str">
        <f t="shared" si="9"/>
        <v>TESORERIA</v>
      </c>
    </row>
    <row r="633" spans="1:7" x14ac:dyDescent="0.25">
      <c r="A633">
        <v>632</v>
      </c>
      <c r="B633" s="29" t="s">
        <v>2920</v>
      </c>
      <c r="C633" s="29" t="s">
        <v>2922</v>
      </c>
      <c r="D633">
        <v>24681</v>
      </c>
      <c r="E633" t="s">
        <v>3412</v>
      </c>
      <c r="F633">
        <v>-109700</v>
      </c>
      <c r="G633" t="str">
        <f t="shared" si="9"/>
        <v>TESORERIA</v>
      </c>
    </row>
    <row r="634" spans="1:7" x14ac:dyDescent="0.25">
      <c r="A634">
        <v>633</v>
      </c>
      <c r="B634" s="29" t="s">
        <v>2920</v>
      </c>
      <c r="C634" s="29" t="s">
        <v>2923</v>
      </c>
      <c r="D634">
        <v>24102</v>
      </c>
      <c r="E634" t="s">
        <v>3412</v>
      </c>
      <c r="F634">
        <v>-59600</v>
      </c>
      <c r="G634" t="str">
        <f t="shared" si="9"/>
        <v>TESORERIA</v>
      </c>
    </row>
    <row r="635" spans="1:7" x14ac:dyDescent="0.25">
      <c r="A635">
        <v>634</v>
      </c>
      <c r="B635" s="29" t="s">
        <v>2920</v>
      </c>
      <c r="C635" s="29" t="s">
        <v>2924</v>
      </c>
      <c r="D635">
        <v>24174</v>
      </c>
      <c r="E635" t="s">
        <v>3412</v>
      </c>
      <c r="F635">
        <v>-63914</v>
      </c>
      <c r="G635" t="str">
        <f t="shared" si="9"/>
        <v>TESORERIA</v>
      </c>
    </row>
    <row r="636" spans="1:7" x14ac:dyDescent="0.25">
      <c r="A636">
        <v>635</v>
      </c>
      <c r="B636" s="29" t="s">
        <v>2920</v>
      </c>
      <c r="C636" s="29" t="s">
        <v>2925</v>
      </c>
      <c r="D636">
        <v>24236</v>
      </c>
      <c r="E636" t="s">
        <v>3412</v>
      </c>
      <c r="F636">
        <v>-271323</v>
      </c>
      <c r="G636" t="str">
        <f t="shared" si="9"/>
        <v>TESORERIA</v>
      </c>
    </row>
    <row r="637" spans="1:7" x14ac:dyDescent="0.25">
      <c r="A637">
        <v>636</v>
      </c>
      <c r="B637" s="29" t="s">
        <v>2920</v>
      </c>
      <c r="C637" s="29" t="s">
        <v>2926</v>
      </c>
      <c r="D637">
        <v>24271</v>
      </c>
      <c r="E637" t="s">
        <v>3412</v>
      </c>
      <c r="F637">
        <v>-63914</v>
      </c>
      <c r="G637" t="str">
        <f t="shared" si="9"/>
        <v>TESORERIA</v>
      </c>
    </row>
    <row r="638" spans="1:7" x14ac:dyDescent="0.25">
      <c r="A638">
        <v>637</v>
      </c>
      <c r="B638" s="29" t="s">
        <v>2920</v>
      </c>
      <c r="C638" s="29" t="s">
        <v>2927</v>
      </c>
      <c r="D638">
        <v>24361</v>
      </c>
      <c r="E638" t="s">
        <v>3412</v>
      </c>
      <c r="F638">
        <v>-115014</v>
      </c>
      <c r="G638" t="str">
        <f t="shared" si="9"/>
        <v>TESORERIA</v>
      </c>
    </row>
    <row r="639" spans="1:7" x14ac:dyDescent="0.25">
      <c r="A639">
        <v>638</v>
      </c>
      <c r="B639" s="29" t="s">
        <v>2920</v>
      </c>
      <c r="C639" s="29" t="s">
        <v>2928</v>
      </c>
      <c r="D639">
        <v>25177</v>
      </c>
      <c r="E639" t="s">
        <v>3412</v>
      </c>
      <c r="F639">
        <v>-59600</v>
      </c>
      <c r="G639" t="str">
        <f t="shared" si="9"/>
        <v>TESORERIA</v>
      </c>
    </row>
    <row r="640" spans="1:7" x14ac:dyDescent="0.25">
      <c r="A640">
        <v>639</v>
      </c>
      <c r="B640" s="29" t="s">
        <v>2920</v>
      </c>
      <c r="C640" s="29" t="s">
        <v>2929</v>
      </c>
      <c r="D640">
        <v>25184</v>
      </c>
      <c r="E640" t="s">
        <v>3412</v>
      </c>
      <c r="F640">
        <v>-59600</v>
      </c>
      <c r="G640" t="str">
        <f t="shared" si="9"/>
        <v>TESORERIA</v>
      </c>
    </row>
    <row r="641" spans="1:7" x14ac:dyDescent="0.25">
      <c r="A641">
        <v>640</v>
      </c>
      <c r="B641" s="29" t="s">
        <v>2920</v>
      </c>
      <c r="C641" s="29" t="s">
        <v>2930</v>
      </c>
      <c r="D641">
        <v>25536</v>
      </c>
      <c r="E641" t="s">
        <v>3412</v>
      </c>
      <c r="F641">
        <v>-126300</v>
      </c>
      <c r="G641" t="str">
        <f t="shared" si="9"/>
        <v>TESORERIA</v>
      </c>
    </row>
    <row r="642" spans="1:7" x14ac:dyDescent="0.25">
      <c r="A642">
        <v>641</v>
      </c>
      <c r="B642" s="29" t="s">
        <v>2920</v>
      </c>
      <c r="C642" s="29" t="s">
        <v>2931</v>
      </c>
      <c r="D642">
        <v>25557</v>
      </c>
      <c r="E642" t="s">
        <v>3412</v>
      </c>
      <c r="F642">
        <v>-97480</v>
      </c>
      <c r="G642" t="str">
        <f t="shared" si="9"/>
        <v>TESORERIA</v>
      </c>
    </row>
    <row r="643" spans="1:7" x14ac:dyDescent="0.25">
      <c r="A643">
        <v>642</v>
      </c>
      <c r="B643" s="29" t="s">
        <v>2920</v>
      </c>
      <c r="C643" s="29" t="s">
        <v>2932</v>
      </c>
      <c r="D643">
        <v>25599</v>
      </c>
      <c r="E643" t="s">
        <v>3412</v>
      </c>
      <c r="F643">
        <v>-59600</v>
      </c>
      <c r="G643" t="str">
        <f t="shared" ref="G643:G706" si="10">IF(LEFT(D643,3)="MPS","GIRO DIRECTO",IF(LEFT(D643,5)="ADRES","PAGO ADRES","TESORERIA"))</f>
        <v>TESORERIA</v>
      </c>
    </row>
    <row r="644" spans="1:7" x14ac:dyDescent="0.25">
      <c r="A644">
        <v>643</v>
      </c>
      <c r="B644" s="29" t="s">
        <v>2920</v>
      </c>
      <c r="C644" s="29" t="s">
        <v>2933</v>
      </c>
      <c r="D644">
        <v>25790</v>
      </c>
      <c r="E644" t="s">
        <v>3412</v>
      </c>
      <c r="F644">
        <v>-59600</v>
      </c>
      <c r="G644" t="str">
        <f t="shared" si="10"/>
        <v>TESORERIA</v>
      </c>
    </row>
    <row r="645" spans="1:7" x14ac:dyDescent="0.25">
      <c r="A645">
        <v>644</v>
      </c>
      <c r="B645" s="29" t="s">
        <v>2920</v>
      </c>
      <c r="C645" s="29" t="s">
        <v>2934</v>
      </c>
      <c r="D645">
        <v>25882</v>
      </c>
      <c r="E645" t="s">
        <v>3412</v>
      </c>
      <c r="F645">
        <v>-197241</v>
      </c>
      <c r="G645" t="str">
        <f t="shared" si="10"/>
        <v>TESORERIA</v>
      </c>
    </row>
    <row r="646" spans="1:7" x14ac:dyDescent="0.25">
      <c r="A646">
        <v>645</v>
      </c>
      <c r="B646" s="29" t="s">
        <v>2920</v>
      </c>
      <c r="C646" s="29" t="s">
        <v>2935</v>
      </c>
      <c r="D646">
        <v>25932</v>
      </c>
      <c r="E646" t="s">
        <v>3412</v>
      </c>
      <c r="F646">
        <v>-195415</v>
      </c>
      <c r="G646" t="str">
        <f t="shared" si="10"/>
        <v>TESORERIA</v>
      </c>
    </row>
    <row r="647" spans="1:7" x14ac:dyDescent="0.25">
      <c r="A647">
        <v>646</v>
      </c>
      <c r="B647" s="29" t="s">
        <v>2920</v>
      </c>
      <c r="C647" s="29" t="s">
        <v>2936</v>
      </c>
      <c r="D647">
        <v>26022</v>
      </c>
      <c r="E647" t="s">
        <v>3412</v>
      </c>
      <c r="F647">
        <v>-98900</v>
      </c>
      <c r="G647" t="str">
        <f t="shared" si="10"/>
        <v>TESORERIA</v>
      </c>
    </row>
    <row r="648" spans="1:7" x14ac:dyDescent="0.25">
      <c r="A648">
        <v>647</v>
      </c>
      <c r="B648" s="29" t="s">
        <v>2920</v>
      </c>
      <c r="C648" s="29" t="s">
        <v>2937</v>
      </c>
      <c r="D648">
        <v>26249</v>
      </c>
      <c r="E648" t="s">
        <v>3412</v>
      </c>
      <c r="F648">
        <v>-128739</v>
      </c>
      <c r="G648" t="str">
        <f t="shared" si="10"/>
        <v>TESORERIA</v>
      </c>
    </row>
    <row r="649" spans="1:7" x14ac:dyDescent="0.25">
      <c r="A649">
        <v>648</v>
      </c>
      <c r="B649" s="29" t="s">
        <v>2920</v>
      </c>
      <c r="C649" s="29" t="s">
        <v>2938</v>
      </c>
      <c r="D649">
        <v>26297</v>
      </c>
      <c r="E649" t="s">
        <v>3412</v>
      </c>
      <c r="F649">
        <v>-126800</v>
      </c>
      <c r="G649" t="str">
        <f t="shared" si="10"/>
        <v>TESORERIA</v>
      </c>
    </row>
    <row r="650" spans="1:7" x14ac:dyDescent="0.25">
      <c r="A650">
        <v>649</v>
      </c>
      <c r="B650" s="29" t="s">
        <v>2920</v>
      </c>
      <c r="C650" s="29" t="s">
        <v>2939</v>
      </c>
      <c r="D650">
        <v>25480</v>
      </c>
      <c r="E650" t="s">
        <v>3412</v>
      </c>
      <c r="F650">
        <v>-2197024</v>
      </c>
      <c r="G650" t="str">
        <f t="shared" si="10"/>
        <v>TESORERIA</v>
      </c>
    </row>
    <row r="651" spans="1:7" x14ac:dyDescent="0.25">
      <c r="A651">
        <v>650</v>
      </c>
      <c r="B651" s="29" t="s">
        <v>2920</v>
      </c>
      <c r="C651" s="29" t="s">
        <v>2940</v>
      </c>
      <c r="D651">
        <v>25497</v>
      </c>
      <c r="E651" t="s">
        <v>3412</v>
      </c>
      <c r="F651">
        <v>-749338</v>
      </c>
      <c r="G651" t="str">
        <f t="shared" si="10"/>
        <v>TESORERIA</v>
      </c>
    </row>
    <row r="652" spans="1:7" x14ac:dyDescent="0.25">
      <c r="A652">
        <v>651</v>
      </c>
      <c r="B652" s="29" t="s">
        <v>2920</v>
      </c>
      <c r="C652" s="29" t="s">
        <v>2941</v>
      </c>
      <c r="D652">
        <v>26212</v>
      </c>
      <c r="E652" t="s">
        <v>3412</v>
      </c>
      <c r="F652">
        <v>-507110</v>
      </c>
      <c r="G652" t="str">
        <f t="shared" si="10"/>
        <v>TESORERIA</v>
      </c>
    </row>
    <row r="653" spans="1:7" x14ac:dyDescent="0.25">
      <c r="A653">
        <v>652</v>
      </c>
      <c r="B653" s="29" t="s">
        <v>2920</v>
      </c>
      <c r="C653" s="29" t="s">
        <v>2942</v>
      </c>
      <c r="D653">
        <v>13611</v>
      </c>
      <c r="E653" t="s">
        <v>3412</v>
      </c>
      <c r="F653">
        <v>-57600</v>
      </c>
      <c r="G653" t="str">
        <f t="shared" si="10"/>
        <v>TESORERIA</v>
      </c>
    </row>
    <row r="654" spans="1:7" x14ac:dyDescent="0.25">
      <c r="A654">
        <v>653</v>
      </c>
      <c r="B654" s="29" t="s">
        <v>2920</v>
      </c>
      <c r="C654" s="29" t="s">
        <v>2943</v>
      </c>
      <c r="D654">
        <v>13633</v>
      </c>
      <c r="E654" t="s">
        <v>3412</v>
      </c>
      <c r="F654">
        <v>-113257</v>
      </c>
      <c r="G654" t="str">
        <f t="shared" si="10"/>
        <v>TESORERIA</v>
      </c>
    </row>
    <row r="655" spans="1:7" x14ac:dyDescent="0.25">
      <c r="A655">
        <v>654</v>
      </c>
      <c r="B655" s="29" t="s">
        <v>2920</v>
      </c>
      <c r="C655" s="29" t="s">
        <v>2944</v>
      </c>
      <c r="D655">
        <v>13669</v>
      </c>
      <c r="E655" t="s">
        <v>3412</v>
      </c>
      <c r="F655">
        <v>-57600</v>
      </c>
      <c r="G655" t="str">
        <f t="shared" si="10"/>
        <v>TESORERIA</v>
      </c>
    </row>
    <row r="656" spans="1:7" x14ac:dyDescent="0.25">
      <c r="A656">
        <v>655</v>
      </c>
      <c r="B656" s="29" t="s">
        <v>2920</v>
      </c>
      <c r="C656" s="29" t="s">
        <v>2945</v>
      </c>
      <c r="D656">
        <v>14098</v>
      </c>
      <c r="E656" t="s">
        <v>3412</v>
      </c>
      <c r="F656">
        <v>-100100</v>
      </c>
      <c r="G656" t="str">
        <f t="shared" si="10"/>
        <v>TESORERIA</v>
      </c>
    </row>
    <row r="657" spans="1:7" x14ac:dyDescent="0.25">
      <c r="A657">
        <v>656</v>
      </c>
      <c r="B657" s="29" t="s">
        <v>2920</v>
      </c>
      <c r="C657" s="29" t="s">
        <v>2946</v>
      </c>
      <c r="D657">
        <v>14398</v>
      </c>
      <c r="E657" t="s">
        <v>3412</v>
      </c>
      <c r="F657">
        <v>-57600</v>
      </c>
      <c r="G657" t="str">
        <f t="shared" si="10"/>
        <v>TESORERIA</v>
      </c>
    </row>
    <row r="658" spans="1:7" x14ac:dyDescent="0.25">
      <c r="A658">
        <v>657</v>
      </c>
      <c r="B658" s="29" t="s">
        <v>2920</v>
      </c>
      <c r="C658" s="29" t="s">
        <v>2947</v>
      </c>
      <c r="D658">
        <v>14459</v>
      </c>
      <c r="E658" t="s">
        <v>3412</v>
      </c>
      <c r="F658">
        <v>-57600</v>
      </c>
      <c r="G658" t="str">
        <f t="shared" si="10"/>
        <v>TESORERIA</v>
      </c>
    </row>
    <row r="659" spans="1:7" x14ac:dyDescent="0.25">
      <c r="A659">
        <v>658</v>
      </c>
      <c r="B659" s="29" t="s">
        <v>2920</v>
      </c>
      <c r="C659" s="29" t="s">
        <v>2948</v>
      </c>
      <c r="D659">
        <v>14867</v>
      </c>
      <c r="E659" t="s">
        <v>3412</v>
      </c>
      <c r="F659">
        <v>-59689</v>
      </c>
      <c r="G659" t="str">
        <f t="shared" si="10"/>
        <v>TESORERIA</v>
      </c>
    </row>
    <row r="660" spans="1:7" x14ac:dyDescent="0.25">
      <c r="A660">
        <v>659</v>
      </c>
      <c r="B660" s="29" t="s">
        <v>2920</v>
      </c>
      <c r="C660" s="29" t="s">
        <v>2949</v>
      </c>
      <c r="D660">
        <v>14875</v>
      </c>
      <c r="E660" t="s">
        <v>3412</v>
      </c>
      <c r="F660">
        <v>-176768</v>
      </c>
      <c r="G660" t="str">
        <f t="shared" si="10"/>
        <v>TESORERIA</v>
      </c>
    </row>
    <row r="661" spans="1:7" x14ac:dyDescent="0.25">
      <c r="A661">
        <v>660</v>
      </c>
      <c r="B661" s="29" t="s">
        <v>2920</v>
      </c>
      <c r="C661" s="29" t="s">
        <v>2950</v>
      </c>
      <c r="D661">
        <v>14996</v>
      </c>
      <c r="E661" t="s">
        <v>3412</v>
      </c>
      <c r="F661">
        <v>-57600</v>
      </c>
      <c r="G661" t="str">
        <f t="shared" si="10"/>
        <v>TESORERIA</v>
      </c>
    </row>
    <row r="662" spans="1:7" x14ac:dyDescent="0.25">
      <c r="A662">
        <v>661</v>
      </c>
      <c r="B662" s="29" t="s">
        <v>2920</v>
      </c>
      <c r="C662" s="29" t="s">
        <v>2951</v>
      </c>
      <c r="D662">
        <v>15298</v>
      </c>
      <c r="E662" t="s">
        <v>3412</v>
      </c>
      <c r="F662">
        <v>-125081</v>
      </c>
      <c r="G662" t="str">
        <f t="shared" si="10"/>
        <v>TESORERIA</v>
      </c>
    </row>
    <row r="663" spans="1:7" x14ac:dyDescent="0.25">
      <c r="A663">
        <v>662</v>
      </c>
      <c r="B663" s="29" t="s">
        <v>2920</v>
      </c>
      <c r="C663" s="29" t="s">
        <v>2952</v>
      </c>
      <c r="D663">
        <v>15328</v>
      </c>
      <c r="E663" t="s">
        <v>3412</v>
      </c>
      <c r="F663">
        <v>-141017</v>
      </c>
      <c r="G663" t="str">
        <f t="shared" si="10"/>
        <v>TESORERIA</v>
      </c>
    </row>
    <row r="664" spans="1:7" x14ac:dyDescent="0.25">
      <c r="A664">
        <v>663</v>
      </c>
      <c r="B664" s="29" t="s">
        <v>2920</v>
      </c>
      <c r="C664" s="29" t="s">
        <v>2953</v>
      </c>
      <c r="D664">
        <v>15370</v>
      </c>
      <c r="E664" t="s">
        <v>3412</v>
      </c>
      <c r="F664">
        <v>-109786</v>
      </c>
      <c r="G664" t="str">
        <f t="shared" si="10"/>
        <v>TESORERIA</v>
      </c>
    </row>
    <row r="665" spans="1:7" x14ac:dyDescent="0.25">
      <c r="A665">
        <v>664</v>
      </c>
      <c r="B665" s="29" t="s">
        <v>2920</v>
      </c>
      <c r="C665" s="29" t="s">
        <v>2954</v>
      </c>
      <c r="D665">
        <v>15754</v>
      </c>
      <c r="E665" t="s">
        <v>3412</v>
      </c>
      <c r="F665">
        <v>-63107</v>
      </c>
      <c r="G665" t="str">
        <f t="shared" si="10"/>
        <v>TESORERIA</v>
      </c>
    </row>
    <row r="666" spans="1:7" x14ac:dyDescent="0.25">
      <c r="A666">
        <v>665</v>
      </c>
      <c r="B666" s="29" t="s">
        <v>2920</v>
      </c>
      <c r="C666" s="29" t="s">
        <v>2955</v>
      </c>
      <c r="D666">
        <v>15806</v>
      </c>
      <c r="E666" t="s">
        <v>3412</v>
      </c>
      <c r="F666">
        <v>-57600</v>
      </c>
      <c r="G666" t="str">
        <f t="shared" si="10"/>
        <v>TESORERIA</v>
      </c>
    </row>
    <row r="667" spans="1:7" x14ac:dyDescent="0.25">
      <c r="A667">
        <v>666</v>
      </c>
      <c r="B667" s="29" t="s">
        <v>2920</v>
      </c>
      <c r="C667" s="29" t="s">
        <v>2956</v>
      </c>
      <c r="D667">
        <v>15947</v>
      </c>
      <c r="E667" t="s">
        <v>3412</v>
      </c>
      <c r="F667">
        <v>-132184</v>
      </c>
      <c r="G667" t="str">
        <f t="shared" si="10"/>
        <v>TESORERIA</v>
      </c>
    </row>
    <row r="668" spans="1:7" x14ac:dyDescent="0.25">
      <c r="A668">
        <v>667</v>
      </c>
      <c r="B668" s="29" t="s">
        <v>2920</v>
      </c>
      <c r="C668" s="29" t="s">
        <v>2957</v>
      </c>
      <c r="D668">
        <v>15948</v>
      </c>
      <c r="E668" t="s">
        <v>3412</v>
      </c>
      <c r="F668">
        <v>-132023</v>
      </c>
      <c r="G668" t="str">
        <f t="shared" si="10"/>
        <v>TESORERIA</v>
      </c>
    </row>
    <row r="669" spans="1:7" x14ac:dyDescent="0.25">
      <c r="A669">
        <v>668</v>
      </c>
      <c r="B669" s="29" t="s">
        <v>2920</v>
      </c>
      <c r="C669" s="29" t="s">
        <v>2958</v>
      </c>
      <c r="D669">
        <v>31445</v>
      </c>
      <c r="E669" t="s">
        <v>3412</v>
      </c>
      <c r="F669">
        <v>-1870259</v>
      </c>
      <c r="G669" t="str">
        <f t="shared" si="10"/>
        <v>TESORERIA</v>
      </c>
    </row>
    <row r="670" spans="1:7" x14ac:dyDescent="0.25">
      <c r="A670">
        <v>669</v>
      </c>
      <c r="B670" s="29" t="s">
        <v>2920</v>
      </c>
      <c r="C670" s="29" t="s">
        <v>2959</v>
      </c>
      <c r="D670">
        <v>32423</v>
      </c>
      <c r="E670" t="s">
        <v>3412</v>
      </c>
      <c r="F670">
        <v>-3817959</v>
      </c>
      <c r="G670" t="str">
        <f t="shared" si="10"/>
        <v>TESORERIA</v>
      </c>
    </row>
    <row r="671" spans="1:7" x14ac:dyDescent="0.25">
      <c r="A671">
        <v>670</v>
      </c>
      <c r="B671" s="29" t="s">
        <v>2920</v>
      </c>
      <c r="C671" s="29" t="s">
        <v>2960</v>
      </c>
      <c r="D671">
        <v>32471</v>
      </c>
      <c r="E671" t="s">
        <v>3412</v>
      </c>
      <c r="F671">
        <v>-82544</v>
      </c>
      <c r="G671" t="str">
        <f t="shared" si="10"/>
        <v>TESORERIA</v>
      </c>
    </row>
    <row r="672" spans="1:7" x14ac:dyDescent="0.25">
      <c r="A672">
        <v>671</v>
      </c>
      <c r="B672" s="29" t="s">
        <v>2920</v>
      </c>
      <c r="C672" s="29" t="s">
        <v>2961</v>
      </c>
      <c r="D672">
        <v>32748</v>
      </c>
      <c r="E672" t="s">
        <v>3412</v>
      </c>
      <c r="F672">
        <v>-141066</v>
      </c>
      <c r="G672" t="str">
        <f t="shared" si="10"/>
        <v>TESORERIA</v>
      </c>
    </row>
    <row r="673" spans="1:7" x14ac:dyDescent="0.25">
      <c r="A673">
        <v>672</v>
      </c>
      <c r="B673" s="29" t="s">
        <v>2920</v>
      </c>
      <c r="C673" s="29" t="s">
        <v>2962</v>
      </c>
      <c r="D673">
        <v>30018</v>
      </c>
      <c r="E673" t="s">
        <v>3412</v>
      </c>
      <c r="F673">
        <v>-26000</v>
      </c>
      <c r="G673" t="str">
        <f t="shared" si="10"/>
        <v>TESORERIA</v>
      </c>
    </row>
    <row r="674" spans="1:7" x14ac:dyDescent="0.25">
      <c r="A674">
        <v>673</v>
      </c>
      <c r="B674" s="29" t="s">
        <v>2920</v>
      </c>
      <c r="C674" s="29" t="s">
        <v>2963</v>
      </c>
      <c r="D674">
        <v>30167</v>
      </c>
      <c r="E674" t="s">
        <v>3412</v>
      </c>
      <c r="F674">
        <v>-13000</v>
      </c>
      <c r="G674" t="str">
        <f t="shared" si="10"/>
        <v>TESORERIA</v>
      </c>
    </row>
    <row r="675" spans="1:7" x14ac:dyDescent="0.25">
      <c r="A675">
        <v>674</v>
      </c>
      <c r="B675" s="29" t="s">
        <v>2920</v>
      </c>
      <c r="C675" s="29" t="s">
        <v>2964</v>
      </c>
      <c r="D675">
        <v>30168</v>
      </c>
      <c r="E675" t="s">
        <v>3412</v>
      </c>
      <c r="F675">
        <v>-13000</v>
      </c>
      <c r="G675" t="str">
        <f t="shared" si="10"/>
        <v>TESORERIA</v>
      </c>
    </row>
    <row r="676" spans="1:7" x14ac:dyDescent="0.25">
      <c r="A676">
        <v>675</v>
      </c>
      <c r="B676" s="29" t="s">
        <v>2920</v>
      </c>
      <c r="C676" s="29" t="s">
        <v>2965</v>
      </c>
      <c r="D676">
        <v>30357</v>
      </c>
      <c r="E676" t="s">
        <v>3412</v>
      </c>
      <c r="F676">
        <v>-6500</v>
      </c>
      <c r="G676" t="str">
        <f t="shared" si="10"/>
        <v>TESORERIA</v>
      </c>
    </row>
    <row r="677" spans="1:7" x14ac:dyDescent="0.25">
      <c r="A677">
        <v>676</v>
      </c>
      <c r="B677" s="29" t="s">
        <v>2920</v>
      </c>
      <c r="C677" s="29" t="s">
        <v>2966</v>
      </c>
      <c r="D677">
        <v>30526</v>
      </c>
      <c r="E677" t="s">
        <v>3412</v>
      </c>
      <c r="F677">
        <v>-26000</v>
      </c>
      <c r="G677" t="str">
        <f t="shared" si="10"/>
        <v>TESORERIA</v>
      </c>
    </row>
    <row r="678" spans="1:7" x14ac:dyDescent="0.25">
      <c r="A678">
        <v>677</v>
      </c>
      <c r="B678" s="29" t="s">
        <v>2920</v>
      </c>
      <c r="C678" s="29" t="s">
        <v>2967</v>
      </c>
      <c r="D678">
        <v>30686</v>
      </c>
      <c r="E678" t="s">
        <v>3412</v>
      </c>
      <c r="F678">
        <v>-26000</v>
      </c>
      <c r="G678" t="str">
        <f t="shared" si="10"/>
        <v>TESORERIA</v>
      </c>
    </row>
    <row r="679" spans="1:7" x14ac:dyDescent="0.25">
      <c r="A679">
        <v>678</v>
      </c>
      <c r="B679" s="29" t="s">
        <v>2920</v>
      </c>
      <c r="C679" s="29" t="s">
        <v>2968</v>
      </c>
      <c r="D679">
        <v>31197</v>
      </c>
      <c r="E679" t="s">
        <v>3412</v>
      </c>
      <c r="F679">
        <v>-26000</v>
      </c>
      <c r="G679" t="str">
        <f t="shared" si="10"/>
        <v>TESORERIA</v>
      </c>
    </row>
    <row r="680" spans="1:7" x14ac:dyDescent="0.25">
      <c r="A680">
        <v>679</v>
      </c>
      <c r="B680" s="29" t="s">
        <v>2920</v>
      </c>
      <c r="C680" s="29" t="s">
        <v>2969</v>
      </c>
      <c r="D680">
        <v>31848</v>
      </c>
      <c r="E680" t="s">
        <v>3412</v>
      </c>
      <c r="F680">
        <v>-6500</v>
      </c>
      <c r="G680" t="str">
        <f t="shared" si="10"/>
        <v>TESORERIA</v>
      </c>
    </row>
    <row r="681" spans="1:7" x14ac:dyDescent="0.25">
      <c r="A681">
        <v>680</v>
      </c>
      <c r="B681" s="29" t="s">
        <v>2920</v>
      </c>
      <c r="C681" s="29" t="s">
        <v>2970</v>
      </c>
      <c r="D681">
        <v>31855</v>
      </c>
      <c r="E681" t="s">
        <v>3412</v>
      </c>
      <c r="F681">
        <v>-6500</v>
      </c>
      <c r="G681" t="str">
        <f t="shared" si="10"/>
        <v>TESORERIA</v>
      </c>
    </row>
    <row r="682" spans="1:7" x14ac:dyDescent="0.25">
      <c r="A682">
        <v>681</v>
      </c>
      <c r="B682" s="29" t="s">
        <v>2920</v>
      </c>
      <c r="C682" s="29" t="s">
        <v>2971</v>
      </c>
      <c r="D682">
        <v>31919</v>
      </c>
      <c r="E682" t="s">
        <v>3412</v>
      </c>
      <c r="F682">
        <v>-6500</v>
      </c>
      <c r="G682" t="str">
        <f t="shared" si="10"/>
        <v>TESORERIA</v>
      </c>
    </row>
    <row r="683" spans="1:7" x14ac:dyDescent="0.25">
      <c r="A683">
        <v>682</v>
      </c>
      <c r="B683" s="29" t="s">
        <v>2920</v>
      </c>
      <c r="C683" s="29" t="s">
        <v>2972</v>
      </c>
      <c r="D683">
        <v>31927</v>
      </c>
      <c r="E683" t="s">
        <v>3412</v>
      </c>
      <c r="F683">
        <v>-6500</v>
      </c>
      <c r="G683" t="str">
        <f t="shared" si="10"/>
        <v>TESORERIA</v>
      </c>
    </row>
    <row r="684" spans="1:7" x14ac:dyDescent="0.25">
      <c r="A684">
        <v>683</v>
      </c>
      <c r="B684" s="29" t="s">
        <v>2920</v>
      </c>
      <c r="C684" s="29" t="s">
        <v>2973</v>
      </c>
      <c r="D684">
        <v>31946</v>
      </c>
      <c r="E684" t="s">
        <v>3412</v>
      </c>
      <c r="F684">
        <v>-6500</v>
      </c>
      <c r="G684" t="str">
        <f t="shared" si="10"/>
        <v>TESORERIA</v>
      </c>
    </row>
    <row r="685" spans="1:7" x14ac:dyDescent="0.25">
      <c r="A685">
        <v>684</v>
      </c>
      <c r="B685" s="29" t="s">
        <v>2920</v>
      </c>
      <c r="C685" s="29" t="s">
        <v>2840</v>
      </c>
      <c r="D685">
        <v>15126</v>
      </c>
      <c r="E685" t="s">
        <v>3412</v>
      </c>
      <c r="F685">
        <v>-41350</v>
      </c>
      <c r="G685" t="str">
        <f t="shared" si="10"/>
        <v>TESORERIA</v>
      </c>
    </row>
    <row r="686" spans="1:7" x14ac:dyDescent="0.25">
      <c r="A686">
        <v>685</v>
      </c>
      <c r="B686" s="29" t="s">
        <v>2920</v>
      </c>
      <c r="C686" s="29" t="s">
        <v>2844</v>
      </c>
      <c r="D686">
        <v>28535</v>
      </c>
      <c r="E686" t="s">
        <v>3412</v>
      </c>
      <c r="F686">
        <v>-4257</v>
      </c>
      <c r="G686" t="str">
        <f t="shared" si="10"/>
        <v>TESORERIA</v>
      </c>
    </row>
    <row r="687" spans="1:7" x14ac:dyDescent="0.25">
      <c r="A687">
        <v>686</v>
      </c>
      <c r="B687" s="29" t="s">
        <v>2920</v>
      </c>
      <c r="C687" s="29" t="s">
        <v>2896</v>
      </c>
      <c r="D687">
        <v>24216</v>
      </c>
      <c r="E687" t="s">
        <v>3412</v>
      </c>
      <c r="F687">
        <v>-2499</v>
      </c>
      <c r="G687" t="str">
        <f t="shared" si="10"/>
        <v>TESORERIA</v>
      </c>
    </row>
    <row r="688" spans="1:7" x14ac:dyDescent="0.25">
      <c r="A688">
        <v>687</v>
      </c>
      <c r="B688" s="29" t="s">
        <v>2920</v>
      </c>
      <c r="C688" s="29" t="s">
        <v>2899</v>
      </c>
      <c r="D688">
        <v>24740</v>
      </c>
      <c r="E688" t="s">
        <v>3412</v>
      </c>
      <c r="F688">
        <v>-31177</v>
      </c>
      <c r="G688" t="str">
        <f t="shared" si="10"/>
        <v>TESORERIA</v>
      </c>
    </row>
    <row r="689" spans="1:7" x14ac:dyDescent="0.25">
      <c r="A689">
        <v>688</v>
      </c>
      <c r="B689" s="30" t="s">
        <v>2920</v>
      </c>
      <c r="C689" s="29" t="s">
        <v>2920</v>
      </c>
      <c r="D689">
        <v>31946</v>
      </c>
      <c r="E689" t="s">
        <v>3412</v>
      </c>
      <c r="F689">
        <v>425</v>
      </c>
      <c r="G689" t="str">
        <f t="shared" si="10"/>
        <v>TESORERIA</v>
      </c>
    </row>
    <row r="690" spans="1:7" x14ac:dyDescent="0.25">
      <c r="A690">
        <v>689</v>
      </c>
      <c r="B690" s="29" t="s">
        <v>2976</v>
      </c>
      <c r="C690" s="29" t="s">
        <v>2977</v>
      </c>
      <c r="D690">
        <v>31865</v>
      </c>
      <c r="E690" t="s">
        <v>3412</v>
      </c>
      <c r="F690">
        <v>-343303</v>
      </c>
      <c r="G690" t="str">
        <f t="shared" si="10"/>
        <v>TESORERIA</v>
      </c>
    </row>
    <row r="691" spans="1:7" x14ac:dyDescent="0.25">
      <c r="A691">
        <v>690</v>
      </c>
      <c r="B691" s="30" t="s">
        <v>2976</v>
      </c>
      <c r="C691" s="29" t="s">
        <v>2976</v>
      </c>
      <c r="D691">
        <v>31865</v>
      </c>
      <c r="E691" t="s">
        <v>3412</v>
      </c>
      <c r="F691">
        <v>596</v>
      </c>
      <c r="G691" t="str">
        <f t="shared" si="10"/>
        <v>TESORERIA</v>
      </c>
    </row>
    <row r="692" spans="1:7" x14ac:dyDescent="0.25">
      <c r="A692">
        <v>691</v>
      </c>
      <c r="B692" s="29" t="s">
        <v>2980</v>
      </c>
      <c r="C692" s="29" t="s">
        <v>2981</v>
      </c>
      <c r="D692">
        <v>40876</v>
      </c>
      <c r="E692" t="s">
        <v>3412</v>
      </c>
      <c r="F692">
        <v>-16475110</v>
      </c>
      <c r="G692" t="str">
        <f t="shared" si="10"/>
        <v>TESORERIA</v>
      </c>
    </row>
    <row r="693" spans="1:7" x14ac:dyDescent="0.25">
      <c r="A693">
        <v>692</v>
      </c>
      <c r="B693" s="30" t="s">
        <v>2980</v>
      </c>
      <c r="C693" s="29" t="s">
        <v>2980</v>
      </c>
      <c r="D693" t="s">
        <v>2983</v>
      </c>
      <c r="E693" t="s">
        <v>3410</v>
      </c>
      <c r="F693">
        <v>-1709934</v>
      </c>
      <c r="G693" t="str">
        <f t="shared" si="10"/>
        <v>GIRO DIRECTO</v>
      </c>
    </row>
    <row r="694" spans="1:7" x14ac:dyDescent="0.25">
      <c r="A694">
        <v>693</v>
      </c>
      <c r="B694" s="29" t="s">
        <v>2984</v>
      </c>
      <c r="C694" s="29" t="s">
        <v>2985</v>
      </c>
      <c r="D694">
        <v>40892</v>
      </c>
      <c r="E694" t="s">
        <v>3412</v>
      </c>
      <c r="F694">
        <v>-2573622</v>
      </c>
      <c r="G694" t="str">
        <f t="shared" si="10"/>
        <v>TESORERIA</v>
      </c>
    </row>
    <row r="695" spans="1:7" x14ac:dyDescent="0.25">
      <c r="A695">
        <v>694</v>
      </c>
      <c r="B695" s="30" t="s">
        <v>2984</v>
      </c>
      <c r="C695" s="29" t="s">
        <v>2984</v>
      </c>
      <c r="D695" t="s">
        <v>2987</v>
      </c>
      <c r="E695" t="s">
        <v>3410</v>
      </c>
      <c r="F695">
        <v>-14845886</v>
      </c>
      <c r="G695" t="str">
        <f t="shared" si="10"/>
        <v>GIRO DIRECTO</v>
      </c>
    </row>
    <row r="696" spans="1:7" x14ac:dyDescent="0.25">
      <c r="A696">
        <v>695</v>
      </c>
      <c r="B696" s="29" t="s">
        <v>2988</v>
      </c>
      <c r="C696" s="29" t="s">
        <v>2989</v>
      </c>
      <c r="D696">
        <v>44596</v>
      </c>
      <c r="E696" t="s">
        <v>3412</v>
      </c>
      <c r="F696">
        <v>-18382432</v>
      </c>
      <c r="G696" t="str">
        <f t="shared" si="10"/>
        <v>TESORERIA</v>
      </c>
    </row>
    <row r="697" spans="1:7" x14ac:dyDescent="0.25">
      <c r="A697">
        <v>696</v>
      </c>
      <c r="B697" s="30" t="s">
        <v>2988</v>
      </c>
      <c r="C697" s="29" t="s">
        <v>2988</v>
      </c>
      <c r="D697">
        <v>44596</v>
      </c>
      <c r="E697" t="s">
        <v>3412</v>
      </c>
      <c r="F697">
        <v>1907322</v>
      </c>
      <c r="G697" t="str">
        <f t="shared" si="10"/>
        <v>TESORERIA</v>
      </c>
    </row>
    <row r="698" spans="1:7" x14ac:dyDescent="0.25">
      <c r="A698">
        <v>697</v>
      </c>
      <c r="B698" s="29" t="s">
        <v>2992</v>
      </c>
      <c r="C698" s="29" t="s">
        <v>2993</v>
      </c>
      <c r="D698">
        <v>31631</v>
      </c>
      <c r="E698" t="s">
        <v>3412</v>
      </c>
      <c r="F698">
        <v>-512600</v>
      </c>
      <c r="G698" t="str">
        <f t="shared" si="10"/>
        <v>TESORERIA</v>
      </c>
    </row>
    <row r="699" spans="1:7" x14ac:dyDescent="0.25">
      <c r="A699">
        <v>698</v>
      </c>
      <c r="B699" s="30" t="s">
        <v>2992</v>
      </c>
      <c r="C699" s="29" t="s">
        <v>2992</v>
      </c>
      <c r="D699">
        <v>31631</v>
      </c>
      <c r="E699" t="s">
        <v>3412</v>
      </c>
      <c r="F699">
        <v>22284</v>
      </c>
      <c r="G699" t="str">
        <f t="shared" si="10"/>
        <v>TESORERIA</v>
      </c>
    </row>
    <row r="700" spans="1:7" x14ac:dyDescent="0.25">
      <c r="A700">
        <v>699</v>
      </c>
      <c r="B700" s="29" t="s">
        <v>2996</v>
      </c>
      <c r="C700" s="29" t="s">
        <v>2997</v>
      </c>
      <c r="D700">
        <v>24074</v>
      </c>
      <c r="E700" t="s">
        <v>3412</v>
      </c>
      <c r="F700">
        <v>-26000</v>
      </c>
      <c r="G700" t="str">
        <f t="shared" si="10"/>
        <v>TESORERIA</v>
      </c>
    </row>
    <row r="701" spans="1:7" x14ac:dyDescent="0.25">
      <c r="A701">
        <v>700</v>
      </c>
      <c r="B701" s="29" t="s">
        <v>2996</v>
      </c>
      <c r="C701" s="29" t="s">
        <v>2998</v>
      </c>
      <c r="D701">
        <v>24196</v>
      </c>
      <c r="E701" t="s">
        <v>3412</v>
      </c>
      <c r="F701">
        <v>-343959</v>
      </c>
      <c r="G701" t="str">
        <f t="shared" si="10"/>
        <v>TESORERIA</v>
      </c>
    </row>
    <row r="702" spans="1:7" x14ac:dyDescent="0.25">
      <c r="A702">
        <v>701</v>
      </c>
      <c r="B702" s="29" t="s">
        <v>2996</v>
      </c>
      <c r="C702" s="29" t="s">
        <v>2999</v>
      </c>
      <c r="D702">
        <v>24435</v>
      </c>
      <c r="E702" t="s">
        <v>3412</v>
      </c>
      <c r="F702">
        <v>-283846</v>
      </c>
      <c r="G702" t="str">
        <f t="shared" si="10"/>
        <v>TESORERIA</v>
      </c>
    </row>
    <row r="703" spans="1:7" x14ac:dyDescent="0.25">
      <c r="A703">
        <v>702</v>
      </c>
      <c r="B703" s="29" t="s">
        <v>2996</v>
      </c>
      <c r="C703" s="29" t="s">
        <v>3000</v>
      </c>
      <c r="D703">
        <v>24507</v>
      </c>
      <c r="E703" t="s">
        <v>3412</v>
      </c>
      <c r="F703">
        <v>-190265</v>
      </c>
      <c r="G703" t="str">
        <f t="shared" si="10"/>
        <v>TESORERIA</v>
      </c>
    </row>
    <row r="704" spans="1:7" x14ac:dyDescent="0.25">
      <c r="A704">
        <v>703</v>
      </c>
      <c r="B704" s="29" t="s">
        <v>2996</v>
      </c>
      <c r="C704" s="29" t="s">
        <v>3001</v>
      </c>
      <c r="D704">
        <v>24519</v>
      </c>
      <c r="E704" t="s">
        <v>3412</v>
      </c>
      <c r="F704">
        <v>-147122</v>
      </c>
      <c r="G704" t="str">
        <f t="shared" si="10"/>
        <v>TESORERIA</v>
      </c>
    </row>
    <row r="705" spans="1:7" x14ac:dyDescent="0.25">
      <c r="A705">
        <v>704</v>
      </c>
      <c r="B705" s="29" t="s">
        <v>2996</v>
      </c>
      <c r="C705" s="29" t="s">
        <v>3002</v>
      </c>
      <c r="D705">
        <v>24101</v>
      </c>
      <c r="E705" t="s">
        <v>3412</v>
      </c>
      <c r="F705">
        <v>-80800</v>
      </c>
      <c r="G705" t="str">
        <f t="shared" si="10"/>
        <v>TESORERIA</v>
      </c>
    </row>
    <row r="706" spans="1:7" x14ac:dyDescent="0.25">
      <c r="A706">
        <v>705</v>
      </c>
      <c r="B706" s="29" t="s">
        <v>2996</v>
      </c>
      <c r="C706" s="29" t="s">
        <v>3003</v>
      </c>
      <c r="D706">
        <v>25601</v>
      </c>
      <c r="E706" t="s">
        <v>3412</v>
      </c>
      <c r="F706">
        <v>-150000</v>
      </c>
      <c r="G706" t="str">
        <f t="shared" si="10"/>
        <v>TESORERIA</v>
      </c>
    </row>
    <row r="707" spans="1:7" x14ac:dyDescent="0.25">
      <c r="A707">
        <v>706</v>
      </c>
      <c r="B707" s="29" t="s">
        <v>2996</v>
      </c>
      <c r="C707" s="29" t="s">
        <v>3004</v>
      </c>
      <c r="D707">
        <v>27965</v>
      </c>
      <c r="E707" t="s">
        <v>3412</v>
      </c>
      <c r="F707">
        <v>-174161</v>
      </c>
      <c r="G707" t="str">
        <f t="shared" ref="G707:G770" si="11">IF(LEFT(D707,3)="MPS","GIRO DIRECTO",IF(LEFT(D707,5)="ADRES","PAGO ADRES","TESORERIA"))</f>
        <v>TESORERIA</v>
      </c>
    </row>
    <row r="708" spans="1:7" x14ac:dyDescent="0.25">
      <c r="A708">
        <v>707</v>
      </c>
      <c r="B708" s="29" t="s">
        <v>2996</v>
      </c>
      <c r="C708" s="29" t="s">
        <v>3005</v>
      </c>
      <c r="D708">
        <v>28314</v>
      </c>
      <c r="E708" t="s">
        <v>3412</v>
      </c>
      <c r="F708">
        <v>-59600</v>
      </c>
      <c r="G708" t="str">
        <f t="shared" si="11"/>
        <v>TESORERIA</v>
      </c>
    </row>
    <row r="709" spans="1:7" x14ac:dyDescent="0.25">
      <c r="A709">
        <v>708</v>
      </c>
      <c r="B709" s="29" t="s">
        <v>2996</v>
      </c>
      <c r="C709" s="29" t="s">
        <v>3006</v>
      </c>
      <c r="D709">
        <v>28647</v>
      </c>
      <c r="E709" t="s">
        <v>3412</v>
      </c>
      <c r="F709">
        <v>-192500</v>
      </c>
      <c r="G709" t="str">
        <f t="shared" si="11"/>
        <v>TESORERIA</v>
      </c>
    </row>
    <row r="710" spans="1:7" x14ac:dyDescent="0.25">
      <c r="A710">
        <v>709</v>
      </c>
      <c r="B710" s="29" t="s">
        <v>2996</v>
      </c>
      <c r="C710" s="29" t="s">
        <v>3007</v>
      </c>
      <c r="D710">
        <v>28684</v>
      </c>
      <c r="E710" t="s">
        <v>3412</v>
      </c>
      <c r="F710">
        <v>-59600</v>
      </c>
      <c r="G710" t="str">
        <f t="shared" si="11"/>
        <v>TESORERIA</v>
      </c>
    </row>
    <row r="711" spans="1:7" x14ac:dyDescent="0.25">
      <c r="A711">
        <v>710</v>
      </c>
      <c r="B711" s="29" t="s">
        <v>2996</v>
      </c>
      <c r="C711" s="29" t="s">
        <v>3008</v>
      </c>
      <c r="D711">
        <v>29006</v>
      </c>
      <c r="E711" t="s">
        <v>3412</v>
      </c>
      <c r="F711">
        <v>-203214</v>
      </c>
      <c r="G711" t="str">
        <f t="shared" si="11"/>
        <v>TESORERIA</v>
      </c>
    </row>
    <row r="712" spans="1:7" x14ac:dyDescent="0.25">
      <c r="A712">
        <v>711</v>
      </c>
      <c r="B712" s="29" t="s">
        <v>2996</v>
      </c>
      <c r="C712" s="29" t="s">
        <v>3009</v>
      </c>
      <c r="D712">
        <v>27918</v>
      </c>
      <c r="E712" t="s">
        <v>3412</v>
      </c>
      <c r="F712">
        <v>-84800</v>
      </c>
      <c r="G712" t="str">
        <f t="shared" si="11"/>
        <v>TESORERIA</v>
      </c>
    </row>
    <row r="713" spans="1:7" x14ac:dyDescent="0.25">
      <c r="A713">
        <v>712</v>
      </c>
      <c r="B713" s="29" t="s">
        <v>2996</v>
      </c>
      <c r="C713" s="29" t="s">
        <v>3010</v>
      </c>
      <c r="D713">
        <v>29155</v>
      </c>
      <c r="E713" t="s">
        <v>3412</v>
      </c>
      <c r="F713">
        <v>-3404564</v>
      </c>
      <c r="G713" t="str">
        <f t="shared" si="11"/>
        <v>TESORERIA</v>
      </c>
    </row>
    <row r="714" spans="1:7" x14ac:dyDescent="0.25">
      <c r="A714">
        <v>713</v>
      </c>
      <c r="B714" s="29" t="s">
        <v>2996</v>
      </c>
      <c r="C714" s="29" t="s">
        <v>3011</v>
      </c>
      <c r="D714">
        <v>29884</v>
      </c>
      <c r="E714" t="s">
        <v>3412</v>
      </c>
      <c r="F714">
        <v>-6500</v>
      </c>
      <c r="G714" t="str">
        <f t="shared" si="11"/>
        <v>TESORERIA</v>
      </c>
    </row>
    <row r="715" spans="1:7" x14ac:dyDescent="0.25">
      <c r="A715">
        <v>714</v>
      </c>
      <c r="B715" s="29" t="s">
        <v>2996</v>
      </c>
      <c r="C715" s="29" t="s">
        <v>3012</v>
      </c>
      <c r="D715">
        <v>29886</v>
      </c>
      <c r="E715" t="s">
        <v>3412</v>
      </c>
      <c r="F715">
        <v>-6500</v>
      </c>
      <c r="G715" t="str">
        <f t="shared" si="11"/>
        <v>TESORERIA</v>
      </c>
    </row>
    <row r="716" spans="1:7" x14ac:dyDescent="0.25">
      <c r="A716">
        <v>715</v>
      </c>
      <c r="B716" s="29" t="s">
        <v>2996</v>
      </c>
      <c r="C716" s="29" t="s">
        <v>3013</v>
      </c>
      <c r="D716">
        <v>30027</v>
      </c>
      <c r="E716" t="s">
        <v>3412</v>
      </c>
      <c r="F716">
        <v>-26000</v>
      </c>
      <c r="G716" t="str">
        <f t="shared" si="11"/>
        <v>TESORERIA</v>
      </c>
    </row>
    <row r="717" spans="1:7" x14ac:dyDescent="0.25">
      <c r="A717">
        <v>716</v>
      </c>
      <c r="B717" s="29" t="s">
        <v>2996</v>
      </c>
      <c r="C717" s="29" t="s">
        <v>3014</v>
      </c>
      <c r="D717">
        <v>30043</v>
      </c>
      <c r="E717" t="s">
        <v>3412</v>
      </c>
      <c r="F717">
        <v>-26000</v>
      </c>
      <c r="G717" t="str">
        <f t="shared" si="11"/>
        <v>TESORERIA</v>
      </c>
    </row>
    <row r="718" spans="1:7" x14ac:dyDescent="0.25">
      <c r="A718">
        <v>717</v>
      </c>
      <c r="B718" s="29" t="s">
        <v>2996</v>
      </c>
      <c r="C718" s="29" t="s">
        <v>3015</v>
      </c>
      <c r="D718">
        <v>30088</v>
      </c>
      <c r="E718" t="s">
        <v>3412</v>
      </c>
      <c r="F718">
        <v>-6500</v>
      </c>
      <c r="G718" t="str">
        <f t="shared" si="11"/>
        <v>TESORERIA</v>
      </c>
    </row>
    <row r="719" spans="1:7" x14ac:dyDescent="0.25">
      <c r="A719">
        <v>718</v>
      </c>
      <c r="B719" s="29" t="s">
        <v>2996</v>
      </c>
      <c r="C719" s="29" t="s">
        <v>3016</v>
      </c>
      <c r="D719">
        <v>31553</v>
      </c>
      <c r="E719" t="s">
        <v>3412</v>
      </c>
      <c r="F719">
        <v>-6500</v>
      </c>
      <c r="G719" t="str">
        <f t="shared" si="11"/>
        <v>TESORERIA</v>
      </c>
    </row>
    <row r="720" spans="1:7" x14ac:dyDescent="0.25">
      <c r="A720">
        <v>719</v>
      </c>
      <c r="B720" s="29" t="s">
        <v>2996</v>
      </c>
      <c r="C720" s="29" t="s">
        <v>3017</v>
      </c>
      <c r="D720">
        <v>32210</v>
      </c>
      <c r="E720" t="s">
        <v>3412</v>
      </c>
      <c r="F720">
        <v>-26000</v>
      </c>
      <c r="G720" t="str">
        <f t="shared" si="11"/>
        <v>TESORERIA</v>
      </c>
    </row>
    <row r="721" spans="1:7" x14ac:dyDescent="0.25">
      <c r="A721">
        <v>720</v>
      </c>
      <c r="B721" s="29" t="s">
        <v>2996</v>
      </c>
      <c r="C721" s="29" t="s">
        <v>3018</v>
      </c>
      <c r="D721">
        <v>29725</v>
      </c>
      <c r="E721" t="s">
        <v>3412</v>
      </c>
      <c r="F721">
        <v>-59600</v>
      </c>
      <c r="G721" t="str">
        <f t="shared" si="11"/>
        <v>TESORERIA</v>
      </c>
    </row>
    <row r="722" spans="1:7" x14ac:dyDescent="0.25">
      <c r="A722">
        <v>721</v>
      </c>
      <c r="B722" s="29" t="s">
        <v>2996</v>
      </c>
      <c r="C722" s="29" t="s">
        <v>3019</v>
      </c>
      <c r="D722">
        <v>29906</v>
      </c>
      <c r="E722" t="s">
        <v>3412</v>
      </c>
      <c r="F722">
        <v>-83599</v>
      </c>
      <c r="G722" t="str">
        <f t="shared" si="11"/>
        <v>TESORERIA</v>
      </c>
    </row>
    <row r="723" spans="1:7" x14ac:dyDescent="0.25">
      <c r="A723">
        <v>722</v>
      </c>
      <c r="B723" s="29" t="s">
        <v>2996</v>
      </c>
      <c r="C723" s="29" t="s">
        <v>3020</v>
      </c>
      <c r="D723">
        <v>30019</v>
      </c>
      <c r="E723" t="s">
        <v>3412</v>
      </c>
      <c r="F723">
        <v>-120877</v>
      </c>
      <c r="G723" t="str">
        <f t="shared" si="11"/>
        <v>TESORERIA</v>
      </c>
    </row>
    <row r="724" spans="1:7" x14ac:dyDescent="0.25">
      <c r="A724">
        <v>723</v>
      </c>
      <c r="B724" s="29" t="s">
        <v>2996</v>
      </c>
      <c r="C724" s="29" t="s">
        <v>3021</v>
      </c>
      <c r="D724">
        <v>30124</v>
      </c>
      <c r="E724" t="s">
        <v>3412</v>
      </c>
      <c r="F724">
        <v>-247226</v>
      </c>
      <c r="G724" t="str">
        <f t="shared" si="11"/>
        <v>TESORERIA</v>
      </c>
    </row>
    <row r="725" spans="1:7" x14ac:dyDescent="0.25">
      <c r="A725">
        <v>724</v>
      </c>
      <c r="B725" s="29" t="s">
        <v>2996</v>
      </c>
      <c r="C725" s="29" t="s">
        <v>3022</v>
      </c>
      <c r="D725">
        <v>30211</v>
      </c>
      <c r="E725" t="s">
        <v>3412</v>
      </c>
      <c r="F725">
        <v>-31500</v>
      </c>
      <c r="G725" t="str">
        <f t="shared" si="11"/>
        <v>TESORERIA</v>
      </c>
    </row>
    <row r="726" spans="1:7" x14ac:dyDescent="0.25">
      <c r="A726">
        <v>725</v>
      </c>
      <c r="B726" s="29" t="s">
        <v>2996</v>
      </c>
      <c r="C726" s="29" t="s">
        <v>3023</v>
      </c>
      <c r="D726">
        <v>30268</v>
      </c>
      <c r="E726" t="s">
        <v>3412</v>
      </c>
      <c r="F726">
        <v>-501633</v>
      </c>
      <c r="G726" t="str">
        <f t="shared" si="11"/>
        <v>TESORERIA</v>
      </c>
    </row>
    <row r="727" spans="1:7" x14ac:dyDescent="0.25">
      <c r="A727">
        <v>726</v>
      </c>
      <c r="B727" s="29" t="s">
        <v>2996</v>
      </c>
      <c r="C727" s="29" t="s">
        <v>3024</v>
      </c>
      <c r="D727">
        <v>30277</v>
      </c>
      <c r="E727" t="s">
        <v>3412</v>
      </c>
      <c r="F727">
        <v>-286416</v>
      </c>
      <c r="G727" t="str">
        <f t="shared" si="11"/>
        <v>TESORERIA</v>
      </c>
    </row>
    <row r="728" spans="1:7" x14ac:dyDescent="0.25">
      <c r="A728">
        <v>727</v>
      </c>
      <c r="B728" s="29" t="s">
        <v>2996</v>
      </c>
      <c r="C728" s="29" t="s">
        <v>3025</v>
      </c>
      <c r="D728">
        <v>30490</v>
      </c>
      <c r="E728" t="s">
        <v>3412</v>
      </c>
      <c r="F728">
        <v>-543785</v>
      </c>
      <c r="G728" t="str">
        <f t="shared" si="11"/>
        <v>TESORERIA</v>
      </c>
    </row>
    <row r="729" spans="1:7" x14ac:dyDescent="0.25">
      <c r="A729">
        <v>728</v>
      </c>
      <c r="B729" s="29" t="s">
        <v>2996</v>
      </c>
      <c r="C729" s="29" t="s">
        <v>3026</v>
      </c>
      <c r="D729">
        <v>30497</v>
      </c>
      <c r="E729" t="s">
        <v>3412</v>
      </c>
      <c r="F729">
        <v>-117968</v>
      </c>
      <c r="G729" t="str">
        <f t="shared" si="11"/>
        <v>TESORERIA</v>
      </c>
    </row>
    <row r="730" spans="1:7" x14ac:dyDescent="0.25">
      <c r="A730">
        <v>729</v>
      </c>
      <c r="B730" s="29" t="s">
        <v>2996</v>
      </c>
      <c r="C730" s="29" t="s">
        <v>3027</v>
      </c>
      <c r="D730">
        <v>30503</v>
      </c>
      <c r="E730" t="s">
        <v>3412</v>
      </c>
      <c r="F730">
        <v>-75600</v>
      </c>
      <c r="G730" t="str">
        <f t="shared" si="11"/>
        <v>TESORERIA</v>
      </c>
    </row>
    <row r="731" spans="1:7" x14ac:dyDescent="0.25">
      <c r="A731">
        <v>730</v>
      </c>
      <c r="B731" s="29" t="s">
        <v>2996</v>
      </c>
      <c r="C731" s="29" t="s">
        <v>3028</v>
      </c>
      <c r="D731">
        <v>30542</v>
      </c>
      <c r="E731" t="s">
        <v>3412</v>
      </c>
      <c r="F731">
        <v>-59600</v>
      </c>
      <c r="G731" t="str">
        <f t="shared" si="11"/>
        <v>TESORERIA</v>
      </c>
    </row>
    <row r="732" spans="1:7" x14ac:dyDescent="0.25">
      <c r="A732">
        <v>731</v>
      </c>
      <c r="B732" s="29" t="s">
        <v>2996</v>
      </c>
      <c r="C732" s="29" t="s">
        <v>3029</v>
      </c>
      <c r="D732">
        <v>30989</v>
      </c>
      <c r="E732" t="s">
        <v>3412</v>
      </c>
      <c r="F732">
        <v>-88594</v>
      </c>
      <c r="G732" t="str">
        <f t="shared" si="11"/>
        <v>TESORERIA</v>
      </c>
    </row>
    <row r="733" spans="1:7" x14ac:dyDescent="0.25">
      <c r="A733">
        <v>732</v>
      </c>
      <c r="B733" s="29" t="s">
        <v>2996</v>
      </c>
      <c r="C733" s="29" t="s">
        <v>3030</v>
      </c>
      <c r="D733">
        <v>31222</v>
      </c>
      <c r="E733" t="s">
        <v>3412</v>
      </c>
      <c r="F733">
        <v>-162900</v>
      </c>
      <c r="G733" t="str">
        <f t="shared" si="11"/>
        <v>TESORERIA</v>
      </c>
    </row>
    <row r="734" spans="1:7" x14ac:dyDescent="0.25">
      <c r="A734">
        <v>733</v>
      </c>
      <c r="B734" s="29" t="s">
        <v>2996</v>
      </c>
      <c r="C734" s="29" t="s">
        <v>3031</v>
      </c>
      <c r="D734">
        <v>31630</v>
      </c>
      <c r="E734" t="s">
        <v>3412</v>
      </c>
      <c r="F734">
        <v>-10478</v>
      </c>
      <c r="G734" t="str">
        <f t="shared" si="11"/>
        <v>TESORERIA</v>
      </c>
    </row>
    <row r="735" spans="1:7" x14ac:dyDescent="0.25">
      <c r="A735">
        <v>734</v>
      </c>
      <c r="B735" s="29" t="s">
        <v>2996</v>
      </c>
      <c r="C735" s="29" t="s">
        <v>3032</v>
      </c>
      <c r="D735">
        <v>31768</v>
      </c>
      <c r="E735" t="s">
        <v>3412</v>
      </c>
      <c r="F735">
        <v>-299442</v>
      </c>
      <c r="G735" t="str">
        <f t="shared" si="11"/>
        <v>TESORERIA</v>
      </c>
    </row>
    <row r="736" spans="1:7" x14ac:dyDescent="0.25">
      <c r="A736">
        <v>735</v>
      </c>
      <c r="B736" s="29" t="s">
        <v>2996</v>
      </c>
      <c r="C736" s="29" t="s">
        <v>3033</v>
      </c>
      <c r="D736">
        <v>32783</v>
      </c>
      <c r="E736" t="s">
        <v>3412</v>
      </c>
      <c r="F736">
        <v>-67599</v>
      </c>
      <c r="G736" t="str">
        <f t="shared" si="11"/>
        <v>TESORERIA</v>
      </c>
    </row>
    <row r="737" spans="1:7" x14ac:dyDescent="0.25">
      <c r="A737">
        <v>736</v>
      </c>
      <c r="B737" s="29" t="s">
        <v>2996</v>
      </c>
      <c r="C737" s="29" t="s">
        <v>3034</v>
      </c>
      <c r="D737">
        <v>29857</v>
      </c>
      <c r="E737" t="s">
        <v>3412</v>
      </c>
      <c r="F737">
        <v>-237910</v>
      </c>
      <c r="G737" t="str">
        <f t="shared" si="11"/>
        <v>TESORERIA</v>
      </c>
    </row>
    <row r="738" spans="1:7" x14ac:dyDescent="0.25">
      <c r="A738">
        <v>737</v>
      </c>
      <c r="B738" s="29" t="s">
        <v>2996</v>
      </c>
      <c r="C738" s="29" t="s">
        <v>3035</v>
      </c>
      <c r="D738">
        <v>29987</v>
      </c>
      <c r="E738" t="s">
        <v>3412</v>
      </c>
      <c r="F738">
        <v>-64693</v>
      </c>
      <c r="G738" t="str">
        <f t="shared" si="11"/>
        <v>TESORERIA</v>
      </c>
    </row>
    <row r="739" spans="1:7" x14ac:dyDescent="0.25">
      <c r="A739">
        <v>738</v>
      </c>
      <c r="B739" s="29" t="s">
        <v>2996</v>
      </c>
      <c r="C739" s="29" t="s">
        <v>3036</v>
      </c>
      <c r="D739">
        <v>32020</v>
      </c>
      <c r="E739" t="s">
        <v>3412</v>
      </c>
      <c r="F739">
        <v>-86628</v>
      </c>
      <c r="G739" t="str">
        <f t="shared" si="11"/>
        <v>TESORERIA</v>
      </c>
    </row>
    <row r="740" spans="1:7" x14ac:dyDescent="0.25">
      <c r="A740">
        <v>739</v>
      </c>
      <c r="B740" s="29" t="s">
        <v>2996</v>
      </c>
      <c r="C740" s="29" t="s">
        <v>3037</v>
      </c>
      <c r="D740">
        <v>32345</v>
      </c>
      <c r="E740" t="s">
        <v>3412</v>
      </c>
      <c r="F740">
        <v>-228900</v>
      </c>
      <c r="G740" t="str">
        <f t="shared" si="11"/>
        <v>TESORERIA</v>
      </c>
    </row>
    <row r="741" spans="1:7" x14ac:dyDescent="0.25">
      <c r="A741">
        <v>740</v>
      </c>
      <c r="B741" s="29" t="s">
        <v>2996</v>
      </c>
      <c r="C741" s="29" t="s">
        <v>3038</v>
      </c>
      <c r="D741">
        <v>32897</v>
      </c>
      <c r="E741" t="s">
        <v>3412</v>
      </c>
      <c r="F741">
        <v>-69664</v>
      </c>
      <c r="G741" t="str">
        <f t="shared" si="11"/>
        <v>TESORERIA</v>
      </c>
    </row>
    <row r="742" spans="1:7" x14ac:dyDescent="0.25">
      <c r="A742">
        <v>741</v>
      </c>
      <c r="B742" s="29" t="s">
        <v>2996</v>
      </c>
      <c r="C742" s="29" t="s">
        <v>3039</v>
      </c>
      <c r="D742">
        <v>33057</v>
      </c>
      <c r="E742" t="s">
        <v>3412</v>
      </c>
      <c r="F742">
        <v>-63881</v>
      </c>
      <c r="G742" t="str">
        <f t="shared" si="11"/>
        <v>TESORERIA</v>
      </c>
    </row>
    <row r="743" spans="1:7" x14ac:dyDescent="0.25">
      <c r="A743">
        <v>742</v>
      </c>
      <c r="B743" s="29" t="s">
        <v>2996</v>
      </c>
      <c r="C743" s="29" t="s">
        <v>3040</v>
      </c>
      <c r="D743">
        <v>29642</v>
      </c>
      <c r="E743" t="s">
        <v>3412</v>
      </c>
      <c r="F743">
        <v>-6500</v>
      </c>
      <c r="G743" t="str">
        <f t="shared" si="11"/>
        <v>TESORERIA</v>
      </c>
    </row>
    <row r="744" spans="1:7" x14ac:dyDescent="0.25">
      <c r="A744">
        <v>743</v>
      </c>
      <c r="B744" s="29" t="s">
        <v>2996</v>
      </c>
      <c r="C744" s="29" t="s">
        <v>3041</v>
      </c>
      <c r="D744">
        <v>33803</v>
      </c>
      <c r="E744" t="s">
        <v>3412</v>
      </c>
      <c r="F744">
        <v>-59600</v>
      </c>
      <c r="G744" t="str">
        <f t="shared" si="11"/>
        <v>TESORERIA</v>
      </c>
    </row>
    <row r="745" spans="1:7" x14ac:dyDescent="0.25">
      <c r="A745">
        <v>744</v>
      </c>
      <c r="B745" s="29" t="s">
        <v>2996</v>
      </c>
      <c r="C745" s="29" t="s">
        <v>3042</v>
      </c>
      <c r="D745">
        <v>34002</v>
      </c>
      <c r="E745" t="s">
        <v>3412</v>
      </c>
      <c r="F745">
        <v>-605900</v>
      </c>
      <c r="G745" t="str">
        <f t="shared" si="11"/>
        <v>TESORERIA</v>
      </c>
    </row>
    <row r="746" spans="1:7" x14ac:dyDescent="0.25">
      <c r="A746">
        <v>745</v>
      </c>
      <c r="B746" s="29" t="s">
        <v>2996</v>
      </c>
      <c r="C746" s="29" t="s">
        <v>3043</v>
      </c>
      <c r="D746">
        <v>35655</v>
      </c>
      <c r="E746" t="s">
        <v>3412</v>
      </c>
      <c r="F746">
        <v>-105893</v>
      </c>
      <c r="G746" t="str">
        <f t="shared" si="11"/>
        <v>TESORERIA</v>
      </c>
    </row>
    <row r="747" spans="1:7" x14ac:dyDescent="0.25">
      <c r="A747">
        <v>746</v>
      </c>
      <c r="B747" s="29" t="s">
        <v>2996</v>
      </c>
      <c r="C747" s="29" t="s">
        <v>3044</v>
      </c>
      <c r="D747">
        <v>36571</v>
      </c>
      <c r="E747" t="s">
        <v>3412</v>
      </c>
      <c r="F747">
        <v>-115793</v>
      </c>
      <c r="G747" t="str">
        <f t="shared" si="11"/>
        <v>TESORERIA</v>
      </c>
    </row>
    <row r="748" spans="1:7" x14ac:dyDescent="0.25">
      <c r="A748">
        <v>747</v>
      </c>
      <c r="B748" s="29" t="s">
        <v>2996</v>
      </c>
      <c r="C748" s="29" t="s">
        <v>3045</v>
      </c>
      <c r="D748">
        <v>36656</v>
      </c>
      <c r="E748" t="s">
        <v>3412</v>
      </c>
      <c r="F748">
        <v>-70038</v>
      </c>
      <c r="G748" t="str">
        <f t="shared" si="11"/>
        <v>TESORERIA</v>
      </c>
    </row>
    <row r="749" spans="1:7" x14ac:dyDescent="0.25">
      <c r="A749">
        <v>748</v>
      </c>
      <c r="B749" s="29" t="s">
        <v>2996</v>
      </c>
      <c r="C749" s="29" t="s">
        <v>3046</v>
      </c>
      <c r="D749">
        <v>36672</v>
      </c>
      <c r="E749" t="s">
        <v>3412</v>
      </c>
      <c r="F749">
        <v>-113800</v>
      </c>
      <c r="G749" t="str">
        <f t="shared" si="11"/>
        <v>TESORERIA</v>
      </c>
    </row>
    <row r="750" spans="1:7" x14ac:dyDescent="0.25">
      <c r="A750">
        <v>749</v>
      </c>
      <c r="B750" s="29" t="s">
        <v>2996</v>
      </c>
      <c r="C750" s="29" t="s">
        <v>3047</v>
      </c>
      <c r="D750">
        <v>33269</v>
      </c>
      <c r="E750" t="s">
        <v>3412</v>
      </c>
      <c r="F750">
        <v>-26000</v>
      </c>
      <c r="G750" t="str">
        <f t="shared" si="11"/>
        <v>TESORERIA</v>
      </c>
    </row>
    <row r="751" spans="1:7" x14ac:dyDescent="0.25">
      <c r="A751">
        <v>750</v>
      </c>
      <c r="B751" s="29" t="s">
        <v>2996</v>
      </c>
      <c r="C751" s="29" t="s">
        <v>3048</v>
      </c>
      <c r="D751">
        <v>34272</v>
      </c>
      <c r="E751" t="s">
        <v>3412</v>
      </c>
      <c r="F751">
        <v>-6500</v>
      </c>
      <c r="G751" t="str">
        <f t="shared" si="11"/>
        <v>TESORERIA</v>
      </c>
    </row>
    <row r="752" spans="1:7" x14ac:dyDescent="0.25">
      <c r="A752">
        <v>751</v>
      </c>
      <c r="B752" s="29" t="s">
        <v>2996</v>
      </c>
      <c r="C752" s="29" t="s">
        <v>3049</v>
      </c>
      <c r="D752">
        <v>34398</v>
      </c>
      <c r="E752" t="s">
        <v>3412</v>
      </c>
      <c r="F752">
        <v>-26000</v>
      </c>
      <c r="G752" t="str">
        <f t="shared" si="11"/>
        <v>TESORERIA</v>
      </c>
    </row>
    <row r="753" spans="1:7" x14ac:dyDescent="0.25">
      <c r="A753">
        <v>752</v>
      </c>
      <c r="B753" s="29" t="s">
        <v>2996</v>
      </c>
      <c r="C753" s="29" t="s">
        <v>3050</v>
      </c>
      <c r="D753">
        <v>34744</v>
      </c>
      <c r="E753" t="s">
        <v>3412</v>
      </c>
      <c r="F753">
        <v>-6500</v>
      </c>
      <c r="G753" t="str">
        <f t="shared" si="11"/>
        <v>TESORERIA</v>
      </c>
    </row>
    <row r="754" spans="1:7" x14ac:dyDescent="0.25">
      <c r="A754">
        <v>753</v>
      </c>
      <c r="B754" s="29" t="s">
        <v>2996</v>
      </c>
      <c r="C754" s="29" t="s">
        <v>3051</v>
      </c>
      <c r="D754">
        <v>34745</v>
      </c>
      <c r="E754" t="s">
        <v>3412</v>
      </c>
      <c r="F754">
        <v>-6500</v>
      </c>
      <c r="G754" t="str">
        <f t="shared" si="11"/>
        <v>TESORERIA</v>
      </c>
    </row>
    <row r="755" spans="1:7" x14ac:dyDescent="0.25">
      <c r="A755">
        <v>754</v>
      </c>
      <c r="B755" s="29" t="s">
        <v>2996</v>
      </c>
      <c r="C755" s="29" t="s">
        <v>3052</v>
      </c>
      <c r="D755">
        <v>34746</v>
      </c>
      <c r="E755" t="s">
        <v>3412</v>
      </c>
      <c r="F755">
        <v>-6500</v>
      </c>
      <c r="G755" t="str">
        <f t="shared" si="11"/>
        <v>TESORERIA</v>
      </c>
    </row>
    <row r="756" spans="1:7" x14ac:dyDescent="0.25">
      <c r="A756">
        <v>755</v>
      </c>
      <c r="B756" s="29" t="s">
        <v>2996</v>
      </c>
      <c r="C756" s="29" t="s">
        <v>3053</v>
      </c>
      <c r="D756">
        <v>34958</v>
      </c>
      <c r="E756" t="s">
        <v>3412</v>
      </c>
      <c r="F756">
        <v>-6500</v>
      </c>
      <c r="G756" t="str">
        <f t="shared" si="11"/>
        <v>TESORERIA</v>
      </c>
    </row>
    <row r="757" spans="1:7" x14ac:dyDescent="0.25">
      <c r="A757">
        <v>756</v>
      </c>
      <c r="B757" s="29" t="s">
        <v>2996</v>
      </c>
      <c r="C757" s="29" t="s">
        <v>3054</v>
      </c>
      <c r="D757">
        <v>35317</v>
      </c>
      <c r="E757" t="s">
        <v>3412</v>
      </c>
      <c r="F757">
        <v>-26000</v>
      </c>
      <c r="G757" t="str">
        <f t="shared" si="11"/>
        <v>TESORERIA</v>
      </c>
    </row>
    <row r="758" spans="1:7" x14ac:dyDescent="0.25">
      <c r="A758">
        <v>757</v>
      </c>
      <c r="B758" s="29" t="s">
        <v>2996</v>
      </c>
      <c r="C758" s="29" t="s">
        <v>2785</v>
      </c>
      <c r="D758">
        <v>18143</v>
      </c>
      <c r="E758" t="s">
        <v>3412</v>
      </c>
      <c r="F758">
        <v>-12670</v>
      </c>
      <c r="G758" t="str">
        <f t="shared" si="11"/>
        <v>TESORERIA</v>
      </c>
    </row>
    <row r="759" spans="1:7" x14ac:dyDescent="0.25">
      <c r="A759">
        <v>758</v>
      </c>
      <c r="B759" s="29" t="s">
        <v>2996</v>
      </c>
      <c r="C759" s="29" t="s">
        <v>2818</v>
      </c>
      <c r="D759">
        <v>15745</v>
      </c>
      <c r="E759" t="s">
        <v>3412</v>
      </c>
      <c r="F759">
        <v>-383</v>
      </c>
      <c r="G759" t="str">
        <f t="shared" si="11"/>
        <v>TESORERIA</v>
      </c>
    </row>
    <row r="760" spans="1:7" x14ac:dyDescent="0.25">
      <c r="A760">
        <v>759</v>
      </c>
      <c r="B760" s="29" t="s">
        <v>2996</v>
      </c>
      <c r="C760" s="29" t="s">
        <v>2829</v>
      </c>
      <c r="D760">
        <v>14804</v>
      </c>
      <c r="E760" t="s">
        <v>3412</v>
      </c>
      <c r="F760">
        <v>-260</v>
      </c>
      <c r="G760" t="str">
        <f t="shared" si="11"/>
        <v>TESORERIA</v>
      </c>
    </row>
    <row r="761" spans="1:7" x14ac:dyDescent="0.25">
      <c r="A761">
        <v>760</v>
      </c>
      <c r="B761" s="29" t="s">
        <v>2996</v>
      </c>
      <c r="C761" s="29" t="s">
        <v>2887</v>
      </c>
      <c r="D761">
        <v>27519</v>
      </c>
      <c r="E761" t="s">
        <v>3412</v>
      </c>
      <c r="F761">
        <v>-35596</v>
      </c>
      <c r="G761" t="str">
        <f t="shared" si="11"/>
        <v>TESORERIA</v>
      </c>
    </row>
    <row r="762" spans="1:7" x14ac:dyDescent="0.25">
      <c r="A762">
        <v>761</v>
      </c>
      <c r="B762" s="29" t="s">
        <v>2996</v>
      </c>
      <c r="C762" s="29" t="s">
        <v>2892</v>
      </c>
      <c r="D762">
        <v>26223</v>
      </c>
      <c r="E762" t="s">
        <v>3412</v>
      </c>
      <c r="F762">
        <v>-3250</v>
      </c>
      <c r="G762" t="str">
        <f t="shared" si="11"/>
        <v>TESORERIA</v>
      </c>
    </row>
    <row r="763" spans="1:7" x14ac:dyDescent="0.25">
      <c r="A763">
        <v>762</v>
      </c>
      <c r="B763" s="29" t="s">
        <v>2996</v>
      </c>
      <c r="C763" s="29" t="s">
        <v>2920</v>
      </c>
      <c r="D763">
        <v>31946</v>
      </c>
      <c r="E763" t="s">
        <v>3412</v>
      </c>
      <c r="F763">
        <v>-425</v>
      </c>
      <c r="G763" t="str">
        <f t="shared" si="11"/>
        <v>TESORERIA</v>
      </c>
    </row>
    <row r="764" spans="1:7" x14ac:dyDescent="0.25">
      <c r="A764">
        <v>763</v>
      </c>
      <c r="B764" s="29" t="s">
        <v>2996</v>
      </c>
      <c r="C764" s="29" t="s">
        <v>2976</v>
      </c>
      <c r="D764">
        <v>31865</v>
      </c>
      <c r="E764" t="s">
        <v>3412</v>
      </c>
      <c r="F764">
        <v>-596</v>
      </c>
      <c r="G764" t="str">
        <f t="shared" si="11"/>
        <v>TESORERIA</v>
      </c>
    </row>
    <row r="765" spans="1:7" x14ac:dyDescent="0.25">
      <c r="A765">
        <v>764</v>
      </c>
      <c r="B765" s="30" t="s">
        <v>2996</v>
      </c>
      <c r="C765" s="29" t="s">
        <v>2996</v>
      </c>
      <c r="D765" t="s">
        <v>3056</v>
      </c>
      <c r="E765" t="s">
        <v>3410</v>
      </c>
      <c r="F765">
        <v>-8466719</v>
      </c>
      <c r="G765" t="str">
        <f t="shared" si="11"/>
        <v>GIRO DIRECTO</v>
      </c>
    </row>
    <row r="766" spans="1:7" x14ac:dyDescent="0.25">
      <c r="A766">
        <v>765</v>
      </c>
      <c r="B766" s="29" t="s">
        <v>3057</v>
      </c>
      <c r="C766" s="29" t="s">
        <v>3058</v>
      </c>
      <c r="D766">
        <v>31428</v>
      </c>
      <c r="E766" t="s">
        <v>3412</v>
      </c>
      <c r="F766">
        <v>-114679</v>
      </c>
      <c r="G766" t="str">
        <f t="shared" si="11"/>
        <v>TESORERIA</v>
      </c>
    </row>
    <row r="767" spans="1:7" x14ac:dyDescent="0.25">
      <c r="A767">
        <v>766</v>
      </c>
      <c r="B767" s="30" t="s">
        <v>3057</v>
      </c>
      <c r="C767" s="29" t="s">
        <v>3057</v>
      </c>
      <c r="D767">
        <v>31428</v>
      </c>
      <c r="E767" t="s">
        <v>3412</v>
      </c>
      <c r="F767">
        <v>55079</v>
      </c>
      <c r="G767" t="str">
        <f t="shared" si="11"/>
        <v>TESORERIA</v>
      </c>
    </row>
    <row r="768" spans="1:7" x14ac:dyDescent="0.25">
      <c r="A768">
        <v>767</v>
      </c>
      <c r="B768" s="29" t="s">
        <v>3061</v>
      </c>
      <c r="C768" s="29" t="s">
        <v>3062</v>
      </c>
      <c r="D768">
        <v>42607</v>
      </c>
      <c r="E768" t="s">
        <v>3412</v>
      </c>
      <c r="F768">
        <v>-465500</v>
      </c>
      <c r="G768" t="str">
        <f t="shared" si="11"/>
        <v>TESORERIA</v>
      </c>
    </row>
    <row r="769" spans="1:7" x14ac:dyDescent="0.25">
      <c r="A769">
        <v>768</v>
      </c>
      <c r="B769" s="29" t="s">
        <v>3061</v>
      </c>
      <c r="C769" s="29" t="s">
        <v>2696</v>
      </c>
      <c r="D769">
        <v>12965</v>
      </c>
      <c r="E769" t="s">
        <v>3412</v>
      </c>
      <c r="F769">
        <v>-107513</v>
      </c>
      <c r="G769" t="str">
        <f t="shared" si="11"/>
        <v>TESORERIA</v>
      </c>
    </row>
    <row r="770" spans="1:7" x14ac:dyDescent="0.25">
      <c r="A770">
        <v>769</v>
      </c>
      <c r="B770" s="30" t="s">
        <v>3061</v>
      </c>
      <c r="C770" s="29" t="s">
        <v>3061</v>
      </c>
      <c r="D770">
        <v>42607</v>
      </c>
      <c r="E770" t="s">
        <v>3412</v>
      </c>
      <c r="F770">
        <v>49954</v>
      </c>
      <c r="G770" t="str">
        <f t="shared" si="11"/>
        <v>TESORERIA</v>
      </c>
    </row>
    <row r="771" spans="1:7" x14ac:dyDescent="0.25">
      <c r="A771">
        <v>770</v>
      </c>
      <c r="B771" s="29" t="s">
        <v>3065</v>
      </c>
      <c r="C771" s="29" t="s">
        <v>3066</v>
      </c>
      <c r="D771">
        <v>24876</v>
      </c>
      <c r="E771" t="s">
        <v>3412</v>
      </c>
      <c r="F771">
        <v>-1293321</v>
      </c>
      <c r="G771" t="str">
        <f t="shared" ref="G771:G834" si="12">IF(LEFT(D771,3)="MPS","GIRO DIRECTO",IF(LEFT(D771,5)="ADRES","PAGO ADRES","TESORERIA"))</f>
        <v>TESORERIA</v>
      </c>
    </row>
    <row r="772" spans="1:7" x14ac:dyDescent="0.25">
      <c r="A772">
        <v>771</v>
      </c>
      <c r="B772" s="30" t="s">
        <v>3065</v>
      </c>
      <c r="C772" s="29" t="s">
        <v>3065</v>
      </c>
      <c r="D772" t="s">
        <v>3068</v>
      </c>
      <c r="E772" t="s">
        <v>3410</v>
      </c>
      <c r="F772">
        <v>0</v>
      </c>
      <c r="G772" t="str">
        <f t="shared" si="12"/>
        <v>GIRO DIRECTO</v>
      </c>
    </row>
    <row r="773" spans="1:7" x14ac:dyDescent="0.25">
      <c r="A773">
        <v>772</v>
      </c>
      <c r="B773" s="29" t="s">
        <v>3069</v>
      </c>
      <c r="C773" s="29" t="s">
        <v>3070</v>
      </c>
      <c r="D773">
        <v>25992</v>
      </c>
      <c r="E773" t="s">
        <v>3412</v>
      </c>
      <c r="F773">
        <v>-312487</v>
      </c>
      <c r="G773" t="str">
        <f t="shared" si="12"/>
        <v>TESORERIA</v>
      </c>
    </row>
    <row r="774" spans="1:7" x14ac:dyDescent="0.25">
      <c r="A774">
        <v>773</v>
      </c>
      <c r="B774" s="29" t="s">
        <v>3069</v>
      </c>
      <c r="C774" s="29" t="s">
        <v>3071</v>
      </c>
      <c r="D774">
        <v>28017</v>
      </c>
      <c r="E774" t="s">
        <v>3412</v>
      </c>
      <c r="F774">
        <v>-517056</v>
      </c>
      <c r="G774" t="str">
        <f t="shared" si="12"/>
        <v>TESORERIA</v>
      </c>
    </row>
    <row r="775" spans="1:7" x14ac:dyDescent="0.25">
      <c r="A775">
        <v>774</v>
      </c>
      <c r="B775" s="29" t="s">
        <v>3069</v>
      </c>
      <c r="C775" s="29" t="s">
        <v>3072</v>
      </c>
      <c r="D775">
        <v>31111</v>
      </c>
      <c r="E775" t="s">
        <v>3412</v>
      </c>
      <c r="F775">
        <v>-287734</v>
      </c>
      <c r="G775" t="str">
        <f t="shared" si="12"/>
        <v>TESORERIA</v>
      </c>
    </row>
    <row r="776" spans="1:7" x14ac:dyDescent="0.25">
      <c r="A776">
        <v>775</v>
      </c>
      <c r="B776" s="30" t="s">
        <v>3069</v>
      </c>
      <c r="C776" s="29" t="s">
        <v>3069</v>
      </c>
      <c r="D776">
        <v>31111</v>
      </c>
      <c r="E776" t="s">
        <v>3412</v>
      </c>
      <c r="F776">
        <v>86563</v>
      </c>
      <c r="G776" t="str">
        <f t="shared" si="12"/>
        <v>TESORERIA</v>
      </c>
    </row>
    <row r="777" spans="1:7" x14ac:dyDescent="0.25">
      <c r="A777">
        <v>776</v>
      </c>
      <c r="B777" s="29" t="s">
        <v>3075</v>
      </c>
      <c r="C777" s="29" t="s">
        <v>3076</v>
      </c>
      <c r="D777">
        <v>35550</v>
      </c>
      <c r="E777" t="s">
        <v>3412</v>
      </c>
      <c r="F777">
        <v>-19500</v>
      </c>
      <c r="G777" t="str">
        <f t="shared" si="12"/>
        <v>TESORERIA</v>
      </c>
    </row>
    <row r="778" spans="1:7" x14ac:dyDescent="0.25">
      <c r="A778">
        <v>777</v>
      </c>
      <c r="B778" s="30" t="s">
        <v>3075</v>
      </c>
      <c r="C778" s="29" t="s">
        <v>3075</v>
      </c>
      <c r="D778">
        <v>35550</v>
      </c>
      <c r="E778" t="s">
        <v>3412</v>
      </c>
      <c r="F778">
        <v>6500</v>
      </c>
      <c r="G778" t="str">
        <f t="shared" si="12"/>
        <v>TESORERIA</v>
      </c>
    </row>
    <row r="779" spans="1:7" x14ac:dyDescent="0.25">
      <c r="A779">
        <v>778</v>
      </c>
      <c r="B779" s="29" t="s">
        <v>3079</v>
      </c>
      <c r="C779" s="29" t="s">
        <v>3080</v>
      </c>
      <c r="D779">
        <v>30522</v>
      </c>
      <c r="E779" t="s">
        <v>3412</v>
      </c>
      <c r="F779">
        <v>-6500</v>
      </c>
      <c r="G779" t="str">
        <f t="shared" si="12"/>
        <v>TESORERIA</v>
      </c>
    </row>
    <row r="780" spans="1:7" x14ac:dyDescent="0.25">
      <c r="A780">
        <v>779</v>
      </c>
      <c r="B780" s="30" t="s">
        <v>3079</v>
      </c>
      <c r="C780" s="29" t="s">
        <v>3079</v>
      </c>
      <c r="D780">
        <v>30522</v>
      </c>
      <c r="E780" t="s">
        <v>3412</v>
      </c>
      <c r="F780">
        <v>3250</v>
      </c>
      <c r="G780" t="str">
        <f t="shared" si="12"/>
        <v>TESORERIA</v>
      </c>
    </row>
    <row r="781" spans="1:7" x14ac:dyDescent="0.25">
      <c r="A781">
        <v>780</v>
      </c>
      <c r="B781" s="29" t="s">
        <v>3083</v>
      </c>
      <c r="C781" s="29" t="s">
        <v>3084</v>
      </c>
      <c r="D781">
        <v>37327</v>
      </c>
      <c r="E781" t="s">
        <v>3412</v>
      </c>
      <c r="F781">
        <v>-430665</v>
      </c>
      <c r="G781" t="str">
        <f t="shared" si="12"/>
        <v>TESORERIA</v>
      </c>
    </row>
    <row r="782" spans="1:7" x14ac:dyDescent="0.25">
      <c r="A782">
        <v>781</v>
      </c>
      <c r="B782" s="30" t="s">
        <v>3083</v>
      </c>
      <c r="C782" s="29" t="s">
        <v>3083</v>
      </c>
      <c r="D782">
        <v>37327</v>
      </c>
      <c r="E782" t="s">
        <v>3412</v>
      </c>
      <c r="F782">
        <v>218948</v>
      </c>
      <c r="G782" t="str">
        <f t="shared" si="12"/>
        <v>TESORERIA</v>
      </c>
    </row>
    <row r="783" spans="1:7" x14ac:dyDescent="0.25">
      <c r="A783">
        <v>782</v>
      </c>
      <c r="B783" s="29" t="s">
        <v>3087</v>
      </c>
      <c r="C783" s="29" t="s">
        <v>3088</v>
      </c>
      <c r="D783">
        <v>38481</v>
      </c>
      <c r="E783" t="s">
        <v>3412</v>
      </c>
      <c r="F783">
        <v>-59600</v>
      </c>
      <c r="G783" t="str">
        <f t="shared" si="12"/>
        <v>TESORERIA</v>
      </c>
    </row>
    <row r="784" spans="1:7" x14ac:dyDescent="0.25">
      <c r="A784">
        <v>783</v>
      </c>
      <c r="B784" s="30" t="s">
        <v>3087</v>
      </c>
      <c r="C784" s="29" t="s">
        <v>3087</v>
      </c>
      <c r="D784">
        <v>38481</v>
      </c>
      <c r="E784" t="s">
        <v>3412</v>
      </c>
      <c r="F784">
        <v>56350</v>
      </c>
      <c r="G784" t="str">
        <f t="shared" si="12"/>
        <v>TESORERIA</v>
      </c>
    </row>
    <row r="785" spans="1:7" x14ac:dyDescent="0.25">
      <c r="A785">
        <v>784</v>
      </c>
      <c r="B785" s="29" t="s">
        <v>3091</v>
      </c>
      <c r="C785" s="29" t="s">
        <v>3092</v>
      </c>
      <c r="D785">
        <v>32685</v>
      </c>
      <c r="E785" t="s">
        <v>3412</v>
      </c>
      <c r="F785">
        <v>-26000</v>
      </c>
      <c r="G785" t="str">
        <f t="shared" si="12"/>
        <v>TESORERIA</v>
      </c>
    </row>
    <row r="786" spans="1:7" x14ac:dyDescent="0.25">
      <c r="A786">
        <v>785</v>
      </c>
      <c r="B786" s="30" t="s">
        <v>3091</v>
      </c>
      <c r="C786" s="29" t="s">
        <v>3091</v>
      </c>
      <c r="D786">
        <v>32685</v>
      </c>
      <c r="E786" t="s">
        <v>3412</v>
      </c>
      <c r="F786">
        <v>16250</v>
      </c>
      <c r="G786" t="str">
        <f t="shared" si="12"/>
        <v>TESORERIA</v>
      </c>
    </row>
    <row r="787" spans="1:7" x14ac:dyDescent="0.25">
      <c r="A787">
        <v>786</v>
      </c>
      <c r="B787" s="29" t="s">
        <v>3095</v>
      </c>
      <c r="C787" s="29" t="s">
        <v>3087</v>
      </c>
      <c r="D787">
        <v>38481</v>
      </c>
      <c r="E787" t="s">
        <v>3412</v>
      </c>
      <c r="F787">
        <v>-56350</v>
      </c>
      <c r="G787" t="str">
        <f t="shared" si="12"/>
        <v>TESORERIA</v>
      </c>
    </row>
    <row r="788" spans="1:7" x14ac:dyDescent="0.25">
      <c r="A788">
        <v>787</v>
      </c>
      <c r="B788" s="30" t="s">
        <v>3095</v>
      </c>
      <c r="C788" s="29" t="s">
        <v>3095</v>
      </c>
      <c r="D788">
        <v>38481</v>
      </c>
      <c r="E788" t="s">
        <v>3412</v>
      </c>
      <c r="F788">
        <v>46600</v>
      </c>
      <c r="G788" t="str">
        <f t="shared" si="12"/>
        <v>TESORERIA</v>
      </c>
    </row>
    <row r="789" spans="1:7" x14ac:dyDescent="0.25">
      <c r="A789">
        <v>788</v>
      </c>
      <c r="B789" s="29" t="s">
        <v>3098</v>
      </c>
      <c r="C789" s="29" t="s">
        <v>3099</v>
      </c>
      <c r="D789">
        <v>41883</v>
      </c>
      <c r="E789" t="s">
        <v>3412</v>
      </c>
      <c r="F789">
        <v>-26000</v>
      </c>
      <c r="G789" t="str">
        <f t="shared" si="12"/>
        <v>TESORERIA</v>
      </c>
    </row>
    <row r="790" spans="1:7" x14ac:dyDescent="0.25">
      <c r="A790">
        <v>789</v>
      </c>
      <c r="B790" s="30" t="s">
        <v>3098</v>
      </c>
      <c r="C790" s="29" t="s">
        <v>3098</v>
      </c>
      <c r="D790" t="s">
        <v>3101</v>
      </c>
      <c r="E790" t="s">
        <v>3410</v>
      </c>
      <c r="F790">
        <v>0</v>
      </c>
      <c r="G790" t="str">
        <f t="shared" si="12"/>
        <v>GIRO DIRECTO</v>
      </c>
    </row>
    <row r="791" spans="1:7" x14ac:dyDescent="0.25">
      <c r="A791">
        <v>790</v>
      </c>
      <c r="B791" s="29" t="s">
        <v>3102</v>
      </c>
      <c r="C791" s="29" t="s">
        <v>3103</v>
      </c>
      <c r="D791">
        <v>37512</v>
      </c>
      <c r="E791" t="s">
        <v>3412</v>
      </c>
      <c r="F791">
        <v>-59600</v>
      </c>
      <c r="G791" t="str">
        <f t="shared" si="12"/>
        <v>TESORERIA</v>
      </c>
    </row>
    <row r="792" spans="1:7" x14ac:dyDescent="0.25">
      <c r="A792">
        <v>791</v>
      </c>
      <c r="B792" s="29" t="s">
        <v>3102</v>
      </c>
      <c r="C792" s="29" t="s">
        <v>3104</v>
      </c>
      <c r="D792">
        <v>38883</v>
      </c>
      <c r="E792" t="s">
        <v>3412</v>
      </c>
      <c r="F792">
        <v>-632300</v>
      </c>
      <c r="G792" t="str">
        <f t="shared" si="12"/>
        <v>TESORERIA</v>
      </c>
    </row>
    <row r="793" spans="1:7" x14ac:dyDescent="0.25">
      <c r="A793">
        <v>792</v>
      </c>
      <c r="B793" s="29" t="s">
        <v>3102</v>
      </c>
      <c r="C793" s="29" t="s">
        <v>3105</v>
      </c>
      <c r="D793">
        <v>41727</v>
      </c>
      <c r="E793" t="s">
        <v>3412</v>
      </c>
      <c r="F793">
        <v>-110154</v>
      </c>
      <c r="G793" t="str">
        <f t="shared" si="12"/>
        <v>TESORERIA</v>
      </c>
    </row>
    <row r="794" spans="1:7" x14ac:dyDescent="0.25">
      <c r="A794">
        <v>793</v>
      </c>
      <c r="B794" s="30" t="s">
        <v>3102</v>
      </c>
      <c r="C794" s="29" t="s">
        <v>3102</v>
      </c>
      <c r="D794">
        <v>41727</v>
      </c>
      <c r="E794" t="s">
        <v>3412</v>
      </c>
      <c r="F794">
        <v>6090</v>
      </c>
      <c r="G794" t="str">
        <f t="shared" si="12"/>
        <v>TESORERIA</v>
      </c>
    </row>
    <row r="795" spans="1:7" x14ac:dyDescent="0.25">
      <c r="A795">
        <v>794</v>
      </c>
      <c r="B795" s="29" t="s">
        <v>3108</v>
      </c>
      <c r="C795" s="29" t="s">
        <v>3109</v>
      </c>
      <c r="D795">
        <v>37619</v>
      </c>
      <c r="E795" t="s">
        <v>3412</v>
      </c>
      <c r="F795">
        <v>-4305252</v>
      </c>
      <c r="G795" t="str">
        <f t="shared" si="12"/>
        <v>TESORERIA</v>
      </c>
    </row>
    <row r="796" spans="1:7" x14ac:dyDescent="0.25">
      <c r="A796">
        <v>795</v>
      </c>
      <c r="B796" s="29" t="s">
        <v>3108</v>
      </c>
      <c r="C796" s="29" t="s">
        <v>3110</v>
      </c>
      <c r="D796">
        <v>39016</v>
      </c>
      <c r="E796" t="s">
        <v>3412</v>
      </c>
      <c r="F796">
        <v>-863318</v>
      </c>
      <c r="G796" t="str">
        <f t="shared" si="12"/>
        <v>TESORERIA</v>
      </c>
    </row>
    <row r="797" spans="1:7" x14ac:dyDescent="0.25">
      <c r="A797">
        <v>796</v>
      </c>
      <c r="B797" s="29" t="s">
        <v>3108</v>
      </c>
      <c r="C797" s="29" t="s">
        <v>3111</v>
      </c>
      <c r="D797">
        <v>39068</v>
      </c>
      <c r="E797" t="s">
        <v>3412</v>
      </c>
      <c r="F797">
        <v>-71475</v>
      </c>
      <c r="G797" t="str">
        <f t="shared" si="12"/>
        <v>TESORERIA</v>
      </c>
    </row>
    <row r="798" spans="1:7" x14ac:dyDescent="0.25">
      <c r="A798">
        <v>797</v>
      </c>
      <c r="B798" s="29" t="s">
        <v>3108</v>
      </c>
      <c r="C798" s="29" t="s">
        <v>3112</v>
      </c>
      <c r="D798">
        <v>39213</v>
      </c>
      <c r="E798" t="s">
        <v>3412</v>
      </c>
      <c r="F798">
        <v>-242693</v>
      </c>
      <c r="G798" t="str">
        <f t="shared" si="12"/>
        <v>TESORERIA</v>
      </c>
    </row>
    <row r="799" spans="1:7" x14ac:dyDescent="0.25">
      <c r="A799">
        <v>798</v>
      </c>
      <c r="B799" s="29" t="s">
        <v>3108</v>
      </c>
      <c r="C799" s="29" t="s">
        <v>3113</v>
      </c>
      <c r="D799">
        <v>39425</v>
      </c>
      <c r="E799" t="s">
        <v>3412</v>
      </c>
      <c r="F799">
        <v>-1866097</v>
      </c>
      <c r="G799" t="str">
        <f t="shared" si="12"/>
        <v>TESORERIA</v>
      </c>
    </row>
    <row r="800" spans="1:7" x14ac:dyDescent="0.25">
      <c r="A800">
        <v>799</v>
      </c>
      <c r="B800" s="29" t="s">
        <v>3108</v>
      </c>
      <c r="C800" s="29" t="s">
        <v>3114</v>
      </c>
      <c r="D800">
        <v>39434</v>
      </c>
      <c r="E800" t="s">
        <v>3412</v>
      </c>
      <c r="F800">
        <v>-113788</v>
      </c>
      <c r="G800" t="str">
        <f t="shared" si="12"/>
        <v>TESORERIA</v>
      </c>
    </row>
    <row r="801" spans="1:7" x14ac:dyDescent="0.25">
      <c r="A801">
        <v>800</v>
      </c>
      <c r="B801" s="29" t="s">
        <v>3108</v>
      </c>
      <c r="C801" s="29" t="s">
        <v>3115</v>
      </c>
      <c r="D801">
        <v>38821</v>
      </c>
      <c r="E801" t="s">
        <v>3412</v>
      </c>
      <c r="F801">
        <v>-59600</v>
      </c>
      <c r="G801" t="str">
        <f t="shared" si="12"/>
        <v>TESORERIA</v>
      </c>
    </row>
    <row r="802" spans="1:7" x14ac:dyDescent="0.25">
      <c r="A802">
        <v>801</v>
      </c>
      <c r="B802" s="29" t="s">
        <v>3108</v>
      </c>
      <c r="C802" s="29" t="s">
        <v>3116</v>
      </c>
      <c r="D802">
        <v>39682</v>
      </c>
      <c r="E802" t="s">
        <v>3412</v>
      </c>
      <c r="F802">
        <v>-84369</v>
      </c>
      <c r="G802" t="str">
        <f t="shared" si="12"/>
        <v>TESORERIA</v>
      </c>
    </row>
    <row r="803" spans="1:7" x14ac:dyDescent="0.25">
      <c r="A803">
        <v>802</v>
      </c>
      <c r="B803" s="29" t="s">
        <v>3108</v>
      </c>
      <c r="C803" s="29" t="s">
        <v>3117</v>
      </c>
      <c r="D803">
        <v>41822</v>
      </c>
      <c r="E803" t="s">
        <v>3412</v>
      </c>
      <c r="F803">
        <v>-6500</v>
      </c>
      <c r="G803" t="str">
        <f t="shared" si="12"/>
        <v>TESORERIA</v>
      </c>
    </row>
    <row r="804" spans="1:7" x14ac:dyDescent="0.25">
      <c r="A804">
        <v>803</v>
      </c>
      <c r="B804" s="29" t="s">
        <v>3108</v>
      </c>
      <c r="C804" s="29" t="s">
        <v>3118</v>
      </c>
      <c r="D804">
        <v>40483</v>
      </c>
      <c r="E804" t="s">
        <v>3412</v>
      </c>
      <c r="F804">
        <v>-258193</v>
      </c>
      <c r="G804" t="str">
        <f t="shared" si="12"/>
        <v>TESORERIA</v>
      </c>
    </row>
    <row r="805" spans="1:7" x14ac:dyDescent="0.25">
      <c r="A805">
        <v>804</v>
      </c>
      <c r="B805" s="29" t="s">
        <v>3108</v>
      </c>
      <c r="C805" s="29" t="s">
        <v>3119</v>
      </c>
      <c r="D805">
        <v>40799</v>
      </c>
      <c r="E805" t="s">
        <v>3412</v>
      </c>
      <c r="F805">
        <v>-113614</v>
      </c>
      <c r="G805" t="str">
        <f t="shared" si="12"/>
        <v>TESORERIA</v>
      </c>
    </row>
    <row r="806" spans="1:7" x14ac:dyDescent="0.25">
      <c r="A806">
        <v>805</v>
      </c>
      <c r="B806" s="29" t="s">
        <v>3108</v>
      </c>
      <c r="C806" s="29" t="s">
        <v>3120</v>
      </c>
      <c r="D806">
        <v>41618</v>
      </c>
      <c r="E806" t="s">
        <v>3412</v>
      </c>
      <c r="F806">
        <v>-150620</v>
      </c>
      <c r="G806" t="str">
        <f t="shared" si="12"/>
        <v>TESORERIA</v>
      </c>
    </row>
    <row r="807" spans="1:7" x14ac:dyDescent="0.25">
      <c r="A807">
        <v>806</v>
      </c>
      <c r="B807" s="29" t="s">
        <v>3108</v>
      </c>
      <c r="C807" s="29" t="s">
        <v>3121</v>
      </c>
      <c r="D807">
        <v>43289</v>
      </c>
      <c r="E807" t="s">
        <v>3412</v>
      </c>
      <c r="F807">
        <v>-68762</v>
      </c>
      <c r="G807" t="str">
        <f t="shared" si="12"/>
        <v>TESORERIA</v>
      </c>
    </row>
    <row r="808" spans="1:7" x14ac:dyDescent="0.25">
      <c r="A808">
        <v>807</v>
      </c>
      <c r="B808" s="29" t="s">
        <v>3108</v>
      </c>
      <c r="C808" s="29" t="s">
        <v>3122</v>
      </c>
      <c r="D808">
        <v>43528</v>
      </c>
      <c r="E808" t="s">
        <v>3412</v>
      </c>
      <c r="F808">
        <v>-59600</v>
      </c>
      <c r="G808" t="str">
        <f t="shared" si="12"/>
        <v>TESORERIA</v>
      </c>
    </row>
    <row r="809" spans="1:7" x14ac:dyDescent="0.25">
      <c r="A809">
        <v>808</v>
      </c>
      <c r="B809" s="29" t="s">
        <v>3108</v>
      </c>
      <c r="C809" s="29" t="s">
        <v>3123</v>
      </c>
      <c r="D809">
        <v>40993</v>
      </c>
      <c r="E809" t="s">
        <v>3412</v>
      </c>
      <c r="F809">
        <v>-126300</v>
      </c>
      <c r="G809" t="str">
        <f t="shared" si="12"/>
        <v>TESORERIA</v>
      </c>
    </row>
    <row r="810" spans="1:7" x14ac:dyDescent="0.25">
      <c r="A810">
        <v>809</v>
      </c>
      <c r="B810" s="29" t="s">
        <v>3108</v>
      </c>
      <c r="C810" s="29" t="s">
        <v>3124</v>
      </c>
      <c r="D810">
        <v>41006</v>
      </c>
      <c r="E810" t="s">
        <v>3412</v>
      </c>
      <c r="F810">
        <v>-126300</v>
      </c>
      <c r="G810" t="str">
        <f t="shared" si="12"/>
        <v>TESORERIA</v>
      </c>
    </row>
    <row r="811" spans="1:7" x14ac:dyDescent="0.25">
      <c r="A811">
        <v>810</v>
      </c>
      <c r="B811" s="29" t="s">
        <v>3108</v>
      </c>
      <c r="C811" s="29" t="s">
        <v>2996</v>
      </c>
      <c r="D811" t="s">
        <v>3056</v>
      </c>
      <c r="E811" t="s">
        <v>3410</v>
      </c>
      <c r="F811">
        <v>8466719</v>
      </c>
      <c r="G811" t="str">
        <f t="shared" si="12"/>
        <v>GIRO DIRECTO</v>
      </c>
    </row>
    <row r="812" spans="1:7" x14ac:dyDescent="0.25">
      <c r="A812">
        <v>811</v>
      </c>
      <c r="B812" s="30" t="s">
        <v>3108</v>
      </c>
      <c r="C812" s="29" t="s">
        <v>3108</v>
      </c>
      <c r="D812">
        <v>41618</v>
      </c>
      <c r="E812" t="s">
        <v>3412</v>
      </c>
      <c r="F812">
        <v>49762</v>
      </c>
      <c r="G812" t="str">
        <f t="shared" si="12"/>
        <v>TESORERIA</v>
      </c>
    </row>
    <row r="813" spans="1:7" x14ac:dyDescent="0.25">
      <c r="A813">
        <v>812</v>
      </c>
      <c r="B813" s="29" t="s">
        <v>3125</v>
      </c>
      <c r="C813" s="29" t="s">
        <v>3126</v>
      </c>
      <c r="D813">
        <v>26505</v>
      </c>
      <c r="E813" t="s">
        <v>3412</v>
      </c>
      <c r="F813">
        <v>-402692</v>
      </c>
      <c r="G813" t="str">
        <f t="shared" si="12"/>
        <v>TESORERIA</v>
      </c>
    </row>
    <row r="814" spans="1:7" x14ac:dyDescent="0.25">
      <c r="A814">
        <v>813</v>
      </c>
      <c r="B814" s="29" t="s">
        <v>3125</v>
      </c>
      <c r="C814" s="29" t="s">
        <v>3127</v>
      </c>
      <c r="D814">
        <v>29954</v>
      </c>
      <c r="E814" t="s">
        <v>3412</v>
      </c>
      <c r="F814">
        <v>-26000</v>
      </c>
      <c r="G814" t="str">
        <f t="shared" si="12"/>
        <v>TESORERIA</v>
      </c>
    </row>
    <row r="815" spans="1:7" x14ac:dyDescent="0.25">
      <c r="A815">
        <v>814</v>
      </c>
      <c r="B815" s="29" t="s">
        <v>3125</v>
      </c>
      <c r="C815" s="29" t="s">
        <v>3128</v>
      </c>
      <c r="D815">
        <v>34041</v>
      </c>
      <c r="E815" t="s">
        <v>3412</v>
      </c>
      <c r="F815">
        <v>-26000</v>
      </c>
      <c r="G815" t="str">
        <f t="shared" si="12"/>
        <v>TESORERIA</v>
      </c>
    </row>
    <row r="816" spans="1:7" x14ac:dyDescent="0.25">
      <c r="A816">
        <v>815</v>
      </c>
      <c r="B816" s="29" t="s">
        <v>3125</v>
      </c>
      <c r="C816" s="29" t="s">
        <v>3061</v>
      </c>
      <c r="D816">
        <v>42607</v>
      </c>
      <c r="E816" t="s">
        <v>3412</v>
      </c>
      <c r="F816">
        <v>-49954</v>
      </c>
      <c r="G816" t="str">
        <f t="shared" si="12"/>
        <v>TESORERIA</v>
      </c>
    </row>
    <row r="817" spans="1:7" x14ac:dyDescent="0.25">
      <c r="A817">
        <v>816</v>
      </c>
      <c r="B817" s="29" t="s">
        <v>3125</v>
      </c>
      <c r="C817" s="29" t="s">
        <v>3069</v>
      </c>
      <c r="D817">
        <v>31111</v>
      </c>
      <c r="E817" t="s">
        <v>3412</v>
      </c>
      <c r="F817">
        <v>-86563</v>
      </c>
      <c r="G817" t="str">
        <f t="shared" si="12"/>
        <v>TESORERIA</v>
      </c>
    </row>
    <row r="818" spans="1:7" x14ac:dyDescent="0.25">
      <c r="A818">
        <v>817</v>
      </c>
      <c r="B818" s="29" t="s">
        <v>3125</v>
      </c>
      <c r="C818" s="29" t="s">
        <v>3083</v>
      </c>
      <c r="D818">
        <v>37327</v>
      </c>
      <c r="E818" t="s">
        <v>3412</v>
      </c>
      <c r="F818">
        <v>-218948</v>
      </c>
      <c r="G818" t="str">
        <f t="shared" si="12"/>
        <v>TESORERIA</v>
      </c>
    </row>
    <row r="819" spans="1:7" x14ac:dyDescent="0.25">
      <c r="A819">
        <v>818</v>
      </c>
      <c r="B819" s="30" t="s">
        <v>3125</v>
      </c>
      <c r="C819" s="29" t="s">
        <v>3125</v>
      </c>
      <c r="D819">
        <v>42607</v>
      </c>
      <c r="E819" t="s">
        <v>3412</v>
      </c>
      <c r="F819">
        <v>23013</v>
      </c>
      <c r="G819" t="str">
        <f t="shared" si="12"/>
        <v>TESORERIA</v>
      </c>
    </row>
    <row r="820" spans="1:7" x14ac:dyDescent="0.25">
      <c r="A820">
        <v>819</v>
      </c>
      <c r="B820" s="29" t="s">
        <v>3131</v>
      </c>
      <c r="C820" s="29" t="s">
        <v>3132</v>
      </c>
      <c r="D820">
        <v>42729</v>
      </c>
      <c r="E820" t="s">
        <v>3412</v>
      </c>
      <c r="F820">
        <v>-195500</v>
      </c>
      <c r="G820" t="str">
        <f t="shared" si="12"/>
        <v>TESORERIA</v>
      </c>
    </row>
    <row r="821" spans="1:7" x14ac:dyDescent="0.25">
      <c r="A821">
        <v>820</v>
      </c>
      <c r="B821" s="29" t="s">
        <v>3131</v>
      </c>
      <c r="C821" s="29" t="s">
        <v>2992</v>
      </c>
      <c r="D821">
        <v>31631</v>
      </c>
      <c r="E821" t="s">
        <v>3412</v>
      </c>
      <c r="F821">
        <v>-22284</v>
      </c>
      <c r="G821" t="str">
        <f t="shared" si="12"/>
        <v>TESORERIA</v>
      </c>
    </row>
    <row r="822" spans="1:7" x14ac:dyDescent="0.25">
      <c r="A822">
        <v>821</v>
      </c>
      <c r="B822" s="30" t="s">
        <v>3131</v>
      </c>
      <c r="C822" s="29" t="s">
        <v>3131</v>
      </c>
      <c r="D822">
        <v>42729</v>
      </c>
      <c r="E822" t="s">
        <v>3412</v>
      </c>
      <c r="F822">
        <v>14752</v>
      </c>
      <c r="G822" t="str">
        <f t="shared" si="12"/>
        <v>TESORERIA</v>
      </c>
    </row>
    <row r="823" spans="1:7" x14ac:dyDescent="0.25">
      <c r="A823">
        <v>822</v>
      </c>
      <c r="B823" s="29" t="s">
        <v>3135</v>
      </c>
      <c r="C823" s="29" t="s">
        <v>3136</v>
      </c>
      <c r="D823">
        <v>42871</v>
      </c>
      <c r="E823" t="s">
        <v>3412</v>
      </c>
      <c r="F823">
        <v>-91804</v>
      </c>
      <c r="G823" t="str">
        <f t="shared" si="12"/>
        <v>TESORERIA</v>
      </c>
    </row>
    <row r="824" spans="1:7" x14ac:dyDescent="0.25">
      <c r="A824">
        <v>823</v>
      </c>
      <c r="B824" s="30" t="s">
        <v>3135</v>
      </c>
      <c r="C824" s="29" t="s">
        <v>3135</v>
      </c>
      <c r="D824" t="s">
        <v>3138</v>
      </c>
      <c r="E824" t="s">
        <v>3410</v>
      </c>
      <c r="F824">
        <v>0</v>
      </c>
      <c r="G824" t="str">
        <f t="shared" si="12"/>
        <v>GIRO DIRECTO</v>
      </c>
    </row>
    <row r="825" spans="1:7" x14ac:dyDescent="0.25">
      <c r="A825">
        <v>824</v>
      </c>
      <c r="B825" s="29" t="s">
        <v>3139</v>
      </c>
      <c r="C825" s="29" t="s">
        <v>3140</v>
      </c>
      <c r="D825">
        <v>32952</v>
      </c>
      <c r="E825" t="s">
        <v>3412</v>
      </c>
      <c r="F825">
        <v>-13000</v>
      </c>
      <c r="G825" t="str">
        <f t="shared" si="12"/>
        <v>TESORERIA</v>
      </c>
    </row>
    <row r="826" spans="1:7" x14ac:dyDescent="0.25">
      <c r="A826">
        <v>825</v>
      </c>
      <c r="B826" s="30" t="s">
        <v>3139</v>
      </c>
      <c r="C826" s="29" t="s">
        <v>3139</v>
      </c>
      <c r="D826" t="s">
        <v>3142</v>
      </c>
      <c r="E826" t="s">
        <v>3410</v>
      </c>
      <c r="F826">
        <v>0</v>
      </c>
      <c r="G826" t="str">
        <f t="shared" si="12"/>
        <v>GIRO DIRECTO</v>
      </c>
    </row>
    <row r="827" spans="1:7" x14ac:dyDescent="0.25">
      <c r="A827">
        <v>826</v>
      </c>
      <c r="B827" s="29" t="s">
        <v>3143</v>
      </c>
      <c r="C827" s="29" t="s">
        <v>3144</v>
      </c>
      <c r="D827">
        <v>41842</v>
      </c>
      <c r="E827" t="s">
        <v>3412</v>
      </c>
      <c r="F827">
        <v>-59600</v>
      </c>
      <c r="G827" t="str">
        <f t="shared" si="12"/>
        <v>TESORERIA</v>
      </c>
    </row>
    <row r="828" spans="1:7" x14ac:dyDescent="0.25">
      <c r="A828">
        <v>827</v>
      </c>
      <c r="B828" s="30" t="s">
        <v>3143</v>
      </c>
      <c r="C828" s="29" t="s">
        <v>3143</v>
      </c>
      <c r="D828" t="s">
        <v>3146</v>
      </c>
      <c r="E828" t="s">
        <v>3410</v>
      </c>
      <c r="F828">
        <v>0</v>
      </c>
      <c r="G828" t="str">
        <f t="shared" si="12"/>
        <v>GIRO DIRECTO</v>
      </c>
    </row>
    <row r="829" spans="1:7" x14ac:dyDescent="0.25">
      <c r="A829">
        <v>828</v>
      </c>
      <c r="B829" s="29" t="s">
        <v>3147</v>
      </c>
      <c r="C829" s="29" t="s">
        <v>3148</v>
      </c>
      <c r="D829">
        <v>36868</v>
      </c>
      <c r="E829" t="s">
        <v>3412</v>
      </c>
      <c r="F829">
        <v>-171914</v>
      </c>
      <c r="G829" t="str">
        <f t="shared" si="12"/>
        <v>TESORERIA</v>
      </c>
    </row>
    <row r="830" spans="1:7" x14ac:dyDescent="0.25">
      <c r="A830">
        <v>829</v>
      </c>
      <c r="B830" s="29" t="s">
        <v>3147</v>
      </c>
      <c r="C830" s="29" t="s">
        <v>3149</v>
      </c>
      <c r="D830">
        <v>36891</v>
      </c>
      <c r="E830" t="s">
        <v>3412</v>
      </c>
      <c r="F830">
        <v>-59600</v>
      </c>
      <c r="G830" t="str">
        <f t="shared" si="12"/>
        <v>TESORERIA</v>
      </c>
    </row>
    <row r="831" spans="1:7" x14ac:dyDescent="0.25">
      <c r="A831">
        <v>830</v>
      </c>
      <c r="B831" s="29" t="s">
        <v>3147</v>
      </c>
      <c r="C831" s="29" t="s">
        <v>3150</v>
      </c>
      <c r="D831">
        <v>36923</v>
      </c>
      <c r="E831" t="s">
        <v>3412</v>
      </c>
      <c r="F831">
        <v>-157160</v>
      </c>
      <c r="G831" t="str">
        <f t="shared" si="12"/>
        <v>TESORERIA</v>
      </c>
    </row>
    <row r="832" spans="1:7" x14ac:dyDescent="0.25">
      <c r="A832">
        <v>831</v>
      </c>
      <c r="B832" s="29" t="s">
        <v>3147</v>
      </c>
      <c r="C832" s="29" t="s">
        <v>3151</v>
      </c>
      <c r="D832">
        <v>37431</v>
      </c>
      <c r="E832" t="s">
        <v>3412</v>
      </c>
      <c r="F832">
        <v>-105114</v>
      </c>
      <c r="G832" t="str">
        <f t="shared" si="12"/>
        <v>TESORERIA</v>
      </c>
    </row>
    <row r="833" spans="1:7" x14ac:dyDescent="0.25">
      <c r="A833">
        <v>832</v>
      </c>
      <c r="B833" s="29" t="s">
        <v>3147</v>
      </c>
      <c r="C833" s="29" t="s">
        <v>3152</v>
      </c>
      <c r="D833">
        <v>37640</v>
      </c>
      <c r="E833" t="s">
        <v>3412</v>
      </c>
      <c r="F833">
        <v>-1060282</v>
      </c>
      <c r="G833" t="str">
        <f t="shared" si="12"/>
        <v>TESORERIA</v>
      </c>
    </row>
    <row r="834" spans="1:7" x14ac:dyDescent="0.25">
      <c r="A834">
        <v>833</v>
      </c>
      <c r="B834" s="29" t="s">
        <v>3147</v>
      </c>
      <c r="C834" s="29" t="s">
        <v>3153</v>
      </c>
      <c r="D834">
        <v>37644</v>
      </c>
      <c r="E834" t="s">
        <v>3412</v>
      </c>
      <c r="F834">
        <v>-175720</v>
      </c>
      <c r="G834" t="str">
        <f t="shared" si="12"/>
        <v>TESORERIA</v>
      </c>
    </row>
    <row r="835" spans="1:7" x14ac:dyDescent="0.25">
      <c r="A835">
        <v>834</v>
      </c>
      <c r="B835" s="29" t="s">
        <v>3147</v>
      </c>
      <c r="C835" s="29" t="s">
        <v>3154</v>
      </c>
      <c r="D835">
        <v>37726</v>
      </c>
      <c r="E835" t="s">
        <v>3412</v>
      </c>
      <c r="F835">
        <v>-4653888</v>
      </c>
      <c r="G835" t="str">
        <f t="shared" ref="G835:G898" si="13">IF(LEFT(D835,3)="MPS","GIRO DIRECTO",IF(LEFT(D835,5)="ADRES","PAGO ADRES","TESORERIA"))</f>
        <v>TESORERIA</v>
      </c>
    </row>
    <row r="836" spans="1:7" x14ac:dyDescent="0.25">
      <c r="A836">
        <v>835</v>
      </c>
      <c r="B836" s="29" t="s">
        <v>3147</v>
      </c>
      <c r="C836" s="29" t="s">
        <v>3155</v>
      </c>
      <c r="D836">
        <v>37733</v>
      </c>
      <c r="E836" t="s">
        <v>3412</v>
      </c>
      <c r="F836">
        <v>-91308</v>
      </c>
      <c r="G836" t="str">
        <f t="shared" si="13"/>
        <v>TESORERIA</v>
      </c>
    </row>
    <row r="837" spans="1:7" x14ac:dyDescent="0.25">
      <c r="A837">
        <v>836</v>
      </c>
      <c r="B837" s="29" t="s">
        <v>3147</v>
      </c>
      <c r="C837" s="29" t="s">
        <v>3156</v>
      </c>
      <c r="D837">
        <v>37913</v>
      </c>
      <c r="E837" t="s">
        <v>3412</v>
      </c>
      <c r="F837">
        <v>-130214</v>
      </c>
      <c r="G837" t="str">
        <f t="shared" si="13"/>
        <v>TESORERIA</v>
      </c>
    </row>
    <row r="838" spans="1:7" x14ac:dyDescent="0.25">
      <c r="A838">
        <v>837</v>
      </c>
      <c r="B838" s="29" t="s">
        <v>3147</v>
      </c>
      <c r="C838" s="29" t="s">
        <v>3157</v>
      </c>
      <c r="D838">
        <v>38134</v>
      </c>
      <c r="E838" t="s">
        <v>3412</v>
      </c>
      <c r="F838">
        <v>-169905</v>
      </c>
      <c r="G838" t="str">
        <f t="shared" si="13"/>
        <v>TESORERIA</v>
      </c>
    </row>
    <row r="839" spans="1:7" x14ac:dyDescent="0.25">
      <c r="A839">
        <v>838</v>
      </c>
      <c r="B839" s="29" t="s">
        <v>3147</v>
      </c>
      <c r="C839" s="29" t="s">
        <v>3158</v>
      </c>
      <c r="D839">
        <v>38141</v>
      </c>
      <c r="E839" t="s">
        <v>3412</v>
      </c>
      <c r="F839">
        <v>-59600</v>
      </c>
      <c r="G839" t="str">
        <f t="shared" si="13"/>
        <v>TESORERIA</v>
      </c>
    </row>
    <row r="840" spans="1:7" x14ac:dyDescent="0.25">
      <c r="A840">
        <v>839</v>
      </c>
      <c r="B840" s="29" t="s">
        <v>3147</v>
      </c>
      <c r="C840" s="29" t="s">
        <v>3159</v>
      </c>
      <c r="D840">
        <v>38262</v>
      </c>
      <c r="E840" t="s">
        <v>3412</v>
      </c>
      <c r="F840">
        <v>-2034415</v>
      </c>
      <c r="G840" t="str">
        <f t="shared" si="13"/>
        <v>TESORERIA</v>
      </c>
    </row>
    <row r="841" spans="1:7" x14ac:dyDescent="0.25">
      <c r="A841">
        <v>840</v>
      </c>
      <c r="B841" s="29" t="s">
        <v>3147</v>
      </c>
      <c r="C841" s="29" t="s">
        <v>3160</v>
      </c>
      <c r="D841">
        <v>38268</v>
      </c>
      <c r="E841" t="s">
        <v>3412</v>
      </c>
      <c r="F841">
        <v>-516028</v>
      </c>
      <c r="G841" t="str">
        <f t="shared" si="13"/>
        <v>TESORERIA</v>
      </c>
    </row>
    <row r="842" spans="1:7" x14ac:dyDescent="0.25">
      <c r="A842">
        <v>841</v>
      </c>
      <c r="B842" s="29" t="s">
        <v>3147</v>
      </c>
      <c r="C842" s="29" t="s">
        <v>3161</v>
      </c>
      <c r="D842">
        <v>38679</v>
      </c>
      <c r="E842" t="s">
        <v>3412</v>
      </c>
      <c r="F842">
        <v>-109700</v>
      </c>
      <c r="G842" t="str">
        <f t="shared" si="13"/>
        <v>TESORERIA</v>
      </c>
    </row>
    <row r="843" spans="1:7" x14ac:dyDescent="0.25">
      <c r="A843">
        <v>842</v>
      </c>
      <c r="B843" s="29" t="s">
        <v>3147</v>
      </c>
      <c r="C843" s="29" t="s">
        <v>3162</v>
      </c>
      <c r="D843">
        <v>38688</v>
      </c>
      <c r="E843" t="s">
        <v>3412</v>
      </c>
      <c r="F843">
        <v>-168943</v>
      </c>
      <c r="G843" t="str">
        <f t="shared" si="13"/>
        <v>TESORERIA</v>
      </c>
    </row>
    <row r="844" spans="1:7" x14ac:dyDescent="0.25">
      <c r="A844">
        <v>843</v>
      </c>
      <c r="B844" s="29" t="s">
        <v>3147</v>
      </c>
      <c r="C844" s="29" t="s">
        <v>3163</v>
      </c>
      <c r="D844">
        <v>38776</v>
      </c>
      <c r="E844" t="s">
        <v>3412</v>
      </c>
      <c r="F844">
        <v>-70114</v>
      </c>
      <c r="G844" t="str">
        <f t="shared" si="13"/>
        <v>TESORERIA</v>
      </c>
    </row>
    <row r="845" spans="1:7" x14ac:dyDescent="0.25">
      <c r="A845">
        <v>844</v>
      </c>
      <c r="B845" s="29" t="s">
        <v>3147</v>
      </c>
      <c r="C845" s="29" t="s">
        <v>3164</v>
      </c>
      <c r="D845">
        <v>38836</v>
      </c>
      <c r="E845" t="s">
        <v>3412</v>
      </c>
      <c r="F845">
        <v>-227714</v>
      </c>
      <c r="G845" t="str">
        <f t="shared" si="13"/>
        <v>TESORERIA</v>
      </c>
    </row>
    <row r="846" spans="1:7" x14ac:dyDescent="0.25">
      <c r="A846">
        <v>845</v>
      </c>
      <c r="B846" s="29" t="s">
        <v>3147</v>
      </c>
      <c r="C846" s="29" t="s">
        <v>3165</v>
      </c>
      <c r="D846">
        <v>38992</v>
      </c>
      <c r="E846" t="s">
        <v>3412</v>
      </c>
      <c r="F846">
        <v>-316454</v>
      </c>
      <c r="G846" t="str">
        <f t="shared" si="13"/>
        <v>TESORERIA</v>
      </c>
    </row>
    <row r="847" spans="1:7" x14ac:dyDescent="0.25">
      <c r="A847">
        <v>846</v>
      </c>
      <c r="B847" s="29" t="s">
        <v>3147</v>
      </c>
      <c r="C847" s="29" t="s">
        <v>3166</v>
      </c>
      <c r="D847">
        <v>39042</v>
      </c>
      <c r="E847" t="s">
        <v>3412</v>
      </c>
      <c r="F847">
        <v>-613819</v>
      </c>
      <c r="G847" t="str">
        <f t="shared" si="13"/>
        <v>TESORERIA</v>
      </c>
    </row>
    <row r="848" spans="1:7" x14ac:dyDescent="0.25">
      <c r="A848">
        <v>847</v>
      </c>
      <c r="B848" s="29" t="s">
        <v>3147</v>
      </c>
      <c r="C848" s="29" t="s">
        <v>3167</v>
      </c>
      <c r="D848">
        <v>39583</v>
      </c>
      <c r="E848" t="s">
        <v>3412</v>
      </c>
      <c r="F848">
        <v>-150569</v>
      </c>
      <c r="G848" t="str">
        <f t="shared" si="13"/>
        <v>TESORERIA</v>
      </c>
    </row>
    <row r="849" spans="1:7" x14ac:dyDescent="0.25">
      <c r="A849">
        <v>848</v>
      </c>
      <c r="B849" s="29" t="s">
        <v>3147</v>
      </c>
      <c r="C849" s="29" t="s">
        <v>3168</v>
      </c>
      <c r="D849">
        <v>39844</v>
      </c>
      <c r="E849" t="s">
        <v>3412</v>
      </c>
      <c r="F849">
        <v>-134186</v>
      </c>
      <c r="G849" t="str">
        <f t="shared" si="13"/>
        <v>TESORERIA</v>
      </c>
    </row>
    <row r="850" spans="1:7" x14ac:dyDescent="0.25">
      <c r="A850">
        <v>849</v>
      </c>
      <c r="B850" s="29" t="s">
        <v>3147</v>
      </c>
      <c r="C850" s="29" t="s">
        <v>3169</v>
      </c>
      <c r="D850">
        <v>40002</v>
      </c>
      <c r="E850" t="s">
        <v>3412</v>
      </c>
      <c r="F850">
        <v>-59600</v>
      </c>
      <c r="G850" t="str">
        <f t="shared" si="13"/>
        <v>TESORERIA</v>
      </c>
    </row>
    <row r="851" spans="1:7" x14ac:dyDescent="0.25">
      <c r="A851">
        <v>850</v>
      </c>
      <c r="B851" s="29" t="s">
        <v>3147</v>
      </c>
      <c r="C851" s="29" t="s">
        <v>3170</v>
      </c>
      <c r="D851">
        <v>40210</v>
      </c>
      <c r="E851" t="s">
        <v>3412</v>
      </c>
      <c r="F851">
        <v>-800299</v>
      </c>
      <c r="G851" t="str">
        <f t="shared" si="13"/>
        <v>TESORERIA</v>
      </c>
    </row>
    <row r="852" spans="1:7" x14ac:dyDescent="0.25">
      <c r="A852">
        <v>851</v>
      </c>
      <c r="B852" s="29" t="s">
        <v>3147</v>
      </c>
      <c r="C852" s="29" t="s">
        <v>3171</v>
      </c>
      <c r="D852">
        <v>40313</v>
      </c>
      <c r="E852" t="s">
        <v>3412</v>
      </c>
      <c r="F852">
        <v>-64693</v>
      </c>
      <c r="G852" t="str">
        <f t="shared" si="13"/>
        <v>TESORERIA</v>
      </c>
    </row>
    <row r="853" spans="1:7" x14ac:dyDescent="0.25">
      <c r="A853">
        <v>852</v>
      </c>
      <c r="B853" s="29" t="s">
        <v>3147</v>
      </c>
      <c r="C853" s="29" t="s">
        <v>3172</v>
      </c>
      <c r="D853">
        <v>40335</v>
      </c>
      <c r="E853" t="s">
        <v>3412</v>
      </c>
      <c r="F853">
        <v>-2001200</v>
      </c>
      <c r="G853" t="str">
        <f t="shared" si="13"/>
        <v>TESORERIA</v>
      </c>
    </row>
    <row r="854" spans="1:7" x14ac:dyDescent="0.25">
      <c r="A854">
        <v>853</v>
      </c>
      <c r="B854" s="29" t="s">
        <v>3147</v>
      </c>
      <c r="C854" s="29" t="s">
        <v>3173</v>
      </c>
      <c r="D854">
        <v>40350</v>
      </c>
      <c r="E854" t="s">
        <v>3412</v>
      </c>
      <c r="F854">
        <v>-172339</v>
      </c>
      <c r="G854" t="str">
        <f t="shared" si="13"/>
        <v>TESORERIA</v>
      </c>
    </row>
    <row r="855" spans="1:7" x14ac:dyDescent="0.25">
      <c r="A855">
        <v>854</v>
      </c>
      <c r="B855" s="29" t="s">
        <v>3147</v>
      </c>
      <c r="C855" s="29" t="s">
        <v>3174</v>
      </c>
      <c r="D855">
        <v>38344</v>
      </c>
      <c r="E855" t="s">
        <v>3412</v>
      </c>
      <c r="F855">
        <v>-6500</v>
      </c>
      <c r="G855" t="str">
        <f t="shared" si="13"/>
        <v>TESORERIA</v>
      </c>
    </row>
    <row r="856" spans="1:7" x14ac:dyDescent="0.25">
      <c r="A856">
        <v>855</v>
      </c>
      <c r="B856" s="29" t="s">
        <v>3147</v>
      </c>
      <c r="C856" s="29" t="s">
        <v>3175</v>
      </c>
      <c r="D856">
        <v>38956</v>
      </c>
      <c r="E856" t="s">
        <v>3412</v>
      </c>
      <c r="F856">
        <v>-6500</v>
      </c>
      <c r="G856" t="str">
        <f t="shared" si="13"/>
        <v>TESORERIA</v>
      </c>
    </row>
    <row r="857" spans="1:7" x14ac:dyDescent="0.25">
      <c r="A857">
        <v>856</v>
      </c>
      <c r="B857" s="29" t="s">
        <v>3147</v>
      </c>
      <c r="C857" s="29" t="s">
        <v>3176</v>
      </c>
      <c r="D857">
        <v>39005</v>
      </c>
      <c r="E857" t="s">
        <v>3412</v>
      </c>
      <c r="F857">
        <v>-6500</v>
      </c>
      <c r="G857" t="str">
        <f t="shared" si="13"/>
        <v>TESORERIA</v>
      </c>
    </row>
    <row r="858" spans="1:7" x14ac:dyDescent="0.25">
      <c r="A858">
        <v>857</v>
      </c>
      <c r="B858" s="29" t="s">
        <v>3147</v>
      </c>
      <c r="C858" s="29" t="s">
        <v>3177</v>
      </c>
      <c r="D858">
        <v>39322</v>
      </c>
      <c r="E858" t="s">
        <v>3412</v>
      </c>
      <c r="F858">
        <v>-6500</v>
      </c>
      <c r="G858" t="str">
        <f t="shared" si="13"/>
        <v>TESORERIA</v>
      </c>
    </row>
    <row r="859" spans="1:7" x14ac:dyDescent="0.25">
      <c r="A859">
        <v>858</v>
      </c>
      <c r="B859" s="29" t="s">
        <v>3147</v>
      </c>
      <c r="C859" s="29" t="s">
        <v>3178</v>
      </c>
      <c r="D859">
        <v>39867</v>
      </c>
      <c r="E859" t="s">
        <v>3412</v>
      </c>
      <c r="F859">
        <v>-6500</v>
      </c>
      <c r="G859" t="str">
        <f t="shared" si="13"/>
        <v>TESORERIA</v>
      </c>
    </row>
    <row r="860" spans="1:7" x14ac:dyDescent="0.25">
      <c r="A860">
        <v>859</v>
      </c>
      <c r="B860" s="29" t="s">
        <v>3147</v>
      </c>
      <c r="C860" s="29" t="s">
        <v>3179</v>
      </c>
      <c r="D860">
        <v>39891</v>
      </c>
      <c r="E860" t="s">
        <v>3412</v>
      </c>
      <c r="F860">
        <v>-6500</v>
      </c>
      <c r="G860" t="str">
        <f t="shared" si="13"/>
        <v>TESORERIA</v>
      </c>
    </row>
    <row r="861" spans="1:7" x14ac:dyDescent="0.25">
      <c r="A861">
        <v>860</v>
      </c>
      <c r="B861" s="29" t="s">
        <v>3147</v>
      </c>
      <c r="C861" s="29" t="s">
        <v>3180</v>
      </c>
      <c r="D861">
        <v>39894</v>
      </c>
      <c r="E861" t="s">
        <v>3412</v>
      </c>
      <c r="F861">
        <v>-6500</v>
      </c>
      <c r="G861" t="str">
        <f t="shared" si="13"/>
        <v>TESORERIA</v>
      </c>
    </row>
    <row r="862" spans="1:7" x14ac:dyDescent="0.25">
      <c r="A862">
        <v>861</v>
      </c>
      <c r="B862" s="29" t="s">
        <v>3147</v>
      </c>
      <c r="C862" s="29" t="s">
        <v>3181</v>
      </c>
      <c r="D862">
        <v>40386</v>
      </c>
      <c r="E862" t="s">
        <v>3412</v>
      </c>
      <c r="F862">
        <v>-167926</v>
      </c>
      <c r="G862" t="str">
        <f t="shared" si="13"/>
        <v>TESORERIA</v>
      </c>
    </row>
    <row r="863" spans="1:7" x14ac:dyDescent="0.25">
      <c r="A863">
        <v>862</v>
      </c>
      <c r="B863" s="29" t="s">
        <v>3147</v>
      </c>
      <c r="C863" s="29" t="s">
        <v>3182</v>
      </c>
      <c r="D863">
        <v>40496</v>
      </c>
      <c r="E863" t="s">
        <v>3412</v>
      </c>
      <c r="F863">
        <v>-903735</v>
      </c>
      <c r="G863" t="str">
        <f t="shared" si="13"/>
        <v>TESORERIA</v>
      </c>
    </row>
    <row r="864" spans="1:7" x14ac:dyDescent="0.25">
      <c r="A864">
        <v>863</v>
      </c>
      <c r="B864" s="29" t="s">
        <v>3147</v>
      </c>
      <c r="C864" s="29" t="s">
        <v>3183</v>
      </c>
      <c r="D864">
        <v>40609</v>
      </c>
      <c r="E864" t="s">
        <v>3412</v>
      </c>
      <c r="F864">
        <v>-88600</v>
      </c>
      <c r="G864" t="str">
        <f t="shared" si="13"/>
        <v>TESORERIA</v>
      </c>
    </row>
    <row r="865" spans="1:7" x14ac:dyDescent="0.25">
      <c r="A865">
        <v>864</v>
      </c>
      <c r="B865" s="29" t="s">
        <v>3147</v>
      </c>
      <c r="C865" s="29" t="s">
        <v>3184</v>
      </c>
      <c r="D865">
        <v>40700</v>
      </c>
      <c r="E865" t="s">
        <v>3412</v>
      </c>
      <c r="F865">
        <v>-384869</v>
      </c>
      <c r="G865" t="str">
        <f t="shared" si="13"/>
        <v>TESORERIA</v>
      </c>
    </row>
    <row r="866" spans="1:7" x14ac:dyDescent="0.25">
      <c r="A866">
        <v>865</v>
      </c>
      <c r="B866" s="29" t="s">
        <v>3147</v>
      </c>
      <c r="C866" s="29" t="s">
        <v>3185</v>
      </c>
      <c r="D866">
        <v>40895</v>
      </c>
      <c r="E866" t="s">
        <v>3412</v>
      </c>
      <c r="F866">
        <v>-59600</v>
      </c>
      <c r="G866" t="str">
        <f t="shared" si="13"/>
        <v>TESORERIA</v>
      </c>
    </row>
    <row r="867" spans="1:7" x14ac:dyDescent="0.25">
      <c r="A867">
        <v>866</v>
      </c>
      <c r="B867" s="29" t="s">
        <v>3147</v>
      </c>
      <c r="C867" s="29" t="s">
        <v>3186</v>
      </c>
      <c r="D867">
        <v>40982</v>
      </c>
      <c r="E867" t="s">
        <v>3412</v>
      </c>
      <c r="F867">
        <v>-187807</v>
      </c>
      <c r="G867" t="str">
        <f t="shared" si="13"/>
        <v>TESORERIA</v>
      </c>
    </row>
    <row r="868" spans="1:7" x14ac:dyDescent="0.25">
      <c r="A868">
        <v>867</v>
      </c>
      <c r="B868" s="29" t="s">
        <v>3147</v>
      </c>
      <c r="C868" s="29" t="s">
        <v>3187</v>
      </c>
      <c r="D868">
        <v>41126</v>
      </c>
      <c r="E868" t="s">
        <v>3412</v>
      </c>
      <c r="F868">
        <v>-1830400</v>
      </c>
      <c r="G868" t="str">
        <f t="shared" si="13"/>
        <v>TESORERIA</v>
      </c>
    </row>
    <row r="869" spans="1:7" x14ac:dyDescent="0.25">
      <c r="A869">
        <v>868</v>
      </c>
      <c r="B869" s="29" t="s">
        <v>3147</v>
      </c>
      <c r="C869" s="29" t="s">
        <v>3188</v>
      </c>
      <c r="D869">
        <v>42763</v>
      </c>
      <c r="E869" t="s">
        <v>3412</v>
      </c>
      <c r="F869">
        <v>-723800</v>
      </c>
      <c r="G869" t="str">
        <f t="shared" si="13"/>
        <v>TESORERIA</v>
      </c>
    </row>
    <row r="870" spans="1:7" x14ac:dyDescent="0.25">
      <c r="A870">
        <v>869</v>
      </c>
      <c r="B870" s="29" t="s">
        <v>3147</v>
      </c>
      <c r="C870" s="29" t="s">
        <v>3102</v>
      </c>
      <c r="D870">
        <v>41727</v>
      </c>
      <c r="E870" t="s">
        <v>3412</v>
      </c>
      <c r="F870">
        <v>-6090</v>
      </c>
      <c r="G870" t="str">
        <f t="shared" si="13"/>
        <v>TESORERIA</v>
      </c>
    </row>
    <row r="871" spans="1:7" x14ac:dyDescent="0.25">
      <c r="A871">
        <v>870</v>
      </c>
      <c r="B871" s="29" t="s">
        <v>3147</v>
      </c>
      <c r="C871" s="29" t="s">
        <v>3108</v>
      </c>
      <c r="D871">
        <v>41618</v>
      </c>
      <c r="E871" t="s">
        <v>3412</v>
      </c>
      <c r="F871">
        <v>-49762</v>
      </c>
      <c r="G871" t="str">
        <f t="shared" si="13"/>
        <v>TESORERIA</v>
      </c>
    </row>
    <row r="872" spans="1:7" x14ac:dyDescent="0.25">
      <c r="A872">
        <v>871</v>
      </c>
      <c r="B872" s="30" t="s">
        <v>3147</v>
      </c>
      <c r="C872" s="29" t="s">
        <v>3147</v>
      </c>
      <c r="D872">
        <v>42763</v>
      </c>
      <c r="E872" t="s">
        <v>3412</v>
      </c>
      <c r="F872">
        <v>2020</v>
      </c>
      <c r="G872" t="str">
        <f t="shared" si="13"/>
        <v>TESORERIA</v>
      </c>
    </row>
    <row r="873" spans="1:7" x14ac:dyDescent="0.25">
      <c r="A873">
        <v>872</v>
      </c>
      <c r="B873" s="29" t="s">
        <v>3191</v>
      </c>
      <c r="C873" s="29" t="s">
        <v>3192</v>
      </c>
      <c r="D873">
        <v>50767</v>
      </c>
      <c r="E873" t="s">
        <v>3412</v>
      </c>
      <c r="F873">
        <v>-7297277</v>
      </c>
      <c r="G873" t="str">
        <f t="shared" si="13"/>
        <v>TESORERIA</v>
      </c>
    </row>
    <row r="874" spans="1:7" x14ac:dyDescent="0.25">
      <c r="A874">
        <v>873</v>
      </c>
      <c r="B874" s="30" t="s">
        <v>3191</v>
      </c>
      <c r="C874" s="29" t="s">
        <v>3191</v>
      </c>
      <c r="D874" t="s">
        <v>3194</v>
      </c>
      <c r="E874" t="s">
        <v>3410</v>
      </c>
      <c r="F874">
        <v>-24261510</v>
      </c>
      <c r="G874" t="str">
        <f t="shared" si="13"/>
        <v>GIRO DIRECTO</v>
      </c>
    </row>
    <row r="875" spans="1:7" x14ac:dyDescent="0.25">
      <c r="A875">
        <v>874</v>
      </c>
      <c r="B875" s="29" t="s">
        <v>3195</v>
      </c>
      <c r="C875" s="29" t="s">
        <v>3196</v>
      </c>
      <c r="D875">
        <v>50751</v>
      </c>
      <c r="E875" t="s">
        <v>3412</v>
      </c>
      <c r="F875">
        <v>-32966667</v>
      </c>
      <c r="G875" t="str">
        <f t="shared" si="13"/>
        <v>TESORERIA</v>
      </c>
    </row>
    <row r="876" spans="1:7" x14ac:dyDescent="0.25">
      <c r="A876">
        <v>875</v>
      </c>
      <c r="B876" s="30" t="s">
        <v>3195</v>
      </c>
      <c r="C876" s="29" t="s">
        <v>3195</v>
      </c>
      <c r="D876">
        <v>50751</v>
      </c>
      <c r="E876" t="s">
        <v>3412</v>
      </c>
      <c r="F876">
        <v>2701249</v>
      </c>
      <c r="G876" t="str">
        <f t="shared" si="13"/>
        <v>TESORERIA</v>
      </c>
    </row>
    <row r="877" spans="1:7" x14ac:dyDescent="0.25">
      <c r="A877">
        <v>876</v>
      </c>
      <c r="B877" s="29" t="s">
        <v>3199</v>
      </c>
      <c r="C877" s="29" t="s">
        <v>3200</v>
      </c>
      <c r="D877">
        <v>28114</v>
      </c>
      <c r="E877" t="s">
        <v>3412</v>
      </c>
      <c r="F877">
        <v>-143014</v>
      </c>
      <c r="G877" t="str">
        <f t="shared" si="13"/>
        <v>TESORERIA</v>
      </c>
    </row>
    <row r="878" spans="1:7" x14ac:dyDescent="0.25">
      <c r="A878">
        <v>877</v>
      </c>
      <c r="B878" s="30" t="s">
        <v>3199</v>
      </c>
      <c r="C878" s="29" t="s">
        <v>3199</v>
      </c>
      <c r="D878">
        <v>28114</v>
      </c>
      <c r="E878" t="s">
        <v>3412</v>
      </c>
      <c r="F878">
        <v>51210</v>
      </c>
      <c r="G878" t="str">
        <f t="shared" si="13"/>
        <v>TESORERIA</v>
      </c>
    </row>
    <row r="879" spans="1:7" x14ac:dyDescent="0.25">
      <c r="A879">
        <v>878</v>
      </c>
      <c r="B879" s="29" t="s">
        <v>3203</v>
      </c>
      <c r="C879" s="29" t="s">
        <v>3204</v>
      </c>
      <c r="D879">
        <v>37018</v>
      </c>
      <c r="E879" t="s">
        <v>3412</v>
      </c>
      <c r="F879">
        <v>-6500</v>
      </c>
      <c r="G879" t="str">
        <f t="shared" si="13"/>
        <v>TESORERIA</v>
      </c>
    </row>
    <row r="880" spans="1:7" x14ac:dyDescent="0.25">
      <c r="A880">
        <v>879</v>
      </c>
      <c r="B880" s="29" t="s">
        <v>3203</v>
      </c>
      <c r="C880" s="29" t="s">
        <v>3205</v>
      </c>
      <c r="D880">
        <v>41104</v>
      </c>
      <c r="E880" t="s">
        <v>3412</v>
      </c>
      <c r="F880">
        <v>-6500</v>
      </c>
      <c r="G880" t="str">
        <f t="shared" si="13"/>
        <v>TESORERIA</v>
      </c>
    </row>
    <row r="881" spans="1:7" x14ac:dyDescent="0.25">
      <c r="A881">
        <v>880</v>
      </c>
      <c r="B881" s="30" t="s">
        <v>3203</v>
      </c>
      <c r="C881" s="29" t="s">
        <v>3203</v>
      </c>
      <c r="D881" t="s">
        <v>3207</v>
      </c>
      <c r="E881" t="s">
        <v>3410</v>
      </c>
      <c r="F881">
        <v>0</v>
      </c>
      <c r="G881" t="str">
        <f t="shared" si="13"/>
        <v>GIRO DIRECTO</v>
      </c>
    </row>
    <row r="882" spans="1:7" x14ac:dyDescent="0.25">
      <c r="A882">
        <v>881</v>
      </c>
      <c r="B882" s="29" t="s">
        <v>3208</v>
      </c>
      <c r="C882" s="29" t="s">
        <v>3209</v>
      </c>
      <c r="D882">
        <v>38293</v>
      </c>
      <c r="E882" t="s">
        <v>3412</v>
      </c>
      <c r="F882">
        <v>-109700</v>
      </c>
      <c r="G882" t="str">
        <f t="shared" si="13"/>
        <v>TESORERIA</v>
      </c>
    </row>
    <row r="883" spans="1:7" x14ac:dyDescent="0.25">
      <c r="A883">
        <v>882</v>
      </c>
      <c r="B883" s="30" t="s">
        <v>3208</v>
      </c>
      <c r="C883" s="29" t="s">
        <v>3208</v>
      </c>
      <c r="D883">
        <v>38293</v>
      </c>
      <c r="E883" t="s">
        <v>3412</v>
      </c>
      <c r="F883">
        <v>83700</v>
      </c>
      <c r="G883" t="str">
        <f t="shared" si="13"/>
        <v>TESORERIA</v>
      </c>
    </row>
    <row r="884" spans="1:7" x14ac:dyDescent="0.25">
      <c r="A884">
        <v>883</v>
      </c>
      <c r="B884" s="29" t="s">
        <v>3212</v>
      </c>
      <c r="C884" s="29" t="s">
        <v>3213</v>
      </c>
      <c r="D884">
        <v>24142</v>
      </c>
      <c r="E884" t="s">
        <v>3412</v>
      </c>
      <c r="F884">
        <v>-193581</v>
      </c>
      <c r="G884" t="str">
        <f t="shared" si="13"/>
        <v>TESORERIA</v>
      </c>
    </row>
    <row r="885" spans="1:7" x14ac:dyDescent="0.25">
      <c r="A885">
        <v>884</v>
      </c>
      <c r="B885" s="29" t="s">
        <v>3212</v>
      </c>
      <c r="C885" s="29" t="s">
        <v>3214</v>
      </c>
      <c r="D885">
        <v>24636</v>
      </c>
      <c r="E885" t="s">
        <v>3412</v>
      </c>
      <c r="F885">
        <v>-495550</v>
      </c>
      <c r="G885" t="str">
        <f t="shared" si="13"/>
        <v>TESORERIA</v>
      </c>
    </row>
    <row r="886" spans="1:7" x14ac:dyDescent="0.25">
      <c r="A886">
        <v>885</v>
      </c>
      <c r="B886" s="29" t="s">
        <v>3212</v>
      </c>
      <c r="C886" s="29" t="s">
        <v>3215</v>
      </c>
      <c r="D886">
        <v>15583</v>
      </c>
      <c r="E886" t="s">
        <v>3412</v>
      </c>
      <c r="F886">
        <v>-25000</v>
      </c>
      <c r="G886" t="str">
        <f t="shared" si="13"/>
        <v>TESORERIA</v>
      </c>
    </row>
    <row r="887" spans="1:7" x14ac:dyDescent="0.25">
      <c r="A887">
        <v>886</v>
      </c>
      <c r="B887" s="29" t="s">
        <v>3212</v>
      </c>
      <c r="C887" s="29" t="s">
        <v>3216</v>
      </c>
      <c r="D887">
        <v>37106</v>
      </c>
      <c r="E887" t="s">
        <v>3412</v>
      </c>
      <c r="F887">
        <v>-6500</v>
      </c>
      <c r="G887" t="str">
        <f t="shared" si="13"/>
        <v>TESORERIA</v>
      </c>
    </row>
    <row r="888" spans="1:7" x14ac:dyDescent="0.25">
      <c r="A888">
        <v>887</v>
      </c>
      <c r="B888" s="29" t="s">
        <v>3212</v>
      </c>
      <c r="C888" s="29" t="s">
        <v>3217</v>
      </c>
      <c r="D888">
        <v>37107</v>
      </c>
      <c r="E888" t="s">
        <v>3412</v>
      </c>
      <c r="F888">
        <v>-6500</v>
      </c>
      <c r="G888" t="str">
        <f t="shared" si="13"/>
        <v>TESORERIA</v>
      </c>
    </row>
    <row r="889" spans="1:7" x14ac:dyDescent="0.25">
      <c r="A889">
        <v>888</v>
      </c>
      <c r="B889" s="29" t="s">
        <v>3212</v>
      </c>
      <c r="C889" s="29" t="s">
        <v>3218</v>
      </c>
      <c r="D889">
        <v>37333</v>
      </c>
      <c r="E889" t="s">
        <v>3412</v>
      </c>
      <c r="F889">
        <v>-13000</v>
      </c>
      <c r="G889" t="str">
        <f t="shared" si="13"/>
        <v>TESORERIA</v>
      </c>
    </row>
    <row r="890" spans="1:7" x14ac:dyDescent="0.25">
      <c r="A890">
        <v>889</v>
      </c>
      <c r="B890" s="29" t="s">
        <v>3212</v>
      </c>
      <c r="C890" s="29" t="s">
        <v>3219</v>
      </c>
      <c r="D890">
        <v>38810</v>
      </c>
      <c r="E890" t="s">
        <v>3412</v>
      </c>
      <c r="F890">
        <v>-6500</v>
      </c>
      <c r="G890" t="str">
        <f t="shared" si="13"/>
        <v>TESORERIA</v>
      </c>
    </row>
    <row r="891" spans="1:7" x14ac:dyDescent="0.25">
      <c r="A891">
        <v>890</v>
      </c>
      <c r="B891" s="29" t="s">
        <v>3212</v>
      </c>
      <c r="C891" s="29" t="s">
        <v>3220</v>
      </c>
      <c r="D891">
        <v>39021</v>
      </c>
      <c r="E891" t="s">
        <v>3412</v>
      </c>
      <c r="F891">
        <v>-26000</v>
      </c>
      <c r="G891" t="str">
        <f t="shared" si="13"/>
        <v>TESORERIA</v>
      </c>
    </row>
    <row r="892" spans="1:7" x14ac:dyDescent="0.25">
      <c r="A892">
        <v>891</v>
      </c>
      <c r="B892" s="29" t="s">
        <v>3212</v>
      </c>
      <c r="C892" s="29" t="s">
        <v>3221</v>
      </c>
      <c r="D892">
        <v>39050</v>
      </c>
      <c r="E892" t="s">
        <v>3412</v>
      </c>
      <c r="F892">
        <v>-26000</v>
      </c>
      <c r="G892" t="str">
        <f t="shared" si="13"/>
        <v>TESORERIA</v>
      </c>
    </row>
    <row r="893" spans="1:7" x14ac:dyDescent="0.25">
      <c r="A893">
        <v>892</v>
      </c>
      <c r="B893" s="30" t="s">
        <v>3212</v>
      </c>
      <c r="C893" s="29" t="s">
        <v>3212</v>
      </c>
      <c r="D893">
        <v>39050</v>
      </c>
      <c r="E893" t="s">
        <v>3412</v>
      </c>
      <c r="F893">
        <v>2667</v>
      </c>
      <c r="G893" t="str">
        <f t="shared" si="13"/>
        <v>TESORERIA</v>
      </c>
    </row>
    <row r="894" spans="1:7" x14ac:dyDescent="0.25">
      <c r="A894">
        <v>893</v>
      </c>
      <c r="B894" s="29" t="s">
        <v>3224</v>
      </c>
      <c r="C894" s="29" t="s">
        <v>3225</v>
      </c>
      <c r="D894">
        <v>41698</v>
      </c>
      <c r="E894" t="s">
        <v>3412</v>
      </c>
      <c r="F894">
        <v>-126300</v>
      </c>
      <c r="G894" t="str">
        <f t="shared" si="13"/>
        <v>TESORERIA</v>
      </c>
    </row>
    <row r="895" spans="1:7" x14ac:dyDescent="0.25">
      <c r="A895">
        <v>894</v>
      </c>
      <c r="B895" s="29" t="s">
        <v>3224</v>
      </c>
      <c r="C895" s="29" t="s">
        <v>3226</v>
      </c>
      <c r="D895">
        <v>41699</v>
      </c>
      <c r="E895" t="s">
        <v>3412</v>
      </c>
      <c r="F895">
        <v>-234161</v>
      </c>
      <c r="G895" t="str">
        <f t="shared" si="13"/>
        <v>TESORERIA</v>
      </c>
    </row>
    <row r="896" spans="1:7" x14ac:dyDescent="0.25">
      <c r="A896">
        <v>895</v>
      </c>
      <c r="B896" s="29" t="s">
        <v>3224</v>
      </c>
      <c r="C896" s="29" t="s">
        <v>3227</v>
      </c>
      <c r="D896">
        <v>41744</v>
      </c>
      <c r="E896" t="s">
        <v>3412</v>
      </c>
      <c r="F896">
        <v>-136342</v>
      </c>
      <c r="G896" t="str">
        <f t="shared" si="13"/>
        <v>TESORERIA</v>
      </c>
    </row>
    <row r="897" spans="1:7" x14ac:dyDescent="0.25">
      <c r="A897">
        <v>896</v>
      </c>
      <c r="B897" s="29" t="s">
        <v>3224</v>
      </c>
      <c r="C897" s="29" t="s">
        <v>3228</v>
      </c>
      <c r="D897">
        <v>41900</v>
      </c>
      <c r="E897" t="s">
        <v>3412</v>
      </c>
      <c r="F897">
        <v>-68480</v>
      </c>
      <c r="G897" t="str">
        <f t="shared" si="13"/>
        <v>TESORERIA</v>
      </c>
    </row>
    <row r="898" spans="1:7" x14ac:dyDescent="0.25">
      <c r="A898">
        <v>897</v>
      </c>
      <c r="B898" s="29" t="s">
        <v>3224</v>
      </c>
      <c r="C898" s="29" t="s">
        <v>3229</v>
      </c>
      <c r="D898">
        <v>41954</v>
      </c>
      <c r="E898" t="s">
        <v>3412</v>
      </c>
      <c r="F898">
        <v>-65544</v>
      </c>
      <c r="G898" t="str">
        <f t="shared" si="13"/>
        <v>TESORERIA</v>
      </c>
    </row>
    <row r="899" spans="1:7" x14ac:dyDescent="0.25">
      <c r="A899">
        <v>898</v>
      </c>
      <c r="B899" s="29" t="s">
        <v>3224</v>
      </c>
      <c r="C899" s="29" t="s">
        <v>3230</v>
      </c>
      <c r="D899">
        <v>42112</v>
      </c>
      <c r="E899" t="s">
        <v>3412</v>
      </c>
      <c r="F899">
        <v>-59600</v>
      </c>
      <c r="G899" t="str">
        <f t="shared" ref="G899:G962" si="14">IF(LEFT(D899,3)="MPS","GIRO DIRECTO",IF(LEFT(D899,5)="ADRES","PAGO ADRES","TESORERIA"))</f>
        <v>TESORERIA</v>
      </c>
    </row>
    <row r="900" spans="1:7" x14ac:dyDescent="0.25">
      <c r="A900">
        <v>899</v>
      </c>
      <c r="B900" s="29" t="s">
        <v>3224</v>
      </c>
      <c r="C900" s="29" t="s">
        <v>3231</v>
      </c>
      <c r="D900">
        <v>42123</v>
      </c>
      <c r="E900" t="s">
        <v>3412</v>
      </c>
      <c r="F900">
        <v>-161140</v>
      </c>
      <c r="G900" t="str">
        <f t="shared" si="14"/>
        <v>TESORERIA</v>
      </c>
    </row>
    <row r="901" spans="1:7" x14ac:dyDescent="0.25">
      <c r="A901">
        <v>900</v>
      </c>
      <c r="B901" s="30" t="s">
        <v>3224</v>
      </c>
      <c r="C901" s="29" t="s">
        <v>3224</v>
      </c>
      <c r="D901">
        <v>42123</v>
      </c>
      <c r="E901" t="s">
        <v>3412</v>
      </c>
      <c r="F901">
        <v>64423</v>
      </c>
      <c r="G901" t="str">
        <f t="shared" si="14"/>
        <v>TESORERIA</v>
      </c>
    </row>
    <row r="902" spans="1:7" x14ac:dyDescent="0.25">
      <c r="A902">
        <v>901</v>
      </c>
      <c r="B902" s="29" t="s">
        <v>3234</v>
      </c>
      <c r="C902" s="29" t="s">
        <v>3235</v>
      </c>
      <c r="D902">
        <v>42575</v>
      </c>
      <c r="E902" t="s">
        <v>3412</v>
      </c>
      <c r="F902">
        <v>-216852</v>
      </c>
      <c r="G902" t="str">
        <f t="shared" si="14"/>
        <v>TESORERIA</v>
      </c>
    </row>
    <row r="903" spans="1:7" x14ac:dyDescent="0.25">
      <c r="A903">
        <v>902</v>
      </c>
      <c r="B903" s="30" t="s">
        <v>3234</v>
      </c>
      <c r="C903" s="29" t="s">
        <v>3234</v>
      </c>
      <c r="D903">
        <v>42575</v>
      </c>
      <c r="E903" t="s">
        <v>3412</v>
      </c>
      <c r="F903">
        <v>13820</v>
      </c>
      <c r="G903" t="str">
        <f t="shared" si="14"/>
        <v>TESORERIA</v>
      </c>
    </row>
    <row r="904" spans="1:7" x14ac:dyDescent="0.25">
      <c r="A904">
        <v>903</v>
      </c>
      <c r="B904" s="29" t="s">
        <v>3238</v>
      </c>
      <c r="C904" s="29" t="s">
        <v>3239</v>
      </c>
      <c r="D904">
        <v>47873</v>
      </c>
      <c r="E904" t="s">
        <v>3412</v>
      </c>
      <c r="F904">
        <v>-30265418</v>
      </c>
      <c r="G904" t="str">
        <f t="shared" si="14"/>
        <v>TESORERIA</v>
      </c>
    </row>
    <row r="905" spans="1:7" x14ac:dyDescent="0.25">
      <c r="A905">
        <v>904</v>
      </c>
      <c r="B905" s="30" t="s">
        <v>3238</v>
      </c>
      <c r="C905" s="29" t="s">
        <v>3238</v>
      </c>
      <c r="D905">
        <v>47873</v>
      </c>
      <c r="E905" t="s">
        <v>3412</v>
      </c>
      <c r="F905">
        <v>11882986</v>
      </c>
      <c r="G905" t="str">
        <f t="shared" si="14"/>
        <v>TESORERIA</v>
      </c>
    </row>
    <row r="906" spans="1:7" x14ac:dyDescent="0.25">
      <c r="A906">
        <v>905</v>
      </c>
      <c r="B906" s="29" t="s">
        <v>3242</v>
      </c>
      <c r="C906" s="29" t="s">
        <v>3243</v>
      </c>
      <c r="D906">
        <v>47886</v>
      </c>
      <c r="E906" t="s">
        <v>3412</v>
      </c>
      <c r="F906">
        <v>-5916305</v>
      </c>
      <c r="G906" t="str">
        <f t="shared" si="14"/>
        <v>TESORERIA</v>
      </c>
    </row>
    <row r="907" spans="1:7" x14ac:dyDescent="0.25">
      <c r="A907">
        <v>906</v>
      </c>
      <c r="B907" s="30" t="s">
        <v>3242</v>
      </c>
      <c r="C907" s="29" t="s">
        <v>3242</v>
      </c>
      <c r="D907" t="s">
        <v>3245</v>
      </c>
      <c r="E907" t="s">
        <v>3410</v>
      </c>
      <c r="F907">
        <v>-13519858</v>
      </c>
      <c r="G907" t="str">
        <f t="shared" si="14"/>
        <v>GIRO DIRECTO</v>
      </c>
    </row>
    <row r="908" spans="1:7" x14ac:dyDescent="0.25">
      <c r="A908">
        <v>907</v>
      </c>
      <c r="B908" s="29" t="s">
        <v>3246</v>
      </c>
      <c r="C908" s="29" t="s">
        <v>3247</v>
      </c>
      <c r="D908" t="s">
        <v>3248</v>
      </c>
      <c r="E908" t="s">
        <v>3412</v>
      </c>
      <c r="F908">
        <v>-18514793</v>
      </c>
      <c r="G908" t="str">
        <f t="shared" si="14"/>
        <v>TESORERIA</v>
      </c>
    </row>
    <row r="909" spans="1:7" x14ac:dyDescent="0.25">
      <c r="A909">
        <v>908</v>
      </c>
      <c r="B909" s="30" t="s">
        <v>3246</v>
      </c>
      <c r="C909" s="29" t="s">
        <v>3246</v>
      </c>
      <c r="D909" t="s">
        <v>3250</v>
      </c>
      <c r="E909" t="s">
        <v>3410</v>
      </c>
      <c r="F909">
        <v>-429531</v>
      </c>
      <c r="G909" t="str">
        <f t="shared" si="14"/>
        <v>GIRO DIRECTO</v>
      </c>
    </row>
    <row r="910" spans="1:7" x14ac:dyDescent="0.25">
      <c r="A910">
        <v>909</v>
      </c>
      <c r="B910" s="29" t="s">
        <v>3251</v>
      </c>
      <c r="C910" s="29" t="s">
        <v>3252</v>
      </c>
      <c r="D910">
        <v>52705</v>
      </c>
      <c r="E910" t="s">
        <v>3412</v>
      </c>
      <c r="F910">
        <v>-31105900</v>
      </c>
      <c r="G910" t="str">
        <f t="shared" si="14"/>
        <v>TESORERIA</v>
      </c>
    </row>
    <row r="911" spans="1:7" x14ac:dyDescent="0.25">
      <c r="A911">
        <v>910</v>
      </c>
      <c r="B911" s="30" t="s">
        <v>3251</v>
      </c>
      <c r="C911" s="29" t="s">
        <v>3251</v>
      </c>
      <c r="D911" t="s">
        <v>3254</v>
      </c>
      <c r="E911" t="s">
        <v>3410</v>
      </c>
      <c r="F911">
        <v>-1860767</v>
      </c>
      <c r="G911" t="str">
        <f t="shared" si="14"/>
        <v>GIRO DIRECTO</v>
      </c>
    </row>
    <row r="912" spans="1:7" x14ac:dyDescent="0.25">
      <c r="A912">
        <v>911</v>
      </c>
      <c r="B912" s="29" t="s">
        <v>3255</v>
      </c>
      <c r="C912" s="29" t="s">
        <v>3256</v>
      </c>
      <c r="D912">
        <v>52709</v>
      </c>
      <c r="E912" t="s">
        <v>3412</v>
      </c>
      <c r="F912">
        <v>-6343368</v>
      </c>
      <c r="G912" t="str">
        <f t="shared" si="14"/>
        <v>TESORERIA</v>
      </c>
    </row>
    <row r="913" spans="1:7" x14ac:dyDescent="0.25">
      <c r="A913">
        <v>912</v>
      </c>
      <c r="B913" s="30" t="s">
        <v>3255</v>
      </c>
      <c r="C913" s="29" t="s">
        <v>3255</v>
      </c>
      <c r="D913" t="s">
        <v>3258</v>
      </c>
      <c r="E913" t="s">
        <v>3410</v>
      </c>
      <c r="F913">
        <v>-28513039</v>
      </c>
      <c r="G913" t="str">
        <f t="shared" si="14"/>
        <v>GIRO DIRECTO</v>
      </c>
    </row>
    <row r="914" spans="1:7" x14ac:dyDescent="0.25">
      <c r="A914">
        <v>913</v>
      </c>
      <c r="B914" s="29" t="s">
        <v>3259</v>
      </c>
      <c r="C914" s="29" t="s">
        <v>3260</v>
      </c>
      <c r="D914">
        <v>58400</v>
      </c>
      <c r="E914" t="s">
        <v>3412</v>
      </c>
      <c r="F914">
        <v>-33670624</v>
      </c>
      <c r="G914" t="str">
        <f t="shared" si="14"/>
        <v>TESORERIA</v>
      </c>
    </row>
    <row r="915" spans="1:7" x14ac:dyDescent="0.25">
      <c r="A915">
        <v>914</v>
      </c>
      <c r="B915" s="30" t="s">
        <v>3259</v>
      </c>
      <c r="C915" s="29" t="s">
        <v>3259</v>
      </c>
      <c r="D915">
        <v>58400</v>
      </c>
      <c r="E915" t="s">
        <v>3412</v>
      </c>
      <c r="F915">
        <v>703957</v>
      </c>
      <c r="G915" t="str">
        <f t="shared" si="14"/>
        <v>TESORERIA</v>
      </c>
    </row>
    <row r="916" spans="1:7" x14ac:dyDescent="0.25">
      <c r="A916">
        <v>915</v>
      </c>
      <c r="B916" s="29" t="s">
        <v>3263</v>
      </c>
      <c r="C916" s="29" t="s">
        <v>3264</v>
      </c>
      <c r="D916">
        <v>58401</v>
      </c>
      <c r="E916" t="s">
        <v>3412</v>
      </c>
      <c r="F916">
        <v>-36066290</v>
      </c>
      <c r="G916" t="str">
        <f t="shared" si="14"/>
        <v>TESORERIA</v>
      </c>
    </row>
    <row r="917" spans="1:7" x14ac:dyDescent="0.25">
      <c r="A917">
        <v>916</v>
      </c>
      <c r="B917" s="30" t="s">
        <v>3263</v>
      </c>
      <c r="C917" s="29" t="s">
        <v>3263</v>
      </c>
      <c r="D917">
        <v>58401</v>
      </c>
      <c r="E917" t="s">
        <v>3412</v>
      </c>
      <c r="F917">
        <v>1209883</v>
      </c>
      <c r="G917" t="str">
        <f t="shared" si="14"/>
        <v>TESORERIA</v>
      </c>
    </row>
    <row r="918" spans="1:7" x14ac:dyDescent="0.25">
      <c r="A918">
        <v>917</v>
      </c>
      <c r="B918" s="29" t="s">
        <v>3267</v>
      </c>
      <c r="C918" s="29" t="s">
        <v>3268</v>
      </c>
      <c r="D918">
        <v>61032</v>
      </c>
      <c r="E918" t="s">
        <v>3412</v>
      </c>
      <c r="F918">
        <v>-33928380</v>
      </c>
      <c r="G918" t="str">
        <f t="shared" si="14"/>
        <v>TESORERIA</v>
      </c>
    </row>
    <row r="919" spans="1:7" x14ac:dyDescent="0.25">
      <c r="A919">
        <v>918</v>
      </c>
      <c r="B919" s="30" t="s">
        <v>3267</v>
      </c>
      <c r="C919" s="29" t="s">
        <v>3267</v>
      </c>
      <c r="D919">
        <v>61032</v>
      </c>
      <c r="E919" t="s">
        <v>3412</v>
      </c>
      <c r="F919">
        <v>18415015</v>
      </c>
      <c r="G919" t="str">
        <f t="shared" si="14"/>
        <v>TESORERIA</v>
      </c>
    </row>
    <row r="920" spans="1:7" x14ac:dyDescent="0.25">
      <c r="A920">
        <v>919</v>
      </c>
      <c r="B920" s="29" t="s">
        <v>3271</v>
      </c>
      <c r="C920" s="29" t="s">
        <v>3272</v>
      </c>
      <c r="D920">
        <v>55257</v>
      </c>
      <c r="E920" t="s">
        <v>3412</v>
      </c>
      <c r="F920">
        <v>-7052228</v>
      </c>
      <c r="G920" t="str">
        <f t="shared" si="14"/>
        <v>TESORERIA</v>
      </c>
    </row>
    <row r="921" spans="1:7" x14ac:dyDescent="0.25">
      <c r="A921">
        <v>920</v>
      </c>
      <c r="B921" s="30" t="s">
        <v>3271</v>
      </c>
      <c r="C921" s="29" t="s">
        <v>3271</v>
      </c>
      <c r="D921" t="s">
        <v>2489</v>
      </c>
      <c r="E921" t="s">
        <v>3410</v>
      </c>
      <c r="F921">
        <v>-27804179</v>
      </c>
      <c r="G921" t="str">
        <f t="shared" si="14"/>
        <v>GIRO DIRECTO</v>
      </c>
    </row>
    <row r="922" spans="1:7" x14ac:dyDescent="0.25">
      <c r="A922">
        <v>921</v>
      </c>
      <c r="B922" s="29" t="s">
        <v>3274</v>
      </c>
      <c r="C922" s="29" t="s">
        <v>3275</v>
      </c>
      <c r="D922">
        <v>26767</v>
      </c>
      <c r="E922" t="s">
        <v>3412</v>
      </c>
      <c r="F922">
        <v>-19360903</v>
      </c>
      <c r="G922" t="str">
        <f t="shared" si="14"/>
        <v>TESORERIA</v>
      </c>
    </row>
    <row r="923" spans="1:7" x14ac:dyDescent="0.25">
      <c r="A923">
        <v>922</v>
      </c>
      <c r="B923" s="30" t="s">
        <v>3274</v>
      </c>
      <c r="C923" s="29" t="s">
        <v>3274</v>
      </c>
      <c r="D923" t="s">
        <v>3277</v>
      </c>
      <c r="E923" t="s">
        <v>3410</v>
      </c>
      <c r="F923">
        <v>-113577</v>
      </c>
      <c r="G923" t="str">
        <f t="shared" si="14"/>
        <v>GIRO DIRECTO</v>
      </c>
    </row>
    <row r="924" spans="1:7" x14ac:dyDescent="0.25">
      <c r="A924">
        <v>923</v>
      </c>
      <c r="B924" s="29" t="s">
        <v>3278</v>
      </c>
      <c r="C924" s="29" t="s">
        <v>3279</v>
      </c>
      <c r="D924">
        <v>26771</v>
      </c>
      <c r="E924" t="s">
        <v>3412</v>
      </c>
      <c r="F924">
        <v>-3830309</v>
      </c>
      <c r="G924" t="str">
        <f t="shared" si="14"/>
        <v>TESORERIA</v>
      </c>
    </row>
    <row r="925" spans="1:7" x14ac:dyDescent="0.25">
      <c r="A925">
        <v>924</v>
      </c>
      <c r="B925" s="30" t="s">
        <v>3278</v>
      </c>
      <c r="C925" s="29" t="s">
        <v>3278</v>
      </c>
      <c r="D925" t="s">
        <v>3281</v>
      </c>
      <c r="E925" t="s">
        <v>3410</v>
      </c>
      <c r="F925">
        <v>-14588362</v>
      </c>
      <c r="G925" t="str">
        <f t="shared" si="14"/>
        <v>GIRO DIRECTO</v>
      </c>
    </row>
    <row r="926" spans="1:7" x14ac:dyDescent="0.25">
      <c r="A926">
        <v>925</v>
      </c>
      <c r="B926" s="29" t="s">
        <v>3282</v>
      </c>
      <c r="C926" s="29" t="s">
        <v>3283</v>
      </c>
      <c r="D926">
        <v>30370</v>
      </c>
      <c r="E926" t="s">
        <v>3412</v>
      </c>
      <c r="F926">
        <v>-1807244</v>
      </c>
      <c r="G926" t="str">
        <f t="shared" si="14"/>
        <v>TESORERIA</v>
      </c>
    </row>
    <row r="927" spans="1:7" x14ac:dyDescent="0.25">
      <c r="A927">
        <v>926</v>
      </c>
      <c r="B927" s="30" t="s">
        <v>3282</v>
      </c>
      <c r="C927" s="29" t="s">
        <v>3282</v>
      </c>
      <c r="D927" t="s">
        <v>3285</v>
      </c>
      <c r="E927" t="s">
        <v>3410</v>
      </c>
      <c r="F927">
        <v>-18663478</v>
      </c>
      <c r="G927" t="str">
        <f t="shared" si="14"/>
        <v>GIRO DIRECTO</v>
      </c>
    </row>
    <row r="928" spans="1:7" x14ac:dyDescent="0.25">
      <c r="A928">
        <v>927</v>
      </c>
      <c r="B928" s="29" t="s">
        <v>3286</v>
      </c>
      <c r="C928" s="29" t="s">
        <v>3287</v>
      </c>
      <c r="D928">
        <v>66513</v>
      </c>
      <c r="E928" t="s">
        <v>3412</v>
      </c>
      <c r="F928">
        <v>-36461085</v>
      </c>
      <c r="G928" t="str">
        <f t="shared" si="14"/>
        <v>TESORERIA</v>
      </c>
    </row>
    <row r="929" spans="1:7" x14ac:dyDescent="0.25">
      <c r="A929">
        <v>928</v>
      </c>
      <c r="B929" s="30" t="s">
        <v>3286</v>
      </c>
      <c r="C929" s="29" t="s">
        <v>3286</v>
      </c>
      <c r="D929">
        <v>66513</v>
      </c>
      <c r="E929" t="s">
        <v>3412</v>
      </c>
      <c r="F929">
        <v>1638633</v>
      </c>
      <c r="G929" t="str">
        <f t="shared" si="14"/>
        <v>TESORERIA</v>
      </c>
    </row>
    <row r="930" spans="1:7" x14ac:dyDescent="0.25">
      <c r="A930">
        <v>929</v>
      </c>
      <c r="B930" s="29" t="s">
        <v>3290</v>
      </c>
      <c r="C930" s="29" t="s">
        <v>3291</v>
      </c>
      <c r="D930">
        <v>66514</v>
      </c>
      <c r="E930" t="s">
        <v>3412</v>
      </c>
      <c r="F930">
        <v>-26137478</v>
      </c>
      <c r="G930" t="str">
        <f t="shared" si="14"/>
        <v>TESORERIA</v>
      </c>
    </row>
    <row r="931" spans="1:7" x14ac:dyDescent="0.25">
      <c r="A931">
        <v>930</v>
      </c>
      <c r="B931" s="30" t="s">
        <v>3290</v>
      </c>
      <c r="C931" s="29" t="s">
        <v>3290</v>
      </c>
      <c r="D931" t="s">
        <v>3293</v>
      </c>
      <c r="E931" t="s">
        <v>3410</v>
      </c>
      <c r="F931">
        <v>-11162593</v>
      </c>
      <c r="G931" t="str">
        <f t="shared" si="14"/>
        <v>GIRO DIRECTO</v>
      </c>
    </row>
    <row r="932" spans="1:7" x14ac:dyDescent="0.25">
      <c r="A932">
        <v>931</v>
      </c>
      <c r="B932" s="30" t="s">
        <v>3294</v>
      </c>
      <c r="C932" s="29" t="s">
        <v>3294</v>
      </c>
      <c r="D932" t="s">
        <v>3296</v>
      </c>
      <c r="E932" t="s">
        <v>3411</v>
      </c>
      <c r="F932">
        <v>-80259724</v>
      </c>
      <c r="G932" t="str">
        <f t="shared" si="14"/>
        <v>GIRO DIRECTO</v>
      </c>
    </row>
    <row r="933" spans="1:7" x14ac:dyDescent="0.25">
      <c r="A933">
        <v>932</v>
      </c>
      <c r="B933" s="29" t="s">
        <v>3297</v>
      </c>
      <c r="C933" s="29" t="s">
        <v>3298</v>
      </c>
      <c r="D933">
        <v>18030</v>
      </c>
      <c r="E933" t="s">
        <v>3412</v>
      </c>
      <c r="F933">
        <v>-171657</v>
      </c>
      <c r="G933" t="str">
        <f t="shared" si="14"/>
        <v>TESORERIA</v>
      </c>
    </row>
    <row r="934" spans="1:7" x14ac:dyDescent="0.25">
      <c r="A934">
        <v>933</v>
      </c>
      <c r="B934" s="29" t="s">
        <v>3297</v>
      </c>
      <c r="C934" s="29" t="s">
        <v>3299</v>
      </c>
      <c r="D934">
        <v>25818</v>
      </c>
      <c r="E934" t="s">
        <v>3412</v>
      </c>
      <c r="F934">
        <v>-19500</v>
      </c>
      <c r="G934" t="str">
        <f t="shared" si="14"/>
        <v>TESORERIA</v>
      </c>
    </row>
    <row r="935" spans="1:7" x14ac:dyDescent="0.25">
      <c r="A935">
        <v>934</v>
      </c>
      <c r="B935" s="29" t="s">
        <v>3297</v>
      </c>
      <c r="C935" s="29" t="s">
        <v>3300</v>
      </c>
      <c r="D935">
        <v>25464</v>
      </c>
      <c r="E935" t="s">
        <v>3412</v>
      </c>
      <c r="F935">
        <v>-107733</v>
      </c>
      <c r="G935" t="str">
        <f t="shared" si="14"/>
        <v>TESORERIA</v>
      </c>
    </row>
    <row r="936" spans="1:7" x14ac:dyDescent="0.25">
      <c r="A936">
        <v>935</v>
      </c>
      <c r="B936" s="29" t="s">
        <v>3297</v>
      </c>
      <c r="C936" s="29" t="s">
        <v>3301</v>
      </c>
      <c r="D936">
        <v>28973</v>
      </c>
      <c r="E936" t="s">
        <v>3412</v>
      </c>
      <c r="F936">
        <v>-59600</v>
      </c>
      <c r="G936" t="str">
        <f t="shared" si="14"/>
        <v>TESORERIA</v>
      </c>
    </row>
    <row r="937" spans="1:7" x14ac:dyDescent="0.25">
      <c r="A937">
        <v>936</v>
      </c>
      <c r="B937" s="29" t="s">
        <v>3297</v>
      </c>
      <c r="C937" s="29" t="s">
        <v>3302</v>
      </c>
      <c r="D937">
        <v>29738</v>
      </c>
      <c r="E937" t="s">
        <v>3412</v>
      </c>
      <c r="F937">
        <v>-6500</v>
      </c>
      <c r="G937" t="str">
        <f t="shared" si="14"/>
        <v>TESORERIA</v>
      </c>
    </row>
    <row r="938" spans="1:7" x14ac:dyDescent="0.25">
      <c r="A938">
        <v>937</v>
      </c>
      <c r="B938" s="29" t="s">
        <v>3297</v>
      </c>
      <c r="C938" s="29" t="s">
        <v>3303</v>
      </c>
      <c r="D938">
        <v>30511</v>
      </c>
      <c r="E938" t="s">
        <v>3412</v>
      </c>
      <c r="F938">
        <v>-6500</v>
      </c>
      <c r="G938" t="str">
        <f t="shared" si="14"/>
        <v>TESORERIA</v>
      </c>
    </row>
    <row r="939" spans="1:7" x14ac:dyDescent="0.25">
      <c r="A939">
        <v>938</v>
      </c>
      <c r="B939" s="29" t="s">
        <v>3297</v>
      </c>
      <c r="C939" s="29" t="s">
        <v>3304</v>
      </c>
      <c r="D939">
        <v>30333</v>
      </c>
      <c r="E939" t="s">
        <v>3412</v>
      </c>
      <c r="F939">
        <v>-6500</v>
      </c>
      <c r="G939" t="str">
        <f t="shared" si="14"/>
        <v>TESORERIA</v>
      </c>
    </row>
    <row r="940" spans="1:7" x14ac:dyDescent="0.25">
      <c r="A940">
        <v>939</v>
      </c>
      <c r="B940" s="29" t="s">
        <v>3297</v>
      </c>
      <c r="C940" s="29" t="s">
        <v>3305</v>
      </c>
      <c r="D940">
        <v>31513</v>
      </c>
      <c r="E940" t="s">
        <v>3412</v>
      </c>
      <c r="F940">
        <v>-6500</v>
      </c>
      <c r="G940" t="str">
        <f t="shared" si="14"/>
        <v>TESORERIA</v>
      </c>
    </row>
    <row r="941" spans="1:7" x14ac:dyDescent="0.25">
      <c r="A941">
        <v>940</v>
      </c>
      <c r="B941" s="29" t="s">
        <v>3297</v>
      </c>
      <c r="C941" s="29" t="s">
        <v>3306</v>
      </c>
      <c r="D941">
        <v>35715</v>
      </c>
      <c r="E941" t="s">
        <v>3412</v>
      </c>
      <c r="F941">
        <v>-19500</v>
      </c>
      <c r="G941" t="str">
        <f t="shared" si="14"/>
        <v>TESORERIA</v>
      </c>
    </row>
    <row r="942" spans="1:7" x14ac:dyDescent="0.25">
      <c r="A942">
        <v>941</v>
      </c>
      <c r="B942" s="29" t="s">
        <v>3297</v>
      </c>
      <c r="C942" s="29" t="s">
        <v>3307</v>
      </c>
      <c r="D942">
        <v>32425</v>
      </c>
      <c r="E942" t="s">
        <v>3412</v>
      </c>
      <c r="F942">
        <v>-26000</v>
      </c>
      <c r="G942" t="str">
        <f t="shared" si="14"/>
        <v>TESORERIA</v>
      </c>
    </row>
    <row r="943" spans="1:7" x14ac:dyDescent="0.25">
      <c r="A943">
        <v>942</v>
      </c>
      <c r="B943" s="29" t="s">
        <v>3297</v>
      </c>
      <c r="C943" s="29" t="s">
        <v>3308</v>
      </c>
      <c r="D943">
        <v>37899</v>
      </c>
      <c r="E943" t="s">
        <v>3412</v>
      </c>
      <c r="F943">
        <v>-110700</v>
      </c>
      <c r="G943" t="str">
        <f t="shared" si="14"/>
        <v>TESORERIA</v>
      </c>
    </row>
    <row r="944" spans="1:7" x14ac:dyDescent="0.25">
      <c r="A944">
        <v>943</v>
      </c>
      <c r="B944" s="29" t="s">
        <v>3297</v>
      </c>
      <c r="C944" s="29" t="s">
        <v>3309</v>
      </c>
      <c r="D944">
        <v>40346</v>
      </c>
      <c r="E944" t="s">
        <v>3412</v>
      </c>
      <c r="F944">
        <v>-721048</v>
      </c>
      <c r="G944" t="str">
        <f t="shared" si="14"/>
        <v>TESORERIA</v>
      </c>
    </row>
    <row r="945" spans="1:7" x14ac:dyDescent="0.25">
      <c r="A945">
        <v>944</v>
      </c>
      <c r="B945" s="29" t="s">
        <v>3297</v>
      </c>
      <c r="C945" s="29" t="s">
        <v>3310</v>
      </c>
      <c r="D945">
        <v>38575</v>
      </c>
      <c r="E945" t="s">
        <v>3412</v>
      </c>
      <c r="F945">
        <v>-70038</v>
      </c>
      <c r="G945" t="str">
        <f t="shared" si="14"/>
        <v>TESORERIA</v>
      </c>
    </row>
    <row r="946" spans="1:7" x14ac:dyDescent="0.25">
      <c r="A946">
        <v>945</v>
      </c>
      <c r="B946" s="29" t="s">
        <v>3297</v>
      </c>
      <c r="C946" s="29" t="s">
        <v>3311</v>
      </c>
      <c r="D946">
        <v>39080</v>
      </c>
      <c r="E946" t="s">
        <v>3412</v>
      </c>
      <c r="F946">
        <v>-275280</v>
      </c>
      <c r="G946" t="str">
        <f t="shared" si="14"/>
        <v>TESORERIA</v>
      </c>
    </row>
    <row r="947" spans="1:7" x14ac:dyDescent="0.25">
      <c r="A947">
        <v>946</v>
      </c>
      <c r="B947" s="29" t="s">
        <v>3297</v>
      </c>
      <c r="C947" s="29" t="s">
        <v>3312</v>
      </c>
      <c r="D947">
        <v>39600</v>
      </c>
      <c r="E947" t="s">
        <v>3412</v>
      </c>
      <c r="F947">
        <v>-377748</v>
      </c>
      <c r="G947" t="str">
        <f t="shared" si="14"/>
        <v>TESORERIA</v>
      </c>
    </row>
    <row r="948" spans="1:7" x14ac:dyDescent="0.25">
      <c r="A948">
        <v>947</v>
      </c>
      <c r="B948" s="29" t="s">
        <v>3297</v>
      </c>
      <c r="C948" s="29" t="s">
        <v>3313</v>
      </c>
      <c r="D948">
        <v>39842</v>
      </c>
      <c r="E948" t="s">
        <v>3412</v>
      </c>
      <c r="F948">
        <v>-219270</v>
      </c>
      <c r="G948" t="str">
        <f t="shared" si="14"/>
        <v>TESORERIA</v>
      </c>
    </row>
    <row r="949" spans="1:7" x14ac:dyDescent="0.25">
      <c r="A949">
        <v>948</v>
      </c>
      <c r="B949" s="29" t="s">
        <v>3297</v>
      </c>
      <c r="C949" s="29" t="s">
        <v>3314</v>
      </c>
      <c r="D949">
        <v>39849</v>
      </c>
      <c r="E949" t="s">
        <v>3412</v>
      </c>
      <c r="F949">
        <v>-342839</v>
      </c>
      <c r="G949" t="str">
        <f t="shared" si="14"/>
        <v>TESORERIA</v>
      </c>
    </row>
    <row r="950" spans="1:7" x14ac:dyDescent="0.25">
      <c r="A950">
        <v>949</v>
      </c>
      <c r="B950" s="29" t="s">
        <v>3297</v>
      </c>
      <c r="C950" s="29" t="s">
        <v>3315</v>
      </c>
      <c r="D950">
        <v>39256</v>
      </c>
      <c r="E950" t="s">
        <v>3412</v>
      </c>
      <c r="F950">
        <v>-6500</v>
      </c>
      <c r="G950" t="str">
        <f t="shared" si="14"/>
        <v>TESORERIA</v>
      </c>
    </row>
    <row r="951" spans="1:7" x14ac:dyDescent="0.25">
      <c r="A951">
        <v>950</v>
      </c>
      <c r="B951" s="29" t="s">
        <v>3297</v>
      </c>
      <c r="C951" s="29" t="s">
        <v>3316</v>
      </c>
      <c r="D951">
        <v>39746</v>
      </c>
      <c r="E951" t="s">
        <v>3412</v>
      </c>
      <c r="F951">
        <v>-26000</v>
      </c>
      <c r="G951" t="str">
        <f t="shared" si="14"/>
        <v>TESORERIA</v>
      </c>
    </row>
    <row r="952" spans="1:7" x14ac:dyDescent="0.25">
      <c r="A952">
        <v>951</v>
      </c>
      <c r="B952" s="29" t="s">
        <v>3297</v>
      </c>
      <c r="C952" s="29" t="s">
        <v>3317</v>
      </c>
      <c r="D952">
        <v>41057</v>
      </c>
      <c r="E952" t="s">
        <v>3412</v>
      </c>
      <c r="F952">
        <v>-6500</v>
      </c>
      <c r="G952" t="str">
        <f t="shared" si="14"/>
        <v>TESORERIA</v>
      </c>
    </row>
    <row r="953" spans="1:7" x14ac:dyDescent="0.25">
      <c r="A953">
        <v>952</v>
      </c>
      <c r="B953" s="29" t="s">
        <v>3297</v>
      </c>
      <c r="C953" s="29" t="s">
        <v>3318</v>
      </c>
      <c r="D953">
        <v>41009</v>
      </c>
      <c r="E953" t="s">
        <v>3412</v>
      </c>
      <c r="F953">
        <v>-5917135</v>
      </c>
      <c r="G953" t="str">
        <f t="shared" si="14"/>
        <v>TESORERIA</v>
      </c>
    </row>
    <row r="954" spans="1:7" x14ac:dyDescent="0.25">
      <c r="A954">
        <v>953</v>
      </c>
      <c r="B954" s="29" t="s">
        <v>3297</v>
      </c>
      <c r="C954" s="29" t="s">
        <v>3319</v>
      </c>
      <c r="D954">
        <v>41325</v>
      </c>
      <c r="E954" t="s">
        <v>3412</v>
      </c>
      <c r="F954">
        <v>-161024</v>
      </c>
      <c r="G954" t="str">
        <f t="shared" si="14"/>
        <v>TESORERIA</v>
      </c>
    </row>
    <row r="955" spans="1:7" x14ac:dyDescent="0.25">
      <c r="A955">
        <v>954</v>
      </c>
      <c r="B955" s="29" t="s">
        <v>3297</v>
      </c>
      <c r="C955" s="29" t="s">
        <v>3320</v>
      </c>
      <c r="D955">
        <v>40860</v>
      </c>
      <c r="E955" t="s">
        <v>3412</v>
      </c>
      <c r="F955">
        <v>-59600</v>
      </c>
      <c r="G955" t="str">
        <f t="shared" si="14"/>
        <v>TESORERIA</v>
      </c>
    </row>
    <row r="956" spans="1:7" x14ac:dyDescent="0.25">
      <c r="A956">
        <v>955</v>
      </c>
      <c r="B956" s="29" t="s">
        <v>3297</v>
      </c>
      <c r="C956" s="29" t="s">
        <v>3321</v>
      </c>
      <c r="D956">
        <v>40965</v>
      </c>
      <c r="E956" t="s">
        <v>3412</v>
      </c>
      <c r="F956">
        <v>-1179097</v>
      </c>
      <c r="G956" t="str">
        <f t="shared" si="14"/>
        <v>TESORERIA</v>
      </c>
    </row>
    <row r="957" spans="1:7" x14ac:dyDescent="0.25">
      <c r="A957">
        <v>956</v>
      </c>
      <c r="B957" s="29" t="s">
        <v>3297</v>
      </c>
      <c r="C957" s="29" t="s">
        <v>3322</v>
      </c>
      <c r="D957">
        <v>41331</v>
      </c>
      <c r="E957" t="s">
        <v>3412</v>
      </c>
      <c r="F957">
        <v>-59600</v>
      </c>
      <c r="G957" t="str">
        <f t="shared" si="14"/>
        <v>TESORERIA</v>
      </c>
    </row>
    <row r="958" spans="1:7" x14ac:dyDescent="0.25">
      <c r="A958">
        <v>957</v>
      </c>
      <c r="B958" s="29" t="s">
        <v>3297</v>
      </c>
      <c r="C958" s="29" t="s">
        <v>3323</v>
      </c>
      <c r="D958">
        <v>41475</v>
      </c>
      <c r="E958" t="s">
        <v>3412</v>
      </c>
      <c r="F958">
        <v>-416680</v>
      </c>
      <c r="G958" t="str">
        <f t="shared" si="14"/>
        <v>TESORERIA</v>
      </c>
    </row>
    <row r="959" spans="1:7" x14ac:dyDescent="0.25">
      <c r="A959">
        <v>958</v>
      </c>
      <c r="B959" s="29" t="s">
        <v>3297</v>
      </c>
      <c r="C959" s="29" t="s">
        <v>3324</v>
      </c>
      <c r="D959">
        <v>41392</v>
      </c>
      <c r="E959" t="s">
        <v>3412</v>
      </c>
      <c r="F959">
        <v>-6500</v>
      </c>
      <c r="G959" t="str">
        <f t="shared" si="14"/>
        <v>TESORERIA</v>
      </c>
    </row>
    <row r="960" spans="1:7" x14ac:dyDescent="0.25">
      <c r="A960">
        <v>959</v>
      </c>
      <c r="B960" s="29" t="s">
        <v>3297</v>
      </c>
      <c r="C960" s="29" t="s">
        <v>2780</v>
      </c>
      <c r="D960">
        <v>28301</v>
      </c>
      <c r="E960" t="s">
        <v>3412</v>
      </c>
      <c r="F960">
        <v>-96523</v>
      </c>
      <c r="G960" t="str">
        <f t="shared" si="14"/>
        <v>TESORERIA</v>
      </c>
    </row>
    <row r="961" spans="1:7" x14ac:dyDescent="0.25">
      <c r="A961">
        <v>960</v>
      </c>
      <c r="B961" s="29" t="s">
        <v>3297</v>
      </c>
      <c r="C961" s="29" t="s">
        <v>2874</v>
      </c>
      <c r="D961">
        <v>28588</v>
      </c>
      <c r="E961" t="s">
        <v>3412</v>
      </c>
      <c r="F961">
        <v>-9339</v>
      </c>
      <c r="G961" t="str">
        <f t="shared" si="14"/>
        <v>TESORERIA</v>
      </c>
    </row>
    <row r="962" spans="1:7" x14ac:dyDescent="0.25">
      <c r="A962">
        <v>961</v>
      </c>
      <c r="B962" s="29" t="s">
        <v>3297</v>
      </c>
      <c r="C962" s="29" t="s">
        <v>2900</v>
      </c>
      <c r="D962">
        <v>13267</v>
      </c>
      <c r="E962" t="s">
        <v>3412</v>
      </c>
      <c r="F962">
        <v>-2202466</v>
      </c>
      <c r="G962" t="str">
        <f t="shared" si="14"/>
        <v>TESORERIA</v>
      </c>
    </row>
    <row r="963" spans="1:7" x14ac:dyDescent="0.25">
      <c r="A963">
        <v>962</v>
      </c>
      <c r="B963" s="29" t="s">
        <v>3297</v>
      </c>
      <c r="C963" s="29" t="s">
        <v>3057</v>
      </c>
      <c r="D963">
        <v>31428</v>
      </c>
      <c r="E963" t="s">
        <v>3412</v>
      </c>
      <c r="F963">
        <v>-55079</v>
      </c>
      <c r="G963" t="str">
        <f t="shared" ref="G963:G1026" si="15">IF(LEFT(D963,3)="MPS","GIRO DIRECTO",IF(LEFT(D963,5)="ADRES","PAGO ADRES","TESORERIA"))</f>
        <v>TESORERIA</v>
      </c>
    </row>
    <row r="964" spans="1:7" x14ac:dyDescent="0.25">
      <c r="A964">
        <v>963</v>
      </c>
      <c r="B964" s="29" t="s">
        <v>3297</v>
      </c>
      <c r="C964" s="29" t="s">
        <v>3075</v>
      </c>
      <c r="D964">
        <v>35550</v>
      </c>
      <c r="E964" t="s">
        <v>3412</v>
      </c>
      <c r="F964">
        <v>-6500</v>
      </c>
      <c r="G964" t="str">
        <f t="shared" si="15"/>
        <v>TESORERIA</v>
      </c>
    </row>
    <row r="965" spans="1:7" x14ac:dyDescent="0.25">
      <c r="A965">
        <v>964</v>
      </c>
      <c r="B965" s="29" t="s">
        <v>3297</v>
      </c>
      <c r="C965" s="29" t="s">
        <v>3079</v>
      </c>
      <c r="D965">
        <v>30522</v>
      </c>
      <c r="E965" t="s">
        <v>3412</v>
      </c>
      <c r="F965">
        <v>-3250</v>
      </c>
      <c r="G965" t="str">
        <f t="shared" si="15"/>
        <v>TESORERIA</v>
      </c>
    </row>
    <row r="966" spans="1:7" x14ac:dyDescent="0.25">
      <c r="A966">
        <v>965</v>
      </c>
      <c r="B966" s="29" t="s">
        <v>3297</v>
      </c>
      <c r="C966" s="29" t="s">
        <v>3091</v>
      </c>
      <c r="D966">
        <v>32685</v>
      </c>
      <c r="E966" t="s">
        <v>3412</v>
      </c>
      <c r="F966">
        <v>-16250</v>
      </c>
      <c r="G966" t="str">
        <f t="shared" si="15"/>
        <v>TESORERIA</v>
      </c>
    </row>
    <row r="967" spans="1:7" x14ac:dyDescent="0.25">
      <c r="A967">
        <v>966</v>
      </c>
      <c r="B967" s="29" t="s">
        <v>3297</v>
      </c>
      <c r="C967" s="29" t="s">
        <v>3095</v>
      </c>
      <c r="D967">
        <v>38481</v>
      </c>
      <c r="E967" t="s">
        <v>3412</v>
      </c>
      <c r="F967">
        <v>-46600</v>
      </c>
      <c r="G967" t="str">
        <f t="shared" si="15"/>
        <v>TESORERIA</v>
      </c>
    </row>
    <row r="968" spans="1:7" x14ac:dyDescent="0.25">
      <c r="A968">
        <v>967</v>
      </c>
      <c r="B968" s="29" t="s">
        <v>3297</v>
      </c>
      <c r="C968" s="29" t="s">
        <v>3125</v>
      </c>
      <c r="D968">
        <v>42607</v>
      </c>
      <c r="E968" t="s">
        <v>3412</v>
      </c>
      <c r="F968">
        <v>-23013</v>
      </c>
      <c r="G968" t="str">
        <f t="shared" si="15"/>
        <v>TESORERIA</v>
      </c>
    </row>
    <row r="969" spans="1:7" x14ac:dyDescent="0.25">
      <c r="A969">
        <v>968</v>
      </c>
      <c r="B969" s="29" t="s">
        <v>3297</v>
      </c>
      <c r="C969" s="29" t="s">
        <v>3131</v>
      </c>
      <c r="D969">
        <v>42729</v>
      </c>
      <c r="E969" t="s">
        <v>3412</v>
      </c>
      <c r="F969">
        <v>-14752</v>
      </c>
      <c r="G969" t="str">
        <f t="shared" si="15"/>
        <v>TESORERIA</v>
      </c>
    </row>
    <row r="970" spans="1:7" x14ac:dyDescent="0.25">
      <c r="A970">
        <v>969</v>
      </c>
      <c r="B970" s="29" t="s">
        <v>3297</v>
      </c>
      <c r="C970" s="29" t="s">
        <v>3147</v>
      </c>
      <c r="D970">
        <v>42763</v>
      </c>
      <c r="E970" t="s">
        <v>3412</v>
      </c>
      <c r="F970">
        <v>-2020</v>
      </c>
      <c r="G970" t="str">
        <f t="shared" si="15"/>
        <v>TESORERIA</v>
      </c>
    </row>
    <row r="971" spans="1:7" x14ac:dyDescent="0.25">
      <c r="A971">
        <v>970</v>
      </c>
      <c r="B971" s="29" t="s">
        <v>3297</v>
      </c>
      <c r="C971" s="29" t="s">
        <v>3199</v>
      </c>
      <c r="D971">
        <v>28114</v>
      </c>
      <c r="E971" t="s">
        <v>3412</v>
      </c>
      <c r="F971">
        <v>-51210</v>
      </c>
      <c r="G971" t="str">
        <f t="shared" si="15"/>
        <v>TESORERIA</v>
      </c>
    </row>
    <row r="972" spans="1:7" x14ac:dyDescent="0.25">
      <c r="A972">
        <v>971</v>
      </c>
      <c r="B972" s="29" t="s">
        <v>3297</v>
      </c>
      <c r="C972" s="29" t="s">
        <v>3208</v>
      </c>
      <c r="D972">
        <v>38293</v>
      </c>
      <c r="E972" t="s">
        <v>3412</v>
      </c>
      <c r="F972">
        <v>-83700</v>
      </c>
      <c r="G972" t="str">
        <f t="shared" si="15"/>
        <v>TESORERIA</v>
      </c>
    </row>
    <row r="973" spans="1:7" x14ac:dyDescent="0.25">
      <c r="A973">
        <v>972</v>
      </c>
      <c r="B973" s="29" t="s">
        <v>3297</v>
      </c>
      <c r="C973" s="29" t="s">
        <v>3212</v>
      </c>
      <c r="D973">
        <v>39050</v>
      </c>
      <c r="E973" t="s">
        <v>3412</v>
      </c>
      <c r="F973">
        <v>-2667</v>
      </c>
      <c r="G973" t="str">
        <f t="shared" si="15"/>
        <v>TESORERIA</v>
      </c>
    </row>
    <row r="974" spans="1:7" x14ac:dyDescent="0.25">
      <c r="A974">
        <v>973</v>
      </c>
      <c r="B974" s="29" t="s">
        <v>3297</v>
      </c>
      <c r="C974" s="29" t="s">
        <v>3224</v>
      </c>
      <c r="D974">
        <v>42123</v>
      </c>
      <c r="E974" t="s">
        <v>3412</v>
      </c>
      <c r="F974">
        <v>-64423</v>
      </c>
      <c r="G974" t="str">
        <f t="shared" si="15"/>
        <v>TESORERIA</v>
      </c>
    </row>
    <row r="975" spans="1:7" x14ac:dyDescent="0.25">
      <c r="A975">
        <v>974</v>
      </c>
      <c r="B975" s="29" t="s">
        <v>3297</v>
      </c>
      <c r="C975" s="29" t="s">
        <v>3234</v>
      </c>
      <c r="D975">
        <v>42575</v>
      </c>
      <c r="E975" t="s">
        <v>3412</v>
      </c>
      <c r="F975">
        <v>-13820</v>
      </c>
      <c r="G975" t="str">
        <f t="shared" si="15"/>
        <v>TESORERIA</v>
      </c>
    </row>
    <row r="976" spans="1:7" x14ac:dyDescent="0.25">
      <c r="A976">
        <v>975</v>
      </c>
      <c r="B976" s="30" t="s">
        <v>3297</v>
      </c>
      <c r="C976" s="29" t="s">
        <v>3297</v>
      </c>
      <c r="D976">
        <v>42575</v>
      </c>
      <c r="E976" t="s">
        <v>3412</v>
      </c>
      <c r="F976">
        <v>8639</v>
      </c>
      <c r="G976" t="str">
        <f t="shared" si="15"/>
        <v>TESORERIA</v>
      </c>
    </row>
    <row r="977" spans="1:7" x14ac:dyDescent="0.25">
      <c r="A977">
        <v>976</v>
      </c>
      <c r="B977" s="29" t="s">
        <v>3326</v>
      </c>
      <c r="C977" s="29" t="s">
        <v>2310</v>
      </c>
      <c r="D977" t="s">
        <v>476</v>
      </c>
      <c r="E977" t="s">
        <v>3412</v>
      </c>
      <c r="F977">
        <v>-8856519</v>
      </c>
      <c r="G977" t="str">
        <f t="shared" si="15"/>
        <v>TESORERIA</v>
      </c>
    </row>
    <row r="978" spans="1:7" x14ac:dyDescent="0.25">
      <c r="A978">
        <v>977</v>
      </c>
      <c r="B978" s="29" t="s">
        <v>3326</v>
      </c>
      <c r="C978" s="29" t="s">
        <v>2314</v>
      </c>
      <c r="D978" t="s">
        <v>2315</v>
      </c>
      <c r="E978" t="s">
        <v>3412</v>
      </c>
      <c r="F978">
        <v>-1792603</v>
      </c>
      <c r="G978" t="str">
        <f t="shared" si="15"/>
        <v>TESORERIA</v>
      </c>
    </row>
    <row r="979" spans="1:7" x14ac:dyDescent="0.25">
      <c r="A979">
        <v>978</v>
      </c>
      <c r="B979" s="29" t="s">
        <v>3326</v>
      </c>
      <c r="C979" s="29" t="s">
        <v>3327</v>
      </c>
      <c r="D979" t="s">
        <v>3328</v>
      </c>
      <c r="E979" t="s">
        <v>3412</v>
      </c>
      <c r="F979">
        <v>-2467925</v>
      </c>
      <c r="G979" t="str">
        <f t="shared" si="15"/>
        <v>TESORERIA</v>
      </c>
    </row>
    <row r="980" spans="1:7" x14ac:dyDescent="0.25">
      <c r="A980">
        <v>979</v>
      </c>
      <c r="B980" s="29" t="s">
        <v>3326</v>
      </c>
      <c r="C980" s="29" t="s">
        <v>3329</v>
      </c>
      <c r="D980" t="s">
        <v>3330</v>
      </c>
      <c r="E980" t="s">
        <v>3412</v>
      </c>
      <c r="F980">
        <v>-2181394</v>
      </c>
      <c r="G980" t="str">
        <f t="shared" si="15"/>
        <v>TESORERIA</v>
      </c>
    </row>
    <row r="981" spans="1:7" x14ac:dyDescent="0.25">
      <c r="A981">
        <v>980</v>
      </c>
      <c r="B981" s="30" t="s">
        <v>3326</v>
      </c>
      <c r="C981" s="29" t="s">
        <v>3326</v>
      </c>
      <c r="D981" t="s">
        <v>3332</v>
      </c>
      <c r="E981" t="s">
        <v>3410</v>
      </c>
      <c r="F981">
        <v>-132580</v>
      </c>
      <c r="G981" t="str">
        <f t="shared" si="15"/>
        <v>GIRO DIRECTO</v>
      </c>
    </row>
    <row r="982" spans="1:7" x14ac:dyDescent="0.25">
      <c r="A982">
        <v>981</v>
      </c>
      <c r="B982" s="29" t="s">
        <v>3333</v>
      </c>
      <c r="C982" s="29" t="s">
        <v>2347</v>
      </c>
      <c r="D982" t="s">
        <v>478</v>
      </c>
      <c r="E982" t="s">
        <v>3412</v>
      </c>
      <c r="F982">
        <v>-850760</v>
      </c>
      <c r="G982" t="str">
        <f t="shared" si="15"/>
        <v>TESORERIA</v>
      </c>
    </row>
    <row r="983" spans="1:7" x14ac:dyDescent="0.25">
      <c r="A983">
        <v>982</v>
      </c>
      <c r="B983" s="29" t="s">
        <v>3333</v>
      </c>
      <c r="C983" s="29" t="s">
        <v>2352</v>
      </c>
      <c r="D983" t="s">
        <v>439</v>
      </c>
      <c r="E983" t="s">
        <v>3412</v>
      </c>
      <c r="F983">
        <v>-899529</v>
      </c>
      <c r="G983" t="str">
        <f t="shared" si="15"/>
        <v>TESORERIA</v>
      </c>
    </row>
    <row r="984" spans="1:7" x14ac:dyDescent="0.25">
      <c r="A984">
        <v>983</v>
      </c>
      <c r="B984" s="29" t="s">
        <v>3333</v>
      </c>
      <c r="C984" s="29" t="s">
        <v>2358</v>
      </c>
      <c r="D984" t="s">
        <v>2359</v>
      </c>
      <c r="E984" t="s">
        <v>3412</v>
      </c>
      <c r="F984">
        <v>-1478987</v>
      </c>
      <c r="G984" t="str">
        <f t="shared" si="15"/>
        <v>TESORERIA</v>
      </c>
    </row>
    <row r="985" spans="1:7" x14ac:dyDescent="0.25">
      <c r="A985">
        <v>984</v>
      </c>
      <c r="B985" s="29" t="s">
        <v>3333</v>
      </c>
      <c r="C985" s="29" t="s">
        <v>2381</v>
      </c>
      <c r="D985" t="s">
        <v>480</v>
      </c>
      <c r="E985" t="s">
        <v>3412</v>
      </c>
      <c r="F985">
        <v>-1183848</v>
      </c>
      <c r="G985" t="str">
        <f t="shared" si="15"/>
        <v>TESORERIA</v>
      </c>
    </row>
    <row r="986" spans="1:7" x14ac:dyDescent="0.25">
      <c r="A986">
        <v>985</v>
      </c>
      <c r="B986" s="29" t="s">
        <v>3333</v>
      </c>
      <c r="C986" s="29" t="s">
        <v>2393</v>
      </c>
      <c r="D986" t="s">
        <v>469</v>
      </c>
      <c r="E986" t="s">
        <v>3412</v>
      </c>
      <c r="F986">
        <v>-120706</v>
      </c>
      <c r="G986" t="str">
        <f t="shared" si="15"/>
        <v>TESORERIA</v>
      </c>
    </row>
    <row r="987" spans="1:7" x14ac:dyDescent="0.25">
      <c r="A987">
        <v>986</v>
      </c>
      <c r="B987" s="29" t="s">
        <v>3333</v>
      </c>
      <c r="C987" s="29" t="s">
        <v>2407</v>
      </c>
      <c r="D987" t="s">
        <v>470</v>
      </c>
      <c r="E987" t="s">
        <v>3412</v>
      </c>
      <c r="F987">
        <v>-5261</v>
      </c>
      <c r="G987" t="str">
        <f t="shared" si="15"/>
        <v>TESORERIA</v>
      </c>
    </row>
    <row r="988" spans="1:7" x14ac:dyDescent="0.25">
      <c r="A988">
        <v>987</v>
      </c>
      <c r="B988" s="29" t="s">
        <v>3333</v>
      </c>
      <c r="C988" s="29" t="s">
        <v>2418</v>
      </c>
      <c r="D988" t="s">
        <v>471</v>
      </c>
      <c r="E988" t="s">
        <v>3412</v>
      </c>
      <c r="F988">
        <v>-7230</v>
      </c>
      <c r="G988" t="str">
        <f t="shared" si="15"/>
        <v>TESORERIA</v>
      </c>
    </row>
    <row r="989" spans="1:7" x14ac:dyDescent="0.25">
      <c r="A989">
        <v>988</v>
      </c>
      <c r="B989" s="29" t="s">
        <v>3333</v>
      </c>
      <c r="C989" s="29" t="s">
        <v>2384</v>
      </c>
      <c r="D989" t="s">
        <v>2387</v>
      </c>
      <c r="E989" t="s">
        <v>3410</v>
      </c>
      <c r="F989">
        <v>4793415</v>
      </c>
      <c r="G989" t="str">
        <f t="shared" si="15"/>
        <v>GIRO DIRECTO</v>
      </c>
    </row>
    <row r="990" spans="1:7" x14ac:dyDescent="0.25">
      <c r="A990">
        <v>989</v>
      </c>
      <c r="B990" s="30" t="s">
        <v>3333</v>
      </c>
      <c r="C990" s="29" t="s">
        <v>3333</v>
      </c>
      <c r="D990" t="s">
        <v>2387</v>
      </c>
      <c r="E990" t="s">
        <v>3410</v>
      </c>
      <c r="F990">
        <v>-247094</v>
      </c>
      <c r="G990" t="str">
        <f t="shared" si="15"/>
        <v>GIRO DIRECTO</v>
      </c>
    </row>
    <row r="991" spans="1:7" x14ac:dyDescent="0.25">
      <c r="A991">
        <v>990</v>
      </c>
      <c r="B991" s="29" t="s">
        <v>3334</v>
      </c>
      <c r="C991" s="29" t="s">
        <v>2429</v>
      </c>
      <c r="D991" t="s">
        <v>2430</v>
      </c>
      <c r="E991" t="s">
        <v>3412</v>
      </c>
      <c r="F991">
        <v>-1280289</v>
      </c>
      <c r="G991" t="str">
        <f t="shared" si="15"/>
        <v>TESORERIA</v>
      </c>
    </row>
    <row r="992" spans="1:7" x14ac:dyDescent="0.25">
      <c r="A992">
        <v>991</v>
      </c>
      <c r="B992" s="29" t="s">
        <v>3334</v>
      </c>
      <c r="C992" s="29" t="s">
        <v>2396</v>
      </c>
      <c r="D992" t="s">
        <v>2400</v>
      </c>
      <c r="E992" t="s">
        <v>3410</v>
      </c>
      <c r="F992">
        <v>1731181</v>
      </c>
      <c r="G992" t="str">
        <f t="shared" si="15"/>
        <v>GIRO DIRECTO</v>
      </c>
    </row>
    <row r="993" spans="1:7" x14ac:dyDescent="0.25">
      <c r="A993">
        <v>992</v>
      </c>
      <c r="B993" s="30" t="s">
        <v>3334</v>
      </c>
      <c r="C993" s="29" t="s">
        <v>3334</v>
      </c>
      <c r="D993" t="s">
        <v>2400</v>
      </c>
      <c r="E993" t="s">
        <v>3410</v>
      </c>
      <c r="F993">
        <v>-450892</v>
      </c>
      <c r="G993" t="str">
        <f t="shared" si="15"/>
        <v>GIRO DIRECTO</v>
      </c>
    </row>
    <row r="994" spans="1:7" x14ac:dyDescent="0.25">
      <c r="A994">
        <v>993</v>
      </c>
      <c r="B994" s="29" t="s">
        <v>3335</v>
      </c>
      <c r="C994" s="29" t="s">
        <v>2424</v>
      </c>
      <c r="D994" t="s">
        <v>433</v>
      </c>
      <c r="E994" t="s">
        <v>3412</v>
      </c>
      <c r="F994">
        <v>-3513390</v>
      </c>
      <c r="G994" t="str">
        <f t="shared" si="15"/>
        <v>TESORERIA</v>
      </c>
    </row>
    <row r="995" spans="1:7" x14ac:dyDescent="0.25">
      <c r="A995">
        <v>994</v>
      </c>
      <c r="B995" s="29" t="s">
        <v>3335</v>
      </c>
      <c r="C995" s="29" t="s">
        <v>2401</v>
      </c>
      <c r="D995" t="s">
        <v>2405</v>
      </c>
      <c r="E995" t="s">
        <v>3410</v>
      </c>
      <c r="F995">
        <v>6274917</v>
      </c>
      <c r="G995" t="str">
        <f t="shared" si="15"/>
        <v>GIRO DIRECTO</v>
      </c>
    </row>
    <row r="996" spans="1:7" x14ac:dyDescent="0.25">
      <c r="A996">
        <v>995</v>
      </c>
      <c r="B996" s="30" t="s">
        <v>3335</v>
      </c>
      <c r="C996" s="29" t="s">
        <v>3335</v>
      </c>
      <c r="D996" t="s">
        <v>2405</v>
      </c>
      <c r="E996" t="s">
        <v>3410</v>
      </c>
      <c r="F996">
        <v>-2761527</v>
      </c>
      <c r="G996" t="str">
        <f t="shared" si="15"/>
        <v>GIRO DIRECTO</v>
      </c>
    </row>
    <row r="997" spans="1:7" x14ac:dyDescent="0.25">
      <c r="A997">
        <v>996</v>
      </c>
      <c r="B997" s="29" t="s">
        <v>3336</v>
      </c>
      <c r="C997" s="29" t="s">
        <v>2461</v>
      </c>
      <c r="D997" t="s">
        <v>467</v>
      </c>
      <c r="E997" t="s">
        <v>3412</v>
      </c>
      <c r="F997">
        <v>-15430779</v>
      </c>
      <c r="G997" t="str">
        <f t="shared" si="15"/>
        <v>TESORERIA</v>
      </c>
    </row>
    <row r="998" spans="1:7" x14ac:dyDescent="0.25">
      <c r="A998">
        <v>997</v>
      </c>
      <c r="B998" s="30" t="s">
        <v>3336</v>
      </c>
      <c r="C998" s="29" t="s">
        <v>3336</v>
      </c>
      <c r="D998" t="s">
        <v>3338</v>
      </c>
      <c r="E998" t="s">
        <v>3410</v>
      </c>
      <c r="F998">
        <v>-3084014</v>
      </c>
      <c r="G998" t="str">
        <f t="shared" si="15"/>
        <v>GIRO DIRECTO</v>
      </c>
    </row>
    <row r="999" spans="1:7" x14ac:dyDescent="0.25">
      <c r="A999">
        <v>998</v>
      </c>
      <c r="B999" s="29" t="s">
        <v>3339</v>
      </c>
      <c r="C999" s="29" t="s">
        <v>2467</v>
      </c>
      <c r="D999" t="s">
        <v>430</v>
      </c>
      <c r="E999" t="s">
        <v>3412</v>
      </c>
      <c r="F999">
        <v>-16678231</v>
      </c>
      <c r="G999" t="str">
        <f t="shared" si="15"/>
        <v>TESORERIA</v>
      </c>
    </row>
    <row r="1000" spans="1:7" x14ac:dyDescent="0.25">
      <c r="A1000">
        <v>999</v>
      </c>
      <c r="B1000" s="30" t="s">
        <v>3339</v>
      </c>
      <c r="C1000" s="29" t="s">
        <v>3339</v>
      </c>
      <c r="D1000" t="s">
        <v>3341</v>
      </c>
      <c r="E1000" t="s">
        <v>3410</v>
      </c>
      <c r="F1000">
        <v>-2897930</v>
      </c>
      <c r="G1000" t="str">
        <f t="shared" si="15"/>
        <v>GIRO DIRECTO</v>
      </c>
    </row>
    <row r="1001" spans="1:7" x14ac:dyDescent="0.25">
      <c r="A1001">
        <v>1000</v>
      </c>
      <c r="B1001" s="29" t="s">
        <v>3342</v>
      </c>
      <c r="C1001" s="29" t="s">
        <v>2454</v>
      </c>
      <c r="D1001" t="s">
        <v>2459</v>
      </c>
      <c r="E1001" t="s">
        <v>3410</v>
      </c>
      <c r="F1001">
        <v>750299</v>
      </c>
      <c r="G1001" t="str">
        <f t="shared" si="15"/>
        <v>GIRO DIRECTO</v>
      </c>
    </row>
    <row r="1002" spans="1:7" x14ac:dyDescent="0.25">
      <c r="A1002">
        <v>1001</v>
      </c>
      <c r="B1002" s="29" t="s">
        <v>3342</v>
      </c>
      <c r="C1002" s="29" t="s">
        <v>2592</v>
      </c>
      <c r="D1002" t="s">
        <v>457</v>
      </c>
      <c r="E1002" t="s">
        <v>3412</v>
      </c>
      <c r="F1002">
        <v>-145795</v>
      </c>
      <c r="G1002" t="str">
        <f t="shared" si="15"/>
        <v>TESORERIA</v>
      </c>
    </row>
    <row r="1003" spans="1:7" x14ac:dyDescent="0.25">
      <c r="A1003">
        <v>1002</v>
      </c>
      <c r="B1003" s="30" t="s">
        <v>3342</v>
      </c>
      <c r="C1003" s="29" t="s">
        <v>3342</v>
      </c>
      <c r="D1003" t="s">
        <v>2459</v>
      </c>
      <c r="E1003" t="s">
        <v>3410</v>
      </c>
      <c r="F1003">
        <v>-604504</v>
      </c>
      <c r="G1003" t="str">
        <f t="shared" si="15"/>
        <v>GIRO DIRECTO</v>
      </c>
    </row>
    <row r="1004" spans="1:7" x14ac:dyDescent="0.25">
      <c r="A1004">
        <v>1003</v>
      </c>
      <c r="B1004" s="29" t="s">
        <v>3343</v>
      </c>
      <c r="C1004" s="29" t="s">
        <v>3344</v>
      </c>
      <c r="D1004" t="s">
        <v>429</v>
      </c>
      <c r="E1004" t="s">
        <v>3412</v>
      </c>
      <c r="F1004">
        <v>-296386</v>
      </c>
      <c r="G1004" t="str">
        <f t="shared" si="15"/>
        <v>TESORERIA</v>
      </c>
    </row>
    <row r="1005" spans="1:7" x14ac:dyDescent="0.25">
      <c r="A1005">
        <v>1004</v>
      </c>
      <c r="B1005" s="29" t="s">
        <v>3343</v>
      </c>
      <c r="C1005" s="29" t="s">
        <v>3346</v>
      </c>
      <c r="D1005" t="s">
        <v>449</v>
      </c>
      <c r="E1005" t="s">
        <v>3412</v>
      </c>
      <c r="F1005">
        <v>-785820</v>
      </c>
      <c r="G1005" t="str">
        <f t="shared" si="15"/>
        <v>TESORERIA</v>
      </c>
    </row>
    <row r="1006" spans="1:7" x14ac:dyDescent="0.25">
      <c r="A1006">
        <v>1005</v>
      </c>
      <c r="B1006" s="29" t="s">
        <v>3343</v>
      </c>
      <c r="C1006" s="29" t="s">
        <v>3347</v>
      </c>
      <c r="D1006" t="s">
        <v>450</v>
      </c>
      <c r="E1006" t="s">
        <v>3412</v>
      </c>
      <c r="F1006">
        <v>-565157</v>
      </c>
      <c r="G1006" t="str">
        <f t="shared" si="15"/>
        <v>TESORERIA</v>
      </c>
    </row>
    <row r="1007" spans="1:7" x14ac:dyDescent="0.25">
      <c r="A1007">
        <v>1006</v>
      </c>
      <c r="B1007" s="29" t="s">
        <v>3343</v>
      </c>
      <c r="C1007" s="29" t="s">
        <v>3348</v>
      </c>
      <c r="D1007" t="s">
        <v>2327</v>
      </c>
      <c r="E1007" t="s">
        <v>3412</v>
      </c>
      <c r="F1007">
        <v>-55725</v>
      </c>
      <c r="G1007" t="str">
        <f t="shared" si="15"/>
        <v>TESORERIA</v>
      </c>
    </row>
    <row r="1008" spans="1:7" x14ac:dyDescent="0.25">
      <c r="A1008">
        <v>1007</v>
      </c>
      <c r="B1008" s="29" t="s">
        <v>3343</v>
      </c>
      <c r="C1008" s="29" t="s">
        <v>3349</v>
      </c>
      <c r="D1008" t="s">
        <v>480</v>
      </c>
      <c r="E1008" t="s">
        <v>3412</v>
      </c>
      <c r="F1008">
        <v>-621305</v>
      </c>
      <c r="G1008" t="str">
        <f t="shared" si="15"/>
        <v>TESORERIA</v>
      </c>
    </row>
    <row r="1009" spans="1:7" x14ac:dyDescent="0.25">
      <c r="A1009">
        <v>1008</v>
      </c>
      <c r="B1009" s="29" t="s">
        <v>3343</v>
      </c>
      <c r="C1009" s="29" t="s">
        <v>2596</v>
      </c>
      <c r="D1009">
        <v>13601</v>
      </c>
      <c r="E1009" t="s">
        <v>3412</v>
      </c>
      <c r="F1009">
        <v>-4460</v>
      </c>
      <c r="G1009" t="str">
        <f t="shared" si="15"/>
        <v>TESORERIA</v>
      </c>
    </row>
    <row r="1010" spans="1:7" x14ac:dyDescent="0.25">
      <c r="A1010">
        <v>1009</v>
      </c>
      <c r="B1010" s="29" t="s">
        <v>3343</v>
      </c>
      <c r="C1010" s="29" t="s">
        <v>2737</v>
      </c>
      <c r="D1010">
        <v>24608</v>
      </c>
      <c r="E1010" t="s">
        <v>3412</v>
      </c>
      <c r="F1010">
        <v>-493417</v>
      </c>
      <c r="G1010" t="str">
        <f t="shared" si="15"/>
        <v>TESORERIA</v>
      </c>
    </row>
    <row r="1011" spans="1:7" x14ac:dyDescent="0.25">
      <c r="A1011">
        <v>1010</v>
      </c>
      <c r="B1011" s="29" t="s">
        <v>3343</v>
      </c>
      <c r="C1011" s="29" t="s">
        <v>2909</v>
      </c>
      <c r="D1011">
        <v>36920</v>
      </c>
      <c r="E1011" t="s">
        <v>3412</v>
      </c>
      <c r="F1011">
        <v>-333080</v>
      </c>
      <c r="G1011" t="str">
        <f t="shared" si="15"/>
        <v>TESORERIA</v>
      </c>
    </row>
    <row r="1012" spans="1:7" x14ac:dyDescent="0.25">
      <c r="A1012">
        <v>1011</v>
      </c>
      <c r="B1012" s="29" t="s">
        <v>3343</v>
      </c>
      <c r="C1012" s="29" t="s">
        <v>2913</v>
      </c>
      <c r="D1012" t="s">
        <v>2489</v>
      </c>
      <c r="E1012" t="s">
        <v>3410</v>
      </c>
      <c r="F1012">
        <v>16328521</v>
      </c>
      <c r="G1012" t="str">
        <f t="shared" si="15"/>
        <v>GIRO DIRECTO</v>
      </c>
    </row>
    <row r="1013" spans="1:7" x14ac:dyDescent="0.25">
      <c r="A1013">
        <v>1012</v>
      </c>
      <c r="B1013" s="29" t="s">
        <v>3343</v>
      </c>
      <c r="C1013" s="29" t="s">
        <v>2988</v>
      </c>
      <c r="D1013">
        <v>44596</v>
      </c>
      <c r="E1013" t="s">
        <v>3412</v>
      </c>
      <c r="F1013">
        <v>-1907322</v>
      </c>
      <c r="G1013" t="str">
        <f t="shared" si="15"/>
        <v>TESORERIA</v>
      </c>
    </row>
    <row r="1014" spans="1:7" x14ac:dyDescent="0.25">
      <c r="A1014">
        <v>1013</v>
      </c>
      <c r="B1014" s="29" t="s">
        <v>3343</v>
      </c>
      <c r="C1014" s="29" t="s">
        <v>3195</v>
      </c>
      <c r="D1014">
        <v>50751</v>
      </c>
      <c r="E1014" t="s">
        <v>3412</v>
      </c>
      <c r="F1014">
        <v>-2701249</v>
      </c>
      <c r="G1014" t="str">
        <f t="shared" si="15"/>
        <v>TESORERIA</v>
      </c>
    </row>
    <row r="1015" spans="1:7" x14ac:dyDescent="0.25">
      <c r="A1015">
        <v>1014</v>
      </c>
      <c r="B1015" s="30" t="s">
        <v>3343</v>
      </c>
      <c r="C1015" s="29" t="s">
        <v>3343</v>
      </c>
      <c r="D1015" t="s">
        <v>2489</v>
      </c>
      <c r="E1015" t="s">
        <v>3410</v>
      </c>
      <c r="F1015">
        <v>-8564600</v>
      </c>
      <c r="G1015" t="str">
        <f t="shared" si="15"/>
        <v>GIRO DIRECTO</v>
      </c>
    </row>
    <row r="1016" spans="1:7" x14ac:dyDescent="0.25">
      <c r="A1016">
        <v>1015</v>
      </c>
      <c r="B1016" s="29" t="s">
        <v>3350</v>
      </c>
      <c r="C1016" s="29" t="s">
        <v>3351</v>
      </c>
      <c r="D1016" t="s">
        <v>426</v>
      </c>
      <c r="E1016" t="s">
        <v>3412</v>
      </c>
      <c r="F1016">
        <v>-975132</v>
      </c>
      <c r="G1016" t="str">
        <f t="shared" si="15"/>
        <v>TESORERIA</v>
      </c>
    </row>
    <row r="1017" spans="1:7" x14ac:dyDescent="0.25">
      <c r="A1017">
        <v>1016</v>
      </c>
      <c r="B1017" s="29" t="s">
        <v>3350</v>
      </c>
      <c r="C1017" s="29" t="s">
        <v>3352</v>
      </c>
      <c r="D1017" t="s">
        <v>427</v>
      </c>
      <c r="E1017" t="s">
        <v>3412</v>
      </c>
      <c r="F1017">
        <v>-996324</v>
      </c>
      <c r="G1017" t="str">
        <f t="shared" si="15"/>
        <v>TESORERIA</v>
      </c>
    </row>
    <row r="1018" spans="1:7" x14ac:dyDescent="0.25">
      <c r="A1018">
        <v>1017</v>
      </c>
      <c r="B1018" s="29" t="s">
        <v>3350</v>
      </c>
      <c r="C1018" s="29" t="s">
        <v>3353</v>
      </c>
      <c r="D1018" t="s">
        <v>446</v>
      </c>
      <c r="E1018" t="s">
        <v>3412</v>
      </c>
      <c r="F1018">
        <v>-920089</v>
      </c>
      <c r="G1018" t="str">
        <f t="shared" si="15"/>
        <v>TESORERIA</v>
      </c>
    </row>
    <row r="1019" spans="1:7" x14ac:dyDescent="0.25">
      <c r="A1019">
        <v>1018</v>
      </c>
      <c r="B1019" s="29" t="s">
        <v>3350</v>
      </c>
      <c r="C1019" s="29" t="s">
        <v>3354</v>
      </c>
      <c r="D1019" t="s">
        <v>447</v>
      </c>
      <c r="E1019" t="s">
        <v>3412</v>
      </c>
      <c r="F1019">
        <v>-1200554</v>
      </c>
      <c r="G1019" t="str">
        <f t="shared" si="15"/>
        <v>TESORERIA</v>
      </c>
    </row>
    <row r="1020" spans="1:7" x14ac:dyDescent="0.25">
      <c r="A1020">
        <v>1019</v>
      </c>
      <c r="B1020" s="29" t="s">
        <v>3350</v>
      </c>
      <c r="C1020" s="29" t="s">
        <v>3355</v>
      </c>
      <c r="D1020" t="s">
        <v>448</v>
      </c>
      <c r="E1020" t="s">
        <v>3412</v>
      </c>
      <c r="F1020">
        <v>-1382906</v>
      </c>
      <c r="G1020" t="str">
        <f t="shared" si="15"/>
        <v>TESORERIA</v>
      </c>
    </row>
    <row r="1021" spans="1:7" x14ac:dyDescent="0.25">
      <c r="A1021">
        <v>1020</v>
      </c>
      <c r="B1021" s="29" t="s">
        <v>3350</v>
      </c>
      <c r="C1021" s="29" t="s">
        <v>3356</v>
      </c>
      <c r="D1021" t="s">
        <v>2336</v>
      </c>
      <c r="E1021" t="s">
        <v>3412</v>
      </c>
      <c r="F1021">
        <v>-2273012</v>
      </c>
      <c r="G1021" t="str">
        <f t="shared" si="15"/>
        <v>TESORERIA</v>
      </c>
    </row>
    <row r="1022" spans="1:7" x14ac:dyDescent="0.25">
      <c r="A1022">
        <v>1021</v>
      </c>
      <c r="B1022" s="29" t="s">
        <v>3350</v>
      </c>
      <c r="C1022" s="29" t="s">
        <v>3357</v>
      </c>
      <c r="D1022" t="s">
        <v>444</v>
      </c>
      <c r="E1022" t="s">
        <v>3412</v>
      </c>
      <c r="F1022">
        <v>-1526467</v>
      </c>
      <c r="G1022" t="str">
        <f t="shared" si="15"/>
        <v>TESORERIA</v>
      </c>
    </row>
    <row r="1023" spans="1:7" x14ac:dyDescent="0.25">
      <c r="A1023">
        <v>1022</v>
      </c>
      <c r="B1023" s="29" t="s">
        <v>3350</v>
      </c>
      <c r="C1023" s="29" t="s">
        <v>3358</v>
      </c>
      <c r="D1023" t="s">
        <v>433</v>
      </c>
      <c r="E1023" t="s">
        <v>3412</v>
      </c>
      <c r="F1023">
        <v>-1755399</v>
      </c>
      <c r="G1023" t="str">
        <f t="shared" si="15"/>
        <v>TESORERIA</v>
      </c>
    </row>
    <row r="1024" spans="1:7" x14ac:dyDescent="0.25">
      <c r="A1024">
        <v>1023</v>
      </c>
      <c r="B1024" s="29" t="s">
        <v>3350</v>
      </c>
      <c r="C1024" s="29" t="s">
        <v>3359</v>
      </c>
      <c r="D1024" t="s">
        <v>434</v>
      </c>
      <c r="E1024" t="s">
        <v>3412</v>
      </c>
      <c r="F1024">
        <v>-1331248</v>
      </c>
      <c r="G1024" t="str">
        <f t="shared" si="15"/>
        <v>TESORERIA</v>
      </c>
    </row>
    <row r="1025" spans="1:7" x14ac:dyDescent="0.25">
      <c r="A1025">
        <v>1024</v>
      </c>
      <c r="B1025" s="29" t="s">
        <v>3350</v>
      </c>
      <c r="C1025" s="29" t="s">
        <v>3360</v>
      </c>
      <c r="D1025" t="s">
        <v>2456</v>
      </c>
      <c r="E1025" t="s">
        <v>3412</v>
      </c>
      <c r="F1025">
        <v>-1420898</v>
      </c>
      <c r="G1025" t="str">
        <f t="shared" si="15"/>
        <v>TESORERIA</v>
      </c>
    </row>
    <row r="1026" spans="1:7" x14ac:dyDescent="0.25">
      <c r="A1026">
        <v>1025</v>
      </c>
      <c r="B1026" s="29" t="s">
        <v>3350</v>
      </c>
      <c r="C1026" s="29" t="s">
        <v>2984</v>
      </c>
      <c r="D1026" t="s">
        <v>2987</v>
      </c>
      <c r="E1026" t="s">
        <v>3410</v>
      </c>
      <c r="F1026">
        <v>14845886</v>
      </c>
      <c r="G1026" t="str">
        <f t="shared" si="15"/>
        <v>GIRO DIRECTO</v>
      </c>
    </row>
    <row r="1027" spans="1:7" x14ac:dyDescent="0.25">
      <c r="A1027">
        <v>1026</v>
      </c>
      <c r="B1027" s="30" t="s">
        <v>3350</v>
      </c>
      <c r="C1027" s="29" t="s">
        <v>3350</v>
      </c>
      <c r="D1027" t="s">
        <v>2987</v>
      </c>
      <c r="E1027" t="s">
        <v>3410</v>
      </c>
      <c r="F1027">
        <v>-1063857</v>
      </c>
      <c r="G1027" t="str">
        <f t="shared" ref="G1027:G1066" si="16">IF(LEFT(D1027,3)="MPS","GIRO DIRECTO",IF(LEFT(D1027,5)="ADRES","PAGO ADRES","TESORERIA"))</f>
        <v>GIRO DIRECTO</v>
      </c>
    </row>
    <row r="1028" spans="1:7" x14ac:dyDescent="0.25">
      <c r="A1028">
        <v>1027</v>
      </c>
      <c r="B1028" s="29" t="s">
        <v>3361</v>
      </c>
      <c r="C1028" s="29" t="s">
        <v>3362</v>
      </c>
      <c r="D1028" t="s">
        <v>2315</v>
      </c>
      <c r="E1028" t="s">
        <v>3412</v>
      </c>
      <c r="F1028">
        <v>-3163737</v>
      </c>
      <c r="G1028" t="str">
        <f t="shared" si="16"/>
        <v>TESORERIA</v>
      </c>
    </row>
    <row r="1029" spans="1:7" x14ac:dyDescent="0.25">
      <c r="A1029">
        <v>1028</v>
      </c>
      <c r="B1029" s="29" t="s">
        <v>3361</v>
      </c>
      <c r="C1029" s="29" t="s">
        <v>3363</v>
      </c>
      <c r="D1029" t="s">
        <v>441</v>
      </c>
      <c r="E1029" t="s">
        <v>3412</v>
      </c>
      <c r="F1029">
        <v>-3836433</v>
      </c>
      <c r="G1029" t="str">
        <f t="shared" si="16"/>
        <v>TESORERIA</v>
      </c>
    </row>
    <row r="1030" spans="1:7" x14ac:dyDescent="0.25">
      <c r="A1030">
        <v>1029</v>
      </c>
      <c r="B1030" s="29" t="s">
        <v>3361</v>
      </c>
      <c r="C1030" s="29" t="s">
        <v>3364</v>
      </c>
      <c r="D1030" t="s">
        <v>2376</v>
      </c>
      <c r="E1030" t="s">
        <v>3412</v>
      </c>
      <c r="F1030">
        <v>-2622581</v>
      </c>
      <c r="G1030" t="str">
        <f t="shared" si="16"/>
        <v>TESORERIA</v>
      </c>
    </row>
    <row r="1031" spans="1:7" x14ac:dyDescent="0.25">
      <c r="A1031">
        <v>1030</v>
      </c>
      <c r="B1031" s="29" t="s">
        <v>3361</v>
      </c>
      <c r="C1031" s="29" t="s">
        <v>3365</v>
      </c>
      <c r="D1031" t="s">
        <v>442</v>
      </c>
      <c r="E1031" t="s">
        <v>3412</v>
      </c>
      <c r="F1031">
        <v>-3215208</v>
      </c>
      <c r="G1031" t="str">
        <f t="shared" si="16"/>
        <v>TESORERIA</v>
      </c>
    </row>
    <row r="1032" spans="1:7" x14ac:dyDescent="0.25">
      <c r="A1032">
        <v>1031</v>
      </c>
      <c r="B1032" s="29" t="s">
        <v>3361</v>
      </c>
      <c r="C1032" s="29" t="s">
        <v>3366</v>
      </c>
      <c r="D1032" t="s">
        <v>437</v>
      </c>
      <c r="E1032" t="s">
        <v>3412</v>
      </c>
      <c r="F1032">
        <v>-3194559</v>
      </c>
      <c r="G1032" t="str">
        <f t="shared" si="16"/>
        <v>TESORERIA</v>
      </c>
    </row>
    <row r="1033" spans="1:7" x14ac:dyDescent="0.25">
      <c r="A1033">
        <v>1032</v>
      </c>
      <c r="B1033" s="29" t="s">
        <v>3361</v>
      </c>
      <c r="C1033" s="29" t="s">
        <v>2745</v>
      </c>
      <c r="D1033" t="s">
        <v>2748</v>
      </c>
      <c r="E1033" t="s">
        <v>3410</v>
      </c>
      <c r="F1033">
        <v>17297838</v>
      </c>
      <c r="G1033" t="str">
        <f t="shared" si="16"/>
        <v>GIRO DIRECTO</v>
      </c>
    </row>
    <row r="1034" spans="1:7" x14ac:dyDescent="0.25">
      <c r="A1034">
        <v>1033</v>
      </c>
      <c r="B1034" s="30" t="s">
        <v>3361</v>
      </c>
      <c r="C1034" s="29" t="s">
        <v>3361</v>
      </c>
      <c r="D1034" t="s">
        <v>2748</v>
      </c>
      <c r="E1034" t="s">
        <v>3410</v>
      </c>
      <c r="F1034">
        <v>-1265320</v>
      </c>
      <c r="G1034" t="str">
        <f t="shared" si="16"/>
        <v>GIRO DIRECTO</v>
      </c>
    </row>
    <row r="1035" spans="1:7" x14ac:dyDescent="0.25">
      <c r="A1035">
        <v>1034</v>
      </c>
      <c r="B1035" s="29" t="s">
        <v>3367</v>
      </c>
      <c r="C1035" s="29" t="s">
        <v>3368</v>
      </c>
      <c r="D1035" t="s">
        <v>443</v>
      </c>
      <c r="E1035" t="s">
        <v>3412</v>
      </c>
      <c r="F1035">
        <v>-4649823</v>
      </c>
      <c r="G1035" t="str">
        <f t="shared" si="16"/>
        <v>TESORERIA</v>
      </c>
    </row>
    <row r="1036" spans="1:7" x14ac:dyDescent="0.25">
      <c r="A1036">
        <v>1035</v>
      </c>
      <c r="B1036" s="29" t="s">
        <v>3367</v>
      </c>
      <c r="C1036" s="29" t="s">
        <v>3369</v>
      </c>
      <c r="D1036" t="s">
        <v>2403</v>
      </c>
      <c r="E1036" t="s">
        <v>3412</v>
      </c>
      <c r="F1036">
        <v>-3896641</v>
      </c>
      <c r="G1036" t="str">
        <f t="shared" si="16"/>
        <v>TESORERIA</v>
      </c>
    </row>
    <row r="1037" spans="1:7" x14ac:dyDescent="0.25">
      <c r="A1037">
        <v>1036</v>
      </c>
      <c r="B1037" s="29" t="s">
        <v>3367</v>
      </c>
      <c r="C1037" s="29" t="s">
        <v>3238</v>
      </c>
      <c r="D1037">
        <v>47873</v>
      </c>
      <c r="E1037" t="s">
        <v>3412</v>
      </c>
      <c r="F1037">
        <v>-11882986</v>
      </c>
      <c r="G1037" t="str">
        <f t="shared" si="16"/>
        <v>TESORERIA</v>
      </c>
    </row>
    <row r="1038" spans="1:7" x14ac:dyDescent="0.25">
      <c r="A1038">
        <v>1037</v>
      </c>
      <c r="B1038" s="30" t="s">
        <v>3367</v>
      </c>
      <c r="C1038" s="29" t="s">
        <v>3367</v>
      </c>
      <c r="D1038">
        <v>47873</v>
      </c>
      <c r="E1038" t="s">
        <v>3412</v>
      </c>
      <c r="F1038">
        <v>339835</v>
      </c>
      <c r="G1038" t="str">
        <f t="shared" si="16"/>
        <v>TESORERIA</v>
      </c>
    </row>
    <row r="1039" spans="1:7" x14ac:dyDescent="0.25">
      <c r="A1039">
        <v>1038</v>
      </c>
      <c r="B1039" s="29" t="s">
        <v>3372</v>
      </c>
      <c r="C1039" s="29" t="s">
        <v>3373</v>
      </c>
      <c r="D1039">
        <v>55255</v>
      </c>
      <c r="E1039" t="s">
        <v>3412</v>
      </c>
      <c r="F1039">
        <v>-33638031</v>
      </c>
      <c r="G1039" t="str">
        <f t="shared" si="16"/>
        <v>TESORERIA</v>
      </c>
    </row>
    <row r="1040" spans="1:7" x14ac:dyDescent="0.25">
      <c r="A1040">
        <v>1039</v>
      </c>
      <c r="B1040" s="30" t="s">
        <v>3372</v>
      </c>
      <c r="C1040" s="29" t="s">
        <v>3372</v>
      </c>
      <c r="D1040">
        <v>55255</v>
      </c>
      <c r="E1040" t="s">
        <v>3412</v>
      </c>
      <c r="F1040">
        <v>671364</v>
      </c>
      <c r="G1040" t="str">
        <f t="shared" si="16"/>
        <v>TESORERIA</v>
      </c>
    </row>
    <row r="1041" spans="1:7" x14ac:dyDescent="0.25">
      <c r="A1041">
        <v>1040</v>
      </c>
      <c r="B1041" s="29" t="s">
        <v>3375</v>
      </c>
      <c r="C1041" s="29" t="s">
        <v>3259</v>
      </c>
      <c r="D1041">
        <v>58400</v>
      </c>
      <c r="E1041" t="s">
        <v>3412</v>
      </c>
      <c r="F1041">
        <v>-703957</v>
      </c>
      <c r="G1041" t="str">
        <f t="shared" si="16"/>
        <v>TESORERIA</v>
      </c>
    </row>
    <row r="1042" spans="1:7" x14ac:dyDescent="0.25">
      <c r="A1042">
        <v>1041</v>
      </c>
      <c r="B1042" s="29" t="s">
        <v>3375</v>
      </c>
      <c r="C1042" s="29" t="s">
        <v>3263</v>
      </c>
      <c r="D1042">
        <v>58401</v>
      </c>
      <c r="E1042" t="s">
        <v>3412</v>
      </c>
      <c r="F1042">
        <v>-1209883</v>
      </c>
      <c r="G1042" t="str">
        <f t="shared" si="16"/>
        <v>TESORERIA</v>
      </c>
    </row>
    <row r="1043" spans="1:7" x14ac:dyDescent="0.25">
      <c r="A1043">
        <v>1042</v>
      </c>
      <c r="B1043" s="30" t="s">
        <v>3375</v>
      </c>
      <c r="C1043" s="29" t="s">
        <v>3375</v>
      </c>
      <c r="D1043" t="s">
        <v>3377</v>
      </c>
      <c r="E1043" t="s">
        <v>3410</v>
      </c>
      <c r="F1043">
        <v>-14488793</v>
      </c>
      <c r="G1043" t="str">
        <f t="shared" si="16"/>
        <v>GIRO DIRECTO</v>
      </c>
    </row>
    <row r="1044" spans="1:7" x14ac:dyDescent="0.25">
      <c r="A1044">
        <v>1043</v>
      </c>
      <c r="B1044" s="29" t="s">
        <v>3378</v>
      </c>
      <c r="C1044" s="29" t="s">
        <v>3267</v>
      </c>
      <c r="D1044">
        <v>61032</v>
      </c>
      <c r="E1044" t="s">
        <v>3412</v>
      </c>
      <c r="F1044">
        <v>-18415015</v>
      </c>
      <c r="G1044" t="str">
        <f t="shared" si="16"/>
        <v>TESORERIA</v>
      </c>
    </row>
    <row r="1045" spans="1:7" x14ac:dyDescent="0.25">
      <c r="A1045">
        <v>1044</v>
      </c>
      <c r="B1045" s="29" t="s">
        <v>3378</v>
      </c>
      <c r="C1045" s="29" t="s">
        <v>3282</v>
      </c>
      <c r="D1045" t="s">
        <v>3285</v>
      </c>
      <c r="E1045" t="s">
        <v>3410</v>
      </c>
      <c r="F1045">
        <v>18663478</v>
      </c>
      <c r="G1045" t="str">
        <f t="shared" si="16"/>
        <v>GIRO DIRECTO</v>
      </c>
    </row>
    <row r="1046" spans="1:7" x14ac:dyDescent="0.25">
      <c r="A1046">
        <v>1045</v>
      </c>
      <c r="B1046" s="30" t="s">
        <v>3378</v>
      </c>
      <c r="C1046" s="29" t="s">
        <v>3378</v>
      </c>
      <c r="D1046" t="s">
        <v>3285</v>
      </c>
      <c r="E1046" t="s">
        <v>3410</v>
      </c>
      <c r="F1046">
        <v>-248463</v>
      </c>
      <c r="G1046" t="str">
        <f t="shared" si="16"/>
        <v>GIRO DIRECTO</v>
      </c>
    </row>
    <row r="1047" spans="1:7" x14ac:dyDescent="0.25">
      <c r="A1047">
        <v>1046</v>
      </c>
      <c r="B1047" s="29" t="s">
        <v>3379</v>
      </c>
      <c r="C1047" s="29" t="s">
        <v>3251</v>
      </c>
      <c r="D1047" t="s">
        <v>3254</v>
      </c>
      <c r="E1047" t="s">
        <v>3410</v>
      </c>
      <c r="F1047">
        <v>1860767</v>
      </c>
      <c r="G1047" t="str">
        <f t="shared" si="16"/>
        <v>GIRO DIRECTO</v>
      </c>
    </row>
    <row r="1048" spans="1:7" x14ac:dyDescent="0.25">
      <c r="A1048">
        <v>1047</v>
      </c>
      <c r="B1048" s="29" t="s">
        <v>3379</v>
      </c>
      <c r="C1048" s="29" t="s">
        <v>3286</v>
      </c>
      <c r="D1048">
        <v>66513</v>
      </c>
      <c r="E1048" t="s">
        <v>3412</v>
      </c>
      <c r="F1048">
        <v>-1638633</v>
      </c>
      <c r="G1048" t="str">
        <f t="shared" si="16"/>
        <v>TESORERIA</v>
      </c>
    </row>
    <row r="1049" spans="1:7" x14ac:dyDescent="0.25">
      <c r="A1049">
        <v>1048</v>
      </c>
      <c r="B1049" s="30" t="s">
        <v>3379</v>
      </c>
      <c r="C1049" s="29" t="s">
        <v>3379</v>
      </c>
      <c r="D1049" t="s">
        <v>3254</v>
      </c>
      <c r="E1049" t="s">
        <v>3410</v>
      </c>
      <c r="F1049">
        <v>-222134</v>
      </c>
      <c r="G1049" t="str">
        <f t="shared" si="16"/>
        <v>GIRO DIRECTO</v>
      </c>
    </row>
    <row r="1050" spans="1:7" x14ac:dyDescent="0.25">
      <c r="A1050">
        <v>1049</v>
      </c>
      <c r="B1050" s="29" t="s">
        <v>3380</v>
      </c>
      <c r="C1050" s="29" t="s">
        <v>3381</v>
      </c>
      <c r="D1050">
        <v>73341</v>
      </c>
      <c r="E1050" t="s">
        <v>3412</v>
      </c>
      <c r="F1050">
        <v>-38751284</v>
      </c>
      <c r="G1050" t="str">
        <f t="shared" si="16"/>
        <v>TESORERIA</v>
      </c>
    </row>
    <row r="1051" spans="1:7" x14ac:dyDescent="0.25">
      <c r="A1051">
        <v>1050</v>
      </c>
      <c r="B1051" s="30" t="s">
        <v>3380</v>
      </c>
      <c r="C1051" s="29" t="s">
        <v>3380</v>
      </c>
      <c r="D1051" t="s">
        <v>3296</v>
      </c>
      <c r="E1051" t="s">
        <v>3410</v>
      </c>
      <c r="F1051">
        <v>-41508440</v>
      </c>
      <c r="G1051" t="str">
        <f t="shared" si="16"/>
        <v>GIRO DIRECTO</v>
      </c>
    </row>
    <row r="1052" spans="1:7" x14ac:dyDescent="0.25">
      <c r="A1052">
        <v>1051</v>
      </c>
      <c r="B1052" s="30" t="s">
        <v>3383</v>
      </c>
      <c r="C1052" s="29" t="s">
        <v>3383</v>
      </c>
      <c r="D1052" t="s">
        <v>3385</v>
      </c>
      <c r="E1052" t="s">
        <v>3411</v>
      </c>
      <c r="F1052">
        <v>-150000</v>
      </c>
      <c r="G1052" t="str">
        <f t="shared" si="16"/>
        <v>TESORERIA</v>
      </c>
    </row>
    <row r="1053" spans="1:7" x14ac:dyDescent="0.25">
      <c r="A1053">
        <v>1052</v>
      </c>
      <c r="B1053" s="30" t="s">
        <v>3386</v>
      </c>
      <c r="C1053" s="29" t="s">
        <v>3386</v>
      </c>
      <c r="D1053" t="s">
        <v>3388</v>
      </c>
      <c r="E1053" t="s">
        <v>3411</v>
      </c>
      <c r="F1053">
        <v>-150000</v>
      </c>
      <c r="G1053" t="str">
        <f t="shared" si="16"/>
        <v>TESORERIA</v>
      </c>
    </row>
    <row r="1054" spans="1:7" x14ac:dyDescent="0.25">
      <c r="A1054">
        <v>1053</v>
      </c>
      <c r="B1054" s="30" t="s">
        <v>3389</v>
      </c>
      <c r="C1054" s="29" t="s">
        <v>3389</v>
      </c>
      <c r="D1054" t="s">
        <v>3385</v>
      </c>
      <c r="E1054" t="s">
        <v>3411</v>
      </c>
      <c r="F1054">
        <v>-150000</v>
      </c>
      <c r="G1054" t="str">
        <f t="shared" si="16"/>
        <v>TESORERIA</v>
      </c>
    </row>
    <row r="1055" spans="1:7" x14ac:dyDescent="0.25">
      <c r="A1055">
        <v>1054</v>
      </c>
      <c r="B1055" s="30" t="s">
        <v>3391</v>
      </c>
      <c r="C1055" s="29" t="s">
        <v>3391</v>
      </c>
      <c r="D1055" t="s">
        <v>3388</v>
      </c>
      <c r="E1055" t="s">
        <v>3411</v>
      </c>
      <c r="F1055">
        <v>-150000</v>
      </c>
      <c r="G1055" t="str">
        <f t="shared" si="16"/>
        <v>TESORERIA</v>
      </c>
    </row>
    <row r="1056" spans="1:7" x14ac:dyDescent="0.25">
      <c r="A1056">
        <v>1055</v>
      </c>
      <c r="B1056" s="29" t="s">
        <v>3393</v>
      </c>
      <c r="C1056" s="29" t="s">
        <v>3394</v>
      </c>
      <c r="D1056">
        <v>73426</v>
      </c>
      <c r="E1056" t="s">
        <v>3412</v>
      </c>
      <c r="F1056">
        <v>-24607038</v>
      </c>
      <c r="G1056" t="str">
        <f t="shared" si="16"/>
        <v>TESORERIA</v>
      </c>
    </row>
    <row r="1057" spans="1:7" x14ac:dyDescent="0.25">
      <c r="A1057">
        <v>1056</v>
      </c>
      <c r="B1057" s="30" t="s">
        <v>3393</v>
      </c>
      <c r="C1057" s="29" t="s">
        <v>3393</v>
      </c>
      <c r="D1057" t="s">
        <v>3396</v>
      </c>
      <c r="E1057" t="s">
        <v>3410</v>
      </c>
      <c r="F1057">
        <v>-15933147</v>
      </c>
      <c r="G1057" t="str">
        <f t="shared" si="16"/>
        <v>GIRO DIRECTO</v>
      </c>
    </row>
    <row r="1058" spans="1:7" x14ac:dyDescent="0.25">
      <c r="A1058">
        <v>1057</v>
      </c>
      <c r="B1058" s="29" t="s">
        <v>3397</v>
      </c>
      <c r="C1058" s="29" t="s">
        <v>3398</v>
      </c>
      <c r="D1058">
        <v>76789</v>
      </c>
      <c r="E1058" t="s">
        <v>3412</v>
      </c>
      <c r="F1058">
        <v>-39906999</v>
      </c>
      <c r="G1058" t="str">
        <f t="shared" si="16"/>
        <v>TESORERIA</v>
      </c>
    </row>
    <row r="1059" spans="1:7" x14ac:dyDescent="0.25">
      <c r="A1059">
        <v>1058</v>
      </c>
      <c r="B1059" s="29" t="s">
        <v>3397</v>
      </c>
      <c r="C1059" s="29" t="s">
        <v>3399</v>
      </c>
      <c r="D1059">
        <v>76790</v>
      </c>
      <c r="E1059" t="s">
        <v>3412</v>
      </c>
      <c r="F1059">
        <v>-25698649</v>
      </c>
      <c r="G1059" t="str">
        <f t="shared" si="16"/>
        <v>TESORERIA</v>
      </c>
    </row>
    <row r="1060" spans="1:7" x14ac:dyDescent="0.25">
      <c r="A1060">
        <v>1059</v>
      </c>
      <c r="B1060" s="29" t="s">
        <v>3397</v>
      </c>
      <c r="C1060" s="29" t="s">
        <v>3380</v>
      </c>
      <c r="D1060" t="s">
        <v>3296</v>
      </c>
      <c r="E1060" t="s">
        <v>3410</v>
      </c>
      <c r="F1060">
        <v>41508440</v>
      </c>
      <c r="G1060" t="str">
        <f t="shared" si="16"/>
        <v>GIRO DIRECTO</v>
      </c>
    </row>
    <row r="1061" spans="1:7" x14ac:dyDescent="0.25">
      <c r="A1061">
        <v>1060</v>
      </c>
      <c r="B1061" s="30" t="s">
        <v>3397</v>
      </c>
      <c r="C1061" s="29" t="s">
        <v>3397</v>
      </c>
      <c r="D1061">
        <v>76789</v>
      </c>
      <c r="E1061" t="s">
        <v>3412</v>
      </c>
      <c r="F1061">
        <v>24097208</v>
      </c>
      <c r="G1061" t="str">
        <f t="shared" si="16"/>
        <v>TESORERIA</v>
      </c>
    </row>
    <row r="1062" spans="1:7" x14ac:dyDescent="0.25">
      <c r="A1062">
        <v>1061</v>
      </c>
      <c r="B1062" s="29" t="s">
        <v>3400</v>
      </c>
      <c r="C1062" s="29" t="s">
        <v>3401</v>
      </c>
      <c r="D1062">
        <v>80670</v>
      </c>
      <c r="E1062" t="s">
        <v>3412</v>
      </c>
      <c r="F1062">
        <v>-23245380</v>
      </c>
      <c r="G1062" t="str">
        <f t="shared" si="16"/>
        <v>TESORERIA</v>
      </c>
    </row>
    <row r="1063" spans="1:7" x14ac:dyDescent="0.25">
      <c r="A1063">
        <v>1062</v>
      </c>
      <c r="B1063" s="29" t="s">
        <v>3400</v>
      </c>
      <c r="C1063" s="29" t="s">
        <v>3402</v>
      </c>
      <c r="D1063">
        <v>84340</v>
      </c>
      <c r="E1063" t="s">
        <v>3412</v>
      </c>
      <c r="F1063">
        <v>-40890777</v>
      </c>
      <c r="G1063" t="str">
        <f t="shared" si="16"/>
        <v>TESORERIA</v>
      </c>
    </row>
    <row r="1064" spans="1:7" x14ac:dyDescent="0.25">
      <c r="A1064">
        <v>1063</v>
      </c>
      <c r="B1064" s="30" t="s">
        <v>3400</v>
      </c>
      <c r="C1064" s="29" t="s">
        <v>3400</v>
      </c>
      <c r="D1064" t="s">
        <v>3254</v>
      </c>
      <c r="E1064" t="s">
        <v>3410</v>
      </c>
      <c r="F1064">
        <v>-18517226</v>
      </c>
      <c r="G1064" t="str">
        <f t="shared" si="16"/>
        <v>GIRO DIRECTO</v>
      </c>
    </row>
    <row r="1065" spans="1:7" x14ac:dyDescent="0.25">
      <c r="A1065">
        <v>1064</v>
      </c>
      <c r="B1065" s="29" t="s">
        <v>3404</v>
      </c>
      <c r="C1065" s="29" t="s">
        <v>3405</v>
      </c>
      <c r="D1065">
        <v>84630</v>
      </c>
      <c r="E1065" t="s">
        <v>3412</v>
      </c>
      <c r="F1065">
        <v>-4328324</v>
      </c>
      <c r="G1065" t="str">
        <f t="shared" si="16"/>
        <v>TESORERIA</v>
      </c>
    </row>
    <row r="1066" spans="1:7" x14ac:dyDescent="0.25">
      <c r="A1066">
        <v>1065</v>
      </c>
      <c r="B1066" s="30" t="s">
        <v>3404</v>
      </c>
      <c r="C1066" s="29" t="s">
        <v>3404</v>
      </c>
      <c r="D1066" t="s">
        <v>3407</v>
      </c>
      <c r="E1066" t="s">
        <v>3410</v>
      </c>
      <c r="F1066">
        <v>-73416974</v>
      </c>
      <c r="G1066" t="str">
        <f t="shared" si="16"/>
        <v>GIRO DIRECTO</v>
      </c>
    </row>
  </sheetData>
  <autoFilter ref="A1:F1066" xr:uid="{E6C29EB7-66C2-433E-8B54-746890471F88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D3164-1E46-4F8D-B474-84560387DC73}">
  <dimension ref="A3:E728"/>
  <sheetViews>
    <sheetView workbookViewId="0">
      <selection activeCell="F7" sqref="F7"/>
    </sheetView>
  </sheetViews>
  <sheetFormatPr baseColWidth="10" defaultRowHeight="15" x14ac:dyDescent="0.25"/>
  <cols>
    <col min="1" max="1" width="39.85546875" bestFit="1" customWidth="1"/>
    <col min="2" max="2" width="22.42578125" bestFit="1" customWidth="1"/>
    <col min="3" max="3" width="11.7109375" bestFit="1" customWidth="1"/>
    <col min="4" max="4" width="11" bestFit="1" customWidth="1"/>
    <col min="5" max="5" width="12.5703125" bestFit="1" customWidth="1"/>
  </cols>
  <sheetData>
    <row r="3" spans="1:5" x14ac:dyDescent="0.25">
      <c r="A3" s="62" t="s">
        <v>3413</v>
      </c>
      <c r="B3" s="62" t="s">
        <v>3414</v>
      </c>
    </row>
    <row r="4" spans="1:5" x14ac:dyDescent="0.25">
      <c r="A4" s="62" t="s">
        <v>3415</v>
      </c>
      <c r="B4" t="s">
        <v>3416</v>
      </c>
      <c r="C4" t="s">
        <v>3417</v>
      </c>
      <c r="D4" t="s">
        <v>3418</v>
      </c>
      <c r="E4" t="s">
        <v>3408</v>
      </c>
    </row>
    <row r="5" spans="1:5" x14ac:dyDescent="0.25">
      <c r="A5" s="32">
        <v>12120</v>
      </c>
      <c r="C5">
        <v>-107000</v>
      </c>
      <c r="E5">
        <v>-107000</v>
      </c>
    </row>
    <row r="6" spans="1:5" x14ac:dyDescent="0.25">
      <c r="A6" s="32">
        <v>12184</v>
      </c>
      <c r="C6">
        <v>-63261</v>
      </c>
      <c r="E6">
        <v>-63261</v>
      </c>
    </row>
    <row r="7" spans="1:5" x14ac:dyDescent="0.25">
      <c r="A7" s="32">
        <v>12250</v>
      </c>
      <c r="C7">
        <v>-328572</v>
      </c>
      <c r="E7">
        <v>-328572</v>
      </c>
    </row>
    <row r="8" spans="1:5" x14ac:dyDescent="0.25">
      <c r="A8" s="32">
        <v>12288</v>
      </c>
      <c r="C8">
        <v>-124960</v>
      </c>
      <c r="E8">
        <v>-124960</v>
      </c>
    </row>
    <row r="9" spans="1:5" x14ac:dyDescent="0.25">
      <c r="A9" s="32">
        <v>12300</v>
      </c>
      <c r="C9">
        <v>-252573</v>
      </c>
      <c r="E9">
        <v>-252573</v>
      </c>
    </row>
    <row r="10" spans="1:5" x14ac:dyDescent="0.25">
      <c r="A10" s="32">
        <v>12315</v>
      </c>
      <c r="C10">
        <v>-703582</v>
      </c>
      <c r="E10">
        <v>-703582</v>
      </c>
    </row>
    <row r="11" spans="1:5" x14ac:dyDescent="0.25">
      <c r="A11" s="32">
        <v>12324</v>
      </c>
      <c r="C11">
        <v>-76539</v>
      </c>
      <c r="E11">
        <v>-76539</v>
      </c>
    </row>
    <row r="12" spans="1:5" x14ac:dyDescent="0.25">
      <c r="A12" s="32">
        <v>12336</v>
      </c>
      <c r="C12">
        <v>-61008</v>
      </c>
      <c r="E12">
        <v>-61008</v>
      </c>
    </row>
    <row r="13" spans="1:5" x14ac:dyDescent="0.25">
      <c r="A13" s="32">
        <v>12372</v>
      </c>
      <c r="C13">
        <v>-237166</v>
      </c>
      <c r="E13">
        <v>-237166</v>
      </c>
    </row>
    <row r="14" spans="1:5" x14ac:dyDescent="0.25">
      <c r="A14" s="32">
        <v>12457</v>
      </c>
      <c r="C14">
        <v>-488974</v>
      </c>
      <c r="E14">
        <v>-488974</v>
      </c>
    </row>
    <row r="15" spans="1:5" x14ac:dyDescent="0.25">
      <c r="A15" s="32">
        <v>12461</v>
      </c>
      <c r="C15">
        <v>-643805</v>
      </c>
      <c r="E15">
        <v>-643805</v>
      </c>
    </row>
    <row r="16" spans="1:5" x14ac:dyDescent="0.25">
      <c r="A16" s="32">
        <v>12495</v>
      </c>
      <c r="C16">
        <v>-106257</v>
      </c>
      <c r="E16">
        <v>-106257</v>
      </c>
    </row>
    <row r="17" spans="1:5" x14ac:dyDescent="0.25">
      <c r="A17" s="32">
        <v>12607</v>
      </c>
      <c r="C17">
        <v>-801460</v>
      </c>
      <c r="E17">
        <v>-801460</v>
      </c>
    </row>
    <row r="18" spans="1:5" x14ac:dyDescent="0.25">
      <c r="A18" s="32">
        <v>12637</v>
      </c>
      <c r="C18">
        <v>-171000</v>
      </c>
      <c r="E18">
        <v>-171000</v>
      </c>
    </row>
    <row r="19" spans="1:5" x14ac:dyDescent="0.25">
      <c r="A19" s="32">
        <v>12712</v>
      </c>
      <c r="C19">
        <v>-57600</v>
      </c>
      <c r="E19">
        <v>-57600</v>
      </c>
    </row>
    <row r="20" spans="1:5" x14ac:dyDescent="0.25">
      <c r="A20" s="32">
        <v>12910</v>
      </c>
      <c r="C20">
        <v>-61805</v>
      </c>
      <c r="E20">
        <v>-61805</v>
      </c>
    </row>
    <row r="21" spans="1:5" x14ac:dyDescent="0.25">
      <c r="A21" s="32">
        <v>12964</v>
      </c>
      <c r="C21">
        <v>-59179</v>
      </c>
      <c r="E21">
        <v>-59179</v>
      </c>
    </row>
    <row r="22" spans="1:5" x14ac:dyDescent="0.25">
      <c r="A22" s="32">
        <v>12965</v>
      </c>
      <c r="C22">
        <v>-335141</v>
      </c>
      <c r="E22">
        <v>-335141</v>
      </c>
    </row>
    <row r="23" spans="1:5" x14ac:dyDescent="0.25">
      <c r="A23" s="32">
        <v>12985</v>
      </c>
      <c r="C23">
        <v>-60057</v>
      </c>
      <c r="E23">
        <v>-60057</v>
      </c>
    </row>
    <row r="24" spans="1:5" x14ac:dyDescent="0.25">
      <c r="A24" s="32">
        <v>13227</v>
      </c>
      <c r="C24">
        <v>-6250</v>
      </c>
      <c r="E24">
        <v>-6250</v>
      </c>
    </row>
    <row r="25" spans="1:5" x14ac:dyDescent="0.25">
      <c r="A25" s="32">
        <v>13234</v>
      </c>
      <c r="C25">
        <v>-127800</v>
      </c>
      <c r="E25">
        <v>-127800</v>
      </c>
    </row>
    <row r="26" spans="1:5" x14ac:dyDescent="0.25">
      <c r="A26" s="32">
        <v>13241</v>
      </c>
      <c r="C26">
        <v>-459644</v>
      </c>
      <c r="E26">
        <v>-459644</v>
      </c>
    </row>
    <row r="27" spans="1:5" x14ac:dyDescent="0.25">
      <c r="A27" s="32">
        <v>13244</v>
      </c>
      <c r="C27">
        <v>-60813</v>
      </c>
      <c r="E27">
        <v>-60813</v>
      </c>
    </row>
    <row r="28" spans="1:5" x14ac:dyDescent="0.25">
      <c r="A28" s="32">
        <v>13258</v>
      </c>
      <c r="C28">
        <v>-228264</v>
      </c>
      <c r="E28">
        <v>-228264</v>
      </c>
    </row>
    <row r="29" spans="1:5" x14ac:dyDescent="0.25">
      <c r="A29" s="32">
        <v>13267</v>
      </c>
      <c r="C29">
        <v>-5563914</v>
      </c>
      <c r="E29">
        <v>-5563914</v>
      </c>
    </row>
    <row r="30" spans="1:5" x14ac:dyDescent="0.25">
      <c r="A30" s="32">
        <v>13488</v>
      </c>
      <c r="C30">
        <v>-57600</v>
      </c>
      <c r="E30">
        <v>-57600</v>
      </c>
    </row>
    <row r="31" spans="1:5" x14ac:dyDescent="0.25">
      <c r="A31" s="32">
        <v>13601</v>
      </c>
      <c r="C31">
        <v>-18779395</v>
      </c>
      <c r="E31">
        <v>-18779395</v>
      </c>
    </row>
    <row r="32" spans="1:5" x14ac:dyDescent="0.25">
      <c r="A32" s="32">
        <v>13602</v>
      </c>
      <c r="C32">
        <v>-6614753</v>
      </c>
      <c r="E32">
        <v>-6614753</v>
      </c>
    </row>
    <row r="33" spans="1:5" x14ac:dyDescent="0.25">
      <c r="A33" s="32">
        <v>13611</v>
      </c>
      <c r="C33">
        <v>-57600</v>
      </c>
      <c r="E33">
        <v>-57600</v>
      </c>
    </row>
    <row r="34" spans="1:5" x14ac:dyDescent="0.25">
      <c r="A34" s="32">
        <v>13633</v>
      </c>
      <c r="C34">
        <v>-113257</v>
      </c>
      <c r="E34">
        <v>-113257</v>
      </c>
    </row>
    <row r="35" spans="1:5" x14ac:dyDescent="0.25">
      <c r="A35" s="32">
        <v>13669</v>
      </c>
      <c r="C35">
        <v>-57600</v>
      </c>
      <c r="E35">
        <v>-57600</v>
      </c>
    </row>
    <row r="36" spans="1:5" x14ac:dyDescent="0.25">
      <c r="A36" s="32">
        <v>13990</v>
      </c>
      <c r="C36">
        <v>-367100</v>
      </c>
      <c r="E36">
        <v>-367100</v>
      </c>
    </row>
    <row r="37" spans="1:5" x14ac:dyDescent="0.25">
      <c r="A37" s="32">
        <v>13993</v>
      </c>
      <c r="C37">
        <v>-57600</v>
      </c>
      <c r="E37">
        <v>-57600</v>
      </c>
    </row>
    <row r="38" spans="1:5" x14ac:dyDescent="0.25">
      <c r="A38" s="32">
        <v>14098</v>
      </c>
      <c r="C38">
        <v>-100100</v>
      </c>
      <c r="E38">
        <v>-100100</v>
      </c>
    </row>
    <row r="39" spans="1:5" x14ac:dyDescent="0.25">
      <c r="A39" s="32">
        <v>14166</v>
      </c>
      <c r="C39">
        <v>-57600</v>
      </c>
      <c r="E39">
        <v>-57600</v>
      </c>
    </row>
    <row r="40" spans="1:5" x14ac:dyDescent="0.25">
      <c r="A40" s="32">
        <v>14196</v>
      </c>
      <c r="C40">
        <v>-276990</v>
      </c>
      <c r="E40">
        <v>-276990</v>
      </c>
    </row>
    <row r="41" spans="1:5" x14ac:dyDescent="0.25">
      <c r="A41" s="32">
        <v>14242</v>
      </c>
      <c r="C41">
        <v>-60386</v>
      </c>
      <c r="E41">
        <v>-60386</v>
      </c>
    </row>
    <row r="42" spans="1:5" x14ac:dyDescent="0.25">
      <c r="A42" s="32">
        <v>14347</v>
      </c>
      <c r="C42">
        <v>-2522332</v>
      </c>
      <c r="E42">
        <v>-2522332</v>
      </c>
    </row>
    <row r="43" spans="1:5" x14ac:dyDescent="0.25">
      <c r="A43" s="32">
        <v>14398</v>
      </c>
      <c r="C43">
        <v>-57600</v>
      </c>
      <c r="E43">
        <v>-57600</v>
      </c>
    </row>
    <row r="44" spans="1:5" x14ac:dyDescent="0.25">
      <c r="A44" s="32">
        <v>14459</v>
      </c>
      <c r="C44">
        <v>-57600</v>
      </c>
      <c r="E44">
        <v>-57600</v>
      </c>
    </row>
    <row r="45" spans="1:5" x14ac:dyDescent="0.25">
      <c r="A45" s="32">
        <v>14571</v>
      </c>
      <c r="C45">
        <v>-483393</v>
      </c>
      <c r="E45">
        <v>-483393</v>
      </c>
    </row>
    <row r="46" spans="1:5" x14ac:dyDescent="0.25">
      <c r="A46" s="32">
        <v>14721</v>
      </c>
      <c r="C46">
        <v>-382538</v>
      </c>
      <c r="E46">
        <v>-382538</v>
      </c>
    </row>
    <row r="47" spans="1:5" x14ac:dyDescent="0.25">
      <c r="A47" s="32">
        <v>14804</v>
      </c>
      <c r="C47">
        <v>-57600</v>
      </c>
      <c r="E47">
        <v>-57600</v>
      </c>
    </row>
    <row r="48" spans="1:5" x14ac:dyDescent="0.25">
      <c r="A48" s="32">
        <v>14867</v>
      </c>
      <c r="C48">
        <v>-59689</v>
      </c>
      <c r="E48">
        <v>-59689</v>
      </c>
    </row>
    <row r="49" spans="1:5" x14ac:dyDescent="0.25">
      <c r="A49" s="32">
        <v>14875</v>
      </c>
      <c r="C49">
        <v>-176768</v>
      </c>
      <c r="E49">
        <v>-176768</v>
      </c>
    </row>
    <row r="50" spans="1:5" x14ac:dyDescent="0.25">
      <c r="A50" s="32">
        <v>14996</v>
      </c>
      <c r="C50">
        <v>-57600</v>
      </c>
      <c r="E50">
        <v>-57600</v>
      </c>
    </row>
    <row r="51" spans="1:5" x14ac:dyDescent="0.25">
      <c r="A51" s="32">
        <v>15039</v>
      </c>
      <c r="C51">
        <v>-488709</v>
      </c>
      <c r="E51">
        <v>-488709</v>
      </c>
    </row>
    <row r="52" spans="1:5" x14ac:dyDescent="0.25">
      <c r="A52" s="32">
        <v>15126</v>
      </c>
      <c r="C52">
        <v>-57600</v>
      </c>
      <c r="E52">
        <v>-57600</v>
      </c>
    </row>
    <row r="53" spans="1:5" x14ac:dyDescent="0.25">
      <c r="A53" s="32">
        <v>15216</v>
      </c>
      <c r="C53">
        <v>-3767422</v>
      </c>
      <c r="E53">
        <v>-3767422</v>
      </c>
    </row>
    <row r="54" spans="1:5" x14ac:dyDescent="0.25">
      <c r="A54" s="32">
        <v>15298</v>
      </c>
      <c r="C54">
        <v>-125081</v>
      </c>
      <c r="E54">
        <v>-125081</v>
      </c>
    </row>
    <row r="55" spans="1:5" x14ac:dyDescent="0.25">
      <c r="A55" s="32">
        <v>15328</v>
      </c>
      <c r="C55">
        <v>-141017</v>
      </c>
      <c r="E55">
        <v>-141017</v>
      </c>
    </row>
    <row r="56" spans="1:5" x14ac:dyDescent="0.25">
      <c r="A56" s="32">
        <v>15370</v>
      </c>
      <c r="C56">
        <v>-109786</v>
      </c>
      <c r="E56">
        <v>-109786</v>
      </c>
    </row>
    <row r="57" spans="1:5" x14ac:dyDescent="0.25">
      <c r="A57" s="32">
        <v>15583</v>
      </c>
      <c r="C57">
        <v>-25000</v>
      </c>
      <c r="E57">
        <v>-25000</v>
      </c>
    </row>
    <row r="58" spans="1:5" x14ac:dyDescent="0.25">
      <c r="A58" s="32">
        <v>15745</v>
      </c>
      <c r="C58">
        <v>-25000</v>
      </c>
      <c r="E58">
        <v>-25000</v>
      </c>
    </row>
    <row r="59" spans="1:5" x14ac:dyDescent="0.25">
      <c r="A59" s="32">
        <v>15754</v>
      </c>
      <c r="C59">
        <v>-63107</v>
      </c>
      <c r="E59">
        <v>-63107</v>
      </c>
    </row>
    <row r="60" spans="1:5" x14ac:dyDescent="0.25">
      <c r="A60" s="32">
        <v>15806</v>
      </c>
      <c r="C60">
        <v>-57600</v>
      </c>
      <c r="E60">
        <v>-57600</v>
      </c>
    </row>
    <row r="61" spans="1:5" x14ac:dyDescent="0.25">
      <c r="A61" s="32">
        <v>15821</v>
      </c>
      <c r="C61">
        <v>-4287614</v>
      </c>
      <c r="E61">
        <v>-4287614</v>
      </c>
    </row>
    <row r="62" spans="1:5" x14ac:dyDescent="0.25">
      <c r="A62" s="32">
        <v>15947</v>
      </c>
      <c r="C62">
        <v>-132184</v>
      </c>
      <c r="E62">
        <v>-132184</v>
      </c>
    </row>
    <row r="63" spans="1:5" x14ac:dyDescent="0.25">
      <c r="A63" s="32">
        <v>15948</v>
      </c>
      <c r="C63">
        <v>-132023</v>
      </c>
      <c r="E63">
        <v>-132023</v>
      </c>
    </row>
    <row r="64" spans="1:5" x14ac:dyDescent="0.25">
      <c r="A64" s="32">
        <v>16209</v>
      </c>
      <c r="C64">
        <v>-6250</v>
      </c>
      <c r="E64">
        <v>-6250</v>
      </c>
    </row>
    <row r="65" spans="1:5" x14ac:dyDescent="0.25">
      <c r="A65" s="32">
        <v>16327</v>
      </c>
      <c r="C65">
        <v>-17925254</v>
      </c>
      <c r="E65">
        <v>-17925254</v>
      </c>
    </row>
    <row r="66" spans="1:5" x14ac:dyDescent="0.25">
      <c r="A66" s="32">
        <v>16328</v>
      </c>
      <c r="C66">
        <v>-18952779</v>
      </c>
      <c r="E66">
        <v>-18952779</v>
      </c>
    </row>
    <row r="67" spans="1:5" x14ac:dyDescent="0.25">
      <c r="A67" s="32">
        <v>16805</v>
      </c>
      <c r="C67">
        <v>-57600</v>
      </c>
      <c r="E67">
        <v>-57600</v>
      </c>
    </row>
    <row r="68" spans="1:5" x14ac:dyDescent="0.25">
      <c r="A68" s="32">
        <v>16873</v>
      </c>
      <c r="C68">
        <v>-57600</v>
      </c>
      <c r="E68">
        <v>-57600</v>
      </c>
    </row>
    <row r="69" spans="1:5" x14ac:dyDescent="0.25">
      <c r="A69" s="32">
        <v>16890</v>
      </c>
      <c r="C69">
        <v>-242496</v>
      </c>
      <c r="E69">
        <v>-242496</v>
      </c>
    </row>
    <row r="70" spans="1:5" x14ac:dyDescent="0.25">
      <c r="A70" s="32">
        <v>16941</v>
      </c>
      <c r="C70">
        <v>-97166</v>
      </c>
      <c r="E70">
        <v>-97166</v>
      </c>
    </row>
    <row r="71" spans="1:5" x14ac:dyDescent="0.25">
      <c r="A71" s="32">
        <v>17158</v>
      </c>
      <c r="C71">
        <v>-25000</v>
      </c>
      <c r="E71">
        <v>-25000</v>
      </c>
    </row>
    <row r="72" spans="1:5" x14ac:dyDescent="0.25">
      <c r="A72" s="32">
        <v>17191</v>
      </c>
      <c r="C72">
        <v>-57600</v>
      </c>
      <c r="E72">
        <v>-57600</v>
      </c>
    </row>
    <row r="73" spans="1:5" x14ac:dyDescent="0.25">
      <c r="A73" s="32">
        <v>17559</v>
      </c>
      <c r="C73">
        <v>-25000</v>
      </c>
      <c r="E73">
        <v>-25000</v>
      </c>
    </row>
    <row r="74" spans="1:5" x14ac:dyDescent="0.25">
      <c r="A74" s="32">
        <v>17868</v>
      </c>
      <c r="C74">
        <v>-106257</v>
      </c>
      <c r="E74">
        <v>-106257</v>
      </c>
    </row>
    <row r="75" spans="1:5" x14ac:dyDescent="0.25">
      <c r="A75" s="32">
        <v>17869</v>
      </c>
      <c r="C75">
        <v>-122000</v>
      </c>
      <c r="E75">
        <v>-122000</v>
      </c>
    </row>
    <row r="76" spans="1:5" x14ac:dyDescent="0.25">
      <c r="A76" s="32">
        <v>17946</v>
      </c>
      <c r="C76">
        <v>-188881</v>
      </c>
      <c r="E76">
        <v>-188881</v>
      </c>
    </row>
    <row r="77" spans="1:5" x14ac:dyDescent="0.25">
      <c r="A77" s="32">
        <v>18030</v>
      </c>
      <c r="C77">
        <v>-171657</v>
      </c>
      <c r="E77">
        <v>-171657</v>
      </c>
    </row>
    <row r="78" spans="1:5" x14ac:dyDescent="0.25">
      <c r="A78" s="32">
        <v>18037</v>
      </c>
      <c r="C78">
        <v>-57600</v>
      </c>
      <c r="E78">
        <v>-57600</v>
      </c>
    </row>
    <row r="79" spans="1:5" x14ac:dyDescent="0.25">
      <c r="A79" s="32">
        <v>18143</v>
      </c>
      <c r="C79">
        <v>-638205</v>
      </c>
      <c r="E79">
        <v>-638205</v>
      </c>
    </row>
    <row r="80" spans="1:5" x14ac:dyDescent="0.25">
      <c r="A80" s="32">
        <v>18144</v>
      </c>
      <c r="C80">
        <v>-107000</v>
      </c>
      <c r="E80">
        <v>-107000</v>
      </c>
    </row>
    <row r="81" spans="1:5" x14ac:dyDescent="0.25">
      <c r="A81" s="32">
        <v>24024</v>
      </c>
      <c r="C81">
        <v>-59600</v>
      </c>
      <c r="E81">
        <v>-59600</v>
      </c>
    </row>
    <row r="82" spans="1:5" x14ac:dyDescent="0.25">
      <c r="A82" s="32">
        <v>24040</v>
      </c>
      <c r="C82">
        <v>-13000</v>
      </c>
      <c r="E82">
        <v>-13000</v>
      </c>
    </row>
    <row r="83" spans="1:5" x14ac:dyDescent="0.25">
      <c r="A83" s="32">
        <v>24074</v>
      </c>
      <c r="C83">
        <v>-26000</v>
      </c>
      <c r="E83">
        <v>-26000</v>
      </c>
    </row>
    <row r="84" spans="1:5" x14ac:dyDescent="0.25">
      <c r="A84" s="32">
        <v>24101</v>
      </c>
      <c r="C84">
        <v>-80800</v>
      </c>
      <c r="E84">
        <v>-80800</v>
      </c>
    </row>
    <row r="85" spans="1:5" x14ac:dyDescent="0.25">
      <c r="A85" s="32">
        <v>24102</v>
      </c>
      <c r="C85">
        <v>-59600</v>
      </c>
      <c r="E85">
        <v>-59600</v>
      </c>
    </row>
    <row r="86" spans="1:5" x14ac:dyDescent="0.25">
      <c r="A86" s="32">
        <v>24142</v>
      </c>
      <c r="C86">
        <v>-193581</v>
      </c>
      <c r="E86">
        <v>-193581</v>
      </c>
    </row>
    <row r="87" spans="1:5" x14ac:dyDescent="0.25">
      <c r="A87" s="32">
        <v>24174</v>
      </c>
      <c r="C87">
        <v>-63914</v>
      </c>
      <c r="E87">
        <v>-63914</v>
      </c>
    </row>
    <row r="88" spans="1:5" x14ac:dyDescent="0.25">
      <c r="A88" s="32">
        <v>24196</v>
      </c>
      <c r="C88">
        <v>-343959</v>
      </c>
      <c r="E88">
        <v>-343959</v>
      </c>
    </row>
    <row r="89" spans="1:5" x14ac:dyDescent="0.25">
      <c r="A89" s="32">
        <v>24216</v>
      </c>
      <c r="C89">
        <v>-257114</v>
      </c>
      <c r="E89">
        <v>-257114</v>
      </c>
    </row>
    <row r="90" spans="1:5" x14ac:dyDescent="0.25">
      <c r="A90" s="32">
        <v>24236</v>
      </c>
      <c r="C90">
        <v>-271323</v>
      </c>
      <c r="E90">
        <v>-271323</v>
      </c>
    </row>
    <row r="91" spans="1:5" x14ac:dyDescent="0.25">
      <c r="A91" s="32">
        <v>24271</v>
      </c>
      <c r="C91">
        <v>-63914</v>
      </c>
      <c r="E91">
        <v>-63914</v>
      </c>
    </row>
    <row r="92" spans="1:5" x14ac:dyDescent="0.25">
      <c r="A92" s="32">
        <v>24361</v>
      </c>
      <c r="C92">
        <v>-115014</v>
      </c>
      <c r="E92">
        <v>-115014</v>
      </c>
    </row>
    <row r="93" spans="1:5" x14ac:dyDescent="0.25">
      <c r="A93" s="32">
        <v>24435</v>
      </c>
      <c r="C93">
        <v>-283846</v>
      </c>
      <c r="E93">
        <v>-283846</v>
      </c>
    </row>
    <row r="94" spans="1:5" x14ac:dyDescent="0.25">
      <c r="A94" s="32">
        <v>24507</v>
      </c>
      <c r="C94">
        <v>-190265</v>
      </c>
      <c r="E94">
        <v>-190265</v>
      </c>
    </row>
    <row r="95" spans="1:5" x14ac:dyDescent="0.25">
      <c r="A95" s="32">
        <v>24519</v>
      </c>
      <c r="C95">
        <v>-147122</v>
      </c>
      <c r="E95">
        <v>-147122</v>
      </c>
    </row>
    <row r="96" spans="1:5" x14ac:dyDescent="0.25">
      <c r="A96" s="32">
        <v>24605</v>
      </c>
      <c r="C96">
        <v>-3580452</v>
      </c>
      <c r="E96">
        <v>-3580452</v>
      </c>
    </row>
    <row r="97" spans="1:5" x14ac:dyDescent="0.25">
      <c r="A97" s="32">
        <v>24608</v>
      </c>
      <c r="C97">
        <v>-18418671</v>
      </c>
      <c r="E97">
        <v>-18418671</v>
      </c>
    </row>
    <row r="98" spans="1:5" x14ac:dyDescent="0.25">
      <c r="A98" s="32">
        <v>24636</v>
      </c>
      <c r="C98">
        <v>-495550</v>
      </c>
      <c r="E98">
        <v>-495550</v>
      </c>
    </row>
    <row r="99" spans="1:5" x14ac:dyDescent="0.25">
      <c r="A99" s="32">
        <v>24681</v>
      </c>
      <c r="C99">
        <v>-109700</v>
      </c>
      <c r="E99">
        <v>-109700</v>
      </c>
    </row>
    <row r="100" spans="1:5" x14ac:dyDescent="0.25">
      <c r="A100" s="32">
        <v>24740</v>
      </c>
      <c r="C100">
        <v>-245150</v>
      </c>
      <c r="E100">
        <v>-245150</v>
      </c>
    </row>
    <row r="101" spans="1:5" x14ac:dyDescent="0.25">
      <c r="A101" s="32">
        <v>24847</v>
      </c>
      <c r="C101">
        <v>-71666</v>
      </c>
      <c r="E101">
        <v>-71666</v>
      </c>
    </row>
    <row r="102" spans="1:5" x14ac:dyDescent="0.25">
      <c r="A102" s="32">
        <v>24876</v>
      </c>
      <c r="C102">
        <v>-1293321</v>
      </c>
      <c r="E102">
        <v>-1293321</v>
      </c>
    </row>
    <row r="103" spans="1:5" x14ac:dyDescent="0.25">
      <c r="A103" s="32">
        <v>25177</v>
      </c>
      <c r="C103">
        <v>-59600</v>
      </c>
      <c r="E103">
        <v>-59600</v>
      </c>
    </row>
    <row r="104" spans="1:5" x14ac:dyDescent="0.25">
      <c r="A104" s="32">
        <v>25184</v>
      </c>
      <c r="C104">
        <v>-59600</v>
      </c>
      <c r="E104">
        <v>-59600</v>
      </c>
    </row>
    <row r="105" spans="1:5" x14ac:dyDescent="0.25">
      <c r="A105" s="32">
        <v>25464</v>
      </c>
      <c r="C105">
        <v>-107733</v>
      </c>
      <c r="E105">
        <v>-107733</v>
      </c>
    </row>
    <row r="106" spans="1:5" x14ac:dyDescent="0.25">
      <c r="A106" s="32">
        <v>25480</v>
      </c>
      <c r="C106">
        <v>-2197024</v>
      </c>
      <c r="E106">
        <v>-2197024</v>
      </c>
    </row>
    <row r="107" spans="1:5" x14ac:dyDescent="0.25">
      <c r="A107" s="32">
        <v>25497</v>
      </c>
      <c r="C107">
        <v>-749338</v>
      </c>
      <c r="E107">
        <v>-749338</v>
      </c>
    </row>
    <row r="108" spans="1:5" x14ac:dyDescent="0.25">
      <c r="A108" s="32">
        <v>25536</v>
      </c>
      <c r="C108">
        <v>-126300</v>
      </c>
      <c r="E108">
        <v>-126300</v>
      </c>
    </row>
    <row r="109" spans="1:5" x14ac:dyDescent="0.25">
      <c r="A109" s="32">
        <v>25557</v>
      </c>
      <c r="C109">
        <v>-97480</v>
      </c>
      <c r="E109">
        <v>-97480</v>
      </c>
    </row>
    <row r="110" spans="1:5" x14ac:dyDescent="0.25">
      <c r="A110" s="32">
        <v>25599</v>
      </c>
      <c r="C110">
        <v>-59600</v>
      </c>
      <c r="E110">
        <v>-59600</v>
      </c>
    </row>
    <row r="111" spans="1:5" x14ac:dyDescent="0.25">
      <c r="A111" s="32">
        <v>25601</v>
      </c>
      <c r="C111">
        <v>-150000</v>
      </c>
      <c r="E111">
        <v>-150000</v>
      </c>
    </row>
    <row r="112" spans="1:5" x14ac:dyDescent="0.25">
      <c r="A112" s="32">
        <v>25685</v>
      </c>
      <c r="C112">
        <v>-276616</v>
      </c>
      <c r="E112">
        <v>-276616</v>
      </c>
    </row>
    <row r="113" spans="1:5" x14ac:dyDescent="0.25">
      <c r="A113" s="32">
        <v>25788</v>
      </c>
      <c r="C113">
        <v>-100847</v>
      </c>
      <c r="E113">
        <v>-100847</v>
      </c>
    </row>
    <row r="114" spans="1:5" x14ac:dyDescent="0.25">
      <c r="A114" s="32">
        <v>25790</v>
      </c>
      <c r="C114">
        <v>-59600</v>
      </c>
      <c r="E114">
        <v>-59600</v>
      </c>
    </row>
    <row r="115" spans="1:5" x14ac:dyDescent="0.25">
      <c r="A115" s="32">
        <v>25818</v>
      </c>
      <c r="C115">
        <v>-19500</v>
      </c>
      <c r="E115">
        <v>-19500</v>
      </c>
    </row>
    <row r="116" spans="1:5" x14ac:dyDescent="0.25">
      <c r="A116" s="32">
        <v>25882</v>
      </c>
      <c r="C116">
        <v>-197241</v>
      </c>
      <c r="E116">
        <v>-197241</v>
      </c>
    </row>
    <row r="117" spans="1:5" x14ac:dyDescent="0.25">
      <c r="A117" s="32">
        <v>25932</v>
      </c>
      <c r="C117">
        <v>-195415</v>
      </c>
      <c r="E117">
        <v>-195415</v>
      </c>
    </row>
    <row r="118" spans="1:5" x14ac:dyDescent="0.25">
      <c r="A118" s="32">
        <v>25992</v>
      </c>
      <c r="C118">
        <v>-312487</v>
      </c>
      <c r="E118">
        <v>-312487</v>
      </c>
    </row>
    <row r="119" spans="1:5" x14ac:dyDescent="0.25">
      <c r="A119" s="32">
        <v>26022</v>
      </c>
      <c r="C119">
        <v>-98900</v>
      </c>
      <c r="E119">
        <v>-98900</v>
      </c>
    </row>
    <row r="120" spans="1:5" x14ac:dyDescent="0.25">
      <c r="A120" s="32">
        <v>26101</v>
      </c>
      <c r="C120">
        <v>-32500</v>
      </c>
      <c r="E120">
        <v>-32500</v>
      </c>
    </row>
    <row r="121" spans="1:5" x14ac:dyDescent="0.25">
      <c r="A121" s="32">
        <v>26212</v>
      </c>
      <c r="C121">
        <v>-507110</v>
      </c>
      <c r="E121">
        <v>-507110</v>
      </c>
    </row>
    <row r="122" spans="1:5" x14ac:dyDescent="0.25">
      <c r="A122" s="32">
        <v>26223</v>
      </c>
      <c r="C122">
        <v>-13000</v>
      </c>
      <c r="E122">
        <v>-13000</v>
      </c>
    </row>
    <row r="123" spans="1:5" x14ac:dyDescent="0.25">
      <c r="A123" s="32">
        <v>26249</v>
      </c>
      <c r="C123">
        <v>-128739</v>
      </c>
      <c r="E123">
        <v>-128739</v>
      </c>
    </row>
    <row r="124" spans="1:5" x14ac:dyDescent="0.25">
      <c r="A124" s="32">
        <v>26297</v>
      </c>
      <c r="C124">
        <v>-126800</v>
      </c>
      <c r="E124">
        <v>-126800</v>
      </c>
    </row>
    <row r="125" spans="1:5" x14ac:dyDescent="0.25">
      <c r="A125" s="32">
        <v>26356</v>
      </c>
      <c r="C125">
        <v>-26000</v>
      </c>
      <c r="E125">
        <v>-26000</v>
      </c>
    </row>
    <row r="126" spans="1:5" x14ac:dyDescent="0.25">
      <c r="A126" s="32">
        <v>26378</v>
      </c>
      <c r="C126">
        <v>-169246</v>
      </c>
      <c r="E126">
        <v>-169246</v>
      </c>
    </row>
    <row r="127" spans="1:5" x14ac:dyDescent="0.25">
      <c r="A127" s="32">
        <v>26443</v>
      </c>
      <c r="C127">
        <v>-812428</v>
      </c>
      <c r="E127">
        <v>-812428</v>
      </c>
    </row>
    <row r="128" spans="1:5" x14ac:dyDescent="0.25">
      <c r="A128" s="32">
        <v>26505</v>
      </c>
      <c r="C128">
        <v>-402692</v>
      </c>
      <c r="E128">
        <v>-402692</v>
      </c>
    </row>
    <row r="129" spans="1:5" x14ac:dyDescent="0.25">
      <c r="A129" s="32">
        <v>26545</v>
      </c>
      <c r="C129">
        <v>-199000</v>
      </c>
      <c r="E129">
        <v>-199000</v>
      </c>
    </row>
    <row r="130" spans="1:5" x14ac:dyDescent="0.25">
      <c r="A130" s="32">
        <v>26590</v>
      </c>
      <c r="C130">
        <v>-225900</v>
      </c>
      <c r="E130">
        <v>-225900</v>
      </c>
    </row>
    <row r="131" spans="1:5" x14ac:dyDescent="0.25">
      <c r="A131" s="32">
        <v>26713</v>
      </c>
      <c r="C131">
        <v>-109300</v>
      </c>
      <c r="E131">
        <v>-109300</v>
      </c>
    </row>
    <row r="132" spans="1:5" x14ac:dyDescent="0.25">
      <c r="A132" s="32">
        <v>26767</v>
      </c>
      <c r="C132">
        <v>-19360903</v>
      </c>
      <c r="E132">
        <v>-19360903</v>
      </c>
    </row>
    <row r="133" spans="1:5" x14ac:dyDescent="0.25">
      <c r="A133" s="32">
        <v>26771</v>
      </c>
      <c r="C133">
        <v>-3830309</v>
      </c>
      <c r="E133">
        <v>-3830309</v>
      </c>
    </row>
    <row r="134" spans="1:5" x14ac:dyDescent="0.25">
      <c r="A134" s="32">
        <v>27035</v>
      </c>
      <c r="C134">
        <v>-126300</v>
      </c>
      <c r="E134">
        <v>-126300</v>
      </c>
    </row>
    <row r="135" spans="1:5" x14ac:dyDescent="0.25">
      <c r="A135" s="32">
        <v>27044</v>
      </c>
      <c r="C135">
        <v>-243400</v>
      </c>
      <c r="E135">
        <v>-243400</v>
      </c>
    </row>
    <row r="136" spans="1:5" x14ac:dyDescent="0.25">
      <c r="A136" s="32">
        <v>27279</v>
      </c>
      <c r="C136">
        <v>-115014</v>
      </c>
      <c r="E136">
        <v>-115014</v>
      </c>
    </row>
    <row r="137" spans="1:5" x14ac:dyDescent="0.25">
      <c r="A137" s="32">
        <v>27467</v>
      </c>
      <c r="C137">
        <v>-64693</v>
      </c>
      <c r="E137">
        <v>-64693</v>
      </c>
    </row>
    <row r="138" spans="1:5" x14ac:dyDescent="0.25">
      <c r="A138" s="32">
        <v>27474</v>
      </c>
      <c r="C138">
        <v>-6500</v>
      </c>
      <c r="E138">
        <v>-6500</v>
      </c>
    </row>
    <row r="139" spans="1:5" x14ac:dyDescent="0.25">
      <c r="A139" s="32">
        <v>27519</v>
      </c>
      <c r="C139">
        <v>-157300</v>
      </c>
      <c r="E139">
        <v>-157300</v>
      </c>
    </row>
    <row r="140" spans="1:5" x14ac:dyDescent="0.25">
      <c r="A140" s="32">
        <v>27634</v>
      </c>
      <c r="C140">
        <v>-132026</v>
      </c>
      <c r="E140">
        <v>-132026</v>
      </c>
    </row>
    <row r="141" spans="1:5" x14ac:dyDescent="0.25">
      <c r="A141" s="32">
        <v>27662</v>
      </c>
      <c r="C141">
        <v>-59600</v>
      </c>
      <c r="E141">
        <v>-59600</v>
      </c>
    </row>
    <row r="142" spans="1:5" x14ac:dyDescent="0.25">
      <c r="A142" s="32">
        <v>27678</v>
      </c>
      <c r="C142">
        <v>-393347</v>
      </c>
      <c r="E142">
        <v>-393347</v>
      </c>
    </row>
    <row r="143" spans="1:5" x14ac:dyDescent="0.25">
      <c r="A143" s="32">
        <v>27742</v>
      </c>
      <c r="C143">
        <v>-320552</v>
      </c>
      <c r="E143">
        <v>-320552</v>
      </c>
    </row>
    <row r="144" spans="1:5" x14ac:dyDescent="0.25">
      <c r="A144" s="32">
        <v>27864</v>
      </c>
      <c r="C144">
        <v>-91100</v>
      </c>
      <c r="E144">
        <v>-91100</v>
      </c>
    </row>
    <row r="145" spans="1:5" x14ac:dyDescent="0.25">
      <c r="A145" s="32">
        <v>27874</v>
      </c>
      <c r="C145">
        <v>-196300</v>
      </c>
      <c r="E145">
        <v>-196300</v>
      </c>
    </row>
    <row r="146" spans="1:5" x14ac:dyDescent="0.25">
      <c r="A146" s="32">
        <v>27884</v>
      </c>
      <c r="C146">
        <v>-96521</v>
      </c>
      <c r="E146">
        <v>-96521</v>
      </c>
    </row>
    <row r="147" spans="1:5" x14ac:dyDescent="0.25">
      <c r="A147" s="32">
        <v>27918</v>
      </c>
      <c r="C147">
        <v>-84800</v>
      </c>
      <c r="E147">
        <v>-84800</v>
      </c>
    </row>
    <row r="148" spans="1:5" x14ac:dyDescent="0.25">
      <c r="A148" s="32">
        <v>27965</v>
      </c>
      <c r="C148">
        <v>-174161</v>
      </c>
      <c r="E148">
        <v>-174161</v>
      </c>
    </row>
    <row r="149" spans="1:5" x14ac:dyDescent="0.25">
      <c r="A149" s="32">
        <v>28016</v>
      </c>
      <c r="C149">
        <v>-126300</v>
      </c>
      <c r="E149">
        <v>-126300</v>
      </c>
    </row>
    <row r="150" spans="1:5" x14ac:dyDescent="0.25">
      <c r="A150" s="32">
        <v>28017</v>
      </c>
      <c r="C150">
        <v>-517056</v>
      </c>
      <c r="E150">
        <v>-517056</v>
      </c>
    </row>
    <row r="151" spans="1:5" x14ac:dyDescent="0.25">
      <c r="A151" s="32">
        <v>28107</v>
      </c>
      <c r="C151">
        <v>-81100</v>
      </c>
      <c r="E151">
        <v>-81100</v>
      </c>
    </row>
    <row r="152" spans="1:5" x14ac:dyDescent="0.25">
      <c r="A152" s="32">
        <v>28114</v>
      </c>
      <c r="C152">
        <v>-143014</v>
      </c>
      <c r="E152">
        <v>-143014</v>
      </c>
    </row>
    <row r="153" spans="1:5" x14ac:dyDescent="0.25">
      <c r="A153" s="32">
        <v>28162</v>
      </c>
      <c r="C153">
        <v>-191114</v>
      </c>
      <c r="E153">
        <v>-191114</v>
      </c>
    </row>
    <row r="154" spans="1:5" x14ac:dyDescent="0.25">
      <c r="A154" s="32">
        <v>28223</v>
      </c>
      <c r="C154">
        <v>-26000</v>
      </c>
      <c r="E154">
        <v>-26000</v>
      </c>
    </row>
    <row r="155" spans="1:5" x14ac:dyDescent="0.25">
      <c r="A155" s="32">
        <v>28301</v>
      </c>
      <c r="C155">
        <v>-200346</v>
      </c>
      <c r="E155">
        <v>-200346</v>
      </c>
    </row>
    <row r="156" spans="1:5" x14ac:dyDescent="0.25">
      <c r="A156" s="32">
        <v>28314</v>
      </c>
      <c r="C156">
        <v>-59600</v>
      </c>
      <c r="E156">
        <v>-59600</v>
      </c>
    </row>
    <row r="157" spans="1:5" x14ac:dyDescent="0.25">
      <c r="A157" s="32">
        <v>28535</v>
      </c>
      <c r="C157">
        <v>-6500</v>
      </c>
      <c r="E157">
        <v>-6500</v>
      </c>
    </row>
    <row r="158" spans="1:5" x14ac:dyDescent="0.25">
      <c r="A158" s="32">
        <v>28536</v>
      </c>
      <c r="C158">
        <v>-6500</v>
      </c>
      <c r="E158">
        <v>-6500</v>
      </c>
    </row>
    <row r="159" spans="1:5" x14ac:dyDescent="0.25">
      <c r="A159" s="32">
        <v>28566</v>
      </c>
      <c r="C159">
        <v>-6500</v>
      </c>
      <c r="E159">
        <v>-6500</v>
      </c>
    </row>
    <row r="160" spans="1:5" x14ac:dyDescent="0.25">
      <c r="A160" s="32">
        <v>28588</v>
      </c>
      <c r="C160">
        <v>-243303</v>
      </c>
      <c r="E160">
        <v>-243303</v>
      </c>
    </row>
    <row r="161" spans="1:5" x14ac:dyDescent="0.25">
      <c r="A161" s="32">
        <v>28647</v>
      </c>
      <c r="C161">
        <v>-192500</v>
      </c>
      <c r="E161">
        <v>-192500</v>
      </c>
    </row>
    <row r="162" spans="1:5" x14ac:dyDescent="0.25">
      <c r="A162" s="32">
        <v>28684</v>
      </c>
      <c r="C162">
        <v>-59600</v>
      </c>
      <c r="E162">
        <v>-59600</v>
      </c>
    </row>
    <row r="163" spans="1:5" x14ac:dyDescent="0.25">
      <c r="A163" s="32">
        <v>28690</v>
      </c>
      <c r="C163">
        <v>-175128</v>
      </c>
      <c r="E163">
        <v>-175128</v>
      </c>
    </row>
    <row r="164" spans="1:5" x14ac:dyDescent="0.25">
      <c r="A164" s="32">
        <v>28825</v>
      </c>
      <c r="C164">
        <v>-64693</v>
      </c>
      <c r="E164">
        <v>-64693</v>
      </c>
    </row>
    <row r="165" spans="1:5" x14ac:dyDescent="0.25">
      <c r="A165" s="32">
        <v>28911</v>
      </c>
      <c r="C165">
        <v>-6500</v>
      </c>
      <c r="E165">
        <v>-6500</v>
      </c>
    </row>
    <row r="166" spans="1:5" x14ac:dyDescent="0.25">
      <c r="A166" s="32">
        <v>28921</v>
      </c>
      <c r="C166">
        <v>-2096714</v>
      </c>
      <c r="E166">
        <v>-2096714</v>
      </c>
    </row>
    <row r="167" spans="1:5" x14ac:dyDescent="0.25">
      <c r="A167" s="32">
        <v>28948</v>
      </c>
      <c r="C167">
        <v>-6500</v>
      </c>
      <c r="E167">
        <v>-6500</v>
      </c>
    </row>
    <row r="168" spans="1:5" x14ac:dyDescent="0.25">
      <c r="A168" s="32">
        <v>28973</v>
      </c>
      <c r="C168">
        <v>-59600</v>
      </c>
      <c r="E168">
        <v>-59600</v>
      </c>
    </row>
    <row r="169" spans="1:5" x14ac:dyDescent="0.25">
      <c r="A169" s="32">
        <v>28977</v>
      </c>
      <c r="C169">
        <v>-64137</v>
      </c>
      <c r="E169">
        <v>-64137</v>
      </c>
    </row>
    <row r="170" spans="1:5" x14ac:dyDescent="0.25">
      <c r="A170" s="32">
        <v>29006</v>
      </c>
      <c r="C170">
        <v>-203214</v>
      </c>
      <c r="E170">
        <v>-203214</v>
      </c>
    </row>
    <row r="171" spans="1:5" x14ac:dyDescent="0.25">
      <c r="A171" s="32">
        <v>29155</v>
      </c>
      <c r="C171">
        <v>-3404564</v>
      </c>
      <c r="E171">
        <v>-3404564</v>
      </c>
    </row>
    <row r="172" spans="1:5" x14ac:dyDescent="0.25">
      <c r="A172" s="32">
        <v>29160</v>
      </c>
      <c r="C172">
        <v>-67599</v>
      </c>
      <c r="E172">
        <v>-67599</v>
      </c>
    </row>
    <row r="173" spans="1:5" x14ac:dyDescent="0.25">
      <c r="A173" s="32">
        <v>29161</v>
      </c>
      <c r="C173">
        <v>-6500</v>
      </c>
      <c r="E173">
        <v>-6500</v>
      </c>
    </row>
    <row r="174" spans="1:5" x14ac:dyDescent="0.25">
      <c r="A174" s="32">
        <v>29163</v>
      </c>
      <c r="C174">
        <v>-6500</v>
      </c>
      <c r="E174">
        <v>-6500</v>
      </c>
    </row>
    <row r="175" spans="1:5" x14ac:dyDescent="0.25">
      <c r="A175" s="32">
        <v>29182</v>
      </c>
      <c r="C175">
        <v>-6500</v>
      </c>
      <c r="E175">
        <v>-6500</v>
      </c>
    </row>
    <row r="176" spans="1:5" x14ac:dyDescent="0.25">
      <c r="A176" s="32">
        <v>29291</v>
      </c>
      <c r="C176">
        <v>-59600</v>
      </c>
      <c r="E176">
        <v>-59600</v>
      </c>
    </row>
    <row r="177" spans="1:5" x14ac:dyDescent="0.25">
      <c r="A177" s="32">
        <v>29642</v>
      </c>
      <c r="C177">
        <v>-6500</v>
      </c>
      <c r="E177">
        <v>-6500</v>
      </c>
    </row>
    <row r="178" spans="1:5" x14ac:dyDescent="0.25">
      <c r="A178" s="32">
        <v>29701</v>
      </c>
      <c r="C178">
        <v>-19150434</v>
      </c>
      <c r="E178">
        <v>-19150434</v>
      </c>
    </row>
    <row r="179" spans="1:5" x14ac:dyDescent="0.25">
      <c r="A179" s="32">
        <v>29725</v>
      </c>
      <c r="C179">
        <v>-59600</v>
      </c>
      <c r="E179">
        <v>-59600</v>
      </c>
    </row>
    <row r="180" spans="1:5" x14ac:dyDescent="0.25">
      <c r="A180" s="32">
        <v>29738</v>
      </c>
      <c r="C180">
        <v>-6500</v>
      </c>
      <c r="E180">
        <v>-6500</v>
      </c>
    </row>
    <row r="181" spans="1:5" x14ac:dyDescent="0.25">
      <c r="A181" s="32">
        <v>29857</v>
      </c>
      <c r="C181">
        <v>-237910</v>
      </c>
      <c r="E181">
        <v>-237910</v>
      </c>
    </row>
    <row r="182" spans="1:5" x14ac:dyDescent="0.25">
      <c r="A182" s="32">
        <v>29884</v>
      </c>
      <c r="C182">
        <v>-6500</v>
      </c>
      <c r="E182">
        <v>-6500</v>
      </c>
    </row>
    <row r="183" spans="1:5" x14ac:dyDescent="0.25">
      <c r="A183" s="32">
        <v>29886</v>
      </c>
      <c r="C183">
        <v>-6500</v>
      </c>
      <c r="E183">
        <v>-6500</v>
      </c>
    </row>
    <row r="184" spans="1:5" x14ac:dyDescent="0.25">
      <c r="A184" s="32">
        <v>29906</v>
      </c>
      <c r="C184">
        <v>-83599</v>
      </c>
      <c r="E184">
        <v>-83599</v>
      </c>
    </row>
    <row r="185" spans="1:5" x14ac:dyDescent="0.25">
      <c r="A185" s="32">
        <v>29954</v>
      </c>
      <c r="C185">
        <v>-26000</v>
      </c>
      <c r="E185">
        <v>-26000</v>
      </c>
    </row>
    <row r="186" spans="1:5" x14ac:dyDescent="0.25">
      <c r="A186" s="32">
        <v>29987</v>
      </c>
      <c r="C186">
        <v>-64693</v>
      </c>
      <c r="E186">
        <v>-64693</v>
      </c>
    </row>
    <row r="187" spans="1:5" x14ac:dyDescent="0.25">
      <c r="A187" s="32">
        <v>30018</v>
      </c>
      <c r="C187">
        <v>-26000</v>
      </c>
      <c r="E187">
        <v>-26000</v>
      </c>
    </row>
    <row r="188" spans="1:5" x14ac:dyDescent="0.25">
      <c r="A188" s="32">
        <v>30019</v>
      </c>
      <c r="C188">
        <v>-120877</v>
      </c>
      <c r="E188">
        <v>-120877</v>
      </c>
    </row>
    <row r="189" spans="1:5" x14ac:dyDescent="0.25">
      <c r="A189" s="32">
        <v>30027</v>
      </c>
      <c r="C189">
        <v>-26000</v>
      </c>
      <c r="E189">
        <v>-26000</v>
      </c>
    </row>
    <row r="190" spans="1:5" x14ac:dyDescent="0.25">
      <c r="A190" s="32">
        <v>30043</v>
      </c>
      <c r="C190">
        <v>-26000</v>
      </c>
      <c r="E190">
        <v>-26000</v>
      </c>
    </row>
    <row r="191" spans="1:5" x14ac:dyDescent="0.25">
      <c r="A191" s="32">
        <v>30088</v>
      </c>
      <c r="C191">
        <v>-6500</v>
      </c>
      <c r="E191">
        <v>-6500</v>
      </c>
    </row>
    <row r="192" spans="1:5" x14ac:dyDescent="0.25">
      <c r="A192" s="32">
        <v>30124</v>
      </c>
      <c r="C192">
        <v>-247226</v>
      </c>
      <c r="E192">
        <v>-247226</v>
      </c>
    </row>
    <row r="193" spans="1:5" x14ac:dyDescent="0.25">
      <c r="A193" s="32">
        <v>30167</v>
      </c>
      <c r="C193">
        <v>-13000</v>
      </c>
      <c r="E193">
        <v>-13000</v>
      </c>
    </row>
    <row r="194" spans="1:5" x14ac:dyDescent="0.25">
      <c r="A194" s="32">
        <v>30168</v>
      </c>
      <c r="C194">
        <v>-13000</v>
      </c>
      <c r="E194">
        <v>-13000</v>
      </c>
    </row>
    <row r="195" spans="1:5" x14ac:dyDescent="0.25">
      <c r="A195" s="32">
        <v>30211</v>
      </c>
      <c r="C195">
        <v>-31500</v>
      </c>
      <c r="E195">
        <v>-31500</v>
      </c>
    </row>
    <row r="196" spans="1:5" x14ac:dyDescent="0.25">
      <c r="A196" s="32">
        <v>30268</v>
      </c>
      <c r="C196">
        <v>-501633</v>
      </c>
      <c r="E196">
        <v>-501633</v>
      </c>
    </row>
    <row r="197" spans="1:5" x14ac:dyDescent="0.25">
      <c r="A197" s="32">
        <v>30277</v>
      </c>
      <c r="C197">
        <v>-1081743</v>
      </c>
      <c r="E197">
        <v>-1081743</v>
      </c>
    </row>
    <row r="198" spans="1:5" x14ac:dyDescent="0.25">
      <c r="A198" s="32">
        <v>30333</v>
      </c>
      <c r="C198">
        <v>-6500</v>
      </c>
      <c r="E198">
        <v>-6500</v>
      </c>
    </row>
    <row r="199" spans="1:5" x14ac:dyDescent="0.25">
      <c r="A199" s="32">
        <v>30357</v>
      </c>
      <c r="C199">
        <v>-6500</v>
      </c>
      <c r="E199">
        <v>-6500</v>
      </c>
    </row>
    <row r="200" spans="1:5" x14ac:dyDescent="0.25">
      <c r="A200" s="32">
        <v>30370</v>
      </c>
      <c r="C200">
        <v>-1807244</v>
      </c>
      <c r="E200">
        <v>-1807244</v>
      </c>
    </row>
    <row r="201" spans="1:5" x14ac:dyDescent="0.25">
      <c r="A201" s="32">
        <v>30490</v>
      </c>
      <c r="C201">
        <v>-543785</v>
      </c>
      <c r="E201">
        <v>-543785</v>
      </c>
    </row>
    <row r="202" spans="1:5" x14ac:dyDescent="0.25">
      <c r="A202" s="32">
        <v>30497</v>
      </c>
      <c r="C202">
        <v>-117968</v>
      </c>
      <c r="E202">
        <v>-117968</v>
      </c>
    </row>
    <row r="203" spans="1:5" x14ac:dyDescent="0.25">
      <c r="A203" s="32">
        <v>30503</v>
      </c>
      <c r="C203">
        <v>-75600</v>
      </c>
      <c r="E203">
        <v>-75600</v>
      </c>
    </row>
    <row r="204" spans="1:5" x14ac:dyDescent="0.25">
      <c r="A204" s="32">
        <v>30511</v>
      </c>
      <c r="C204">
        <v>-6500</v>
      </c>
      <c r="E204">
        <v>-6500</v>
      </c>
    </row>
    <row r="205" spans="1:5" x14ac:dyDescent="0.25">
      <c r="A205" s="32">
        <v>30522</v>
      </c>
      <c r="C205">
        <v>-6500</v>
      </c>
      <c r="E205">
        <v>-6500</v>
      </c>
    </row>
    <row r="206" spans="1:5" x14ac:dyDescent="0.25">
      <c r="A206" s="32">
        <v>30526</v>
      </c>
      <c r="C206">
        <v>-26000</v>
      </c>
      <c r="E206">
        <v>-26000</v>
      </c>
    </row>
    <row r="207" spans="1:5" x14ac:dyDescent="0.25">
      <c r="A207" s="32">
        <v>30542</v>
      </c>
      <c r="C207">
        <v>-59600</v>
      </c>
      <c r="E207">
        <v>-59600</v>
      </c>
    </row>
    <row r="208" spans="1:5" x14ac:dyDescent="0.25">
      <c r="A208" s="32">
        <v>30686</v>
      </c>
      <c r="C208">
        <v>-26000</v>
      </c>
      <c r="E208">
        <v>-26000</v>
      </c>
    </row>
    <row r="209" spans="1:5" x14ac:dyDescent="0.25">
      <c r="A209" s="32">
        <v>30989</v>
      </c>
      <c r="C209">
        <v>-88594</v>
      </c>
      <c r="E209">
        <v>-88594</v>
      </c>
    </row>
    <row r="210" spans="1:5" x14ac:dyDescent="0.25">
      <c r="A210" s="32">
        <v>31111</v>
      </c>
      <c r="C210">
        <v>-287734</v>
      </c>
      <c r="E210">
        <v>-287734</v>
      </c>
    </row>
    <row r="211" spans="1:5" x14ac:dyDescent="0.25">
      <c r="A211" s="32">
        <v>31197</v>
      </c>
      <c r="C211">
        <v>-26000</v>
      </c>
      <c r="E211">
        <v>-26000</v>
      </c>
    </row>
    <row r="212" spans="1:5" x14ac:dyDescent="0.25">
      <c r="A212" s="32">
        <v>31222</v>
      </c>
      <c r="C212">
        <v>-162900</v>
      </c>
      <c r="E212">
        <v>-162900</v>
      </c>
    </row>
    <row r="213" spans="1:5" x14ac:dyDescent="0.25">
      <c r="A213" s="32">
        <v>31428</v>
      </c>
      <c r="C213">
        <v>-114679</v>
      </c>
      <c r="E213">
        <v>-114679</v>
      </c>
    </row>
    <row r="214" spans="1:5" x14ac:dyDescent="0.25">
      <c r="A214" s="32">
        <v>31445</v>
      </c>
      <c r="C214">
        <v>-1870259</v>
      </c>
      <c r="E214">
        <v>-1870259</v>
      </c>
    </row>
    <row r="215" spans="1:5" x14ac:dyDescent="0.25">
      <c r="A215" s="32">
        <v>31513</v>
      </c>
      <c r="C215">
        <v>-6500</v>
      </c>
      <c r="E215">
        <v>-6500</v>
      </c>
    </row>
    <row r="216" spans="1:5" x14ac:dyDescent="0.25">
      <c r="A216" s="32">
        <v>31553</v>
      </c>
      <c r="C216">
        <v>-6500</v>
      </c>
      <c r="E216">
        <v>-6500</v>
      </c>
    </row>
    <row r="217" spans="1:5" x14ac:dyDescent="0.25">
      <c r="A217" s="32">
        <v>31630</v>
      </c>
      <c r="C217">
        <v>-10478</v>
      </c>
      <c r="E217">
        <v>-10478</v>
      </c>
    </row>
    <row r="218" spans="1:5" x14ac:dyDescent="0.25">
      <c r="A218" s="32">
        <v>31631</v>
      </c>
      <c r="C218">
        <v>-512600</v>
      </c>
      <c r="E218">
        <v>-512600</v>
      </c>
    </row>
    <row r="219" spans="1:5" x14ac:dyDescent="0.25">
      <c r="A219" s="32">
        <v>31768</v>
      </c>
      <c r="C219">
        <v>-299442</v>
      </c>
      <c r="E219">
        <v>-299442</v>
      </c>
    </row>
    <row r="220" spans="1:5" x14ac:dyDescent="0.25">
      <c r="A220" s="32">
        <v>31848</v>
      </c>
      <c r="C220">
        <v>-6500</v>
      </c>
      <c r="E220">
        <v>-6500</v>
      </c>
    </row>
    <row r="221" spans="1:5" x14ac:dyDescent="0.25">
      <c r="A221" s="32">
        <v>31855</v>
      </c>
      <c r="C221">
        <v>-6500</v>
      </c>
      <c r="E221">
        <v>-6500</v>
      </c>
    </row>
    <row r="222" spans="1:5" x14ac:dyDescent="0.25">
      <c r="A222" s="32">
        <v>31865</v>
      </c>
      <c r="C222">
        <v>-343303</v>
      </c>
      <c r="E222">
        <v>-343303</v>
      </c>
    </row>
    <row r="223" spans="1:5" x14ac:dyDescent="0.25">
      <c r="A223" s="32">
        <v>31919</v>
      </c>
      <c r="C223">
        <v>-6500</v>
      </c>
      <c r="E223">
        <v>-6500</v>
      </c>
    </row>
    <row r="224" spans="1:5" x14ac:dyDescent="0.25">
      <c r="A224" s="32">
        <v>31927</v>
      </c>
      <c r="C224">
        <v>-6500</v>
      </c>
      <c r="E224">
        <v>-6500</v>
      </c>
    </row>
    <row r="225" spans="1:5" x14ac:dyDescent="0.25">
      <c r="A225" s="32">
        <v>31946</v>
      </c>
      <c r="C225">
        <v>-6500</v>
      </c>
      <c r="E225">
        <v>-6500</v>
      </c>
    </row>
    <row r="226" spans="1:5" x14ac:dyDescent="0.25">
      <c r="A226" s="32">
        <v>32020</v>
      </c>
      <c r="C226">
        <v>-86628</v>
      </c>
      <c r="E226">
        <v>-86628</v>
      </c>
    </row>
    <row r="227" spans="1:5" x14ac:dyDescent="0.25">
      <c r="A227" s="32">
        <v>32210</v>
      </c>
      <c r="C227">
        <v>-26000</v>
      </c>
      <c r="E227">
        <v>-26000</v>
      </c>
    </row>
    <row r="228" spans="1:5" x14ac:dyDescent="0.25">
      <c r="A228" s="32">
        <v>32345</v>
      </c>
      <c r="C228">
        <v>-228900</v>
      </c>
      <c r="E228">
        <v>-228900</v>
      </c>
    </row>
    <row r="229" spans="1:5" x14ac:dyDescent="0.25">
      <c r="A229" s="32">
        <v>32423</v>
      </c>
      <c r="C229">
        <v>-3817959</v>
      </c>
      <c r="E229">
        <v>-3817959</v>
      </c>
    </row>
    <row r="230" spans="1:5" x14ac:dyDescent="0.25">
      <c r="A230" s="32">
        <v>32425</v>
      </c>
      <c r="C230">
        <v>-26000</v>
      </c>
      <c r="E230">
        <v>-26000</v>
      </c>
    </row>
    <row r="231" spans="1:5" x14ac:dyDescent="0.25">
      <c r="A231" s="32">
        <v>32471</v>
      </c>
      <c r="C231">
        <v>-82544</v>
      </c>
      <c r="E231">
        <v>-82544</v>
      </c>
    </row>
    <row r="232" spans="1:5" x14ac:dyDescent="0.25">
      <c r="A232" s="32">
        <v>32685</v>
      </c>
      <c r="C232">
        <v>-26000</v>
      </c>
      <c r="E232">
        <v>-26000</v>
      </c>
    </row>
    <row r="233" spans="1:5" x14ac:dyDescent="0.25">
      <c r="A233" s="32">
        <v>32748</v>
      </c>
      <c r="C233">
        <v>-141066</v>
      </c>
      <c r="E233">
        <v>-141066</v>
      </c>
    </row>
    <row r="234" spans="1:5" x14ac:dyDescent="0.25">
      <c r="A234" s="32">
        <v>32783</v>
      </c>
      <c r="C234">
        <v>-67599</v>
      </c>
      <c r="E234">
        <v>-67599</v>
      </c>
    </row>
    <row r="235" spans="1:5" x14ac:dyDescent="0.25">
      <c r="A235" s="32">
        <v>32897</v>
      </c>
      <c r="C235">
        <v>-69664</v>
      </c>
      <c r="E235">
        <v>-69664</v>
      </c>
    </row>
    <row r="236" spans="1:5" x14ac:dyDescent="0.25">
      <c r="A236" s="32">
        <v>32952</v>
      </c>
      <c r="C236">
        <v>-13000</v>
      </c>
      <c r="E236">
        <v>-13000</v>
      </c>
    </row>
    <row r="237" spans="1:5" x14ac:dyDescent="0.25">
      <c r="A237" s="32">
        <v>33057</v>
      </c>
      <c r="C237">
        <v>-63881</v>
      </c>
      <c r="E237">
        <v>-63881</v>
      </c>
    </row>
    <row r="238" spans="1:5" x14ac:dyDescent="0.25">
      <c r="A238" s="32">
        <v>33269</v>
      </c>
      <c r="C238">
        <v>-26000</v>
      </c>
      <c r="E238">
        <v>-26000</v>
      </c>
    </row>
    <row r="239" spans="1:5" x14ac:dyDescent="0.25">
      <c r="A239" s="32">
        <v>33803</v>
      </c>
      <c r="C239">
        <v>-59600</v>
      </c>
      <c r="E239">
        <v>-59600</v>
      </c>
    </row>
    <row r="240" spans="1:5" x14ac:dyDescent="0.25">
      <c r="A240" s="32">
        <v>33870</v>
      </c>
      <c r="C240">
        <v>-17851964</v>
      </c>
      <c r="E240">
        <v>-17851964</v>
      </c>
    </row>
    <row r="241" spans="1:5" x14ac:dyDescent="0.25">
      <c r="A241" s="32">
        <v>33879</v>
      </c>
      <c r="C241">
        <v>-2950351</v>
      </c>
      <c r="E241">
        <v>-2950351</v>
      </c>
    </row>
    <row r="242" spans="1:5" x14ac:dyDescent="0.25">
      <c r="A242" s="32">
        <v>34002</v>
      </c>
      <c r="C242">
        <v>-605900</v>
      </c>
      <c r="E242">
        <v>-605900</v>
      </c>
    </row>
    <row r="243" spans="1:5" x14ac:dyDescent="0.25">
      <c r="A243" s="32">
        <v>34041</v>
      </c>
      <c r="C243">
        <v>-26000</v>
      </c>
      <c r="E243">
        <v>-26000</v>
      </c>
    </row>
    <row r="244" spans="1:5" x14ac:dyDescent="0.25">
      <c r="A244" s="32">
        <v>34272</v>
      </c>
      <c r="C244">
        <v>-6500</v>
      </c>
      <c r="E244">
        <v>-6500</v>
      </c>
    </row>
    <row r="245" spans="1:5" x14ac:dyDescent="0.25">
      <c r="A245" s="32">
        <v>34398</v>
      </c>
      <c r="C245">
        <v>-26000</v>
      </c>
      <c r="E245">
        <v>-26000</v>
      </c>
    </row>
    <row r="246" spans="1:5" x14ac:dyDescent="0.25">
      <c r="A246" s="32">
        <v>34744</v>
      </c>
      <c r="C246">
        <v>-6500</v>
      </c>
      <c r="E246">
        <v>-6500</v>
      </c>
    </row>
    <row r="247" spans="1:5" x14ac:dyDescent="0.25">
      <c r="A247" s="32">
        <v>34745</v>
      </c>
      <c r="C247">
        <v>-6500</v>
      </c>
      <c r="E247">
        <v>-6500</v>
      </c>
    </row>
    <row r="248" spans="1:5" x14ac:dyDescent="0.25">
      <c r="A248" s="32">
        <v>34746</v>
      </c>
      <c r="C248">
        <v>-6500</v>
      </c>
      <c r="E248">
        <v>-6500</v>
      </c>
    </row>
    <row r="249" spans="1:5" x14ac:dyDescent="0.25">
      <c r="A249" s="32">
        <v>34958</v>
      </c>
      <c r="C249">
        <v>-6500</v>
      </c>
      <c r="E249">
        <v>-6500</v>
      </c>
    </row>
    <row r="250" spans="1:5" x14ac:dyDescent="0.25">
      <c r="A250" s="32">
        <v>35317</v>
      </c>
      <c r="C250">
        <v>-26000</v>
      </c>
      <c r="E250">
        <v>-26000</v>
      </c>
    </row>
    <row r="251" spans="1:5" x14ac:dyDescent="0.25">
      <c r="A251" s="32">
        <v>35550</v>
      </c>
      <c r="C251">
        <v>-19500</v>
      </c>
      <c r="E251">
        <v>-19500</v>
      </c>
    </row>
    <row r="252" spans="1:5" x14ac:dyDescent="0.25">
      <c r="A252" s="32">
        <v>35655</v>
      </c>
      <c r="C252">
        <v>-105893</v>
      </c>
      <c r="E252">
        <v>-105893</v>
      </c>
    </row>
    <row r="253" spans="1:5" x14ac:dyDescent="0.25">
      <c r="A253" s="32">
        <v>35715</v>
      </c>
      <c r="C253">
        <v>-19500</v>
      </c>
      <c r="E253">
        <v>-19500</v>
      </c>
    </row>
    <row r="254" spans="1:5" x14ac:dyDescent="0.25">
      <c r="A254" s="32">
        <v>36571</v>
      </c>
      <c r="C254">
        <v>-115793</v>
      </c>
      <c r="E254">
        <v>-115793</v>
      </c>
    </row>
    <row r="255" spans="1:5" x14ac:dyDescent="0.25">
      <c r="A255" s="32">
        <v>36656</v>
      </c>
      <c r="C255">
        <v>-70038</v>
      </c>
      <c r="E255">
        <v>-70038</v>
      </c>
    </row>
    <row r="256" spans="1:5" x14ac:dyDescent="0.25">
      <c r="A256" s="32">
        <v>36672</v>
      </c>
      <c r="C256">
        <v>-113800</v>
      </c>
      <c r="E256">
        <v>-113800</v>
      </c>
    </row>
    <row r="257" spans="1:5" x14ac:dyDescent="0.25">
      <c r="A257" s="32">
        <v>36868</v>
      </c>
      <c r="C257">
        <v>-171914</v>
      </c>
      <c r="E257">
        <v>-171914</v>
      </c>
    </row>
    <row r="258" spans="1:5" x14ac:dyDescent="0.25">
      <c r="A258" s="32">
        <v>36891</v>
      </c>
      <c r="C258">
        <v>-59600</v>
      </c>
      <c r="E258">
        <v>-59600</v>
      </c>
    </row>
    <row r="259" spans="1:5" x14ac:dyDescent="0.25">
      <c r="A259" s="32">
        <v>36920</v>
      </c>
      <c r="C259">
        <v>-18185044</v>
      </c>
      <c r="E259">
        <v>-18185044</v>
      </c>
    </row>
    <row r="260" spans="1:5" x14ac:dyDescent="0.25">
      <c r="A260" s="32">
        <v>36923</v>
      </c>
      <c r="C260">
        <v>-157160</v>
      </c>
      <c r="E260">
        <v>-157160</v>
      </c>
    </row>
    <row r="261" spans="1:5" x14ac:dyDescent="0.25">
      <c r="A261" s="32">
        <v>36931</v>
      </c>
      <c r="C261">
        <v>-2657269</v>
      </c>
      <c r="E261">
        <v>-2657269</v>
      </c>
    </row>
    <row r="262" spans="1:5" x14ac:dyDescent="0.25">
      <c r="A262" s="32">
        <v>37018</v>
      </c>
      <c r="C262">
        <v>-6500</v>
      </c>
      <c r="E262">
        <v>-6500</v>
      </c>
    </row>
    <row r="263" spans="1:5" x14ac:dyDescent="0.25">
      <c r="A263" s="32">
        <v>37106</v>
      </c>
      <c r="C263">
        <v>-6500</v>
      </c>
      <c r="E263">
        <v>-6500</v>
      </c>
    </row>
    <row r="264" spans="1:5" x14ac:dyDescent="0.25">
      <c r="A264" s="32">
        <v>37107</v>
      </c>
      <c r="C264">
        <v>-6500</v>
      </c>
      <c r="E264">
        <v>-6500</v>
      </c>
    </row>
    <row r="265" spans="1:5" x14ac:dyDescent="0.25">
      <c r="A265" s="32">
        <v>37327</v>
      </c>
      <c r="C265">
        <v>-430665</v>
      </c>
      <c r="E265">
        <v>-430665</v>
      </c>
    </row>
    <row r="266" spans="1:5" x14ac:dyDescent="0.25">
      <c r="A266" s="32">
        <v>37333</v>
      </c>
      <c r="C266">
        <v>-13000</v>
      </c>
      <c r="E266">
        <v>-13000</v>
      </c>
    </row>
    <row r="267" spans="1:5" x14ac:dyDescent="0.25">
      <c r="A267" s="32">
        <v>37431</v>
      </c>
      <c r="C267">
        <v>-105114</v>
      </c>
      <c r="E267">
        <v>-105114</v>
      </c>
    </row>
    <row r="268" spans="1:5" x14ac:dyDescent="0.25">
      <c r="A268" s="32">
        <v>37512</v>
      </c>
      <c r="C268">
        <v>-59600</v>
      </c>
      <c r="E268">
        <v>-59600</v>
      </c>
    </row>
    <row r="269" spans="1:5" x14ac:dyDescent="0.25">
      <c r="A269" s="32">
        <v>37619</v>
      </c>
      <c r="C269">
        <v>-4305252</v>
      </c>
      <c r="E269">
        <v>-4305252</v>
      </c>
    </row>
    <row r="270" spans="1:5" x14ac:dyDescent="0.25">
      <c r="A270" s="32">
        <v>37640</v>
      </c>
      <c r="C270">
        <v>-1060282</v>
      </c>
      <c r="E270">
        <v>-1060282</v>
      </c>
    </row>
    <row r="271" spans="1:5" x14ac:dyDescent="0.25">
      <c r="A271" s="32">
        <v>37644</v>
      </c>
      <c r="C271">
        <v>-175720</v>
      </c>
      <c r="E271">
        <v>-175720</v>
      </c>
    </row>
    <row r="272" spans="1:5" x14ac:dyDescent="0.25">
      <c r="A272" s="32">
        <v>37726</v>
      </c>
      <c r="C272">
        <v>-4653888</v>
      </c>
      <c r="E272">
        <v>-4653888</v>
      </c>
    </row>
    <row r="273" spans="1:5" x14ac:dyDescent="0.25">
      <c r="A273" s="32">
        <v>37733</v>
      </c>
      <c r="C273">
        <v>-91308</v>
      </c>
      <c r="E273">
        <v>-91308</v>
      </c>
    </row>
    <row r="274" spans="1:5" x14ac:dyDescent="0.25">
      <c r="A274" s="32">
        <v>37899</v>
      </c>
      <c r="C274">
        <v>-110700</v>
      </c>
      <c r="E274">
        <v>-110700</v>
      </c>
    </row>
    <row r="275" spans="1:5" x14ac:dyDescent="0.25">
      <c r="A275" s="32">
        <v>37913</v>
      </c>
      <c r="C275">
        <v>-130214</v>
      </c>
      <c r="E275">
        <v>-130214</v>
      </c>
    </row>
    <row r="276" spans="1:5" x14ac:dyDescent="0.25">
      <c r="A276" s="32">
        <v>38134</v>
      </c>
      <c r="C276">
        <v>-169905</v>
      </c>
      <c r="E276">
        <v>-169905</v>
      </c>
    </row>
    <row r="277" spans="1:5" x14ac:dyDescent="0.25">
      <c r="A277" s="32">
        <v>38141</v>
      </c>
      <c r="C277">
        <v>-59600</v>
      </c>
      <c r="E277">
        <v>-59600</v>
      </c>
    </row>
    <row r="278" spans="1:5" x14ac:dyDescent="0.25">
      <c r="A278" s="32">
        <v>38262</v>
      </c>
      <c r="C278">
        <v>-2034415</v>
      </c>
      <c r="E278">
        <v>-2034415</v>
      </c>
    </row>
    <row r="279" spans="1:5" x14ac:dyDescent="0.25">
      <c r="A279" s="32">
        <v>38268</v>
      </c>
      <c r="C279">
        <v>-516028</v>
      </c>
      <c r="E279">
        <v>-516028</v>
      </c>
    </row>
    <row r="280" spans="1:5" x14ac:dyDescent="0.25">
      <c r="A280" s="32">
        <v>38293</v>
      </c>
      <c r="C280">
        <v>-109700</v>
      </c>
      <c r="E280">
        <v>-109700</v>
      </c>
    </row>
    <row r="281" spans="1:5" x14ac:dyDescent="0.25">
      <c r="A281" s="32">
        <v>38344</v>
      </c>
      <c r="C281">
        <v>-6500</v>
      </c>
      <c r="E281">
        <v>-6500</v>
      </c>
    </row>
    <row r="282" spans="1:5" x14ac:dyDescent="0.25">
      <c r="A282" s="32">
        <v>38481</v>
      </c>
      <c r="C282">
        <v>-59600</v>
      </c>
      <c r="E282">
        <v>-59600</v>
      </c>
    </row>
    <row r="283" spans="1:5" x14ac:dyDescent="0.25">
      <c r="A283" s="32">
        <v>38575</v>
      </c>
      <c r="C283">
        <v>-70038</v>
      </c>
      <c r="E283">
        <v>-70038</v>
      </c>
    </row>
    <row r="284" spans="1:5" x14ac:dyDescent="0.25">
      <c r="A284" s="32">
        <v>38679</v>
      </c>
      <c r="C284">
        <v>-109700</v>
      </c>
      <c r="E284">
        <v>-109700</v>
      </c>
    </row>
    <row r="285" spans="1:5" x14ac:dyDescent="0.25">
      <c r="A285" s="32">
        <v>38688</v>
      </c>
      <c r="C285">
        <v>-168943</v>
      </c>
      <c r="E285">
        <v>-168943</v>
      </c>
    </row>
    <row r="286" spans="1:5" x14ac:dyDescent="0.25">
      <c r="A286" s="32">
        <v>38776</v>
      </c>
      <c r="C286">
        <v>-70114</v>
      </c>
      <c r="E286">
        <v>-70114</v>
      </c>
    </row>
    <row r="287" spans="1:5" x14ac:dyDescent="0.25">
      <c r="A287" s="32">
        <v>38810</v>
      </c>
      <c r="C287">
        <v>-6500</v>
      </c>
      <c r="E287">
        <v>-6500</v>
      </c>
    </row>
    <row r="288" spans="1:5" x14ac:dyDescent="0.25">
      <c r="A288" s="32">
        <v>38821</v>
      </c>
      <c r="C288">
        <v>-59600</v>
      </c>
      <c r="E288">
        <v>-59600</v>
      </c>
    </row>
    <row r="289" spans="1:5" x14ac:dyDescent="0.25">
      <c r="A289" s="32">
        <v>38836</v>
      </c>
      <c r="C289">
        <v>-227714</v>
      </c>
      <c r="E289">
        <v>-227714</v>
      </c>
    </row>
    <row r="290" spans="1:5" x14ac:dyDescent="0.25">
      <c r="A290" s="32">
        <v>38883</v>
      </c>
      <c r="C290">
        <v>-632300</v>
      </c>
      <c r="E290">
        <v>-632300</v>
      </c>
    </row>
    <row r="291" spans="1:5" x14ac:dyDescent="0.25">
      <c r="A291" s="32">
        <v>38956</v>
      </c>
      <c r="C291">
        <v>-6500</v>
      </c>
      <c r="E291">
        <v>-6500</v>
      </c>
    </row>
    <row r="292" spans="1:5" x14ac:dyDescent="0.25">
      <c r="A292" s="32">
        <v>38992</v>
      </c>
      <c r="C292">
        <v>-316454</v>
      </c>
      <c r="E292">
        <v>-316454</v>
      </c>
    </row>
    <row r="293" spans="1:5" x14ac:dyDescent="0.25">
      <c r="A293" s="32">
        <v>39005</v>
      </c>
      <c r="C293">
        <v>-6500</v>
      </c>
      <c r="E293">
        <v>-6500</v>
      </c>
    </row>
    <row r="294" spans="1:5" x14ac:dyDescent="0.25">
      <c r="A294" s="32">
        <v>39016</v>
      </c>
      <c r="C294">
        <v>-863318</v>
      </c>
      <c r="E294">
        <v>-863318</v>
      </c>
    </row>
    <row r="295" spans="1:5" x14ac:dyDescent="0.25">
      <c r="A295" s="32">
        <v>39021</v>
      </c>
      <c r="C295">
        <v>-26000</v>
      </c>
      <c r="E295">
        <v>-26000</v>
      </c>
    </row>
    <row r="296" spans="1:5" x14ac:dyDescent="0.25">
      <c r="A296" s="32">
        <v>39042</v>
      </c>
      <c r="C296">
        <v>-613819</v>
      </c>
      <c r="E296">
        <v>-613819</v>
      </c>
    </row>
    <row r="297" spans="1:5" x14ac:dyDescent="0.25">
      <c r="A297" s="32">
        <v>39050</v>
      </c>
      <c r="C297">
        <v>-26000</v>
      </c>
      <c r="E297">
        <v>-26000</v>
      </c>
    </row>
    <row r="298" spans="1:5" x14ac:dyDescent="0.25">
      <c r="A298" s="32">
        <v>39068</v>
      </c>
      <c r="C298">
        <v>-71475</v>
      </c>
      <c r="E298">
        <v>-71475</v>
      </c>
    </row>
    <row r="299" spans="1:5" x14ac:dyDescent="0.25">
      <c r="A299" s="32">
        <v>39080</v>
      </c>
      <c r="C299">
        <v>-275280</v>
      </c>
      <c r="E299">
        <v>-275280</v>
      </c>
    </row>
    <row r="300" spans="1:5" x14ac:dyDescent="0.25">
      <c r="A300" s="32">
        <v>39213</v>
      </c>
      <c r="C300">
        <v>-242693</v>
      </c>
      <c r="E300">
        <v>-242693</v>
      </c>
    </row>
    <row r="301" spans="1:5" x14ac:dyDescent="0.25">
      <c r="A301" s="32">
        <v>39256</v>
      </c>
      <c r="C301">
        <v>-6500</v>
      </c>
      <c r="E301">
        <v>-6500</v>
      </c>
    </row>
    <row r="302" spans="1:5" x14ac:dyDescent="0.25">
      <c r="A302" s="32">
        <v>39322</v>
      </c>
      <c r="C302">
        <v>-6500</v>
      </c>
      <c r="E302">
        <v>-6500</v>
      </c>
    </row>
    <row r="303" spans="1:5" x14ac:dyDescent="0.25">
      <c r="A303" s="32">
        <v>39425</v>
      </c>
      <c r="C303">
        <v>-1866097</v>
      </c>
      <c r="E303">
        <v>-1866097</v>
      </c>
    </row>
    <row r="304" spans="1:5" x14ac:dyDescent="0.25">
      <c r="A304" s="32">
        <v>39434</v>
      </c>
      <c r="C304">
        <v>-113788</v>
      </c>
      <c r="E304">
        <v>-113788</v>
      </c>
    </row>
    <row r="305" spans="1:5" x14ac:dyDescent="0.25">
      <c r="A305" s="32">
        <v>39583</v>
      </c>
      <c r="C305">
        <v>-150569</v>
      </c>
      <c r="E305">
        <v>-150569</v>
      </c>
    </row>
    <row r="306" spans="1:5" x14ac:dyDescent="0.25">
      <c r="A306" s="32">
        <v>39600</v>
      </c>
      <c r="C306">
        <v>-377748</v>
      </c>
      <c r="E306">
        <v>-377748</v>
      </c>
    </row>
    <row r="307" spans="1:5" x14ac:dyDescent="0.25">
      <c r="A307" s="32">
        <v>39682</v>
      </c>
      <c r="C307">
        <v>-84369</v>
      </c>
      <c r="E307">
        <v>-84369</v>
      </c>
    </row>
    <row r="308" spans="1:5" x14ac:dyDescent="0.25">
      <c r="A308" s="32">
        <v>39746</v>
      </c>
      <c r="C308">
        <v>-26000</v>
      </c>
      <c r="E308">
        <v>-26000</v>
      </c>
    </row>
    <row r="309" spans="1:5" x14ac:dyDescent="0.25">
      <c r="A309" s="32">
        <v>39842</v>
      </c>
      <c r="C309">
        <v>-219270</v>
      </c>
      <c r="E309">
        <v>-219270</v>
      </c>
    </row>
    <row r="310" spans="1:5" x14ac:dyDescent="0.25">
      <c r="A310" s="32">
        <v>39844</v>
      </c>
      <c r="C310">
        <v>-134186</v>
      </c>
      <c r="E310">
        <v>-134186</v>
      </c>
    </row>
    <row r="311" spans="1:5" x14ac:dyDescent="0.25">
      <c r="A311" s="32">
        <v>39849</v>
      </c>
      <c r="C311">
        <v>-342839</v>
      </c>
      <c r="E311">
        <v>-342839</v>
      </c>
    </row>
    <row r="312" spans="1:5" x14ac:dyDescent="0.25">
      <c r="A312" s="32">
        <v>39867</v>
      </c>
      <c r="C312">
        <v>-6500</v>
      </c>
      <c r="E312">
        <v>-6500</v>
      </c>
    </row>
    <row r="313" spans="1:5" x14ac:dyDescent="0.25">
      <c r="A313" s="32">
        <v>39891</v>
      </c>
      <c r="C313">
        <v>-6500</v>
      </c>
      <c r="E313">
        <v>-6500</v>
      </c>
    </row>
    <row r="314" spans="1:5" x14ac:dyDescent="0.25">
      <c r="A314" s="32">
        <v>39894</v>
      </c>
      <c r="C314">
        <v>-6500</v>
      </c>
      <c r="E314">
        <v>-6500</v>
      </c>
    </row>
    <row r="315" spans="1:5" x14ac:dyDescent="0.25">
      <c r="A315" s="32">
        <v>40002</v>
      </c>
      <c r="C315">
        <v>-59600</v>
      </c>
      <c r="E315">
        <v>-59600</v>
      </c>
    </row>
    <row r="316" spans="1:5" x14ac:dyDescent="0.25">
      <c r="A316" s="32">
        <v>40210</v>
      </c>
      <c r="C316">
        <v>-800299</v>
      </c>
      <c r="E316">
        <v>-800299</v>
      </c>
    </row>
    <row r="317" spans="1:5" x14ac:dyDescent="0.25">
      <c r="A317" s="32">
        <v>40313</v>
      </c>
      <c r="C317">
        <v>-64693</v>
      </c>
      <c r="E317">
        <v>-64693</v>
      </c>
    </row>
    <row r="318" spans="1:5" x14ac:dyDescent="0.25">
      <c r="A318" s="32">
        <v>40335</v>
      </c>
      <c r="C318">
        <v>-2001200</v>
      </c>
      <c r="E318">
        <v>-2001200</v>
      </c>
    </row>
    <row r="319" spans="1:5" x14ac:dyDescent="0.25">
      <c r="A319" s="32">
        <v>40346</v>
      </c>
      <c r="C319">
        <v>-721048</v>
      </c>
      <c r="E319">
        <v>-721048</v>
      </c>
    </row>
    <row r="320" spans="1:5" x14ac:dyDescent="0.25">
      <c r="A320" s="32">
        <v>40350</v>
      </c>
      <c r="C320">
        <v>-172339</v>
      </c>
      <c r="E320">
        <v>-172339</v>
      </c>
    </row>
    <row r="321" spans="1:5" x14ac:dyDescent="0.25">
      <c r="A321" s="32">
        <v>40386</v>
      </c>
      <c r="C321">
        <v>-167926</v>
      </c>
      <c r="E321">
        <v>-167926</v>
      </c>
    </row>
    <row r="322" spans="1:5" x14ac:dyDescent="0.25">
      <c r="A322" s="32">
        <v>40483</v>
      </c>
      <c r="C322">
        <v>-258193</v>
      </c>
      <c r="E322">
        <v>-258193</v>
      </c>
    </row>
    <row r="323" spans="1:5" x14ac:dyDescent="0.25">
      <c r="A323" s="32">
        <v>40496</v>
      </c>
      <c r="C323">
        <v>-903735</v>
      </c>
      <c r="E323">
        <v>-903735</v>
      </c>
    </row>
    <row r="324" spans="1:5" x14ac:dyDescent="0.25">
      <c r="A324" s="32">
        <v>40609</v>
      </c>
      <c r="C324">
        <v>-88600</v>
      </c>
      <c r="E324">
        <v>-88600</v>
      </c>
    </row>
    <row r="325" spans="1:5" x14ac:dyDescent="0.25">
      <c r="A325" s="32">
        <v>40700</v>
      </c>
      <c r="C325">
        <v>-384869</v>
      </c>
      <c r="E325">
        <v>-384869</v>
      </c>
    </row>
    <row r="326" spans="1:5" x14ac:dyDescent="0.25">
      <c r="A326" s="32">
        <v>40799</v>
      </c>
      <c r="C326">
        <v>-113614</v>
      </c>
      <c r="E326">
        <v>-113614</v>
      </c>
    </row>
    <row r="327" spans="1:5" x14ac:dyDescent="0.25">
      <c r="A327" s="32">
        <v>40860</v>
      </c>
      <c r="C327">
        <v>-59600</v>
      </c>
      <c r="E327">
        <v>-59600</v>
      </c>
    </row>
    <row r="328" spans="1:5" x14ac:dyDescent="0.25">
      <c r="A328" s="32">
        <v>40876</v>
      </c>
      <c r="C328">
        <v>-16475110</v>
      </c>
      <c r="E328">
        <v>-16475110</v>
      </c>
    </row>
    <row r="329" spans="1:5" x14ac:dyDescent="0.25">
      <c r="A329" s="32">
        <v>40892</v>
      </c>
      <c r="C329">
        <v>-2573622</v>
      </c>
      <c r="E329">
        <v>-2573622</v>
      </c>
    </row>
    <row r="330" spans="1:5" x14ac:dyDescent="0.25">
      <c r="A330" s="32">
        <v>40895</v>
      </c>
      <c r="C330">
        <v>-59600</v>
      </c>
      <c r="E330">
        <v>-59600</v>
      </c>
    </row>
    <row r="331" spans="1:5" x14ac:dyDescent="0.25">
      <c r="A331" s="32">
        <v>40965</v>
      </c>
      <c r="C331">
        <v>-1179097</v>
      </c>
      <c r="E331">
        <v>-1179097</v>
      </c>
    </row>
    <row r="332" spans="1:5" x14ac:dyDescent="0.25">
      <c r="A332" s="32">
        <v>40982</v>
      </c>
      <c r="C332">
        <v>-187807</v>
      </c>
      <c r="E332">
        <v>-187807</v>
      </c>
    </row>
    <row r="333" spans="1:5" x14ac:dyDescent="0.25">
      <c r="A333" s="32">
        <v>40993</v>
      </c>
      <c r="C333">
        <v>-126300</v>
      </c>
      <c r="E333">
        <v>-126300</v>
      </c>
    </row>
    <row r="334" spans="1:5" x14ac:dyDescent="0.25">
      <c r="A334" s="32">
        <v>41006</v>
      </c>
      <c r="C334">
        <v>-126300</v>
      </c>
      <c r="E334">
        <v>-126300</v>
      </c>
    </row>
    <row r="335" spans="1:5" x14ac:dyDescent="0.25">
      <c r="A335" s="32">
        <v>41009</v>
      </c>
      <c r="C335">
        <v>-5917135</v>
      </c>
      <c r="E335">
        <v>-5917135</v>
      </c>
    </row>
    <row r="336" spans="1:5" x14ac:dyDescent="0.25">
      <c r="A336" s="32">
        <v>41057</v>
      </c>
      <c r="C336">
        <v>-6500</v>
      </c>
      <c r="E336">
        <v>-6500</v>
      </c>
    </row>
    <row r="337" spans="1:5" x14ac:dyDescent="0.25">
      <c r="A337" s="32">
        <v>41104</v>
      </c>
      <c r="C337">
        <v>-6500</v>
      </c>
      <c r="E337">
        <v>-6500</v>
      </c>
    </row>
    <row r="338" spans="1:5" x14ac:dyDescent="0.25">
      <c r="A338" s="32">
        <v>41126</v>
      </c>
      <c r="C338">
        <v>-1830400</v>
      </c>
      <c r="E338">
        <v>-1830400</v>
      </c>
    </row>
    <row r="339" spans="1:5" x14ac:dyDescent="0.25">
      <c r="A339" s="32">
        <v>41325</v>
      </c>
      <c r="C339">
        <v>-161024</v>
      </c>
      <c r="E339">
        <v>-161024</v>
      </c>
    </row>
    <row r="340" spans="1:5" x14ac:dyDescent="0.25">
      <c r="A340" s="32">
        <v>41331</v>
      </c>
      <c r="C340">
        <v>-59600</v>
      </c>
      <c r="E340">
        <v>-59600</v>
      </c>
    </row>
    <row r="341" spans="1:5" x14ac:dyDescent="0.25">
      <c r="A341" s="32">
        <v>41392</v>
      </c>
      <c r="C341">
        <v>-6500</v>
      </c>
      <c r="E341">
        <v>-6500</v>
      </c>
    </row>
    <row r="342" spans="1:5" x14ac:dyDescent="0.25">
      <c r="A342" s="32">
        <v>41475</v>
      </c>
      <c r="C342">
        <v>-416680</v>
      </c>
      <c r="E342">
        <v>-416680</v>
      </c>
    </row>
    <row r="343" spans="1:5" x14ac:dyDescent="0.25">
      <c r="A343" s="32">
        <v>41618</v>
      </c>
      <c r="C343">
        <v>-150620</v>
      </c>
      <c r="E343">
        <v>-150620</v>
      </c>
    </row>
    <row r="344" spans="1:5" x14ac:dyDescent="0.25">
      <c r="A344" s="32">
        <v>41698</v>
      </c>
      <c r="C344">
        <v>-126300</v>
      </c>
      <c r="E344">
        <v>-126300</v>
      </c>
    </row>
    <row r="345" spans="1:5" x14ac:dyDescent="0.25">
      <c r="A345" s="32">
        <v>41699</v>
      </c>
      <c r="C345">
        <v>-234161</v>
      </c>
      <c r="E345">
        <v>-234161</v>
      </c>
    </row>
    <row r="346" spans="1:5" x14ac:dyDescent="0.25">
      <c r="A346" s="32">
        <v>41727</v>
      </c>
      <c r="C346">
        <v>-110154</v>
      </c>
      <c r="E346">
        <v>-110154</v>
      </c>
    </row>
    <row r="347" spans="1:5" x14ac:dyDescent="0.25">
      <c r="A347" s="32">
        <v>41744</v>
      </c>
      <c r="C347">
        <v>-136342</v>
      </c>
      <c r="E347">
        <v>-136342</v>
      </c>
    </row>
    <row r="348" spans="1:5" x14ac:dyDescent="0.25">
      <c r="A348" s="32">
        <v>41822</v>
      </c>
      <c r="C348">
        <v>-6500</v>
      </c>
      <c r="E348">
        <v>-6500</v>
      </c>
    </row>
    <row r="349" spans="1:5" x14ac:dyDescent="0.25">
      <c r="A349" s="32">
        <v>41842</v>
      </c>
      <c r="C349">
        <v>-59600</v>
      </c>
      <c r="E349">
        <v>-59600</v>
      </c>
    </row>
    <row r="350" spans="1:5" x14ac:dyDescent="0.25">
      <c r="A350" s="32">
        <v>41883</v>
      </c>
      <c r="C350">
        <v>-26000</v>
      </c>
      <c r="E350">
        <v>-26000</v>
      </c>
    </row>
    <row r="351" spans="1:5" x14ac:dyDescent="0.25">
      <c r="A351" s="32">
        <v>41900</v>
      </c>
      <c r="C351">
        <v>-68480</v>
      </c>
      <c r="E351">
        <v>-68480</v>
      </c>
    </row>
    <row r="352" spans="1:5" x14ac:dyDescent="0.25">
      <c r="A352" s="32">
        <v>41954</v>
      </c>
      <c r="C352">
        <v>-65544</v>
      </c>
      <c r="E352">
        <v>-65544</v>
      </c>
    </row>
    <row r="353" spans="1:5" x14ac:dyDescent="0.25">
      <c r="A353" s="32">
        <v>42112</v>
      </c>
      <c r="C353">
        <v>-59600</v>
      </c>
      <c r="E353">
        <v>-59600</v>
      </c>
    </row>
    <row r="354" spans="1:5" x14ac:dyDescent="0.25">
      <c r="A354" s="32">
        <v>42123</v>
      </c>
      <c r="C354">
        <v>-161140</v>
      </c>
      <c r="E354">
        <v>-161140</v>
      </c>
    </row>
    <row r="355" spans="1:5" x14ac:dyDescent="0.25">
      <c r="A355" s="32">
        <v>42575</v>
      </c>
      <c r="C355">
        <v>-208213</v>
      </c>
      <c r="E355">
        <v>-208213</v>
      </c>
    </row>
    <row r="356" spans="1:5" x14ac:dyDescent="0.25">
      <c r="A356" s="32">
        <v>42607</v>
      </c>
      <c r="C356">
        <v>-465500</v>
      </c>
      <c r="E356">
        <v>-465500</v>
      </c>
    </row>
    <row r="357" spans="1:5" x14ac:dyDescent="0.25">
      <c r="A357" s="32">
        <v>42729</v>
      </c>
      <c r="C357">
        <v>-195500</v>
      </c>
      <c r="E357">
        <v>-195500</v>
      </c>
    </row>
    <row r="358" spans="1:5" x14ac:dyDescent="0.25">
      <c r="A358" s="32">
        <v>42763</v>
      </c>
      <c r="C358">
        <v>-723800</v>
      </c>
      <c r="E358">
        <v>-723800</v>
      </c>
    </row>
    <row r="359" spans="1:5" x14ac:dyDescent="0.25">
      <c r="A359" s="32">
        <v>42871</v>
      </c>
      <c r="C359">
        <v>-91804</v>
      </c>
      <c r="E359">
        <v>-91804</v>
      </c>
    </row>
    <row r="360" spans="1:5" x14ac:dyDescent="0.25">
      <c r="A360" s="32">
        <v>43289</v>
      </c>
      <c r="C360">
        <v>-68762</v>
      </c>
      <c r="E360">
        <v>-68762</v>
      </c>
    </row>
    <row r="361" spans="1:5" x14ac:dyDescent="0.25">
      <c r="A361" s="32">
        <v>43528</v>
      </c>
      <c r="C361">
        <v>-59600</v>
      </c>
      <c r="E361">
        <v>-59600</v>
      </c>
    </row>
    <row r="362" spans="1:5" x14ac:dyDescent="0.25">
      <c r="A362" s="32">
        <v>44596</v>
      </c>
      <c r="C362">
        <v>-18382432</v>
      </c>
      <c r="E362">
        <v>-18382432</v>
      </c>
    </row>
    <row r="363" spans="1:5" x14ac:dyDescent="0.25">
      <c r="A363" s="32">
        <v>47873</v>
      </c>
      <c r="C363">
        <v>-29925583</v>
      </c>
      <c r="E363">
        <v>-29925583</v>
      </c>
    </row>
    <row r="364" spans="1:5" x14ac:dyDescent="0.25">
      <c r="A364" s="32">
        <v>47886</v>
      </c>
      <c r="C364">
        <v>-5916305</v>
      </c>
      <c r="E364">
        <v>-5916305</v>
      </c>
    </row>
    <row r="365" spans="1:5" x14ac:dyDescent="0.25">
      <c r="A365" s="32">
        <v>50751</v>
      </c>
      <c r="C365">
        <v>-32966667</v>
      </c>
      <c r="E365">
        <v>-32966667</v>
      </c>
    </row>
    <row r="366" spans="1:5" x14ac:dyDescent="0.25">
      <c r="A366" s="32">
        <v>50767</v>
      </c>
      <c r="C366">
        <v>-7297277</v>
      </c>
      <c r="E366">
        <v>-7297277</v>
      </c>
    </row>
    <row r="367" spans="1:5" x14ac:dyDescent="0.25">
      <c r="A367" s="32">
        <v>52705</v>
      </c>
      <c r="C367">
        <v>-31105900</v>
      </c>
      <c r="E367">
        <v>-31105900</v>
      </c>
    </row>
    <row r="368" spans="1:5" x14ac:dyDescent="0.25">
      <c r="A368" s="32">
        <v>52709</v>
      </c>
      <c r="C368">
        <v>-6343368</v>
      </c>
      <c r="E368">
        <v>-6343368</v>
      </c>
    </row>
    <row r="369" spans="1:5" x14ac:dyDescent="0.25">
      <c r="A369" s="32">
        <v>55255</v>
      </c>
      <c r="C369">
        <v>-32966667</v>
      </c>
      <c r="E369">
        <v>-32966667</v>
      </c>
    </row>
    <row r="370" spans="1:5" x14ac:dyDescent="0.25">
      <c r="A370" s="32">
        <v>55257</v>
      </c>
      <c r="C370">
        <v>-7052228</v>
      </c>
      <c r="E370">
        <v>-7052228</v>
      </c>
    </row>
    <row r="371" spans="1:5" x14ac:dyDescent="0.25">
      <c r="A371" s="32">
        <v>58400</v>
      </c>
      <c r="C371">
        <v>-33670624</v>
      </c>
      <c r="E371">
        <v>-33670624</v>
      </c>
    </row>
    <row r="372" spans="1:5" x14ac:dyDescent="0.25">
      <c r="A372" s="32">
        <v>58401</v>
      </c>
      <c r="C372">
        <v>-36066290</v>
      </c>
      <c r="E372">
        <v>-36066290</v>
      </c>
    </row>
    <row r="373" spans="1:5" x14ac:dyDescent="0.25">
      <c r="A373" s="32">
        <v>61032</v>
      </c>
      <c r="C373">
        <v>-33928380</v>
      </c>
      <c r="E373">
        <v>-33928380</v>
      </c>
    </row>
    <row r="374" spans="1:5" x14ac:dyDescent="0.25">
      <c r="A374" s="32">
        <v>66513</v>
      </c>
      <c r="C374">
        <v>-36461085</v>
      </c>
      <c r="E374">
        <v>-36461085</v>
      </c>
    </row>
    <row r="375" spans="1:5" x14ac:dyDescent="0.25">
      <c r="A375" s="32">
        <v>66514</v>
      </c>
      <c r="C375">
        <v>-26137478</v>
      </c>
      <c r="E375">
        <v>-26137478</v>
      </c>
    </row>
    <row r="376" spans="1:5" x14ac:dyDescent="0.25">
      <c r="A376" s="32">
        <v>73341</v>
      </c>
      <c r="C376">
        <v>-38751284</v>
      </c>
      <c r="E376">
        <v>-38751284</v>
      </c>
    </row>
    <row r="377" spans="1:5" x14ac:dyDescent="0.25">
      <c r="A377" s="32">
        <v>73426</v>
      </c>
      <c r="C377">
        <v>-24607038</v>
      </c>
      <c r="E377">
        <v>-24607038</v>
      </c>
    </row>
    <row r="378" spans="1:5" x14ac:dyDescent="0.25">
      <c r="A378" s="32">
        <v>76789</v>
      </c>
      <c r="C378">
        <v>-15809791</v>
      </c>
      <c r="E378">
        <v>-15809791</v>
      </c>
    </row>
    <row r="379" spans="1:5" x14ac:dyDescent="0.25">
      <c r="A379" s="32">
        <v>76790</v>
      </c>
      <c r="C379">
        <v>-25698649</v>
      </c>
      <c r="E379">
        <v>-25698649</v>
      </c>
    </row>
    <row r="380" spans="1:5" x14ac:dyDescent="0.25">
      <c r="A380" s="32">
        <v>80670</v>
      </c>
      <c r="C380">
        <v>-23245380</v>
      </c>
      <c r="E380">
        <v>-23245380</v>
      </c>
    </row>
    <row r="381" spans="1:5" x14ac:dyDescent="0.25">
      <c r="A381" s="32">
        <v>84340</v>
      </c>
      <c r="C381">
        <v>-40890777</v>
      </c>
      <c r="E381">
        <v>-40890777</v>
      </c>
    </row>
    <row r="382" spans="1:5" x14ac:dyDescent="0.25">
      <c r="A382" s="32">
        <v>84630</v>
      </c>
      <c r="C382">
        <v>-4328324</v>
      </c>
      <c r="E382">
        <v>-4328324</v>
      </c>
    </row>
    <row r="383" spans="1:5" x14ac:dyDescent="0.25">
      <c r="A383" s="32">
        <v>14748921882</v>
      </c>
      <c r="C383">
        <v>13068522</v>
      </c>
      <c r="E383">
        <v>13068522</v>
      </c>
    </row>
    <row r="384" spans="1:5" x14ac:dyDescent="0.25">
      <c r="A384" s="32" t="s">
        <v>406</v>
      </c>
      <c r="C384">
        <v>-122666</v>
      </c>
      <c r="E384">
        <v>-122666</v>
      </c>
    </row>
    <row r="385" spans="1:5" x14ac:dyDescent="0.25">
      <c r="A385" s="32" t="s">
        <v>407</v>
      </c>
      <c r="C385">
        <v>-197675</v>
      </c>
      <c r="E385">
        <v>-197675</v>
      </c>
    </row>
    <row r="386" spans="1:5" x14ac:dyDescent="0.25">
      <c r="A386" s="32" t="s">
        <v>408</v>
      </c>
      <c r="C386">
        <v>-504089</v>
      </c>
      <c r="E386">
        <v>-504089</v>
      </c>
    </row>
    <row r="387" spans="1:5" x14ac:dyDescent="0.25">
      <c r="A387" s="32" t="s">
        <v>409</v>
      </c>
      <c r="C387">
        <v>-58034</v>
      </c>
      <c r="E387">
        <v>-58034</v>
      </c>
    </row>
    <row r="388" spans="1:5" x14ac:dyDescent="0.25">
      <c r="A388" s="32" t="s">
        <v>410</v>
      </c>
      <c r="C388">
        <v>-138600</v>
      </c>
      <c r="E388">
        <v>-138600</v>
      </c>
    </row>
    <row r="389" spans="1:5" x14ac:dyDescent="0.25">
      <c r="A389" s="32" t="s">
        <v>411</v>
      </c>
      <c r="C389">
        <v>-63643</v>
      </c>
      <c r="E389">
        <v>-63643</v>
      </c>
    </row>
    <row r="390" spans="1:5" x14ac:dyDescent="0.25">
      <c r="A390" s="32" t="s">
        <v>400</v>
      </c>
      <c r="C390">
        <v>-57600</v>
      </c>
      <c r="E390">
        <v>-57600</v>
      </c>
    </row>
    <row r="391" spans="1:5" x14ac:dyDescent="0.25">
      <c r="A391" s="32" t="s">
        <v>401</v>
      </c>
      <c r="C391">
        <v>-144506</v>
      </c>
      <c r="E391">
        <v>-144506</v>
      </c>
    </row>
    <row r="392" spans="1:5" x14ac:dyDescent="0.25">
      <c r="A392" s="32" t="s">
        <v>2553</v>
      </c>
      <c r="C392">
        <v>-18774935</v>
      </c>
      <c r="E392">
        <v>-18774935</v>
      </c>
    </row>
    <row r="393" spans="1:5" x14ac:dyDescent="0.25">
      <c r="A393" s="32" t="s">
        <v>2558</v>
      </c>
      <c r="C393">
        <v>-6136691</v>
      </c>
      <c r="E393">
        <v>-6136691</v>
      </c>
    </row>
    <row r="394" spans="1:5" x14ac:dyDescent="0.25">
      <c r="A394" s="32" t="s">
        <v>402</v>
      </c>
      <c r="C394">
        <v>-122585</v>
      </c>
      <c r="E394">
        <v>-122585</v>
      </c>
    </row>
    <row r="395" spans="1:5" x14ac:dyDescent="0.25">
      <c r="A395" s="32" t="s">
        <v>403</v>
      </c>
      <c r="C395">
        <v>-57600</v>
      </c>
      <c r="E395">
        <v>-57600</v>
      </c>
    </row>
    <row r="396" spans="1:5" x14ac:dyDescent="0.25">
      <c r="A396" s="32" t="s">
        <v>404</v>
      </c>
      <c r="C396">
        <v>-58266</v>
      </c>
      <c r="E396">
        <v>-58266</v>
      </c>
    </row>
    <row r="397" spans="1:5" x14ac:dyDescent="0.25">
      <c r="A397" s="32" t="s">
        <v>394</v>
      </c>
      <c r="C397">
        <v>-57600</v>
      </c>
      <c r="E397">
        <v>-57600</v>
      </c>
    </row>
    <row r="398" spans="1:5" x14ac:dyDescent="0.25">
      <c r="A398" s="32" t="s">
        <v>395</v>
      </c>
      <c r="C398">
        <v>-304946</v>
      </c>
      <c r="E398">
        <v>-304946</v>
      </c>
    </row>
    <row r="399" spans="1:5" x14ac:dyDescent="0.25">
      <c r="A399" s="32" t="s">
        <v>186</v>
      </c>
      <c r="C399">
        <v>-793706</v>
      </c>
      <c r="E399">
        <v>-793706</v>
      </c>
    </row>
    <row r="400" spans="1:5" x14ac:dyDescent="0.25">
      <c r="A400" s="32" t="s">
        <v>187</v>
      </c>
      <c r="C400">
        <v>-111800</v>
      </c>
      <c r="E400">
        <v>-111800</v>
      </c>
    </row>
    <row r="401" spans="1:5" x14ac:dyDescent="0.25">
      <c r="A401" s="32" t="s">
        <v>396</v>
      </c>
      <c r="C401">
        <v>-58266</v>
      </c>
      <c r="E401">
        <v>-58266</v>
      </c>
    </row>
    <row r="402" spans="1:5" x14ac:dyDescent="0.25">
      <c r="A402" s="32" t="s">
        <v>397</v>
      </c>
      <c r="C402">
        <v>-132851</v>
      </c>
      <c r="E402">
        <v>-132851</v>
      </c>
    </row>
    <row r="403" spans="1:5" x14ac:dyDescent="0.25">
      <c r="A403" s="32" t="s">
        <v>398</v>
      </c>
      <c r="C403">
        <v>-57600</v>
      </c>
      <c r="E403">
        <v>-57600</v>
      </c>
    </row>
    <row r="404" spans="1:5" x14ac:dyDescent="0.25">
      <c r="A404" s="32" t="s">
        <v>388</v>
      </c>
      <c r="C404">
        <v>-289220</v>
      </c>
      <c r="E404">
        <v>-289220</v>
      </c>
    </row>
    <row r="405" spans="1:5" x14ac:dyDescent="0.25">
      <c r="A405" s="32" t="s">
        <v>389</v>
      </c>
      <c r="C405">
        <v>-360281</v>
      </c>
      <c r="E405">
        <v>-360281</v>
      </c>
    </row>
    <row r="406" spans="1:5" x14ac:dyDescent="0.25">
      <c r="A406" s="32" t="s">
        <v>390</v>
      </c>
      <c r="C406">
        <v>-176466</v>
      </c>
      <c r="E406">
        <v>-176466</v>
      </c>
    </row>
    <row r="407" spans="1:5" x14ac:dyDescent="0.25">
      <c r="A407" s="32" t="s">
        <v>391</v>
      </c>
      <c r="C407">
        <v>-86850</v>
      </c>
      <c r="E407">
        <v>-86850</v>
      </c>
    </row>
    <row r="408" spans="1:5" x14ac:dyDescent="0.25">
      <c r="A408" s="32" t="s">
        <v>392</v>
      </c>
      <c r="C408">
        <v>-57600</v>
      </c>
      <c r="E408">
        <v>-57600</v>
      </c>
    </row>
    <row r="409" spans="1:5" x14ac:dyDescent="0.25">
      <c r="A409" s="32" t="s">
        <v>393</v>
      </c>
      <c r="C409">
        <v>-1372074</v>
      </c>
      <c r="E409">
        <v>-1372074</v>
      </c>
    </row>
    <row r="410" spans="1:5" x14ac:dyDescent="0.25">
      <c r="A410" s="32" t="s">
        <v>382</v>
      </c>
      <c r="C410">
        <v>-212900</v>
      </c>
      <c r="E410">
        <v>-212900</v>
      </c>
    </row>
    <row r="411" spans="1:5" x14ac:dyDescent="0.25">
      <c r="A411" s="32" t="s">
        <v>189</v>
      </c>
      <c r="C411">
        <v>-182957</v>
      </c>
      <c r="E411">
        <v>-182957</v>
      </c>
    </row>
    <row r="412" spans="1:5" x14ac:dyDescent="0.25">
      <c r="A412" s="32" t="s">
        <v>383</v>
      </c>
      <c r="C412">
        <v>-340208</v>
      </c>
      <c r="E412">
        <v>-340208</v>
      </c>
    </row>
    <row r="413" spans="1:5" x14ac:dyDescent="0.25">
      <c r="A413" s="32" t="s">
        <v>385</v>
      </c>
      <c r="C413">
        <v>-198321</v>
      </c>
      <c r="E413">
        <v>-198321</v>
      </c>
    </row>
    <row r="414" spans="1:5" x14ac:dyDescent="0.25">
      <c r="A414" s="32" t="s">
        <v>386</v>
      </c>
      <c r="C414">
        <v>-101711</v>
      </c>
      <c r="E414">
        <v>-101711</v>
      </c>
    </row>
    <row r="415" spans="1:5" x14ac:dyDescent="0.25">
      <c r="A415" s="32" t="s">
        <v>387</v>
      </c>
      <c r="C415">
        <v>-57600</v>
      </c>
      <c r="E415">
        <v>-57600</v>
      </c>
    </row>
    <row r="416" spans="1:5" x14ac:dyDescent="0.25">
      <c r="A416" s="32" t="s">
        <v>2287</v>
      </c>
      <c r="C416">
        <v>-4275815</v>
      </c>
      <c r="E416">
        <v>-4275815</v>
      </c>
    </row>
    <row r="417" spans="1:5" x14ac:dyDescent="0.25">
      <c r="A417" s="32" t="s">
        <v>446</v>
      </c>
      <c r="C417">
        <v>-4887765</v>
      </c>
      <c r="E417">
        <v>-4887765</v>
      </c>
    </row>
    <row r="418" spans="1:5" x14ac:dyDescent="0.25">
      <c r="A418" s="32" t="s">
        <v>2299</v>
      </c>
      <c r="C418">
        <v>-5808300</v>
      </c>
      <c r="E418">
        <v>-5808300</v>
      </c>
    </row>
    <row r="419" spans="1:5" x14ac:dyDescent="0.25">
      <c r="A419" s="32" t="s">
        <v>447</v>
      </c>
      <c r="C419">
        <v>-4689050</v>
      </c>
      <c r="E419">
        <v>-4689050</v>
      </c>
    </row>
    <row r="420" spans="1:5" x14ac:dyDescent="0.25">
      <c r="A420" s="32" t="s">
        <v>2303</v>
      </c>
      <c r="C420">
        <v>-6324326</v>
      </c>
      <c r="E420">
        <v>-6324326</v>
      </c>
    </row>
    <row r="421" spans="1:5" x14ac:dyDescent="0.25">
      <c r="A421" s="32" t="s">
        <v>448</v>
      </c>
      <c r="C421">
        <v>-5332691</v>
      </c>
      <c r="E421">
        <v>-5332691</v>
      </c>
    </row>
    <row r="422" spans="1:5" x14ac:dyDescent="0.25">
      <c r="A422" s="32" t="s">
        <v>476</v>
      </c>
      <c r="C422">
        <v>-15180845</v>
      </c>
      <c r="E422">
        <v>-15180845</v>
      </c>
    </row>
    <row r="423" spans="1:5" x14ac:dyDescent="0.25">
      <c r="A423" s="32" t="s">
        <v>2315</v>
      </c>
      <c r="C423">
        <v>-11643210</v>
      </c>
      <c r="E423">
        <v>-11643210</v>
      </c>
    </row>
    <row r="424" spans="1:5" x14ac:dyDescent="0.25">
      <c r="A424" s="32" t="s">
        <v>2327</v>
      </c>
      <c r="C424">
        <v>-11266602</v>
      </c>
      <c r="E424">
        <v>-11266602</v>
      </c>
    </row>
    <row r="425" spans="1:5" x14ac:dyDescent="0.25">
      <c r="A425" s="32" t="s">
        <v>449</v>
      </c>
      <c r="C425">
        <v>-9392116</v>
      </c>
      <c r="E425">
        <v>-9392116</v>
      </c>
    </row>
    <row r="426" spans="1:5" x14ac:dyDescent="0.25">
      <c r="A426" s="32" t="s">
        <v>477</v>
      </c>
      <c r="C426">
        <v>-11887065</v>
      </c>
      <c r="E426">
        <v>-11887065</v>
      </c>
    </row>
    <row r="427" spans="1:5" x14ac:dyDescent="0.25">
      <c r="A427" s="32" t="s">
        <v>450</v>
      </c>
      <c r="C427">
        <v>-9397480</v>
      </c>
      <c r="E427">
        <v>-9397480</v>
      </c>
    </row>
    <row r="428" spans="1:5" x14ac:dyDescent="0.25">
      <c r="A428" s="32" t="s">
        <v>2342</v>
      </c>
      <c r="C428">
        <v>-10965610</v>
      </c>
      <c r="E428">
        <v>-10965610</v>
      </c>
    </row>
    <row r="429" spans="1:5" x14ac:dyDescent="0.25">
      <c r="A429" s="32" t="s">
        <v>2336</v>
      </c>
      <c r="C429">
        <v>-9630380</v>
      </c>
      <c r="E429">
        <v>-9630380</v>
      </c>
    </row>
    <row r="430" spans="1:5" x14ac:dyDescent="0.25">
      <c r="A430" s="32" t="s">
        <v>478</v>
      </c>
      <c r="C430">
        <v>-11711397</v>
      </c>
      <c r="E430">
        <v>-11711397</v>
      </c>
    </row>
    <row r="431" spans="1:5" x14ac:dyDescent="0.25">
      <c r="A431" s="32" t="s">
        <v>439</v>
      </c>
      <c r="C431">
        <v>-12382757</v>
      </c>
      <c r="E431">
        <v>-12382757</v>
      </c>
    </row>
    <row r="432" spans="1:5" x14ac:dyDescent="0.25">
      <c r="A432" s="32" t="s">
        <v>440</v>
      </c>
      <c r="C432">
        <v>-747126</v>
      </c>
      <c r="E432">
        <v>-747126</v>
      </c>
    </row>
    <row r="433" spans="1:5" x14ac:dyDescent="0.25">
      <c r="A433" s="32" t="s">
        <v>451</v>
      </c>
      <c r="C433">
        <v>-789955</v>
      </c>
      <c r="E433">
        <v>-789955</v>
      </c>
    </row>
    <row r="434" spans="1:5" x14ac:dyDescent="0.25">
      <c r="A434" s="32" t="s">
        <v>458</v>
      </c>
      <c r="C434">
        <v>-642153</v>
      </c>
      <c r="E434">
        <v>-642153</v>
      </c>
    </row>
    <row r="435" spans="1:5" x14ac:dyDescent="0.25">
      <c r="A435" s="32" t="s">
        <v>452</v>
      </c>
      <c r="C435">
        <v>-678965</v>
      </c>
      <c r="E435">
        <v>-678965</v>
      </c>
    </row>
    <row r="436" spans="1:5" x14ac:dyDescent="0.25">
      <c r="A436" s="32" t="s">
        <v>2359</v>
      </c>
      <c r="C436">
        <v>-12227154</v>
      </c>
      <c r="E436">
        <v>-12227154</v>
      </c>
    </row>
    <row r="437" spans="1:5" x14ac:dyDescent="0.25">
      <c r="A437" s="32" t="s">
        <v>441</v>
      </c>
      <c r="C437">
        <v>-10833960</v>
      </c>
      <c r="E437">
        <v>-10833960</v>
      </c>
    </row>
    <row r="438" spans="1:5" x14ac:dyDescent="0.25">
      <c r="A438" s="32" t="s">
        <v>479</v>
      </c>
      <c r="C438">
        <v>-908873</v>
      </c>
      <c r="E438">
        <v>-908873</v>
      </c>
    </row>
    <row r="439" spans="1:5" x14ac:dyDescent="0.25">
      <c r="A439" s="32" t="s">
        <v>453</v>
      </c>
      <c r="C439">
        <v>-859596</v>
      </c>
      <c r="E439">
        <v>-859596</v>
      </c>
    </row>
    <row r="440" spans="1:5" x14ac:dyDescent="0.25">
      <c r="A440" s="32" t="s">
        <v>2370</v>
      </c>
      <c r="C440">
        <v>-11456195</v>
      </c>
      <c r="E440">
        <v>-11456195</v>
      </c>
    </row>
    <row r="441" spans="1:5" x14ac:dyDescent="0.25">
      <c r="A441" s="32" t="s">
        <v>2376</v>
      </c>
      <c r="C441">
        <v>-10084214</v>
      </c>
      <c r="E441">
        <v>-10084214</v>
      </c>
    </row>
    <row r="442" spans="1:5" x14ac:dyDescent="0.25">
      <c r="A442" s="32" t="s">
        <v>459</v>
      </c>
      <c r="C442">
        <v>-1333043</v>
      </c>
      <c r="E442">
        <v>-1333043</v>
      </c>
    </row>
    <row r="443" spans="1:5" x14ac:dyDescent="0.25">
      <c r="A443" s="32" t="s">
        <v>454</v>
      </c>
      <c r="C443">
        <v>-1409461</v>
      </c>
      <c r="E443">
        <v>-1409461</v>
      </c>
    </row>
    <row r="444" spans="1:5" x14ac:dyDescent="0.25">
      <c r="A444" s="32" t="s">
        <v>480</v>
      </c>
      <c r="C444">
        <v>-14594392</v>
      </c>
      <c r="E444">
        <v>-14594392</v>
      </c>
    </row>
    <row r="445" spans="1:5" x14ac:dyDescent="0.25">
      <c r="A445" s="32" t="s">
        <v>442</v>
      </c>
      <c r="C445">
        <v>-11944181</v>
      </c>
      <c r="E445">
        <v>-11944181</v>
      </c>
    </row>
    <row r="446" spans="1:5" x14ac:dyDescent="0.25">
      <c r="A446" s="32" t="s">
        <v>469</v>
      </c>
      <c r="C446">
        <v>-15171473</v>
      </c>
      <c r="E446">
        <v>-15171473</v>
      </c>
    </row>
    <row r="447" spans="1:5" x14ac:dyDescent="0.25">
      <c r="A447" s="32" t="s">
        <v>443</v>
      </c>
      <c r="C447">
        <v>-13764682</v>
      </c>
      <c r="E447">
        <v>-13764682</v>
      </c>
    </row>
    <row r="448" spans="1:5" x14ac:dyDescent="0.25">
      <c r="A448" s="32" t="s">
        <v>2398</v>
      </c>
      <c r="C448">
        <v>-14310002</v>
      </c>
      <c r="E448">
        <v>-14310002</v>
      </c>
    </row>
    <row r="449" spans="1:5" x14ac:dyDescent="0.25">
      <c r="A449" s="32" t="s">
        <v>2403</v>
      </c>
      <c r="C449">
        <v>-12793196</v>
      </c>
      <c r="E449">
        <v>-12793196</v>
      </c>
    </row>
    <row r="450" spans="1:5" x14ac:dyDescent="0.25">
      <c r="A450" s="32" t="s">
        <v>470</v>
      </c>
      <c r="C450">
        <v>-15135589</v>
      </c>
      <c r="E450">
        <v>-15135589</v>
      </c>
    </row>
    <row r="451" spans="1:5" x14ac:dyDescent="0.25">
      <c r="A451" s="32" t="s">
        <v>444</v>
      </c>
      <c r="C451">
        <v>-13518668</v>
      </c>
      <c r="E451">
        <v>-13518668</v>
      </c>
    </row>
    <row r="452" spans="1:5" x14ac:dyDescent="0.25">
      <c r="A452" s="32" t="s">
        <v>2420</v>
      </c>
      <c r="C452">
        <v>-14074349</v>
      </c>
      <c r="E452">
        <v>-14074349</v>
      </c>
    </row>
    <row r="453" spans="1:5" x14ac:dyDescent="0.25">
      <c r="A453" s="32" t="s">
        <v>433</v>
      </c>
      <c r="C453">
        <v>-13215987</v>
      </c>
      <c r="E453">
        <v>-13215987</v>
      </c>
    </row>
    <row r="454" spans="1:5" x14ac:dyDescent="0.25">
      <c r="A454" s="32" t="s">
        <v>471</v>
      </c>
      <c r="C454">
        <v>-1068470</v>
      </c>
      <c r="E454">
        <v>-1068470</v>
      </c>
    </row>
    <row r="455" spans="1:5" x14ac:dyDescent="0.25">
      <c r="A455" s="32" t="s">
        <v>472</v>
      </c>
      <c r="C455">
        <v>-1129721</v>
      </c>
      <c r="E455">
        <v>-1129721</v>
      </c>
    </row>
    <row r="456" spans="1:5" x14ac:dyDescent="0.25">
      <c r="A456" s="32" t="s">
        <v>473</v>
      </c>
      <c r="C456">
        <v>-15160225</v>
      </c>
      <c r="E456">
        <v>-15160225</v>
      </c>
    </row>
    <row r="457" spans="1:5" x14ac:dyDescent="0.25">
      <c r="A457" s="32" t="s">
        <v>434</v>
      </c>
      <c r="C457">
        <v>-13026316</v>
      </c>
      <c r="E457">
        <v>-13026316</v>
      </c>
    </row>
    <row r="458" spans="1:5" x14ac:dyDescent="0.25">
      <c r="A458" s="32" t="s">
        <v>435</v>
      </c>
      <c r="C458">
        <v>-840920</v>
      </c>
      <c r="E458">
        <v>-840920</v>
      </c>
    </row>
    <row r="459" spans="1:5" x14ac:dyDescent="0.25">
      <c r="A459" s="32" t="s">
        <v>2280</v>
      </c>
      <c r="C459">
        <v>7019335</v>
      </c>
      <c r="E459">
        <v>7019335</v>
      </c>
    </row>
    <row r="460" spans="1:5" x14ac:dyDescent="0.25">
      <c r="A460" s="32" t="s">
        <v>463</v>
      </c>
      <c r="C460">
        <v>-14837274</v>
      </c>
      <c r="E460">
        <v>-14837274</v>
      </c>
    </row>
    <row r="461" spans="1:5" x14ac:dyDescent="0.25">
      <c r="A461" s="32" t="s">
        <v>2456</v>
      </c>
      <c r="C461">
        <v>-12374566</v>
      </c>
      <c r="E461">
        <v>-12374566</v>
      </c>
    </row>
    <row r="462" spans="1:5" x14ac:dyDescent="0.25">
      <c r="A462" s="32" t="s">
        <v>436</v>
      </c>
      <c r="C462">
        <v>-1155203</v>
      </c>
      <c r="E462">
        <v>-1155203</v>
      </c>
    </row>
    <row r="463" spans="1:5" x14ac:dyDescent="0.25">
      <c r="A463" s="32" t="s">
        <v>464</v>
      </c>
      <c r="C463">
        <v>-1092571</v>
      </c>
      <c r="E463">
        <v>-1092571</v>
      </c>
    </row>
    <row r="464" spans="1:5" x14ac:dyDescent="0.25">
      <c r="A464" s="32" t="s">
        <v>2430</v>
      </c>
      <c r="C464">
        <v>-16045261</v>
      </c>
      <c r="E464">
        <v>-16045261</v>
      </c>
    </row>
    <row r="465" spans="1:5" x14ac:dyDescent="0.25">
      <c r="A465" s="32" t="s">
        <v>437</v>
      </c>
      <c r="C465">
        <v>-13502536</v>
      </c>
      <c r="E465">
        <v>-13502536</v>
      </c>
    </row>
    <row r="466" spans="1:5" x14ac:dyDescent="0.25">
      <c r="A466" s="32" t="s">
        <v>466</v>
      </c>
      <c r="C466">
        <v>-1164873</v>
      </c>
      <c r="E466">
        <v>-1164873</v>
      </c>
    </row>
    <row r="467" spans="1:5" x14ac:dyDescent="0.25">
      <c r="A467" s="32" t="s">
        <v>438</v>
      </c>
      <c r="C467">
        <v>-1231650</v>
      </c>
      <c r="E467">
        <v>-1231650</v>
      </c>
    </row>
    <row r="468" spans="1:5" x14ac:dyDescent="0.25">
      <c r="A468" s="32" t="s">
        <v>430</v>
      </c>
      <c r="C468">
        <v>-17920370</v>
      </c>
      <c r="E468">
        <v>-17920370</v>
      </c>
    </row>
    <row r="469" spans="1:5" x14ac:dyDescent="0.25">
      <c r="A469" s="32" t="s">
        <v>467</v>
      </c>
      <c r="C469">
        <v>-16948775</v>
      </c>
      <c r="E469">
        <v>-16948775</v>
      </c>
    </row>
    <row r="470" spans="1:5" x14ac:dyDescent="0.25">
      <c r="A470" s="32" t="s">
        <v>460</v>
      </c>
      <c r="C470">
        <v>-1834734</v>
      </c>
      <c r="E470">
        <v>-1834734</v>
      </c>
    </row>
    <row r="471" spans="1:5" x14ac:dyDescent="0.25">
      <c r="A471" s="32" t="s">
        <v>2463</v>
      </c>
      <c r="C471">
        <v>-1735260</v>
      </c>
      <c r="E471">
        <v>-1735260</v>
      </c>
    </row>
    <row r="472" spans="1:5" x14ac:dyDescent="0.25">
      <c r="A472" s="32" t="s">
        <v>2492</v>
      </c>
      <c r="C472">
        <v>-11262879</v>
      </c>
      <c r="E472">
        <v>-11262879</v>
      </c>
    </row>
    <row r="473" spans="1:5" x14ac:dyDescent="0.25">
      <c r="A473" s="32" t="s">
        <v>461</v>
      </c>
      <c r="C473">
        <v>-2763562</v>
      </c>
      <c r="E473">
        <v>-2763562</v>
      </c>
    </row>
    <row r="474" spans="1:5" x14ac:dyDescent="0.25">
      <c r="A474" s="32" t="s">
        <v>423</v>
      </c>
      <c r="C474">
        <v>-99984</v>
      </c>
      <c r="E474">
        <v>-99984</v>
      </c>
    </row>
    <row r="475" spans="1:5" x14ac:dyDescent="0.25">
      <c r="A475" s="32" t="s">
        <v>2487</v>
      </c>
      <c r="C475">
        <v>-19603615</v>
      </c>
      <c r="E475">
        <v>-19603615</v>
      </c>
    </row>
    <row r="476" spans="1:5" x14ac:dyDescent="0.25">
      <c r="A476" s="32" t="s">
        <v>2485</v>
      </c>
      <c r="C476">
        <v>-11667937</v>
      </c>
      <c r="E476">
        <v>-11667937</v>
      </c>
    </row>
    <row r="477" spans="1:5" x14ac:dyDescent="0.25">
      <c r="A477" s="32" t="s">
        <v>462</v>
      </c>
      <c r="C477">
        <v>-1277344</v>
      </c>
      <c r="E477">
        <v>-1277344</v>
      </c>
    </row>
    <row r="478" spans="1:5" x14ac:dyDescent="0.25">
      <c r="A478" s="32" t="s">
        <v>2566</v>
      </c>
      <c r="C478">
        <v>-18944324</v>
      </c>
      <c r="E478">
        <v>-18944324</v>
      </c>
    </row>
    <row r="479" spans="1:5" x14ac:dyDescent="0.25">
      <c r="A479" s="32" t="s">
        <v>2564</v>
      </c>
      <c r="C479">
        <v>-9267214</v>
      </c>
      <c r="E479">
        <v>-9267214</v>
      </c>
    </row>
    <row r="480" spans="1:5" x14ac:dyDescent="0.25">
      <c r="A480" s="32" t="s">
        <v>2568</v>
      </c>
      <c r="C480">
        <v>-3197377</v>
      </c>
      <c r="E480">
        <v>-3197377</v>
      </c>
    </row>
    <row r="481" spans="1:5" x14ac:dyDescent="0.25">
      <c r="A481" s="32" t="s">
        <v>191</v>
      </c>
      <c r="C481">
        <v>-1159285</v>
      </c>
      <c r="E481">
        <v>-1159285</v>
      </c>
    </row>
    <row r="482" spans="1:5" x14ac:dyDescent="0.25">
      <c r="A482" s="32" t="s">
        <v>3248</v>
      </c>
      <c r="C482">
        <v>-18514793</v>
      </c>
      <c r="E482">
        <v>-18514793</v>
      </c>
    </row>
    <row r="483" spans="1:5" x14ac:dyDescent="0.25">
      <c r="A483" s="32" t="s">
        <v>2575</v>
      </c>
      <c r="C483">
        <v>-6766011</v>
      </c>
      <c r="E483">
        <v>-6766011</v>
      </c>
    </row>
    <row r="484" spans="1:5" x14ac:dyDescent="0.25">
      <c r="A484" s="32" t="s">
        <v>181</v>
      </c>
      <c r="C484">
        <v>-58257</v>
      </c>
      <c r="E484">
        <v>-58257</v>
      </c>
    </row>
    <row r="485" spans="1:5" x14ac:dyDescent="0.25">
      <c r="A485" s="32" t="s">
        <v>182</v>
      </c>
      <c r="C485">
        <v>-13462</v>
      </c>
      <c r="E485">
        <v>-13462</v>
      </c>
    </row>
    <row r="486" spans="1:5" x14ac:dyDescent="0.25">
      <c r="A486" s="32" t="s">
        <v>183</v>
      </c>
      <c r="C486">
        <v>-310386</v>
      </c>
      <c r="E486">
        <v>-310386</v>
      </c>
    </row>
    <row r="487" spans="1:5" x14ac:dyDescent="0.25">
      <c r="A487" s="32" t="s">
        <v>2590</v>
      </c>
      <c r="C487">
        <v>-4429073</v>
      </c>
      <c r="E487">
        <v>-4429073</v>
      </c>
    </row>
    <row r="488" spans="1:5" x14ac:dyDescent="0.25">
      <c r="A488" s="32" t="s">
        <v>352</v>
      </c>
      <c r="C488">
        <v>-57600</v>
      </c>
      <c r="E488">
        <v>-57600</v>
      </c>
    </row>
    <row r="489" spans="1:5" x14ac:dyDescent="0.25">
      <c r="A489" s="32" t="s">
        <v>353</v>
      </c>
      <c r="C489">
        <v>-107613</v>
      </c>
      <c r="E489">
        <v>-107613</v>
      </c>
    </row>
    <row r="490" spans="1:5" x14ac:dyDescent="0.25">
      <c r="A490" s="32" t="s">
        <v>354</v>
      </c>
      <c r="C490">
        <v>-57600</v>
      </c>
      <c r="E490">
        <v>-57600</v>
      </c>
    </row>
    <row r="491" spans="1:5" x14ac:dyDescent="0.25">
      <c r="A491" s="32" t="s">
        <v>356</v>
      </c>
      <c r="C491">
        <v>-95700</v>
      </c>
      <c r="E491">
        <v>-95700</v>
      </c>
    </row>
    <row r="492" spans="1:5" x14ac:dyDescent="0.25">
      <c r="A492" s="32" t="s">
        <v>357</v>
      </c>
      <c r="C492">
        <v>-206992</v>
      </c>
      <c r="E492">
        <v>-206992</v>
      </c>
    </row>
    <row r="493" spans="1:5" x14ac:dyDescent="0.25">
      <c r="A493" s="32" t="s">
        <v>346</v>
      </c>
      <c r="C493">
        <v>-107000</v>
      </c>
      <c r="E493">
        <v>-107000</v>
      </c>
    </row>
    <row r="494" spans="1:5" x14ac:dyDescent="0.25">
      <c r="A494" s="32" t="s">
        <v>172</v>
      </c>
      <c r="C494">
        <v>-57600</v>
      </c>
      <c r="E494">
        <v>-57600</v>
      </c>
    </row>
    <row r="495" spans="1:5" x14ac:dyDescent="0.25">
      <c r="A495" s="32" t="s">
        <v>347</v>
      </c>
      <c r="C495">
        <v>-104697</v>
      </c>
      <c r="E495">
        <v>-104697</v>
      </c>
    </row>
    <row r="496" spans="1:5" x14ac:dyDescent="0.25">
      <c r="A496" s="32" t="s">
        <v>348</v>
      </c>
      <c r="C496">
        <v>-634412</v>
      </c>
      <c r="E496">
        <v>-634412</v>
      </c>
    </row>
    <row r="497" spans="1:5" x14ac:dyDescent="0.25">
      <c r="A497" s="32" t="s">
        <v>349</v>
      </c>
      <c r="C497">
        <v>-57600</v>
      </c>
      <c r="E497">
        <v>-57600</v>
      </c>
    </row>
    <row r="498" spans="1:5" x14ac:dyDescent="0.25">
      <c r="A498" s="32" t="s">
        <v>340</v>
      </c>
      <c r="C498">
        <v>-210466</v>
      </c>
      <c r="E498">
        <v>-210466</v>
      </c>
    </row>
    <row r="499" spans="1:5" x14ac:dyDescent="0.25">
      <c r="A499" s="32" t="s">
        <v>2580</v>
      </c>
      <c r="C499">
        <v>-18328146</v>
      </c>
      <c r="E499">
        <v>-18328146</v>
      </c>
    </row>
    <row r="500" spans="1:5" x14ac:dyDescent="0.25">
      <c r="A500" s="32" t="s">
        <v>2585</v>
      </c>
      <c r="C500">
        <v>-7897881</v>
      </c>
      <c r="E500">
        <v>-7897881</v>
      </c>
    </row>
    <row r="501" spans="1:5" x14ac:dyDescent="0.25">
      <c r="A501" s="32" t="s">
        <v>174</v>
      </c>
      <c r="C501">
        <v>-58249</v>
      </c>
      <c r="E501">
        <v>-58249</v>
      </c>
    </row>
    <row r="502" spans="1:5" x14ac:dyDescent="0.25">
      <c r="A502" s="32" t="s">
        <v>342</v>
      </c>
      <c r="C502">
        <v>-212896</v>
      </c>
      <c r="E502">
        <v>-212896</v>
      </c>
    </row>
    <row r="503" spans="1:5" x14ac:dyDescent="0.25">
      <c r="A503" s="32" t="s">
        <v>175</v>
      </c>
      <c r="C503">
        <v>-276500</v>
      </c>
      <c r="E503">
        <v>-276500</v>
      </c>
    </row>
    <row r="504" spans="1:5" x14ac:dyDescent="0.25">
      <c r="A504" s="32" t="s">
        <v>343</v>
      </c>
      <c r="C504">
        <v>-57600</v>
      </c>
      <c r="E504">
        <v>-57600</v>
      </c>
    </row>
    <row r="505" spans="1:5" x14ac:dyDescent="0.25">
      <c r="A505" s="32" t="s">
        <v>344</v>
      </c>
      <c r="C505">
        <v>-236134</v>
      </c>
      <c r="E505">
        <v>-236134</v>
      </c>
    </row>
    <row r="506" spans="1:5" x14ac:dyDescent="0.25">
      <c r="A506" s="32" t="s">
        <v>345</v>
      </c>
      <c r="C506">
        <v>-57600</v>
      </c>
      <c r="E506">
        <v>-57600</v>
      </c>
    </row>
    <row r="507" spans="1:5" x14ac:dyDescent="0.25">
      <c r="A507" s="32" t="s">
        <v>334</v>
      </c>
      <c r="C507">
        <v>-260184</v>
      </c>
      <c r="E507">
        <v>-260184</v>
      </c>
    </row>
    <row r="508" spans="1:5" x14ac:dyDescent="0.25">
      <c r="A508" s="32" t="s">
        <v>336</v>
      </c>
      <c r="C508">
        <v>-81900</v>
      </c>
      <c r="E508">
        <v>-81900</v>
      </c>
    </row>
    <row r="509" spans="1:5" x14ac:dyDescent="0.25">
      <c r="A509" s="32" t="s">
        <v>337</v>
      </c>
      <c r="C509">
        <v>-438596</v>
      </c>
      <c r="E509">
        <v>-438596</v>
      </c>
    </row>
    <row r="510" spans="1:5" x14ac:dyDescent="0.25">
      <c r="A510" s="32" t="s">
        <v>338</v>
      </c>
      <c r="C510">
        <v>-122000</v>
      </c>
      <c r="E510">
        <v>-122000</v>
      </c>
    </row>
    <row r="511" spans="1:5" x14ac:dyDescent="0.25">
      <c r="A511" s="32" t="s">
        <v>328</v>
      </c>
      <c r="C511">
        <v>-122257</v>
      </c>
      <c r="E511">
        <v>-122257</v>
      </c>
    </row>
    <row r="512" spans="1:5" x14ac:dyDescent="0.25">
      <c r="A512" s="32" t="s">
        <v>329</v>
      </c>
      <c r="C512">
        <v>-248968</v>
      </c>
      <c r="E512">
        <v>-248968</v>
      </c>
    </row>
    <row r="513" spans="1:5" x14ac:dyDescent="0.25">
      <c r="A513" s="32" t="s">
        <v>330</v>
      </c>
      <c r="C513">
        <v>-57600</v>
      </c>
      <c r="E513">
        <v>-57600</v>
      </c>
    </row>
    <row r="514" spans="1:5" x14ac:dyDescent="0.25">
      <c r="A514" s="32" t="s">
        <v>331</v>
      </c>
      <c r="C514">
        <v>-745975</v>
      </c>
      <c r="E514">
        <v>-745975</v>
      </c>
    </row>
    <row r="515" spans="1:5" x14ac:dyDescent="0.25">
      <c r="A515" s="32" t="s">
        <v>432</v>
      </c>
      <c r="C515">
        <v>-6030234</v>
      </c>
      <c r="E515">
        <v>-6030234</v>
      </c>
    </row>
    <row r="516" spans="1:5" x14ac:dyDescent="0.25">
      <c r="A516" s="32" t="s">
        <v>332</v>
      </c>
      <c r="C516">
        <v>-132540</v>
      </c>
      <c r="E516">
        <v>-132540</v>
      </c>
    </row>
    <row r="517" spans="1:5" x14ac:dyDescent="0.25">
      <c r="A517" s="32" t="s">
        <v>333</v>
      </c>
      <c r="C517">
        <v>-254200</v>
      </c>
      <c r="E517">
        <v>-254200</v>
      </c>
    </row>
    <row r="518" spans="1:5" x14ac:dyDescent="0.25">
      <c r="A518" s="32" t="s">
        <v>322</v>
      </c>
      <c r="C518">
        <v>-59711</v>
      </c>
      <c r="E518">
        <v>-59711</v>
      </c>
    </row>
    <row r="519" spans="1:5" x14ac:dyDescent="0.25">
      <c r="A519" s="32" t="s">
        <v>323</v>
      </c>
      <c r="C519">
        <v>-138531</v>
      </c>
      <c r="E519">
        <v>-138531</v>
      </c>
    </row>
    <row r="520" spans="1:5" x14ac:dyDescent="0.25">
      <c r="A520" s="32" t="s">
        <v>324</v>
      </c>
      <c r="C520">
        <v>-60386</v>
      </c>
      <c r="E520">
        <v>-60386</v>
      </c>
    </row>
    <row r="521" spans="1:5" x14ac:dyDescent="0.25">
      <c r="A521" s="32" t="s">
        <v>325</v>
      </c>
      <c r="C521">
        <v>-58266</v>
      </c>
      <c r="E521">
        <v>-58266</v>
      </c>
    </row>
    <row r="522" spans="1:5" x14ac:dyDescent="0.25">
      <c r="A522" s="32" t="s">
        <v>326</v>
      </c>
      <c r="C522">
        <v>-274948</v>
      </c>
      <c r="E522">
        <v>-274948</v>
      </c>
    </row>
    <row r="523" spans="1:5" x14ac:dyDescent="0.25">
      <c r="A523" s="32" t="s">
        <v>327</v>
      </c>
      <c r="C523">
        <v>-193900</v>
      </c>
      <c r="E523">
        <v>-193900</v>
      </c>
    </row>
    <row r="524" spans="1:5" x14ac:dyDescent="0.25">
      <c r="A524" s="32" t="s">
        <v>316</v>
      </c>
      <c r="C524">
        <v>-60176</v>
      </c>
      <c r="E524">
        <v>-60176</v>
      </c>
    </row>
    <row r="525" spans="1:5" x14ac:dyDescent="0.25">
      <c r="A525" s="32" t="s">
        <v>317</v>
      </c>
      <c r="C525">
        <v>-225500</v>
      </c>
      <c r="E525">
        <v>-225500</v>
      </c>
    </row>
    <row r="526" spans="1:5" x14ac:dyDescent="0.25">
      <c r="A526" s="32" t="s">
        <v>318</v>
      </c>
      <c r="C526">
        <v>-57600</v>
      </c>
      <c r="E526">
        <v>-57600</v>
      </c>
    </row>
    <row r="527" spans="1:5" x14ac:dyDescent="0.25">
      <c r="A527" s="32" t="s">
        <v>319</v>
      </c>
      <c r="C527">
        <v>-282495</v>
      </c>
      <c r="E527">
        <v>-282495</v>
      </c>
    </row>
    <row r="528" spans="1:5" x14ac:dyDescent="0.25">
      <c r="A528" s="32" t="s">
        <v>320</v>
      </c>
      <c r="C528">
        <v>-107000</v>
      </c>
      <c r="E528">
        <v>-107000</v>
      </c>
    </row>
    <row r="529" spans="1:5" x14ac:dyDescent="0.25">
      <c r="A529" s="32" t="s">
        <v>321</v>
      </c>
      <c r="C529">
        <v>-267526</v>
      </c>
      <c r="E529">
        <v>-267526</v>
      </c>
    </row>
    <row r="530" spans="1:5" x14ac:dyDescent="0.25">
      <c r="A530" s="32" t="s">
        <v>310</v>
      </c>
      <c r="C530">
        <v>-122585</v>
      </c>
      <c r="E530">
        <v>-122585</v>
      </c>
    </row>
    <row r="531" spans="1:5" x14ac:dyDescent="0.25">
      <c r="A531" s="32" t="s">
        <v>311</v>
      </c>
      <c r="C531">
        <v>-149614</v>
      </c>
      <c r="E531">
        <v>-149614</v>
      </c>
    </row>
    <row r="532" spans="1:5" x14ac:dyDescent="0.25">
      <c r="A532" s="32" t="s">
        <v>312</v>
      </c>
      <c r="C532">
        <v>-57600</v>
      </c>
      <c r="E532">
        <v>-57600</v>
      </c>
    </row>
    <row r="533" spans="1:5" x14ac:dyDescent="0.25">
      <c r="A533" s="32" t="s">
        <v>314</v>
      </c>
      <c r="C533">
        <v>-59227</v>
      </c>
      <c r="E533">
        <v>-59227</v>
      </c>
    </row>
    <row r="534" spans="1:5" x14ac:dyDescent="0.25">
      <c r="A534" s="32" t="s">
        <v>315</v>
      </c>
      <c r="C534">
        <v>-58220</v>
      </c>
      <c r="E534">
        <v>-58220</v>
      </c>
    </row>
    <row r="535" spans="1:5" x14ac:dyDescent="0.25">
      <c r="A535" s="32" t="s">
        <v>304</v>
      </c>
      <c r="C535">
        <v>-66767</v>
      </c>
      <c r="E535">
        <v>-66767</v>
      </c>
    </row>
    <row r="536" spans="1:5" x14ac:dyDescent="0.25">
      <c r="A536" s="32" t="s">
        <v>305</v>
      </c>
      <c r="C536">
        <v>-504596</v>
      </c>
      <c r="E536">
        <v>-504596</v>
      </c>
    </row>
    <row r="537" spans="1:5" x14ac:dyDescent="0.25">
      <c r="A537" s="32" t="s">
        <v>306</v>
      </c>
      <c r="C537">
        <v>-57600</v>
      </c>
      <c r="E537">
        <v>-57600</v>
      </c>
    </row>
    <row r="538" spans="1:5" x14ac:dyDescent="0.25">
      <c r="A538" s="32" t="s">
        <v>169</v>
      </c>
      <c r="C538">
        <v>-68014</v>
      </c>
      <c r="E538">
        <v>-68014</v>
      </c>
    </row>
    <row r="539" spans="1:5" x14ac:dyDescent="0.25">
      <c r="A539" s="32" t="s">
        <v>308</v>
      </c>
      <c r="C539">
        <v>-1909043</v>
      </c>
      <c r="E539">
        <v>-1909043</v>
      </c>
    </row>
    <row r="540" spans="1:5" x14ac:dyDescent="0.25">
      <c r="A540" s="32" t="s">
        <v>298</v>
      </c>
      <c r="C540">
        <v>-246600</v>
      </c>
      <c r="E540">
        <v>-246600</v>
      </c>
    </row>
    <row r="541" spans="1:5" x14ac:dyDescent="0.25">
      <c r="A541" s="32" t="s">
        <v>299</v>
      </c>
      <c r="C541">
        <v>-57600</v>
      </c>
      <c r="E541">
        <v>-57600</v>
      </c>
    </row>
    <row r="542" spans="1:5" x14ac:dyDescent="0.25">
      <c r="A542" s="32" t="s">
        <v>170</v>
      </c>
      <c r="C542">
        <v>-262190</v>
      </c>
      <c r="E542">
        <v>-262190</v>
      </c>
    </row>
    <row r="543" spans="1:5" x14ac:dyDescent="0.25">
      <c r="A543" s="32" t="s">
        <v>457</v>
      </c>
      <c r="C543">
        <v>-19340274</v>
      </c>
      <c r="E543">
        <v>-19340274</v>
      </c>
    </row>
    <row r="544" spans="1:5" x14ac:dyDescent="0.25">
      <c r="A544" s="32" t="s">
        <v>301</v>
      </c>
      <c r="C544">
        <v>-60057</v>
      </c>
      <c r="E544">
        <v>-60057</v>
      </c>
    </row>
    <row r="545" spans="1:5" x14ac:dyDescent="0.25">
      <c r="A545" s="32" t="s">
        <v>171</v>
      </c>
      <c r="C545">
        <v>-57600</v>
      </c>
      <c r="E545">
        <v>-57600</v>
      </c>
    </row>
    <row r="546" spans="1:5" x14ac:dyDescent="0.25">
      <c r="A546" s="32" t="s">
        <v>302</v>
      </c>
      <c r="C546">
        <v>-206500</v>
      </c>
      <c r="E546">
        <v>-206500</v>
      </c>
    </row>
    <row r="547" spans="1:5" x14ac:dyDescent="0.25">
      <c r="A547" s="32" t="s">
        <v>303</v>
      </c>
      <c r="C547">
        <v>-57600</v>
      </c>
      <c r="E547">
        <v>-57600</v>
      </c>
    </row>
    <row r="548" spans="1:5" x14ac:dyDescent="0.25">
      <c r="A548" s="32" t="s">
        <v>161</v>
      </c>
      <c r="C548">
        <v>-77864</v>
      </c>
      <c r="E548">
        <v>-77864</v>
      </c>
    </row>
    <row r="549" spans="1:5" x14ac:dyDescent="0.25">
      <c r="A549" s="32" t="s">
        <v>293</v>
      </c>
      <c r="C549">
        <v>-88975</v>
      </c>
      <c r="E549">
        <v>-88975</v>
      </c>
    </row>
    <row r="550" spans="1:5" x14ac:dyDescent="0.25">
      <c r="A550" s="32" t="s">
        <v>294</v>
      </c>
      <c r="C550">
        <v>-59726</v>
      </c>
      <c r="E550">
        <v>-59726</v>
      </c>
    </row>
    <row r="551" spans="1:5" x14ac:dyDescent="0.25">
      <c r="A551" s="32" t="s">
        <v>295</v>
      </c>
      <c r="C551">
        <v>-241657</v>
      </c>
      <c r="E551">
        <v>-241657</v>
      </c>
    </row>
    <row r="552" spans="1:5" x14ac:dyDescent="0.25">
      <c r="A552" s="32" t="s">
        <v>296</v>
      </c>
      <c r="C552">
        <v>-324185</v>
      </c>
      <c r="E552">
        <v>-324185</v>
      </c>
    </row>
    <row r="553" spans="1:5" x14ac:dyDescent="0.25">
      <c r="A553" s="32" t="s">
        <v>297</v>
      </c>
      <c r="C553">
        <v>-129900</v>
      </c>
      <c r="E553">
        <v>-129900</v>
      </c>
    </row>
    <row r="554" spans="1:5" x14ac:dyDescent="0.25">
      <c r="A554" s="32" t="s">
        <v>286</v>
      </c>
      <c r="C554">
        <v>-106347</v>
      </c>
      <c r="E554">
        <v>-106347</v>
      </c>
    </row>
    <row r="555" spans="1:5" x14ac:dyDescent="0.25">
      <c r="A555" s="32" t="s">
        <v>287</v>
      </c>
      <c r="C555">
        <v>-126913</v>
      </c>
      <c r="E555">
        <v>-126913</v>
      </c>
    </row>
    <row r="556" spans="1:5" x14ac:dyDescent="0.25">
      <c r="A556" s="32" t="s">
        <v>288</v>
      </c>
      <c r="C556">
        <v>-213259</v>
      </c>
      <c r="E556">
        <v>-213259</v>
      </c>
    </row>
    <row r="557" spans="1:5" x14ac:dyDescent="0.25">
      <c r="A557" s="32" t="s">
        <v>289</v>
      </c>
      <c r="C557">
        <v>-25000</v>
      </c>
      <c r="E557">
        <v>-25000</v>
      </c>
    </row>
    <row r="558" spans="1:5" x14ac:dyDescent="0.25">
      <c r="A558" s="32" t="s">
        <v>290</v>
      </c>
      <c r="C558">
        <v>-57600</v>
      </c>
      <c r="E558">
        <v>-57600</v>
      </c>
    </row>
    <row r="559" spans="1:5" x14ac:dyDescent="0.25">
      <c r="A559" s="32" t="s">
        <v>291</v>
      </c>
      <c r="C559">
        <v>-57600</v>
      </c>
      <c r="E559">
        <v>-57600</v>
      </c>
    </row>
    <row r="560" spans="1:5" x14ac:dyDescent="0.25">
      <c r="A560" s="32" t="s">
        <v>3328</v>
      </c>
      <c r="C560">
        <v>-2467925</v>
      </c>
      <c r="E560">
        <v>-2467925</v>
      </c>
    </row>
    <row r="561" spans="1:5" x14ac:dyDescent="0.25">
      <c r="A561" s="32" t="s">
        <v>3330</v>
      </c>
      <c r="C561">
        <v>-2181394</v>
      </c>
      <c r="E561">
        <v>-2181394</v>
      </c>
    </row>
    <row r="562" spans="1:5" x14ac:dyDescent="0.25">
      <c r="A562" s="32" t="s">
        <v>2260</v>
      </c>
      <c r="C562">
        <v>-2895246</v>
      </c>
      <c r="E562">
        <v>-2895246</v>
      </c>
    </row>
    <row r="563" spans="1:5" x14ac:dyDescent="0.25">
      <c r="A563" s="32" t="s">
        <v>426</v>
      </c>
      <c r="C563">
        <v>-2559228</v>
      </c>
      <c r="E563">
        <v>-2559228</v>
      </c>
    </row>
    <row r="564" spans="1:5" x14ac:dyDescent="0.25">
      <c r="A564" s="32" t="s">
        <v>2275</v>
      </c>
      <c r="C564">
        <v>-3411874</v>
      </c>
      <c r="E564">
        <v>-3411874</v>
      </c>
    </row>
    <row r="565" spans="1:5" x14ac:dyDescent="0.25">
      <c r="A565" s="32" t="s">
        <v>427</v>
      </c>
      <c r="C565">
        <v>-2901157</v>
      </c>
      <c r="E565">
        <v>-2901157</v>
      </c>
    </row>
    <row r="566" spans="1:5" x14ac:dyDescent="0.25">
      <c r="A566" s="32" t="s">
        <v>2283</v>
      </c>
      <c r="C566">
        <v>-3523671</v>
      </c>
      <c r="E566">
        <v>-3523671</v>
      </c>
    </row>
    <row r="567" spans="1:5" x14ac:dyDescent="0.25">
      <c r="A567" s="32" t="s">
        <v>429</v>
      </c>
      <c r="C567">
        <v>-3792050</v>
      </c>
      <c r="E567">
        <v>-3792050</v>
      </c>
    </row>
    <row r="568" spans="1:5" x14ac:dyDescent="0.25">
      <c r="A568" s="32" t="s">
        <v>2570</v>
      </c>
      <c r="C568">
        <v>32568200</v>
      </c>
      <c r="E568">
        <v>32568200</v>
      </c>
    </row>
    <row r="569" spans="1:5" x14ac:dyDescent="0.25">
      <c r="A569" s="32" t="s">
        <v>2678</v>
      </c>
      <c r="C569">
        <v>947267</v>
      </c>
      <c r="E569">
        <v>947267</v>
      </c>
    </row>
    <row r="570" spans="1:5" x14ac:dyDescent="0.25">
      <c r="A570" s="32" t="s">
        <v>2356</v>
      </c>
      <c r="C570">
        <v>0</v>
      </c>
      <c r="E570">
        <v>0</v>
      </c>
    </row>
    <row r="571" spans="1:5" x14ac:dyDescent="0.25">
      <c r="A571" s="32" t="s">
        <v>2905</v>
      </c>
      <c r="C571">
        <v>0</v>
      </c>
      <c r="E571">
        <v>0</v>
      </c>
    </row>
    <row r="572" spans="1:5" x14ac:dyDescent="0.25">
      <c r="A572" s="32" t="s">
        <v>2908</v>
      </c>
      <c r="C572">
        <v>0</v>
      </c>
      <c r="E572">
        <v>0</v>
      </c>
    </row>
    <row r="573" spans="1:5" x14ac:dyDescent="0.25">
      <c r="A573" s="32" t="s">
        <v>2500</v>
      </c>
      <c r="B573">
        <v>58266</v>
      </c>
      <c r="E573">
        <v>58266</v>
      </c>
    </row>
    <row r="574" spans="1:5" x14ac:dyDescent="0.25">
      <c r="A574" s="32" t="s">
        <v>2919</v>
      </c>
      <c r="B574">
        <v>13000</v>
      </c>
      <c r="E574">
        <v>13000</v>
      </c>
    </row>
    <row r="575" spans="1:5" x14ac:dyDescent="0.25">
      <c r="A575" s="32" t="s">
        <v>2711</v>
      </c>
      <c r="B575">
        <v>475000</v>
      </c>
      <c r="E575">
        <v>475000</v>
      </c>
    </row>
    <row r="576" spans="1:5" x14ac:dyDescent="0.25">
      <c r="A576" s="32" t="s">
        <v>2717</v>
      </c>
      <c r="B576">
        <v>170104</v>
      </c>
      <c r="E576">
        <v>170104</v>
      </c>
    </row>
    <row r="577" spans="1:5" x14ac:dyDescent="0.25">
      <c r="A577" s="32" t="s">
        <v>2759</v>
      </c>
      <c r="B577">
        <v>6500</v>
      </c>
      <c r="E577">
        <v>6500</v>
      </c>
    </row>
    <row r="578" spans="1:5" x14ac:dyDescent="0.25">
      <c r="A578" s="32" t="s">
        <v>2784</v>
      </c>
      <c r="B578">
        <v>200346</v>
      </c>
      <c r="E578">
        <v>200346</v>
      </c>
    </row>
    <row r="579" spans="1:5" x14ac:dyDescent="0.25">
      <c r="A579" s="32" t="s">
        <v>3101</v>
      </c>
      <c r="B579">
        <v>26000</v>
      </c>
      <c r="E579">
        <v>26000</v>
      </c>
    </row>
    <row r="580" spans="1:5" x14ac:dyDescent="0.25">
      <c r="A580" s="32" t="s">
        <v>3211</v>
      </c>
      <c r="B580">
        <v>26000</v>
      </c>
      <c r="E580">
        <v>26000</v>
      </c>
    </row>
    <row r="581" spans="1:5" x14ac:dyDescent="0.25">
      <c r="A581" s="32" t="s">
        <v>2898</v>
      </c>
      <c r="B581">
        <v>3250</v>
      </c>
      <c r="E581">
        <v>3250</v>
      </c>
    </row>
    <row r="582" spans="1:5" x14ac:dyDescent="0.25">
      <c r="A582" s="32" t="s">
        <v>2763</v>
      </c>
      <c r="B582">
        <v>25000</v>
      </c>
      <c r="E582">
        <v>25000</v>
      </c>
    </row>
    <row r="583" spans="1:5" x14ac:dyDescent="0.25">
      <c r="A583" s="32" t="s">
        <v>2779</v>
      </c>
      <c r="B583">
        <v>26000</v>
      </c>
      <c r="E583">
        <v>26000</v>
      </c>
    </row>
    <row r="584" spans="1:5" x14ac:dyDescent="0.25">
      <c r="A584" s="32" t="s">
        <v>3078</v>
      </c>
      <c r="B584">
        <v>13000</v>
      </c>
      <c r="E584">
        <v>13000</v>
      </c>
    </row>
    <row r="585" spans="1:5" x14ac:dyDescent="0.25">
      <c r="A585" s="32" t="s">
        <v>3094</v>
      </c>
      <c r="B585">
        <v>9750</v>
      </c>
      <c r="E585">
        <v>9750</v>
      </c>
    </row>
    <row r="586" spans="1:5" x14ac:dyDescent="0.25">
      <c r="A586" s="32" t="s">
        <v>2339</v>
      </c>
      <c r="B586">
        <v>8036333</v>
      </c>
      <c r="E586">
        <v>8036333</v>
      </c>
    </row>
    <row r="587" spans="1:5" x14ac:dyDescent="0.25">
      <c r="A587" s="32" t="s">
        <v>2345</v>
      </c>
      <c r="B587">
        <v>11607763</v>
      </c>
      <c r="E587">
        <v>11607763</v>
      </c>
    </row>
    <row r="588" spans="1:5" x14ac:dyDescent="0.25">
      <c r="A588" s="32" t="s">
        <v>2748</v>
      </c>
      <c r="B588">
        <v>18982869</v>
      </c>
      <c r="E588">
        <v>18982869</v>
      </c>
    </row>
    <row r="589" spans="1:5" x14ac:dyDescent="0.25">
      <c r="A589" s="32" t="s">
        <v>2752</v>
      </c>
      <c r="B589">
        <v>17851964</v>
      </c>
      <c r="E589">
        <v>17851964</v>
      </c>
    </row>
    <row r="590" spans="1:5" x14ac:dyDescent="0.25">
      <c r="A590" s="32" t="s">
        <v>2473</v>
      </c>
      <c r="B590">
        <v>0</v>
      </c>
      <c r="E590">
        <v>0</v>
      </c>
    </row>
    <row r="591" spans="1:5" x14ac:dyDescent="0.25">
      <c r="A591" s="32" t="s">
        <v>2476</v>
      </c>
      <c r="B591">
        <v>4429073</v>
      </c>
      <c r="E591">
        <v>4429073</v>
      </c>
    </row>
    <row r="592" spans="1:5" x14ac:dyDescent="0.25">
      <c r="A592" s="32" t="s">
        <v>3250</v>
      </c>
      <c r="B592">
        <v>18514793</v>
      </c>
      <c r="E592">
        <v>18514793</v>
      </c>
    </row>
    <row r="593" spans="1:5" x14ac:dyDescent="0.25">
      <c r="A593" s="32" t="s">
        <v>2577</v>
      </c>
      <c r="B593">
        <v>6766011</v>
      </c>
      <c r="E593">
        <v>6766011</v>
      </c>
    </row>
    <row r="594" spans="1:5" x14ac:dyDescent="0.25">
      <c r="A594" s="32" t="s">
        <v>3285</v>
      </c>
      <c r="B594">
        <v>20222259</v>
      </c>
      <c r="E594">
        <v>20222259</v>
      </c>
    </row>
    <row r="595" spans="1:5" x14ac:dyDescent="0.25">
      <c r="A595" s="32" t="s">
        <v>2756</v>
      </c>
      <c r="B595">
        <v>19150434</v>
      </c>
      <c r="E595">
        <v>19150434</v>
      </c>
    </row>
    <row r="596" spans="1:5" x14ac:dyDescent="0.25">
      <c r="A596" s="32" t="s">
        <v>2494</v>
      </c>
      <c r="B596">
        <v>14026441</v>
      </c>
      <c r="E596">
        <v>14026441</v>
      </c>
    </row>
    <row r="597" spans="1:5" x14ac:dyDescent="0.25">
      <c r="A597" s="32" t="s">
        <v>3341</v>
      </c>
      <c r="B597">
        <v>16678231</v>
      </c>
      <c r="E597">
        <v>16678231</v>
      </c>
    </row>
    <row r="598" spans="1:5" x14ac:dyDescent="0.25">
      <c r="A598" s="32" t="s">
        <v>3338</v>
      </c>
      <c r="B598">
        <v>15430779</v>
      </c>
      <c r="E598">
        <v>15430779</v>
      </c>
    </row>
    <row r="599" spans="1:5" x14ac:dyDescent="0.25">
      <c r="A599" s="32" t="s">
        <v>2416</v>
      </c>
      <c r="B599">
        <v>0</v>
      </c>
      <c r="E599">
        <v>0</v>
      </c>
    </row>
    <row r="600" spans="1:5" x14ac:dyDescent="0.25">
      <c r="A600" s="32" t="s">
        <v>3396</v>
      </c>
      <c r="B600">
        <v>24607038</v>
      </c>
      <c r="E600">
        <v>24607038</v>
      </c>
    </row>
    <row r="601" spans="1:5" x14ac:dyDescent="0.25">
      <c r="A601" s="32" t="s">
        <v>2603</v>
      </c>
      <c r="B601">
        <v>6614753</v>
      </c>
      <c r="E601">
        <v>6614753</v>
      </c>
    </row>
    <row r="602" spans="1:5" x14ac:dyDescent="0.25">
      <c r="A602" s="32" t="s">
        <v>2599</v>
      </c>
      <c r="B602">
        <v>18774935</v>
      </c>
      <c r="E602">
        <v>18774935</v>
      </c>
    </row>
    <row r="603" spans="1:5" x14ac:dyDescent="0.25">
      <c r="A603" s="32" t="s">
        <v>2732</v>
      </c>
      <c r="B603">
        <v>18952779</v>
      </c>
      <c r="E603">
        <v>18952779</v>
      </c>
    </row>
    <row r="604" spans="1:5" x14ac:dyDescent="0.25">
      <c r="A604" s="32" t="s">
        <v>2736</v>
      </c>
      <c r="B604">
        <v>17925254</v>
      </c>
      <c r="E604">
        <v>17925254</v>
      </c>
    </row>
    <row r="605" spans="1:5" x14ac:dyDescent="0.25">
      <c r="A605" s="32" t="s">
        <v>2550</v>
      </c>
      <c r="B605">
        <v>8332771</v>
      </c>
      <c r="E605">
        <v>8332771</v>
      </c>
    </row>
    <row r="606" spans="1:5" x14ac:dyDescent="0.25">
      <c r="A606" s="32" t="s">
        <v>2387</v>
      </c>
      <c r="B606">
        <v>13275294</v>
      </c>
      <c r="E606">
        <v>13275294</v>
      </c>
    </row>
    <row r="607" spans="1:5" x14ac:dyDescent="0.25">
      <c r="A607" s="32" t="s">
        <v>2383</v>
      </c>
      <c r="B607">
        <v>12789239</v>
      </c>
      <c r="E607">
        <v>12789239</v>
      </c>
    </row>
    <row r="608" spans="1:5" x14ac:dyDescent="0.25">
      <c r="A608" s="32" t="s">
        <v>2379</v>
      </c>
      <c r="B608">
        <v>8871094</v>
      </c>
      <c r="E608">
        <v>8871094</v>
      </c>
    </row>
    <row r="609" spans="1:5" x14ac:dyDescent="0.25">
      <c r="A609" s="32" t="s">
        <v>2373</v>
      </c>
      <c r="B609">
        <v>12789238</v>
      </c>
      <c r="E609">
        <v>12789238</v>
      </c>
    </row>
    <row r="610" spans="1:5" x14ac:dyDescent="0.25">
      <c r="A610" s="32" t="s">
        <v>2767</v>
      </c>
      <c r="B610">
        <v>25000</v>
      </c>
      <c r="E610">
        <v>25000</v>
      </c>
    </row>
    <row r="611" spans="1:5" x14ac:dyDescent="0.25">
      <c r="A611" s="32" t="s">
        <v>2775</v>
      </c>
      <c r="B611">
        <v>3709318</v>
      </c>
      <c r="E611">
        <v>3709318</v>
      </c>
    </row>
    <row r="612" spans="1:5" x14ac:dyDescent="0.25">
      <c r="A612" s="32" t="s">
        <v>2647</v>
      </c>
      <c r="B612">
        <v>7092720</v>
      </c>
      <c r="E612">
        <v>7092720</v>
      </c>
    </row>
    <row r="613" spans="1:5" x14ac:dyDescent="0.25">
      <c r="A613" s="32" t="s">
        <v>2673</v>
      </c>
      <c r="B613">
        <v>6576143</v>
      </c>
      <c r="E613">
        <v>6576143</v>
      </c>
    </row>
    <row r="614" spans="1:5" x14ac:dyDescent="0.25">
      <c r="A614" s="32" t="s">
        <v>2814</v>
      </c>
      <c r="B614">
        <v>251365</v>
      </c>
      <c r="E614">
        <v>251365</v>
      </c>
    </row>
    <row r="615" spans="1:5" x14ac:dyDescent="0.25">
      <c r="A615" s="32" t="s">
        <v>2975</v>
      </c>
      <c r="B615">
        <v>13030510</v>
      </c>
      <c r="E615">
        <v>13030510</v>
      </c>
    </row>
    <row r="616" spans="1:5" x14ac:dyDescent="0.25">
      <c r="A616" s="32" t="s">
        <v>3056</v>
      </c>
      <c r="B616">
        <v>18720847</v>
      </c>
      <c r="E616">
        <v>18720847</v>
      </c>
    </row>
    <row r="617" spans="1:5" x14ac:dyDescent="0.25">
      <c r="A617" s="32" t="s">
        <v>3107</v>
      </c>
      <c r="B617">
        <v>795964</v>
      </c>
      <c r="E617">
        <v>795964</v>
      </c>
    </row>
    <row r="618" spans="1:5" x14ac:dyDescent="0.25">
      <c r="A618" s="32" t="s">
        <v>3190</v>
      </c>
      <c r="B618">
        <v>18720847</v>
      </c>
      <c r="E618">
        <v>18720847</v>
      </c>
    </row>
    <row r="619" spans="1:5" x14ac:dyDescent="0.25">
      <c r="A619" s="32" t="s">
        <v>3223</v>
      </c>
      <c r="B619">
        <v>795964</v>
      </c>
      <c r="E619">
        <v>795964</v>
      </c>
    </row>
    <row r="620" spans="1:5" x14ac:dyDescent="0.25">
      <c r="A620" s="32" t="s">
        <v>2843</v>
      </c>
      <c r="B620">
        <v>16250</v>
      </c>
      <c r="E620">
        <v>16250</v>
      </c>
    </row>
    <row r="621" spans="1:5" x14ac:dyDescent="0.25">
      <c r="A621" s="32" t="s">
        <v>2873</v>
      </c>
      <c r="B621">
        <v>5929784</v>
      </c>
      <c r="E621">
        <v>5929784</v>
      </c>
    </row>
    <row r="622" spans="1:5" x14ac:dyDescent="0.25">
      <c r="A622" s="32" t="s">
        <v>2995</v>
      </c>
      <c r="B622">
        <v>490316</v>
      </c>
      <c r="E622">
        <v>490316</v>
      </c>
    </row>
    <row r="623" spans="1:5" x14ac:dyDescent="0.25">
      <c r="A623" s="32" t="s">
        <v>2979</v>
      </c>
      <c r="B623">
        <v>342707</v>
      </c>
      <c r="E623">
        <v>342707</v>
      </c>
    </row>
    <row r="624" spans="1:5" x14ac:dyDescent="0.25">
      <c r="A624" s="32" t="s">
        <v>2821</v>
      </c>
      <c r="B624">
        <v>25500</v>
      </c>
      <c r="E624">
        <v>25500</v>
      </c>
    </row>
    <row r="625" spans="1:5" x14ac:dyDescent="0.25">
      <c r="A625" s="32" t="s">
        <v>2810</v>
      </c>
      <c r="B625">
        <v>11486741</v>
      </c>
      <c r="E625">
        <v>11486741</v>
      </c>
    </row>
    <row r="626" spans="1:5" x14ac:dyDescent="0.25">
      <c r="A626" s="32" t="s">
        <v>2459</v>
      </c>
      <c r="B626">
        <v>12254666</v>
      </c>
      <c r="E626">
        <v>12254666</v>
      </c>
    </row>
    <row r="627" spans="1:5" x14ac:dyDescent="0.25">
      <c r="A627" s="32" t="s">
        <v>2453</v>
      </c>
      <c r="B627">
        <v>15929845</v>
      </c>
      <c r="E627">
        <v>15929845</v>
      </c>
    </row>
    <row r="628" spans="1:5" x14ac:dyDescent="0.25">
      <c r="A628" s="32" t="s">
        <v>2465</v>
      </c>
      <c r="B628">
        <v>3253256</v>
      </c>
      <c r="E628">
        <v>3253256</v>
      </c>
    </row>
    <row r="629" spans="1:5" x14ac:dyDescent="0.25">
      <c r="A629" s="32" t="s">
        <v>2470</v>
      </c>
      <c r="B629">
        <v>3076873</v>
      </c>
      <c r="E629">
        <v>3076873</v>
      </c>
    </row>
    <row r="630" spans="1:5" x14ac:dyDescent="0.25">
      <c r="A630" s="32" t="s">
        <v>3293</v>
      </c>
      <c r="B630">
        <v>26137478</v>
      </c>
      <c r="E630">
        <v>26137478</v>
      </c>
    </row>
    <row r="631" spans="1:5" x14ac:dyDescent="0.25">
      <c r="A631" s="32" t="s">
        <v>3289</v>
      </c>
      <c r="B631">
        <v>34822452</v>
      </c>
      <c r="E631">
        <v>34822452</v>
      </c>
    </row>
    <row r="632" spans="1:5" x14ac:dyDescent="0.25">
      <c r="A632" s="32" t="s">
        <v>3371</v>
      </c>
      <c r="B632">
        <v>20089615</v>
      </c>
      <c r="E632">
        <v>20089615</v>
      </c>
    </row>
    <row r="633" spans="1:5" x14ac:dyDescent="0.25">
      <c r="A633" s="32" t="s">
        <v>2983</v>
      </c>
      <c r="B633">
        <v>16475110</v>
      </c>
      <c r="E633">
        <v>16475110</v>
      </c>
    </row>
    <row r="634" spans="1:5" x14ac:dyDescent="0.25">
      <c r="A634" s="32" t="s">
        <v>2560</v>
      </c>
      <c r="B634">
        <v>6136691</v>
      </c>
      <c r="E634">
        <v>6136691</v>
      </c>
    </row>
    <row r="635" spans="1:5" x14ac:dyDescent="0.25">
      <c r="A635" s="32" t="s">
        <v>2555</v>
      </c>
      <c r="B635">
        <v>18774935</v>
      </c>
      <c r="E635">
        <v>18774935</v>
      </c>
    </row>
    <row r="636" spans="1:5" x14ac:dyDescent="0.25">
      <c r="A636" s="32" t="s">
        <v>3194</v>
      </c>
      <c r="B636">
        <v>7297277</v>
      </c>
      <c r="E636">
        <v>7297277</v>
      </c>
    </row>
    <row r="637" spans="1:5" x14ac:dyDescent="0.25">
      <c r="A637" s="32" t="s">
        <v>3198</v>
      </c>
      <c r="B637">
        <v>30265418</v>
      </c>
      <c r="E637">
        <v>30265418</v>
      </c>
    </row>
    <row r="638" spans="1:5" x14ac:dyDescent="0.25">
      <c r="A638" s="32" t="s">
        <v>3245</v>
      </c>
      <c r="B638">
        <v>5916305</v>
      </c>
      <c r="E638">
        <v>5916305</v>
      </c>
    </row>
    <row r="639" spans="1:5" x14ac:dyDescent="0.25">
      <c r="A639" s="32" t="s">
        <v>3241</v>
      </c>
      <c r="B639">
        <v>18382432</v>
      </c>
      <c r="E639">
        <v>18382432</v>
      </c>
    </row>
    <row r="640" spans="1:5" x14ac:dyDescent="0.25">
      <c r="A640" s="32" t="s">
        <v>2333</v>
      </c>
      <c r="B640">
        <v>8606296</v>
      </c>
      <c r="E640">
        <v>8606296</v>
      </c>
    </row>
    <row r="641" spans="1:5" x14ac:dyDescent="0.25">
      <c r="A641" s="32" t="s">
        <v>2329</v>
      </c>
      <c r="B641">
        <v>11210877</v>
      </c>
      <c r="E641">
        <v>11210877</v>
      </c>
    </row>
    <row r="642" spans="1:5" x14ac:dyDescent="0.25">
      <c r="A642" s="32" t="s">
        <v>3258</v>
      </c>
      <c r="B642">
        <v>6343368</v>
      </c>
      <c r="E642">
        <v>6343368</v>
      </c>
    </row>
    <row r="643" spans="1:5" x14ac:dyDescent="0.25">
      <c r="A643" s="32" t="s">
        <v>3254</v>
      </c>
      <c r="B643">
        <v>96880690</v>
      </c>
      <c r="E643">
        <v>96880690</v>
      </c>
    </row>
    <row r="644" spans="1:5" x14ac:dyDescent="0.25">
      <c r="A644" s="32" t="s">
        <v>2582</v>
      </c>
      <c r="B644">
        <v>18328146</v>
      </c>
      <c r="E644">
        <v>18328146</v>
      </c>
    </row>
    <row r="645" spans="1:5" x14ac:dyDescent="0.25">
      <c r="A645" s="32" t="s">
        <v>2587</v>
      </c>
      <c r="B645">
        <v>7897881</v>
      </c>
      <c r="E645">
        <v>7897881</v>
      </c>
    </row>
    <row r="646" spans="1:5" x14ac:dyDescent="0.25">
      <c r="A646" s="32" t="s">
        <v>2991</v>
      </c>
      <c r="B646">
        <v>16475110</v>
      </c>
      <c r="E646">
        <v>16475110</v>
      </c>
    </row>
    <row r="647" spans="1:5" x14ac:dyDescent="0.25">
      <c r="A647" s="32" t="s">
        <v>2987</v>
      </c>
      <c r="B647">
        <v>16355651</v>
      </c>
      <c r="E647">
        <v>16355651</v>
      </c>
    </row>
    <row r="648" spans="1:5" x14ac:dyDescent="0.25">
      <c r="A648" s="32" t="s">
        <v>2443</v>
      </c>
      <c r="B648">
        <v>15955552</v>
      </c>
      <c r="E648">
        <v>15955552</v>
      </c>
    </row>
    <row r="649" spans="1:5" x14ac:dyDescent="0.25">
      <c r="A649" s="32" t="s">
        <v>2448</v>
      </c>
      <c r="B649">
        <v>12535988</v>
      </c>
      <c r="E649">
        <v>12535988</v>
      </c>
    </row>
    <row r="650" spans="1:5" x14ac:dyDescent="0.25">
      <c r="A650" s="32" t="s">
        <v>3277</v>
      </c>
      <c r="B650">
        <v>19360903</v>
      </c>
      <c r="E650">
        <v>19360903</v>
      </c>
    </row>
    <row r="651" spans="1:5" x14ac:dyDescent="0.25">
      <c r="A651" s="32" t="s">
        <v>3281</v>
      </c>
      <c r="B651">
        <v>3830309</v>
      </c>
      <c r="E651">
        <v>3830309</v>
      </c>
    </row>
    <row r="652" spans="1:5" x14ac:dyDescent="0.25">
      <c r="A652" s="32" t="s">
        <v>3296</v>
      </c>
      <c r="B652">
        <v>80259724</v>
      </c>
      <c r="E652">
        <v>80259724</v>
      </c>
    </row>
    <row r="653" spans="1:5" x14ac:dyDescent="0.25">
      <c r="A653" s="32" t="s">
        <v>2489</v>
      </c>
      <c r="B653">
        <v>50022314</v>
      </c>
      <c r="E653">
        <v>50022314</v>
      </c>
    </row>
    <row r="654" spans="1:5" x14ac:dyDescent="0.25">
      <c r="A654" s="32" t="s">
        <v>2912</v>
      </c>
      <c r="B654">
        <v>50818631</v>
      </c>
      <c r="E654">
        <v>50818631</v>
      </c>
    </row>
    <row r="655" spans="1:5" x14ac:dyDescent="0.25">
      <c r="A655" s="32" t="s">
        <v>3266</v>
      </c>
      <c r="B655">
        <v>34856407</v>
      </c>
      <c r="E655">
        <v>34856407</v>
      </c>
    </row>
    <row r="656" spans="1:5" x14ac:dyDescent="0.25">
      <c r="A656" s="32" t="s">
        <v>3262</v>
      </c>
      <c r="B656">
        <v>32966667</v>
      </c>
      <c r="E656">
        <v>32966667</v>
      </c>
    </row>
    <row r="657" spans="1:5" x14ac:dyDescent="0.25">
      <c r="A657" s="32" t="s">
        <v>2355</v>
      </c>
      <c r="B657">
        <v>12273183</v>
      </c>
      <c r="E657">
        <v>12273183</v>
      </c>
    </row>
    <row r="658" spans="1:5" x14ac:dyDescent="0.25">
      <c r="A658" s="32" t="s">
        <v>2350</v>
      </c>
      <c r="B658">
        <v>11607763</v>
      </c>
      <c r="E658">
        <v>11607763</v>
      </c>
    </row>
    <row r="659" spans="1:5" x14ac:dyDescent="0.25">
      <c r="A659" s="32" t="s">
        <v>3270</v>
      </c>
      <c r="B659">
        <v>15513365</v>
      </c>
      <c r="E659">
        <v>15513365</v>
      </c>
    </row>
    <row r="660" spans="1:5" x14ac:dyDescent="0.25">
      <c r="A660" s="32" t="s">
        <v>3377</v>
      </c>
      <c r="B660">
        <v>1913840</v>
      </c>
      <c r="E660">
        <v>1913840</v>
      </c>
    </row>
    <row r="661" spans="1:5" x14ac:dyDescent="0.25">
      <c r="A661" s="32" t="s">
        <v>2367</v>
      </c>
      <c r="B661">
        <v>7906400</v>
      </c>
      <c r="E661">
        <v>7906400</v>
      </c>
    </row>
    <row r="662" spans="1:5" x14ac:dyDescent="0.25">
      <c r="A662" s="32" t="s">
        <v>2362</v>
      </c>
      <c r="B662">
        <v>11607763</v>
      </c>
      <c r="E662">
        <v>11607763</v>
      </c>
    </row>
    <row r="663" spans="1:5" x14ac:dyDescent="0.25">
      <c r="A663" s="32" t="s">
        <v>2744</v>
      </c>
      <c r="B663">
        <v>3580452</v>
      </c>
      <c r="E663">
        <v>3580452</v>
      </c>
    </row>
    <row r="664" spans="1:5" x14ac:dyDescent="0.25">
      <c r="A664" s="32" t="s">
        <v>2740</v>
      </c>
      <c r="B664">
        <v>17925254</v>
      </c>
      <c r="E664">
        <v>17925254</v>
      </c>
    </row>
    <row r="665" spans="1:5" x14ac:dyDescent="0.25">
      <c r="A665" s="32" t="s">
        <v>2409</v>
      </c>
      <c r="B665">
        <v>15130328</v>
      </c>
      <c r="E665">
        <v>15130328</v>
      </c>
    </row>
    <row r="666" spans="1:5" x14ac:dyDescent="0.25">
      <c r="A666" s="32" t="s">
        <v>2413</v>
      </c>
      <c r="B666">
        <v>11992201</v>
      </c>
      <c r="E666">
        <v>11992201</v>
      </c>
    </row>
    <row r="667" spans="1:5" x14ac:dyDescent="0.25">
      <c r="A667" s="32" t="s">
        <v>2427</v>
      </c>
      <c r="B667">
        <v>9076919</v>
      </c>
      <c r="E667">
        <v>9076919</v>
      </c>
    </row>
    <row r="668" spans="1:5" x14ac:dyDescent="0.25">
      <c r="A668" s="32" t="s">
        <v>2422</v>
      </c>
      <c r="B668">
        <v>15135589</v>
      </c>
      <c r="E668">
        <v>15135589</v>
      </c>
    </row>
    <row r="669" spans="1:5" x14ac:dyDescent="0.25">
      <c r="A669" s="32" t="s">
        <v>2479</v>
      </c>
      <c r="B669">
        <v>0</v>
      </c>
      <c r="E669">
        <v>0</v>
      </c>
    </row>
    <row r="670" spans="1:5" x14ac:dyDescent="0.25">
      <c r="A670" s="32" t="s">
        <v>2482</v>
      </c>
      <c r="B670">
        <v>0</v>
      </c>
      <c r="E670">
        <v>0</v>
      </c>
    </row>
    <row r="671" spans="1:5" x14ac:dyDescent="0.25">
      <c r="A671" s="32" t="s">
        <v>2400</v>
      </c>
      <c r="B671">
        <v>15590291</v>
      </c>
      <c r="E671">
        <v>15590291</v>
      </c>
    </row>
    <row r="672" spans="1:5" x14ac:dyDescent="0.25">
      <c r="A672" s="32" t="s">
        <v>2405</v>
      </c>
      <c r="B672">
        <v>12409945</v>
      </c>
      <c r="E672">
        <v>12409945</v>
      </c>
    </row>
    <row r="673" spans="1:5" x14ac:dyDescent="0.25">
      <c r="A673" s="32" t="s">
        <v>2395</v>
      </c>
      <c r="B673">
        <v>15050767</v>
      </c>
      <c r="E673">
        <v>15050767</v>
      </c>
    </row>
    <row r="674" spans="1:5" x14ac:dyDescent="0.25">
      <c r="A674" s="32" t="s">
        <v>2391</v>
      </c>
      <c r="B674">
        <v>9114859</v>
      </c>
      <c r="E674">
        <v>9114859</v>
      </c>
    </row>
    <row r="675" spans="1:5" x14ac:dyDescent="0.25">
      <c r="A675" s="32" t="s">
        <v>2728</v>
      </c>
      <c r="B675">
        <v>6030234</v>
      </c>
      <c r="E675">
        <v>6030234</v>
      </c>
    </row>
    <row r="676" spans="1:5" x14ac:dyDescent="0.25">
      <c r="A676" s="32" t="s">
        <v>2817</v>
      </c>
      <c r="B676">
        <v>0</v>
      </c>
      <c r="E676">
        <v>0</v>
      </c>
    </row>
    <row r="677" spans="1:5" x14ac:dyDescent="0.25">
      <c r="A677" s="32" t="s">
        <v>3332</v>
      </c>
      <c r="B677">
        <v>15298441</v>
      </c>
      <c r="E677">
        <v>15298441</v>
      </c>
    </row>
    <row r="678" spans="1:5" x14ac:dyDescent="0.25">
      <c r="A678" s="32" t="s">
        <v>2438</v>
      </c>
      <c r="B678">
        <v>11539627</v>
      </c>
      <c r="E678">
        <v>11539627</v>
      </c>
    </row>
    <row r="679" spans="1:5" x14ac:dyDescent="0.25">
      <c r="A679" s="32" t="s">
        <v>2433</v>
      </c>
      <c r="B679">
        <v>15929845</v>
      </c>
      <c r="E679">
        <v>15929845</v>
      </c>
    </row>
    <row r="680" spans="1:5" x14ac:dyDescent="0.25">
      <c r="A680" s="32" t="s">
        <v>2595</v>
      </c>
      <c r="B680">
        <v>19194479</v>
      </c>
      <c r="E680">
        <v>19194479</v>
      </c>
    </row>
    <row r="681" spans="1:5" x14ac:dyDescent="0.25">
      <c r="A681" s="32" t="s">
        <v>2272</v>
      </c>
      <c r="B681">
        <v>5316707</v>
      </c>
      <c r="E681">
        <v>5316707</v>
      </c>
    </row>
    <row r="682" spans="1:5" x14ac:dyDescent="0.25">
      <c r="A682" s="32" t="s">
        <v>2305</v>
      </c>
      <c r="B682">
        <v>10274111</v>
      </c>
      <c r="E682">
        <v>10274111</v>
      </c>
    </row>
    <row r="683" spans="1:5" x14ac:dyDescent="0.25">
      <c r="A683" s="32" t="s">
        <v>2296</v>
      </c>
      <c r="B683">
        <v>9296796</v>
      </c>
      <c r="E683">
        <v>9296796</v>
      </c>
    </row>
    <row r="684" spans="1:5" x14ac:dyDescent="0.25">
      <c r="A684" s="32" t="s">
        <v>2289</v>
      </c>
      <c r="B684">
        <v>8243491</v>
      </c>
      <c r="E684">
        <v>8243491</v>
      </c>
    </row>
    <row r="685" spans="1:5" x14ac:dyDescent="0.25">
      <c r="A685" s="32" t="s">
        <v>2263</v>
      </c>
      <c r="B685">
        <v>4479342</v>
      </c>
      <c r="E685">
        <v>4479342</v>
      </c>
    </row>
    <row r="686" spans="1:5" x14ac:dyDescent="0.25">
      <c r="A686" s="32" t="s">
        <v>2253</v>
      </c>
      <c r="B686">
        <v>0</v>
      </c>
      <c r="E686">
        <v>0</v>
      </c>
    </row>
    <row r="687" spans="1:5" x14ac:dyDescent="0.25">
      <c r="A687" s="32" t="s">
        <v>2324</v>
      </c>
      <c r="B687">
        <v>9452786</v>
      </c>
      <c r="E687">
        <v>9452786</v>
      </c>
    </row>
    <row r="688" spans="1:5" x14ac:dyDescent="0.25">
      <c r="A688" s="32" t="s">
        <v>2320</v>
      </c>
      <c r="B688">
        <v>11266602</v>
      </c>
      <c r="E688">
        <v>11266602</v>
      </c>
    </row>
    <row r="689" spans="1:5" x14ac:dyDescent="0.25">
      <c r="A689" s="32" t="s">
        <v>2312</v>
      </c>
      <c r="B689">
        <v>13011196</v>
      </c>
      <c r="E689">
        <v>13011196</v>
      </c>
    </row>
    <row r="690" spans="1:5" x14ac:dyDescent="0.25">
      <c r="A690" s="32" t="s">
        <v>2724</v>
      </c>
      <c r="B690">
        <v>207600</v>
      </c>
      <c r="E690">
        <v>207600</v>
      </c>
    </row>
    <row r="691" spans="1:5" x14ac:dyDescent="0.25">
      <c r="A691" s="32" t="s">
        <v>3082</v>
      </c>
      <c r="B691">
        <v>3250</v>
      </c>
      <c r="E691">
        <v>3250</v>
      </c>
    </row>
    <row r="692" spans="1:5" x14ac:dyDescent="0.25">
      <c r="A692" s="32" t="s">
        <v>2695</v>
      </c>
      <c r="B692">
        <v>60057</v>
      </c>
      <c r="E692">
        <v>60057</v>
      </c>
    </row>
    <row r="693" spans="1:5" x14ac:dyDescent="0.25">
      <c r="A693" s="32" t="s">
        <v>2698</v>
      </c>
      <c r="B693">
        <v>167571</v>
      </c>
      <c r="E693">
        <v>167571</v>
      </c>
    </row>
    <row r="694" spans="1:5" x14ac:dyDescent="0.25">
      <c r="A694" s="32" t="s">
        <v>3074</v>
      </c>
      <c r="B694">
        <v>1030714</v>
      </c>
      <c r="E694">
        <v>1030714</v>
      </c>
    </row>
    <row r="695" spans="1:5" x14ac:dyDescent="0.25">
      <c r="A695" s="32" t="s">
        <v>3130</v>
      </c>
      <c r="B695">
        <v>787144</v>
      </c>
      <c r="E695">
        <v>787144</v>
      </c>
    </row>
    <row r="696" spans="1:5" x14ac:dyDescent="0.25">
      <c r="A696" s="32" t="s">
        <v>3233</v>
      </c>
      <c r="B696">
        <v>787144</v>
      </c>
      <c r="E696">
        <v>787144</v>
      </c>
    </row>
    <row r="697" spans="1:5" x14ac:dyDescent="0.25">
      <c r="A697" s="32" t="s">
        <v>3086</v>
      </c>
      <c r="B697">
        <v>211717</v>
      </c>
      <c r="E697">
        <v>211717</v>
      </c>
    </row>
    <row r="698" spans="1:5" x14ac:dyDescent="0.25">
      <c r="A698" s="32" t="s">
        <v>3064</v>
      </c>
      <c r="B698">
        <v>523059</v>
      </c>
      <c r="E698">
        <v>523059</v>
      </c>
    </row>
    <row r="699" spans="1:5" x14ac:dyDescent="0.25">
      <c r="A699" s="32" t="s">
        <v>3407</v>
      </c>
      <c r="B699">
        <v>4328324</v>
      </c>
      <c r="E699">
        <v>4328324</v>
      </c>
    </row>
    <row r="700" spans="1:5" x14ac:dyDescent="0.25">
      <c r="A700" s="32" t="s">
        <v>3134</v>
      </c>
      <c r="B700">
        <v>203032</v>
      </c>
      <c r="E700">
        <v>203032</v>
      </c>
    </row>
    <row r="701" spans="1:5" x14ac:dyDescent="0.25">
      <c r="A701" s="32" t="s">
        <v>3237</v>
      </c>
      <c r="B701">
        <v>203032</v>
      </c>
      <c r="E701">
        <v>203032</v>
      </c>
    </row>
    <row r="702" spans="1:5" x14ac:dyDescent="0.25">
      <c r="A702" s="32" t="s">
        <v>2825</v>
      </c>
      <c r="B702">
        <v>57600</v>
      </c>
      <c r="E702">
        <v>57600</v>
      </c>
    </row>
    <row r="703" spans="1:5" x14ac:dyDescent="0.25">
      <c r="A703" s="32" t="s">
        <v>2902</v>
      </c>
      <c r="B703">
        <v>209600</v>
      </c>
      <c r="E703">
        <v>209600</v>
      </c>
    </row>
    <row r="704" spans="1:5" x14ac:dyDescent="0.25">
      <c r="A704" s="32" t="s">
        <v>2828</v>
      </c>
      <c r="B704">
        <v>169246</v>
      </c>
      <c r="E704">
        <v>169246</v>
      </c>
    </row>
    <row r="705" spans="1:5" x14ac:dyDescent="0.25">
      <c r="A705" s="32" t="s">
        <v>2703</v>
      </c>
      <c r="B705">
        <v>201182</v>
      </c>
      <c r="E705">
        <v>201182</v>
      </c>
    </row>
    <row r="706" spans="1:5" x14ac:dyDescent="0.25">
      <c r="A706" s="32" t="s">
        <v>3090</v>
      </c>
      <c r="B706">
        <v>3250</v>
      </c>
      <c r="E706">
        <v>3250</v>
      </c>
    </row>
    <row r="707" spans="1:5" x14ac:dyDescent="0.25">
      <c r="A707" s="32" t="s">
        <v>3097</v>
      </c>
      <c r="B707">
        <v>9750</v>
      </c>
      <c r="E707">
        <v>9750</v>
      </c>
    </row>
    <row r="708" spans="1:5" x14ac:dyDescent="0.25">
      <c r="A708" s="32" t="s">
        <v>3068</v>
      </c>
      <c r="B708">
        <v>1293321</v>
      </c>
      <c r="E708">
        <v>1293321</v>
      </c>
    </row>
    <row r="709" spans="1:5" x14ac:dyDescent="0.25">
      <c r="A709" s="32" t="s">
        <v>2609</v>
      </c>
      <c r="B709">
        <v>115200</v>
      </c>
      <c r="E709">
        <v>115200</v>
      </c>
    </row>
    <row r="710" spans="1:5" x14ac:dyDescent="0.25">
      <c r="A710" s="32" t="s">
        <v>2878</v>
      </c>
      <c r="B710">
        <v>294323</v>
      </c>
      <c r="E710">
        <v>294323</v>
      </c>
    </row>
    <row r="711" spans="1:5" x14ac:dyDescent="0.25">
      <c r="A711" s="32" t="s">
        <v>2683</v>
      </c>
      <c r="B711">
        <v>3151848</v>
      </c>
      <c r="E711">
        <v>3151848</v>
      </c>
    </row>
    <row r="712" spans="1:5" x14ac:dyDescent="0.25">
      <c r="A712" s="32" t="s">
        <v>2886</v>
      </c>
      <c r="B712">
        <v>386317</v>
      </c>
      <c r="E712">
        <v>386317</v>
      </c>
    </row>
    <row r="713" spans="1:5" x14ac:dyDescent="0.25">
      <c r="A713" s="32" t="s">
        <v>3138</v>
      </c>
      <c r="B713">
        <v>91804</v>
      </c>
      <c r="E713">
        <v>91804</v>
      </c>
    </row>
    <row r="714" spans="1:5" x14ac:dyDescent="0.25">
      <c r="A714" s="32" t="s">
        <v>3142</v>
      </c>
      <c r="B714">
        <v>13000</v>
      </c>
      <c r="E714">
        <v>13000</v>
      </c>
    </row>
    <row r="715" spans="1:5" x14ac:dyDescent="0.25">
      <c r="A715" s="32" t="s">
        <v>3202</v>
      </c>
      <c r="B715">
        <v>91804</v>
      </c>
      <c r="E715">
        <v>91804</v>
      </c>
    </row>
    <row r="716" spans="1:5" x14ac:dyDescent="0.25">
      <c r="A716" s="32" t="s">
        <v>3207</v>
      </c>
      <c r="B716">
        <v>13000</v>
      </c>
      <c r="E716">
        <v>13000</v>
      </c>
    </row>
    <row r="717" spans="1:5" x14ac:dyDescent="0.25">
      <c r="A717" s="32" t="s">
        <v>2895</v>
      </c>
      <c r="B717">
        <v>9750</v>
      </c>
      <c r="E717">
        <v>9750</v>
      </c>
    </row>
    <row r="718" spans="1:5" x14ac:dyDescent="0.25">
      <c r="A718" s="32" t="s">
        <v>2882</v>
      </c>
      <c r="B718">
        <v>156373</v>
      </c>
      <c r="E718">
        <v>156373</v>
      </c>
    </row>
    <row r="719" spans="1:5" x14ac:dyDescent="0.25">
      <c r="A719" s="32" t="s">
        <v>2687</v>
      </c>
      <c r="B719">
        <v>58220</v>
      </c>
      <c r="E719">
        <v>58220</v>
      </c>
    </row>
    <row r="720" spans="1:5" x14ac:dyDescent="0.25">
      <c r="A720" s="32" t="s">
        <v>2691</v>
      </c>
      <c r="B720">
        <v>58249</v>
      </c>
      <c r="E720">
        <v>58249</v>
      </c>
    </row>
    <row r="721" spans="1:5" x14ac:dyDescent="0.25">
      <c r="A721" s="32" t="s">
        <v>3060</v>
      </c>
      <c r="B721">
        <v>59600</v>
      </c>
      <c r="E721">
        <v>59600</v>
      </c>
    </row>
    <row r="722" spans="1:5" x14ac:dyDescent="0.25">
      <c r="A722" s="32" t="s">
        <v>3146</v>
      </c>
      <c r="B722">
        <v>59600</v>
      </c>
      <c r="E722">
        <v>59600</v>
      </c>
    </row>
    <row r="723" spans="1:5" x14ac:dyDescent="0.25">
      <c r="A723" s="32" t="s">
        <v>2832</v>
      </c>
      <c r="B723">
        <v>57340</v>
      </c>
      <c r="E723">
        <v>57340</v>
      </c>
    </row>
    <row r="724" spans="1:5" x14ac:dyDescent="0.25">
      <c r="A724" s="32" t="s">
        <v>2501</v>
      </c>
      <c r="C724">
        <v>0</v>
      </c>
      <c r="E724">
        <v>0</v>
      </c>
    </row>
    <row r="725" spans="1:5" x14ac:dyDescent="0.25">
      <c r="A725" s="32" t="s">
        <v>3385</v>
      </c>
      <c r="C725">
        <v>0</v>
      </c>
      <c r="E725">
        <v>0</v>
      </c>
    </row>
    <row r="726" spans="1:5" x14ac:dyDescent="0.25">
      <c r="A726" s="32" t="s">
        <v>3388</v>
      </c>
      <c r="C726">
        <v>0</v>
      </c>
      <c r="E726">
        <v>0</v>
      </c>
    </row>
    <row r="727" spans="1:5" x14ac:dyDescent="0.25">
      <c r="A727" s="32" t="s">
        <v>3418</v>
      </c>
    </row>
    <row r="728" spans="1:5" x14ac:dyDescent="0.25">
      <c r="A728" s="32" t="s">
        <v>3408</v>
      </c>
      <c r="B728">
        <v>1445444001</v>
      </c>
      <c r="C728">
        <v>-1445444001</v>
      </c>
      <c r="E728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F2BC2-C11D-4D2C-8B4C-8B8FEC88C4E1}">
  <dimension ref="A1:U2636"/>
  <sheetViews>
    <sheetView workbookViewId="0">
      <selection activeCell="F15" sqref="F15"/>
    </sheetView>
  </sheetViews>
  <sheetFormatPr baseColWidth="10" defaultRowHeight="12.75" x14ac:dyDescent="0.2"/>
  <cols>
    <col min="1" max="1" width="15.5703125" style="55" bestFit="1" customWidth="1"/>
    <col min="2" max="2" width="21.5703125" style="55" bestFit="1" customWidth="1"/>
    <col min="3" max="3" width="12.7109375" style="55" bestFit="1" customWidth="1"/>
    <col min="4" max="4" width="6.85546875" style="55" bestFit="1" customWidth="1"/>
    <col min="5" max="5" width="19.5703125" style="55" bestFit="1" customWidth="1"/>
    <col min="6" max="6" width="19.5703125" style="55" customWidth="1"/>
    <col min="7" max="7" width="18.140625" style="55" bestFit="1" customWidth="1"/>
    <col min="8" max="8" width="18.5703125" style="55" bestFit="1" customWidth="1"/>
    <col min="9" max="9" width="18.5703125" style="55" customWidth="1"/>
    <col min="10" max="10" width="16.140625" style="55" bestFit="1" customWidth="1"/>
    <col min="11" max="11" width="21.5703125" style="55" bestFit="1" customWidth="1"/>
    <col min="12" max="12" width="15.140625" style="55" bestFit="1" customWidth="1"/>
    <col min="13" max="13" width="15.140625" style="55" customWidth="1"/>
    <col min="14" max="14" width="22.5703125" style="55" bestFit="1" customWidth="1"/>
    <col min="15" max="15" width="45.7109375" style="55" bestFit="1" customWidth="1"/>
    <col min="16" max="17" width="17" style="55" bestFit="1" customWidth="1"/>
    <col min="18" max="18" width="18.85546875" style="55" bestFit="1" customWidth="1"/>
    <col min="19" max="19" width="17.140625" style="55" bestFit="1" customWidth="1"/>
    <col min="20" max="20" width="27.85546875" style="55" bestFit="1" customWidth="1"/>
    <col min="21" max="21" width="18.85546875" style="55" bestFit="1" customWidth="1"/>
    <col min="22" max="16384" width="11.42578125" style="55"/>
  </cols>
  <sheetData>
    <row r="1" spans="1:21" x14ac:dyDescent="0.2">
      <c r="A1" s="53" t="s">
        <v>4300</v>
      </c>
      <c r="B1" s="53" t="s">
        <v>4301</v>
      </c>
      <c r="C1" s="53" t="s">
        <v>2247</v>
      </c>
      <c r="D1" s="53" t="s">
        <v>4302</v>
      </c>
      <c r="E1" s="53" t="s">
        <v>4303</v>
      </c>
      <c r="F1" s="54" t="s">
        <v>2248</v>
      </c>
      <c r="G1" s="53" t="s">
        <v>2249</v>
      </c>
      <c r="H1" s="53" t="s">
        <v>4304</v>
      </c>
      <c r="I1" s="53" t="s">
        <v>4305</v>
      </c>
      <c r="J1" s="53" t="s">
        <v>4306</v>
      </c>
      <c r="K1" s="53" t="s">
        <v>4307</v>
      </c>
      <c r="L1" s="53" t="s">
        <v>4308</v>
      </c>
      <c r="M1" s="54" t="s">
        <v>4309</v>
      </c>
      <c r="N1" s="53" t="s">
        <v>2244</v>
      </c>
      <c r="O1" s="53" t="s">
        <v>4310</v>
      </c>
      <c r="P1" s="53" t="s">
        <v>4311</v>
      </c>
      <c r="Q1" s="53" t="s">
        <v>2246</v>
      </c>
      <c r="R1" s="53" t="s">
        <v>4312</v>
      </c>
      <c r="S1" s="53" t="s">
        <v>4313</v>
      </c>
      <c r="T1" s="53" t="s">
        <v>4314</v>
      </c>
      <c r="U1" s="53" t="s">
        <v>4315</v>
      </c>
    </row>
    <row r="2" spans="1:21" ht="15" x14ac:dyDescent="0.25">
      <c r="A2" s="55" t="s">
        <v>4316</v>
      </c>
      <c r="B2" s="55" t="s">
        <v>4317</v>
      </c>
      <c r="C2" s="55" t="s">
        <v>4318</v>
      </c>
      <c r="D2" s="55" t="s">
        <v>4319</v>
      </c>
      <c r="E2" s="55" t="s">
        <v>4320</v>
      </c>
      <c r="F2" s="55" t="s">
        <v>4321</v>
      </c>
      <c r="G2" s="55" t="s">
        <v>4322</v>
      </c>
      <c r="H2" s="56">
        <v>43047</v>
      </c>
      <c r="I2">
        <f>YEAR(H2)</f>
        <v>2017</v>
      </c>
      <c r="J2" s="56">
        <v>43248</v>
      </c>
      <c r="K2" s="57">
        <v>-1826800</v>
      </c>
      <c r="L2" s="55">
        <v>1330050204</v>
      </c>
      <c r="M2" s="55" t="str">
        <f>VLOOKUP(L2,[4]Equival.!$D:$K,8,0)</f>
        <v>Evento</v>
      </c>
      <c r="N2" s="55" t="s">
        <v>4323</v>
      </c>
      <c r="O2" s="55" t="s">
        <v>4324</v>
      </c>
      <c r="P2" s="55" t="s">
        <v>4325</v>
      </c>
      <c r="Q2" s="55" t="s">
        <v>4318</v>
      </c>
      <c r="R2" s="56">
        <v>43248</v>
      </c>
      <c r="S2" s="55" t="s">
        <v>4326</v>
      </c>
      <c r="T2" s="55" t="s">
        <v>4327</v>
      </c>
      <c r="U2" s="55" t="s">
        <v>4328</v>
      </c>
    </row>
    <row r="3" spans="1:21" ht="15" x14ac:dyDescent="0.25">
      <c r="A3" s="55" t="s">
        <v>4316</v>
      </c>
      <c r="B3" s="55" t="s">
        <v>4317</v>
      </c>
      <c r="C3" s="55" t="s">
        <v>3404</v>
      </c>
      <c r="D3" s="55" t="s">
        <v>4319</v>
      </c>
      <c r="E3" s="55" t="s">
        <v>4329</v>
      </c>
      <c r="F3" s="55" t="s">
        <v>3407</v>
      </c>
      <c r="G3" s="55" t="s">
        <v>2264</v>
      </c>
      <c r="H3" s="56">
        <v>44811</v>
      </c>
      <c r="I3">
        <f t="shared" ref="I3:I66" si="0">YEAR(H3)</f>
        <v>2022</v>
      </c>
      <c r="J3" s="56">
        <v>44865</v>
      </c>
      <c r="K3" s="57">
        <v>73416974</v>
      </c>
      <c r="L3" s="55">
        <v>2905100201</v>
      </c>
      <c r="M3" s="55" t="str">
        <f>VLOOKUP(L3,[4]Equival.!$D:$K,8,0)</f>
        <v>Capita</v>
      </c>
      <c r="N3" s="55" t="s">
        <v>4330</v>
      </c>
      <c r="O3" s="55" t="s">
        <v>4331</v>
      </c>
      <c r="P3" s="55" t="s">
        <v>4332</v>
      </c>
      <c r="R3" s="56"/>
      <c r="S3" s="55" t="s">
        <v>4333</v>
      </c>
      <c r="T3" s="55" t="s">
        <v>4334</v>
      </c>
      <c r="U3" s="55" t="s">
        <v>4335</v>
      </c>
    </row>
    <row r="4" spans="1:21" ht="15" x14ac:dyDescent="0.25">
      <c r="A4" s="55" t="s">
        <v>4316</v>
      </c>
      <c r="B4" s="55" t="s">
        <v>4317</v>
      </c>
      <c r="C4" s="55" t="s">
        <v>3404</v>
      </c>
      <c r="D4" s="55" t="s">
        <v>4319</v>
      </c>
      <c r="E4" s="55" t="s">
        <v>4329</v>
      </c>
      <c r="F4" s="55" t="s">
        <v>3407</v>
      </c>
      <c r="G4" s="55" t="s">
        <v>2264</v>
      </c>
      <c r="H4" s="56">
        <v>44811</v>
      </c>
      <c r="I4">
        <f t="shared" si="0"/>
        <v>2022</v>
      </c>
      <c r="J4" s="56">
        <v>44865</v>
      </c>
      <c r="K4" s="57">
        <v>-73416974</v>
      </c>
      <c r="L4" s="55">
        <v>2905100201</v>
      </c>
      <c r="M4" s="55" t="str">
        <f>VLOOKUP(L4,[4]Equival.!$D:$K,8,0)</f>
        <v>Capita</v>
      </c>
      <c r="N4" s="55" t="s">
        <v>4336</v>
      </c>
      <c r="P4" s="55" t="s">
        <v>4332</v>
      </c>
      <c r="Q4" s="55" t="s">
        <v>3404</v>
      </c>
      <c r="R4" s="56">
        <v>44865</v>
      </c>
      <c r="S4" s="55" t="s">
        <v>4333</v>
      </c>
      <c r="T4" s="55" t="s">
        <v>4334</v>
      </c>
      <c r="U4" s="55" t="s">
        <v>4328</v>
      </c>
    </row>
    <row r="5" spans="1:21" ht="15" x14ac:dyDescent="0.25">
      <c r="A5" s="55" t="s">
        <v>4316</v>
      </c>
      <c r="B5" s="55" t="s">
        <v>4317</v>
      </c>
      <c r="C5" s="55" t="s">
        <v>3400</v>
      </c>
      <c r="D5" s="55" t="s">
        <v>4319</v>
      </c>
      <c r="E5" s="55" t="s">
        <v>4337</v>
      </c>
      <c r="F5" s="55" t="s">
        <v>3254</v>
      </c>
      <c r="G5" s="55" t="s">
        <v>2264</v>
      </c>
      <c r="H5" s="56">
        <v>44778</v>
      </c>
      <c r="I5">
        <f t="shared" si="0"/>
        <v>2022</v>
      </c>
      <c r="J5" s="56">
        <v>44865</v>
      </c>
      <c r="K5" s="57">
        <v>18517226</v>
      </c>
      <c r="L5" s="55">
        <v>2905100201</v>
      </c>
      <c r="M5" s="55" t="str">
        <f>VLOOKUP(L5,[4]Equival.!$D:$K,8,0)</f>
        <v>Capita</v>
      </c>
      <c r="N5" s="55" t="s">
        <v>4338</v>
      </c>
      <c r="O5" s="55" t="s">
        <v>4331</v>
      </c>
      <c r="P5" s="55" t="s">
        <v>4325</v>
      </c>
      <c r="R5" s="56"/>
      <c r="S5" s="55" t="s">
        <v>4333</v>
      </c>
      <c r="T5" s="55" t="s">
        <v>4334</v>
      </c>
      <c r="U5" s="55" t="s">
        <v>4335</v>
      </c>
    </row>
    <row r="6" spans="1:21" ht="15" x14ac:dyDescent="0.25">
      <c r="A6" s="55" t="s">
        <v>4316</v>
      </c>
      <c r="B6" s="55" t="s">
        <v>4317</v>
      </c>
      <c r="C6" s="55" t="s">
        <v>3400</v>
      </c>
      <c r="D6" s="55" t="s">
        <v>4319</v>
      </c>
      <c r="E6" s="55" t="s">
        <v>4337</v>
      </c>
      <c r="F6" s="55" t="s">
        <v>3254</v>
      </c>
      <c r="G6" s="55" t="s">
        <v>2264</v>
      </c>
      <c r="H6" s="56">
        <v>44778</v>
      </c>
      <c r="I6">
        <f t="shared" si="0"/>
        <v>2022</v>
      </c>
      <c r="J6" s="56">
        <v>44865</v>
      </c>
      <c r="K6" s="57">
        <v>-18517226</v>
      </c>
      <c r="L6" s="55">
        <v>2905100201</v>
      </c>
      <c r="M6" s="55" t="str">
        <f>VLOOKUP(L6,[4]Equival.!$D:$K,8,0)</f>
        <v>Capita</v>
      </c>
      <c r="N6" s="55" t="s">
        <v>4336</v>
      </c>
      <c r="P6" s="55" t="s">
        <v>4325</v>
      </c>
      <c r="Q6" s="55" t="s">
        <v>3400</v>
      </c>
      <c r="R6" s="56">
        <v>44865</v>
      </c>
      <c r="S6" s="55" t="s">
        <v>4333</v>
      </c>
      <c r="T6" s="55" t="s">
        <v>4334</v>
      </c>
      <c r="U6" s="55" t="s">
        <v>4328</v>
      </c>
    </row>
    <row r="7" spans="1:21" ht="15" x14ac:dyDescent="0.25">
      <c r="A7" s="55" t="s">
        <v>4316</v>
      </c>
      <c r="B7" s="55" t="s">
        <v>4317</v>
      </c>
      <c r="C7" s="55" t="s">
        <v>3397</v>
      </c>
      <c r="D7" s="55" t="s">
        <v>4319</v>
      </c>
      <c r="E7" s="55" t="s">
        <v>4339</v>
      </c>
      <c r="F7" s="55">
        <v>76789</v>
      </c>
      <c r="G7" s="55" t="s">
        <v>2264</v>
      </c>
      <c r="H7" s="56">
        <v>44773</v>
      </c>
      <c r="I7">
        <f t="shared" si="0"/>
        <v>2022</v>
      </c>
      <c r="J7" s="56">
        <v>44865</v>
      </c>
      <c r="K7" s="57">
        <v>-24097208</v>
      </c>
      <c r="L7" s="55">
        <v>2905100201</v>
      </c>
      <c r="M7" s="55" t="str">
        <f>VLOOKUP(L7,[4]Equival.!$D:$K,8,0)</f>
        <v>Capita</v>
      </c>
      <c r="N7" s="55" t="s">
        <v>4340</v>
      </c>
      <c r="O7" s="55" t="s">
        <v>4341</v>
      </c>
      <c r="P7" s="55" t="s">
        <v>4325</v>
      </c>
      <c r="R7" s="56"/>
      <c r="S7" s="55" t="s">
        <v>4333</v>
      </c>
      <c r="T7" s="55" t="s">
        <v>4342</v>
      </c>
      <c r="U7" s="55" t="s">
        <v>4328</v>
      </c>
    </row>
    <row r="8" spans="1:21" ht="15" x14ac:dyDescent="0.25">
      <c r="A8" s="55" t="s">
        <v>4316</v>
      </c>
      <c r="B8" s="55" t="s">
        <v>4317</v>
      </c>
      <c r="C8" s="55" t="s">
        <v>3397</v>
      </c>
      <c r="D8" s="55" t="s">
        <v>4319</v>
      </c>
      <c r="E8" s="55" t="s">
        <v>4339</v>
      </c>
      <c r="F8" s="55">
        <v>76789</v>
      </c>
      <c r="G8" s="55" t="s">
        <v>2264</v>
      </c>
      <c r="H8" s="56">
        <v>44773</v>
      </c>
      <c r="I8">
        <f t="shared" si="0"/>
        <v>2022</v>
      </c>
      <c r="J8" s="56">
        <v>44865</v>
      </c>
      <c r="K8" s="57">
        <v>24097208</v>
      </c>
      <c r="L8" s="55">
        <v>2905100201</v>
      </c>
      <c r="M8" s="55" t="str">
        <f>VLOOKUP(L8,[4]Equival.!$D:$K,8,0)</f>
        <v>Capita</v>
      </c>
      <c r="N8" s="55" t="s">
        <v>4336</v>
      </c>
      <c r="P8" s="55" t="s">
        <v>4325</v>
      </c>
      <c r="Q8" s="55" t="s">
        <v>3397</v>
      </c>
      <c r="R8" s="56">
        <v>44865</v>
      </c>
      <c r="S8" s="55" t="s">
        <v>4333</v>
      </c>
      <c r="T8" s="55" t="s">
        <v>4342</v>
      </c>
      <c r="U8" s="55" t="s">
        <v>4335</v>
      </c>
    </row>
    <row r="9" spans="1:21" ht="15" x14ac:dyDescent="0.25">
      <c r="A9" s="55" t="s">
        <v>4316</v>
      </c>
      <c r="B9" s="55" t="s">
        <v>4317</v>
      </c>
      <c r="C9" s="55" t="s">
        <v>3393</v>
      </c>
      <c r="D9" s="55" t="s">
        <v>4319</v>
      </c>
      <c r="E9" s="55" t="s">
        <v>4343</v>
      </c>
      <c r="F9" s="55" t="s">
        <v>3396</v>
      </c>
      <c r="G9" s="55" t="s">
        <v>2264</v>
      </c>
      <c r="H9" s="56">
        <v>44719</v>
      </c>
      <c r="I9">
        <f t="shared" si="0"/>
        <v>2022</v>
      </c>
      <c r="J9" s="56">
        <v>44865</v>
      </c>
      <c r="K9" s="57">
        <v>15933147</v>
      </c>
      <c r="L9" s="55">
        <v>2905100201</v>
      </c>
      <c r="M9" s="55" t="str">
        <f>VLOOKUP(L9,[4]Equival.!$D:$K,8,0)</f>
        <v>Capita</v>
      </c>
      <c r="N9" s="55" t="s">
        <v>4338</v>
      </c>
      <c r="O9" s="55" t="s">
        <v>4344</v>
      </c>
      <c r="P9" s="55" t="s">
        <v>4325</v>
      </c>
      <c r="R9" s="56"/>
      <c r="S9" s="55" t="s">
        <v>4333</v>
      </c>
      <c r="T9" s="55" t="s">
        <v>4334</v>
      </c>
      <c r="U9" s="55" t="s">
        <v>4335</v>
      </c>
    </row>
    <row r="10" spans="1:21" ht="15" x14ac:dyDescent="0.25">
      <c r="A10" s="55" t="s">
        <v>4316</v>
      </c>
      <c r="B10" s="55" t="s">
        <v>4317</v>
      </c>
      <c r="C10" s="55" t="s">
        <v>3393</v>
      </c>
      <c r="D10" s="55" t="s">
        <v>4319</v>
      </c>
      <c r="E10" s="55" t="s">
        <v>4343</v>
      </c>
      <c r="F10" s="55" t="s">
        <v>3396</v>
      </c>
      <c r="G10" s="55" t="s">
        <v>2264</v>
      </c>
      <c r="H10" s="56">
        <v>44719</v>
      </c>
      <c r="I10">
        <f t="shared" si="0"/>
        <v>2022</v>
      </c>
      <c r="J10" s="56">
        <v>44865</v>
      </c>
      <c r="K10" s="57">
        <v>-15933147</v>
      </c>
      <c r="L10" s="55">
        <v>2905100201</v>
      </c>
      <c r="M10" s="55" t="str">
        <f>VLOOKUP(L10,[4]Equival.!$D:$K,8,0)</f>
        <v>Capita</v>
      </c>
      <c r="N10" s="55" t="s">
        <v>4336</v>
      </c>
      <c r="P10" s="55" t="s">
        <v>4325</v>
      </c>
      <c r="Q10" s="55" t="s">
        <v>3393</v>
      </c>
      <c r="R10" s="56">
        <v>44865</v>
      </c>
      <c r="S10" s="55" t="s">
        <v>4333</v>
      </c>
      <c r="T10" s="55" t="s">
        <v>4334</v>
      </c>
      <c r="U10" s="55" t="s">
        <v>4328</v>
      </c>
    </row>
    <row r="11" spans="1:21" ht="15" x14ac:dyDescent="0.25">
      <c r="A11" s="55" t="s">
        <v>4316</v>
      </c>
      <c r="B11" s="55" t="s">
        <v>4317</v>
      </c>
      <c r="C11" s="55" t="s">
        <v>3391</v>
      </c>
      <c r="D11" s="55" t="s">
        <v>4319</v>
      </c>
      <c r="E11" s="55" t="s">
        <v>4345</v>
      </c>
      <c r="F11" s="55" t="s">
        <v>3388</v>
      </c>
      <c r="G11" s="55" t="s">
        <v>2255</v>
      </c>
      <c r="H11" s="56">
        <v>44840</v>
      </c>
      <c r="I11">
        <f t="shared" si="0"/>
        <v>2022</v>
      </c>
      <c r="J11" s="56">
        <v>44840</v>
      </c>
      <c r="K11" s="57">
        <v>-150000</v>
      </c>
      <c r="L11" s="55">
        <v>2205100201</v>
      </c>
      <c r="M11" s="55" t="str">
        <f>VLOOKUP(L11,[4]Equival.!$D:$K,8,0)</f>
        <v>Evento</v>
      </c>
      <c r="N11" s="55" t="s">
        <v>4330</v>
      </c>
      <c r="O11" s="55" t="s">
        <v>4346</v>
      </c>
      <c r="P11" s="55" t="s">
        <v>4347</v>
      </c>
      <c r="Q11" s="55" t="s">
        <v>3391</v>
      </c>
      <c r="R11" s="56">
        <v>44840</v>
      </c>
      <c r="S11" s="55" t="s">
        <v>4348</v>
      </c>
      <c r="T11" s="55" t="s">
        <v>3443</v>
      </c>
      <c r="U11" s="55" t="s">
        <v>4328</v>
      </c>
    </row>
    <row r="12" spans="1:21" ht="15" x14ac:dyDescent="0.25">
      <c r="A12" s="55" t="s">
        <v>4316</v>
      </c>
      <c r="B12" s="55" t="s">
        <v>4317</v>
      </c>
      <c r="C12" s="55" t="s">
        <v>3389</v>
      </c>
      <c r="D12" s="55" t="s">
        <v>4319</v>
      </c>
      <c r="E12" s="55" t="s">
        <v>4349</v>
      </c>
      <c r="F12" s="55" t="s">
        <v>3385</v>
      </c>
      <c r="G12" s="55" t="s">
        <v>2255</v>
      </c>
      <c r="H12" s="56">
        <v>44840</v>
      </c>
      <c r="I12">
        <f t="shared" si="0"/>
        <v>2022</v>
      </c>
      <c r="J12" s="56">
        <v>44840</v>
      </c>
      <c r="K12" s="57">
        <v>-150000</v>
      </c>
      <c r="L12" s="55">
        <v>2205100101</v>
      </c>
      <c r="M12" s="55" t="str">
        <f>VLOOKUP(L12,[4]Equival.!$D:$K,8,0)</f>
        <v>Evento</v>
      </c>
      <c r="N12" s="55" t="s">
        <v>4330</v>
      </c>
      <c r="O12" s="55" t="s">
        <v>4350</v>
      </c>
      <c r="P12" s="55" t="s">
        <v>4347</v>
      </c>
      <c r="Q12" s="55" t="s">
        <v>3389</v>
      </c>
      <c r="R12" s="56">
        <v>44840</v>
      </c>
      <c r="S12" s="55" t="s">
        <v>4348</v>
      </c>
      <c r="T12" s="55" t="s">
        <v>3443</v>
      </c>
      <c r="U12" s="55" t="s">
        <v>4328</v>
      </c>
    </row>
    <row r="13" spans="1:21" ht="15" x14ac:dyDescent="0.25">
      <c r="A13" s="55" t="s">
        <v>4316</v>
      </c>
      <c r="B13" s="55" t="s">
        <v>4317</v>
      </c>
      <c r="C13" s="55" t="s">
        <v>3392</v>
      </c>
      <c r="D13" s="55" t="s">
        <v>4319</v>
      </c>
      <c r="E13" s="55" t="s">
        <v>4345</v>
      </c>
      <c r="F13" s="55" t="s">
        <v>3388</v>
      </c>
      <c r="G13" s="55" t="s">
        <v>2254</v>
      </c>
      <c r="H13" s="56">
        <v>44840</v>
      </c>
      <c r="I13">
        <f t="shared" si="0"/>
        <v>2022</v>
      </c>
      <c r="J13" s="56">
        <v>44840</v>
      </c>
      <c r="K13" s="57">
        <v>150000</v>
      </c>
      <c r="L13" s="55">
        <v>2205100201</v>
      </c>
      <c r="M13" s="55" t="str">
        <f>VLOOKUP(L13,[4]Equival.!$D:$K,8,0)</f>
        <v>Evento</v>
      </c>
      <c r="N13" s="55" t="s">
        <v>4330</v>
      </c>
      <c r="O13" s="55" t="s">
        <v>4346</v>
      </c>
      <c r="P13" s="55" t="s">
        <v>4347</v>
      </c>
      <c r="Q13" s="55" t="s">
        <v>3391</v>
      </c>
      <c r="R13" s="56">
        <v>44840</v>
      </c>
      <c r="S13" s="55" t="s">
        <v>4348</v>
      </c>
      <c r="T13" s="55" t="s">
        <v>3443</v>
      </c>
      <c r="U13" s="55" t="s">
        <v>4335</v>
      </c>
    </row>
    <row r="14" spans="1:21" ht="15" x14ac:dyDescent="0.25">
      <c r="A14" s="55" t="s">
        <v>4316</v>
      </c>
      <c r="B14" s="55" t="s">
        <v>4317</v>
      </c>
      <c r="C14" s="55" t="s">
        <v>3390</v>
      </c>
      <c r="D14" s="55" t="s">
        <v>4319</v>
      </c>
      <c r="E14" s="55" t="s">
        <v>4349</v>
      </c>
      <c r="F14" s="55" t="s">
        <v>3385</v>
      </c>
      <c r="G14" s="55" t="s">
        <v>2254</v>
      </c>
      <c r="H14" s="56">
        <v>44840</v>
      </c>
      <c r="I14">
        <f t="shared" si="0"/>
        <v>2022</v>
      </c>
      <c r="J14" s="56">
        <v>44840</v>
      </c>
      <c r="K14" s="57">
        <v>150000</v>
      </c>
      <c r="L14" s="55">
        <v>2205100101</v>
      </c>
      <c r="M14" s="55" t="str">
        <f>VLOOKUP(L14,[4]Equival.!$D:$K,8,0)</f>
        <v>Evento</v>
      </c>
      <c r="N14" s="55" t="s">
        <v>4330</v>
      </c>
      <c r="O14" s="55" t="s">
        <v>4350</v>
      </c>
      <c r="P14" s="55" t="s">
        <v>4347</v>
      </c>
      <c r="Q14" s="55" t="s">
        <v>3389</v>
      </c>
      <c r="R14" s="56">
        <v>44840</v>
      </c>
      <c r="S14" s="55" t="s">
        <v>4348</v>
      </c>
      <c r="T14" s="55" t="s">
        <v>3443</v>
      </c>
      <c r="U14" s="55" t="s">
        <v>4335</v>
      </c>
    </row>
    <row r="15" spans="1:21" ht="15" x14ac:dyDescent="0.25">
      <c r="A15" s="55" t="s">
        <v>4316</v>
      </c>
      <c r="B15" s="55" t="s">
        <v>4317</v>
      </c>
      <c r="C15" s="55" t="s">
        <v>3386</v>
      </c>
      <c r="D15" s="55" t="s">
        <v>4319</v>
      </c>
      <c r="E15" s="55" t="s">
        <v>4351</v>
      </c>
      <c r="F15" s="55" t="s">
        <v>3388</v>
      </c>
      <c r="G15" s="55" t="s">
        <v>2255</v>
      </c>
      <c r="H15" s="56">
        <v>44840</v>
      </c>
      <c r="I15">
        <f t="shared" si="0"/>
        <v>2022</v>
      </c>
      <c r="J15" s="56">
        <v>44840</v>
      </c>
      <c r="K15" s="57">
        <v>-150000</v>
      </c>
      <c r="L15" s="55">
        <v>2205100201</v>
      </c>
      <c r="M15" s="55" t="str">
        <f>VLOOKUP(L15,[4]Equival.!$D:$K,8,0)</f>
        <v>Evento</v>
      </c>
      <c r="N15" s="55" t="s">
        <v>4330</v>
      </c>
      <c r="O15" s="55" t="s">
        <v>4346</v>
      </c>
      <c r="P15" s="55" t="s">
        <v>4347</v>
      </c>
      <c r="Q15" s="55" t="s">
        <v>3386</v>
      </c>
      <c r="R15" s="56">
        <v>44840</v>
      </c>
      <c r="S15" s="55" t="s">
        <v>4348</v>
      </c>
      <c r="T15" s="55" t="s">
        <v>3443</v>
      </c>
      <c r="U15" s="55" t="s">
        <v>4328</v>
      </c>
    </row>
    <row r="16" spans="1:21" ht="15" x14ac:dyDescent="0.25">
      <c r="A16" s="55" t="s">
        <v>4316</v>
      </c>
      <c r="B16" s="55" t="s">
        <v>4317</v>
      </c>
      <c r="C16" s="55" t="s">
        <v>3383</v>
      </c>
      <c r="D16" s="55" t="s">
        <v>4319</v>
      </c>
      <c r="E16" s="55" t="s">
        <v>4352</v>
      </c>
      <c r="F16" s="55" t="s">
        <v>3385</v>
      </c>
      <c r="G16" s="55" t="s">
        <v>2255</v>
      </c>
      <c r="H16" s="56">
        <v>44840</v>
      </c>
      <c r="I16">
        <f t="shared" si="0"/>
        <v>2022</v>
      </c>
      <c r="J16" s="56">
        <v>44840</v>
      </c>
      <c r="K16" s="57">
        <v>-150000</v>
      </c>
      <c r="L16" s="55">
        <v>2205100101</v>
      </c>
      <c r="M16" s="55" t="str">
        <f>VLOOKUP(L16,[4]Equival.!$D:$K,8,0)</f>
        <v>Evento</v>
      </c>
      <c r="N16" s="55" t="s">
        <v>4330</v>
      </c>
      <c r="O16" s="55" t="s">
        <v>4350</v>
      </c>
      <c r="P16" s="55" t="s">
        <v>4347</v>
      </c>
      <c r="Q16" s="55" t="s">
        <v>3383</v>
      </c>
      <c r="R16" s="56">
        <v>44840</v>
      </c>
      <c r="S16" s="55" t="s">
        <v>4348</v>
      </c>
      <c r="T16" s="55" t="s">
        <v>3443</v>
      </c>
      <c r="U16" s="55" t="s">
        <v>4328</v>
      </c>
    </row>
    <row r="17" spans="1:21" ht="15" x14ac:dyDescent="0.25">
      <c r="A17" s="55" t="s">
        <v>4316</v>
      </c>
      <c r="B17" s="55" t="s">
        <v>4317</v>
      </c>
      <c r="C17" s="55" t="s">
        <v>3387</v>
      </c>
      <c r="D17" s="55" t="s">
        <v>4319</v>
      </c>
      <c r="E17" s="55" t="s">
        <v>4351</v>
      </c>
      <c r="F17" s="55" t="s">
        <v>3388</v>
      </c>
      <c r="G17" s="55" t="s">
        <v>2254</v>
      </c>
      <c r="H17" s="56">
        <v>44840</v>
      </c>
      <c r="I17">
        <f t="shared" si="0"/>
        <v>2022</v>
      </c>
      <c r="J17" s="56">
        <v>44840</v>
      </c>
      <c r="K17" s="57">
        <v>150000</v>
      </c>
      <c r="L17" s="55">
        <v>2205100201</v>
      </c>
      <c r="M17" s="55" t="str">
        <f>VLOOKUP(L17,[4]Equival.!$D:$K,8,0)</f>
        <v>Evento</v>
      </c>
      <c r="N17" s="55" t="s">
        <v>4330</v>
      </c>
      <c r="O17" s="55" t="s">
        <v>4346</v>
      </c>
      <c r="P17" s="55" t="s">
        <v>4347</v>
      </c>
      <c r="Q17" s="55" t="s">
        <v>3386</v>
      </c>
      <c r="R17" s="56">
        <v>44840</v>
      </c>
      <c r="S17" s="55" t="s">
        <v>4348</v>
      </c>
      <c r="T17" s="55" t="s">
        <v>3443</v>
      </c>
      <c r="U17" s="55" t="s">
        <v>4335</v>
      </c>
    </row>
    <row r="18" spans="1:21" ht="15" x14ac:dyDescent="0.25">
      <c r="A18" s="55" t="s">
        <v>4316</v>
      </c>
      <c r="B18" s="55" t="s">
        <v>4317</v>
      </c>
      <c r="C18" s="55" t="s">
        <v>3384</v>
      </c>
      <c r="D18" s="55" t="s">
        <v>4319</v>
      </c>
      <c r="E18" s="55" t="s">
        <v>4352</v>
      </c>
      <c r="F18" s="55" t="s">
        <v>3385</v>
      </c>
      <c r="G18" s="55" t="s">
        <v>2254</v>
      </c>
      <c r="H18" s="56">
        <v>44840</v>
      </c>
      <c r="I18">
        <f t="shared" si="0"/>
        <v>2022</v>
      </c>
      <c r="J18" s="56">
        <v>44840</v>
      </c>
      <c r="K18" s="57">
        <v>150000</v>
      </c>
      <c r="L18" s="55">
        <v>2205100101</v>
      </c>
      <c r="M18" s="55" t="str">
        <f>VLOOKUP(L18,[4]Equival.!$D:$K,8,0)</f>
        <v>Evento</v>
      </c>
      <c r="N18" s="55" t="s">
        <v>4330</v>
      </c>
      <c r="O18" s="55" t="s">
        <v>4350</v>
      </c>
      <c r="P18" s="55" t="s">
        <v>4347</v>
      </c>
      <c r="Q18" s="55" t="s">
        <v>3383</v>
      </c>
      <c r="R18" s="56">
        <v>44840</v>
      </c>
      <c r="S18" s="55" t="s">
        <v>4348</v>
      </c>
      <c r="T18" s="55" t="s">
        <v>3443</v>
      </c>
      <c r="U18" s="55" t="s">
        <v>4335</v>
      </c>
    </row>
    <row r="19" spans="1:21" ht="15" x14ac:dyDescent="0.25">
      <c r="A19" s="55" t="s">
        <v>4316</v>
      </c>
      <c r="B19" s="55" t="s">
        <v>4317</v>
      </c>
      <c r="C19" s="55" t="s">
        <v>4353</v>
      </c>
      <c r="D19" s="55" t="s">
        <v>4319</v>
      </c>
      <c r="E19" s="55" t="s">
        <v>4354</v>
      </c>
      <c r="F19" s="55" t="s">
        <v>4355</v>
      </c>
      <c r="G19" s="55" t="s">
        <v>2254</v>
      </c>
      <c r="H19" s="56">
        <v>44841</v>
      </c>
      <c r="I19">
        <f t="shared" si="0"/>
        <v>2022</v>
      </c>
      <c r="J19" s="56">
        <v>44841</v>
      </c>
      <c r="K19" s="57">
        <v>84690935</v>
      </c>
      <c r="L19" s="55">
        <v>2905100201</v>
      </c>
      <c r="M19" s="55" t="str">
        <f>VLOOKUP(L19,[4]Equival.!$D:$K,8,0)</f>
        <v>Capita</v>
      </c>
      <c r="N19" s="55" t="s">
        <v>4330</v>
      </c>
      <c r="O19" s="55" t="s">
        <v>4334</v>
      </c>
      <c r="P19" s="55" t="s">
        <v>4347</v>
      </c>
      <c r="R19" s="56"/>
      <c r="S19" s="55" t="s">
        <v>4348</v>
      </c>
      <c r="T19" s="55" t="s">
        <v>4334</v>
      </c>
      <c r="U19" s="55" t="s">
        <v>4335</v>
      </c>
    </row>
    <row r="20" spans="1:21" ht="15" x14ac:dyDescent="0.25">
      <c r="A20" s="55" t="s">
        <v>4316</v>
      </c>
      <c r="B20" s="55" t="s">
        <v>4317</v>
      </c>
      <c r="C20" s="55" t="s">
        <v>4356</v>
      </c>
      <c r="D20" s="55" t="s">
        <v>4319</v>
      </c>
      <c r="E20" s="55" t="s">
        <v>4357</v>
      </c>
      <c r="F20" s="55" t="s">
        <v>4358</v>
      </c>
      <c r="G20" s="55" t="s">
        <v>2254</v>
      </c>
      <c r="H20" s="56">
        <v>44846</v>
      </c>
      <c r="I20">
        <f t="shared" si="0"/>
        <v>2022</v>
      </c>
      <c r="J20" s="56">
        <v>44846</v>
      </c>
      <c r="K20" s="57">
        <v>8964609</v>
      </c>
      <c r="L20" s="55">
        <v>2905100201</v>
      </c>
      <c r="M20" s="55" t="str">
        <f>VLOOKUP(L20,[4]Equival.!$D:$K,8,0)</f>
        <v>Capita</v>
      </c>
      <c r="N20" s="55" t="s">
        <v>4338</v>
      </c>
      <c r="O20" s="55" t="s">
        <v>4359</v>
      </c>
      <c r="P20" s="55" t="s">
        <v>4325</v>
      </c>
      <c r="R20" s="56"/>
      <c r="S20" s="55" t="s">
        <v>4348</v>
      </c>
      <c r="T20" s="55" t="s">
        <v>4334</v>
      </c>
      <c r="U20" s="55" t="s">
        <v>4335</v>
      </c>
    </row>
    <row r="21" spans="1:21" ht="15" x14ac:dyDescent="0.25">
      <c r="A21" s="55" t="s">
        <v>4316</v>
      </c>
      <c r="B21" s="55" t="s">
        <v>4317</v>
      </c>
      <c r="C21" s="55" t="s">
        <v>3406</v>
      </c>
      <c r="D21" s="55" t="s">
        <v>4319</v>
      </c>
      <c r="E21" s="55" t="s">
        <v>4329</v>
      </c>
      <c r="F21" s="55" t="s">
        <v>3407</v>
      </c>
      <c r="G21" s="55" t="s">
        <v>2254</v>
      </c>
      <c r="H21" s="56">
        <v>44811</v>
      </c>
      <c r="I21">
        <f t="shared" si="0"/>
        <v>2022</v>
      </c>
      <c r="J21" s="56">
        <v>44811</v>
      </c>
      <c r="K21" s="57">
        <v>77745298</v>
      </c>
      <c r="L21" s="55">
        <v>2905100201</v>
      </c>
      <c r="M21" s="55" t="str">
        <f>VLOOKUP(L21,[4]Equival.!$D:$K,8,0)</f>
        <v>Capita</v>
      </c>
      <c r="N21" s="55" t="s">
        <v>4330</v>
      </c>
      <c r="O21" s="55" t="s">
        <v>4334</v>
      </c>
      <c r="P21" s="55" t="s">
        <v>4347</v>
      </c>
      <c r="Q21" s="55" t="s">
        <v>3404</v>
      </c>
      <c r="R21" s="56">
        <v>44865</v>
      </c>
      <c r="S21" s="55" t="s">
        <v>4348</v>
      </c>
      <c r="T21" s="55" t="s">
        <v>4334</v>
      </c>
      <c r="U21" s="55" t="s">
        <v>4335</v>
      </c>
    </row>
    <row r="22" spans="1:21" ht="15" x14ac:dyDescent="0.25">
      <c r="A22" s="55" t="s">
        <v>4316</v>
      </c>
      <c r="B22" s="55" t="s">
        <v>4317</v>
      </c>
      <c r="C22" s="55" t="s">
        <v>3380</v>
      </c>
      <c r="D22" s="55" t="s">
        <v>4319</v>
      </c>
      <c r="E22" s="55" t="s">
        <v>4360</v>
      </c>
      <c r="F22" s="55" t="s">
        <v>3296</v>
      </c>
      <c r="G22" s="55" t="s">
        <v>2264</v>
      </c>
      <c r="H22" s="56">
        <v>44750</v>
      </c>
      <c r="I22">
        <f t="shared" si="0"/>
        <v>2022</v>
      </c>
      <c r="J22" s="56">
        <v>44799</v>
      </c>
      <c r="K22" s="57">
        <v>-41508440</v>
      </c>
      <c r="L22" s="55">
        <v>2905100201</v>
      </c>
      <c r="M22" s="55" t="str">
        <f>VLOOKUP(L22,[4]Equival.!$D:$K,8,0)</f>
        <v>Capita</v>
      </c>
      <c r="N22" s="55" t="s">
        <v>4361</v>
      </c>
      <c r="P22" s="55" t="s">
        <v>4325</v>
      </c>
      <c r="Q22" s="55" t="s">
        <v>3380</v>
      </c>
      <c r="R22" s="56">
        <v>44799</v>
      </c>
      <c r="S22" s="55" t="s">
        <v>4362</v>
      </c>
      <c r="T22" s="55" t="s">
        <v>4334</v>
      </c>
      <c r="U22" s="55" t="s">
        <v>4328</v>
      </c>
    </row>
    <row r="23" spans="1:21" ht="15" x14ac:dyDescent="0.25">
      <c r="A23" s="55" t="s">
        <v>4316</v>
      </c>
      <c r="B23" s="55" t="s">
        <v>4317</v>
      </c>
      <c r="C23" s="55" t="s">
        <v>3380</v>
      </c>
      <c r="D23" s="55" t="s">
        <v>4319</v>
      </c>
      <c r="E23" s="55" t="s">
        <v>4360</v>
      </c>
      <c r="F23" s="55" t="s">
        <v>3296</v>
      </c>
      <c r="G23" s="55" t="s">
        <v>2264</v>
      </c>
      <c r="H23" s="56">
        <v>44750</v>
      </c>
      <c r="I23">
        <f t="shared" si="0"/>
        <v>2022</v>
      </c>
      <c r="J23" s="56">
        <v>44799</v>
      </c>
      <c r="K23" s="57">
        <v>41508440</v>
      </c>
      <c r="L23" s="55">
        <v>2905100201</v>
      </c>
      <c r="M23" s="55" t="str">
        <f>VLOOKUP(L23,[4]Equival.!$D:$K,8,0)</f>
        <v>Capita</v>
      </c>
      <c r="N23" s="55" t="s">
        <v>4338</v>
      </c>
      <c r="O23" s="55" t="s">
        <v>4331</v>
      </c>
      <c r="P23" s="55" t="s">
        <v>4325</v>
      </c>
      <c r="Q23" s="55" t="s">
        <v>3397</v>
      </c>
      <c r="R23" s="56">
        <v>44865</v>
      </c>
      <c r="S23" s="55" t="s">
        <v>4362</v>
      </c>
      <c r="T23" s="55" t="s">
        <v>4334</v>
      </c>
      <c r="U23" s="55" t="s">
        <v>4335</v>
      </c>
    </row>
    <row r="24" spans="1:21" ht="15" x14ac:dyDescent="0.25">
      <c r="A24" s="55" t="s">
        <v>4316</v>
      </c>
      <c r="B24" s="55" t="s">
        <v>4317</v>
      </c>
      <c r="C24" s="55" t="s">
        <v>3379</v>
      </c>
      <c r="D24" s="55" t="s">
        <v>4319</v>
      </c>
      <c r="E24" s="55" t="s">
        <v>4363</v>
      </c>
      <c r="F24" s="55" t="s">
        <v>3254</v>
      </c>
      <c r="G24" s="55" t="s">
        <v>2264</v>
      </c>
      <c r="H24" s="56">
        <v>44508</v>
      </c>
      <c r="I24">
        <f t="shared" si="0"/>
        <v>2021</v>
      </c>
      <c r="J24" s="56">
        <v>44799</v>
      </c>
      <c r="K24" s="57">
        <v>222134</v>
      </c>
      <c r="L24" s="55">
        <v>2905100201</v>
      </c>
      <c r="M24" s="55" t="str">
        <f>VLOOKUP(L24,[4]Equival.!$D:$K,8,0)</f>
        <v>Capita</v>
      </c>
      <c r="N24" s="55" t="s">
        <v>4338</v>
      </c>
      <c r="O24" s="55" t="s">
        <v>4364</v>
      </c>
      <c r="P24" s="55" t="s">
        <v>4325</v>
      </c>
      <c r="R24" s="56"/>
      <c r="S24" s="55" t="s">
        <v>4362</v>
      </c>
      <c r="T24" s="55" t="s">
        <v>4334</v>
      </c>
      <c r="U24" s="55" t="s">
        <v>4335</v>
      </c>
    </row>
    <row r="25" spans="1:21" ht="15" x14ac:dyDescent="0.25">
      <c r="A25" s="55" t="s">
        <v>4316</v>
      </c>
      <c r="B25" s="55" t="s">
        <v>4317</v>
      </c>
      <c r="C25" s="55" t="s">
        <v>3379</v>
      </c>
      <c r="D25" s="55" t="s">
        <v>4319</v>
      </c>
      <c r="E25" s="55" t="s">
        <v>4363</v>
      </c>
      <c r="F25" s="55" t="s">
        <v>3254</v>
      </c>
      <c r="G25" s="55" t="s">
        <v>2264</v>
      </c>
      <c r="H25" s="56">
        <v>44508</v>
      </c>
      <c r="I25">
        <f t="shared" si="0"/>
        <v>2021</v>
      </c>
      <c r="J25" s="56">
        <v>44799</v>
      </c>
      <c r="K25" s="57">
        <v>-222134</v>
      </c>
      <c r="L25" s="55">
        <v>2905100201</v>
      </c>
      <c r="M25" s="55" t="str">
        <f>VLOOKUP(L25,[4]Equival.!$D:$K,8,0)</f>
        <v>Capita</v>
      </c>
      <c r="N25" s="55" t="s">
        <v>4361</v>
      </c>
      <c r="P25" s="55" t="s">
        <v>4325</v>
      </c>
      <c r="Q25" s="55" t="s">
        <v>3379</v>
      </c>
      <c r="R25" s="56">
        <v>44799</v>
      </c>
      <c r="S25" s="55" t="s">
        <v>4362</v>
      </c>
      <c r="T25" s="55" t="s">
        <v>4334</v>
      </c>
      <c r="U25" s="55" t="s">
        <v>4328</v>
      </c>
    </row>
    <row r="26" spans="1:21" ht="15" x14ac:dyDescent="0.25">
      <c r="A26" s="55" t="s">
        <v>4316</v>
      </c>
      <c r="B26" s="55" t="s">
        <v>4317</v>
      </c>
      <c r="C26" s="55" t="s">
        <v>3378</v>
      </c>
      <c r="D26" s="55" t="s">
        <v>4319</v>
      </c>
      <c r="E26" s="55" t="s">
        <v>4365</v>
      </c>
      <c r="F26" s="55" t="s">
        <v>3285</v>
      </c>
      <c r="G26" s="55" t="s">
        <v>2264</v>
      </c>
      <c r="H26" s="56">
        <v>44295</v>
      </c>
      <c r="I26">
        <f t="shared" si="0"/>
        <v>2021</v>
      </c>
      <c r="J26" s="56">
        <v>44799</v>
      </c>
      <c r="K26" s="57">
        <v>248463</v>
      </c>
      <c r="L26" s="55">
        <v>1330050201</v>
      </c>
      <c r="M26" s="55" t="str">
        <f>VLOOKUP(L26,[4]Equival.!$D:$K,8,0)</f>
        <v>Capita</v>
      </c>
      <c r="N26" s="55" t="s">
        <v>4338</v>
      </c>
      <c r="O26" s="55" t="s">
        <v>4366</v>
      </c>
      <c r="P26" s="55" t="s">
        <v>4325</v>
      </c>
      <c r="R26" s="56"/>
      <c r="S26" s="55" t="s">
        <v>4362</v>
      </c>
      <c r="T26" s="55" t="s">
        <v>4334</v>
      </c>
      <c r="U26" s="55" t="s">
        <v>4335</v>
      </c>
    </row>
    <row r="27" spans="1:21" ht="15" x14ac:dyDescent="0.25">
      <c r="A27" s="55" t="s">
        <v>4316</v>
      </c>
      <c r="B27" s="55" t="s">
        <v>4317</v>
      </c>
      <c r="C27" s="55" t="s">
        <v>3378</v>
      </c>
      <c r="D27" s="55" t="s">
        <v>4319</v>
      </c>
      <c r="E27" s="55" t="s">
        <v>4365</v>
      </c>
      <c r="F27" s="55" t="s">
        <v>3285</v>
      </c>
      <c r="G27" s="55" t="s">
        <v>2264</v>
      </c>
      <c r="H27" s="56">
        <v>44295</v>
      </c>
      <c r="I27">
        <f t="shared" si="0"/>
        <v>2021</v>
      </c>
      <c r="J27" s="56">
        <v>44799</v>
      </c>
      <c r="K27" s="57">
        <v>18415015</v>
      </c>
      <c r="L27" s="55">
        <v>2905100201</v>
      </c>
      <c r="M27" s="55" t="str">
        <f>VLOOKUP(L27,[4]Equival.!$D:$K,8,0)</f>
        <v>Capita</v>
      </c>
      <c r="N27" s="55" t="s">
        <v>4361</v>
      </c>
      <c r="P27" s="55" t="s">
        <v>4325</v>
      </c>
      <c r="Q27" s="55" t="s">
        <v>3378</v>
      </c>
      <c r="R27" s="56">
        <v>44799</v>
      </c>
      <c r="S27" s="55" t="s">
        <v>4362</v>
      </c>
      <c r="T27" s="55" t="s">
        <v>4334</v>
      </c>
      <c r="U27" s="55" t="s">
        <v>4335</v>
      </c>
    </row>
    <row r="28" spans="1:21" ht="15" x14ac:dyDescent="0.25">
      <c r="A28" s="55" t="s">
        <v>4316</v>
      </c>
      <c r="B28" s="55" t="s">
        <v>4317</v>
      </c>
      <c r="C28" s="55" t="s">
        <v>3378</v>
      </c>
      <c r="D28" s="55" t="s">
        <v>4319</v>
      </c>
      <c r="E28" s="55" t="s">
        <v>4365</v>
      </c>
      <c r="F28" s="55" t="s">
        <v>3285</v>
      </c>
      <c r="G28" s="55" t="s">
        <v>2264</v>
      </c>
      <c r="H28" s="56">
        <v>44295</v>
      </c>
      <c r="I28">
        <f t="shared" si="0"/>
        <v>2021</v>
      </c>
      <c r="J28" s="56">
        <v>44799</v>
      </c>
      <c r="K28" s="57">
        <v>-18663478</v>
      </c>
      <c r="L28" s="55">
        <v>1330050201</v>
      </c>
      <c r="M28" s="55" t="str">
        <f>VLOOKUP(L28,[4]Equival.!$D:$K,8,0)</f>
        <v>Capita</v>
      </c>
      <c r="N28" s="55" t="s">
        <v>4361</v>
      </c>
      <c r="P28" s="55" t="s">
        <v>4325</v>
      </c>
      <c r="Q28" s="55" t="s">
        <v>3378</v>
      </c>
      <c r="R28" s="56">
        <v>44799</v>
      </c>
      <c r="S28" s="55" t="s">
        <v>4362</v>
      </c>
      <c r="T28" s="55" t="s">
        <v>4334</v>
      </c>
      <c r="U28" s="55" t="s">
        <v>4328</v>
      </c>
    </row>
    <row r="29" spans="1:21" ht="15" x14ac:dyDescent="0.25">
      <c r="A29" s="55" t="s">
        <v>4316</v>
      </c>
      <c r="B29" s="55" t="s">
        <v>4317</v>
      </c>
      <c r="C29" s="55" t="s">
        <v>3375</v>
      </c>
      <c r="D29" s="55" t="s">
        <v>4319</v>
      </c>
      <c r="E29" s="55" t="s">
        <v>4367</v>
      </c>
      <c r="F29" s="55" t="s">
        <v>3377</v>
      </c>
      <c r="G29" s="55" t="s">
        <v>2264</v>
      </c>
      <c r="H29" s="56">
        <v>44599</v>
      </c>
      <c r="I29">
        <f t="shared" si="0"/>
        <v>2022</v>
      </c>
      <c r="J29" s="56">
        <v>44799</v>
      </c>
      <c r="K29" s="57">
        <v>14488793</v>
      </c>
      <c r="L29" s="55">
        <v>2905100201</v>
      </c>
      <c r="M29" s="55" t="str">
        <f>VLOOKUP(L29,[4]Equival.!$D:$K,8,0)</f>
        <v>Capita</v>
      </c>
      <c r="N29" s="55" t="s">
        <v>4338</v>
      </c>
      <c r="O29" s="55" t="s">
        <v>4368</v>
      </c>
      <c r="P29" s="55" t="s">
        <v>4325</v>
      </c>
      <c r="R29" s="56"/>
      <c r="S29" s="55" t="s">
        <v>4362</v>
      </c>
      <c r="T29" s="55" t="s">
        <v>4334</v>
      </c>
      <c r="U29" s="55" t="s">
        <v>4335</v>
      </c>
    </row>
    <row r="30" spans="1:21" ht="15" x14ac:dyDescent="0.25">
      <c r="A30" s="55" t="s">
        <v>4316</v>
      </c>
      <c r="B30" s="55" t="s">
        <v>4317</v>
      </c>
      <c r="C30" s="55" t="s">
        <v>3375</v>
      </c>
      <c r="D30" s="55" t="s">
        <v>4319</v>
      </c>
      <c r="E30" s="55" t="s">
        <v>4367</v>
      </c>
      <c r="F30" s="55" t="s">
        <v>3377</v>
      </c>
      <c r="G30" s="55" t="s">
        <v>2264</v>
      </c>
      <c r="H30" s="56">
        <v>44599</v>
      </c>
      <c r="I30">
        <f t="shared" si="0"/>
        <v>2022</v>
      </c>
      <c r="J30" s="56">
        <v>44799</v>
      </c>
      <c r="K30" s="57">
        <v>-14488793</v>
      </c>
      <c r="L30" s="55">
        <v>2905100201</v>
      </c>
      <c r="M30" s="55" t="str">
        <f>VLOOKUP(L30,[4]Equival.!$D:$K,8,0)</f>
        <v>Capita</v>
      </c>
      <c r="N30" s="55" t="s">
        <v>4361</v>
      </c>
      <c r="P30" s="55" t="s">
        <v>4325</v>
      </c>
      <c r="Q30" s="55" t="s">
        <v>3375</v>
      </c>
      <c r="R30" s="56">
        <v>44799</v>
      </c>
      <c r="S30" s="55" t="s">
        <v>4362</v>
      </c>
      <c r="T30" s="55" t="s">
        <v>4334</v>
      </c>
      <c r="U30" s="55" t="s">
        <v>4328</v>
      </c>
    </row>
    <row r="31" spans="1:21" ht="15" x14ac:dyDescent="0.25">
      <c r="A31" s="55" t="s">
        <v>4316</v>
      </c>
      <c r="B31" s="55" t="s">
        <v>4317</v>
      </c>
      <c r="C31" s="55" t="s">
        <v>3372</v>
      </c>
      <c r="D31" s="55" t="s">
        <v>4319</v>
      </c>
      <c r="E31" s="55" t="s">
        <v>4369</v>
      </c>
      <c r="F31" s="55">
        <v>55255</v>
      </c>
      <c r="G31" s="55" t="s">
        <v>2264</v>
      </c>
      <c r="H31" s="56">
        <v>44564</v>
      </c>
      <c r="I31">
        <f t="shared" si="0"/>
        <v>2022</v>
      </c>
      <c r="J31" s="56">
        <v>44799</v>
      </c>
      <c r="K31" s="57">
        <v>-671364</v>
      </c>
      <c r="L31" s="55">
        <v>2905100201</v>
      </c>
      <c r="M31" s="55" t="str">
        <f>VLOOKUP(L31,[4]Equival.!$D:$K,8,0)</f>
        <v>Capita</v>
      </c>
      <c r="N31" s="55" t="s">
        <v>4370</v>
      </c>
      <c r="O31" s="55" t="s">
        <v>4371</v>
      </c>
      <c r="P31" s="55" t="s">
        <v>4325</v>
      </c>
      <c r="R31" s="56"/>
      <c r="S31" s="55" t="s">
        <v>4362</v>
      </c>
      <c r="T31" s="55" t="s">
        <v>4342</v>
      </c>
      <c r="U31" s="55" t="s">
        <v>4328</v>
      </c>
    </row>
    <row r="32" spans="1:21" ht="15" x14ac:dyDescent="0.25">
      <c r="A32" s="55" t="s">
        <v>4316</v>
      </c>
      <c r="B32" s="55" t="s">
        <v>4317</v>
      </c>
      <c r="C32" s="55" t="s">
        <v>3372</v>
      </c>
      <c r="D32" s="55" t="s">
        <v>4319</v>
      </c>
      <c r="E32" s="55" t="s">
        <v>4369</v>
      </c>
      <c r="F32" s="55">
        <v>55255</v>
      </c>
      <c r="G32" s="55" t="s">
        <v>2264</v>
      </c>
      <c r="H32" s="56">
        <v>44564</v>
      </c>
      <c r="I32">
        <f t="shared" si="0"/>
        <v>2022</v>
      </c>
      <c r="J32" s="56">
        <v>44799</v>
      </c>
      <c r="K32" s="57">
        <v>671364</v>
      </c>
      <c r="L32" s="55">
        <v>2905100201</v>
      </c>
      <c r="M32" s="55" t="str">
        <f>VLOOKUP(L32,[4]Equival.!$D:$K,8,0)</f>
        <v>Capita</v>
      </c>
      <c r="N32" s="55" t="s">
        <v>4361</v>
      </c>
      <c r="P32" s="55" t="s">
        <v>4325</v>
      </c>
      <c r="Q32" s="55" t="s">
        <v>3372</v>
      </c>
      <c r="R32" s="56">
        <v>44799</v>
      </c>
      <c r="S32" s="55" t="s">
        <v>4362</v>
      </c>
      <c r="T32" s="55" t="s">
        <v>4342</v>
      </c>
      <c r="U32" s="55" t="s">
        <v>4335</v>
      </c>
    </row>
    <row r="33" spans="1:21" ht="15" x14ac:dyDescent="0.25">
      <c r="A33" s="55" t="s">
        <v>4316</v>
      </c>
      <c r="B33" s="55" t="s">
        <v>4317</v>
      </c>
      <c r="C33" s="55" t="s">
        <v>3367</v>
      </c>
      <c r="D33" s="55" t="s">
        <v>4319</v>
      </c>
      <c r="E33" s="55" t="s">
        <v>4372</v>
      </c>
      <c r="F33" s="55">
        <v>47873</v>
      </c>
      <c r="G33" s="55" t="s">
        <v>2264</v>
      </c>
      <c r="H33" s="56">
        <v>44480</v>
      </c>
      <c r="I33">
        <f t="shared" si="0"/>
        <v>2021</v>
      </c>
      <c r="J33" s="56">
        <v>44799</v>
      </c>
      <c r="K33" s="57">
        <v>-339835</v>
      </c>
      <c r="L33" s="55">
        <v>2905100201</v>
      </c>
      <c r="M33" s="55" t="str">
        <f>VLOOKUP(L33,[4]Equival.!$D:$K,8,0)</f>
        <v>Capita</v>
      </c>
      <c r="N33" s="55" t="s">
        <v>4373</v>
      </c>
      <c r="O33" s="55" t="s">
        <v>4374</v>
      </c>
      <c r="P33" s="55" t="s">
        <v>4325</v>
      </c>
      <c r="R33" s="56"/>
      <c r="S33" s="55" t="s">
        <v>4362</v>
      </c>
      <c r="T33" s="55" t="s">
        <v>4342</v>
      </c>
      <c r="U33" s="55" t="s">
        <v>4328</v>
      </c>
    </row>
    <row r="34" spans="1:21" ht="15" x14ac:dyDescent="0.25">
      <c r="A34" s="55" t="s">
        <v>4316</v>
      </c>
      <c r="B34" s="55" t="s">
        <v>4317</v>
      </c>
      <c r="C34" s="55" t="s">
        <v>3367</v>
      </c>
      <c r="D34" s="55" t="s">
        <v>4319</v>
      </c>
      <c r="E34" s="55" t="s">
        <v>4372</v>
      </c>
      <c r="F34" s="55">
        <v>47873</v>
      </c>
      <c r="G34" s="55" t="s">
        <v>2264</v>
      </c>
      <c r="H34" s="56">
        <v>44480</v>
      </c>
      <c r="I34">
        <f t="shared" si="0"/>
        <v>2021</v>
      </c>
      <c r="J34" s="56">
        <v>44799</v>
      </c>
      <c r="K34" s="57">
        <v>20429450</v>
      </c>
      <c r="L34" s="55">
        <v>2905100201</v>
      </c>
      <c r="M34" s="55" t="str">
        <f>VLOOKUP(L34,[4]Equival.!$D:$K,8,0)</f>
        <v>Capita</v>
      </c>
      <c r="N34" s="55" t="s">
        <v>4361</v>
      </c>
      <c r="P34" s="55" t="s">
        <v>4325</v>
      </c>
      <c r="Q34" s="55" t="s">
        <v>3367</v>
      </c>
      <c r="R34" s="56">
        <v>44799</v>
      </c>
      <c r="S34" s="55" t="s">
        <v>4362</v>
      </c>
      <c r="T34" s="55" t="s">
        <v>4342</v>
      </c>
      <c r="U34" s="55" t="s">
        <v>4335</v>
      </c>
    </row>
    <row r="35" spans="1:21" ht="15" x14ac:dyDescent="0.25">
      <c r="A35" s="55" t="s">
        <v>4316</v>
      </c>
      <c r="B35" s="55" t="s">
        <v>4317</v>
      </c>
      <c r="C35" s="55" t="s">
        <v>3367</v>
      </c>
      <c r="D35" s="55" t="s">
        <v>4319</v>
      </c>
      <c r="E35" s="55" t="s">
        <v>4372</v>
      </c>
      <c r="F35" s="55">
        <v>47873</v>
      </c>
      <c r="G35" s="55" t="s">
        <v>2264</v>
      </c>
      <c r="H35" s="56">
        <v>44480</v>
      </c>
      <c r="I35">
        <f t="shared" si="0"/>
        <v>2021</v>
      </c>
      <c r="J35" s="56">
        <v>44799</v>
      </c>
      <c r="K35" s="57">
        <v>-20089615</v>
      </c>
      <c r="L35" s="55">
        <v>1330050201</v>
      </c>
      <c r="M35" s="55" t="str">
        <f>VLOOKUP(L35,[4]Equival.!$D:$K,8,0)</f>
        <v>Capita</v>
      </c>
      <c r="N35" s="55" t="s">
        <v>4361</v>
      </c>
      <c r="P35" s="55" t="s">
        <v>4325</v>
      </c>
      <c r="Q35" s="55" t="s">
        <v>3367</v>
      </c>
      <c r="R35" s="56">
        <v>44799</v>
      </c>
      <c r="S35" s="55" t="s">
        <v>4362</v>
      </c>
      <c r="T35" s="55" t="s">
        <v>4342</v>
      </c>
      <c r="U35" s="55" t="s">
        <v>4328</v>
      </c>
    </row>
    <row r="36" spans="1:21" ht="15" x14ac:dyDescent="0.25">
      <c r="A36" s="55" t="s">
        <v>4316</v>
      </c>
      <c r="B36" s="55" t="s">
        <v>4317</v>
      </c>
      <c r="C36" s="55" t="s">
        <v>3361</v>
      </c>
      <c r="D36" s="55" t="s">
        <v>4319</v>
      </c>
      <c r="E36" s="55" t="s">
        <v>4375</v>
      </c>
      <c r="F36" s="55" t="s">
        <v>2748</v>
      </c>
      <c r="G36" s="55" t="s">
        <v>2264</v>
      </c>
      <c r="H36" s="56">
        <v>44323</v>
      </c>
      <c r="I36">
        <f t="shared" si="0"/>
        <v>2021</v>
      </c>
      <c r="J36" s="56">
        <v>44799</v>
      </c>
      <c r="K36" s="57">
        <v>1265320</v>
      </c>
      <c r="L36" s="55">
        <v>1330050201</v>
      </c>
      <c r="M36" s="55" t="str">
        <f>VLOOKUP(L36,[4]Equival.!$D:$K,8,0)</f>
        <v>Capita</v>
      </c>
      <c r="N36" s="55" t="s">
        <v>4338</v>
      </c>
      <c r="O36" s="55" t="s">
        <v>4376</v>
      </c>
      <c r="P36" s="55" t="s">
        <v>4325</v>
      </c>
      <c r="R36" s="56"/>
      <c r="S36" s="55" t="s">
        <v>4362</v>
      </c>
      <c r="T36" s="55" t="s">
        <v>4334</v>
      </c>
      <c r="U36" s="55" t="s">
        <v>4335</v>
      </c>
    </row>
    <row r="37" spans="1:21" ht="15" x14ac:dyDescent="0.25">
      <c r="A37" s="55" t="s">
        <v>4316</v>
      </c>
      <c r="B37" s="55" t="s">
        <v>4317</v>
      </c>
      <c r="C37" s="55" t="s">
        <v>3361</v>
      </c>
      <c r="D37" s="55" t="s">
        <v>4319</v>
      </c>
      <c r="E37" s="55" t="s">
        <v>4375</v>
      </c>
      <c r="F37" s="55" t="s">
        <v>2748</v>
      </c>
      <c r="G37" s="55" t="s">
        <v>2264</v>
      </c>
      <c r="H37" s="56">
        <v>44323</v>
      </c>
      <c r="I37">
        <f t="shared" si="0"/>
        <v>2021</v>
      </c>
      <c r="J37" s="56">
        <v>44799</v>
      </c>
      <c r="K37" s="57">
        <v>16032518</v>
      </c>
      <c r="L37" s="55">
        <v>2905100201</v>
      </c>
      <c r="M37" s="55" t="str">
        <f>VLOOKUP(L37,[4]Equival.!$D:$K,8,0)</f>
        <v>Capita</v>
      </c>
      <c r="N37" s="55" t="s">
        <v>4361</v>
      </c>
      <c r="P37" s="55" t="s">
        <v>4377</v>
      </c>
      <c r="Q37" s="55" t="s">
        <v>3361</v>
      </c>
      <c r="R37" s="56">
        <v>44799</v>
      </c>
      <c r="S37" s="55" t="s">
        <v>4362</v>
      </c>
      <c r="T37" s="55" t="s">
        <v>4334</v>
      </c>
      <c r="U37" s="55" t="s">
        <v>4335</v>
      </c>
    </row>
    <row r="38" spans="1:21" ht="15" x14ac:dyDescent="0.25">
      <c r="A38" s="55" t="s">
        <v>4316</v>
      </c>
      <c r="B38" s="55" t="s">
        <v>4317</v>
      </c>
      <c r="C38" s="55" t="s">
        <v>3361</v>
      </c>
      <c r="D38" s="55" t="s">
        <v>4319</v>
      </c>
      <c r="E38" s="55" t="s">
        <v>4375</v>
      </c>
      <c r="F38" s="55" t="s">
        <v>2748</v>
      </c>
      <c r="G38" s="55" t="s">
        <v>2264</v>
      </c>
      <c r="H38" s="56">
        <v>44323</v>
      </c>
      <c r="I38">
        <f t="shared" si="0"/>
        <v>2021</v>
      </c>
      <c r="J38" s="56">
        <v>44799</v>
      </c>
      <c r="K38" s="57">
        <v>-17297838</v>
      </c>
      <c r="L38" s="55">
        <v>1330050201</v>
      </c>
      <c r="M38" s="55" t="str">
        <f>VLOOKUP(L38,[4]Equival.!$D:$K,8,0)</f>
        <v>Capita</v>
      </c>
      <c r="N38" s="55" t="s">
        <v>4361</v>
      </c>
      <c r="P38" s="55" t="s">
        <v>4325</v>
      </c>
      <c r="Q38" s="55" t="s">
        <v>3361</v>
      </c>
      <c r="R38" s="56">
        <v>44799</v>
      </c>
      <c r="S38" s="55" t="s">
        <v>4362</v>
      </c>
      <c r="T38" s="55" t="s">
        <v>4334</v>
      </c>
      <c r="U38" s="55" t="s">
        <v>4328</v>
      </c>
    </row>
    <row r="39" spans="1:21" ht="15" x14ac:dyDescent="0.25">
      <c r="A39" s="55" t="s">
        <v>4316</v>
      </c>
      <c r="B39" s="55" t="s">
        <v>4317</v>
      </c>
      <c r="C39" s="55" t="s">
        <v>3350</v>
      </c>
      <c r="D39" s="55" t="s">
        <v>4319</v>
      </c>
      <c r="E39" s="55" t="s">
        <v>4378</v>
      </c>
      <c r="F39" s="55" t="s">
        <v>2987</v>
      </c>
      <c r="G39" s="55" t="s">
        <v>2264</v>
      </c>
      <c r="H39" s="56">
        <v>44414</v>
      </c>
      <c r="I39">
        <f t="shared" si="0"/>
        <v>2021</v>
      </c>
      <c r="J39" s="56">
        <v>44799</v>
      </c>
      <c r="K39" s="57">
        <v>1063857</v>
      </c>
      <c r="L39" s="55">
        <v>1330050201</v>
      </c>
      <c r="M39" s="55" t="str">
        <f>VLOOKUP(L39,[4]Equival.!$D:$K,8,0)</f>
        <v>Capita</v>
      </c>
      <c r="N39" s="55" t="s">
        <v>4338</v>
      </c>
      <c r="O39" s="55" t="s">
        <v>4376</v>
      </c>
      <c r="P39" s="55" t="s">
        <v>4325</v>
      </c>
      <c r="R39" s="56"/>
      <c r="S39" s="55" t="s">
        <v>4362</v>
      </c>
      <c r="T39" s="55" t="s">
        <v>4334</v>
      </c>
      <c r="U39" s="55" t="s">
        <v>4335</v>
      </c>
    </row>
    <row r="40" spans="1:21" ht="15" x14ac:dyDescent="0.25">
      <c r="A40" s="55" t="s">
        <v>4316</v>
      </c>
      <c r="B40" s="55" t="s">
        <v>4317</v>
      </c>
      <c r="C40" s="55" t="s">
        <v>3350</v>
      </c>
      <c r="D40" s="55" t="s">
        <v>4319</v>
      </c>
      <c r="E40" s="55" t="s">
        <v>4378</v>
      </c>
      <c r="F40" s="55" t="s">
        <v>2987</v>
      </c>
      <c r="G40" s="55" t="s">
        <v>2264</v>
      </c>
      <c r="H40" s="56">
        <v>44414</v>
      </c>
      <c r="I40">
        <f t="shared" si="0"/>
        <v>2021</v>
      </c>
      <c r="J40" s="56">
        <v>44799</v>
      </c>
      <c r="K40" s="57">
        <v>13782029</v>
      </c>
      <c r="L40" s="55">
        <v>2905100201</v>
      </c>
      <c r="M40" s="55" t="str">
        <f>VLOOKUP(L40,[4]Equival.!$D:$K,8,0)</f>
        <v>Capita</v>
      </c>
      <c r="N40" s="55" t="s">
        <v>4361</v>
      </c>
      <c r="P40" s="55" t="s">
        <v>4377</v>
      </c>
      <c r="Q40" s="55" t="s">
        <v>3350</v>
      </c>
      <c r="R40" s="56">
        <v>44799</v>
      </c>
      <c r="S40" s="55" t="s">
        <v>4362</v>
      </c>
      <c r="T40" s="55" t="s">
        <v>4334</v>
      </c>
      <c r="U40" s="55" t="s">
        <v>4335</v>
      </c>
    </row>
    <row r="41" spans="1:21" ht="15" x14ac:dyDescent="0.25">
      <c r="A41" s="55" t="s">
        <v>4316</v>
      </c>
      <c r="B41" s="55" t="s">
        <v>4317</v>
      </c>
      <c r="C41" s="55" t="s">
        <v>3350</v>
      </c>
      <c r="D41" s="55" t="s">
        <v>4319</v>
      </c>
      <c r="E41" s="55" t="s">
        <v>4378</v>
      </c>
      <c r="F41" s="55" t="s">
        <v>2987</v>
      </c>
      <c r="G41" s="55" t="s">
        <v>2264</v>
      </c>
      <c r="H41" s="56">
        <v>44414</v>
      </c>
      <c r="I41">
        <f t="shared" si="0"/>
        <v>2021</v>
      </c>
      <c r="J41" s="56">
        <v>44799</v>
      </c>
      <c r="K41" s="57">
        <v>-14845886</v>
      </c>
      <c r="L41" s="55">
        <v>1330050201</v>
      </c>
      <c r="M41" s="55" t="str">
        <f>VLOOKUP(L41,[4]Equival.!$D:$K,8,0)</f>
        <v>Capita</v>
      </c>
      <c r="N41" s="55" t="s">
        <v>4361</v>
      </c>
      <c r="P41" s="55" t="s">
        <v>4325</v>
      </c>
      <c r="Q41" s="55" t="s">
        <v>3350</v>
      </c>
      <c r="R41" s="56">
        <v>44799</v>
      </c>
      <c r="S41" s="55" t="s">
        <v>4362</v>
      </c>
      <c r="T41" s="55" t="s">
        <v>4334</v>
      </c>
      <c r="U41" s="55" t="s">
        <v>4328</v>
      </c>
    </row>
    <row r="42" spans="1:21" ht="15" x14ac:dyDescent="0.25">
      <c r="A42" s="55" t="s">
        <v>4316</v>
      </c>
      <c r="B42" s="55" t="s">
        <v>4317</v>
      </c>
      <c r="C42" s="55" t="s">
        <v>3343</v>
      </c>
      <c r="D42" s="55" t="s">
        <v>4319</v>
      </c>
      <c r="E42" s="55" t="s">
        <v>4379</v>
      </c>
      <c r="F42" s="55" t="s">
        <v>2489</v>
      </c>
      <c r="G42" s="55" t="s">
        <v>2264</v>
      </c>
      <c r="H42" s="56">
        <v>44355</v>
      </c>
      <c r="I42">
        <f t="shared" si="0"/>
        <v>2021</v>
      </c>
      <c r="J42" s="56">
        <v>44799</v>
      </c>
      <c r="K42" s="57">
        <v>8564600</v>
      </c>
      <c r="L42" s="55">
        <v>1330050201</v>
      </c>
      <c r="M42" s="55" t="str">
        <f>VLOOKUP(L42,[4]Equival.!$D:$K,8,0)</f>
        <v>Capita</v>
      </c>
      <c r="N42" s="55" t="s">
        <v>4338</v>
      </c>
      <c r="O42" s="55" t="s">
        <v>4376</v>
      </c>
      <c r="P42" s="55" t="s">
        <v>4325</v>
      </c>
      <c r="R42" s="56"/>
      <c r="S42" s="55" t="s">
        <v>4362</v>
      </c>
      <c r="T42" s="55" t="s">
        <v>4334</v>
      </c>
      <c r="U42" s="55" t="s">
        <v>4335</v>
      </c>
    </row>
    <row r="43" spans="1:21" ht="15" x14ac:dyDescent="0.25">
      <c r="A43" s="55" t="s">
        <v>4316</v>
      </c>
      <c r="B43" s="55" t="s">
        <v>4317</v>
      </c>
      <c r="C43" s="55" t="s">
        <v>3343</v>
      </c>
      <c r="D43" s="55" t="s">
        <v>4319</v>
      </c>
      <c r="E43" s="55" t="s">
        <v>4379</v>
      </c>
      <c r="F43" s="55" t="s">
        <v>2489</v>
      </c>
      <c r="G43" s="55" t="s">
        <v>2264</v>
      </c>
      <c r="H43" s="56">
        <v>44355</v>
      </c>
      <c r="I43">
        <f t="shared" si="0"/>
        <v>2021</v>
      </c>
      <c r="J43" s="56">
        <v>44799</v>
      </c>
      <c r="K43" s="57">
        <v>7763921</v>
      </c>
      <c r="L43" s="55">
        <v>2905100201</v>
      </c>
      <c r="M43" s="55" t="str">
        <f>VLOOKUP(L43,[4]Equival.!$D:$K,8,0)</f>
        <v>Capita</v>
      </c>
      <c r="N43" s="55" t="s">
        <v>4361</v>
      </c>
      <c r="P43" s="55" t="s">
        <v>4380</v>
      </c>
      <c r="Q43" s="55" t="s">
        <v>3343</v>
      </c>
      <c r="R43" s="56">
        <v>44799</v>
      </c>
      <c r="S43" s="55" t="s">
        <v>4362</v>
      </c>
      <c r="T43" s="55" t="s">
        <v>4334</v>
      </c>
      <c r="U43" s="55" t="s">
        <v>4335</v>
      </c>
    </row>
    <row r="44" spans="1:21" ht="15" x14ac:dyDescent="0.25">
      <c r="A44" s="55" t="s">
        <v>4316</v>
      </c>
      <c r="B44" s="55" t="s">
        <v>4317</v>
      </c>
      <c r="C44" s="55" t="s">
        <v>3343</v>
      </c>
      <c r="D44" s="55" t="s">
        <v>4319</v>
      </c>
      <c r="E44" s="55" t="s">
        <v>4379</v>
      </c>
      <c r="F44" s="55" t="s">
        <v>2489</v>
      </c>
      <c r="G44" s="55" t="s">
        <v>2264</v>
      </c>
      <c r="H44" s="56">
        <v>44355</v>
      </c>
      <c r="I44">
        <f t="shared" si="0"/>
        <v>2021</v>
      </c>
      <c r="J44" s="56">
        <v>44799</v>
      </c>
      <c r="K44" s="57">
        <v>-16328521</v>
      </c>
      <c r="L44" s="55">
        <v>1330050201</v>
      </c>
      <c r="M44" s="55" t="str">
        <f>VLOOKUP(L44,[4]Equival.!$D:$K,8,0)</f>
        <v>Capita</v>
      </c>
      <c r="N44" s="55" t="s">
        <v>4361</v>
      </c>
      <c r="P44" s="55" t="s">
        <v>4325</v>
      </c>
      <c r="Q44" s="55" t="s">
        <v>3343</v>
      </c>
      <c r="R44" s="56">
        <v>44799</v>
      </c>
      <c r="S44" s="55" t="s">
        <v>4362</v>
      </c>
      <c r="T44" s="55" t="s">
        <v>4334</v>
      </c>
      <c r="U44" s="55" t="s">
        <v>4328</v>
      </c>
    </row>
    <row r="45" spans="1:21" ht="15" x14ac:dyDescent="0.25">
      <c r="A45" s="55" t="s">
        <v>4316</v>
      </c>
      <c r="B45" s="55" t="s">
        <v>4317</v>
      </c>
      <c r="C45" s="55" t="s">
        <v>3342</v>
      </c>
      <c r="D45" s="55" t="s">
        <v>4319</v>
      </c>
      <c r="E45" s="55" t="s">
        <v>4381</v>
      </c>
      <c r="F45" s="55" t="s">
        <v>2459</v>
      </c>
      <c r="G45" s="55" t="s">
        <v>2264</v>
      </c>
      <c r="H45" s="56">
        <v>43776</v>
      </c>
      <c r="I45">
        <f t="shared" si="0"/>
        <v>2019</v>
      </c>
      <c r="J45" s="56">
        <v>44799</v>
      </c>
      <c r="K45" s="57">
        <v>604504</v>
      </c>
      <c r="L45" s="55">
        <v>2905100201</v>
      </c>
      <c r="M45" s="55" t="str">
        <f>VLOOKUP(L45,[4]Equival.!$D:$K,8,0)</f>
        <v>Capita</v>
      </c>
      <c r="N45" s="55" t="s">
        <v>4382</v>
      </c>
      <c r="O45" s="55" t="s">
        <v>4383</v>
      </c>
      <c r="P45" s="55" t="s">
        <v>4325</v>
      </c>
      <c r="R45" s="56"/>
      <c r="S45" s="55" t="s">
        <v>4362</v>
      </c>
      <c r="T45" s="55" t="s">
        <v>4384</v>
      </c>
      <c r="U45" s="55" t="s">
        <v>4335</v>
      </c>
    </row>
    <row r="46" spans="1:21" ht="15" x14ac:dyDescent="0.25">
      <c r="A46" s="55" t="s">
        <v>4316</v>
      </c>
      <c r="B46" s="55" t="s">
        <v>4317</v>
      </c>
      <c r="C46" s="55" t="s">
        <v>3342</v>
      </c>
      <c r="D46" s="55" t="s">
        <v>4319</v>
      </c>
      <c r="E46" s="55" t="s">
        <v>4381</v>
      </c>
      <c r="F46" s="55" t="s">
        <v>2459</v>
      </c>
      <c r="G46" s="55" t="s">
        <v>2264</v>
      </c>
      <c r="H46" s="56">
        <v>43776</v>
      </c>
      <c r="I46">
        <f t="shared" si="0"/>
        <v>2019</v>
      </c>
      <c r="J46" s="56">
        <v>44799</v>
      </c>
      <c r="K46" s="57">
        <v>-604504</v>
      </c>
      <c r="L46" s="55">
        <v>2905100201</v>
      </c>
      <c r="M46" s="55" t="str">
        <f>VLOOKUP(L46,[4]Equival.!$D:$K,8,0)</f>
        <v>Capita</v>
      </c>
      <c r="N46" s="55" t="s">
        <v>4361</v>
      </c>
      <c r="P46" s="55" t="s">
        <v>4325</v>
      </c>
      <c r="Q46" s="55" t="s">
        <v>3342</v>
      </c>
      <c r="R46" s="56">
        <v>44799</v>
      </c>
      <c r="S46" s="55" t="s">
        <v>4362</v>
      </c>
      <c r="T46" s="55" t="s">
        <v>4384</v>
      </c>
      <c r="U46" s="55" t="s">
        <v>4328</v>
      </c>
    </row>
    <row r="47" spans="1:21" ht="15" x14ac:dyDescent="0.25">
      <c r="A47" s="55" t="s">
        <v>4316</v>
      </c>
      <c r="B47" s="55" t="s">
        <v>4317</v>
      </c>
      <c r="C47" s="55" t="s">
        <v>3339</v>
      </c>
      <c r="D47" s="55" t="s">
        <v>4319</v>
      </c>
      <c r="E47" s="55" t="s">
        <v>4385</v>
      </c>
      <c r="F47" s="55" t="s">
        <v>3341</v>
      </c>
      <c r="G47" s="55" t="s">
        <v>2264</v>
      </c>
      <c r="H47" s="56">
        <v>43987</v>
      </c>
      <c r="I47">
        <f t="shared" si="0"/>
        <v>2020</v>
      </c>
      <c r="J47" s="56">
        <v>44799</v>
      </c>
      <c r="K47" s="57">
        <v>2897930</v>
      </c>
      <c r="L47" s="55">
        <v>2905100201</v>
      </c>
      <c r="M47" s="55" t="str">
        <f>VLOOKUP(L47,[4]Equival.!$D:$K,8,0)</f>
        <v>Capita</v>
      </c>
      <c r="N47" s="55" t="s">
        <v>4382</v>
      </c>
      <c r="O47" s="55" t="s">
        <v>4386</v>
      </c>
      <c r="P47" s="55" t="s">
        <v>4325</v>
      </c>
      <c r="R47" s="56"/>
      <c r="S47" s="55" t="s">
        <v>4362</v>
      </c>
      <c r="T47" s="55" t="s">
        <v>4382</v>
      </c>
      <c r="U47" s="55" t="s">
        <v>4335</v>
      </c>
    </row>
    <row r="48" spans="1:21" ht="15" x14ac:dyDescent="0.25">
      <c r="A48" s="55" t="s">
        <v>4316</v>
      </c>
      <c r="B48" s="55" t="s">
        <v>4317</v>
      </c>
      <c r="C48" s="55" t="s">
        <v>3339</v>
      </c>
      <c r="D48" s="55" t="s">
        <v>4319</v>
      </c>
      <c r="E48" s="55" t="s">
        <v>4385</v>
      </c>
      <c r="F48" s="55" t="s">
        <v>3341</v>
      </c>
      <c r="G48" s="55" t="s">
        <v>2264</v>
      </c>
      <c r="H48" s="56">
        <v>43987</v>
      </c>
      <c r="I48">
        <f t="shared" si="0"/>
        <v>2020</v>
      </c>
      <c r="J48" s="56">
        <v>44799</v>
      </c>
      <c r="K48" s="57">
        <v>-2897930</v>
      </c>
      <c r="L48" s="55">
        <v>2905100201</v>
      </c>
      <c r="M48" s="55" t="str">
        <f>VLOOKUP(L48,[4]Equival.!$D:$K,8,0)</f>
        <v>Capita</v>
      </c>
      <c r="N48" s="55" t="s">
        <v>4361</v>
      </c>
      <c r="P48" s="55" t="s">
        <v>4325</v>
      </c>
      <c r="Q48" s="55" t="s">
        <v>3339</v>
      </c>
      <c r="R48" s="56">
        <v>44799</v>
      </c>
      <c r="S48" s="55" t="s">
        <v>4362</v>
      </c>
      <c r="T48" s="55" t="s">
        <v>4382</v>
      </c>
      <c r="U48" s="55" t="s">
        <v>4328</v>
      </c>
    </row>
    <row r="49" spans="1:21" ht="15" x14ac:dyDescent="0.25">
      <c r="A49" s="55" t="s">
        <v>4316</v>
      </c>
      <c r="B49" s="55" t="s">
        <v>4317</v>
      </c>
      <c r="C49" s="55" t="s">
        <v>3336</v>
      </c>
      <c r="D49" s="55" t="s">
        <v>4319</v>
      </c>
      <c r="E49" s="55" t="s">
        <v>4387</v>
      </c>
      <c r="F49" s="55" t="s">
        <v>3338</v>
      </c>
      <c r="G49" s="55" t="s">
        <v>2264</v>
      </c>
      <c r="H49" s="56">
        <v>43987</v>
      </c>
      <c r="I49">
        <f t="shared" si="0"/>
        <v>2020</v>
      </c>
      <c r="J49" s="56">
        <v>44799</v>
      </c>
      <c r="K49" s="57">
        <v>3084014</v>
      </c>
      <c r="L49" s="55">
        <v>2905100201</v>
      </c>
      <c r="M49" s="55" t="str">
        <f>VLOOKUP(L49,[4]Equival.!$D:$K,8,0)</f>
        <v>Capita</v>
      </c>
      <c r="N49" s="55" t="s">
        <v>4382</v>
      </c>
      <c r="O49" s="55" t="s">
        <v>4388</v>
      </c>
      <c r="P49" s="55" t="s">
        <v>4325</v>
      </c>
      <c r="R49" s="56"/>
      <c r="S49" s="55" t="s">
        <v>4362</v>
      </c>
      <c r="T49" s="55" t="s">
        <v>4382</v>
      </c>
      <c r="U49" s="55" t="s">
        <v>4335</v>
      </c>
    </row>
    <row r="50" spans="1:21" ht="15" x14ac:dyDescent="0.25">
      <c r="A50" s="55" t="s">
        <v>4316</v>
      </c>
      <c r="B50" s="55" t="s">
        <v>4317</v>
      </c>
      <c r="C50" s="55" t="s">
        <v>3336</v>
      </c>
      <c r="D50" s="55" t="s">
        <v>4319</v>
      </c>
      <c r="E50" s="55" t="s">
        <v>4387</v>
      </c>
      <c r="F50" s="55" t="s">
        <v>3338</v>
      </c>
      <c r="G50" s="55" t="s">
        <v>2264</v>
      </c>
      <c r="H50" s="56">
        <v>43987</v>
      </c>
      <c r="I50">
        <f t="shared" si="0"/>
        <v>2020</v>
      </c>
      <c r="J50" s="56">
        <v>44799</v>
      </c>
      <c r="K50" s="57">
        <v>-3084014</v>
      </c>
      <c r="L50" s="55">
        <v>2905100201</v>
      </c>
      <c r="M50" s="55" t="str">
        <f>VLOOKUP(L50,[4]Equival.!$D:$K,8,0)</f>
        <v>Capita</v>
      </c>
      <c r="N50" s="55" t="s">
        <v>4361</v>
      </c>
      <c r="P50" s="55" t="s">
        <v>4325</v>
      </c>
      <c r="Q50" s="55" t="s">
        <v>3336</v>
      </c>
      <c r="R50" s="56">
        <v>44799</v>
      </c>
      <c r="S50" s="55" t="s">
        <v>4362</v>
      </c>
      <c r="T50" s="55" t="s">
        <v>4382</v>
      </c>
      <c r="U50" s="55" t="s">
        <v>4328</v>
      </c>
    </row>
    <row r="51" spans="1:21" ht="15" x14ac:dyDescent="0.25">
      <c r="A51" s="55" t="s">
        <v>4316</v>
      </c>
      <c r="B51" s="55" t="s">
        <v>4317</v>
      </c>
      <c r="C51" s="55" t="s">
        <v>3335</v>
      </c>
      <c r="D51" s="55" t="s">
        <v>4319</v>
      </c>
      <c r="E51" s="55" t="s">
        <v>4389</v>
      </c>
      <c r="F51" s="55" t="s">
        <v>2405</v>
      </c>
      <c r="G51" s="55" t="s">
        <v>2264</v>
      </c>
      <c r="H51" s="56">
        <v>43654</v>
      </c>
      <c r="I51">
        <f t="shared" si="0"/>
        <v>2019</v>
      </c>
      <c r="J51" s="56">
        <v>44799</v>
      </c>
      <c r="K51" s="57">
        <v>2761527</v>
      </c>
      <c r="L51" s="55">
        <v>2905100201</v>
      </c>
      <c r="M51" s="55" t="str">
        <f>VLOOKUP(L51,[4]Equival.!$D:$K,8,0)</f>
        <v>Capita</v>
      </c>
      <c r="N51" s="55" t="s">
        <v>4382</v>
      </c>
      <c r="O51" s="55" t="s">
        <v>4390</v>
      </c>
      <c r="P51" s="55" t="s">
        <v>4325</v>
      </c>
      <c r="R51" s="56"/>
      <c r="S51" s="55" t="s">
        <v>4362</v>
      </c>
      <c r="T51" s="55" t="s">
        <v>4384</v>
      </c>
      <c r="U51" s="55" t="s">
        <v>4335</v>
      </c>
    </row>
    <row r="52" spans="1:21" ht="15" x14ac:dyDescent="0.25">
      <c r="A52" s="55" t="s">
        <v>4316</v>
      </c>
      <c r="B52" s="55" t="s">
        <v>4317</v>
      </c>
      <c r="C52" s="55" t="s">
        <v>3335</v>
      </c>
      <c r="D52" s="55" t="s">
        <v>4319</v>
      </c>
      <c r="E52" s="55" t="s">
        <v>4389</v>
      </c>
      <c r="F52" s="55" t="s">
        <v>2405</v>
      </c>
      <c r="G52" s="55" t="s">
        <v>2264</v>
      </c>
      <c r="H52" s="56">
        <v>43654</v>
      </c>
      <c r="I52">
        <f t="shared" si="0"/>
        <v>2019</v>
      </c>
      <c r="J52" s="56">
        <v>44799</v>
      </c>
      <c r="K52" s="57">
        <v>-2761527</v>
      </c>
      <c r="L52" s="55">
        <v>2905100201</v>
      </c>
      <c r="M52" s="55" t="str">
        <f>VLOOKUP(L52,[4]Equival.!$D:$K,8,0)</f>
        <v>Capita</v>
      </c>
      <c r="N52" s="55" t="s">
        <v>4361</v>
      </c>
      <c r="P52" s="55" t="s">
        <v>4325</v>
      </c>
      <c r="Q52" s="55" t="s">
        <v>3335</v>
      </c>
      <c r="R52" s="56">
        <v>44799</v>
      </c>
      <c r="S52" s="55" t="s">
        <v>4362</v>
      </c>
      <c r="T52" s="55" t="s">
        <v>4384</v>
      </c>
      <c r="U52" s="55" t="s">
        <v>4328</v>
      </c>
    </row>
    <row r="53" spans="1:21" ht="15" x14ac:dyDescent="0.25">
      <c r="A53" s="55" t="s">
        <v>4316</v>
      </c>
      <c r="B53" s="55" t="s">
        <v>4317</v>
      </c>
      <c r="C53" s="55" t="s">
        <v>3334</v>
      </c>
      <c r="D53" s="55" t="s">
        <v>4319</v>
      </c>
      <c r="E53" s="55" t="s">
        <v>4391</v>
      </c>
      <c r="F53" s="55" t="s">
        <v>2400</v>
      </c>
      <c r="G53" s="55" t="s">
        <v>2264</v>
      </c>
      <c r="H53" s="56">
        <v>43654</v>
      </c>
      <c r="I53">
        <f t="shared" si="0"/>
        <v>2019</v>
      </c>
      <c r="J53" s="56">
        <v>44799</v>
      </c>
      <c r="K53" s="57">
        <v>450892</v>
      </c>
      <c r="L53" s="55">
        <v>2905100201</v>
      </c>
      <c r="M53" s="55" t="str">
        <f>VLOOKUP(L53,[4]Equival.!$D:$K,8,0)</f>
        <v>Capita</v>
      </c>
      <c r="N53" s="55" t="s">
        <v>4382</v>
      </c>
      <c r="O53" s="55" t="s">
        <v>4390</v>
      </c>
      <c r="P53" s="55" t="s">
        <v>4325</v>
      </c>
      <c r="R53" s="56"/>
      <c r="S53" s="55" t="s">
        <v>4362</v>
      </c>
      <c r="T53" s="55" t="s">
        <v>4384</v>
      </c>
      <c r="U53" s="55" t="s">
        <v>4335</v>
      </c>
    </row>
    <row r="54" spans="1:21" ht="15" x14ac:dyDescent="0.25">
      <c r="A54" s="55" t="s">
        <v>4316</v>
      </c>
      <c r="B54" s="55" t="s">
        <v>4317</v>
      </c>
      <c r="C54" s="55" t="s">
        <v>3334</v>
      </c>
      <c r="D54" s="55" t="s">
        <v>4319</v>
      </c>
      <c r="E54" s="55" t="s">
        <v>4391</v>
      </c>
      <c r="F54" s="55" t="s">
        <v>2400</v>
      </c>
      <c r="G54" s="55" t="s">
        <v>2264</v>
      </c>
      <c r="H54" s="56">
        <v>43654</v>
      </c>
      <c r="I54">
        <f t="shared" si="0"/>
        <v>2019</v>
      </c>
      <c r="J54" s="56">
        <v>44799</v>
      </c>
      <c r="K54" s="57">
        <v>-450892</v>
      </c>
      <c r="L54" s="55">
        <v>2905100201</v>
      </c>
      <c r="M54" s="55" t="str">
        <f>VLOOKUP(L54,[4]Equival.!$D:$K,8,0)</f>
        <v>Capita</v>
      </c>
      <c r="N54" s="55" t="s">
        <v>4361</v>
      </c>
      <c r="P54" s="55" t="s">
        <v>4325</v>
      </c>
      <c r="Q54" s="55" t="s">
        <v>3334</v>
      </c>
      <c r="R54" s="56">
        <v>44799</v>
      </c>
      <c r="S54" s="55" t="s">
        <v>4362</v>
      </c>
      <c r="T54" s="55" t="s">
        <v>4384</v>
      </c>
      <c r="U54" s="55" t="s">
        <v>4328</v>
      </c>
    </row>
    <row r="55" spans="1:21" ht="15" x14ac:dyDescent="0.25">
      <c r="A55" s="55" t="s">
        <v>4316</v>
      </c>
      <c r="B55" s="55" t="s">
        <v>4317</v>
      </c>
      <c r="C55" s="55" t="s">
        <v>3333</v>
      </c>
      <c r="D55" s="55" t="s">
        <v>4319</v>
      </c>
      <c r="E55" s="55" t="s">
        <v>4392</v>
      </c>
      <c r="F55" s="55" t="s">
        <v>2387</v>
      </c>
      <c r="G55" s="55" t="s">
        <v>2264</v>
      </c>
      <c r="H55" s="56">
        <v>43560</v>
      </c>
      <c r="I55">
        <f t="shared" si="0"/>
        <v>2019</v>
      </c>
      <c r="J55" s="56">
        <v>44799</v>
      </c>
      <c r="K55" s="57">
        <v>247094</v>
      </c>
      <c r="L55" s="55">
        <v>2905100201</v>
      </c>
      <c r="M55" s="55" t="str">
        <f>VLOOKUP(L55,[4]Equival.!$D:$K,8,0)</f>
        <v>Capita</v>
      </c>
      <c r="N55" s="55" t="s">
        <v>4382</v>
      </c>
      <c r="O55" s="55" t="s">
        <v>4393</v>
      </c>
      <c r="P55" s="55" t="s">
        <v>4325</v>
      </c>
      <c r="R55" s="56"/>
      <c r="S55" s="55" t="s">
        <v>4362</v>
      </c>
      <c r="T55" s="55" t="s">
        <v>4384</v>
      </c>
      <c r="U55" s="55" t="s">
        <v>4335</v>
      </c>
    </row>
    <row r="56" spans="1:21" ht="15" x14ac:dyDescent="0.25">
      <c r="A56" s="55" t="s">
        <v>4316</v>
      </c>
      <c r="B56" s="55" t="s">
        <v>4317</v>
      </c>
      <c r="C56" s="55" t="s">
        <v>3333</v>
      </c>
      <c r="D56" s="55" t="s">
        <v>4319</v>
      </c>
      <c r="E56" s="55" t="s">
        <v>4392</v>
      </c>
      <c r="F56" s="55" t="s">
        <v>2387</v>
      </c>
      <c r="G56" s="55" t="s">
        <v>2264</v>
      </c>
      <c r="H56" s="56">
        <v>43560</v>
      </c>
      <c r="I56">
        <f t="shared" si="0"/>
        <v>2019</v>
      </c>
      <c r="J56" s="56">
        <v>44799</v>
      </c>
      <c r="K56" s="57">
        <v>-254324</v>
      </c>
      <c r="L56" s="55">
        <v>2905100201</v>
      </c>
      <c r="M56" s="55" t="str">
        <f>VLOOKUP(L56,[4]Equival.!$D:$K,8,0)</f>
        <v>Capita</v>
      </c>
      <c r="N56" s="55" t="s">
        <v>4361</v>
      </c>
      <c r="P56" s="55" t="s">
        <v>4325</v>
      </c>
      <c r="Q56" s="55" t="s">
        <v>3333</v>
      </c>
      <c r="R56" s="56">
        <v>44799</v>
      </c>
      <c r="S56" s="55" t="s">
        <v>4362</v>
      </c>
      <c r="T56" s="55" t="s">
        <v>4384</v>
      </c>
      <c r="U56" s="55" t="s">
        <v>4328</v>
      </c>
    </row>
    <row r="57" spans="1:21" ht="15" x14ac:dyDescent="0.25">
      <c r="A57" s="55" t="s">
        <v>4316</v>
      </c>
      <c r="B57" s="55" t="s">
        <v>4317</v>
      </c>
      <c r="C57" s="55" t="s">
        <v>3333</v>
      </c>
      <c r="D57" s="55" t="s">
        <v>4319</v>
      </c>
      <c r="E57" s="55" t="s">
        <v>4392</v>
      </c>
      <c r="F57" s="55" t="s">
        <v>2387</v>
      </c>
      <c r="G57" s="55" t="s">
        <v>2264</v>
      </c>
      <c r="H57" s="56">
        <v>43560</v>
      </c>
      <c r="I57">
        <f t="shared" si="0"/>
        <v>2019</v>
      </c>
      <c r="J57" s="56">
        <v>44799</v>
      </c>
      <c r="K57" s="57">
        <v>7230</v>
      </c>
      <c r="L57" s="55">
        <v>2905100101</v>
      </c>
      <c r="M57" s="55" t="str">
        <f>VLOOKUP(L57,[4]Equival.!$D:$K,8,0)</f>
        <v>Capita</v>
      </c>
      <c r="N57" s="55" t="s">
        <v>4361</v>
      </c>
      <c r="P57" s="55" t="s">
        <v>4394</v>
      </c>
      <c r="Q57" s="55" t="s">
        <v>3333</v>
      </c>
      <c r="R57" s="56">
        <v>44799</v>
      </c>
      <c r="S57" s="55" t="s">
        <v>4362</v>
      </c>
      <c r="T57" s="55" t="s">
        <v>4384</v>
      </c>
      <c r="U57" s="55" t="s">
        <v>4335</v>
      </c>
    </row>
    <row r="58" spans="1:21" ht="15" x14ac:dyDescent="0.25">
      <c r="A58" s="55" t="s">
        <v>4316</v>
      </c>
      <c r="B58" s="55" t="s">
        <v>4317</v>
      </c>
      <c r="C58" s="55" t="s">
        <v>3326</v>
      </c>
      <c r="D58" s="55" t="s">
        <v>4319</v>
      </c>
      <c r="E58" s="55" t="s">
        <v>4395</v>
      </c>
      <c r="F58" s="55" t="s">
        <v>3332</v>
      </c>
      <c r="G58" s="55" t="s">
        <v>2264</v>
      </c>
      <c r="H58" s="56">
        <v>43593</v>
      </c>
      <c r="I58">
        <f t="shared" si="0"/>
        <v>2019</v>
      </c>
      <c r="J58" s="56">
        <v>44799</v>
      </c>
      <c r="K58" s="57">
        <v>132580</v>
      </c>
      <c r="L58" s="55">
        <v>2905100201</v>
      </c>
      <c r="M58" s="55" t="str">
        <f>VLOOKUP(L58,[4]Equival.!$D:$K,8,0)</f>
        <v>Capita</v>
      </c>
      <c r="N58" s="55" t="s">
        <v>4382</v>
      </c>
      <c r="O58" s="55" t="s">
        <v>4396</v>
      </c>
      <c r="P58" s="55" t="s">
        <v>4325</v>
      </c>
      <c r="R58" s="56"/>
      <c r="S58" s="55" t="s">
        <v>4362</v>
      </c>
      <c r="T58" s="55" t="s">
        <v>4338</v>
      </c>
      <c r="U58" s="55" t="s">
        <v>4335</v>
      </c>
    </row>
    <row r="59" spans="1:21" ht="15" x14ac:dyDescent="0.25">
      <c r="A59" s="55" t="s">
        <v>4316</v>
      </c>
      <c r="B59" s="55" t="s">
        <v>4317</v>
      </c>
      <c r="C59" s="55" t="s">
        <v>3326</v>
      </c>
      <c r="D59" s="55" t="s">
        <v>4319</v>
      </c>
      <c r="E59" s="55" t="s">
        <v>4395</v>
      </c>
      <c r="F59" s="55" t="s">
        <v>3332</v>
      </c>
      <c r="G59" s="55" t="s">
        <v>2264</v>
      </c>
      <c r="H59" s="56">
        <v>43593</v>
      </c>
      <c r="I59">
        <f t="shared" si="0"/>
        <v>2019</v>
      </c>
      <c r="J59" s="56">
        <v>44799</v>
      </c>
      <c r="K59" s="57">
        <v>-132580</v>
      </c>
      <c r="L59" s="55">
        <v>2905100201</v>
      </c>
      <c r="M59" s="55" t="str">
        <f>VLOOKUP(L59,[4]Equival.!$D:$K,8,0)</f>
        <v>Capita</v>
      </c>
      <c r="N59" s="55" t="s">
        <v>4361</v>
      </c>
      <c r="P59" s="55" t="s">
        <v>4325</v>
      </c>
      <c r="Q59" s="55" t="s">
        <v>3326</v>
      </c>
      <c r="R59" s="56">
        <v>44799</v>
      </c>
      <c r="S59" s="55" t="s">
        <v>4362</v>
      </c>
      <c r="T59" s="55" t="s">
        <v>4338</v>
      </c>
      <c r="U59" s="55" t="s">
        <v>4328</v>
      </c>
    </row>
    <row r="60" spans="1:21" ht="15" x14ac:dyDescent="0.25">
      <c r="A60" s="55" t="s">
        <v>4316</v>
      </c>
      <c r="B60" s="55" t="s">
        <v>4317</v>
      </c>
      <c r="C60" s="55" t="s">
        <v>3403</v>
      </c>
      <c r="D60" s="55" t="s">
        <v>4319</v>
      </c>
      <c r="E60" s="55" t="s">
        <v>4337</v>
      </c>
      <c r="F60" s="55" t="s">
        <v>3254</v>
      </c>
      <c r="G60" s="55" t="s">
        <v>2254</v>
      </c>
      <c r="H60" s="56">
        <v>44778</v>
      </c>
      <c r="I60">
        <f t="shared" si="0"/>
        <v>2022</v>
      </c>
      <c r="J60" s="56">
        <v>44778</v>
      </c>
      <c r="K60" s="57">
        <v>82653383</v>
      </c>
      <c r="L60" s="55">
        <v>2905100201</v>
      </c>
      <c r="M60" s="55" t="str">
        <f>VLOOKUP(L60,[4]Equival.!$D:$K,8,0)</f>
        <v>Capita</v>
      </c>
      <c r="N60" s="55" t="s">
        <v>4338</v>
      </c>
      <c r="O60" s="55" t="s">
        <v>4334</v>
      </c>
      <c r="P60" s="55" t="s">
        <v>4325</v>
      </c>
      <c r="Q60" s="55" t="s">
        <v>3400</v>
      </c>
      <c r="R60" s="56">
        <v>44865</v>
      </c>
      <c r="S60" s="55" t="s">
        <v>4348</v>
      </c>
      <c r="T60" s="55" t="s">
        <v>4334</v>
      </c>
      <c r="U60" s="55" t="s">
        <v>4335</v>
      </c>
    </row>
    <row r="61" spans="1:21" ht="15" x14ac:dyDescent="0.25">
      <c r="A61" s="55" t="s">
        <v>4316</v>
      </c>
      <c r="B61" s="55" t="s">
        <v>4317</v>
      </c>
      <c r="C61" s="55" t="s">
        <v>3297</v>
      </c>
      <c r="D61" s="55" t="s">
        <v>4319</v>
      </c>
      <c r="E61" s="55" t="s">
        <v>786</v>
      </c>
      <c r="F61" s="55">
        <v>42575</v>
      </c>
      <c r="G61" s="55" t="s">
        <v>2264</v>
      </c>
      <c r="H61" s="56">
        <v>44431</v>
      </c>
      <c r="I61">
        <f t="shared" si="0"/>
        <v>2021</v>
      </c>
      <c r="J61" s="56">
        <v>44771</v>
      </c>
      <c r="K61" s="57">
        <v>-8639</v>
      </c>
      <c r="L61" s="55">
        <v>2905100203</v>
      </c>
      <c r="M61" s="55" t="str">
        <f>VLOOKUP(L61,[4]Equival.!$D:$K,8,0)</f>
        <v>Evento</v>
      </c>
      <c r="N61" s="55" t="s">
        <v>4397</v>
      </c>
      <c r="O61" s="55" t="s">
        <v>4398</v>
      </c>
      <c r="P61" s="55" t="s">
        <v>4399</v>
      </c>
      <c r="R61" s="56"/>
      <c r="S61" s="55" t="s">
        <v>4400</v>
      </c>
      <c r="T61" s="55" t="s">
        <v>4401</v>
      </c>
      <c r="U61" s="55" t="s">
        <v>4328</v>
      </c>
    </row>
    <row r="62" spans="1:21" ht="15" x14ac:dyDescent="0.25">
      <c r="A62" s="55" t="s">
        <v>4316</v>
      </c>
      <c r="B62" s="55" t="s">
        <v>4317</v>
      </c>
      <c r="C62" s="55" t="s">
        <v>3297</v>
      </c>
      <c r="D62" s="55" t="s">
        <v>4319</v>
      </c>
      <c r="E62" s="55" t="s">
        <v>786</v>
      </c>
      <c r="F62" s="55">
        <v>42575</v>
      </c>
      <c r="G62" s="55" t="s">
        <v>2264</v>
      </c>
      <c r="H62" s="56">
        <v>44431</v>
      </c>
      <c r="I62">
        <f t="shared" si="0"/>
        <v>2021</v>
      </c>
      <c r="J62" s="56">
        <v>44771</v>
      </c>
      <c r="K62" s="57">
        <v>2544808</v>
      </c>
      <c r="L62" s="55">
        <v>2905100203</v>
      </c>
      <c r="M62" s="55" t="str">
        <f>VLOOKUP(L62,[4]Equival.!$D:$K,8,0)</f>
        <v>Evento</v>
      </c>
      <c r="N62" s="55" t="s">
        <v>4402</v>
      </c>
      <c r="P62" s="55" t="s">
        <v>4399</v>
      </c>
      <c r="Q62" s="55" t="s">
        <v>3297</v>
      </c>
      <c r="R62" s="56">
        <v>44771</v>
      </c>
      <c r="S62" s="55" t="s">
        <v>4400</v>
      </c>
      <c r="T62" s="55" t="s">
        <v>4401</v>
      </c>
      <c r="U62" s="55" t="s">
        <v>4335</v>
      </c>
    </row>
    <row r="63" spans="1:21" ht="15" x14ac:dyDescent="0.25">
      <c r="A63" s="55" t="s">
        <v>4316</v>
      </c>
      <c r="B63" s="55" t="s">
        <v>4317</v>
      </c>
      <c r="C63" s="55" t="s">
        <v>3297</v>
      </c>
      <c r="D63" s="55" t="s">
        <v>4319</v>
      </c>
      <c r="E63" s="55" t="s">
        <v>786</v>
      </c>
      <c r="F63" s="55">
        <v>42575</v>
      </c>
      <c r="G63" s="55" t="s">
        <v>2264</v>
      </c>
      <c r="H63" s="56">
        <v>44431</v>
      </c>
      <c r="I63">
        <f t="shared" si="0"/>
        <v>2021</v>
      </c>
      <c r="J63" s="56">
        <v>44771</v>
      </c>
      <c r="K63" s="57">
        <v>-5639567</v>
      </c>
      <c r="L63" s="55">
        <v>2905100202</v>
      </c>
      <c r="M63" s="55" t="str">
        <f>VLOOKUP(L63,[4]Equival.!$D:$K,8,0)</f>
        <v>Evento</v>
      </c>
      <c r="N63" s="55" t="s">
        <v>4402</v>
      </c>
      <c r="P63" s="55" t="s">
        <v>4399</v>
      </c>
      <c r="Q63" s="55" t="s">
        <v>3297</v>
      </c>
      <c r="R63" s="56">
        <v>44771</v>
      </c>
      <c r="S63" s="55" t="s">
        <v>4400</v>
      </c>
      <c r="T63" s="55" t="s">
        <v>4401</v>
      </c>
      <c r="U63" s="55" t="s">
        <v>4328</v>
      </c>
    </row>
    <row r="64" spans="1:21" ht="15" x14ac:dyDescent="0.25">
      <c r="A64" s="55" t="s">
        <v>4316</v>
      </c>
      <c r="B64" s="55" t="s">
        <v>4317</v>
      </c>
      <c r="C64" s="55" t="s">
        <v>3297</v>
      </c>
      <c r="D64" s="55" t="s">
        <v>4319</v>
      </c>
      <c r="E64" s="55" t="s">
        <v>786</v>
      </c>
      <c r="F64" s="55">
        <v>42575</v>
      </c>
      <c r="G64" s="55" t="s">
        <v>2264</v>
      </c>
      <c r="H64" s="56">
        <v>44431</v>
      </c>
      <c r="I64">
        <f t="shared" si="0"/>
        <v>2021</v>
      </c>
      <c r="J64" s="56">
        <v>44771</v>
      </c>
      <c r="K64" s="57">
        <v>55079</v>
      </c>
      <c r="L64" s="55">
        <v>2905100103</v>
      </c>
      <c r="M64" s="55" t="str">
        <f>VLOOKUP(L64,[4]Equival.!$D:$K,8,0)</f>
        <v>Evento</v>
      </c>
      <c r="N64" s="55" t="s">
        <v>4402</v>
      </c>
      <c r="P64" s="55" t="s">
        <v>4403</v>
      </c>
      <c r="Q64" s="55" t="s">
        <v>3297</v>
      </c>
      <c r="R64" s="56">
        <v>44771</v>
      </c>
      <c r="S64" s="55" t="s">
        <v>4400</v>
      </c>
      <c r="T64" s="55" t="s">
        <v>4401</v>
      </c>
      <c r="U64" s="55" t="s">
        <v>4335</v>
      </c>
    </row>
    <row r="65" spans="1:21" ht="15" x14ac:dyDescent="0.25">
      <c r="A65" s="55" t="s">
        <v>4316</v>
      </c>
      <c r="B65" s="55" t="s">
        <v>4317</v>
      </c>
      <c r="C65" s="55" t="s">
        <v>3297</v>
      </c>
      <c r="D65" s="55" t="s">
        <v>4319</v>
      </c>
      <c r="E65" s="55" t="s">
        <v>786</v>
      </c>
      <c r="F65" s="55">
        <v>42575</v>
      </c>
      <c r="G65" s="55" t="s">
        <v>2264</v>
      </c>
      <c r="H65" s="56">
        <v>44431</v>
      </c>
      <c r="I65">
        <f t="shared" si="0"/>
        <v>2021</v>
      </c>
      <c r="J65" s="56">
        <v>44771</v>
      </c>
      <c r="K65" s="57">
        <v>3048319</v>
      </c>
      <c r="L65" s="55">
        <v>2905100102</v>
      </c>
      <c r="M65" s="55" t="str">
        <f>VLOOKUP(L65,[4]Equival.!$D:$K,8,0)</f>
        <v>Evento</v>
      </c>
      <c r="N65" s="55" t="s">
        <v>4402</v>
      </c>
      <c r="P65" s="55" t="s">
        <v>4325</v>
      </c>
      <c r="Q65" s="55" t="s">
        <v>3297</v>
      </c>
      <c r="R65" s="56">
        <v>44771</v>
      </c>
      <c r="S65" s="55" t="s">
        <v>4400</v>
      </c>
      <c r="T65" s="55" t="s">
        <v>4401</v>
      </c>
      <c r="U65" s="55" t="s">
        <v>4335</v>
      </c>
    </row>
    <row r="66" spans="1:21" ht="15" x14ac:dyDescent="0.25">
      <c r="A66" s="55" t="s">
        <v>4316</v>
      </c>
      <c r="B66" s="55" t="s">
        <v>4317</v>
      </c>
      <c r="C66" s="55" t="s">
        <v>3382</v>
      </c>
      <c r="D66" s="55" t="s">
        <v>4319</v>
      </c>
      <c r="E66" s="55" t="s">
        <v>4360</v>
      </c>
      <c r="F66" s="55" t="s">
        <v>3296</v>
      </c>
      <c r="G66" s="55" t="s">
        <v>2254</v>
      </c>
      <c r="H66" s="56">
        <v>44750</v>
      </c>
      <c r="I66">
        <f t="shared" si="0"/>
        <v>2022</v>
      </c>
      <c r="J66" s="56">
        <v>44750</v>
      </c>
      <c r="K66" s="57">
        <v>80259724</v>
      </c>
      <c r="L66" s="55">
        <v>2905100201</v>
      </c>
      <c r="M66" s="55" t="str">
        <f>VLOOKUP(L66,[4]Equival.!$D:$K,8,0)</f>
        <v>Capita</v>
      </c>
      <c r="N66" s="55" t="s">
        <v>4338</v>
      </c>
      <c r="O66" s="55" t="s">
        <v>4334</v>
      </c>
      <c r="P66" s="55" t="s">
        <v>4325</v>
      </c>
      <c r="Q66" s="55" t="s">
        <v>3380</v>
      </c>
      <c r="R66" s="56">
        <v>44799</v>
      </c>
      <c r="S66" s="55" t="s">
        <v>4404</v>
      </c>
      <c r="T66" s="55" t="s">
        <v>4334</v>
      </c>
      <c r="U66" s="55" t="s">
        <v>4335</v>
      </c>
    </row>
    <row r="67" spans="1:21" ht="15" x14ac:dyDescent="0.25">
      <c r="A67" s="55" t="s">
        <v>4316</v>
      </c>
      <c r="B67" s="55" t="s">
        <v>4317</v>
      </c>
      <c r="C67" s="55" t="s">
        <v>3294</v>
      </c>
      <c r="D67" s="55" t="s">
        <v>4319</v>
      </c>
      <c r="E67" s="55" t="s">
        <v>4360</v>
      </c>
      <c r="F67" s="55" t="s">
        <v>3296</v>
      </c>
      <c r="G67" s="55" t="s">
        <v>2255</v>
      </c>
      <c r="H67" s="56">
        <v>44750</v>
      </c>
      <c r="I67">
        <f t="shared" ref="I67:I130" si="1">YEAR(H67)</f>
        <v>2022</v>
      </c>
      <c r="J67" s="56">
        <v>44750</v>
      </c>
      <c r="K67" s="57">
        <v>-80259724</v>
      </c>
      <c r="L67" s="55">
        <v>2905100201</v>
      </c>
      <c r="M67" s="55" t="str">
        <f>VLOOKUP(L67,[4]Equival.!$D:$K,8,0)</f>
        <v>Capita</v>
      </c>
      <c r="N67" s="55" t="s">
        <v>4338</v>
      </c>
      <c r="O67" s="55" t="s">
        <v>4334</v>
      </c>
      <c r="P67" s="55" t="s">
        <v>4325</v>
      </c>
      <c r="Q67" s="55" t="s">
        <v>3294</v>
      </c>
      <c r="R67" s="56">
        <v>44750</v>
      </c>
      <c r="S67" s="55" t="s">
        <v>4404</v>
      </c>
      <c r="T67" s="55" t="s">
        <v>4334</v>
      </c>
      <c r="U67" s="55" t="s">
        <v>4328</v>
      </c>
    </row>
    <row r="68" spans="1:21" ht="15" x14ac:dyDescent="0.25">
      <c r="A68" s="55" t="s">
        <v>4316</v>
      </c>
      <c r="B68" s="55" t="s">
        <v>4317</v>
      </c>
      <c r="C68" s="55" t="s">
        <v>3295</v>
      </c>
      <c r="D68" s="55" t="s">
        <v>4319</v>
      </c>
      <c r="E68" s="55" t="s">
        <v>4360</v>
      </c>
      <c r="F68" s="55" t="s">
        <v>3296</v>
      </c>
      <c r="G68" s="55" t="s">
        <v>2254</v>
      </c>
      <c r="H68" s="56">
        <v>44750</v>
      </c>
      <c r="I68">
        <f t="shared" si="1"/>
        <v>2022</v>
      </c>
      <c r="J68" s="56">
        <v>44750</v>
      </c>
      <c r="K68" s="57">
        <v>80259724</v>
      </c>
      <c r="L68" s="55">
        <v>2905100201</v>
      </c>
      <c r="M68" s="55" t="str">
        <f>VLOOKUP(L68,[4]Equival.!$D:$K,8,0)</f>
        <v>Capita</v>
      </c>
      <c r="N68" s="55" t="s">
        <v>4338</v>
      </c>
      <c r="O68" s="55" t="s">
        <v>4334</v>
      </c>
      <c r="P68" s="55" t="s">
        <v>4325</v>
      </c>
      <c r="Q68" s="55" t="s">
        <v>3294</v>
      </c>
      <c r="R68" s="56">
        <v>44750</v>
      </c>
      <c r="S68" s="55" t="s">
        <v>4404</v>
      </c>
      <c r="T68" s="55" t="s">
        <v>4334</v>
      </c>
      <c r="U68" s="55" t="s">
        <v>4335</v>
      </c>
    </row>
    <row r="69" spans="1:21" ht="15" x14ac:dyDescent="0.25">
      <c r="A69" s="55" t="s">
        <v>4316</v>
      </c>
      <c r="B69" s="55" t="s">
        <v>4317</v>
      </c>
      <c r="C69" s="55" t="s">
        <v>3290</v>
      </c>
      <c r="D69" s="55" t="s">
        <v>4319</v>
      </c>
      <c r="E69" s="55" t="s">
        <v>4405</v>
      </c>
      <c r="F69" s="55" t="s">
        <v>3293</v>
      </c>
      <c r="G69" s="55" t="s">
        <v>2264</v>
      </c>
      <c r="H69" s="56">
        <v>44658</v>
      </c>
      <c r="I69">
        <f t="shared" si="1"/>
        <v>2022</v>
      </c>
      <c r="J69" s="56">
        <v>44742</v>
      </c>
      <c r="K69" s="57">
        <v>11162593</v>
      </c>
      <c r="L69" s="55">
        <v>2905100201</v>
      </c>
      <c r="M69" s="55" t="str">
        <f>VLOOKUP(L69,[4]Equival.!$D:$K,8,0)</f>
        <v>Capita</v>
      </c>
      <c r="N69" s="55" t="s">
        <v>4338</v>
      </c>
      <c r="O69" s="55" t="s">
        <v>4368</v>
      </c>
      <c r="P69" s="55" t="s">
        <v>4325</v>
      </c>
      <c r="R69" s="56"/>
      <c r="S69" s="55" t="s">
        <v>4362</v>
      </c>
      <c r="T69" s="55" t="s">
        <v>4334</v>
      </c>
      <c r="U69" s="55" t="s">
        <v>4335</v>
      </c>
    </row>
    <row r="70" spans="1:21" ht="15" x14ac:dyDescent="0.25">
      <c r="A70" s="55" t="s">
        <v>4316</v>
      </c>
      <c r="B70" s="55" t="s">
        <v>4317</v>
      </c>
      <c r="C70" s="55" t="s">
        <v>3290</v>
      </c>
      <c r="D70" s="55" t="s">
        <v>4319</v>
      </c>
      <c r="E70" s="55" t="s">
        <v>4405</v>
      </c>
      <c r="F70" s="55" t="s">
        <v>3293</v>
      </c>
      <c r="G70" s="55" t="s">
        <v>2264</v>
      </c>
      <c r="H70" s="56">
        <v>44658</v>
      </c>
      <c r="I70">
        <f t="shared" si="1"/>
        <v>2022</v>
      </c>
      <c r="J70" s="56">
        <v>44742</v>
      </c>
      <c r="K70" s="57">
        <v>-11162593</v>
      </c>
      <c r="L70" s="55">
        <v>2905100201</v>
      </c>
      <c r="M70" s="55" t="str">
        <f>VLOOKUP(L70,[4]Equival.!$D:$K,8,0)</f>
        <v>Capita</v>
      </c>
      <c r="N70" s="55" t="s">
        <v>4406</v>
      </c>
      <c r="P70" s="55" t="s">
        <v>4325</v>
      </c>
      <c r="Q70" s="55" t="s">
        <v>3290</v>
      </c>
      <c r="R70" s="56">
        <v>44742</v>
      </c>
      <c r="S70" s="55" t="s">
        <v>4362</v>
      </c>
      <c r="T70" s="55" t="s">
        <v>4334</v>
      </c>
      <c r="U70" s="55" t="s">
        <v>4328</v>
      </c>
    </row>
    <row r="71" spans="1:21" ht="15" x14ac:dyDescent="0.25">
      <c r="A71" s="55" t="s">
        <v>4316</v>
      </c>
      <c r="B71" s="55" t="s">
        <v>4317</v>
      </c>
      <c r="C71" s="55" t="s">
        <v>3286</v>
      </c>
      <c r="D71" s="55" t="s">
        <v>4319</v>
      </c>
      <c r="E71" s="55" t="s">
        <v>4407</v>
      </c>
      <c r="F71" s="55">
        <v>66513</v>
      </c>
      <c r="G71" s="55" t="s">
        <v>2264</v>
      </c>
      <c r="H71" s="56">
        <v>44683</v>
      </c>
      <c r="I71">
        <f t="shared" si="1"/>
        <v>2022</v>
      </c>
      <c r="J71" s="56">
        <v>44742</v>
      </c>
      <c r="K71" s="57">
        <v>-1638633</v>
      </c>
      <c r="L71" s="55">
        <v>2905100201</v>
      </c>
      <c r="M71" s="55" t="str">
        <f>VLOOKUP(L71,[4]Equival.!$D:$K,8,0)</f>
        <v>Capita</v>
      </c>
      <c r="N71" s="55" t="s">
        <v>4408</v>
      </c>
      <c r="O71" s="55" t="s">
        <v>4409</v>
      </c>
      <c r="P71" s="55" t="s">
        <v>4325</v>
      </c>
      <c r="Q71" s="55" t="s">
        <v>3379</v>
      </c>
      <c r="R71" s="56">
        <v>44799</v>
      </c>
      <c r="S71" s="55" t="s">
        <v>4362</v>
      </c>
      <c r="T71" s="55" t="s">
        <v>4342</v>
      </c>
      <c r="U71" s="55" t="s">
        <v>4328</v>
      </c>
    </row>
    <row r="72" spans="1:21" ht="15" x14ac:dyDescent="0.25">
      <c r="A72" s="55" t="s">
        <v>4316</v>
      </c>
      <c r="B72" s="55" t="s">
        <v>4317</v>
      </c>
      <c r="C72" s="55" t="s">
        <v>3286</v>
      </c>
      <c r="D72" s="55" t="s">
        <v>4319</v>
      </c>
      <c r="E72" s="55" t="s">
        <v>4407</v>
      </c>
      <c r="F72" s="55">
        <v>66513</v>
      </c>
      <c r="G72" s="55" t="s">
        <v>2264</v>
      </c>
      <c r="H72" s="56">
        <v>44683</v>
      </c>
      <c r="I72">
        <f t="shared" si="1"/>
        <v>2022</v>
      </c>
      <c r="J72" s="56">
        <v>44742</v>
      </c>
      <c r="K72" s="57">
        <v>1638633</v>
      </c>
      <c r="L72" s="55">
        <v>2905100201</v>
      </c>
      <c r="M72" s="55" t="str">
        <f>VLOOKUP(L72,[4]Equival.!$D:$K,8,0)</f>
        <v>Capita</v>
      </c>
      <c r="N72" s="55" t="s">
        <v>4406</v>
      </c>
      <c r="P72" s="55" t="s">
        <v>4325</v>
      </c>
      <c r="Q72" s="55" t="s">
        <v>3286</v>
      </c>
      <c r="R72" s="56">
        <v>44742</v>
      </c>
      <c r="S72" s="55" t="s">
        <v>4362</v>
      </c>
      <c r="T72" s="55" t="s">
        <v>4342</v>
      </c>
      <c r="U72" s="55" t="s">
        <v>4335</v>
      </c>
    </row>
    <row r="73" spans="1:21" ht="15" x14ac:dyDescent="0.25">
      <c r="A73" s="55" t="s">
        <v>4316</v>
      </c>
      <c r="B73" s="55" t="s">
        <v>4317</v>
      </c>
      <c r="C73" s="55" t="s">
        <v>4410</v>
      </c>
      <c r="D73" s="55" t="s">
        <v>4319</v>
      </c>
      <c r="E73" s="55" t="s">
        <v>4411</v>
      </c>
      <c r="F73" s="55" t="s">
        <v>4412</v>
      </c>
      <c r="G73" s="55" t="s">
        <v>2254</v>
      </c>
      <c r="H73" s="56">
        <v>44719</v>
      </c>
      <c r="I73">
        <f t="shared" si="1"/>
        <v>2022</v>
      </c>
      <c r="J73" s="56">
        <v>44719</v>
      </c>
      <c r="K73" s="57">
        <v>37847345</v>
      </c>
      <c r="L73" s="55">
        <v>2905100201</v>
      </c>
      <c r="M73" s="55" t="str">
        <f>VLOOKUP(L73,[4]Equival.!$D:$K,8,0)</f>
        <v>Capita</v>
      </c>
      <c r="N73" s="55" t="s">
        <v>4338</v>
      </c>
      <c r="O73" s="55" t="s">
        <v>4413</v>
      </c>
      <c r="P73" s="55" t="s">
        <v>4325</v>
      </c>
      <c r="R73" s="56"/>
      <c r="S73" s="55" t="s">
        <v>4404</v>
      </c>
      <c r="T73" s="55" t="s">
        <v>4334</v>
      </c>
      <c r="U73" s="55" t="s">
        <v>4335</v>
      </c>
    </row>
    <row r="74" spans="1:21" ht="15" x14ac:dyDescent="0.25">
      <c r="A74" s="55" t="s">
        <v>4316</v>
      </c>
      <c r="B74" s="55" t="s">
        <v>4317</v>
      </c>
      <c r="C74" s="55" t="s">
        <v>3395</v>
      </c>
      <c r="D74" s="55" t="s">
        <v>4319</v>
      </c>
      <c r="E74" s="55" t="s">
        <v>4343</v>
      </c>
      <c r="F74" s="55" t="s">
        <v>3396</v>
      </c>
      <c r="G74" s="55" t="s">
        <v>2254</v>
      </c>
      <c r="H74" s="56">
        <v>44719</v>
      </c>
      <c r="I74">
        <f t="shared" si="1"/>
        <v>2022</v>
      </c>
      <c r="J74" s="56">
        <v>44719</v>
      </c>
      <c r="K74" s="57">
        <v>40540185</v>
      </c>
      <c r="L74" s="55">
        <v>2905100201</v>
      </c>
      <c r="M74" s="55" t="str">
        <f>VLOOKUP(L74,[4]Equival.!$D:$K,8,0)</f>
        <v>Capita</v>
      </c>
      <c r="N74" s="55" t="s">
        <v>4338</v>
      </c>
      <c r="O74" s="55" t="s">
        <v>4414</v>
      </c>
      <c r="P74" s="55" t="s">
        <v>4325</v>
      </c>
      <c r="Q74" s="55" t="s">
        <v>3393</v>
      </c>
      <c r="R74" s="56">
        <v>44865</v>
      </c>
      <c r="S74" s="55" t="s">
        <v>4404</v>
      </c>
      <c r="T74" s="55" t="s">
        <v>4334</v>
      </c>
      <c r="U74" s="55" t="s">
        <v>4335</v>
      </c>
    </row>
    <row r="75" spans="1:21" ht="15" x14ac:dyDescent="0.25">
      <c r="A75" s="55" t="s">
        <v>4316</v>
      </c>
      <c r="B75" s="55" t="s">
        <v>4317</v>
      </c>
      <c r="C75" s="55" t="s">
        <v>3282</v>
      </c>
      <c r="D75" s="55" t="s">
        <v>4319</v>
      </c>
      <c r="E75" s="55" t="s">
        <v>4365</v>
      </c>
      <c r="F75" s="55" t="s">
        <v>3285</v>
      </c>
      <c r="G75" s="55" t="s">
        <v>2264</v>
      </c>
      <c r="H75" s="56">
        <v>44295</v>
      </c>
      <c r="I75">
        <f t="shared" si="1"/>
        <v>2021</v>
      </c>
      <c r="J75" s="56">
        <v>44700</v>
      </c>
      <c r="K75" s="57">
        <v>1807244</v>
      </c>
      <c r="L75" s="55">
        <v>2905100201</v>
      </c>
      <c r="M75" s="55" t="str">
        <f>VLOOKUP(L75,[4]Equival.!$D:$K,8,0)</f>
        <v>Capita</v>
      </c>
      <c r="N75" s="55" t="s">
        <v>4415</v>
      </c>
      <c r="P75" s="55" t="s">
        <v>4332</v>
      </c>
      <c r="Q75" s="55" t="s">
        <v>3282</v>
      </c>
      <c r="R75" s="56">
        <v>44700</v>
      </c>
      <c r="S75" s="55" t="s">
        <v>4362</v>
      </c>
      <c r="T75" s="55" t="s">
        <v>4334</v>
      </c>
      <c r="U75" s="55" t="s">
        <v>4335</v>
      </c>
    </row>
    <row r="76" spans="1:21" ht="15" x14ac:dyDescent="0.25">
      <c r="A76" s="55" t="s">
        <v>4316</v>
      </c>
      <c r="B76" s="55" t="s">
        <v>4317</v>
      </c>
      <c r="C76" s="55" t="s">
        <v>3282</v>
      </c>
      <c r="D76" s="55" t="s">
        <v>4319</v>
      </c>
      <c r="E76" s="55" t="s">
        <v>4365</v>
      </c>
      <c r="F76" s="55" t="s">
        <v>3285</v>
      </c>
      <c r="G76" s="55" t="s">
        <v>2264</v>
      </c>
      <c r="H76" s="56">
        <v>44295</v>
      </c>
      <c r="I76">
        <f t="shared" si="1"/>
        <v>2021</v>
      </c>
      <c r="J76" s="56">
        <v>44700</v>
      </c>
      <c r="K76" s="57">
        <v>-20470722</v>
      </c>
      <c r="L76" s="55">
        <v>1330050201</v>
      </c>
      <c r="M76" s="55" t="str">
        <f>VLOOKUP(L76,[4]Equival.!$D:$K,8,0)</f>
        <v>Capita</v>
      </c>
      <c r="N76" s="55" t="s">
        <v>4415</v>
      </c>
      <c r="P76" s="55" t="s">
        <v>4325</v>
      </c>
      <c r="Q76" s="55" t="s">
        <v>3282</v>
      </c>
      <c r="R76" s="56">
        <v>44700</v>
      </c>
      <c r="S76" s="55" t="s">
        <v>4362</v>
      </c>
      <c r="T76" s="55" t="s">
        <v>4334</v>
      </c>
      <c r="U76" s="55" t="s">
        <v>4328</v>
      </c>
    </row>
    <row r="77" spans="1:21" ht="15" x14ac:dyDescent="0.25">
      <c r="A77" s="55" t="s">
        <v>4316</v>
      </c>
      <c r="B77" s="55" t="s">
        <v>4317</v>
      </c>
      <c r="C77" s="55" t="s">
        <v>3282</v>
      </c>
      <c r="D77" s="55" t="s">
        <v>4319</v>
      </c>
      <c r="E77" s="55" t="s">
        <v>4365</v>
      </c>
      <c r="F77" s="55" t="s">
        <v>3285</v>
      </c>
      <c r="G77" s="55" t="s">
        <v>2264</v>
      </c>
      <c r="H77" s="56">
        <v>44295</v>
      </c>
      <c r="I77">
        <f t="shared" si="1"/>
        <v>2021</v>
      </c>
      <c r="J77" s="56">
        <v>44700</v>
      </c>
      <c r="K77" s="57">
        <v>18663478</v>
      </c>
      <c r="L77" s="55">
        <v>1330050201</v>
      </c>
      <c r="M77" s="55" t="str">
        <f>VLOOKUP(L77,[4]Equival.!$D:$K,8,0)</f>
        <v>Capita</v>
      </c>
      <c r="N77" s="55" t="s">
        <v>4338</v>
      </c>
      <c r="O77" s="55" t="s">
        <v>4344</v>
      </c>
      <c r="P77" s="55" t="s">
        <v>4325</v>
      </c>
      <c r="Q77" s="55" t="s">
        <v>3378</v>
      </c>
      <c r="R77" s="56">
        <v>44799</v>
      </c>
      <c r="S77" s="55" t="s">
        <v>4362</v>
      </c>
      <c r="T77" s="55" t="s">
        <v>4334</v>
      </c>
      <c r="U77" s="55" t="s">
        <v>4335</v>
      </c>
    </row>
    <row r="78" spans="1:21" ht="15" x14ac:dyDescent="0.25">
      <c r="A78" s="55" t="s">
        <v>4316</v>
      </c>
      <c r="B78" s="55" t="s">
        <v>4317</v>
      </c>
      <c r="C78" s="55" t="s">
        <v>3278</v>
      </c>
      <c r="D78" s="55" t="s">
        <v>4319</v>
      </c>
      <c r="E78" s="55" t="s">
        <v>4416</v>
      </c>
      <c r="F78" s="55" t="s">
        <v>3281</v>
      </c>
      <c r="G78" s="55" t="s">
        <v>2264</v>
      </c>
      <c r="H78" s="56">
        <v>44260</v>
      </c>
      <c r="I78">
        <f t="shared" si="1"/>
        <v>2021</v>
      </c>
      <c r="J78" s="56">
        <v>44700</v>
      </c>
      <c r="K78" s="57">
        <v>14588362</v>
      </c>
      <c r="L78" s="55">
        <v>1330050201</v>
      </c>
      <c r="M78" s="55" t="str">
        <f>VLOOKUP(L78,[4]Equival.!$D:$K,8,0)</f>
        <v>Capita</v>
      </c>
      <c r="N78" s="55" t="s">
        <v>4338</v>
      </c>
      <c r="O78" s="55" t="s">
        <v>4417</v>
      </c>
      <c r="P78" s="55" t="s">
        <v>4325</v>
      </c>
      <c r="R78" s="56"/>
      <c r="S78" s="55" t="s">
        <v>4362</v>
      </c>
      <c r="T78" s="55" t="s">
        <v>4334</v>
      </c>
      <c r="U78" s="55" t="s">
        <v>4335</v>
      </c>
    </row>
    <row r="79" spans="1:21" ht="15" x14ac:dyDescent="0.25">
      <c r="A79" s="55" t="s">
        <v>4316</v>
      </c>
      <c r="B79" s="55" t="s">
        <v>4317</v>
      </c>
      <c r="C79" s="55" t="s">
        <v>3278</v>
      </c>
      <c r="D79" s="55" t="s">
        <v>4319</v>
      </c>
      <c r="E79" s="55" t="s">
        <v>4416</v>
      </c>
      <c r="F79" s="55" t="s">
        <v>3281</v>
      </c>
      <c r="G79" s="55" t="s">
        <v>2264</v>
      </c>
      <c r="H79" s="56">
        <v>44260</v>
      </c>
      <c r="I79">
        <f t="shared" si="1"/>
        <v>2021</v>
      </c>
      <c r="J79" s="56">
        <v>44700</v>
      </c>
      <c r="K79" s="57">
        <v>3830309</v>
      </c>
      <c r="L79" s="55">
        <v>2905100201</v>
      </c>
      <c r="M79" s="55" t="str">
        <f>VLOOKUP(L79,[4]Equival.!$D:$K,8,0)</f>
        <v>Capita</v>
      </c>
      <c r="N79" s="55" t="s">
        <v>4415</v>
      </c>
      <c r="P79" s="55" t="s">
        <v>4332</v>
      </c>
      <c r="Q79" s="55" t="s">
        <v>3278</v>
      </c>
      <c r="R79" s="56">
        <v>44700</v>
      </c>
      <c r="S79" s="55" t="s">
        <v>4362</v>
      </c>
      <c r="T79" s="55" t="s">
        <v>4334</v>
      </c>
      <c r="U79" s="55" t="s">
        <v>4335</v>
      </c>
    </row>
    <row r="80" spans="1:21" ht="15" x14ac:dyDescent="0.25">
      <c r="A80" s="55" t="s">
        <v>4316</v>
      </c>
      <c r="B80" s="55" t="s">
        <v>4317</v>
      </c>
      <c r="C80" s="55" t="s">
        <v>3278</v>
      </c>
      <c r="D80" s="55" t="s">
        <v>4319</v>
      </c>
      <c r="E80" s="55" t="s">
        <v>4416</v>
      </c>
      <c r="F80" s="55" t="s">
        <v>3281</v>
      </c>
      <c r="G80" s="55" t="s">
        <v>2264</v>
      </c>
      <c r="H80" s="56">
        <v>44260</v>
      </c>
      <c r="I80">
        <f t="shared" si="1"/>
        <v>2021</v>
      </c>
      <c r="J80" s="56">
        <v>44700</v>
      </c>
      <c r="K80" s="57">
        <v>-18418671</v>
      </c>
      <c r="L80" s="55">
        <v>1330050201</v>
      </c>
      <c r="M80" s="55" t="str">
        <f>VLOOKUP(L80,[4]Equival.!$D:$K,8,0)</f>
        <v>Capita</v>
      </c>
      <c r="N80" s="55" t="s">
        <v>4415</v>
      </c>
      <c r="P80" s="55" t="s">
        <v>4325</v>
      </c>
      <c r="Q80" s="55" t="s">
        <v>3278</v>
      </c>
      <c r="R80" s="56">
        <v>44700</v>
      </c>
      <c r="S80" s="55" t="s">
        <v>4362</v>
      </c>
      <c r="T80" s="55" t="s">
        <v>4334</v>
      </c>
      <c r="U80" s="55" t="s">
        <v>4328</v>
      </c>
    </row>
    <row r="81" spans="1:21" ht="15" x14ac:dyDescent="0.25">
      <c r="A81" s="55" t="s">
        <v>4316</v>
      </c>
      <c r="B81" s="55" t="s">
        <v>4317</v>
      </c>
      <c r="C81" s="55" t="s">
        <v>3274</v>
      </c>
      <c r="D81" s="55" t="s">
        <v>4319</v>
      </c>
      <c r="E81" s="55" t="s">
        <v>4418</v>
      </c>
      <c r="F81" s="55" t="s">
        <v>3277</v>
      </c>
      <c r="G81" s="55" t="s">
        <v>2264</v>
      </c>
      <c r="H81" s="56">
        <v>44260</v>
      </c>
      <c r="I81">
        <f t="shared" si="1"/>
        <v>2021</v>
      </c>
      <c r="J81" s="56">
        <v>44700</v>
      </c>
      <c r="K81" s="57">
        <v>113577</v>
      </c>
      <c r="L81" s="55">
        <v>1330050201</v>
      </c>
      <c r="M81" s="55" t="str">
        <f>VLOOKUP(L81,[4]Equival.!$D:$K,8,0)</f>
        <v>Capita</v>
      </c>
      <c r="N81" s="55" t="s">
        <v>4338</v>
      </c>
      <c r="O81" s="55" t="s">
        <v>4419</v>
      </c>
      <c r="P81" s="55" t="s">
        <v>4325</v>
      </c>
      <c r="R81" s="56"/>
      <c r="S81" s="55" t="s">
        <v>4362</v>
      </c>
      <c r="T81" s="55" t="s">
        <v>4334</v>
      </c>
      <c r="U81" s="55" t="s">
        <v>4335</v>
      </c>
    </row>
    <row r="82" spans="1:21" ht="15" x14ac:dyDescent="0.25">
      <c r="A82" s="55" t="s">
        <v>4316</v>
      </c>
      <c r="B82" s="55" t="s">
        <v>4317</v>
      </c>
      <c r="C82" s="55" t="s">
        <v>3274</v>
      </c>
      <c r="D82" s="55" t="s">
        <v>4319</v>
      </c>
      <c r="E82" s="55" t="s">
        <v>4418</v>
      </c>
      <c r="F82" s="55" t="s">
        <v>3277</v>
      </c>
      <c r="G82" s="55" t="s">
        <v>2264</v>
      </c>
      <c r="H82" s="56">
        <v>44260</v>
      </c>
      <c r="I82">
        <f t="shared" si="1"/>
        <v>2021</v>
      </c>
      <c r="J82" s="56">
        <v>44700</v>
      </c>
      <c r="K82" s="57">
        <v>19360903</v>
      </c>
      <c r="L82" s="55">
        <v>2905100201</v>
      </c>
      <c r="M82" s="55" t="str">
        <f>VLOOKUP(L82,[4]Equival.!$D:$K,8,0)</f>
        <v>Capita</v>
      </c>
      <c r="N82" s="55" t="s">
        <v>4415</v>
      </c>
      <c r="P82" s="55" t="s">
        <v>4332</v>
      </c>
      <c r="Q82" s="55" t="s">
        <v>3274</v>
      </c>
      <c r="R82" s="56">
        <v>44700</v>
      </c>
      <c r="S82" s="55" t="s">
        <v>4362</v>
      </c>
      <c r="T82" s="55" t="s">
        <v>4334</v>
      </c>
      <c r="U82" s="55" t="s">
        <v>4335</v>
      </c>
    </row>
    <row r="83" spans="1:21" ht="15" x14ac:dyDescent="0.25">
      <c r="A83" s="55" t="s">
        <v>4316</v>
      </c>
      <c r="B83" s="55" t="s">
        <v>4317</v>
      </c>
      <c r="C83" s="55" t="s">
        <v>3274</v>
      </c>
      <c r="D83" s="55" t="s">
        <v>4319</v>
      </c>
      <c r="E83" s="55" t="s">
        <v>4418</v>
      </c>
      <c r="F83" s="55" t="s">
        <v>3277</v>
      </c>
      <c r="G83" s="55" t="s">
        <v>2264</v>
      </c>
      <c r="H83" s="56">
        <v>44260</v>
      </c>
      <c r="I83">
        <f t="shared" si="1"/>
        <v>2021</v>
      </c>
      <c r="J83" s="56">
        <v>44700</v>
      </c>
      <c r="K83" s="57">
        <v>-19474480</v>
      </c>
      <c r="L83" s="55">
        <v>1330050201</v>
      </c>
      <c r="M83" s="55" t="str">
        <f>VLOOKUP(L83,[4]Equival.!$D:$K,8,0)</f>
        <v>Capita</v>
      </c>
      <c r="N83" s="55" t="s">
        <v>4415</v>
      </c>
      <c r="P83" s="55" t="s">
        <v>4325</v>
      </c>
      <c r="Q83" s="55" t="s">
        <v>3274</v>
      </c>
      <c r="R83" s="56">
        <v>44700</v>
      </c>
      <c r="S83" s="55" t="s">
        <v>4362</v>
      </c>
      <c r="T83" s="55" t="s">
        <v>4334</v>
      </c>
      <c r="U83" s="55" t="s">
        <v>4328</v>
      </c>
    </row>
    <row r="84" spans="1:21" ht="15" x14ac:dyDescent="0.25">
      <c r="A84" s="55" t="s">
        <v>4316</v>
      </c>
      <c r="B84" s="55" t="s">
        <v>4317</v>
      </c>
      <c r="C84" s="55" t="s">
        <v>3271</v>
      </c>
      <c r="D84" s="55" t="s">
        <v>4319</v>
      </c>
      <c r="E84" s="55" t="s">
        <v>4379</v>
      </c>
      <c r="F84" s="55" t="s">
        <v>2489</v>
      </c>
      <c r="G84" s="55" t="s">
        <v>2264</v>
      </c>
      <c r="H84" s="56">
        <v>44537</v>
      </c>
      <c r="I84">
        <f t="shared" si="1"/>
        <v>2021</v>
      </c>
      <c r="J84" s="56">
        <v>44700</v>
      </c>
      <c r="K84" s="57">
        <v>27804179</v>
      </c>
      <c r="L84" s="55">
        <v>2905100201</v>
      </c>
      <c r="M84" s="55" t="str">
        <f>VLOOKUP(L84,[4]Equival.!$D:$K,8,0)</f>
        <v>Capita</v>
      </c>
      <c r="N84" s="55" t="s">
        <v>4338</v>
      </c>
      <c r="O84" s="55" t="s">
        <v>4420</v>
      </c>
      <c r="P84" s="55" t="s">
        <v>4325</v>
      </c>
      <c r="R84" s="56"/>
      <c r="S84" s="55" t="s">
        <v>4362</v>
      </c>
      <c r="T84" s="55" t="s">
        <v>4334</v>
      </c>
      <c r="U84" s="55" t="s">
        <v>4335</v>
      </c>
    </row>
    <row r="85" spans="1:21" ht="15" x14ac:dyDescent="0.25">
      <c r="A85" s="55" t="s">
        <v>4316</v>
      </c>
      <c r="B85" s="55" t="s">
        <v>4317</v>
      </c>
      <c r="C85" s="55" t="s">
        <v>3271</v>
      </c>
      <c r="D85" s="55" t="s">
        <v>4319</v>
      </c>
      <c r="E85" s="55" t="s">
        <v>4379</v>
      </c>
      <c r="F85" s="55" t="s">
        <v>2489</v>
      </c>
      <c r="G85" s="55" t="s">
        <v>2264</v>
      </c>
      <c r="H85" s="56">
        <v>44537</v>
      </c>
      <c r="I85">
        <f t="shared" si="1"/>
        <v>2021</v>
      </c>
      <c r="J85" s="56">
        <v>44700</v>
      </c>
      <c r="K85" s="57">
        <v>-27804179</v>
      </c>
      <c r="L85" s="55">
        <v>2905100201</v>
      </c>
      <c r="M85" s="55" t="str">
        <f>VLOOKUP(L85,[4]Equival.!$D:$K,8,0)</f>
        <v>Capita</v>
      </c>
      <c r="N85" s="55" t="s">
        <v>4415</v>
      </c>
      <c r="P85" s="55" t="s">
        <v>4325</v>
      </c>
      <c r="Q85" s="55" t="s">
        <v>3271</v>
      </c>
      <c r="R85" s="56">
        <v>44700</v>
      </c>
      <c r="S85" s="55" t="s">
        <v>4362</v>
      </c>
      <c r="T85" s="55" t="s">
        <v>4334</v>
      </c>
      <c r="U85" s="55" t="s">
        <v>4328</v>
      </c>
    </row>
    <row r="86" spans="1:21" ht="15" x14ac:dyDescent="0.25">
      <c r="A86" s="55" t="s">
        <v>4316</v>
      </c>
      <c r="B86" s="55" t="s">
        <v>4317</v>
      </c>
      <c r="C86" s="55" t="s">
        <v>3267</v>
      </c>
      <c r="D86" s="55" t="s">
        <v>4319</v>
      </c>
      <c r="E86" s="55" t="s">
        <v>4421</v>
      </c>
      <c r="F86" s="55">
        <v>61032</v>
      </c>
      <c r="G86" s="55" t="s">
        <v>2264</v>
      </c>
      <c r="H86" s="56">
        <v>44621</v>
      </c>
      <c r="I86">
        <f t="shared" si="1"/>
        <v>2022</v>
      </c>
      <c r="J86" s="56">
        <v>44700</v>
      </c>
      <c r="K86" s="57">
        <v>-18415015</v>
      </c>
      <c r="L86" s="55">
        <v>2905100201</v>
      </c>
      <c r="M86" s="55" t="str">
        <f>VLOOKUP(L86,[4]Equival.!$D:$K,8,0)</f>
        <v>Capita</v>
      </c>
      <c r="N86" s="55" t="s">
        <v>4422</v>
      </c>
      <c r="O86" s="55" t="s">
        <v>4423</v>
      </c>
      <c r="P86" s="55" t="s">
        <v>4325</v>
      </c>
      <c r="Q86" s="55" t="s">
        <v>3378</v>
      </c>
      <c r="R86" s="56">
        <v>44799</v>
      </c>
      <c r="S86" s="55" t="s">
        <v>4362</v>
      </c>
      <c r="T86" s="55" t="s">
        <v>4342</v>
      </c>
      <c r="U86" s="55" t="s">
        <v>4328</v>
      </c>
    </row>
    <row r="87" spans="1:21" ht="15" x14ac:dyDescent="0.25">
      <c r="A87" s="55" t="s">
        <v>4316</v>
      </c>
      <c r="B87" s="55" t="s">
        <v>4317</v>
      </c>
      <c r="C87" s="55" t="s">
        <v>3267</v>
      </c>
      <c r="D87" s="55" t="s">
        <v>4319</v>
      </c>
      <c r="E87" s="55" t="s">
        <v>4421</v>
      </c>
      <c r="F87" s="55">
        <v>61032</v>
      </c>
      <c r="G87" s="55" t="s">
        <v>2264</v>
      </c>
      <c r="H87" s="56">
        <v>44621</v>
      </c>
      <c r="I87">
        <f t="shared" si="1"/>
        <v>2022</v>
      </c>
      <c r="J87" s="56">
        <v>44700</v>
      </c>
      <c r="K87" s="57">
        <v>18415015</v>
      </c>
      <c r="L87" s="55">
        <v>2905100201</v>
      </c>
      <c r="M87" s="55" t="str">
        <f>VLOOKUP(L87,[4]Equival.!$D:$K,8,0)</f>
        <v>Capita</v>
      </c>
      <c r="N87" s="55" t="s">
        <v>4415</v>
      </c>
      <c r="P87" s="55" t="s">
        <v>4325</v>
      </c>
      <c r="Q87" s="55" t="s">
        <v>3267</v>
      </c>
      <c r="R87" s="56">
        <v>44700</v>
      </c>
      <c r="S87" s="55" t="s">
        <v>4362</v>
      </c>
      <c r="T87" s="55" t="s">
        <v>4342</v>
      </c>
      <c r="U87" s="55" t="s">
        <v>4335</v>
      </c>
    </row>
    <row r="88" spans="1:21" ht="15" x14ac:dyDescent="0.25">
      <c r="A88" s="55" t="s">
        <v>4316</v>
      </c>
      <c r="B88" s="55" t="s">
        <v>4317</v>
      </c>
      <c r="C88" s="55" t="s">
        <v>3263</v>
      </c>
      <c r="D88" s="55" t="s">
        <v>4319</v>
      </c>
      <c r="E88" s="55" t="s">
        <v>4424</v>
      </c>
      <c r="F88" s="55">
        <v>58401</v>
      </c>
      <c r="G88" s="55" t="s">
        <v>2264</v>
      </c>
      <c r="H88" s="56">
        <v>44592</v>
      </c>
      <c r="I88">
        <f t="shared" si="1"/>
        <v>2022</v>
      </c>
      <c r="J88" s="56">
        <v>44700</v>
      </c>
      <c r="K88" s="57">
        <v>-1209883</v>
      </c>
      <c r="L88" s="55">
        <v>2905100201</v>
      </c>
      <c r="M88" s="55" t="str">
        <f>VLOOKUP(L88,[4]Equival.!$D:$K,8,0)</f>
        <v>Capita</v>
      </c>
      <c r="N88" s="55" t="s">
        <v>4425</v>
      </c>
      <c r="O88" s="55" t="s">
        <v>4426</v>
      </c>
      <c r="P88" s="55" t="s">
        <v>4325</v>
      </c>
      <c r="Q88" s="55" t="s">
        <v>3375</v>
      </c>
      <c r="R88" s="56">
        <v>44799</v>
      </c>
      <c r="S88" s="55" t="s">
        <v>4362</v>
      </c>
      <c r="T88" s="55" t="s">
        <v>4427</v>
      </c>
      <c r="U88" s="55" t="s">
        <v>4328</v>
      </c>
    </row>
    <row r="89" spans="1:21" ht="15" x14ac:dyDescent="0.25">
      <c r="A89" s="55" t="s">
        <v>4316</v>
      </c>
      <c r="B89" s="55" t="s">
        <v>4317</v>
      </c>
      <c r="C89" s="55" t="s">
        <v>3263</v>
      </c>
      <c r="D89" s="55" t="s">
        <v>4319</v>
      </c>
      <c r="E89" s="55" t="s">
        <v>4424</v>
      </c>
      <c r="F89" s="55">
        <v>58401</v>
      </c>
      <c r="G89" s="55" t="s">
        <v>2264</v>
      </c>
      <c r="H89" s="56">
        <v>44592</v>
      </c>
      <c r="I89">
        <f t="shared" si="1"/>
        <v>2022</v>
      </c>
      <c r="J89" s="56">
        <v>44700</v>
      </c>
      <c r="K89" s="57">
        <v>1209883</v>
      </c>
      <c r="L89" s="55">
        <v>2905100201</v>
      </c>
      <c r="M89" s="55" t="str">
        <f>VLOOKUP(L89,[4]Equival.!$D:$K,8,0)</f>
        <v>Capita</v>
      </c>
      <c r="N89" s="55" t="s">
        <v>4415</v>
      </c>
      <c r="P89" s="55" t="s">
        <v>4325</v>
      </c>
      <c r="Q89" s="55" t="s">
        <v>3263</v>
      </c>
      <c r="R89" s="56">
        <v>44700</v>
      </c>
      <c r="S89" s="55" t="s">
        <v>4362</v>
      </c>
      <c r="T89" s="55" t="s">
        <v>4427</v>
      </c>
      <c r="U89" s="55" t="s">
        <v>4335</v>
      </c>
    </row>
    <row r="90" spans="1:21" ht="15" x14ac:dyDescent="0.25">
      <c r="A90" s="55" t="s">
        <v>4316</v>
      </c>
      <c r="B90" s="55" t="s">
        <v>4317</v>
      </c>
      <c r="C90" s="55" t="s">
        <v>3259</v>
      </c>
      <c r="D90" s="55" t="s">
        <v>4319</v>
      </c>
      <c r="E90" s="55" t="s">
        <v>4428</v>
      </c>
      <c r="F90" s="55">
        <v>58400</v>
      </c>
      <c r="G90" s="55" t="s">
        <v>2264</v>
      </c>
      <c r="H90" s="56">
        <v>44602</v>
      </c>
      <c r="I90">
        <f t="shared" si="1"/>
        <v>2022</v>
      </c>
      <c r="J90" s="56">
        <v>44700</v>
      </c>
      <c r="K90" s="57">
        <v>-703957</v>
      </c>
      <c r="L90" s="55">
        <v>2905100201</v>
      </c>
      <c r="M90" s="55" t="str">
        <f>VLOOKUP(L90,[4]Equival.!$D:$K,8,0)</f>
        <v>Capita</v>
      </c>
      <c r="N90" s="55" t="s">
        <v>4429</v>
      </c>
      <c r="O90" s="55" t="s">
        <v>4430</v>
      </c>
      <c r="P90" s="55" t="s">
        <v>4325</v>
      </c>
      <c r="Q90" s="55" t="s">
        <v>3375</v>
      </c>
      <c r="R90" s="56">
        <v>44799</v>
      </c>
      <c r="S90" s="55" t="s">
        <v>4362</v>
      </c>
      <c r="T90" s="55" t="s">
        <v>4342</v>
      </c>
      <c r="U90" s="55" t="s">
        <v>4328</v>
      </c>
    </row>
    <row r="91" spans="1:21" ht="15" x14ac:dyDescent="0.25">
      <c r="A91" s="55" t="s">
        <v>4316</v>
      </c>
      <c r="B91" s="55" t="s">
        <v>4317</v>
      </c>
      <c r="C91" s="55" t="s">
        <v>3259</v>
      </c>
      <c r="D91" s="55" t="s">
        <v>4319</v>
      </c>
      <c r="E91" s="55" t="s">
        <v>4428</v>
      </c>
      <c r="F91" s="55">
        <v>58400</v>
      </c>
      <c r="G91" s="55" t="s">
        <v>2264</v>
      </c>
      <c r="H91" s="56">
        <v>44602</v>
      </c>
      <c r="I91">
        <f t="shared" si="1"/>
        <v>2022</v>
      </c>
      <c r="J91" s="56">
        <v>44700</v>
      </c>
      <c r="K91" s="57">
        <v>703957</v>
      </c>
      <c r="L91" s="55">
        <v>2905100201</v>
      </c>
      <c r="M91" s="55" t="str">
        <f>VLOOKUP(L91,[4]Equival.!$D:$K,8,0)</f>
        <v>Capita</v>
      </c>
      <c r="N91" s="55" t="s">
        <v>4415</v>
      </c>
      <c r="P91" s="55" t="s">
        <v>4325</v>
      </c>
      <c r="Q91" s="55" t="s">
        <v>3259</v>
      </c>
      <c r="R91" s="56">
        <v>44700</v>
      </c>
      <c r="S91" s="55" t="s">
        <v>4362</v>
      </c>
      <c r="T91" s="55" t="s">
        <v>4342</v>
      </c>
      <c r="U91" s="55" t="s">
        <v>4335</v>
      </c>
    </row>
    <row r="92" spans="1:21" ht="15" x14ac:dyDescent="0.25">
      <c r="A92" s="55" t="s">
        <v>4316</v>
      </c>
      <c r="B92" s="55" t="s">
        <v>4317</v>
      </c>
      <c r="C92" s="55" t="s">
        <v>3255</v>
      </c>
      <c r="D92" s="55" t="s">
        <v>4319</v>
      </c>
      <c r="E92" s="55" t="s">
        <v>4431</v>
      </c>
      <c r="F92" s="55" t="s">
        <v>3258</v>
      </c>
      <c r="G92" s="55" t="s">
        <v>2264</v>
      </c>
      <c r="H92" s="56">
        <v>44508</v>
      </c>
      <c r="I92">
        <f t="shared" si="1"/>
        <v>2021</v>
      </c>
      <c r="J92" s="56">
        <v>44700</v>
      </c>
      <c r="K92" s="57">
        <v>28513039</v>
      </c>
      <c r="L92" s="55">
        <v>2905100201</v>
      </c>
      <c r="M92" s="55" t="str">
        <f>VLOOKUP(L92,[4]Equival.!$D:$K,8,0)</f>
        <v>Capita</v>
      </c>
      <c r="N92" s="55" t="s">
        <v>4338</v>
      </c>
      <c r="O92" s="55" t="s">
        <v>4344</v>
      </c>
      <c r="P92" s="55" t="s">
        <v>4325</v>
      </c>
      <c r="R92" s="56"/>
      <c r="S92" s="55" t="s">
        <v>4362</v>
      </c>
      <c r="T92" s="55" t="s">
        <v>4334</v>
      </c>
      <c r="U92" s="55" t="s">
        <v>4335</v>
      </c>
    </row>
    <row r="93" spans="1:21" ht="15" x14ac:dyDescent="0.25">
      <c r="A93" s="55" t="s">
        <v>4316</v>
      </c>
      <c r="B93" s="55" t="s">
        <v>4317</v>
      </c>
      <c r="C93" s="55" t="s">
        <v>3255</v>
      </c>
      <c r="D93" s="55" t="s">
        <v>4319</v>
      </c>
      <c r="E93" s="55" t="s">
        <v>4431</v>
      </c>
      <c r="F93" s="55" t="s">
        <v>3258</v>
      </c>
      <c r="G93" s="55" t="s">
        <v>2264</v>
      </c>
      <c r="H93" s="56">
        <v>44508</v>
      </c>
      <c r="I93">
        <f t="shared" si="1"/>
        <v>2021</v>
      </c>
      <c r="J93" s="56">
        <v>44700</v>
      </c>
      <c r="K93" s="57">
        <v>-28513039</v>
      </c>
      <c r="L93" s="55">
        <v>2905100201</v>
      </c>
      <c r="M93" s="55" t="str">
        <f>VLOOKUP(L93,[4]Equival.!$D:$K,8,0)</f>
        <v>Capita</v>
      </c>
      <c r="N93" s="55" t="s">
        <v>4415</v>
      </c>
      <c r="P93" s="55" t="s">
        <v>4325</v>
      </c>
      <c r="Q93" s="55" t="s">
        <v>3255</v>
      </c>
      <c r="R93" s="56">
        <v>44700</v>
      </c>
      <c r="S93" s="55" t="s">
        <v>4362</v>
      </c>
      <c r="T93" s="55" t="s">
        <v>4334</v>
      </c>
      <c r="U93" s="55" t="s">
        <v>4328</v>
      </c>
    </row>
    <row r="94" spans="1:21" ht="15" x14ac:dyDescent="0.25">
      <c r="A94" s="55" t="s">
        <v>4316</v>
      </c>
      <c r="B94" s="55" t="s">
        <v>4317</v>
      </c>
      <c r="C94" s="55" t="s">
        <v>3251</v>
      </c>
      <c r="D94" s="55" t="s">
        <v>4319</v>
      </c>
      <c r="E94" s="55" t="s">
        <v>4363</v>
      </c>
      <c r="F94" s="55" t="s">
        <v>3254</v>
      </c>
      <c r="G94" s="55" t="s">
        <v>2264</v>
      </c>
      <c r="H94" s="56">
        <v>44508</v>
      </c>
      <c r="I94">
        <f t="shared" si="1"/>
        <v>2021</v>
      </c>
      <c r="J94" s="56">
        <v>44700</v>
      </c>
      <c r="K94" s="57">
        <v>1860767</v>
      </c>
      <c r="L94" s="55">
        <v>2905100201</v>
      </c>
      <c r="M94" s="55" t="str">
        <f>VLOOKUP(L94,[4]Equival.!$D:$K,8,0)</f>
        <v>Capita</v>
      </c>
      <c r="N94" s="55" t="s">
        <v>4338</v>
      </c>
      <c r="O94" s="55" t="s">
        <v>4432</v>
      </c>
      <c r="P94" s="55" t="s">
        <v>4325</v>
      </c>
      <c r="Q94" s="55" t="s">
        <v>3379</v>
      </c>
      <c r="R94" s="56">
        <v>44799</v>
      </c>
      <c r="S94" s="55" t="s">
        <v>4362</v>
      </c>
      <c r="T94" s="55" t="s">
        <v>4334</v>
      </c>
      <c r="U94" s="55" t="s">
        <v>4335</v>
      </c>
    </row>
    <row r="95" spans="1:21" ht="15" x14ac:dyDescent="0.25">
      <c r="A95" s="55" t="s">
        <v>4316</v>
      </c>
      <c r="B95" s="55" t="s">
        <v>4317</v>
      </c>
      <c r="C95" s="55" t="s">
        <v>3251</v>
      </c>
      <c r="D95" s="55" t="s">
        <v>4319</v>
      </c>
      <c r="E95" s="55" t="s">
        <v>4363</v>
      </c>
      <c r="F95" s="55" t="s">
        <v>3254</v>
      </c>
      <c r="G95" s="55" t="s">
        <v>2264</v>
      </c>
      <c r="H95" s="56">
        <v>44508</v>
      </c>
      <c r="I95">
        <f t="shared" si="1"/>
        <v>2021</v>
      </c>
      <c r="J95" s="56">
        <v>44700</v>
      </c>
      <c r="K95" s="57">
        <v>-1860767</v>
      </c>
      <c r="L95" s="55">
        <v>2905100201</v>
      </c>
      <c r="M95" s="55" t="str">
        <f>VLOOKUP(L95,[4]Equival.!$D:$K,8,0)</f>
        <v>Capita</v>
      </c>
      <c r="N95" s="55" t="s">
        <v>4415</v>
      </c>
      <c r="P95" s="55" t="s">
        <v>4325</v>
      </c>
      <c r="Q95" s="55" t="s">
        <v>3251</v>
      </c>
      <c r="R95" s="56">
        <v>44700</v>
      </c>
      <c r="S95" s="55" t="s">
        <v>4362</v>
      </c>
      <c r="T95" s="55" t="s">
        <v>4334</v>
      </c>
      <c r="U95" s="55" t="s">
        <v>4328</v>
      </c>
    </row>
    <row r="96" spans="1:21" ht="15" x14ac:dyDescent="0.25">
      <c r="A96" s="55" t="s">
        <v>4316</v>
      </c>
      <c r="B96" s="55" t="s">
        <v>4317</v>
      </c>
      <c r="C96" s="55" t="s">
        <v>3246</v>
      </c>
      <c r="D96" s="55" t="s">
        <v>4319</v>
      </c>
      <c r="E96" s="55" t="s">
        <v>4433</v>
      </c>
      <c r="F96" s="55" t="s">
        <v>3250</v>
      </c>
      <c r="G96" s="55" t="s">
        <v>2264</v>
      </c>
      <c r="H96" s="56">
        <v>43959</v>
      </c>
      <c r="I96">
        <f t="shared" si="1"/>
        <v>2020</v>
      </c>
      <c r="J96" s="56">
        <v>44700</v>
      </c>
      <c r="K96" s="57">
        <v>429531</v>
      </c>
      <c r="L96" s="55">
        <v>2905100201</v>
      </c>
      <c r="M96" s="55" t="str">
        <f>VLOOKUP(L96,[4]Equival.!$D:$K,8,0)</f>
        <v>Capita</v>
      </c>
      <c r="N96" s="55" t="s">
        <v>4382</v>
      </c>
      <c r="O96" s="55" t="s">
        <v>4434</v>
      </c>
      <c r="P96" s="55" t="s">
        <v>4325</v>
      </c>
      <c r="R96" s="56"/>
      <c r="S96" s="55" t="s">
        <v>4362</v>
      </c>
      <c r="T96" s="55" t="s">
        <v>4382</v>
      </c>
      <c r="U96" s="55" t="s">
        <v>4335</v>
      </c>
    </row>
    <row r="97" spans="1:21" ht="15" x14ac:dyDescent="0.25">
      <c r="A97" s="55" t="s">
        <v>4316</v>
      </c>
      <c r="B97" s="55" t="s">
        <v>4317</v>
      </c>
      <c r="C97" s="55" t="s">
        <v>3246</v>
      </c>
      <c r="D97" s="55" t="s">
        <v>4319</v>
      </c>
      <c r="E97" s="55" t="s">
        <v>4433</v>
      </c>
      <c r="F97" s="55" t="s">
        <v>3250</v>
      </c>
      <c r="G97" s="55" t="s">
        <v>2264</v>
      </c>
      <c r="H97" s="56">
        <v>43959</v>
      </c>
      <c r="I97">
        <f t="shared" si="1"/>
        <v>2020</v>
      </c>
      <c r="J97" s="56">
        <v>44700</v>
      </c>
      <c r="K97" s="57">
        <v>-429531</v>
      </c>
      <c r="L97" s="55">
        <v>2905100201</v>
      </c>
      <c r="M97" s="55" t="str">
        <f>VLOOKUP(L97,[4]Equival.!$D:$K,8,0)</f>
        <v>Capita</v>
      </c>
      <c r="N97" s="55" t="s">
        <v>4415</v>
      </c>
      <c r="P97" s="55" t="s">
        <v>4325</v>
      </c>
      <c r="Q97" s="55" t="s">
        <v>3246</v>
      </c>
      <c r="R97" s="56">
        <v>44700</v>
      </c>
      <c r="S97" s="55" t="s">
        <v>4362</v>
      </c>
      <c r="T97" s="55" t="s">
        <v>4382</v>
      </c>
      <c r="U97" s="55" t="s">
        <v>4328</v>
      </c>
    </row>
    <row r="98" spans="1:21" ht="15" x14ac:dyDescent="0.25">
      <c r="A98" s="55" t="s">
        <v>4316</v>
      </c>
      <c r="B98" s="55" t="s">
        <v>4317</v>
      </c>
      <c r="C98" s="55" t="s">
        <v>3242</v>
      </c>
      <c r="D98" s="55" t="s">
        <v>4319</v>
      </c>
      <c r="E98" s="55" t="s">
        <v>4435</v>
      </c>
      <c r="F98" s="55" t="s">
        <v>3245</v>
      </c>
      <c r="G98" s="55" t="s">
        <v>2264</v>
      </c>
      <c r="H98" s="56">
        <v>44446</v>
      </c>
      <c r="I98">
        <f t="shared" si="1"/>
        <v>2021</v>
      </c>
      <c r="J98" s="56">
        <v>44700</v>
      </c>
      <c r="K98" s="57">
        <v>13519858</v>
      </c>
      <c r="L98" s="55">
        <v>2905100201</v>
      </c>
      <c r="M98" s="55" t="str">
        <f>VLOOKUP(L98,[4]Equival.!$D:$K,8,0)</f>
        <v>Capita</v>
      </c>
      <c r="N98" s="55" t="s">
        <v>4338</v>
      </c>
      <c r="O98" s="55" t="s">
        <v>4436</v>
      </c>
      <c r="P98" s="55" t="s">
        <v>4325</v>
      </c>
      <c r="R98" s="56"/>
      <c r="S98" s="55" t="s">
        <v>4362</v>
      </c>
      <c r="T98" s="55" t="s">
        <v>4334</v>
      </c>
      <c r="U98" s="55" t="s">
        <v>4335</v>
      </c>
    </row>
    <row r="99" spans="1:21" ht="15" x14ac:dyDescent="0.25">
      <c r="A99" s="55" t="s">
        <v>4316</v>
      </c>
      <c r="B99" s="55" t="s">
        <v>4317</v>
      </c>
      <c r="C99" s="55" t="s">
        <v>3242</v>
      </c>
      <c r="D99" s="55" t="s">
        <v>4319</v>
      </c>
      <c r="E99" s="55" t="s">
        <v>4435</v>
      </c>
      <c r="F99" s="55" t="s">
        <v>3245</v>
      </c>
      <c r="G99" s="55" t="s">
        <v>2264</v>
      </c>
      <c r="H99" s="56">
        <v>44446</v>
      </c>
      <c r="I99">
        <f t="shared" si="1"/>
        <v>2021</v>
      </c>
      <c r="J99" s="56">
        <v>44700</v>
      </c>
      <c r="K99" s="57">
        <v>-13519858</v>
      </c>
      <c r="L99" s="55">
        <v>2905100201</v>
      </c>
      <c r="M99" s="55" t="str">
        <f>VLOOKUP(L99,[4]Equival.!$D:$K,8,0)</f>
        <v>Capita</v>
      </c>
      <c r="N99" s="55" t="s">
        <v>4415</v>
      </c>
      <c r="P99" s="55" t="s">
        <v>4325</v>
      </c>
      <c r="Q99" s="55" t="s">
        <v>3242</v>
      </c>
      <c r="R99" s="56">
        <v>44700</v>
      </c>
      <c r="S99" s="55" t="s">
        <v>4362</v>
      </c>
      <c r="T99" s="55" t="s">
        <v>4334</v>
      </c>
      <c r="U99" s="55" t="s">
        <v>4328</v>
      </c>
    </row>
    <row r="100" spans="1:21" ht="15" x14ac:dyDescent="0.25">
      <c r="A100" s="55" t="s">
        <v>4316</v>
      </c>
      <c r="B100" s="55" t="s">
        <v>4317</v>
      </c>
      <c r="C100" s="55" t="s">
        <v>3238</v>
      </c>
      <c r="D100" s="55" t="s">
        <v>4319</v>
      </c>
      <c r="E100" s="55" t="s">
        <v>4372</v>
      </c>
      <c r="F100" s="55">
        <v>47873</v>
      </c>
      <c r="G100" s="55" t="s">
        <v>2264</v>
      </c>
      <c r="H100" s="56">
        <v>44480</v>
      </c>
      <c r="I100">
        <f t="shared" si="1"/>
        <v>2021</v>
      </c>
      <c r="J100" s="56">
        <v>44700</v>
      </c>
      <c r="K100" s="57">
        <v>-11882986</v>
      </c>
      <c r="L100" s="55">
        <v>2905100201</v>
      </c>
      <c r="M100" s="55" t="str">
        <f>VLOOKUP(L100,[4]Equival.!$D:$K,8,0)</f>
        <v>Capita</v>
      </c>
      <c r="N100" s="55" t="s">
        <v>4373</v>
      </c>
      <c r="O100" s="55" t="s">
        <v>4437</v>
      </c>
      <c r="P100" s="55" t="s">
        <v>4325</v>
      </c>
      <c r="Q100" s="55" t="s">
        <v>3367</v>
      </c>
      <c r="R100" s="56">
        <v>44799</v>
      </c>
      <c r="S100" s="55" t="s">
        <v>4362</v>
      </c>
      <c r="T100" s="55" t="s">
        <v>4342</v>
      </c>
      <c r="U100" s="55" t="s">
        <v>4328</v>
      </c>
    </row>
    <row r="101" spans="1:21" ht="15" x14ac:dyDescent="0.25">
      <c r="A101" s="55" t="s">
        <v>4316</v>
      </c>
      <c r="B101" s="55" t="s">
        <v>4317</v>
      </c>
      <c r="C101" s="55" t="s">
        <v>3238</v>
      </c>
      <c r="D101" s="55" t="s">
        <v>4319</v>
      </c>
      <c r="E101" s="55" t="s">
        <v>4372</v>
      </c>
      <c r="F101" s="55">
        <v>47873</v>
      </c>
      <c r="G101" s="55" t="s">
        <v>2264</v>
      </c>
      <c r="H101" s="56">
        <v>44480</v>
      </c>
      <c r="I101">
        <f t="shared" si="1"/>
        <v>2021</v>
      </c>
      <c r="J101" s="56">
        <v>44700</v>
      </c>
      <c r="K101" s="57">
        <v>11882986</v>
      </c>
      <c r="L101" s="55">
        <v>2905100201</v>
      </c>
      <c r="M101" s="55" t="str">
        <f>VLOOKUP(L101,[4]Equival.!$D:$K,8,0)</f>
        <v>Capita</v>
      </c>
      <c r="N101" s="55" t="s">
        <v>4415</v>
      </c>
      <c r="P101" s="55" t="s">
        <v>4325</v>
      </c>
      <c r="Q101" s="55" t="s">
        <v>3238</v>
      </c>
      <c r="R101" s="56">
        <v>44700</v>
      </c>
      <c r="S101" s="55" t="s">
        <v>4362</v>
      </c>
      <c r="T101" s="55" t="s">
        <v>4342</v>
      </c>
      <c r="U101" s="55" t="s">
        <v>4335</v>
      </c>
    </row>
    <row r="102" spans="1:21" ht="15" x14ac:dyDescent="0.25">
      <c r="A102" s="55" t="s">
        <v>4316</v>
      </c>
      <c r="B102" s="55" t="s">
        <v>4317</v>
      </c>
      <c r="C102" s="55" t="s">
        <v>4438</v>
      </c>
      <c r="D102" s="55" t="s">
        <v>4319</v>
      </c>
      <c r="E102" s="55" t="s">
        <v>4439</v>
      </c>
      <c r="F102" s="55" t="s">
        <v>4440</v>
      </c>
      <c r="G102" s="55" t="s">
        <v>2254</v>
      </c>
      <c r="H102" s="56">
        <v>44687</v>
      </c>
      <c r="I102">
        <f t="shared" si="1"/>
        <v>2022</v>
      </c>
      <c r="J102" s="56">
        <v>44687</v>
      </c>
      <c r="K102" s="57">
        <v>36461085</v>
      </c>
      <c r="L102" s="55">
        <v>2905100201</v>
      </c>
      <c r="M102" s="55" t="str">
        <f>VLOOKUP(L102,[4]Equival.!$D:$K,8,0)</f>
        <v>Capita</v>
      </c>
      <c r="N102" s="55" t="s">
        <v>4338</v>
      </c>
      <c r="O102" s="55" t="s">
        <v>4413</v>
      </c>
      <c r="P102" s="55" t="s">
        <v>4325</v>
      </c>
      <c r="R102" s="56"/>
      <c r="S102" s="55" t="s">
        <v>4404</v>
      </c>
      <c r="T102" s="55" t="s">
        <v>4334</v>
      </c>
      <c r="U102" s="55" t="s">
        <v>4335</v>
      </c>
    </row>
    <row r="103" spans="1:21" ht="15" x14ac:dyDescent="0.25">
      <c r="A103" s="55" t="s">
        <v>4316</v>
      </c>
      <c r="B103" s="55" t="s">
        <v>4317</v>
      </c>
      <c r="C103" s="55" t="s">
        <v>4441</v>
      </c>
      <c r="D103" s="55" t="s">
        <v>4319</v>
      </c>
      <c r="E103" s="55" t="s">
        <v>4442</v>
      </c>
      <c r="F103" s="55" t="s">
        <v>4443</v>
      </c>
      <c r="G103" s="55" t="s">
        <v>2254</v>
      </c>
      <c r="H103" s="56">
        <v>44687</v>
      </c>
      <c r="I103">
        <f t="shared" si="1"/>
        <v>2022</v>
      </c>
      <c r="J103" s="56">
        <v>44687</v>
      </c>
      <c r="K103" s="57">
        <v>39055293</v>
      </c>
      <c r="L103" s="55">
        <v>2905100201</v>
      </c>
      <c r="M103" s="55" t="str">
        <f>VLOOKUP(L103,[4]Equival.!$D:$K,8,0)</f>
        <v>Capita</v>
      </c>
      <c r="N103" s="55" t="s">
        <v>4338</v>
      </c>
      <c r="O103" s="55" t="s">
        <v>4414</v>
      </c>
      <c r="P103" s="55" t="s">
        <v>4325</v>
      </c>
      <c r="R103" s="56"/>
      <c r="S103" s="55" t="s">
        <v>4404</v>
      </c>
      <c r="T103" s="55" t="s">
        <v>4334</v>
      </c>
      <c r="U103" s="55" t="s">
        <v>4335</v>
      </c>
    </row>
    <row r="104" spans="1:21" ht="15" x14ac:dyDescent="0.25">
      <c r="A104" s="55" t="s">
        <v>4316</v>
      </c>
      <c r="B104" s="55" t="s">
        <v>4317</v>
      </c>
      <c r="C104" s="55" t="s">
        <v>3288</v>
      </c>
      <c r="D104" s="55" t="s">
        <v>4319</v>
      </c>
      <c r="E104" s="55" t="s">
        <v>4444</v>
      </c>
      <c r="F104" s="55" t="s">
        <v>3289</v>
      </c>
      <c r="G104" s="55" t="s">
        <v>2254</v>
      </c>
      <c r="H104" s="56">
        <v>44658</v>
      </c>
      <c r="I104">
        <f t="shared" si="1"/>
        <v>2022</v>
      </c>
      <c r="J104" s="56">
        <v>44658</v>
      </c>
      <c r="K104" s="57">
        <v>34822452</v>
      </c>
      <c r="L104" s="55">
        <v>2905100201</v>
      </c>
      <c r="M104" s="55" t="str">
        <f>VLOOKUP(L104,[4]Equival.!$D:$K,8,0)</f>
        <v>Capita</v>
      </c>
      <c r="N104" s="55" t="s">
        <v>4338</v>
      </c>
      <c r="O104" s="55" t="s">
        <v>4445</v>
      </c>
      <c r="P104" s="55" t="s">
        <v>4325</v>
      </c>
      <c r="Q104" s="55" t="s">
        <v>3286</v>
      </c>
      <c r="R104" s="56">
        <v>44742</v>
      </c>
      <c r="S104" s="55" t="s">
        <v>4404</v>
      </c>
      <c r="T104" s="55" t="s">
        <v>4334</v>
      </c>
      <c r="U104" s="55" t="s">
        <v>4335</v>
      </c>
    </row>
    <row r="105" spans="1:21" ht="15" x14ac:dyDescent="0.25">
      <c r="A105" s="55" t="s">
        <v>4316</v>
      </c>
      <c r="B105" s="55" t="s">
        <v>4317</v>
      </c>
      <c r="C105" s="55" t="s">
        <v>3292</v>
      </c>
      <c r="D105" s="55" t="s">
        <v>4319</v>
      </c>
      <c r="E105" s="55" t="s">
        <v>4405</v>
      </c>
      <c r="F105" s="55" t="s">
        <v>3293</v>
      </c>
      <c r="G105" s="55" t="s">
        <v>2254</v>
      </c>
      <c r="H105" s="56">
        <v>44658</v>
      </c>
      <c r="I105">
        <f t="shared" si="1"/>
        <v>2022</v>
      </c>
      <c r="J105" s="56">
        <v>44658</v>
      </c>
      <c r="K105" s="57">
        <v>37300071</v>
      </c>
      <c r="L105" s="55">
        <v>2905100201</v>
      </c>
      <c r="M105" s="55" t="str">
        <f>VLOOKUP(L105,[4]Equival.!$D:$K,8,0)</f>
        <v>Capita</v>
      </c>
      <c r="N105" s="55" t="s">
        <v>4338</v>
      </c>
      <c r="O105" s="55" t="s">
        <v>4446</v>
      </c>
      <c r="P105" s="55" t="s">
        <v>4325</v>
      </c>
      <c r="Q105" s="55" t="s">
        <v>3290</v>
      </c>
      <c r="R105" s="56">
        <v>44742</v>
      </c>
      <c r="S105" s="55" t="s">
        <v>4404</v>
      </c>
      <c r="T105" s="55" t="s">
        <v>4334</v>
      </c>
      <c r="U105" s="55" t="s">
        <v>4335</v>
      </c>
    </row>
    <row r="106" spans="1:21" ht="15" x14ac:dyDescent="0.25">
      <c r="A106" s="55" t="s">
        <v>4316</v>
      </c>
      <c r="B106" s="55" t="s">
        <v>4317</v>
      </c>
      <c r="C106" s="55" t="s">
        <v>4447</v>
      </c>
      <c r="D106" s="55" t="s">
        <v>4319</v>
      </c>
      <c r="E106" s="55" t="s">
        <v>4448</v>
      </c>
      <c r="F106" s="55">
        <v>14748921884</v>
      </c>
      <c r="G106" s="55" t="s">
        <v>2254</v>
      </c>
      <c r="H106" s="56">
        <v>44635</v>
      </c>
      <c r="I106">
        <f t="shared" si="1"/>
        <v>2022</v>
      </c>
      <c r="J106" s="56">
        <v>44635</v>
      </c>
      <c r="K106" s="57">
        <v>19663657</v>
      </c>
      <c r="L106" s="55">
        <v>2905100201</v>
      </c>
      <c r="M106" s="55" t="str">
        <f>VLOOKUP(L106,[4]Equival.!$D:$K,8,0)</f>
        <v>Capita</v>
      </c>
      <c r="N106" s="55" t="s">
        <v>4338</v>
      </c>
      <c r="O106" s="55" t="s">
        <v>4449</v>
      </c>
      <c r="P106" s="55" t="s">
        <v>4325</v>
      </c>
      <c r="R106" s="56"/>
      <c r="S106" s="55" t="s">
        <v>4404</v>
      </c>
      <c r="T106" s="55" t="s">
        <v>4334</v>
      </c>
      <c r="U106" s="55" t="s">
        <v>4335</v>
      </c>
    </row>
    <row r="107" spans="1:21" ht="15" x14ac:dyDescent="0.25">
      <c r="A107" s="55" t="s">
        <v>4316</v>
      </c>
      <c r="B107" s="55" t="s">
        <v>4317</v>
      </c>
      <c r="C107" s="55" t="s">
        <v>4450</v>
      </c>
      <c r="D107" s="55" t="s">
        <v>4319</v>
      </c>
      <c r="E107" s="55" t="s">
        <v>4451</v>
      </c>
      <c r="F107" s="55">
        <v>14748921883</v>
      </c>
      <c r="G107" s="55" t="s">
        <v>2254</v>
      </c>
      <c r="H107" s="56">
        <v>44635</v>
      </c>
      <c r="I107">
        <f t="shared" si="1"/>
        <v>2022</v>
      </c>
      <c r="J107" s="56">
        <v>44635</v>
      </c>
      <c r="K107" s="57">
        <v>18157259</v>
      </c>
      <c r="L107" s="55">
        <v>2905100201</v>
      </c>
      <c r="M107" s="55" t="str">
        <f>VLOOKUP(L107,[4]Equival.!$D:$K,8,0)</f>
        <v>Capita</v>
      </c>
      <c r="N107" s="55" t="s">
        <v>4338</v>
      </c>
      <c r="O107" s="55" t="s">
        <v>4452</v>
      </c>
      <c r="P107" s="55" t="s">
        <v>4325</v>
      </c>
      <c r="R107" s="56"/>
      <c r="S107" s="55" t="s">
        <v>4404</v>
      </c>
      <c r="T107" s="55" t="s">
        <v>4334</v>
      </c>
      <c r="U107" s="55" t="s">
        <v>4335</v>
      </c>
    </row>
    <row r="108" spans="1:21" ht="15" x14ac:dyDescent="0.25">
      <c r="A108" s="55" t="s">
        <v>4316</v>
      </c>
      <c r="B108" s="55" t="s">
        <v>4317</v>
      </c>
      <c r="C108" s="55" t="s">
        <v>3325</v>
      </c>
      <c r="D108" s="55" t="s">
        <v>4319</v>
      </c>
      <c r="E108" s="55" t="s">
        <v>4453</v>
      </c>
      <c r="F108" s="55">
        <v>14748921882</v>
      </c>
      <c r="G108" s="55" t="s">
        <v>2254</v>
      </c>
      <c r="H108" s="56">
        <v>44635</v>
      </c>
      <c r="I108">
        <f t="shared" si="1"/>
        <v>2022</v>
      </c>
      <c r="J108" s="56">
        <v>44635</v>
      </c>
      <c r="K108" s="57">
        <v>13068522</v>
      </c>
      <c r="L108" s="55">
        <v>2905100202</v>
      </c>
      <c r="M108" s="55" t="str">
        <f>VLOOKUP(L108,[4]Equival.!$D:$K,8,0)</f>
        <v>Evento</v>
      </c>
      <c r="N108" s="55" t="s">
        <v>4338</v>
      </c>
      <c r="O108" s="55" t="s">
        <v>4454</v>
      </c>
      <c r="P108" s="55" t="s">
        <v>4325</v>
      </c>
      <c r="Q108" s="55" t="s">
        <v>3297</v>
      </c>
      <c r="R108" s="56">
        <v>44771</v>
      </c>
      <c r="S108" s="55" t="s">
        <v>4404</v>
      </c>
      <c r="T108" s="55" t="s">
        <v>3443</v>
      </c>
      <c r="U108" s="55" t="s">
        <v>4335</v>
      </c>
    </row>
    <row r="109" spans="1:21" ht="15" x14ac:dyDescent="0.25">
      <c r="A109" s="55" t="s">
        <v>4316</v>
      </c>
      <c r="B109" s="55" t="s">
        <v>4317</v>
      </c>
      <c r="C109" s="55" t="s">
        <v>4455</v>
      </c>
      <c r="D109" s="55" t="s">
        <v>4319</v>
      </c>
      <c r="E109" s="55" t="s">
        <v>4456</v>
      </c>
      <c r="F109" s="55" t="s">
        <v>4457</v>
      </c>
      <c r="G109" s="55" t="s">
        <v>2254</v>
      </c>
      <c r="H109" s="56">
        <v>44631</v>
      </c>
      <c r="I109">
        <f t="shared" si="1"/>
        <v>2022</v>
      </c>
      <c r="J109" s="56">
        <v>44631</v>
      </c>
      <c r="K109" s="57">
        <v>36342386</v>
      </c>
      <c r="L109" s="55">
        <v>2905100201</v>
      </c>
      <c r="M109" s="55" t="str">
        <f>VLOOKUP(L109,[4]Equival.!$D:$K,8,0)</f>
        <v>Capita</v>
      </c>
      <c r="N109" s="55" t="s">
        <v>4338</v>
      </c>
      <c r="O109" s="55" t="s">
        <v>4446</v>
      </c>
      <c r="P109" s="55" t="s">
        <v>4325</v>
      </c>
      <c r="R109" s="56"/>
      <c r="S109" s="55" t="s">
        <v>4404</v>
      </c>
      <c r="T109" s="55" t="s">
        <v>4334</v>
      </c>
      <c r="U109" s="55" t="s">
        <v>4335</v>
      </c>
    </row>
    <row r="110" spans="1:21" ht="15" x14ac:dyDescent="0.25">
      <c r="A110" s="55" t="s">
        <v>4316</v>
      </c>
      <c r="B110" s="55" t="s">
        <v>4317</v>
      </c>
      <c r="C110" s="55" t="s">
        <v>4458</v>
      </c>
      <c r="D110" s="55" t="s">
        <v>4319</v>
      </c>
      <c r="E110" s="55" t="s">
        <v>4459</v>
      </c>
      <c r="F110" s="55" t="s">
        <v>4460</v>
      </c>
      <c r="G110" s="55" t="s">
        <v>2254</v>
      </c>
      <c r="H110" s="56">
        <v>44631</v>
      </c>
      <c r="I110">
        <f t="shared" si="1"/>
        <v>2022</v>
      </c>
      <c r="J110" s="56">
        <v>44631</v>
      </c>
      <c r="K110" s="57">
        <v>33928380</v>
      </c>
      <c r="L110" s="55">
        <v>2905100201</v>
      </c>
      <c r="M110" s="55" t="str">
        <f>VLOOKUP(L110,[4]Equival.!$D:$K,8,0)</f>
        <v>Capita</v>
      </c>
      <c r="N110" s="55" t="s">
        <v>4338</v>
      </c>
      <c r="O110" s="55" t="s">
        <v>4445</v>
      </c>
      <c r="P110" s="55" t="s">
        <v>4325</v>
      </c>
      <c r="R110" s="56"/>
      <c r="S110" s="55" t="s">
        <v>4404</v>
      </c>
      <c r="T110" s="55" t="s">
        <v>4334</v>
      </c>
      <c r="U110" s="55" t="s">
        <v>4335</v>
      </c>
    </row>
    <row r="111" spans="1:21" ht="15" x14ac:dyDescent="0.25">
      <c r="A111" s="55" t="s">
        <v>4316</v>
      </c>
      <c r="B111" s="55" t="s">
        <v>4317</v>
      </c>
      <c r="C111" s="55" t="s">
        <v>3376</v>
      </c>
      <c r="D111" s="55" t="s">
        <v>4319</v>
      </c>
      <c r="E111" s="55" t="s">
        <v>4367</v>
      </c>
      <c r="F111" s="55" t="s">
        <v>3377</v>
      </c>
      <c r="G111" s="55" t="s">
        <v>2254</v>
      </c>
      <c r="H111" s="56">
        <v>44599</v>
      </c>
      <c r="I111">
        <f t="shared" si="1"/>
        <v>2022</v>
      </c>
      <c r="J111" s="56">
        <v>44599</v>
      </c>
      <c r="K111" s="57">
        <v>16402633</v>
      </c>
      <c r="L111" s="55">
        <v>2905100201</v>
      </c>
      <c r="M111" s="55" t="str">
        <f>VLOOKUP(L111,[4]Equival.!$D:$K,8,0)</f>
        <v>Capita</v>
      </c>
      <c r="N111" s="55" t="s">
        <v>4338</v>
      </c>
      <c r="O111" s="55" t="s">
        <v>4446</v>
      </c>
      <c r="P111" s="55" t="s">
        <v>4325</v>
      </c>
      <c r="Q111" s="55" t="s">
        <v>3375</v>
      </c>
      <c r="R111" s="56">
        <v>44799</v>
      </c>
      <c r="S111" s="55" t="s">
        <v>4404</v>
      </c>
      <c r="T111" s="55" t="s">
        <v>4334</v>
      </c>
      <c r="U111" s="55" t="s">
        <v>4335</v>
      </c>
    </row>
    <row r="112" spans="1:21" ht="15" x14ac:dyDescent="0.25">
      <c r="A112" s="55" t="s">
        <v>4316</v>
      </c>
      <c r="B112" s="55" t="s">
        <v>4317</v>
      </c>
      <c r="C112" s="55" t="s">
        <v>3269</v>
      </c>
      <c r="D112" s="55" t="s">
        <v>4319</v>
      </c>
      <c r="E112" s="55" t="s">
        <v>4461</v>
      </c>
      <c r="F112" s="55" t="s">
        <v>3270</v>
      </c>
      <c r="G112" s="55" t="s">
        <v>2254</v>
      </c>
      <c r="H112" s="56">
        <v>44599</v>
      </c>
      <c r="I112">
        <f t="shared" si="1"/>
        <v>2022</v>
      </c>
      <c r="J112" s="56">
        <v>44599</v>
      </c>
      <c r="K112" s="57">
        <v>15513365</v>
      </c>
      <c r="L112" s="55">
        <v>2905100201</v>
      </c>
      <c r="M112" s="55" t="str">
        <f>VLOOKUP(L112,[4]Equival.!$D:$K,8,0)</f>
        <v>Capita</v>
      </c>
      <c r="N112" s="55" t="s">
        <v>4338</v>
      </c>
      <c r="O112" s="55" t="s">
        <v>4445</v>
      </c>
      <c r="P112" s="55" t="s">
        <v>4325</v>
      </c>
      <c r="Q112" s="55" t="s">
        <v>3267</v>
      </c>
      <c r="R112" s="56">
        <v>44700</v>
      </c>
      <c r="S112" s="55" t="s">
        <v>4404</v>
      </c>
      <c r="T112" s="55" t="s">
        <v>4334</v>
      </c>
      <c r="U112" s="55" t="s">
        <v>4335</v>
      </c>
    </row>
    <row r="113" spans="1:21" ht="15" x14ac:dyDescent="0.25">
      <c r="A113" s="55" t="s">
        <v>4316</v>
      </c>
      <c r="B113" s="55" t="s">
        <v>4317</v>
      </c>
      <c r="C113" s="55" t="s">
        <v>3234</v>
      </c>
      <c r="D113" s="55" t="s">
        <v>4319</v>
      </c>
      <c r="E113" s="55" t="s">
        <v>786</v>
      </c>
      <c r="F113" s="55">
        <v>42575</v>
      </c>
      <c r="G113" s="55" t="s">
        <v>2264</v>
      </c>
      <c r="H113" s="56">
        <v>44431</v>
      </c>
      <c r="I113">
        <f t="shared" si="1"/>
        <v>2021</v>
      </c>
      <c r="J113" s="56">
        <v>44560</v>
      </c>
      <c r="K113" s="57">
        <v>-13820</v>
      </c>
      <c r="L113" s="55">
        <v>2905100203</v>
      </c>
      <c r="M113" s="55" t="str">
        <f>VLOOKUP(L113,[4]Equival.!$D:$K,8,0)</f>
        <v>Evento</v>
      </c>
      <c r="N113" s="55" t="s">
        <v>4397</v>
      </c>
      <c r="O113" s="55" t="s">
        <v>4462</v>
      </c>
      <c r="P113" s="55" t="s">
        <v>4463</v>
      </c>
      <c r="Q113" s="55" t="s">
        <v>3297</v>
      </c>
      <c r="R113" s="56">
        <v>44771</v>
      </c>
      <c r="S113" s="55" t="s">
        <v>4400</v>
      </c>
      <c r="T113" s="55" t="s">
        <v>4401</v>
      </c>
      <c r="U113" s="55" t="s">
        <v>4328</v>
      </c>
    </row>
    <row r="114" spans="1:21" ht="15" x14ac:dyDescent="0.25">
      <c r="A114" s="55" t="s">
        <v>4316</v>
      </c>
      <c r="B114" s="55" t="s">
        <v>4317</v>
      </c>
      <c r="C114" s="55" t="s">
        <v>3234</v>
      </c>
      <c r="D114" s="55" t="s">
        <v>4319</v>
      </c>
      <c r="E114" s="55" t="s">
        <v>786</v>
      </c>
      <c r="F114" s="55">
        <v>42575</v>
      </c>
      <c r="G114" s="55" t="s">
        <v>2264</v>
      </c>
      <c r="H114" s="56">
        <v>44431</v>
      </c>
      <c r="I114">
        <f t="shared" si="1"/>
        <v>2021</v>
      </c>
      <c r="J114" s="56">
        <v>44560</v>
      </c>
      <c r="K114" s="57">
        <v>216852</v>
      </c>
      <c r="L114" s="55">
        <v>2905100203</v>
      </c>
      <c r="M114" s="55" t="str">
        <f>VLOOKUP(L114,[4]Equival.!$D:$K,8,0)</f>
        <v>Evento</v>
      </c>
      <c r="N114" s="55" t="s">
        <v>4464</v>
      </c>
      <c r="P114" s="55" t="s">
        <v>4463</v>
      </c>
      <c r="Q114" s="55" t="s">
        <v>3234</v>
      </c>
      <c r="R114" s="56">
        <v>44560</v>
      </c>
      <c r="S114" s="55" t="s">
        <v>4400</v>
      </c>
      <c r="T114" s="55" t="s">
        <v>4401</v>
      </c>
      <c r="U114" s="55" t="s">
        <v>4335</v>
      </c>
    </row>
    <row r="115" spans="1:21" ht="15" x14ac:dyDescent="0.25">
      <c r="A115" s="55" t="s">
        <v>4316</v>
      </c>
      <c r="B115" s="55" t="s">
        <v>4317</v>
      </c>
      <c r="C115" s="55" t="s">
        <v>3234</v>
      </c>
      <c r="D115" s="55" t="s">
        <v>4319</v>
      </c>
      <c r="E115" s="55" t="s">
        <v>786</v>
      </c>
      <c r="F115" s="55">
        <v>42575</v>
      </c>
      <c r="G115" s="55" t="s">
        <v>2264</v>
      </c>
      <c r="H115" s="56">
        <v>44431</v>
      </c>
      <c r="I115">
        <f t="shared" si="1"/>
        <v>2021</v>
      </c>
      <c r="J115" s="56">
        <v>44560</v>
      </c>
      <c r="K115" s="57">
        <v>-203032</v>
      </c>
      <c r="L115" s="55">
        <v>2905100202</v>
      </c>
      <c r="M115" s="55" t="str">
        <f>VLOOKUP(L115,[4]Equival.!$D:$K,8,0)</f>
        <v>Evento</v>
      </c>
      <c r="N115" s="55" t="s">
        <v>4464</v>
      </c>
      <c r="P115" s="55" t="s">
        <v>4465</v>
      </c>
      <c r="Q115" s="55" t="s">
        <v>3234</v>
      </c>
      <c r="R115" s="56">
        <v>44560</v>
      </c>
      <c r="S115" s="55" t="s">
        <v>4400</v>
      </c>
      <c r="T115" s="55" t="s">
        <v>4401</v>
      </c>
      <c r="U115" s="55" t="s">
        <v>4328</v>
      </c>
    </row>
    <row r="116" spans="1:21" ht="15" x14ac:dyDescent="0.25">
      <c r="A116" s="55" t="s">
        <v>4316</v>
      </c>
      <c r="B116" s="55" t="s">
        <v>4317</v>
      </c>
      <c r="C116" s="55" t="s">
        <v>3224</v>
      </c>
      <c r="D116" s="55" t="s">
        <v>4319</v>
      </c>
      <c r="E116" s="55" t="s">
        <v>775</v>
      </c>
      <c r="F116" s="55">
        <v>42123</v>
      </c>
      <c r="G116" s="55" t="s">
        <v>2264</v>
      </c>
      <c r="H116" s="56">
        <v>44428</v>
      </c>
      <c r="I116">
        <f t="shared" si="1"/>
        <v>2021</v>
      </c>
      <c r="J116" s="56">
        <v>44560</v>
      </c>
      <c r="K116" s="57">
        <v>64423</v>
      </c>
      <c r="L116" s="55">
        <v>2905100202</v>
      </c>
      <c r="M116" s="55" t="str">
        <f>VLOOKUP(L116,[4]Equival.!$D:$K,8,0)</f>
        <v>Evento</v>
      </c>
      <c r="N116" s="55" t="s">
        <v>4464</v>
      </c>
      <c r="P116" s="55" t="s">
        <v>4332</v>
      </c>
      <c r="Q116" s="55" t="s">
        <v>3224</v>
      </c>
      <c r="R116" s="56">
        <v>44560</v>
      </c>
      <c r="S116" s="55" t="s">
        <v>4400</v>
      </c>
      <c r="T116" s="55" t="s">
        <v>4401</v>
      </c>
      <c r="U116" s="55" t="s">
        <v>4335</v>
      </c>
    </row>
    <row r="117" spans="1:21" ht="15" x14ac:dyDescent="0.25">
      <c r="A117" s="55" t="s">
        <v>4316</v>
      </c>
      <c r="B117" s="55" t="s">
        <v>4317</v>
      </c>
      <c r="C117" s="55" t="s">
        <v>3224</v>
      </c>
      <c r="D117" s="55" t="s">
        <v>4319</v>
      </c>
      <c r="E117" s="55" t="s">
        <v>775</v>
      </c>
      <c r="F117" s="55">
        <v>42123</v>
      </c>
      <c r="G117" s="55" t="s">
        <v>2264</v>
      </c>
      <c r="H117" s="56">
        <v>44428</v>
      </c>
      <c r="I117">
        <f t="shared" si="1"/>
        <v>2021</v>
      </c>
      <c r="J117" s="56">
        <v>44560</v>
      </c>
      <c r="K117" s="57">
        <v>-64423</v>
      </c>
      <c r="L117" s="55">
        <v>2905100202</v>
      </c>
      <c r="M117" s="55" t="str">
        <f>VLOOKUP(L117,[4]Equival.!$D:$K,8,0)</f>
        <v>Evento</v>
      </c>
      <c r="N117" s="55" t="s">
        <v>4397</v>
      </c>
      <c r="O117" s="55" t="s">
        <v>4466</v>
      </c>
      <c r="P117" s="55" t="s">
        <v>4332</v>
      </c>
      <c r="Q117" s="55" t="s">
        <v>3297</v>
      </c>
      <c r="R117" s="56">
        <v>44771</v>
      </c>
      <c r="S117" s="55" t="s">
        <v>4400</v>
      </c>
      <c r="T117" s="55" t="s">
        <v>4401</v>
      </c>
      <c r="U117" s="55" t="s">
        <v>4328</v>
      </c>
    </row>
    <row r="118" spans="1:21" ht="15" x14ac:dyDescent="0.25">
      <c r="A118" s="55" t="s">
        <v>4316</v>
      </c>
      <c r="B118" s="55" t="s">
        <v>4317</v>
      </c>
      <c r="C118" s="55" t="s">
        <v>3212</v>
      </c>
      <c r="D118" s="55" t="s">
        <v>4319</v>
      </c>
      <c r="E118" s="55" t="s">
        <v>698</v>
      </c>
      <c r="F118" s="55">
        <v>39050</v>
      </c>
      <c r="G118" s="55" t="s">
        <v>2264</v>
      </c>
      <c r="H118" s="56">
        <v>44398</v>
      </c>
      <c r="I118">
        <f t="shared" si="1"/>
        <v>2021</v>
      </c>
      <c r="J118" s="56">
        <v>44560</v>
      </c>
      <c r="K118" s="57">
        <v>-2667</v>
      </c>
      <c r="L118" s="55">
        <v>2905100102</v>
      </c>
      <c r="M118" s="55" t="str">
        <f>VLOOKUP(L118,[4]Equival.!$D:$K,8,0)</f>
        <v>Evento</v>
      </c>
      <c r="N118" s="55" t="s">
        <v>4467</v>
      </c>
      <c r="O118" s="55" t="s">
        <v>4468</v>
      </c>
      <c r="P118" s="55" t="s">
        <v>4325</v>
      </c>
      <c r="Q118" s="55" t="s">
        <v>3297</v>
      </c>
      <c r="R118" s="56">
        <v>44771</v>
      </c>
      <c r="S118" s="55" t="s">
        <v>4400</v>
      </c>
      <c r="T118" s="55" t="s">
        <v>4401</v>
      </c>
      <c r="U118" s="55" t="s">
        <v>4328</v>
      </c>
    </row>
    <row r="119" spans="1:21" ht="15" x14ac:dyDescent="0.25">
      <c r="A119" s="55" t="s">
        <v>4316</v>
      </c>
      <c r="B119" s="55" t="s">
        <v>4317</v>
      </c>
      <c r="C119" s="55" t="s">
        <v>3212</v>
      </c>
      <c r="D119" s="55" t="s">
        <v>4319</v>
      </c>
      <c r="E119" s="55" t="s">
        <v>698</v>
      </c>
      <c r="F119" s="55">
        <v>39050</v>
      </c>
      <c r="G119" s="55" t="s">
        <v>2264</v>
      </c>
      <c r="H119" s="56">
        <v>44398</v>
      </c>
      <c r="I119">
        <f t="shared" si="1"/>
        <v>2021</v>
      </c>
      <c r="J119" s="56">
        <v>44560</v>
      </c>
      <c r="K119" s="57">
        <v>520550</v>
      </c>
      <c r="L119" s="55">
        <v>2905100203</v>
      </c>
      <c r="M119" s="55" t="str">
        <f>VLOOKUP(L119,[4]Equival.!$D:$K,8,0)</f>
        <v>Evento</v>
      </c>
      <c r="N119" s="55" t="s">
        <v>4464</v>
      </c>
      <c r="P119" s="55" t="s">
        <v>4469</v>
      </c>
      <c r="Q119" s="55" t="s">
        <v>3212</v>
      </c>
      <c r="R119" s="56">
        <v>44560</v>
      </c>
      <c r="S119" s="55" t="s">
        <v>4400</v>
      </c>
      <c r="T119" s="55" t="s">
        <v>4401</v>
      </c>
      <c r="U119" s="55" t="s">
        <v>4335</v>
      </c>
    </row>
    <row r="120" spans="1:21" ht="15" x14ac:dyDescent="0.25">
      <c r="A120" s="55" t="s">
        <v>4316</v>
      </c>
      <c r="B120" s="55" t="s">
        <v>4317</v>
      </c>
      <c r="C120" s="55" t="s">
        <v>3212</v>
      </c>
      <c r="D120" s="55" t="s">
        <v>4319</v>
      </c>
      <c r="E120" s="55" t="s">
        <v>698</v>
      </c>
      <c r="F120" s="55">
        <v>39050</v>
      </c>
      <c r="G120" s="55" t="s">
        <v>2264</v>
      </c>
      <c r="H120" s="56">
        <v>44398</v>
      </c>
      <c r="I120">
        <f t="shared" si="1"/>
        <v>2021</v>
      </c>
      <c r="J120" s="56">
        <v>44560</v>
      </c>
      <c r="K120" s="57">
        <v>-517883</v>
      </c>
      <c r="L120" s="55">
        <v>2905100102</v>
      </c>
      <c r="M120" s="55" t="str">
        <f>VLOOKUP(L120,[4]Equival.!$D:$K,8,0)</f>
        <v>Evento</v>
      </c>
      <c r="N120" s="55" t="s">
        <v>4464</v>
      </c>
      <c r="P120" s="55" t="s">
        <v>4325</v>
      </c>
      <c r="Q120" s="55" t="s">
        <v>3212</v>
      </c>
      <c r="R120" s="56">
        <v>44560</v>
      </c>
      <c r="S120" s="55" t="s">
        <v>4400</v>
      </c>
      <c r="T120" s="55" t="s">
        <v>4401</v>
      </c>
      <c r="U120" s="55" t="s">
        <v>4328</v>
      </c>
    </row>
    <row r="121" spans="1:21" ht="15" x14ac:dyDescent="0.25">
      <c r="A121" s="55" t="s">
        <v>4316</v>
      </c>
      <c r="B121" s="55" t="s">
        <v>4317</v>
      </c>
      <c r="C121" s="55" t="s">
        <v>3208</v>
      </c>
      <c r="D121" s="55" t="s">
        <v>4319</v>
      </c>
      <c r="E121" s="55" t="s">
        <v>677</v>
      </c>
      <c r="F121" s="55">
        <v>38293</v>
      </c>
      <c r="G121" s="55" t="s">
        <v>2264</v>
      </c>
      <c r="H121" s="56">
        <v>44392</v>
      </c>
      <c r="I121">
        <f t="shared" si="1"/>
        <v>2021</v>
      </c>
      <c r="J121" s="56">
        <v>44561</v>
      </c>
      <c r="K121" s="57">
        <v>-83700</v>
      </c>
      <c r="L121" s="55">
        <v>2905100203</v>
      </c>
      <c r="M121" s="55" t="str">
        <f>VLOOKUP(L121,[4]Equival.!$D:$K,8,0)</f>
        <v>Evento</v>
      </c>
      <c r="N121" s="55" t="s">
        <v>4470</v>
      </c>
      <c r="O121" s="55" t="s">
        <v>4471</v>
      </c>
      <c r="P121" s="55" t="s">
        <v>4472</v>
      </c>
      <c r="Q121" s="55" t="s">
        <v>3297</v>
      </c>
      <c r="R121" s="56">
        <v>44771</v>
      </c>
      <c r="S121" s="55" t="s">
        <v>4473</v>
      </c>
      <c r="T121" s="55" t="s">
        <v>4401</v>
      </c>
      <c r="U121" s="55" t="s">
        <v>4328</v>
      </c>
    </row>
    <row r="122" spans="1:21" ht="15" x14ac:dyDescent="0.25">
      <c r="A122" s="55" t="s">
        <v>4316</v>
      </c>
      <c r="B122" s="55" t="s">
        <v>4317</v>
      </c>
      <c r="C122" s="55" t="s">
        <v>3208</v>
      </c>
      <c r="D122" s="55" t="s">
        <v>4319</v>
      </c>
      <c r="E122" s="55" t="s">
        <v>677</v>
      </c>
      <c r="F122" s="55">
        <v>38293</v>
      </c>
      <c r="G122" s="55" t="s">
        <v>2264</v>
      </c>
      <c r="H122" s="56">
        <v>44392</v>
      </c>
      <c r="I122">
        <f t="shared" si="1"/>
        <v>2021</v>
      </c>
      <c r="J122" s="56">
        <v>44561</v>
      </c>
      <c r="K122" s="57">
        <v>109700</v>
      </c>
      <c r="L122" s="55">
        <v>2905100203</v>
      </c>
      <c r="M122" s="55" t="str">
        <f>VLOOKUP(L122,[4]Equival.!$D:$K,8,0)</f>
        <v>Evento</v>
      </c>
      <c r="N122" s="55" t="s">
        <v>4474</v>
      </c>
      <c r="P122" s="55" t="s">
        <v>4472</v>
      </c>
      <c r="Q122" s="55" t="s">
        <v>3208</v>
      </c>
      <c r="R122" s="56">
        <v>44561</v>
      </c>
      <c r="S122" s="55" t="s">
        <v>4473</v>
      </c>
      <c r="T122" s="55" t="s">
        <v>4401</v>
      </c>
      <c r="U122" s="55" t="s">
        <v>4335</v>
      </c>
    </row>
    <row r="123" spans="1:21" ht="15" x14ac:dyDescent="0.25">
      <c r="A123" s="55" t="s">
        <v>4316</v>
      </c>
      <c r="B123" s="55" t="s">
        <v>4317</v>
      </c>
      <c r="C123" s="55" t="s">
        <v>3208</v>
      </c>
      <c r="D123" s="55" t="s">
        <v>4319</v>
      </c>
      <c r="E123" s="55" t="s">
        <v>677</v>
      </c>
      <c r="F123" s="55">
        <v>38293</v>
      </c>
      <c r="G123" s="55" t="s">
        <v>2264</v>
      </c>
      <c r="H123" s="56">
        <v>44392</v>
      </c>
      <c r="I123">
        <f t="shared" si="1"/>
        <v>2021</v>
      </c>
      <c r="J123" s="56">
        <v>44561</v>
      </c>
      <c r="K123" s="57">
        <v>-26000</v>
      </c>
      <c r="L123" s="55">
        <v>2905100102</v>
      </c>
      <c r="M123" s="55" t="str">
        <f>VLOOKUP(L123,[4]Equival.!$D:$K,8,0)</f>
        <v>Evento</v>
      </c>
      <c r="N123" s="55" t="s">
        <v>4474</v>
      </c>
      <c r="P123" s="55" t="s">
        <v>4475</v>
      </c>
      <c r="Q123" s="55" t="s">
        <v>3208</v>
      </c>
      <c r="R123" s="56">
        <v>44561</v>
      </c>
      <c r="S123" s="55" t="s">
        <v>4473</v>
      </c>
      <c r="T123" s="55" t="s">
        <v>4401</v>
      </c>
      <c r="U123" s="55" t="s">
        <v>4328</v>
      </c>
    </row>
    <row r="124" spans="1:21" ht="15" x14ac:dyDescent="0.25">
      <c r="A124" s="55" t="s">
        <v>4316</v>
      </c>
      <c r="B124" s="55" t="s">
        <v>4317</v>
      </c>
      <c r="C124" s="55" t="s">
        <v>3203</v>
      </c>
      <c r="D124" s="55" t="s">
        <v>4319</v>
      </c>
      <c r="E124" s="55" t="s">
        <v>4476</v>
      </c>
      <c r="F124" s="55" t="s">
        <v>3207</v>
      </c>
      <c r="G124" s="55" t="s">
        <v>2264</v>
      </c>
      <c r="H124" s="56">
        <v>44537</v>
      </c>
      <c r="I124">
        <f t="shared" si="1"/>
        <v>2021</v>
      </c>
      <c r="J124" s="56">
        <v>44560</v>
      </c>
      <c r="K124" s="57">
        <v>6500</v>
      </c>
      <c r="L124" s="55">
        <v>2905100203</v>
      </c>
      <c r="M124" s="55" t="str">
        <f>VLOOKUP(L124,[4]Equival.!$D:$K,8,0)</f>
        <v>Evento</v>
      </c>
      <c r="N124" s="55" t="s">
        <v>4477</v>
      </c>
      <c r="O124" s="55" t="s">
        <v>4478</v>
      </c>
      <c r="P124" s="55" t="s">
        <v>4479</v>
      </c>
      <c r="Q124" s="55" t="s">
        <v>3203</v>
      </c>
      <c r="R124" s="56">
        <v>44560</v>
      </c>
      <c r="S124" s="55" t="s">
        <v>4473</v>
      </c>
      <c r="T124" s="55" t="s">
        <v>3443</v>
      </c>
      <c r="U124" s="55" t="s">
        <v>4335</v>
      </c>
    </row>
    <row r="125" spans="1:21" ht="15" x14ac:dyDescent="0.25">
      <c r="A125" s="55" t="s">
        <v>4316</v>
      </c>
      <c r="B125" s="55" t="s">
        <v>4317</v>
      </c>
      <c r="C125" s="55" t="s">
        <v>3203</v>
      </c>
      <c r="D125" s="55" t="s">
        <v>4319</v>
      </c>
      <c r="E125" s="55" t="s">
        <v>4476</v>
      </c>
      <c r="F125" s="55" t="s">
        <v>3207</v>
      </c>
      <c r="G125" s="55" t="s">
        <v>2264</v>
      </c>
      <c r="H125" s="56">
        <v>44537</v>
      </c>
      <c r="I125">
        <f t="shared" si="1"/>
        <v>2021</v>
      </c>
      <c r="J125" s="56">
        <v>44560</v>
      </c>
      <c r="K125" s="57">
        <v>6500</v>
      </c>
      <c r="L125" s="55">
        <v>2905100103</v>
      </c>
      <c r="M125" s="55" t="str">
        <f>VLOOKUP(L125,[4]Equival.!$D:$K,8,0)</f>
        <v>Evento</v>
      </c>
      <c r="N125" s="55" t="s">
        <v>4477</v>
      </c>
      <c r="O125" s="55" t="s">
        <v>4478</v>
      </c>
      <c r="P125" s="55" t="s">
        <v>4480</v>
      </c>
      <c r="Q125" s="55" t="s">
        <v>3203</v>
      </c>
      <c r="R125" s="56">
        <v>44560</v>
      </c>
      <c r="S125" s="55" t="s">
        <v>4473</v>
      </c>
      <c r="T125" s="55" t="s">
        <v>3443</v>
      </c>
      <c r="U125" s="55" t="s">
        <v>4335</v>
      </c>
    </row>
    <row r="126" spans="1:21" ht="15" x14ac:dyDescent="0.25">
      <c r="A126" s="55" t="s">
        <v>4316</v>
      </c>
      <c r="B126" s="55" t="s">
        <v>4317</v>
      </c>
      <c r="C126" s="55" t="s">
        <v>3203</v>
      </c>
      <c r="D126" s="55" t="s">
        <v>4319</v>
      </c>
      <c r="E126" s="55" t="s">
        <v>4476</v>
      </c>
      <c r="F126" s="55" t="s">
        <v>3207</v>
      </c>
      <c r="G126" s="55" t="s">
        <v>2264</v>
      </c>
      <c r="H126" s="56">
        <v>44537</v>
      </c>
      <c r="I126">
        <f t="shared" si="1"/>
        <v>2021</v>
      </c>
      <c r="J126" s="56">
        <v>44560</v>
      </c>
      <c r="K126" s="57">
        <v>-13000</v>
      </c>
      <c r="L126" s="55">
        <v>2905100102</v>
      </c>
      <c r="M126" s="55" t="str">
        <f>VLOOKUP(L126,[4]Equival.!$D:$K,8,0)</f>
        <v>Evento</v>
      </c>
      <c r="N126" s="55" t="s">
        <v>4477</v>
      </c>
      <c r="O126" s="55" t="s">
        <v>4478</v>
      </c>
      <c r="P126" s="55" t="s">
        <v>4481</v>
      </c>
      <c r="Q126" s="55" t="s">
        <v>3203</v>
      </c>
      <c r="R126" s="56">
        <v>44560</v>
      </c>
      <c r="S126" s="55" t="s">
        <v>4473</v>
      </c>
      <c r="T126" s="55" t="s">
        <v>3443</v>
      </c>
      <c r="U126" s="55" t="s">
        <v>4328</v>
      </c>
    </row>
    <row r="127" spans="1:21" ht="15" x14ac:dyDescent="0.25">
      <c r="A127" s="55" t="s">
        <v>4316</v>
      </c>
      <c r="B127" s="55" t="s">
        <v>4317</v>
      </c>
      <c r="C127" s="55" t="s">
        <v>3199</v>
      </c>
      <c r="D127" s="55" t="s">
        <v>4319</v>
      </c>
      <c r="E127" s="55" t="s">
        <v>131</v>
      </c>
      <c r="F127" s="55">
        <v>28114</v>
      </c>
      <c r="G127" s="55" t="s">
        <v>2264</v>
      </c>
      <c r="H127" s="56">
        <v>44306</v>
      </c>
      <c r="I127">
        <f t="shared" si="1"/>
        <v>2021</v>
      </c>
      <c r="J127" s="56">
        <v>44560</v>
      </c>
      <c r="K127" s="57">
        <v>-51210</v>
      </c>
      <c r="L127" s="55">
        <v>2905100203</v>
      </c>
      <c r="M127" s="55" t="str">
        <f>VLOOKUP(L127,[4]Equival.!$D:$K,8,0)</f>
        <v>Evento</v>
      </c>
      <c r="N127" s="55" t="s">
        <v>4482</v>
      </c>
      <c r="O127" s="55" t="s">
        <v>4483</v>
      </c>
      <c r="P127" s="55" t="s">
        <v>4481</v>
      </c>
      <c r="Q127" s="55" t="s">
        <v>3297</v>
      </c>
      <c r="R127" s="56">
        <v>44771</v>
      </c>
      <c r="S127" s="55" t="s">
        <v>4473</v>
      </c>
      <c r="T127" s="55" t="s">
        <v>4401</v>
      </c>
      <c r="U127" s="55" t="s">
        <v>4328</v>
      </c>
    </row>
    <row r="128" spans="1:21" ht="15" x14ac:dyDescent="0.25">
      <c r="A128" s="55" t="s">
        <v>4316</v>
      </c>
      <c r="B128" s="55" t="s">
        <v>4317</v>
      </c>
      <c r="C128" s="55" t="s">
        <v>3199</v>
      </c>
      <c r="D128" s="55" t="s">
        <v>4319</v>
      </c>
      <c r="E128" s="55" t="s">
        <v>131</v>
      </c>
      <c r="F128" s="55">
        <v>28114</v>
      </c>
      <c r="G128" s="55" t="s">
        <v>2264</v>
      </c>
      <c r="H128" s="56">
        <v>44306</v>
      </c>
      <c r="I128">
        <f t="shared" si="1"/>
        <v>2021</v>
      </c>
      <c r="J128" s="56">
        <v>44560</v>
      </c>
      <c r="K128" s="57">
        <v>-91804</v>
      </c>
      <c r="L128" s="55">
        <v>2905100202</v>
      </c>
      <c r="M128" s="55" t="str">
        <f>VLOOKUP(L128,[4]Equival.!$D:$K,8,0)</f>
        <v>Evento</v>
      </c>
      <c r="N128" s="55" t="s">
        <v>4464</v>
      </c>
      <c r="P128" s="55" t="s">
        <v>4481</v>
      </c>
      <c r="Q128" s="55" t="s">
        <v>3199</v>
      </c>
      <c r="R128" s="56">
        <v>44560</v>
      </c>
      <c r="S128" s="55" t="s">
        <v>4473</v>
      </c>
      <c r="T128" s="55" t="s">
        <v>4401</v>
      </c>
      <c r="U128" s="55" t="s">
        <v>4328</v>
      </c>
    </row>
    <row r="129" spans="1:21" ht="15" x14ac:dyDescent="0.25">
      <c r="A129" s="55" t="s">
        <v>4316</v>
      </c>
      <c r="B129" s="55" t="s">
        <v>4317</v>
      </c>
      <c r="C129" s="55" t="s">
        <v>3199</v>
      </c>
      <c r="D129" s="55" t="s">
        <v>4319</v>
      </c>
      <c r="E129" s="55" t="s">
        <v>131</v>
      </c>
      <c r="F129" s="55">
        <v>28114</v>
      </c>
      <c r="G129" s="55" t="s">
        <v>2264</v>
      </c>
      <c r="H129" s="56">
        <v>44306</v>
      </c>
      <c r="I129">
        <f t="shared" si="1"/>
        <v>2021</v>
      </c>
      <c r="J129" s="56">
        <v>44560</v>
      </c>
      <c r="K129" s="57">
        <v>143014</v>
      </c>
      <c r="L129" s="55">
        <v>2905100203</v>
      </c>
      <c r="M129" s="55" t="str">
        <f>VLOOKUP(L129,[4]Equival.!$D:$K,8,0)</f>
        <v>Evento</v>
      </c>
      <c r="N129" s="55" t="s">
        <v>4464</v>
      </c>
      <c r="P129" s="55" t="s">
        <v>4472</v>
      </c>
      <c r="Q129" s="55" t="s">
        <v>3199</v>
      </c>
      <c r="R129" s="56">
        <v>44560</v>
      </c>
      <c r="S129" s="55" t="s">
        <v>4473</v>
      </c>
      <c r="T129" s="55" t="s">
        <v>4401</v>
      </c>
      <c r="U129" s="55" t="s">
        <v>4335</v>
      </c>
    </row>
    <row r="130" spans="1:21" ht="15" x14ac:dyDescent="0.25">
      <c r="A130" s="55" t="s">
        <v>4316</v>
      </c>
      <c r="B130" s="55" t="s">
        <v>4317</v>
      </c>
      <c r="C130" s="55" t="s">
        <v>3261</v>
      </c>
      <c r="D130" s="55" t="s">
        <v>4319</v>
      </c>
      <c r="E130" s="55" t="s">
        <v>4484</v>
      </c>
      <c r="F130" s="55" t="s">
        <v>3262</v>
      </c>
      <c r="G130" s="55" t="s">
        <v>2254</v>
      </c>
      <c r="H130" s="56">
        <v>44580</v>
      </c>
      <c r="I130">
        <f t="shared" si="1"/>
        <v>2022</v>
      </c>
      <c r="J130" s="56">
        <v>44580</v>
      </c>
      <c r="K130" s="57">
        <v>32966667</v>
      </c>
      <c r="L130" s="55">
        <v>2905100201</v>
      </c>
      <c r="M130" s="55" t="str">
        <f>VLOOKUP(L130,[4]Equival.!$D:$K,8,0)</f>
        <v>Capita</v>
      </c>
      <c r="N130" s="55" t="s">
        <v>4338</v>
      </c>
      <c r="O130" s="55" t="s">
        <v>4485</v>
      </c>
      <c r="P130" s="55" t="s">
        <v>4325</v>
      </c>
      <c r="Q130" s="55" t="s">
        <v>3259</v>
      </c>
      <c r="R130" s="56">
        <v>44700</v>
      </c>
      <c r="S130" s="55" t="s">
        <v>4404</v>
      </c>
      <c r="T130" s="55" t="s">
        <v>4334</v>
      </c>
      <c r="U130" s="55" t="s">
        <v>4335</v>
      </c>
    </row>
    <row r="131" spans="1:21" ht="15" x14ac:dyDescent="0.25">
      <c r="A131" s="55" t="s">
        <v>4316</v>
      </c>
      <c r="B131" s="55" t="s">
        <v>4317</v>
      </c>
      <c r="C131" s="55" t="s">
        <v>3265</v>
      </c>
      <c r="D131" s="55" t="s">
        <v>4319</v>
      </c>
      <c r="E131" s="55" t="s">
        <v>4486</v>
      </c>
      <c r="F131" s="55" t="s">
        <v>3266</v>
      </c>
      <c r="G131" s="55" t="s">
        <v>2254</v>
      </c>
      <c r="H131" s="56">
        <v>44580</v>
      </c>
      <c r="I131">
        <f t="shared" ref="I131:I194" si="2">YEAR(H131)</f>
        <v>2022</v>
      </c>
      <c r="J131" s="56">
        <v>44580</v>
      </c>
      <c r="K131" s="57">
        <v>34856407</v>
      </c>
      <c r="L131" s="55">
        <v>2905100201</v>
      </c>
      <c r="M131" s="55" t="str">
        <f>VLOOKUP(L131,[4]Equival.!$D:$K,8,0)</f>
        <v>Capita</v>
      </c>
      <c r="N131" s="55" t="s">
        <v>4338</v>
      </c>
      <c r="O131" s="55" t="s">
        <v>4487</v>
      </c>
      <c r="P131" s="55" t="s">
        <v>4325</v>
      </c>
      <c r="Q131" s="55" t="s">
        <v>3263</v>
      </c>
      <c r="R131" s="56">
        <v>44700</v>
      </c>
      <c r="S131" s="55" t="s">
        <v>4404</v>
      </c>
      <c r="T131" s="55" t="s">
        <v>4334</v>
      </c>
      <c r="U131" s="55" t="s">
        <v>4335</v>
      </c>
    </row>
    <row r="132" spans="1:21" ht="15" x14ac:dyDescent="0.25">
      <c r="A132" s="55" t="s">
        <v>4316</v>
      </c>
      <c r="B132" s="55" t="s">
        <v>4317</v>
      </c>
      <c r="C132" s="55" t="s">
        <v>4488</v>
      </c>
      <c r="D132" s="55" t="s">
        <v>4319</v>
      </c>
      <c r="E132" s="55" t="s">
        <v>4489</v>
      </c>
      <c r="F132" s="55" t="s">
        <v>4490</v>
      </c>
      <c r="G132" s="55" t="s">
        <v>2254</v>
      </c>
      <c r="H132" s="56">
        <v>44560</v>
      </c>
      <c r="I132">
        <f t="shared" si="2"/>
        <v>2021</v>
      </c>
      <c r="J132" s="56">
        <v>44560</v>
      </c>
      <c r="K132" s="57">
        <v>150000</v>
      </c>
      <c r="L132" s="55">
        <v>2205100201</v>
      </c>
      <c r="M132" s="55" t="str">
        <f>VLOOKUP(L132,[4]Equival.!$D:$K,8,0)</f>
        <v>Evento</v>
      </c>
      <c r="N132" s="55" t="s">
        <v>4338</v>
      </c>
      <c r="O132" s="55" t="s">
        <v>4491</v>
      </c>
      <c r="P132" s="55" t="s">
        <v>4325</v>
      </c>
      <c r="R132" s="56"/>
      <c r="S132" s="55" t="s">
        <v>4404</v>
      </c>
      <c r="T132" s="55" t="s">
        <v>3443</v>
      </c>
      <c r="U132" s="55" t="s">
        <v>4335</v>
      </c>
    </row>
    <row r="133" spans="1:21" ht="15" x14ac:dyDescent="0.25">
      <c r="A133" s="55" t="s">
        <v>4316</v>
      </c>
      <c r="B133" s="55" t="s">
        <v>4317</v>
      </c>
      <c r="C133" s="55" t="s">
        <v>3195</v>
      </c>
      <c r="D133" s="55" t="s">
        <v>4319</v>
      </c>
      <c r="E133" s="55" t="s">
        <v>4492</v>
      </c>
      <c r="F133" s="55">
        <v>50751</v>
      </c>
      <c r="G133" s="55" t="s">
        <v>2264</v>
      </c>
      <c r="H133" s="56">
        <v>44511</v>
      </c>
      <c r="I133">
        <f t="shared" si="2"/>
        <v>2021</v>
      </c>
      <c r="J133" s="56">
        <v>44560</v>
      </c>
      <c r="K133" s="57">
        <v>-2701249</v>
      </c>
      <c r="L133" s="55">
        <v>2905100201</v>
      </c>
      <c r="M133" s="55" t="str">
        <f>VLOOKUP(L133,[4]Equival.!$D:$K,8,0)</f>
        <v>Capita</v>
      </c>
      <c r="N133" s="55" t="s">
        <v>4493</v>
      </c>
      <c r="O133" s="55" t="s">
        <v>4494</v>
      </c>
      <c r="P133" s="55" t="s">
        <v>4325</v>
      </c>
      <c r="Q133" s="55" t="s">
        <v>3343</v>
      </c>
      <c r="R133" s="56">
        <v>44799</v>
      </c>
      <c r="S133" s="55" t="s">
        <v>4362</v>
      </c>
      <c r="T133" s="55" t="s">
        <v>4342</v>
      </c>
      <c r="U133" s="55" t="s">
        <v>4328</v>
      </c>
    </row>
    <row r="134" spans="1:21" ht="15" x14ac:dyDescent="0.25">
      <c r="A134" s="55" t="s">
        <v>4316</v>
      </c>
      <c r="B134" s="55" t="s">
        <v>4317</v>
      </c>
      <c r="C134" s="55" t="s">
        <v>3195</v>
      </c>
      <c r="D134" s="55" t="s">
        <v>4319</v>
      </c>
      <c r="E134" s="55" t="s">
        <v>4492</v>
      </c>
      <c r="F134" s="55">
        <v>50751</v>
      </c>
      <c r="G134" s="55" t="s">
        <v>2264</v>
      </c>
      <c r="H134" s="56">
        <v>44511</v>
      </c>
      <c r="I134">
        <f t="shared" si="2"/>
        <v>2021</v>
      </c>
      <c r="J134" s="56">
        <v>44560</v>
      </c>
      <c r="K134" s="57">
        <v>2701249</v>
      </c>
      <c r="L134" s="55">
        <v>2905100201</v>
      </c>
      <c r="M134" s="55" t="str">
        <f>VLOOKUP(L134,[4]Equival.!$D:$K,8,0)</f>
        <v>Capita</v>
      </c>
      <c r="N134" s="55" t="s">
        <v>4464</v>
      </c>
      <c r="P134" s="55" t="s">
        <v>4325</v>
      </c>
      <c r="Q134" s="55" t="s">
        <v>3195</v>
      </c>
      <c r="R134" s="56">
        <v>44560</v>
      </c>
      <c r="S134" s="55" t="s">
        <v>4362</v>
      </c>
      <c r="T134" s="55" t="s">
        <v>4342</v>
      </c>
      <c r="U134" s="55" t="s">
        <v>4335</v>
      </c>
    </row>
    <row r="135" spans="1:21" ht="15" x14ac:dyDescent="0.25">
      <c r="A135" s="55" t="s">
        <v>4316</v>
      </c>
      <c r="B135" s="55" t="s">
        <v>4317</v>
      </c>
      <c r="C135" s="55" t="s">
        <v>3191</v>
      </c>
      <c r="D135" s="55" t="s">
        <v>4319</v>
      </c>
      <c r="E135" s="55" t="s">
        <v>4495</v>
      </c>
      <c r="F135" s="55" t="s">
        <v>3194</v>
      </c>
      <c r="G135" s="55" t="s">
        <v>2264</v>
      </c>
      <c r="H135" s="56">
        <v>44476</v>
      </c>
      <c r="I135">
        <f t="shared" si="2"/>
        <v>2021</v>
      </c>
      <c r="J135" s="56">
        <v>44560</v>
      </c>
      <c r="K135" s="57">
        <v>24261510</v>
      </c>
      <c r="L135" s="55">
        <v>2905100201</v>
      </c>
      <c r="M135" s="55" t="str">
        <f>VLOOKUP(L135,[4]Equival.!$D:$K,8,0)</f>
        <v>Capita</v>
      </c>
      <c r="N135" s="55" t="s">
        <v>4338</v>
      </c>
      <c r="O135" s="55" t="s">
        <v>4496</v>
      </c>
      <c r="P135" s="55" t="s">
        <v>4325</v>
      </c>
      <c r="R135" s="56"/>
      <c r="S135" s="55" t="s">
        <v>4362</v>
      </c>
      <c r="T135" s="55" t="s">
        <v>4334</v>
      </c>
      <c r="U135" s="55" t="s">
        <v>4335</v>
      </c>
    </row>
    <row r="136" spans="1:21" ht="15" x14ac:dyDescent="0.25">
      <c r="A136" s="55" t="s">
        <v>4316</v>
      </c>
      <c r="B136" s="55" t="s">
        <v>4317</v>
      </c>
      <c r="C136" s="55" t="s">
        <v>3191</v>
      </c>
      <c r="D136" s="55" t="s">
        <v>4319</v>
      </c>
      <c r="E136" s="55" t="s">
        <v>4495</v>
      </c>
      <c r="F136" s="55" t="s">
        <v>3194</v>
      </c>
      <c r="G136" s="55" t="s">
        <v>2264</v>
      </c>
      <c r="H136" s="56">
        <v>44476</v>
      </c>
      <c r="I136">
        <f t="shared" si="2"/>
        <v>2021</v>
      </c>
      <c r="J136" s="56">
        <v>44560</v>
      </c>
      <c r="K136" s="57">
        <v>-24261510</v>
      </c>
      <c r="L136" s="55">
        <v>2905100201</v>
      </c>
      <c r="M136" s="55" t="str">
        <f>VLOOKUP(L136,[4]Equival.!$D:$K,8,0)</f>
        <v>Capita</v>
      </c>
      <c r="N136" s="55" t="s">
        <v>4464</v>
      </c>
      <c r="P136" s="55" t="s">
        <v>4325</v>
      </c>
      <c r="Q136" s="55" t="s">
        <v>3191</v>
      </c>
      <c r="R136" s="56">
        <v>44560</v>
      </c>
      <c r="S136" s="55" t="s">
        <v>4362</v>
      </c>
      <c r="T136" s="55" t="s">
        <v>4334</v>
      </c>
      <c r="U136" s="55" t="s">
        <v>4328</v>
      </c>
    </row>
    <row r="137" spans="1:21" ht="15" x14ac:dyDescent="0.25">
      <c r="A137" s="55" t="s">
        <v>4316</v>
      </c>
      <c r="B137" s="55" t="s">
        <v>4317</v>
      </c>
      <c r="C137" s="55" t="s">
        <v>3147</v>
      </c>
      <c r="D137" s="55" t="s">
        <v>4319</v>
      </c>
      <c r="E137" s="55" t="s">
        <v>791</v>
      </c>
      <c r="F137" s="55">
        <v>42763</v>
      </c>
      <c r="G137" s="55" t="s">
        <v>2264</v>
      </c>
      <c r="H137" s="56">
        <v>44433</v>
      </c>
      <c r="I137">
        <f t="shared" si="2"/>
        <v>2021</v>
      </c>
      <c r="J137" s="56">
        <v>44573</v>
      </c>
      <c r="K137" s="57">
        <v>-2020</v>
      </c>
      <c r="L137" s="55">
        <v>2905100202</v>
      </c>
      <c r="M137" s="55" t="str">
        <f>VLOOKUP(L137,[4]Equival.!$D:$K,8,0)</f>
        <v>Evento</v>
      </c>
      <c r="N137" s="55" t="s">
        <v>4397</v>
      </c>
      <c r="O137" s="55" t="s">
        <v>4497</v>
      </c>
      <c r="P137" s="55" t="s">
        <v>4399</v>
      </c>
      <c r="Q137" s="55" t="s">
        <v>3297</v>
      </c>
      <c r="R137" s="56">
        <v>44771</v>
      </c>
      <c r="S137" s="55" t="s">
        <v>4362</v>
      </c>
      <c r="T137" s="55" t="s">
        <v>4401</v>
      </c>
      <c r="U137" s="55" t="s">
        <v>4328</v>
      </c>
    </row>
    <row r="138" spans="1:21" ht="15" x14ac:dyDescent="0.25">
      <c r="A138" s="55" t="s">
        <v>4316</v>
      </c>
      <c r="B138" s="55" t="s">
        <v>4317</v>
      </c>
      <c r="C138" s="55" t="s">
        <v>3147</v>
      </c>
      <c r="D138" s="55" t="s">
        <v>4319</v>
      </c>
      <c r="E138" s="55" t="s">
        <v>791</v>
      </c>
      <c r="F138" s="55">
        <v>42763</v>
      </c>
      <c r="G138" s="55" t="s">
        <v>2264</v>
      </c>
      <c r="H138" s="56">
        <v>44433</v>
      </c>
      <c r="I138">
        <f t="shared" si="2"/>
        <v>2021</v>
      </c>
      <c r="J138" s="56">
        <v>44573</v>
      </c>
      <c r="K138" s="57">
        <v>2020</v>
      </c>
      <c r="L138" s="55">
        <v>2905100202</v>
      </c>
      <c r="M138" s="55" t="str">
        <f>VLOOKUP(L138,[4]Equival.!$D:$K,8,0)</f>
        <v>Evento</v>
      </c>
      <c r="N138" s="55" t="s">
        <v>4498</v>
      </c>
      <c r="P138" s="55" t="s">
        <v>4399</v>
      </c>
      <c r="Q138" s="55" t="s">
        <v>3147</v>
      </c>
      <c r="R138" s="56">
        <v>44573</v>
      </c>
      <c r="S138" s="55" t="s">
        <v>4362</v>
      </c>
      <c r="T138" s="55" t="s">
        <v>4401</v>
      </c>
      <c r="U138" s="55" t="s">
        <v>4335</v>
      </c>
    </row>
    <row r="139" spans="1:21" ht="15" x14ac:dyDescent="0.25">
      <c r="A139" s="55" t="s">
        <v>4316</v>
      </c>
      <c r="B139" s="55" t="s">
        <v>4317</v>
      </c>
      <c r="C139" s="55" t="s">
        <v>3143</v>
      </c>
      <c r="D139" s="55" t="s">
        <v>4319</v>
      </c>
      <c r="E139" s="55" t="s">
        <v>4499</v>
      </c>
      <c r="F139" s="55" t="s">
        <v>3146</v>
      </c>
      <c r="G139" s="55" t="s">
        <v>2264</v>
      </c>
      <c r="H139" s="56">
        <v>44537</v>
      </c>
      <c r="I139">
        <f t="shared" si="2"/>
        <v>2021</v>
      </c>
      <c r="J139" s="56">
        <v>44557</v>
      </c>
      <c r="K139" s="57">
        <v>-59600</v>
      </c>
      <c r="L139" s="55">
        <v>2905100202</v>
      </c>
      <c r="M139" s="55" t="str">
        <f>VLOOKUP(L139,[4]Equival.!$D:$K,8,0)</f>
        <v>Evento</v>
      </c>
      <c r="N139" s="55" t="s">
        <v>4500</v>
      </c>
      <c r="O139" s="55" t="s">
        <v>4478</v>
      </c>
      <c r="P139" s="55" t="s">
        <v>4403</v>
      </c>
      <c r="Q139" s="55" t="s">
        <v>3143</v>
      </c>
      <c r="R139" s="56">
        <v>44557</v>
      </c>
      <c r="S139" s="55" t="s">
        <v>4333</v>
      </c>
      <c r="T139" s="55" t="s">
        <v>3443</v>
      </c>
      <c r="U139" s="55" t="s">
        <v>4328</v>
      </c>
    </row>
    <row r="140" spans="1:21" ht="15" x14ac:dyDescent="0.25">
      <c r="A140" s="55" t="s">
        <v>4316</v>
      </c>
      <c r="B140" s="55" t="s">
        <v>4317</v>
      </c>
      <c r="C140" s="55" t="s">
        <v>3143</v>
      </c>
      <c r="D140" s="55" t="s">
        <v>4319</v>
      </c>
      <c r="E140" s="55" t="s">
        <v>4499</v>
      </c>
      <c r="F140" s="55" t="s">
        <v>3146</v>
      </c>
      <c r="G140" s="55" t="s">
        <v>2264</v>
      </c>
      <c r="H140" s="56">
        <v>44537</v>
      </c>
      <c r="I140">
        <f t="shared" si="2"/>
        <v>2021</v>
      </c>
      <c r="J140" s="56">
        <v>44557</v>
      </c>
      <c r="K140" s="57">
        <v>59600</v>
      </c>
      <c r="L140" s="55">
        <v>2905100103</v>
      </c>
      <c r="M140" s="55" t="str">
        <f>VLOOKUP(L140,[4]Equival.!$D:$K,8,0)</f>
        <v>Evento</v>
      </c>
      <c r="N140" s="55" t="s">
        <v>4500</v>
      </c>
      <c r="O140" s="55" t="s">
        <v>4478</v>
      </c>
      <c r="P140" s="55" t="s">
        <v>4501</v>
      </c>
      <c r="Q140" s="55" t="s">
        <v>3143</v>
      </c>
      <c r="R140" s="56">
        <v>44557</v>
      </c>
      <c r="S140" s="55" t="s">
        <v>4333</v>
      </c>
      <c r="T140" s="55" t="s">
        <v>3443</v>
      </c>
      <c r="U140" s="55" t="s">
        <v>4335</v>
      </c>
    </row>
    <row r="141" spans="1:21" ht="15" x14ac:dyDescent="0.25">
      <c r="A141" s="55" t="s">
        <v>4316</v>
      </c>
      <c r="B141" s="55" t="s">
        <v>4317</v>
      </c>
      <c r="C141" s="55" t="s">
        <v>3145</v>
      </c>
      <c r="D141" s="55" t="s">
        <v>4319</v>
      </c>
      <c r="E141" s="55" t="s">
        <v>4499</v>
      </c>
      <c r="F141" s="55" t="s">
        <v>3146</v>
      </c>
      <c r="G141" s="55" t="s">
        <v>2254</v>
      </c>
      <c r="H141" s="56">
        <v>44537</v>
      </c>
      <c r="I141">
        <f t="shared" si="2"/>
        <v>2021</v>
      </c>
      <c r="J141" s="56">
        <v>44537</v>
      </c>
      <c r="K141" s="57">
        <v>59600</v>
      </c>
      <c r="L141" s="55">
        <v>2905100202</v>
      </c>
      <c r="M141" s="55" t="str">
        <f>VLOOKUP(L141,[4]Equival.!$D:$K,8,0)</f>
        <v>Evento</v>
      </c>
      <c r="N141" s="55" t="s">
        <v>4500</v>
      </c>
      <c r="O141" s="55" t="s">
        <v>4502</v>
      </c>
      <c r="P141" s="55" t="s">
        <v>4403</v>
      </c>
      <c r="Q141" s="55" t="s">
        <v>3143</v>
      </c>
      <c r="R141" s="56">
        <v>44557</v>
      </c>
      <c r="S141" s="55" t="s">
        <v>4404</v>
      </c>
      <c r="T141" s="55" t="s">
        <v>3443</v>
      </c>
      <c r="U141" s="55" t="s">
        <v>4335</v>
      </c>
    </row>
    <row r="142" spans="1:21" ht="15" x14ac:dyDescent="0.25">
      <c r="A142" s="55" t="s">
        <v>4316</v>
      </c>
      <c r="B142" s="55" t="s">
        <v>4317</v>
      </c>
      <c r="C142" s="55" t="s">
        <v>3206</v>
      </c>
      <c r="D142" s="55" t="s">
        <v>4319</v>
      </c>
      <c r="E142" s="55" t="s">
        <v>4476</v>
      </c>
      <c r="F142" s="55" t="s">
        <v>3207</v>
      </c>
      <c r="G142" s="55" t="s">
        <v>2254</v>
      </c>
      <c r="H142" s="56">
        <v>44537</v>
      </c>
      <c r="I142">
        <f t="shared" si="2"/>
        <v>2021</v>
      </c>
      <c r="J142" s="56">
        <v>44537</v>
      </c>
      <c r="K142" s="57">
        <v>13000</v>
      </c>
      <c r="L142" s="55">
        <v>2905100102</v>
      </c>
      <c r="M142" s="55" t="str">
        <f>VLOOKUP(L142,[4]Equival.!$D:$K,8,0)</f>
        <v>Evento</v>
      </c>
      <c r="N142" s="55" t="s">
        <v>4477</v>
      </c>
      <c r="O142" s="55" t="s">
        <v>4502</v>
      </c>
      <c r="P142" s="55" t="s">
        <v>4481</v>
      </c>
      <c r="Q142" s="55" t="s">
        <v>3203</v>
      </c>
      <c r="R142" s="56">
        <v>44560</v>
      </c>
      <c r="S142" s="55" t="s">
        <v>4404</v>
      </c>
      <c r="T142" s="55" t="s">
        <v>3443</v>
      </c>
      <c r="U142" s="55" t="s">
        <v>4335</v>
      </c>
    </row>
    <row r="143" spans="1:21" ht="15" x14ac:dyDescent="0.25">
      <c r="A143" s="55" t="s">
        <v>4316</v>
      </c>
      <c r="B143" s="55" t="s">
        <v>4317</v>
      </c>
      <c r="C143" s="55" t="s">
        <v>3201</v>
      </c>
      <c r="D143" s="55" t="s">
        <v>4319</v>
      </c>
      <c r="E143" s="55" t="s">
        <v>4503</v>
      </c>
      <c r="F143" s="55" t="s">
        <v>3202</v>
      </c>
      <c r="G143" s="55" t="s">
        <v>2254</v>
      </c>
      <c r="H143" s="56">
        <v>44537</v>
      </c>
      <c r="I143">
        <f t="shared" si="2"/>
        <v>2021</v>
      </c>
      <c r="J143" s="56">
        <v>44537</v>
      </c>
      <c r="K143" s="57">
        <v>91804</v>
      </c>
      <c r="L143" s="55">
        <v>2905100202</v>
      </c>
      <c r="M143" s="55" t="str">
        <f>VLOOKUP(L143,[4]Equival.!$D:$K,8,0)</f>
        <v>Evento</v>
      </c>
      <c r="N143" s="55" t="s">
        <v>4477</v>
      </c>
      <c r="O143" s="55" t="s">
        <v>4502</v>
      </c>
      <c r="P143" s="55" t="s">
        <v>4481</v>
      </c>
      <c r="Q143" s="55" t="s">
        <v>3199</v>
      </c>
      <c r="R143" s="56">
        <v>44560</v>
      </c>
      <c r="S143" s="55" t="s">
        <v>4404</v>
      </c>
      <c r="T143" s="55" t="s">
        <v>3443</v>
      </c>
      <c r="U143" s="55" t="s">
        <v>4335</v>
      </c>
    </row>
    <row r="144" spans="1:21" ht="15" x14ac:dyDescent="0.25">
      <c r="A144" s="55" t="s">
        <v>4316</v>
      </c>
      <c r="B144" s="55" t="s">
        <v>4317</v>
      </c>
      <c r="C144" s="55" t="s">
        <v>3236</v>
      </c>
      <c r="D144" s="55" t="s">
        <v>4319</v>
      </c>
      <c r="E144" s="55" t="s">
        <v>4504</v>
      </c>
      <c r="F144" s="55" t="s">
        <v>3237</v>
      </c>
      <c r="G144" s="55" t="s">
        <v>2254</v>
      </c>
      <c r="H144" s="56">
        <v>44537</v>
      </c>
      <c r="I144">
        <f t="shared" si="2"/>
        <v>2021</v>
      </c>
      <c r="J144" s="56">
        <v>44537</v>
      </c>
      <c r="K144" s="57">
        <v>203032</v>
      </c>
      <c r="L144" s="55">
        <v>2905100202</v>
      </c>
      <c r="M144" s="55" t="str">
        <f>VLOOKUP(L144,[4]Equival.!$D:$K,8,0)</f>
        <v>Evento</v>
      </c>
      <c r="N144" s="55" t="s">
        <v>4505</v>
      </c>
      <c r="O144" s="55" t="s">
        <v>4502</v>
      </c>
      <c r="P144" s="55" t="s">
        <v>4465</v>
      </c>
      <c r="Q144" s="55" t="s">
        <v>3234</v>
      </c>
      <c r="R144" s="56">
        <v>44560</v>
      </c>
      <c r="S144" s="55" t="s">
        <v>4404</v>
      </c>
      <c r="T144" s="55" t="s">
        <v>3443</v>
      </c>
      <c r="U144" s="55" t="s">
        <v>4335</v>
      </c>
    </row>
    <row r="145" spans="1:21" ht="15" x14ac:dyDescent="0.25">
      <c r="A145" s="55" t="s">
        <v>4316</v>
      </c>
      <c r="B145" s="55" t="s">
        <v>4317</v>
      </c>
      <c r="C145" s="55" t="s">
        <v>3232</v>
      </c>
      <c r="D145" s="55" t="s">
        <v>4319</v>
      </c>
      <c r="E145" s="55" t="s">
        <v>4506</v>
      </c>
      <c r="F145" s="55" t="s">
        <v>3233</v>
      </c>
      <c r="G145" s="55" t="s">
        <v>2254</v>
      </c>
      <c r="H145" s="56">
        <v>44537</v>
      </c>
      <c r="I145">
        <f t="shared" si="2"/>
        <v>2021</v>
      </c>
      <c r="J145" s="56">
        <v>44537</v>
      </c>
      <c r="K145" s="57">
        <v>787144</v>
      </c>
      <c r="L145" s="55">
        <v>2905100202</v>
      </c>
      <c r="M145" s="55" t="str">
        <f>VLOOKUP(L145,[4]Equival.!$D:$K,8,0)</f>
        <v>Evento</v>
      </c>
      <c r="N145" s="55" t="s">
        <v>4330</v>
      </c>
      <c r="O145" s="55" t="s">
        <v>4502</v>
      </c>
      <c r="P145" s="55" t="s">
        <v>4347</v>
      </c>
      <c r="Q145" s="55" t="s">
        <v>3224</v>
      </c>
      <c r="R145" s="56">
        <v>44560</v>
      </c>
      <c r="S145" s="55" t="s">
        <v>4404</v>
      </c>
      <c r="T145" s="55" t="s">
        <v>3443</v>
      </c>
      <c r="U145" s="55" t="s">
        <v>4335</v>
      </c>
    </row>
    <row r="146" spans="1:21" ht="15" x14ac:dyDescent="0.25">
      <c r="A146" s="55" t="s">
        <v>4316</v>
      </c>
      <c r="B146" s="55" t="s">
        <v>4317</v>
      </c>
      <c r="C146" s="55" t="s">
        <v>3222</v>
      </c>
      <c r="D146" s="55" t="s">
        <v>4319</v>
      </c>
      <c r="E146" s="55" t="s">
        <v>4507</v>
      </c>
      <c r="F146" s="55" t="s">
        <v>3223</v>
      </c>
      <c r="G146" s="55" t="s">
        <v>2254</v>
      </c>
      <c r="H146" s="56">
        <v>44537</v>
      </c>
      <c r="I146">
        <f t="shared" si="2"/>
        <v>2021</v>
      </c>
      <c r="J146" s="56">
        <v>44537</v>
      </c>
      <c r="K146" s="57">
        <v>795964</v>
      </c>
      <c r="L146" s="55">
        <v>2905100102</v>
      </c>
      <c r="M146" s="55" t="str">
        <f>VLOOKUP(L146,[4]Equival.!$D:$K,8,0)</f>
        <v>Evento</v>
      </c>
      <c r="N146" s="55" t="s">
        <v>4338</v>
      </c>
      <c r="O146" s="55" t="s">
        <v>4502</v>
      </c>
      <c r="P146" s="55" t="s">
        <v>4325</v>
      </c>
      <c r="Q146" s="55" t="s">
        <v>3212</v>
      </c>
      <c r="R146" s="56">
        <v>44560</v>
      </c>
      <c r="S146" s="55" t="s">
        <v>4404</v>
      </c>
      <c r="T146" s="55" t="s">
        <v>3443</v>
      </c>
      <c r="U146" s="55" t="s">
        <v>4335</v>
      </c>
    </row>
    <row r="147" spans="1:21" ht="15" x14ac:dyDescent="0.25">
      <c r="A147" s="55" t="s">
        <v>4316</v>
      </c>
      <c r="B147" s="55" t="s">
        <v>4317</v>
      </c>
      <c r="C147" s="55" t="s">
        <v>3189</v>
      </c>
      <c r="D147" s="55" t="s">
        <v>4319</v>
      </c>
      <c r="E147" s="55" t="s">
        <v>4508</v>
      </c>
      <c r="F147" s="55" t="s">
        <v>3190</v>
      </c>
      <c r="G147" s="55" t="s">
        <v>2254</v>
      </c>
      <c r="H147" s="56">
        <v>44537</v>
      </c>
      <c r="I147">
        <f t="shared" si="2"/>
        <v>2021</v>
      </c>
      <c r="J147" s="56">
        <v>44537</v>
      </c>
      <c r="K147" s="57">
        <v>18720847</v>
      </c>
      <c r="L147" s="55">
        <v>2905100202</v>
      </c>
      <c r="M147" s="55" t="str">
        <f>VLOOKUP(L147,[4]Equival.!$D:$K,8,0)</f>
        <v>Evento</v>
      </c>
      <c r="N147" s="55" t="s">
        <v>4338</v>
      </c>
      <c r="O147" s="55" t="s">
        <v>4502</v>
      </c>
      <c r="P147" s="55" t="s">
        <v>4325</v>
      </c>
      <c r="Q147" s="55" t="s">
        <v>3147</v>
      </c>
      <c r="R147" s="56">
        <v>44573</v>
      </c>
      <c r="S147" s="55" t="s">
        <v>4404</v>
      </c>
      <c r="T147" s="55" t="s">
        <v>3443</v>
      </c>
      <c r="U147" s="55" t="s">
        <v>4335</v>
      </c>
    </row>
    <row r="148" spans="1:21" ht="15" x14ac:dyDescent="0.25">
      <c r="A148" s="55" t="s">
        <v>4316</v>
      </c>
      <c r="B148" s="55" t="s">
        <v>4317</v>
      </c>
      <c r="C148" s="55" t="s">
        <v>3210</v>
      </c>
      <c r="D148" s="55" t="s">
        <v>4319</v>
      </c>
      <c r="E148" s="55" t="s">
        <v>4509</v>
      </c>
      <c r="F148" s="55" t="s">
        <v>3211</v>
      </c>
      <c r="G148" s="55" t="s">
        <v>2254</v>
      </c>
      <c r="H148" s="56">
        <v>44537</v>
      </c>
      <c r="I148">
        <f t="shared" si="2"/>
        <v>2021</v>
      </c>
      <c r="J148" s="56">
        <v>44537</v>
      </c>
      <c r="K148" s="57">
        <v>26000</v>
      </c>
      <c r="L148" s="55">
        <v>2905100102</v>
      </c>
      <c r="M148" s="55" t="str">
        <f>VLOOKUP(L148,[4]Equival.!$D:$K,8,0)</f>
        <v>Evento</v>
      </c>
      <c r="N148" s="55" t="s">
        <v>4510</v>
      </c>
      <c r="O148" s="55" t="s">
        <v>4502</v>
      </c>
      <c r="P148" s="55" t="s">
        <v>4475</v>
      </c>
      <c r="Q148" s="55" t="s">
        <v>3208</v>
      </c>
      <c r="R148" s="56">
        <v>44561</v>
      </c>
      <c r="S148" s="55" t="s">
        <v>4404</v>
      </c>
      <c r="T148" s="55" t="s">
        <v>3443</v>
      </c>
      <c r="U148" s="55" t="s">
        <v>4335</v>
      </c>
    </row>
    <row r="149" spans="1:21" ht="15" x14ac:dyDescent="0.25">
      <c r="A149" s="55" t="s">
        <v>4316</v>
      </c>
      <c r="B149" s="55" t="s">
        <v>4317</v>
      </c>
      <c r="C149" s="55" t="s">
        <v>3374</v>
      </c>
      <c r="D149" s="55" t="s">
        <v>4319</v>
      </c>
      <c r="E149" s="55" t="s">
        <v>4511</v>
      </c>
      <c r="F149" s="55" t="s">
        <v>2912</v>
      </c>
      <c r="G149" s="55" t="s">
        <v>2254</v>
      </c>
      <c r="H149" s="56">
        <v>44537</v>
      </c>
      <c r="I149">
        <f t="shared" si="2"/>
        <v>2021</v>
      </c>
      <c r="J149" s="56">
        <v>44537</v>
      </c>
      <c r="K149" s="57">
        <v>32966667</v>
      </c>
      <c r="L149" s="55">
        <v>2905100201</v>
      </c>
      <c r="M149" s="55" t="str">
        <f>VLOOKUP(L149,[4]Equival.!$D:$K,8,0)</f>
        <v>Capita</v>
      </c>
      <c r="N149" s="55" t="s">
        <v>4338</v>
      </c>
      <c r="O149" s="55" t="s">
        <v>4512</v>
      </c>
      <c r="P149" s="55" t="s">
        <v>4325</v>
      </c>
      <c r="Q149" s="55" t="s">
        <v>3372</v>
      </c>
      <c r="R149" s="56">
        <v>44799</v>
      </c>
      <c r="S149" s="55" t="s">
        <v>4404</v>
      </c>
      <c r="T149" s="55" t="s">
        <v>4334</v>
      </c>
      <c r="U149" s="55" t="s">
        <v>4335</v>
      </c>
    </row>
    <row r="150" spans="1:21" ht="15" x14ac:dyDescent="0.25">
      <c r="A150" s="55" t="s">
        <v>4316</v>
      </c>
      <c r="B150" s="55" t="s">
        <v>4317</v>
      </c>
      <c r="C150" s="55" t="s">
        <v>3273</v>
      </c>
      <c r="D150" s="55" t="s">
        <v>4319</v>
      </c>
      <c r="E150" s="55" t="s">
        <v>4379</v>
      </c>
      <c r="F150" s="55" t="s">
        <v>2489</v>
      </c>
      <c r="G150" s="55" t="s">
        <v>2254</v>
      </c>
      <c r="H150" s="56">
        <v>44537</v>
      </c>
      <c r="I150">
        <f t="shared" si="2"/>
        <v>2021</v>
      </c>
      <c r="J150" s="56">
        <v>44537</v>
      </c>
      <c r="K150" s="57">
        <v>34856407</v>
      </c>
      <c r="L150" s="55">
        <v>2905100201</v>
      </c>
      <c r="M150" s="55" t="str">
        <f>VLOOKUP(L150,[4]Equival.!$D:$K,8,0)</f>
        <v>Capita</v>
      </c>
      <c r="N150" s="55" t="s">
        <v>4338</v>
      </c>
      <c r="O150" s="55" t="s">
        <v>4513</v>
      </c>
      <c r="P150" s="55" t="s">
        <v>4325</v>
      </c>
      <c r="Q150" s="55" t="s">
        <v>3271</v>
      </c>
      <c r="R150" s="56">
        <v>44700</v>
      </c>
      <c r="S150" s="55" t="s">
        <v>4404</v>
      </c>
      <c r="T150" s="55" t="s">
        <v>4334</v>
      </c>
      <c r="U150" s="55" t="s">
        <v>4335</v>
      </c>
    </row>
    <row r="151" spans="1:21" ht="15" x14ac:dyDescent="0.25">
      <c r="A151" s="55" t="s">
        <v>4316</v>
      </c>
      <c r="B151" s="55" t="s">
        <v>4317</v>
      </c>
      <c r="C151" s="55" t="s">
        <v>3139</v>
      </c>
      <c r="D151" s="55" t="s">
        <v>4319</v>
      </c>
      <c r="E151" s="55" t="s">
        <v>4514</v>
      </c>
      <c r="F151" s="55" t="s">
        <v>3142</v>
      </c>
      <c r="G151" s="55" t="s">
        <v>2264</v>
      </c>
      <c r="H151" s="56">
        <v>44508</v>
      </c>
      <c r="I151">
        <f t="shared" si="2"/>
        <v>2021</v>
      </c>
      <c r="J151" s="56">
        <v>44524</v>
      </c>
      <c r="K151" s="57">
        <v>13000</v>
      </c>
      <c r="L151" s="55">
        <v>2905100203</v>
      </c>
      <c r="M151" s="55" t="str">
        <f>VLOOKUP(L151,[4]Equival.!$D:$K,8,0)</f>
        <v>Evento</v>
      </c>
      <c r="N151" s="55" t="s">
        <v>4477</v>
      </c>
      <c r="O151" s="55" t="s">
        <v>4478</v>
      </c>
      <c r="P151" s="55" t="s">
        <v>4515</v>
      </c>
      <c r="Q151" s="55" t="s">
        <v>3139</v>
      </c>
      <c r="R151" s="56">
        <v>44524</v>
      </c>
      <c r="S151" s="55" t="s">
        <v>4400</v>
      </c>
      <c r="T151" s="55" t="s">
        <v>3443</v>
      </c>
      <c r="U151" s="55" t="s">
        <v>4335</v>
      </c>
    </row>
    <row r="152" spans="1:21" ht="15" x14ac:dyDescent="0.25">
      <c r="A152" s="55" t="s">
        <v>4316</v>
      </c>
      <c r="B152" s="55" t="s">
        <v>4317</v>
      </c>
      <c r="C152" s="55" t="s">
        <v>3139</v>
      </c>
      <c r="D152" s="55" t="s">
        <v>4319</v>
      </c>
      <c r="E152" s="55" t="s">
        <v>4514</v>
      </c>
      <c r="F152" s="55" t="s">
        <v>3142</v>
      </c>
      <c r="G152" s="55" t="s">
        <v>2264</v>
      </c>
      <c r="H152" s="56">
        <v>44508</v>
      </c>
      <c r="I152">
        <f t="shared" si="2"/>
        <v>2021</v>
      </c>
      <c r="J152" s="56">
        <v>44524</v>
      </c>
      <c r="K152" s="57">
        <v>-13000</v>
      </c>
      <c r="L152" s="55">
        <v>2905100102</v>
      </c>
      <c r="M152" s="55" t="str">
        <f>VLOOKUP(L152,[4]Equival.!$D:$K,8,0)</f>
        <v>Evento</v>
      </c>
      <c r="N152" s="55" t="s">
        <v>4477</v>
      </c>
      <c r="O152" s="55" t="s">
        <v>4478</v>
      </c>
      <c r="P152" s="55" t="s">
        <v>4481</v>
      </c>
      <c r="Q152" s="55" t="s">
        <v>3139</v>
      </c>
      <c r="R152" s="56">
        <v>44524</v>
      </c>
      <c r="S152" s="55" t="s">
        <v>4400</v>
      </c>
      <c r="T152" s="55" t="s">
        <v>3443</v>
      </c>
      <c r="U152" s="55" t="s">
        <v>4328</v>
      </c>
    </row>
    <row r="153" spans="1:21" ht="15" x14ac:dyDescent="0.25">
      <c r="A153" s="55" t="s">
        <v>4316</v>
      </c>
      <c r="B153" s="55" t="s">
        <v>4317</v>
      </c>
      <c r="C153" s="55" t="s">
        <v>3135</v>
      </c>
      <c r="D153" s="55" t="s">
        <v>4319</v>
      </c>
      <c r="E153" s="55" t="s">
        <v>4516</v>
      </c>
      <c r="F153" s="55" t="s">
        <v>3138</v>
      </c>
      <c r="G153" s="55" t="s">
        <v>2264</v>
      </c>
      <c r="H153" s="56">
        <v>44508</v>
      </c>
      <c r="I153">
        <f t="shared" si="2"/>
        <v>2021</v>
      </c>
      <c r="J153" s="56">
        <v>44524</v>
      </c>
      <c r="K153" s="57">
        <v>-91804</v>
      </c>
      <c r="L153" s="55">
        <v>2905100202</v>
      </c>
      <c r="M153" s="55" t="str">
        <f>VLOOKUP(L153,[4]Equival.!$D:$K,8,0)</f>
        <v>Evento</v>
      </c>
      <c r="N153" s="55" t="s">
        <v>4477</v>
      </c>
      <c r="O153" s="55" t="s">
        <v>4478</v>
      </c>
      <c r="P153" s="55" t="s">
        <v>4481</v>
      </c>
      <c r="Q153" s="55" t="s">
        <v>3135</v>
      </c>
      <c r="R153" s="56">
        <v>44524</v>
      </c>
      <c r="S153" s="55" t="s">
        <v>4400</v>
      </c>
      <c r="T153" s="55" t="s">
        <v>3443</v>
      </c>
      <c r="U153" s="55" t="s">
        <v>4328</v>
      </c>
    </row>
    <row r="154" spans="1:21" ht="15" x14ac:dyDescent="0.25">
      <c r="A154" s="55" t="s">
        <v>4316</v>
      </c>
      <c r="B154" s="55" t="s">
        <v>4317</v>
      </c>
      <c r="C154" s="55" t="s">
        <v>3135</v>
      </c>
      <c r="D154" s="55" t="s">
        <v>4319</v>
      </c>
      <c r="E154" s="55" t="s">
        <v>4516</v>
      </c>
      <c r="F154" s="55" t="s">
        <v>3138</v>
      </c>
      <c r="G154" s="55" t="s">
        <v>2264</v>
      </c>
      <c r="H154" s="56">
        <v>44508</v>
      </c>
      <c r="I154">
        <f t="shared" si="2"/>
        <v>2021</v>
      </c>
      <c r="J154" s="56">
        <v>44524</v>
      </c>
      <c r="K154" s="57">
        <v>91804</v>
      </c>
      <c r="L154" s="55">
        <v>2905100202</v>
      </c>
      <c r="M154" s="55" t="str">
        <f>VLOOKUP(L154,[4]Equival.!$D:$K,8,0)</f>
        <v>Evento</v>
      </c>
      <c r="N154" s="55" t="s">
        <v>4477</v>
      </c>
      <c r="O154" s="55" t="s">
        <v>4478</v>
      </c>
      <c r="P154" s="55" t="s">
        <v>4332</v>
      </c>
      <c r="Q154" s="55" t="s">
        <v>3135</v>
      </c>
      <c r="R154" s="56">
        <v>44524</v>
      </c>
      <c r="S154" s="55" t="s">
        <v>4400</v>
      </c>
      <c r="T154" s="55" t="s">
        <v>3443</v>
      </c>
      <c r="U154" s="55" t="s">
        <v>4335</v>
      </c>
    </row>
    <row r="155" spans="1:21" ht="15" x14ac:dyDescent="0.25">
      <c r="A155" s="55" t="s">
        <v>4316</v>
      </c>
      <c r="B155" s="55" t="s">
        <v>4317</v>
      </c>
      <c r="C155" s="55" t="s">
        <v>3131</v>
      </c>
      <c r="D155" s="55" t="s">
        <v>4319</v>
      </c>
      <c r="E155" s="55" t="s">
        <v>790</v>
      </c>
      <c r="F155" s="55">
        <v>42729</v>
      </c>
      <c r="G155" s="55" t="s">
        <v>2264</v>
      </c>
      <c r="H155" s="56">
        <v>44433</v>
      </c>
      <c r="I155">
        <f t="shared" si="2"/>
        <v>2021</v>
      </c>
      <c r="J155" s="56">
        <v>44524</v>
      </c>
      <c r="K155" s="57">
        <v>-7532</v>
      </c>
      <c r="L155" s="55">
        <v>2905100202</v>
      </c>
      <c r="M155" s="55" t="str">
        <f>VLOOKUP(L155,[4]Equival.!$D:$K,8,0)</f>
        <v>Evento</v>
      </c>
      <c r="N155" s="55" t="s">
        <v>4517</v>
      </c>
      <c r="P155" s="55" t="s">
        <v>4332</v>
      </c>
      <c r="Q155" s="55" t="s">
        <v>3131</v>
      </c>
      <c r="R155" s="56">
        <v>44524</v>
      </c>
      <c r="S155" s="55" t="s">
        <v>4400</v>
      </c>
      <c r="T155" s="55" t="s">
        <v>4401</v>
      </c>
      <c r="U155" s="55" t="s">
        <v>4328</v>
      </c>
    </row>
    <row r="156" spans="1:21" ht="15" x14ac:dyDescent="0.25">
      <c r="A156" s="55" t="s">
        <v>4316</v>
      </c>
      <c r="B156" s="55" t="s">
        <v>4317</v>
      </c>
      <c r="C156" s="55" t="s">
        <v>3131</v>
      </c>
      <c r="D156" s="55" t="s">
        <v>4319</v>
      </c>
      <c r="E156" s="55" t="s">
        <v>790</v>
      </c>
      <c r="F156" s="55">
        <v>42729</v>
      </c>
      <c r="G156" s="55" t="s">
        <v>2264</v>
      </c>
      <c r="H156" s="56">
        <v>44433</v>
      </c>
      <c r="I156">
        <f t="shared" si="2"/>
        <v>2021</v>
      </c>
      <c r="J156" s="56">
        <v>44524</v>
      </c>
      <c r="K156" s="57">
        <v>-14752</v>
      </c>
      <c r="L156" s="55">
        <v>2905100202</v>
      </c>
      <c r="M156" s="55" t="str">
        <f>VLOOKUP(L156,[4]Equival.!$D:$K,8,0)</f>
        <v>Evento</v>
      </c>
      <c r="N156" s="55" t="s">
        <v>4397</v>
      </c>
      <c r="O156" s="55" t="s">
        <v>4518</v>
      </c>
      <c r="P156" s="55" t="s">
        <v>4325</v>
      </c>
      <c r="Q156" s="55" t="s">
        <v>3297</v>
      </c>
      <c r="R156" s="56">
        <v>44771</v>
      </c>
      <c r="S156" s="55" t="s">
        <v>4400</v>
      </c>
      <c r="T156" s="55" t="s">
        <v>4401</v>
      </c>
      <c r="U156" s="55" t="s">
        <v>4328</v>
      </c>
    </row>
    <row r="157" spans="1:21" ht="15" x14ac:dyDescent="0.25">
      <c r="A157" s="55" t="s">
        <v>4316</v>
      </c>
      <c r="B157" s="55" t="s">
        <v>4317</v>
      </c>
      <c r="C157" s="55" t="s">
        <v>3131</v>
      </c>
      <c r="D157" s="55" t="s">
        <v>4319</v>
      </c>
      <c r="E157" s="55" t="s">
        <v>790</v>
      </c>
      <c r="F157" s="55">
        <v>42729</v>
      </c>
      <c r="G157" s="55" t="s">
        <v>2264</v>
      </c>
      <c r="H157" s="56">
        <v>44433</v>
      </c>
      <c r="I157">
        <f t="shared" si="2"/>
        <v>2021</v>
      </c>
      <c r="J157" s="56">
        <v>44524</v>
      </c>
      <c r="K157" s="57">
        <v>22284</v>
      </c>
      <c r="L157" s="55">
        <v>2905100102</v>
      </c>
      <c r="M157" s="55" t="str">
        <f>VLOOKUP(L157,[4]Equival.!$D:$K,8,0)</f>
        <v>Evento</v>
      </c>
      <c r="N157" s="55" t="s">
        <v>4517</v>
      </c>
      <c r="P157" s="55" t="s">
        <v>4325</v>
      </c>
      <c r="Q157" s="55" t="s">
        <v>3131</v>
      </c>
      <c r="R157" s="56">
        <v>44524</v>
      </c>
      <c r="S157" s="55" t="s">
        <v>4400</v>
      </c>
      <c r="T157" s="55" t="s">
        <v>4401</v>
      </c>
      <c r="U157" s="55" t="s">
        <v>4335</v>
      </c>
    </row>
    <row r="158" spans="1:21" ht="15" x14ac:dyDescent="0.25">
      <c r="A158" s="55" t="s">
        <v>4316</v>
      </c>
      <c r="B158" s="55" t="s">
        <v>4317</v>
      </c>
      <c r="C158" s="55" t="s">
        <v>3125</v>
      </c>
      <c r="D158" s="55" t="s">
        <v>4319</v>
      </c>
      <c r="E158" s="55" t="s">
        <v>788</v>
      </c>
      <c r="F158" s="55">
        <v>42607</v>
      </c>
      <c r="G158" s="55" t="s">
        <v>2264</v>
      </c>
      <c r="H158" s="56">
        <v>44432</v>
      </c>
      <c r="I158">
        <f t="shared" si="2"/>
        <v>2021</v>
      </c>
      <c r="J158" s="56">
        <v>44524</v>
      </c>
      <c r="K158" s="57">
        <v>-23013</v>
      </c>
      <c r="L158" s="55">
        <v>2905100202</v>
      </c>
      <c r="M158" s="55" t="str">
        <f>VLOOKUP(L158,[4]Equival.!$D:$K,8,0)</f>
        <v>Evento</v>
      </c>
      <c r="N158" s="55" t="s">
        <v>4397</v>
      </c>
      <c r="O158" s="55" t="s">
        <v>4519</v>
      </c>
      <c r="P158" s="55" t="s">
        <v>4332</v>
      </c>
      <c r="Q158" s="55" t="s">
        <v>3297</v>
      </c>
      <c r="R158" s="56">
        <v>44771</v>
      </c>
      <c r="S158" s="55" t="s">
        <v>4400</v>
      </c>
      <c r="T158" s="55" t="s">
        <v>4401</v>
      </c>
      <c r="U158" s="55" t="s">
        <v>4328</v>
      </c>
    </row>
    <row r="159" spans="1:21" ht="15" x14ac:dyDescent="0.25">
      <c r="A159" s="55" t="s">
        <v>4316</v>
      </c>
      <c r="B159" s="55" t="s">
        <v>4317</v>
      </c>
      <c r="C159" s="55" t="s">
        <v>3125</v>
      </c>
      <c r="D159" s="55" t="s">
        <v>4319</v>
      </c>
      <c r="E159" s="55" t="s">
        <v>788</v>
      </c>
      <c r="F159" s="55">
        <v>42607</v>
      </c>
      <c r="G159" s="55" t="s">
        <v>2264</v>
      </c>
      <c r="H159" s="56">
        <v>44432</v>
      </c>
      <c r="I159">
        <f t="shared" si="2"/>
        <v>2021</v>
      </c>
      <c r="J159" s="56">
        <v>44524</v>
      </c>
      <c r="K159" s="57">
        <v>402692</v>
      </c>
      <c r="L159" s="55">
        <v>2905100203</v>
      </c>
      <c r="M159" s="55" t="str">
        <f>VLOOKUP(L159,[4]Equival.!$D:$K,8,0)</f>
        <v>Evento</v>
      </c>
      <c r="N159" s="55" t="s">
        <v>4517</v>
      </c>
      <c r="P159" s="55" t="s">
        <v>4520</v>
      </c>
      <c r="Q159" s="55" t="s">
        <v>3125</v>
      </c>
      <c r="R159" s="56">
        <v>44524</v>
      </c>
      <c r="S159" s="55" t="s">
        <v>4400</v>
      </c>
      <c r="T159" s="55" t="s">
        <v>4401</v>
      </c>
      <c r="U159" s="55" t="s">
        <v>4335</v>
      </c>
    </row>
    <row r="160" spans="1:21" ht="15" x14ac:dyDescent="0.25">
      <c r="A160" s="55" t="s">
        <v>4316</v>
      </c>
      <c r="B160" s="55" t="s">
        <v>4317</v>
      </c>
      <c r="C160" s="55" t="s">
        <v>3125</v>
      </c>
      <c r="D160" s="55" t="s">
        <v>4319</v>
      </c>
      <c r="E160" s="55" t="s">
        <v>788</v>
      </c>
      <c r="F160" s="55">
        <v>42607</v>
      </c>
      <c r="G160" s="55" t="s">
        <v>2264</v>
      </c>
      <c r="H160" s="56">
        <v>44432</v>
      </c>
      <c r="I160">
        <f t="shared" si="2"/>
        <v>2021</v>
      </c>
      <c r="J160" s="56">
        <v>44524</v>
      </c>
      <c r="K160" s="57">
        <v>-379679</v>
      </c>
      <c r="L160" s="55">
        <v>2905100202</v>
      </c>
      <c r="M160" s="55" t="str">
        <f>VLOOKUP(L160,[4]Equival.!$D:$K,8,0)</f>
        <v>Evento</v>
      </c>
      <c r="N160" s="55" t="s">
        <v>4517</v>
      </c>
      <c r="P160" s="55" t="s">
        <v>4332</v>
      </c>
      <c r="Q160" s="55" t="s">
        <v>3125</v>
      </c>
      <c r="R160" s="56">
        <v>44524</v>
      </c>
      <c r="S160" s="55" t="s">
        <v>4400</v>
      </c>
      <c r="T160" s="55" t="s">
        <v>4401</v>
      </c>
      <c r="U160" s="55" t="s">
        <v>4328</v>
      </c>
    </row>
    <row r="161" spans="1:21" ht="15" x14ac:dyDescent="0.25">
      <c r="A161" s="55" t="s">
        <v>4316</v>
      </c>
      <c r="B161" s="55" t="s">
        <v>4317</v>
      </c>
      <c r="C161" s="55" t="s">
        <v>3108</v>
      </c>
      <c r="D161" s="55" t="s">
        <v>4319</v>
      </c>
      <c r="E161" s="55" t="s">
        <v>754</v>
      </c>
      <c r="F161" s="55">
        <v>41618</v>
      </c>
      <c r="G161" s="55" t="s">
        <v>2264</v>
      </c>
      <c r="H161" s="56">
        <v>44421</v>
      </c>
      <c r="I161">
        <f t="shared" si="2"/>
        <v>2021</v>
      </c>
      <c r="J161" s="56">
        <v>44524</v>
      </c>
      <c r="K161" s="57">
        <v>-49762</v>
      </c>
      <c r="L161" s="55">
        <v>2905100202</v>
      </c>
      <c r="M161" s="55" t="str">
        <f>VLOOKUP(L161,[4]Equival.!$D:$K,8,0)</f>
        <v>Evento</v>
      </c>
      <c r="N161" s="55" t="s">
        <v>4397</v>
      </c>
      <c r="O161" s="55" t="s">
        <v>4521</v>
      </c>
      <c r="P161" s="55" t="s">
        <v>4399</v>
      </c>
      <c r="Q161" s="55" t="s">
        <v>3147</v>
      </c>
      <c r="R161" s="56">
        <v>44573</v>
      </c>
      <c r="S161" s="55" t="s">
        <v>4400</v>
      </c>
      <c r="T161" s="55" t="s">
        <v>4401</v>
      </c>
      <c r="U161" s="55" t="s">
        <v>4328</v>
      </c>
    </row>
    <row r="162" spans="1:21" ht="15" x14ac:dyDescent="0.25">
      <c r="A162" s="55" t="s">
        <v>4316</v>
      </c>
      <c r="B162" s="55" t="s">
        <v>4317</v>
      </c>
      <c r="C162" s="55" t="s">
        <v>3108</v>
      </c>
      <c r="D162" s="55" t="s">
        <v>4319</v>
      </c>
      <c r="E162" s="55" t="s">
        <v>754</v>
      </c>
      <c r="F162" s="55">
        <v>41618</v>
      </c>
      <c r="G162" s="55" t="s">
        <v>2264</v>
      </c>
      <c r="H162" s="56">
        <v>44421</v>
      </c>
      <c r="I162">
        <f t="shared" si="2"/>
        <v>2021</v>
      </c>
      <c r="J162" s="56">
        <v>44524</v>
      </c>
      <c r="K162" s="57">
        <v>-460595</v>
      </c>
      <c r="L162" s="55">
        <v>2905100202</v>
      </c>
      <c r="M162" s="55" t="str">
        <f>VLOOKUP(L162,[4]Equival.!$D:$K,8,0)</f>
        <v>Evento</v>
      </c>
      <c r="N162" s="55" t="s">
        <v>4517</v>
      </c>
      <c r="P162" s="55" t="s">
        <v>4399</v>
      </c>
      <c r="Q162" s="55" t="s">
        <v>3108</v>
      </c>
      <c r="R162" s="56">
        <v>44524</v>
      </c>
      <c r="S162" s="55" t="s">
        <v>4400</v>
      </c>
      <c r="T162" s="55" t="s">
        <v>4401</v>
      </c>
      <c r="U162" s="55" t="s">
        <v>4328</v>
      </c>
    </row>
    <row r="163" spans="1:21" ht="15" x14ac:dyDescent="0.25">
      <c r="A163" s="55" t="s">
        <v>4316</v>
      </c>
      <c r="B163" s="55" t="s">
        <v>4317</v>
      </c>
      <c r="C163" s="55" t="s">
        <v>3108</v>
      </c>
      <c r="D163" s="55" t="s">
        <v>4319</v>
      </c>
      <c r="E163" s="55" t="s">
        <v>754</v>
      </c>
      <c r="F163" s="55">
        <v>41618</v>
      </c>
      <c r="G163" s="55" t="s">
        <v>2264</v>
      </c>
      <c r="H163" s="56">
        <v>44421</v>
      </c>
      <c r="I163">
        <f t="shared" si="2"/>
        <v>2021</v>
      </c>
      <c r="J163" s="56">
        <v>44524</v>
      </c>
      <c r="K163" s="57">
        <v>510357</v>
      </c>
      <c r="L163" s="55">
        <v>2905100102</v>
      </c>
      <c r="M163" s="55" t="str">
        <f>VLOOKUP(L163,[4]Equival.!$D:$K,8,0)</f>
        <v>Evento</v>
      </c>
      <c r="N163" s="55" t="s">
        <v>4517</v>
      </c>
      <c r="P163" s="55" t="s">
        <v>4332</v>
      </c>
      <c r="Q163" s="55" t="s">
        <v>3108</v>
      </c>
      <c r="R163" s="56">
        <v>44524</v>
      </c>
      <c r="S163" s="55" t="s">
        <v>4400</v>
      </c>
      <c r="T163" s="55" t="s">
        <v>4401</v>
      </c>
      <c r="U163" s="55" t="s">
        <v>4335</v>
      </c>
    </row>
    <row r="164" spans="1:21" ht="15" x14ac:dyDescent="0.25">
      <c r="A164" s="55" t="s">
        <v>4316</v>
      </c>
      <c r="B164" s="55" t="s">
        <v>4317</v>
      </c>
      <c r="C164" s="55" t="s">
        <v>3102</v>
      </c>
      <c r="D164" s="55" t="s">
        <v>4319</v>
      </c>
      <c r="E164" s="55" t="s">
        <v>760</v>
      </c>
      <c r="F164" s="55">
        <v>41727</v>
      </c>
      <c r="G164" s="55" t="s">
        <v>2264</v>
      </c>
      <c r="H164" s="56">
        <v>44423</v>
      </c>
      <c r="I164">
        <f t="shared" si="2"/>
        <v>2021</v>
      </c>
      <c r="J164" s="56">
        <v>44524</v>
      </c>
      <c r="K164" s="57">
        <v>-6090</v>
      </c>
      <c r="L164" s="55">
        <v>2905100202</v>
      </c>
      <c r="M164" s="55" t="str">
        <f>VLOOKUP(L164,[4]Equival.!$D:$K,8,0)</f>
        <v>Evento</v>
      </c>
      <c r="N164" s="55" t="s">
        <v>4397</v>
      </c>
      <c r="O164" s="55" t="s">
        <v>4522</v>
      </c>
      <c r="P164" s="55" t="s">
        <v>4325</v>
      </c>
      <c r="Q164" s="55" t="s">
        <v>3147</v>
      </c>
      <c r="R164" s="56">
        <v>44573</v>
      </c>
      <c r="S164" s="55" t="s">
        <v>4400</v>
      </c>
      <c r="T164" s="55" t="s">
        <v>4401</v>
      </c>
      <c r="U164" s="55" t="s">
        <v>4328</v>
      </c>
    </row>
    <row r="165" spans="1:21" ht="15" x14ac:dyDescent="0.25">
      <c r="A165" s="55" t="s">
        <v>4316</v>
      </c>
      <c r="B165" s="55" t="s">
        <v>4317</v>
      </c>
      <c r="C165" s="55" t="s">
        <v>3102</v>
      </c>
      <c r="D165" s="55" t="s">
        <v>4319</v>
      </c>
      <c r="E165" s="55" t="s">
        <v>760</v>
      </c>
      <c r="F165" s="55">
        <v>41727</v>
      </c>
      <c r="G165" s="55" t="s">
        <v>2264</v>
      </c>
      <c r="H165" s="56">
        <v>44423</v>
      </c>
      <c r="I165">
        <f t="shared" si="2"/>
        <v>2021</v>
      </c>
      <c r="J165" s="56">
        <v>44524</v>
      </c>
      <c r="K165" s="57">
        <v>802054</v>
      </c>
      <c r="L165" s="55">
        <v>2905100202</v>
      </c>
      <c r="M165" s="55" t="str">
        <f>VLOOKUP(L165,[4]Equival.!$D:$K,8,0)</f>
        <v>Evento</v>
      </c>
      <c r="N165" s="55" t="s">
        <v>4517</v>
      </c>
      <c r="P165" s="55" t="s">
        <v>4332</v>
      </c>
      <c r="Q165" s="55" t="s">
        <v>3102</v>
      </c>
      <c r="R165" s="56">
        <v>44524</v>
      </c>
      <c r="S165" s="55" t="s">
        <v>4400</v>
      </c>
      <c r="T165" s="55" t="s">
        <v>4401</v>
      </c>
      <c r="U165" s="55" t="s">
        <v>4335</v>
      </c>
    </row>
    <row r="166" spans="1:21" ht="15" x14ac:dyDescent="0.25">
      <c r="A166" s="55" t="s">
        <v>4316</v>
      </c>
      <c r="B166" s="55" t="s">
        <v>4317</v>
      </c>
      <c r="C166" s="55" t="s">
        <v>3102</v>
      </c>
      <c r="D166" s="55" t="s">
        <v>4319</v>
      </c>
      <c r="E166" s="55" t="s">
        <v>760</v>
      </c>
      <c r="F166" s="55">
        <v>41727</v>
      </c>
      <c r="G166" s="55" t="s">
        <v>2264</v>
      </c>
      <c r="H166" s="56">
        <v>44423</v>
      </c>
      <c r="I166">
        <f t="shared" si="2"/>
        <v>2021</v>
      </c>
      <c r="J166" s="56">
        <v>44524</v>
      </c>
      <c r="K166" s="57">
        <v>-795964</v>
      </c>
      <c r="L166" s="55">
        <v>2905100102</v>
      </c>
      <c r="M166" s="55" t="str">
        <f>VLOOKUP(L166,[4]Equival.!$D:$K,8,0)</f>
        <v>Evento</v>
      </c>
      <c r="N166" s="55" t="s">
        <v>4517</v>
      </c>
      <c r="P166" s="55" t="s">
        <v>4325</v>
      </c>
      <c r="Q166" s="55" t="s">
        <v>3102</v>
      </c>
      <c r="R166" s="56">
        <v>44524</v>
      </c>
      <c r="S166" s="55" t="s">
        <v>4400</v>
      </c>
      <c r="T166" s="55" t="s">
        <v>4401</v>
      </c>
      <c r="U166" s="55" t="s">
        <v>4328</v>
      </c>
    </row>
    <row r="167" spans="1:21" ht="15" x14ac:dyDescent="0.25">
      <c r="A167" s="55" t="s">
        <v>4316</v>
      </c>
      <c r="B167" s="55" t="s">
        <v>4317</v>
      </c>
      <c r="C167" s="55" t="s">
        <v>3098</v>
      </c>
      <c r="D167" s="55" t="s">
        <v>4319</v>
      </c>
      <c r="E167" s="55" t="s">
        <v>4523</v>
      </c>
      <c r="F167" s="55" t="s">
        <v>3101</v>
      </c>
      <c r="G167" s="55" t="s">
        <v>2264</v>
      </c>
      <c r="H167" s="56">
        <v>44508</v>
      </c>
      <c r="I167">
        <f t="shared" si="2"/>
        <v>2021</v>
      </c>
      <c r="J167" s="56">
        <v>44524</v>
      </c>
      <c r="K167" s="57">
        <v>-26000</v>
      </c>
      <c r="L167" s="55">
        <v>2905100102</v>
      </c>
      <c r="M167" s="55" t="str">
        <f>VLOOKUP(L167,[4]Equival.!$D:$K,8,0)</f>
        <v>Evento</v>
      </c>
      <c r="N167" s="55" t="s">
        <v>4510</v>
      </c>
      <c r="O167" s="55" t="s">
        <v>4478</v>
      </c>
      <c r="P167" s="55" t="s">
        <v>4475</v>
      </c>
      <c r="Q167" s="55" t="s">
        <v>3098</v>
      </c>
      <c r="R167" s="56">
        <v>44524</v>
      </c>
      <c r="S167" s="55" t="s">
        <v>4400</v>
      </c>
      <c r="T167" s="55" t="s">
        <v>3443</v>
      </c>
      <c r="U167" s="55" t="s">
        <v>4328</v>
      </c>
    </row>
    <row r="168" spans="1:21" ht="15" x14ac:dyDescent="0.25">
      <c r="A168" s="55" t="s">
        <v>4316</v>
      </c>
      <c r="B168" s="55" t="s">
        <v>4317</v>
      </c>
      <c r="C168" s="55" t="s">
        <v>3098</v>
      </c>
      <c r="D168" s="55" t="s">
        <v>4319</v>
      </c>
      <c r="E168" s="55" t="s">
        <v>4523</v>
      </c>
      <c r="F168" s="55" t="s">
        <v>3101</v>
      </c>
      <c r="G168" s="55" t="s">
        <v>2264</v>
      </c>
      <c r="H168" s="56">
        <v>44508</v>
      </c>
      <c r="I168">
        <f t="shared" si="2"/>
        <v>2021</v>
      </c>
      <c r="J168" s="56">
        <v>44524</v>
      </c>
      <c r="K168" s="57">
        <v>26000</v>
      </c>
      <c r="L168" s="55">
        <v>2905100102</v>
      </c>
      <c r="M168" s="55" t="str">
        <f>VLOOKUP(L168,[4]Equival.!$D:$K,8,0)</f>
        <v>Evento</v>
      </c>
      <c r="N168" s="55" t="s">
        <v>4510</v>
      </c>
      <c r="O168" s="55" t="s">
        <v>4478</v>
      </c>
      <c r="P168" s="55" t="s">
        <v>4332</v>
      </c>
      <c r="Q168" s="55" t="s">
        <v>3098</v>
      </c>
      <c r="R168" s="56">
        <v>44524</v>
      </c>
      <c r="S168" s="55" t="s">
        <v>4400</v>
      </c>
      <c r="T168" s="55" t="s">
        <v>3443</v>
      </c>
      <c r="U168" s="55" t="s">
        <v>4335</v>
      </c>
    </row>
    <row r="169" spans="1:21" ht="15" x14ac:dyDescent="0.25">
      <c r="A169" s="55" t="s">
        <v>4316</v>
      </c>
      <c r="B169" s="55" t="s">
        <v>4317</v>
      </c>
      <c r="C169" s="55" t="s">
        <v>3095</v>
      </c>
      <c r="D169" s="55" t="s">
        <v>4319</v>
      </c>
      <c r="E169" s="55" t="s">
        <v>681</v>
      </c>
      <c r="F169" s="55">
        <v>38481</v>
      </c>
      <c r="G169" s="55" t="s">
        <v>2264</v>
      </c>
      <c r="H169" s="56">
        <v>44393</v>
      </c>
      <c r="I169">
        <f t="shared" si="2"/>
        <v>2021</v>
      </c>
      <c r="J169" s="56">
        <v>44524</v>
      </c>
      <c r="K169" s="57">
        <v>-46600</v>
      </c>
      <c r="L169" s="55">
        <v>2905100202</v>
      </c>
      <c r="M169" s="55" t="str">
        <f>VLOOKUP(L169,[4]Equival.!$D:$K,8,0)</f>
        <v>Evento</v>
      </c>
      <c r="N169" s="55" t="s">
        <v>4470</v>
      </c>
      <c r="O169" s="55" t="s">
        <v>4524</v>
      </c>
      <c r="P169" s="55" t="s">
        <v>4332</v>
      </c>
      <c r="Q169" s="55" t="s">
        <v>3297</v>
      </c>
      <c r="R169" s="56">
        <v>44771</v>
      </c>
      <c r="S169" s="55" t="s">
        <v>4400</v>
      </c>
      <c r="T169" s="55" t="s">
        <v>4401</v>
      </c>
      <c r="U169" s="55" t="s">
        <v>4328</v>
      </c>
    </row>
    <row r="170" spans="1:21" ht="15" x14ac:dyDescent="0.25">
      <c r="A170" s="55" t="s">
        <v>4316</v>
      </c>
      <c r="B170" s="55" t="s">
        <v>4317</v>
      </c>
      <c r="C170" s="55" t="s">
        <v>3095</v>
      </c>
      <c r="D170" s="55" t="s">
        <v>4319</v>
      </c>
      <c r="E170" s="55" t="s">
        <v>681</v>
      </c>
      <c r="F170" s="55">
        <v>38481</v>
      </c>
      <c r="G170" s="55" t="s">
        <v>2264</v>
      </c>
      <c r="H170" s="56">
        <v>44393</v>
      </c>
      <c r="I170">
        <f t="shared" si="2"/>
        <v>2021</v>
      </c>
      <c r="J170" s="56">
        <v>44524</v>
      </c>
      <c r="K170" s="57">
        <v>46600</v>
      </c>
      <c r="L170" s="55">
        <v>2905100202</v>
      </c>
      <c r="M170" s="55" t="str">
        <f>VLOOKUP(L170,[4]Equival.!$D:$K,8,0)</f>
        <v>Evento</v>
      </c>
      <c r="N170" s="55" t="s">
        <v>4517</v>
      </c>
      <c r="P170" s="55" t="s">
        <v>4332</v>
      </c>
      <c r="Q170" s="55" t="s">
        <v>3095</v>
      </c>
      <c r="R170" s="56">
        <v>44524</v>
      </c>
      <c r="S170" s="55" t="s">
        <v>4400</v>
      </c>
      <c r="T170" s="55" t="s">
        <v>4401</v>
      </c>
      <c r="U170" s="55" t="s">
        <v>4335</v>
      </c>
    </row>
    <row r="171" spans="1:21" ht="15" x14ac:dyDescent="0.25">
      <c r="A171" s="55" t="s">
        <v>4316</v>
      </c>
      <c r="B171" s="55" t="s">
        <v>4317</v>
      </c>
      <c r="C171" s="55" t="s">
        <v>3091</v>
      </c>
      <c r="D171" s="55" t="s">
        <v>4319</v>
      </c>
      <c r="E171" s="55" t="s">
        <v>575</v>
      </c>
      <c r="F171" s="55">
        <v>32685</v>
      </c>
      <c r="G171" s="55" t="s">
        <v>2264</v>
      </c>
      <c r="H171" s="56">
        <v>44344</v>
      </c>
      <c r="I171">
        <f t="shared" si="2"/>
        <v>2021</v>
      </c>
      <c r="J171" s="56">
        <v>44524</v>
      </c>
      <c r="K171" s="57">
        <v>-16250</v>
      </c>
      <c r="L171" s="55">
        <v>2905100203</v>
      </c>
      <c r="M171" s="55" t="str">
        <f>VLOOKUP(L171,[4]Equival.!$D:$K,8,0)</f>
        <v>Evento</v>
      </c>
      <c r="N171" s="55" t="s">
        <v>4525</v>
      </c>
      <c r="O171" s="55" t="s">
        <v>4526</v>
      </c>
      <c r="P171" s="55" t="s">
        <v>4527</v>
      </c>
      <c r="Q171" s="55" t="s">
        <v>3297</v>
      </c>
      <c r="R171" s="56">
        <v>44771</v>
      </c>
      <c r="S171" s="55" t="s">
        <v>4400</v>
      </c>
      <c r="T171" s="55" t="s">
        <v>4401</v>
      </c>
      <c r="U171" s="55" t="s">
        <v>4328</v>
      </c>
    </row>
    <row r="172" spans="1:21" ht="15" x14ac:dyDescent="0.25">
      <c r="A172" s="55" t="s">
        <v>4316</v>
      </c>
      <c r="B172" s="55" t="s">
        <v>4317</v>
      </c>
      <c r="C172" s="55" t="s">
        <v>3091</v>
      </c>
      <c r="D172" s="55" t="s">
        <v>4319</v>
      </c>
      <c r="E172" s="55" t="s">
        <v>575</v>
      </c>
      <c r="F172" s="55">
        <v>32685</v>
      </c>
      <c r="G172" s="55" t="s">
        <v>2264</v>
      </c>
      <c r="H172" s="56">
        <v>44344</v>
      </c>
      <c r="I172">
        <f t="shared" si="2"/>
        <v>2021</v>
      </c>
      <c r="J172" s="56">
        <v>44524</v>
      </c>
      <c r="K172" s="57">
        <v>26000</v>
      </c>
      <c r="L172" s="55">
        <v>2905100203</v>
      </c>
      <c r="M172" s="55" t="str">
        <f>VLOOKUP(L172,[4]Equival.!$D:$K,8,0)</f>
        <v>Evento</v>
      </c>
      <c r="N172" s="55" t="s">
        <v>4517</v>
      </c>
      <c r="P172" s="55" t="s">
        <v>4528</v>
      </c>
      <c r="Q172" s="55" t="s">
        <v>3091</v>
      </c>
      <c r="R172" s="56">
        <v>44524</v>
      </c>
      <c r="S172" s="55" t="s">
        <v>4400</v>
      </c>
      <c r="T172" s="55" t="s">
        <v>4401</v>
      </c>
      <c r="U172" s="55" t="s">
        <v>4335</v>
      </c>
    </row>
    <row r="173" spans="1:21" ht="15" x14ac:dyDescent="0.25">
      <c r="A173" s="55" t="s">
        <v>4316</v>
      </c>
      <c r="B173" s="55" t="s">
        <v>4317</v>
      </c>
      <c r="C173" s="55" t="s">
        <v>3091</v>
      </c>
      <c r="D173" s="55" t="s">
        <v>4319</v>
      </c>
      <c r="E173" s="55" t="s">
        <v>575</v>
      </c>
      <c r="F173" s="55">
        <v>32685</v>
      </c>
      <c r="G173" s="55" t="s">
        <v>2264</v>
      </c>
      <c r="H173" s="56">
        <v>44344</v>
      </c>
      <c r="I173">
        <f t="shared" si="2"/>
        <v>2021</v>
      </c>
      <c r="J173" s="56">
        <v>44524</v>
      </c>
      <c r="K173" s="57">
        <v>-9750</v>
      </c>
      <c r="L173" s="55">
        <v>2905100202</v>
      </c>
      <c r="M173" s="55" t="str">
        <f>VLOOKUP(L173,[4]Equival.!$D:$K,8,0)</f>
        <v>Evento</v>
      </c>
      <c r="N173" s="55" t="s">
        <v>4517</v>
      </c>
      <c r="P173" s="55" t="s">
        <v>4527</v>
      </c>
      <c r="Q173" s="55" t="s">
        <v>3091</v>
      </c>
      <c r="R173" s="56">
        <v>44524</v>
      </c>
      <c r="S173" s="55" t="s">
        <v>4400</v>
      </c>
      <c r="T173" s="55" t="s">
        <v>4401</v>
      </c>
      <c r="U173" s="55" t="s">
        <v>4328</v>
      </c>
    </row>
    <row r="174" spans="1:21" ht="15" x14ac:dyDescent="0.25">
      <c r="A174" s="55" t="s">
        <v>4316</v>
      </c>
      <c r="B174" s="55" t="s">
        <v>4317</v>
      </c>
      <c r="C174" s="55" t="s">
        <v>3087</v>
      </c>
      <c r="D174" s="55" t="s">
        <v>4319</v>
      </c>
      <c r="E174" s="55" t="s">
        <v>681</v>
      </c>
      <c r="F174" s="55">
        <v>38481</v>
      </c>
      <c r="G174" s="55" t="s">
        <v>2264</v>
      </c>
      <c r="H174" s="56">
        <v>44393</v>
      </c>
      <c r="I174">
        <f t="shared" si="2"/>
        <v>2021</v>
      </c>
      <c r="J174" s="56">
        <v>44524</v>
      </c>
      <c r="K174" s="57">
        <v>-56350</v>
      </c>
      <c r="L174" s="55">
        <v>2905100202</v>
      </c>
      <c r="M174" s="55" t="str">
        <f>VLOOKUP(L174,[4]Equival.!$D:$K,8,0)</f>
        <v>Evento</v>
      </c>
      <c r="N174" s="55" t="s">
        <v>4470</v>
      </c>
      <c r="O174" s="55" t="s">
        <v>4529</v>
      </c>
      <c r="P174" s="55" t="s">
        <v>4332</v>
      </c>
      <c r="Q174" s="55" t="s">
        <v>3095</v>
      </c>
      <c r="R174" s="56">
        <v>44524</v>
      </c>
      <c r="S174" s="55" t="s">
        <v>4400</v>
      </c>
      <c r="T174" s="55" t="s">
        <v>4401</v>
      </c>
      <c r="U174" s="55" t="s">
        <v>4328</v>
      </c>
    </row>
    <row r="175" spans="1:21" ht="15" x14ac:dyDescent="0.25">
      <c r="A175" s="55" t="s">
        <v>4316</v>
      </c>
      <c r="B175" s="55" t="s">
        <v>4317</v>
      </c>
      <c r="C175" s="55" t="s">
        <v>3087</v>
      </c>
      <c r="D175" s="55" t="s">
        <v>4319</v>
      </c>
      <c r="E175" s="55" t="s">
        <v>681</v>
      </c>
      <c r="F175" s="55">
        <v>38481</v>
      </c>
      <c r="G175" s="55" t="s">
        <v>2264</v>
      </c>
      <c r="H175" s="56">
        <v>44393</v>
      </c>
      <c r="I175">
        <f t="shared" si="2"/>
        <v>2021</v>
      </c>
      <c r="J175" s="56">
        <v>44524</v>
      </c>
      <c r="K175" s="57">
        <v>56350</v>
      </c>
      <c r="L175" s="55">
        <v>2905100202</v>
      </c>
      <c r="M175" s="55" t="str">
        <f>VLOOKUP(L175,[4]Equival.!$D:$K,8,0)</f>
        <v>Evento</v>
      </c>
      <c r="N175" s="55" t="s">
        <v>4517</v>
      </c>
      <c r="P175" s="55" t="s">
        <v>4332</v>
      </c>
      <c r="Q175" s="55" t="s">
        <v>3087</v>
      </c>
      <c r="R175" s="56">
        <v>44524</v>
      </c>
      <c r="S175" s="55" t="s">
        <v>4400</v>
      </c>
      <c r="T175" s="55" t="s">
        <v>4401</v>
      </c>
      <c r="U175" s="55" t="s">
        <v>4335</v>
      </c>
    </row>
    <row r="176" spans="1:21" ht="15" x14ac:dyDescent="0.25">
      <c r="A176" s="55" t="s">
        <v>4316</v>
      </c>
      <c r="B176" s="55" t="s">
        <v>4317</v>
      </c>
      <c r="C176" s="55" t="s">
        <v>3083</v>
      </c>
      <c r="D176" s="55" t="s">
        <v>4319</v>
      </c>
      <c r="E176" s="55" t="s">
        <v>656</v>
      </c>
      <c r="F176" s="55">
        <v>37327</v>
      </c>
      <c r="G176" s="55" t="s">
        <v>2264</v>
      </c>
      <c r="H176" s="56">
        <v>44383</v>
      </c>
      <c r="I176">
        <f t="shared" si="2"/>
        <v>2021</v>
      </c>
      <c r="J176" s="56">
        <v>44524</v>
      </c>
      <c r="K176" s="57">
        <v>218948</v>
      </c>
      <c r="L176" s="55">
        <v>2905100202</v>
      </c>
      <c r="M176" s="55" t="str">
        <f>VLOOKUP(L176,[4]Equival.!$D:$K,8,0)</f>
        <v>Evento</v>
      </c>
      <c r="N176" s="55" t="s">
        <v>4517</v>
      </c>
      <c r="P176" s="55" t="s">
        <v>4332</v>
      </c>
      <c r="Q176" s="55" t="s">
        <v>3083</v>
      </c>
      <c r="R176" s="56">
        <v>44524</v>
      </c>
      <c r="S176" s="55" t="s">
        <v>4400</v>
      </c>
      <c r="T176" s="55" t="s">
        <v>4401</v>
      </c>
      <c r="U176" s="55" t="s">
        <v>4335</v>
      </c>
    </row>
    <row r="177" spans="1:21" ht="15" x14ac:dyDescent="0.25">
      <c r="A177" s="55" t="s">
        <v>4316</v>
      </c>
      <c r="B177" s="55" t="s">
        <v>4317</v>
      </c>
      <c r="C177" s="55" t="s">
        <v>3083</v>
      </c>
      <c r="D177" s="55" t="s">
        <v>4319</v>
      </c>
      <c r="E177" s="55" t="s">
        <v>656</v>
      </c>
      <c r="F177" s="55">
        <v>37327</v>
      </c>
      <c r="G177" s="55" t="s">
        <v>2264</v>
      </c>
      <c r="H177" s="56">
        <v>44383</v>
      </c>
      <c r="I177">
        <f t="shared" si="2"/>
        <v>2021</v>
      </c>
      <c r="J177" s="56">
        <v>44524</v>
      </c>
      <c r="K177" s="57">
        <v>-218948</v>
      </c>
      <c r="L177" s="55">
        <v>2905100202</v>
      </c>
      <c r="M177" s="55" t="str">
        <f>VLOOKUP(L177,[4]Equival.!$D:$K,8,0)</f>
        <v>Evento</v>
      </c>
      <c r="N177" s="55" t="s">
        <v>4470</v>
      </c>
      <c r="O177" s="55" t="s">
        <v>4530</v>
      </c>
      <c r="P177" s="55" t="s">
        <v>4332</v>
      </c>
      <c r="Q177" s="55" t="s">
        <v>3125</v>
      </c>
      <c r="R177" s="56">
        <v>44524</v>
      </c>
      <c r="S177" s="55" t="s">
        <v>4400</v>
      </c>
      <c r="T177" s="55" t="s">
        <v>4401</v>
      </c>
      <c r="U177" s="55" t="s">
        <v>4328</v>
      </c>
    </row>
    <row r="178" spans="1:21" ht="15" x14ac:dyDescent="0.25">
      <c r="A178" s="55" t="s">
        <v>4316</v>
      </c>
      <c r="B178" s="55" t="s">
        <v>4317</v>
      </c>
      <c r="C178" s="55" t="s">
        <v>3079</v>
      </c>
      <c r="D178" s="55" t="s">
        <v>4319</v>
      </c>
      <c r="E178" s="55" t="s">
        <v>547</v>
      </c>
      <c r="F178" s="55">
        <v>30522</v>
      </c>
      <c r="G178" s="55" t="s">
        <v>2264</v>
      </c>
      <c r="H178" s="56">
        <v>44327</v>
      </c>
      <c r="I178">
        <f t="shared" si="2"/>
        <v>2021</v>
      </c>
      <c r="J178" s="56">
        <v>44524</v>
      </c>
      <c r="K178" s="57">
        <v>-3250</v>
      </c>
      <c r="L178" s="55">
        <v>2905100202</v>
      </c>
      <c r="M178" s="55" t="str">
        <f>VLOOKUP(L178,[4]Equival.!$D:$K,8,0)</f>
        <v>Evento</v>
      </c>
      <c r="N178" s="55" t="s">
        <v>4531</v>
      </c>
      <c r="O178" s="55" t="s">
        <v>4532</v>
      </c>
      <c r="P178" s="55" t="s">
        <v>4332</v>
      </c>
      <c r="Q178" s="55" t="s">
        <v>3297</v>
      </c>
      <c r="R178" s="56">
        <v>44771</v>
      </c>
      <c r="S178" s="55" t="s">
        <v>4400</v>
      </c>
      <c r="T178" s="55" t="s">
        <v>4401</v>
      </c>
      <c r="U178" s="55" t="s">
        <v>4328</v>
      </c>
    </row>
    <row r="179" spans="1:21" ht="15" x14ac:dyDescent="0.25">
      <c r="A179" s="55" t="s">
        <v>4316</v>
      </c>
      <c r="B179" s="55" t="s">
        <v>4317</v>
      </c>
      <c r="C179" s="55" t="s">
        <v>3079</v>
      </c>
      <c r="D179" s="55" t="s">
        <v>4319</v>
      </c>
      <c r="E179" s="55" t="s">
        <v>547</v>
      </c>
      <c r="F179" s="55">
        <v>30522</v>
      </c>
      <c r="G179" s="55" t="s">
        <v>2264</v>
      </c>
      <c r="H179" s="56">
        <v>44327</v>
      </c>
      <c r="I179">
        <f t="shared" si="2"/>
        <v>2021</v>
      </c>
      <c r="J179" s="56">
        <v>44524</v>
      </c>
      <c r="K179" s="57">
        <v>3250</v>
      </c>
      <c r="L179" s="55">
        <v>2905100202</v>
      </c>
      <c r="M179" s="55" t="str">
        <f>VLOOKUP(L179,[4]Equival.!$D:$K,8,0)</f>
        <v>Evento</v>
      </c>
      <c r="N179" s="55" t="s">
        <v>4517</v>
      </c>
      <c r="P179" s="55" t="s">
        <v>4332</v>
      </c>
      <c r="Q179" s="55" t="s">
        <v>3079</v>
      </c>
      <c r="R179" s="56">
        <v>44524</v>
      </c>
      <c r="S179" s="55" t="s">
        <v>4400</v>
      </c>
      <c r="T179" s="55" t="s">
        <v>4401</v>
      </c>
      <c r="U179" s="55" t="s">
        <v>4335</v>
      </c>
    </row>
    <row r="180" spans="1:21" ht="15" x14ac:dyDescent="0.25">
      <c r="A180" s="55" t="s">
        <v>4316</v>
      </c>
      <c r="B180" s="55" t="s">
        <v>4317</v>
      </c>
      <c r="C180" s="55" t="s">
        <v>3075</v>
      </c>
      <c r="D180" s="55" t="s">
        <v>4319</v>
      </c>
      <c r="E180" s="55" t="s">
        <v>625</v>
      </c>
      <c r="F180" s="55">
        <v>35550</v>
      </c>
      <c r="G180" s="55" t="s">
        <v>2264</v>
      </c>
      <c r="H180" s="56">
        <v>44369</v>
      </c>
      <c r="I180">
        <f t="shared" si="2"/>
        <v>2021</v>
      </c>
      <c r="J180" s="56">
        <v>44524</v>
      </c>
      <c r="K180" s="57">
        <v>-6500</v>
      </c>
      <c r="L180" s="55">
        <v>2905100203</v>
      </c>
      <c r="M180" s="55" t="str">
        <f>VLOOKUP(L180,[4]Equival.!$D:$K,8,0)</f>
        <v>Evento</v>
      </c>
      <c r="N180" s="55" t="s">
        <v>4533</v>
      </c>
      <c r="O180" s="55" t="s">
        <v>4534</v>
      </c>
      <c r="P180" s="55" t="s">
        <v>4527</v>
      </c>
      <c r="Q180" s="55" t="s">
        <v>3297</v>
      </c>
      <c r="R180" s="56">
        <v>44771</v>
      </c>
      <c r="S180" s="55" t="s">
        <v>4400</v>
      </c>
      <c r="T180" s="55" t="s">
        <v>4401</v>
      </c>
      <c r="U180" s="55" t="s">
        <v>4328</v>
      </c>
    </row>
    <row r="181" spans="1:21" ht="15" x14ac:dyDescent="0.25">
      <c r="A181" s="55" t="s">
        <v>4316</v>
      </c>
      <c r="B181" s="55" t="s">
        <v>4317</v>
      </c>
      <c r="C181" s="55" t="s">
        <v>3075</v>
      </c>
      <c r="D181" s="55" t="s">
        <v>4319</v>
      </c>
      <c r="E181" s="55" t="s">
        <v>625</v>
      </c>
      <c r="F181" s="55">
        <v>35550</v>
      </c>
      <c r="G181" s="55" t="s">
        <v>2264</v>
      </c>
      <c r="H181" s="56">
        <v>44369</v>
      </c>
      <c r="I181">
        <f t="shared" si="2"/>
        <v>2021</v>
      </c>
      <c r="J181" s="56">
        <v>44524</v>
      </c>
      <c r="K181" s="57">
        <v>19500</v>
      </c>
      <c r="L181" s="55">
        <v>2905100203</v>
      </c>
      <c r="M181" s="55" t="str">
        <f>VLOOKUP(L181,[4]Equival.!$D:$K,8,0)</f>
        <v>Evento</v>
      </c>
      <c r="N181" s="55" t="s">
        <v>4517</v>
      </c>
      <c r="P181" s="55" t="s">
        <v>4535</v>
      </c>
      <c r="Q181" s="55" t="s">
        <v>3075</v>
      </c>
      <c r="R181" s="56">
        <v>44524</v>
      </c>
      <c r="S181" s="55" t="s">
        <v>4400</v>
      </c>
      <c r="T181" s="55" t="s">
        <v>4401</v>
      </c>
      <c r="U181" s="55" t="s">
        <v>4335</v>
      </c>
    </row>
    <row r="182" spans="1:21" ht="15" x14ac:dyDescent="0.25">
      <c r="A182" s="55" t="s">
        <v>4316</v>
      </c>
      <c r="B182" s="55" t="s">
        <v>4317</v>
      </c>
      <c r="C182" s="55" t="s">
        <v>3075</v>
      </c>
      <c r="D182" s="55" t="s">
        <v>4319</v>
      </c>
      <c r="E182" s="55" t="s">
        <v>625</v>
      </c>
      <c r="F182" s="55">
        <v>35550</v>
      </c>
      <c r="G182" s="55" t="s">
        <v>2264</v>
      </c>
      <c r="H182" s="56">
        <v>44369</v>
      </c>
      <c r="I182">
        <f t="shared" si="2"/>
        <v>2021</v>
      </c>
      <c r="J182" s="56">
        <v>44524</v>
      </c>
      <c r="K182" s="57">
        <v>-13000</v>
      </c>
      <c r="L182" s="55">
        <v>2905100202</v>
      </c>
      <c r="M182" s="55" t="str">
        <f>VLOOKUP(L182,[4]Equival.!$D:$K,8,0)</f>
        <v>Evento</v>
      </c>
      <c r="N182" s="55" t="s">
        <v>4517</v>
      </c>
      <c r="P182" s="55" t="s">
        <v>4527</v>
      </c>
      <c r="Q182" s="55" t="s">
        <v>3075</v>
      </c>
      <c r="R182" s="56">
        <v>44524</v>
      </c>
      <c r="S182" s="55" t="s">
        <v>4400</v>
      </c>
      <c r="T182" s="55" t="s">
        <v>4401</v>
      </c>
      <c r="U182" s="55" t="s">
        <v>4328</v>
      </c>
    </row>
    <row r="183" spans="1:21" ht="15" x14ac:dyDescent="0.25">
      <c r="A183" s="55" t="s">
        <v>4316</v>
      </c>
      <c r="B183" s="55" t="s">
        <v>4317</v>
      </c>
      <c r="C183" s="55" t="s">
        <v>3069</v>
      </c>
      <c r="D183" s="55" t="s">
        <v>4319</v>
      </c>
      <c r="E183" s="55" t="s">
        <v>553</v>
      </c>
      <c r="F183" s="55">
        <v>31111</v>
      </c>
      <c r="G183" s="55" t="s">
        <v>2264</v>
      </c>
      <c r="H183" s="56">
        <v>44332</v>
      </c>
      <c r="I183">
        <f t="shared" si="2"/>
        <v>2021</v>
      </c>
      <c r="J183" s="56">
        <v>44524</v>
      </c>
      <c r="K183" s="57">
        <v>-86563</v>
      </c>
      <c r="L183" s="55">
        <v>2905100202</v>
      </c>
      <c r="M183" s="55" t="str">
        <f>VLOOKUP(L183,[4]Equival.!$D:$K,8,0)</f>
        <v>Evento</v>
      </c>
      <c r="N183" s="55" t="s">
        <v>4536</v>
      </c>
      <c r="O183" s="55" t="s">
        <v>4530</v>
      </c>
      <c r="P183" s="55" t="s">
        <v>4332</v>
      </c>
      <c r="Q183" s="55" t="s">
        <v>3125</v>
      </c>
      <c r="R183" s="56">
        <v>44524</v>
      </c>
      <c r="S183" s="55" t="s">
        <v>4400</v>
      </c>
      <c r="T183" s="55" t="s">
        <v>4401</v>
      </c>
      <c r="U183" s="55" t="s">
        <v>4328</v>
      </c>
    </row>
    <row r="184" spans="1:21" ht="15" x14ac:dyDescent="0.25">
      <c r="A184" s="55" t="s">
        <v>4316</v>
      </c>
      <c r="B184" s="55" t="s">
        <v>4317</v>
      </c>
      <c r="C184" s="55" t="s">
        <v>3069</v>
      </c>
      <c r="D184" s="55" t="s">
        <v>4319</v>
      </c>
      <c r="E184" s="55" t="s">
        <v>553</v>
      </c>
      <c r="F184" s="55">
        <v>31111</v>
      </c>
      <c r="G184" s="55" t="s">
        <v>2264</v>
      </c>
      <c r="H184" s="56">
        <v>44332</v>
      </c>
      <c r="I184">
        <f t="shared" si="2"/>
        <v>2021</v>
      </c>
      <c r="J184" s="56">
        <v>44524</v>
      </c>
      <c r="K184" s="57">
        <v>86563</v>
      </c>
      <c r="L184" s="55">
        <v>2905100202</v>
      </c>
      <c r="M184" s="55" t="str">
        <f>VLOOKUP(L184,[4]Equival.!$D:$K,8,0)</f>
        <v>Evento</v>
      </c>
      <c r="N184" s="55" t="s">
        <v>4517</v>
      </c>
      <c r="P184" s="55" t="s">
        <v>4332</v>
      </c>
      <c r="Q184" s="55" t="s">
        <v>3069</v>
      </c>
      <c r="R184" s="56">
        <v>44524</v>
      </c>
      <c r="S184" s="55" t="s">
        <v>4400</v>
      </c>
      <c r="T184" s="55" t="s">
        <v>4401</v>
      </c>
      <c r="U184" s="55" t="s">
        <v>4335</v>
      </c>
    </row>
    <row r="185" spans="1:21" ht="15" x14ac:dyDescent="0.25">
      <c r="A185" s="55" t="s">
        <v>4316</v>
      </c>
      <c r="B185" s="55" t="s">
        <v>4317</v>
      </c>
      <c r="C185" s="55" t="s">
        <v>3065</v>
      </c>
      <c r="D185" s="55" t="s">
        <v>4319</v>
      </c>
      <c r="E185" s="55" t="s">
        <v>4537</v>
      </c>
      <c r="F185" s="55" t="s">
        <v>3068</v>
      </c>
      <c r="G185" s="55" t="s">
        <v>2264</v>
      </c>
      <c r="H185" s="56">
        <v>44355</v>
      </c>
      <c r="I185">
        <f t="shared" si="2"/>
        <v>2021</v>
      </c>
      <c r="J185" s="56">
        <v>44524</v>
      </c>
      <c r="K185" s="57">
        <v>1293321</v>
      </c>
      <c r="L185" s="55">
        <v>2905100203</v>
      </c>
      <c r="M185" s="55" t="str">
        <f>VLOOKUP(L185,[4]Equival.!$D:$K,8,0)</f>
        <v>Evento</v>
      </c>
      <c r="N185" s="55" t="s">
        <v>4538</v>
      </c>
      <c r="O185" s="55" t="s">
        <v>4478</v>
      </c>
      <c r="P185" s="55" t="s">
        <v>4539</v>
      </c>
      <c r="Q185" s="55" t="s">
        <v>3065</v>
      </c>
      <c r="R185" s="56">
        <v>44524</v>
      </c>
      <c r="S185" s="55" t="s">
        <v>4400</v>
      </c>
      <c r="T185" s="55" t="s">
        <v>3443</v>
      </c>
      <c r="U185" s="55" t="s">
        <v>4335</v>
      </c>
    </row>
    <row r="186" spans="1:21" ht="15" x14ac:dyDescent="0.25">
      <c r="A186" s="55" t="s">
        <v>4316</v>
      </c>
      <c r="B186" s="55" t="s">
        <v>4317</v>
      </c>
      <c r="C186" s="55" t="s">
        <v>3065</v>
      </c>
      <c r="D186" s="55" t="s">
        <v>4319</v>
      </c>
      <c r="E186" s="55" t="s">
        <v>4537</v>
      </c>
      <c r="F186" s="55" t="s">
        <v>3068</v>
      </c>
      <c r="G186" s="55" t="s">
        <v>2264</v>
      </c>
      <c r="H186" s="56">
        <v>44355</v>
      </c>
      <c r="I186">
        <f t="shared" si="2"/>
        <v>2021</v>
      </c>
      <c r="J186" s="56">
        <v>44524</v>
      </c>
      <c r="K186" s="57">
        <v>-1293321</v>
      </c>
      <c r="L186" s="55">
        <v>2905100202</v>
      </c>
      <c r="M186" s="55" t="str">
        <f>VLOOKUP(L186,[4]Equival.!$D:$K,8,0)</f>
        <v>Evento</v>
      </c>
      <c r="N186" s="55" t="s">
        <v>4538</v>
      </c>
      <c r="O186" s="55" t="s">
        <v>4478</v>
      </c>
      <c r="P186" s="55" t="s">
        <v>4540</v>
      </c>
      <c r="Q186" s="55" t="s">
        <v>3065</v>
      </c>
      <c r="R186" s="56">
        <v>44524</v>
      </c>
      <c r="S186" s="55" t="s">
        <v>4400</v>
      </c>
      <c r="T186" s="55" t="s">
        <v>3443</v>
      </c>
      <c r="U186" s="55" t="s">
        <v>4328</v>
      </c>
    </row>
    <row r="187" spans="1:21" ht="15" x14ac:dyDescent="0.25">
      <c r="A187" s="55" t="s">
        <v>4316</v>
      </c>
      <c r="B187" s="55" t="s">
        <v>4317</v>
      </c>
      <c r="C187" s="55" t="s">
        <v>3061</v>
      </c>
      <c r="D187" s="55" t="s">
        <v>4319</v>
      </c>
      <c r="E187" s="55" t="s">
        <v>788</v>
      </c>
      <c r="F187" s="55">
        <v>42607</v>
      </c>
      <c r="G187" s="55" t="s">
        <v>2264</v>
      </c>
      <c r="H187" s="56">
        <v>44432</v>
      </c>
      <c r="I187">
        <f t="shared" si="2"/>
        <v>2021</v>
      </c>
      <c r="J187" s="56">
        <v>44524</v>
      </c>
      <c r="K187" s="57">
        <v>-49954</v>
      </c>
      <c r="L187" s="55">
        <v>2905100202</v>
      </c>
      <c r="M187" s="55" t="str">
        <f>VLOOKUP(L187,[4]Equival.!$D:$K,8,0)</f>
        <v>Evento</v>
      </c>
      <c r="N187" s="55" t="s">
        <v>4397</v>
      </c>
      <c r="O187" s="55" t="s">
        <v>4530</v>
      </c>
      <c r="P187" s="55" t="s">
        <v>4332</v>
      </c>
      <c r="Q187" s="55" t="s">
        <v>3125</v>
      </c>
      <c r="R187" s="56">
        <v>44524</v>
      </c>
      <c r="S187" s="55" t="s">
        <v>4400</v>
      </c>
      <c r="T187" s="55" t="s">
        <v>4401</v>
      </c>
      <c r="U187" s="55" t="s">
        <v>4328</v>
      </c>
    </row>
    <row r="188" spans="1:21" ht="15" x14ac:dyDescent="0.25">
      <c r="A188" s="55" t="s">
        <v>4316</v>
      </c>
      <c r="B188" s="55" t="s">
        <v>4317</v>
      </c>
      <c r="C188" s="55" t="s">
        <v>3061</v>
      </c>
      <c r="D188" s="55" t="s">
        <v>4319</v>
      </c>
      <c r="E188" s="55" t="s">
        <v>788</v>
      </c>
      <c r="F188" s="55">
        <v>42607</v>
      </c>
      <c r="G188" s="55" t="s">
        <v>2264</v>
      </c>
      <c r="H188" s="56">
        <v>44432</v>
      </c>
      <c r="I188">
        <f t="shared" si="2"/>
        <v>2021</v>
      </c>
      <c r="J188" s="56">
        <v>44524</v>
      </c>
      <c r="K188" s="57">
        <v>107513</v>
      </c>
      <c r="L188" s="55">
        <v>2905100203</v>
      </c>
      <c r="M188" s="55" t="str">
        <f>VLOOKUP(L188,[4]Equival.!$D:$K,8,0)</f>
        <v>Evento</v>
      </c>
      <c r="N188" s="55" t="s">
        <v>4517</v>
      </c>
      <c r="P188" s="55" t="s">
        <v>4347</v>
      </c>
      <c r="Q188" s="55" t="s">
        <v>3061</v>
      </c>
      <c r="R188" s="56">
        <v>44524</v>
      </c>
      <c r="S188" s="55" t="s">
        <v>4400</v>
      </c>
      <c r="T188" s="55" t="s">
        <v>4401</v>
      </c>
      <c r="U188" s="55" t="s">
        <v>4335</v>
      </c>
    </row>
    <row r="189" spans="1:21" ht="15" x14ac:dyDescent="0.25">
      <c r="A189" s="55" t="s">
        <v>4316</v>
      </c>
      <c r="B189" s="55" t="s">
        <v>4317</v>
      </c>
      <c r="C189" s="55" t="s">
        <v>3061</v>
      </c>
      <c r="D189" s="55" t="s">
        <v>4319</v>
      </c>
      <c r="E189" s="55" t="s">
        <v>788</v>
      </c>
      <c r="F189" s="55">
        <v>42607</v>
      </c>
      <c r="G189" s="55" t="s">
        <v>2264</v>
      </c>
      <c r="H189" s="56">
        <v>44432</v>
      </c>
      <c r="I189">
        <f t="shared" si="2"/>
        <v>2021</v>
      </c>
      <c r="J189" s="56">
        <v>44524</v>
      </c>
      <c r="K189" s="57">
        <v>-57559</v>
      </c>
      <c r="L189" s="55">
        <v>2905100202</v>
      </c>
      <c r="M189" s="55" t="str">
        <f>VLOOKUP(L189,[4]Equival.!$D:$K,8,0)</f>
        <v>Evento</v>
      </c>
      <c r="N189" s="55" t="s">
        <v>4517</v>
      </c>
      <c r="P189" s="55" t="s">
        <v>4332</v>
      </c>
      <c r="Q189" s="55" t="s">
        <v>3061</v>
      </c>
      <c r="R189" s="56">
        <v>44524</v>
      </c>
      <c r="S189" s="55" t="s">
        <v>4400</v>
      </c>
      <c r="T189" s="55" t="s">
        <v>4401</v>
      </c>
      <c r="U189" s="55" t="s">
        <v>4328</v>
      </c>
    </row>
    <row r="190" spans="1:21" ht="15" x14ac:dyDescent="0.25">
      <c r="A190" s="55" t="s">
        <v>4316</v>
      </c>
      <c r="B190" s="55" t="s">
        <v>4317</v>
      </c>
      <c r="C190" s="55" t="s">
        <v>3057</v>
      </c>
      <c r="D190" s="55" t="s">
        <v>4319</v>
      </c>
      <c r="E190" s="55" t="s">
        <v>556</v>
      </c>
      <c r="F190" s="55">
        <v>31428</v>
      </c>
      <c r="G190" s="55" t="s">
        <v>2264</v>
      </c>
      <c r="H190" s="56">
        <v>44335</v>
      </c>
      <c r="I190">
        <f t="shared" si="2"/>
        <v>2021</v>
      </c>
      <c r="J190" s="56">
        <v>44530</v>
      </c>
      <c r="K190" s="57">
        <v>-55079</v>
      </c>
      <c r="L190" s="55">
        <v>2905100103</v>
      </c>
      <c r="M190" s="55" t="str">
        <f>VLOOKUP(L190,[4]Equival.!$D:$K,8,0)</f>
        <v>Evento</v>
      </c>
      <c r="N190" s="55" t="s">
        <v>4541</v>
      </c>
      <c r="O190" s="55" t="s">
        <v>4542</v>
      </c>
      <c r="P190" s="55" t="s">
        <v>4403</v>
      </c>
      <c r="Q190" s="55" t="s">
        <v>3297</v>
      </c>
      <c r="R190" s="56">
        <v>44771</v>
      </c>
      <c r="S190" s="55" t="s">
        <v>4333</v>
      </c>
      <c r="T190" s="55" t="s">
        <v>4401</v>
      </c>
      <c r="U190" s="55" t="s">
        <v>4328</v>
      </c>
    </row>
    <row r="191" spans="1:21" ht="15" x14ac:dyDescent="0.25">
      <c r="A191" s="55" t="s">
        <v>4316</v>
      </c>
      <c r="B191" s="55" t="s">
        <v>4317</v>
      </c>
      <c r="C191" s="55" t="s">
        <v>3057</v>
      </c>
      <c r="D191" s="55" t="s">
        <v>4319</v>
      </c>
      <c r="E191" s="55" t="s">
        <v>556</v>
      </c>
      <c r="F191" s="55">
        <v>31428</v>
      </c>
      <c r="G191" s="55" t="s">
        <v>2264</v>
      </c>
      <c r="H191" s="56">
        <v>44335</v>
      </c>
      <c r="I191">
        <f t="shared" si="2"/>
        <v>2021</v>
      </c>
      <c r="J191" s="56">
        <v>44530</v>
      </c>
      <c r="K191" s="57">
        <v>-59600</v>
      </c>
      <c r="L191" s="55">
        <v>2905100202</v>
      </c>
      <c r="M191" s="55" t="str">
        <f>VLOOKUP(L191,[4]Equival.!$D:$K,8,0)</f>
        <v>Evento</v>
      </c>
      <c r="N191" s="55" t="s">
        <v>4543</v>
      </c>
      <c r="P191" s="55" t="s">
        <v>4403</v>
      </c>
      <c r="Q191" s="55" t="s">
        <v>3057</v>
      </c>
      <c r="R191" s="56">
        <v>44530</v>
      </c>
      <c r="S191" s="55" t="s">
        <v>4333</v>
      </c>
      <c r="T191" s="55" t="s">
        <v>4401</v>
      </c>
      <c r="U191" s="55" t="s">
        <v>4328</v>
      </c>
    </row>
    <row r="192" spans="1:21" ht="15" x14ac:dyDescent="0.25">
      <c r="A192" s="55" t="s">
        <v>4316</v>
      </c>
      <c r="B192" s="55" t="s">
        <v>4317</v>
      </c>
      <c r="C192" s="55" t="s">
        <v>3057</v>
      </c>
      <c r="D192" s="55" t="s">
        <v>4319</v>
      </c>
      <c r="E192" s="55" t="s">
        <v>556</v>
      </c>
      <c r="F192" s="55">
        <v>31428</v>
      </c>
      <c r="G192" s="55" t="s">
        <v>2264</v>
      </c>
      <c r="H192" s="56">
        <v>44335</v>
      </c>
      <c r="I192">
        <f t="shared" si="2"/>
        <v>2021</v>
      </c>
      <c r="J192" s="56">
        <v>44530</v>
      </c>
      <c r="K192" s="57">
        <v>114679</v>
      </c>
      <c r="L192" s="55">
        <v>2905100103</v>
      </c>
      <c r="M192" s="55" t="str">
        <f>VLOOKUP(L192,[4]Equival.!$D:$K,8,0)</f>
        <v>Evento</v>
      </c>
      <c r="N192" s="55" t="s">
        <v>4543</v>
      </c>
      <c r="P192" s="55" t="s">
        <v>4501</v>
      </c>
      <c r="Q192" s="55" t="s">
        <v>3057</v>
      </c>
      <c r="R192" s="56">
        <v>44530</v>
      </c>
      <c r="S192" s="55" t="s">
        <v>4333</v>
      </c>
      <c r="T192" s="55" t="s">
        <v>4401</v>
      </c>
      <c r="U192" s="55" t="s">
        <v>4335</v>
      </c>
    </row>
    <row r="193" spans="1:21" ht="15" x14ac:dyDescent="0.25">
      <c r="A193" s="55" t="s">
        <v>4316</v>
      </c>
      <c r="B193" s="55" t="s">
        <v>4317</v>
      </c>
      <c r="C193" s="55" t="s">
        <v>2996</v>
      </c>
      <c r="D193" s="55" t="s">
        <v>4319</v>
      </c>
      <c r="E193" s="55" t="s">
        <v>4544</v>
      </c>
      <c r="F193" s="55" t="s">
        <v>3056</v>
      </c>
      <c r="G193" s="55" t="s">
        <v>2264</v>
      </c>
      <c r="H193" s="56">
        <v>44508</v>
      </c>
      <c r="I193">
        <f t="shared" si="2"/>
        <v>2021</v>
      </c>
      <c r="J193" s="56">
        <v>44524</v>
      </c>
      <c r="K193" s="57">
        <v>230800</v>
      </c>
      <c r="L193" s="55">
        <v>2205100201</v>
      </c>
      <c r="M193" s="55" t="str">
        <f>VLOOKUP(L193,[4]Equival.!$D:$K,8,0)</f>
        <v>Evento</v>
      </c>
      <c r="N193" s="55" t="s">
        <v>4517</v>
      </c>
      <c r="P193" s="55" t="s">
        <v>4332</v>
      </c>
      <c r="Q193" s="55" t="s">
        <v>2996</v>
      </c>
      <c r="R193" s="56">
        <v>44524</v>
      </c>
      <c r="S193" s="55" t="s">
        <v>4362</v>
      </c>
      <c r="T193" s="55" t="s">
        <v>3443</v>
      </c>
      <c r="U193" s="55" t="s">
        <v>4335</v>
      </c>
    </row>
    <row r="194" spans="1:21" ht="15" x14ac:dyDescent="0.25">
      <c r="A194" s="55" t="s">
        <v>4316</v>
      </c>
      <c r="B194" s="55" t="s">
        <v>4317</v>
      </c>
      <c r="C194" s="55" t="s">
        <v>2996</v>
      </c>
      <c r="D194" s="55" t="s">
        <v>4319</v>
      </c>
      <c r="E194" s="55" t="s">
        <v>4544</v>
      </c>
      <c r="F194" s="55" t="s">
        <v>3056</v>
      </c>
      <c r="G194" s="55" t="s">
        <v>2264</v>
      </c>
      <c r="H194" s="56">
        <v>44508</v>
      </c>
      <c r="I194">
        <f t="shared" si="2"/>
        <v>2021</v>
      </c>
      <c r="J194" s="56">
        <v>44524</v>
      </c>
      <c r="K194" s="57">
        <v>3472532</v>
      </c>
      <c r="L194" s="55">
        <v>2905100102</v>
      </c>
      <c r="M194" s="55" t="str">
        <f>VLOOKUP(L194,[4]Equival.!$D:$K,8,0)</f>
        <v>Evento</v>
      </c>
      <c r="N194" s="55" t="s">
        <v>4517</v>
      </c>
      <c r="P194" s="55" t="s">
        <v>4325</v>
      </c>
      <c r="Q194" s="55" t="s">
        <v>2996</v>
      </c>
      <c r="R194" s="56">
        <v>44524</v>
      </c>
      <c r="S194" s="55" t="s">
        <v>4362</v>
      </c>
      <c r="T194" s="55" t="s">
        <v>3443</v>
      </c>
      <c r="U194" s="55" t="s">
        <v>4335</v>
      </c>
    </row>
    <row r="195" spans="1:21" ht="15" x14ac:dyDescent="0.25">
      <c r="A195" s="55" t="s">
        <v>4316</v>
      </c>
      <c r="B195" s="55" t="s">
        <v>4317</v>
      </c>
      <c r="C195" s="55" t="s">
        <v>2996</v>
      </c>
      <c r="D195" s="55" t="s">
        <v>4319</v>
      </c>
      <c r="E195" s="55" t="s">
        <v>4544</v>
      </c>
      <c r="F195" s="55" t="s">
        <v>3056</v>
      </c>
      <c r="G195" s="55" t="s">
        <v>2264</v>
      </c>
      <c r="H195" s="56">
        <v>44508</v>
      </c>
      <c r="I195">
        <f t="shared" ref="I195:I258" si="3">YEAR(H195)</f>
        <v>2021</v>
      </c>
      <c r="J195" s="56">
        <v>44524</v>
      </c>
      <c r="K195" s="57">
        <v>-12182721</v>
      </c>
      <c r="L195" s="55">
        <v>2905100202</v>
      </c>
      <c r="M195" s="55" t="str">
        <f>VLOOKUP(L195,[4]Equival.!$D:$K,8,0)</f>
        <v>Evento</v>
      </c>
      <c r="N195" s="55" t="s">
        <v>4517</v>
      </c>
      <c r="P195" s="55" t="s">
        <v>4325</v>
      </c>
      <c r="Q195" s="55" t="s">
        <v>2996</v>
      </c>
      <c r="R195" s="56">
        <v>44524</v>
      </c>
      <c r="S195" s="55" t="s">
        <v>4362</v>
      </c>
      <c r="T195" s="55" t="s">
        <v>3443</v>
      </c>
      <c r="U195" s="55" t="s">
        <v>4328</v>
      </c>
    </row>
    <row r="196" spans="1:21" ht="15" x14ac:dyDescent="0.25">
      <c r="A196" s="55" t="s">
        <v>4316</v>
      </c>
      <c r="B196" s="55" t="s">
        <v>4317</v>
      </c>
      <c r="C196" s="55" t="s">
        <v>2996</v>
      </c>
      <c r="D196" s="55" t="s">
        <v>4319</v>
      </c>
      <c r="E196" s="55" t="s">
        <v>4544</v>
      </c>
      <c r="F196" s="55" t="s">
        <v>3056</v>
      </c>
      <c r="G196" s="55" t="s">
        <v>2264</v>
      </c>
      <c r="H196" s="56">
        <v>44508</v>
      </c>
      <c r="I196">
        <f t="shared" si="3"/>
        <v>2021</v>
      </c>
      <c r="J196" s="56">
        <v>44524</v>
      </c>
      <c r="K196" s="57">
        <v>12670</v>
      </c>
      <c r="L196" s="55">
        <v>2905100203</v>
      </c>
      <c r="M196" s="55" t="str">
        <f>VLOOKUP(L196,[4]Equival.!$D:$K,8,0)</f>
        <v>Evento</v>
      </c>
      <c r="N196" s="55" t="s">
        <v>4517</v>
      </c>
      <c r="P196" s="55" t="s">
        <v>4399</v>
      </c>
      <c r="Q196" s="55" t="s">
        <v>2996</v>
      </c>
      <c r="R196" s="56">
        <v>44524</v>
      </c>
      <c r="S196" s="55" t="s">
        <v>4362</v>
      </c>
      <c r="T196" s="55" t="s">
        <v>3443</v>
      </c>
      <c r="U196" s="55" t="s">
        <v>4335</v>
      </c>
    </row>
    <row r="197" spans="1:21" ht="15" x14ac:dyDescent="0.25">
      <c r="A197" s="55" t="s">
        <v>4316</v>
      </c>
      <c r="B197" s="55" t="s">
        <v>4317</v>
      </c>
      <c r="C197" s="55" t="s">
        <v>2996</v>
      </c>
      <c r="D197" s="55" t="s">
        <v>4319</v>
      </c>
      <c r="E197" s="55" t="s">
        <v>4544</v>
      </c>
      <c r="F197" s="55" t="s">
        <v>3056</v>
      </c>
      <c r="G197" s="55" t="s">
        <v>2264</v>
      </c>
      <c r="H197" s="56">
        <v>44508</v>
      </c>
      <c r="I197">
        <f t="shared" si="3"/>
        <v>2021</v>
      </c>
      <c r="J197" s="56">
        <v>44524</v>
      </c>
      <c r="K197" s="57">
        <v>8466719</v>
      </c>
      <c r="L197" s="55">
        <v>2905100202</v>
      </c>
      <c r="M197" s="55" t="str">
        <f>VLOOKUP(L197,[4]Equival.!$D:$K,8,0)</f>
        <v>Evento</v>
      </c>
      <c r="N197" s="55" t="s">
        <v>4338</v>
      </c>
      <c r="O197" s="55" t="s">
        <v>4545</v>
      </c>
      <c r="P197" s="55" t="s">
        <v>4399</v>
      </c>
      <c r="Q197" s="55" t="s">
        <v>3108</v>
      </c>
      <c r="R197" s="56">
        <v>44524</v>
      </c>
      <c r="S197" s="55" t="s">
        <v>4362</v>
      </c>
      <c r="T197" s="55" t="s">
        <v>3443</v>
      </c>
      <c r="U197" s="55" t="s">
        <v>4335</v>
      </c>
    </row>
    <row r="198" spans="1:21" ht="15" x14ac:dyDescent="0.25">
      <c r="A198" s="55" t="s">
        <v>4316</v>
      </c>
      <c r="B198" s="55" t="s">
        <v>4317</v>
      </c>
      <c r="C198" s="55" t="s">
        <v>2992</v>
      </c>
      <c r="D198" s="55" t="s">
        <v>4319</v>
      </c>
      <c r="E198" s="55" t="s">
        <v>561</v>
      </c>
      <c r="F198" s="55">
        <v>31631</v>
      </c>
      <c r="G198" s="55" t="s">
        <v>2264</v>
      </c>
      <c r="H198" s="56">
        <v>44336</v>
      </c>
      <c r="I198">
        <f t="shared" si="3"/>
        <v>2021</v>
      </c>
      <c r="J198" s="56">
        <v>44524</v>
      </c>
      <c r="K198" s="57">
        <v>-22284</v>
      </c>
      <c r="L198" s="55">
        <v>2905100102</v>
      </c>
      <c r="M198" s="55" t="str">
        <f>VLOOKUP(L198,[4]Equival.!$D:$K,8,0)</f>
        <v>Evento</v>
      </c>
      <c r="N198" s="55" t="s">
        <v>4541</v>
      </c>
      <c r="O198" s="55" t="s">
        <v>4546</v>
      </c>
      <c r="P198" s="55" t="s">
        <v>4325</v>
      </c>
      <c r="Q198" s="55" t="s">
        <v>3131</v>
      </c>
      <c r="R198" s="56">
        <v>44524</v>
      </c>
      <c r="S198" s="55" t="s">
        <v>4362</v>
      </c>
      <c r="T198" s="55" t="s">
        <v>4401</v>
      </c>
      <c r="U198" s="55" t="s">
        <v>4328</v>
      </c>
    </row>
    <row r="199" spans="1:21" ht="15" x14ac:dyDescent="0.25">
      <c r="A199" s="55" t="s">
        <v>4316</v>
      </c>
      <c r="B199" s="55" t="s">
        <v>4317</v>
      </c>
      <c r="C199" s="55" t="s">
        <v>2992</v>
      </c>
      <c r="D199" s="55" t="s">
        <v>4319</v>
      </c>
      <c r="E199" s="55" t="s">
        <v>561</v>
      </c>
      <c r="F199" s="55">
        <v>31631</v>
      </c>
      <c r="G199" s="55" t="s">
        <v>2264</v>
      </c>
      <c r="H199" s="56">
        <v>44336</v>
      </c>
      <c r="I199">
        <f t="shared" si="3"/>
        <v>2021</v>
      </c>
      <c r="J199" s="56">
        <v>44524</v>
      </c>
      <c r="K199" s="57">
        <v>22284</v>
      </c>
      <c r="L199" s="55">
        <v>2905100102</v>
      </c>
      <c r="M199" s="55" t="str">
        <f>VLOOKUP(L199,[4]Equival.!$D:$K,8,0)</f>
        <v>Evento</v>
      </c>
      <c r="N199" s="55" t="s">
        <v>4517</v>
      </c>
      <c r="P199" s="55" t="s">
        <v>4325</v>
      </c>
      <c r="Q199" s="55" t="s">
        <v>2992</v>
      </c>
      <c r="R199" s="56">
        <v>44524</v>
      </c>
      <c r="S199" s="55" t="s">
        <v>4362</v>
      </c>
      <c r="T199" s="55" t="s">
        <v>4401</v>
      </c>
      <c r="U199" s="55" t="s">
        <v>4335</v>
      </c>
    </row>
    <row r="200" spans="1:21" ht="15" x14ac:dyDescent="0.25">
      <c r="A200" s="55" t="s">
        <v>4316</v>
      </c>
      <c r="B200" s="55" t="s">
        <v>4317</v>
      </c>
      <c r="C200" s="55" t="s">
        <v>3059</v>
      </c>
      <c r="D200" s="55" t="s">
        <v>4319</v>
      </c>
      <c r="E200" s="55" t="s">
        <v>4547</v>
      </c>
      <c r="F200" s="55" t="s">
        <v>3060</v>
      </c>
      <c r="G200" s="55" t="s">
        <v>2254</v>
      </c>
      <c r="H200" s="56">
        <v>44508</v>
      </c>
      <c r="I200">
        <f t="shared" si="3"/>
        <v>2021</v>
      </c>
      <c r="J200" s="56">
        <v>44508</v>
      </c>
      <c r="K200" s="57">
        <v>59600</v>
      </c>
      <c r="L200" s="55">
        <v>2905100202</v>
      </c>
      <c r="M200" s="55" t="str">
        <f>VLOOKUP(L200,[4]Equival.!$D:$K,8,0)</f>
        <v>Evento</v>
      </c>
      <c r="N200" s="55" t="s">
        <v>4500</v>
      </c>
      <c r="O200" s="55" t="s">
        <v>3443</v>
      </c>
      <c r="P200" s="55" t="s">
        <v>4403</v>
      </c>
      <c r="Q200" s="55" t="s">
        <v>3057</v>
      </c>
      <c r="R200" s="56">
        <v>44530</v>
      </c>
      <c r="S200" s="55" t="s">
        <v>4404</v>
      </c>
      <c r="T200" s="55" t="s">
        <v>3443</v>
      </c>
      <c r="U200" s="55" t="s">
        <v>4335</v>
      </c>
    </row>
    <row r="201" spans="1:21" ht="15" x14ac:dyDescent="0.25">
      <c r="A201" s="55" t="s">
        <v>4316</v>
      </c>
      <c r="B201" s="55" t="s">
        <v>4317</v>
      </c>
      <c r="C201" s="55" t="s">
        <v>3141</v>
      </c>
      <c r="D201" s="55" t="s">
        <v>4319</v>
      </c>
      <c r="E201" s="55" t="s">
        <v>4514</v>
      </c>
      <c r="F201" s="55" t="s">
        <v>3142</v>
      </c>
      <c r="G201" s="55" t="s">
        <v>2254</v>
      </c>
      <c r="H201" s="56">
        <v>44508</v>
      </c>
      <c r="I201">
        <f t="shared" si="3"/>
        <v>2021</v>
      </c>
      <c r="J201" s="56">
        <v>44508</v>
      </c>
      <c r="K201" s="57">
        <v>13000</v>
      </c>
      <c r="L201" s="55">
        <v>2905100102</v>
      </c>
      <c r="M201" s="55" t="str">
        <f>VLOOKUP(L201,[4]Equival.!$D:$K,8,0)</f>
        <v>Evento</v>
      </c>
      <c r="N201" s="55" t="s">
        <v>4477</v>
      </c>
      <c r="O201" s="55" t="s">
        <v>3443</v>
      </c>
      <c r="P201" s="55" t="s">
        <v>4481</v>
      </c>
      <c r="Q201" s="55" t="s">
        <v>3139</v>
      </c>
      <c r="R201" s="56">
        <v>44524</v>
      </c>
      <c r="S201" s="55" t="s">
        <v>4404</v>
      </c>
      <c r="T201" s="55" t="s">
        <v>3443</v>
      </c>
      <c r="U201" s="55" t="s">
        <v>4335</v>
      </c>
    </row>
    <row r="202" spans="1:21" ht="15" x14ac:dyDescent="0.25">
      <c r="A202" s="55" t="s">
        <v>4316</v>
      </c>
      <c r="B202" s="55" t="s">
        <v>4317</v>
      </c>
      <c r="C202" s="55" t="s">
        <v>3137</v>
      </c>
      <c r="D202" s="55" t="s">
        <v>4319</v>
      </c>
      <c r="E202" s="55" t="s">
        <v>4516</v>
      </c>
      <c r="F202" s="55" t="s">
        <v>3138</v>
      </c>
      <c r="G202" s="55" t="s">
        <v>2254</v>
      </c>
      <c r="H202" s="56">
        <v>44508</v>
      </c>
      <c r="I202">
        <f t="shared" si="3"/>
        <v>2021</v>
      </c>
      <c r="J202" s="56">
        <v>44508</v>
      </c>
      <c r="K202" s="57">
        <v>91804</v>
      </c>
      <c r="L202" s="55">
        <v>2905100202</v>
      </c>
      <c r="M202" s="55" t="str">
        <f>VLOOKUP(L202,[4]Equival.!$D:$K,8,0)</f>
        <v>Evento</v>
      </c>
      <c r="N202" s="55" t="s">
        <v>4477</v>
      </c>
      <c r="O202" s="55" t="s">
        <v>3443</v>
      </c>
      <c r="P202" s="55" t="s">
        <v>4481</v>
      </c>
      <c r="Q202" s="55" t="s">
        <v>3135</v>
      </c>
      <c r="R202" s="56">
        <v>44524</v>
      </c>
      <c r="S202" s="55" t="s">
        <v>4404</v>
      </c>
      <c r="T202" s="55" t="s">
        <v>3443</v>
      </c>
      <c r="U202" s="55" t="s">
        <v>4335</v>
      </c>
    </row>
    <row r="203" spans="1:21" ht="15" x14ac:dyDescent="0.25">
      <c r="A203" s="55" t="s">
        <v>4316</v>
      </c>
      <c r="B203" s="55" t="s">
        <v>4317</v>
      </c>
      <c r="C203" s="55" t="s">
        <v>3133</v>
      </c>
      <c r="D203" s="55" t="s">
        <v>4319</v>
      </c>
      <c r="E203" s="55" t="s">
        <v>4548</v>
      </c>
      <c r="F203" s="55" t="s">
        <v>3134</v>
      </c>
      <c r="G203" s="55" t="s">
        <v>2254</v>
      </c>
      <c r="H203" s="56">
        <v>44508</v>
      </c>
      <c r="I203">
        <f t="shared" si="3"/>
        <v>2021</v>
      </c>
      <c r="J203" s="56">
        <v>44508</v>
      </c>
      <c r="K203" s="57">
        <v>203032</v>
      </c>
      <c r="L203" s="55">
        <v>2905100202</v>
      </c>
      <c r="M203" s="55" t="str">
        <f>VLOOKUP(L203,[4]Equival.!$D:$K,8,0)</f>
        <v>Evento</v>
      </c>
      <c r="N203" s="55" t="s">
        <v>4505</v>
      </c>
      <c r="O203" s="55" t="s">
        <v>3443</v>
      </c>
      <c r="P203" s="55" t="s">
        <v>4465</v>
      </c>
      <c r="Q203" s="55" t="s">
        <v>3131</v>
      </c>
      <c r="R203" s="56">
        <v>44524</v>
      </c>
      <c r="S203" s="55" t="s">
        <v>4404</v>
      </c>
      <c r="T203" s="55" t="s">
        <v>3443</v>
      </c>
      <c r="U203" s="55" t="s">
        <v>4335</v>
      </c>
    </row>
    <row r="204" spans="1:21" ht="15" x14ac:dyDescent="0.25">
      <c r="A204" s="55" t="s">
        <v>4316</v>
      </c>
      <c r="B204" s="55" t="s">
        <v>4317</v>
      </c>
      <c r="C204" s="55" t="s">
        <v>3129</v>
      </c>
      <c r="D204" s="55" t="s">
        <v>4319</v>
      </c>
      <c r="E204" s="55" t="s">
        <v>4549</v>
      </c>
      <c r="F204" s="55" t="s">
        <v>3130</v>
      </c>
      <c r="G204" s="55" t="s">
        <v>2254</v>
      </c>
      <c r="H204" s="56">
        <v>44508</v>
      </c>
      <c r="I204">
        <f t="shared" si="3"/>
        <v>2021</v>
      </c>
      <c r="J204" s="56">
        <v>44508</v>
      </c>
      <c r="K204" s="57">
        <v>787144</v>
      </c>
      <c r="L204" s="55">
        <v>2905100202</v>
      </c>
      <c r="M204" s="55" t="str">
        <f>VLOOKUP(L204,[4]Equival.!$D:$K,8,0)</f>
        <v>Evento</v>
      </c>
      <c r="N204" s="55" t="s">
        <v>4330</v>
      </c>
      <c r="O204" s="55" t="s">
        <v>3443</v>
      </c>
      <c r="P204" s="55" t="s">
        <v>4347</v>
      </c>
      <c r="Q204" s="55" t="s">
        <v>3125</v>
      </c>
      <c r="R204" s="56">
        <v>44524</v>
      </c>
      <c r="S204" s="55" t="s">
        <v>4404</v>
      </c>
      <c r="T204" s="55" t="s">
        <v>3443</v>
      </c>
      <c r="U204" s="55" t="s">
        <v>4335</v>
      </c>
    </row>
    <row r="205" spans="1:21" ht="15" x14ac:dyDescent="0.25">
      <c r="A205" s="55" t="s">
        <v>4316</v>
      </c>
      <c r="B205" s="55" t="s">
        <v>4317</v>
      </c>
      <c r="C205" s="55" t="s">
        <v>3106</v>
      </c>
      <c r="D205" s="55" t="s">
        <v>4319</v>
      </c>
      <c r="E205" s="55" t="s">
        <v>4550</v>
      </c>
      <c r="F205" s="55" t="s">
        <v>3107</v>
      </c>
      <c r="G205" s="55" t="s">
        <v>2254</v>
      </c>
      <c r="H205" s="56">
        <v>44508</v>
      </c>
      <c r="I205">
        <f t="shared" si="3"/>
        <v>2021</v>
      </c>
      <c r="J205" s="56">
        <v>44508</v>
      </c>
      <c r="K205" s="57">
        <v>795964</v>
      </c>
      <c r="L205" s="55">
        <v>2905100102</v>
      </c>
      <c r="M205" s="55" t="str">
        <f>VLOOKUP(L205,[4]Equival.!$D:$K,8,0)</f>
        <v>Evento</v>
      </c>
      <c r="N205" s="55" t="s">
        <v>4338</v>
      </c>
      <c r="O205" s="55" t="s">
        <v>3443</v>
      </c>
      <c r="P205" s="55" t="s">
        <v>4325</v>
      </c>
      <c r="Q205" s="55" t="s">
        <v>3102</v>
      </c>
      <c r="R205" s="56">
        <v>44524</v>
      </c>
      <c r="S205" s="55" t="s">
        <v>4404</v>
      </c>
      <c r="T205" s="55" t="s">
        <v>3443</v>
      </c>
      <c r="U205" s="55" t="s">
        <v>4335</v>
      </c>
    </row>
    <row r="206" spans="1:21" ht="15" x14ac:dyDescent="0.25">
      <c r="A206" s="55" t="s">
        <v>4316</v>
      </c>
      <c r="B206" s="55" t="s">
        <v>4317</v>
      </c>
      <c r="C206" s="55" t="s">
        <v>3055</v>
      </c>
      <c r="D206" s="55" t="s">
        <v>4319</v>
      </c>
      <c r="E206" s="55" t="s">
        <v>4544</v>
      </c>
      <c r="F206" s="55" t="s">
        <v>3056</v>
      </c>
      <c r="G206" s="55" t="s">
        <v>2254</v>
      </c>
      <c r="H206" s="56">
        <v>44508</v>
      </c>
      <c r="I206">
        <f t="shared" si="3"/>
        <v>2021</v>
      </c>
      <c r="J206" s="56">
        <v>44508</v>
      </c>
      <c r="K206" s="57">
        <v>18720847</v>
      </c>
      <c r="L206" s="55">
        <v>2905100202</v>
      </c>
      <c r="M206" s="55" t="str">
        <f>VLOOKUP(L206,[4]Equival.!$D:$K,8,0)</f>
        <v>Evento</v>
      </c>
      <c r="N206" s="55" t="s">
        <v>4338</v>
      </c>
      <c r="O206" s="55" t="s">
        <v>3443</v>
      </c>
      <c r="P206" s="55" t="s">
        <v>4325</v>
      </c>
      <c r="Q206" s="55" t="s">
        <v>2996</v>
      </c>
      <c r="R206" s="56">
        <v>44524</v>
      </c>
      <c r="S206" s="55" t="s">
        <v>4404</v>
      </c>
      <c r="T206" s="55" t="s">
        <v>3443</v>
      </c>
      <c r="U206" s="55" t="s">
        <v>4335</v>
      </c>
    </row>
    <row r="207" spans="1:21" ht="15" x14ac:dyDescent="0.25">
      <c r="A207" s="55" t="s">
        <v>4316</v>
      </c>
      <c r="B207" s="55" t="s">
        <v>4317</v>
      </c>
      <c r="C207" s="55" t="s">
        <v>3100</v>
      </c>
      <c r="D207" s="55" t="s">
        <v>4319</v>
      </c>
      <c r="E207" s="55" t="s">
        <v>4523</v>
      </c>
      <c r="F207" s="55" t="s">
        <v>3101</v>
      </c>
      <c r="G207" s="55" t="s">
        <v>2254</v>
      </c>
      <c r="H207" s="56">
        <v>44508</v>
      </c>
      <c r="I207">
        <f t="shared" si="3"/>
        <v>2021</v>
      </c>
      <c r="J207" s="56">
        <v>44508</v>
      </c>
      <c r="K207" s="57">
        <v>26000</v>
      </c>
      <c r="L207" s="55">
        <v>2905100102</v>
      </c>
      <c r="M207" s="55" t="str">
        <f>VLOOKUP(L207,[4]Equival.!$D:$K,8,0)</f>
        <v>Evento</v>
      </c>
      <c r="N207" s="55" t="s">
        <v>4510</v>
      </c>
      <c r="O207" s="55" t="s">
        <v>3443</v>
      </c>
      <c r="P207" s="55" t="s">
        <v>4475</v>
      </c>
      <c r="Q207" s="55" t="s">
        <v>3098</v>
      </c>
      <c r="R207" s="56">
        <v>44524</v>
      </c>
      <c r="S207" s="55" t="s">
        <v>4404</v>
      </c>
      <c r="T207" s="55" t="s">
        <v>3443</v>
      </c>
      <c r="U207" s="55" t="s">
        <v>4335</v>
      </c>
    </row>
    <row r="208" spans="1:21" ht="15" x14ac:dyDescent="0.25">
      <c r="A208" s="55" t="s">
        <v>4316</v>
      </c>
      <c r="B208" s="55" t="s">
        <v>4317</v>
      </c>
      <c r="C208" s="55" t="s">
        <v>3253</v>
      </c>
      <c r="D208" s="55" t="s">
        <v>4319</v>
      </c>
      <c r="E208" s="55" t="s">
        <v>4363</v>
      </c>
      <c r="F208" s="55" t="s">
        <v>3254</v>
      </c>
      <c r="G208" s="55" t="s">
        <v>2254</v>
      </c>
      <c r="H208" s="56">
        <v>44508</v>
      </c>
      <c r="I208">
        <f t="shared" si="3"/>
        <v>2021</v>
      </c>
      <c r="J208" s="56">
        <v>44508</v>
      </c>
      <c r="K208" s="57">
        <v>32966667</v>
      </c>
      <c r="L208" s="55">
        <v>2905100201</v>
      </c>
      <c r="M208" s="55" t="str">
        <f>VLOOKUP(L208,[4]Equival.!$D:$K,8,0)</f>
        <v>Capita</v>
      </c>
      <c r="N208" s="55" t="s">
        <v>4338</v>
      </c>
      <c r="O208" s="55" t="s">
        <v>4413</v>
      </c>
      <c r="P208" s="55" t="s">
        <v>4325</v>
      </c>
      <c r="Q208" s="55" t="s">
        <v>3251</v>
      </c>
      <c r="R208" s="56">
        <v>44700</v>
      </c>
      <c r="S208" s="55" t="s">
        <v>4404</v>
      </c>
      <c r="T208" s="55" t="s">
        <v>4334</v>
      </c>
      <c r="U208" s="55" t="s">
        <v>4335</v>
      </c>
    </row>
    <row r="209" spans="1:21" ht="15" x14ac:dyDescent="0.25">
      <c r="A209" s="55" t="s">
        <v>4316</v>
      </c>
      <c r="B209" s="55" t="s">
        <v>4317</v>
      </c>
      <c r="C209" s="55" t="s">
        <v>3257</v>
      </c>
      <c r="D209" s="55" t="s">
        <v>4319</v>
      </c>
      <c r="E209" s="55" t="s">
        <v>4431</v>
      </c>
      <c r="F209" s="55" t="s">
        <v>3258</v>
      </c>
      <c r="G209" s="55" t="s">
        <v>2254</v>
      </c>
      <c r="H209" s="56">
        <v>44508</v>
      </c>
      <c r="I209">
        <f t="shared" si="3"/>
        <v>2021</v>
      </c>
      <c r="J209" s="56">
        <v>44508</v>
      </c>
      <c r="K209" s="57">
        <v>34856407</v>
      </c>
      <c r="L209" s="55">
        <v>2905100201</v>
      </c>
      <c r="M209" s="55" t="str">
        <f>VLOOKUP(L209,[4]Equival.!$D:$K,8,0)</f>
        <v>Capita</v>
      </c>
      <c r="N209" s="55" t="s">
        <v>4338</v>
      </c>
      <c r="O209" s="55" t="s">
        <v>4414</v>
      </c>
      <c r="P209" s="55" t="s">
        <v>4325</v>
      </c>
      <c r="Q209" s="55" t="s">
        <v>3255</v>
      </c>
      <c r="R209" s="56">
        <v>44700</v>
      </c>
      <c r="S209" s="55" t="s">
        <v>4404</v>
      </c>
      <c r="T209" s="55" t="s">
        <v>4334</v>
      </c>
      <c r="U209" s="55" t="s">
        <v>4335</v>
      </c>
    </row>
    <row r="210" spans="1:21" ht="15" x14ac:dyDescent="0.25">
      <c r="A210" s="55" t="s">
        <v>4316</v>
      </c>
      <c r="B210" s="55" t="s">
        <v>4317</v>
      </c>
      <c r="C210" s="55" t="s">
        <v>2988</v>
      </c>
      <c r="D210" s="55" t="s">
        <v>4319</v>
      </c>
      <c r="E210" s="55" t="s">
        <v>4551</v>
      </c>
      <c r="F210" s="55">
        <v>44596</v>
      </c>
      <c r="G210" s="55" t="s">
        <v>2264</v>
      </c>
      <c r="H210" s="56">
        <v>44448</v>
      </c>
      <c r="I210">
        <f t="shared" si="3"/>
        <v>2021</v>
      </c>
      <c r="J210" s="56">
        <v>44469</v>
      </c>
      <c r="K210" s="57">
        <v>-1907322</v>
      </c>
      <c r="L210" s="55">
        <v>2905100201</v>
      </c>
      <c r="M210" s="55" t="str">
        <f>VLOOKUP(L210,[4]Equival.!$D:$K,8,0)</f>
        <v>Capita</v>
      </c>
      <c r="N210" s="55" t="s">
        <v>4552</v>
      </c>
      <c r="O210" s="55" t="s">
        <v>4553</v>
      </c>
      <c r="P210" s="55" t="s">
        <v>4325</v>
      </c>
      <c r="Q210" s="55" t="s">
        <v>3343</v>
      </c>
      <c r="R210" s="56">
        <v>44799</v>
      </c>
      <c r="S210" s="55" t="s">
        <v>4362</v>
      </c>
      <c r="T210" s="55" t="s">
        <v>4342</v>
      </c>
      <c r="U210" s="55" t="s">
        <v>4328</v>
      </c>
    </row>
    <row r="211" spans="1:21" ht="15" x14ac:dyDescent="0.25">
      <c r="A211" s="55" t="s">
        <v>4316</v>
      </c>
      <c r="B211" s="55" t="s">
        <v>4317</v>
      </c>
      <c r="C211" s="55" t="s">
        <v>2988</v>
      </c>
      <c r="D211" s="55" t="s">
        <v>4319</v>
      </c>
      <c r="E211" s="55" t="s">
        <v>4551</v>
      </c>
      <c r="F211" s="55">
        <v>44596</v>
      </c>
      <c r="G211" s="55" t="s">
        <v>2264</v>
      </c>
      <c r="H211" s="56">
        <v>44448</v>
      </c>
      <c r="I211">
        <f t="shared" si="3"/>
        <v>2021</v>
      </c>
      <c r="J211" s="56">
        <v>44469</v>
      </c>
      <c r="K211" s="57">
        <v>-16475110</v>
      </c>
      <c r="L211" s="55">
        <v>1330050201</v>
      </c>
      <c r="M211" s="55" t="str">
        <f>VLOOKUP(L211,[4]Equival.!$D:$K,8,0)</f>
        <v>Capita</v>
      </c>
      <c r="N211" s="55" t="s">
        <v>4554</v>
      </c>
      <c r="P211" s="55" t="s">
        <v>4325</v>
      </c>
      <c r="Q211" s="55" t="s">
        <v>2988</v>
      </c>
      <c r="R211" s="56">
        <v>44469</v>
      </c>
      <c r="S211" s="55" t="s">
        <v>4362</v>
      </c>
      <c r="T211" s="55" t="s">
        <v>4342</v>
      </c>
      <c r="U211" s="55" t="s">
        <v>4328</v>
      </c>
    </row>
    <row r="212" spans="1:21" ht="15" x14ac:dyDescent="0.25">
      <c r="A212" s="55" t="s">
        <v>4316</v>
      </c>
      <c r="B212" s="55" t="s">
        <v>4317</v>
      </c>
      <c r="C212" s="55" t="s">
        <v>2988</v>
      </c>
      <c r="D212" s="55" t="s">
        <v>4319</v>
      </c>
      <c r="E212" s="55" t="s">
        <v>4551</v>
      </c>
      <c r="F212" s="55">
        <v>44596</v>
      </c>
      <c r="G212" s="55" t="s">
        <v>2264</v>
      </c>
      <c r="H212" s="56">
        <v>44448</v>
      </c>
      <c r="I212">
        <f t="shared" si="3"/>
        <v>2021</v>
      </c>
      <c r="J212" s="56">
        <v>44469</v>
      </c>
      <c r="K212" s="57">
        <v>18382432</v>
      </c>
      <c r="L212" s="55">
        <v>2905100201</v>
      </c>
      <c r="M212" s="55" t="str">
        <f>VLOOKUP(L212,[4]Equival.!$D:$K,8,0)</f>
        <v>Capita</v>
      </c>
      <c r="N212" s="55" t="s">
        <v>4554</v>
      </c>
      <c r="P212" s="55" t="s">
        <v>4332</v>
      </c>
      <c r="Q212" s="55" t="s">
        <v>2988</v>
      </c>
      <c r="R212" s="56">
        <v>44469</v>
      </c>
      <c r="S212" s="55" t="s">
        <v>4362</v>
      </c>
      <c r="T212" s="55" t="s">
        <v>4342</v>
      </c>
      <c r="U212" s="55" t="s">
        <v>4335</v>
      </c>
    </row>
    <row r="213" spans="1:21" ht="15" x14ac:dyDescent="0.25">
      <c r="A213" s="55" t="s">
        <v>4316</v>
      </c>
      <c r="B213" s="55" t="s">
        <v>4317</v>
      </c>
      <c r="C213" s="55" t="s">
        <v>2984</v>
      </c>
      <c r="D213" s="55" t="s">
        <v>4319</v>
      </c>
      <c r="E213" s="55" t="s">
        <v>4378</v>
      </c>
      <c r="F213" s="55" t="s">
        <v>2987</v>
      </c>
      <c r="G213" s="55" t="s">
        <v>2264</v>
      </c>
      <c r="H213" s="56">
        <v>44414</v>
      </c>
      <c r="I213">
        <f t="shared" si="3"/>
        <v>2021</v>
      </c>
      <c r="J213" s="56">
        <v>44469</v>
      </c>
      <c r="K213" s="57">
        <v>-17419508</v>
      </c>
      <c r="L213" s="55">
        <v>1330050201</v>
      </c>
      <c r="M213" s="55" t="str">
        <f>VLOOKUP(L213,[4]Equival.!$D:$K,8,0)</f>
        <v>Capita</v>
      </c>
      <c r="N213" s="55" t="s">
        <v>4554</v>
      </c>
      <c r="P213" s="55" t="s">
        <v>4325</v>
      </c>
      <c r="Q213" s="55" t="s">
        <v>2984</v>
      </c>
      <c r="R213" s="56">
        <v>44469</v>
      </c>
      <c r="S213" s="55" t="s">
        <v>4362</v>
      </c>
      <c r="T213" s="55" t="s">
        <v>4334</v>
      </c>
      <c r="U213" s="55" t="s">
        <v>4328</v>
      </c>
    </row>
    <row r="214" spans="1:21" ht="15" x14ac:dyDescent="0.25">
      <c r="A214" s="55" t="s">
        <v>4316</v>
      </c>
      <c r="B214" s="55" t="s">
        <v>4317</v>
      </c>
      <c r="C214" s="55" t="s">
        <v>2984</v>
      </c>
      <c r="D214" s="55" t="s">
        <v>4319</v>
      </c>
      <c r="E214" s="55" t="s">
        <v>4378</v>
      </c>
      <c r="F214" s="55" t="s">
        <v>2987</v>
      </c>
      <c r="G214" s="55" t="s">
        <v>2264</v>
      </c>
      <c r="H214" s="56">
        <v>44414</v>
      </c>
      <c r="I214">
        <f t="shared" si="3"/>
        <v>2021</v>
      </c>
      <c r="J214" s="56">
        <v>44469</v>
      </c>
      <c r="K214" s="57">
        <v>14845886</v>
      </c>
      <c r="L214" s="55">
        <v>1330050201</v>
      </c>
      <c r="M214" s="55" t="str">
        <f>VLOOKUP(L214,[4]Equival.!$D:$K,8,0)</f>
        <v>Capita</v>
      </c>
      <c r="N214" s="55" t="s">
        <v>4338</v>
      </c>
      <c r="O214" s="55" t="s">
        <v>4555</v>
      </c>
      <c r="P214" s="55" t="s">
        <v>4325</v>
      </c>
      <c r="Q214" s="55" t="s">
        <v>3350</v>
      </c>
      <c r="R214" s="56">
        <v>44799</v>
      </c>
      <c r="S214" s="55" t="s">
        <v>4362</v>
      </c>
      <c r="T214" s="55" t="s">
        <v>4334</v>
      </c>
      <c r="U214" s="55" t="s">
        <v>4335</v>
      </c>
    </row>
    <row r="215" spans="1:21" ht="15" x14ac:dyDescent="0.25">
      <c r="A215" s="55" t="s">
        <v>4316</v>
      </c>
      <c r="B215" s="55" t="s">
        <v>4317</v>
      </c>
      <c r="C215" s="55" t="s">
        <v>2984</v>
      </c>
      <c r="D215" s="55" t="s">
        <v>4319</v>
      </c>
      <c r="E215" s="55" t="s">
        <v>4378</v>
      </c>
      <c r="F215" s="55" t="s">
        <v>2987</v>
      </c>
      <c r="G215" s="55" t="s">
        <v>2264</v>
      </c>
      <c r="H215" s="56">
        <v>44414</v>
      </c>
      <c r="I215">
        <f t="shared" si="3"/>
        <v>2021</v>
      </c>
      <c r="J215" s="56">
        <v>44469</v>
      </c>
      <c r="K215" s="57">
        <v>2573622</v>
      </c>
      <c r="L215" s="55">
        <v>2905100201</v>
      </c>
      <c r="M215" s="55" t="str">
        <f>VLOOKUP(L215,[4]Equival.!$D:$K,8,0)</f>
        <v>Capita</v>
      </c>
      <c r="N215" s="55" t="s">
        <v>4554</v>
      </c>
      <c r="P215" s="55" t="s">
        <v>4332</v>
      </c>
      <c r="Q215" s="55" t="s">
        <v>2984</v>
      </c>
      <c r="R215" s="56">
        <v>44469</v>
      </c>
      <c r="S215" s="55" t="s">
        <v>4362</v>
      </c>
      <c r="T215" s="55" t="s">
        <v>4334</v>
      </c>
      <c r="U215" s="55" t="s">
        <v>4335</v>
      </c>
    </row>
    <row r="216" spans="1:21" ht="15" x14ac:dyDescent="0.25">
      <c r="A216" s="55" t="s">
        <v>4316</v>
      </c>
      <c r="B216" s="55" t="s">
        <v>4317</v>
      </c>
      <c r="C216" s="55" t="s">
        <v>2980</v>
      </c>
      <c r="D216" s="55" t="s">
        <v>4319</v>
      </c>
      <c r="E216" s="55" t="s">
        <v>4556</v>
      </c>
      <c r="F216" s="55" t="s">
        <v>2983</v>
      </c>
      <c r="G216" s="55" t="s">
        <v>2264</v>
      </c>
      <c r="H216" s="56">
        <v>44385</v>
      </c>
      <c r="I216">
        <f t="shared" si="3"/>
        <v>2021</v>
      </c>
      <c r="J216" s="56">
        <v>44469</v>
      </c>
      <c r="K216" s="57">
        <v>1709934</v>
      </c>
      <c r="L216" s="55">
        <v>1330050201</v>
      </c>
      <c r="M216" s="55" t="str">
        <f>VLOOKUP(L216,[4]Equival.!$D:$K,8,0)</f>
        <v>Capita</v>
      </c>
      <c r="N216" s="55" t="s">
        <v>4338</v>
      </c>
      <c r="O216" s="55" t="s">
        <v>4557</v>
      </c>
      <c r="P216" s="55" t="s">
        <v>4325</v>
      </c>
      <c r="R216" s="56"/>
      <c r="S216" s="55" t="s">
        <v>4362</v>
      </c>
      <c r="T216" s="55" t="s">
        <v>4334</v>
      </c>
      <c r="U216" s="55" t="s">
        <v>4335</v>
      </c>
    </row>
    <row r="217" spans="1:21" ht="15" x14ac:dyDescent="0.25">
      <c r="A217" s="55" t="s">
        <v>4316</v>
      </c>
      <c r="B217" s="55" t="s">
        <v>4317</v>
      </c>
      <c r="C217" s="55" t="s">
        <v>2980</v>
      </c>
      <c r="D217" s="55" t="s">
        <v>4319</v>
      </c>
      <c r="E217" s="55" t="s">
        <v>4556</v>
      </c>
      <c r="F217" s="55" t="s">
        <v>2983</v>
      </c>
      <c r="G217" s="55" t="s">
        <v>2264</v>
      </c>
      <c r="H217" s="56">
        <v>44385</v>
      </c>
      <c r="I217">
        <f t="shared" si="3"/>
        <v>2021</v>
      </c>
      <c r="J217" s="56">
        <v>44469</v>
      </c>
      <c r="K217" s="57">
        <v>-18185044</v>
      </c>
      <c r="L217" s="55">
        <v>1330050201</v>
      </c>
      <c r="M217" s="55" t="str">
        <f>VLOOKUP(L217,[4]Equival.!$D:$K,8,0)</f>
        <v>Capita</v>
      </c>
      <c r="N217" s="55" t="s">
        <v>4554</v>
      </c>
      <c r="P217" s="55" t="s">
        <v>4325</v>
      </c>
      <c r="Q217" s="55" t="s">
        <v>2980</v>
      </c>
      <c r="R217" s="56">
        <v>44469</v>
      </c>
      <c r="S217" s="55" t="s">
        <v>4362</v>
      </c>
      <c r="T217" s="55" t="s">
        <v>4334</v>
      </c>
      <c r="U217" s="55" t="s">
        <v>4328</v>
      </c>
    </row>
    <row r="218" spans="1:21" ht="15" x14ac:dyDescent="0.25">
      <c r="A218" s="55" t="s">
        <v>4316</v>
      </c>
      <c r="B218" s="55" t="s">
        <v>4317</v>
      </c>
      <c r="C218" s="55" t="s">
        <v>2980</v>
      </c>
      <c r="D218" s="55" t="s">
        <v>4319</v>
      </c>
      <c r="E218" s="55" t="s">
        <v>4556</v>
      </c>
      <c r="F218" s="55" t="s">
        <v>2983</v>
      </c>
      <c r="G218" s="55" t="s">
        <v>2264</v>
      </c>
      <c r="H218" s="56">
        <v>44385</v>
      </c>
      <c r="I218">
        <f t="shared" si="3"/>
        <v>2021</v>
      </c>
      <c r="J218" s="56">
        <v>44469</v>
      </c>
      <c r="K218" s="57">
        <v>16475110</v>
      </c>
      <c r="L218" s="55">
        <v>2905100201</v>
      </c>
      <c r="M218" s="55" t="str">
        <f>VLOOKUP(L218,[4]Equival.!$D:$K,8,0)</f>
        <v>Capita</v>
      </c>
      <c r="N218" s="55" t="s">
        <v>4554</v>
      </c>
      <c r="P218" s="55" t="s">
        <v>4332</v>
      </c>
      <c r="Q218" s="55" t="s">
        <v>2980</v>
      </c>
      <c r="R218" s="56">
        <v>44469</v>
      </c>
      <c r="S218" s="55" t="s">
        <v>4362</v>
      </c>
      <c r="T218" s="55" t="s">
        <v>4334</v>
      </c>
      <c r="U218" s="55" t="s">
        <v>4335</v>
      </c>
    </row>
    <row r="219" spans="1:21" ht="15" x14ac:dyDescent="0.25">
      <c r="A219" s="55" t="s">
        <v>4316</v>
      </c>
      <c r="B219" s="55" t="s">
        <v>4317</v>
      </c>
      <c r="C219" s="55" t="s">
        <v>3197</v>
      </c>
      <c r="D219" s="55" t="s">
        <v>4319</v>
      </c>
      <c r="E219" s="55" t="s">
        <v>4558</v>
      </c>
      <c r="F219" s="55" t="s">
        <v>3198</v>
      </c>
      <c r="G219" s="55" t="s">
        <v>2254</v>
      </c>
      <c r="H219" s="56">
        <v>44476</v>
      </c>
      <c r="I219">
        <f t="shared" si="3"/>
        <v>2021</v>
      </c>
      <c r="J219" s="56">
        <v>44476</v>
      </c>
      <c r="K219" s="57">
        <v>30265418</v>
      </c>
      <c r="L219" s="55">
        <v>2905100201</v>
      </c>
      <c r="M219" s="55" t="str">
        <f>VLOOKUP(L219,[4]Equival.!$D:$K,8,0)</f>
        <v>Capita</v>
      </c>
      <c r="N219" s="55" t="s">
        <v>4338</v>
      </c>
      <c r="O219" s="55" t="s">
        <v>4559</v>
      </c>
      <c r="P219" s="55" t="s">
        <v>4325</v>
      </c>
      <c r="Q219" s="55" t="s">
        <v>3195</v>
      </c>
      <c r="R219" s="56">
        <v>44560</v>
      </c>
      <c r="S219" s="55" t="s">
        <v>4404</v>
      </c>
      <c r="T219" s="55" t="s">
        <v>4334</v>
      </c>
      <c r="U219" s="55" t="s">
        <v>4335</v>
      </c>
    </row>
    <row r="220" spans="1:21" ht="15" x14ac:dyDescent="0.25">
      <c r="A220" s="55" t="s">
        <v>4316</v>
      </c>
      <c r="B220" s="55" t="s">
        <v>4317</v>
      </c>
      <c r="C220" s="55" t="s">
        <v>3193</v>
      </c>
      <c r="D220" s="55" t="s">
        <v>4319</v>
      </c>
      <c r="E220" s="55" t="s">
        <v>4495</v>
      </c>
      <c r="F220" s="55" t="s">
        <v>3194</v>
      </c>
      <c r="G220" s="55" t="s">
        <v>2254</v>
      </c>
      <c r="H220" s="56">
        <v>44476</v>
      </c>
      <c r="I220">
        <f t="shared" si="3"/>
        <v>2021</v>
      </c>
      <c r="J220" s="56">
        <v>44476</v>
      </c>
      <c r="K220" s="57">
        <v>31558787</v>
      </c>
      <c r="L220" s="55">
        <v>2905100201</v>
      </c>
      <c r="M220" s="55" t="str">
        <f>VLOOKUP(L220,[4]Equival.!$D:$K,8,0)</f>
        <v>Capita</v>
      </c>
      <c r="N220" s="55" t="s">
        <v>4338</v>
      </c>
      <c r="O220" s="55" t="s">
        <v>4560</v>
      </c>
      <c r="P220" s="55" t="s">
        <v>4325</v>
      </c>
      <c r="Q220" s="55" t="s">
        <v>3191</v>
      </c>
      <c r="R220" s="56">
        <v>44560</v>
      </c>
      <c r="S220" s="55" t="s">
        <v>4404</v>
      </c>
      <c r="T220" s="55" t="s">
        <v>4334</v>
      </c>
      <c r="U220" s="55" t="s">
        <v>4335</v>
      </c>
    </row>
    <row r="221" spans="1:21" ht="15" x14ac:dyDescent="0.25">
      <c r="A221" s="55" t="s">
        <v>4316</v>
      </c>
      <c r="B221" s="55" t="s">
        <v>4317</v>
      </c>
      <c r="C221" s="55" t="s">
        <v>2976</v>
      </c>
      <c r="D221" s="55" t="s">
        <v>4319</v>
      </c>
      <c r="E221" s="55" t="s">
        <v>565</v>
      </c>
      <c r="F221" s="55">
        <v>31865</v>
      </c>
      <c r="G221" s="55" t="s">
        <v>2264</v>
      </c>
      <c r="H221" s="56">
        <v>44338</v>
      </c>
      <c r="I221">
        <f t="shared" si="3"/>
        <v>2021</v>
      </c>
      <c r="J221" s="56">
        <v>44469</v>
      </c>
      <c r="K221" s="57">
        <v>596</v>
      </c>
      <c r="L221" s="55">
        <v>2905100202</v>
      </c>
      <c r="M221" s="55" t="str">
        <f>VLOOKUP(L221,[4]Equival.!$D:$K,8,0)</f>
        <v>Evento</v>
      </c>
      <c r="N221" s="55" t="s">
        <v>4554</v>
      </c>
      <c r="P221" s="55" t="s">
        <v>4325</v>
      </c>
      <c r="Q221" s="55" t="s">
        <v>2976</v>
      </c>
      <c r="R221" s="56">
        <v>44469</v>
      </c>
      <c r="S221" s="55" t="s">
        <v>4362</v>
      </c>
      <c r="T221" s="55" t="s">
        <v>4401</v>
      </c>
      <c r="U221" s="55" t="s">
        <v>4335</v>
      </c>
    </row>
    <row r="222" spans="1:21" ht="15" x14ac:dyDescent="0.25">
      <c r="A222" s="55" t="s">
        <v>4316</v>
      </c>
      <c r="B222" s="55" t="s">
        <v>4317</v>
      </c>
      <c r="C222" s="55" t="s">
        <v>2976</v>
      </c>
      <c r="D222" s="55" t="s">
        <v>4319</v>
      </c>
      <c r="E222" s="55" t="s">
        <v>565</v>
      </c>
      <c r="F222" s="55">
        <v>31865</v>
      </c>
      <c r="G222" s="55" t="s">
        <v>2264</v>
      </c>
      <c r="H222" s="56">
        <v>44338</v>
      </c>
      <c r="I222">
        <f t="shared" si="3"/>
        <v>2021</v>
      </c>
      <c r="J222" s="56">
        <v>44469</v>
      </c>
      <c r="K222" s="57">
        <v>-596</v>
      </c>
      <c r="L222" s="55">
        <v>2905100202</v>
      </c>
      <c r="M222" s="55" t="str">
        <f>VLOOKUP(L222,[4]Equival.!$D:$K,8,0)</f>
        <v>Evento</v>
      </c>
      <c r="N222" s="55" t="s">
        <v>4536</v>
      </c>
      <c r="O222" s="55" t="s">
        <v>4561</v>
      </c>
      <c r="P222" s="55" t="s">
        <v>4325</v>
      </c>
      <c r="Q222" s="55" t="s">
        <v>2996</v>
      </c>
      <c r="R222" s="56">
        <v>44524</v>
      </c>
      <c r="S222" s="55" t="s">
        <v>4362</v>
      </c>
      <c r="T222" s="55" t="s">
        <v>4401</v>
      </c>
      <c r="U222" s="55" t="s">
        <v>4328</v>
      </c>
    </row>
    <row r="223" spans="1:21" ht="15" x14ac:dyDescent="0.25">
      <c r="A223" s="55" t="s">
        <v>4316</v>
      </c>
      <c r="B223" s="55" t="s">
        <v>4317</v>
      </c>
      <c r="C223" s="55" t="s">
        <v>2920</v>
      </c>
      <c r="D223" s="55" t="s">
        <v>4319</v>
      </c>
      <c r="E223" s="55" t="s">
        <v>568</v>
      </c>
      <c r="F223" s="55">
        <v>31946</v>
      </c>
      <c r="G223" s="55" t="s">
        <v>2264</v>
      </c>
      <c r="H223" s="56">
        <v>44338</v>
      </c>
      <c r="I223">
        <f t="shared" si="3"/>
        <v>2021</v>
      </c>
      <c r="J223" s="56">
        <v>44469</v>
      </c>
      <c r="K223" s="57">
        <v>-425</v>
      </c>
      <c r="L223" s="55">
        <v>2905100202</v>
      </c>
      <c r="M223" s="55" t="str">
        <f>VLOOKUP(L223,[4]Equival.!$D:$K,8,0)</f>
        <v>Evento</v>
      </c>
      <c r="N223" s="55" t="s">
        <v>4531</v>
      </c>
      <c r="O223" s="55" t="s">
        <v>4562</v>
      </c>
      <c r="P223" s="55" t="s">
        <v>4325</v>
      </c>
      <c r="Q223" s="55" t="s">
        <v>2996</v>
      </c>
      <c r="R223" s="56">
        <v>44524</v>
      </c>
      <c r="S223" s="55" t="s">
        <v>4362</v>
      </c>
      <c r="T223" s="55" t="s">
        <v>4401</v>
      </c>
      <c r="U223" s="55" t="s">
        <v>4328</v>
      </c>
    </row>
    <row r="224" spans="1:21" ht="15" x14ac:dyDescent="0.25">
      <c r="A224" s="55" t="s">
        <v>4316</v>
      </c>
      <c r="B224" s="55" t="s">
        <v>4317</v>
      </c>
      <c r="C224" s="55" t="s">
        <v>2920</v>
      </c>
      <c r="D224" s="55" t="s">
        <v>4319</v>
      </c>
      <c r="E224" s="55" t="s">
        <v>568</v>
      </c>
      <c r="F224" s="55">
        <v>31946</v>
      </c>
      <c r="G224" s="55" t="s">
        <v>2264</v>
      </c>
      <c r="H224" s="56">
        <v>44338</v>
      </c>
      <c r="I224">
        <f t="shared" si="3"/>
        <v>2021</v>
      </c>
      <c r="J224" s="56">
        <v>44469</v>
      </c>
      <c r="K224" s="57">
        <v>425</v>
      </c>
      <c r="L224" s="55">
        <v>2905100202</v>
      </c>
      <c r="M224" s="55" t="str">
        <f>VLOOKUP(L224,[4]Equival.!$D:$K,8,0)</f>
        <v>Evento</v>
      </c>
      <c r="N224" s="55" t="s">
        <v>4554</v>
      </c>
      <c r="P224" s="55" t="s">
        <v>4325</v>
      </c>
      <c r="Q224" s="55" t="s">
        <v>2920</v>
      </c>
      <c r="R224" s="56">
        <v>44469</v>
      </c>
      <c r="S224" s="55" t="s">
        <v>4362</v>
      </c>
      <c r="T224" s="55" t="s">
        <v>4401</v>
      </c>
      <c r="U224" s="55" t="s">
        <v>4335</v>
      </c>
    </row>
    <row r="225" spans="1:21" ht="15" x14ac:dyDescent="0.25">
      <c r="A225" s="55" t="s">
        <v>4316</v>
      </c>
      <c r="B225" s="55" t="s">
        <v>4317</v>
      </c>
      <c r="C225" s="55" t="s">
        <v>2916</v>
      </c>
      <c r="D225" s="55" t="s">
        <v>4319</v>
      </c>
      <c r="E225" s="55" t="s">
        <v>4563</v>
      </c>
      <c r="F225" s="55" t="s">
        <v>2919</v>
      </c>
      <c r="G225" s="55" t="s">
        <v>2264</v>
      </c>
      <c r="H225" s="56">
        <v>44446</v>
      </c>
      <c r="I225">
        <f t="shared" si="3"/>
        <v>2021</v>
      </c>
      <c r="J225" s="56">
        <v>44467</v>
      </c>
      <c r="K225" s="57">
        <v>-13000</v>
      </c>
      <c r="L225" s="55">
        <v>2905100202</v>
      </c>
      <c r="M225" s="55" t="str">
        <f>VLOOKUP(L225,[4]Equival.!$D:$K,8,0)</f>
        <v>Evento</v>
      </c>
      <c r="N225" s="55" t="s">
        <v>4564</v>
      </c>
      <c r="O225" s="55" t="s">
        <v>4478</v>
      </c>
      <c r="P225" s="55" t="s">
        <v>4399</v>
      </c>
      <c r="Q225" s="55" t="s">
        <v>2916</v>
      </c>
      <c r="R225" s="56">
        <v>44467</v>
      </c>
      <c r="S225" s="55" t="s">
        <v>4565</v>
      </c>
      <c r="T225" s="55" t="s">
        <v>3443</v>
      </c>
      <c r="U225" s="55" t="s">
        <v>4328</v>
      </c>
    </row>
    <row r="226" spans="1:21" ht="15" x14ac:dyDescent="0.25">
      <c r="A226" s="55" t="s">
        <v>4316</v>
      </c>
      <c r="B226" s="55" t="s">
        <v>4317</v>
      </c>
      <c r="C226" s="55" t="s">
        <v>2916</v>
      </c>
      <c r="D226" s="55" t="s">
        <v>4319</v>
      </c>
      <c r="E226" s="55" t="s">
        <v>4563</v>
      </c>
      <c r="F226" s="55" t="s">
        <v>2919</v>
      </c>
      <c r="G226" s="55" t="s">
        <v>2264</v>
      </c>
      <c r="H226" s="56">
        <v>44446</v>
      </c>
      <c r="I226">
        <f t="shared" si="3"/>
        <v>2021</v>
      </c>
      <c r="J226" s="56">
        <v>44467</v>
      </c>
      <c r="K226" s="57">
        <v>13000</v>
      </c>
      <c r="L226" s="55">
        <v>2905100102</v>
      </c>
      <c r="M226" s="55" t="str">
        <f>VLOOKUP(L226,[4]Equival.!$D:$K,8,0)</f>
        <v>Evento</v>
      </c>
      <c r="N226" s="55" t="s">
        <v>4564</v>
      </c>
      <c r="O226" s="55" t="s">
        <v>4478</v>
      </c>
      <c r="P226" s="55" t="s">
        <v>4332</v>
      </c>
      <c r="Q226" s="55" t="s">
        <v>2916</v>
      </c>
      <c r="R226" s="56">
        <v>44467</v>
      </c>
      <c r="S226" s="55" t="s">
        <v>4565</v>
      </c>
      <c r="T226" s="55" t="s">
        <v>3443</v>
      </c>
      <c r="U226" s="55" t="s">
        <v>4335</v>
      </c>
    </row>
    <row r="227" spans="1:21" ht="15" x14ac:dyDescent="0.25">
      <c r="A227" s="55" t="s">
        <v>4316</v>
      </c>
      <c r="B227" s="55" t="s">
        <v>4317</v>
      </c>
      <c r="C227" s="55" t="s">
        <v>2913</v>
      </c>
      <c r="D227" s="55" t="s">
        <v>4319</v>
      </c>
      <c r="E227" s="55" t="s">
        <v>4379</v>
      </c>
      <c r="F227" s="55" t="s">
        <v>2489</v>
      </c>
      <c r="G227" s="55" t="s">
        <v>2264</v>
      </c>
      <c r="H227" s="56">
        <v>44355</v>
      </c>
      <c r="I227">
        <f t="shared" si="3"/>
        <v>2021</v>
      </c>
      <c r="J227" s="56">
        <v>44459</v>
      </c>
      <c r="K227" s="57">
        <v>-18985790</v>
      </c>
      <c r="L227" s="55">
        <v>1330050201</v>
      </c>
      <c r="M227" s="55" t="str">
        <f>VLOOKUP(L227,[4]Equival.!$D:$K,8,0)</f>
        <v>Capita</v>
      </c>
      <c r="N227" s="55" t="s">
        <v>4566</v>
      </c>
      <c r="P227" s="55" t="s">
        <v>4325</v>
      </c>
      <c r="Q227" s="55" t="s">
        <v>2913</v>
      </c>
      <c r="R227" s="56">
        <v>44459</v>
      </c>
      <c r="S227" s="55" t="s">
        <v>4362</v>
      </c>
      <c r="T227" s="55" t="s">
        <v>4334</v>
      </c>
      <c r="U227" s="55" t="s">
        <v>4328</v>
      </c>
    </row>
    <row r="228" spans="1:21" ht="15" x14ac:dyDescent="0.25">
      <c r="A228" s="55" t="s">
        <v>4316</v>
      </c>
      <c r="B228" s="55" t="s">
        <v>4317</v>
      </c>
      <c r="C228" s="55" t="s">
        <v>2913</v>
      </c>
      <c r="D228" s="55" t="s">
        <v>4319</v>
      </c>
      <c r="E228" s="55" t="s">
        <v>4379</v>
      </c>
      <c r="F228" s="55" t="s">
        <v>2489</v>
      </c>
      <c r="G228" s="55" t="s">
        <v>2264</v>
      </c>
      <c r="H228" s="56">
        <v>44355</v>
      </c>
      <c r="I228">
        <f t="shared" si="3"/>
        <v>2021</v>
      </c>
      <c r="J228" s="56">
        <v>44459</v>
      </c>
      <c r="K228" s="57">
        <v>16328521</v>
      </c>
      <c r="L228" s="55">
        <v>1330050201</v>
      </c>
      <c r="M228" s="55" t="str">
        <f>VLOOKUP(L228,[4]Equival.!$D:$K,8,0)</f>
        <v>Capita</v>
      </c>
      <c r="N228" s="55" t="s">
        <v>4338</v>
      </c>
      <c r="O228" s="55" t="s">
        <v>4555</v>
      </c>
      <c r="P228" s="55" t="s">
        <v>4325</v>
      </c>
      <c r="Q228" s="55" t="s">
        <v>3343</v>
      </c>
      <c r="R228" s="56">
        <v>44799</v>
      </c>
      <c r="S228" s="55" t="s">
        <v>4362</v>
      </c>
      <c r="T228" s="55" t="s">
        <v>4334</v>
      </c>
      <c r="U228" s="55" t="s">
        <v>4335</v>
      </c>
    </row>
    <row r="229" spans="1:21" ht="15" x14ac:dyDescent="0.25">
      <c r="A229" s="55" t="s">
        <v>4316</v>
      </c>
      <c r="B229" s="55" t="s">
        <v>4317</v>
      </c>
      <c r="C229" s="55" t="s">
        <v>2913</v>
      </c>
      <c r="D229" s="55" t="s">
        <v>4319</v>
      </c>
      <c r="E229" s="55" t="s">
        <v>4379</v>
      </c>
      <c r="F229" s="55" t="s">
        <v>2489</v>
      </c>
      <c r="G229" s="55" t="s">
        <v>2264</v>
      </c>
      <c r="H229" s="56">
        <v>44355</v>
      </c>
      <c r="I229">
        <f t="shared" si="3"/>
        <v>2021</v>
      </c>
      <c r="J229" s="56">
        <v>44459</v>
      </c>
      <c r="K229" s="57">
        <v>2657269</v>
      </c>
      <c r="L229" s="55">
        <v>2905100201</v>
      </c>
      <c r="M229" s="55" t="str">
        <f>VLOOKUP(L229,[4]Equival.!$D:$K,8,0)</f>
        <v>Capita</v>
      </c>
      <c r="N229" s="55" t="s">
        <v>4566</v>
      </c>
      <c r="P229" s="55" t="s">
        <v>4332</v>
      </c>
      <c r="Q229" s="55" t="s">
        <v>2913</v>
      </c>
      <c r="R229" s="56">
        <v>44459</v>
      </c>
      <c r="S229" s="55" t="s">
        <v>4362</v>
      </c>
      <c r="T229" s="55" t="s">
        <v>4334</v>
      </c>
      <c r="U229" s="55" t="s">
        <v>4335</v>
      </c>
    </row>
    <row r="230" spans="1:21" ht="15" x14ac:dyDescent="0.25">
      <c r="A230" s="55" t="s">
        <v>4316</v>
      </c>
      <c r="B230" s="55" t="s">
        <v>4317</v>
      </c>
      <c r="C230" s="55" t="s">
        <v>2909</v>
      </c>
      <c r="D230" s="55" t="s">
        <v>4319</v>
      </c>
      <c r="E230" s="55" t="s">
        <v>4567</v>
      </c>
      <c r="F230" s="55">
        <v>36920</v>
      </c>
      <c r="G230" s="55" t="s">
        <v>2264</v>
      </c>
      <c r="H230" s="56">
        <v>44379</v>
      </c>
      <c r="I230">
        <f t="shared" si="3"/>
        <v>2021</v>
      </c>
      <c r="J230" s="56">
        <v>44459</v>
      </c>
      <c r="K230" s="57">
        <v>-333080</v>
      </c>
      <c r="L230" s="55">
        <v>2905100201</v>
      </c>
      <c r="M230" s="55" t="str">
        <f>VLOOKUP(L230,[4]Equival.!$D:$K,8,0)</f>
        <v>Capita</v>
      </c>
      <c r="N230" s="55" t="s">
        <v>4568</v>
      </c>
      <c r="O230" s="55" t="s">
        <v>4569</v>
      </c>
      <c r="P230" s="55" t="s">
        <v>4325</v>
      </c>
      <c r="Q230" s="55" t="s">
        <v>3343</v>
      </c>
      <c r="R230" s="56">
        <v>44799</v>
      </c>
      <c r="S230" s="55" t="s">
        <v>4362</v>
      </c>
      <c r="T230" s="55" t="s">
        <v>4342</v>
      </c>
      <c r="U230" s="55" t="s">
        <v>4328</v>
      </c>
    </row>
    <row r="231" spans="1:21" ht="15" x14ac:dyDescent="0.25">
      <c r="A231" s="55" t="s">
        <v>4316</v>
      </c>
      <c r="B231" s="55" t="s">
        <v>4317</v>
      </c>
      <c r="C231" s="55" t="s">
        <v>2909</v>
      </c>
      <c r="D231" s="55" t="s">
        <v>4319</v>
      </c>
      <c r="E231" s="55" t="s">
        <v>4567</v>
      </c>
      <c r="F231" s="55">
        <v>36920</v>
      </c>
      <c r="G231" s="55" t="s">
        <v>2264</v>
      </c>
      <c r="H231" s="56">
        <v>44379</v>
      </c>
      <c r="I231">
        <f t="shared" si="3"/>
        <v>2021</v>
      </c>
      <c r="J231" s="56">
        <v>44459</v>
      </c>
      <c r="K231" s="57">
        <v>-17851964</v>
      </c>
      <c r="L231" s="55">
        <v>1330050201</v>
      </c>
      <c r="M231" s="55" t="str">
        <f>VLOOKUP(L231,[4]Equival.!$D:$K,8,0)</f>
        <v>Capita</v>
      </c>
      <c r="N231" s="55" t="s">
        <v>4566</v>
      </c>
      <c r="P231" s="55" t="s">
        <v>4325</v>
      </c>
      <c r="Q231" s="55" t="s">
        <v>2909</v>
      </c>
      <c r="R231" s="56">
        <v>44459</v>
      </c>
      <c r="S231" s="55" t="s">
        <v>4362</v>
      </c>
      <c r="T231" s="55" t="s">
        <v>4342</v>
      </c>
      <c r="U231" s="55" t="s">
        <v>4328</v>
      </c>
    </row>
    <row r="232" spans="1:21" ht="15" x14ac:dyDescent="0.25">
      <c r="A232" s="55" t="s">
        <v>4316</v>
      </c>
      <c r="B232" s="55" t="s">
        <v>4317</v>
      </c>
      <c r="C232" s="55" t="s">
        <v>2909</v>
      </c>
      <c r="D232" s="55" t="s">
        <v>4319</v>
      </c>
      <c r="E232" s="55" t="s">
        <v>4567</v>
      </c>
      <c r="F232" s="55">
        <v>36920</v>
      </c>
      <c r="G232" s="55" t="s">
        <v>2264</v>
      </c>
      <c r="H232" s="56">
        <v>44379</v>
      </c>
      <c r="I232">
        <f t="shared" si="3"/>
        <v>2021</v>
      </c>
      <c r="J232" s="56">
        <v>44459</v>
      </c>
      <c r="K232" s="57">
        <v>18185044</v>
      </c>
      <c r="L232" s="55">
        <v>2905100201</v>
      </c>
      <c r="M232" s="55" t="str">
        <f>VLOOKUP(L232,[4]Equival.!$D:$K,8,0)</f>
        <v>Capita</v>
      </c>
      <c r="N232" s="55" t="s">
        <v>4566</v>
      </c>
      <c r="P232" s="55" t="s">
        <v>4332</v>
      </c>
      <c r="Q232" s="55" t="s">
        <v>2909</v>
      </c>
      <c r="R232" s="56">
        <v>44459</v>
      </c>
      <c r="S232" s="55" t="s">
        <v>4362</v>
      </c>
      <c r="T232" s="55" t="s">
        <v>4342</v>
      </c>
      <c r="U232" s="55" t="s">
        <v>4335</v>
      </c>
    </row>
    <row r="233" spans="1:21" ht="15" x14ac:dyDescent="0.25">
      <c r="A233" s="55" t="s">
        <v>4316</v>
      </c>
      <c r="B233" s="55" t="s">
        <v>4317</v>
      </c>
      <c r="C233" s="55" t="s">
        <v>4570</v>
      </c>
      <c r="D233" s="55" t="s">
        <v>4319</v>
      </c>
      <c r="E233" s="55" t="s">
        <v>4571</v>
      </c>
      <c r="F233" s="55" t="s">
        <v>4572</v>
      </c>
      <c r="G233" s="55" t="s">
        <v>2254</v>
      </c>
      <c r="H233" s="56">
        <v>44459</v>
      </c>
      <c r="I233">
        <f t="shared" si="3"/>
        <v>2021</v>
      </c>
      <c r="J233" s="56">
        <v>44459</v>
      </c>
      <c r="K233" s="57">
        <v>7721558</v>
      </c>
      <c r="L233" s="55">
        <v>2905100201</v>
      </c>
      <c r="M233" s="55" t="str">
        <f>VLOOKUP(L233,[4]Equival.!$D:$K,8,0)</f>
        <v>Capita</v>
      </c>
      <c r="N233" s="55" t="s">
        <v>4338</v>
      </c>
      <c r="O233" s="55" t="s">
        <v>4573</v>
      </c>
      <c r="P233" s="55" t="s">
        <v>4325</v>
      </c>
      <c r="R233" s="56"/>
      <c r="S233" s="55" t="s">
        <v>4404</v>
      </c>
      <c r="T233" s="55" t="s">
        <v>4338</v>
      </c>
      <c r="U233" s="55" t="s">
        <v>4335</v>
      </c>
    </row>
    <row r="234" spans="1:21" ht="15" x14ac:dyDescent="0.25">
      <c r="A234" s="55" t="s">
        <v>4316</v>
      </c>
      <c r="B234" s="55" t="s">
        <v>4317</v>
      </c>
      <c r="C234" s="55" t="s">
        <v>4574</v>
      </c>
      <c r="D234" s="55" t="s">
        <v>4319</v>
      </c>
      <c r="E234" s="55" t="s">
        <v>4575</v>
      </c>
      <c r="F234" s="55" t="s">
        <v>4576</v>
      </c>
      <c r="G234" s="55" t="s">
        <v>2254</v>
      </c>
      <c r="H234" s="56">
        <v>44459</v>
      </c>
      <c r="I234">
        <f t="shared" si="3"/>
        <v>2021</v>
      </c>
      <c r="J234" s="56">
        <v>44459</v>
      </c>
      <c r="K234" s="57">
        <v>8164179</v>
      </c>
      <c r="L234" s="55">
        <v>2905100201</v>
      </c>
      <c r="M234" s="55" t="str">
        <f>VLOOKUP(L234,[4]Equival.!$D:$K,8,0)</f>
        <v>Capita</v>
      </c>
      <c r="N234" s="55" t="s">
        <v>4338</v>
      </c>
      <c r="O234" s="55" t="s">
        <v>4573</v>
      </c>
      <c r="P234" s="55" t="s">
        <v>4325</v>
      </c>
      <c r="R234" s="56"/>
      <c r="S234" s="55" t="s">
        <v>4404</v>
      </c>
      <c r="T234" s="55" t="s">
        <v>4338</v>
      </c>
      <c r="U234" s="55" t="s">
        <v>4335</v>
      </c>
    </row>
    <row r="235" spans="1:21" ht="15" x14ac:dyDescent="0.25">
      <c r="A235" s="55" t="s">
        <v>4316</v>
      </c>
      <c r="B235" s="55" t="s">
        <v>4317</v>
      </c>
      <c r="C235" s="55" t="s">
        <v>2906</v>
      </c>
      <c r="D235" s="55" t="s">
        <v>4319</v>
      </c>
      <c r="E235" s="55" t="s">
        <v>4577</v>
      </c>
      <c r="F235" s="55" t="s">
        <v>2908</v>
      </c>
      <c r="G235" s="55" t="s">
        <v>2255</v>
      </c>
      <c r="H235" s="56">
        <v>44454</v>
      </c>
      <c r="I235">
        <f t="shared" si="3"/>
        <v>2021</v>
      </c>
      <c r="J235" s="56">
        <v>44454</v>
      </c>
      <c r="K235" s="57">
        <v>-7721558</v>
      </c>
      <c r="L235" s="55">
        <v>2905100201</v>
      </c>
      <c r="M235" s="55" t="str">
        <f>VLOOKUP(L235,[4]Equival.!$D:$K,8,0)</f>
        <v>Capita</v>
      </c>
      <c r="N235" s="55" t="s">
        <v>4338</v>
      </c>
      <c r="O235" s="55" t="s">
        <v>4578</v>
      </c>
      <c r="P235" s="55" t="s">
        <v>4325</v>
      </c>
      <c r="Q235" s="55" t="s">
        <v>2906</v>
      </c>
      <c r="R235" s="56">
        <v>44454</v>
      </c>
      <c r="S235" s="55" t="s">
        <v>4404</v>
      </c>
      <c r="T235" s="55" t="s">
        <v>4338</v>
      </c>
      <c r="U235" s="55" t="s">
        <v>4328</v>
      </c>
    </row>
    <row r="236" spans="1:21" ht="15" x14ac:dyDescent="0.25">
      <c r="A236" s="55" t="s">
        <v>4316</v>
      </c>
      <c r="B236" s="55" t="s">
        <v>4317</v>
      </c>
      <c r="C236" s="55" t="s">
        <v>2903</v>
      </c>
      <c r="D236" s="55" t="s">
        <v>4319</v>
      </c>
      <c r="E236" s="55" t="s">
        <v>4579</v>
      </c>
      <c r="F236" s="55" t="s">
        <v>2905</v>
      </c>
      <c r="G236" s="55" t="s">
        <v>2255</v>
      </c>
      <c r="H236" s="56">
        <v>44454</v>
      </c>
      <c r="I236">
        <f t="shared" si="3"/>
        <v>2021</v>
      </c>
      <c r="J236" s="56">
        <v>44454</v>
      </c>
      <c r="K236" s="57">
        <v>-8164179</v>
      </c>
      <c r="L236" s="55">
        <v>2905100201</v>
      </c>
      <c r="M236" s="55" t="str">
        <f>VLOOKUP(L236,[4]Equival.!$D:$K,8,0)</f>
        <v>Capita</v>
      </c>
      <c r="N236" s="55" t="s">
        <v>4338</v>
      </c>
      <c r="O236" s="55" t="s">
        <v>4578</v>
      </c>
      <c r="P236" s="55" t="s">
        <v>4325</v>
      </c>
      <c r="Q236" s="55" t="s">
        <v>2903</v>
      </c>
      <c r="R236" s="56">
        <v>44454</v>
      </c>
      <c r="S236" s="55" t="s">
        <v>4404</v>
      </c>
      <c r="T236" s="55" t="s">
        <v>4338</v>
      </c>
      <c r="U236" s="55" t="s">
        <v>4328</v>
      </c>
    </row>
    <row r="237" spans="1:21" ht="15" x14ac:dyDescent="0.25">
      <c r="A237" s="55" t="s">
        <v>4316</v>
      </c>
      <c r="B237" s="55" t="s">
        <v>4317</v>
      </c>
      <c r="C237" s="55" t="s">
        <v>2900</v>
      </c>
      <c r="D237" s="55" t="s">
        <v>4319</v>
      </c>
      <c r="E237" s="55" t="s">
        <v>261</v>
      </c>
      <c r="F237" s="55">
        <v>13267</v>
      </c>
      <c r="G237" s="55" t="s">
        <v>2264</v>
      </c>
      <c r="H237" s="56">
        <v>44195</v>
      </c>
      <c r="I237">
        <f t="shared" si="3"/>
        <v>2020</v>
      </c>
      <c r="J237" s="56">
        <v>44455</v>
      </c>
      <c r="K237" s="57">
        <v>-2202466</v>
      </c>
      <c r="L237" s="55">
        <v>2905100203</v>
      </c>
      <c r="M237" s="55" t="str">
        <f>VLOOKUP(L237,[4]Equival.!$D:$K,8,0)</f>
        <v>Evento</v>
      </c>
      <c r="N237" s="55" t="s">
        <v>4580</v>
      </c>
      <c r="O237" s="55" t="s">
        <v>4581</v>
      </c>
      <c r="P237" s="55" t="s">
        <v>4582</v>
      </c>
      <c r="Q237" s="55" t="s">
        <v>3297</v>
      </c>
      <c r="R237" s="56">
        <v>44771</v>
      </c>
      <c r="S237" s="55" t="s">
        <v>4583</v>
      </c>
      <c r="T237" s="55" t="s">
        <v>4584</v>
      </c>
      <c r="U237" s="55" t="s">
        <v>4328</v>
      </c>
    </row>
    <row r="238" spans="1:21" ht="15" x14ac:dyDescent="0.25">
      <c r="A238" s="55" t="s">
        <v>4316</v>
      </c>
      <c r="B238" s="55" t="s">
        <v>4317</v>
      </c>
      <c r="C238" s="55" t="s">
        <v>2900</v>
      </c>
      <c r="D238" s="55" t="s">
        <v>4319</v>
      </c>
      <c r="E238" s="55" t="s">
        <v>261</v>
      </c>
      <c r="F238" s="55">
        <v>13267</v>
      </c>
      <c r="G238" s="55" t="s">
        <v>2264</v>
      </c>
      <c r="H238" s="56">
        <v>44195</v>
      </c>
      <c r="I238">
        <f t="shared" si="3"/>
        <v>2020</v>
      </c>
      <c r="J238" s="56">
        <v>44455</v>
      </c>
      <c r="K238" s="57">
        <v>2412066</v>
      </c>
      <c r="L238" s="55">
        <v>2905100203</v>
      </c>
      <c r="M238" s="55" t="str">
        <f>VLOOKUP(L238,[4]Equival.!$D:$K,8,0)</f>
        <v>Evento</v>
      </c>
      <c r="N238" s="55" t="s">
        <v>4585</v>
      </c>
      <c r="P238" s="55" t="s">
        <v>4481</v>
      </c>
      <c r="Q238" s="55" t="s">
        <v>2900</v>
      </c>
      <c r="R238" s="56">
        <v>44455</v>
      </c>
      <c r="S238" s="55" t="s">
        <v>4583</v>
      </c>
      <c r="T238" s="55" t="s">
        <v>4584</v>
      </c>
      <c r="U238" s="55" t="s">
        <v>4335</v>
      </c>
    </row>
    <row r="239" spans="1:21" ht="15" x14ac:dyDescent="0.25">
      <c r="A239" s="55" t="s">
        <v>4316</v>
      </c>
      <c r="B239" s="55" t="s">
        <v>4317</v>
      </c>
      <c r="C239" s="55" t="s">
        <v>2900</v>
      </c>
      <c r="D239" s="55" t="s">
        <v>4319</v>
      </c>
      <c r="E239" s="55" t="s">
        <v>261</v>
      </c>
      <c r="F239" s="55">
        <v>13267</v>
      </c>
      <c r="G239" s="55" t="s">
        <v>2264</v>
      </c>
      <c r="H239" s="56">
        <v>44195</v>
      </c>
      <c r="I239">
        <f t="shared" si="3"/>
        <v>2020</v>
      </c>
      <c r="J239" s="56">
        <v>44455</v>
      </c>
      <c r="K239" s="57">
        <v>-209600</v>
      </c>
      <c r="L239" s="55">
        <v>2905100202</v>
      </c>
      <c r="M239" s="55" t="str">
        <f>VLOOKUP(L239,[4]Equival.!$D:$K,8,0)</f>
        <v>Evento</v>
      </c>
      <c r="N239" s="55" t="s">
        <v>4585</v>
      </c>
      <c r="P239" s="55" t="s">
        <v>4582</v>
      </c>
      <c r="Q239" s="55" t="s">
        <v>2900</v>
      </c>
      <c r="R239" s="56">
        <v>44455</v>
      </c>
      <c r="S239" s="55" t="s">
        <v>4583</v>
      </c>
      <c r="T239" s="55" t="s">
        <v>4584</v>
      </c>
      <c r="U239" s="55" t="s">
        <v>4328</v>
      </c>
    </row>
    <row r="240" spans="1:21" ht="15" x14ac:dyDescent="0.25">
      <c r="A240" s="55" t="s">
        <v>4316</v>
      </c>
      <c r="B240" s="55" t="s">
        <v>4317</v>
      </c>
      <c r="C240" s="55" t="s">
        <v>2899</v>
      </c>
      <c r="D240" s="55" t="s">
        <v>4319</v>
      </c>
      <c r="E240" s="55" t="s">
        <v>64</v>
      </c>
      <c r="F240" s="55">
        <v>24740</v>
      </c>
      <c r="G240" s="55" t="s">
        <v>2264</v>
      </c>
      <c r="H240" s="56">
        <v>44266</v>
      </c>
      <c r="I240">
        <f t="shared" si="3"/>
        <v>2021</v>
      </c>
      <c r="J240" s="56">
        <v>44455</v>
      </c>
      <c r="K240" s="57">
        <v>-31177</v>
      </c>
      <c r="L240" s="55">
        <v>2905100202</v>
      </c>
      <c r="M240" s="55" t="str">
        <f>VLOOKUP(L240,[4]Equival.!$D:$K,8,0)</f>
        <v>Evento</v>
      </c>
      <c r="N240" s="55" t="s">
        <v>4586</v>
      </c>
      <c r="O240" s="55" t="s">
        <v>4587</v>
      </c>
      <c r="P240" s="55" t="s">
        <v>4332</v>
      </c>
      <c r="Q240" s="55" t="s">
        <v>2920</v>
      </c>
      <c r="R240" s="56">
        <v>44469</v>
      </c>
      <c r="S240" s="55" t="s">
        <v>4583</v>
      </c>
      <c r="T240" s="55" t="s">
        <v>4401</v>
      </c>
      <c r="U240" s="55" t="s">
        <v>4328</v>
      </c>
    </row>
    <row r="241" spans="1:21" ht="15" x14ac:dyDescent="0.25">
      <c r="A241" s="55" t="s">
        <v>4316</v>
      </c>
      <c r="B241" s="55" t="s">
        <v>4317</v>
      </c>
      <c r="C241" s="55" t="s">
        <v>2899</v>
      </c>
      <c r="D241" s="55" t="s">
        <v>4319</v>
      </c>
      <c r="E241" s="55" t="s">
        <v>64</v>
      </c>
      <c r="F241" s="55">
        <v>24740</v>
      </c>
      <c r="G241" s="55" t="s">
        <v>2264</v>
      </c>
      <c r="H241" s="56">
        <v>44266</v>
      </c>
      <c r="I241">
        <f t="shared" si="3"/>
        <v>2021</v>
      </c>
      <c r="J241" s="56">
        <v>44455</v>
      </c>
      <c r="K241" s="57">
        <v>31177</v>
      </c>
      <c r="L241" s="55">
        <v>2905100202</v>
      </c>
      <c r="M241" s="55" t="str">
        <f>VLOOKUP(L241,[4]Equival.!$D:$K,8,0)</f>
        <v>Evento</v>
      </c>
      <c r="N241" s="55" t="s">
        <v>4585</v>
      </c>
      <c r="P241" s="55" t="s">
        <v>4332</v>
      </c>
      <c r="Q241" s="55" t="s">
        <v>2899</v>
      </c>
      <c r="R241" s="56">
        <v>44455</v>
      </c>
      <c r="S241" s="55" t="s">
        <v>4583</v>
      </c>
      <c r="T241" s="55" t="s">
        <v>4401</v>
      </c>
      <c r="U241" s="55" t="s">
        <v>4335</v>
      </c>
    </row>
    <row r="242" spans="1:21" ht="15" x14ac:dyDescent="0.25">
      <c r="A242" s="55" t="s">
        <v>4316</v>
      </c>
      <c r="B242" s="55" t="s">
        <v>4317</v>
      </c>
      <c r="C242" s="55" t="s">
        <v>2907</v>
      </c>
      <c r="D242" s="55" t="s">
        <v>4319</v>
      </c>
      <c r="E242" s="55" t="s">
        <v>4577</v>
      </c>
      <c r="F242" s="55" t="s">
        <v>2908</v>
      </c>
      <c r="G242" s="55" t="s">
        <v>2254</v>
      </c>
      <c r="H242" s="56">
        <v>44454</v>
      </c>
      <c r="I242">
        <f t="shared" si="3"/>
        <v>2021</v>
      </c>
      <c r="J242" s="56">
        <v>44454</v>
      </c>
      <c r="K242" s="57">
        <v>7721558</v>
      </c>
      <c r="L242" s="55">
        <v>2905100201</v>
      </c>
      <c r="M242" s="55" t="str">
        <f>VLOOKUP(L242,[4]Equival.!$D:$K,8,0)</f>
        <v>Capita</v>
      </c>
      <c r="N242" s="55" t="s">
        <v>4338</v>
      </c>
      <c r="O242" s="55" t="s">
        <v>4578</v>
      </c>
      <c r="P242" s="55" t="s">
        <v>4325</v>
      </c>
      <c r="Q242" s="55" t="s">
        <v>2906</v>
      </c>
      <c r="R242" s="56">
        <v>44454</v>
      </c>
      <c r="S242" s="55" t="s">
        <v>4404</v>
      </c>
      <c r="T242" s="55" t="s">
        <v>4338</v>
      </c>
      <c r="U242" s="55" t="s">
        <v>4335</v>
      </c>
    </row>
    <row r="243" spans="1:21" ht="15" x14ac:dyDescent="0.25">
      <c r="A243" s="55" t="s">
        <v>4316</v>
      </c>
      <c r="B243" s="55" t="s">
        <v>4317</v>
      </c>
      <c r="C243" s="55" t="s">
        <v>2904</v>
      </c>
      <c r="D243" s="55" t="s">
        <v>4319</v>
      </c>
      <c r="E243" s="55" t="s">
        <v>4579</v>
      </c>
      <c r="F243" s="55" t="s">
        <v>2905</v>
      </c>
      <c r="G243" s="55" t="s">
        <v>2254</v>
      </c>
      <c r="H243" s="56">
        <v>44454</v>
      </c>
      <c r="I243">
        <f t="shared" si="3"/>
        <v>2021</v>
      </c>
      <c r="J243" s="56">
        <v>44454</v>
      </c>
      <c r="K243" s="57">
        <v>8164179</v>
      </c>
      <c r="L243" s="55">
        <v>2905100201</v>
      </c>
      <c r="M243" s="55" t="str">
        <f>VLOOKUP(L243,[4]Equival.!$D:$K,8,0)</f>
        <v>Capita</v>
      </c>
      <c r="N243" s="55" t="s">
        <v>4338</v>
      </c>
      <c r="O243" s="55" t="s">
        <v>4578</v>
      </c>
      <c r="P243" s="55" t="s">
        <v>4325</v>
      </c>
      <c r="Q243" s="55" t="s">
        <v>2903</v>
      </c>
      <c r="R243" s="56">
        <v>44454</v>
      </c>
      <c r="S243" s="55" t="s">
        <v>4404</v>
      </c>
      <c r="T243" s="55" t="s">
        <v>4338</v>
      </c>
      <c r="U243" s="55" t="s">
        <v>4335</v>
      </c>
    </row>
    <row r="244" spans="1:21" ht="15" x14ac:dyDescent="0.25">
      <c r="A244" s="55" t="s">
        <v>4316</v>
      </c>
      <c r="B244" s="55" t="s">
        <v>4317</v>
      </c>
      <c r="C244" s="55" t="s">
        <v>3096</v>
      </c>
      <c r="D244" s="55" t="s">
        <v>4319</v>
      </c>
      <c r="E244" s="55" t="s">
        <v>4588</v>
      </c>
      <c r="F244" s="55" t="s">
        <v>3097</v>
      </c>
      <c r="G244" s="55" t="s">
        <v>2254</v>
      </c>
      <c r="H244" s="56">
        <v>44446</v>
      </c>
      <c r="I244">
        <f t="shared" si="3"/>
        <v>2021</v>
      </c>
      <c r="J244" s="56">
        <v>44446</v>
      </c>
      <c r="K244" s="57">
        <v>9750</v>
      </c>
      <c r="L244" s="55">
        <v>2905100202</v>
      </c>
      <c r="M244" s="55" t="str">
        <f>VLOOKUP(L244,[4]Equival.!$D:$K,8,0)</f>
        <v>Evento</v>
      </c>
      <c r="N244" s="55" t="s">
        <v>4538</v>
      </c>
      <c r="O244" s="55" t="s">
        <v>4589</v>
      </c>
      <c r="P244" s="55" t="s">
        <v>4540</v>
      </c>
      <c r="Q244" s="55" t="s">
        <v>3095</v>
      </c>
      <c r="R244" s="56">
        <v>44524</v>
      </c>
      <c r="S244" s="55" t="s">
        <v>4404</v>
      </c>
      <c r="T244" s="55" t="s">
        <v>3443</v>
      </c>
      <c r="U244" s="55" t="s">
        <v>4335</v>
      </c>
    </row>
    <row r="245" spans="1:21" ht="15" x14ac:dyDescent="0.25">
      <c r="A245" s="55" t="s">
        <v>4316</v>
      </c>
      <c r="B245" s="55" t="s">
        <v>4317</v>
      </c>
      <c r="C245" s="55" t="s">
        <v>2978</v>
      </c>
      <c r="D245" s="55" t="s">
        <v>4319</v>
      </c>
      <c r="E245" s="55" t="s">
        <v>4590</v>
      </c>
      <c r="F245" s="55" t="s">
        <v>2979</v>
      </c>
      <c r="G245" s="55" t="s">
        <v>2254</v>
      </c>
      <c r="H245" s="56">
        <v>44446</v>
      </c>
      <c r="I245">
        <f t="shared" si="3"/>
        <v>2021</v>
      </c>
      <c r="J245" s="56">
        <v>44446</v>
      </c>
      <c r="K245" s="57">
        <v>342707</v>
      </c>
      <c r="L245" s="55">
        <v>2905100202</v>
      </c>
      <c r="M245" s="55" t="str">
        <f>VLOOKUP(L245,[4]Equival.!$D:$K,8,0)</f>
        <v>Evento</v>
      </c>
      <c r="N245" s="55" t="s">
        <v>4338</v>
      </c>
      <c r="O245" s="55" t="s">
        <v>4589</v>
      </c>
      <c r="P245" s="55" t="s">
        <v>4325</v>
      </c>
      <c r="Q245" s="55" t="s">
        <v>2976</v>
      </c>
      <c r="R245" s="56">
        <v>44469</v>
      </c>
      <c r="S245" s="55" t="s">
        <v>4404</v>
      </c>
      <c r="T245" s="55" t="s">
        <v>3443</v>
      </c>
      <c r="U245" s="55" t="s">
        <v>4335</v>
      </c>
    </row>
    <row r="246" spans="1:21" ht="15" x14ac:dyDescent="0.25">
      <c r="A246" s="55" t="s">
        <v>4316</v>
      </c>
      <c r="B246" s="55" t="s">
        <v>4317</v>
      </c>
      <c r="C246" s="55" t="s">
        <v>2994</v>
      </c>
      <c r="D246" s="55" t="s">
        <v>4319</v>
      </c>
      <c r="E246" s="55" t="s">
        <v>4591</v>
      </c>
      <c r="F246" s="55" t="s">
        <v>2995</v>
      </c>
      <c r="G246" s="55" t="s">
        <v>2254</v>
      </c>
      <c r="H246" s="56">
        <v>44446</v>
      </c>
      <c r="I246">
        <f t="shared" si="3"/>
        <v>2021</v>
      </c>
      <c r="J246" s="56">
        <v>44446</v>
      </c>
      <c r="K246" s="57">
        <v>490316</v>
      </c>
      <c r="L246" s="55">
        <v>2905100102</v>
      </c>
      <c r="M246" s="55" t="str">
        <f>VLOOKUP(L246,[4]Equival.!$D:$K,8,0)</f>
        <v>Evento</v>
      </c>
      <c r="N246" s="55" t="s">
        <v>4338</v>
      </c>
      <c r="O246" s="55" t="s">
        <v>4589</v>
      </c>
      <c r="P246" s="55" t="s">
        <v>4325</v>
      </c>
      <c r="Q246" s="55" t="s">
        <v>2992</v>
      </c>
      <c r="R246" s="56">
        <v>44524</v>
      </c>
      <c r="S246" s="55" t="s">
        <v>4404</v>
      </c>
      <c r="T246" s="55" t="s">
        <v>3443</v>
      </c>
      <c r="U246" s="55" t="s">
        <v>4335</v>
      </c>
    </row>
    <row r="247" spans="1:21" ht="15" x14ac:dyDescent="0.25">
      <c r="A247" s="55" t="s">
        <v>4316</v>
      </c>
      <c r="B247" s="55" t="s">
        <v>4317</v>
      </c>
      <c r="C247" s="55" t="s">
        <v>3093</v>
      </c>
      <c r="D247" s="55" t="s">
        <v>4319</v>
      </c>
      <c r="E247" s="55" t="s">
        <v>4592</v>
      </c>
      <c r="F247" s="55" t="s">
        <v>3094</v>
      </c>
      <c r="G247" s="55" t="s">
        <v>2254</v>
      </c>
      <c r="H247" s="56">
        <v>44446</v>
      </c>
      <c r="I247">
        <f t="shared" si="3"/>
        <v>2021</v>
      </c>
      <c r="J247" s="56">
        <v>44446</v>
      </c>
      <c r="K247" s="57">
        <v>9750</v>
      </c>
      <c r="L247" s="55">
        <v>2905100202</v>
      </c>
      <c r="M247" s="55" t="str">
        <f>VLOOKUP(L247,[4]Equival.!$D:$K,8,0)</f>
        <v>Evento</v>
      </c>
      <c r="N247" s="55" t="s">
        <v>4593</v>
      </c>
      <c r="O247" s="55" t="s">
        <v>4589</v>
      </c>
      <c r="P247" s="55" t="s">
        <v>4527</v>
      </c>
      <c r="Q247" s="55" t="s">
        <v>3091</v>
      </c>
      <c r="R247" s="56">
        <v>44524</v>
      </c>
      <c r="S247" s="55" t="s">
        <v>4404</v>
      </c>
      <c r="T247" s="55" t="s">
        <v>3443</v>
      </c>
      <c r="U247" s="55" t="s">
        <v>4335</v>
      </c>
    </row>
    <row r="248" spans="1:21" ht="15" x14ac:dyDescent="0.25">
      <c r="A248" s="55" t="s">
        <v>4316</v>
      </c>
      <c r="B248" s="55" t="s">
        <v>4317</v>
      </c>
      <c r="C248" s="55" t="s">
        <v>2918</v>
      </c>
      <c r="D248" s="55" t="s">
        <v>4319</v>
      </c>
      <c r="E248" s="55" t="s">
        <v>4563</v>
      </c>
      <c r="F248" s="55" t="s">
        <v>2919</v>
      </c>
      <c r="G248" s="55" t="s">
        <v>2254</v>
      </c>
      <c r="H248" s="56">
        <v>44446</v>
      </c>
      <c r="I248">
        <f t="shared" si="3"/>
        <v>2021</v>
      </c>
      <c r="J248" s="56">
        <v>44446</v>
      </c>
      <c r="K248" s="57">
        <v>13000</v>
      </c>
      <c r="L248" s="55">
        <v>2905100202</v>
      </c>
      <c r="M248" s="55" t="str">
        <f>VLOOKUP(L248,[4]Equival.!$D:$K,8,0)</f>
        <v>Evento</v>
      </c>
      <c r="N248" s="55" t="s">
        <v>4564</v>
      </c>
      <c r="O248" s="55" t="s">
        <v>4589</v>
      </c>
      <c r="P248" s="55" t="s">
        <v>4399</v>
      </c>
      <c r="Q248" s="55" t="s">
        <v>2916</v>
      </c>
      <c r="R248" s="56">
        <v>44467</v>
      </c>
      <c r="S248" s="55" t="s">
        <v>4404</v>
      </c>
      <c r="T248" s="55" t="s">
        <v>3443</v>
      </c>
      <c r="U248" s="55" t="s">
        <v>4335</v>
      </c>
    </row>
    <row r="249" spans="1:21" ht="15" x14ac:dyDescent="0.25">
      <c r="A249" s="55" t="s">
        <v>4316</v>
      </c>
      <c r="B249" s="55" t="s">
        <v>4317</v>
      </c>
      <c r="C249" s="55" t="s">
        <v>3240</v>
      </c>
      <c r="D249" s="55" t="s">
        <v>4319</v>
      </c>
      <c r="E249" s="55" t="s">
        <v>4594</v>
      </c>
      <c r="F249" s="55" t="s">
        <v>3241</v>
      </c>
      <c r="G249" s="55" t="s">
        <v>2254</v>
      </c>
      <c r="H249" s="56">
        <v>44446</v>
      </c>
      <c r="I249">
        <f t="shared" si="3"/>
        <v>2021</v>
      </c>
      <c r="J249" s="56">
        <v>44446</v>
      </c>
      <c r="K249" s="57">
        <v>18382432</v>
      </c>
      <c r="L249" s="55">
        <v>2905100201</v>
      </c>
      <c r="M249" s="55" t="str">
        <f>VLOOKUP(L249,[4]Equival.!$D:$K,8,0)</f>
        <v>Capita</v>
      </c>
      <c r="N249" s="55" t="s">
        <v>4338</v>
      </c>
      <c r="O249" s="55" t="s">
        <v>4595</v>
      </c>
      <c r="P249" s="55" t="s">
        <v>4325</v>
      </c>
      <c r="Q249" s="55" t="s">
        <v>3238</v>
      </c>
      <c r="R249" s="56">
        <v>44700</v>
      </c>
      <c r="S249" s="55" t="s">
        <v>4404</v>
      </c>
      <c r="T249" s="55" t="s">
        <v>4334</v>
      </c>
      <c r="U249" s="55" t="s">
        <v>4335</v>
      </c>
    </row>
    <row r="250" spans="1:21" ht="15" x14ac:dyDescent="0.25">
      <c r="A250" s="55" t="s">
        <v>4316</v>
      </c>
      <c r="B250" s="55" t="s">
        <v>4317</v>
      </c>
      <c r="C250" s="55" t="s">
        <v>3244</v>
      </c>
      <c r="D250" s="55" t="s">
        <v>4319</v>
      </c>
      <c r="E250" s="55" t="s">
        <v>4435</v>
      </c>
      <c r="F250" s="55" t="s">
        <v>3245</v>
      </c>
      <c r="G250" s="55" t="s">
        <v>2254</v>
      </c>
      <c r="H250" s="56">
        <v>44446</v>
      </c>
      <c r="I250">
        <f t="shared" si="3"/>
        <v>2021</v>
      </c>
      <c r="J250" s="56">
        <v>44446</v>
      </c>
      <c r="K250" s="57">
        <v>19436163</v>
      </c>
      <c r="L250" s="55">
        <v>2905100201</v>
      </c>
      <c r="M250" s="55" t="str">
        <f>VLOOKUP(L250,[4]Equival.!$D:$K,8,0)</f>
        <v>Capita</v>
      </c>
      <c r="N250" s="55" t="s">
        <v>4338</v>
      </c>
      <c r="O250" s="55" t="s">
        <v>4596</v>
      </c>
      <c r="P250" s="55" t="s">
        <v>4325</v>
      </c>
      <c r="Q250" s="55" t="s">
        <v>3242</v>
      </c>
      <c r="R250" s="56">
        <v>44700</v>
      </c>
      <c r="S250" s="55" t="s">
        <v>4404</v>
      </c>
      <c r="T250" s="55" t="s">
        <v>4334</v>
      </c>
      <c r="U250" s="55" t="s">
        <v>4335</v>
      </c>
    </row>
    <row r="251" spans="1:21" ht="15" x14ac:dyDescent="0.25">
      <c r="A251" s="55" t="s">
        <v>4316</v>
      </c>
      <c r="B251" s="55" t="s">
        <v>4317</v>
      </c>
      <c r="C251" s="55" t="s">
        <v>2896</v>
      </c>
      <c r="D251" s="55" t="s">
        <v>4319</v>
      </c>
      <c r="E251" s="55" t="s">
        <v>55</v>
      </c>
      <c r="F251" s="55">
        <v>24216</v>
      </c>
      <c r="G251" s="55" t="s">
        <v>2264</v>
      </c>
      <c r="H251" s="56">
        <v>44260</v>
      </c>
      <c r="I251">
        <f t="shared" si="3"/>
        <v>2021</v>
      </c>
      <c r="J251" s="56">
        <v>44438</v>
      </c>
      <c r="K251" s="57">
        <v>-2499</v>
      </c>
      <c r="L251" s="55">
        <v>2905100202</v>
      </c>
      <c r="M251" s="55" t="str">
        <f>VLOOKUP(L251,[4]Equival.!$D:$K,8,0)</f>
        <v>Evento</v>
      </c>
      <c r="N251" s="55" t="s">
        <v>4586</v>
      </c>
      <c r="O251" s="55" t="s">
        <v>4597</v>
      </c>
      <c r="P251" s="55" t="s">
        <v>4325</v>
      </c>
      <c r="Q251" s="55" t="s">
        <v>2920</v>
      </c>
      <c r="R251" s="56">
        <v>44469</v>
      </c>
      <c r="S251" s="55" t="s">
        <v>4473</v>
      </c>
      <c r="T251" s="55" t="s">
        <v>4401</v>
      </c>
      <c r="U251" s="55" t="s">
        <v>4328</v>
      </c>
    </row>
    <row r="252" spans="1:21" ht="15" x14ac:dyDescent="0.25">
      <c r="A252" s="55" t="s">
        <v>4316</v>
      </c>
      <c r="B252" s="55" t="s">
        <v>4317</v>
      </c>
      <c r="C252" s="55" t="s">
        <v>2896</v>
      </c>
      <c r="D252" s="55" t="s">
        <v>4319</v>
      </c>
      <c r="E252" s="55" t="s">
        <v>55</v>
      </c>
      <c r="F252" s="55">
        <v>24216</v>
      </c>
      <c r="G252" s="55" t="s">
        <v>2264</v>
      </c>
      <c r="H252" s="56">
        <v>44260</v>
      </c>
      <c r="I252">
        <f t="shared" si="3"/>
        <v>2021</v>
      </c>
      <c r="J252" s="56">
        <v>44438</v>
      </c>
      <c r="K252" s="57">
        <v>2499</v>
      </c>
      <c r="L252" s="55">
        <v>2905100202</v>
      </c>
      <c r="M252" s="55" t="str">
        <f>VLOOKUP(L252,[4]Equival.!$D:$K,8,0)</f>
        <v>Evento</v>
      </c>
      <c r="N252" s="55" t="s">
        <v>4598</v>
      </c>
      <c r="P252" s="55" t="s">
        <v>4325</v>
      </c>
      <c r="Q252" s="55" t="s">
        <v>2896</v>
      </c>
      <c r="R252" s="56">
        <v>44438</v>
      </c>
      <c r="S252" s="55" t="s">
        <v>4473</v>
      </c>
      <c r="T252" s="55" t="s">
        <v>4401</v>
      </c>
      <c r="U252" s="55" t="s">
        <v>4335</v>
      </c>
    </row>
    <row r="253" spans="1:21" ht="15" x14ac:dyDescent="0.25">
      <c r="A253" s="55" t="s">
        <v>4316</v>
      </c>
      <c r="B253" s="55" t="s">
        <v>4317</v>
      </c>
      <c r="C253" s="55" t="s">
        <v>2892</v>
      </c>
      <c r="D253" s="55" t="s">
        <v>4319</v>
      </c>
      <c r="E253" s="55" t="s">
        <v>94</v>
      </c>
      <c r="F253" s="55">
        <v>26223</v>
      </c>
      <c r="G253" s="55" t="s">
        <v>2264</v>
      </c>
      <c r="H253" s="56">
        <v>44285</v>
      </c>
      <c r="I253">
        <f t="shared" si="3"/>
        <v>2021</v>
      </c>
      <c r="J253" s="56">
        <v>44438</v>
      </c>
      <c r="K253" s="57">
        <v>-3250</v>
      </c>
      <c r="L253" s="55">
        <v>2905100102</v>
      </c>
      <c r="M253" s="55" t="str">
        <f>VLOOKUP(L253,[4]Equival.!$D:$K,8,0)</f>
        <v>Evento</v>
      </c>
      <c r="N253" s="55" t="s">
        <v>4599</v>
      </c>
      <c r="O253" s="55" t="s">
        <v>4600</v>
      </c>
      <c r="P253" s="55" t="s">
        <v>4601</v>
      </c>
      <c r="Q253" s="55" t="s">
        <v>2996</v>
      </c>
      <c r="R253" s="56">
        <v>44524</v>
      </c>
      <c r="S253" s="55" t="s">
        <v>4473</v>
      </c>
      <c r="T253" s="55" t="s">
        <v>4401</v>
      </c>
      <c r="U253" s="55" t="s">
        <v>4328</v>
      </c>
    </row>
    <row r="254" spans="1:21" ht="15" x14ac:dyDescent="0.25">
      <c r="A254" s="55" t="s">
        <v>4316</v>
      </c>
      <c r="B254" s="55" t="s">
        <v>4317</v>
      </c>
      <c r="C254" s="55" t="s">
        <v>2892</v>
      </c>
      <c r="D254" s="55" t="s">
        <v>4319</v>
      </c>
      <c r="E254" s="55" t="s">
        <v>94</v>
      </c>
      <c r="F254" s="55">
        <v>26223</v>
      </c>
      <c r="G254" s="55" t="s">
        <v>2264</v>
      </c>
      <c r="H254" s="56">
        <v>44285</v>
      </c>
      <c r="I254">
        <f t="shared" si="3"/>
        <v>2021</v>
      </c>
      <c r="J254" s="56">
        <v>44438</v>
      </c>
      <c r="K254" s="57">
        <v>-9750</v>
      </c>
      <c r="L254" s="55">
        <v>2905100202</v>
      </c>
      <c r="M254" s="55" t="str">
        <f>VLOOKUP(L254,[4]Equival.!$D:$K,8,0)</f>
        <v>Evento</v>
      </c>
      <c r="N254" s="55" t="s">
        <v>4598</v>
      </c>
      <c r="P254" s="55" t="s">
        <v>4481</v>
      </c>
      <c r="Q254" s="55" t="s">
        <v>2892</v>
      </c>
      <c r="R254" s="56">
        <v>44438</v>
      </c>
      <c r="S254" s="55" t="s">
        <v>4473</v>
      </c>
      <c r="T254" s="55" t="s">
        <v>4401</v>
      </c>
      <c r="U254" s="55" t="s">
        <v>4328</v>
      </c>
    </row>
    <row r="255" spans="1:21" ht="15" x14ac:dyDescent="0.25">
      <c r="A255" s="55" t="s">
        <v>4316</v>
      </c>
      <c r="B255" s="55" t="s">
        <v>4317</v>
      </c>
      <c r="C255" s="55" t="s">
        <v>2892</v>
      </c>
      <c r="D255" s="55" t="s">
        <v>4319</v>
      </c>
      <c r="E255" s="55" t="s">
        <v>94</v>
      </c>
      <c r="F255" s="55">
        <v>26223</v>
      </c>
      <c r="G255" s="55" t="s">
        <v>2264</v>
      </c>
      <c r="H255" s="56">
        <v>44285</v>
      </c>
      <c r="I255">
        <f t="shared" si="3"/>
        <v>2021</v>
      </c>
      <c r="J255" s="56">
        <v>44438</v>
      </c>
      <c r="K255" s="57">
        <v>13000</v>
      </c>
      <c r="L255" s="55">
        <v>2905100102</v>
      </c>
      <c r="M255" s="55" t="str">
        <f>VLOOKUP(L255,[4]Equival.!$D:$K,8,0)</f>
        <v>Evento</v>
      </c>
      <c r="N255" s="55" t="s">
        <v>4598</v>
      </c>
      <c r="P255" s="55" t="s">
        <v>4601</v>
      </c>
      <c r="Q255" s="55" t="s">
        <v>2892</v>
      </c>
      <c r="R255" s="56">
        <v>44438</v>
      </c>
      <c r="S255" s="55" t="s">
        <v>4473</v>
      </c>
      <c r="T255" s="55" t="s">
        <v>4401</v>
      </c>
      <c r="U255" s="55" t="s">
        <v>4335</v>
      </c>
    </row>
    <row r="256" spans="1:21" ht="15" x14ac:dyDescent="0.25">
      <c r="A256" s="55" t="s">
        <v>4316</v>
      </c>
      <c r="B256" s="55" t="s">
        <v>4317</v>
      </c>
      <c r="C256" s="55" t="s">
        <v>2887</v>
      </c>
      <c r="D256" s="55" t="s">
        <v>4319</v>
      </c>
      <c r="E256" s="55" t="s">
        <v>116</v>
      </c>
      <c r="F256" s="55">
        <v>27519</v>
      </c>
      <c r="G256" s="55" t="s">
        <v>2264</v>
      </c>
      <c r="H256" s="56">
        <v>44299</v>
      </c>
      <c r="I256">
        <f t="shared" si="3"/>
        <v>2021</v>
      </c>
      <c r="J256" s="56">
        <v>44438</v>
      </c>
      <c r="K256" s="57">
        <v>-35596</v>
      </c>
      <c r="L256" s="55">
        <v>2905100102</v>
      </c>
      <c r="M256" s="55" t="str">
        <f>VLOOKUP(L256,[4]Equival.!$D:$K,8,0)</f>
        <v>Evento</v>
      </c>
      <c r="N256" s="55" t="s">
        <v>4602</v>
      </c>
      <c r="O256" s="55" t="s">
        <v>4603</v>
      </c>
      <c r="P256" s="55" t="s">
        <v>4332</v>
      </c>
      <c r="Q256" s="55" t="s">
        <v>2996</v>
      </c>
      <c r="R256" s="56">
        <v>44524</v>
      </c>
      <c r="S256" s="55" t="s">
        <v>4473</v>
      </c>
      <c r="T256" s="55" t="s">
        <v>4401</v>
      </c>
      <c r="U256" s="55" t="s">
        <v>4328</v>
      </c>
    </row>
    <row r="257" spans="1:21" ht="15" x14ac:dyDescent="0.25">
      <c r="A257" s="55" t="s">
        <v>4316</v>
      </c>
      <c r="B257" s="55" t="s">
        <v>4317</v>
      </c>
      <c r="C257" s="55" t="s">
        <v>2887</v>
      </c>
      <c r="D257" s="55" t="s">
        <v>4319</v>
      </c>
      <c r="E257" s="55" t="s">
        <v>116</v>
      </c>
      <c r="F257" s="55">
        <v>27519</v>
      </c>
      <c r="G257" s="55" t="s">
        <v>2264</v>
      </c>
      <c r="H257" s="56">
        <v>44299</v>
      </c>
      <c r="I257">
        <f t="shared" si="3"/>
        <v>2021</v>
      </c>
      <c r="J257" s="56">
        <v>44438</v>
      </c>
      <c r="K257" s="57">
        <v>133347</v>
      </c>
      <c r="L257" s="55">
        <v>2905100203</v>
      </c>
      <c r="M257" s="55" t="str">
        <f>VLOOKUP(L257,[4]Equival.!$D:$K,8,0)</f>
        <v>Evento</v>
      </c>
      <c r="N257" s="55" t="s">
        <v>4598</v>
      </c>
      <c r="P257" s="55" t="s">
        <v>4515</v>
      </c>
      <c r="Q257" s="55" t="s">
        <v>2887</v>
      </c>
      <c r="R257" s="56">
        <v>44438</v>
      </c>
      <c r="S257" s="55" t="s">
        <v>4473</v>
      </c>
      <c r="T257" s="55" t="s">
        <v>4401</v>
      </c>
      <c r="U257" s="55" t="s">
        <v>4335</v>
      </c>
    </row>
    <row r="258" spans="1:21" ht="15" x14ac:dyDescent="0.25">
      <c r="A258" s="55" t="s">
        <v>4316</v>
      </c>
      <c r="B258" s="55" t="s">
        <v>4317</v>
      </c>
      <c r="C258" s="55" t="s">
        <v>2887</v>
      </c>
      <c r="D258" s="55" t="s">
        <v>4319</v>
      </c>
      <c r="E258" s="55" t="s">
        <v>116</v>
      </c>
      <c r="F258" s="55">
        <v>27519</v>
      </c>
      <c r="G258" s="55" t="s">
        <v>2264</v>
      </c>
      <c r="H258" s="56">
        <v>44299</v>
      </c>
      <c r="I258">
        <f t="shared" si="3"/>
        <v>2021</v>
      </c>
      <c r="J258" s="56">
        <v>44438</v>
      </c>
      <c r="K258" s="57">
        <v>-255051</v>
      </c>
      <c r="L258" s="55">
        <v>2905100202</v>
      </c>
      <c r="M258" s="55" t="str">
        <f>VLOOKUP(L258,[4]Equival.!$D:$K,8,0)</f>
        <v>Evento</v>
      </c>
      <c r="N258" s="55" t="s">
        <v>4598</v>
      </c>
      <c r="P258" s="55" t="s">
        <v>4332</v>
      </c>
      <c r="Q258" s="55" t="s">
        <v>2887</v>
      </c>
      <c r="R258" s="56">
        <v>44438</v>
      </c>
      <c r="S258" s="55" t="s">
        <v>4473</v>
      </c>
      <c r="T258" s="55" t="s">
        <v>4401</v>
      </c>
      <c r="U258" s="55" t="s">
        <v>4328</v>
      </c>
    </row>
    <row r="259" spans="1:21" ht="15" x14ac:dyDescent="0.25">
      <c r="A259" s="55" t="s">
        <v>4316</v>
      </c>
      <c r="B259" s="55" t="s">
        <v>4317</v>
      </c>
      <c r="C259" s="55" t="s">
        <v>2887</v>
      </c>
      <c r="D259" s="55" t="s">
        <v>4319</v>
      </c>
      <c r="E259" s="55" t="s">
        <v>116</v>
      </c>
      <c r="F259" s="55">
        <v>27519</v>
      </c>
      <c r="G259" s="55" t="s">
        <v>2264</v>
      </c>
      <c r="H259" s="56">
        <v>44299</v>
      </c>
      <c r="I259">
        <f t="shared" ref="I259:I322" si="4">YEAR(H259)</f>
        <v>2021</v>
      </c>
      <c r="J259" s="56">
        <v>44438</v>
      </c>
      <c r="K259" s="57">
        <v>157300</v>
      </c>
      <c r="L259" s="55">
        <v>2905100102</v>
      </c>
      <c r="M259" s="55" t="str">
        <f>VLOOKUP(L259,[4]Equival.!$D:$K,8,0)</f>
        <v>Evento</v>
      </c>
      <c r="N259" s="55" t="s">
        <v>4598</v>
      </c>
      <c r="P259" s="55" t="s">
        <v>4332</v>
      </c>
      <c r="Q259" s="55" t="s">
        <v>2887</v>
      </c>
      <c r="R259" s="56">
        <v>44438</v>
      </c>
      <c r="S259" s="55" t="s">
        <v>4473</v>
      </c>
      <c r="T259" s="55" t="s">
        <v>4401</v>
      </c>
      <c r="U259" s="55" t="s">
        <v>4335</v>
      </c>
    </row>
    <row r="260" spans="1:21" ht="15" x14ac:dyDescent="0.25">
      <c r="A260" s="55" t="s">
        <v>4316</v>
      </c>
      <c r="B260" s="55" t="s">
        <v>4317</v>
      </c>
      <c r="C260" s="55" t="s">
        <v>2883</v>
      </c>
      <c r="D260" s="55" t="s">
        <v>4319</v>
      </c>
      <c r="E260" s="55" t="s">
        <v>4604</v>
      </c>
      <c r="F260" s="55" t="s">
        <v>2886</v>
      </c>
      <c r="G260" s="55" t="s">
        <v>2264</v>
      </c>
      <c r="H260" s="56">
        <v>44385</v>
      </c>
      <c r="I260">
        <f t="shared" si="4"/>
        <v>2021</v>
      </c>
      <c r="J260" s="56">
        <v>44438</v>
      </c>
      <c r="K260" s="57">
        <v>326717</v>
      </c>
      <c r="L260" s="55">
        <v>2905100202</v>
      </c>
      <c r="M260" s="55" t="str">
        <f>VLOOKUP(L260,[4]Equival.!$D:$K,8,0)</f>
        <v>Evento</v>
      </c>
      <c r="N260" s="55" t="s">
        <v>4477</v>
      </c>
      <c r="O260" s="55" t="s">
        <v>4605</v>
      </c>
      <c r="P260" s="55" t="s">
        <v>4332</v>
      </c>
      <c r="Q260" s="55" t="s">
        <v>2887</v>
      </c>
      <c r="R260" s="56">
        <v>44438</v>
      </c>
      <c r="S260" s="55" t="s">
        <v>4473</v>
      </c>
      <c r="T260" s="55" t="s">
        <v>3443</v>
      </c>
      <c r="U260" s="55" t="s">
        <v>4335</v>
      </c>
    </row>
    <row r="261" spans="1:21" ht="15" x14ac:dyDescent="0.25">
      <c r="A261" s="55" t="s">
        <v>4316</v>
      </c>
      <c r="B261" s="55" t="s">
        <v>4317</v>
      </c>
      <c r="C261" s="55" t="s">
        <v>2883</v>
      </c>
      <c r="D261" s="55" t="s">
        <v>4319</v>
      </c>
      <c r="E261" s="55" t="s">
        <v>4604</v>
      </c>
      <c r="F261" s="55" t="s">
        <v>2886</v>
      </c>
      <c r="G261" s="55" t="s">
        <v>2264</v>
      </c>
      <c r="H261" s="56">
        <v>44385</v>
      </c>
      <c r="I261">
        <f t="shared" si="4"/>
        <v>2021</v>
      </c>
      <c r="J261" s="56">
        <v>44438</v>
      </c>
      <c r="K261" s="57">
        <v>-326717</v>
      </c>
      <c r="L261" s="55">
        <v>2905100202</v>
      </c>
      <c r="M261" s="55" t="str">
        <f>VLOOKUP(L261,[4]Equival.!$D:$K,8,0)</f>
        <v>Evento</v>
      </c>
      <c r="N261" s="55" t="s">
        <v>4598</v>
      </c>
      <c r="P261" s="55" t="s">
        <v>4332</v>
      </c>
      <c r="Q261" s="55" t="s">
        <v>2883</v>
      </c>
      <c r="R261" s="56">
        <v>44438</v>
      </c>
      <c r="S261" s="55" t="s">
        <v>4473</v>
      </c>
      <c r="T261" s="55" t="s">
        <v>3443</v>
      </c>
      <c r="U261" s="55" t="s">
        <v>4328</v>
      </c>
    </row>
    <row r="262" spans="1:21" ht="15" x14ac:dyDescent="0.25">
      <c r="A262" s="55" t="s">
        <v>4316</v>
      </c>
      <c r="B262" s="55" t="s">
        <v>4317</v>
      </c>
      <c r="C262" s="55" t="s">
        <v>2879</v>
      </c>
      <c r="D262" s="55" t="s">
        <v>4319</v>
      </c>
      <c r="E262" s="55" t="s">
        <v>64</v>
      </c>
      <c r="F262" s="55">
        <v>24740</v>
      </c>
      <c r="G262" s="55" t="s">
        <v>2264</v>
      </c>
      <c r="H262" s="56">
        <v>44266</v>
      </c>
      <c r="I262">
        <f t="shared" si="4"/>
        <v>2021</v>
      </c>
      <c r="J262" s="56">
        <v>44438</v>
      </c>
      <c r="K262" s="57">
        <v>-88777</v>
      </c>
      <c r="L262" s="55">
        <v>2905100202</v>
      </c>
      <c r="M262" s="55" t="str">
        <f>VLOOKUP(L262,[4]Equival.!$D:$K,8,0)</f>
        <v>Evento</v>
      </c>
      <c r="N262" s="55" t="s">
        <v>4586</v>
      </c>
      <c r="O262" s="55" t="s">
        <v>4606</v>
      </c>
      <c r="P262" s="55" t="s">
        <v>4332</v>
      </c>
      <c r="Q262" s="55" t="s">
        <v>2899</v>
      </c>
      <c r="R262" s="56">
        <v>44455</v>
      </c>
      <c r="S262" s="55" t="s">
        <v>4473</v>
      </c>
      <c r="T262" s="55" t="s">
        <v>4401</v>
      </c>
      <c r="U262" s="55" t="s">
        <v>4328</v>
      </c>
    </row>
    <row r="263" spans="1:21" ht="15" x14ac:dyDescent="0.25">
      <c r="A263" s="55" t="s">
        <v>4316</v>
      </c>
      <c r="B263" s="55" t="s">
        <v>4317</v>
      </c>
      <c r="C263" s="55" t="s">
        <v>2879</v>
      </c>
      <c r="D263" s="55" t="s">
        <v>4319</v>
      </c>
      <c r="E263" s="55" t="s">
        <v>64</v>
      </c>
      <c r="F263" s="55">
        <v>24740</v>
      </c>
      <c r="G263" s="55" t="s">
        <v>2264</v>
      </c>
      <c r="H263" s="56">
        <v>44266</v>
      </c>
      <c r="I263">
        <f t="shared" si="4"/>
        <v>2021</v>
      </c>
      <c r="J263" s="56">
        <v>44438</v>
      </c>
      <c r="K263" s="57">
        <v>88777</v>
      </c>
      <c r="L263" s="55">
        <v>2905100202</v>
      </c>
      <c r="M263" s="55" t="str">
        <f>VLOOKUP(L263,[4]Equival.!$D:$K,8,0)</f>
        <v>Evento</v>
      </c>
      <c r="N263" s="55" t="s">
        <v>4598</v>
      </c>
      <c r="P263" s="55" t="s">
        <v>4332</v>
      </c>
      <c r="Q263" s="55" t="s">
        <v>2879</v>
      </c>
      <c r="R263" s="56">
        <v>44438</v>
      </c>
      <c r="S263" s="55" t="s">
        <v>4473</v>
      </c>
      <c r="T263" s="55" t="s">
        <v>4401</v>
      </c>
      <c r="U263" s="55" t="s">
        <v>4335</v>
      </c>
    </row>
    <row r="264" spans="1:21" ht="15" x14ac:dyDescent="0.25">
      <c r="A264" s="55" t="s">
        <v>4316</v>
      </c>
      <c r="B264" s="55" t="s">
        <v>4317</v>
      </c>
      <c r="C264" s="55" t="s">
        <v>2874</v>
      </c>
      <c r="D264" s="55" t="s">
        <v>4319</v>
      </c>
      <c r="E264" s="55" t="s">
        <v>494</v>
      </c>
      <c r="F264" s="55">
        <v>28588</v>
      </c>
      <c r="G264" s="55" t="s">
        <v>2264</v>
      </c>
      <c r="H264" s="56">
        <v>44310</v>
      </c>
      <c r="I264">
        <f t="shared" si="4"/>
        <v>2021</v>
      </c>
      <c r="J264" s="56">
        <v>44438</v>
      </c>
      <c r="K264" s="57">
        <v>-9339</v>
      </c>
      <c r="L264" s="55">
        <v>2905100203</v>
      </c>
      <c r="M264" s="55" t="str">
        <f>VLOOKUP(L264,[4]Equival.!$D:$K,8,0)</f>
        <v>Evento</v>
      </c>
      <c r="N264" s="55" t="s">
        <v>4482</v>
      </c>
      <c r="O264" s="55" t="s">
        <v>4607</v>
      </c>
      <c r="P264" s="55" t="s">
        <v>4332</v>
      </c>
      <c r="Q264" s="55" t="s">
        <v>3297</v>
      </c>
      <c r="R264" s="56">
        <v>44771</v>
      </c>
      <c r="S264" s="55" t="s">
        <v>4473</v>
      </c>
      <c r="T264" s="55" t="s">
        <v>4401</v>
      </c>
      <c r="U264" s="55" t="s">
        <v>4328</v>
      </c>
    </row>
    <row r="265" spans="1:21" ht="15" x14ac:dyDescent="0.25">
      <c r="A265" s="55" t="s">
        <v>4316</v>
      </c>
      <c r="B265" s="55" t="s">
        <v>4317</v>
      </c>
      <c r="C265" s="55" t="s">
        <v>2874</v>
      </c>
      <c r="D265" s="55" t="s">
        <v>4319</v>
      </c>
      <c r="E265" s="55" t="s">
        <v>494</v>
      </c>
      <c r="F265" s="55">
        <v>28588</v>
      </c>
      <c r="G265" s="55" t="s">
        <v>2264</v>
      </c>
      <c r="H265" s="56">
        <v>44310</v>
      </c>
      <c r="I265">
        <f t="shared" si="4"/>
        <v>2021</v>
      </c>
      <c r="J265" s="56">
        <v>44438</v>
      </c>
      <c r="K265" s="57">
        <v>243303</v>
      </c>
      <c r="L265" s="55">
        <v>2905100203</v>
      </c>
      <c r="M265" s="55" t="str">
        <f>VLOOKUP(L265,[4]Equival.!$D:$K,8,0)</f>
        <v>Evento</v>
      </c>
      <c r="N265" s="55" t="s">
        <v>4598</v>
      </c>
      <c r="P265" s="55" t="s">
        <v>4515</v>
      </c>
      <c r="Q265" s="55" t="s">
        <v>2874</v>
      </c>
      <c r="R265" s="56">
        <v>44438</v>
      </c>
      <c r="S265" s="55" t="s">
        <v>4473</v>
      </c>
      <c r="T265" s="55" t="s">
        <v>4401</v>
      </c>
      <c r="U265" s="55" t="s">
        <v>4335</v>
      </c>
    </row>
    <row r="266" spans="1:21" ht="15" x14ac:dyDescent="0.25">
      <c r="A266" s="55" t="s">
        <v>4316</v>
      </c>
      <c r="B266" s="55" t="s">
        <v>4317</v>
      </c>
      <c r="C266" s="55" t="s">
        <v>2874</v>
      </c>
      <c r="D266" s="55" t="s">
        <v>4319</v>
      </c>
      <c r="E266" s="55" t="s">
        <v>494</v>
      </c>
      <c r="F266" s="55">
        <v>28588</v>
      </c>
      <c r="G266" s="55" t="s">
        <v>2264</v>
      </c>
      <c r="H266" s="56">
        <v>44310</v>
      </c>
      <c r="I266">
        <f t="shared" si="4"/>
        <v>2021</v>
      </c>
      <c r="J266" s="56">
        <v>44438</v>
      </c>
      <c r="K266" s="57">
        <v>-236723</v>
      </c>
      <c r="L266" s="55">
        <v>2905100202</v>
      </c>
      <c r="M266" s="55" t="str">
        <f>VLOOKUP(L266,[4]Equival.!$D:$K,8,0)</f>
        <v>Evento</v>
      </c>
      <c r="N266" s="55" t="s">
        <v>4598</v>
      </c>
      <c r="P266" s="55" t="s">
        <v>4332</v>
      </c>
      <c r="Q266" s="55" t="s">
        <v>2874</v>
      </c>
      <c r="R266" s="56">
        <v>44438</v>
      </c>
      <c r="S266" s="55" t="s">
        <v>4473</v>
      </c>
      <c r="T266" s="55" t="s">
        <v>4401</v>
      </c>
      <c r="U266" s="55" t="s">
        <v>4328</v>
      </c>
    </row>
    <row r="267" spans="1:21" ht="15" x14ac:dyDescent="0.25">
      <c r="A267" s="55" t="s">
        <v>4316</v>
      </c>
      <c r="B267" s="55" t="s">
        <v>4317</v>
      </c>
      <c r="C267" s="55" t="s">
        <v>2874</v>
      </c>
      <c r="D267" s="55" t="s">
        <v>4319</v>
      </c>
      <c r="E267" s="55" t="s">
        <v>494</v>
      </c>
      <c r="F267" s="55">
        <v>28588</v>
      </c>
      <c r="G267" s="55" t="s">
        <v>2264</v>
      </c>
      <c r="H267" s="56">
        <v>44310</v>
      </c>
      <c r="I267">
        <f t="shared" si="4"/>
        <v>2021</v>
      </c>
      <c r="J267" s="56">
        <v>44438</v>
      </c>
      <c r="K267" s="57">
        <v>2759</v>
      </c>
      <c r="L267" s="55">
        <v>2905100102</v>
      </c>
      <c r="M267" s="55" t="str">
        <f>VLOOKUP(L267,[4]Equival.!$D:$K,8,0)</f>
        <v>Evento</v>
      </c>
      <c r="N267" s="55" t="s">
        <v>4598</v>
      </c>
      <c r="P267" s="55" t="s">
        <v>4601</v>
      </c>
      <c r="Q267" s="55" t="s">
        <v>2874</v>
      </c>
      <c r="R267" s="56">
        <v>44438</v>
      </c>
      <c r="S267" s="55" t="s">
        <v>4473</v>
      </c>
      <c r="T267" s="55" t="s">
        <v>4401</v>
      </c>
      <c r="U267" s="55" t="s">
        <v>4335</v>
      </c>
    </row>
    <row r="268" spans="1:21" ht="15" x14ac:dyDescent="0.25">
      <c r="A268" s="55" t="s">
        <v>4316</v>
      </c>
      <c r="B268" s="55" t="s">
        <v>4317</v>
      </c>
      <c r="C268" s="55" t="s">
        <v>2844</v>
      </c>
      <c r="D268" s="55" t="s">
        <v>4319</v>
      </c>
      <c r="E268" s="55" t="s">
        <v>490</v>
      </c>
      <c r="F268" s="55">
        <v>28535</v>
      </c>
      <c r="G268" s="55" t="s">
        <v>2264</v>
      </c>
      <c r="H268" s="56">
        <v>44310</v>
      </c>
      <c r="I268">
        <f t="shared" si="4"/>
        <v>2021</v>
      </c>
      <c r="J268" s="56">
        <v>44438</v>
      </c>
      <c r="K268" s="57">
        <v>-4257</v>
      </c>
      <c r="L268" s="55">
        <v>2905100202</v>
      </c>
      <c r="M268" s="55" t="str">
        <f>VLOOKUP(L268,[4]Equival.!$D:$K,8,0)</f>
        <v>Evento</v>
      </c>
      <c r="N268" s="55" t="s">
        <v>4608</v>
      </c>
      <c r="O268" s="55" t="s">
        <v>4609</v>
      </c>
      <c r="P268" s="55" t="s">
        <v>4325</v>
      </c>
      <c r="Q268" s="55" t="s">
        <v>2920</v>
      </c>
      <c r="R268" s="56">
        <v>44469</v>
      </c>
      <c r="S268" s="55" t="s">
        <v>4362</v>
      </c>
      <c r="T268" s="55" t="s">
        <v>4401</v>
      </c>
      <c r="U268" s="55" t="s">
        <v>4328</v>
      </c>
    </row>
    <row r="269" spans="1:21" ht="15" x14ac:dyDescent="0.25">
      <c r="A269" s="55" t="s">
        <v>4316</v>
      </c>
      <c r="B269" s="55" t="s">
        <v>4317</v>
      </c>
      <c r="C269" s="55" t="s">
        <v>2844</v>
      </c>
      <c r="D269" s="55" t="s">
        <v>4319</v>
      </c>
      <c r="E269" s="55" t="s">
        <v>490</v>
      </c>
      <c r="F269" s="55">
        <v>28535</v>
      </c>
      <c r="G269" s="55" t="s">
        <v>2264</v>
      </c>
      <c r="H269" s="56">
        <v>44310</v>
      </c>
      <c r="I269">
        <f t="shared" si="4"/>
        <v>2021</v>
      </c>
      <c r="J269" s="56">
        <v>44438</v>
      </c>
      <c r="K269" s="57">
        <v>4257</v>
      </c>
      <c r="L269" s="55">
        <v>2905100202</v>
      </c>
      <c r="M269" s="55" t="str">
        <f>VLOOKUP(L269,[4]Equival.!$D:$K,8,0)</f>
        <v>Evento</v>
      </c>
      <c r="N269" s="55" t="s">
        <v>4598</v>
      </c>
      <c r="P269" s="55" t="s">
        <v>4325</v>
      </c>
      <c r="Q269" s="55" t="s">
        <v>2844</v>
      </c>
      <c r="R269" s="56">
        <v>44438</v>
      </c>
      <c r="S269" s="55" t="s">
        <v>4362</v>
      </c>
      <c r="T269" s="55" t="s">
        <v>4401</v>
      </c>
      <c r="U269" s="55" t="s">
        <v>4335</v>
      </c>
    </row>
    <row r="270" spans="1:21" ht="15" x14ac:dyDescent="0.25">
      <c r="A270" s="55" t="s">
        <v>4316</v>
      </c>
      <c r="B270" s="55" t="s">
        <v>4317</v>
      </c>
      <c r="C270" s="55" t="s">
        <v>2840</v>
      </c>
      <c r="D270" s="55" t="s">
        <v>4319</v>
      </c>
      <c r="E270" s="55" t="s">
        <v>236</v>
      </c>
      <c r="F270" s="55">
        <v>15126</v>
      </c>
      <c r="G270" s="55" t="s">
        <v>2264</v>
      </c>
      <c r="H270" s="56">
        <v>44217</v>
      </c>
      <c r="I270">
        <f t="shared" si="4"/>
        <v>2021</v>
      </c>
      <c r="J270" s="56">
        <v>44438</v>
      </c>
      <c r="K270" s="57">
        <v>-41350</v>
      </c>
      <c r="L270" s="55">
        <v>2905100202</v>
      </c>
      <c r="M270" s="55" t="str">
        <f>VLOOKUP(L270,[4]Equival.!$D:$K,8,0)</f>
        <v>Evento</v>
      </c>
      <c r="N270" s="55" t="s">
        <v>4610</v>
      </c>
      <c r="O270" s="55" t="s">
        <v>4611</v>
      </c>
      <c r="P270" s="55" t="s">
        <v>4325</v>
      </c>
      <c r="Q270" s="55" t="s">
        <v>2920</v>
      </c>
      <c r="R270" s="56">
        <v>44469</v>
      </c>
      <c r="S270" s="55" t="s">
        <v>4362</v>
      </c>
      <c r="T270" s="55" t="s">
        <v>4401</v>
      </c>
      <c r="U270" s="55" t="s">
        <v>4328</v>
      </c>
    </row>
    <row r="271" spans="1:21" ht="15" x14ac:dyDescent="0.25">
      <c r="A271" s="55" t="s">
        <v>4316</v>
      </c>
      <c r="B271" s="55" t="s">
        <v>4317</v>
      </c>
      <c r="C271" s="55" t="s">
        <v>2840</v>
      </c>
      <c r="D271" s="55" t="s">
        <v>4319</v>
      </c>
      <c r="E271" s="55" t="s">
        <v>236</v>
      </c>
      <c r="F271" s="55">
        <v>15126</v>
      </c>
      <c r="G271" s="55" t="s">
        <v>2264</v>
      </c>
      <c r="H271" s="56">
        <v>44217</v>
      </c>
      <c r="I271">
        <f t="shared" si="4"/>
        <v>2021</v>
      </c>
      <c r="J271" s="56">
        <v>44438</v>
      </c>
      <c r="K271" s="57">
        <v>41350</v>
      </c>
      <c r="L271" s="55">
        <v>2905100202</v>
      </c>
      <c r="M271" s="55" t="str">
        <f>VLOOKUP(L271,[4]Equival.!$D:$K,8,0)</f>
        <v>Evento</v>
      </c>
      <c r="N271" s="55" t="s">
        <v>4598</v>
      </c>
      <c r="P271" s="55" t="s">
        <v>4325</v>
      </c>
      <c r="Q271" s="55" t="s">
        <v>2840</v>
      </c>
      <c r="R271" s="56">
        <v>44438</v>
      </c>
      <c r="S271" s="55" t="s">
        <v>4362</v>
      </c>
      <c r="T271" s="55" t="s">
        <v>4401</v>
      </c>
      <c r="U271" s="55" t="s">
        <v>4335</v>
      </c>
    </row>
    <row r="272" spans="1:21" ht="15" x14ac:dyDescent="0.25">
      <c r="A272" s="55" t="s">
        <v>4316</v>
      </c>
      <c r="B272" s="55" t="s">
        <v>4317</v>
      </c>
      <c r="C272" s="55" t="s">
        <v>2839</v>
      </c>
      <c r="D272" s="55" t="s">
        <v>4319</v>
      </c>
      <c r="E272" s="55" t="s">
        <v>4612</v>
      </c>
      <c r="F272" s="55" t="s">
        <v>2324</v>
      </c>
      <c r="G272" s="55" t="s">
        <v>2264</v>
      </c>
      <c r="H272" s="56">
        <v>43411</v>
      </c>
      <c r="I272">
        <f t="shared" si="4"/>
        <v>2018</v>
      </c>
      <c r="J272" s="56">
        <v>44439</v>
      </c>
      <c r="K272" s="57">
        <v>2459679</v>
      </c>
      <c r="L272" s="55">
        <v>2905100201</v>
      </c>
      <c r="M272" s="55" t="str">
        <f>VLOOKUP(L272,[4]Equival.!$D:$K,8,0)</f>
        <v>Capita</v>
      </c>
      <c r="N272" s="55" t="s">
        <v>4382</v>
      </c>
      <c r="O272" s="55" t="s">
        <v>4613</v>
      </c>
      <c r="P272" s="55" t="s">
        <v>4325</v>
      </c>
      <c r="R272" s="56"/>
      <c r="S272" s="55" t="s">
        <v>4362</v>
      </c>
      <c r="T272" s="55" t="s">
        <v>4384</v>
      </c>
      <c r="U272" s="55" t="s">
        <v>4335</v>
      </c>
    </row>
    <row r="273" spans="1:21" ht="15" x14ac:dyDescent="0.25">
      <c r="A273" s="55" t="s">
        <v>4316</v>
      </c>
      <c r="B273" s="55" t="s">
        <v>4317</v>
      </c>
      <c r="C273" s="55" t="s">
        <v>2839</v>
      </c>
      <c r="D273" s="55" t="s">
        <v>4319</v>
      </c>
      <c r="E273" s="55" t="s">
        <v>4612</v>
      </c>
      <c r="F273" s="55" t="s">
        <v>2324</v>
      </c>
      <c r="G273" s="55" t="s">
        <v>2264</v>
      </c>
      <c r="H273" s="56">
        <v>43411</v>
      </c>
      <c r="I273">
        <f t="shared" si="4"/>
        <v>2018</v>
      </c>
      <c r="J273" s="56">
        <v>44439</v>
      </c>
      <c r="K273" s="57">
        <v>-2459679</v>
      </c>
      <c r="L273" s="55">
        <v>2905100201</v>
      </c>
      <c r="M273" s="55" t="str">
        <f>VLOOKUP(L273,[4]Equival.!$D:$K,8,0)</f>
        <v>Capita</v>
      </c>
      <c r="N273" s="55" t="s">
        <v>4614</v>
      </c>
      <c r="P273" s="55" t="s">
        <v>4325</v>
      </c>
      <c r="Q273" s="55" t="s">
        <v>2839</v>
      </c>
      <c r="R273" s="56">
        <v>44439</v>
      </c>
      <c r="S273" s="55" t="s">
        <v>4362</v>
      </c>
      <c r="T273" s="55" t="s">
        <v>4384</v>
      </c>
      <c r="U273" s="55" t="s">
        <v>4328</v>
      </c>
    </row>
    <row r="274" spans="1:21" ht="15" x14ac:dyDescent="0.25">
      <c r="A274" s="55" t="s">
        <v>4316</v>
      </c>
      <c r="B274" s="55" t="s">
        <v>4317</v>
      </c>
      <c r="C274" s="55" t="s">
        <v>2838</v>
      </c>
      <c r="D274" s="55" t="s">
        <v>4319</v>
      </c>
      <c r="E274" s="55" t="s">
        <v>4615</v>
      </c>
      <c r="F274" s="55" t="s">
        <v>2305</v>
      </c>
      <c r="G274" s="55" t="s">
        <v>2264</v>
      </c>
      <c r="H274" s="56">
        <v>43321</v>
      </c>
      <c r="I274">
        <f t="shared" si="4"/>
        <v>2018</v>
      </c>
      <c r="J274" s="56">
        <v>44439</v>
      </c>
      <c r="K274" s="57">
        <v>1675452</v>
      </c>
      <c r="L274" s="55">
        <v>1330050201</v>
      </c>
      <c r="M274" s="55" t="str">
        <f>VLOOKUP(L274,[4]Equival.!$D:$K,8,0)</f>
        <v>Capita</v>
      </c>
      <c r="N274" s="55" t="s">
        <v>4382</v>
      </c>
      <c r="O274" s="55" t="s">
        <v>4616</v>
      </c>
      <c r="P274" s="55" t="s">
        <v>4325</v>
      </c>
      <c r="R274" s="56"/>
      <c r="S274" s="55" t="s">
        <v>4362</v>
      </c>
      <c r="T274" s="55" t="s">
        <v>4384</v>
      </c>
      <c r="U274" s="55" t="s">
        <v>4335</v>
      </c>
    </row>
    <row r="275" spans="1:21" ht="15" x14ac:dyDescent="0.25">
      <c r="A275" s="55" t="s">
        <v>4316</v>
      </c>
      <c r="B275" s="55" t="s">
        <v>4317</v>
      </c>
      <c r="C275" s="55" t="s">
        <v>2838</v>
      </c>
      <c r="D275" s="55" t="s">
        <v>4319</v>
      </c>
      <c r="E275" s="55" t="s">
        <v>4615</v>
      </c>
      <c r="F275" s="55" t="s">
        <v>2305</v>
      </c>
      <c r="G275" s="55" t="s">
        <v>2264</v>
      </c>
      <c r="H275" s="56">
        <v>43321</v>
      </c>
      <c r="I275">
        <f t="shared" si="4"/>
        <v>2018</v>
      </c>
      <c r="J275" s="56">
        <v>44439</v>
      </c>
      <c r="K275" s="57">
        <v>-2191478</v>
      </c>
      <c r="L275" s="55">
        <v>1330050201</v>
      </c>
      <c r="M275" s="55" t="str">
        <f>VLOOKUP(L275,[4]Equival.!$D:$K,8,0)</f>
        <v>Capita</v>
      </c>
      <c r="N275" s="55" t="s">
        <v>4614</v>
      </c>
      <c r="P275" s="55" t="s">
        <v>4325</v>
      </c>
      <c r="Q275" s="55" t="s">
        <v>2838</v>
      </c>
      <c r="R275" s="56">
        <v>44439</v>
      </c>
      <c r="S275" s="55" t="s">
        <v>4362</v>
      </c>
      <c r="T275" s="55" t="s">
        <v>4384</v>
      </c>
      <c r="U275" s="55" t="s">
        <v>4328</v>
      </c>
    </row>
    <row r="276" spans="1:21" ht="15" x14ac:dyDescent="0.25">
      <c r="A276" s="55" t="s">
        <v>4316</v>
      </c>
      <c r="B276" s="55" t="s">
        <v>4317</v>
      </c>
      <c r="C276" s="55" t="s">
        <v>2838</v>
      </c>
      <c r="D276" s="55" t="s">
        <v>4319</v>
      </c>
      <c r="E276" s="55" t="s">
        <v>4615</v>
      </c>
      <c r="F276" s="55" t="s">
        <v>2305</v>
      </c>
      <c r="G276" s="55" t="s">
        <v>2264</v>
      </c>
      <c r="H276" s="56">
        <v>43321</v>
      </c>
      <c r="I276">
        <f t="shared" si="4"/>
        <v>2018</v>
      </c>
      <c r="J276" s="56">
        <v>44439</v>
      </c>
      <c r="K276" s="57">
        <v>516026</v>
      </c>
      <c r="L276" s="55">
        <v>2905100201</v>
      </c>
      <c r="M276" s="55" t="str">
        <f>VLOOKUP(L276,[4]Equival.!$D:$K,8,0)</f>
        <v>Capita</v>
      </c>
      <c r="N276" s="55" t="s">
        <v>4614</v>
      </c>
      <c r="P276" s="55" t="s">
        <v>4617</v>
      </c>
      <c r="Q276" s="55" t="s">
        <v>2838</v>
      </c>
      <c r="R276" s="56">
        <v>44439</v>
      </c>
      <c r="S276" s="55" t="s">
        <v>4362</v>
      </c>
      <c r="T276" s="55" t="s">
        <v>4384</v>
      </c>
      <c r="U276" s="55" t="s">
        <v>4335</v>
      </c>
    </row>
    <row r="277" spans="1:21" ht="15" x14ac:dyDescent="0.25">
      <c r="A277" s="55" t="s">
        <v>4316</v>
      </c>
      <c r="B277" s="55" t="s">
        <v>4317</v>
      </c>
      <c r="C277" s="55" t="s">
        <v>2837</v>
      </c>
      <c r="D277" s="55" t="s">
        <v>4319</v>
      </c>
      <c r="E277" s="55" t="s">
        <v>4618</v>
      </c>
      <c r="F277" s="55" t="s">
        <v>2296</v>
      </c>
      <c r="G277" s="55" t="s">
        <v>2264</v>
      </c>
      <c r="H277" s="56">
        <v>43290</v>
      </c>
      <c r="I277">
        <f t="shared" si="4"/>
        <v>2018</v>
      </c>
      <c r="J277" s="56">
        <v>44439</v>
      </c>
      <c r="K277" s="57">
        <v>1658347</v>
      </c>
      <c r="L277" s="55">
        <v>1330050201</v>
      </c>
      <c r="M277" s="55" t="str">
        <f>VLOOKUP(L277,[4]Equival.!$D:$K,8,0)</f>
        <v>Capita</v>
      </c>
      <c r="N277" s="55" t="s">
        <v>4382</v>
      </c>
      <c r="O277" s="55" t="s">
        <v>4619</v>
      </c>
      <c r="P277" s="55" t="s">
        <v>4325</v>
      </c>
      <c r="R277" s="56"/>
      <c r="S277" s="55" t="s">
        <v>4362</v>
      </c>
      <c r="T277" s="55" t="s">
        <v>4384</v>
      </c>
      <c r="U277" s="55" t="s">
        <v>4335</v>
      </c>
    </row>
    <row r="278" spans="1:21" ht="15" x14ac:dyDescent="0.25">
      <c r="A278" s="55" t="s">
        <v>4316</v>
      </c>
      <c r="B278" s="55" t="s">
        <v>4317</v>
      </c>
      <c r="C278" s="55" t="s">
        <v>2837</v>
      </c>
      <c r="D278" s="55" t="s">
        <v>4319</v>
      </c>
      <c r="E278" s="55" t="s">
        <v>4618</v>
      </c>
      <c r="F278" s="55" t="s">
        <v>2296</v>
      </c>
      <c r="G278" s="55" t="s">
        <v>2264</v>
      </c>
      <c r="H278" s="56">
        <v>43290</v>
      </c>
      <c r="I278">
        <f t="shared" si="4"/>
        <v>2018</v>
      </c>
      <c r="J278" s="56">
        <v>44439</v>
      </c>
      <c r="K278" s="57">
        <v>-2141703</v>
      </c>
      <c r="L278" s="55">
        <v>1330050201</v>
      </c>
      <c r="M278" s="55" t="str">
        <f>VLOOKUP(L278,[4]Equival.!$D:$K,8,0)</f>
        <v>Capita</v>
      </c>
      <c r="N278" s="55" t="s">
        <v>4614</v>
      </c>
      <c r="P278" s="55" t="s">
        <v>4325</v>
      </c>
      <c r="Q278" s="55" t="s">
        <v>2837</v>
      </c>
      <c r="R278" s="56">
        <v>44439</v>
      </c>
      <c r="S278" s="55" t="s">
        <v>4362</v>
      </c>
      <c r="T278" s="55" t="s">
        <v>4384</v>
      </c>
      <c r="U278" s="55" t="s">
        <v>4328</v>
      </c>
    </row>
    <row r="279" spans="1:21" ht="15" x14ac:dyDescent="0.25">
      <c r="A279" s="55" t="s">
        <v>4316</v>
      </c>
      <c r="B279" s="55" t="s">
        <v>4317</v>
      </c>
      <c r="C279" s="55" t="s">
        <v>2837</v>
      </c>
      <c r="D279" s="55" t="s">
        <v>4319</v>
      </c>
      <c r="E279" s="55" t="s">
        <v>4618</v>
      </c>
      <c r="F279" s="55" t="s">
        <v>2296</v>
      </c>
      <c r="G279" s="55" t="s">
        <v>2264</v>
      </c>
      <c r="H279" s="56">
        <v>43290</v>
      </c>
      <c r="I279">
        <f t="shared" si="4"/>
        <v>2018</v>
      </c>
      <c r="J279" s="56">
        <v>44439</v>
      </c>
      <c r="K279" s="57">
        <v>483356</v>
      </c>
      <c r="L279" s="55">
        <v>2905100201</v>
      </c>
      <c r="M279" s="55" t="str">
        <f>VLOOKUP(L279,[4]Equival.!$D:$K,8,0)</f>
        <v>Capita</v>
      </c>
      <c r="N279" s="55" t="s">
        <v>4614</v>
      </c>
      <c r="P279" s="55" t="s">
        <v>4617</v>
      </c>
      <c r="Q279" s="55" t="s">
        <v>2837</v>
      </c>
      <c r="R279" s="56">
        <v>44439</v>
      </c>
      <c r="S279" s="55" t="s">
        <v>4362</v>
      </c>
      <c r="T279" s="55" t="s">
        <v>4384</v>
      </c>
      <c r="U279" s="55" t="s">
        <v>4335</v>
      </c>
    </row>
    <row r="280" spans="1:21" ht="15" x14ac:dyDescent="0.25">
      <c r="A280" s="55" t="s">
        <v>4316</v>
      </c>
      <c r="B280" s="55" t="s">
        <v>4317</v>
      </c>
      <c r="C280" s="55" t="s">
        <v>2836</v>
      </c>
      <c r="D280" s="55" t="s">
        <v>4319</v>
      </c>
      <c r="E280" s="55" t="s">
        <v>2287</v>
      </c>
      <c r="F280" s="55" t="s">
        <v>2287</v>
      </c>
      <c r="G280" s="55" t="s">
        <v>2264</v>
      </c>
      <c r="H280" s="56">
        <v>43257</v>
      </c>
      <c r="I280">
        <f t="shared" si="4"/>
        <v>2018</v>
      </c>
      <c r="J280" s="56">
        <v>44439</v>
      </c>
      <c r="K280" s="57">
        <v>-1049129</v>
      </c>
      <c r="L280" s="55">
        <v>2905100201</v>
      </c>
      <c r="M280" s="55" t="str">
        <f>VLOOKUP(L280,[4]Equival.!$D:$K,8,0)</f>
        <v>Capita</v>
      </c>
      <c r="N280" s="55" t="s">
        <v>4620</v>
      </c>
      <c r="O280" s="55" t="s">
        <v>4621</v>
      </c>
      <c r="P280" s="55" t="s">
        <v>4325</v>
      </c>
      <c r="R280" s="56"/>
      <c r="S280" s="55" t="s">
        <v>4362</v>
      </c>
      <c r="T280" s="55" t="s">
        <v>4622</v>
      </c>
      <c r="U280" s="55" t="s">
        <v>4328</v>
      </c>
    </row>
    <row r="281" spans="1:21" ht="15" x14ac:dyDescent="0.25">
      <c r="A281" s="55" t="s">
        <v>4316</v>
      </c>
      <c r="B281" s="55" t="s">
        <v>4317</v>
      </c>
      <c r="C281" s="55" t="s">
        <v>2836</v>
      </c>
      <c r="D281" s="55" t="s">
        <v>4319</v>
      </c>
      <c r="E281" s="55" t="s">
        <v>2287</v>
      </c>
      <c r="F281" s="55" t="s">
        <v>2287</v>
      </c>
      <c r="G281" s="55" t="s">
        <v>2264</v>
      </c>
      <c r="H281" s="56">
        <v>43257</v>
      </c>
      <c r="I281">
        <f t="shared" si="4"/>
        <v>2018</v>
      </c>
      <c r="J281" s="56">
        <v>44439</v>
      </c>
      <c r="K281" s="57">
        <v>-268918</v>
      </c>
      <c r="L281" s="55">
        <v>1330050201</v>
      </c>
      <c r="M281" s="55" t="str">
        <f>VLOOKUP(L281,[4]Equival.!$D:$K,8,0)</f>
        <v>Capita</v>
      </c>
      <c r="N281" s="55" t="s">
        <v>4614</v>
      </c>
      <c r="P281" s="55" t="s">
        <v>4325</v>
      </c>
      <c r="Q281" s="55" t="s">
        <v>2836</v>
      </c>
      <c r="R281" s="56">
        <v>44439</v>
      </c>
      <c r="S281" s="55" t="s">
        <v>4362</v>
      </c>
      <c r="T281" s="55" t="s">
        <v>4622</v>
      </c>
      <c r="U281" s="55" t="s">
        <v>4328</v>
      </c>
    </row>
    <row r="282" spans="1:21" ht="15" x14ac:dyDescent="0.25">
      <c r="A282" s="55" t="s">
        <v>4316</v>
      </c>
      <c r="B282" s="55" t="s">
        <v>4317</v>
      </c>
      <c r="C282" s="55" t="s">
        <v>2836</v>
      </c>
      <c r="D282" s="55" t="s">
        <v>4319</v>
      </c>
      <c r="E282" s="55" t="s">
        <v>2287</v>
      </c>
      <c r="F282" s="55" t="s">
        <v>2287</v>
      </c>
      <c r="G282" s="55" t="s">
        <v>2264</v>
      </c>
      <c r="H282" s="56">
        <v>43257</v>
      </c>
      <c r="I282">
        <f t="shared" si="4"/>
        <v>2018</v>
      </c>
      <c r="J282" s="56">
        <v>44439</v>
      </c>
      <c r="K282" s="57">
        <v>1318047</v>
      </c>
      <c r="L282" s="55">
        <v>2905100201</v>
      </c>
      <c r="M282" s="55" t="str">
        <f>VLOOKUP(L282,[4]Equival.!$D:$K,8,0)</f>
        <v>Capita</v>
      </c>
      <c r="N282" s="55" t="s">
        <v>4614</v>
      </c>
      <c r="P282" s="55" t="s">
        <v>4617</v>
      </c>
      <c r="Q282" s="55" t="s">
        <v>2836</v>
      </c>
      <c r="R282" s="56">
        <v>44439</v>
      </c>
      <c r="S282" s="55" t="s">
        <v>4362</v>
      </c>
      <c r="T282" s="55" t="s">
        <v>4622</v>
      </c>
      <c r="U282" s="55" t="s">
        <v>4335</v>
      </c>
    </row>
    <row r="283" spans="1:21" ht="15" x14ac:dyDescent="0.25">
      <c r="A283" s="55" t="s">
        <v>4316</v>
      </c>
      <c r="B283" s="55" t="s">
        <v>4317</v>
      </c>
      <c r="C283" s="55" t="s">
        <v>2835</v>
      </c>
      <c r="D283" s="55" t="s">
        <v>4319</v>
      </c>
      <c r="E283" s="55" t="s">
        <v>2283</v>
      </c>
      <c r="F283" s="55" t="s">
        <v>2283</v>
      </c>
      <c r="G283" s="55" t="s">
        <v>2264</v>
      </c>
      <c r="H283" s="56">
        <v>43231</v>
      </c>
      <c r="I283">
        <f t="shared" si="4"/>
        <v>2018</v>
      </c>
      <c r="J283" s="56">
        <v>44439</v>
      </c>
      <c r="K283" s="57">
        <v>-483226</v>
      </c>
      <c r="L283" s="55">
        <v>2905100201</v>
      </c>
      <c r="M283" s="55" t="str">
        <f>VLOOKUP(L283,[4]Equival.!$D:$K,8,0)</f>
        <v>Capita</v>
      </c>
      <c r="N283" s="55" t="s">
        <v>4623</v>
      </c>
      <c r="O283" s="55" t="s">
        <v>4624</v>
      </c>
      <c r="P283" s="55" t="s">
        <v>4325</v>
      </c>
      <c r="R283" s="56"/>
      <c r="S283" s="55" t="s">
        <v>4362</v>
      </c>
      <c r="T283" s="55" t="s">
        <v>4625</v>
      </c>
      <c r="U283" s="55" t="s">
        <v>4328</v>
      </c>
    </row>
    <row r="284" spans="1:21" ht="15" x14ac:dyDescent="0.25">
      <c r="A284" s="55" t="s">
        <v>4316</v>
      </c>
      <c r="B284" s="55" t="s">
        <v>4317</v>
      </c>
      <c r="C284" s="55" t="s">
        <v>2835</v>
      </c>
      <c r="D284" s="55" t="s">
        <v>4319</v>
      </c>
      <c r="E284" s="55" t="s">
        <v>2283</v>
      </c>
      <c r="F284" s="55" t="s">
        <v>2283</v>
      </c>
      <c r="G284" s="55" t="s">
        <v>2264</v>
      </c>
      <c r="H284" s="56">
        <v>43231</v>
      </c>
      <c r="I284">
        <f t="shared" si="4"/>
        <v>2018</v>
      </c>
      <c r="J284" s="56">
        <v>44439</v>
      </c>
      <c r="K284" s="57">
        <v>-111797</v>
      </c>
      <c r="L284" s="55">
        <v>1330050201</v>
      </c>
      <c r="M284" s="55" t="str">
        <f>VLOOKUP(L284,[4]Equival.!$D:$K,8,0)</f>
        <v>Capita</v>
      </c>
      <c r="N284" s="55" t="s">
        <v>4614</v>
      </c>
      <c r="P284" s="55" t="s">
        <v>4325</v>
      </c>
      <c r="Q284" s="55" t="s">
        <v>2835</v>
      </c>
      <c r="R284" s="56">
        <v>44439</v>
      </c>
      <c r="S284" s="55" t="s">
        <v>4362</v>
      </c>
      <c r="T284" s="55" t="s">
        <v>4625</v>
      </c>
      <c r="U284" s="55" t="s">
        <v>4328</v>
      </c>
    </row>
    <row r="285" spans="1:21" ht="15" x14ac:dyDescent="0.25">
      <c r="A285" s="55" t="s">
        <v>4316</v>
      </c>
      <c r="B285" s="55" t="s">
        <v>4317</v>
      </c>
      <c r="C285" s="55" t="s">
        <v>2835</v>
      </c>
      <c r="D285" s="55" t="s">
        <v>4319</v>
      </c>
      <c r="E285" s="55" t="s">
        <v>2283</v>
      </c>
      <c r="F285" s="55" t="s">
        <v>2283</v>
      </c>
      <c r="G285" s="55" t="s">
        <v>2264</v>
      </c>
      <c r="H285" s="56">
        <v>43231</v>
      </c>
      <c r="I285">
        <f t="shared" si="4"/>
        <v>2018</v>
      </c>
      <c r="J285" s="56">
        <v>44439</v>
      </c>
      <c r="K285" s="57">
        <v>595023</v>
      </c>
      <c r="L285" s="55">
        <v>2905100201</v>
      </c>
      <c r="M285" s="55" t="str">
        <f>VLOOKUP(L285,[4]Equival.!$D:$K,8,0)</f>
        <v>Capita</v>
      </c>
      <c r="N285" s="55" t="s">
        <v>4614</v>
      </c>
      <c r="P285" s="55" t="s">
        <v>4617</v>
      </c>
      <c r="Q285" s="55" t="s">
        <v>2835</v>
      </c>
      <c r="R285" s="56">
        <v>44439</v>
      </c>
      <c r="S285" s="55" t="s">
        <v>4362</v>
      </c>
      <c r="T285" s="55" t="s">
        <v>4625</v>
      </c>
      <c r="U285" s="55" t="s">
        <v>4335</v>
      </c>
    </row>
    <row r="286" spans="1:21" ht="15" x14ac:dyDescent="0.25">
      <c r="A286" s="55" t="s">
        <v>4316</v>
      </c>
      <c r="B286" s="55" t="s">
        <v>4317</v>
      </c>
      <c r="C286" s="55" t="s">
        <v>2834</v>
      </c>
      <c r="D286" s="55" t="s">
        <v>4319</v>
      </c>
      <c r="E286" s="55" t="s">
        <v>4626</v>
      </c>
      <c r="F286" s="55" t="s">
        <v>2272</v>
      </c>
      <c r="G286" s="55" t="s">
        <v>2264</v>
      </c>
      <c r="H286" s="56">
        <v>43195</v>
      </c>
      <c r="I286">
        <f t="shared" si="4"/>
        <v>2018</v>
      </c>
      <c r="J286" s="56">
        <v>44439</v>
      </c>
      <c r="K286" s="57">
        <v>831386</v>
      </c>
      <c r="L286" s="55">
        <v>1330050201</v>
      </c>
      <c r="M286" s="55" t="str">
        <f>VLOOKUP(L286,[4]Equival.!$D:$K,8,0)</f>
        <v>Capita</v>
      </c>
      <c r="N286" s="55" t="s">
        <v>4382</v>
      </c>
      <c r="O286" s="55" t="s">
        <v>4627</v>
      </c>
      <c r="P286" s="55" t="s">
        <v>4325</v>
      </c>
      <c r="R286" s="56"/>
      <c r="S286" s="55" t="s">
        <v>4362</v>
      </c>
      <c r="T286" s="55" t="s">
        <v>4384</v>
      </c>
      <c r="U286" s="55" t="s">
        <v>4335</v>
      </c>
    </row>
    <row r="287" spans="1:21" ht="15" x14ac:dyDescent="0.25">
      <c r="A287" s="55" t="s">
        <v>4316</v>
      </c>
      <c r="B287" s="55" t="s">
        <v>4317</v>
      </c>
      <c r="C287" s="55" t="s">
        <v>2834</v>
      </c>
      <c r="D287" s="55" t="s">
        <v>4319</v>
      </c>
      <c r="E287" s="55" t="s">
        <v>4626</v>
      </c>
      <c r="F287" s="55" t="s">
        <v>2272</v>
      </c>
      <c r="G287" s="55" t="s">
        <v>2264</v>
      </c>
      <c r="H287" s="56">
        <v>43195</v>
      </c>
      <c r="I287">
        <f t="shared" si="4"/>
        <v>2018</v>
      </c>
      <c r="J287" s="56">
        <v>44439</v>
      </c>
      <c r="K287" s="57">
        <v>-1250740</v>
      </c>
      <c r="L287" s="55">
        <v>1330050201</v>
      </c>
      <c r="M287" s="55" t="str">
        <f>VLOOKUP(L287,[4]Equival.!$D:$K,8,0)</f>
        <v>Capita</v>
      </c>
      <c r="N287" s="55" t="s">
        <v>4614</v>
      </c>
      <c r="P287" s="55" t="s">
        <v>4325</v>
      </c>
      <c r="Q287" s="55" t="s">
        <v>2834</v>
      </c>
      <c r="R287" s="56">
        <v>44439</v>
      </c>
      <c r="S287" s="55" t="s">
        <v>4362</v>
      </c>
      <c r="T287" s="55" t="s">
        <v>4384</v>
      </c>
      <c r="U287" s="55" t="s">
        <v>4328</v>
      </c>
    </row>
    <row r="288" spans="1:21" ht="15" x14ac:dyDescent="0.25">
      <c r="A288" s="55" t="s">
        <v>4316</v>
      </c>
      <c r="B288" s="55" t="s">
        <v>4317</v>
      </c>
      <c r="C288" s="55" t="s">
        <v>2834</v>
      </c>
      <c r="D288" s="55" t="s">
        <v>4319</v>
      </c>
      <c r="E288" s="55" t="s">
        <v>4626</v>
      </c>
      <c r="F288" s="55" t="s">
        <v>2272</v>
      </c>
      <c r="G288" s="55" t="s">
        <v>2264</v>
      </c>
      <c r="H288" s="56">
        <v>43195</v>
      </c>
      <c r="I288">
        <f t="shared" si="4"/>
        <v>2018</v>
      </c>
      <c r="J288" s="56">
        <v>44439</v>
      </c>
      <c r="K288" s="57">
        <v>419354</v>
      </c>
      <c r="L288" s="55">
        <v>2905100201</v>
      </c>
      <c r="M288" s="55" t="str">
        <f>VLOOKUP(L288,[4]Equival.!$D:$K,8,0)</f>
        <v>Capita</v>
      </c>
      <c r="N288" s="55" t="s">
        <v>4614</v>
      </c>
      <c r="P288" s="55" t="s">
        <v>4617</v>
      </c>
      <c r="Q288" s="55" t="s">
        <v>2834</v>
      </c>
      <c r="R288" s="56">
        <v>44439</v>
      </c>
      <c r="S288" s="55" t="s">
        <v>4362</v>
      </c>
      <c r="T288" s="55" t="s">
        <v>4384</v>
      </c>
      <c r="U288" s="55" t="s">
        <v>4335</v>
      </c>
    </row>
    <row r="289" spans="1:21" ht="15" x14ac:dyDescent="0.25">
      <c r="A289" s="55" t="s">
        <v>4316</v>
      </c>
      <c r="B289" s="55" t="s">
        <v>4317</v>
      </c>
      <c r="C289" s="55" t="s">
        <v>2833</v>
      </c>
      <c r="D289" s="55" t="s">
        <v>4319</v>
      </c>
      <c r="E289" s="55" t="s">
        <v>2260</v>
      </c>
      <c r="F289" s="55" t="s">
        <v>2260</v>
      </c>
      <c r="G289" s="55" t="s">
        <v>2264</v>
      </c>
      <c r="H289" s="56">
        <v>43165</v>
      </c>
      <c r="I289">
        <f t="shared" si="4"/>
        <v>2018</v>
      </c>
      <c r="J289" s="56">
        <v>44439</v>
      </c>
      <c r="K289" s="57">
        <v>-97274</v>
      </c>
      <c r="L289" s="55">
        <v>2905100201</v>
      </c>
      <c r="M289" s="55" t="str">
        <f>VLOOKUP(L289,[4]Equival.!$D:$K,8,0)</f>
        <v>Capita</v>
      </c>
      <c r="N289" s="55" t="s">
        <v>4628</v>
      </c>
      <c r="O289" s="55" t="s">
        <v>4629</v>
      </c>
      <c r="P289" s="55" t="s">
        <v>4325</v>
      </c>
      <c r="R289" s="56"/>
      <c r="S289" s="55" t="s">
        <v>4362</v>
      </c>
      <c r="T289" s="55" t="s">
        <v>4630</v>
      </c>
      <c r="U289" s="55" t="s">
        <v>4328</v>
      </c>
    </row>
    <row r="290" spans="1:21" ht="15" x14ac:dyDescent="0.25">
      <c r="A290" s="55" t="s">
        <v>4316</v>
      </c>
      <c r="B290" s="55" t="s">
        <v>4317</v>
      </c>
      <c r="C290" s="55" t="s">
        <v>2833</v>
      </c>
      <c r="D290" s="55" t="s">
        <v>4319</v>
      </c>
      <c r="E290" s="55" t="s">
        <v>2260</v>
      </c>
      <c r="F290" s="55" t="s">
        <v>2260</v>
      </c>
      <c r="G290" s="55" t="s">
        <v>2264</v>
      </c>
      <c r="H290" s="56">
        <v>43165</v>
      </c>
      <c r="I290">
        <f t="shared" si="4"/>
        <v>2018</v>
      </c>
      <c r="J290" s="56">
        <v>44439</v>
      </c>
      <c r="K290" s="57">
        <v>-713852</v>
      </c>
      <c r="L290" s="55">
        <v>1330050201</v>
      </c>
      <c r="M290" s="55" t="str">
        <f>VLOOKUP(L290,[4]Equival.!$D:$K,8,0)</f>
        <v>Capita</v>
      </c>
      <c r="N290" s="55" t="s">
        <v>4614</v>
      </c>
      <c r="P290" s="55" t="s">
        <v>4325</v>
      </c>
      <c r="Q290" s="55" t="s">
        <v>2833</v>
      </c>
      <c r="R290" s="56">
        <v>44439</v>
      </c>
      <c r="S290" s="55" t="s">
        <v>4362</v>
      </c>
      <c r="T290" s="55" t="s">
        <v>4630</v>
      </c>
      <c r="U290" s="55" t="s">
        <v>4328</v>
      </c>
    </row>
    <row r="291" spans="1:21" ht="15" x14ac:dyDescent="0.25">
      <c r="A291" s="55" t="s">
        <v>4316</v>
      </c>
      <c r="B291" s="55" t="s">
        <v>4317</v>
      </c>
      <c r="C291" s="55" t="s">
        <v>2833</v>
      </c>
      <c r="D291" s="55" t="s">
        <v>4319</v>
      </c>
      <c r="E291" s="55" t="s">
        <v>2260</v>
      </c>
      <c r="F291" s="55" t="s">
        <v>2260</v>
      </c>
      <c r="G291" s="55" t="s">
        <v>2264</v>
      </c>
      <c r="H291" s="56">
        <v>43165</v>
      </c>
      <c r="I291">
        <f t="shared" si="4"/>
        <v>2018</v>
      </c>
      <c r="J291" s="56">
        <v>44439</v>
      </c>
      <c r="K291" s="57">
        <v>811126</v>
      </c>
      <c r="L291" s="55">
        <v>2905100201</v>
      </c>
      <c r="M291" s="55" t="str">
        <f>VLOOKUP(L291,[4]Equival.!$D:$K,8,0)</f>
        <v>Capita</v>
      </c>
      <c r="N291" s="55" t="s">
        <v>4614</v>
      </c>
      <c r="P291" s="55" t="s">
        <v>4617</v>
      </c>
      <c r="Q291" s="55" t="s">
        <v>2833</v>
      </c>
      <c r="R291" s="56">
        <v>44439</v>
      </c>
      <c r="S291" s="55" t="s">
        <v>4362</v>
      </c>
      <c r="T291" s="55" t="s">
        <v>4630</v>
      </c>
      <c r="U291" s="55" t="s">
        <v>4335</v>
      </c>
    </row>
    <row r="292" spans="1:21" ht="15" x14ac:dyDescent="0.25">
      <c r="A292" s="55" t="s">
        <v>4316</v>
      </c>
      <c r="B292" s="55" t="s">
        <v>4317</v>
      </c>
      <c r="C292" s="55" t="s">
        <v>2829</v>
      </c>
      <c r="D292" s="55" t="s">
        <v>4319</v>
      </c>
      <c r="E292" s="55" t="s">
        <v>239</v>
      </c>
      <c r="F292" s="55">
        <v>14804</v>
      </c>
      <c r="G292" s="55" t="s">
        <v>2264</v>
      </c>
      <c r="H292" s="56">
        <v>44212</v>
      </c>
      <c r="I292">
        <f t="shared" si="4"/>
        <v>2021</v>
      </c>
      <c r="J292" s="56">
        <v>44438</v>
      </c>
      <c r="K292" s="57">
        <v>-260</v>
      </c>
      <c r="L292" s="55">
        <v>2905100202</v>
      </c>
      <c r="M292" s="55" t="str">
        <f>VLOOKUP(L292,[4]Equival.!$D:$K,8,0)</f>
        <v>Evento</v>
      </c>
      <c r="N292" s="55" t="s">
        <v>4610</v>
      </c>
      <c r="O292" s="55" t="s">
        <v>4631</v>
      </c>
      <c r="P292" s="55" t="s">
        <v>4332</v>
      </c>
      <c r="Q292" s="55" t="s">
        <v>2996</v>
      </c>
      <c r="R292" s="56">
        <v>44524</v>
      </c>
      <c r="S292" s="55" t="s">
        <v>4333</v>
      </c>
      <c r="T292" s="55" t="s">
        <v>4401</v>
      </c>
      <c r="U292" s="55" t="s">
        <v>4328</v>
      </c>
    </row>
    <row r="293" spans="1:21" ht="15" x14ac:dyDescent="0.25">
      <c r="A293" s="55" t="s">
        <v>4316</v>
      </c>
      <c r="B293" s="55" t="s">
        <v>4317</v>
      </c>
      <c r="C293" s="55" t="s">
        <v>2829</v>
      </c>
      <c r="D293" s="55" t="s">
        <v>4319</v>
      </c>
      <c r="E293" s="55" t="s">
        <v>239</v>
      </c>
      <c r="F293" s="55">
        <v>14804</v>
      </c>
      <c r="G293" s="55" t="s">
        <v>2264</v>
      </c>
      <c r="H293" s="56">
        <v>44212</v>
      </c>
      <c r="I293">
        <f t="shared" si="4"/>
        <v>2021</v>
      </c>
      <c r="J293" s="56">
        <v>44438</v>
      </c>
      <c r="K293" s="57">
        <v>260</v>
      </c>
      <c r="L293" s="55">
        <v>2905100202</v>
      </c>
      <c r="M293" s="55" t="str">
        <f>VLOOKUP(L293,[4]Equival.!$D:$K,8,0)</f>
        <v>Evento</v>
      </c>
      <c r="N293" s="55" t="s">
        <v>4598</v>
      </c>
      <c r="P293" s="55" t="s">
        <v>4332</v>
      </c>
      <c r="Q293" s="55" t="s">
        <v>2829</v>
      </c>
      <c r="R293" s="56">
        <v>44438</v>
      </c>
      <c r="S293" s="55" t="s">
        <v>4333</v>
      </c>
      <c r="T293" s="55" t="s">
        <v>4401</v>
      </c>
      <c r="U293" s="55" t="s">
        <v>4335</v>
      </c>
    </row>
    <row r="294" spans="1:21" ht="15" x14ac:dyDescent="0.25">
      <c r="A294" s="55" t="s">
        <v>4316</v>
      </c>
      <c r="B294" s="55" t="s">
        <v>4317</v>
      </c>
      <c r="C294" s="55" t="s">
        <v>2831</v>
      </c>
      <c r="D294" s="55" t="s">
        <v>4319</v>
      </c>
      <c r="E294" s="55" t="s">
        <v>4632</v>
      </c>
      <c r="F294" s="55" t="s">
        <v>2832</v>
      </c>
      <c r="G294" s="55" t="s">
        <v>2254</v>
      </c>
      <c r="H294" s="56">
        <v>44414</v>
      </c>
      <c r="I294">
        <f t="shared" si="4"/>
        <v>2021</v>
      </c>
      <c r="J294" s="56">
        <v>44414</v>
      </c>
      <c r="K294" s="57">
        <v>57340</v>
      </c>
      <c r="L294" s="55">
        <v>2905100202</v>
      </c>
      <c r="M294" s="55" t="str">
        <f>VLOOKUP(L294,[4]Equival.!$D:$K,8,0)</f>
        <v>Evento</v>
      </c>
      <c r="N294" s="55" t="s">
        <v>4500</v>
      </c>
      <c r="O294" s="55" t="s">
        <v>4589</v>
      </c>
      <c r="P294" s="55" t="s">
        <v>4403</v>
      </c>
      <c r="Q294" s="55" t="s">
        <v>2829</v>
      </c>
      <c r="R294" s="56">
        <v>44438</v>
      </c>
      <c r="S294" s="55" t="s">
        <v>4404</v>
      </c>
      <c r="T294" s="55" t="s">
        <v>3443</v>
      </c>
      <c r="U294" s="55" t="s">
        <v>4335</v>
      </c>
    </row>
    <row r="295" spans="1:21" ht="15" x14ac:dyDescent="0.25">
      <c r="A295" s="55" t="s">
        <v>4316</v>
      </c>
      <c r="B295" s="55" t="s">
        <v>4317</v>
      </c>
      <c r="C295" s="55" t="s">
        <v>2894</v>
      </c>
      <c r="D295" s="55" t="s">
        <v>4319</v>
      </c>
      <c r="E295" s="55" t="s">
        <v>4633</v>
      </c>
      <c r="F295" s="55" t="s">
        <v>2895</v>
      </c>
      <c r="G295" s="55" t="s">
        <v>2254</v>
      </c>
      <c r="H295" s="56">
        <v>44414</v>
      </c>
      <c r="I295">
        <f t="shared" si="4"/>
        <v>2021</v>
      </c>
      <c r="J295" s="56">
        <v>44414</v>
      </c>
      <c r="K295" s="57">
        <v>9750</v>
      </c>
      <c r="L295" s="55">
        <v>2905100202</v>
      </c>
      <c r="M295" s="55" t="str">
        <f>VLOOKUP(L295,[4]Equival.!$D:$K,8,0)</f>
        <v>Evento</v>
      </c>
      <c r="N295" s="55" t="s">
        <v>4477</v>
      </c>
      <c r="O295" s="55" t="s">
        <v>4589</v>
      </c>
      <c r="P295" s="55" t="s">
        <v>4481</v>
      </c>
      <c r="Q295" s="55" t="s">
        <v>2892</v>
      </c>
      <c r="R295" s="56">
        <v>44438</v>
      </c>
      <c r="S295" s="55" t="s">
        <v>4404</v>
      </c>
      <c r="T295" s="55" t="s">
        <v>3443</v>
      </c>
      <c r="U295" s="55" t="s">
        <v>4335</v>
      </c>
    </row>
    <row r="296" spans="1:21" ht="15" x14ac:dyDescent="0.25">
      <c r="A296" s="55" t="s">
        <v>4316</v>
      </c>
      <c r="B296" s="55" t="s">
        <v>4317</v>
      </c>
      <c r="C296" s="55" t="s">
        <v>3089</v>
      </c>
      <c r="D296" s="55" t="s">
        <v>4319</v>
      </c>
      <c r="E296" s="55" t="s">
        <v>4634</v>
      </c>
      <c r="F296" s="55" t="s">
        <v>3090</v>
      </c>
      <c r="G296" s="55" t="s">
        <v>2254</v>
      </c>
      <c r="H296" s="56">
        <v>44414</v>
      </c>
      <c r="I296">
        <f t="shared" si="4"/>
        <v>2021</v>
      </c>
      <c r="J296" s="56">
        <v>44414</v>
      </c>
      <c r="K296" s="57">
        <v>3250</v>
      </c>
      <c r="L296" s="55">
        <v>2905100202</v>
      </c>
      <c r="M296" s="55" t="str">
        <f>VLOOKUP(L296,[4]Equival.!$D:$K,8,0)</f>
        <v>Evento</v>
      </c>
      <c r="N296" s="55" t="s">
        <v>4538</v>
      </c>
      <c r="O296" s="55" t="s">
        <v>4589</v>
      </c>
      <c r="P296" s="55" t="s">
        <v>4540</v>
      </c>
      <c r="Q296" s="55" t="s">
        <v>3087</v>
      </c>
      <c r="R296" s="56">
        <v>44524</v>
      </c>
      <c r="S296" s="55" t="s">
        <v>4404</v>
      </c>
      <c r="T296" s="55" t="s">
        <v>3443</v>
      </c>
      <c r="U296" s="55" t="s">
        <v>4335</v>
      </c>
    </row>
    <row r="297" spans="1:21" ht="15" x14ac:dyDescent="0.25">
      <c r="A297" s="55" t="s">
        <v>4316</v>
      </c>
      <c r="B297" s="55" t="s">
        <v>4317</v>
      </c>
      <c r="C297" s="55" t="s">
        <v>3085</v>
      </c>
      <c r="D297" s="55" t="s">
        <v>4319</v>
      </c>
      <c r="E297" s="55" t="s">
        <v>4635</v>
      </c>
      <c r="F297" s="55" t="s">
        <v>3086</v>
      </c>
      <c r="G297" s="55" t="s">
        <v>2254</v>
      </c>
      <c r="H297" s="56">
        <v>44414</v>
      </c>
      <c r="I297">
        <f t="shared" si="4"/>
        <v>2021</v>
      </c>
      <c r="J297" s="56">
        <v>44414</v>
      </c>
      <c r="K297" s="57">
        <v>211717</v>
      </c>
      <c r="L297" s="55">
        <v>2905100202</v>
      </c>
      <c r="M297" s="55" t="str">
        <f>VLOOKUP(L297,[4]Equival.!$D:$K,8,0)</f>
        <v>Evento</v>
      </c>
      <c r="N297" s="55" t="s">
        <v>4330</v>
      </c>
      <c r="O297" s="55" t="s">
        <v>4589</v>
      </c>
      <c r="P297" s="55" t="s">
        <v>4347</v>
      </c>
      <c r="Q297" s="55" t="s">
        <v>3083</v>
      </c>
      <c r="R297" s="56">
        <v>44524</v>
      </c>
      <c r="S297" s="55" t="s">
        <v>4404</v>
      </c>
      <c r="T297" s="55" t="s">
        <v>3443</v>
      </c>
      <c r="U297" s="55" t="s">
        <v>4335</v>
      </c>
    </row>
    <row r="298" spans="1:21" ht="15" x14ac:dyDescent="0.25">
      <c r="A298" s="55" t="s">
        <v>4316</v>
      </c>
      <c r="B298" s="55" t="s">
        <v>4317</v>
      </c>
      <c r="C298" s="55" t="s">
        <v>3081</v>
      </c>
      <c r="D298" s="55" t="s">
        <v>4319</v>
      </c>
      <c r="E298" s="55" t="s">
        <v>4636</v>
      </c>
      <c r="F298" s="55" t="s">
        <v>3082</v>
      </c>
      <c r="G298" s="55" t="s">
        <v>2254</v>
      </c>
      <c r="H298" s="56">
        <v>44414</v>
      </c>
      <c r="I298">
        <f t="shared" si="4"/>
        <v>2021</v>
      </c>
      <c r="J298" s="56">
        <v>44414</v>
      </c>
      <c r="K298" s="57">
        <v>3250</v>
      </c>
      <c r="L298" s="55">
        <v>2905100202</v>
      </c>
      <c r="M298" s="55" t="str">
        <f>VLOOKUP(L298,[4]Equival.!$D:$K,8,0)</f>
        <v>Evento</v>
      </c>
      <c r="N298" s="55" t="s">
        <v>4637</v>
      </c>
      <c r="O298" s="55" t="s">
        <v>4589</v>
      </c>
      <c r="P298" s="55" t="s">
        <v>4638</v>
      </c>
      <c r="Q298" s="55" t="s">
        <v>3079</v>
      </c>
      <c r="R298" s="56">
        <v>44524</v>
      </c>
      <c r="S298" s="55" t="s">
        <v>4404</v>
      </c>
      <c r="T298" s="55" t="s">
        <v>3443</v>
      </c>
      <c r="U298" s="55" t="s">
        <v>4335</v>
      </c>
    </row>
    <row r="299" spans="1:21" ht="15" x14ac:dyDescent="0.25">
      <c r="A299" s="55" t="s">
        <v>4316</v>
      </c>
      <c r="B299" s="55" t="s">
        <v>4317</v>
      </c>
      <c r="C299" s="55" t="s">
        <v>2872</v>
      </c>
      <c r="D299" s="55" t="s">
        <v>4319</v>
      </c>
      <c r="E299" s="55" t="s">
        <v>4639</v>
      </c>
      <c r="F299" s="55" t="s">
        <v>2873</v>
      </c>
      <c r="G299" s="55" t="s">
        <v>2254</v>
      </c>
      <c r="H299" s="56">
        <v>44414</v>
      </c>
      <c r="I299">
        <f t="shared" si="4"/>
        <v>2021</v>
      </c>
      <c r="J299" s="56">
        <v>44414</v>
      </c>
      <c r="K299" s="57">
        <v>5929784</v>
      </c>
      <c r="L299" s="55">
        <v>2905100202</v>
      </c>
      <c r="M299" s="55" t="str">
        <f>VLOOKUP(L299,[4]Equival.!$D:$K,8,0)</f>
        <v>Evento</v>
      </c>
      <c r="N299" s="55" t="s">
        <v>4338</v>
      </c>
      <c r="O299" s="55" t="s">
        <v>4589</v>
      </c>
      <c r="P299" s="55" t="s">
        <v>4325</v>
      </c>
      <c r="Q299" s="55" t="s">
        <v>2844</v>
      </c>
      <c r="R299" s="56">
        <v>44438</v>
      </c>
      <c r="S299" s="55" t="s">
        <v>4404</v>
      </c>
      <c r="T299" s="55" t="s">
        <v>3443</v>
      </c>
      <c r="U299" s="55" t="s">
        <v>4335</v>
      </c>
    </row>
    <row r="300" spans="1:21" ht="15" x14ac:dyDescent="0.25">
      <c r="A300" s="55" t="s">
        <v>4316</v>
      </c>
      <c r="B300" s="55" t="s">
        <v>4317</v>
      </c>
      <c r="C300" s="55" t="s">
        <v>2842</v>
      </c>
      <c r="D300" s="55" t="s">
        <v>4319</v>
      </c>
      <c r="E300" s="55" t="s">
        <v>4640</v>
      </c>
      <c r="F300" s="55" t="s">
        <v>2843</v>
      </c>
      <c r="G300" s="55" t="s">
        <v>2254</v>
      </c>
      <c r="H300" s="56">
        <v>44414</v>
      </c>
      <c r="I300">
        <f t="shared" si="4"/>
        <v>2021</v>
      </c>
      <c r="J300" s="56">
        <v>44414</v>
      </c>
      <c r="K300" s="57">
        <v>16250</v>
      </c>
      <c r="L300" s="55">
        <v>2905100202</v>
      </c>
      <c r="M300" s="55" t="str">
        <f>VLOOKUP(L300,[4]Equival.!$D:$K,8,0)</f>
        <v>Evento</v>
      </c>
      <c r="N300" s="55" t="s">
        <v>4338</v>
      </c>
      <c r="O300" s="55" t="s">
        <v>4589</v>
      </c>
      <c r="P300" s="55" t="s">
        <v>4325</v>
      </c>
      <c r="Q300" s="55" t="s">
        <v>2840</v>
      </c>
      <c r="R300" s="56">
        <v>44438</v>
      </c>
      <c r="S300" s="55" t="s">
        <v>4404</v>
      </c>
      <c r="T300" s="55" t="s">
        <v>3443</v>
      </c>
      <c r="U300" s="55" t="s">
        <v>4335</v>
      </c>
    </row>
    <row r="301" spans="1:21" ht="15" x14ac:dyDescent="0.25">
      <c r="A301" s="55" t="s">
        <v>4316</v>
      </c>
      <c r="B301" s="55" t="s">
        <v>4317</v>
      </c>
      <c r="C301" s="55" t="s">
        <v>3077</v>
      </c>
      <c r="D301" s="55" t="s">
        <v>4319</v>
      </c>
      <c r="E301" s="55" t="s">
        <v>4641</v>
      </c>
      <c r="F301" s="55" t="s">
        <v>3078</v>
      </c>
      <c r="G301" s="55" t="s">
        <v>2254</v>
      </c>
      <c r="H301" s="56">
        <v>44414</v>
      </c>
      <c r="I301">
        <f t="shared" si="4"/>
        <v>2021</v>
      </c>
      <c r="J301" s="56">
        <v>44414</v>
      </c>
      <c r="K301" s="57">
        <v>13000</v>
      </c>
      <c r="L301" s="55">
        <v>2905100202</v>
      </c>
      <c r="M301" s="55" t="str">
        <f>VLOOKUP(L301,[4]Equival.!$D:$K,8,0)</f>
        <v>Evento</v>
      </c>
      <c r="N301" s="55" t="s">
        <v>4593</v>
      </c>
      <c r="O301" s="55" t="s">
        <v>4589</v>
      </c>
      <c r="P301" s="55" t="s">
        <v>4527</v>
      </c>
      <c r="Q301" s="55" t="s">
        <v>3075</v>
      </c>
      <c r="R301" s="56">
        <v>44524</v>
      </c>
      <c r="S301" s="55" t="s">
        <v>4404</v>
      </c>
      <c r="T301" s="55" t="s">
        <v>3443</v>
      </c>
      <c r="U301" s="55" t="s">
        <v>4335</v>
      </c>
    </row>
    <row r="302" spans="1:21" ht="15" x14ac:dyDescent="0.25">
      <c r="A302" s="55" t="s">
        <v>4316</v>
      </c>
      <c r="B302" s="55" t="s">
        <v>4317</v>
      </c>
      <c r="C302" s="55" t="s">
        <v>2897</v>
      </c>
      <c r="D302" s="55" t="s">
        <v>4319</v>
      </c>
      <c r="E302" s="55" t="s">
        <v>4642</v>
      </c>
      <c r="F302" s="55" t="s">
        <v>2898</v>
      </c>
      <c r="G302" s="55" t="s">
        <v>2254</v>
      </c>
      <c r="H302" s="56">
        <v>44414</v>
      </c>
      <c r="I302">
        <f t="shared" si="4"/>
        <v>2021</v>
      </c>
      <c r="J302" s="56">
        <v>44414</v>
      </c>
      <c r="K302" s="57">
        <v>3250</v>
      </c>
      <c r="L302" s="55">
        <v>2905100202</v>
      </c>
      <c r="M302" s="55" t="str">
        <f>VLOOKUP(L302,[4]Equival.!$D:$K,8,0)</f>
        <v>Evento</v>
      </c>
      <c r="N302" s="55" t="s">
        <v>4510</v>
      </c>
      <c r="O302" s="55" t="s">
        <v>4589</v>
      </c>
      <c r="P302" s="55" t="s">
        <v>4475</v>
      </c>
      <c r="Q302" s="55" t="s">
        <v>2896</v>
      </c>
      <c r="R302" s="56">
        <v>44438</v>
      </c>
      <c r="S302" s="55" t="s">
        <v>4404</v>
      </c>
      <c r="T302" s="55" t="s">
        <v>3443</v>
      </c>
      <c r="U302" s="55" t="s">
        <v>4335</v>
      </c>
    </row>
    <row r="303" spans="1:21" ht="15" x14ac:dyDescent="0.25">
      <c r="A303" s="55" t="s">
        <v>4316</v>
      </c>
      <c r="B303" s="55" t="s">
        <v>4317</v>
      </c>
      <c r="C303" s="55" t="s">
        <v>2986</v>
      </c>
      <c r="D303" s="55" t="s">
        <v>4319</v>
      </c>
      <c r="E303" s="55" t="s">
        <v>4378</v>
      </c>
      <c r="F303" s="55" t="s">
        <v>2987</v>
      </c>
      <c r="G303" s="55" t="s">
        <v>2254</v>
      </c>
      <c r="H303" s="56">
        <v>44414</v>
      </c>
      <c r="I303">
        <f t="shared" si="4"/>
        <v>2021</v>
      </c>
      <c r="J303" s="56">
        <v>44414</v>
      </c>
      <c r="K303" s="57">
        <v>17419508</v>
      </c>
      <c r="L303" s="55">
        <v>1330050201</v>
      </c>
      <c r="M303" s="55" t="str">
        <f>VLOOKUP(L303,[4]Equival.!$D:$K,8,0)</f>
        <v>Capita</v>
      </c>
      <c r="N303" s="55" t="s">
        <v>4338</v>
      </c>
      <c r="O303" s="55" t="s">
        <v>4643</v>
      </c>
      <c r="P303" s="55" t="s">
        <v>4325</v>
      </c>
      <c r="Q303" s="55" t="s">
        <v>2984</v>
      </c>
      <c r="R303" s="56">
        <v>44469</v>
      </c>
      <c r="S303" s="55" t="s">
        <v>4404</v>
      </c>
      <c r="T303" s="55" t="s">
        <v>4334</v>
      </c>
      <c r="U303" s="55" t="s">
        <v>4335</v>
      </c>
    </row>
    <row r="304" spans="1:21" ht="15" x14ac:dyDescent="0.25">
      <c r="A304" s="55" t="s">
        <v>4316</v>
      </c>
      <c r="B304" s="55" t="s">
        <v>4317</v>
      </c>
      <c r="C304" s="55" t="s">
        <v>2990</v>
      </c>
      <c r="D304" s="55" t="s">
        <v>4319</v>
      </c>
      <c r="E304" s="55" t="s">
        <v>4644</v>
      </c>
      <c r="F304" s="55" t="s">
        <v>2991</v>
      </c>
      <c r="G304" s="55" t="s">
        <v>2254</v>
      </c>
      <c r="H304" s="56">
        <v>44414</v>
      </c>
      <c r="I304">
        <f t="shared" si="4"/>
        <v>2021</v>
      </c>
      <c r="J304" s="56">
        <v>44414</v>
      </c>
      <c r="K304" s="57">
        <v>16475110</v>
      </c>
      <c r="L304" s="55">
        <v>1330050201</v>
      </c>
      <c r="M304" s="55" t="str">
        <f>VLOOKUP(L304,[4]Equival.!$D:$K,8,0)</f>
        <v>Capita</v>
      </c>
      <c r="N304" s="55" t="s">
        <v>4338</v>
      </c>
      <c r="O304" s="55" t="s">
        <v>4645</v>
      </c>
      <c r="P304" s="55" t="s">
        <v>4325</v>
      </c>
      <c r="Q304" s="55" t="s">
        <v>2988</v>
      </c>
      <c r="R304" s="56">
        <v>44469</v>
      </c>
      <c r="S304" s="55" t="s">
        <v>4404</v>
      </c>
      <c r="T304" s="55" t="s">
        <v>4334</v>
      </c>
      <c r="U304" s="55" t="s">
        <v>4335</v>
      </c>
    </row>
    <row r="305" spans="1:21" ht="15" x14ac:dyDescent="0.25">
      <c r="A305" s="55" t="s">
        <v>4316</v>
      </c>
      <c r="B305" s="55" t="s">
        <v>4317</v>
      </c>
      <c r="C305" s="55" t="s">
        <v>2826</v>
      </c>
      <c r="D305" s="55" t="s">
        <v>4319</v>
      </c>
      <c r="E305" s="55" t="s">
        <v>4646</v>
      </c>
      <c r="F305" s="55" t="s">
        <v>2828</v>
      </c>
      <c r="G305" s="55" t="s">
        <v>2264</v>
      </c>
      <c r="H305" s="56">
        <v>44355</v>
      </c>
      <c r="I305">
        <f t="shared" si="4"/>
        <v>2021</v>
      </c>
      <c r="J305" s="56">
        <v>44406</v>
      </c>
      <c r="K305" s="57">
        <v>57600</v>
      </c>
      <c r="L305" s="55">
        <v>2905100202</v>
      </c>
      <c r="M305" s="55" t="str">
        <f>VLOOKUP(L305,[4]Equival.!$D:$K,8,0)</f>
        <v>Evento</v>
      </c>
      <c r="N305" s="55" t="s">
        <v>4647</v>
      </c>
      <c r="O305" s="55" t="s">
        <v>4605</v>
      </c>
      <c r="P305" s="55" t="s">
        <v>4582</v>
      </c>
      <c r="Q305" s="55" t="s">
        <v>2899</v>
      </c>
      <c r="R305" s="56">
        <v>44455</v>
      </c>
      <c r="S305" s="55" t="s">
        <v>4583</v>
      </c>
      <c r="T305" s="55" t="s">
        <v>3443</v>
      </c>
      <c r="U305" s="55" t="s">
        <v>4335</v>
      </c>
    </row>
    <row r="306" spans="1:21" ht="15" x14ac:dyDescent="0.25">
      <c r="A306" s="55" t="s">
        <v>4316</v>
      </c>
      <c r="B306" s="55" t="s">
        <v>4317</v>
      </c>
      <c r="C306" s="55" t="s">
        <v>2826</v>
      </c>
      <c r="D306" s="55" t="s">
        <v>4319</v>
      </c>
      <c r="E306" s="55" t="s">
        <v>4646</v>
      </c>
      <c r="F306" s="55" t="s">
        <v>2828</v>
      </c>
      <c r="G306" s="55" t="s">
        <v>2264</v>
      </c>
      <c r="H306" s="56">
        <v>44355</v>
      </c>
      <c r="I306">
        <f t="shared" si="4"/>
        <v>2021</v>
      </c>
      <c r="J306" s="56">
        <v>44406</v>
      </c>
      <c r="K306" s="57">
        <v>111646</v>
      </c>
      <c r="L306" s="55">
        <v>2905100203</v>
      </c>
      <c r="M306" s="55" t="str">
        <f>VLOOKUP(L306,[4]Equival.!$D:$K,8,0)</f>
        <v>Evento</v>
      </c>
      <c r="N306" s="55" t="s">
        <v>4648</v>
      </c>
      <c r="P306" s="55" t="s">
        <v>4582</v>
      </c>
      <c r="Q306" s="55" t="s">
        <v>2826</v>
      </c>
      <c r="R306" s="56">
        <v>44406</v>
      </c>
      <c r="S306" s="55" t="s">
        <v>4583</v>
      </c>
      <c r="T306" s="55" t="s">
        <v>3443</v>
      </c>
      <c r="U306" s="55" t="s">
        <v>4335</v>
      </c>
    </row>
    <row r="307" spans="1:21" ht="15" x14ac:dyDescent="0.25">
      <c r="A307" s="55" t="s">
        <v>4316</v>
      </c>
      <c r="B307" s="55" t="s">
        <v>4317</v>
      </c>
      <c r="C307" s="55" t="s">
        <v>2826</v>
      </c>
      <c r="D307" s="55" t="s">
        <v>4319</v>
      </c>
      <c r="E307" s="55" t="s">
        <v>4646</v>
      </c>
      <c r="F307" s="55" t="s">
        <v>2828</v>
      </c>
      <c r="G307" s="55" t="s">
        <v>2264</v>
      </c>
      <c r="H307" s="56">
        <v>44355</v>
      </c>
      <c r="I307">
        <f t="shared" si="4"/>
        <v>2021</v>
      </c>
      <c r="J307" s="56">
        <v>44406</v>
      </c>
      <c r="K307" s="57">
        <v>-169246</v>
      </c>
      <c r="L307" s="55">
        <v>2905100202</v>
      </c>
      <c r="M307" s="55" t="str">
        <f>VLOOKUP(L307,[4]Equival.!$D:$K,8,0)</f>
        <v>Evento</v>
      </c>
      <c r="N307" s="55" t="s">
        <v>4648</v>
      </c>
      <c r="P307" s="55" t="s">
        <v>4582</v>
      </c>
      <c r="Q307" s="55" t="s">
        <v>2826</v>
      </c>
      <c r="R307" s="56">
        <v>44406</v>
      </c>
      <c r="S307" s="55" t="s">
        <v>4583</v>
      </c>
      <c r="T307" s="55" t="s">
        <v>3443</v>
      </c>
      <c r="U307" s="55" t="s">
        <v>4328</v>
      </c>
    </row>
    <row r="308" spans="1:21" ht="15" x14ac:dyDescent="0.25">
      <c r="A308" s="55" t="s">
        <v>4316</v>
      </c>
      <c r="B308" s="55" t="s">
        <v>4317</v>
      </c>
      <c r="C308" s="55" t="s">
        <v>2822</v>
      </c>
      <c r="D308" s="55" t="s">
        <v>4319</v>
      </c>
      <c r="E308" s="55" t="s">
        <v>100</v>
      </c>
      <c r="F308" s="55">
        <v>26378</v>
      </c>
      <c r="G308" s="55" t="s">
        <v>2264</v>
      </c>
      <c r="H308" s="56">
        <v>44286</v>
      </c>
      <c r="I308">
        <f t="shared" si="4"/>
        <v>2021</v>
      </c>
      <c r="J308" s="56">
        <v>44406</v>
      </c>
      <c r="K308" s="57">
        <v>-111646</v>
      </c>
      <c r="L308" s="55">
        <v>2905100203</v>
      </c>
      <c r="M308" s="55" t="str">
        <f>VLOOKUP(L308,[4]Equival.!$D:$K,8,0)</f>
        <v>Evento</v>
      </c>
      <c r="N308" s="55" t="s">
        <v>4586</v>
      </c>
      <c r="O308" s="55" t="s">
        <v>4649</v>
      </c>
      <c r="P308" s="55" t="s">
        <v>4582</v>
      </c>
      <c r="Q308" s="55" t="s">
        <v>2826</v>
      </c>
      <c r="R308" s="56">
        <v>44406</v>
      </c>
      <c r="S308" s="55" t="s">
        <v>4583</v>
      </c>
      <c r="T308" s="55" t="s">
        <v>4401</v>
      </c>
      <c r="U308" s="55" t="s">
        <v>4328</v>
      </c>
    </row>
    <row r="309" spans="1:21" ht="15" x14ac:dyDescent="0.25">
      <c r="A309" s="55" t="s">
        <v>4316</v>
      </c>
      <c r="B309" s="55" t="s">
        <v>4317</v>
      </c>
      <c r="C309" s="55" t="s">
        <v>2822</v>
      </c>
      <c r="D309" s="55" t="s">
        <v>4319</v>
      </c>
      <c r="E309" s="55" t="s">
        <v>100</v>
      </c>
      <c r="F309" s="55">
        <v>26378</v>
      </c>
      <c r="G309" s="55" t="s">
        <v>2264</v>
      </c>
      <c r="H309" s="56">
        <v>44286</v>
      </c>
      <c r="I309">
        <f t="shared" si="4"/>
        <v>2021</v>
      </c>
      <c r="J309" s="56">
        <v>44406</v>
      </c>
      <c r="K309" s="57">
        <v>169246</v>
      </c>
      <c r="L309" s="55">
        <v>2905100203</v>
      </c>
      <c r="M309" s="55" t="str">
        <f>VLOOKUP(L309,[4]Equival.!$D:$K,8,0)</f>
        <v>Evento</v>
      </c>
      <c r="N309" s="55" t="s">
        <v>4648</v>
      </c>
      <c r="P309" s="55" t="s">
        <v>4650</v>
      </c>
      <c r="Q309" s="55" t="s">
        <v>2822</v>
      </c>
      <c r="R309" s="56">
        <v>44406</v>
      </c>
      <c r="S309" s="55" t="s">
        <v>4583</v>
      </c>
      <c r="T309" s="55" t="s">
        <v>4401</v>
      </c>
      <c r="U309" s="55" t="s">
        <v>4335</v>
      </c>
    </row>
    <row r="310" spans="1:21" ht="15" x14ac:dyDescent="0.25">
      <c r="A310" s="55" t="s">
        <v>4316</v>
      </c>
      <c r="B310" s="55" t="s">
        <v>4317</v>
      </c>
      <c r="C310" s="55" t="s">
        <v>2822</v>
      </c>
      <c r="D310" s="55" t="s">
        <v>4319</v>
      </c>
      <c r="E310" s="55" t="s">
        <v>100</v>
      </c>
      <c r="F310" s="55">
        <v>26378</v>
      </c>
      <c r="G310" s="55" t="s">
        <v>2264</v>
      </c>
      <c r="H310" s="56">
        <v>44286</v>
      </c>
      <c r="I310">
        <f t="shared" si="4"/>
        <v>2021</v>
      </c>
      <c r="J310" s="56">
        <v>44406</v>
      </c>
      <c r="K310" s="57">
        <v>-57600</v>
      </c>
      <c r="L310" s="55">
        <v>2905100202</v>
      </c>
      <c r="M310" s="55" t="str">
        <f>VLOOKUP(L310,[4]Equival.!$D:$K,8,0)</f>
        <v>Evento</v>
      </c>
      <c r="N310" s="55" t="s">
        <v>4648</v>
      </c>
      <c r="P310" s="55" t="s">
        <v>4582</v>
      </c>
      <c r="Q310" s="55" t="s">
        <v>2822</v>
      </c>
      <c r="R310" s="56">
        <v>44406</v>
      </c>
      <c r="S310" s="55" t="s">
        <v>4583</v>
      </c>
      <c r="T310" s="55" t="s">
        <v>4401</v>
      </c>
      <c r="U310" s="55" t="s">
        <v>4328</v>
      </c>
    </row>
    <row r="311" spans="1:21" ht="15" x14ac:dyDescent="0.25">
      <c r="A311" s="55" t="s">
        <v>4316</v>
      </c>
      <c r="B311" s="55" t="s">
        <v>4317</v>
      </c>
      <c r="C311" s="55" t="s">
        <v>2818</v>
      </c>
      <c r="D311" s="55" t="s">
        <v>4319</v>
      </c>
      <c r="E311" s="55" t="s">
        <v>150</v>
      </c>
      <c r="F311" s="55">
        <v>15745</v>
      </c>
      <c r="G311" s="55" t="s">
        <v>2264</v>
      </c>
      <c r="H311" s="56">
        <v>44224</v>
      </c>
      <c r="I311">
        <f t="shared" si="4"/>
        <v>2021</v>
      </c>
      <c r="J311" s="56">
        <v>44405</v>
      </c>
      <c r="K311" s="57">
        <v>-383</v>
      </c>
      <c r="L311" s="55">
        <v>2905100102</v>
      </c>
      <c r="M311" s="55" t="str">
        <f>VLOOKUP(L311,[4]Equival.!$D:$K,8,0)</f>
        <v>Evento</v>
      </c>
      <c r="N311" s="55" t="s">
        <v>4651</v>
      </c>
      <c r="O311" s="55" t="s">
        <v>4600</v>
      </c>
      <c r="P311" s="55" t="s">
        <v>4325</v>
      </c>
      <c r="Q311" s="55" t="s">
        <v>2996</v>
      </c>
      <c r="R311" s="56">
        <v>44524</v>
      </c>
      <c r="S311" s="55" t="s">
        <v>4362</v>
      </c>
      <c r="T311" s="55" t="s">
        <v>4401</v>
      </c>
      <c r="U311" s="55" t="s">
        <v>4328</v>
      </c>
    </row>
    <row r="312" spans="1:21" ht="15" x14ac:dyDescent="0.25">
      <c r="A312" s="55" t="s">
        <v>4316</v>
      </c>
      <c r="B312" s="55" t="s">
        <v>4317</v>
      </c>
      <c r="C312" s="55" t="s">
        <v>2818</v>
      </c>
      <c r="D312" s="55" t="s">
        <v>4319</v>
      </c>
      <c r="E312" s="55" t="s">
        <v>150</v>
      </c>
      <c r="F312" s="55">
        <v>15745</v>
      </c>
      <c r="G312" s="55" t="s">
        <v>2264</v>
      </c>
      <c r="H312" s="56">
        <v>44224</v>
      </c>
      <c r="I312">
        <f t="shared" si="4"/>
        <v>2021</v>
      </c>
      <c r="J312" s="56">
        <v>44405</v>
      </c>
      <c r="K312" s="57">
        <v>-24617</v>
      </c>
      <c r="L312" s="55">
        <v>2905100202</v>
      </c>
      <c r="M312" s="55" t="str">
        <f>VLOOKUP(L312,[4]Equival.!$D:$K,8,0)</f>
        <v>Evento</v>
      </c>
      <c r="N312" s="55" t="s">
        <v>4652</v>
      </c>
      <c r="P312" s="55" t="s">
        <v>4325</v>
      </c>
      <c r="Q312" s="55" t="s">
        <v>2818</v>
      </c>
      <c r="R312" s="56">
        <v>44405</v>
      </c>
      <c r="S312" s="55" t="s">
        <v>4362</v>
      </c>
      <c r="T312" s="55" t="s">
        <v>4401</v>
      </c>
      <c r="U312" s="55" t="s">
        <v>4328</v>
      </c>
    </row>
    <row r="313" spans="1:21" ht="15" x14ac:dyDescent="0.25">
      <c r="A313" s="55" t="s">
        <v>4316</v>
      </c>
      <c r="B313" s="55" t="s">
        <v>4317</v>
      </c>
      <c r="C313" s="55" t="s">
        <v>2818</v>
      </c>
      <c r="D313" s="55" t="s">
        <v>4319</v>
      </c>
      <c r="E313" s="55" t="s">
        <v>150</v>
      </c>
      <c r="F313" s="55">
        <v>15745</v>
      </c>
      <c r="G313" s="55" t="s">
        <v>2264</v>
      </c>
      <c r="H313" s="56">
        <v>44224</v>
      </c>
      <c r="I313">
        <f t="shared" si="4"/>
        <v>2021</v>
      </c>
      <c r="J313" s="56">
        <v>44405</v>
      </c>
      <c r="K313" s="57">
        <v>25000</v>
      </c>
      <c r="L313" s="55">
        <v>2905100102</v>
      </c>
      <c r="M313" s="55" t="str">
        <f>VLOOKUP(L313,[4]Equival.!$D:$K,8,0)</f>
        <v>Evento</v>
      </c>
      <c r="N313" s="55" t="s">
        <v>4652</v>
      </c>
      <c r="P313" s="55" t="s">
        <v>4601</v>
      </c>
      <c r="Q313" s="55" t="s">
        <v>2818</v>
      </c>
      <c r="R313" s="56">
        <v>44405</v>
      </c>
      <c r="S313" s="55" t="s">
        <v>4362</v>
      </c>
      <c r="T313" s="55" t="s">
        <v>4401</v>
      </c>
      <c r="U313" s="55" t="s">
        <v>4335</v>
      </c>
    </row>
    <row r="314" spans="1:21" ht="15" x14ac:dyDescent="0.25">
      <c r="A314" s="55" t="s">
        <v>4316</v>
      </c>
      <c r="B314" s="55" t="s">
        <v>4317</v>
      </c>
      <c r="C314" s="55" t="s">
        <v>2815</v>
      </c>
      <c r="D314" s="55" t="s">
        <v>4319</v>
      </c>
      <c r="E314" s="55" t="s">
        <v>4653</v>
      </c>
      <c r="F314" s="55" t="s">
        <v>2817</v>
      </c>
      <c r="G314" s="55" t="s">
        <v>2264</v>
      </c>
      <c r="H314" s="56">
        <v>44081</v>
      </c>
      <c r="I314">
        <f t="shared" si="4"/>
        <v>2020</v>
      </c>
      <c r="J314" s="56">
        <v>44404</v>
      </c>
      <c r="K314" s="57">
        <v>-18302263</v>
      </c>
      <c r="L314" s="55">
        <v>1330050201</v>
      </c>
      <c r="M314" s="55" t="str">
        <f>VLOOKUP(L314,[4]Equival.!$D:$K,8,0)</f>
        <v>Capita</v>
      </c>
      <c r="N314" s="55" t="s">
        <v>4382</v>
      </c>
      <c r="O314" s="55" t="s">
        <v>4654</v>
      </c>
      <c r="P314" s="55" t="s">
        <v>4325</v>
      </c>
      <c r="Q314" s="55" t="s">
        <v>2815</v>
      </c>
      <c r="R314" s="56">
        <v>44404</v>
      </c>
      <c r="S314" s="55" t="s">
        <v>4655</v>
      </c>
      <c r="T314" s="55" t="s">
        <v>3441</v>
      </c>
      <c r="U314" s="55" t="s">
        <v>4328</v>
      </c>
    </row>
    <row r="315" spans="1:21" ht="15" x14ac:dyDescent="0.25">
      <c r="A315" s="55" t="s">
        <v>4316</v>
      </c>
      <c r="B315" s="55" t="s">
        <v>4317</v>
      </c>
      <c r="C315" s="55" t="s">
        <v>2815</v>
      </c>
      <c r="D315" s="55" t="s">
        <v>4319</v>
      </c>
      <c r="E315" s="55" t="s">
        <v>4653</v>
      </c>
      <c r="F315" s="55" t="s">
        <v>2817</v>
      </c>
      <c r="G315" s="55" t="s">
        <v>2264</v>
      </c>
      <c r="H315" s="56">
        <v>44081</v>
      </c>
      <c r="I315">
        <f t="shared" si="4"/>
        <v>2020</v>
      </c>
      <c r="J315" s="56">
        <v>44404</v>
      </c>
      <c r="K315" s="57">
        <v>18328146</v>
      </c>
      <c r="L315" s="55">
        <v>1330050201</v>
      </c>
      <c r="M315" s="55" t="str">
        <f>VLOOKUP(L315,[4]Equival.!$D:$K,8,0)</f>
        <v>Capita</v>
      </c>
      <c r="N315" s="55" t="s">
        <v>4656</v>
      </c>
      <c r="P315" s="55" t="s">
        <v>4325</v>
      </c>
      <c r="Q315" s="55" t="s">
        <v>2815</v>
      </c>
      <c r="R315" s="56">
        <v>44404</v>
      </c>
      <c r="S315" s="55" t="s">
        <v>4655</v>
      </c>
      <c r="T315" s="55" t="s">
        <v>3441</v>
      </c>
      <c r="U315" s="55" t="s">
        <v>4335</v>
      </c>
    </row>
    <row r="316" spans="1:21" ht="15" x14ac:dyDescent="0.25">
      <c r="A316" s="55" t="s">
        <v>4316</v>
      </c>
      <c r="B316" s="55" t="s">
        <v>4317</v>
      </c>
      <c r="C316" s="55" t="s">
        <v>2815</v>
      </c>
      <c r="D316" s="55" t="s">
        <v>4319</v>
      </c>
      <c r="E316" s="55" t="s">
        <v>4653</v>
      </c>
      <c r="F316" s="55" t="s">
        <v>2817</v>
      </c>
      <c r="G316" s="55" t="s">
        <v>2264</v>
      </c>
      <c r="H316" s="56">
        <v>44081</v>
      </c>
      <c r="I316">
        <f t="shared" si="4"/>
        <v>2020</v>
      </c>
      <c r="J316" s="56">
        <v>44404</v>
      </c>
      <c r="K316" s="57">
        <v>-883</v>
      </c>
      <c r="L316" s="55">
        <v>2905100202</v>
      </c>
      <c r="M316" s="55" t="str">
        <f>VLOOKUP(L316,[4]Equival.!$D:$K,8,0)</f>
        <v>Evento</v>
      </c>
      <c r="N316" s="55" t="s">
        <v>4656</v>
      </c>
      <c r="P316" s="55" t="s">
        <v>4325</v>
      </c>
      <c r="Q316" s="55" t="s">
        <v>2815</v>
      </c>
      <c r="R316" s="56">
        <v>44404</v>
      </c>
      <c r="S316" s="55" t="s">
        <v>4655</v>
      </c>
      <c r="T316" s="55" t="s">
        <v>3441</v>
      </c>
      <c r="U316" s="55" t="s">
        <v>4328</v>
      </c>
    </row>
    <row r="317" spans="1:21" ht="15" x14ac:dyDescent="0.25">
      <c r="A317" s="55" t="s">
        <v>4316</v>
      </c>
      <c r="B317" s="55" t="s">
        <v>4317</v>
      </c>
      <c r="C317" s="55" t="s">
        <v>2815</v>
      </c>
      <c r="D317" s="55" t="s">
        <v>4319</v>
      </c>
      <c r="E317" s="55" t="s">
        <v>4653</v>
      </c>
      <c r="F317" s="55" t="s">
        <v>2817</v>
      </c>
      <c r="G317" s="55" t="s">
        <v>2264</v>
      </c>
      <c r="H317" s="56">
        <v>44081</v>
      </c>
      <c r="I317">
        <f t="shared" si="4"/>
        <v>2020</v>
      </c>
      <c r="J317" s="56">
        <v>44404</v>
      </c>
      <c r="K317" s="57">
        <v>-25000</v>
      </c>
      <c r="L317" s="55">
        <v>2905100102</v>
      </c>
      <c r="M317" s="55" t="str">
        <f>VLOOKUP(L317,[4]Equival.!$D:$K,8,0)</f>
        <v>Evento</v>
      </c>
      <c r="N317" s="55" t="s">
        <v>4656</v>
      </c>
      <c r="P317" s="55" t="s">
        <v>4601</v>
      </c>
      <c r="Q317" s="55" t="s">
        <v>2815</v>
      </c>
      <c r="R317" s="56">
        <v>44404</v>
      </c>
      <c r="S317" s="55" t="s">
        <v>4655</v>
      </c>
      <c r="T317" s="55" t="s">
        <v>3441</v>
      </c>
      <c r="U317" s="55" t="s">
        <v>4328</v>
      </c>
    </row>
    <row r="318" spans="1:21" ht="15" x14ac:dyDescent="0.25">
      <c r="A318" s="55" t="s">
        <v>4316</v>
      </c>
      <c r="B318" s="55" t="s">
        <v>4317</v>
      </c>
      <c r="C318" s="55" t="s">
        <v>2811</v>
      </c>
      <c r="D318" s="55" t="s">
        <v>4319</v>
      </c>
      <c r="E318" s="55" t="s">
        <v>55</v>
      </c>
      <c r="F318" s="55">
        <v>24216</v>
      </c>
      <c r="G318" s="55" t="s">
        <v>2264</v>
      </c>
      <c r="H318" s="56">
        <v>44260</v>
      </c>
      <c r="I318">
        <f t="shared" si="4"/>
        <v>2021</v>
      </c>
      <c r="J318" s="56">
        <v>44404</v>
      </c>
      <c r="K318" s="57">
        <v>5749</v>
      </c>
      <c r="L318" s="55">
        <v>2905100202</v>
      </c>
      <c r="M318" s="55" t="str">
        <f>VLOOKUP(L318,[4]Equival.!$D:$K,8,0)</f>
        <v>Evento</v>
      </c>
      <c r="N318" s="55" t="s">
        <v>4656</v>
      </c>
      <c r="P318" s="55" t="s">
        <v>4325</v>
      </c>
      <c r="Q318" s="55" t="s">
        <v>2811</v>
      </c>
      <c r="R318" s="56">
        <v>44404</v>
      </c>
      <c r="S318" s="55" t="s">
        <v>4362</v>
      </c>
      <c r="T318" s="55" t="s">
        <v>4401</v>
      </c>
      <c r="U318" s="55" t="s">
        <v>4335</v>
      </c>
    </row>
    <row r="319" spans="1:21" ht="15" x14ac:dyDescent="0.25">
      <c r="A319" s="55" t="s">
        <v>4316</v>
      </c>
      <c r="B319" s="55" t="s">
        <v>4317</v>
      </c>
      <c r="C319" s="55" t="s">
        <v>2811</v>
      </c>
      <c r="D319" s="55" t="s">
        <v>4319</v>
      </c>
      <c r="E319" s="55" t="s">
        <v>55</v>
      </c>
      <c r="F319" s="55">
        <v>24216</v>
      </c>
      <c r="G319" s="55" t="s">
        <v>2264</v>
      </c>
      <c r="H319" s="56">
        <v>44260</v>
      </c>
      <c r="I319">
        <f t="shared" si="4"/>
        <v>2021</v>
      </c>
      <c r="J319" s="56">
        <v>44404</v>
      </c>
      <c r="K319" s="57">
        <v>-5749</v>
      </c>
      <c r="L319" s="55">
        <v>2905100202</v>
      </c>
      <c r="M319" s="55" t="str">
        <f>VLOOKUP(L319,[4]Equival.!$D:$K,8,0)</f>
        <v>Evento</v>
      </c>
      <c r="N319" s="55" t="s">
        <v>4586</v>
      </c>
      <c r="O319" s="55" t="s">
        <v>4657</v>
      </c>
      <c r="P319" s="55" t="s">
        <v>4325</v>
      </c>
      <c r="Q319" s="55" t="s">
        <v>2896</v>
      </c>
      <c r="R319" s="56">
        <v>44438</v>
      </c>
      <c r="S319" s="55" t="s">
        <v>4362</v>
      </c>
      <c r="T319" s="55" t="s">
        <v>4401</v>
      </c>
      <c r="U319" s="55" t="s">
        <v>4328</v>
      </c>
    </row>
    <row r="320" spans="1:21" ht="15" x14ac:dyDescent="0.25">
      <c r="A320" s="55" t="s">
        <v>4316</v>
      </c>
      <c r="B320" s="55" t="s">
        <v>4317</v>
      </c>
      <c r="C320" s="55" t="s">
        <v>2785</v>
      </c>
      <c r="D320" s="55" t="s">
        <v>4319</v>
      </c>
      <c r="E320" s="55" t="s">
        <v>505</v>
      </c>
      <c r="F320" s="55">
        <v>18143</v>
      </c>
      <c r="G320" s="55" t="s">
        <v>2264</v>
      </c>
      <c r="H320" s="56">
        <v>44257</v>
      </c>
      <c r="I320">
        <f t="shared" si="4"/>
        <v>2021</v>
      </c>
      <c r="J320" s="56">
        <v>44404</v>
      </c>
      <c r="K320" s="57">
        <v>-12670</v>
      </c>
      <c r="L320" s="55">
        <v>2905100203</v>
      </c>
      <c r="M320" s="55" t="str">
        <f>VLOOKUP(L320,[4]Equival.!$D:$K,8,0)</f>
        <v>Evento</v>
      </c>
      <c r="N320" s="55" t="s">
        <v>4658</v>
      </c>
      <c r="O320" s="55" t="s">
        <v>4659</v>
      </c>
      <c r="P320" s="55" t="s">
        <v>4399</v>
      </c>
      <c r="Q320" s="55" t="s">
        <v>2996</v>
      </c>
      <c r="R320" s="56">
        <v>44524</v>
      </c>
      <c r="S320" s="55" t="s">
        <v>4362</v>
      </c>
      <c r="T320" s="55" t="s">
        <v>4401</v>
      </c>
      <c r="U320" s="55" t="s">
        <v>4328</v>
      </c>
    </row>
    <row r="321" spans="1:21" ht="15" x14ac:dyDescent="0.25">
      <c r="A321" s="55" t="s">
        <v>4316</v>
      </c>
      <c r="B321" s="55" t="s">
        <v>4317</v>
      </c>
      <c r="C321" s="55" t="s">
        <v>2785</v>
      </c>
      <c r="D321" s="55" t="s">
        <v>4319</v>
      </c>
      <c r="E321" s="55" t="s">
        <v>505</v>
      </c>
      <c r="F321" s="55">
        <v>18143</v>
      </c>
      <c r="G321" s="55" t="s">
        <v>2264</v>
      </c>
      <c r="H321" s="56">
        <v>44257</v>
      </c>
      <c r="I321">
        <f t="shared" si="4"/>
        <v>2021</v>
      </c>
      <c r="J321" s="56">
        <v>44404</v>
      </c>
      <c r="K321" s="57">
        <v>748790</v>
      </c>
      <c r="L321" s="55">
        <v>2905100203</v>
      </c>
      <c r="M321" s="55" t="str">
        <f>VLOOKUP(L321,[4]Equival.!$D:$K,8,0)</f>
        <v>Evento</v>
      </c>
      <c r="N321" s="55" t="s">
        <v>4656</v>
      </c>
      <c r="P321" s="55" t="s">
        <v>4601</v>
      </c>
      <c r="Q321" s="55" t="s">
        <v>2785</v>
      </c>
      <c r="R321" s="56">
        <v>44404</v>
      </c>
      <c r="S321" s="55" t="s">
        <v>4362</v>
      </c>
      <c r="T321" s="55" t="s">
        <v>4401</v>
      </c>
      <c r="U321" s="55" t="s">
        <v>4335</v>
      </c>
    </row>
    <row r="322" spans="1:21" ht="15" x14ac:dyDescent="0.25">
      <c r="A322" s="55" t="s">
        <v>4316</v>
      </c>
      <c r="B322" s="55" t="s">
        <v>4317</v>
      </c>
      <c r="C322" s="55" t="s">
        <v>2785</v>
      </c>
      <c r="D322" s="55" t="s">
        <v>4319</v>
      </c>
      <c r="E322" s="55" t="s">
        <v>505</v>
      </c>
      <c r="F322" s="55">
        <v>18143</v>
      </c>
      <c r="G322" s="55" t="s">
        <v>2264</v>
      </c>
      <c r="H322" s="56">
        <v>44257</v>
      </c>
      <c r="I322">
        <f t="shared" si="4"/>
        <v>2021</v>
      </c>
      <c r="J322" s="56">
        <v>44404</v>
      </c>
      <c r="K322" s="57">
        <v>-1035109</v>
      </c>
      <c r="L322" s="55">
        <v>2905100202</v>
      </c>
      <c r="M322" s="55" t="str">
        <f>VLOOKUP(L322,[4]Equival.!$D:$K,8,0)</f>
        <v>Evento</v>
      </c>
      <c r="N322" s="55" t="s">
        <v>4656</v>
      </c>
      <c r="P322" s="55" t="s">
        <v>4399</v>
      </c>
      <c r="Q322" s="55" t="s">
        <v>2785</v>
      </c>
      <c r="R322" s="56">
        <v>44404</v>
      </c>
      <c r="S322" s="55" t="s">
        <v>4362</v>
      </c>
      <c r="T322" s="55" t="s">
        <v>4401</v>
      </c>
      <c r="U322" s="55" t="s">
        <v>4328</v>
      </c>
    </row>
    <row r="323" spans="1:21" ht="15" x14ac:dyDescent="0.25">
      <c r="A323" s="55" t="s">
        <v>4316</v>
      </c>
      <c r="B323" s="55" t="s">
        <v>4317</v>
      </c>
      <c r="C323" s="55" t="s">
        <v>2785</v>
      </c>
      <c r="D323" s="55" t="s">
        <v>4319</v>
      </c>
      <c r="E323" s="55" t="s">
        <v>505</v>
      </c>
      <c r="F323" s="55">
        <v>18143</v>
      </c>
      <c r="G323" s="55" t="s">
        <v>2264</v>
      </c>
      <c r="H323" s="56">
        <v>44257</v>
      </c>
      <c r="I323">
        <f t="shared" ref="I323:I386" si="5">YEAR(H323)</f>
        <v>2021</v>
      </c>
      <c r="J323" s="56">
        <v>44404</v>
      </c>
      <c r="K323" s="57">
        <v>298989</v>
      </c>
      <c r="L323" s="55">
        <v>2905100102</v>
      </c>
      <c r="M323" s="55" t="str">
        <f>VLOOKUP(L323,[4]Equival.!$D:$K,8,0)</f>
        <v>Evento</v>
      </c>
      <c r="N323" s="55" t="s">
        <v>4656</v>
      </c>
      <c r="P323" s="55" t="s">
        <v>4399</v>
      </c>
      <c r="Q323" s="55" t="s">
        <v>2785</v>
      </c>
      <c r="R323" s="56">
        <v>44404</v>
      </c>
      <c r="S323" s="55" t="s">
        <v>4362</v>
      </c>
      <c r="T323" s="55" t="s">
        <v>4401</v>
      </c>
      <c r="U323" s="55" t="s">
        <v>4335</v>
      </c>
    </row>
    <row r="324" spans="1:21" ht="15" x14ac:dyDescent="0.25">
      <c r="A324" s="55" t="s">
        <v>4316</v>
      </c>
      <c r="B324" s="55" t="s">
        <v>4317</v>
      </c>
      <c r="C324" s="55" t="s">
        <v>2816</v>
      </c>
      <c r="D324" s="55" t="s">
        <v>4319</v>
      </c>
      <c r="E324" s="55" t="s">
        <v>4653</v>
      </c>
      <c r="F324" s="55" t="s">
        <v>2817</v>
      </c>
      <c r="G324" s="55" t="s">
        <v>2264</v>
      </c>
      <c r="H324" s="56">
        <v>44081</v>
      </c>
      <c r="I324">
        <f t="shared" si="5"/>
        <v>2020</v>
      </c>
      <c r="J324" s="56">
        <v>44404</v>
      </c>
      <c r="K324" s="57">
        <v>18302263</v>
      </c>
      <c r="L324" s="55">
        <v>1330050201</v>
      </c>
      <c r="M324" s="55" t="str">
        <f>VLOOKUP(L324,[4]Equival.!$D:$K,8,0)</f>
        <v>Capita</v>
      </c>
      <c r="N324" s="55" t="s">
        <v>4382</v>
      </c>
      <c r="O324" s="55" t="s">
        <v>4654</v>
      </c>
      <c r="P324" s="55" t="s">
        <v>4325</v>
      </c>
      <c r="Q324" s="55" t="s">
        <v>2815</v>
      </c>
      <c r="R324" s="56">
        <v>44404</v>
      </c>
      <c r="S324" s="55" t="s">
        <v>4362</v>
      </c>
      <c r="T324" s="55" t="s">
        <v>3441</v>
      </c>
      <c r="U324" s="55" t="s">
        <v>4335</v>
      </c>
    </row>
    <row r="325" spans="1:21" ht="15" x14ac:dyDescent="0.25">
      <c r="A325" s="55" t="s">
        <v>4316</v>
      </c>
      <c r="B325" s="55" t="s">
        <v>4317</v>
      </c>
      <c r="C325" s="55" t="s">
        <v>2816</v>
      </c>
      <c r="D325" s="55" t="s">
        <v>4319</v>
      </c>
      <c r="E325" s="55" t="s">
        <v>4653</v>
      </c>
      <c r="F325" s="55" t="s">
        <v>2817</v>
      </c>
      <c r="G325" s="55" t="s">
        <v>2264</v>
      </c>
      <c r="H325" s="56">
        <v>44081</v>
      </c>
      <c r="I325">
        <f t="shared" si="5"/>
        <v>2020</v>
      </c>
      <c r="J325" s="56">
        <v>44404</v>
      </c>
      <c r="K325" s="57">
        <v>-18328146</v>
      </c>
      <c r="L325" s="55">
        <v>1330050201</v>
      </c>
      <c r="M325" s="55" t="str">
        <f>VLOOKUP(L325,[4]Equival.!$D:$K,8,0)</f>
        <v>Capita</v>
      </c>
      <c r="N325" s="55" t="s">
        <v>4656</v>
      </c>
      <c r="P325" s="55" t="s">
        <v>4325</v>
      </c>
      <c r="Q325" s="55" t="s">
        <v>2815</v>
      </c>
      <c r="R325" s="56">
        <v>44404</v>
      </c>
      <c r="S325" s="55" t="s">
        <v>4362</v>
      </c>
      <c r="T325" s="55" t="s">
        <v>3441</v>
      </c>
      <c r="U325" s="55" t="s">
        <v>4328</v>
      </c>
    </row>
    <row r="326" spans="1:21" ht="15" x14ac:dyDescent="0.25">
      <c r="A326" s="55" t="s">
        <v>4316</v>
      </c>
      <c r="B326" s="55" t="s">
        <v>4317</v>
      </c>
      <c r="C326" s="55" t="s">
        <v>2816</v>
      </c>
      <c r="D326" s="55" t="s">
        <v>4319</v>
      </c>
      <c r="E326" s="55" t="s">
        <v>4653</v>
      </c>
      <c r="F326" s="55" t="s">
        <v>2817</v>
      </c>
      <c r="G326" s="55" t="s">
        <v>2264</v>
      </c>
      <c r="H326" s="56">
        <v>44081</v>
      </c>
      <c r="I326">
        <f t="shared" si="5"/>
        <v>2020</v>
      </c>
      <c r="J326" s="56">
        <v>44404</v>
      </c>
      <c r="K326" s="57">
        <v>883</v>
      </c>
      <c r="L326" s="55">
        <v>2905100202</v>
      </c>
      <c r="M326" s="55" t="str">
        <f>VLOOKUP(L326,[4]Equival.!$D:$K,8,0)</f>
        <v>Evento</v>
      </c>
      <c r="N326" s="55" t="s">
        <v>4656</v>
      </c>
      <c r="P326" s="55" t="s">
        <v>4325</v>
      </c>
      <c r="Q326" s="55" t="s">
        <v>2815</v>
      </c>
      <c r="R326" s="56">
        <v>44404</v>
      </c>
      <c r="S326" s="55" t="s">
        <v>4362</v>
      </c>
      <c r="T326" s="55" t="s">
        <v>3441</v>
      </c>
      <c r="U326" s="55" t="s">
        <v>4335</v>
      </c>
    </row>
    <row r="327" spans="1:21" ht="15" x14ac:dyDescent="0.25">
      <c r="A327" s="55" t="s">
        <v>4316</v>
      </c>
      <c r="B327" s="55" t="s">
        <v>4317</v>
      </c>
      <c r="C327" s="55" t="s">
        <v>2816</v>
      </c>
      <c r="D327" s="55" t="s">
        <v>4319</v>
      </c>
      <c r="E327" s="55" t="s">
        <v>4653</v>
      </c>
      <c r="F327" s="55" t="s">
        <v>2817</v>
      </c>
      <c r="G327" s="55" t="s">
        <v>2264</v>
      </c>
      <c r="H327" s="56">
        <v>44081</v>
      </c>
      <c r="I327">
        <f t="shared" si="5"/>
        <v>2020</v>
      </c>
      <c r="J327" s="56">
        <v>44404</v>
      </c>
      <c r="K327" s="57">
        <v>25000</v>
      </c>
      <c r="L327" s="55">
        <v>2905100102</v>
      </c>
      <c r="M327" s="55" t="str">
        <f>VLOOKUP(L327,[4]Equival.!$D:$K,8,0)</f>
        <v>Evento</v>
      </c>
      <c r="N327" s="55" t="s">
        <v>4656</v>
      </c>
      <c r="P327" s="55" t="s">
        <v>4601</v>
      </c>
      <c r="Q327" s="55" t="s">
        <v>2815</v>
      </c>
      <c r="R327" s="56">
        <v>44404</v>
      </c>
      <c r="S327" s="55" t="s">
        <v>4362</v>
      </c>
      <c r="T327" s="55" t="s">
        <v>3441</v>
      </c>
      <c r="U327" s="55" t="s">
        <v>4335</v>
      </c>
    </row>
    <row r="328" spans="1:21" ht="15" x14ac:dyDescent="0.25">
      <c r="A328" s="55" t="s">
        <v>4316</v>
      </c>
      <c r="B328" s="55" t="s">
        <v>4317</v>
      </c>
      <c r="C328" s="55" t="s">
        <v>2780</v>
      </c>
      <c r="D328" s="55" t="s">
        <v>4319</v>
      </c>
      <c r="E328" s="55" t="s">
        <v>488</v>
      </c>
      <c r="F328" s="55">
        <v>28301</v>
      </c>
      <c r="G328" s="55" t="s">
        <v>2264</v>
      </c>
      <c r="H328" s="56">
        <v>44309</v>
      </c>
      <c r="I328">
        <f t="shared" si="5"/>
        <v>2021</v>
      </c>
      <c r="J328" s="56">
        <v>44404</v>
      </c>
      <c r="K328" s="57">
        <v>-96523</v>
      </c>
      <c r="L328" s="55">
        <v>2905100203</v>
      </c>
      <c r="M328" s="55" t="str">
        <f>VLOOKUP(L328,[4]Equival.!$D:$K,8,0)</f>
        <v>Evento</v>
      </c>
      <c r="N328" s="55" t="s">
        <v>4482</v>
      </c>
      <c r="O328" s="55" t="s">
        <v>4660</v>
      </c>
      <c r="P328" s="55" t="s">
        <v>4399</v>
      </c>
      <c r="Q328" s="55" t="s">
        <v>3297</v>
      </c>
      <c r="R328" s="56">
        <v>44771</v>
      </c>
      <c r="S328" s="55" t="s">
        <v>4362</v>
      </c>
      <c r="T328" s="55" t="s">
        <v>4401</v>
      </c>
      <c r="U328" s="55" t="s">
        <v>4328</v>
      </c>
    </row>
    <row r="329" spans="1:21" ht="15" x14ac:dyDescent="0.25">
      <c r="A329" s="55" t="s">
        <v>4316</v>
      </c>
      <c r="B329" s="55" t="s">
        <v>4317</v>
      </c>
      <c r="C329" s="55" t="s">
        <v>2780</v>
      </c>
      <c r="D329" s="55" t="s">
        <v>4319</v>
      </c>
      <c r="E329" s="55" t="s">
        <v>488</v>
      </c>
      <c r="F329" s="55">
        <v>28301</v>
      </c>
      <c r="G329" s="55" t="s">
        <v>2264</v>
      </c>
      <c r="H329" s="56">
        <v>44309</v>
      </c>
      <c r="I329">
        <f t="shared" si="5"/>
        <v>2021</v>
      </c>
      <c r="J329" s="56">
        <v>44404</v>
      </c>
      <c r="K329" s="57">
        <v>290369</v>
      </c>
      <c r="L329" s="55">
        <v>2905100203</v>
      </c>
      <c r="M329" s="55" t="str">
        <f>VLOOKUP(L329,[4]Equival.!$D:$K,8,0)</f>
        <v>Evento</v>
      </c>
      <c r="N329" s="55" t="s">
        <v>4656</v>
      </c>
      <c r="P329" s="55" t="s">
        <v>4399</v>
      </c>
      <c r="Q329" s="55" t="s">
        <v>2780</v>
      </c>
      <c r="R329" s="56">
        <v>44404</v>
      </c>
      <c r="S329" s="55" t="s">
        <v>4362</v>
      </c>
      <c r="T329" s="55" t="s">
        <v>4401</v>
      </c>
      <c r="U329" s="55" t="s">
        <v>4335</v>
      </c>
    </row>
    <row r="330" spans="1:21" ht="15" x14ac:dyDescent="0.25">
      <c r="A330" s="55" t="s">
        <v>4316</v>
      </c>
      <c r="B330" s="55" t="s">
        <v>4317</v>
      </c>
      <c r="C330" s="55" t="s">
        <v>2780</v>
      </c>
      <c r="D330" s="55" t="s">
        <v>4319</v>
      </c>
      <c r="E330" s="55" t="s">
        <v>488</v>
      </c>
      <c r="F330" s="55">
        <v>28301</v>
      </c>
      <c r="G330" s="55" t="s">
        <v>2264</v>
      </c>
      <c r="H330" s="56">
        <v>44309</v>
      </c>
      <c r="I330">
        <f t="shared" si="5"/>
        <v>2021</v>
      </c>
      <c r="J330" s="56">
        <v>44404</v>
      </c>
      <c r="K330" s="57">
        <v>-200346</v>
      </c>
      <c r="L330" s="55">
        <v>2905100202</v>
      </c>
      <c r="M330" s="55" t="str">
        <f>VLOOKUP(L330,[4]Equival.!$D:$K,8,0)</f>
        <v>Evento</v>
      </c>
      <c r="N330" s="55" t="s">
        <v>4656</v>
      </c>
      <c r="P330" s="55" t="s">
        <v>4399</v>
      </c>
      <c r="Q330" s="55" t="s">
        <v>2780</v>
      </c>
      <c r="R330" s="56">
        <v>44404</v>
      </c>
      <c r="S330" s="55" t="s">
        <v>4362</v>
      </c>
      <c r="T330" s="55" t="s">
        <v>4401</v>
      </c>
      <c r="U330" s="55" t="s">
        <v>4328</v>
      </c>
    </row>
    <row r="331" spans="1:21" ht="15" x14ac:dyDescent="0.25">
      <c r="A331" s="55" t="s">
        <v>4316</v>
      </c>
      <c r="B331" s="55" t="s">
        <v>4317</v>
      </c>
      <c r="C331" s="55" t="s">
        <v>2780</v>
      </c>
      <c r="D331" s="55" t="s">
        <v>4319</v>
      </c>
      <c r="E331" s="55" t="s">
        <v>488</v>
      </c>
      <c r="F331" s="55">
        <v>28301</v>
      </c>
      <c r="G331" s="55" t="s">
        <v>2264</v>
      </c>
      <c r="H331" s="56">
        <v>44309</v>
      </c>
      <c r="I331">
        <f t="shared" si="5"/>
        <v>2021</v>
      </c>
      <c r="J331" s="56">
        <v>44404</v>
      </c>
      <c r="K331" s="57">
        <v>6500</v>
      </c>
      <c r="L331" s="55">
        <v>2905100103</v>
      </c>
      <c r="M331" s="55" t="str">
        <f>VLOOKUP(L331,[4]Equival.!$D:$K,8,0)</f>
        <v>Evento</v>
      </c>
      <c r="N331" s="55" t="s">
        <v>4656</v>
      </c>
      <c r="P331" s="55" t="s">
        <v>4661</v>
      </c>
      <c r="Q331" s="55" t="s">
        <v>2780</v>
      </c>
      <c r="R331" s="56">
        <v>44404</v>
      </c>
      <c r="S331" s="55" t="s">
        <v>4362</v>
      </c>
      <c r="T331" s="55" t="s">
        <v>4401</v>
      </c>
      <c r="U331" s="55" t="s">
        <v>4335</v>
      </c>
    </row>
    <row r="332" spans="1:21" ht="15" x14ac:dyDescent="0.25">
      <c r="A332" s="55" t="s">
        <v>4316</v>
      </c>
      <c r="B332" s="55" t="s">
        <v>4317</v>
      </c>
      <c r="C332" s="55" t="s">
        <v>2776</v>
      </c>
      <c r="D332" s="55" t="s">
        <v>4319</v>
      </c>
      <c r="E332" s="55" t="s">
        <v>4662</v>
      </c>
      <c r="F332" s="55" t="s">
        <v>2779</v>
      </c>
      <c r="G332" s="55" t="s">
        <v>2264</v>
      </c>
      <c r="H332" s="56">
        <v>44385</v>
      </c>
      <c r="I332">
        <f t="shared" si="5"/>
        <v>2021</v>
      </c>
      <c r="J332" s="56">
        <v>44404</v>
      </c>
      <c r="K332" s="57">
        <v>26000</v>
      </c>
      <c r="L332" s="55">
        <v>2905100203</v>
      </c>
      <c r="M332" s="55" t="str">
        <f>VLOOKUP(L332,[4]Equival.!$D:$K,8,0)</f>
        <v>Evento</v>
      </c>
      <c r="N332" s="55" t="s">
        <v>4593</v>
      </c>
      <c r="O332" s="55" t="s">
        <v>4478</v>
      </c>
      <c r="P332" s="55" t="s">
        <v>4535</v>
      </c>
      <c r="Q332" s="55" t="s">
        <v>2776</v>
      </c>
      <c r="R332" s="56">
        <v>44404</v>
      </c>
      <c r="S332" s="55" t="s">
        <v>4362</v>
      </c>
      <c r="T332" s="55" t="s">
        <v>3443</v>
      </c>
      <c r="U332" s="55" t="s">
        <v>4335</v>
      </c>
    </row>
    <row r="333" spans="1:21" ht="15" x14ac:dyDescent="0.25">
      <c r="A333" s="55" t="s">
        <v>4316</v>
      </c>
      <c r="B333" s="55" t="s">
        <v>4317</v>
      </c>
      <c r="C333" s="55" t="s">
        <v>2776</v>
      </c>
      <c r="D333" s="55" t="s">
        <v>4319</v>
      </c>
      <c r="E333" s="55" t="s">
        <v>4662</v>
      </c>
      <c r="F333" s="55" t="s">
        <v>2779</v>
      </c>
      <c r="G333" s="55" t="s">
        <v>2264</v>
      </c>
      <c r="H333" s="56">
        <v>44385</v>
      </c>
      <c r="I333">
        <f t="shared" si="5"/>
        <v>2021</v>
      </c>
      <c r="J333" s="56">
        <v>44404</v>
      </c>
      <c r="K333" s="57">
        <v>-26000</v>
      </c>
      <c r="L333" s="55">
        <v>2905100202</v>
      </c>
      <c r="M333" s="55" t="str">
        <f>VLOOKUP(L333,[4]Equival.!$D:$K,8,0)</f>
        <v>Evento</v>
      </c>
      <c r="N333" s="55" t="s">
        <v>4593</v>
      </c>
      <c r="O333" s="55" t="s">
        <v>4478</v>
      </c>
      <c r="P333" s="55" t="s">
        <v>4527</v>
      </c>
      <c r="Q333" s="55" t="s">
        <v>2776</v>
      </c>
      <c r="R333" s="56">
        <v>44404</v>
      </c>
      <c r="S333" s="55" t="s">
        <v>4362</v>
      </c>
      <c r="T333" s="55" t="s">
        <v>3443</v>
      </c>
      <c r="U333" s="55" t="s">
        <v>4328</v>
      </c>
    </row>
    <row r="334" spans="1:21" ht="15" x14ac:dyDescent="0.25">
      <c r="A334" s="55" t="s">
        <v>4316</v>
      </c>
      <c r="B334" s="55" t="s">
        <v>4317</v>
      </c>
      <c r="C334" s="55" t="s">
        <v>2768</v>
      </c>
      <c r="D334" s="55" t="s">
        <v>4319</v>
      </c>
      <c r="E334" s="55" t="s">
        <v>246</v>
      </c>
      <c r="F334" s="55">
        <v>14347</v>
      </c>
      <c r="G334" s="55" t="s">
        <v>2264</v>
      </c>
      <c r="H334" s="56">
        <v>44208</v>
      </c>
      <c r="I334">
        <f t="shared" si="5"/>
        <v>2021</v>
      </c>
      <c r="J334" s="56">
        <v>44404</v>
      </c>
      <c r="K334" s="57">
        <v>-883</v>
      </c>
      <c r="L334" s="55">
        <v>2905100202</v>
      </c>
      <c r="M334" s="55" t="str">
        <f>VLOOKUP(L334,[4]Equival.!$D:$K,8,0)</f>
        <v>Evento</v>
      </c>
      <c r="N334" s="55" t="s">
        <v>4663</v>
      </c>
      <c r="O334" s="55" t="s">
        <v>4664</v>
      </c>
      <c r="P334" s="55" t="s">
        <v>4325</v>
      </c>
      <c r="Q334" s="55" t="s">
        <v>2818</v>
      </c>
      <c r="R334" s="56">
        <v>44405</v>
      </c>
      <c r="S334" s="55" t="s">
        <v>4362</v>
      </c>
      <c r="T334" s="55" t="s">
        <v>4401</v>
      </c>
      <c r="U334" s="55" t="s">
        <v>4328</v>
      </c>
    </row>
    <row r="335" spans="1:21" ht="15" x14ac:dyDescent="0.25">
      <c r="A335" s="55" t="s">
        <v>4316</v>
      </c>
      <c r="B335" s="55" t="s">
        <v>4317</v>
      </c>
      <c r="C335" s="55" t="s">
        <v>2768</v>
      </c>
      <c r="D335" s="55" t="s">
        <v>4319</v>
      </c>
      <c r="E335" s="55" t="s">
        <v>246</v>
      </c>
      <c r="F335" s="55">
        <v>14347</v>
      </c>
      <c r="G335" s="55" t="s">
        <v>2264</v>
      </c>
      <c r="H335" s="56">
        <v>44208</v>
      </c>
      <c r="I335">
        <f t="shared" si="5"/>
        <v>2021</v>
      </c>
      <c r="J335" s="56">
        <v>44404</v>
      </c>
      <c r="K335" s="57">
        <v>-542896</v>
      </c>
      <c r="L335" s="55">
        <v>2905100202</v>
      </c>
      <c r="M335" s="55" t="str">
        <f>VLOOKUP(L335,[4]Equival.!$D:$K,8,0)</f>
        <v>Evento</v>
      </c>
      <c r="N335" s="55" t="s">
        <v>4656</v>
      </c>
      <c r="P335" s="55" t="s">
        <v>4325</v>
      </c>
      <c r="Q335" s="55" t="s">
        <v>2768</v>
      </c>
      <c r="R335" s="56">
        <v>44404</v>
      </c>
      <c r="S335" s="55" t="s">
        <v>4362</v>
      </c>
      <c r="T335" s="55" t="s">
        <v>4401</v>
      </c>
      <c r="U335" s="55" t="s">
        <v>4328</v>
      </c>
    </row>
    <row r="336" spans="1:21" ht="15" x14ac:dyDescent="0.25">
      <c r="A336" s="55" t="s">
        <v>4316</v>
      </c>
      <c r="B336" s="55" t="s">
        <v>4317</v>
      </c>
      <c r="C336" s="55" t="s">
        <v>2768</v>
      </c>
      <c r="D336" s="55" t="s">
        <v>4319</v>
      </c>
      <c r="E336" s="55" t="s">
        <v>246</v>
      </c>
      <c r="F336" s="55">
        <v>14347</v>
      </c>
      <c r="G336" s="55" t="s">
        <v>2264</v>
      </c>
      <c r="H336" s="56">
        <v>44208</v>
      </c>
      <c r="I336">
        <f t="shared" si="5"/>
        <v>2021</v>
      </c>
      <c r="J336" s="56">
        <v>44404</v>
      </c>
      <c r="K336" s="57">
        <v>543779</v>
      </c>
      <c r="L336" s="55">
        <v>2905100102</v>
      </c>
      <c r="M336" s="55" t="str">
        <f>VLOOKUP(L336,[4]Equival.!$D:$K,8,0)</f>
        <v>Evento</v>
      </c>
      <c r="N336" s="55" t="s">
        <v>4656</v>
      </c>
      <c r="P336" s="55" t="s">
        <v>4665</v>
      </c>
      <c r="Q336" s="55" t="s">
        <v>2768</v>
      </c>
      <c r="R336" s="56">
        <v>44404</v>
      </c>
      <c r="S336" s="55" t="s">
        <v>4362</v>
      </c>
      <c r="T336" s="55" t="s">
        <v>4401</v>
      </c>
      <c r="U336" s="55" t="s">
        <v>4335</v>
      </c>
    </row>
    <row r="337" spans="1:21" ht="15" x14ac:dyDescent="0.25">
      <c r="A337" s="55" t="s">
        <v>4316</v>
      </c>
      <c r="B337" s="55" t="s">
        <v>4317</v>
      </c>
      <c r="C337" s="55" t="s">
        <v>2764</v>
      </c>
      <c r="D337" s="55" t="s">
        <v>4319</v>
      </c>
      <c r="E337" s="55" t="s">
        <v>4666</v>
      </c>
      <c r="F337" s="55" t="s">
        <v>2767</v>
      </c>
      <c r="G337" s="55" t="s">
        <v>2264</v>
      </c>
      <c r="H337" s="56">
        <v>44323</v>
      </c>
      <c r="I337">
        <f t="shared" si="5"/>
        <v>2021</v>
      </c>
      <c r="J337" s="56">
        <v>44404</v>
      </c>
      <c r="K337" s="57">
        <v>-25000</v>
      </c>
      <c r="L337" s="55">
        <v>2905100202</v>
      </c>
      <c r="M337" s="55" t="str">
        <f>VLOOKUP(L337,[4]Equival.!$D:$K,8,0)</f>
        <v>Evento</v>
      </c>
      <c r="N337" s="55" t="s">
        <v>4338</v>
      </c>
      <c r="O337" s="55" t="s">
        <v>4478</v>
      </c>
      <c r="P337" s="55" t="s">
        <v>4325</v>
      </c>
      <c r="Q337" s="55" t="s">
        <v>2764</v>
      </c>
      <c r="R337" s="56">
        <v>44404</v>
      </c>
      <c r="S337" s="55" t="s">
        <v>4362</v>
      </c>
      <c r="T337" s="55" t="s">
        <v>3443</v>
      </c>
      <c r="U337" s="55" t="s">
        <v>4328</v>
      </c>
    </row>
    <row r="338" spans="1:21" ht="15" x14ac:dyDescent="0.25">
      <c r="A338" s="55" t="s">
        <v>4316</v>
      </c>
      <c r="B338" s="55" t="s">
        <v>4317</v>
      </c>
      <c r="C338" s="55" t="s">
        <v>2764</v>
      </c>
      <c r="D338" s="55" t="s">
        <v>4319</v>
      </c>
      <c r="E338" s="55" t="s">
        <v>4666</v>
      </c>
      <c r="F338" s="55" t="s">
        <v>2767</v>
      </c>
      <c r="G338" s="55" t="s">
        <v>2264</v>
      </c>
      <c r="H338" s="56">
        <v>44323</v>
      </c>
      <c r="I338">
        <f t="shared" si="5"/>
        <v>2021</v>
      </c>
      <c r="J338" s="56">
        <v>44404</v>
      </c>
      <c r="K338" s="57">
        <v>25000</v>
      </c>
      <c r="L338" s="55">
        <v>2905100102</v>
      </c>
      <c r="M338" s="55" t="str">
        <f>VLOOKUP(L338,[4]Equival.!$D:$K,8,0)</f>
        <v>Evento</v>
      </c>
      <c r="N338" s="55" t="s">
        <v>4338</v>
      </c>
      <c r="O338" s="55" t="s">
        <v>4478</v>
      </c>
      <c r="P338" s="55" t="s">
        <v>4667</v>
      </c>
      <c r="Q338" s="55" t="s">
        <v>2764</v>
      </c>
      <c r="R338" s="56">
        <v>44404</v>
      </c>
      <c r="S338" s="55" t="s">
        <v>4362</v>
      </c>
      <c r="T338" s="55" t="s">
        <v>3443</v>
      </c>
      <c r="U338" s="55" t="s">
        <v>4335</v>
      </c>
    </row>
    <row r="339" spans="1:21" ht="15" x14ac:dyDescent="0.25">
      <c r="A339" s="55" t="s">
        <v>4316</v>
      </c>
      <c r="B339" s="55" t="s">
        <v>4317</v>
      </c>
      <c r="C339" s="55" t="s">
        <v>2760</v>
      </c>
      <c r="D339" s="55" t="s">
        <v>4319</v>
      </c>
      <c r="E339" s="55" t="s">
        <v>4668</v>
      </c>
      <c r="F339" s="55" t="s">
        <v>2763</v>
      </c>
      <c r="G339" s="55" t="s">
        <v>2264</v>
      </c>
      <c r="H339" s="56">
        <v>44323</v>
      </c>
      <c r="I339">
        <f t="shared" si="5"/>
        <v>2021</v>
      </c>
      <c r="J339" s="56">
        <v>44404</v>
      </c>
      <c r="K339" s="57">
        <v>25000</v>
      </c>
      <c r="L339" s="55">
        <v>2905100203</v>
      </c>
      <c r="M339" s="55" t="str">
        <f>VLOOKUP(L339,[4]Equival.!$D:$K,8,0)</f>
        <v>Evento</v>
      </c>
      <c r="N339" s="55" t="s">
        <v>4593</v>
      </c>
      <c r="O339" s="55" t="s">
        <v>4478</v>
      </c>
      <c r="P339" s="55" t="s">
        <v>4535</v>
      </c>
      <c r="Q339" s="55" t="s">
        <v>2760</v>
      </c>
      <c r="R339" s="56">
        <v>44404</v>
      </c>
      <c r="S339" s="55" t="s">
        <v>4362</v>
      </c>
      <c r="T339" s="55" t="s">
        <v>3443</v>
      </c>
      <c r="U339" s="55" t="s">
        <v>4335</v>
      </c>
    </row>
    <row r="340" spans="1:21" ht="15" x14ac:dyDescent="0.25">
      <c r="A340" s="55" t="s">
        <v>4316</v>
      </c>
      <c r="B340" s="55" t="s">
        <v>4317</v>
      </c>
      <c r="C340" s="55" t="s">
        <v>2760</v>
      </c>
      <c r="D340" s="55" t="s">
        <v>4319</v>
      </c>
      <c r="E340" s="55" t="s">
        <v>4668</v>
      </c>
      <c r="F340" s="55" t="s">
        <v>2763</v>
      </c>
      <c r="G340" s="55" t="s">
        <v>2264</v>
      </c>
      <c r="H340" s="56">
        <v>44323</v>
      </c>
      <c r="I340">
        <f t="shared" si="5"/>
        <v>2021</v>
      </c>
      <c r="J340" s="56">
        <v>44404</v>
      </c>
      <c r="K340" s="57">
        <v>-25000</v>
      </c>
      <c r="L340" s="55">
        <v>2905100202</v>
      </c>
      <c r="M340" s="55" t="str">
        <f>VLOOKUP(L340,[4]Equival.!$D:$K,8,0)</f>
        <v>Evento</v>
      </c>
      <c r="N340" s="55" t="s">
        <v>4593</v>
      </c>
      <c r="O340" s="55" t="s">
        <v>4478</v>
      </c>
      <c r="P340" s="55" t="s">
        <v>4527</v>
      </c>
      <c r="Q340" s="55" t="s">
        <v>2760</v>
      </c>
      <c r="R340" s="56">
        <v>44404</v>
      </c>
      <c r="S340" s="55" t="s">
        <v>4362</v>
      </c>
      <c r="T340" s="55" t="s">
        <v>3443</v>
      </c>
      <c r="U340" s="55" t="s">
        <v>4328</v>
      </c>
    </row>
    <row r="341" spans="1:21" ht="15" x14ac:dyDescent="0.25">
      <c r="A341" s="55" t="s">
        <v>4316</v>
      </c>
      <c r="B341" s="55" t="s">
        <v>4317</v>
      </c>
      <c r="C341" s="55" t="s">
        <v>2757</v>
      </c>
      <c r="D341" s="55" t="s">
        <v>4319</v>
      </c>
      <c r="E341" s="55" t="s">
        <v>383</v>
      </c>
      <c r="F341" s="55" t="s">
        <v>383</v>
      </c>
      <c r="G341" s="55" t="s">
        <v>2264</v>
      </c>
      <c r="H341" s="56">
        <v>44179</v>
      </c>
      <c r="I341">
        <f t="shared" si="5"/>
        <v>2020</v>
      </c>
      <c r="J341" s="56">
        <v>44404</v>
      </c>
      <c r="K341" s="57">
        <v>-90023</v>
      </c>
      <c r="L341" s="55">
        <v>2905100203</v>
      </c>
      <c r="M341" s="55" t="str">
        <f>VLOOKUP(L341,[4]Equival.!$D:$K,8,0)</f>
        <v>Evento</v>
      </c>
      <c r="N341" s="55" t="s">
        <v>4580</v>
      </c>
      <c r="O341" s="55" t="s">
        <v>4669</v>
      </c>
      <c r="P341" s="55" t="s">
        <v>4399</v>
      </c>
      <c r="Q341" s="55" t="s">
        <v>2780</v>
      </c>
      <c r="R341" s="56">
        <v>44404</v>
      </c>
      <c r="S341" s="55" t="s">
        <v>4362</v>
      </c>
      <c r="T341" s="55" t="s">
        <v>4670</v>
      </c>
      <c r="U341" s="55" t="s">
        <v>4328</v>
      </c>
    </row>
    <row r="342" spans="1:21" ht="15" x14ac:dyDescent="0.25">
      <c r="A342" s="55" t="s">
        <v>4316</v>
      </c>
      <c r="B342" s="55" t="s">
        <v>4317</v>
      </c>
      <c r="C342" s="55" t="s">
        <v>2757</v>
      </c>
      <c r="D342" s="55" t="s">
        <v>4319</v>
      </c>
      <c r="E342" s="55" t="s">
        <v>383</v>
      </c>
      <c r="F342" s="55" t="s">
        <v>383</v>
      </c>
      <c r="G342" s="55" t="s">
        <v>2264</v>
      </c>
      <c r="H342" s="56">
        <v>44179</v>
      </c>
      <c r="I342">
        <f t="shared" si="5"/>
        <v>2020</v>
      </c>
      <c r="J342" s="56">
        <v>44404</v>
      </c>
      <c r="K342" s="57">
        <v>96523</v>
      </c>
      <c r="L342" s="55">
        <v>2905100203</v>
      </c>
      <c r="M342" s="55" t="str">
        <f>VLOOKUP(L342,[4]Equival.!$D:$K,8,0)</f>
        <v>Evento</v>
      </c>
      <c r="N342" s="55" t="s">
        <v>4656</v>
      </c>
      <c r="P342" s="55" t="s">
        <v>4661</v>
      </c>
      <c r="Q342" s="55" t="s">
        <v>2757</v>
      </c>
      <c r="R342" s="56">
        <v>44404</v>
      </c>
      <c r="S342" s="55" t="s">
        <v>4362</v>
      </c>
      <c r="T342" s="55" t="s">
        <v>4670</v>
      </c>
      <c r="U342" s="55" t="s">
        <v>4335</v>
      </c>
    </row>
    <row r="343" spans="1:21" ht="15" x14ac:dyDescent="0.25">
      <c r="A343" s="55" t="s">
        <v>4316</v>
      </c>
      <c r="B343" s="55" t="s">
        <v>4317</v>
      </c>
      <c r="C343" s="55" t="s">
        <v>2757</v>
      </c>
      <c r="D343" s="55" t="s">
        <v>4319</v>
      </c>
      <c r="E343" s="55" t="s">
        <v>383</v>
      </c>
      <c r="F343" s="55" t="s">
        <v>383</v>
      </c>
      <c r="G343" s="55" t="s">
        <v>2264</v>
      </c>
      <c r="H343" s="56">
        <v>44179</v>
      </c>
      <c r="I343">
        <f t="shared" si="5"/>
        <v>2020</v>
      </c>
      <c r="J343" s="56">
        <v>44404</v>
      </c>
      <c r="K343" s="57">
        <v>-6500</v>
      </c>
      <c r="L343" s="55">
        <v>2905100202</v>
      </c>
      <c r="M343" s="55" t="str">
        <f>VLOOKUP(L343,[4]Equival.!$D:$K,8,0)</f>
        <v>Evento</v>
      </c>
      <c r="N343" s="55" t="s">
        <v>4656</v>
      </c>
      <c r="P343" s="55" t="s">
        <v>4399</v>
      </c>
      <c r="Q343" s="55" t="s">
        <v>2757</v>
      </c>
      <c r="R343" s="56">
        <v>44404</v>
      </c>
      <c r="S343" s="55" t="s">
        <v>4362</v>
      </c>
      <c r="T343" s="55" t="s">
        <v>4670</v>
      </c>
      <c r="U343" s="55" t="s">
        <v>4328</v>
      </c>
    </row>
    <row r="344" spans="1:21" ht="15" x14ac:dyDescent="0.25">
      <c r="A344" s="55" t="s">
        <v>4316</v>
      </c>
      <c r="B344" s="55" t="s">
        <v>4317</v>
      </c>
      <c r="C344" s="55" t="s">
        <v>2885</v>
      </c>
      <c r="D344" s="55" t="s">
        <v>4319</v>
      </c>
      <c r="E344" s="55" t="s">
        <v>4604</v>
      </c>
      <c r="F344" s="55" t="s">
        <v>2886</v>
      </c>
      <c r="G344" s="55" t="s">
        <v>2254</v>
      </c>
      <c r="H344" s="56">
        <v>44385</v>
      </c>
      <c r="I344">
        <f t="shared" si="5"/>
        <v>2021</v>
      </c>
      <c r="J344" s="56">
        <v>44385</v>
      </c>
      <c r="K344" s="57">
        <v>386317</v>
      </c>
      <c r="L344" s="55">
        <v>2905100202</v>
      </c>
      <c r="M344" s="55" t="str">
        <f>VLOOKUP(L344,[4]Equival.!$D:$K,8,0)</f>
        <v>Evento</v>
      </c>
      <c r="N344" s="55" t="s">
        <v>4477</v>
      </c>
      <c r="O344" s="55" t="s">
        <v>4589</v>
      </c>
      <c r="P344" s="55" t="s">
        <v>4481</v>
      </c>
      <c r="Q344" s="55" t="s">
        <v>2883</v>
      </c>
      <c r="R344" s="56">
        <v>44438</v>
      </c>
      <c r="S344" s="55" t="s">
        <v>4404</v>
      </c>
      <c r="T344" s="55" t="s">
        <v>3443</v>
      </c>
      <c r="U344" s="55" t="s">
        <v>4335</v>
      </c>
    </row>
    <row r="345" spans="1:21" ht="15" x14ac:dyDescent="0.25">
      <c r="A345" s="55" t="s">
        <v>4316</v>
      </c>
      <c r="B345" s="55" t="s">
        <v>4317</v>
      </c>
      <c r="C345" s="55" t="s">
        <v>2901</v>
      </c>
      <c r="D345" s="55" t="s">
        <v>4319</v>
      </c>
      <c r="E345" s="55" t="s">
        <v>4671</v>
      </c>
      <c r="F345" s="55" t="s">
        <v>2902</v>
      </c>
      <c r="G345" s="55" t="s">
        <v>2254</v>
      </c>
      <c r="H345" s="56">
        <v>44385</v>
      </c>
      <c r="I345">
        <f t="shared" si="5"/>
        <v>2021</v>
      </c>
      <c r="J345" s="56">
        <v>44385</v>
      </c>
      <c r="K345" s="57">
        <v>209600</v>
      </c>
      <c r="L345" s="55">
        <v>2905100202</v>
      </c>
      <c r="M345" s="55" t="str">
        <f>VLOOKUP(L345,[4]Equival.!$D:$K,8,0)</f>
        <v>Evento</v>
      </c>
      <c r="N345" s="55" t="s">
        <v>4647</v>
      </c>
      <c r="O345" s="55" t="s">
        <v>4589</v>
      </c>
      <c r="P345" s="55" t="s">
        <v>4582</v>
      </c>
      <c r="Q345" s="55" t="s">
        <v>2900</v>
      </c>
      <c r="R345" s="56">
        <v>44455</v>
      </c>
      <c r="S345" s="55" t="s">
        <v>4404</v>
      </c>
      <c r="T345" s="55" t="s">
        <v>3443</v>
      </c>
      <c r="U345" s="55" t="s">
        <v>4335</v>
      </c>
    </row>
    <row r="346" spans="1:21" ht="15" x14ac:dyDescent="0.25">
      <c r="A346" s="55" t="s">
        <v>4316</v>
      </c>
      <c r="B346" s="55" t="s">
        <v>4317</v>
      </c>
      <c r="C346" s="55" t="s">
        <v>3073</v>
      </c>
      <c r="D346" s="55" t="s">
        <v>4319</v>
      </c>
      <c r="E346" s="55" t="s">
        <v>4672</v>
      </c>
      <c r="F346" s="55" t="s">
        <v>3074</v>
      </c>
      <c r="G346" s="55" t="s">
        <v>2254</v>
      </c>
      <c r="H346" s="56">
        <v>44385</v>
      </c>
      <c r="I346">
        <f t="shared" si="5"/>
        <v>2021</v>
      </c>
      <c r="J346" s="56">
        <v>44385</v>
      </c>
      <c r="K346" s="57">
        <v>1030714</v>
      </c>
      <c r="L346" s="55">
        <v>2905100202</v>
      </c>
      <c r="M346" s="55" t="str">
        <f>VLOOKUP(L346,[4]Equival.!$D:$K,8,0)</f>
        <v>Evento</v>
      </c>
      <c r="N346" s="55" t="s">
        <v>4330</v>
      </c>
      <c r="O346" s="55" t="s">
        <v>4589</v>
      </c>
      <c r="P346" s="55" t="s">
        <v>4347</v>
      </c>
      <c r="Q346" s="55" t="s">
        <v>3069</v>
      </c>
      <c r="R346" s="56">
        <v>44524</v>
      </c>
      <c r="S346" s="55" t="s">
        <v>4404</v>
      </c>
      <c r="T346" s="55" t="s">
        <v>3443</v>
      </c>
      <c r="U346" s="55" t="s">
        <v>4335</v>
      </c>
    </row>
    <row r="347" spans="1:21" ht="15" x14ac:dyDescent="0.25">
      <c r="A347" s="55" t="s">
        <v>4316</v>
      </c>
      <c r="B347" s="55" t="s">
        <v>4317</v>
      </c>
      <c r="C347" s="55" t="s">
        <v>2974</v>
      </c>
      <c r="D347" s="55" t="s">
        <v>4319</v>
      </c>
      <c r="E347" s="55" t="s">
        <v>4673</v>
      </c>
      <c r="F347" s="55" t="s">
        <v>2975</v>
      </c>
      <c r="G347" s="55" t="s">
        <v>2254</v>
      </c>
      <c r="H347" s="56">
        <v>44385</v>
      </c>
      <c r="I347">
        <f t="shared" si="5"/>
        <v>2021</v>
      </c>
      <c r="J347" s="56">
        <v>44385</v>
      </c>
      <c r="K347" s="57">
        <v>13030510</v>
      </c>
      <c r="L347" s="55">
        <v>2905100202</v>
      </c>
      <c r="M347" s="55" t="str">
        <f>VLOOKUP(L347,[4]Equival.!$D:$K,8,0)</f>
        <v>Evento</v>
      </c>
      <c r="N347" s="55" t="s">
        <v>4338</v>
      </c>
      <c r="O347" s="55" t="s">
        <v>4589</v>
      </c>
      <c r="P347" s="55" t="s">
        <v>4325</v>
      </c>
      <c r="Q347" s="55" t="s">
        <v>2920</v>
      </c>
      <c r="R347" s="56">
        <v>44469</v>
      </c>
      <c r="S347" s="55" t="s">
        <v>4404</v>
      </c>
      <c r="T347" s="55" t="s">
        <v>3443</v>
      </c>
      <c r="U347" s="55" t="s">
        <v>4335</v>
      </c>
    </row>
    <row r="348" spans="1:21" ht="15" x14ac:dyDescent="0.25">
      <c r="A348" s="55" t="s">
        <v>4316</v>
      </c>
      <c r="B348" s="55" t="s">
        <v>4317</v>
      </c>
      <c r="C348" s="55" t="s">
        <v>2813</v>
      </c>
      <c r="D348" s="55" t="s">
        <v>4319</v>
      </c>
      <c r="E348" s="55" t="s">
        <v>4674</v>
      </c>
      <c r="F348" s="55" t="s">
        <v>2814</v>
      </c>
      <c r="G348" s="55" t="s">
        <v>2254</v>
      </c>
      <c r="H348" s="56">
        <v>44385</v>
      </c>
      <c r="I348">
        <f t="shared" si="5"/>
        <v>2021</v>
      </c>
      <c r="J348" s="56">
        <v>44385</v>
      </c>
      <c r="K348" s="57">
        <v>251365</v>
      </c>
      <c r="L348" s="55">
        <v>2905100202</v>
      </c>
      <c r="M348" s="55" t="str">
        <f>VLOOKUP(L348,[4]Equival.!$D:$K,8,0)</f>
        <v>Evento</v>
      </c>
      <c r="N348" s="55" t="s">
        <v>4338</v>
      </c>
      <c r="O348" s="55" t="s">
        <v>4589</v>
      </c>
      <c r="P348" s="55" t="s">
        <v>4325</v>
      </c>
      <c r="Q348" s="55" t="s">
        <v>2811</v>
      </c>
      <c r="R348" s="56">
        <v>44404</v>
      </c>
      <c r="S348" s="55" t="s">
        <v>4404</v>
      </c>
      <c r="T348" s="55" t="s">
        <v>3443</v>
      </c>
      <c r="U348" s="55" t="s">
        <v>4335</v>
      </c>
    </row>
    <row r="349" spans="1:21" ht="15" x14ac:dyDescent="0.25">
      <c r="A349" s="55" t="s">
        <v>4316</v>
      </c>
      <c r="B349" s="55" t="s">
        <v>4317</v>
      </c>
      <c r="C349" s="55" t="s">
        <v>2778</v>
      </c>
      <c r="D349" s="55" t="s">
        <v>4319</v>
      </c>
      <c r="E349" s="55" t="s">
        <v>4662</v>
      </c>
      <c r="F349" s="55" t="s">
        <v>2779</v>
      </c>
      <c r="G349" s="55" t="s">
        <v>2254</v>
      </c>
      <c r="H349" s="56">
        <v>44385</v>
      </c>
      <c r="I349">
        <f t="shared" si="5"/>
        <v>2021</v>
      </c>
      <c r="J349" s="56">
        <v>44385</v>
      </c>
      <c r="K349" s="57">
        <v>26000</v>
      </c>
      <c r="L349" s="55">
        <v>2905100202</v>
      </c>
      <c r="M349" s="55" t="str">
        <f>VLOOKUP(L349,[4]Equival.!$D:$K,8,0)</f>
        <v>Evento</v>
      </c>
      <c r="N349" s="55" t="s">
        <v>4593</v>
      </c>
      <c r="O349" s="55" t="s">
        <v>4589</v>
      </c>
      <c r="P349" s="55" t="s">
        <v>4527</v>
      </c>
      <c r="Q349" s="55" t="s">
        <v>2776</v>
      </c>
      <c r="R349" s="56">
        <v>44404</v>
      </c>
      <c r="S349" s="55" t="s">
        <v>4404</v>
      </c>
      <c r="T349" s="55" t="s">
        <v>3443</v>
      </c>
      <c r="U349" s="55" t="s">
        <v>4335</v>
      </c>
    </row>
    <row r="350" spans="1:21" ht="15" x14ac:dyDescent="0.25">
      <c r="A350" s="55" t="s">
        <v>4316</v>
      </c>
      <c r="B350" s="55" t="s">
        <v>4317</v>
      </c>
      <c r="C350" s="55" t="s">
        <v>2783</v>
      </c>
      <c r="D350" s="55" t="s">
        <v>4319</v>
      </c>
      <c r="E350" s="55" t="s">
        <v>4675</v>
      </c>
      <c r="F350" s="55" t="s">
        <v>2784</v>
      </c>
      <c r="G350" s="55" t="s">
        <v>2254</v>
      </c>
      <c r="H350" s="56">
        <v>44385</v>
      </c>
      <c r="I350">
        <f t="shared" si="5"/>
        <v>2021</v>
      </c>
      <c r="J350" s="56">
        <v>44385</v>
      </c>
      <c r="K350" s="57">
        <v>200346</v>
      </c>
      <c r="L350" s="55">
        <v>2905100202</v>
      </c>
      <c r="M350" s="55" t="str">
        <f>VLOOKUP(L350,[4]Equival.!$D:$K,8,0)</f>
        <v>Evento</v>
      </c>
      <c r="N350" s="55" t="s">
        <v>4564</v>
      </c>
      <c r="O350" s="55" t="s">
        <v>4589</v>
      </c>
      <c r="P350" s="55" t="s">
        <v>4399</v>
      </c>
      <c r="Q350" s="55" t="s">
        <v>2780</v>
      </c>
      <c r="R350" s="56">
        <v>44404</v>
      </c>
      <c r="S350" s="55" t="s">
        <v>4404</v>
      </c>
      <c r="T350" s="55" t="s">
        <v>3443</v>
      </c>
      <c r="U350" s="55" t="s">
        <v>4335</v>
      </c>
    </row>
    <row r="351" spans="1:21" ht="15" x14ac:dyDescent="0.25">
      <c r="A351" s="55" t="s">
        <v>4316</v>
      </c>
      <c r="B351" s="55" t="s">
        <v>4317</v>
      </c>
      <c r="C351" s="55" t="s">
        <v>2758</v>
      </c>
      <c r="D351" s="55" t="s">
        <v>4319</v>
      </c>
      <c r="E351" s="55" t="s">
        <v>4676</v>
      </c>
      <c r="F351" s="55" t="s">
        <v>2759</v>
      </c>
      <c r="G351" s="55" t="s">
        <v>2254</v>
      </c>
      <c r="H351" s="56">
        <v>44385</v>
      </c>
      <c r="I351">
        <f t="shared" si="5"/>
        <v>2021</v>
      </c>
      <c r="J351" s="56">
        <v>44385</v>
      </c>
      <c r="K351" s="57">
        <v>6500</v>
      </c>
      <c r="L351" s="55">
        <v>2905100202</v>
      </c>
      <c r="M351" s="55" t="str">
        <f>VLOOKUP(L351,[4]Equival.!$D:$K,8,0)</f>
        <v>Evento</v>
      </c>
      <c r="N351" s="55" t="s">
        <v>4564</v>
      </c>
      <c r="O351" s="55" t="s">
        <v>4589</v>
      </c>
      <c r="P351" s="55" t="s">
        <v>4399</v>
      </c>
      <c r="Q351" s="55" t="s">
        <v>2757</v>
      </c>
      <c r="R351" s="56">
        <v>44404</v>
      </c>
      <c r="S351" s="55" t="s">
        <v>4404</v>
      </c>
      <c r="T351" s="55" t="s">
        <v>3443</v>
      </c>
      <c r="U351" s="55" t="s">
        <v>4335</v>
      </c>
    </row>
    <row r="352" spans="1:21" ht="15" x14ac:dyDescent="0.25">
      <c r="A352" s="55" t="s">
        <v>4316</v>
      </c>
      <c r="B352" s="55" t="s">
        <v>4317</v>
      </c>
      <c r="C352" s="55" t="s">
        <v>2982</v>
      </c>
      <c r="D352" s="55" t="s">
        <v>4319</v>
      </c>
      <c r="E352" s="55" t="s">
        <v>4556</v>
      </c>
      <c r="F352" s="55" t="s">
        <v>2983</v>
      </c>
      <c r="G352" s="55" t="s">
        <v>2254</v>
      </c>
      <c r="H352" s="56">
        <v>44385</v>
      </c>
      <c r="I352">
        <f t="shared" si="5"/>
        <v>2021</v>
      </c>
      <c r="J352" s="56">
        <v>44385</v>
      </c>
      <c r="K352" s="57">
        <v>18185044</v>
      </c>
      <c r="L352" s="55">
        <v>1330050201</v>
      </c>
      <c r="M352" s="55" t="str">
        <f>VLOOKUP(L352,[4]Equival.!$D:$K,8,0)</f>
        <v>Capita</v>
      </c>
      <c r="N352" s="55" t="s">
        <v>4338</v>
      </c>
      <c r="O352" s="55" t="s">
        <v>4645</v>
      </c>
      <c r="P352" s="55" t="s">
        <v>4325</v>
      </c>
      <c r="Q352" s="55" t="s">
        <v>2980</v>
      </c>
      <c r="R352" s="56">
        <v>44469</v>
      </c>
      <c r="S352" s="55" t="s">
        <v>4404</v>
      </c>
      <c r="T352" s="55" t="s">
        <v>4334</v>
      </c>
      <c r="U352" s="55" t="s">
        <v>4335</v>
      </c>
    </row>
    <row r="353" spans="1:21" ht="15" x14ac:dyDescent="0.25">
      <c r="A353" s="55" t="s">
        <v>4316</v>
      </c>
      <c r="B353" s="55" t="s">
        <v>4317</v>
      </c>
      <c r="C353" s="55" t="s">
        <v>3370</v>
      </c>
      <c r="D353" s="55" t="s">
        <v>4319</v>
      </c>
      <c r="E353" s="55" t="s">
        <v>4677</v>
      </c>
      <c r="F353" s="55" t="s">
        <v>3371</v>
      </c>
      <c r="G353" s="55" t="s">
        <v>2254</v>
      </c>
      <c r="H353" s="56">
        <v>44385</v>
      </c>
      <c r="I353">
        <f t="shared" si="5"/>
        <v>2021</v>
      </c>
      <c r="J353" s="56">
        <v>44385</v>
      </c>
      <c r="K353" s="57">
        <v>20089615</v>
      </c>
      <c r="L353" s="55">
        <v>1330050201</v>
      </c>
      <c r="M353" s="55" t="str">
        <f>VLOOKUP(L353,[4]Equival.!$D:$K,8,0)</f>
        <v>Capita</v>
      </c>
      <c r="N353" s="55" t="s">
        <v>4338</v>
      </c>
      <c r="O353" s="55" t="s">
        <v>4643</v>
      </c>
      <c r="P353" s="55" t="s">
        <v>4325</v>
      </c>
      <c r="Q353" s="55" t="s">
        <v>3367</v>
      </c>
      <c r="R353" s="56">
        <v>44799</v>
      </c>
      <c r="S353" s="55" t="s">
        <v>4404</v>
      </c>
      <c r="T353" s="55" t="s">
        <v>4334</v>
      </c>
      <c r="U353" s="55" t="s">
        <v>4335</v>
      </c>
    </row>
    <row r="354" spans="1:21" ht="15" x14ac:dyDescent="0.25">
      <c r="A354" s="55" t="s">
        <v>4316</v>
      </c>
      <c r="B354" s="55" t="s">
        <v>4317</v>
      </c>
      <c r="C354" s="55" t="s">
        <v>2753</v>
      </c>
      <c r="D354" s="55" t="s">
        <v>4319</v>
      </c>
      <c r="E354" s="55" t="s">
        <v>4678</v>
      </c>
      <c r="F354" s="55" t="s">
        <v>2756</v>
      </c>
      <c r="G354" s="55" t="s">
        <v>2264</v>
      </c>
      <c r="H354" s="56">
        <v>44295</v>
      </c>
      <c r="I354">
        <f t="shared" si="5"/>
        <v>2021</v>
      </c>
      <c r="J354" s="56">
        <v>44348</v>
      </c>
      <c r="K354" s="57">
        <v>210469</v>
      </c>
      <c r="L354" s="55">
        <v>1330050201</v>
      </c>
      <c r="M354" s="55" t="str">
        <f>VLOOKUP(L354,[4]Equival.!$D:$K,8,0)</f>
        <v>Capita</v>
      </c>
      <c r="N354" s="55" t="s">
        <v>4338</v>
      </c>
      <c r="O354" s="55" t="s">
        <v>4432</v>
      </c>
      <c r="P354" s="55" t="s">
        <v>4325</v>
      </c>
      <c r="R354" s="56"/>
      <c r="S354" s="55" t="s">
        <v>4362</v>
      </c>
      <c r="T354" s="55" t="s">
        <v>4334</v>
      </c>
      <c r="U354" s="55" t="s">
        <v>4335</v>
      </c>
    </row>
    <row r="355" spans="1:21" ht="15" x14ac:dyDescent="0.25">
      <c r="A355" s="55" t="s">
        <v>4316</v>
      </c>
      <c r="B355" s="55" t="s">
        <v>4317</v>
      </c>
      <c r="C355" s="55" t="s">
        <v>2753</v>
      </c>
      <c r="D355" s="55" t="s">
        <v>4319</v>
      </c>
      <c r="E355" s="55" t="s">
        <v>4678</v>
      </c>
      <c r="F355" s="55" t="s">
        <v>2756</v>
      </c>
      <c r="G355" s="55" t="s">
        <v>2264</v>
      </c>
      <c r="H355" s="56">
        <v>44295</v>
      </c>
      <c r="I355">
        <f t="shared" si="5"/>
        <v>2021</v>
      </c>
      <c r="J355" s="56">
        <v>44348</v>
      </c>
      <c r="K355" s="57">
        <v>-19360903</v>
      </c>
      <c r="L355" s="55">
        <v>1330050201</v>
      </c>
      <c r="M355" s="55" t="str">
        <f>VLOOKUP(L355,[4]Equival.!$D:$K,8,0)</f>
        <v>Capita</v>
      </c>
      <c r="N355" s="55" t="s">
        <v>4679</v>
      </c>
      <c r="P355" s="55" t="s">
        <v>4325</v>
      </c>
      <c r="Q355" s="55" t="s">
        <v>2753</v>
      </c>
      <c r="R355" s="56">
        <v>44348</v>
      </c>
      <c r="S355" s="55" t="s">
        <v>4362</v>
      </c>
      <c r="T355" s="55" t="s">
        <v>4334</v>
      </c>
      <c r="U355" s="55" t="s">
        <v>4328</v>
      </c>
    </row>
    <row r="356" spans="1:21" ht="15" x14ac:dyDescent="0.25">
      <c r="A356" s="55" t="s">
        <v>4316</v>
      </c>
      <c r="B356" s="55" t="s">
        <v>4317</v>
      </c>
      <c r="C356" s="55" t="s">
        <v>2753</v>
      </c>
      <c r="D356" s="55" t="s">
        <v>4319</v>
      </c>
      <c r="E356" s="55" t="s">
        <v>4678</v>
      </c>
      <c r="F356" s="55" t="s">
        <v>2756</v>
      </c>
      <c r="G356" s="55" t="s">
        <v>2264</v>
      </c>
      <c r="H356" s="56">
        <v>44295</v>
      </c>
      <c r="I356">
        <f t="shared" si="5"/>
        <v>2021</v>
      </c>
      <c r="J356" s="56">
        <v>44348</v>
      </c>
      <c r="K356" s="57">
        <v>19150434</v>
      </c>
      <c r="L356" s="55">
        <v>2905100201</v>
      </c>
      <c r="M356" s="55" t="str">
        <f>VLOOKUP(L356,[4]Equival.!$D:$K,8,0)</f>
        <v>Capita</v>
      </c>
      <c r="N356" s="55" t="s">
        <v>4679</v>
      </c>
      <c r="P356" s="55" t="s">
        <v>4332</v>
      </c>
      <c r="Q356" s="55" t="s">
        <v>2753</v>
      </c>
      <c r="R356" s="56">
        <v>44348</v>
      </c>
      <c r="S356" s="55" t="s">
        <v>4362</v>
      </c>
      <c r="T356" s="55" t="s">
        <v>4334</v>
      </c>
      <c r="U356" s="55" t="s">
        <v>4335</v>
      </c>
    </row>
    <row r="357" spans="1:21" ht="15" x14ac:dyDescent="0.25">
      <c r="A357" s="55" t="s">
        <v>4316</v>
      </c>
      <c r="B357" s="55" t="s">
        <v>4317</v>
      </c>
      <c r="C357" s="55" t="s">
        <v>2749</v>
      </c>
      <c r="D357" s="55" t="s">
        <v>4319</v>
      </c>
      <c r="E357" s="55" t="s">
        <v>4680</v>
      </c>
      <c r="F357" s="55" t="s">
        <v>2752</v>
      </c>
      <c r="G357" s="55" t="s">
        <v>2264</v>
      </c>
      <c r="H357" s="56">
        <v>44323</v>
      </c>
      <c r="I357">
        <f t="shared" si="5"/>
        <v>2021</v>
      </c>
      <c r="J357" s="56">
        <v>44348</v>
      </c>
      <c r="K357" s="57">
        <v>1193958</v>
      </c>
      <c r="L357" s="55">
        <v>1330050201</v>
      </c>
      <c r="M357" s="55" t="str">
        <f>VLOOKUP(L357,[4]Equival.!$D:$K,8,0)</f>
        <v>Capita</v>
      </c>
      <c r="N357" s="55" t="s">
        <v>4338</v>
      </c>
      <c r="O357" s="55" t="s">
        <v>4557</v>
      </c>
      <c r="P357" s="55" t="s">
        <v>4325</v>
      </c>
      <c r="R357" s="56"/>
      <c r="S357" s="55" t="s">
        <v>4362</v>
      </c>
      <c r="T357" s="55" t="s">
        <v>4334</v>
      </c>
      <c r="U357" s="55" t="s">
        <v>4335</v>
      </c>
    </row>
    <row r="358" spans="1:21" ht="15" x14ac:dyDescent="0.25">
      <c r="A358" s="55" t="s">
        <v>4316</v>
      </c>
      <c r="B358" s="55" t="s">
        <v>4317</v>
      </c>
      <c r="C358" s="55" t="s">
        <v>2749</v>
      </c>
      <c r="D358" s="55" t="s">
        <v>4319</v>
      </c>
      <c r="E358" s="55" t="s">
        <v>4680</v>
      </c>
      <c r="F358" s="55" t="s">
        <v>2752</v>
      </c>
      <c r="G358" s="55" t="s">
        <v>2264</v>
      </c>
      <c r="H358" s="56">
        <v>44323</v>
      </c>
      <c r="I358">
        <f t="shared" si="5"/>
        <v>2021</v>
      </c>
      <c r="J358" s="56">
        <v>44348</v>
      </c>
      <c r="K358" s="57">
        <v>-19045922</v>
      </c>
      <c r="L358" s="55">
        <v>1330050201</v>
      </c>
      <c r="M358" s="55" t="str">
        <f>VLOOKUP(L358,[4]Equival.!$D:$K,8,0)</f>
        <v>Capita</v>
      </c>
      <c r="N358" s="55" t="s">
        <v>4679</v>
      </c>
      <c r="P358" s="55" t="s">
        <v>4325</v>
      </c>
      <c r="Q358" s="55" t="s">
        <v>2749</v>
      </c>
      <c r="R358" s="56">
        <v>44348</v>
      </c>
      <c r="S358" s="55" t="s">
        <v>4362</v>
      </c>
      <c r="T358" s="55" t="s">
        <v>4334</v>
      </c>
      <c r="U358" s="55" t="s">
        <v>4328</v>
      </c>
    </row>
    <row r="359" spans="1:21" ht="15" x14ac:dyDescent="0.25">
      <c r="A359" s="55" t="s">
        <v>4316</v>
      </c>
      <c r="B359" s="55" t="s">
        <v>4317</v>
      </c>
      <c r="C359" s="55" t="s">
        <v>2749</v>
      </c>
      <c r="D359" s="55" t="s">
        <v>4319</v>
      </c>
      <c r="E359" s="55" t="s">
        <v>4680</v>
      </c>
      <c r="F359" s="55" t="s">
        <v>2752</v>
      </c>
      <c r="G359" s="55" t="s">
        <v>2264</v>
      </c>
      <c r="H359" s="56">
        <v>44323</v>
      </c>
      <c r="I359">
        <f t="shared" si="5"/>
        <v>2021</v>
      </c>
      <c r="J359" s="56">
        <v>44348</v>
      </c>
      <c r="K359" s="57">
        <v>17851964</v>
      </c>
      <c r="L359" s="55">
        <v>2905100201</v>
      </c>
      <c r="M359" s="55" t="str">
        <f>VLOOKUP(L359,[4]Equival.!$D:$K,8,0)</f>
        <v>Capita</v>
      </c>
      <c r="N359" s="55" t="s">
        <v>4679</v>
      </c>
      <c r="P359" s="55" t="s">
        <v>4332</v>
      </c>
      <c r="Q359" s="55" t="s">
        <v>2749</v>
      </c>
      <c r="R359" s="56">
        <v>44348</v>
      </c>
      <c r="S359" s="55" t="s">
        <v>4362</v>
      </c>
      <c r="T359" s="55" t="s">
        <v>4334</v>
      </c>
      <c r="U359" s="55" t="s">
        <v>4335</v>
      </c>
    </row>
    <row r="360" spans="1:21" ht="15" x14ac:dyDescent="0.25">
      <c r="A360" s="55" t="s">
        <v>4316</v>
      </c>
      <c r="B360" s="55" t="s">
        <v>4317</v>
      </c>
      <c r="C360" s="55" t="s">
        <v>2745</v>
      </c>
      <c r="D360" s="55" t="s">
        <v>4319</v>
      </c>
      <c r="E360" s="55" t="s">
        <v>4375</v>
      </c>
      <c r="F360" s="55" t="s">
        <v>2748</v>
      </c>
      <c r="G360" s="55" t="s">
        <v>2264</v>
      </c>
      <c r="H360" s="56">
        <v>44323</v>
      </c>
      <c r="I360">
        <f t="shared" si="5"/>
        <v>2021</v>
      </c>
      <c r="J360" s="56">
        <v>44348</v>
      </c>
      <c r="K360" s="57">
        <v>17297838</v>
      </c>
      <c r="L360" s="55">
        <v>1330050201</v>
      </c>
      <c r="M360" s="55" t="str">
        <f>VLOOKUP(L360,[4]Equival.!$D:$K,8,0)</f>
        <v>Capita</v>
      </c>
      <c r="N360" s="55" t="s">
        <v>4338</v>
      </c>
      <c r="O360" s="55" t="s">
        <v>4555</v>
      </c>
      <c r="P360" s="55" t="s">
        <v>4325</v>
      </c>
      <c r="Q360" s="55" t="s">
        <v>3361</v>
      </c>
      <c r="R360" s="56">
        <v>44799</v>
      </c>
      <c r="S360" s="55" t="s">
        <v>4362</v>
      </c>
      <c r="T360" s="55" t="s">
        <v>4334</v>
      </c>
      <c r="U360" s="55" t="s">
        <v>4335</v>
      </c>
    </row>
    <row r="361" spans="1:21" ht="15" x14ac:dyDescent="0.25">
      <c r="A361" s="55" t="s">
        <v>4316</v>
      </c>
      <c r="B361" s="55" t="s">
        <v>4317</v>
      </c>
      <c r="C361" s="55" t="s">
        <v>2745</v>
      </c>
      <c r="D361" s="55" t="s">
        <v>4319</v>
      </c>
      <c r="E361" s="55" t="s">
        <v>4375</v>
      </c>
      <c r="F361" s="55" t="s">
        <v>2748</v>
      </c>
      <c r="G361" s="55" t="s">
        <v>2264</v>
      </c>
      <c r="H361" s="56">
        <v>44323</v>
      </c>
      <c r="I361">
        <f t="shared" si="5"/>
        <v>2021</v>
      </c>
      <c r="J361" s="56">
        <v>44348</v>
      </c>
      <c r="K361" s="57">
        <v>-20248189</v>
      </c>
      <c r="L361" s="55">
        <v>1330050201</v>
      </c>
      <c r="M361" s="55" t="str">
        <f>VLOOKUP(L361,[4]Equival.!$D:$K,8,0)</f>
        <v>Capita</v>
      </c>
      <c r="N361" s="55" t="s">
        <v>4679</v>
      </c>
      <c r="P361" s="55" t="s">
        <v>4325</v>
      </c>
      <c r="Q361" s="55" t="s">
        <v>2745</v>
      </c>
      <c r="R361" s="56">
        <v>44348</v>
      </c>
      <c r="S361" s="55" t="s">
        <v>4362</v>
      </c>
      <c r="T361" s="55" t="s">
        <v>4334</v>
      </c>
      <c r="U361" s="55" t="s">
        <v>4328</v>
      </c>
    </row>
    <row r="362" spans="1:21" ht="15" x14ac:dyDescent="0.25">
      <c r="A362" s="55" t="s">
        <v>4316</v>
      </c>
      <c r="B362" s="55" t="s">
        <v>4317</v>
      </c>
      <c r="C362" s="55" t="s">
        <v>2745</v>
      </c>
      <c r="D362" s="55" t="s">
        <v>4319</v>
      </c>
      <c r="E362" s="55" t="s">
        <v>4375</v>
      </c>
      <c r="F362" s="55" t="s">
        <v>2748</v>
      </c>
      <c r="G362" s="55" t="s">
        <v>2264</v>
      </c>
      <c r="H362" s="56">
        <v>44323</v>
      </c>
      <c r="I362">
        <f t="shared" si="5"/>
        <v>2021</v>
      </c>
      <c r="J362" s="56">
        <v>44348</v>
      </c>
      <c r="K362" s="57">
        <v>2950351</v>
      </c>
      <c r="L362" s="55">
        <v>2905100201</v>
      </c>
      <c r="M362" s="55" t="str">
        <f>VLOOKUP(L362,[4]Equival.!$D:$K,8,0)</f>
        <v>Capita</v>
      </c>
      <c r="N362" s="55" t="s">
        <v>4679</v>
      </c>
      <c r="P362" s="55" t="s">
        <v>4332</v>
      </c>
      <c r="Q362" s="55" t="s">
        <v>2745</v>
      </c>
      <c r="R362" s="56">
        <v>44348</v>
      </c>
      <c r="S362" s="55" t="s">
        <v>4362</v>
      </c>
      <c r="T362" s="55" t="s">
        <v>4334</v>
      </c>
      <c r="U362" s="55" t="s">
        <v>4335</v>
      </c>
    </row>
    <row r="363" spans="1:21" ht="15" x14ac:dyDescent="0.25">
      <c r="A363" s="55" t="s">
        <v>4316</v>
      </c>
      <c r="B363" s="55" t="s">
        <v>4317</v>
      </c>
      <c r="C363" s="55" t="s">
        <v>2741</v>
      </c>
      <c r="D363" s="55" t="s">
        <v>4319</v>
      </c>
      <c r="E363" s="55" t="s">
        <v>4681</v>
      </c>
      <c r="F363" s="55" t="s">
        <v>2744</v>
      </c>
      <c r="G363" s="55" t="s">
        <v>2264</v>
      </c>
      <c r="H363" s="56">
        <v>44232</v>
      </c>
      <c r="I363">
        <f t="shared" si="5"/>
        <v>2021</v>
      </c>
      <c r="J363" s="56">
        <v>44348</v>
      </c>
      <c r="K363" s="57">
        <v>15372327</v>
      </c>
      <c r="L363" s="55">
        <v>1330050201</v>
      </c>
      <c r="M363" s="55" t="str">
        <f>VLOOKUP(L363,[4]Equival.!$D:$K,8,0)</f>
        <v>Capita</v>
      </c>
      <c r="N363" s="55" t="s">
        <v>4338</v>
      </c>
      <c r="O363" s="55" t="s">
        <v>4555</v>
      </c>
      <c r="P363" s="55" t="s">
        <v>4325</v>
      </c>
      <c r="R363" s="56"/>
      <c r="S363" s="55" t="s">
        <v>4362</v>
      </c>
      <c r="T363" s="55" t="s">
        <v>4334</v>
      </c>
      <c r="U363" s="55" t="s">
        <v>4335</v>
      </c>
    </row>
    <row r="364" spans="1:21" ht="15" x14ac:dyDescent="0.25">
      <c r="A364" s="55" t="s">
        <v>4316</v>
      </c>
      <c r="B364" s="55" t="s">
        <v>4317</v>
      </c>
      <c r="C364" s="55" t="s">
        <v>2741</v>
      </c>
      <c r="D364" s="55" t="s">
        <v>4319</v>
      </c>
      <c r="E364" s="55" t="s">
        <v>4681</v>
      </c>
      <c r="F364" s="55" t="s">
        <v>2744</v>
      </c>
      <c r="G364" s="55" t="s">
        <v>2264</v>
      </c>
      <c r="H364" s="56">
        <v>44232</v>
      </c>
      <c r="I364">
        <f t="shared" si="5"/>
        <v>2021</v>
      </c>
      <c r="J364" s="56">
        <v>44348</v>
      </c>
      <c r="K364" s="57">
        <v>-18952779</v>
      </c>
      <c r="L364" s="55">
        <v>1330050201</v>
      </c>
      <c r="M364" s="55" t="str">
        <f>VLOOKUP(L364,[4]Equival.!$D:$K,8,0)</f>
        <v>Capita</v>
      </c>
      <c r="N364" s="55" t="s">
        <v>4679</v>
      </c>
      <c r="P364" s="55" t="s">
        <v>4325</v>
      </c>
      <c r="Q364" s="55" t="s">
        <v>2741</v>
      </c>
      <c r="R364" s="56">
        <v>44348</v>
      </c>
      <c r="S364" s="55" t="s">
        <v>4362</v>
      </c>
      <c r="T364" s="55" t="s">
        <v>4334</v>
      </c>
      <c r="U364" s="55" t="s">
        <v>4328</v>
      </c>
    </row>
    <row r="365" spans="1:21" ht="15" x14ac:dyDescent="0.25">
      <c r="A365" s="55" t="s">
        <v>4316</v>
      </c>
      <c r="B365" s="55" t="s">
        <v>4317</v>
      </c>
      <c r="C365" s="55" t="s">
        <v>2741</v>
      </c>
      <c r="D365" s="55" t="s">
        <v>4319</v>
      </c>
      <c r="E365" s="55" t="s">
        <v>4681</v>
      </c>
      <c r="F365" s="55" t="s">
        <v>2744</v>
      </c>
      <c r="G365" s="55" t="s">
        <v>2264</v>
      </c>
      <c r="H365" s="56">
        <v>44232</v>
      </c>
      <c r="I365">
        <f t="shared" si="5"/>
        <v>2021</v>
      </c>
      <c r="J365" s="56">
        <v>44348</v>
      </c>
      <c r="K365" s="57">
        <v>3580452</v>
      </c>
      <c r="L365" s="55">
        <v>2905100201</v>
      </c>
      <c r="M365" s="55" t="str">
        <f>VLOOKUP(L365,[4]Equival.!$D:$K,8,0)</f>
        <v>Capita</v>
      </c>
      <c r="N365" s="55" t="s">
        <v>4679</v>
      </c>
      <c r="P365" s="55" t="s">
        <v>4332</v>
      </c>
      <c r="Q365" s="55" t="s">
        <v>2741</v>
      </c>
      <c r="R365" s="56">
        <v>44348</v>
      </c>
      <c r="S365" s="55" t="s">
        <v>4362</v>
      </c>
      <c r="T365" s="55" t="s">
        <v>4334</v>
      </c>
      <c r="U365" s="55" t="s">
        <v>4335</v>
      </c>
    </row>
    <row r="366" spans="1:21" ht="15" x14ac:dyDescent="0.25">
      <c r="A366" s="55" t="s">
        <v>4316</v>
      </c>
      <c r="B366" s="55" t="s">
        <v>4317</v>
      </c>
      <c r="C366" s="55" t="s">
        <v>2737</v>
      </c>
      <c r="D366" s="55" t="s">
        <v>4319</v>
      </c>
      <c r="E366" s="55" t="s">
        <v>4682</v>
      </c>
      <c r="F366" s="55">
        <v>24608</v>
      </c>
      <c r="G366" s="55" t="s">
        <v>2264</v>
      </c>
      <c r="H366" s="56">
        <v>44265</v>
      </c>
      <c r="I366">
        <f t="shared" si="5"/>
        <v>2021</v>
      </c>
      <c r="J366" s="56">
        <v>44348</v>
      </c>
      <c r="K366" s="57">
        <v>-493417</v>
      </c>
      <c r="L366" s="55">
        <v>2905100201</v>
      </c>
      <c r="M366" s="55" t="str">
        <f>VLOOKUP(L366,[4]Equival.!$D:$K,8,0)</f>
        <v>Capita</v>
      </c>
      <c r="N366" s="55" t="s">
        <v>4683</v>
      </c>
      <c r="O366" s="55" t="s">
        <v>4684</v>
      </c>
      <c r="P366" s="55" t="s">
        <v>4325</v>
      </c>
      <c r="Q366" s="55" t="s">
        <v>3343</v>
      </c>
      <c r="R366" s="56">
        <v>44799</v>
      </c>
      <c r="S366" s="55" t="s">
        <v>4362</v>
      </c>
      <c r="T366" s="55" t="s">
        <v>4670</v>
      </c>
      <c r="U366" s="55" t="s">
        <v>4328</v>
      </c>
    </row>
    <row r="367" spans="1:21" ht="15" x14ac:dyDescent="0.25">
      <c r="A367" s="55" t="s">
        <v>4316</v>
      </c>
      <c r="B367" s="55" t="s">
        <v>4317</v>
      </c>
      <c r="C367" s="55" t="s">
        <v>2737</v>
      </c>
      <c r="D367" s="55" t="s">
        <v>4319</v>
      </c>
      <c r="E367" s="55" t="s">
        <v>4682</v>
      </c>
      <c r="F367" s="55">
        <v>24608</v>
      </c>
      <c r="G367" s="55" t="s">
        <v>2264</v>
      </c>
      <c r="H367" s="56">
        <v>44265</v>
      </c>
      <c r="I367">
        <f t="shared" si="5"/>
        <v>2021</v>
      </c>
      <c r="J367" s="56">
        <v>44348</v>
      </c>
      <c r="K367" s="57">
        <v>-17925254</v>
      </c>
      <c r="L367" s="55">
        <v>1330050201</v>
      </c>
      <c r="M367" s="55" t="str">
        <f>VLOOKUP(L367,[4]Equival.!$D:$K,8,0)</f>
        <v>Capita</v>
      </c>
      <c r="N367" s="55" t="s">
        <v>4679</v>
      </c>
      <c r="P367" s="55" t="s">
        <v>4325</v>
      </c>
      <c r="Q367" s="55" t="s">
        <v>2737</v>
      </c>
      <c r="R367" s="56">
        <v>44348</v>
      </c>
      <c r="S367" s="55" t="s">
        <v>4362</v>
      </c>
      <c r="T367" s="55" t="s">
        <v>4670</v>
      </c>
      <c r="U367" s="55" t="s">
        <v>4328</v>
      </c>
    </row>
    <row r="368" spans="1:21" ht="15" x14ac:dyDescent="0.25">
      <c r="A368" s="55" t="s">
        <v>4316</v>
      </c>
      <c r="B368" s="55" t="s">
        <v>4317</v>
      </c>
      <c r="C368" s="55" t="s">
        <v>2737</v>
      </c>
      <c r="D368" s="55" t="s">
        <v>4319</v>
      </c>
      <c r="E368" s="55" t="s">
        <v>4682</v>
      </c>
      <c r="F368" s="55">
        <v>24608</v>
      </c>
      <c r="G368" s="55" t="s">
        <v>2264</v>
      </c>
      <c r="H368" s="56">
        <v>44265</v>
      </c>
      <c r="I368">
        <f t="shared" si="5"/>
        <v>2021</v>
      </c>
      <c r="J368" s="56">
        <v>44348</v>
      </c>
      <c r="K368" s="57">
        <v>18418671</v>
      </c>
      <c r="L368" s="55">
        <v>2905100201</v>
      </c>
      <c r="M368" s="55" t="str">
        <f>VLOOKUP(L368,[4]Equival.!$D:$K,8,0)</f>
        <v>Capita</v>
      </c>
      <c r="N368" s="55" t="s">
        <v>4679</v>
      </c>
      <c r="P368" s="55" t="s">
        <v>4332</v>
      </c>
      <c r="Q368" s="55" t="s">
        <v>2737</v>
      </c>
      <c r="R368" s="56">
        <v>44348</v>
      </c>
      <c r="S368" s="55" t="s">
        <v>4362</v>
      </c>
      <c r="T368" s="55" t="s">
        <v>4670</v>
      </c>
      <c r="U368" s="55" t="s">
        <v>4335</v>
      </c>
    </row>
    <row r="369" spans="1:21" ht="15" x14ac:dyDescent="0.25">
      <c r="A369" s="55" t="s">
        <v>4316</v>
      </c>
      <c r="B369" s="55" t="s">
        <v>4317</v>
      </c>
      <c r="C369" s="55" t="s">
        <v>2733</v>
      </c>
      <c r="D369" s="55" t="s">
        <v>4319</v>
      </c>
      <c r="E369" s="55" t="s">
        <v>4685</v>
      </c>
      <c r="F369" s="55" t="s">
        <v>2736</v>
      </c>
      <c r="G369" s="55" t="s">
        <v>2264</v>
      </c>
      <c r="H369" s="56">
        <v>44214</v>
      </c>
      <c r="I369">
        <f t="shared" si="5"/>
        <v>2021</v>
      </c>
      <c r="J369" s="56">
        <v>44348</v>
      </c>
      <c r="K369" s="57">
        <v>854141</v>
      </c>
      <c r="L369" s="55">
        <v>1330050201</v>
      </c>
      <c r="M369" s="55" t="str">
        <f>VLOOKUP(L369,[4]Equival.!$D:$K,8,0)</f>
        <v>Capita</v>
      </c>
      <c r="N369" s="55" t="s">
        <v>4338</v>
      </c>
      <c r="O369" s="55" t="s">
        <v>4686</v>
      </c>
      <c r="P369" s="55" t="s">
        <v>4325</v>
      </c>
      <c r="R369" s="56"/>
      <c r="S369" s="55" t="s">
        <v>4362</v>
      </c>
      <c r="T369" s="55" t="s">
        <v>4334</v>
      </c>
      <c r="U369" s="55" t="s">
        <v>4335</v>
      </c>
    </row>
    <row r="370" spans="1:21" ht="15" x14ac:dyDescent="0.25">
      <c r="A370" s="55" t="s">
        <v>4316</v>
      </c>
      <c r="B370" s="55" t="s">
        <v>4317</v>
      </c>
      <c r="C370" s="55" t="s">
        <v>2733</v>
      </c>
      <c r="D370" s="55" t="s">
        <v>4319</v>
      </c>
      <c r="E370" s="55" t="s">
        <v>4685</v>
      </c>
      <c r="F370" s="55" t="s">
        <v>2736</v>
      </c>
      <c r="G370" s="55" t="s">
        <v>2264</v>
      </c>
      <c r="H370" s="56">
        <v>44214</v>
      </c>
      <c r="I370">
        <f t="shared" si="5"/>
        <v>2021</v>
      </c>
      <c r="J370" s="56">
        <v>44348</v>
      </c>
      <c r="K370" s="57">
        <v>-18779395</v>
      </c>
      <c r="L370" s="55">
        <v>1330050201</v>
      </c>
      <c r="M370" s="55" t="str">
        <f>VLOOKUP(L370,[4]Equival.!$D:$K,8,0)</f>
        <v>Capita</v>
      </c>
      <c r="N370" s="55" t="s">
        <v>4679</v>
      </c>
      <c r="P370" s="55" t="s">
        <v>4325</v>
      </c>
      <c r="Q370" s="55" t="s">
        <v>2733</v>
      </c>
      <c r="R370" s="56">
        <v>44348</v>
      </c>
      <c r="S370" s="55" t="s">
        <v>4362</v>
      </c>
      <c r="T370" s="55" t="s">
        <v>4334</v>
      </c>
      <c r="U370" s="55" t="s">
        <v>4328</v>
      </c>
    </row>
    <row r="371" spans="1:21" ht="15" x14ac:dyDescent="0.25">
      <c r="A371" s="55" t="s">
        <v>4316</v>
      </c>
      <c r="B371" s="55" t="s">
        <v>4317</v>
      </c>
      <c r="C371" s="55" t="s">
        <v>2733</v>
      </c>
      <c r="D371" s="55" t="s">
        <v>4319</v>
      </c>
      <c r="E371" s="55" t="s">
        <v>4685</v>
      </c>
      <c r="F371" s="55" t="s">
        <v>2736</v>
      </c>
      <c r="G371" s="55" t="s">
        <v>2264</v>
      </c>
      <c r="H371" s="56">
        <v>44214</v>
      </c>
      <c r="I371">
        <f t="shared" si="5"/>
        <v>2021</v>
      </c>
      <c r="J371" s="56">
        <v>44348</v>
      </c>
      <c r="K371" s="57">
        <v>17925254</v>
      </c>
      <c r="L371" s="55">
        <v>2905100201</v>
      </c>
      <c r="M371" s="55" t="str">
        <f>VLOOKUP(L371,[4]Equival.!$D:$K,8,0)</f>
        <v>Capita</v>
      </c>
      <c r="N371" s="55" t="s">
        <v>4679</v>
      </c>
      <c r="P371" s="55" t="s">
        <v>4332</v>
      </c>
      <c r="Q371" s="55" t="s">
        <v>2733</v>
      </c>
      <c r="R371" s="56">
        <v>44348</v>
      </c>
      <c r="S371" s="55" t="s">
        <v>4362</v>
      </c>
      <c r="T371" s="55" t="s">
        <v>4334</v>
      </c>
      <c r="U371" s="55" t="s">
        <v>4335</v>
      </c>
    </row>
    <row r="372" spans="1:21" ht="15" x14ac:dyDescent="0.25">
      <c r="A372" s="55" t="s">
        <v>4316</v>
      </c>
      <c r="B372" s="55" t="s">
        <v>4317</v>
      </c>
      <c r="C372" s="55" t="s">
        <v>2729</v>
      </c>
      <c r="D372" s="55" t="s">
        <v>4319</v>
      </c>
      <c r="E372" s="55" t="s">
        <v>4687</v>
      </c>
      <c r="F372" s="55" t="s">
        <v>2732</v>
      </c>
      <c r="G372" s="55" t="s">
        <v>2264</v>
      </c>
      <c r="H372" s="56">
        <v>44214</v>
      </c>
      <c r="I372">
        <f t="shared" si="5"/>
        <v>2021</v>
      </c>
      <c r="J372" s="56">
        <v>44348</v>
      </c>
      <c r="K372" s="57">
        <v>903102</v>
      </c>
      <c r="L372" s="55">
        <v>1330050201</v>
      </c>
      <c r="M372" s="55" t="str">
        <f>VLOOKUP(L372,[4]Equival.!$D:$K,8,0)</f>
        <v>Capita</v>
      </c>
      <c r="N372" s="55" t="s">
        <v>4338</v>
      </c>
      <c r="O372" s="55" t="s">
        <v>4688</v>
      </c>
      <c r="P372" s="55" t="s">
        <v>4325</v>
      </c>
      <c r="R372" s="56"/>
      <c r="S372" s="55" t="s">
        <v>4362</v>
      </c>
      <c r="T372" s="55" t="s">
        <v>4334</v>
      </c>
      <c r="U372" s="55" t="s">
        <v>4335</v>
      </c>
    </row>
    <row r="373" spans="1:21" ht="15" x14ac:dyDescent="0.25">
      <c r="A373" s="55" t="s">
        <v>4316</v>
      </c>
      <c r="B373" s="55" t="s">
        <v>4317</v>
      </c>
      <c r="C373" s="55" t="s">
        <v>2729</v>
      </c>
      <c r="D373" s="55" t="s">
        <v>4319</v>
      </c>
      <c r="E373" s="55" t="s">
        <v>4687</v>
      </c>
      <c r="F373" s="55" t="s">
        <v>2732</v>
      </c>
      <c r="G373" s="55" t="s">
        <v>2264</v>
      </c>
      <c r="H373" s="56">
        <v>44214</v>
      </c>
      <c r="I373">
        <f t="shared" si="5"/>
        <v>2021</v>
      </c>
      <c r="J373" s="56">
        <v>44348</v>
      </c>
      <c r="K373" s="57">
        <v>-19855881</v>
      </c>
      <c r="L373" s="55">
        <v>1330050201</v>
      </c>
      <c r="M373" s="55" t="str">
        <f>VLOOKUP(L373,[4]Equival.!$D:$K,8,0)</f>
        <v>Capita</v>
      </c>
      <c r="N373" s="55" t="s">
        <v>4679</v>
      </c>
      <c r="P373" s="55" t="s">
        <v>4325</v>
      </c>
      <c r="Q373" s="55" t="s">
        <v>2729</v>
      </c>
      <c r="R373" s="56">
        <v>44348</v>
      </c>
      <c r="S373" s="55" t="s">
        <v>4362</v>
      </c>
      <c r="T373" s="55" t="s">
        <v>4334</v>
      </c>
      <c r="U373" s="55" t="s">
        <v>4328</v>
      </c>
    </row>
    <row r="374" spans="1:21" ht="15" x14ac:dyDescent="0.25">
      <c r="A374" s="55" t="s">
        <v>4316</v>
      </c>
      <c r="B374" s="55" t="s">
        <v>4317</v>
      </c>
      <c r="C374" s="55" t="s">
        <v>2729</v>
      </c>
      <c r="D374" s="55" t="s">
        <v>4319</v>
      </c>
      <c r="E374" s="55" t="s">
        <v>4687</v>
      </c>
      <c r="F374" s="55" t="s">
        <v>2732</v>
      </c>
      <c r="G374" s="55" t="s">
        <v>2264</v>
      </c>
      <c r="H374" s="56">
        <v>44214</v>
      </c>
      <c r="I374">
        <f t="shared" si="5"/>
        <v>2021</v>
      </c>
      <c r="J374" s="56">
        <v>44348</v>
      </c>
      <c r="K374" s="57">
        <v>18952779</v>
      </c>
      <c r="L374" s="55">
        <v>2905100201</v>
      </c>
      <c r="M374" s="55" t="str">
        <f>VLOOKUP(L374,[4]Equival.!$D:$K,8,0)</f>
        <v>Capita</v>
      </c>
      <c r="N374" s="55" t="s">
        <v>4679</v>
      </c>
      <c r="P374" s="55" t="s">
        <v>4332</v>
      </c>
      <c r="Q374" s="55" t="s">
        <v>2729</v>
      </c>
      <c r="R374" s="56">
        <v>44348</v>
      </c>
      <c r="S374" s="55" t="s">
        <v>4362</v>
      </c>
      <c r="T374" s="55" t="s">
        <v>4334</v>
      </c>
      <c r="U374" s="55" t="s">
        <v>4335</v>
      </c>
    </row>
    <row r="375" spans="1:21" ht="15" x14ac:dyDescent="0.25">
      <c r="A375" s="55" t="s">
        <v>4316</v>
      </c>
      <c r="B375" s="55" t="s">
        <v>4317</v>
      </c>
      <c r="C375" s="55" t="s">
        <v>2725</v>
      </c>
      <c r="D375" s="55" t="s">
        <v>4319</v>
      </c>
      <c r="E375" s="55" t="s">
        <v>4689</v>
      </c>
      <c r="F375" s="55" t="s">
        <v>2728</v>
      </c>
      <c r="G375" s="55" t="s">
        <v>2264</v>
      </c>
      <c r="H375" s="56">
        <v>44081</v>
      </c>
      <c r="I375">
        <f t="shared" si="5"/>
        <v>2020</v>
      </c>
      <c r="J375" s="56">
        <v>44348</v>
      </c>
      <c r="K375" s="57">
        <v>13348580</v>
      </c>
      <c r="L375" s="55">
        <v>1330050201</v>
      </c>
      <c r="M375" s="55" t="str">
        <f>VLOOKUP(L375,[4]Equival.!$D:$K,8,0)</f>
        <v>Capita</v>
      </c>
      <c r="N375" s="55" t="s">
        <v>4382</v>
      </c>
      <c r="O375" s="55" t="s">
        <v>4690</v>
      </c>
      <c r="P375" s="55" t="s">
        <v>4325</v>
      </c>
      <c r="R375" s="56"/>
      <c r="S375" s="55" t="s">
        <v>4362</v>
      </c>
      <c r="T375" s="55" t="s">
        <v>3441</v>
      </c>
      <c r="U375" s="55" t="s">
        <v>4335</v>
      </c>
    </row>
    <row r="376" spans="1:21" ht="15" x14ac:dyDescent="0.25">
      <c r="A376" s="55" t="s">
        <v>4316</v>
      </c>
      <c r="B376" s="55" t="s">
        <v>4317</v>
      </c>
      <c r="C376" s="55" t="s">
        <v>2725</v>
      </c>
      <c r="D376" s="55" t="s">
        <v>4319</v>
      </c>
      <c r="E376" s="55" t="s">
        <v>4689</v>
      </c>
      <c r="F376" s="55" t="s">
        <v>2728</v>
      </c>
      <c r="G376" s="55" t="s">
        <v>2264</v>
      </c>
      <c r="H376" s="56">
        <v>44081</v>
      </c>
      <c r="I376">
        <f t="shared" si="5"/>
        <v>2020</v>
      </c>
      <c r="J376" s="56">
        <v>44348</v>
      </c>
      <c r="K376" s="57">
        <v>-19378814</v>
      </c>
      <c r="L376" s="55">
        <v>1330050201</v>
      </c>
      <c r="M376" s="55" t="str">
        <f>VLOOKUP(L376,[4]Equival.!$D:$K,8,0)</f>
        <v>Capita</v>
      </c>
      <c r="N376" s="55" t="s">
        <v>4679</v>
      </c>
      <c r="P376" s="55" t="s">
        <v>4325</v>
      </c>
      <c r="Q376" s="55" t="s">
        <v>2725</v>
      </c>
      <c r="R376" s="56">
        <v>44348</v>
      </c>
      <c r="S376" s="55" t="s">
        <v>4362</v>
      </c>
      <c r="T376" s="55" t="s">
        <v>3441</v>
      </c>
      <c r="U376" s="55" t="s">
        <v>4328</v>
      </c>
    </row>
    <row r="377" spans="1:21" ht="15" x14ac:dyDescent="0.25">
      <c r="A377" s="55" t="s">
        <v>4316</v>
      </c>
      <c r="B377" s="55" t="s">
        <v>4317</v>
      </c>
      <c r="C377" s="55" t="s">
        <v>2725</v>
      </c>
      <c r="D377" s="55" t="s">
        <v>4319</v>
      </c>
      <c r="E377" s="55" t="s">
        <v>4689</v>
      </c>
      <c r="F377" s="55" t="s">
        <v>2728</v>
      </c>
      <c r="G377" s="55" t="s">
        <v>2264</v>
      </c>
      <c r="H377" s="56">
        <v>44081</v>
      </c>
      <c r="I377">
        <f t="shared" si="5"/>
        <v>2020</v>
      </c>
      <c r="J377" s="56">
        <v>44348</v>
      </c>
      <c r="K377" s="57">
        <v>6030234</v>
      </c>
      <c r="L377" s="55">
        <v>2905100201</v>
      </c>
      <c r="M377" s="55" t="str">
        <f>VLOOKUP(L377,[4]Equival.!$D:$K,8,0)</f>
        <v>Capita</v>
      </c>
      <c r="N377" s="55" t="s">
        <v>4679</v>
      </c>
      <c r="P377" s="55" t="s">
        <v>4332</v>
      </c>
      <c r="Q377" s="55" t="s">
        <v>2725</v>
      </c>
      <c r="R377" s="56">
        <v>44348</v>
      </c>
      <c r="S377" s="55" t="s">
        <v>4362</v>
      </c>
      <c r="T377" s="55" t="s">
        <v>3441</v>
      </c>
      <c r="U377" s="55" t="s">
        <v>4335</v>
      </c>
    </row>
    <row r="378" spans="1:21" ht="15" x14ac:dyDescent="0.25">
      <c r="A378" s="55" t="s">
        <v>4316</v>
      </c>
      <c r="B378" s="55" t="s">
        <v>4317</v>
      </c>
      <c r="C378" s="55" t="s">
        <v>2881</v>
      </c>
      <c r="D378" s="55" t="s">
        <v>4319</v>
      </c>
      <c r="E378" s="55" t="s">
        <v>4691</v>
      </c>
      <c r="F378" s="55" t="s">
        <v>2882</v>
      </c>
      <c r="G378" s="55" t="s">
        <v>2254</v>
      </c>
      <c r="H378" s="56">
        <v>44355</v>
      </c>
      <c r="I378">
        <f t="shared" si="5"/>
        <v>2021</v>
      </c>
      <c r="J378" s="56">
        <v>44355</v>
      </c>
      <c r="K378" s="57">
        <v>156373</v>
      </c>
      <c r="L378" s="55">
        <v>2905100202</v>
      </c>
      <c r="M378" s="55" t="str">
        <f>VLOOKUP(L378,[4]Equival.!$D:$K,8,0)</f>
        <v>Evento</v>
      </c>
      <c r="N378" s="55" t="s">
        <v>4477</v>
      </c>
      <c r="O378" s="55" t="s">
        <v>4589</v>
      </c>
      <c r="P378" s="55" t="s">
        <v>4481</v>
      </c>
      <c r="Q378" s="55" t="s">
        <v>2879</v>
      </c>
      <c r="R378" s="56">
        <v>44438</v>
      </c>
      <c r="S378" s="55" t="s">
        <v>4404</v>
      </c>
      <c r="T378" s="55" t="s">
        <v>3443</v>
      </c>
      <c r="U378" s="55" t="s">
        <v>4335</v>
      </c>
    </row>
    <row r="379" spans="1:21" ht="15" x14ac:dyDescent="0.25">
      <c r="A379" s="55" t="s">
        <v>4316</v>
      </c>
      <c r="B379" s="55" t="s">
        <v>4317</v>
      </c>
      <c r="C379" s="55" t="s">
        <v>3067</v>
      </c>
      <c r="D379" s="55" t="s">
        <v>4319</v>
      </c>
      <c r="E379" s="55" t="s">
        <v>4537</v>
      </c>
      <c r="F379" s="55" t="s">
        <v>3068</v>
      </c>
      <c r="G379" s="55" t="s">
        <v>2254</v>
      </c>
      <c r="H379" s="56">
        <v>44355</v>
      </c>
      <c r="I379">
        <f t="shared" si="5"/>
        <v>2021</v>
      </c>
      <c r="J379" s="56">
        <v>44355</v>
      </c>
      <c r="K379" s="57">
        <v>1293321</v>
      </c>
      <c r="L379" s="55">
        <v>2905100202</v>
      </c>
      <c r="M379" s="55" t="str">
        <f>VLOOKUP(L379,[4]Equival.!$D:$K,8,0)</f>
        <v>Evento</v>
      </c>
      <c r="N379" s="55" t="s">
        <v>4538</v>
      </c>
      <c r="O379" s="55" t="s">
        <v>4589</v>
      </c>
      <c r="P379" s="55" t="s">
        <v>4540</v>
      </c>
      <c r="Q379" s="55" t="s">
        <v>3065</v>
      </c>
      <c r="R379" s="56">
        <v>44524</v>
      </c>
      <c r="S379" s="55" t="s">
        <v>4404</v>
      </c>
      <c r="T379" s="55" t="s">
        <v>3443</v>
      </c>
      <c r="U379" s="55" t="s">
        <v>4335</v>
      </c>
    </row>
    <row r="380" spans="1:21" ht="15" x14ac:dyDescent="0.25">
      <c r="A380" s="55" t="s">
        <v>4316</v>
      </c>
      <c r="B380" s="55" t="s">
        <v>4317</v>
      </c>
      <c r="C380" s="55" t="s">
        <v>2827</v>
      </c>
      <c r="D380" s="55" t="s">
        <v>4319</v>
      </c>
      <c r="E380" s="55" t="s">
        <v>4646</v>
      </c>
      <c r="F380" s="55" t="s">
        <v>2828</v>
      </c>
      <c r="G380" s="55" t="s">
        <v>2254</v>
      </c>
      <c r="H380" s="56">
        <v>44355</v>
      </c>
      <c r="I380">
        <f t="shared" si="5"/>
        <v>2021</v>
      </c>
      <c r="J380" s="56">
        <v>44355</v>
      </c>
      <c r="K380" s="57">
        <v>169246</v>
      </c>
      <c r="L380" s="55">
        <v>2905100202</v>
      </c>
      <c r="M380" s="55" t="str">
        <f>VLOOKUP(L380,[4]Equival.!$D:$K,8,0)</f>
        <v>Evento</v>
      </c>
      <c r="N380" s="55" t="s">
        <v>4647</v>
      </c>
      <c r="O380" s="55" t="s">
        <v>4589</v>
      </c>
      <c r="P380" s="55" t="s">
        <v>4582</v>
      </c>
      <c r="Q380" s="55" t="s">
        <v>2826</v>
      </c>
      <c r="R380" s="56">
        <v>44406</v>
      </c>
      <c r="S380" s="55" t="s">
        <v>4404</v>
      </c>
      <c r="T380" s="55" t="s">
        <v>3443</v>
      </c>
      <c r="U380" s="55" t="s">
        <v>4335</v>
      </c>
    </row>
    <row r="381" spans="1:21" ht="15" x14ac:dyDescent="0.25">
      <c r="A381" s="55" t="s">
        <v>4316</v>
      </c>
      <c r="B381" s="55" t="s">
        <v>4317</v>
      </c>
      <c r="C381" s="55" t="s">
        <v>3063</v>
      </c>
      <c r="D381" s="55" t="s">
        <v>4319</v>
      </c>
      <c r="E381" s="55" t="s">
        <v>4692</v>
      </c>
      <c r="F381" s="55" t="s">
        <v>3064</v>
      </c>
      <c r="G381" s="55" t="s">
        <v>2254</v>
      </c>
      <c r="H381" s="56">
        <v>44355</v>
      </c>
      <c r="I381">
        <f t="shared" si="5"/>
        <v>2021</v>
      </c>
      <c r="J381" s="56">
        <v>44355</v>
      </c>
      <c r="K381" s="57">
        <v>523059</v>
      </c>
      <c r="L381" s="55">
        <v>2905100202</v>
      </c>
      <c r="M381" s="55" t="str">
        <f>VLOOKUP(L381,[4]Equival.!$D:$K,8,0)</f>
        <v>Evento</v>
      </c>
      <c r="N381" s="55" t="s">
        <v>4330</v>
      </c>
      <c r="O381" s="55" t="s">
        <v>4589</v>
      </c>
      <c r="P381" s="55" t="s">
        <v>4347</v>
      </c>
      <c r="Q381" s="55" t="s">
        <v>3061</v>
      </c>
      <c r="R381" s="56">
        <v>44524</v>
      </c>
      <c r="S381" s="55" t="s">
        <v>4404</v>
      </c>
      <c r="T381" s="55" t="s">
        <v>3443</v>
      </c>
      <c r="U381" s="55" t="s">
        <v>4335</v>
      </c>
    </row>
    <row r="382" spans="1:21" ht="15" x14ac:dyDescent="0.25">
      <c r="A382" s="55" t="s">
        <v>4316</v>
      </c>
      <c r="B382" s="55" t="s">
        <v>4317</v>
      </c>
      <c r="C382" s="55" t="s">
        <v>2809</v>
      </c>
      <c r="D382" s="55" t="s">
        <v>4319</v>
      </c>
      <c r="E382" s="55" t="s">
        <v>4693</v>
      </c>
      <c r="F382" s="55" t="s">
        <v>2810</v>
      </c>
      <c r="G382" s="55" t="s">
        <v>2254</v>
      </c>
      <c r="H382" s="56">
        <v>44355</v>
      </c>
      <c r="I382">
        <f t="shared" si="5"/>
        <v>2021</v>
      </c>
      <c r="J382" s="56">
        <v>44355</v>
      </c>
      <c r="K382" s="57">
        <v>11486741</v>
      </c>
      <c r="L382" s="55">
        <v>2905100202</v>
      </c>
      <c r="M382" s="55" t="str">
        <f>VLOOKUP(L382,[4]Equival.!$D:$K,8,0)</f>
        <v>Evento</v>
      </c>
      <c r="N382" s="55" t="s">
        <v>4338</v>
      </c>
      <c r="O382" s="55" t="s">
        <v>4589</v>
      </c>
      <c r="P382" s="55" t="s">
        <v>4325</v>
      </c>
      <c r="Q382" s="55" t="s">
        <v>2785</v>
      </c>
      <c r="R382" s="56">
        <v>44404</v>
      </c>
      <c r="S382" s="55" t="s">
        <v>4404</v>
      </c>
      <c r="T382" s="55" t="s">
        <v>3443</v>
      </c>
      <c r="U382" s="55" t="s">
        <v>4335</v>
      </c>
    </row>
    <row r="383" spans="1:21" ht="15" x14ac:dyDescent="0.25">
      <c r="A383" s="55" t="s">
        <v>4316</v>
      </c>
      <c r="B383" s="55" t="s">
        <v>4317</v>
      </c>
      <c r="C383" s="55" t="s">
        <v>2820</v>
      </c>
      <c r="D383" s="55" t="s">
        <v>4319</v>
      </c>
      <c r="E383" s="55" t="s">
        <v>4694</v>
      </c>
      <c r="F383" s="55" t="s">
        <v>2821</v>
      </c>
      <c r="G383" s="55" t="s">
        <v>2254</v>
      </c>
      <c r="H383" s="56">
        <v>44355</v>
      </c>
      <c r="I383">
        <f t="shared" si="5"/>
        <v>2021</v>
      </c>
      <c r="J383" s="56">
        <v>44355</v>
      </c>
      <c r="K383" s="57">
        <v>25500</v>
      </c>
      <c r="L383" s="55">
        <v>2905100202</v>
      </c>
      <c r="M383" s="55" t="str">
        <f>VLOOKUP(L383,[4]Equival.!$D:$K,8,0)</f>
        <v>Evento</v>
      </c>
      <c r="N383" s="55" t="s">
        <v>4338</v>
      </c>
      <c r="O383" s="55" t="s">
        <v>4589</v>
      </c>
      <c r="P383" s="55" t="s">
        <v>4325</v>
      </c>
      <c r="Q383" s="55" t="s">
        <v>2818</v>
      </c>
      <c r="R383" s="56">
        <v>44405</v>
      </c>
      <c r="S383" s="55" t="s">
        <v>4404</v>
      </c>
      <c r="T383" s="55" t="s">
        <v>3443</v>
      </c>
      <c r="U383" s="55" t="s">
        <v>4335</v>
      </c>
    </row>
    <row r="384" spans="1:21" ht="15" x14ac:dyDescent="0.25">
      <c r="A384" s="55" t="s">
        <v>4316</v>
      </c>
      <c r="B384" s="55" t="s">
        <v>4317</v>
      </c>
      <c r="C384" s="55" t="s">
        <v>2911</v>
      </c>
      <c r="D384" s="55" t="s">
        <v>4319</v>
      </c>
      <c r="E384" s="55" t="s">
        <v>4511</v>
      </c>
      <c r="F384" s="55" t="s">
        <v>2912</v>
      </c>
      <c r="G384" s="55" t="s">
        <v>2254</v>
      </c>
      <c r="H384" s="56">
        <v>44355</v>
      </c>
      <c r="I384">
        <f t="shared" si="5"/>
        <v>2021</v>
      </c>
      <c r="J384" s="56">
        <v>44355</v>
      </c>
      <c r="K384" s="57">
        <v>17851964</v>
      </c>
      <c r="L384" s="55">
        <v>1330050201</v>
      </c>
      <c r="M384" s="55" t="str">
        <f>VLOOKUP(L384,[4]Equival.!$D:$K,8,0)</f>
        <v>Capita</v>
      </c>
      <c r="N384" s="55" t="s">
        <v>4338</v>
      </c>
      <c r="O384" s="55" t="s">
        <v>4645</v>
      </c>
      <c r="P384" s="55" t="s">
        <v>4325</v>
      </c>
      <c r="Q384" s="55" t="s">
        <v>2909</v>
      </c>
      <c r="R384" s="56">
        <v>44459</v>
      </c>
      <c r="S384" s="55" t="s">
        <v>4404</v>
      </c>
      <c r="T384" s="55" t="s">
        <v>4334</v>
      </c>
      <c r="U384" s="55" t="s">
        <v>4335</v>
      </c>
    </row>
    <row r="385" spans="1:21" ht="15" x14ac:dyDescent="0.25">
      <c r="A385" s="55" t="s">
        <v>4316</v>
      </c>
      <c r="B385" s="55" t="s">
        <v>4317</v>
      </c>
      <c r="C385" s="55" t="s">
        <v>2915</v>
      </c>
      <c r="D385" s="55" t="s">
        <v>4319</v>
      </c>
      <c r="E385" s="55" t="s">
        <v>4379</v>
      </c>
      <c r="F385" s="55" t="s">
        <v>2489</v>
      </c>
      <c r="G385" s="55" t="s">
        <v>2254</v>
      </c>
      <c r="H385" s="56">
        <v>44355</v>
      </c>
      <c r="I385">
        <f t="shared" si="5"/>
        <v>2021</v>
      </c>
      <c r="J385" s="56">
        <v>44355</v>
      </c>
      <c r="K385" s="57">
        <v>18985790</v>
      </c>
      <c r="L385" s="55">
        <v>1330050201</v>
      </c>
      <c r="M385" s="55" t="str">
        <f>VLOOKUP(L385,[4]Equival.!$D:$K,8,0)</f>
        <v>Capita</v>
      </c>
      <c r="N385" s="55" t="s">
        <v>4338</v>
      </c>
      <c r="O385" s="55" t="s">
        <v>4643</v>
      </c>
      <c r="P385" s="55" t="s">
        <v>4325</v>
      </c>
      <c r="Q385" s="55" t="s">
        <v>2913</v>
      </c>
      <c r="R385" s="56">
        <v>44459</v>
      </c>
      <c r="S385" s="55" t="s">
        <v>4404</v>
      </c>
      <c r="T385" s="55" t="s">
        <v>4334</v>
      </c>
      <c r="U385" s="55" t="s">
        <v>4335</v>
      </c>
    </row>
    <row r="386" spans="1:21" ht="15" x14ac:dyDescent="0.25">
      <c r="A386" s="55" t="s">
        <v>4316</v>
      </c>
      <c r="B386" s="55" t="s">
        <v>4317</v>
      </c>
      <c r="C386" s="55" t="s">
        <v>2877</v>
      </c>
      <c r="D386" s="55" t="s">
        <v>4319</v>
      </c>
      <c r="E386" s="55" t="s">
        <v>4695</v>
      </c>
      <c r="F386" s="55" t="s">
        <v>2878</v>
      </c>
      <c r="G386" s="55" t="s">
        <v>2254</v>
      </c>
      <c r="H386" s="56">
        <v>44323</v>
      </c>
      <c r="I386">
        <f t="shared" si="5"/>
        <v>2021</v>
      </c>
      <c r="J386" s="56">
        <v>44323</v>
      </c>
      <c r="K386" s="57">
        <v>294323</v>
      </c>
      <c r="L386" s="55">
        <v>2905100202</v>
      </c>
      <c r="M386" s="55" t="str">
        <f>VLOOKUP(L386,[4]Equival.!$D:$K,8,0)</f>
        <v>Evento</v>
      </c>
      <c r="N386" s="55" t="s">
        <v>4477</v>
      </c>
      <c r="O386" s="55" t="s">
        <v>4696</v>
      </c>
      <c r="P386" s="55" t="s">
        <v>4481</v>
      </c>
      <c r="Q386" s="55" t="s">
        <v>2874</v>
      </c>
      <c r="R386" s="56">
        <v>44438</v>
      </c>
      <c r="S386" s="55" t="s">
        <v>4404</v>
      </c>
      <c r="T386" s="55" t="s">
        <v>3443</v>
      </c>
      <c r="U386" s="55" t="s">
        <v>4335</v>
      </c>
    </row>
    <row r="387" spans="1:21" ht="15" x14ac:dyDescent="0.25">
      <c r="A387" s="55" t="s">
        <v>4316</v>
      </c>
      <c r="B387" s="55" t="s">
        <v>4317</v>
      </c>
      <c r="C387" s="55" t="s">
        <v>2824</v>
      </c>
      <c r="D387" s="55" t="s">
        <v>4319</v>
      </c>
      <c r="E387" s="55" t="s">
        <v>4697</v>
      </c>
      <c r="F387" s="55" t="s">
        <v>2825</v>
      </c>
      <c r="G387" s="55" t="s">
        <v>2254</v>
      </c>
      <c r="H387" s="56">
        <v>44323</v>
      </c>
      <c r="I387">
        <f t="shared" ref="I387:I450" si="6">YEAR(H387)</f>
        <v>2021</v>
      </c>
      <c r="J387" s="56">
        <v>44323</v>
      </c>
      <c r="K387" s="57">
        <v>57600</v>
      </c>
      <c r="L387" s="55">
        <v>2905100202</v>
      </c>
      <c r="M387" s="55" t="str">
        <f>VLOOKUP(L387,[4]Equival.!$D:$K,8,0)</f>
        <v>Evento</v>
      </c>
      <c r="N387" s="55" t="s">
        <v>4647</v>
      </c>
      <c r="O387" s="55" t="s">
        <v>4696</v>
      </c>
      <c r="P387" s="55" t="s">
        <v>4582</v>
      </c>
      <c r="Q387" s="55" t="s">
        <v>2822</v>
      </c>
      <c r="R387" s="56">
        <v>44406</v>
      </c>
      <c r="S387" s="55" t="s">
        <v>4404</v>
      </c>
      <c r="T387" s="55" t="s">
        <v>3443</v>
      </c>
      <c r="U387" s="55" t="s">
        <v>4335</v>
      </c>
    </row>
    <row r="388" spans="1:21" ht="15" x14ac:dyDescent="0.25">
      <c r="A388" s="55" t="s">
        <v>4316</v>
      </c>
      <c r="B388" s="55" t="s">
        <v>4317</v>
      </c>
      <c r="C388" s="55" t="s">
        <v>2774</v>
      </c>
      <c r="D388" s="55" t="s">
        <v>4319</v>
      </c>
      <c r="E388" s="55" t="s">
        <v>4698</v>
      </c>
      <c r="F388" s="55" t="s">
        <v>2775</v>
      </c>
      <c r="G388" s="55" t="s">
        <v>2254</v>
      </c>
      <c r="H388" s="56">
        <v>44323</v>
      </c>
      <c r="I388">
        <f t="shared" si="6"/>
        <v>2021</v>
      </c>
      <c r="J388" s="56">
        <v>44323</v>
      </c>
      <c r="K388" s="57">
        <v>3709318</v>
      </c>
      <c r="L388" s="55">
        <v>2905100202</v>
      </c>
      <c r="M388" s="55" t="str">
        <f>VLOOKUP(L388,[4]Equival.!$D:$K,8,0)</f>
        <v>Evento</v>
      </c>
      <c r="N388" s="55" t="s">
        <v>4338</v>
      </c>
      <c r="O388" s="55" t="s">
        <v>4696</v>
      </c>
      <c r="P388" s="55" t="s">
        <v>4325</v>
      </c>
      <c r="Q388" s="55" t="s">
        <v>2768</v>
      </c>
      <c r="R388" s="56">
        <v>44404</v>
      </c>
      <c r="S388" s="55" t="s">
        <v>4404</v>
      </c>
      <c r="T388" s="55" t="s">
        <v>3443</v>
      </c>
      <c r="U388" s="55" t="s">
        <v>4335</v>
      </c>
    </row>
    <row r="389" spans="1:21" ht="15" x14ac:dyDescent="0.25">
      <c r="A389" s="55" t="s">
        <v>4316</v>
      </c>
      <c r="B389" s="55" t="s">
        <v>4317</v>
      </c>
      <c r="C389" s="55" t="s">
        <v>2766</v>
      </c>
      <c r="D389" s="55" t="s">
        <v>4319</v>
      </c>
      <c r="E389" s="55" t="s">
        <v>4666</v>
      </c>
      <c r="F389" s="55" t="s">
        <v>2767</v>
      </c>
      <c r="G389" s="55" t="s">
        <v>2254</v>
      </c>
      <c r="H389" s="56">
        <v>44323</v>
      </c>
      <c r="I389">
        <f t="shared" si="6"/>
        <v>2021</v>
      </c>
      <c r="J389" s="56">
        <v>44323</v>
      </c>
      <c r="K389" s="57">
        <v>25000</v>
      </c>
      <c r="L389" s="55">
        <v>2905100202</v>
      </c>
      <c r="M389" s="55" t="str">
        <f>VLOOKUP(L389,[4]Equival.!$D:$K,8,0)</f>
        <v>Evento</v>
      </c>
      <c r="N389" s="55" t="s">
        <v>4338</v>
      </c>
      <c r="O389" s="55" t="s">
        <v>4696</v>
      </c>
      <c r="P389" s="55" t="s">
        <v>4325</v>
      </c>
      <c r="Q389" s="55" t="s">
        <v>2764</v>
      </c>
      <c r="R389" s="56">
        <v>44404</v>
      </c>
      <c r="S389" s="55" t="s">
        <v>4404</v>
      </c>
      <c r="T389" s="55" t="s">
        <v>3443</v>
      </c>
      <c r="U389" s="55" t="s">
        <v>4335</v>
      </c>
    </row>
    <row r="390" spans="1:21" ht="15" x14ac:dyDescent="0.25">
      <c r="A390" s="55" t="s">
        <v>4316</v>
      </c>
      <c r="B390" s="55" t="s">
        <v>4317</v>
      </c>
      <c r="C390" s="55" t="s">
        <v>2762</v>
      </c>
      <c r="D390" s="55" t="s">
        <v>4319</v>
      </c>
      <c r="E390" s="55" t="s">
        <v>4668</v>
      </c>
      <c r="F390" s="55" t="s">
        <v>2763</v>
      </c>
      <c r="G390" s="55" t="s">
        <v>2254</v>
      </c>
      <c r="H390" s="56">
        <v>44323</v>
      </c>
      <c r="I390">
        <f t="shared" si="6"/>
        <v>2021</v>
      </c>
      <c r="J390" s="56">
        <v>44323</v>
      </c>
      <c r="K390" s="57">
        <v>25000</v>
      </c>
      <c r="L390" s="55">
        <v>2905100202</v>
      </c>
      <c r="M390" s="55" t="str">
        <f>VLOOKUP(L390,[4]Equival.!$D:$K,8,0)</f>
        <v>Evento</v>
      </c>
      <c r="N390" s="55" t="s">
        <v>4593</v>
      </c>
      <c r="O390" s="55" t="s">
        <v>4696</v>
      </c>
      <c r="P390" s="55" t="s">
        <v>4527</v>
      </c>
      <c r="Q390" s="55" t="s">
        <v>2760</v>
      </c>
      <c r="R390" s="56">
        <v>44404</v>
      </c>
      <c r="S390" s="55" t="s">
        <v>4404</v>
      </c>
      <c r="T390" s="55" t="s">
        <v>3443</v>
      </c>
      <c r="U390" s="55" t="s">
        <v>4335</v>
      </c>
    </row>
    <row r="391" spans="1:21" ht="15" x14ac:dyDescent="0.25">
      <c r="A391" s="55" t="s">
        <v>4316</v>
      </c>
      <c r="B391" s="55" t="s">
        <v>4317</v>
      </c>
      <c r="C391" s="55" t="s">
        <v>2751</v>
      </c>
      <c r="D391" s="55" t="s">
        <v>4319</v>
      </c>
      <c r="E391" s="55" t="s">
        <v>4680</v>
      </c>
      <c r="F391" s="55" t="s">
        <v>2752</v>
      </c>
      <c r="G391" s="55" t="s">
        <v>2254</v>
      </c>
      <c r="H391" s="56">
        <v>44323</v>
      </c>
      <c r="I391">
        <f t="shared" si="6"/>
        <v>2021</v>
      </c>
      <c r="J391" s="56">
        <v>44323</v>
      </c>
      <c r="K391" s="57">
        <v>19045922</v>
      </c>
      <c r="L391" s="55">
        <v>1330050201</v>
      </c>
      <c r="M391" s="55" t="str">
        <f>VLOOKUP(L391,[4]Equival.!$D:$K,8,0)</f>
        <v>Capita</v>
      </c>
      <c r="N391" s="55" t="s">
        <v>4338</v>
      </c>
      <c r="O391" s="55" t="s">
        <v>4645</v>
      </c>
      <c r="P391" s="55" t="s">
        <v>4325</v>
      </c>
      <c r="Q391" s="55" t="s">
        <v>2749</v>
      </c>
      <c r="R391" s="56">
        <v>44348</v>
      </c>
      <c r="S391" s="55" t="s">
        <v>4404</v>
      </c>
      <c r="T391" s="55" t="s">
        <v>4334</v>
      </c>
      <c r="U391" s="55" t="s">
        <v>4335</v>
      </c>
    </row>
    <row r="392" spans="1:21" ht="15" x14ac:dyDescent="0.25">
      <c r="A392" s="55" t="s">
        <v>4316</v>
      </c>
      <c r="B392" s="55" t="s">
        <v>4317</v>
      </c>
      <c r="C392" s="55" t="s">
        <v>2747</v>
      </c>
      <c r="D392" s="55" t="s">
        <v>4319</v>
      </c>
      <c r="E392" s="55" t="s">
        <v>4375</v>
      </c>
      <c r="F392" s="55" t="s">
        <v>2748</v>
      </c>
      <c r="G392" s="55" t="s">
        <v>2254</v>
      </c>
      <c r="H392" s="56">
        <v>44323</v>
      </c>
      <c r="I392">
        <f t="shared" si="6"/>
        <v>2021</v>
      </c>
      <c r="J392" s="56">
        <v>44323</v>
      </c>
      <c r="K392" s="57">
        <v>20248189</v>
      </c>
      <c r="L392" s="55">
        <v>1330050201</v>
      </c>
      <c r="M392" s="55" t="str">
        <f>VLOOKUP(L392,[4]Equival.!$D:$K,8,0)</f>
        <v>Capita</v>
      </c>
      <c r="N392" s="55" t="s">
        <v>4338</v>
      </c>
      <c r="O392" s="55" t="s">
        <v>4643</v>
      </c>
      <c r="P392" s="55" t="s">
        <v>4325</v>
      </c>
      <c r="Q392" s="55" t="s">
        <v>2745</v>
      </c>
      <c r="R392" s="56">
        <v>44348</v>
      </c>
      <c r="S392" s="55" t="s">
        <v>4404</v>
      </c>
      <c r="T392" s="55" t="s">
        <v>4334</v>
      </c>
      <c r="U392" s="55" t="s">
        <v>4335</v>
      </c>
    </row>
    <row r="393" spans="1:21" ht="15" x14ac:dyDescent="0.25">
      <c r="A393" s="55" t="s">
        <v>4316</v>
      </c>
      <c r="B393" s="55" t="s">
        <v>4317</v>
      </c>
      <c r="C393" s="55" t="s">
        <v>2718</v>
      </c>
      <c r="D393" s="55" t="s">
        <v>4319</v>
      </c>
      <c r="E393" s="55" t="s">
        <v>154</v>
      </c>
      <c r="F393" s="55">
        <v>12985</v>
      </c>
      <c r="G393" s="55" t="s">
        <v>2264</v>
      </c>
      <c r="H393" s="56">
        <v>44192</v>
      </c>
      <c r="I393">
        <f t="shared" si="6"/>
        <v>2020</v>
      </c>
      <c r="J393" s="56">
        <v>44322</v>
      </c>
      <c r="K393" s="57">
        <v>-1325</v>
      </c>
      <c r="L393" s="55">
        <v>2905100102</v>
      </c>
      <c r="M393" s="55" t="str">
        <f>VLOOKUP(L393,[4]Equival.!$D:$K,8,0)</f>
        <v>Evento</v>
      </c>
      <c r="N393" s="55" t="s">
        <v>4699</v>
      </c>
      <c r="O393" s="55" t="s">
        <v>4700</v>
      </c>
      <c r="P393" s="55" t="s">
        <v>4332</v>
      </c>
      <c r="Q393" s="55" t="s">
        <v>2785</v>
      </c>
      <c r="R393" s="56">
        <v>44404</v>
      </c>
      <c r="S393" s="55" t="s">
        <v>4362</v>
      </c>
      <c r="T393" s="55" t="s">
        <v>4584</v>
      </c>
      <c r="U393" s="55" t="s">
        <v>4328</v>
      </c>
    </row>
    <row r="394" spans="1:21" ht="15" x14ac:dyDescent="0.25">
      <c r="A394" s="55" t="s">
        <v>4316</v>
      </c>
      <c r="B394" s="55" t="s">
        <v>4317</v>
      </c>
      <c r="C394" s="55" t="s">
        <v>2718</v>
      </c>
      <c r="D394" s="55" t="s">
        <v>4319</v>
      </c>
      <c r="E394" s="55" t="s">
        <v>154</v>
      </c>
      <c r="F394" s="55">
        <v>12985</v>
      </c>
      <c r="G394" s="55" t="s">
        <v>2264</v>
      </c>
      <c r="H394" s="56">
        <v>44192</v>
      </c>
      <c r="I394">
        <f t="shared" si="6"/>
        <v>2020</v>
      </c>
      <c r="J394" s="56">
        <v>44322</v>
      </c>
      <c r="K394" s="57">
        <v>-34800</v>
      </c>
      <c r="L394" s="55">
        <v>2905100202</v>
      </c>
      <c r="M394" s="55" t="str">
        <f>VLOOKUP(L394,[4]Equival.!$D:$K,8,0)</f>
        <v>Evento</v>
      </c>
      <c r="N394" s="55" t="s">
        <v>4701</v>
      </c>
      <c r="P394" s="55" t="s">
        <v>4332</v>
      </c>
      <c r="Q394" s="55" t="s">
        <v>2718</v>
      </c>
      <c r="R394" s="56">
        <v>44322</v>
      </c>
      <c r="S394" s="55" t="s">
        <v>4362</v>
      </c>
      <c r="T394" s="55" t="s">
        <v>4584</v>
      </c>
      <c r="U394" s="55" t="s">
        <v>4328</v>
      </c>
    </row>
    <row r="395" spans="1:21" ht="15" x14ac:dyDescent="0.25">
      <c r="A395" s="55" t="s">
        <v>4316</v>
      </c>
      <c r="B395" s="55" t="s">
        <v>4317</v>
      </c>
      <c r="C395" s="55" t="s">
        <v>2718</v>
      </c>
      <c r="D395" s="55" t="s">
        <v>4319</v>
      </c>
      <c r="E395" s="55" t="s">
        <v>154</v>
      </c>
      <c r="F395" s="55">
        <v>12985</v>
      </c>
      <c r="G395" s="55" t="s">
        <v>2264</v>
      </c>
      <c r="H395" s="56">
        <v>44192</v>
      </c>
      <c r="I395">
        <f t="shared" si="6"/>
        <v>2020</v>
      </c>
      <c r="J395" s="56">
        <v>44322</v>
      </c>
      <c r="K395" s="57">
        <v>36125</v>
      </c>
      <c r="L395" s="55">
        <v>2905100102</v>
      </c>
      <c r="M395" s="55" t="str">
        <f>VLOOKUP(L395,[4]Equival.!$D:$K,8,0)</f>
        <v>Evento</v>
      </c>
      <c r="N395" s="55" t="s">
        <v>4701</v>
      </c>
      <c r="P395" s="55" t="s">
        <v>4332</v>
      </c>
      <c r="Q395" s="55" t="s">
        <v>2718</v>
      </c>
      <c r="R395" s="56">
        <v>44322</v>
      </c>
      <c r="S395" s="55" t="s">
        <v>4362</v>
      </c>
      <c r="T395" s="55" t="s">
        <v>4584</v>
      </c>
      <c r="U395" s="55" t="s">
        <v>4335</v>
      </c>
    </row>
    <row r="396" spans="1:21" ht="15" x14ac:dyDescent="0.25">
      <c r="A396" s="55" t="s">
        <v>4316</v>
      </c>
      <c r="B396" s="55" t="s">
        <v>4317</v>
      </c>
      <c r="C396" s="55" t="s">
        <v>2712</v>
      </c>
      <c r="D396" s="55" t="s">
        <v>4319</v>
      </c>
      <c r="E396" s="55" t="s">
        <v>387</v>
      </c>
      <c r="F396" s="55" t="s">
        <v>387</v>
      </c>
      <c r="G396" s="55" t="s">
        <v>2264</v>
      </c>
      <c r="H396" s="56">
        <v>44181</v>
      </c>
      <c r="I396">
        <f t="shared" si="6"/>
        <v>2020</v>
      </c>
      <c r="J396" s="56">
        <v>44322</v>
      </c>
      <c r="K396" s="57">
        <v>-2696</v>
      </c>
      <c r="L396" s="55">
        <v>2905100202</v>
      </c>
      <c r="M396" s="55" t="str">
        <f>VLOOKUP(L396,[4]Equival.!$D:$K,8,0)</f>
        <v>Evento</v>
      </c>
      <c r="N396" s="55" t="s">
        <v>4702</v>
      </c>
      <c r="O396" s="55" t="s">
        <v>4703</v>
      </c>
      <c r="P396" s="55" t="s">
        <v>4399</v>
      </c>
      <c r="Q396" s="55" t="s">
        <v>2785</v>
      </c>
      <c r="R396" s="56">
        <v>44404</v>
      </c>
      <c r="S396" s="55" t="s">
        <v>4362</v>
      </c>
      <c r="T396" s="55" t="s">
        <v>4584</v>
      </c>
      <c r="U396" s="55" t="s">
        <v>4328</v>
      </c>
    </row>
    <row r="397" spans="1:21" ht="15" x14ac:dyDescent="0.25">
      <c r="A397" s="55" t="s">
        <v>4316</v>
      </c>
      <c r="B397" s="55" t="s">
        <v>4317</v>
      </c>
      <c r="C397" s="55" t="s">
        <v>2712</v>
      </c>
      <c r="D397" s="55" t="s">
        <v>4319</v>
      </c>
      <c r="E397" s="55" t="s">
        <v>387</v>
      </c>
      <c r="F397" s="55" t="s">
        <v>387</v>
      </c>
      <c r="G397" s="55" t="s">
        <v>2264</v>
      </c>
      <c r="H397" s="56">
        <v>44181</v>
      </c>
      <c r="I397">
        <f t="shared" si="6"/>
        <v>2020</v>
      </c>
      <c r="J397" s="56">
        <v>44322</v>
      </c>
      <c r="K397" s="57">
        <v>2696</v>
      </c>
      <c r="L397" s="55">
        <v>2905100202</v>
      </c>
      <c r="M397" s="55" t="str">
        <f>VLOOKUP(L397,[4]Equival.!$D:$K,8,0)</f>
        <v>Evento</v>
      </c>
      <c r="N397" s="55" t="s">
        <v>4701</v>
      </c>
      <c r="P397" s="55" t="s">
        <v>4399</v>
      </c>
      <c r="Q397" s="55" t="s">
        <v>2712</v>
      </c>
      <c r="R397" s="56">
        <v>44322</v>
      </c>
      <c r="S397" s="55" t="s">
        <v>4362</v>
      </c>
      <c r="T397" s="55" t="s">
        <v>4584</v>
      </c>
      <c r="U397" s="55" t="s">
        <v>4335</v>
      </c>
    </row>
    <row r="398" spans="1:21" ht="15" x14ac:dyDescent="0.25">
      <c r="A398" s="55" t="s">
        <v>4316</v>
      </c>
      <c r="B398" s="55" t="s">
        <v>4317</v>
      </c>
      <c r="C398" s="55" t="s">
        <v>2704</v>
      </c>
      <c r="D398" s="55" t="s">
        <v>4319</v>
      </c>
      <c r="E398" s="55" t="s">
        <v>189</v>
      </c>
      <c r="F398" s="55" t="s">
        <v>189</v>
      </c>
      <c r="G398" s="55" t="s">
        <v>2264</v>
      </c>
      <c r="H398" s="56">
        <v>44179</v>
      </c>
      <c r="I398">
        <f t="shared" si="6"/>
        <v>2020</v>
      </c>
      <c r="J398" s="56">
        <v>44322</v>
      </c>
      <c r="K398" s="57">
        <v>106257</v>
      </c>
      <c r="L398" s="55">
        <v>2905100203</v>
      </c>
      <c r="M398" s="55" t="str">
        <f>VLOOKUP(L398,[4]Equival.!$D:$K,8,0)</f>
        <v>Evento</v>
      </c>
      <c r="N398" s="55" t="s">
        <v>4701</v>
      </c>
      <c r="P398" s="55" t="s">
        <v>4332</v>
      </c>
      <c r="Q398" s="55" t="s">
        <v>2704</v>
      </c>
      <c r="R398" s="56">
        <v>44322</v>
      </c>
      <c r="S398" s="55" t="s">
        <v>4362</v>
      </c>
      <c r="T398" s="55" t="s">
        <v>4584</v>
      </c>
      <c r="U398" s="55" t="s">
        <v>4335</v>
      </c>
    </row>
    <row r="399" spans="1:21" ht="15" x14ac:dyDescent="0.25">
      <c r="A399" s="55" t="s">
        <v>4316</v>
      </c>
      <c r="B399" s="55" t="s">
        <v>4317</v>
      </c>
      <c r="C399" s="55" t="s">
        <v>2704</v>
      </c>
      <c r="D399" s="55" t="s">
        <v>4319</v>
      </c>
      <c r="E399" s="55" t="s">
        <v>189</v>
      </c>
      <c r="F399" s="55" t="s">
        <v>189</v>
      </c>
      <c r="G399" s="55" t="s">
        <v>2264</v>
      </c>
      <c r="H399" s="56">
        <v>44179</v>
      </c>
      <c r="I399">
        <f t="shared" si="6"/>
        <v>2020</v>
      </c>
      <c r="J399" s="56">
        <v>44322</v>
      </c>
      <c r="K399" s="57">
        <v>-359800</v>
      </c>
      <c r="L399" s="55">
        <v>2905100202</v>
      </c>
      <c r="M399" s="55" t="str">
        <f>VLOOKUP(L399,[4]Equival.!$D:$K,8,0)</f>
        <v>Evento</v>
      </c>
      <c r="N399" s="55" t="s">
        <v>4701</v>
      </c>
      <c r="P399" s="55" t="s">
        <v>4399</v>
      </c>
      <c r="Q399" s="55" t="s">
        <v>2704</v>
      </c>
      <c r="R399" s="56">
        <v>44322</v>
      </c>
      <c r="S399" s="55" t="s">
        <v>4362</v>
      </c>
      <c r="T399" s="55" t="s">
        <v>4584</v>
      </c>
      <c r="U399" s="55" t="s">
        <v>4328</v>
      </c>
    </row>
    <row r="400" spans="1:21" ht="15" x14ac:dyDescent="0.25">
      <c r="A400" s="55" t="s">
        <v>4316</v>
      </c>
      <c r="B400" s="55" t="s">
        <v>4317</v>
      </c>
      <c r="C400" s="55" t="s">
        <v>2704</v>
      </c>
      <c r="D400" s="55" t="s">
        <v>4319</v>
      </c>
      <c r="E400" s="55" t="s">
        <v>189</v>
      </c>
      <c r="F400" s="55" t="s">
        <v>189</v>
      </c>
      <c r="G400" s="55" t="s">
        <v>2264</v>
      </c>
      <c r="H400" s="56">
        <v>44179</v>
      </c>
      <c r="I400">
        <f t="shared" si="6"/>
        <v>2020</v>
      </c>
      <c r="J400" s="56">
        <v>44322</v>
      </c>
      <c r="K400" s="57">
        <v>294757</v>
      </c>
      <c r="L400" s="55">
        <v>2905100102</v>
      </c>
      <c r="M400" s="55" t="str">
        <f>VLOOKUP(L400,[4]Equival.!$D:$K,8,0)</f>
        <v>Evento</v>
      </c>
      <c r="N400" s="55" t="s">
        <v>4701</v>
      </c>
      <c r="P400" s="55" t="s">
        <v>4332</v>
      </c>
      <c r="Q400" s="55" t="s">
        <v>2704</v>
      </c>
      <c r="R400" s="56">
        <v>44322</v>
      </c>
      <c r="S400" s="55" t="s">
        <v>4362</v>
      </c>
      <c r="T400" s="55" t="s">
        <v>4584</v>
      </c>
      <c r="U400" s="55" t="s">
        <v>4335</v>
      </c>
    </row>
    <row r="401" spans="1:21" ht="15" x14ac:dyDescent="0.25">
      <c r="A401" s="55" t="s">
        <v>4316</v>
      </c>
      <c r="B401" s="55" t="s">
        <v>4317</v>
      </c>
      <c r="C401" s="55" t="s">
        <v>2704</v>
      </c>
      <c r="D401" s="55" t="s">
        <v>4319</v>
      </c>
      <c r="E401" s="55" t="s">
        <v>189</v>
      </c>
      <c r="F401" s="55" t="s">
        <v>189</v>
      </c>
      <c r="G401" s="55" t="s">
        <v>2264</v>
      </c>
      <c r="H401" s="56">
        <v>44179</v>
      </c>
      <c r="I401">
        <f t="shared" si="6"/>
        <v>2020</v>
      </c>
      <c r="J401" s="56">
        <v>44322</v>
      </c>
      <c r="K401" s="57">
        <v>-41214</v>
      </c>
      <c r="L401" s="55">
        <v>2905100102</v>
      </c>
      <c r="M401" s="55" t="str">
        <f>VLOOKUP(L401,[4]Equival.!$D:$K,8,0)</f>
        <v>Evento</v>
      </c>
      <c r="N401" s="55" t="s">
        <v>4699</v>
      </c>
      <c r="O401" s="55" t="s">
        <v>4704</v>
      </c>
      <c r="P401" s="55" t="s">
        <v>4399</v>
      </c>
      <c r="Q401" s="55" t="s">
        <v>2785</v>
      </c>
      <c r="R401" s="56">
        <v>44404</v>
      </c>
      <c r="S401" s="55" t="s">
        <v>4362</v>
      </c>
      <c r="T401" s="55" t="s">
        <v>4584</v>
      </c>
      <c r="U401" s="55" t="s">
        <v>4328</v>
      </c>
    </row>
    <row r="402" spans="1:21" ht="15" x14ac:dyDescent="0.25">
      <c r="A402" s="55" t="s">
        <v>4316</v>
      </c>
      <c r="B402" s="55" t="s">
        <v>4317</v>
      </c>
      <c r="C402" s="55" t="s">
        <v>2699</v>
      </c>
      <c r="D402" s="55" t="s">
        <v>4319</v>
      </c>
      <c r="E402" s="55" t="s">
        <v>154</v>
      </c>
      <c r="F402" s="55">
        <v>12985</v>
      </c>
      <c r="G402" s="55" t="s">
        <v>2264</v>
      </c>
      <c r="H402" s="56">
        <v>44192</v>
      </c>
      <c r="I402">
        <f t="shared" si="6"/>
        <v>2020</v>
      </c>
      <c r="J402" s="56">
        <v>44322</v>
      </c>
      <c r="K402" s="57">
        <v>-201182</v>
      </c>
      <c r="L402" s="55">
        <v>2905100202</v>
      </c>
      <c r="M402" s="55" t="str">
        <f>VLOOKUP(L402,[4]Equival.!$D:$K,8,0)</f>
        <v>Evento</v>
      </c>
      <c r="N402" s="55" t="s">
        <v>4701</v>
      </c>
      <c r="P402" s="55" t="s">
        <v>4540</v>
      </c>
      <c r="Q402" s="55" t="s">
        <v>2699</v>
      </c>
      <c r="R402" s="56">
        <v>44322</v>
      </c>
      <c r="S402" s="55" t="s">
        <v>4362</v>
      </c>
      <c r="T402" s="55" t="s">
        <v>4584</v>
      </c>
      <c r="U402" s="55" t="s">
        <v>4328</v>
      </c>
    </row>
    <row r="403" spans="1:21" ht="15" x14ac:dyDescent="0.25">
      <c r="A403" s="55" t="s">
        <v>4316</v>
      </c>
      <c r="B403" s="55" t="s">
        <v>4317</v>
      </c>
      <c r="C403" s="55" t="s">
        <v>2699</v>
      </c>
      <c r="D403" s="55" t="s">
        <v>4319</v>
      </c>
      <c r="E403" s="55" t="s">
        <v>154</v>
      </c>
      <c r="F403" s="55">
        <v>12985</v>
      </c>
      <c r="G403" s="55" t="s">
        <v>2264</v>
      </c>
      <c r="H403" s="56">
        <v>44192</v>
      </c>
      <c r="I403">
        <f t="shared" si="6"/>
        <v>2020</v>
      </c>
      <c r="J403" s="56">
        <v>44322</v>
      </c>
      <c r="K403" s="57">
        <v>231057</v>
      </c>
      <c r="L403" s="55">
        <v>2905100102</v>
      </c>
      <c r="M403" s="55" t="str">
        <f>VLOOKUP(L403,[4]Equival.!$D:$K,8,0)</f>
        <v>Evento</v>
      </c>
      <c r="N403" s="55" t="s">
        <v>4701</v>
      </c>
      <c r="P403" s="55" t="s">
        <v>4332</v>
      </c>
      <c r="Q403" s="55" t="s">
        <v>2699</v>
      </c>
      <c r="R403" s="56">
        <v>44322</v>
      </c>
      <c r="S403" s="55" t="s">
        <v>4362</v>
      </c>
      <c r="T403" s="55" t="s">
        <v>4584</v>
      </c>
      <c r="U403" s="55" t="s">
        <v>4335</v>
      </c>
    </row>
    <row r="404" spans="1:21" ht="15" x14ac:dyDescent="0.25">
      <c r="A404" s="55" t="s">
        <v>4316</v>
      </c>
      <c r="B404" s="55" t="s">
        <v>4317</v>
      </c>
      <c r="C404" s="55" t="s">
        <v>2699</v>
      </c>
      <c r="D404" s="55" t="s">
        <v>4319</v>
      </c>
      <c r="E404" s="55" t="s">
        <v>154</v>
      </c>
      <c r="F404" s="55">
        <v>12985</v>
      </c>
      <c r="G404" s="55" t="s">
        <v>2264</v>
      </c>
      <c r="H404" s="56">
        <v>44192</v>
      </c>
      <c r="I404">
        <f t="shared" si="6"/>
        <v>2020</v>
      </c>
      <c r="J404" s="56">
        <v>44322</v>
      </c>
      <c r="K404" s="57">
        <v>-29875</v>
      </c>
      <c r="L404" s="55">
        <v>2905100102</v>
      </c>
      <c r="M404" s="55" t="str">
        <f>VLOOKUP(L404,[4]Equival.!$D:$K,8,0)</f>
        <v>Evento</v>
      </c>
      <c r="N404" s="55" t="s">
        <v>4699</v>
      </c>
      <c r="O404" s="55" t="s">
        <v>4705</v>
      </c>
      <c r="P404" s="55" t="s">
        <v>4332</v>
      </c>
      <c r="Q404" s="55" t="s">
        <v>2718</v>
      </c>
      <c r="R404" s="56">
        <v>44322</v>
      </c>
      <c r="S404" s="55" t="s">
        <v>4362</v>
      </c>
      <c r="T404" s="55" t="s">
        <v>4584</v>
      </c>
      <c r="U404" s="55" t="s">
        <v>4328</v>
      </c>
    </row>
    <row r="405" spans="1:21" ht="15" x14ac:dyDescent="0.25">
      <c r="A405" s="55" t="s">
        <v>4316</v>
      </c>
      <c r="B405" s="55" t="s">
        <v>4317</v>
      </c>
      <c r="C405" s="55" t="s">
        <v>2696</v>
      </c>
      <c r="D405" s="55" t="s">
        <v>4319</v>
      </c>
      <c r="E405" s="55" t="s">
        <v>266</v>
      </c>
      <c r="F405" s="55">
        <v>12965</v>
      </c>
      <c r="G405" s="55" t="s">
        <v>2264</v>
      </c>
      <c r="H405" s="56">
        <v>44192</v>
      </c>
      <c r="I405">
        <f t="shared" si="6"/>
        <v>2020</v>
      </c>
      <c r="J405" s="56">
        <v>44322</v>
      </c>
      <c r="K405" s="57">
        <v>275084</v>
      </c>
      <c r="L405" s="55">
        <v>2905100203</v>
      </c>
      <c r="M405" s="55" t="str">
        <f>VLOOKUP(L405,[4]Equival.!$D:$K,8,0)</f>
        <v>Evento</v>
      </c>
      <c r="N405" s="55" t="s">
        <v>4701</v>
      </c>
      <c r="P405" s="55" t="s">
        <v>4347</v>
      </c>
      <c r="Q405" s="55" t="s">
        <v>2696</v>
      </c>
      <c r="R405" s="56">
        <v>44322</v>
      </c>
      <c r="S405" s="55" t="s">
        <v>4362</v>
      </c>
      <c r="T405" s="55" t="s">
        <v>4584</v>
      </c>
      <c r="U405" s="55" t="s">
        <v>4335</v>
      </c>
    </row>
    <row r="406" spans="1:21" ht="15" x14ac:dyDescent="0.25">
      <c r="A406" s="55" t="s">
        <v>4316</v>
      </c>
      <c r="B406" s="55" t="s">
        <v>4317</v>
      </c>
      <c r="C406" s="55" t="s">
        <v>2696</v>
      </c>
      <c r="D406" s="55" t="s">
        <v>4319</v>
      </c>
      <c r="E406" s="55" t="s">
        <v>266</v>
      </c>
      <c r="F406" s="55">
        <v>12965</v>
      </c>
      <c r="G406" s="55" t="s">
        <v>2264</v>
      </c>
      <c r="H406" s="56">
        <v>44192</v>
      </c>
      <c r="I406">
        <f t="shared" si="6"/>
        <v>2020</v>
      </c>
      <c r="J406" s="56">
        <v>44322</v>
      </c>
      <c r="K406" s="57">
        <v>-167571</v>
      </c>
      <c r="L406" s="55">
        <v>2905100202</v>
      </c>
      <c r="M406" s="55" t="str">
        <f>VLOOKUP(L406,[4]Equival.!$D:$K,8,0)</f>
        <v>Evento</v>
      </c>
      <c r="N406" s="55" t="s">
        <v>4701</v>
      </c>
      <c r="P406" s="55" t="s">
        <v>4347</v>
      </c>
      <c r="Q406" s="55" t="s">
        <v>2696</v>
      </c>
      <c r="R406" s="56">
        <v>44322</v>
      </c>
      <c r="S406" s="55" t="s">
        <v>4362</v>
      </c>
      <c r="T406" s="55" t="s">
        <v>4584</v>
      </c>
      <c r="U406" s="55" t="s">
        <v>4328</v>
      </c>
    </row>
    <row r="407" spans="1:21" ht="15" x14ac:dyDescent="0.25">
      <c r="A407" s="55" t="s">
        <v>4316</v>
      </c>
      <c r="B407" s="55" t="s">
        <v>4317</v>
      </c>
      <c r="C407" s="55" t="s">
        <v>2696</v>
      </c>
      <c r="D407" s="55" t="s">
        <v>4319</v>
      </c>
      <c r="E407" s="55" t="s">
        <v>266</v>
      </c>
      <c r="F407" s="55">
        <v>12965</v>
      </c>
      <c r="G407" s="55" t="s">
        <v>2264</v>
      </c>
      <c r="H407" s="56">
        <v>44192</v>
      </c>
      <c r="I407">
        <f t="shared" si="6"/>
        <v>2020</v>
      </c>
      <c r="J407" s="56">
        <v>44322</v>
      </c>
      <c r="K407" s="57">
        <v>-107513</v>
      </c>
      <c r="L407" s="55">
        <v>2905100203</v>
      </c>
      <c r="M407" s="55" t="str">
        <f>VLOOKUP(L407,[4]Equival.!$D:$K,8,0)</f>
        <v>Evento</v>
      </c>
      <c r="N407" s="55" t="s">
        <v>4580</v>
      </c>
      <c r="O407" s="55" t="s">
        <v>4519</v>
      </c>
      <c r="P407" s="55" t="s">
        <v>4347</v>
      </c>
      <c r="Q407" s="55" t="s">
        <v>3061</v>
      </c>
      <c r="R407" s="56">
        <v>44524</v>
      </c>
      <c r="S407" s="55" t="s">
        <v>4362</v>
      </c>
      <c r="T407" s="55" t="s">
        <v>4584</v>
      </c>
      <c r="U407" s="55" t="s">
        <v>4328</v>
      </c>
    </row>
    <row r="408" spans="1:21" ht="15" x14ac:dyDescent="0.25">
      <c r="A408" s="55" t="s">
        <v>4316</v>
      </c>
      <c r="B408" s="55" t="s">
        <v>4317</v>
      </c>
      <c r="C408" s="55" t="s">
        <v>2692</v>
      </c>
      <c r="D408" s="55" t="s">
        <v>4319</v>
      </c>
      <c r="E408" s="55" t="s">
        <v>266</v>
      </c>
      <c r="F408" s="55">
        <v>12965</v>
      </c>
      <c r="G408" s="55" t="s">
        <v>2264</v>
      </c>
      <c r="H408" s="56">
        <v>44192</v>
      </c>
      <c r="I408">
        <f t="shared" si="6"/>
        <v>2020</v>
      </c>
      <c r="J408" s="56">
        <v>44322</v>
      </c>
      <c r="K408" s="57">
        <v>-275084</v>
      </c>
      <c r="L408" s="55">
        <v>2905100203</v>
      </c>
      <c r="M408" s="55" t="str">
        <f>VLOOKUP(L408,[4]Equival.!$D:$K,8,0)</f>
        <v>Evento</v>
      </c>
      <c r="N408" s="55" t="s">
        <v>4580</v>
      </c>
      <c r="O408" s="55" t="s">
        <v>4530</v>
      </c>
      <c r="P408" s="55" t="s">
        <v>4347</v>
      </c>
      <c r="Q408" s="55" t="s">
        <v>2696</v>
      </c>
      <c r="R408" s="56">
        <v>44322</v>
      </c>
      <c r="S408" s="55" t="s">
        <v>4362</v>
      </c>
      <c r="T408" s="55" t="s">
        <v>4584</v>
      </c>
      <c r="U408" s="55" t="s">
        <v>4328</v>
      </c>
    </row>
    <row r="409" spans="1:21" ht="15" x14ac:dyDescent="0.25">
      <c r="A409" s="55" t="s">
        <v>4316</v>
      </c>
      <c r="B409" s="55" t="s">
        <v>4317</v>
      </c>
      <c r="C409" s="55" t="s">
        <v>2692</v>
      </c>
      <c r="D409" s="55" t="s">
        <v>4319</v>
      </c>
      <c r="E409" s="55" t="s">
        <v>266</v>
      </c>
      <c r="F409" s="55">
        <v>12965</v>
      </c>
      <c r="G409" s="55" t="s">
        <v>2264</v>
      </c>
      <c r="H409" s="56">
        <v>44192</v>
      </c>
      <c r="I409">
        <f t="shared" si="6"/>
        <v>2020</v>
      </c>
      <c r="J409" s="56">
        <v>44322</v>
      </c>
      <c r="K409" s="57">
        <v>335141</v>
      </c>
      <c r="L409" s="55">
        <v>2905100203</v>
      </c>
      <c r="M409" s="55" t="str">
        <f>VLOOKUP(L409,[4]Equival.!$D:$K,8,0)</f>
        <v>Evento</v>
      </c>
      <c r="N409" s="55" t="s">
        <v>4701</v>
      </c>
      <c r="P409" s="55" t="s">
        <v>4706</v>
      </c>
      <c r="Q409" s="55" t="s">
        <v>2692</v>
      </c>
      <c r="R409" s="56">
        <v>44322</v>
      </c>
      <c r="S409" s="55" t="s">
        <v>4362</v>
      </c>
      <c r="T409" s="55" t="s">
        <v>4584</v>
      </c>
      <c r="U409" s="55" t="s">
        <v>4335</v>
      </c>
    </row>
    <row r="410" spans="1:21" ht="15" x14ac:dyDescent="0.25">
      <c r="A410" s="55" t="s">
        <v>4316</v>
      </c>
      <c r="B410" s="55" t="s">
        <v>4317</v>
      </c>
      <c r="C410" s="55" t="s">
        <v>2692</v>
      </c>
      <c r="D410" s="55" t="s">
        <v>4319</v>
      </c>
      <c r="E410" s="55" t="s">
        <v>266</v>
      </c>
      <c r="F410" s="55">
        <v>12965</v>
      </c>
      <c r="G410" s="55" t="s">
        <v>2264</v>
      </c>
      <c r="H410" s="56">
        <v>44192</v>
      </c>
      <c r="I410">
        <f t="shared" si="6"/>
        <v>2020</v>
      </c>
      <c r="J410" s="56">
        <v>44322</v>
      </c>
      <c r="K410" s="57">
        <v>-60057</v>
      </c>
      <c r="L410" s="55">
        <v>2905100202</v>
      </c>
      <c r="M410" s="55" t="str">
        <f>VLOOKUP(L410,[4]Equival.!$D:$K,8,0)</f>
        <v>Evento</v>
      </c>
      <c r="N410" s="55" t="s">
        <v>4701</v>
      </c>
      <c r="P410" s="55" t="s">
        <v>4347</v>
      </c>
      <c r="Q410" s="55" t="s">
        <v>2692</v>
      </c>
      <c r="R410" s="56">
        <v>44322</v>
      </c>
      <c r="S410" s="55" t="s">
        <v>4362</v>
      </c>
      <c r="T410" s="55" t="s">
        <v>4584</v>
      </c>
      <c r="U410" s="55" t="s">
        <v>4328</v>
      </c>
    </row>
    <row r="411" spans="1:21" ht="15" x14ac:dyDescent="0.25">
      <c r="A411" s="55" t="s">
        <v>4316</v>
      </c>
      <c r="B411" s="55" t="s">
        <v>4317</v>
      </c>
      <c r="C411" s="55" t="s">
        <v>2688</v>
      </c>
      <c r="D411" s="55" t="s">
        <v>4319</v>
      </c>
      <c r="E411" s="55" t="s">
        <v>164</v>
      </c>
      <c r="F411" s="55">
        <v>12336</v>
      </c>
      <c r="G411" s="55" t="s">
        <v>2264</v>
      </c>
      <c r="H411" s="56">
        <v>44184</v>
      </c>
      <c r="I411">
        <f t="shared" si="6"/>
        <v>2020</v>
      </c>
      <c r="J411" s="56">
        <v>44322</v>
      </c>
      <c r="K411" s="57">
        <v>-58249</v>
      </c>
      <c r="L411" s="55">
        <v>2905100202</v>
      </c>
      <c r="M411" s="55" t="str">
        <f>VLOOKUP(L411,[4]Equival.!$D:$K,8,0)</f>
        <v>Evento</v>
      </c>
      <c r="N411" s="55" t="s">
        <v>4701</v>
      </c>
      <c r="P411" s="55" t="s">
        <v>4403</v>
      </c>
      <c r="Q411" s="55" t="s">
        <v>2688</v>
      </c>
      <c r="R411" s="56">
        <v>44322</v>
      </c>
      <c r="S411" s="55" t="s">
        <v>4362</v>
      </c>
      <c r="T411" s="55" t="s">
        <v>4584</v>
      </c>
      <c r="U411" s="55" t="s">
        <v>4328</v>
      </c>
    </row>
    <row r="412" spans="1:21" ht="15" x14ac:dyDescent="0.25">
      <c r="A412" s="55" t="s">
        <v>4316</v>
      </c>
      <c r="B412" s="55" t="s">
        <v>4317</v>
      </c>
      <c r="C412" s="55" t="s">
        <v>2688</v>
      </c>
      <c r="D412" s="55" t="s">
        <v>4319</v>
      </c>
      <c r="E412" s="55" t="s">
        <v>164</v>
      </c>
      <c r="F412" s="55">
        <v>12336</v>
      </c>
      <c r="G412" s="55" t="s">
        <v>2264</v>
      </c>
      <c r="H412" s="56">
        <v>44184</v>
      </c>
      <c r="I412">
        <f t="shared" si="6"/>
        <v>2020</v>
      </c>
      <c r="J412" s="56">
        <v>44322</v>
      </c>
      <c r="K412" s="57">
        <v>61008</v>
      </c>
      <c r="L412" s="55">
        <v>2905100102</v>
      </c>
      <c r="M412" s="55" t="str">
        <f>VLOOKUP(L412,[4]Equival.!$D:$K,8,0)</f>
        <v>Evento</v>
      </c>
      <c r="N412" s="55" t="s">
        <v>4701</v>
      </c>
      <c r="P412" s="55" t="s">
        <v>4601</v>
      </c>
      <c r="Q412" s="55" t="s">
        <v>2688</v>
      </c>
      <c r="R412" s="56">
        <v>44322</v>
      </c>
      <c r="S412" s="55" t="s">
        <v>4362</v>
      </c>
      <c r="T412" s="55" t="s">
        <v>4584</v>
      </c>
      <c r="U412" s="55" t="s">
        <v>4335</v>
      </c>
    </row>
    <row r="413" spans="1:21" ht="15" x14ac:dyDescent="0.25">
      <c r="A413" s="55" t="s">
        <v>4316</v>
      </c>
      <c r="B413" s="55" t="s">
        <v>4317</v>
      </c>
      <c r="C413" s="55" t="s">
        <v>2688</v>
      </c>
      <c r="D413" s="55" t="s">
        <v>4319</v>
      </c>
      <c r="E413" s="55" t="s">
        <v>164</v>
      </c>
      <c r="F413" s="55">
        <v>12336</v>
      </c>
      <c r="G413" s="55" t="s">
        <v>2264</v>
      </c>
      <c r="H413" s="56">
        <v>44184</v>
      </c>
      <c r="I413">
        <f t="shared" si="6"/>
        <v>2020</v>
      </c>
      <c r="J413" s="56">
        <v>44322</v>
      </c>
      <c r="K413" s="57">
        <v>-2759</v>
      </c>
      <c r="L413" s="55">
        <v>2905100102</v>
      </c>
      <c r="M413" s="55" t="str">
        <f>VLOOKUP(L413,[4]Equival.!$D:$K,8,0)</f>
        <v>Evento</v>
      </c>
      <c r="N413" s="55" t="s">
        <v>4699</v>
      </c>
      <c r="O413" s="55" t="s">
        <v>4707</v>
      </c>
      <c r="P413" s="55" t="s">
        <v>4601</v>
      </c>
      <c r="Q413" s="55" t="s">
        <v>2874</v>
      </c>
      <c r="R413" s="56">
        <v>44438</v>
      </c>
      <c r="S413" s="55" t="s">
        <v>4362</v>
      </c>
      <c r="T413" s="55" t="s">
        <v>4584</v>
      </c>
      <c r="U413" s="55" t="s">
        <v>4328</v>
      </c>
    </row>
    <row r="414" spans="1:21" ht="15" x14ac:dyDescent="0.25">
      <c r="A414" s="55" t="s">
        <v>4316</v>
      </c>
      <c r="B414" s="55" t="s">
        <v>4317</v>
      </c>
      <c r="C414" s="55" t="s">
        <v>2684</v>
      </c>
      <c r="D414" s="55" t="s">
        <v>4319</v>
      </c>
      <c r="E414" s="55" t="s">
        <v>264</v>
      </c>
      <c r="F414" s="55">
        <v>12910</v>
      </c>
      <c r="G414" s="55" t="s">
        <v>2264</v>
      </c>
      <c r="H414" s="56">
        <v>44191</v>
      </c>
      <c r="I414">
        <f t="shared" si="6"/>
        <v>2020</v>
      </c>
      <c r="J414" s="56">
        <v>44322</v>
      </c>
      <c r="K414" s="57">
        <v>61805</v>
      </c>
      <c r="L414" s="55">
        <v>2905100203</v>
      </c>
      <c r="M414" s="55" t="str">
        <f>VLOOKUP(L414,[4]Equival.!$D:$K,8,0)</f>
        <v>Evento</v>
      </c>
      <c r="N414" s="55" t="s">
        <v>4701</v>
      </c>
      <c r="P414" s="55" t="s">
        <v>4601</v>
      </c>
      <c r="Q414" s="55" t="s">
        <v>2684</v>
      </c>
      <c r="R414" s="56">
        <v>44322</v>
      </c>
      <c r="S414" s="55" t="s">
        <v>4362</v>
      </c>
      <c r="T414" s="55" t="s">
        <v>4584</v>
      </c>
      <c r="U414" s="55" t="s">
        <v>4335</v>
      </c>
    </row>
    <row r="415" spans="1:21" ht="15" x14ac:dyDescent="0.25">
      <c r="A415" s="55" t="s">
        <v>4316</v>
      </c>
      <c r="B415" s="55" t="s">
        <v>4317</v>
      </c>
      <c r="C415" s="55" t="s">
        <v>2684</v>
      </c>
      <c r="D415" s="55" t="s">
        <v>4319</v>
      </c>
      <c r="E415" s="55" t="s">
        <v>264</v>
      </c>
      <c r="F415" s="55">
        <v>12910</v>
      </c>
      <c r="G415" s="55" t="s">
        <v>2264</v>
      </c>
      <c r="H415" s="56">
        <v>44191</v>
      </c>
      <c r="I415">
        <f t="shared" si="6"/>
        <v>2020</v>
      </c>
      <c r="J415" s="56">
        <v>44322</v>
      </c>
      <c r="K415" s="57">
        <v>-58220</v>
      </c>
      <c r="L415" s="55">
        <v>2905100202</v>
      </c>
      <c r="M415" s="55" t="str">
        <f>VLOOKUP(L415,[4]Equival.!$D:$K,8,0)</f>
        <v>Evento</v>
      </c>
      <c r="N415" s="55" t="s">
        <v>4701</v>
      </c>
      <c r="P415" s="55" t="s">
        <v>4708</v>
      </c>
      <c r="Q415" s="55" t="s">
        <v>2684</v>
      </c>
      <c r="R415" s="56">
        <v>44322</v>
      </c>
      <c r="S415" s="55" t="s">
        <v>4362</v>
      </c>
      <c r="T415" s="55" t="s">
        <v>4584</v>
      </c>
      <c r="U415" s="55" t="s">
        <v>4328</v>
      </c>
    </row>
    <row r="416" spans="1:21" ht="15" x14ac:dyDescent="0.25">
      <c r="A416" s="55" t="s">
        <v>4316</v>
      </c>
      <c r="B416" s="55" t="s">
        <v>4317</v>
      </c>
      <c r="C416" s="55" t="s">
        <v>2684</v>
      </c>
      <c r="D416" s="55" t="s">
        <v>4319</v>
      </c>
      <c r="E416" s="55" t="s">
        <v>264</v>
      </c>
      <c r="F416" s="55">
        <v>12910</v>
      </c>
      <c r="G416" s="55" t="s">
        <v>2264</v>
      </c>
      <c r="H416" s="56">
        <v>44191</v>
      </c>
      <c r="I416">
        <f t="shared" si="6"/>
        <v>2020</v>
      </c>
      <c r="J416" s="56">
        <v>44322</v>
      </c>
      <c r="K416" s="57">
        <v>-3585</v>
      </c>
      <c r="L416" s="55">
        <v>2905100203</v>
      </c>
      <c r="M416" s="55" t="str">
        <f>VLOOKUP(L416,[4]Equival.!$D:$K,8,0)</f>
        <v>Evento</v>
      </c>
      <c r="N416" s="55" t="s">
        <v>4580</v>
      </c>
      <c r="O416" s="55" t="s">
        <v>4709</v>
      </c>
      <c r="P416" s="55" t="s">
        <v>4601</v>
      </c>
      <c r="Q416" s="55" t="s">
        <v>2785</v>
      </c>
      <c r="R416" s="56">
        <v>44404</v>
      </c>
      <c r="S416" s="55" t="s">
        <v>4362</v>
      </c>
      <c r="T416" s="55" t="s">
        <v>4584</v>
      </c>
      <c r="U416" s="55" t="s">
        <v>4328</v>
      </c>
    </row>
    <row r="417" spans="1:21" ht="15" x14ac:dyDescent="0.25">
      <c r="A417" s="55" t="s">
        <v>4316</v>
      </c>
      <c r="B417" s="55" t="s">
        <v>4317</v>
      </c>
      <c r="C417" s="55" t="s">
        <v>2680</v>
      </c>
      <c r="D417" s="55" t="s">
        <v>4319</v>
      </c>
      <c r="E417" s="55" t="s">
        <v>261</v>
      </c>
      <c r="F417" s="55">
        <v>13267</v>
      </c>
      <c r="G417" s="55" t="s">
        <v>2264</v>
      </c>
      <c r="H417" s="56">
        <v>44195</v>
      </c>
      <c r="I417">
        <f t="shared" si="6"/>
        <v>2020</v>
      </c>
      <c r="J417" s="56">
        <v>44321</v>
      </c>
      <c r="K417" s="57">
        <v>5563914</v>
      </c>
      <c r="L417" s="55">
        <v>2905100203</v>
      </c>
      <c r="M417" s="55" t="str">
        <f>VLOOKUP(L417,[4]Equival.!$D:$K,8,0)</f>
        <v>Evento</v>
      </c>
      <c r="N417" s="55" t="s">
        <v>4710</v>
      </c>
      <c r="P417" s="55" t="s">
        <v>4711</v>
      </c>
      <c r="Q417" s="55" t="s">
        <v>2680</v>
      </c>
      <c r="R417" s="56">
        <v>44321</v>
      </c>
      <c r="S417" s="55" t="s">
        <v>4362</v>
      </c>
      <c r="T417" s="55" t="s">
        <v>4584</v>
      </c>
      <c r="U417" s="55" t="s">
        <v>4335</v>
      </c>
    </row>
    <row r="418" spans="1:21" ht="15" x14ac:dyDescent="0.25">
      <c r="A418" s="55" t="s">
        <v>4316</v>
      </c>
      <c r="B418" s="55" t="s">
        <v>4317</v>
      </c>
      <c r="C418" s="55" t="s">
        <v>2680</v>
      </c>
      <c r="D418" s="55" t="s">
        <v>4319</v>
      </c>
      <c r="E418" s="55" t="s">
        <v>261</v>
      </c>
      <c r="F418" s="55">
        <v>13267</v>
      </c>
      <c r="G418" s="55" t="s">
        <v>2264</v>
      </c>
      <c r="H418" s="56">
        <v>44195</v>
      </c>
      <c r="I418">
        <f t="shared" si="6"/>
        <v>2020</v>
      </c>
      <c r="J418" s="56">
        <v>44321</v>
      </c>
      <c r="K418" s="57">
        <v>-3151848</v>
      </c>
      <c r="L418" s="55">
        <v>2905100202</v>
      </c>
      <c r="M418" s="55" t="str">
        <f>VLOOKUP(L418,[4]Equival.!$D:$K,8,0)</f>
        <v>Evento</v>
      </c>
      <c r="N418" s="55" t="s">
        <v>4710</v>
      </c>
      <c r="P418" s="55" t="s">
        <v>4481</v>
      </c>
      <c r="Q418" s="55" t="s">
        <v>2680</v>
      </c>
      <c r="R418" s="56">
        <v>44321</v>
      </c>
      <c r="S418" s="55" t="s">
        <v>4362</v>
      </c>
      <c r="T418" s="55" t="s">
        <v>4584</v>
      </c>
      <c r="U418" s="55" t="s">
        <v>4328</v>
      </c>
    </row>
    <row r="419" spans="1:21" ht="15" x14ac:dyDescent="0.25">
      <c r="A419" s="55" t="s">
        <v>4316</v>
      </c>
      <c r="B419" s="55" t="s">
        <v>4317</v>
      </c>
      <c r="C419" s="55" t="s">
        <v>2680</v>
      </c>
      <c r="D419" s="55" t="s">
        <v>4319</v>
      </c>
      <c r="E419" s="55" t="s">
        <v>261</v>
      </c>
      <c r="F419" s="55">
        <v>13267</v>
      </c>
      <c r="G419" s="55" t="s">
        <v>2264</v>
      </c>
      <c r="H419" s="56">
        <v>44195</v>
      </c>
      <c r="I419">
        <f t="shared" si="6"/>
        <v>2020</v>
      </c>
      <c r="J419" s="56">
        <v>44321</v>
      </c>
      <c r="K419" s="57">
        <v>-2412066</v>
      </c>
      <c r="L419" s="55">
        <v>2905100203</v>
      </c>
      <c r="M419" s="55" t="str">
        <f>VLOOKUP(L419,[4]Equival.!$D:$K,8,0)</f>
        <v>Evento</v>
      </c>
      <c r="N419" s="55" t="s">
        <v>4580</v>
      </c>
      <c r="O419" s="55" t="s">
        <v>4712</v>
      </c>
      <c r="P419" s="55" t="s">
        <v>4481</v>
      </c>
      <c r="Q419" s="55" t="s">
        <v>2900</v>
      </c>
      <c r="R419" s="56">
        <v>44455</v>
      </c>
      <c r="S419" s="55" t="s">
        <v>4362</v>
      </c>
      <c r="T419" s="55" t="s">
        <v>4584</v>
      </c>
      <c r="U419" s="55" t="s">
        <v>4328</v>
      </c>
    </row>
    <row r="420" spans="1:21" ht="15" x14ac:dyDescent="0.25">
      <c r="A420" s="55" t="s">
        <v>4316</v>
      </c>
      <c r="B420" s="55" t="s">
        <v>4317</v>
      </c>
      <c r="C420" s="55" t="s">
        <v>2679</v>
      </c>
      <c r="D420" s="55" t="s">
        <v>4319</v>
      </c>
      <c r="E420" s="55" t="s">
        <v>393</v>
      </c>
      <c r="F420" s="55" t="s">
        <v>393</v>
      </c>
      <c r="G420" s="55" t="s">
        <v>2264</v>
      </c>
      <c r="H420" s="56">
        <v>44179</v>
      </c>
      <c r="I420">
        <f t="shared" si="6"/>
        <v>2020</v>
      </c>
      <c r="J420" s="56">
        <v>44321</v>
      </c>
      <c r="K420" s="57">
        <v>221612</v>
      </c>
      <c r="L420" s="55">
        <v>2905100202</v>
      </c>
      <c r="M420" s="55" t="str">
        <f>VLOOKUP(L420,[4]Equival.!$D:$K,8,0)</f>
        <v>Evento</v>
      </c>
      <c r="N420" s="55" t="s">
        <v>4710</v>
      </c>
      <c r="P420" s="55" t="s">
        <v>4325</v>
      </c>
      <c r="Q420" s="55" t="s">
        <v>2679</v>
      </c>
      <c r="R420" s="56">
        <v>44321</v>
      </c>
      <c r="S420" s="55" t="s">
        <v>4362</v>
      </c>
      <c r="T420" s="55" t="s">
        <v>4670</v>
      </c>
      <c r="U420" s="55" t="s">
        <v>4335</v>
      </c>
    </row>
    <row r="421" spans="1:21" ht="15" x14ac:dyDescent="0.25">
      <c r="A421" s="55" t="s">
        <v>4316</v>
      </c>
      <c r="B421" s="55" t="s">
        <v>4317</v>
      </c>
      <c r="C421" s="55" t="s">
        <v>2679</v>
      </c>
      <c r="D421" s="55" t="s">
        <v>4319</v>
      </c>
      <c r="E421" s="55" t="s">
        <v>393</v>
      </c>
      <c r="F421" s="55" t="s">
        <v>393</v>
      </c>
      <c r="G421" s="55" t="s">
        <v>2264</v>
      </c>
      <c r="H421" s="56">
        <v>44179</v>
      </c>
      <c r="I421">
        <f t="shared" si="6"/>
        <v>2020</v>
      </c>
      <c r="J421" s="56">
        <v>44321</v>
      </c>
      <c r="K421" s="57">
        <v>-221612</v>
      </c>
      <c r="L421" s="55">
        <v>2905100202</v>
      </c>
      <c r="M421" s="55" t="str">
        <f>VLOOKUP(L421,[4]Equival.!$D:$K,8,0)</f>
        <v>Evento</v>
      </c>
      <c r="N421" s="55" t="s">
        <v>4580</v>
      </c>
      <c r="O421" s="55" t="s">
        <v>4713</v>
      </c>
      <c r="P421" s="55" t="s">
        <v>4325</v>
      </c>
      <c r="Q421" s="55" t="s">
        <v>2785</v>
      </c>
      <c r="R421" s="56">
        <v>44404</v>
      </c>
      <c r="S421" s="55" t="s">
        <v>4362</v>
      </c>
      <c r="T421" s="55" t="s">
        <v>4670</v>
      </c>
      <c r="U421" s="55" t="s">
        <v>4328</v>
      </c>
    </row>
    <row r="422" spans="1:21" ht="15" x14ac:dyDescent="0.25">
      <c r="A422" s="55" t="s">
        <v>4316</v>
      </c>
      <c r="B422" s="55" t="s">
        <v>4317</v>
      </c>
      <c r="C422" s="55" t="s">
        <v>2755</v>
      </c>
      <c r="D422" s="55" t="s">
        <v>4319</v>
      </c>
      <c r="E422" s="55" t="s">
        <v>4678</v>
      </c>
      <c r="F422" s="55" t="s">
        <v>2756</v>
      </c>
      <c r="G422" s="55" t="s">
        <v>2254</v>
      </c>
      <c r="H422" s="56">
        <v>44295</v>
      </c>
      <c r="I422">
        <f t="shared" si="6"/>
        <v>2021</v>
      </c>
      <c r="J422" s="56">
        <v>44295</v>
      </c>
      <c r="K422" s="57">
        <v>19360903</v>
      </c>
      <c r="L422" s="55">
        <v>1330050201</v>
      </c>
      <c r="M422" s="55" t="str">
        <f>VLOOKUP(L422,[4]Equival.!$D:$K,8,0)</f>
        <v>Capita</v>
      </c>
      <c r="N422" s="55" t="s">
        <v>4338</v>
      </c>
      <c r="O422" s="55" t="s">
        <v>4413</v>
      </c>
      <c r="P422" s="55" t="s">
        <v>4325</v>
      </c>
      <c r="Q422" s="55" t="s">
        <v>2753</v>
      </c>
      <c r="R422" s="56">
        <v>44348</v>
      </c>
      <c r="S422" s="55" t="s">
        <v>4404</v>
      </c>
      <c r="T422" s="55" t="s">
        <v>4334</v>
      </c>
      <c r="U422" s="55" t="s">
        <v>4335</v>
      </c>
    </row>
    <row r="423" spans="1:21" ht="15" x14ac:dyDescent="0.25">
      <c r="A423" s="55" t="s">
        <v>4316</v>
      </c>
      <c r="B423" s="55" t="s">
        <v>4317</v>
      </c>
      <c r="C423" s="55" t="s">
        <v>3284</v>
      </c>
      <c r="D423" s="55" t="s">
        <v>4319</v>
      </c>
      <c r="E423" s="55" t="s">
        <v>4365</v>
      </c>
      <c r="F423" s="55" t="s">
        <v>3285</v>
      </c>
      <c r="G423" s="55" t="s">
        <v>2254</v>
      </c>
      <c r="H423" s="56">
        <v>44295</v>
      </c>
      <c r="I423">
        <f t="shared" si="6"/>
        <v>2021</v>
      </c>
      <c r="J423" s="56">
        <v>44295</v>
      </c>
      <c r="K423" s="57">
        <v>20470722</v>
      </c>
      <c r="L423" s="55">
        <v>1330050201</v>
      </c>
      <c r="M423" s="55" t="str">
        <f>VLOOKUP(L423,[4]Equival.!$D:$K,8,0)</f>
        <v>Capita</v>
      </c>
      <c r="N423" s="55" t="s">
        <v>4338</v>
      </c>
      <c r="O423" s="55" t="s">
        <v>4414</v>
      </c>
      <c r="P423" s="55" t="s">
        <v>4325</v>
      </c>
      <c r="Q423" s="55" t="s">
        <v>3282</v>
      </c>
      <c r="R423" s="56">
        <v>44700</v>
      </c>
      <c r="S423" s="55" t="s">
        <v>4404</v>
      </c>
      <c r="T423" s="55" t="s">
        <v>4334</v>
      </c>
      <c r="U423" s="55" t="s">
        <v>4335</v>
      </c>
    </row>
    <row r="424" spans="1:21" ht="15" x14ac:dyDescent="0.25">
      <c r="A424" s="55" t="s">
        <v>4316</v>
      </c>
      <c r="B424" s="55" t="s">
        <v>4317</v>
      </c>
      <c r="C424" s="55" t="s">
        <v>2674</v>
      </c>
      <c r="D424" s="55" t="s">
        <v>4319</v>
      </c>
      <c r="E424" s="55" t="s">
        <v>383</v>
      </c>
      <c r="F424" s="55" t="s">
        <v>383</v>
      </c>
      <c r="G424" s="55" t="s">
        <v>2264</v>
      </c>
      <c r="H424" s="56">
        <v>44179</v>
      </c>
      <c r="I424">
        <f t="shared" si="6"/>
        <v>2020</v>
      </c>
      <c r="J424" s="56">
        <v>44298</v>
      </c>
      <c r="K424" s="57">
        <v>1043790</v>
      </c>
      <c r="L424" s="55">
        <v>2905100203</v>
      </c>
      <c r="M424" s="55" t="str">
        <f>VLOOKUP(L424,[4]Equival.!$D:$K,8,0)</f>
        <v>Evento</v>
      </c>
      <c r="N424" s="55" t="s">
        <v>4714</v>
      </c>
      <c r="P424" s="55" t="s">
        <v>4661</v>
      </c>
      <c r="Q424" s="55" t="s">
        <v>2674</v>
      </c>
      <c r="R424" s="56">
        <v>44298</v>
      </c>
      <c r="S424" s="55" t="s">
        <v>4362</v>
      </c>
      <c r="T424" s="55" t="s">
        <v>4670</v>
      </c>
      <c r="U424" s="55" t="s">
        <v>4335</v>
      </c>
    </row>
    <row r="425" spans="1:21" ht="15" x14ac:dyDescent="0.25">
      <c r="A425" s="55" t="s">
        <v>4316</v>
      </c>
      <c r="B425" s="55" t="s">
        <v>4317</v>
      </c>
      <c r="C425" s="55" t="s">
        <v>2674</v>
      </c>
      <c r="D425" s="55" t="s">
        <v>4319</v>
      </c>
      <c r="E425" s="55" t="s">
        <v>383</v>
      </c>
      <c r="F425" s="55" t="s">
        <v>383</v>
      </c>
      <c r="G425" s="55" t="s">
        <v>2264</v>
      </c>
      <c r="H425" s="56">
        <v>44179</v>
      </c>
      <c r="I425">
        <f t="shared" si="6"/>
        <v>2020</v>
      </c>
      <c r="J425" s="56">
        <v>44298</v>
      </c>
      <c r="K425" s="57">
        <v>-947267</v>
      </c>
      <c r="L425" s="55">
        <v>2905100202</v>
      </c>
      <c r="M425" s="55" t="str">
        <f>VLOOKUP(L425,[4]Equival.!$D:$K,8,0)</f>
        <v>Evento</v>
      </c>
      <c r="N425" s="55" t="s">
        <v>4714</v>
      </c>
      <c r="P425" s="55" t="s">
        <v>4325</v>
      </c>
      <c r="Q425" s="55" t="s">
        <v>2674</v>
      </c>
      <c r="R425" s="56">
        <v>44298</v>
      </c>
      <c r="S425" s="55" t="s">
        <v>4362</v>
      </c>
      <c r="T425" s="55" t="s">
        <v>4670</v>
      </c>
      <c r="U425" s="55" t="s">
        <v>4328</v>
      </c>
    </row>
    <row r="426" spans="1:21" ht="15" x14ac:dyDescent="0.25">
      <c r="A426" s="55" t="s">
        <v>4316</v>
      </c>
      <c r="B426" s="55" t="s">
        <v>4317</v>
      </c>
      <c r="C426" s="55" t="s">
        <v>2674</v>
      </c>
      <c r="D426" s="55" t="s">
        <v>4319</v>
      </c>
      <c r="E426" s="55" t="s">
        <v>383</v>
      </c>
      <c r="F426" s="55" t="s">
        <v>383</v>
      </c>
      <c r="G426" s="55" t="s">
        <v>2264</v>
      </c>
      <c r="H426" s="56">
        <v>44179</v>
      </c>
      <c r="I426">
        <f t="shared" si="6"/>
        <v>2020</v>
      </c>
      <c r="J426" s="56">
        <v>44298</v>
      </c>
      <c r="K426" s="57">
        <v>-96523</v>
      </c>
      <c r="L426" s="55">
        <v>2905100203</v>
      </c>
      <c r="M426" s="55" t="str">
        <f>VLOOKUP(L426,[4]Equival.!$D:$K,8,0)</f>
        <v>Evento</v>
      </c>
      <c r="N426" s="55" t="s">
        <v>4580</v>
      </c>
      <c r="O426" s="55" t="s">
        <v>4660</v>
      </c>
      <c r="P426" s="55" t="s">
        <v>4661</v>
      </c>
      <c r="Q426" s="55" t="s">
        <v>2757</v>
      </c>
      <c r="R426" s="56">
        <v>44404</v>
      </c>
      <c r="S426" s="55" t="s">
        <v>4362</v>
      </c>
      <c r="T426" s="55" t="s">
        <v>4670</v>
      </c>
      <c r="U426" s="55" t="s">
        <v>4328</v>
      </c>
    </row>
    <row r="427" spans="1:21" ht="15" x14ac:dyDescent="0.25">
      <c r="A427" s="55" t="s">
        <v>4316</v>
      </c>
      <c r="B427" s="55" t="s">
        <v>4317</v>
      </c>
      <c r="C427" s="55" t="s">
        <v>2648</v>
      </c>
      <c r="D427" s="55" t="s">
        <v>4319</v>
      </c>
      <c r="E427" s="55" t="s">
        <v>393</v>
      </c>
      <c r="F427" s="55" t="s">
        <v>393</v>
      </c>
      <c r="G427" s="55" t="s">
        <v>2264</v>
      </c>
      <c r="H427" s="56">
        <v>44179</v>
      </c>
      <c r="I427">
        <f t="shared" si="6"/>
        <v>2020</v>
      </c>
      <c r="J427" s="56">
        <v>44298</v>
      </c>
      <c r="K427" s="57">
        <v>-894396</v>
      </c>
      <c r="L427" s="55">
        <v>2905100202</v>
      </c>
      <c r="M427" s="55" t="str">
        <f>VLOOKUP(L427,[4]Equival.!$D:$K,8,0)</f>
        <v>Evento</v>
      </c>
      <c r="N427" s="55" t="s">
        <v>4580</v>
      </c>
      <c r="O427" s="55" t="s">
        <v>4715</v>
      </c>
      <c r="P427" s="55" t="s">
        <v>4325</v>
      </c>
      <c r="Q427" s="55" t="s">
        <v>2679</v>
      </c>
      <c r="R427" s="56">
        <v>44321</v>
      </c>
      <c r="S427" s="55" t="s">
        <v>4362</v>
      </c>
      <c r="T427" s="55" t="s">
        <v>4670</v>
      </c>
      <c r="U427" s="55" t="s">
        <v>4328</v>
      </c>
    </row>
    <row r="428" spans="1:21" ht="15" x14ac:dyDescent="0.25">
      <c r="A428" s="55" t="s">
        <v>4316</v>
      </c>
      <c r="B428" s="55" t="s">
        <v>4317</v>
      </c>
      <c r="C428" s="55" t="s">
        <v>2648</v>
      </c>
      <c r="D428" s="55" t="s">
        <v>4319</v>
      </c>
      <c r="E428" s="55" t="s">
        <v>393</v>
      </c>
      <c r="F428" s="55" t="s">
        <v>393</v>
      </c>
      <c r="G428" s="55" t="s">
        <v>2264</v>
      </c>
      <c r="H428" s="56">
        <v>44179</v>
      </c>
      <c r="I428">
        <f t="shared" si="6"/>
        <v>2020</v>
      </c>
      <c r="J428" s="56">
        <v>44298</v>
      </c>
      <c r="K428" s="57">
        <v>117657</v>
      </c>
      <c r="L428" s="55">
        <v>2905100203</v>
      </c>
      <c r="M428" s="55" t="str">
        <f>VLOOKUP(L428,[4]Equival.!$D:$K,8,0)</f>
        <v>Evento</v>
      </c>
      <c r="N428" s="55" t="s">
        <v>4714</v>
      </c>
      <c r="P428" s="55" t="s">
        <v>4716</v>
      </c>
      <c r="Q428" s="55" t="s">
        <v>2648</v>
      </c>
      <c r="R428" s="56">
        <v>44298</v>
      </c>
      <c r="S428" s="55" t="s">
        <v>4362</v>
      </c>
      <c r="T428" s="55" t="s">
        <v>4670</v>
      </c>
      <c r="U428" s="55" t="s">
        <v>4335</v>
      </c>
    </row>
    <row r="429" spans="1:21" ht="15" x14ac:dyDescent="0.25">
      <c r="A429" s="55" t="s">
        <v>4316</v>
      </c>
      <c r="B429" s="55" t="s">
        <v>4317</v>
      </c>
      <c r="C429" s="55" t="s">
        <v>2648</v>
      </c>
      <c r="D429" s="55" t="s">
        <v>4319</v>
      </c>
      <c r="E429" s="55" t="s">
        <v>393</v>
      </c>
      <c r="F429" s="55" t="s">
        <v>393</v>
      </c>
      <c r="G429" s="55" t="s">
        <v>2264</v>
      </c>
      <c r="H429" s="56">
        <v>44179</v>
      </c>
      <c r="I429">
        <f t="shared" si="6"/>
        <v>2020</v>
      </c>
      <c r="J429" s="56">
        <v>44298</v>
      </c>
      <c r="K429" s="57">
        <v>-16967</v>
      </c>
      <c r="L429" s="55">
        <v>2905100202</v>
      </c>
      <c r="M429" s="55" t="str">
        <f>VLOOKUP(L429,[4]Equival.!$D:$K,8,0)</f>
        <v>Evento</v>
      </c>
      <c r="N429" s="55" t="s">
        <v>4714</v>
      </c>
      <c r="P429" s="55" t="s">
        <v>4325</v>
      </c>
      <c r="Q429" s="55" t="s">
        <v>2648</v>
      </c>
      <c r="R429" s="56">
        <v>44298</v>
      </c>
      <c r="S429" s="55" t="s">
        <v>4362</v>
      </c>
      <c r="T429" s="55" t="s">
        <v>4670</v>
      </c>
      <c r="U429" s="55" t="s">
        <v>4328</v>
      </c>
    </row>
    <row r="430" spans="1:21" ht="15" x14ac:dyDescent="0.25">
      <c r="A430" s="55" t="s">
        <v>4316</v>
      </c>
      <c r="B430" s="55" t="s">
        <v>4317</v>
      </c>
      <c r="C430" s="55" t="s">
        <v>2648</v>
      </c>
      <c r="D430" s="55" t="s">
        <v>4319</v>
      </c>
      <c r="E430" s="55" t="s">
        <v>393</v>
      </c>
      <c r="F430" s="55" t="s">
        <v>393</v>
      </c>
      <c r="G430" s="55" t="s">
        <v>2264</v>
      </c>
      <c r="H430" s="56">
        <v>44179</v>
      </c>
      <c r="I430">
        <f t="shared" si="6"/>
        <v>2020</v>
      </c>
      <c r="J430" s="56">
        <v>44298</v>
      </c>
      <c r="K430" s="57">
        <v>793706</v>
      </c>
      <c r="L430" s="55">
        <v>2905100102</v>
      </c>
      <c r="M430" s="55" t="str">
        <f>VLOOKUP(L430,[4]Equival.!$D:$K,8,0)</f>
        <v>Evento</v>
      </c>
      <c r="N430" s="55" t="s">
        <v>4714</v>
      </c>
      <c r="P430" s="55" t="s">
        <v>4601</v>
      </c>
      <c r="Q430" s="55" t="s">
        <v>2648</v>
      </c>
      <c r="R430" s="56">
        <v>44298</v>
      </c>
      <c r="S430" s="55" t="s">
        <v>4362</v>
      </c>
      <c r="T430" s="55" t="s">
        <v>4670</v>
      </c>
      <c r="U430" s="55" t="s">
        <v>4335</v>
      </c>
    </row>
    <row r="431" spans="1:21" ht="15" x14ac:dyDescent="0.25">
      <c r="A431" s="55" t="s">
        <v>4316</v>
      </c>
      <c r="B431" s="55" t="s">
        <v>4317</v>
      </c>
      <c r="C431" s="55" t="s">
        <v>2610</v>
      </c>
      <c r="D431" s="55" t="s">
        <v>4319</v>
      </c>
      <c r="E431" s="55" t="s">
        <v>268</v>
      </c>
      <c r="F431" s="55">
        <v>12457</v>
      </c>
      <c r="G431" s="55" t="s">
        <v>2264</v>
      </c>
      <c r="H431" s="56">
        <v>44186</v>
      </c>
      <c r="I431">
        <f t="shared" si="6"/>
        <v>2020</v>
      </c>
      <c r="J431" s="56">
        <v>44298</v>
      </c>
      <c r="K431" s="57">
        <v>-80865</v>
      </c>
      <c r="L431" s="55">
        <v>2905100202</v>
      </c>
      <c r="M431" s="55" t="str">
        <f>VLOOKUP(L431,[4]Equival.!$D:$K,8,0)</f>
        <v>Evento</v>
      </c>
      <c r="N431" s="55" t="s">
        <v>4580</v>
      </c>
      <c r="O431" s="55" t="s">
        <v>4717</v>
      </c>
      <c r="P431" s="55" t="s">
        <v>4325</v>
      </c>
      <c r="Q431" s="55" t="s">
        <v>2648</v>
      </c>
      <c r="R431" s="56">
        <v>44298</v>
      </c>
      <c r="S431" s="55" t="s">
        <v>4362</v>
      </c>
      <c r="T431" s="55" t="s">
        <v>4584</v>
      </c>
      <c r="U431" s="55" t="s">
        <v>4328</v>
      </c>
    </row>
    <row r="432" spans="1:21" ht="15" x14ac:dyDescent="0.25">
      <c r="A432" s="55" t="s">
        <v>4316</v>
      </c>
      <c r="B432" s="55" t="s">
        <v>4317</v>
      </c>
      <c r="C432" s="55" t="s">
        <v>2610</v>
      </c>
      <c r="D432" s="55" t="s">
        <v>4319</v>
      </c>
      <c r="E432" s="55" t="s">
        <v>268</v>
      </c>
      <c r="F432" s="55">
        <v>12457</v>
      </c>
      <c r="G432" s="55" t="s">
        <v>2264</v>
      </c>
      <c r="H432" s="56">
        <v>44186</v>
      </c>
      <c r="I432">
        <f t="shared" si="6"/>
        <v>2020</v>
      </c>
      <c r="J432" s="56">
        <v>44298</v>
      </c>
      <c r="K432" s="57">
        <v>408068</v>
      </c>
      <c r="L432" s="55">
        <v>2905100102</v>
      </c>
      <c r="M432" s="55" t="str">
        <f>VLOOKUP(L432,[4]Equival.!$D:$K,8,0)</f>
        <v>Evento</v>
      </c>
      <c r="N432" s="55" t="s">
        <v>4714</v>
      </c>
      <c r="P432" s="55" t="s">
        <v>4332</v>
      </c>
      <c r="Q432" s="55" t="s">
        <v>2610</v>
      </c>
      <c r="R432" s="56">
        <v>44298</v>
      </c>
      <c r="S432" s="55" t="s">
        <v>4362</v>
      </c>
      <c r="T432" s="55" t="s">
        <v>4584</v>
      </c>
      <c r="U432" s="55" t="s">
        <v>4335</v>
      </c>
    </row>
    <row r="433" spans="1:21" ht="15" x14ac:dyDescent="0.25">
      <c r="A433" s="55" t="s">
        <v>4316</v>
      </c>
      <c r="B433" s="55" t="s">
        <v>4317</v>
      </c>
      <c r="C433" s="55" t="s">
        <v>2610</v>
      </c>
      <c r="D433" s="55" t="s">
        <v>4319</v>
      </c>
      <c r="E433" s="55" t="s">
        <v>268</v>
      </c>
      <c r="F433" s="55">
        <v>12457</v>
      </c>
      <c r="G433" s="55" t="s">
        <v>2264</v>
      </c>
      <c r="H433" s="56">
        <v>44186</v>
      </c>
      <c r="I433">
        <f t="shared" si="6"/>
        <v>2020</v>
      </c>
      <c r="J433" s="56">
        <v>44298</v>
      </c>
      <c r="K433" s="57">
        <v>57600</v>
      </c>
      <c r="L433" s="55">
        <v>2905100103</v>
      </c>
      <c r="M433" s="55" t="str">
        <f>VLOOKUP(L433,[4]Equival.!$D:$K,8,0)</f>
        <v>Evento</v>
      </c>
      <c r="N433" s="55" t="s">
        <v>4714</v>
      </c>
      <c r="P433" s="55" t="s">
        <v>4718</v>
      </c>
      <c r="Q433" s="55" t="s">
        <v>2610</v>
      </c>
      <c r="R433" s="56">
        <v>44298</v>
      </c>
      <c r="S433" s="55" t="s">
        <v>4362</v>
      </c>
      <c r="T433" s="55" t="s">
        <v>4584</v>
      </c>
      <c r="U433" s="55" t="s">
        <v>4335</v>
      </c>
    </row>
    <row r="434" spans="1:21" ht="15" x14ac:dyDescent="0.25">
      <c r="A434" s="55" t="s">
        <v>4316</v>
      </c>
      <c r="B434" s="55" t="s">
        <v>4317</v>
      </c>
      <c r="C434" s="55" t="s">
        <v>2610</v>
      </c>
      <c r="D434" s="55" t="s">
        <v>4319</v>
      </c>
      <c r="E434" s="55" t="s">
        <v>268</v>
      </c>
      <c r="F434" s="55">
        <v>12457</v>
      </c>
      <c r="G434" s="55" t="s">
        <v>2264</v>
      </c>
      <c r="H434" s="56">
        <v>44186</v>
      </c>
      <c r="I434">
        <f t="shared" si="6"/>
        <v>2020</v>
      </c>
      <c r="J434" s="56">
        <v>44298</v>
      </c>
      <c r="K434" s="57">
        <v>115200</v>
      </c>
      <c r="L434" s="55">
        <v>2905100203</v>
      </c>
      <c r="M434" s="55" t="str">
        <f>VLOOKUP(L434,[4]Equival.!$D:$K,8,0)</f>
        <v>Evento</v>
      </c>
      <c r="N434" s="55" t="s">
        <v>4714</v>
      </c>
      <c r="P434" s="55" t="s">
        <v>4332</v>
      </c>
      <c r="Q434" s="55" t="s">
        <v>2610</v>
      </c>
      <c r="R434" s="56">
        <v>44298</v>
      </c>
      <c r="S434" s="55" t="s">
        <v>4362</v>
      </c>
      <c r="T434" s="55" t="s">
        <v>4584</v>
      </c>
      <c r="U434" s="55" t="s">
        <v>4335</v>
      </c>
    </row>
    <row r="435" spans="1:21" ht="15" x14ac:dyDescent="0.25">
      <c r="A435" s="55" t="s">
        <v>4316</v>
      </c>
      <c r="B435" s="55" t="s">
        <v>4317</v>
      </c>
      <c r="C435" s="55" t="s">
        <v>2610</v>
      </c>
      <c r="D435" s="55" t="s">
        <v>4319</v>
      </c>
      <c r="E435" s="55" t="s">
        <v>268</v>
      </c>
      <c r="F435" s="55">
        <v>12457</v>
      </c>
      <c r="G435" s="55" t="s">
        <v>2264</v>
      </c>
      <c r="H435" s="56">
        <v>44186</v>
      </c>
      <c r="I435">
        <f t="shared" si="6"/>
        <v>2020</v>
      </c>
      <c r="J435" s="56">
        <v>44298</v>
      </c>
      <c r="K435" s="57">
        <v>-500003</v>
      </c>
      <c r="L435" s="55">
        <v>2905100202</v>
      </c>
      <c r="M435" s="55" t="str">
        <f>VLOOKUP(L435,[4]Equival.!$D:$K,8,0)</f>
        <v>Evento</v>
      </c>
      <c r="N435" s="55" t="s">
        <v>4714</v>
      </c>
      <c r="P435" s="55" t="s">
        <v>4325</v>
      </c>
      <c r="Q435" s="55" t="s">
        <v>2610</v>
      </c>
      <c r="R435" s="56">
        <v>44298</v>
      </c>
      <c r="S435" s="55" t="s">
        <v>4362</v>
      </c>
      <c r="T435" s="55" t="s">
        <v>4584</v>
      </c>
      <c r="U435" s="55" t="s">
        <v>4328</v>
      </c>
    </row>
    <row r="436" spans="1:21" ht="15" x14ac:dyDescent="0.25">
      <c r="A436" s="55" t="s">
        <v>4316</v>
      </c>
      <c r="B436" s="55" t="s">
        <v>4317</v>
      </c>
      <c r="C436" s="55" t="s">
        <v>2604</v>
      </c>
      <c r="D436" s="55" t="s">
        <v>4319</v>
      </c>
      <c r="E436" s="55" t="s">
        <v>308</v>
      </c>
      <c r="F436" s="55" t="s">
        <v>308</v>
      </c>
      <c r="G436" s="55" t="s">
        <v>2264</v>
      </c>
      <c r="H436" s="56">
        <v>44145</v>
      </c>
      <c r="I436">
        <f t="shared" si="6"/>
        <v>2020</v>
      </c>
      <c r="J436" s="56">
        <v>44286</v>
      </c>
      <c r="K436" s="57">
        <v>57600</v>
      </c>
      <c r="L436" s="55">
        <v>2905100203</v>
      </c>
      <c r="M436" s="55" t="str">
        <f>VLOOKUP(L436,[4]Equival.!$D:$K,8,0)</f>
        <v>Evento</v>
      </c>
      <c r="N436" s="55" t="s">
        <v>4719</v>
      </c>
      <c r="P436" s="55" t="s">
        <v>4515</v>
      </c>
      <c r="Q436" s="55" t="s">
        <v>2604</v>
      </c>
      <c r="R436" s="56">
        <v>44286</v>
      </c>
      <c r="S436" s="55" t="s">
        <v>4473</v>
      </c>
      <c r="T436" s="55" t="s">
        <v>4670</v>
      </c>
      <c r="U436" s="55" t="s">
        <v>4335</v>
      </c>
    </row>
    <row r="437" spans="1:21" ht="15" x14ac:dyDescent="0.25">
      <c r="A437" s="55" t="s">
        <v>4316</v>
      </c>
      <c r="B437" s="55" t="s">
        <v>4317</v>
      </c>
      <c r="C437" s="55" t="s">
        <v>2604</v>
      </c>
      <c r="D437" s="55" t="s">
        <v>4319</v>
      </c>
      <c r="E437" s="55" t="s">
        <v>308</v>
      </c>
      <c r="F437" s="55" t="s">
        <v>308</v>
      </c>
      <c r="G437" s="55" t="s">
        <v>2264</v>
      </c>
      <c r="H437" s="56">
        <v>44145</v>
      </c>
      <c r="I437">
        <f t="shared" si="6"/>
        <v>2020</v>
      </c>
      <c r="J437" s="56">
        <v>44286</v>
      </c>
      <c r="K437" s="57">
        <v>1818843</v>
      </c>
      <c r="L437" s="55">
        <v>2905100202</v>
      </c>
      <c r="M437" s="55" t="str">
        <f>VLOOKUP(L437,[4]Equival.!$D:$K,8,0)</f>
        <v>Evento</v>
      </c>
      <c r="N437" s="55" t="s">
        <v>4719</v>
      </c>
      <c r="P437" s="55" t="s">
        <v>4332</v>
      </c>
      <c r="Q437" s="55" t="s">
        <v>2604</v>
      </c>
      <c r="R437" s="56">
        <v>44286</v>
      </c>
      <c r="S437" s="55" t="s">
        <v>4473</v>
      </c>
      <c r="T437" s="55" t="s">
        <v>4670</v>
      </c>
      <c r="U437" s="55" t="s">
        <v>4335</v>
      </c>
    </row>
    <row r="438" spans="1:21" ht="15" x14ac:dyDescent="0.25">
      <c r="A438" s="55" t="s">
        <v>4316</v>
      </c>
      <c r="B438" s="55" t="s">
        <v>4317</v>
      </c>
      <c r="C438" s="55" t="s">
        <v>2604</v>
      </c>
      <c r="D438" s="55" t="s">
        <v>4319</v>
      </c>
      <c r="E438" s="55" t="s">
        <v>308</v>
      </c>
      <c r="F438" s="55" t="s">
        <v>308</v>
      </c>
      <c r="G438" s="55" t="s">
        <v>2264</v>
      </c>
      <c r="H438" s="56">
        <v>44145</v>
      </c>
      <c r="I438">
        <f t="shared" si="6"/>
        <v>2020</v>
      </c>
      <c r="J438" s="56">
        <v>44286</v>
      </c>
      <c r="K438" s="57">
        <v>-1876443</v>
      </c>
      <c r="L438" s="55">
        <v>2905100202</v>
      </c>
      <c r="M438" s="55" t="str">
        <f>VLOOKUP(L438,[4]Equival.!$D:$K,8,0)</f>
        <v>Evento</v>
      </c>
      <c r="N438" s="55" t="s">
        <v>4720</v>
      </c>
      <c r="O438" s="55" t="s">
        <v>4721</v>
      </c>
      <c r="P438" s="55" t="s">
        <v>4332</v>
      </c>
      <c r="Q438" s="55" t="s">
        <v>2648</v>
      </c>
      <c r="R438" s="56">
        <v>44298</v>
      </c>
      <c r="S438" s="55" t="s">
        <v>4473</v>
      </c>
      <c r="T438" s="55" t="s">
        <v>4670</v>
      </c>
      <c r="U438" s="55" t="s">
        <v>4328</v>
      </c>
    </row>
    <row r="439" spans="1:21" ht="15" x14ac:dyDescent="0.25">
      <c r="A439" s="55" t="s">
        <v>4316</v>
      </c>
      <c r="B439" s="55" t="s">
        <v>4317</v>
      </c>
      <c r="C439" s="55" t="s">
        <v>2600</v>
      </c>
      <c r="D439" s="55" t="s">
        <v>4319</v>
      </c>
      <c r="E439" s="55" t="s">
        <v>4722</v>
      </c>
      <c r="F439" s="55" t="s">
        <v>2603</v>
      </c>
      <c r="G439" s="55" t="s">
        <v>2264</v>
      </c>
      <c r="H439" s="56">
        <v>44172</v>
      </c>
      <c r="I439">
        <f t="shared" si="6"/>
        <v>2020</v>
      </c>
      <c r="J439" s="56">
        <v>44284</v>
      </c>
      <c r="K439" s="57">
        <v>13236413</v>
      </c>
      <c r="L439" s="55">
        <v>1330050201</v>
      </c>
      <c r="M439" s="55" t="str">
        <f>VLOOKUP(L439,[4]Equival.!$D:$K,8,0)</f>
        <v>Capita</v>
      </c>
      <c r="N439" s="55" t="s">
        <v>4338</v>
      </c>
      <c r="O439" s="55" t="s">
        <v>4688</v>
      </c>
      <c r="P439" s="55" t="s">
        <v>4325</v>
      </c>
      <c r="R439" s="56"/>
      <c r="S439" s="55" t="s">
        <v>4362</v>
      </c>
      <c r="T439" s="55" t="s">
        <v>4334</v>
      </c>
      <c r="U439" s="55" t="s">
        <v>4335</v>
      </c>
    </row>
    <row r="440" spans="1:21" ht="15" x14ac:dyDescent="0.25">
      <c r="A440" s="55" t="s">
        <v>4316</v>
      </c>
      <c r="B440" s="55" t="s">
        <v>4317</v>
      </c>
      <c r="C440" s="55" t="s">
        <v>2600</v>
      </c>
      <c r="D440" s="55" t="s">
        <v>4319</v>
      </c>
      <c r="E440" s="55" t="s">
        <v>4722</v>
      </c>
      <c r="F440" s="55" t="s">
        <v>2603</v>
      </c>
      <c r="G440" s="55" t="s">
        <v>2264</v>
      </c>
      <c r="H440" s="56">
        <v>44172</v>
      </c>
      <c r="I440">
        <f t="shared" si="6"/>
        <v>2020</v>
      </c>
      <c r="J440" s="56">
        <v>44284</v>
      </c>
      <c r="K440" s="57">
        <v>-19851166</v>
      </c>
      <c r="L440" s="55">
        <v>1330050201</v>
      </c>
      <c r="M440" s="55" t="str">
        <f>VLOOKUP(L440,[4]Equival.!$D:$K,8,0)</f>
        <v>Capita</v>
      </c>
      <c r="N440" s="55" t="s">
        <v>4723</v>
      </c>
      <c r="P440" s="55" t="s">
        <v>4325</v>
      </c>
      <c r="Q440" s="55" t="s">
        <v>2600</v>
      </c>
      <c r="R440" s="56">
        <v>44284</v>
      </c>
      <c r="S440" s="55" t="s">
        <v>4362</v>
      </c>
      <c r="T440" s="55" t="s">
        <v>4334</v>
      </c>
      <c r="U440" s="55" t="s">
        <v>4328</v>
      </c>
    </row>
    <row r="441" spans="1:21" ht="15" x14ac:dyDescent="0.25">
      <c r="A441" s="55" t="s">
        <v>4316</v>
      </c>
      <c r="B441" s="55" t="s">
        <v>4317</v>
      </c>
      <c r="C441" s="55" t="s">
        <v>2600</v>
      </c>
      <c r="D441" s="55" t="s">
        <v>4319</v>
      </c>
      <c r="E441" s="55" t="s">
        <v>4722</v>
      </c>
      <c r="F441" s="55" t="s">
        <v>2603</v>
      </c>
      <c r="G441" s="55" t="s">
        <v>2264</v>
      </c>
      <c r="H441" s="56">
        <v>44172</v>
      </c>
      <c r="I441">
        <f t="shared" si="6"/>
        <v>2020</v>
      </c>
      <c r="J441" s="56">
        <v>44284</v>
      </c>
      <c r="K441" s="57">
        <v>6614753</v>
      </c>
      <c r="L441" s="55">
        <v>2905100201</v>
      </c>
      <c r="M441" s="55" t="str">
        <f>VLOOKUP(L441,[4]Equival.!$D:$K,8,0)</f>
        <v>Capita</v>
      </c>
      <c r="N441" s="55" t="s">
        <v>4723</v>
      </c>
      <c r="P441" s="55" t="s">
        <v>4380</v>
      </c>
      <c r="Q441" s="55" t="s">
        <v>2600</v>
      </c>
      <c r="R441" s="56">
        <v>44284</v>
      </c>
      <c r="S441" s="55" t="s">
        <v>4362</v>
      </c>
      <c r="T441" s="55" t="s">
        <v>4334</v>
      </c>
      <c r="U441" s="55" t="s">
        <v>4335</v>
      </c>
    </row>
    <row r="442" spans="1:21" ht="15" x14ac:dyDescent="0.25">
      <c r="A442" s="55" t="s">
        <v>4316</v>
      </c>
      <c r="B442" s="55" t="s">
        <v>4317</v>
      </c>
      <c r="C442" s="55" t="s">
        <v>2596</v>
      </c>
      <c r="D442" s="55" t="s">
        <v>4319</v>
      </c>
      <c r="E442" s="55" t="s">
        <v>4724</v>
      </c>
      <c r="F442" s="55">
        <v>13601</v>
      </c>
      <c r="G442" s="55" t="s">
        <v>2264</v>
      </c>
      <c r="H442" s="56">
        <v>44200</v>
      </c>
      <c r="I442">
        <f t="shared" si="6"/>
        <v>2021</v>
      </c>
      <c r="J442" s="56">
        <v>44284</v>
      </c>
      <c r="K442" s="57">
        <v>-4460</v>
      </c>
      <c r="L442" s="55">
        <v>2905100201</v>
      </c>
      <c r="M442" s="55" t="str">
        <f>VLOOKUP(L442,[4]Equival.!$D:$K,8,0)</f>
        <v>Capita</v>
      </c>
      <c r="N442" s="55" t="s">
        <v>4725</v>
      </c>
      <c r="O442" s="55" t="s">
        <v>4726</v>
      </c>
      <c r="P442" s="55" t="s">
        <v>4380</v>
      </c>
      <c r="Q442" s="55" t="s">
        <v>3343</v>
      </c>
      <c r="R442" s="56">
        <v>44799</v>
      </c>
      <c r="S442" s="55" t="s">
        <v>4362</v>
      </c>
      <c r="T442" s="55" t="s">
        <v>4670</v>
      </c>
      <c r="U442" s="55" t="s">
        <v>4328</v>
      </c>
    </row>
    <row r="443" spans="1:21" ht="15" x14ac:dyDescent="0.25">
      <c r="A443" s="55" t="s">
        <v>4316</v>
      </c>
      <c r="B443" s="55" t="s">
        <v>4317</v>
      </c>
      <c r="C443" s="55" t="s">
        <v>2596</v>
      </c>
      <c r="D443" s="55" t="s">
        <v>4319</v>
      </c>
      <c r="E443" s="55" t="s">
        <v>4724</v>
      </c>
      <c r="F443" s="55">
        <v>13601</v>
      </c>
      <c r="G443" s="55" t="s">
        <v>2264</v>
      </c>
      <c r="H443" s="56">
        <v>44200</v>
      </c>
      <c r="I443">
        <f t="shared" si="6"/>
        <v>2021</v>
      </c>
      <c r="J443" s="56">
        <v>44284</v>
      </c>
      <c r="K443" s="57">
        <v>-18774935</v>
      </c>
      <c r="L443" s="55">
        <v>1330050201</v>
      </c>
      <c r="M443" s="55" t="str">
        <f>VLOOKUP(L443,[4]Equival.!$D:$K,8,0)</f>
        <v>Capita</v>
      </c>
      <c r="N443" s="55" t="s">
        <v>4723</v>
      </c>
      <c r="P443" s="55" t="s">
        <v>4325</v>
      </c>
      <c r="Q443" s="55" t="s">
        <v>2596</v>
      </c>
      <c r="R443" s="56">
        <v>44284</v>
      </c>
      <c r="S443" s="55" t="s">
        <v>4362</v>
      </c>
      <c r="T443" s="55" t="s">
        <v>4670</v>
      </c>
      <c r="U443" s="55" t="s">
        <v>4328</v>
      </c>
    </row>
    <row r="444" spans="1:21" ht="15" x14ac:dyDescent="0.25">
      <c r="A444" s="55" t="s">
        <v>4316</v>
      </c>
      <c r="B444" s="55" t="s">
        <v>4317</v>
      </c>
      <c r="C444" s="55" t="s">
        <v>2596</v>
      </c>
      <c r="D444" s="55" t="s">
        <v>4319</v>
      </c>
      <c r="E444" s="55" t="s">
        <v>4724</v>
      </c>
      <c r="F444" s="55">
        <v>13601</v>
      </c>
      <c r="G444" s="55" t="s">
        <v>2264</v>
      </c>
      <c r="H444" s="56">
        <v>44200</v>
      </c>
      <c r="I444">
        <f t="shared" si="6"/>
        <v>2021</v>
      </c>
      <c r="J444" s="56">
        <v>44284</v>
      </c>
      <c r="K444" s="57">
        <v>18779395</v>
      </c>
      <c r="L444" s="55">
        <v>2905100201</v>
      </c>
      <c r="M444" s="55" t="str">
        <f>VLOOKUP(L444,[4]Equival.!$D:$K,8,0)</f>
        <v>Capita</v>
      </c>
      <c r="N444" s="55" t="s">
        <v>4723</v>
      </c>
      <c r="P444" s="55" t="s">
        <v>4380</v>
      </c>
      <c r="Q444" s="55" t="s">
        <v>2596</v>
      </c>
      <c r="R444" s="56">
        <v>44284</v>
      </c>
      <c r="S444" s="55" t="s">
        <v>4362</v>
      </c>
      <c r="T444" s="55" t="s">
        <v>4670</v>
      </c>
      <c r="U444" s="55" t="s">
        <v>4335</v>
      </c>
    </row>
    <row r="445" spans="1:21" ht="15" x14ac:dyDescent="0.25">
      <c r="A445" s="55" t="s">
        <v>4316</v>
      </c>
      <c r="B445" s="55" t="s">
        <v>4317</v>
      </c>
      <c r="C445" s="55" t="s">
        <v>2592</v>
      </c>
      <c r="D445" s="55" t="s">
        <v>4319</v>
      </c>
      <c r="E445" s="55" t="s">
        <v>457</v>
      </c>
      <c r="F445" s="55" t="s">
        <v>457</v>
      </c>
      <c r="G445" s="55" t="s">
        <v>2264</v>
      </c>
      <c r="H445" s="56">
        <v>44148</v>
      </c>
      <c r="I445">
        <f t="shared" si="6"/>
        <v>2020</v>
      </c>
      <c r="J445" s="56">
        <v>44284</v>
      </c>
      <c r="K445" s="57">
        <v>-145795</v>
      </c>
      <c r="L445" s="55">
        <v>2905100201</v>
      </c>
      <c r="M445" s="55" t="str">
        <f>VLOOKUP(L445,[4]Equival.!$D:$K,8,0)</f>
        <v>Capita</v>
      </c>
      <c r="N445" s="55" t="s">
        <v>4727</v>
      </c>
      <c r="O445" s="55" t="s">
        <v>4728</v>
      </c>
      <c r="P445" s="55" t="s">
        <v>4325</v>
      </c>
      <c r="Q445" s="55" t="s">
        <v>3342</v>
      </c>
      <c r="R445" s="56">
        <v>44799</v>
      </c>
      <c r="S445" s="55" t="s">
        <v>4362</v>
      </c>
      <c r="T445" s="55" t="s">
        <v>4670</v>
      </c>
      <c r="U445" s="55" t="s">
        <v>4328</v>
      </c>
    </row>
    <row r="446" spans="1:21" ht="15" x14ac:dyDescent="0.25">
      <c r="A446" s="55" t="s">
        <v>4316</v>
      </c>
      <c r="B446" s="55" t="s">
        <v>4317</v>
      </c>
      <c r="C446" s="55" t="s">
        <v>2592</v>
      </c>
      <c r="D446" s="55" t="s">
        <v>4319</v>
      </c>
      <c r="E446" s="55" t="s">
        <v>457</v>
      </c>
      <c r="F446" s="55" t="s">
        <v>457</v>
      </c>
      <c r="G446" s="55" t="s">
        <v>2264</v>
      </c>
      <c r="H446" s="56">
        <v>44148</v>
      </c>
      <c r="I446">
        <f t="shared" si="6"/>
        <v>2020</v>
      </c>
      <c r="J446" s="56">
        <v>44284</v>
      </c>
      <c r="K446" s="57">
        <v>-19194479</v>
      </c>
      <c r="L446" s="55">
        <v>1330050201</v>
      </c>
      <c r="M446" s="55" t="str">
        <f>VLOOKUP(L446,[4]Equival.!$D:$K,8,0)</f>
        <v>Capita</v>
      </c>
      <c r="N446" s="55" t="s">
        <v>4723</v>
      </c>
      <c r="P446" s="55" t="s">
        <v>4325</v>
      </c>
      <c r="Q446" s="55" t="s">
        <v>2592</v>
      </c>
      <c r="R446" s="56">
        <v>44284</v>
      </c>
      <c r="S446" s="55" t="s">
        <v>4362</v>
      </c>
      <c r="T446" s="55" t="s">
        <v>4670</v>
      </c>
      <c r="U446" s="55" t="s">
        <v>4328</v>
      </c>
    </row>
    <row r="447" spans="1:21" ht="15" x14ac:dyDescent="0.25">
      <c r="A447" s="55" t="s">
        <v>4316</v>
      </c>
      <c r="B447" s="55" t="s">
        <v>4317</v>
      </c>
      <c r="C447" s="55" t="s">
        <v>2592</v>
      </c>
      <c r="D447" s="55" t="s">
        <v>4319</v>
      </c>
      <c r="E447" s="55" t="s">
        <v>457</v>
      </c>
      <c r="F447" s="55" t="s">
        <v>457</v>
      </c>
      <c r="G447" s="55" t="s">
        <v>2264</v>
      </c>
      <c r="H447" s="56">
        <v>44148</v>
      </c>
      <c r="I447">
        <f t="shared" si="6"/>
        <v>2020</v>
      </c>
      <c r="J447" s="56">
        <v>44284</v>
      </c>
      <c r="K447" s="57">
        <v>19340274</v>
      </c>
      <c r="L447" s="55">
        <v>2905100201</v>
      </c>
      <c r="M447" s="55" t="str">
        <f>VLOOKUP(L447,[4]Equival.!$D:$K,8,0)</f>
        <v>Capita</v>
      </c>
      <c r="N447" s="55" t="s">
        <v>4723</v>
      </c>
      <c r="P447" s="55" t="s">
        <v>4332</v>
      </c>
      <c r="Q447" s="55" t="s">
        <v>2592</v>
      </c>
      <c r="R447" s="56">
        <v>44284</v>
      </c>
      <c r="S447" s="55" t="s">
        <v>4362</v>
      </c>
      <c r="T447" s="55" t="s">
        <v>4670</v>
      </c>
      <c r="U447" s="55" t="s">
        <v>4335</v>
      </c>
    </row>
    <row r="448" spans="1:21" ht="15" x14ac:dyDescent="0.25">
      <c r="A448" s="55" t="s">
        <v>4316</v>
      </c>
      <c r="B448" s="55" t="s">
        <v>4317</v>
      </c>
      <c r="C448" s="55" t="s">
        <v>2588</v>
      </c>
      <c r="D448" s="55" t="s">
        <v>4319</v>
      </c>
      <c r="E448" s="55" t="s">
        <v>4729</v>
      </c>
      <c r="F448" s="55" t="s">
        <v>2476</v>
      </c>
      <c r="G448" s="55" t="s">
        <v>2264</v>
      </c>
      <c r="H448" s="56">
        <v>44019</v>
      </c>
      <c r="I448">
        <f t="shared" si="6"/>
        <v>2020</v>
      </c>
      <c r="J448" s="56">
        <v>44284</v>
      </c>
      <c r="K448" s="57">
        <v>14543368</v>
      </c>
      <c r="L448" s="55">
        <v>2905100201</v>
      </c>
      <c r="M448" s="55" t="str">
        <f>VLOOKUP(L448,[4]Equival.!$D:$K,8,0)</f>
        <v>Capita</v>
      </c>
      <c r="N448" s="55" t="s">
        <v>4382</v>
      </c>
      <c r="O448" s="55" t="s">
        <v>4730</v>
      </c>
      <c r="P448" s="55" t="s">
        <v>4325</v>
      </c>
      <c r="R448" s="56"/>
      <c r="S448" s="55" t="s">
        <v>4362</v>
      </c>
      <c r="T448" s="55" t="s">
        <v>4382</v>
      </c>
      <c r="U448" s="55" t="s">
        <v>4335</v>
      </c>
    </row>
    <row r="449" spans="1:21" ht="15" x14ac:dyDescent="0.25">
      <c r="A449" s="55" t="s">
        <v>4316</v>
      </c>
      <c r="B449" s="55" t="s">
        <v>4317</v>
      </c>
      <c r="C449" s="55" t="s">
        <v>2588</v>
      </c>
      <c r="D449" s="55" t="s">
        <v>4319</v>
      </c>
      <c r="E449" s="55" t="s">
        <v>4729</v>
      </c>
      <c r="F449" s="55" t="s">
        <v>2476</v>
      </c>
      <c r="G449" s="55" t="s">
        <v>2264</v>
      </c>
      <c r="H449" s="56">
        <v>44019</v>
      </c>
      <c r="I449">
        <f t="shared" si="6"/>
        <v>2020</v>
      </c>
      <c r="J449" s="56">
        <v>44284</v>
      </c>
      <c r="K449" s="57">
        <v>-14543368</v>
      </c>
      <c r="L449" s="55">
        <v>2905100201</v>
      </c>
      <c r="M449" s="55" t="str">
        <f>VLOOKUP(L449,[4]Equival.!$D:$K,8,0)</f>
        <v>Capita</v>
      </c>
      <c r="N449" s="55" t="s">
        <v>4723</v>
      </c>
      <c r="P449" s="55" t="s">
        <v>4325</v>
      </c>
      <c r="Q449" s="55" t="s">
        <v>2588</v>
      </c>
      <c r="R449" s="56">
        <v>44284</v>
      </c>
      <c r="S449" s="55" t="s">
        <v>4362</v>
      </c>
      <c r="T449" s="55" t="s">
        <v>4382</v>
      </c>
      <c r="U449" s="55" t="s">
        <v>4328</v>
      </c>
    </row>
    <row r="450" spans="1:21" ht="15" x14ac:dyDescent="0.25">
      <c r="A450" s="55" t="s">
        <v>4316</v>
      </c>
      <c r="B450" s="55" t="s">
        <v>4317</v>
      </c>
      <c r="C450" s="55" t="s">
        <v>2583</v>
      </c>
      <c r="D450" s="55" t="s">
        <v>4319</v>
      </c>
      <c r="E450" s="55" t="s">
        <v>4731</v>
      </c>
      <c r="F450" s="55" t="s">
        <v>2587</v>
      </c>
      <c r="G450" s="55" t="s">
        <v>2264</v>
      </c>
      <c r="H450" s="56">
        <v>44053</v>
      </c>
      <c r="I450">
        <f t="shared" si="6"/>
        <v>2020</v>
      </c>
      <c r="J450" s="56">
        <v>44284</v>
      </c>
      <c r="K450" s="57">
        <v>10552911</v>
      </c>
      <c r="L450" s="55">
        <v>2905100201</v>
      </c>
      <c r="M450" s="55" t="str">
        <f>VLOOKUP(L450,[4]Equival.!$D:$K,8,0)</f>
        <v>Capita</v>
      </c>
      <c r="N450" s="55" t="s">
        <v>4382</v>
      </c>
      <c r="O450" s="55" t="s">
        <v>4732</v>
      </c>
      <c r="P450" s="55" t="s">
        <v>4325</v>
      </c>
      <c r="R450" s="56"/>
      <c r="S450" s="55" t="s">
        <v>4362</v>
      </c>
      <c r="T450" s="55" t="s">
        <v>4382</v>
      </c>
      <c r="U450" s="55" t="s">
        <v>4335</v>
      </c>
    </row>
    <row r="451" spans="1:21" ht="15" x14ac:dyDescent="0.25">
      <c r="A451" s="55" t="s">
        <v>4316</v>
      </c>
      <c r="B451" s="55" t="s">
        <v>4317</v>
      </c>
      <c r="C451" s="55" t="s">
        <v>2583</v>
      </c>
      <c r="D451" s="55" t="s">
        <v>4319</v>
      </c>
      <c r="E451" s="55" t="s">
        <v>4731</v>
      </c>
      <c r="F451" s="55" t="s">
        <v>2587</v>
      </c>
      <c r="G451" s="55" t="s">
        <v>2264</v>
      </c>
      <c r="H451" s="56">
        <v>44053</v>
      </c>
      <c r="I451">
        <f t="shared" ref="I451:I514" si="7">YEAR(H451)</f>
        <v>2020</v>
      </c>
      <c r="J451" s="56">
        <v>44284</v>
      </c>
      <c r="K451" s="57">
        <v>-10552911</v>
      </c>
      <c r="L451" s="55">
        <v>2905100201</v>
      </c>
      <c r="M451" s="55" t="str">
        <f>VLOOKUP(L451,[4]Equival.!$D:$K,8,0)</f>
        <v>Capita</v>
      </c>
      <c r="N451" s="55" t="s">
        <v>4723</v>
      </c>
      <c r="P451" s="55" t="s">
        <v>4325</v>
      </c>
      <c r="Q451" s="55" t="s">
        <v>2583</v>
      </c>
      <c r="R451" s="56">
        <v>44284</v>
      </c>
      <c r="S451" s="55" t="s">
        <v>4362</v>
      </c>
      <c r="T451" s="55" t="s">
        <v>4382</v>
      </c>
      <c r="U451" s="55" t="s">
        <v>4328</v>
      </c>
    </row>
    <row r="452" spans="1:21" ht="15" x14ac:dyDescent="0.25">
      <c r="A452" s="55" t="s">
        <v>4316</v>
      </c>
      <c r="B452" s="55" t="s">
        <v>4317</v>
      </c>
      <c r="C452" s="55" t="s">
        <v>2578</v>
      </c>
      <c r="D452" s="55" t="s">
        <v>4319</v>
      </c>
      <c r="E452" s="55" t="s">
        <v>4733</v>
      </c>
      <c r="F452" s="55" t="s">
        <v>2582</v>
      </c>
      <c r="G452" s="55" t="s">
        <v>2264</v>
      </c>
      <c r="H452" s="56">
        <v>44053</v>
      </c>
      <c r="I452">
        <f t="shared" si="7"/>
        <v>2020</v>
      </c>
      <c r="J452" s="56">
        <v>44284</v>
      </c>
      <c r="K452" s="57">
        <v>1180345</v>
      </c>
      <c r="L452" s="55">
        <v>2905100201</v>
      </c>
      <c r="M452" s="55" t="str">
        <f>VLOOKUP(L452,[4]Equival.!$D:$K,8,0)</f>
        <v>Capita</v>
      </c>
      <c r="N452" s="55" t="s">
        <v>4382</v>
      </c>
      <c r="O452" s="55" t="s">
        <v>4734</v>
      </c>
      <c r="P452" s="55" t="s">
        <v>4325</v>
      </c>
      <c r="R452" s="56"/>
      <c r="S452" s="55" t="s">
        <v>4362</v>
      </c>
      <c r="T452" s="55" t="s">
        <v>4382</v>
      </c>
      <c r="U452" s="55" t="s">
        <v>4335</v>
      </c>
    </row>
    <row r="453" spans="1:21" ht="15" x14ac:dyDescent="0.25">
      <c r="A453" s="55" t="s">
        <v>4316</v>
      </c>
      <c r="B453" s="55" t="s">
        <v>4317</v>
      </c>
      <c r="C453" s="55" t="s">
        <v>2578</v>
      </c>
      <c r="D453" s="55" t="s">
        <v>4319</v>
      </c>
      <c r="E453" s="55" t="s">
        <v>4733</v>
      </c>
      <c r="F453" s="55" t="s">
        <v>2582</v>
      </c>
      <c r="G453" s="55" t="s">
        <v>2264</v>
      </c>
      <c r="H453" s="56">
        <v>44053</v>
      </c>
      <c r="I453">
        <f t="shared" si="7"/>
        <v>2020</v>
      </c>
      <c r="J453" s="56">
        <v>44284</v>
      </c>
      <c r="K453" s="57">
        <v>-1180345</v>
      </c>
      <c r="L453" s="55">
        <v>2905100201</v>
      </c>
      <c r="M453" s="55" t="str">
        <f>VLOOKUP(L453,[4]Equival.!$D:$K,8,0)</f>
        <v>Capita</v>
      </c>
      <c r="N453" s="55" t="s">
        <v>4723</v>
      </c>
      <c r="P453" s="55" t="s">
        <v>4325</v>
      </c>
      <c r="Q453" s="55" t="s">
        <v>2578</v>
      </c>
      <c r="R453" s="56">
        <v>44284</v>
      </c>
      <c r="S453" s="55" t="s">
        <v>4362</v>
      </c>
      <c r="T453" s="55" t="s">
        <v>4382</v>
      </c>
      <c r="U453" s="55" t="s">
        <v>4328</v>
      </c>
    </row>
    <row r="454" spans="1:21" ht="15" x14ac:dyDescent="0.25">
      <c r="A454" s="55" t="s">
        <v>4316</v>
      </c>
      <c r="B454" s="55" t="s">
        <v>4317</v>
      </c>
      <c r="C454" s="55" t="s">
        <v>2677</v>
      </c>
      <c r="D454" s="55" t="s">
        <v>4319</v>
      </c>
      <c r="E454" s="55" t="s">
        <v>2678</v>
      </c>
      <c r="F454" s="55" t="s">
        <v>2678</v>
      </c>
      <c r="G454" s="55" t="s">
        <v>2254</v>
      </c>
      <c r="H454" s="56">
        <v>44270</v>
      </c>
      <c r="I454">
        <f t="shared" si="7"/>
        <v>2021</v>
      </c>
      <c r="J454" s="56">
        <v>44270</v>
      </c>
      <c r="K454" s="57">
        <v>947267</v>
      </c>
      <c r="L454" s="55">
        <v>2905100202</v>
      </c>
      <c r="M454" s="55" t="str">
        <f>VLOOKUP(L454,[4]Equival.!$D:$K,8,0)</f>
        <v>Evento</v>
      </c>
      <c r="N454" s="55" t="s">
        <v>4338</v>
      </c>
      <c r="O454" s="55" t="s">
        <v>4735</v>
      </c>
      <c r="P454" s="55" t="s">
        <v>4325</v>
      </c>
      <c r="Q454" s="55" t="s">
        <v>2674</v>
      </c>
      <c r="R454" s="56">
        <v>44298</v>
      </c>
      <c r="S454" s="55" t="s">
        <v>4404</v>
      </c>
      <c r="T454" s="55" t="s">
        <v>3443</v>
      </c>
      <c r="U454" s="55" t="s">
        <v>4335</v>
      </c>
    </row>
    <row r="455" spans="1:21" ht="15" x14ac:dyDescent="0.25">
      <c r="A455" s="55" t="s">
        <v>4316</v>
      </c>
      <c r="B455" s="55" t="s">
        <v>4317</v>
      </c>
      <c r="C455" s="55" t="s">
        <v>2682</v>
      </c>
      <c r="D455" s="55" t="s">
        <v>4319</v>
      </c>
      <c r="E455" s="55" t="s">
        <v>4736</v>
      </c>
      <c r="F455" s="55" t="s">
        <v>2683</v>
      </c>
      <c r="G455" s="55" t="s">
        <v>2254</v>
      </c>
      <c r="H455" s="56">
        <v>44260</v>
      </c>
      <c r="I455">
        <f t="shared" si="7"/>
        <v>2021</v>
      </c>
      <c r="J455" s="56">
        <v>44260</v>
      </c>
      <c r="K455" s="57">
        <v>3151848</v>
      </c>
      <c r="L455" s="55">
        <v>2905100202</v>
      </c>
      <c r="M455" s="55" t="str">
        <f>VLOOKUP(L455,[4]Equival.!$D:$K,8,0)</f>
        <v>Evento</v>
      </c>
      <c r="N455" s="55" t="s">
        <v>4477</v>
      </c>
      <c r="O455" s="55" t="s">
        <v>4737</v>
      </c>
      <c r="P455" s="55" t="s">
        <v>4481</v>
      </c>
      <c r="Q455" s="55" t="s">
        <v>2680</v>
      </c>
      <c r="R455" s="56">
        <v>44321</v>
      </c>
      <c r="S455" s="55" t="s">
        <v>4404</v>
      </c>
      <c r="T455" s="55" t="s">
        <v>3443</v>
      </c>
      <c r="U455" s="55" t="s">
        <v>4335</v>
      </c>
    </row>
    <row r="456" spans="1:21" ht="15" x14ac:dyDescent="0.25">
      <c r="A456" s="55" t="s">
        <v>4316</v>
      </c>
      <c r="B456" s="55" t="s">
        <v>4317</v>
      </c>
      <c r="C456" s="55" t="s">
        <v>2697</v>
      </c>
      <c r="D456" s="55" t="s">
        <v>4319</v>
      </c>
      <c r="E456" s="55" t="s">
        <v>4738</v>
      </c>
      <c r="F456" s="55" t="s">
        <v>2698</v>
      </c>
      <c r="G456" s="55" t="s">
        <v>2254</v>
      </c>
      <c r="H456" s="56">
        <v>44260</v>
      </c>
      <c r="I456">
        <f t="shared" si="7"/>
        <v>2021</v>
      </c>
      <c r="J456" s="56">
        <v>44260</v>
      </c>
      <c r="K456" s="57">
        <v>167571</v>
      </c>
      <c r="L456" s="55">
        <v>2905100202</v>
      </c>
      <c r="M456" s="55" t="str">
        <f>VLOOKUP(L456,[4]Equival.!$D:$K,8,0)</f>
        <v>Evento</v>
      </c>
      <c r="N456" s="55" t="s">
        <v>4330</v>
      </c>
      <c r="O456" s="55" t="s">
        <v>4737</v>
      </c>
      <c r="P456" s="55" t="s">
        <v>4347</v>
      </c>
      <c r="Q456" s="55" t="s">
        <v>2696</v>
      </c>
      <c r="R456" s="56">
        <v>44322</v>
      </c>
      <c r="S456" s="55" t="s">
        <v>4404</v>
      </c>
      <c r="T456" s="55" t="s">
        <v>3443</v>
      </c>
      <c r="U456" s="55" t="s">
        <v>4335</v>
      </c>
    </row>
    <row r="457" spans="1:21" ht="15" x14ac:dyDescent="0.25">
      <c r="A457" s="55" t="s">
        <v>4316</v>
      </c>
      <c r="B457" s="55" t="s">
        <v>4317</v>
      </c>
      <c r="C457" s="55" t="s">
        <v>2672</v>
      </c>
      <c r="D457" s="55" t="s">
        <v>4319</v>
      </c>
      <c r="E457" s="55" t="s">
        <v>4739</v>
      </c>
      <c r="F457" s="55" t="s">
        <v>2673</v>
      </c>
      <c r="G457" s="55" t="s">
        <v>2254</v>
      </c>
      <c r="H457" s="56">
        <v>44260</v>
      </c>
      <c r="I457">
        <f t="shared" si="7"/>
        <v>2021</v>
      </c>
      <c r="J457" s="56">
        <v>44260</v>
      </c>
      <c r="K457" s="57">
        <v>6576143</v>
      </c>
      <c r="L457" s="55">
        <v>2905100202</v>
      </c>
      <c r="M457" s="55" t="str">
        <f>VLOOKUP(L457,[4]Equival.!$D:$K,8,0)</f>
        <v>Evento</v>
      </c>
      <c r="N457" s="55" t="s">
        <v>4338</v>
      </c>
      <c r="O457" s="55" t="s">
        <v>4737</v>
      </c>
      <c r="P457" s="55" t="s">
        <v>4325</v>
      </c>
      <c r="Q457" s="55" t="s">
        <v>2648</v>
      </c>
      <c r="R457" s="56">
        <v>44298</v>
      </c>
      <c r="S457" s="55" t="s">
        <v>4404</v>
      </c>
      <c r="T457" s="55" t="s">
        <v>3443</v>
      </c>
      <c r="U457" s="55" t="s">
        <v>4335</v>
      </c>
    </row>
    <row r="458" spans="1:21" ht="15" x14ac:dyDescent="0.25">
      <c r="A458" s="55" t="s">
        <v>4316</v>
      </c>
      <c r="B458" s="55" t="s">
        <v>4317</v>
      </c>
      <c r="C458" s="55" t="s">
        <v>2716</v>
      </c>
      <c r="D458" s="55" t="s">
        <v>4319</v>
      </c>
      <c r="E458" s="55" t="s">
        <v>4740</v>
      </c>
      <c r="F458" s="55" t="s">
        <v>2717</v>
      </c>
      <c r="G458" s="55" t="s">
        <v>2254</v>
      </c>
      <c r="H458" s="56">
        <v>44260</v>
      </c>
      <c r="I458">
        <f t="shared" si="7"/>
        <v>2021</v>
      </c>
      <c r="J458" s="56">
        <v>44260</v>
      </c>
      <c r="K458" s="57">
        <v>170104</v>
      </c>
      <c r="L458" s="55">
        <v>2905100202</v>
      </c>
      <c r="M458" s="55" t="str">
        <f>VLOOKUP(L458,[4]Equival.!$D:$K,8,0)</f>
        <v>Evento</v>
      </c>
      <c r="N458" s="55" t="s">
        <v>4564</v>
      </c>
      <c r="O458" s="55" t="s">
        <v>4737</v>
      </c>
      <c r="P458" s="55" t="s">
        <v>4399</v>
      </c>
      <c r="Q458" s="55" t="s">
        <v>2712</v>
      </c>
      <c r="R458" s="56">
        <v>44322</v>
      </c>
      <c r="S458" s="55" t="s">
        <v>4404</v>
      </c>
      <c r="T458" s="55" t="s">
        <v>3443</v>
      </c>
      <c r="U458" s="55" t="s">
        <v>4335</v>
      </c>
    </row>
    <row r="459" spans="1:21" ht="15" x14ac:dyDescent="0.25">
      <c r="A459" s="55" t="s">
        <v>4316</v>
      </c>
      <c r="B459" s="55" t="s">
        <v>4317</v>
      </c>
      <c r="C459" s="55" t="s">
        <v>3280</v>
      </c>
      <c r="D459" s="55" t="s">
        <v>4319</v>
      </c>
      <c r="E459" s="55" t="s">
        <v>4416</v>
      </c>
      <c r="F459" s="55" t="s">
        <v>3281</v>
      </c>
      <c r="G459" s="55" t="s">
        <v>2254</v>
      </c>
      <c r="H459" s="56">
        <v>44260</v>
      </c>
      <c r="I459">
        <f t="shared" si="7"/>
        <v>2021</v>
      </c>
      <c r="J459" s="56">
        <v>44260</v>
      </c>
      <c r="K459" s="57">
        <v>18418671</v>
      </c>
      <c r="L459" s="55">
        <v>1330050201</v>
      </c>
      <c r="M459" s="55" t="str">
        <f>VLOOKUP(L459,[4]Equival.!$D:$K,8,0)</f>
        <v>Capita</v>
      </c>
      <c r="N459" s="55" t="s">
        <v>4338</v>
      </c>
      <c r="O459" s="55" t="s">
        <v>4452</v>
      </c>
      <c r="P459" s="55" t="s">
        <v>4325</v>
      </c>
      <c r="Q459" s="55" t="s">
        <v>3278</v>
      </c>
      <c r="R459" s="56">
        <v>44700</v>
      </c>
      <c r="S459" s="55" t="s">
        <v>4404</v>
      </c>
      <c r="T459" s="55" t="s">
        <v>4334</v>
      </c>
      <c r="U459" s="55" t="s">
        <v>4335</v>
      </c>
    </row>
    <row r="460" spans="1:21" ht="15" x14ac:dyDescent="0.25">
      <c r="A460" s="55" t="s">
        <v>4316</v>
      </c>
      <c r="B460" s="55" t="s">
        <v>4317</v>
      </c>
      <c r="C460" s="55" t="s">
        <v>3276</v>
      </c>
      <c r="D460" s="55" t="s">
        <v>4319</v>
      </c>
      <c r="E460" s="55" t="s">
        <v>4418</v>
      </c>
      <c r="F460" s="55" t="s">
        <v>3277</v>
      </c>
      <c r="G460" s="55" t="s">
        <v>2254</v>
      </c>
      <c r="H460" s="56">
        <v>44260</v>
      </c>
      <c r="I460">
        <f t="shared" si="7"/>
        <v>2021</v>
      </c>
      <c r="J460" s="56">
        <v>44260</v>
      </c>
      <c r="K460" s="57">
        <v>19474480</v>
      </c>
      <c r="L460" s="55">
        <v>1330050201</v>
      </c>
      <c r="M460" s="55" t="str">
        <f>VLOOKUP(L460,[4]Equival.!$D:$K,8,0)</f>
        <v>Capita</v>
      </c>
      <c r="N460" s="55" t="s">
        <v>4338</v>
      </c>
      <c r="O460" s="55" t="s">
        <v>4449</v>
      </c>
      <c r="P460" s="55" t="s">
        <v>4325</v>
      </c>
      <c r="Q460" s="55" t="s">
        <v>3274</v>
      </c>
      <c r="R460" s="56">
        <v>44700</v>
      </c>
      <c r="S460" s="55" t="s">
        <v>4404</v>
      </c>
      <c r="T460" s="55" t="s">
        <v>4334</v>
      </c>
      <c r="U460" s="55" t="s">
        <v>4335</v>
      </c>
    </row>
    <row r="461" spans="1:21" ht="15" x14ac:dyDescent="0.25">
      <c r="A461" s="55" t="s">
        <v>4316</v>
      </c>
      <c r="B461" s="55" t="s">
        <v>4317</v>
      </c>
      <c r="C461" s="55" t="s">
        <v>2573</v>
      </c>
      <c r="D461" s="55" t="s">
        <v>4319</v>
      </c>
      <c r="E461" s="55" t="s">
        <v>4741</v>
      </c>
      <c r="F461" s="55" t="s">
        <v>2577</v>
      </c>
      <c r="G461" s="55" t="s">
        <v>2264</v>
      </c>
      <c r="H461" s="56">
        <v>43959</v>
      </c>
      <c r="I461">
        <f t="shared" si="7"/>
        <v>2020</v>
      </c>
      <c r="J461" s="56">
        <v>44251</v>
      </c>
      <c r="K461" s="57">
        <v>13264304</v>
      </c>
      <c r="L461" s="55">
        <v>2905100201</v>
      </c>
      <c r="M461" s="55" t="str">
        <f>VLOOKUP(L461,[4]Equival.!$D:$K,8,0)</f>
        <v>Capita</v>
      </c>
      <c r="N461" s="55" t="s">
        <v>4382</v>
      </c>
      <c r="O461" s="55" t="s">
        <v>4742</v>
      </c>
      <c r="P461" s="55" t="s">
        <v>4325</v>
      </c>
      <c r="R461" s="56"/>
      <c r="S461" s="55" t="s">
        <v>4362</v>
      </c>
      <c r="T461" s="55" t="s">
        <v>4384</v>
      </c>
      <c r="U461" s="55" t="s">
        <v>4335</v>
      </c>
    </row>
    <row r="462" spans="1:21" ht="15" x14ac:dyDescent="0.25">
      <c r="A462" s="55" t="s">
        <v>4316</v>
      </c>
      <c r="B462" s="55" t="s">
        <v>4317</v>
      </c>
      <c r="C462" s="55" t="s">
        <v>2573</v>
      </c>
      <c r="D462" s="55" t="s">
        <v>4319</v>
      </c>
      <c r="E462" s="55" t="s">
        <v>4741</v>
      </c>
      <c r="F462" s="55" t="s">
        <v>2577</v>
      </c>
      <c r="G462" s="55" t="s">
        <v>2264</v>
      </c>
      <c r="H462" s="56">
        <v>43959</v>
      </c>
      <c r="I462">
        <f t="shared" si="7"/>
        <v>2020</v>
      </c>
      <c r="J462" s="56">
        <v>44251</v>
      </c>
      <c r="K462" s="57">
        <v>-13264304</v>
      </c>
      <c r="L462" s="55">
        <v>2905100201</v>
      </c>
      <c r="M462" s="55" t="str">
        <f>VLOOKUP(L462,[4]Equival.!$D:$K,8,0)</f>
        <v>Capita</v>
      </c>
      <c r="N462" s="55" t="s">
        <v>4743</v>
      </c>
      <c r="O462" s="55" t="s">
        <v>4384</v>
      </c>
      <c r="P462" s="55" t="s">
        <v>4325</v>
      </c>
      <c r="Q462" s="55" t="s">
        <v>2573</v>
      </c>
      <c r="R462" s="56">
        <v>44251</v>
      </c>
      <c r="S462" s="55" t="s">
        <v>4362</v>
      </c>
      <c r="T462" s="55" t="s">
        <v>4384</v>
      </c>
      <c r="U462" s="55" t="s">
        <v>4328</v>
      </c>
    </row>
    <row r="463" spans="1:21" ht="15" x14ac:dyDescent="0.25">
      <c r="A463" s="55" t="s">
        <v>4316</v>
      </c>
      <c r="B463" s="55" t="s">
        <v>4317</v>
      </c>
      <c r="C463" s="55" t="s">
        <v>2571</v>
      </c>
      <c r="D463" s="55" t="s">
        <v>4319</v>
      </c>
      <c r="E463" s="55" t="s">
        <v>4744</v>
      </c>
      <c r="F463" s="55" t="s">
        <v>2494</v>
      </c>
      <c r="G463" s="55" t="s">
        <v>2264</v>
      </c>
      <c r="H463" s="56">
        <v>43868</v>
      </c>
      <c r="I463">
        <f t="shared" si="7"/>
        <v>2020</v>
      </c>
      <c r="J463" s="56">
        <v>44251</v>
      </c>
      <c r="K463" s="57">
        <v>24412698</v>
      </c>
      <c r="L463" s="55">
        <v>2905100201</v>
      </c>
      <c r="M463" s="55" t="str">
        <f>VLOOKUP(L463,[4]Equival.!$D:$K,8,0)</f>
        <v>Capita</v>
      </c>
      <c r="N463" s="55" t="s">
        <v>4382</v>
      </c>
      <c r="O463" s="55" t="s">
        <v>4745</v>
      </c>
      <c r="P463" s="55" t="s">
        <v>4325</v>
      </c>
      <c r="R463" s="56"/>
      <c r="S463" s="55" t="s">
        <v>4362</v>
      </c>
      <c r="T463" s="55" t="s">
        <v>4384</v>
      </c>
      <c r="U463" s="55" t="s">
        <v>4335</v>
      </c>
    </row>
    <row r="464" spans="1:21" ht="15" x14ac:dyDescent="0.25">
      <c r="A464" s="55" t="s">
        <v>4316</v>
      </c>
      <c r="B464" s="55" t="s">
        <v>4317</v>
      </c>
      <c r="C464" s="55" t="s">
        <v>2571</v>
      </c>
      <c r="D464" s="55" t="s">
        <v>4319</v>
      </c>
      <c r="E464" s="55" t="s">
        <v>4744</v>
      </c>
      <c r="F464" s="55" t="s">
        <v>2494</v>
      </c>
      <c r="G464" s="55" t="s">
        <v>2264</v>
      </c>
      <c r="H464" s="56">
        <v>43868</v>
      </c>
      <c r="I464">
        <f t="shared" si="7"/>
        <v>2020</v>
      </c>
      <c r="J464" s="56">
        <v>44251</v>
      </c>
      <c r="K464" s="57">
        <v>2763562</v>
      </c>
      <c r="L464" s="55">
        <v>2905100101</v>
      </c>
      <c r="M464" s="55" t="str">
        <f>VLOOKUP(L464,[4]Equival.!$D:$K,8,0)</f>
        <v>Capita</v>
      </c>
      <c r="N464" s="55" t="s">
        <v>4743</v>
      </c>
      <c r="O464" s="55" t="s">
        <v>4384</v>
      </c>
      <c r="P464" s="55" t="s">
        <v>4332</v>
      </c>
      <c r="Q464" s="55" t="s">
        <v>2571</v>
      </c>
      <c r="R464" s="56">
        <v>44251</v>
      </c>
      <c r="S464" s="55" t="s">
        <v>4362</v>
      </c>
      <c r="T464" s="55" t="s">
        <v>4384</v>
      </c>
      <c r="U464" s="55" t="s">
        <v>4335</v>
      </c>
    </row>
    <row r="465" spans="1:21" ht="15" x14ac:dyDescent="0.25">
      <c r="A465" s="55" t="s">
        <v>4316</v>
      </c>
      <c r="B465" s="55" t="s">
        <v>4317</v>
      </c>
      <c r="C465" s="55" t="s">
        <v>2571</v>
      </c>
      <c r="D465" s="55" t="s">
        <v>4319</v>
      </c>
      <c r="E465" s="55" t="s">
        <v>4744</v>
      </c>
      <c r="F465" s="55" t="s">
        <v>2494</v>
      </c>
      <c r="G465" s="55" t="s">
        <v>2264</v>
      </c>
      <c r="H465" s="56">
        <v>43868</v>
      </c>
      <c r="I465">
        <f t="shared" si="7"/>
        <v>2020</v>
      </c>
      <c r="J465" s="56">
        <v>44251</v>
      </c>
      <c r="K465" s="57">
        <v>-27176260</v>
      </c>
      <c r="L465" s="55">
        <v>2905100201</v>
      </c>
      <c r="M465" s="55" t="str">
        <f>VLOOKUP(L465,[4]Equival.!$D:$K,8,0)</f>
        <v>Capita</v>
      </c>
      <c r="N465" s="55" t="s">
        <v>4743</v>
      </c>
      <c r="O465" s="55" t="s">
        <v>4384</v>
      </c>
      <c r="P465" s="55" t="s">
        <v>4325</v>
      </c>
      <c r="Q465" s="55" t="s">
        <v>2571</v>
      </c>
      <c r="R465" s="56">
        <v>44251</v>
      </c>
      <c r="S465" s="55" t="s">
        <v>4362</v>
      </c>
      <c r="T465" s="55" t="s">
        <v>4384</v>
      </c>
      <c r="U465" s="55" t="s">
        <v>4328</v>
      </c>
    </row>
    <row r="466" spans="1:21" ht="15" x14ac:dyDescent="0.25">
      <c r="A466" s="55" t="s">
        <v>4316</v>
      </c>
      <c r="B466" s="55" t="s">
        <v>4317</v>
      </c>
      <c r="C466" s="55" t="s">
        <v>2561</v>
      </c>
      <c r="D466" s="55" t="s">
        <v>4319</v>
      </c>
      <c r="E466" s="55" t="s">
        <v>4746</v>
      </c>
      <c r="F466" s="55" t="s">
        <v>2570</v>
      </c>
      <c r="G466" s="55" t="s">
        <v>2264</v>
      </c>
      <c r="H466" s="56">
        <v>43928</v>
      </c>
      <c r="I466">
        <f t="shared" si="7"/>
        <v>2020</v>
      </c>
      <c r="J466" s="56">
        <v>44251</v>
      </c>
      <c r="K466" s="57">
        <v>10390728</v>
      </c>
      <c r="L466" s="55">
        <v>2905100201</v>
      </c>
      <c r="M466" s="55" t="str">
        <f>VLOOKUP(L466,[4]Equival.!$D:$K,8,0)</f>
        <v>Capita</v>
      </c>
      <c r="N466" s="55" t="s">
        <v>4382</v>
      </c>
      <c r="O466" s="55" t="s">
        <v>4747</v>
      </c>
      <c r="P466" s="55" t="s">
        <v>4325</v>
      </c>
      <c r="R466" s="56"/>
      <c r="S466" s="55" t="s">
        <v>4362</v>
      </c>
      <c r="T466" s="55" t="s">
        <v>4384</v>
      </c>
      <c r="U466" s="55" t="s">
        <v>4335</v>
      </c>
    </row>
    <row r="467" spans="1:21" ht="15" x14ac:dyDescent="0.25">
      <c r="A467" s="55" t="s">
        <v>4316</v>
      </c>
      <c r="B467" s="55" t="s">
        <v>4317</v>
      </c>
      <c r="C467" s="55" t="s">
        <v>2561</v>
      </c>
      <c r="D467" s="55" t="s">
        <v>4319</v>
      </c>
      <c r="E467" s="55" t="s">
        <v>4746</v>
      </c>
      <c r="F467" s="55" t="s">
        <v>2570</v>
      </c>
      <c r="G467" s="55" t="s">
        <v>2264</v>
      </c>
      <c r="H467" s="56">
        <v>43928</v>
      </c>
      <c r="I467">
        <f t="shared" si="7"/>
        <v>2020</v>
      </c>
      <c r="J467" s="56">
        <v>44251</v>
      </c>
      <c r="K467" s="57">
        <v>4356662</v>
      </c>
      <c r="L467" s="55">
        <v>2905100101</v>
      </c>
      <c r="M467" s="55" t="str">
        <f>VLOOKUP(L467,[4]Equival.!$D:$K,8,0)</f>
        <v>Capita</v>
      </c>
      <c r="N467" s="55" t="s">
        <v>4743</v>
      </c>
      <c r="O467" s="55" t="s">
        <v>4384</v>
      </c>
      <c r="P467" s="55" t="s">
        <v>4332</v>
      </c>
      <c r="Q467" s="55" t="s">
        <v>2561</v>
      </c>
      <c r="R467" s="56">
        <v>44251</v>
      </c>
      <c r="S467" s="55" t="s">
        <v>4362</v>
      </c>
      <c r="T467" s="55" t="s">
        <v>4384</v>
      </c>
      <c r="U467" s="55" t="s">
        <v>4335</v>
      </c>
    </row>
    <row r="468" spans="1:21" ht="15" x14ac:dyDescent="0.25">
      <c r="A468" s="55" t="s">
        <v>4316</v>
      </c>
      <c r="B468" s="55" t="s">
        <v>4317</v>
      </c>
      <c r="C468" s="55" t="s">
        <v>2561</v>
      </c>
      <c r="D468" s="55" t="s">
        <v>4319</v>
      </c>
      <c r="E468" s="55" t="s">
        <v>4746</v>
      </c>
      <c r="F468" s="55" t="s">
        <v>2570</v>
      </c>
      <c r="G468" s="55" t="s">
        <v>2264</v>
      </c>
      <c r="H468" s="56">
        <v>43928</v>
      </c>
      <c r="I468">
        <f t="shared" si="7"/>
        <v>2020</v>
      </c>
      <c r="J468" s="56">
        <v>44251</v>
      </c>
      <c r="K468" s="57">
        <v>-14747390</v>
      </c>
      <c r="L468" s="55">
        <v>2905100201</v>
      </c>
      <c r="M468" s="55" t="str">
        <f>VLOOKUP(L468,[4]Equival.!$D:$K,8,0)</f>
        <v>Capita</v>
      </c>
      <c r="N468" s="55" t="s">
        <v>4743</v>
      </c>
      <c r="O468" s="55" t="s">
        <v>4384</v>
      </c>
      <c r="P468" s="55" t="s">
        <v>4325</v>
      </c>
      <c r="Q468" s="55" t="s">
        <v>2561</v>
      </c>
      <c r="R468" s="56">
        <v>44251</v>
      </c>
      <c r="S468" s="55" t="s">
        <v>4362</v>
      </c>
      <c r="T468" s="55" t="s">
        <v>4384</v>
      </c>
      <c r="U468" s="55" t="s">
        <v>4328</v>
      </c>
    </row>
    <row r="469" spans="1:21" ht="15" x14ac:dyDescent="0.25">
      <c r="A469" s="55" t="s">
        <v>4316</v>
      </c>
      <c r="B469" s="55" t="s">
        <v>4317</v>
      </c>
      <c r="C469" s="55" t="s">
        <v>2556</v>
      </c>
      <c r="D469" s="55" t="s">
        <v>4319</v>
      </c>
      <c r="E469" s="55" t="s">
        <v>4748</v>
      </c>
      <c r="F469" s="55" t="s">
        <v>2560</v>
      </c>
      <c r="G469" s="55" t="s">
        <v>2264</v>
      </c>
      <c r="H469" s="56">
        <v>44144</v>
      </c>
      <c r="I469">
        <f t="shared" si="7"/>
        <v>2020</v>
      </c>
      <c r="J469" s="56">
        <v>44251</v>
      </c>
      <c r="K469" s="57">
        <v>14312220</v>
      </c>
      <c r="L469" s="55">
        <v>1330050201</v>
      </c>
      <c r="M469" s="55" t="str">
        <f>VLOOKUP(L469,[4]Equival.!$D:$K,8,0)</f>
        <v>Capita</v>
      </c>
      <c r="N469" s="55" t="s">
        <v>4382</v>
      </c>
      <c r="O469" s="55" t="s">
        <v>4749</v>
      </c>
      <c r="P469" s="55" t="s">
        <v>4325</v>
      </c>
      <c r="R469" s="56"/>
      <c r="S469" s="55" t="s">
        <v>4362</v>
      </c>
      <c r="T469" s="55" t="s">
        <v>4384</v>
      </c>
      <c r="U469" s="55" t="s">
        <v>4335</v>
      </c>
    </row>
    <row r="470" spans="1:21" ht="15" x14ac:dyDescent="0.25">
      <c r="A470" s="55" t="s">
        <v>4316</v>
      </c>
      <c r="B470" s="55" t="s">
        <v>4317</v>
      </c>
      <c r="C470" s="55" t="s">
        <v>2556</v>
      </c>
      <c r="D470" s="55" t="s">
        <v>4319</v>
      </c>
      <c r="E470" s="55" t="s">
        <v>4748</v>
      </c>
      <c r="F470" s="55" t="s">
        <v>2560</v>
      </c>
      <c r="G470" s="55" t="s">
        <v>2264</v>
      </c>
      <c r="H470" s="56">
        <v>44144</v>
      </c>
      <c r="I470">
        <f t="shared" si="7"/>
        <v>2020</v>
      </c>
      <c r="J470" s="56">
        <v>44251</v>
      </c>
      <c r="K470" s="57">
        <v>-20448911</v>
      </c>
      <c r="L470" s="55">
        <v>1330050201</v>
      </c>
      <c r="M470" s="55" t="str">
        <f>VLOOKUP(L470,[4]Equival.!$D:$K,8,0)</f>
        <v>Capita</v>
      </c>
      <c r="N470" s="55" t="s">
        <v>4743</v>
      </c>
      <c r="O470" s="55" t="s">
        <v>4384</v>
      </c>
      <c r="P470" s="55" t="s">
        <v>4325</v>
      </c>
      <c r="Q470" s="55" t="s">
        <v>2556</v>
      </c>
      <c r="R470" s="56">
        <v>44251</v>
      </c>
      <c r="S470" s="55" t="s">
        <v>4362</v>
      </c>
      <c r="T470" s="55" t="s">
        <v>4384</v>
      </c>
      <c r="U470" s="55" t="s">
        <v>4328</v>
      </c>
    </row>
    <row r="471" spans="1:21" ht="15" x14ac:dyDescent="0.25">
      <c r="A471" s="55" t="s">
        <v>4316</v>
      </c>
      <c r="B471" s="55" t="s">
        <v>4317</v>
      </c>
      <c r="C471" s="55" t="s">
        <v>2556</v>
      </c>
      <c r="D471" s="55" t="s">
        <v>4319</v>
      </c>
      <c r="E471" s="55" t="s">
        <v>4748</v>
      </c>
      <c r="F471" s="55" t="s">
        <v>2560</v>
      </c>
      <c r="G471" s="55" t="s">
        <v>2264</v>
      </c>
      <c r="H471" s="56">
        <v>44144</v>
      </c>
      <c r="I471">
        <f t="shared" si="7"/>
        <v>2020</v>
      </c>
      <c r="J471" s="56">
        <v>44251</v>
      </c>
      <c r="K471" s="57">
        <v>6136691</v>
      </c>
      <c r="L471" s="55">
        <v>2905100201</v>
      </c>
      <c r="M471" s="55" t="str">
        <f>VLOOKUP(L471,[4]Equival.!$D:$K,8,0)</f>
        <v>Capita</v>
      </c>
      <c r="N471" s="55" t="s">
        <v>4743</v>
      </c>
      <c r="O471" s="55" t="s">
        <v>4384</v>
      </c>
      <c r="P471" s="55" t="s">
        <v>4332</v>
      </c>
      <c r="Q471" s="55" t="s">
        <v>2556</v>
      </c>
      <c r="R471" s="56">
        <v>44251</v>
      </c>
      <c r="S471" s="55" t="s">
        <v>4362</v>
      </c>
      <c r="T471" s="55" t="s">
        <v>4384</v>
      </c>
      <c r="U471" s="55" t="s">
        <v>4335</v>
      </c>
    </row>
    <row r="472" spans="1:21" ht="15" x14ac:dyDescent="0.25">
      <c r="A472" s="55" t="s">
        <v>4316</v>
      </c>
      <c r="B472" s="55" t="s">
        <v>4317</v>
      </c>
      <c r="C472" s="55" t="s">
        <v>2551</v>
      </c>
      <c r="D472" s="55" t="s">
        <v>4319</v>
      </c>
      <c r="E472" s="55" t="s">
        <v>4750</v>
      </c>
      <c r="F472" s="55" t="s">
        <v>2555</v>
      </c>
      <c r="G472" s="55" t="s">
        <v>2264</v>
      </c>
      <c r="H472" s="56">
        <v>44144</v>
      </c>
      <c r="I472">
        <f t="shared" si="7"/>
        <v>2020</v>
      </c>
      <c r="J472" s="56">
        <v>44251</v>
      </c>
      <c r="K472" s="57">
        <v>565339</v>
      </c>
      <c r="L472" s="55">
        <v>1330050201</v>
      </c>
      <c r="M472" s="55" t="str">
        <f>VLOOKUP(L472,[4]Equival.!$D:$K,8,0)</f>
        <v>Capita</v>
      </c>
      <c r="N472" s="55" t="s">
        <v>4382</v>
      </c>
      <c r="O472" s="55" t="s">
        <v>4749</v>
      </c>
      <c r="P472" s="55" t="s">
        <v>4325</v>
      </c>
      <c r="R472" s="56"/>
      <c r="S472" s="55" t="s">
        <v>4362</v>
      </c>
      <c r="T472" s="55" t="s">
        <v>4384</v>
      </c>
      <c r="U472" s="55" t="s">
        <v>4335</v>
      </c>
    </row>
    <row r="473" spans="1:21" ht="15" x14ac:dyDescent="0.25">
      <c r="A473" s="55" t="s">
        <v>4316</v>
      </c>
      <c r="B473" s="55" t="s">
        <v>4317</v>
      </c>
      <c r="C473" s="55" t="s">
        <v>2551</v>
      </c>
      <c r="D473" s="55" t="s">
        <v>4319</v>
      </c>
      <c r="E473" s="55" t="s">
        <v>4750</v>
      </c>
      <c r="F473" s="55" t="s">
        <v>2555</v>
      </c>
      <c r="G473" s="55" t="s">
        <v>2264</v>
      </c>
      <c r="H473" s="56">
        <v>44144</v>
      </c>
      <c r="I473">
        <f t="shared" si="7"/>
        <v>2020</v>
      </c>
      <c r="J473" s="56">
        <v>44251</v>
      </c>
      <c r="K473" s="57">
        <v>-19340274</v>
      </c>
      <c r="L473" s="55">
        <v>1330050201</v>
      </c>
      <c r="M473" s="55" t="str">
        <f>VLOOKUP(L473,[4]Equival.!$D:$K,8,0)</f>
        <v>Capita</v>
      </c>
      <c r="N473" s="55" t="s">
        <v>4743</v>
      </c>
      <c r="O473" s="55" t="s">
        <v>4384</v>
      </c>
      <c r="P473" s="55" t="s">
        <v>4325</v>
      </c>
      <c r="Q473" s="55" t="s">
        <v>2551</v>
      </c>
      <c r="R473" s="56">
        <v>44251</v>
      </c>
      <c r="S473" s="55" t="s">
        <v>4362</v>
      </c>
      <c r="T473" s="55" t="s">
        <v>4384</v>
      </c>
      <c r="U473" s="55" t="s">
        <v>4328</v>
      </c>
    </row>
    <row r="474" spans="1:21" ht="15" x14ac:dyDescent="0.25">
      <c r="A474" s="55" t="s">
        <v>4316</v>
      </c>
      <c r="B474" s="55" t="s">
        <v>4317</v>
      </c>
      <c r="C474" s="55" t="s">
        <v>2551</v>
      </c>
      <c r="D474" s="55" t="s">
        <v>4319</v>
      </c>
      <c r="E474" s="55" t="s">
        <v>4750</v>
      </c>
      <c r="F474" s="55" t="s">
        <v>2555</v>
      </c>
      <c r="G474" s="55" t="s">
        <v>2264</v>
      </c>
      <c r="H474" s="56">
        <v>44144</v>
      </c>
      <c r="I474">
        <f t="shared" si="7"/>
        <v>2020</v>
      </c>
      <c r="J474" s="56">
        <v>44251</v>
      </c>
      <c r="K474" s="57">
        <v>18774935</v>
      </c>
      <c r="L474" s="55">
        <v>2905100201</v>
      </c>
      <c r="M474" s="55" t="str">
        <f>VLOOKUP(L474,[4]Equival.!$D:$K,8,0)</f>
        <v>Capita</v>
      </c>
      <c r="N474" s="55" t="s">
        <v>4743</v>
      </c>
      <c r="O474" s="55" t="s">
        <v>4384</v>
      </c>
      <c r="P474" s="55" t="s">
        <v>4332</v>
      </c>
      <c r="Q474" s="55" t="s">
        <v>2551</v>
      </c>
      <c r="R474" s="56">
        <v>44251</v>
      </c>
      <c r="S474" s="55" t="s">
        <v>4362</v>
      </c>
      <c r="T474" s="55" t="s">
        <v>4384</v>
      </c>
      <c r="U474" s="55" t="s">
        <v>4335</v>
      </c>
    </row>
    <row r="475" spans="1:21" ht="15" x14ac:dyDescent="0.25">
      <c r="A475" s="55" t="s">
        <v>4316</v>
      </c>
      <c r="B475" s="55" t="s">
        <v>4317</v>
      </c>
      <c r="C475" s="55" t="s">
        <v>2502</v>
      </c>
      <c r="D475" s="55" t="s">
        <v>4319</v>
      </c>
      <c r="E475" s="55" t="s">
        <v>4751</v>
      </c>
      <c r="F475" s="55" t="s">
        <v>2550</v>
      </c>
      <c r="G475" s="55" t="s">
        <v>2264</v>
      </c>
      <c r="H475" s="56">
        <v>44214</v>
      </c>
      <c r="I475">
        <f t="shared" si="7"/>
        <v>2021</v>
      </c>
      <c r="J475" s="56">
        <v>44244</v>
      </c>
      <c r="K475" s="57">
        <v>-1612451</v>
      </c>
      <c r="L475" s="55">
        <v>2905100202</v>
      </c>
      <c r="M475" s="55" t="str">
        <f>VLOOKUP(L475,[4]Equival.!$D:$K,8,0)</f>
        <v>Evento</v>
      </c>
      <c r="N475" s="55" t="s">
        <v>4752</v>
      </c>
      <c r="O475" s="55" t="s">
        <v>4384</v>
      </c>
      <c r="P475" s="55" t="s">
        <v>4325</v>
      </c>
      <c r="Q475" s="55" t="s">
        <v>2502</v>
      </c>
      <c r="R475" s="56">
        <v>44244</v>
      </c>
      <c r="S475" s="55" t="s">
        <v>4362</v>
      </c>
      <c r="T475" s="55" t="s">
        <v>4384</v>
      </c>
      <c r="U475" s="55" t="s">
        <v>4328</v>
      </c>
    </row>
    <row r="476" spans="1:21" ht="15" x14ac:dyDescent="0.25">
      <c r="A476" s="55" t="s">
        <v>4316</v>
      </c>
      <c r="B476" s="55" t="s">
        <v>4317</v>
      </c>
      <c r="C476" s="55" t="s">
        <v>2502</v>
      </c>
      <c r="D476" s="55" t="s">
        <v>4319</v>
      </c>
      <c r="E476" s="55" t="s">
        <v>4751</v>
      </c>
      <c r="F476" s="55" t="s">
        <v>2550</v>
      </c>
      <c r="G476" s="55" t="s">
        <v>2264</v>
      </c>
      <c r="H476" s="56">
        <v>44214</v>
      </c>
      <c r="I476">
        <f t="shared" si="7"/>
        <v>2021</v>
      </c>
      <c r="J476" s="56">
        <v>44244</v>
      </c>
      <c r="K476" s="57">
        <v>939667</v>
      </c>
      <c r="L476" s="55">
        <v>2905100102</v>
      </c>
      <c r="M476" s="55" t="str">
        <f>VLOOKUP(L476,[4]Equival.!$D:$K,8,0)</f>
        <v>Evento</v>
      </c>
      <c r="N476" s="55" t="s">
        <v>4752</v>
      </c>
      <c r="O476" s="55" t="s">
        <v>4384</v>
      </c>
      <c r="P476" s="55" t="s">
        <v>4332</v>
      </c>
      <c r="Q476" s="55" t="s">
        <v>2502</v>
      </c>
      <c r="R476" s="56">
        <v>44244</v>
      </c>
      <c r="S476" s="55" t="s">
        <v>4362</v>
      </c>
      <c r="T476" s="55" t="s">
        <v>4384</v>
      </c>
      <c r="U476" s="55" t="s">
        <v>4335</v>
      </c>
    </row>
    <row r="477" spans="1:21" ht="15" x14ac:dyDescent="0.25">
      <c r="A477" s="55" t="s">
        <v>4316</v>
      </c>
      <c r="B477" s="55" t="s">
        <v>4317</v>
      </c>
      <c r="C477" s="55" t="s">
        <v>2502</v>
      </c>
      <c r="D477" s="55" t="s">
        <v>4319</v>
      </c>
      <c r="E477" s="55" t="s">
        <v>4751</v>
      </c>
      <c r="F477" s="55" t="s">
        <v>2550</v>
      </c>
      <c r="G477" s="55" t="s">
        <v>2264</v>
      </c>
      <c r="H477" s="56">
        <v>44214</v>
      </c>
      <c r="I477">
        <f t="shared" si="7"/>
        <v>2021</v>
      </c>
      <c r="J477" s="56">
        <v>44244</v>
      </c>
      <c r="K477" s="57">
        <v>672784</v>
      </c>
      <c r="L477" s="55">
        <v>2905100202</v>
      </c>
      <c r="M477" s="55" t="str">
        <f>VLOOKUP(L477,[4]Equival.!$D:$K,8,0)</f>
        <v>Evento</v>
      </c>
      <c r="N477" s="55" t="s">
        <v>4338</v>
      </c>
      <c r="O477" s="55" t="s">
        <v>4753</v>
      </c>
      <c r="P477" s="55" t="s">
        <v>4325</v>
      </c>
      <c r="Q477" s="55" t="s">
        <v>2679</v>
      </c>
      <c r="R477" s="56">
        <v>44321</v>
      </c>
      <c r="S477" s="55" t="s">
        <v>4362</v>
      </c>
      <c r="T477" s="55" t="s">
        <v>4384</v>
      </c>
      <c r="U477" s="55" t="s">
        <v>4335</v>
      </c>
    </row>
    <row r="478" spans="1:21" ht="15" x14ac:dyDescent="0.25">
      <c r="A478" s="55" t="s">
        <v>4316</v>
      </c>
      <c r="B478" s="55" t="s">
        <v>4317</v>
      </c>
      <c r="C478" s="55" t="s">
        <v>2497</v>
      </c>
      <c r="D478" s="55" t="s">
        <v>4319</v>
      </c>
      <c r="E478" s="55" t="s">
        <v>4754</v>
      </c>
      <c r="F478" s="55" t="s">
        <v>2501</v>
      </c>
      <c r="G478" s="55" t="s">
        <v>2264</v>
      </c>
      <c r="H478" s="56">
        <v>44227</v>
      </c>
      <c r="I478">
        <f t="shared" si="7"/>
        <v>2021</v>
      </c>
      <c r="J478" s="56">
        <v>44227</v>
      </c>
      <c r="K478" s="57">
        <v>58266</v>
      </c>
      <c r="L478" s="55">
        <v>2905100203</v>
      </c>
      <c r="M478" s="55" t="str">
        <f>VLOOKUP(L478,[4]Equival.!$D:$K,8,0)</f>
        <v>Evento</v>
      </c>
      <c r="N478" s="55" t="s">
        <v>4755</v>
      </c>
      <c r="O478" s="55" t="s">
        <v>4756</v>
      </c>
      <c r="P478" s="55" t="s">
        <v>4661</v>
      </c>
      <c r="Q478" s="55" t="s">
        <v>2497</v>
      </c>
      <c r="R478" s="56">
        <v>44227</v>
      </c>
      <c r="S478" s="55" t="s">
        <v>4565</v>
      </c>
      <c r="T478" s="55" t="s">
        <v>4757</v>
      </c>
      <c r="U478" s="55" t="s">
        <v>4335</v>
      </c>
    </row>
    <row r="479" spans="1:21" ht="15" x14ac:dyDescent="0.25">
      <c r="A479" s="55" t="s">
        <v>4316</v>
      </c>
      <c r="B479" s="55" t="s">
        <v>4317</v>
      </c>
      <c r="C479" s="55" t="s">
        <v>2497</v>
      </c>
      <c r="D479" s="55" t="s">
        <v>4319</v>
      </c>
      <c r="E479" s="55" t="s">
        <v>4754</v>
      </c>
      <c r="F479" s="55" t="s">
        <v>2501</v>
      </c>
      <c r="G479" s="55" t="s">
        <v>2264</v>
      </c>
      <c r="H479" s="56">
        <v>44227</v>
      </c>
      <c r="I479">
        <f t="shared" si="7"/>
        <v>2021</v>
      </c>
      <c r="J479" s="56">
        <v>44227</v>
      </c>
      <c r="K479" s="57">
        <v>-58266</v>
      </c>
      <c r="L479" s="55">
        <v>2905100202</v>
      </c>
      <c r="M479" s="55" t="str">
        <f>VLOOKUP(L479,[4]Equival.!$D:$K,8,0)</f>
        <v>Evento</v>
      </c>
      <c r="N479" s="55" t="s">
        <v>4755</v>
      </c>
      <c r="O479" s="55" t="s">
        <v>4756</v>
      </c>
      <c r="P479" s="55" t="s">
        <v>4399</v>
      </c>
      <c r="Q479" s="55" t="s">
        <v>2497</v>
      </c>
      <c r="R479" s="56">
        <v>44227</v>
      </c>
      <c r="S479" s="55" t="s">
        <v>4565</v>
      </c>
      <c r="T479" s="55" t="s">
        <v>4757</v>
      </c>
      <c r="U479" s="55" t="s">
        <v>4328</v>
      </c>
    </row>
    <row r="480" spans="1:21" ht="15" x14ac:dyDescent="0.25">
      <c r="A480" s="55" t="s">
        <v>4316</v>
      </c>
      <c r="B480" s="55" t="s">
        <v>4317</v>
      </c>
      <c r="C480" s="55" t="s">
        <v>2694</v>
      </c>
      <c r="D480" s="55" t="s">
        <v>4319</v>
      </c>
      <c r="E480" s="55" t="s">
        <v>4758</v>
      </c>
      <c r="F480" s="55" t="s">
        <v>2695</v>
      </c>
      <c r="G480" s="55" t="s">
        <v>2254</v>
      </c>
      <c r="H480" s="56">
        <v>44232</v>
      </c>
      <c r="I480">
        <f t="shared" si="7"/>
        <v>2021</v>
      </c>
      <c r="J480" s="56">
        <v>44232</v>
      </c>
      <c r="K480" s="57">
        <v>60057</v>
      </c>
      <c r="L480" s="55">
        <v>2905100202</v>
      </c>
      <c r="M480" s="55" t="str">
        <f>VLOOKUP(L480,[4]Equival.!$D:$K,8,0)</f>
        <v>Evento</v>
      </c>
      <c r="N480" s="55" t="s">
        <v>4330</v>
      </c>
      <c r="O480" s="55" t="s">
        <v>4759</v>
      </c>
      <c r="P480" s="55" t="s">
        <v>4347</v>
      </c>
      <c r="Q480" s="55" t="s">
        <v>2692</v>
      </c>
      <c r="R480" s="56">
        <v>44322</v>
      </c>
      <c r="S480" s="55" t="s">
        <v>4404</v>
      </c>
      <c r="T480" s="55" t="s">
        <v>3443</v>
      </c>
      <c r="U480" s="55" t="s">
        <v>4335</v>
      </c>
    </row>
    <row r="481" spans="1:21" ht="15" x14ac:dyDescent="0.25">
      <c r="A481" s="55" t="s">
        <v>4316</v>
      </c>
      <c r="B481" s="55" t="s">
        <v>4317</v>
      </c>
      <c r="C481" s="55" t="s">
        <v>2723</v>
      </c>
      <c r="D481" s="55" t="s">
        <v>4319</v>
      </c>
      <c r="E481" s="55" t="s">
        <v>4760</v>
      </c>
      <c r="F481" s="55" t="s">
        <v>2724</v>
      </c>
      <c r="G481" s="55" t="s">
        <v>2254</v>
      </c>
      <c r="H481" s="56">
        <v>44232</v>
      </c>
      <c r="I481">
        <f t="shared" si="7"/>
        <v>2021</v>
      </c>
      <c r="J481" s="56">
        <v>44232</v>
      </c>
      <c r="K481" s="57">
        <v>207600</v>
      </c>
      <c r="L481" s="55">
        <v>2905100202</v>
      </c>
      <c r="M481" s="55" t="str">
        <f>VLOOKUP(L481,[4]Equival.!$D:$K,8,0)</f>
        <v>Evento</v>
      </c>
      <c r="N481" s="55" t="s">
        <v>4637</v>
      </c>
      <c r="O481" s="55" t="s">
        <v>4759</v>
      </c>
      <c r="P481" s="55" t="s">
        <v>4638</v>
      </c>
      <c r="Q481" s="55" t="s">
        <v>2718</v>
      </c>
      <c r="R481" s="56">
        <v>44322</v>
      </c>
      <c r="S481" s="55" t="s">
        <v>4404</v>
      </c>
      <c r="T481" s="55" t="s">
        <v>3443</v>
      </c>
      <c r="U481" s="55" t="s">
        <v>4335</v>
      </c>
    </row>
    <row r="482" spans="1:21" ht="15" x14ac:dyDescent="0.25">
      <c r="A482" s="55" t="s">
        <v>4316</v>
      </c>
      <c r="B482" s="55" t="s">
        <v>4317</v>
      </c>
      <c r="C482" s="55" t="s">
        <v>2646</v>
      </c>
      <c r="D482" s="55" t="s">
        <v>4319</v>
      </c>
      <c r="E482" s="55" t="s">
        <v>4761</v>
      </c>
      <c r="F482" s="55" t="s">
        <v>2647</v>
      </c>
      <c r="G482" s="55" t="s">
        <v>2254</v>
      </c>
      <c r="H482" s="56">
        <v>44232</v>
      </c>
      <c r="I482">
        <f t="shared" si="7"/>
        <v>2021</v>
      </c>
      <c r="J482" s="56">
        <v>44232</v>
      </c>
      <c r="K482" s="57">
        <v>7092720</v>
      </c>
      <c r="L482" s="55">
        <v>2905100202</v>
      </c>
      <c r="M482" s="55" t="str">
        <f>VLOOKUP(L482,[4]Equival.!$D:$K,8,0)</f>
        <v>Evento</v>
      </c>
      <c r="N482" s="55" t="s">
        <v>4338</v>
      </c>
      <c r="O482" s="55" t="s">
        <v>4759</v>
      </c>
      <c r="P482" s="55" t="s">
        <v>4325</v>
      </c>
      <c r="Q482" s="55" t="s">
        <v>2610</v>
      </c>
      <c r="R482" s="56">
        <v>44298</v>
      </c>
      <c r="S482" s="55" t="s">
        <v>4404</v>
      </c>
      <c r="T482" s="55" t="s">
        <v>3443</v>
      </c>
      <c r="U482" s="55" t="s">
        <v>4335</v>
      </c>
    </row>
    <row r="483" spans="1:21" ht="15" x14ac:dyDescent="0.25">
      <c r="A483" s="55" t="s">
        <v>4316</v>
      </c>
      <c r="B483" s="55" t="s">
        <v>4317</v>
      </c>
      <c r="C483" s="55" t="s">
        <v>2710</v>
      </c>
      <c r="D483" s="55" t="s">
        <v>4319</v>
      </c>
      <c r="E483" s="55" t="s">
        <v>4762</v>
      </c>
      <c r="F483" s="55" t="s">
        <v>2711</v>
      </c>
      <c r="G483" s="55" t="s">
        <v>2254</v>
      </c>
      <c r="H483" s="56">
        <v>44232</v>
      </c>
      <c r="I483">
        <f t="shared" si="7"/>
        <v>2021</v>
      </c>
      <c r="J483" s="56">
        <v>44232</v>
      </c>
      <c r="K483" s="57">
        <v>475000</v>
      </c>
      <c r="L483" s="55">
        <v>2905100202</v>
      </c>
      <c r="M483" s="55" t="str">
        <f>VLOOKUP(L483,[4]Equival.!$D:$K,8,0)</f>
        <v>Evento</v>
      </c>
      <c r="N483" s="55" t="s">
        <v>4564</v>
      </c>
      <c r="O483" s="55" t="s">
        <v>4759</v>
      </c>
      <c r="P483" s="55" t="s">
        <v>4399</v>
      </c>
      <c r="Q483" s="55" t="s">
        <v>2704</v>
      </c>
      <c r="R483" s="56">
        <v>44322</v>
      </c>
      <c r="S483" s="55" t="s">
        <v>4404</v>
      </c>
      <c r="T483" s="55" t="s">
        <v>3443</v>
      </c>
      <c r="U483" s="55" t="s">
        <v>4335</v>
      </c>
    </row>
    <row r="484" spans="1:21" ht="15" x14ac:dyDescent="0.25">
      <c r="A484" s="55" t="s">
        <v>4316</v>
      </c>
      <c r="B484" s="55" t="s">
        <v>4317</v>
      </c>
      <c r="C484" s="55" t="s">
        <v>2739</v>
      </c>
      <c r="D484" s="55" t="s">
        <v>4319</v>
      </c>
      <c r="E484" s="55" t="s">
        <v>4763</v>
      </c>
      <c r="F484" s="55" t="s">
        <v>2740</v>
      </c>
      <c r="G484" s="55" t="s">
        <v>2254</v>
      </c>
      <c r="H484" s="56">
        <v>44232</v>
      </c>
      <c r="I484">
        <f t="shared" si="7"/>
        <v>2021</v>
      </c>
      <c r="J484" s="56">
        <v>44232</v>
      </c>
      <c r="K484" s="57">
        <v>17925254</v>
      </c>
      <c r="L484" s="55">
        <v>1330050201</v>
      </c>
      <c r="M484" s="55" t="str">
        <f>VLOOKUP(L484,[4]Equival.!$D:$K,8,0)</f>
        <v>Capita</v>
      </c>
      <c r="N484" s="55" t="s">
        <v>4338</v>
      </c>
      <c r="O484" s="55" t="s">
        <v>4645</v>
      </c>
      <c r="P484" s="55" t="s">
        <v>4325</v>
      </c>
      <c r="Q484" s="55" t="s">
        <v>2737</v>
      </c>
      <c r="R484" s="56">
        <v>44348</v>
      </c>
      <c r="S484" s="55" t="s">
        <v>4404</v>
      </c>
      <c r="T484" s="55" t="s">
        <v>4334</v>
      </c>
      <c r="U484" s="55" t="s">
        <v>4335</v>
      </c>
    </row>
    <row r="485" spans="1:21" ht="15" x14ac:dyDescent="0.25">
      <c r="A485" s="55" t="s">
        <v>4316</v>
      </c>
      <c r="B485" s="55" t="s">
        <v>4317</v>
      </c>
      <c r="C485" s="55" t="s">
        <v>2743</v>
      </c>
      <c r="D485" s="55" t="s">
        <v>4319</v>
      </c>
      <c r="E485" s="55" t="s">
        <v>4681</v>
      </c>
      <c r="F485" s="55" t="s">
        <v>2744</v>
      </c>
      <c r="G485" s="55" t="s">
        <v>2254</v>
      </c>
      <c r="H485" s="56">
        <v>44232</v>
      </c>
      <c r="I485">
        <f t="shared" si="7"/>
        <v>2021</v>
      </c>
      <c r="J485" s="56">
        <v>44232</v>
      </c>
      <c r="K485" s="57">
        <v>18952779</v>
      </c>
      <c r="L485" s="55">
        <v>1330050201</v>
      </c>
      <c r="M485" s="55" t="str">
        <f>VLOOKUP(L485,[4]Equival.!$D:$K,8,0)</f>
        <v>Capita</v>
      </c>
      <c r="N485" s="55" t="s">
        <v>4338</v>
      </c>
      <c r="O485" s="55" t="s">
        <v>4643</v>
      </c>
      <c r="P485" s="55" t="s">
        <v>4325</v>
      </c>
      <c r="Q485" s="55" t="s">
        <v>2741</v>
      </c>
      <c r="R485" s="56">
        <v>44348</v>
      </c>
      <c r="S485" s="55" t="s">
        <v>4404</v>
      </c>
      <c r="T485" s="55" t="s">
        <v>4334</v>
      </c>
      <c r="U485" s="55" t="s">
        <v>4335</v>
      </c>
    </row>
    <row r="486" spans="1:21" ht="15" x14ac:dyDescent="0.25">
      <c r="A486" s="55" t="s">
        <v>4316</v>
      </c>
      <c r="B486" s="55" t="s">
        <v>4317</v>
      </c>
      <c r="C486" s="55" t="s">
        <v>2690</v>
      </c>
      <c r="D486" s="55" t="s">
        <v>4319</v>
      </c>
      <c r="E486" s="55" t="s">
        <v>4764</v>
      </c>
      <c r="F486" s="55" t="s">
        <v>2691</v>
      </c>
      <c r="G486" s="55" t="s">
        <v>2254</v>
      </c>
      <c r="H486" s="56">
        <v>44214</v>
      </c>
      <c r="I486">
        <f t="shared" si="7"/>
        <v>2021</v>
      </c>
      <c r="J486" s="56">
        <v>44214</v>
      </c>
      <c r="K486" s="57">
        <v>58249</v>
      </c>
      <c r="L486" s="55">
        <v>2905100202</v>
      </c>
      <c r="M486" s="55" t="str">
        <f>VLOOKUP(L486,[4]Equival.!$D:$K,8,0)</f>
        <v>Evento</v>
      </c>
      <c r="N486" s="55" t="s">
        <v>4500</v>
      </c>
      <c r="O486" s="55" t="s">
        <v>4737</v>
      </c>
      <c r="P486" s="55" t="s">
        <v>4403</v>
      </c>
      <c r="Q486" s="55" t="s">
        <v>2688</v>
      </c>
      <c r="R486" s="56">
        <v>44322</v>
      </c>
      <c r="S486" s="55" t="s">
        <v>4404</v>
      </c>
      <c r="T486" s="55" t="s">
        <v>3443</v>
      </c>
      <c r="U486" s="55" t="s">
        <v>4335</v>
      </c>
    </row>
    <row r="487" spans="1:21" ht="15" x14ac:dyDescent="0.25">
      <c r="A487" s="55" t="s">
        <v>4316</v>
      </c>
      <c r="B487" s="55" t="s">
        <v>4317</v>
      </c>
      <c r="C487" s="55" t="s">
        <v>2686</v>
      </c>
      <c r="D487" s="55" t="s">
        <v>4319</v>
      </c>
      <c r="E487" s="55" t="s">
        <v>4765</v>
      </c>
      <c r="F487" s="55" t="s">
        <v>2687</v>
      </c>
      <c r="G487" s="55" t="s">
        <v>2254</v>
      </c>
      <c r="H487" s="56">
        <v>44214</v>
      </c>
      <c r="I487">
        <f t="shared" si="7"/>
        <v>2021</v>
      </c>
      <c r="J487" s="56">
        <v>44214</v>
      </c>
      <c r="K487" s="57">
        <v>58220</v>
      </c>
      <c r="L487" s="55">
        <v>2905100202</v>
      </c>
      <c r="M487" s="55" t="str">
        <f>VLOOKUP(L487,[4]Equival.!$D:$K,8,0)</f>
        <v>Evento</v>
      </c>
      <c r="N487" s="55" t="s">
        <v>4766</v>
      </c>
      <c r="O487" s="55" t="s">
        <v>4737</v>
      </c>
      <c r="P487" s="55" t="s">
        <v>4708</v>
      </c>
      <c r="Q487" s="55" t="s">
        <v>2684</v>
      </c>
      <c r="R487" s="56">
        <v>44322</v>
      </c>
      <c r="S487" s="55" t="s">
        <v>4404</v>
      </c>
      <c r="T487" s="55" t="s">
        <v>3443</v>
      </c>
      <c r="U487" s="55" t="s">
        <v>4335</v>
      </c>
    </row>
    <row r="488" spans="1:21" ht="15" x14ac:dyDescent="0.25">
      <c r="A488" s="55" t="s">
        <v>4316</v>
      </c>
      <c r="B488" s="55" t="s">
        <v>4317</v>
      </c>
      <c r="C488" s="55" t="s">
        <v>2608</v>
      </c>
      <c r="D488" s="55" t="s">
        <v>4319</v>
      </c>
      <c r="E488" s="55" t="s">
        <v>4767</v>
      </c>
      <c r="F488" s="55" t="s">
        <v>2609</v>
      </c>
      <c r="G488" s="55" t="s">
        <v>2254</v>
      </c>
      <c r="H488" s="56">
        <v>44214</v>
      </c>
      <c r="I488">
        <f t="shared" si="7"/>
        <v>2021</v>
      </c>
      <c r="J488" s="56">
        <v>44214</v>
      </c>
      <c r="K488" s="57">
        <v>115200</v>
      </c>
      <c r="L488" s="55">
        <v>2905100202</v>
      </c>
      <c r="M488" s="55" t="str">
        <f>VLOOKUP(L488,[4]Equival.!$D:$K,8,0)</f>
        <v>Evento</v>
      </c>
      <c r="N488" s="55" t="s">
        <v>4477</v>
      </c>
      <c r="O488" s="55" t="s">
        <v>4737</v>
      </c>
      <c r="P488" s="55" t="s">
        <v>4481</v>
      </c>
      <c r="Q488" s="55" t="s">
        <v>2604</v>
      </c>
      <c r="R488" s="56">
        <v>44286</v>
      </c>
      <c r="S488" s="55" t="s">
        <v>4404</v>
      </c>
      <c r="T488" s="55" t="s">
        <v>3443</v>
      </c>
      <c r="U488" s="55" t="s">
        <v>4335</v>
      </c>
    </row>
    <row r="489" spans="1:21" ht="15" x14ac:dyDescent="0.25">
      <c r="A489" s="55" t="s">
        <v>4316</v>
      </c>
      <c r="B489" s="55" t="s">
        <v>4317</v>
      </c>
      <c r="C489" s="55" t="s">
        <v>2702</v>
      </c>
      <c r="D489" s="55" t="s">
        <v>4319</v>
      </c>
      <c r="E489" s="55" t="s">
        <v>4768</v>
      </c>
      <c r="F489" s="55" t="s">
        <v>2703</v>
      </c>
      <c r="G489" s="55" t="s">
        <v>2254</v>
      </c>
      <c r="H489" s="56">
        <v>44214</v>
      </c>
      <c r="I489">
        <f t="shared" si="7"/>
        <v>2021</v>
      </c>
      <c r="J489" s="56">
        <v>44214</v>
      </c>
      <c r="K489" s="57">
        <v>201182</v>
      </c>
      <c r="L489" s="55">
        <v>2905100202</v>
      </c>
      <c r="M489" s="55" t="str">
        <f>VLOOKUP(L489,[4]Equival.!$D:$K,8,0)</f>
        <v>Evento</v>
      </c>
      <c r="N489" s="55" t="s">
        <v>4538</v>
      </c>
      <c r="O489" s="55" t="s">
        <v>4737</v>
      </c>
      <c r="P489" s="55" t="s">
        <v>4540</v>
      </c>
      <c r="Q489" s="55" t="s">
        <v>2699</v>
      </c>
      <c r="R489" s="56">
        <v>44322</v>
      </c>
      <c r="S489" s="55" t="s">
        <v>4404</v>
      </c>
      <c r="T489" s="55" t="s">
        <v>3443</v>
      </c>
      <c r="U489" s="55" t="s">
        <v>4335</v>
      </c>
    </row>
    <row r="490" spans="1:21" ht="15" x14ac:dyDescent="0.25">
      <c r="A490" s="55" t="s">
        <v>4316</v>
      </c>
      <c r="B490" s="55" t="s">
        <v>4317</v>
      </c>
      <c r="C490" s="55" t="s">
        <v>2549</v>
      </c>
      <c r="D490" s="55" t="s">
        <v>4319</v>
      </c>
      <c r="E490" s="55" t="s">
        <v>4751</v>
      </c>
      <c r="F490" s="55" t="s">
        <v>2550</v>
      </c>
      <c r="G490" s="55" t="s">
        <v>2254</v>
      </c>
      <c r="H490" s="56">
        <v>44214</v>
      </c>
      <c r="I490">
        <f t="shared" si="7"/>
        <v>2021</v>
      </c>
      <c r="J490" s="56">
        <v>44214</v>
      </c>
      <c r="K490" s="57">
        <v>8332771</v>
      </c>
      <c r="L490" s="55">
        <v>2905100202</v>
      </c>
      <c r="M490" s="55" t="str">
        <f>VLOOKUP(L490,[4]Equival.!$D:$K,8,0)</f>
        <v>Evento</v>
      </c>
      <c r="N490" s="55" t="s">
        <v>4338</v>
      </c>
      <c r="O490" s="55" t="s">
        <v>4737</v>
      </c>
      <c r="P490" s="55" t="s">
        <v>4325</v>
      </c>
      <c r="Q490" s="55" t="s">
        <v>2502</v>
      </c>
      <c r="R490" s="56">
        <v>44244</v>
      </c>
      <c r="S490" s="55" t="s">
        <v>4404</v>
      </c>
      <c r="T490" s="55" t="s">
        <v>3443</v>
      </c>
      <c r="U490" s="55" t="s">
        <v>4335</v>
      </c>
    </row>
    <row r="491" spans="1:21" ht="15" x14ac:dyDescent="0.25">
      <c r="A491" s="55" t="s">
        <v>4316</v>
      </c>
      <c r="B491" s="55" t="s">
        <v>4317</v>
      </c>
      <c r="C491" s="55" t="s">
        <v>2499</v>
      </c>
      <c r="D491" s="55" t="s">
        <v>4319</v>
      </c>
      <c r="E491" s="55" t="s">
        <v>4769</v>
      </c>
      <c r="F491" s="55" t="s">
        <v>2500</v>
      </c>
      <c r="G491" s="55" t="s">
        <v>2254</v>
      </c>
      <c r="H491" s="56">
        <v>44214</v>
      </c>
      <c r="I491">
        <f t="shared" si="7"/>
        <v>2021</v>
      </c>
      <c r="J491" s="56">
        <v>44214</v>
      </c>
      <c r="K491" s="57">
        <v>58266</v>
      </c>
      <c r="L491" s="55">
        <v>2905100202</v>
      </c>
      <c r="M491" s="55" t="str">
        <f>VLOOKUP(L491,[4]Equival.!$D:$K,8,0)</f>
        <v>Evento</v>
      </c>
      <c r="N491" s="55" t="s">
        <v>4564</v>
      </c>
      <c r="O491" s="55" t="s">
        <v>4737</v>
      </c>
      <c r="P491" s="55" t="s">
        <v>4399</v>
      </c>
      <c r="Q491" s="55" t="s">
        <v>2497</v>
      </c>
      <c r="R491" s="56">
        <v>44227</v>
      </c>
      <c r="S491" s="55" t="s">
        <v>4404</v>
      </c>
      <c r="T491" s="55" t="s">
        <v>3443</v>
      </c>
      <c r="U491" s="55" t="s">
        <v>4335</v>
      </c>
    </row>
    <row r="492" spans="1:21" ht="15" x14ac:dyDescent="0.25">
      <c r="A492" s="55" t="s">
        <v>4316</v>
      </c>
      <c r="B492" s="55" t="s">
        <v>4317</v>
      </c>
      <c r="C492" s="55" t="s">
        <v>2735</v>
      </c>
      <c r="D492" s="55" t="s">
        <v>4319</v>
      </c>
      <c r="E492" s="55" t="s">
        <v>4685</v>
      </c>
      <c r="F492" s="55" t="s">
        <v>2736</v>
      </c>
      <c r="G492" s="55" t="s">
        <v>2254</v>
      </c>
      <c r="H492" s="56">
        <v>44214</v>
      </c>
      <c r="I492">
        <f t="shared" si="7"/>
        <v>2021</v>
      </c>
      <c r="J492" s="56">
        <v>44214</v>
      </c>
      <c r="K492" s="57">
        <v>18779395</v>
      </c>
      <c r="L492" s="55">
        <v>1330050201</v>
      </c>
      <c r="M492" s="55" t="str">
        <f>VLOOKUP(L492,[4]Equival.!$D:$K,8,0)</f>
        <v>Capita</v>
      </c>
      <c r="N492" s="55" t="s">
        <v>4338</v>
      </c>
      <c r="O492" s="55" t="s">
        <v>4770</v>
      </c>
      <c r="P492" s="55" t="s">
        <v>4325</v>
      </c>
      <c r="Q492" s="55" t="s">
        <v>2733</v>
      </c>
      <c r="R492" s="56">
        <v>44348</v>
      </c>
      <c r="S492" s="55" t="s">
        <v>4404</v>
      </c>
      <c r="T492" s="55" t="s">
        <v>4334</v>
      </c>
      <c r="U492" s="55" t="s">
        <v>4335</v>
      </c>
    </row>
    <row r="493" spans="1:21" ht="15" x14ac:dyDescent="0.25">
      <c r="A493" s="55" t="s">
        <v>4316</v>
      </c>
      <c r="B493" s="55" t="s">
        <v>4317</v>
      </c>
      <c r="C493" s="55" t="s">
        <v>2731</v>
      </c>
      <c r="D493" s="55" t="s">
        <v>4319</v>
      </c>
      <c r="E493" s="55" t="s">
        <v>4687</v>
      </c>
      <c r="F493" s="55" t="s">
        <v>2732</v>
      </c>
      <c r="G493" s="55" t="s">
        <v>2254</v>
      </c>
      <c r="H493" s="56">
        <v>44214</v>
      </c>
      <c r="I493">
        <f t="shared" si="7"/>
        <v>2021</v>
      </c>
      <c r="J493" s="56">
        <v>44214</v>
      </c>
      <c r="K493" s="57">
        <v>19855881</v>
      </c>
      <c r="L493" s="55">
        <v>1330050201</v>
      </c>
      <c r="M493" s="55" t="str">
        <f>VLOOKUP(L493,[4]Equival.!$D:$K,8,0)</f>
        <v>Capita</v>
      </c>
      <c r="N493" s="55" t="s">
        <v>4338</v>
      </c>
      <c r="O493" s="55" t="s">
        <v>4771</v>
      </c>
      <c r="P493" s="55" t="s">
        <v>4325</v>
      </c>
      <c r="Q493" s="55" t="s">
        <v>2729</v>
      </c>
      <c r="R493" s="56">
        <v>44348</v>
      </c>
      <c r="S493" s="55" t="s">
        <v>4404</v>
      </c>
      <c r="T493" s="55" t="s">
        <v>4334</v>
      </c>
      <c r="U493" s="55" t="s">
        <v>4335</v>
      </c>
    </row>
    <row r="494" spans="1:21" ht="15" x14ac:dyDescent="0.25">
      <c r="A494" s="55" t="s">
        <v>4316</v>
      </c>
      <c r="B494" s="55" t="s">
        <v>4317</v>
      </c>
      <c r="C494" s="55" t="s">
        <v>4772</v>
      </c>
      <c r="D494" s="55" t="s">
        <v>4319</v>
      </c>
      <c r="E494" s="55" t="s">
        <v>4773</v>
      </c>
      <c r="F494" s="55" t="s">
        <v>4774</v>
      </c>
      <c r="G494" s="55" t="s">
        <v>2254</v>
      </c>
      <c r="H494" s="56">
        <v>44210</v>
      </c>
      <c r="I494">
        <f t="shared" si="7"/>
        <v>2021</v>
      </c>
      <c r="J494" s="56">
        <v>44210</v>
      </c>
      <c r="K494" s="57">
        <v>857700</v>
      </c>
      <c r="L494" s="55">
        <v>2905100202</v>
      </c>
      <c r="M494" s="55" t="str">
        <f>VLOOKUP(L494,[4]Equival.!$D:$K,8,0)</f>
        <v>Evento</v>
      </c>
      <c r="N494" s="55" t="s">
        <v>4775</v>
      </c>
      <c r="O494" s="55" t="s">
        <v>4776</v>
      </c>
      <c r="P494" s="55" t="s">
        <v>4325</v>
      </c>
      <c r="R494" s="56"/>
      <c r="S494" s="55" t="s">
        <v>4404</v>
      </c>
      <c r="T494" s="55" t="s">
        <v>3443</v>
      </c>
      <c r="U494" s="55" t="s">
        <v>4335</v>
      </c>
    </row>
    <row r="495" spans="1:21" ht="15" x14ac:dyDescent="0.25">
      <c r="A495" s="55" t="s">
        <v>4316</v>
      </c>
      <c r="B495" s="55" t="s">
        <v>4317</v>
      </c>
      <c r="C495" s="55" t="s">
        <v>2495</v>
      </c>
      <c r="D495" s="55" t="s">
        <v>4319</v>
      </c>
      <c r="E495" s="55" t="s">
        <v>4379</v>
      </c>
      <c r="F495" s="55" t="s">
        <v>2489</v>
      </c>
      <c r="G495" s="55" t="s">
        <v>2264</v>
      </c>
      <c r="H495" s="56">
        <v>44165</v>
      </c>
      <c r="I495">
        <f t="shared" si="7"/>
        <v>2020</v>
      </c>
      <c r="J495" s="56">
        <v>44165</v>
      </c>
      <c r="K495" s="57">
        <v>9648103</v>
      </c>
      <c r="L495" s="55">
        <v>2905100201</v>
      </c>
      <c r="M495" s="55" t="str">
        <f>VLOOKUP(L495,[4]Equival.!$D:$K,8,0)</f>
        <v>Capita</v>
      </c>
      <c r="N495" s="55" t="s">
        <v>4382</v>
      </c>
      <c r="O495" s="55" t="s">
        <v>4777</v>
      </c>
      <c r="P495" s="55" t="s">
        <v>4325</v>
      </c>
      <c r="R495" s="56"/>
      <c r="S495" s="55" t="s">
        <v>4362</v>
      </c>
      <c r="T495" s="55" t="s">
        <v>4384</v>
      </c>
      <c r="U495" s="55" t="s">
        <v>4335</v>
      </c>
    </row>
    <row r="496" spans="1:21" ht="15" x14ac:dyDescent="0.25">
      <c r="A496" s="55" t="s">
        <v>4316</v>
      </c>
      <c r="B496" s="55" t="s">
        <v>4317</v>
      </c>
      <c r="C496" s="55" t="s">
        <v>2495</v>
      </c>
      <c r="D496" s="55" t="s">
        <v>4319</v>
      </c>
      <c r="E496" s="55" t="s">
        <v>4379</v>
      </c>
      <c r="F496" s="55" t="s">
        <v>2489</v>
      </c>
      <c r="G496" s="55" t="s">
        <v>2264</v>
      </c>
      <c r="H496" s="56">
        <v>44165</v>
      </c>
      <c r="I496">
        <f t="shared" si="7"/>
        <v>2020</v>
      </c>
      <c r="J496" s="56">
        <v>44165</v>
      </c>
      <c r="K496" s="57">
        <v>-10925447</v>
      </c>
      <c r="L496" s="55">
        <v>2905100201</v>
      </c>
      <c r="M496" s="55" t="str">
        <f>VLOOKUP(L496,[4]Equival.!$D:$K,8,0)</f>
        <v>Capita</v>
      </c>
      <c r="N496" s="55" t="s">
        <v>4778</v>
      </c>
      <c r="O496" s="55" t="s">
        <v>4384</v>
      </c>
      <c r="P496" s="55" t="s">
        <v>4325</v>
      </c>
      <c r="Q496" s="55" t="s">
        <v>2495</v>
      </c>
      <c r="R496" s="56">
        <v>44165</v>
      </c>
      <c r="S496" s="55" t="s">
        <v>4362</v>
      </c>
      <c r="T496" s="55" t="s">
        <v>4384</v>
      </c>
      <c r="U496" s="55" t="s">
        <v>4328</v>
      </c>
    </row>
    <row r="497" spans="1:21" ht="15" x14ac:dyDescent="0.25">
      <c r="A497" s="55" t="s">
        <v>4316</v>
      </c>
      <c r="B497" s="55" t="s">
        <v>4317</v>
      </c>
      <c r="C497" s="55" t="s">
        <v>2495</v>
      </c>
      <c r="D497" s="55" t="s">
        <v>4319</v>
      </c>
      <c r="E497" s="55" t="s">
        <v>4379</v>
      </c>
      <c r="F497" s="55" t="s">
        <v>2489</v>
      </c>
      <c r="G497" s="55" t="s">
        <v>2264</v>
      </c>
      <c r="H497" s="56">
        <v>44165</v>
      </c>
      <c r="I497">
        <f t="shared" si="7"/>
        <v>2020</v>
      </c>
      <c r="J497" s="56">
        <v>44165</v>
      </c>
      <c r="K497" s="57">
        <v>1277344</v>
      </c>
      <c r="L497" s="55">
        <v>2905100101</v>
      </c>
      <c r="M497" s="55" t="str">
        <f>VLOOKUP(L497,[4]Equival.!$D:$K,8,0)</f>
        <v>Capita</v>
      </c>
      <c r="N497" s="55" t="s">
        <v>4778</v>
      </c>
      <c r="O497" s="55" t="s">
        <v>4384</v>
      </c>
      <c r="P497" s="55" t="s">
        <v>4332</v>
      </c>
      <c r="Q497" s="55" t="s">
        <v>2495</v>
      </c>
      <c r="R497" s="56">
        <v>44165</v>
      </c>
      <c r="S497" s="55" t="s">
        <v>4362</v>
      </c>
      <c r="T497" s="55" t="s">
        <v>4384</v>
      </c>
      <c r="U497" s="55" t="s">
        <v>4335</v>
      </c>
    </row>
    <row r="498" spans="1:21" ht="15" x14ac:dyDescent="0.25">
      <c r="A498" s="55" t="s">
        <v>4316</v>
      </c>
      <c r="B498" s="55" t="s">
        <v>4317</v>
      </c>
      <c r="C498" s="55" t="s">
        <v>2598</v>
      </c>
      <c r="D498" s="55" t="s">
        <v>4319</v>
      </c>
      <c r="E498" s="55" t="s">
        <v>4779</v>
      </c>
      <c r="F498" s="55" t="s">
        <v>2599</v>
      </c>
      <c r="G498" s="55" t="s">
        <v>2254</v>
      </c>
      <c r="H498" s="56">
        <v>44172</v>
      </c>
      <c r="I498">
        <f t="shared" si="7"/>
        <v>2020</v>
      </c>
      <c r="J498" s="56">
        <v>44172</v>
      </c>
      <c r="K498" s="57">
        <v>18774935</v>
      </c>
      <c r="L498" s="55">
        <v>1330050201</v>
      </c>
      <c r="M498" s="55" t="str">
        <f>VLOOKUP(L498,[4]Equival.!$D:$K,8,0)</f>
        <v>Capita</v>
      </c>
      <c r="N498" s="55" t="s">
        <v>4338</v>
      </c>
      <c r="O498" s="55" t="s">
        <v>4770</v>
      </c>
      <c r="P498" s="55" t="s">
        <v>4325</v>
      </c>
      <c r="Q498" s="55" t="s">
        <v>2596</v>
      </c>
      <c r="R498" s="56">
        <v>44284</v>
      </c>
      <c r="S498" s="55" t="s">
        <v>4404</v>
      </c>
      <c r="T498" s="55" t="s">
        <v>4334</v>
      </c>
      <c r="U498" s="55" t="s">
        <v>4335</v>
      </c>
    </row>
    <row r="499" spans="1:21" ht="15" x14ac:dyDescent="0.25">
      <c r="A499" s="55" t="s">
        <v>4316</v>
      </c>
      <c r="B499" s="55" t="s">
        <v>4317</v>
      </c>
      <c r="C499" s="55" t="s">
        <v>2602</v>
      </c>
      <c r="D499" s="55" t="s">
        <v>4319</v>
      </c>
      <c r="E499" s="55" t="s">
        <v>4722</v>
      </c>
      <c r="F499" s="55" t="s">
        <v>2603</v>
      </c>
      <c r="G499" s="55" t="s">
        <v>2254</v>
      </c>
      <c r="H499" s="56">
        <v>44172</v>
      </c>
      <c r="I499">
        <f t="shared" si="7"/>
        <v>2020</v>
      </c>
      <c r="J499" s="56">
        <v>44172</v>
      </c>
      <c r="K499" s="57">
        <v>19851166</v>
      </c>
      <c r="L499" s="55">
        <v>1330050201</v>
      </c>
      <c r="M499" s="55" t="str">
        <f>VLOOKUP(L499,[4]Equival.!$D:$K,8,0)</f>
        <v>Capita</v>
      </c>
      <c r="N499" s="55" t="s">
        <v>4338</v>
      </c>
      <c r="O499" s="55" t="s">
        <v>4771</v>
      </c>
      <c r="P499" s="55" t="s">
        <v>4325</v>
      </c>
      <c r="Q499" s="55" t="s">
        <v>2600</v>
      </c>
      <c r="R499" s="56">
        <v>44284</v>
      </c>
      <c r="S499" s="55" t="s">
        <v>4404</v>
      </c>
      <c r="T499" s="55" t="s">
        <v>4334</v>
      </c>
      <c r="U499" s="55" t="s">
        <v>4335</v>
      </c>
    </row>
    <row r="500" spans="1:21" ht="15" x14ac:dyDescent="0.25">
      <c r="A500" s="55" t="s">
        <v>4316</v>
      </c>
      <c r="B500" s="55" t="s">
        <v>4317</v>
      </c>
      <c r="C500" s="55" t="s">
        <v>2554</v>
      </c>
      <c r="D500" s="55" t="s">
        <v>4319</v>
      </c>
      <c r="E500" s="55" t="s">
        <v>4750</v>
      </c>
      <c r="F500" s="55" t="s">
        <v>2555</v>
      </c>
      <c r="G500" s="55" t="s">
        <v>2254</v>
      </c>
      <c r="H500" s="56">
        <v>44144</v>
      </c>
      <c r="I500">
        <f t="shared" si="7"/>
        <v>2020</v>
      </c>
      <c r="J500" s="56">
        <v>44144</v>
      </c>
      <c r="K500" s="57">
        <v>19340274</v>
      </c>
      <c r="L500" s="55">
        <v>1330050201</v>
      </c>
      <c r="M500" s="55" t="str">
        <f>VLOOKUP(L500,[4]Equival.!$D:$K,8,0)</f>
        <v>Capita</v>
      </c>
      <c r="N500" s="55" t="s">
        <v>4382</v>
      </c>
      <c r="O500" s="55" t="s">
        <v>4770</v>
      </c>
      <c r="P500" s="55" t="s">
        <v>4325</v>
      </c>
      <c r="Q500" s="55" t="s">
        <v>2551</v>
      </c>
      <c r="R500" s="56">
        <v>44251</v>
      </c>
      <c r="S500" s="55" t="s">
        <v>4404</v>
      </c>
      <c r="T500" s="55" t="s">
        <v>4334</v>
      </c>
      <c r="U500" s="55" t="s">
        <v>4335</v>
      </c>
    </row>
    <row r="501" spans="1:21" ht="15" x14ac:dyDescent="0.25">
      <c r="A501" s="55" t="s">
        <v>4316</v>
      </c>
      <c r="B501" s="55" t="s">
        <v>4317</v>
      </c>
      <c r="C501" s="55" t="s">
        <v>2559</v>
      </c>
      <c r="D501" s="55" t="s">
        <v>4319</v>
      </c>
      <c r="E501" s="55" t="s">
        <v>4748</v>
      </c>
      <c r="F501" s="55" t="s">
        <v>2560</v>
      </c>
      <c r="G501" s="55" t="s">
        <v>2254</v>
      </c>
      <c r="H501" s="56">
        <v>44144</v>
      </c>
      <c r="I501">
        <f t="shared" si="7"/>
        <v>2020</v>
      </c>
      <c r="J501" s="56">
        <v>44144</v>
      </c>
      <c r="K501" s="57">
        <v>20448911</v>
      </c>
      <c r="L501" s="55">
        <v>1330050201</v>
      </c>
      <c r="M501" s="55" t="str">
        <f>VLOOKUP(L501,[4]Equival.!$D:$K,8,0)</f>
        <v>Capita</v>
      </c>
      <c r="N501" s="55" t="s">
        <v>4382</v>
      </c>
      <c r="O501" s="55" t="s">
        <v>4771</v>
      </c>
      <c r="P501" s="55" t="s">
        <v>4325</v>
      </c>
      <c r="Q501" s="55" t="s">
        <v>2556</v>
      </c>
      <c r="R501" s="56">
        <v>44251</v>
      </c>
      <c r="S501" s="55" t="s">
        <v>4404</v>
      </c>
      <c r="T501" s="55" t="s">
        <v>4334</v>
      </c>
      <c r="U501" s="55" t="s">
        <v>4335</v>
      </c>
    </row>
    <row r="502" spans="1:21" ht="15" x14ac:dyDescent="0.25">
      <c r="A502" s="55" t="s">
        <v>4316</v>
      </c>
      <c r="B502" s="55" t="s">
        <v>4317</v>
      </c>
      <c r="C502" s="55" t="s">
        <v>2594</v>
      </c>
      <c r="D502" s="55" t="s">
        <v>4319</v>
      </c>
      <c r="E502" s="55" t="s">
        <v>4780</v>
      </c>
      <c r="F502" s="55" t="s">
        <v>2595</v>
      </c>
      <c r="G502" s="55" t="s">
        <v>2254</v>
      </c>
      <c r="H502" s="56">
        <v>44111</v>
      </c>
      <c r="I502">
        <f t="shared" si="7"/>
        <v>2020</v>
      </c>
      <c r="J502" s="56">
        <v>44111</v>
      </c>
      <c r="K502" s="57">
        <v>19194479</v>
      </c>
      <c r="L502" s="55">
        <v>1330050201</v>
      </c>
      <c r="M502" s="55" t="str">
        <f>VLOOKUP(L502,[4]Equival.!$D:$K,8,0)</f>
        <v>Capita</v>
      </c>
      <c r="N502" s="55" t="s">
        <v>4382</v>
      </c>
      <c r="O502" s="55" t="s">
        <v>4781</v>
      </c>
      <c r="P502" s="55" t="s">
        <v>4325</v>
      </c>
      <c r="Q502" s="55" t="s">
        <v>2592</v>
      </c>
      <c r="R502" s="56">
        <v>44284</v>
      </c>
      <c r="S502" s="55" t="s">
        <v>4404</v>
      </c>
      <c r="T502" s="55" t="s">
        <v>3441</v>
      </c>
      <c r="U502" s="55" t="s">
        <v>4335</v>
      </c>
    </row>
    <row r="503" spans="1:21" ht="15" x14ac:dyDescent="0.25">
      <c r="A503" s="55" t="s">
        <v>4316</v>
      </c>
      <c r="B503" s="55" t="s">
        <v>4317</v>
      </c>
      <c r="C503" s="55" t="s">
        <v>4782</v>
      </c>
      <c r="D503" s="55" t="s">
        <v>4319</v>
      </c>
      <c r="E503" s="55" t="s">
        <v>4783</v>
      </c>
      <c r="F503" s="55" t="s">
        <v>4784</v>
      </c>
      <c r="G503" s="55" t="s">
        <v>2254</v>
      </c>
      <c r="H503" s="56">
        <v>44111</v>
      </c>
      <c r="I503">
        <f t="shared" si="7"/>
        <v>2020</v>
      </c>
      <c r="J503" s="56">
        <v>44111</v>
      </c>
      <c r="K503" s="57">
        <v>20294759</v>
      </c>
      <c r="L503" s="55">
        <v>1330050201</v>
      </c>
      <c r="M503" s="55" t="str">
        <f>VLOOKUP(L503,[4]Equival.!$D:$K,8,0)</f>
        <v>Capita</v>
      </c>
      <c r="N503" s="55" t="s">
        <v>4382</v>
      </c>
      <c r="O503" s="55" t="s">
        <v>4785</v>
      </c>
      <c r="P503" s="55" t="s">
        <v>4325</v>
      </c>
      <c r="R503" s="56"/>
      <c r="S503" s="55" t="s">
        <v>4404</v>
      </c>
      <c r="T503" s="55" t="s">
        <v>3441</v>
      </c>
      <c r="U503" s="55" t="s">
        <v>4335</v>
      </c>
    </row>
    <row r="504" spans="1:21" ht="15" x14ac:dyDescent="0.25">
      <c r="A504" s="55" t="s">
        <v>4316</v>
      </c>
      <c r="B504" s="55" t="s">
        <v>4317</v>
      </c>
      <c r="C504" s="55" t="s">
        <v>2490</v>
      </c>
      <c r="D504" s="55" t="s">
        <v>4319</v>
      </c>
      <c r="E504" s="55" t="s">
        <v>4744</v>
      </c>
      <c r="F504" s="55" t="s">
        <v>2494</v>
      </c>
      <c r="G504" s="55" t="s">
        <v>2264</v>
      </c>
      <c r="H504" s="56">
        <v>43868</v>
      </c>
      <c r="I504">
        <f t="shared" si="7"/>
        <v>2020</v>
      </c>
      <c r="J504" s="56">
        <v>44095</v>
      </c>
      <c r="K504" s="57">
        <v>27176260</v>
      </c>
      <c r="L504" s="55">
        <v>2905100201</v>
      </c>
      <c r="M504" s="55" t="str">
        <f>VLOOKUP(L504,[4]Equival.!$D:$K,8,0)</f>
        <v>Capita</v>
      </c>
      <c r="N504" s="55" t="s">
        <v>4382</v>
      </c>
      <c r="O504" s="55" t="s">
        <v>4745</v>
      </c>
      <c r="P504" s="55" t="s">
        <v>4325</v>
      </c>
      <c r="Q504" s="55" t="s">
        <v>2571</v>
      </c>
      <c r="R504" s="56">
        <v>44251</v>
      </c>
      <c r="S504" s="55" t="s">
        <v>4362</v>
      </c>
      <c r="T504" s="55" t="s">
        <v>4384</v>
      </c>
      <c r="U504" s="55" t="s">
        <v>4335</v>
      </c>
    </row>
    <row r="505" spans="1:21" ht="15" x14ac:dyDescent="0.25">
      <c r="A505" s="55" t="s">
        <v>4316</v>
      </c>
      <c r="B505" s="55" t="s">
        <v>4317</v>
      </c>
      <c r="C505" s="55" t="s">
        <v>2490</v>
      </c>
      <c r="D505" s="55" t="s">
        <v>4319</v>
      </c>
      <c r="E505" s="55" t="s">
        <v>4744</v>
      </c>
      <c r="F505" s="55" t="s">
        <v>2494</v>
      </c>
      <c r="G505" s="55" t="s">
        <v>2264</v>
      </c>
      <c r="H505" s="56">
        <v>43868</v>
      </c>
      <c r="I505">
        <f t="shared" si="7"/>
        <v>2020</v>
      </c>
      <c r="J505" s="56">
        <v>44095</v>
      </c>
      <c r="K505" s="57">
        <v>-27176260</v>
      </c>
      <c r="L505" s="55">
        <v>2905100201</v>
      </c>
      <c r="M505" s="55" t="str">
        <f>VLOOKUP(L505,[4]Equival.!$D:$K,8,0)</f>
        <v>Capita</v>
      </c>
      <c r="N505" s="55" t="s">
        <v>4786</v>
      </c>
      <c r="O505" s="55" t="s">
        <v>4384</v>
      </c>
      <c r="P505" s="55" t="s">
        <v>4325</v>
      </c>
      <c r="Q505" s="55" t="s">
        <v>2490</v>
      </c>
      <c r="R505" s="56">
        <v>44095</v>
      </c>
      <c r="S505" s="55" t="s">
        <v>4362</v>
      </c>
      <c r="T505" s="55" t="s">
        <v>4384</v>
      </c>
      <c r="U505" s="55" t="s">
        <v>4328</v>
      </c>
    </row>
    <row r="506" spans="1:21" ht="15" x14ac:dyDescent="0.25">
      <c r="A506" s="55" t="s">
        <v>4316</v>
      </c>
      <c r="B506" s="55" t="s">
        <v>4317</v>
      </c>
      <c r="C506" s="55" t="s">
        <v>2483</v>
      </c>
      <c r="D506" s="55" t="s">
        <v>4319</v>
      </c>
      <c r="E506" s="55" t="s">
        <v>4379</v>
      </c>
      <c r="F506" s="55" t="s">
        <v>2489</v>
      </c>
      <c r="G506" s="55" t="s">
        <v>2264</v>
      </c>
      <c r="H506" s="56">
        <v>43896</v>
      </c>
      <c r="I506">
        <f t="shared" si="7"/>
        <v>2020</v>
      </c>
      <c r="J506" s="56">
        <v>44095</v>
      </c>
      <c r="K506" s="57">
        <v>10925447</v>
      </c>
      <c r="L506" s="55">
        <v>2905100201</v>
      </c>
      <c r="M506" s="55" t="str">
        <f>VLOOKUP(L506,[4]Equival.!$D:$K,8,0)</f>
        <v>Capita</v>
      </c>
      <c r="N506" s="55" t="s">
        <v>4382</v>
      </c>
      <c r="O506" s="55" t="s">
        <v>4777</v>
      </c>
      <c r="P506" s="55" t="s">
        <v>4325</v>
      </c>
      <c r="Q506" s="55" t="s">
        <v>2495</v>
      </c>
      <c r="R506" s="56">
        <v>44165</v>
      </c>
      <c r="S506" s="55" t="s">
        <v>4362</v>
      </c>
      <c r="T506" s="55" t="s">
        <v>4384</v>
      </c>
      <c r="U506" s="55" t="s">
        <v>4335</v>
      </c>
    </row>
    <row r="507" spans="1:21" ht="15" x14ac:dyDescent="0.25">
      <c r="A507" s="55" t="s">
        <v>4316</v>
      </c>
      <c r="B507" s="55" t="s">
        <v>4317</v>
      </c>
      <c r="C507" s="55" t="s">
        <v>2483</v>
      </c>
      <c r="D507" s="55" t="s">
        <v>4319</v>
      </c>
      <c r="E507" s="55" t="s">
        <v>4379</v>
      </c>
      <c r="F507" s="55" t="s">
        <v>2489</v>
      </c>
      <c r="G507" s="55" t="s">
        <v>2264</v>
      </c>
      <c r="H507" s="56">
        <v>43896</v>
      </c>
      <c r="I507">
        <f t="shared" si="7"/>
        <v>2020</v>
      </c>
      <c r="J507" s="56">
        <v>44095</v>
      </c>
      <c r="K507" s="57">
        <v>-10925447</v>
      </c>
      <c r="L507" s="55">
        <v>2905100201</v>
      </c>
      <c r="M507" s="55" t="str">
        <f>VLOOKUP(L507,[4]Equival.!$D:$K,8,0)</f>
        <v>Capita</v>
      </c>
      <c r="N507" s="55" t="s">
        <v>4786</v>
      </c>
      <c r="O507" s="55" t="s">
        <v>4384</v>
      </c>
      <c r="P507" s="55" t="s">
        <v>4325</v>
      </c>
      <c r="Q507" s="55" t="s">
        <v>2483</v>
      </c>
      <c r="R507" s="56">
        <v>44095</v>
      </c>
      <c r="S507" s="55" t="s">
        <v>4362</v>
      </c>
      <c r="T507" s="55" t="s">
        <v>4384</v>
      </c>
      <c r="U507" s="55" t="s">
        <v>4328</v>
      </c>
    </row>
    <row r="508" spans="1:21" ht="15" x14ac:dyDescent="0.25">
      <c r="A508" s="55" t="s">
        <v>4316</v>
      </c>
      <c r="B508" s="55" t="s">
        <v>4317</v>
      </c>
      <c r="C508" s="55" t="s">
        <v>4787</v>
      </c>
      <c r="D508" s="55" t="s">
        <v>4319</v>
      </c>
      <c r="E508" s="55" t="s">
        <v>4653</v>
      </c>
      <c r="F508" s="55" t="s">
        <v>2817</v>
      </c>
      <c r="G508" s="55" t="s">
        <v>2254</v>
      </c>
      <c r="H508" s="56">
        <v>44081</v>
      </c>
      <c r="I508">
        <f t="shared" si="7"/>
        <v>2020</v>
      </c>
      <c r="J508" s="56">
        <v>44081</v>
      </c>
      <c r="K508" s="57">
        <v>18328146</v>
      </c>
      <c r="L508" s="55">
        <v>1330050201</v>
      </c>
      <c r="M508" s="55" t="str">
        <f>VLOOKUP(L508,[4]Equival.!$D:$K,8,0)</f>
        <v>Capita</v>
      </c>
      <c r="N508" s="55" t="s">
        <v>4382</v>
      </c>
      <c r="O508" s="55" t="s">
        <v>4788</v>
      </c>
      <c r="P508" s="55" t="s">
        <v>4325</v>
      </c>
      <c r="R508" s="56"/>
      <c r="S508" s="55" t="s">
        <v>4404</v>
      </c>
      <c r="T508" s="55" t="s">
        <v>3441</v>
      </c>
      <c r="U508" s="55" t="s">
        <v>4335</v>
      </c>
    </row>
    <row r="509" spans="1:21" ht="15" x14ac:dyDescent="0.25">
      <c r="A509" s="55" t="s">
        <v>4316</v>
      </c>
      <c r="B509" s="55" t="s">
        <v>4317</v>
      </c>
      <c r="C509" s="55" t="s">
        <v>2727</v>
      </c>
      <c r="D509" s="55" t="s">
        <v>4319</v>
      </c>
      <c r="E509" s="55" t="s">
        <v>4689</v>
      </c>
      <c r="F509" s="55" t="s">
        <v>2728</v>
      </c>
      <c r="G509" s="55" t="s">
        <v>2254</v>
      </c>
      <c r="H509" s="56">
        <v>44081</v>
      </c>
      <c r="I509">
        <f t="shared" si="7"/>
        <v>2020</v>
      </c>
      <c r="J509" s="56">
        <v>44081</v>
      </c>
      <c r="K509" s="57">
        <v>19378814</v>
      </c>
      <c r="L509" s="55">
        <v>1330050201</v>
      </c>
      <c r="M509" s="55" t="str">
        <f>VLOOKUP(L509,[4]Equival.!$D:$K,8,0)</f>
        <v>Capita</v>
      </c>
      <c r="N509" s="55" t="s">
        <v>4382</v>
      </c>
      <c r="O509" s="55" t="s">
        <v>4789</v>
      </c>
      <c r="P509" s="55" t="s">
        <v>4325</v>
      </c>
      <c r="Q509" s="55" t="s">
        <v>2725</v>
      </c>
      <c r="R509" s="56">
        <v>44348</v>
      </c>
      <c r="S509" s="55" t="s">
        <v>4404</v>
      </c>
      <c r="T509" s="55" t="s">
        <v>3441</v>
      </c>
      <c r="U509" s="55" t="s">
        <v>4335</v>
      </c>
    </row>
    <row r="510" spans="1:21" ht="15" x14ac:dyDescent="0.25">
      <c r="A510" s="55" t="s">
        <v>4316</v>
      </c>
      <c r="B510" s="55" t="s">
        <v>4317</v>
      </c>
      <c r="C510" s="55" t="s">
        <v>2480</v>
      </c>
      <c r="D510" s="55" t="s">
        <v>4319</v>
      </c>
      <c r="E510" s="55" t="s">
        <v>4790</v>
      </c>
      <c r="F510" s="55" t="s">
        <v>2482</v>
      </c>
      <c r="G510" s="55" t="s">
        <v>2255</v>
      </c>
      <c r="H510" s="56">
        <v>44081</v>
      </c>
      <c r="I510">
        <f t="shared" si="7"/>
        <v>2020</v>
      </c>
      <c r="J510" s="56">
        <v>44081</v>
      </c>
      <c r="K510" s="57">
        <v>-18328146</v>
      </c>
      <c r="L510" s="55">
        <v>2905100201</v>
      </c>
      <c r="M510" s="55" t="str">
        <f>VLOOKUP(L510,[4]Equival.!$D:$K,8,0)</f>
        <v>Capita</v>
      </c>
      <c r="N510" s="55" t="s">
        <v>4382</v>
      </c>
      <c r="O510" s="55" t="s">
        <v>4791</v>
      </c>
      <c r="P510" s="55" t="s">
        <v>4325</v>
      </c>
      <c r="Q510" s="55" t="s">
        <v>2480</v>
      </c>
      <c r="R510" s="56">
        <v>44081</v>
      </c>
      <c r="S510" s="55" t="s">
        <v>4404</v>
      </c>
      <c r="T510" s="55" t="s">
        <v>3441</v>
      </c>
      <c r="U510" s="55" t="s">
        <v>4328</v>
      </c>
    </row>
    <row r="511" spans="1:21" ht="15" x14ac:dyDescent="0.25">
      <c r="A511" s="55" t="s">
        <v>4316</v>
      </c>
      <c r="B511" s="55" t="s">
        <v>4317</v>
      </c>
      <c r="C511" s="55" t="s">
        <v>2477</v>
      </c>
      <c r="D511" s="55" t="s">
        <v>4319</v>
      </c>
      <c r="E511" s="55" t="s">
        <v>4792</v>
      </c>
      <c r="F511" s="55" t="s">
        <v>2479</v>
      </c>
      <c r="G511" s="55" t="s">
        <v>2255</v>
      </c>
      <c r="H511" s="56">
        <v>44081</v>
      </c>
      <c r="I511">
        <f t="shared" si="7"/>
        <v>2020</v>
      </c>
      <c r="J511" s="56">
        <v>44081</v>
      </c>
      <c r="K511" s="57">
        <v>-19378814</v>
      </c>
      <c r="L511" s="55">
        <v>2905100201</v>
      </c>
      <c r="M511" s="55" t="str">
        <f>VLOOKUP(L511,[4]Equival.!$D:$K,8,0)</f>
        <v>Capita</v>
      </c>
      <c r="N511" s="55" t="s">
        <v>4382</v>
      </c>
      <c r="O511" s="55" t="s">
        <v>4793</v>
      </c>
      <c r="P511" s="55" t="s">
        <v>4325</v>
      </c>
      <c r="Q511" s="55" t="s">
        <v>2477</v>
      </c>
      <c r="R511" s="56">
        <v>44081</v>
      </c>
      <c r="S511" s="55" t="s">
        <v>4404</v>
      </c>
      <c r="T511" s="55" t="s">
        <v>3441</v>
      </c>
      <c r="U511" s="55" t="s">
        <v>4328</v>
      </c>
    </row>
    <row r="512" spans="1:21" ht="15" x14ac:dyDescent="0.25">
      <c r="A512" s="55" t="s">
        <v>4316</v>
      </c>
      <c r="B512" s="55" t="s">
        <v>4317</v>
      </c>
      <c r="C512" s="55" t="s">
        <v>2481</v>
      </c>
      <c r="D512" s="55" t="s">
        <v>4319</v>
      </c>
      <c r="E512" s="55" t="s">
        <v>4790</v>
      </c>
      <c r="F512" s="55" t="s">
        <v>2482</v>
      </c>
      <c r="G512" s="55" t="s">
        <v>2254</v>
      </c>
      <c r="H512" s="56">
        <v>44081</v>
      </c>
      <c r="I512">
        <f t="shared" si="7"/>
        <v>2020</v>
      </c>
      <c r="J512" s="56">
        <v>44081</v>
      </c>
      <c r="K512" s="57">
        <v>18328146</v>
      </c>
      <c r="L512" s="55">
        <v>2905100201</v>
      </c>
      <c r="M512" s="55" t="str">
        <f>VLOOKUP(L512,[4]Equival.!$D:$K,8,0)</f>
        <v>Capita</v>
      </c>
      <c r="N512" s="55" t="s">
        <v>4382</v>
      </c>
      <c r="O512" s="55" t="s">
        <v>4791</v>
      </c>
      <c r="P512" s="55" t="s">
        <v>4325</v>
      </c>
      <c r="Q512" s="55" t="s">
        <v>2480</v>
      </c>
      <c r="R512" s="56">
        <v>44081</v>
      </c>
      <c r="S512" s="55" t="s">
        <v>4404</v>
      </c>
      <c r="T512" s="55" t="s">
        <v>3441</v>
      </c>
      <c r="U512" s="55" t="s">
        <v>4335</v>
      </c>
    </row>
    <row r="513" spans="1:21" ht="15" x14ac:dyDescent="0.25">
      <c r="A513" s="55" t="s">
        <v>4316</v>
      </c>
      <c r="B513" s="55" t="s">
        <v>4317</v>
      </c>
      <c r="C513" s="55" t="s">
        <v>2478</v>
      </c>
      <c r="D513" s="55" t="s">
        <v>4319</v>
      </c>
      <c r="E513" s="55" t="s">
        <v>4792</v>
      </c>
      <c r="F513" s="55" t="s">
        <v>2479</v>
      </c>
      <c r="G513" s="55" t="s">
        <v>2254</v>
      </c>
      <c r="H513" s="56">
        <v>44081</v>
      </c>
      <c r="I513">
        <f t="shared" si="7"/>
        <v>2020</v>
      </c>
      <c r="J513" s="56">
        <v>44081</v>
      </c>
      <c r="K513" s="57">
        <v>19378814</v>
      </c>
      <c r="L513" s="55">
        <v>2905100201</v>
      </c>
      <c r="M513" s="55" t="str">
        <f>VLOOKUP(L513,[4]Equival.!$D:$K,8,0)</f>
        <v>Capita</v>
      </c>
      <c r="N513" s="55" t="s">
        <v>4382</v>
      </c>
      <c r="O513" s="55" t="s">
        <v>4793</v>
      </c>
      <c r="P513" s="55" t="s">
        <v>4325</v>
      </c>
      <c r="Q513" s="55" t="s">
        <v>2477</v>
      </c>
      <c r="R513" s="56">
        <v>44081</v>
      </c>
      <c r="S513" s="55" t="s">
        <v>4404</v>
      </c>
      <c r="T513" s="55" t="s">
        <v>3441</v>
      </c>
      <c r="U513" s="55" t="s">
        <v>4335</v>
      </c>
    </row>
    <row r="514" spans="1:21" ht="15" x14ac:dyDescent="0.25">
      <c r="A514" s="55" t="s">
        <v>4316</v>
      </c>
      <c r="B514" s="55" t="s">
        <v>4317</v>
      </c>
      <c r="C514" s="55" t="s">
        <v>2586</v>
      </c>
      <c r="D514" s="55" t="s">
        <v>4319</v>
      </c>
      <c r="E514" s="55" t="s">
        <v>4731</v>
      </c>
      <c r="F514" s="55" t="s">
        <v>2587</v>
      </c>
      <c r="G514" s="55" t="s">
        <v>2254</v>
      </c>
      <c r="H514" s="56">
        <v>44053</v>
      </c>
      <c r="I514">
        <f t="shared" si="7"/>
        <v>2020</v>
      </c>
      <c r="J514" s="56">
        <v>44053</v>
      </c>
      <c r="K514" s="57">
        <v>18450792</v>
      </c>
      <c r="L514" s="55">
        <v>2905100201</v>
      </c>
      <c r="M514" s="55" t="str">
        <f>VLOOKUP(L514,[4]Equival.!$D:$K,8,0)</f>
        <v>Capita</v>
      </c>
      <c r="N514" s="55" t="s">
        <v>4382</v>
      </c>
      <c r="O514" s="55" t="s">
        <v>4794</v>
      </c>
      <c r="P514" s="55" t="s">
        <v>4325</v>
      </c>
      <c r="Q514" s="55" t="s">
        <v>2583</v>
      </c>
      <c r="R514" s="56">
        <v>44284</v>
      </c>
      <c r="S514" s="55" t="s">
        <v>4404</v>
      </c>
      <c r="T514" s="55" t="s">
        <v>4382</v>
      </c>
      <c r="U514" s="55" t="s">
        <v>4335</v>
      </c>
    </row>
    <row r="515" spans="1:21" ht="15" x14ac:dyDescent="0.25">
      <c r="A515" s="55" t="s">
        <v>4316</v>
      </c>
      <c r="B515" s="55" t="s">
        <v>4317</v>
      </c>
      <c r="C515" s="55" t="s">
        <v>2581</v>
      </c>
      <c r="D515" s="55" t="s">
        <v>4319</v>
      </c>
      <c r="E515" s="55" t="s">
        <v>4733</v>
      </c>
      <c r="F515" s="55" t="s">
        <v>2582</v>
      </c>
      <c r="G515" s="55" t="s">
        <v>2254</v>
      </c>
      <c r="H515" s="56">
        <v>44053</v>
      </c>
      <c r="I515">
        <f t="shared" ref="I515:I578" si="8">YEAR(H515)</f>
        <v>2020</v>
      </c>
      <c r="J515" s="56">
        <v>44053</v>
      </c>
      <c r="K515" s="57">
        <v>19508491</v>
      </c>
      <c r="L515" s="55">
        <v>2905100201</v>
      </c>
      <c r="M515" s="55" t="str">
        <f>VLOOKUP(L515,[4]Equival.!$D:$K,8,0)</f>
        <v>Capita</v>
      </c>
      <c r="N515" s="55" t="s">
        <v>4382</v>
      </c>
      <c r="O515" s="55" t="s">
        <v>4795</v>
      </c>
      <c r="P515" s="55" t="s">
        <v>4325</v>
      </c>
      <c r="Q515" s="55" t="s">
        <v>2578</v>
      </c>
      <c r="R515" s="56">
        <v>44284</v>
      </c>
      <c r="S515" s="55" t="s">
        <v>4404</v>
      </c>
      <c r="T515" s="55" t="s">
        <v>4382</v>
      </c>
      <c r="U515" s="55" t="s">
        <v>4335</v>
      </c>
    </row>
    <row r="516" spans="1:21" ht="15" x14ac:dyDescent="0.25">
      <c r="A516" s="55" t="s">
        <v>4316</v>
      </c>
      <c r="B516" s="55" t="s">
        <v>4317</v>
      </c>
      <c r="C516" s="55" t="s">
        <v>2591</v>
      </c>
      <c r="D516" s="55" t="s">
        <v>4319</v>
      </c>
      <c r="E516" s="55" t="s">
        <v>4729</v>
      </c>
      <c r="F516" s="55" t="s">
        <v>2476</v>
      </c>
      <c r="G516" s="55" t="s">
        <v>2254</v>
      </c>
      <c r="H516" s="56">
        <v>44019</v>
      </c>
      <c r="I516">
        <f t="shared" si="8"/>
        <v>2020</v>
      </c>
      <c r="J516" s="56">
        <v>44019</v>
      </c>
      <c r="K516" s="57">
        <v>18972441</v>
      </c>
      <c r="L516" s="55">
        <v>2905100201</v>
      </c>
      <c r="M516" s="55" t="str">
        <f>VLOOKUP(L516,[4]Equival.!$D:$K,8,0)</f>
        <v>Capita</v>
      </c>
      <c r="N516" s="55" t="s">
        <v>4382</v>
      </c>
      <c r="O516" s="55" t="s">
        <v>4796</v>
      </c>
      <c r="P516" s="55" t="s">
        <v>4325</v>
      </c>
      <c r="Q516" s="55" t="s">
        <v>2588</v>
      </c>
      <c r="R516" s="56">
        <v>44284</v>
      </c>
      <c r="S516" s="55" t="s">
        <v>4404</v>
      </c>
      <c r="T516" s="55" t="s">
        <v>4382</v>
      </c>
      <c r="U516" s="55" t="s">
        <v>4335</v>
      </c>
    </row>
    <row r="517" spans="1:21" ht="15" x14ac:dyDescent="0.25">
      <c r="A517" s="55" t="s">
        <v>4316</v>
      </c>
      <c r="B517" s="55" t="s">
        <v>4317</v>
      </c>
      <c r="C517" s="55" t="s">
        <v>4797</v>
      </c>
      <c r="D517" s="55" t="s">
        <v>4319</v>
      </c>
      <c r="E517" s="55" t="s">
        <v>4798</v>
      </c>
      <c r="F517" s="55" t="s">
        <v>2473</v>
      </c>
      <c r="G517" s="55" t="s">
        <v>2254</v>
      </c>
      <c r="H517" s="56">
        <v>44019</v>
      </c>
      <c r="I517">
        <f t="shared" si="8"/>
        <v>2020</v>
      </c>
      <c r="J517" s="56">
        <v>44019</v>
      </c>
      <c r="K517" s="57">
        <v>20060044</v>
      </c>
      <c r="L517" s="55">
        <v>2905100201</v>
      </c>
      <c r="M517" s="55" t="str">
        <f>VLOOKUP(L517,[4]Equival.!$D:$K,8,0)</f>
        <v>Capita</v>
      </c>
      <c r="N517" s="55" t="s">
        <v>4382</v>
      </c>
      <c r="O517" s="55" t="s">
        <v>4796</v>
      </c>
      <c r="P517" s="55" t="s">
        <v>4325</v>
      </c>
      <c r="R517" s="56"/>
      <c r="S517" s="55" t="s">
        <v>4404</v>
      </c>
      <c r="T517" s="55" t="s">
        <v>4382</v>
      </c>
      <c r="U517" s="55" t="s">
        <v>4335</v>
      </c>
    </row>
    <row r="518" spans="1:21" ht="15" x14ac:dyDescent="0.25">
      <c r="A518" s="55" t="s">
        <v>4316</v>
      </c>
      <c r="B518" s="55" t="s">
        <v>4317</v>
      </c>
      <c r="C518" s="55" t="s">
        <v>2474</v>
      </c>
      <c r="D518" s="55" t="s">
        <v>4319</v>
      </c>
      <c r="E518" s="55" t="s">
        <v>4729</v>
      </c>
      <c r="F518" s="55" t="s">
        <v>2476</v>
      </c>
      <c r="G518" s="55" t="s">
        <v>2255</v>
      </c>
      <c r="H518" s="56">
        <v>44019</v>
      </c>
      <c r="I518">
        <f t="shared" si="8"/>
        <v>2020</v>
      </c>
      <c r="J518" s="56">
        <v>44019</v>
      </c>
      <c r="K518" s="57">
        <v>-18972441</v>
      </c>
      <c r="L518" s="55">
        <v>2905100201</v>
      </c>
      <c r="M518" s="55" t="str">
        <f>VLOOKUP(L518,[4]Equival.!$D:$K,8,0)</f>
        <v>Capita</v>
      </c>
      <c r="N518" s="55" t="s">
        <v>4382</v>
      </c>
      <c r="O518" s="55" t="s">
        <v>4799</v>
      </c>
      <c r="P518" s="55" t="s">
        <v>4325</v>
      </c>
      <c r="Q518" s="55" t="s">
        <v>2474</v>
      </c>
      <c r="R518" s="56">
        <v>44019</v>
      </c>
      <c r="S518" s="55" t="s">
        <v>4404</v>
      </c>
      <c r="T518" s="55" t="s">
        <v>4382</v>
      </c>
      <c r="U518" s="55" t="s">
        <v>4328</v>
      </c>
    </row>
    <row r="519" spans="1:21" ht="15" x14ac:dyDescent="0.25">
      <c r="A519" s="55" t="s">
        <v>4316</v>
      </c>
      <c r="B519" s="55" t="s">
        <v>4317</v>
      </c>
      <c r="C519" s="55" t="s">
        <v>2471</v>
      </c>
      <c r="D519" s="55" t="s">
        <v>4319</v>
      </c>
      <c r="E519" s="55" t="s">
        <v>4798</v>
      </c>
      <c r="F519" s="55" t="s">
        <v>2473</v>
      </c>
      <c r="G519" s="55" t="s">
        <v>2255</v>
      </c>
      <c r="H519" s="56">
        <v>44019</v>
      </c>
      <c r="I519">
        <f t="shared" si="8"/>
        <v>2020</v>
      </c>
      <c r="J519" s="56">
        <v>44019</v>
      </c>
      <c r="K519" s="57">
        <v>-20060044</v>
      </c>
      <c r="L519" s="55">
        <v>2905100201</v>
      </c>
      <c r="M519" s="55" t="str">
        <f>VLOOKUP(L519,[4]Equival.!$D:$K,8,0)</f>
        <v>Capita</v>
      </c>
      <c r="N519" s="55" t="s">
        <v>4382</v>
      </c>
      <c r="O519" s="55" t="s">
        <v>4799</v>
      </c>
      <c r="P519" s="55" t="s">
        <v>4325</v>
      </c>
      <c r="Q519" s="55" t="s">
        <v>2471</v>
      </c>
      <c r="R519" s="56">
        <v>44019</v>
      </c>
      <c r="S519" s="55" t="s">
        <v>4404</v>
      </c>
      <c r="T519" s="55" t="s">
        <v>4382</v>
      </c>
      <c r="U519" s="55" t="s">
        <v>4328</v>
      </c>
    </row>
    <row r="520" spans="1:21" ht="15" x14ac:dyDescent="0.25">
      <c r="A520" s="55" t="s">
        <v>4316</v>
      </c>
      <c r="B520" s="55" t="s">
        <v>4317</v>
      </c>
      <c r="C520" s="55" t="s">
        <v>2475</v>
      </c>
      <c r="D520" s="55" t="s">
        <v>4319</v>
      </c>
      <c r="E520" s="55" t="s">
        <v>4729</v>
      </c>
      <c r="F520" s="55" t="s">
        <v>2476</v>
      </c>
      <c r="G520" s="55" t="s">
        <v>2254</v>
      </c>
      <c r="H520" s="56">
        <v>44019</v>
      </c>
      <c r="I520">
        <f t="shared" si="8"/>
        <v>2020</v>
      </c>
      <c r="J520" s="56">
        <v>44019</v>
      </c>
      <c r="K520" s="57">
        <v>18972441</v>
      </c>
      <c r="L520" s="55">
        <v>2905100201</v>
      </c>
      <c r="M520" s="55" t="str">
        <f>VLOOKUP(L520,[4]Equival.!$D:$K,8,0)</f>
        <v>Capita</v>
      </c>
      <c r="N520" s="55" t="s">
        <v>4382</v>
      </c>
      <c r="O520" s="55" t="s">
        <v>4799</v>
      </c>
      <c r="P520" s="55" t="s">
        <v>4325</v>
      </c>
      <c r="Q520" s="55" t="s">
        <v>2474</v>
      </c>
      <c r="R520" s="56">
        <v>44019</v>
      </c>
      <c r="S520" s="55" t="s">
        <v>4404</v>
      </c>
      <c r="T520" s="55" t="s">
        <v>4382</v>
      </c>
      <c r="U520" s="55" t="s">
        <v>4335</v>
      </c>
    </row>
    <row r="521" spans="1:21" ht="15" x14ac:dyDescent="0.25">
      <c r="A521" s="55" t="s">
        <v>4316</v>
      </c>
      <c r="B521" s="55" t="s">
        <v>4317</v>
      </c>
      <c r="C521" s="55" t="s">
        <v>2472</v>
      </c>
      <c r="D521" s="55" t="s">
        <v>4319</v>
      </c>
      <c r="E521" s="55" t="s">
        <v>4798</v>
      </c>
      <c r="F521" s="55" t="s">
        <v>2473</v>
      </c>
      <c r="G521" s="55" t="s">
        <v>2254</v>
      </c>
      <c r="H521" s="56">
        <v>44019</v>
      </c>
      <c r="I521">
        <f t="shared" si="8"/>
        <v>2020</v>
      </c>
      <c r="J521" s="56">
        <v>44019</v>
      </c>
      <c r="K521" s="57">
        <v>20060044</v>
      </c>
      <c r="L521" s="55">
        <v>2905100201</v>
      </c>
      <c r="M521" s="55" t="str">
        <f>VLOOKUP(L521,[4]Equival.!$D:$K,8,0)</f>
        <v>Capita</v>
      </c>
      <c r="N521" s="55" t="s">
        <v>4382</v>
      </c>
      <c r="O521" s="55" t="s">
        <v>4799</v>
      </c>
      <c r="P521" s="55" t="s">
        <v>4325</v>
      </c>
      <c r="Q521" s="55" t="s">
        <v>2471</v>
      </c>
      <c r="R521" s="56">
        <v>44019</v>
      </c>
      <c r="S521" s="55" t="s">
        <v>4404</v>
      </c>
      <c r="T521" s="55" t="s">
        <v>4382</v>
      </c>
      <c r="U521" s="55" t="s">
        <v>4335</v>
      </c>
    </row>
    <row r="522" spans="1:21" ht="15" x14ac:dyDescent="0.25">
      <c r="A522" s="55" t="s">
        <v>4316</v>
      </c>
      <c r="B522" s="55" t="s">
        <v>4317</v>
      </c>
      <c r="C522" s="55" t="s">
        <v>4800</v>
      </c>
      <c r="D522" s="55" t="s">
        <v>4319</v>
      </c>
      <c r="E522" s="55" t="s">
        <v>4801</v>
      </c>
      <c r="F522" s="55" t="s">
        <v>4802</v>
      </c>
      <c r="G522" s="55" t="s">
        <v>2254</v>
      </c>
      <c r="H522" s="56">
        <v>43987</v>
      </c>
      <c r="I522">
        <f t="shared" si="8"/>
        <v>2020</v>
      </c>
      <c r="J522" s="56">
        <v>43987</v>
      </c>
      <c r="K522" s="57">
        <v>1895932</v>
      </c>
      <c r="L522" s="55">
        <v>2905100201</v>
      </c>
      <c r="M522" s="55" t="str">
        <f>VLOOKUP(L522,[4]Equival.!$D:$K,8,0)</f>
        <v>Capita</v>
      </c>
      <c r="N522" s="55" t="s">
        <v>4382</v>
      </c>
      <c r="O522" s="55" t="s">
        <v>4803</v>
      </c>
      <c r="P522" s="55" t="s">
        <v>4325</v>
      </c>
      <c r="R522" s="56"/>
      <c r="S522" s="55" t="s">
        <v>4404</v>
      </c>
      <c r="T522" s="55" t="s">
        <v>4382</v>
      </c>
      <c r="U522" s="55" t="s">
        <v>4335</v>
      </c>
    </row>
    <row r="523" spans="1:21" ht="15" x14ac:dyDescent="0.25">
      <c r="A523" s="55" t="s">
        <v>4316</v>
      </c>
      <c r="B523" s="55" t="s">
        <v>4317</v>
      </c>
      <c r="C523" s="55" t="s">
        <v>4804</v>
      </c>
      <c r="D523" s="55" t="s">
        <v>4319</v>
      </c>
      <c r="E523" s="55" t="s">
        <v>4805</v>
      </c>
      <c r="F523" s="55" t="s">
        <v>4806</v>
      </c>
      <c r="G523" s="55" t="s">
        <v>2254</v>
      </c>
      <c r="H523" s="56">
        <v>43987</v>
      </c>
      <c r="I523">
        <f t="shared" si="8"/>
        <v>2020</v>
      </c>
      <c r="J523" s="56">
        <v>43987</v>
      </c>
      <c r="K523" s="57">
        <v>2004617</v>
      </c>
      <c r="L523" s="55">
        <v>2905100201</v>
      </c>
      <c r="M523" s="55" t="str">
        <f>VLOOKUP(L523,[4]Equival.!$D:$K,8,0)</f>
        <v>Capita</v>
      </c>
      <c r="N523" s="55" t="s">
        <v>4382</v>
      </c>
      <c r="O523" s="55" t="s">
        <v>4807</v>
      </c>
      <c r="P523" s="55" t="s">
        <v>4325</v>
      </c>
      <c r="R523" s="56"/>
      <c r="S523" s="55" t="s">
        <v>4404</v>
      </c>
      <c r="T523" s="55" t="s">
        <v>4382</v>
      </c>
      <c r="U523" s="55" t="s">
        <v>4335</v>
      </c>
    </row>
    <row r="524" spans="1:21" ht="15" x14ac:dyDescent="0.25">
      <c r="A524" s="55" t="s">
        <v>4316</v>
      </c>
      <c r="B524" s="55" t="s">
        <v>4317</v>
      </c>
      <c r="C524" s="55" t="s">
        <v>3337</v>
      </c>
      <c r="D524" s="55" t="s">
        <v>4319</v>
      </c>
      <c r="E524" s="55" t="s">
        <v>4387</v>
      </c>
      <c r="F524" s="55" t="s">
        <v>3338</v>
      </c>
      <c r="G524" s="55" t="s">
        <v>2254</v>
      </c>
      <c r="H524" s="56">
        <v>43987</v>
      </c>
      <c r="I524">
        <f t="shared" si="8"/>
        <v>2020</v>
      </c>
      <c r="J524" s="56">
        <v>43987</v>
      </c>
      <c r="K524" s="57">
        <v>18514793</v>
      </c>
      <c r="L524" s="55">
        <v>2905100201</v>
      </c>
      <c r="M524" s="55" t="str">
        <f>VLOOKUP(L524,[4]Equival.!$D:$K,8,0)</f>
        <v>Capita</v>
      </c>
      <c r="N524" s="55" t="s">
        <v>4382</v>
      </c>
      <c r="O524" s="55" t="s">
        <v>4803</v>
      </c>
      <c r="P524" s="55" t="s">
        <v>4325</v>
      </c>
      <c r="Q524" s="55" t="s">
        <v>3336</v>
      </c>
      <c r="R524" s="56">
        <v>44799</v>
      </c>
      <c r="S524" s="55" t="s">
        <v>4404</v>
      </c>
      <c r="T524" s="55" t="s">
        <v>4382</v>
      </c>
      <c r="U524" s="55" t="s">
        <v>4335</v>
      </c>
    </row>
    <row r="525" spans="1:21" ht="15" x14ac:dyDescent="0.25">
      <c r="A525" s="55" t="s">
        <v>4316</v>
      </c>
      <c r="B525" s="55" t="s">
        <v>4317</v>
      </c>
      <c r="C525" s="55" t="s">
        <v>3340</v>
      </c>
      <c r="D525" s="55" t="s">
        <v>4319</v>
      </c>
      <c r="E525" s="55" t="s">
        <v>4385</v>
      </c>
      <c r="F525" s="55" t="s">
        <v>3341</v>
      </c>
      <c r="G525" s="55" t="s">
        <v>2254</v>
      </c>
      <c r="H525" s="56">
        <v>43987</v>
      </c>
      <c r="I525">
        <f t="shared" si="8"/>
        <v>2020</v>
      </c>
      <c r="J525" s="56">
        <v>43987</v>
      </c>
      <c r="K525" s="57">
        <v>19576161</v>
      </c>
      <c r="L525" s="55">
        <v>2905100201</v>
      </c>
      <c r="M525" s="55" t="str">
        <f>VLOOKUP(L525,[4]Equival.!$D:$K,8,0)</f>
        <v>Capita</v>
      </c>
      <c r="N525" s="55" t="s">
        <v>4382</v>
      </c>
      <c r="O525" s="55" t="s">
        <v>4807</v>
      </c>
      <c r="P525" s="55" t="s">
        <v>4325</v>
      </c>
      <c r="Q525" s="55" t="s">
        <v>3339</v>
      </c>
      <c r="R525" s="56">
        <v>44799</v>
      </c>
      <c r="S525" s="55" t="s">
        <v>4404</v>
      </c>
      <c r="T525" s="55" t="s">
        <v>4382</v>
      </c>
      <c r="U525" s="55" t="s">
        <v>4335</v>
      </c>
    </row>
    <row r="526" spans="1:21" ht="15" x14ac:dyDescent="0.25">
      <c r="A526" s="55" t="s">
        <v>4316</v>
      </c>
      <c r="B526" s="55" t="s">
        <v>4317</v>
      </c>
      <c r="C526" s="55" t="s">
        <v>2466</v>
      </c>
      <c r="D526" s="55" t="s">
        <v>4319</v>
      </c>
      <c r="E526" s="55" t="s">
        <v>430</v>
      </c>
      <c r="F526" s="55" t="s">
        <v>430</v>
      </c>
      <c r="G526" s="55" t="s">
        <v>2264</v>
      </c>
      <c r="H526" s="56">
        <v>43852</v>
      </c>
      <c r="I526">
        <f t="shared" si="8"/>
        <v>2020</v>
      </c>
      <c r="J526" s="56">
        <v>43966</v>
      </c>
      <c r="K526" s="57">
        <v>-1834734</v>
      </c>
      <c r="L526" s="55">
        <v>2905100201</v>
      </c>
      <c r="M526" s="55" t="str">
        <f>VLOOKUP(L526,[4]Equival.!$D:$K,8,0)</f>
        <v>Capita</v>
      </c>
      <c r="N526" s="55" t="s">
        <v>4808</v>
      </c>
      <c r="O526" s="55" t="s">
        <v>4384</v>
      </c>
      <c r="P526" s="55" t="s">
        <v>4325</v>
      </c>
      <c r="Q526" s="55" t="s">
        <v>2466</v>
      </c>
      <c r="R526" s="56">
        <v>43966</v>
      </c>
      <c r="S526" s="55" t="s">
        <v>4362</v>
      </c>
      <c r="T526" s="55" t="s">
        <v>4384</v>
      </c>
      <c r="U526" s="55" t="s">
        <v>4328</v>
      </c>
    </row>
    <row r="527" spans="1:21" ht="15" x14ac:dyDescent="0.25">
      <c r="A527" s="55" t="s">
        <v>4316</v>
      </c>
      <c r="B527" s="55" t="s">
        <v>4317</v>
      </c>
      <c r="C527" s="55" t="s">
        <v>2466</v>
      </c>
      <c r="D527" s="55" t="s">
        <v>4319</v>
      </c>
      <c r="E527" s="55" t="s">
        <v>430</v>
      </c>
      <c r="F527" s="55" t="s">
        <v>430</v>
      </c>
      <c r="G527" s="55" t="s">
        <v>2264</v>
      </c>
      <c r="H527" s="56">
        <v>43852</v>
      </c>
      <c r="I527">
        <f t="shared" si="8"/>
        <v>2020</v>
      </c>
      <c r="J527" s="56">
        <v>43966</v>
      </c>
      <c r="K527" s="57">
        <v>1834734</v>
      </c>
      <c r="L527" s="55">
        <v>2905100101</v>
      </c>
      <c r="M527" s="55" t="str">
        <f>VLOOKUP(L527,[4]Equival.!$D:$K,8,0)</f>
        <v>Capita</v>
      </c>
      <c r="N527" s="55" t="s">
        <v>4808</v>
      </c>
      <c r="O527" s="55" t="s">
        <v>4384</v>
      </c>
      <c r="P527" s="55" t="s">
        <v>4332</v>
      </c>
      <c r="Q527" s="55" t="s">
        <v>2466</v>
      </c>
      <c r="R527" s="56">
        <v>43966</v>
      </c>
      <c r="S527" s="55" t="s">
        <v>4362</v>
      </c>
      <c r="T527" s="55" t="s">
        <v>4384</v>
      </c>
      <c r="U527" s="55" t="s">
        <v>4335</v>
      </c>
    </row>
    <row r="528" spans="1:21" ht="15" x14ac:dyDescent="0.25">
      <c r="A528" s="55" t="s">
        <v>4316</v>
      </c>
      <c r="B528" s="55" t="s">
        <v>4317</v>
      </c>
      <c r="C528" s="55" t="s">
        <v>2460</v>
      </c>
      <c r="D528" s="55" t="s">
        <v>4319</v>
      </c>
      <c r="E528" s="55" t="s">
        <v>467</v>
      </c>
      <c r="F528" s="55" t="s">
        <v>467</v>
      </c>
      <c r="G528" s="55" t="s">
        <v>2264</v>
      </c>
      <c r="H528" s="56">
        <v>43852</v>
      </c>
      <c r="I528">
        <f t="shared" si="8"/>
        <v>2020</v>
      </c>
      <c r="J528" s="56">
        <v>43966</v>
      </c>
      <c r="K528" s="57">
        <v>-1735260</v>
      </c>
      <c r="L528" s="55">
        <v>2905100201</v>
      </c>
      <c r="M528" s="55" t="str">
        <f>VLOOKUP(L528,[4]Equival.!$D:$K,8,0)</f>
        <v>Capita</v>
      </c>
      <c r="N528" s="55" t="s">
        <v>4808</v>
      </c>
      <c r="O528" s="55" t="s">
        <v>4384</v>
      </c>
      <c r="P528" s="55" t="s">
        <v>4325</v>
      </c>
      <c r="Q528" s="55" t="s">
        <v>2460</v>
      </c>
      <c r="R528" s="56">
        <v>43966</v>
      </c>
      <c r="S528" s="55" t="s">
        <v>4362</v>
      </c>
      <c r="T528" s="55" t="s">
        <v>4384</v>
      </c>
      <c r="U528" s="55" t="s">
        <v>4328</v>
      </c>
    </row>
    <row r="529" spans="1:21" ht="15" x14ac:dyDescent="0.25">
      <c r="A529" s="55" t="s">
        <v>4316</v>
      </c>
      <c r="B529" s="55" t="s">
        <v>4317</v>
      </c>
      <c r="C529" s="55" t="s">
        <v>2460</v>
      </c>
      <c r="D529" s="55" t="s">
        <v>4319</v>
      </c>
      <c r="E529" s="55" t="s">
        <v>467</v>
      </c>
      <c r="F529" s="55" t="s">
        <v>467</v>
      </c>
      <c r="G529" s="55" t="s">
        <v>2264</v>
      </c>
      <c r="H529" s="56">
        <v>43852</v>
      </c>
      <c r="I529">
        <f t="shared" si="8"/>
        <v>2020</v>
      </c>
      <c r="J529" s="56">
        <v>43966</v>
      </c>
      <c r="K529" s="57">
        <v>1735260</v>
      </c>
      <c r="L529" s="55">
        <v>2905100101</v>
      </c>
      <c r="M529" s="55" t="str">
        <f>VLOOKUP(L529,[4]Equival.!$D:$K,8,0)</f>
        <v>Capita</v>
      </c>
      <c r="N529" s="55" t="s">
        <v>4808</v>
      </c>
      <c r="O529" s="55" t="s">
        <v>4384</v>
      </c>
      <c r="P529" s="55" t="s">
        <v>4332</v>
      </c>
      <c r="Q529" s="55" t="s">
        <v>2460</v>
      </c>
      <c r="R529" s="56">
        <v>43966</v>
      </c>
      <c r="S529" s="55" t="s">
        <v>4362</v>
      </c>
      <c r="T529" s="55" t="s">
        <v>4384</v>
      </c>
      <c r="U529" s="55" t="s">
        <v>4335</v>
      </c>
    </row>
    <row r="530" spans="1:21" ht="15" x14ac:dyDescent="0.25">
      <c r="A530" s="55" t="s">
        <v>4316</v>
      </c>
      <c r="B530" s="55" t="s">
        <v>4317</v>
      </c>
      <c r="C530" s="55" t="s">
        <v>2454</v>
      </c>
      <c r="D530" s="55" t="s">
        <v>4319</v>
      </c>
      <c r="E530" s="55" t="s">
        <v>4381</v>
      </c>
      <c r="F530" s="55" t="s">
        <v>2459</v>
      </c>
      <c r="G530" s="55" t="s">
        <v>2264</v>
      </c>
      <c r="H530" s="56">
        <v>43776</v>
      </c>
      <c r="I530">
        <f t="shared" si="8"/>
        <v>2019</v>
      </c>
      <c r="J530" s="56">
        <v>43965</v>
      </c>
      <c r="K530" s="57">
        <v>750299</v>
      </c>
      <c r="L530" s="55">
        <v>2905100201</v>
      </c>
      <c r="M530" s="55" t="str">
        <f>VLOOKUP(L530,[4]Equival.!$D:$K,8,0)</f>
        <v>Capita</v>
      </c>
      <c r="N530" s="55" t="s">
        <v>4382</v>
      </c>
      <c r="O530" s="55" t="s">
        <v>4809</v>
      </c>
      <c r="P530" s="55" t="s">
        <v>4325</v>
      </c>
      <c r="Q530" s="55" t="s">
        <v>3342</v>
      </c>
      <c r="R530" s="56">
        <v>44799</v>
      </c>
      <c r="S530" s="55" t="s">
        <v>4362</v>
      </c>
      <c r="T530" s="55" t="s">
        <v>4384</v>
      </c>
      <c r="U530" s="55" t="s">
        <v>4335</v>
      </c>
    </row>
    <row r="531" spans="1:21" ht="15" x14ac:dyDescent="0.25">
      <c r="A531" s="55" t="s">
        <v>4316</v>
      </c>
      <c r="B531" s="55" t="s">
        <v>4317</v>
      </c>
      <c r="C531" s="55" t="s">
        <v>2454</v>
      </c>
      <c r="D531" s="55" t="s">
        <v>4319</v>
      </c>
      <c r="E531" s="55" t="s">
        <v>4381</v>
      </c>
      <c r="F531" s="55" t="s">
        <v>2459</v>
      </c>
      <c r="G531" s="55" t="s">
        <v>2264</v>
      </c>
      <c r="H531" s="56">
        <v>43776</v>
      </c>
      <c r="I531">
        <f t="shared" si="8"/>
        <v>2019</v>
      </c>
      <c r="J531" s="56">
        <v>43965</v>
      </c>
      <c r="K531" s="57">
        <v>-1905502</v>
      </c>
      <c r="L531" s="55">
        <v>2905100201</v>
      </c>
      <c r="M531" s="55" t="str">
        <f>VLOOKUP(L531,[4]Equival.!$D:$K,8,0)</f>
        <v>Capita</v>
      </c>
      <c r="N531" s="55" t="s">
        <v>4810</v>
      </c>
      <c r="O531" s="55" t="s">
        <v>4384</v>
      </c>
      <c r="P531" s="55" t="s">
        <v>4325</v>
      </c>
      <c r="Q531" s="55" t="s">
        <v>2454</v>
      </c>
      <c r="R531" s="56">
        <v>43965</v>
      </c>
      <c r="S531" s="55" t="s">
        <v>4362</v>
      </c>
      <c r="T531" s="55" t="s">
        <v>4384</v>
      </c>
      <c r="U531" s="55" t="s">
        <v>4328</v>
      </c>
    </row>
    <row r="532" spans="1:21" ht="15" x14ac:dyDescent="0.25">
      <c r="A532" s="55" t="s">
        <v>4316</v>
      </c>
      <c r="B532" s="55" t="s">
        <v>4317</v>
      </c>
      <c r="C532" s="55" t="s">
        <v>2454</v>
      </c>
      <c r="D532" s="55" t="s">
        <v>4319</v>
      </c>
      <c r="E532" s="55" t="s">
        <v>4381</v>
      </c>
      <c r="F532" s="55" t="s">
        <v>2459</v>
      </c>
      <c r="G532" s="55" t="s">
        <v>2264</v>
      </c>
      <c r="H532" s="56">
        <v>43776</v>
      </c>
      <c r="I532">
        <f t="shared" si="8"/>
        <v>2019</v>
      </c>
      <c r="J532" s="56">
        <v>43965</v>
      </c>
      <c r="K532" s="57">
        <v>1155203</v>
      </c>
      <c r="L532" s="55">
        <v>2905100101</v>
      </c>
      <c r="M532" s="55" t="str">
        <f>VLOOKUP(L532,[4]Equival.!$D:$K,8,0)</f>
        <v>Capita</v>
      </c>
      <c r="N532" s="55" t="s">
        <v>4810</v>
      </c>
      <c r="O532" s="55" t="s">
        <v>4384</v>
      </c>
      <c r="P532" s="55" t="s">
        <v>4332</v>
      </c>
      <c r="Q532" s="55" t="s">
        <v>2454</v>
      </c>
      <c r="R532" s="56">
        <v>43965</v>
      </c>
      <c r="S532" s="55" t="s">
        <v>4362</v>
      </c>
      <c r="T532" s="55" t="s">
        <v>4384</v>
      </c>
      <c r="U532" s="55" t="s">
        <v>4335</v>
      </c>
    </row>
    <row r="533" spans="1:21" ht="15" x14ac:dyDescent="0.25">
      <c r="A533" s="55" t="s">
        <v>4316</v>
      </c>
      <c r="B533" s="55" t="s">
        <v>4317</v>
      </c>
      <c r="C533" s="55" t="s">
        <v>2449</v>
      </c>
      <c r="D533" s="55" t="s">
        <v>4319</v>
      </c>
      <c r="E533" s="55" t="s">
        <v>4811</v>
      </c>
      <c r="F533" s="55" t="s">
        <v>2453</v>
      </c>
      <c r="G533" s="55" t="s">
        <v>2264</v>
      </c>
      <c r="H533" s="56">
        <v>43776</v>
      </c>
      <c r="I533">
        <f t="shared" si="8"/>
        <v>2019</v>
      </c>
      <c r="J533" s="56">
        <v>43965</v>
      </c>
      <c r="K533" s="57">
        <v>25708</v>
      </c>
      <c r="L533" s="55">
        <v>2905100201</v>
      </c>
      <c r="M533" s="55" t="str">
        <f>VLOOKUP(L533,[4]Equival.!$D:$K,8,0)</f>
        <v>Capita</v>
      </c>
      <c r="N533" s="55" t="s">
        <v>4382</v>
      </c>
      <c r="O533" s="55" t="s">
        <v>4809</v>
      </c>
      <c r="P533" s="55" t="s">
        <v>4325</v>
      </c>
      <c r="R533" s="56"/>
      <c r="S533" s="55" t="s">
        <v>4362</v>
      </c>
      <c r="T533" s="55" t="s">
        <v>4384</v>
      </c>
      <c r="U533" s="55" t="s">
        <v>4335</v>
      </c>
    </row>
    <row r="534" spans="1:21" ht="15" x14ac:dyDescent="0.25">
      <c r="A534" s="55" t="s">
        <v>4316</v>
      </c>
      <c r="B534" s="55" t="s">
        <v>4317</v>
      </c>
      <c r="C534" s="55" t="s">
        <v>2449</v>
      </c>
      <c r="D534" s="55" t="s">
        <v>4319</v>
      </c>
      <c r="E534" s="55" t="s">
        <v>4811</v>
      </c>
      <c r="F534" s="55" t="s">
        <v>2453</v>
      </c>
      <c r="G534" s="55" t="s">
        <v>2264</v>
      </c>
      <c r="H534" s="56">
        <v>43776</v>
      </c>
      <c r="I534">
        <f t="shared" si="8"/>
        <v>2019</v>
      </c>
      <c r="J534" s="56">
        <v>43965</v>
      </c>
      <c r="K534" s="57">
        <v>-1118279</v>
      </c>
      <c r="L534" s="55">
        <v>2905100201</v>
      </c>
      <c r="M534" s="55" t="str">
        <f>VLOOKUP(L534,[4]Equival.!$D:$K,8,0)</f>
        <v>Capita</v>
      </c>
      <c r="N534" s="55" t="s">
        <v>4810</v>
      </c>
      <c r="O534" s="55" t="s">
        <v>4384</v>
      </c>
      <c r="P534" s="55" t="s">
        <v>4325</v>
      </c>
      <c r="Q534" s="55" t="s">
        <v>2449</v>
      </c>
      <c r="R534" s="56">
        <v>43965</v>
      </c>
      <c r="S534" s="55" t="s">
        <v>4362</v>
      </c>
      <c r="T534" s="55" t="s">
        <v>4384</v>
      </c>
      <c r="U534" s="55" t="s">
        <v>4328</v>
      </c>
    </row>
    <row r="535" spans="1:21" ht="15" x14ac:dyDescent="0.25">
      <c r="A535" s="55" t="s">
        <v>4316</v>
      </c>
      <c r="B535" s="55" t="s">
        <v>4317</v>
      </c>
      <c r="C535" s="55" t="s">
        <v>2449</v>
      </c>
      <c r="D535" s="55" t="s">
        <v>4319</v>
      </c>
      <c r="E535" s="55" t="s">
        <v>4811</v>
      </c>
      <c r="F535" s="55" t="s">
        <v>2453</v>
      </c>
      <c r="G535" s="55" t="s">
        <v>2264</v>
      </c>
      <c r="H535" s="56">
        <v>43776</v>
      </c>
      <c r="I535">
        <f t="shared" si="8"/>
        <v>2019</v>
      </c>
      <c r="J535" s="56">
        <v>43965</v>
      </c>
      <c r="K535" s="57">
        <v>1092571</v>
      </c>
      <c r="L535" s="55">
        <v>2905100101</v>
      </c>
      <c r="M535" s="55" t="str">
        <f>VLOOKUP(L535,[4]Equival.!$D:$K,8,0)</f>
        <v>Capita</v>
      </c>
      <c r="N535" s="55" t="s">
        <v>4810</v>
      </c>
      <c r="O535" s="55" t="s">
        <v>4384</v>
      </c>
      <c r="P535" s="55" t="s">
        <v>4394</v>
      </c>
      <c r="Q535" s="55" t="s">
        <v>2449</v>
      </c>
      <c r="R535" s="56">
        <v>43965</v>
      </c>
      <c r="S535" s="55" t="s">
        <v>4362</v>
      </c>
      <c r="T535" s="55" t="s">
        <v>4384</v>
      </c>
      <c r="U535" s="55" t="s">
        <v>4335</v>
      </c>
    </row>
    <row r="536" spans="1:21" ht="15" x14ac:dyDescent="0.25">
      <c r="A536" s="55" t="s">
        <v>4316</v>
      </c>
      <c r="B536" s="55" t="s">
        <v>4317</v>
      </c>
      <c r="C536" s="55" t="s">
        <v>2444</v>
      </c>
      <c r="D536" s="55" t="s">
        <v>4319</v>
      </c>
      <c r="E536" s="55" t="s">
        <v>4812</v>
      </c>
      <c r="F536" s="55" t="s">
        <v>2448</v>
      </c>
      <c r="G536" s="55" t="s">
        <v>2264</v>
      </c>
      <c r="H536" s="56">
        <v>43745</v>
      </c>
      <c r="I536">
        <f t="shared" si="8"/>
        <v>2019</v>
      </c>
      <c r="J536" s="56">
        <v>43965</v>
      </c>
      <c r="K536" s="57">
        <v>2606831</v>
      </c>
      <c r="L536" s="55">
        <v>2905100201</v>
      </c>
      <c r="M536" s="55" t="str">
        <f>VLOOKUP(L536,[4]Equival.!$D:$K,8,0)</f>
        <v>Capita</v>
      </c>
      <c r="N536" s="55" t="s">
        <v>4382</v>
      </c>
      <c r="O536" s="55" t="s">
        <v>4813</v>
      </c>
      <c r="P536" s="55" t="s">
        <v>4325</v>
      </c>
      <c r="R536" s="56"/>
      <c r="S536" s="55" t="s">
        <v>4362</v>
      </c>
      <c r="T536" s="55" t="s">
        <v>4384</v>
      </c>
      <c r="U536" s="55" t="s">
        <v>4335</v>
      </c>
    </row>
    <row r="537" spans="1:21" ht="15" x14ac:dyDescent="0.25">
      <c r="A537" s="55" t="s">
        <v>4316</v>
      </c>
      <c r="B537" s="55" t="s">
        <v>4317</v>
      </c>
      <c r="C537" s="55" t="s">
        <v>2444</v>
      </c>
      <c r="D537" s="55" t="s">
        <v>4319</v>
      </c>
      <c r="E537" s="55" t="s">
        <v>4812</v>
      </c>
      <c r="F537" s="55" t="s">
        <v>2448</v>
      </c>
      <c r="G537" s="55" t="s">
        <v>2264</v>
      </c>
      <c r="H537" s="56">
        <v>43745</v>
      </c>
      <c r="I537">
        <f t="shared" si="8"/>
        <v>2019</v>
      </c>
      <c r="J537" s="56">
        <v>43965</v>
      </c>
      <c r="K537" s="57">
        <v>-3447751</v>
      </c>
      <c r="L537" s="55">
        <v>2905100201</v>
      </c>
      <c r="M537" s="55" t="str">
        <f>VLOOKUP(L537,[4]Equival.!$D:$K,8,0)</f>
        <v>Capita</v>
      </c>
      <c r="N537" s="55" t="s">
        <v>4810</v>
      </c>
      <c r="O537" s="55" t="s">
        <v>4384</v>
      </c>
      <c r="P537" s="55" t="s">
        <v>4325</v>
      </c>
      <c r="Q537" s="55" t="s">
        <v>2444</v>
      </c>
      <c r="R537" s="56">
        <v>43965</v>
      </c>
      <c r="S537" s="55" t="s">
        <v>4362</v>
      </c>
      <c r="T537" s="55" t="s">
        <v>4384</v>
      </c>
      <c r="U537" s="55" t="s">
        <v>4328</v>
      </c>
    </row>
    <row r="538" spans="1:21" ht="15" x14ac:dyDescent="0.25">
      <c r="A538" s="55" t="s">
        <v>4316</v>
      </c>
      <c r="B538" s="55" t="s">
        <v>4317</v>
      </c>
      <c r="C538" s="55" t="s">
        <v>2444</v>
      </c>
      <c r="D538" s="55" t="s">
        <v>4319</v>
      </c>
      <c r="E538" s="55" t="s">
        <v>4812</v>
      </c>
      <c r="F538" s="55" t="s">
        <v>2448</v>
      </c>
      <c r="G538" s="55" t="s">
        <v>2264</v>
      </c>
      <c r="H538" s="56">
        <v>43745</v>
      </c>
      <c r="I538">
        <f t="shared" si="8"/>
        <v>2019</v>
      </c>
      <c r="J538" s="56">
        <v>43965</v>
      </c>
      <c r="K538" s="57">
        <v>840920</v>
      </c>
      <c r="L538" s="55">
        <v>2905100101</v>
      </c>
      <c r="M538" s="55" t="str">
        <f>VLOOKUP(L538,[4]Equival.!$D:$K,8,0)</f>
        <v>Capita</v>
      </c>
      <c r="N538" s="55" t="s">
        <v>4810</v>
      </c>
      <c r="O538" s="55" t="s">
        <v>4384</v>
      </c>
      <c r="P538" s="55" t="s">
        <v>4394</v>
      </c>
      <c r="Q538" s="55" t="s">
        <v>2444</v>
      </c>
      <c r="R538" s="56">
        <v>43965</v>
      </c>
      <c r="S538" s="55" t="s">
        <v>4362</v>
      </c>
      <c r="T538" s="55" t="s">
        <v>4384</v>
      </c>
      <c r="U538" s="55" t="s">
        <v>4335</v>
      </c>
    </row>
    <row r="539" spans="1:21" ht="15" x14ac:dyDescent="0.25">
      <c r="A539" s="55" t="s">
        <v>4316</v>
      </c>
      <c r="B539" s="55" t="s">
        <v>4317</v>
      </c>
      <c r="C539" s="55" t="s">
        <v>2439</v>
      </c>
      <c r="D539" s="55" t="s">
        <v>4319</v>
      </c>
      <c r="E539" s="55" t="s">
        <v>4814</v>
      </c>
      <c r="F539" s="55" t="s">
        <v>2443</v>
      </c>
      <c r="G539" s="55" t="s">
        <v>2264</v>
      </c>
      <c r="H539" s="56">
        <v>43745</v>
      </c>
      <c r="I539">
        <f t="shared" si="8"/>
        <v>2019</v>
      </c>
      <c r="J539" s="56">
        <v>43965</v>
      </c>
      <c r="K539" s="57">
        <v>55336</v>
      </c>
      <c r="L539" s="55">
        <v>2905100201</v>
      </c>
      <c r="M539" s="55" t="str">
        <f>VLOOKUP(L539,[4]Equival.!$D:$K,8,0)</f>
        <v>Capita</v>
      </c>
      <c r="N539" s="55" t="s">
        <v>4382</v>
      </c>
      <c r="O539" s="55" t="s">
        <v>4813</v>
      </c>
      <c r="P539" s="55" t="s">
        <v>4325</v>
      </c>
      <c r="R539" s="56"/>
      <c r="S539" s="55" t="s">
        <v>4362</v>
      </c>
      <c r="T539" s="55" t="s">
        <v>4384</v>
      </c>
      <c r="U539" s="55" t="s">
        <v>4335</v>
      </c>
    </row>
    <row r="540" spans="1:21" ht="15" x14ac:dyDescent="0.25">
      <c r="A540" s="55" t="s">
        <v>4316</v>
      </c>
      <c r="B540" s="55" t="s">
        <v>4317</v>
      </c>
      <c r="C540" s="55" t="s">
        <v>2439</v>
      </c>
      <c r="D540" s="55" t="s">
        <v>4319</v>
      </c>
      <c r="E540" s="55" t="s">
        <v>4814</v>
      </c>
      <c r="F540" s="55" t="s">
        <v>2443</v>
      </c>
      <c r="G540" s="55" t="s">
        <v>2264</v>
      </c>
      <c r="H540" s="56">
        <v>43745</v>
      </c>
      <c r="I540">
        <f t="shared" si="8"/>
        <v>2019</v>
      </c>
      <c r="J540" s="56">
        <v>43965</v>
      </c>
      <c r="K540" s="57">
        <v>-850663</v>
      </c>
      <c r="L540" s="55">
        <v>2905100201</v>
      </c>
      <c r="M540" s="55" t="str">
        <f>VLOOKUP(L540,[4]Equival.!$D:$K,8,0)</f>
        <v>Capita</v>
      </c>
      <c r="N540" s="55" t="s">
        <v>4810</v>
      </c>
      <c r="O540" s="55" t="s">
        <v>4384</v>
      </c>
      <c r="P540" s="55" t="s">
        <v>4325</v>
      </c>
      <c r="Q540" s="55" t="s">
        <v>2439</v>
      </c>
      <c r="R540" s="56">
        <v>43965</v>
      </c>
      <c r="S540" s="55" t="s">
        <v>4362</v>
      </c>
      <c r="T540" s="55" t="s">
        <v>4384</v>
      </c>
      <c r="U540" s="55" t="s">
        <v>4328</v>
      </c>
    </row>
    <row r="541" spans="1:21" ht="15" x14ac:dyDescent="0.25">
      <c r="A541" s="55" t="s">
        <v>4316</v>
      </c>
      <c r="B541" s="55" t="s">
        <v>4317</v>
      </c>
      <c r="C541" s="55" t="s">
        <v>2439</v>
      </c>
      <c r="D541" s="55" t="s">
        <v>4319</v>
      </c>
      <c r="E541" s="55" t="s">
        <v>4814</v>
      </c>
      <c r="F541" s="55" t="s">
        <v>2443</v>
      </c>
      <c r="G541" s="55" t="s">
        <v>2264</v>
      </c>
      <c r="H541" s="56">
        <v>43745</v>
      </c>
      <c r="I541">
        <f t="shared" si="8"/>
        <v>2019</v>
      </c>
      <c r="J541" s="56">
        <v>43965</v>
      </c>
      <c r="K541" s="57">
        <v>795327</v>
      </c>
      <c r="L541" s="55">
        <v>2905100101</v>
      </c>
      <c r="M541" s="55" t="str">
        <f>VLOOKUP(L541,[4]Equival.!$D:$K,8,0)</f>
        <v>Capita</v>
      </c>
      <c r="N541" s="55" t="s">
        <v>4810</v>
      </c>
      <c r="O541" s="55" t="s">
        <v>4384</v>
      </c>
      <c r="P541" s="55" t="s">
        <v>4394</v>
      </c>
      <c r="Q541" s="55" t="s">
        <v>2439</v>
      </c>
      <c r="R541" s="56">
        <v>43965</v>
      </c>
      <c r="S541" s="55" t="s">
        <v>4362</v>
      </c>
      <c r="T541" s="55" t="s">
        <v>4384</v>
      </c>
      <c r="U541" s="55" t="s">
        <v>4335</v>
      </c>
    </row>
    <row r="542" spans="1:21" ht="15" x14ac:dyDescent="0.25">
      <c r="A542" s="55" t="s">
        <v>4316</v>
      </c>
      <c r="B542" s="55" t="s">
        <v>4317</v>
      </c>
      <c r="C542" s="55" t="s">
        <v>2434</v>
      </c>
      <c r="D542" s="55" t="s">
        <v>4319</v>
      </c>
      <c r="E542" s="55" t="s">
        <v>4815</v>
      </c>
      <c r="F542" s="55" t="s">
        <v>2438</v>
      </c>
      <c r="G542" s="55" t="s">
        <v>2264</v>
      </c>
      <c r="H542" s="56">
        <v>43805</v>
      </c>
      <c r="I542">
        <f t="shared" si="8"/>
        <v>2019</v>
      </c>
      <c r="J542" s="56">
        <v>43965</v>
      </c>
      <c r="K542" s="57">
        <v>1882824</v>
      </c>
      <c r="L542" s="55">
        <v>2905100201</v>
      </c>
      <c r="M542" s="55" t="str">
        <f>VLOOKUP(L542,[4]Equival.!$D:$K,8,0)</f>
        <v>Capita</v>
      </c>
      <c r="N542" s="55" t="s">
        <v>4382</v>
      </c>
      <c r="O542" s="55" t="s">
        <v>4816</v>
      </c>
      <c r="P542" s="55" t="s">
        <v>4325</v>
      </c>
      <c r="R542" s="56"/>
      <c r="S542" s="55" t="s">
        <v>4362</v>
      </c>
      <c r="T542" s="55" t="s">
        <v>4384</v>
      </c>
      <c r="U542" s="55" t="s">
        <v>4335</v>
      </c>
    </row>
    <row r="543" spans="1:21" ht="15" x14ac:dyDescent="0.25">
      <c r="A543" s="55" t="s">
        <v>4316</v>
      </c>
      <c r="B543" s="55" t="s">
        <v>4317</v>
      </c>
      <c r="C543" s="55" t="s">
        <v>2434</v>
      </c>
      <c r="D543" s="55" t="s">
        <v>4319</v>
      </c>
      <c r="E543" s="55" t="s">
        <v>4815</v>
      </c>
      <c r="F543" s="55" t="s">
        <v>2438</v>
      </c>
      <c r="G543" s="55" t="s">
        <v>2264</v>
      </c>
      <c r="H543" s="56">
        <v>43805</v>
      </c>
      <c r="I543">
        <f t="shared" si="8"/>
        <v>2019</v>
      </c>
      <c r="J543" s="56">
        <v>43965</v>
      </c>
      <c r="K543" s="57">
        <v>-3114474</v>
      </c>
      <c r="L543" s="55">
        <v>2905100201</v>
      </c>
      <c r="M543" s="55" t="str">
        <f>VLOOKUP(L543,[4]Equival.!$D:$K,8,0)</f>
        <v>Capita</v>
      </c>
      <c r="N543" s="55" t="s">
        <v>4810</v>
      </c>
      <c r="O543" s="55" t="s">
        <v>4384</v>
      </c>
      <c r="P543" s="55" t="s">
        <v>4325</v>
      </c>
      <c r="Q543" s="55" t="s">
        <v>2434</v>
      </c>
      <c r="R543" s="56">
        <v>43965</v>
      </c>
      <c r="S543" s="55" t="s">
        <v>4362</v>
      </c>
      <c r="T543" s="55" t="s">
        <v>4384</v>
      </c>
      <c r="U543" s="55" t="s">
        <v>4328</v>
      </c>
    </row>
    <row r="544" spans="1:21" ht="15" x14ac:dyDescent="0.25">
      <c r="A544" s="55" t="s">
        <v>4316</v>
      </c>
      <c r="B544" s="55" t="s">
        <v>4317</v>
      </c>
      <c r="C544" s="55" t="s">
        <v>2434</v>
      </c>
      <c r="D544" s="55" t="s">
        <v>4319</v>
      </c>
      <c r="E544" s="55" t="s">
        <v>4815</v>
      </c>
      <c r="F544" s="55" t="s">
        <v>2438</v>
      </c>
      <c r="G544" s="55" t="s">
        <v>2264</v>
      </c>
      <c r="H544" s="56">
        <v>43805</v>
      </c>
      <c r="I544">
        <f t="shared" si="8"/>
        <v>2019</v>
      </c>
      <c r="J544" s="56">
        <v>43965</v>
      </c>
      <c r="K544" s="57">
        <v>1231650</v>
      </c>
      <c r="L544" s="55">
        <v>2905100101</v>
      </c>
      <c r="M544" s="55" t="str">
        <f>VLOOKUP(L544,[4]Equival.!$D:$K,8,0)</f>
        <v>Capita</v>
      </c>
      <c r="N544" s="55" t="s">
        <v>4810</v>
      </c>
      <c r="O544" s="55" t="s">
        <v>4384</v>
      </c>
      <c r="P544" s="55" t="s">
        <v>4332</v>
      </c>
      <c r="Q544" s="55" t="s">
        <v>2434</v>
      </c>
      <c r="R544" s="56">
        <v>43965</v>
      </c>
      <c r="S544" s="55" t="s">
        <v>4362</v>
      </c>
      <c r="T544" s="55" t="s">
        <v>4384</v>
      </c>
      <c r="U544" s="55" t="s">
        <v>4335</v>
      </c>
    </row>
    <row r="545" spans="1:21" ht="15" x14ac:dyDescent="0.25">
      <c r="A545" s="55" t="s">
        <v>4316</v>
      </c>
      <c r="B545" s="55" t="s">
        <v>4317</v>
      </c>
      <c r="C545" s="55" t="s">
        <v>2428</v>
      </c>
      <c r="D545" s="55" t="s">
        <v>4319</v>
      </c>
      <c r="E545" s="55" t="s">
        <v>2430</v>
      </c>
      <c r="F545" s="55" t="s">
        <v>2430</v>
      </c>
      <c r="G545" s="55" t="s">
        <v>2264</v>
      </c>
      <c r="H545" s="56">
        <v>43805</v>
      </c>
      <c r="I545">
        <f t="shared" si="8"/>
        <v>2019</v>
      </c>
      <c r="J545" s="56">
        <v>43965</v>
      </c>
      <c r="K545" s="57">
        <v>-1164873</v>
      </c>
      <c r="L545" s="55">
        <v>2905100201</v>
      </c>
      <c r="M545" s="55" t="str">
        <f>VLOOKUP(L545,[4]Equival.!$D:$K,8,0)</f>
        <v>Capita</v>
      </c>
      <c r="N545" s="55" t="s">
        <v>4810</v>
      </c>
      <c r="O545" s="55" t="s">
        <v>4384</v>
      </c>
      <c r="P545" s="55" t="s">
        <v>4325</v>
      </c>
      <c r="Q545" s="55" t="s">
        <v>2428</v>
      </c>
      <c r="R545" s="56">
        <v>43965</v>
      </c>
      <c r="S545" s="55" t="s">
        <v>4362</v>
      </c>
      <c r="T545" s="55" t="s">
        <v>4384</v>
      </c>
      <c r="U545" s="55" t="s">
        <v>4328</v>
      </c>
    </row>
    <row r="546" spans="1:21" ht="15" x14ac:dyDescent="0.25">
      <c r="A546" s="55" t="s">
        <v>4316</v>
      </c>
      <c r="B546" s="55" t="s">
        <v>4317</v>
      </c>
      <c r="C546" s="55" t="s">
        <v>2428</v>
      </c>
      <c r="D546" s="55" t="s">
        <v>4319</v>
      </c>
      <c r="E546" s="55" t="s">
        <v>2430</v>
      </c>
      <c r="F546" s="55" t="s">
        <v>2430</v>
      </c>
      <c r="G546" s="55" t="s">
        <v>2264</v>
      </c>
      <c r="H546" s="56">
        <v>43805</v>
      </c>
      <c r="I546">
        <f t="shared" si="8"/>
        <v>2019</v>
      </c>
      <c r="J546" s="56">
        <v>43965</v>
      </c>
      <c r="K546" s="57">
        <v>1164873</v>
      </c>
      <c r="L546" s="55">
        <v>2905100101</v>
      </c>
      <c r="M546" s="55" t="str">
        <f>VLOOKUP(L546,[4]Equival.!$D:$K,8,0)</f>
        <v>Capita</v>
      </c>
      <c r="N546" s="55" t="s">
        <v>4810</v>
      </c>
      <c r="O546" s="55" t="s">
        <v>4384</v>
      </c>
      <c r="P546" s="55" t="s">
        <v>4394</v>
      </c>
      <c r="Q546" s="55" t="s">
        <v>2428</v>
      </c>
      <c r="R546" s="56">
        <v>43965</v>
      </c>
      <c r="S546" s="55" t="s">
        <v>4362</v>
      </c>
      <c r="T546" s="55" t="s">
        <v>4384</v>
      </c>
      <c r="U546" s="55" t="s">
        <v>4335</v>
      </c>
    </row>
    <row r="547" spans="1:21" ht="15" x14ac:dyDescent="0.25">
      <c r="A547" s="55" t="s">
        <v>4316</v>
      </c>
      <c r="B547" s="55" t="s">
        <v>4317</v>
      </c>
      <c r="C547" s="55" t="s">
        <v>2423</v>
      </c>
      <c r="D547" s="55" t="s">
        <v>4319</v>
      </c>
      <c r="E547" s="55" t="s">
        <v>433</v>
      </c>
      <c r="F547" s="55" t="s">
        <v>433</v>
      </c>
      <c r="G547" s="55" t="s">
        <v>2264</v>
      </c>
      <c r="H547" s="56">
        <v>43714</v>
      </c>
      <c r="I547">
        <f t="shared" si="8"/>
        <v>2019</v>
      </c>
      <c r="J547" s="56">
        <v>43965</v>
      </c>
      <c r="K547" s="57">
        <v>-1129721</v>
      </c>
      <c r="L547" s="55">
        <v>2905100201</v>
      </c>
      <c r="M547" s="55" t="str">
        <f>VLOOKUP(L547,[4]Equival.!$D:$K,8,0)</f>
        <v>Capita</v>
      </c>
      <c r="N547" s="55" t="s">
        <v>4810</v>
      </c>
      <c r="O547" s="55" t="s">
        <v>4384</v>
      </c>
      <c r="P547" s="55" t="s">
        <v>4325</v>
      </c>
      <c r="Q547" s="55" t="s">
        <v>2423</v>
      </c>
      <c r="R547" s="56">
        <v>43965</v>
      </c>
      <c r="S547" s="55" t="s">
        <v>4362</v>
      </c>
      <c r="T547" s="55" t="s">
        <v>4384</v>
      </c>
      <c r="U547" s="55" t="s">
        <v>4328</v>
      </c>
    </row>
    <row r="548" spans="1:21" ht="15" x14ac:dyDescent="0.25">
      <c r="A548" s="55" t="s">
        <v>4316</v>
      </c>
      <c r="B548" s="55" t="s">
        <v>4317</v>
      </c>
      <c r="C548" s="55" t="s">
        <v>2423</v>
      </c>
      <c r="D548" s="55" t="s">
        <v>4319</v>
      </c>
      <c r="E548" s="55" t="s">
        <v>433</v>
      </c>
      <c r="F548" s="55" t="s">
        <v>433</v>
      </c>
      <c r="G548" s="55" t="s">
        <v>2264</v>
      </c>
      <c r="H548" s="56">
        <v>43714</v>
      </c>
      <c r="I548">
        <f t="shared" si="8"/>
        <v>2019</v>
      </c>
      <c r="J548" s="56">
        <v>43965</v>
      </c>
      <c r="K548" s="57">
        <v>1129721</v>
      </c>
      <c r="L548" s="55">
        <v>2905100101</v>
      </c>
      <c r="M548" s="55" t="str">
        <f>VLOOKUP(L548,[4]Equival.!$D:$K,8,0)</f>
        <v>Capita</v>
      </c>
      <c r="N548" s="55" t="s">
        <v>4810</v>
      </c>
      <c r="O548" s="55" t="s">
        <v>4384</v>
      </c>
      <c r="P548" s="55" t="s">
        <v>4394</v>
      </c>
      <c r="Q548" s="55" t="s">
        <v>2423</v>
      </c>
      <c r="R548" s="56">
        <v>43965</v>
      </c>
      <c r="S548" s="55" t="s">
        <v>4362</v>
      </c>
      <c r="T548" s="55" t="s">
        <v>4384</v>
      </c>
      <c r="U548" s="55" t="s">
        <v>4335</v>
      </c>
    </row>
    <row r="549" spans="1:21" ht="15" x14ac:dyDescent="0.25">
      <c r="A549" s="55" t="s">
        <v>4316</v>
      </c>
      <c r="B549" s="55" t="s">
        <v>4317</v>
      </c>
      <c r="C549" s="55" t="s">
        <v>2417</v>
      </c>
      <c r="D549" s="55" t="s">
        <v>4319</v>
      </c>
      <c r="E549" s="55" t="s">
        <v>471</v>
      </c>
      <c r="F549" s="55" t="s">
        <v>471</v>
      </c>
      <c r="G549" s="55" t="s">
        <v>2264</v>
      </c>
      <c r="H549" s="56">
        <v>43714</v>
      </c>
      <c r="I549">
        <f t="shared" si="8"/>
        <v>2019</v>
      </c>
      <c r="J549" s="56">
        <v>43965</v>
      </c>
      <c r="K549" s="57">
        <v>-15135589</v>
      </c>
      <c r="L549" s="55">
        <v>2905100201</v>
      </c>
      <c r="M549" s="55" t="str">
        <f>VLOOKUP(L549,[4]Equival.!$D:$K,8,0)</f>
        <v>Capita</v>
      </c>
      <c r="N549" s="55" t="s">
        <v>4810</v>
      </c>
      <c r="O549" s="55" t="s">
        <v>4384</v>
      </c>
      <c r="P549" s="55" t="s">
        <v>4325</v>
      </c>
      <c r="Q549" s="55" t="s">
        <v>2417</v>
      </c>
      <c r="R549" s="56">
        <v>43965</v>
      </c>
      <c r="S549" s="55" t="s">
        <v>4362</v>
      </c>
      <c r="T549" s="55" t="s">
        <v>4384</v>
      </c>
      <c r="U549" s="55" t="s">
        <v>4328</v>
      </c>
    </row>
    <row r="550" spans="1:21" ht="15" x14ac:dyDescent="0.25">
      <c r="A550" s="55" t="s">
        <v>4316</v>
      </c>
      <c r="B550" s="55" t="s">
        <v>4317</v>
      </c>
      <c r="C550" s="55" t="s">
        <v>2417</v>
      </c>
      <c r="D550" s="55" t="s">
        <v>4319</v>
      </c>
      <c r="E550" s="55" t="s">
        <v>471</v>
      </c>
      <c r="F550" s="55" t="s">
        <v>471</v>
      </c>
      <c r="G550" s="55" t="s">
        <v>2264</v>
      </c>
      <c r="H550" s="56">
        <v>43714</v>
      </c>
      <c r="I550">
        <f t="shared" si="8"/>
        <v>2019</v>
      </c>
      <c r="J550" s="56">
        <v>43965</v>
      </c>
      <c r="K550" s="57">
        <v>15135589</v>
      </c>
      <c r="L550" s="55">
        <v>2905100201</v>
      </c>
      <c r="M550" s="55" t="str">
        <f>VLOOKUP(L550,[4]Equival.!$D:$K,8,0)</f>
        <v>Capita</v>
      </c>
      <c r="N550" s="55" t="s">
        <v>4810</v>
      </c>
      <c r="O550" s="55" t="s">
        <v>4384</v>
      </c>
      <c r="P550" s="55" t="s">
        <v>4617</v>
      </c>
      <c r="Q550" s="55" t="s">
        <v>2417</v>
      </c>
      <c r="R550" s="56">
        <v>43965</v>
      </c>
      <c r="S550" s="55" t="s">
        <v>4362</v>
      </c>
      <c r="T550" s="55" t="s">
        <v>4384</v>
      </c>
      <c r="U550" s="55" t="s">
        <v>4335</v>
      </c>
    </row>
    <row r="551" spans="1:21" ht="15" x14ac:dyDescent="0.25">
      <c r="A551" s="55" t="s">
        <v>4316</v>
      </c>
      <c r="B551" s="55" t="s">
        <v>4317</v>
      </c>
      <c r="C551" s="55" t="s">
        <v>4817</v>
      </c>
      <c r="D551" s="55" t="s">
        <v>4319</v>
      </c>
      <c r="E551" s="55" t="s">
        <v>4818</v>
      </c>
      <c r="F551" s="55" t="s">
        <v>4819</v>
      </c>
      <c r="G551" s="55" t="s">
        <v>2254</v>
      </c>
      <c r="H551" s="56">
        <v>43959</v>
      </c>
      <c r="I551">
        <f t="shared" si="8"/>
        <v>2020</v>
      </c>
      <c r="J551" s="56">
        <v>43959</v>
      </c>
      <c r="K551" s="57">
        <v>3380668</v>
      </c>
      <c r="L551" s="55">
        <v>2905100201</v>
      </c>
      <c r="M551" s="55" t="str">
        <f>VLOOKUP(L551,[4]Equival.!$D:$K,8,0)</f>
        <v>Capita</v>
      </c>
      <c r="N551" s="55" t="s">
        <v>4382</v>
      </c>
      <c r="O551" s="55" t="s">
        <v>4820</v>
      </c>
      <c r="P551" s="55" t="s">
        <v>4325</v>
      </c>
      <c r="R551" s="56"/>
      <c r="S551" s="55" t="s">
        <v>4404</v>
      </c>
      <c r="T551" s="55" t="s">
        <v>4382</v>
      </c>
      <c r="U551" s="55" t="s">
        <v>4335</v>
      </c>
    </row>
    <row r="552" spans="1:21" ht="15" x14ac:dyDescent="0.25">
      <c r="A552" s="55" t="s">
        <v>4316</v>
      </c>
      <c r="B552" s="55" t="s">
        <v>4317</v>
      </c>
      <c r="C552" s="55" t="s">
        <v>2576</v>
      </c>
      <c r="D552" s="55" t="s">
        <v>4319</v>
      </c>
      <c r="E552" s="55" t="s">
        <v>4741</v>
      </c>
      <c r="F552" s="55" t="s">
        <v>2577</v>
      </c>
      <c r="G552" s="55" t="s">
        <v>2254</v>
      </c>
      <c r="H552" s="56">
        <v>43959</v>
      </c>
      <c r="I552">
        <f t="shared" si="8"/>
        <v>2020</v>
      </c>
      <c r="J552" s="56">
        <v>43959</v>
      </c>
      <c r="K552" s="57">
        <v>20030315</v>
      </c>
      <c r="L552" s="55">
        <v>2905100201</v>
      </c>
      <c r="M552" s="55" t="str">
        <f>VLOOKUP(L552,[4]Equival.!$D:$K,8,0)</f>
        <v>Capita</v>
      </c>
      <c r="N552" s="55" t="s">
        <v>4382</v>
      </c>
      <c r="O552" s="55" t="s">
        <v>4820</v>
      </c>
      <c r="P552" s="55" t="s">
        <v>4325</v>
      </c>
      <c r="Q552" s="55" t="s">
        <v>2573</v>
      </c>
      <c r="R552" s="56">
        <v>44251</v>
      </c>
      <c r="S552" s="55" t="s">
        <v>4404</v>
      </c>
      <c r="T552" s="55" t="s">
        <v>4382</v>
      </c>
      <c r="U552" s="55" t="s">
        <v>4335</v>
      </c>
    </row>
    <row r="553" spans="1:21" ht="15" x14ac:dyDescent="0.25">
      <c r="A553" s="55" t="s">
        <v>4316</v>
      </c>
      <c r="B553" s="55" t="s">
        <v>4317</v>
      </c>
      <c r="C553" s="55" t="s">
        <v>4821</v>
      </c>
      <c r="D553" s="55" t="s">
        <v>4319</v>
      </c>
      <c r="E553" s="55" t="s">
        <v>4822</v>
      </c>
      <c r="F553" s="55" t="s">
        <v>4823</v>
      </c>
      <c r="G553" s="55" t="s">
        <v>2254</v>
      </c>
      <c r="H553" s="56">
        <v>43959</v>
      </c>
      <c r="I553">
        <f t="shared" si="8"/>
        <v>2020</v>
      </c>
      <c r="J553" s="56">
        <v>43959</v>
      </c>
      <c r="K553" s="57">
        <v>3197377</v>
      </c>
      <c r="L553" s="55">
        <v>2905100201</v>
      </c>
      <c r="M553" s="55" t="str">
        <f>VLOOKUP(L553,[4]Equival.!$D:$K,8,0)</f>
        <v>Capita</v>
      </c>
      <c r="N553" s="55" t="s">
        <v>4382</v>
      </c>
      <c r="O553" s="55" t="s">
        <v>4824</v>
      </c>
      <c r="P553" s="55" t="s">
        <v>4325</v>
      </c>
      <c r="R553" s="56"/>
      <c r="S553" s="55" t="s">
        <v>4404</v>
      </c>
      <c r="T553" s="55" t="s">
        <v>4382</v>
      </c>
      <c r="U553" s="55" t="s">
        <v>4335</v>
      </c>
    </row>
    <row r="554" spans="1:21" ht="15" x14ac:dyDescent="0.25">
      <c r="A554" s="55" t="s">
        <v>4316</v>
      </c>
      <c r="B554" s="55" t="s">
        <v>4317</v>
      </c>
      <c r="C554" s="55" t="s">
        <v>3249</v>
      </c>
      <c r="D554" s="55" t="s">
        <v>4319</v>
      </c>
      <c r="E554" s="55" t="s">
        <v>4433</v>
      </c>
      <c r="F554" s="55" t="s">
        <v>3250</v>
      </c>
      <c r="G554" s="55" t="s">
        <v>2254</v>
      </c>
      <c r="H554" s="56">
        <v>43959</v>
      </c>
      <c r="I554">
        <f t="shared" si="8"/>
        <v>2020</v>
      </c>
      <c r="J554" s="56">
        <v>43959</v>
      </c>
      <c r="K554" s="57">
        <v>18944324</v>
      </c>
      <c r="L554" s="55">
        <v>2905100201</v>
      </c>
      <c r="M554" s="55" t="str">
        <f>VLOOKUP(L554,[4]Equival.!$D:$K,8,0)</f>
        <v>Capita</v>
      </c>
      <c r="N554" s="55" t="s">
        <v>4382</v>
      </c>
      <c r="O554" s="55" t="s">
        <v>4820</v>
      </c>
      <c r="P554" s="55" t="s">
        <v>4325</v>
      </c>
      <c r="Q554" s="55" t="s">
        <v>3246</v>
      </c>
      <c r="R554" s="56">
        <v>44700</v>
      </c>
      <c r="S554" s="55" t="s">
        <v>4404</v>
      </c>
      <c r="T554" s="55" t="s">
        <v>4382</v>
      </c>
      <c r="U554" s="55" t="s">
        <v>4335</v>
      </c>
    </row>
    <row r="555" spans="1:21" ht="15" x14ac:dyDescent="0.25">
      <c r="A555" s="55" t="s">
        <v>4316</v>
      </c>
      <c r="B555" s="55" t="s">
        <v>4317</v>
      </c>
      <c r="C555" s="55" t="s">
        <v>2569</v>
      </c>
      <c r="D555" s="55" t="s">
        <v>4319</v>
      </c>
      <c r="E555" s="55" t="s">
        <v>4746</v>
      </c>
      <c r="F555" s="55" t="s">
        <v>2570</v>
      </c>
      <c r="G555" s="55" t="s">
        <v>2254</v>
      </c>
      <c r="H555" s="56">
        <v>43928</v>
      </c>
      <c r="I555">
        <f t="shared" si="8"/>
        <v>2020</v>
      </c>
      <c r="J555" s="56">
        <v>43928</v>
      </c>
      <c r="K555" s="57">
        <v>42958928</v>
      </c>
      <c r="L555" s="55">
        <v>2905100201</v>
      </c>
      <c r="M555" s="55" t="str">
        <f>VLOOKUP(L555,[4]Equival.!$D:$K,8,0)</f>
        <v>Capita</v>
      </c>
      <c r="N555" s="55" t="s">
        <v>4382</v>
      </c>
      <c r="O555" s="55" t="s">
        <v>4825</v>
      </c>
      <c r="P555" s="55" t="s">
        <v>4325</v>
      </c>
      <c r="Q555" s="55" t="s">
        <v>2561</v>
      </c>
      <c r="R555" s="56">
        <v>44251</v>
      </c>
      <c r="S555" s="55" t="s">
        <v>4404</v>
      </c>
      <c r="T555" s="55" t="s">
        <v>4382</v>
      </c>
      <c r="U555" s="55" t="s">
        <v>4335</v>
      </c>
    </row>
    <row r="556" spans="1:21" ht="15" x14ac:dyDescent="0.25">
      <c r="A556" s="55" t="s">
        <v>4316</v>
      </c>
      <c r="B556" s="55" t="s">
        <v>4317</v>
      </c>
      <c r="C556" s="55" t="s">
        <v>2488</v>
      </c>
      <c r="D556" s="55" t="s">
        <v>4319</v>
      </c>
      <c r="E556" s="55" t="s">
        <v>4379</v>
      </c>
      <c r="F556" s="55" t="s">
        <v>2489</v>
      </c>
      <c r="G556" s="55" t="s">
        <v>2254</v>
      </c>
      <c r="H556" s="56">
        <v>43896</v>
      </c>
      <c r="I556">
        <f t="shared" si="8"/>
        <v>2020</v>
      </c>
      <c r="J556" s="56">
        <v>43896</v>
      </c>
      <c r="K556" s="57">
        <v>42196999</v>
      </c>
      <c r="L556" s="55">
        <v>2905100201</v>
      </c>
      <c r="M556" s="55" t="str">
        <f>VLOOKUP(L556,[4]Equival.!$D:$K,8,0)</f>
        <v>Capita</v>
      </c>
      <c r="N556" s="55" t="s">
        <v>4382</v>
      </c>
      <c r="O556" s="55" t="s">
        <v>4826</v>
      </c>
      <c r="P556" s="55" t="s">
        <v>4325</v>
      </c>
      <c r="Q556" s="55" t="s">
        <v>2483</v>
      </c>
      <c r="R556" s="56">
        <v>44095</v>
      </c>
      <c r="S556" s="55" t="s">
        <v>4404</v>
      </c>
      <c r="T556" s="55" t="s">
        <v>4382</v>
      </c>
      <c r="U556" s="55" t="s">
        <v>4335</v>
      </c>
    </row>
    <row r="557" spans="1:21" ht="15" x14ac:dyDescent="0.25">
      <c r="A557" s="55" t="s">
        <v>4316</v>
      </c>
      <c r="B557" s="55" t="s">
        <v>4317</v>
      </c>
      <c r="C557" s="55" t="s">
        <v>2493</v>
      </c>
      <c r="D557" s="55" t="s">
        <v>4319</v>
      </c>
      <c r="E557" s="55" t="s">
        <v>4744</v>
      </c>
      <c r="F557" s="55" t="s">
        <v>2494</v>
      </c>
      <c r="G557" s="55" t="s">
        <v>2254</v>
      </c>
      <c r="H557" s="56">
        <v>43868</v>
      </c>
      <c r="I557">
        <f t="shared" si="8"/>
        <v>2020</v>
      </c>
      <c r="J557" s="56">
        <v>43868</v>
      </c>
      <c r="K557" s="57">
        <v>38439139</v>
      </c>
      <c r="L557" s="55">
        <v>2905100201</v>
      </c>
      <c r="M557" s="55" t="str">
        <f>VLOOKUP(L557,[4]Equival.!$D:$K,8,0)</f>
        <v>Capita</v>
      </c>
      <c r="N557" s="55" t="s">
        <v>4382</v>
      </c>
      <c r="O557" s="55" t="s">
        <v>4827</v>
      </c>
      <c r="P557" s="55" t="s">
        <v>4325</v>
      </c>
      <c r="Q557" s="55" t="s">
        <v>2490</v>
      </c>
      <c r="R557" s="56">
        <v>44095</v>
      </c>
      <c r="S557" s="55" t="s">
        <v>4404</v>
      </c>
      <c r="T557" s="55" t="s">
        <v>4338</v>
      </c>
      <c r="U557" s="55" t="s">
        <v>4335</v>
      </c>
    </row>
    <row r="558" spans="1:21" ht="15" x14ac:dyDescent="0.25">
      <c r="A558" s="55" t="s">
        <v>4316</v>
      </c>
      <c r="B558" s="55" t="s">
        <v>4317</v>
      </c>
      <c r="C558" s="55" t="s">
        <v>2414</v>
      </c>
      <c r="D558" s="55" t="s">
        <v>4319</v>
      </c>
      <c r="E558" s="55" t="s">
        <v>4828</v>
      </c>
      <c r="F558" s="55" t="s">
        <v>2416</v>
      </c>
      <c r="G558" s="55" t="s">
        <v>2255</v>
      </c>
      <c r="H558" s="56">
        <v>43868</v>
      </c>
      <c r="I558">
        <f t="shared" si="8"/>
        <v>2020</v>
      </c>
      <c r="J558" s="56">
        <v>43868</v>
      </c>
      <c r="K558" s="57">
        <v>-38439139</v>
      </c>
      <c r="L558" s="55">
        <v>2905100202</v>
      </c>
      <c r="M558" s="55" t="str">
        <f>VLOOKUP(L558,[4]Equival.!$D:$K,8,0)</f>
        <v>Evento</v>
      </c>
      <c r="N558" s="55" t="s">
        <v>4382</v>
      </c>
      <c r="O558" s="55" t="s">
        <v>4829</v>
      </c>
      <c r="P558" s="55" t="s">
        <v>4325</v>
      </c>
      <c r="Q558" s="55" t="s">
        <v>2414</v>
      </c>
      <c r="R558" s="56">
        <v>43868</v>
      </c>
      <c r="S558" s="55" t="s">
        <v>4404</v>
      </c>
      <c r="T558" s="55" t="s">
        <v>4338</v>
      </c>
      <c r="U558" s="55" t="s">
        <v>4328</v>
      </c>
    </row>
    <row r="559" spans="1:21" ht="15" x14ac:dyDescent="0.25">
      <c r="A559" s="55" t="s">
        <v>4316</v>
      </c>
      <c r="B559" s="55" t="s">
        <v>4317</v>
      </c>
      <c r="C559" s="55" t="s">
        <v>2415</v>
      </c>
      <c r="D559" s="55" t="s">
        <v>4319</v>
      </c>
      <c r="E559" s="55" t="s">
        <v>4828</v>
      </c>
      <c r="F559" s="55" t="s">
        <v>2416</v>
      </c>
      <c r="G559" s="55" t="s">
        <v>2254</v>
      </c>
      <c r="H559" s="56">
        <v>43868</v>
      </c>
      <c r="I559">
        <f t="shared" si="8"/>
        <v>2020</v>
      </c>
      <c r="J559" s="56">
        <v>43868</v>
      </c>
      <c r="K559" s="57">
        <v>38439139</v>
      </c>
      <c r="L559" s="55">
        <v>2905100202</v>
      </c>
      <c r="M559" s="55" t="str">
        <f>VLOOKUP(L559,[4]Equival.!$D:$K,8,0)</f>
        <v>Evento</v>
      </c>
      <c r="N559" s="55" t="s">
        <v>4382</v>
      </c>
      <c r="O559" s="55" t="s">
        <v>4829</v>
      </c>
      <c r="P559" s="55" t="s">
        <v>4325</v>
      </c>
      <c r="Q559" s="55" t="s">
        <v>2414</v>
      </c>
      <c r="R559" s="56">
        <v>43868</v>
      </c>
      <c r="S559" s="55" t="s">
        <v>4404</v>
      </c>
      <c r="T559" s="55" t="s">
        <v>4338</v>
      </c>
      <c r="U559" s="55" t="s">
        <v>4335</v>
      </c>
    </row>
    <row r="560" spans="1:21" ht="15" x14ac:dyDescent="0.25">
      <c r="A560" s="55" t="s">
        <v>4316</v>
      </c>
      <c r="B560" s="55" t="s">
        <v>4317</v>
      </c>
      <c r="C560" s="55" t="s">
        <v>2469</v>
      </c>
      <c r="D560" s="55" t="s">
        <v>4319</v>
      </c>
      <c r="E560" s="55" t="s">
        <v>4830</v>
      </c>
      <c r="F560" s="55" t="s">
        <v>2470</v>
      </c>
      <c r="G560" s="55" t="s">
        <v>2254</v>
      </c>
      <c r="H560" s="56">
        <v>43852</v>
      </c>
      <c r="I560">
        <f t="shared" si="8"/>
        <v>2020</v>
      </c>
      <c r="J560" s="56">
        <v>43852</v>
      </c>
      <c r="K560" s="57">
        <v>3076873</v>
      </c>
      <c r="L560" s="55">
        <v>2905100201</v>
      </c>
      <c r="M560" s="55" t="str">
        <f>VLOOKUP(L560,[4]Equival.!$D:$K,8,0)</f>
        <v>Capita</v>
      </c>
      <c r="N560" s="55" t="s">
        <v>4382</v>
      </c>
      <c r="O560" s="55" t="s">
        <v>4831</v>
      </c>
      <c r="P560" s="55" t="s">
        <v>4325</v>
      </c>
      <c r="Q560" s="55" t="s">
        <v>2466</v>
      </c>
      <c r="R560" s="56">
        <v>43966</v>
      </c>
      <c r="S560" s="55" t="s">
        <v>4404</v>
      </c>
      <c r="T560" s="55" t="s">
        <v>4338</v>
      </c>
      <c r="U560" s="55" t="s">
        <v>4335</v>
      </c>
    </row>
    <row r="561" spans="1:21" ht="15" x14ac:dyDescent="0.25">
      <c r="A561" s="55" t="s">
        <v>4316</v>
      </c>
      <c r="B561" s="55" t="s">
        <v>4317</v>
      </c>
      <c r="C561" s="55" t="s">
        <v>2464</v>
      </c>
      <c r="D561" s="55" t="s">
        <v>4319</v>
      </c>
      <c r="E561" s="55" t="s">
        <v>4832</v>
      </c>
      <c r="F561" s="55" t="s">
        <v>2465</v>
      </c>
      <c r="G561" s="55" t="s">
        <v>2254</v>
      </c>
      <c r="H561" s="56">
        <v>43852</v>
      </c>
      <c r="I561">
        <f t="shared" si="8"/>
        <v>2020</v>
      </c>
      <c r="J561" s="56">
        <v>43852</v>
      </c>
      <c r="K561" s="57">
        <v>3253256</v>
      </c>
      <c r="L561" s="55">
        <v>2905100201</v>
      </c>
      <c r="M561" s="55" t="str">
        <f>VLOOKUP(L561,[4]Equival.!$D:$K,8,0)</f>
        <v>Capita</v>
      </c>
      <c r="N561" s="55" t="s">
        <v>4382</v>
      </c>
      <c r="O561" s="55" t="s">
        <v>4831</v>
      </c>
      <c r="P561" s="55" t="s">
        <v>4325</v>
      </c>
      <c r="Q561" s="55" t="s">
        <v>2460</v>
      </c>
      <c r="R561" s="56">
        <v>43966</v>
      </c>
      <c r="S561" s="55" t="s">
        <v>4404</v>
      </c>
      <c r="T561" s="55" t="s">
        <v>4338</v>
      </c>
      <c r="U561" s="55" t="s">
        <v>4335</v>
      </c>
    </row>
    <row r="562" spans="1:21" ht="15" x14ac:dyDescent="0.25">
      <c r="A562" s="55" t="s">
        <v>4316</v>
      </c>
      <c r="B562" s="55" t="s">
        <v>4317</v>
      </c>
      <c r="C562" s="55" t="s">
        <v>2432</v>
      </c>
      <c r="D562" s="55" t="s">
        <v>4319</v>
      </c>
      <c r="E562" s="55" t="s">
        <v>4833</v>
      </c>
      <c r="F562" s="55" t="s">
        <v>2433</v>
      </c>
      <c r="G562" s="55" t="s">
        <v>2254</v>
      </c>
      <c r="H562" s="56">
        <v>43805</v>
      </c>
      <c r="I562">
        <f t="shared" si="8"/>
        <v>2019</v>
      </c>
      <c r="J562" s="56">
        <v>43805</v>
      </c>
      <c r="K562" s="57">
        <v>15929845</v>
      </c>
      <c r="L562" s="55">
        <v>2905100201</v>
      </c>
      <c r="M562" s="55" t="str">
        <f>VLOOKUP(L562,[4]Equival.!$D:$K,8,0)</f>
        <v>Capita</v>
      </c>
      <c r="N562" s="55" t="s">
        <v>4382</v>
      </c>
      <c r="O562" s="55" t="s">
        <v>4834</v>
      </c>
      <c r="P562" s="55" t="s">
        <v>4325</v>
      </c>
      <c r="Q562" s="55" t="s">
        <v>2428</v>
      </c>
      <c r="R562" s="56">
        <v>43965</v>
      </c>
      <c r="S562" s="55" t="s">
        <v>4404</v>
      </c>
      <c r="T562" s="55" t="s">
        <v>4382</v>
      </c>
      <c r="U562" s="55" t="s">
        <v>4335</v>
      </c>
    </row>
    <row r="563" spans="1:21" ht="15" x14ac:dyDescent="0.25">
      <c r="A563" s="55" t="s">
        <v>4316</v>
      </c>
      <c r="B563" s="55" t="s">
        <v>4317</v>
      </c>
      <c r="C563" s="55" t="s">
        <v>2437</v>
      </c>
      <c r="D563" s="55" t="s">
        <v>4319</v>
      </c>
      <c r="E563" s="55" t="s">
        <v>4815</v>
      </c>
      <c r="F563" s="55" t="s">
        <v>2438</v>
      </c>
      <c r="G563" s="55" t="s">
        <v>2254</v>
      </c>
      <c r="H563" s="56">
        <v>43805</v>
      </c>
      <c r="I563">
        <f t="shared" si="8"/>
        <v>2019</v>
      </c>
      <c r="J563" s="56">
        <v>43805</v>
      </c>
      <c r="K563" s="57">
        <v>13422451</v>
      </c>
      <c r="L563" s="55">
        <v>2905100201</v>
      </c>
      <c r="M563" s="55" t="str">
        <f>VLOOKUP(L563,[4]Equival.!$D:$K,8,0)</f>
        <v>Capita</v>
      </c>
      <c r="N563" s="55" t="s">
        <v>4382</v>
      </c>
      <c r="O563" s="55" t="s">
        <v>4835</v>
      </c>
      <c r="P563" s="55" t="s">
        <v>4325</v>
      </c>
      <c r="Q563" s="55" t="s">
        <v>2434</v>
      </c>
      <c r="R563" s="56">
        <v>43965</v>
      </c>
      <c r="S563" s="55" t="s">
        <v>4404</v>
      </c>
      <c r="T563" s="55" t="s">
        <v>4382</v>
      </c>
      <c r="U563" s="55" t="s">
        <v>4335</v>
      </c>
    </row>
    <row r="564" spans="1:21" ht="15" x14ac:dyDescent="0.25">
      <c r="A564" s="55" t="s">
        <v>4316</v>
      </c>
      <c r="B564" s="55" t="s">
        <v>4317</v>
      </c>
      <c r="C564" s="55" t="s">
        <v>2410</v>
      </c>
      <c r="D564" s="55" t="s">
        <v>4319</v>
      </c>
      <c r="E564" s="55" t="s">
        <v>4836</v>
      </c>
      <c r="F564" s="55" t="s">
        <v>2413</v>
      </c>
      <c r="G564" s="55" t="s">
        <v>2264</v>
      </c>
      <c r="H564" s="56">
        <v>43685</v>
      </c>
      <c r="I564">
        <f t="shared" si="8"/>
        <v>2019</v>
      </c>
      <c r="J564" s="56">
        <v>43770</v>
      </c>
      <c r="K564" s="57">
        <v>2317801</v>
      </c>
      <c r="L564" s="55">
        <v>2905100201</v>
      </c>
      <c r="M564" s="55" t="str">
        <f>VLOOKUP(L564,[4]Equival.!$D:$K,8,0)</f>
        <v>Capita</v>
      </c>
      <c r="N564" s="55" t="s">
        <v>4382</v>
      </c>
      <c r="O564" s="55" t="s">
        <v>4837</v>
      </c>
      <c r="P564" s="55" t="s">
        <v>4325</v>
      </c>
      <c r="R564" s="56"/>
      <c r="S564" s="55" t="s">
        <v>4362</v>
      </c>
      <c r="T564" s="55" t="s">
        <v>4384</v>
      </c>
      <c r="U564" s="55" t="s">
        <v>4335</v>
      </c>
    </row>
    <row r="565" spans="1:21" ht="15" x14ac:dyDescent="0.25">
      <c r="A565" s="55" t="s">
        <v>4316</v>
      </c>
      <c r="B565" s="55" t="s">
        <v>4317</v>
      </c>
      <c r="C565" s="55" t="s">
        <v>2410</v>
      </c>
      <c r="D565" s="55" t="s">
        <v>4319</v>
      </c>
      <c r="E565" s="55" t="s">
        <v>4836</v>
      </c>
      <c r="F565" s="55" t="s">
        <v>2413</v>
      </c>
      <c r="G565" s="55" t="s">
        <v>2264</v>
      </c>
      <c r="H565" s="56">
        <v>43685</v>
      </c>
      <c r="I565">
        <f t="shared" si="8"/>
        <v>2019</v>
      </c>
      <c r="J565" s="56">
        <v>43770</v>
      </c>
      <c r="K565" s="57">
        <v>-2317801</v>
      </c>
      <c r="L565" s="55">
        <v>2905100201</v>
      </c>
      <c r="M565" s="55" t="str">
        <f>VLOOKUP(L565,[4]Equival.!$D:$K,8,0)</f>
        <v>Capita</v>
      </c>
      <c r="N565" s="55" t="s">
        <v>4838</v>
      </c>
      <c r="O565" s="55" t="s">
        <v>4384</v>
      </c>
      <c r="P565" s="55" t="s">
        <v>4325</v>
      </c>
      <c r="Q565" s="55" t="s">
        <v>2410</v>
      </c>
      <c r="R565" s="56">
        <v>43778</v>
      </c>
      <c r="S565" s="55" t="s">
        <v>4362</v>
      </c>
      <c r="T565" s="55" t="s">
        <v>4384</v>
      </c>
      <c r="U565" s="55" t="s">
        <v>4328</v>
      </c>
    </row>
    <row r="566" spans="1:21" ht="15" x14ac:dyDescent="0.25">
      <c r="A566" s="55" t="s">
        <v>4316</v>
      </c>
      <c r="B566" s="55" t="s">
        <v>4317</v>
      </c>
      <c r="C566" s="55" t="s">
        <v>2406</v>
      </c>
      <c r="D566" s="55" t="s">
        <v>4319</v>
      </c>
      <c r="E566" s="55" t="s">
        <v>470</v>
      </c>
      <c r="F566" s="55" t="s">
        <v>470</v>
      </c>
      <c r="G566" s="55" t="s">
        <v>2264</v>
      </c>
      <c r="H566" s="56">
        <v>43685</v>
      </c>
      <c r="I566">
        <f t="shared" si="8"/>
        <v>2019</v>
      </c>
      <c r="J566" s="56">
        <v>43770</v>
      </c>
      <c r="K566" s="57">
        <v>-15130328</v>
      </c>
      <c r="L566" s="55">
        <v>2905100201</v>
      </c>
      <c r="M566" s="55" t="str">
        <f>VLOOKUP(L566,[4]Equival.!$D:$K,8,0)</f>
        <v>Capita</v>
      </c>
      <c r="N566" s="55" t="s">
        <v>4838</v>
      </c>
      <c r="O566" s="55" t="s">
        <v>4384</v>
      </c>
      <c r="P566" s="55" t="s">
        <v>4325</v>
      </c>
      <c r="Q566" s="55" t="s">
        <v>2406</v>
      </c>
      <c r="R566" s="56">
        <v>43770</v>
      </c>
      <c r="S566" s="55" t="s">
        <v>4362</v>
      </c>
      <c r="T566" s="55" t="s">
        <v>4384</v>
      </c>
      <c r="U566" s="55" t="s">
        <v>4328</v>
      </c>
    </row>
    <row r="567" spans="1:21" ht="15" x14ac:dyDescent="0.25">
      <c r="A567" s="55" t="s">
        <v>4316</v>
      </c>
      <c r="B567" s="55" t="s">
        <v>4317</v>
      </c>
      <c r="C567" s="55" t="s">
        <v>2406</v>
      </c>
      <c r="D567" s="55" t="s">
        <v>4319</v>
      </c>
      <c r="E567" s="55" t="s">
        <v>470</v>
      </c>
      <c r="F567" s="55" t="s">
        <v>470</v>
      </c>
      <c r="G567" s="55" t="s">
        <v>2264</v>
      </c>
      <c r="H567" s="56">
        <v>43685</v>
      </c>
      <c r="I567">
        <f t="shared" si="8"/>
        <v>2019</v>
      </c>
      <c r="J567" s="56">
        <v>43770</v>
      </c>
      <c r="K567" s="57">
        <v>15130328</v>
      </c>
      <c r="L567" s="55">
        <v>2905100201</v>
      </c>
      <c r="M567" s="55" t="str">
        <f>VLOOKUP(L567,[4]Equival.!$D:$K,8,0)</f>
        <v>Capita</v>
      </c>
      <c r="N567" s="55" t="s">
        <v>4838</v>
      </c>
      <c r="O567" s="55" t="s">
        <v>4384</v>
      </c>
      <c r="P567" s="55" t="s">
        <v>4617</v>
      </c>
      <c r="Q567" s="55" t="s">
        <v>2406</v>
      </c>
      <c r="R567" s="56">
        <v>43770</v>
      </c>
      <c r="S567" s="55" t="s">
        <v>4362</v>
      </c>
      <c r="T567" s="55" t="s">
        <v>4384</v>
      </c>
      <c r="U567" s="55" t="s">
        <v>4335</v>
      </c>
    </row>
    <row r="568" spans="1:21" ht="15" x14ac:dyDescent="0.25">
      <c r="A568" s="55" t="s">
        <v>4316</v>
      </c>
      <c r="B568" s="55" t="s">
        <v>4317</v>
      </c>
      <c r="C568" s="55" t="s">
        <v>2452</v>
      </c>
      <c r="D568" s="55" t="s">
        <v>4319</v>
      </c>
      <c r="E568" s="55" t="s">
        <v>4811</v>
      </c>
      <c r="F568" s="55" t="s">
        <v>2453</v>
      </c>
      <c r="G568" s="55" t="s">
        <v>2254</v>
      </c>
      <c r="H568" s="56">
        <v>43776</v>
      </c>
      <c r="I568">
        <f t="shared" si="8"/>
        <v>2019</v>
      </c>
      <c r="J568" s="56">
        <v>43776</v>
      </c>
      <c r="K568" s="57">
        <v>15955553</v>
      </c>
      <c r="L568" s="55">
        <v>2905100201</v>
      </c>
      <c r="M568" s="55" t="str">
        <f>VLOOKUP(L568,[4]Equival.!$D:$K,8,0)</f>
        <v>Capita</v>
      </c>
      <c r="N568" s="55" t="s">
        <v>4382</v>
      </c>
      <c r="O568" s="55" t="s">
        <v>4839</v>
      </c>
      <c r="P568" s="55" t="s">
        <v>4325</v>
      </c>
      <c r="Q568" s="55" t="s">
        <v>2449</v>
      </c>
      <c r="R568" s="56">
        <v>43965</v>
      </c>
      <c r="S568" s="55" t="s">
        <v>4840</v>
      </c>
      <c r="T568" s="55" t="s">
        <v>4382</v>
      </c>
      <c r="U568" s="55" t="s">
        <v>4335</v>
      </c>
    </row>
    <row r="569" spans="1:21" ht="15" x14ac:dyDescent="0.25">
      <c r="A569" s="55" t="s">
        <v>4316</v>
      </c>
      <c r="B569" s="55" t="s">
        <v>4317</v>
      </c>
      <c r="C569" s="55" t="s">
        <v>2458</v>
      </c>
      <c r="D569" s="55" t="s">
        <v>4319</v>
      </c>
      <c r="E569" s="55" t="s">
        <v>4381</v>
      </c>
      <c r="F569" s="55" t="s">
        <v>2459</v>
      </c>
      <c r="G569" s="55" t="s">
        <v>2254</v>
      </c>
      <c r="H569" s="56">
        <v>43776</v>
      </c>
      <c r="I569">
        <f t="shared" si="8"/>
        <v>2019</v>
      </c>
      <c r="J569" s="56">
        <v>43776</v>
      </c>
      <c r="K569" s="57">
        <v>12859170</v>
      </c>
      <c r="L569" s="55">
        <v>2905100201</v>
      </c>
      <c r="M569" s="55" t="str">
        <f>VLOOKUP(L569,[4]Equival.!$D:$K,8,0)</f>
        <v>Capita</v>
      </c>
      <c r="N569" s="55" t="s">
        <v>4382</v>
      </c>
      <c r="O569" s="55" t="s">
        <v>4841</v>
      </c>
      <c r="P569" s="55" t="s">
        <v>4325</v>
      </c>
      <c r="Q569" s="55" t="s">
        <v>2454</v>
      </c>
      <c r="R569" s="56">
        <v>43965</v>
      </c>
      <c r="S569" s="55" t="s">
        <v>4840</v>
      </c>
      <c r="T569" s="55" t="s">
        <v>4382</v>
      </c>
      <c r="U569" s="55" t="s">
        <v>4335</v>
      </c>
    </row>
    <row r="570" spans="1:21" ht="15" x14ac:dyDescent="0.25">
      <c r="A570" s="55" t="s">
        <v>4316</v>
      </c>
      <c r="B570" s="55" t="s">
        <v>4317</v>
      </c>
      <c r="C570" s="55" t="s">
        <v>2447</v>
      </c>
      <c r="D570" s="55" t="s">
        <v>4319</v>
      </c>
      <c r="E570" s="55" t="s">
        <v>4812</v>
      </c>
      <c r="F570" s="55" t="s">
        <v>2448</v>
      </c>
      <c r="G570" s="55" t="s">
        <v>2254</v>
      </c>
      <c r="H570" s="56">
        <v>43745</v>
      </c>
      <c r="I570">
        <f t="shared" si="8"/>
        <v>2019</v>
      </c>
      <c r="J570" s="56">
        <v>43745</v>
      </c>
      <c r="K570" s="57">
        <v>15142819</v>
      </c>
      <c r="L570" s="55">
        <v>2905100201</v>
      </c>
      <c r="M570" s="55" t="str">
        <f>VLOOKUP(L570,[4]Equival.!$D:$K,8,0)</f>
        <v>Capita</v>
      </c>
      <c r="N570" s="55" t="s">
        <v>4382</v>
      </c>
      <c r="O570" s="55" t="s">
        <v>4842</v>
      </c>
      <c r="P570" s="55" t="s">
        <v>4325</v>
      </c>
      <c r="Q570" s="55" t="s">
        <v>2444</v>
      </c>
      <c r="R570" s="56">
        <v>43965</v>
      </c>
      <c r="S570" s="55" t="s">
        <v>4840</v>
      </c>
      <c r="T570" s="55" t="s">
        <v>4338</v>
      </c>
      <c r="U570" s="55" t="s">
        <v>4335</v>
      </c>
    </row>
    <row r="571" spans="1:21" ht="15" x14ac:dyDescent="0.25">
      <c r="A571" s="55" t="s">
        <v>4316</v>
      </c>
      <c r="B571" s="55" t="s">
        <v>4317</v>
      </c>
      <c r="C571" s="55" t="s">
        <v>2442</v>
      </c>
      <c r="D571" s="55" t="s">
        <v>4319</v>
      </c>
      <c r="E571" s="55" t="s">
        <v>4814</v>
      </c>
      <c r="F571" s="55" t="s">
        <v>2443</v>
      </c>
      <c r="G571" s="55" t="s">
        <v>2254</v>
      </c>
      <c r="H571" s="56">
        <v>43745</v>
      </c>
      <c r="I571">
        <f t="shared" si="8"/>
        <v>2019</v>
      </c>
      <c r="J571" s="56">
        <v>43745</v>
      </c>
      <c r="K571" s="57">
        <v>16010888</v>
      </c>
      <c r="L571" s="55">
        <v>2905100201</v>
      </c>
      <c r="M571" s="55" t="str">
        <f>VLOOKUP(L571,[4]Equival.!$D:$K,8,0)</f>
        <v>Capita</v>
      </c>
      <c r="N571" s="55" t="s">
        <v>4382</v>
      </c>
      <c r="O571" s="55" t="s">
        <v>4842</v>
      </c>
      <c r="P571" s="55" t="s">
        <v>4325</v>
      </c>
      <c r="Q571" s="55" t="s">
        <v>2439</v>
      </c>
      <c r="R571" s="56">
        <v>43965</v>
      </c>
      <c r="S571" s="55" t="s">
        <v>4840</v>
      </c>
      <c r="T571" s="55" t="s">
        <v>4338</v>
      </c>
      <c r="U571" s="55" t="s">
        <v>4335</v>
      </c>
    </row>
    <row r="572" spans="1:21" ht="15" x14ac:dyDescent="0.25">
      <c r="A572" s="55" t="s">
        <v>4316</v>
      </c>
      <c r="B572" s="55" t="s">
        <v>4317</v>
      </c>
      <c r="C572" s="55" t="s">
        <v>2401</v>
      </c>
      <c r="D572" s="55" t="s">
        <v>4319</v>
      </c>
      <c r="E572" s="55" t="s">
        <v>4389</v>
      </c>
      <c r="F572" s="55" t="s">
        <v>2405</v>
      </c>
      <c r="G572" s="55" t="s">
        <v>2264</v>
      </c>
      <c r="H572" s="56">
        <v>43654</v>
      </c>
      <c r="I572">
        <f t="shared" si="8"/>
        <v>2019</v>
      </c>
      <c r="J572" s="56">
        <v>43709</v>
      </c>
      <c r="K572" s="57">
        <v>6274917</v>
      </c>
      <c r="L572" s="55">
        <v>2905100201</v>
      </c>
      <c r="M572" s="55" t="str">
        <f>VLOOKUP(L572,[4]Equival.!$D:$K,8,0)</f>
        <v>Capita</v>
      </c>
      <c r="N572" s="55" t="s">
        <v>4382</v>
      </c>
      <c r="O572" s="55" t="s">
        <v>4843</v>
      </c>
      <c r="P572" s="55" t="s">
        <v>4325</v>
      </c>
      <c r="Q572" s="55" t="s">
        <v>3335</v>
      </c>
      <c r="R572" s="56">
        <v>44799</v>
      </c>
      <c r="S572" s="55" t="s">
        <v>4362</v>
      </c>
      <c r="T572" s="55" t="s">
        <v>4384</v>
      </c>
      <c r="U572" s="55" t="s">
        <v>4335</v>
      </c>
    </row>
    <row r="573" spans="1:21" ht="15" x14ac:dyDescent="0.25">
      <c r="A573" s="55" t="s">
        <v>4316</v>
      </c>
      <c r="B573" s="55" t="s">
        <v>4317</v>
      </c>
      <c r="C573" s="55" t="s">
        <v>2401</v>
      </c>
      <c r="D573" s="55" t="s">
        <v>4319</v>
      </c>
      <c r="E573" s="55" t="s">
        <v>4389</v>
      </c>
      <c r="F573" s="55" t="s">
        <v>2405</v>
      </c>
      <c r="G573" s="55" t="s">
        <v>2264</v>
      </c>
      <c r="H573" s="56">
        <v>43654</v>
      </c>
      <c r="I573">
        <f t="shared" si="8"/>
        <v>2019</v>
      </c>
      <c r="J573" s="56">
        <v>43709</v>
      </c>
      <c r="K573" s="57">
        <v>-6274917</v>
      </c>
      <c r="L573" s="55">
        <v>2905100201</v>
      </c>
      <c r="M573" s="55" t="str">
        <f>VLOOKUP(L573,[4]Equival.!$D:$K,8,0)</f>
        <v>Capita</v>
      </c>
      <c r="N573" s="55" t="s">
        <v>4844</v>
      </c>
      <c r="O573" s="55" t="s">
        <v>4384</v>
      </c>
      <c r="P573" s="55" t="s">
        <v>4325</v>
      </c>
      <c r="Q573" s="55" t="s">
        <v>2401</v>
      </c>
      <c r="R573" s="56">
        <v>43733</v>
      </c>
      <c r="S573" s="55" t="s">
        <v>4362</v>
      </c>
      <c r="T573" s="55" t="s">
        <v>4384</v>
      </c>
      <c r="U573" s="55" t="s">
        <v>4328</v>
      </c>
    </row>
    <row r="574" spans="1:21" ht="15" x14ac:dyDescent="0.25">
      <c r="A574" s="55" t="s">
        <v>4316</v>
      </c>
      <c r="B574" s="55" t="s">
        <v>4317</v>
      </c>
      <c r="C574" s="55" t="s">
        <v>2396</v>
      </c>
      <c r="D574" s="55" t="s">
        <v>4319</v>
      </c>
      <c r="E574" s="55" t="s">
        <v>4391</v>
      </c>
      <c r="F574" s="55" t="s">
        <v>2400</v>
      </c>
      <c r="G574" s="55" t="s">
        <v>2264</v>
      </c>
      <c r="H574" s="56">
        <v>43654</v>
      </c>
      <c r="I574">
        <f t="shared" si="8"/>
        <v>2019</v>
      </c>
      <c r="J574" s="56">
        <v>43709</v>
      </c>
      <c r="K574" s="57">
        <v>1731181</v>
      </c>
      <c r="L574" s="55">
        <v>2905100201</v>
      </c>
      <c r="M574" s="55" t="str">
        <f>VLOOKUP(L574,[4]Equival.!$D:$K,8,0)</f>
        <v>Capita</v>
      </c>
      <c r="N574" s="55" t="s">
        <v>4382</v>
      </c>
      <c r="O574" s="55" t="s">
        <v>4843</v>
      </c>
      <c r="P574" s="55" t="s">
        <v>4325</v>
      </c>
      <c r="Q574" s="55" t="s">
        <v>3334</v>
      </c>
      <c r="R574" s="56">
        <v>44799</v>
      </c>
      <c r="S574" s="55" t="s">
        <v>4362</v>
      </c>
      <c r="T574" s="55" t="s">
        <v>4384</v>
      </c>
      <c r="U574" s="55" t="s">
        <v>4335</v>
      </c>
    </row>
    <row r="575" spans="1:21" ht="15" x14ac:dyDescent="0.25">
      <c r="A575" s="55" t="s">
        <v>4316</v>
      </c>
      <c r="B575" s="55" t="s">
        <v>4317</v>
      </c>
      <c r="C575" s="55" t="s">
        <v>2396</v>
      </c>
      <c r="D575" s="55" t="s">
        <v>4319</v>
      </c>
      <c r="E575" s="55" t="s">
        <v>4391</v>
      </c>
      <c r="F575" s="55" t="s">
        <v>2400</v>
      </c>
      <c r="G575" s="55" t="s">
        <v>2264</v>
      </c>
      <c r="H575" s="56">
        <v>43654</v>
      </c>
      <c r="I575">
        <f t="shared" si="8"/>
        <v>2019</v>
      </c>
      <c r="J575" s="56">
        <v>43709</v>
      </c>
      <c r="K575" s="57">
        <v>-1731181</v>
      </c>
      <c r="L575" s="55">
        <v>2905100201</v>
      </c>
      <c r="M575" s="55" t="str">
        <f>VLOOKUP(L575,[4]Equival.!$D:$K,8,0)</f>
        <v>Capita</v>
      </c>
      <c r="N575" s="55" t="s">
        <v>4844</v>
      </c>
      <c r="O575" s="55" t="s">
        <v>4384</v>
      </c>
      <c r="P575" s="55" t="s">
        <v>4325</v>
      </c>
      <c r="Q575" s="55" t="s">
        <v>2396</v>
      </c>
      <c r="R575" s="56">
        <v>43733</v>
      </c>
      <c r="S575" s="55" t="s">
        <v>4362</v>
      </c>
      <c r="T575" s="55" t="s">
        <v>4384</v>
      </c>
      <c r="U575" s="55" t="s">
        <v>4328</v>
      </c>
    </row>
    <row r="576" spans="1:21" ht="15" x14ac:dyDescent="0.25">
      <c r="A576" s="55" t="s">
        <v>4316</v>
      </c>
      <c r="B576" s="55" t="s">
        <v>4317</v>
      </c>
      <c r="C576" s="55" t="s">
        <v>2421</v>
      </c>
      <c r="D576" s="55" t="s">
        <v>4319</v>
      </c>
      <c r="E576" s="55" t="s">
        <v>4845</v>
      </c>
      <c r="F576" s="55" t="s">
        <v>2422</v>
      </c>
      <c r="G576" s="55" t="s">
        <v>2254</v>
      </c>
      <c r="H576" s="56">
        <v>43714</v>
      </c>
      <c r="I576">
        <f t="shared" si="8"/>
        <v>2019</v>
      </c>
      <c r="J576" s="56">
        <v>43714</v>
      </c>
      <c r="K576" s="57">
        <v>15135589</v>
      </c>
      <c r="L576" s="55">
        <v>2905100201</v>
      </c>
      <c r="M576" s="55" t="str">
        <f>VLOOKUP(L576,[4]Equival.!$D:$K,8,0)</f>
        <v>Capita</v>
      </c>
      <c r="N576" s="55" t="s">
        <v>4382</v>
      </c>
      <c r="O576" s="55" t="s">
        <v>4846</v>
      </c>
      <c r="P576" s="55" t="s">
        <v>4325</v>
      </c>
      <c r="Q576" s="55" t="s">
        <v>2417</v>
      </c>
      <c r="R576" s="56">
        <v>43965</v>
      </c>
      <c r="S576" s="55" t="s">
        <v>4840</v>
      </c>
      <c r="T576" s="55" t="s">
        <v>4338</v>
      </c>
      <c r="U576" s="55" t="s">
        <v>4335</v>
      </c>
    </row>
    <row r="577" spans="1:21" ht="15" x14ac:dyDescent="0.25">
      <c r="A577" s="55" t="s">
        <v>4316</v>
      </c>
      <c r="B577" s="55" t="s">
        <v>4317</v>
      </c>
      <c r="C577" s="55" t="s">
        <v>2426</v>
      </c>
      <c r="D577" s="55" t="s">
        <v>4319</v>
      </c>
      <c r="E577" s="55" t="s">
        <v>4847</v>
      </c>
      <c r="F577" s="55" t="s">
        <v>2427</v>
      </c>
      <c r="G577" s="55" t="s">
        <v>2254</v>
      </c>
      <c r="H577" s="56">
        <v>43714</v>
      </c>
      <c r="I577">
        <f t="shared" si="8"/>
        <v>2019</v>
      </c>
      <c r="J577" s="56">
        <v>43714</v>
      </c>
      <c r="K577" s="57">
        <v>9076919</v>
      </c>
      <c r="L577" s="55">
        <v>2905100201</v>
      </c>
      <c r="M577" s="55" t="str">
        <f>VLOOKUP(L577,[4]Equival.!$D:$K,8,0)</f>
        <v>Capita</v>
      </c>
      <c r="N577" s="55" t="s">
        <v>4382</v>
      </c>
      <c r="O577" s="55" t="s">
        <v>4846</v>
      </c>
      <c r="P577" s="55" t="s">
        <v>4325</v>
      </c>
      <c r="Q577" s="55" t="s">
        <v>2423</v>
      </c>
      <c r="R577" s="56">
        <v>43965</v>
      </c>
      <c r="S577" s="55" t="s">
        <v>4840</v>
      </c>
      <c r="T577" s="55" t="s">
        <v>4338</v>
      </c>
      <c r="U577" s="55" t="s">
        <v>4335</v>
      </c>
    </row>
    <row r="578" spans="1:21" ht="15" x14ac:dyDescent="0.25">
      <c r="A578" s="55" t="s">
        <v>4316</v>
      </c>
      <c r="B578" s="55" t="s">
        <v>4317</v>
      </c>
      <c r="C578" s="55" t="s">
        <v>2392</v>
      </c>
      <c r="D578" s="55" t="s">
        <v>4319</v>
      </c>
      <c r="E578" s="55" t="s">
        <v>469</v>
      </c>
      <c r="F578" s="55" t="s">
        <v>469</v>
      </c>
      <c r="G578" s="55" t="s">
        <v>2264</v>
      </c>
      <c r="H578" s="56">
        <v>43623</v>
      </c>
      <c r="I578">
        <f t="shared" si="8"/>
        <v>2019</v>
      </c>
      <c r="J578" s="56">
        <v>43678</v>
      </c>
      <c r="K578" s="57">
        <v>-15050767</v>
      </c>
      <c r="L578" s="55">
        <v>2905100201</v>
      </c>
      <c r="M578" s="55" t="str">
        <f>VLOOKUP(L578,[4]Equival.!$D:$K,8,0)</f>
        <v>Capita</v>
      </c>
      <c r="N578" s="55" t="s">
        <v>4848</v>
      </c>
      <c r="O578" s="55" t="s">
        <v>4384</v>
      </c>
      <c r="P578" s="55" t="s">
        <v>4325</v>
      </c>
      <c r="Q578" s="55" t="s">
        <v>2392</v>
      </c>
      <c r="R578" s="56">
        <v>43678</v>
      </c>
      <c r="S578" s="55" t="s">
        <v>4362</v>
      </c>
      <c r="T578" s="55" t="s">
        <v>4384</v>
      </c>
      <c r="U578" s="55" t="s">
        <v>4328</v>
      </c>
    </row>
    <row r="579" spans="1:21" ht="15" x14ac:dyDescent="0.25">
      <c r="A579" s="55" t="s">
        <v>4316</v>
      </c>
      <c r="B579" s="55" t="s">
        <v>4317</v>
      </c>
      <c r="C579" s="55" t="s">
        <v>2392</v>
      </c>
      <c r="D579" s="55" t="s">
        <v>4319</v>
      </c>
      <c r="E579" s="55" t="s">
        <v>469</v>
      </c>
      <c r="F579" s="55" t="s">
        <v>469</v>
      </c>
      <c r="G579" s="55" t="s">
        <v>2264</v>
      </c>
      <c r="H579" s="56">
        <v>43623</v>
      </c>
      <c r="I579">
        <f t="shared" ref="I579:I642" si="9">YEAR(H579)</f>
        <v>2019</v>
      </c>
      <c r="J579" s="56">
        <v>43678</v>
      </c>
      <c r="K579" s="57">
        <v>15050767</v>
      </c>
      <c r="L579" s="55">
        <v>2905100201</v>
      </c>
      <c r="M579" s="55" t="str">
        <f>VLOOKUP(L579,[4]Equival.!$D:$K,8,0)</f>
        <v>Capita</v>
      </c>
      <c r="N579" s="55" t="s">
        <v>4848</v>
      </c>
      <c r="O579" s="55" t="s">
        <v>4384</v>
      </c>
      <c r="P579" s="55" t="s">
        <v>4849</v>
      </c>
      <c r="Q579" s="55" t="s">
        <v>2392</v>
      </c>
      <c r="R579" s="56">
        <v>43678</v>
      </c>
      <c r="S579" s="55" t="s">
        <v>4362</v>
      </c>
      <c r="T579" s="55" t="s">
        <v>4384</v>
      </c>
      <c r="U579" s="55" t="s">
        <v>4335</v>
      </c>
    </row>
    <row r="580" spans="1:21" ht="15" x14ac:dyDescent="0.25">
      <c r="A580" s="55" t="s">
        <v>4316</v>
      </c>
      <c r="B580" s="55" t="s">
        <v>4317</v>
      </c>
      <c r="C580" s="55" t="s">
        <v>2388</v>
      </c>
      <c r="D580" s="55" t="s">
        <v>4319</v>
      </c>
      <c r="E580" s="55" t="s">
        <v>4850</v>
      </c>
      <c r="F580" s="55" t="s">
        <v>2391</v>
      </c>
      <c r="G580" s="55" t="s">
        <v>2264</v>
      </c>
      <c r="H580" s="56">
        <v>43623</v>
      </c>
      <c r="I580">
        <f t="shared" si="9"/>
        <v>2019</v>
      </c>
      <c r="J580" s="56">
        <v>43678</v>
      </c>
      <c r="K580" s="57">
        <v>5119895</v>
      </c>
      <c r="L580" s="55">
        <v>2905100201</v>
      </c>
      <c r="M580" s="55" t="str">
        <f>VLOOKUP(L580,[4]Equival.!$D:$K,8,0)</f>
        <v>Capita</v>
      </c>
      <c r="N580" s="55" t="s">
        <v>4382</v>
      </c>
      <c r="O580" s="55" t="s">
        <v>4851</v>
      </c>
      <c r="P580" s="55" t="s">
        <v>4325</v>
      </c>
      <c r="R580" s="56"/>
      <c r="S580" s="55" t="s">
        <v>4362</v>
      </c>
      <c r="T580" s="55" t="s">
        <v>4384</v>
      </c>
      <c r="U580" s="55" t="s">
        <v>4335</v>
      </c>
    </row>
    <row r="581" spans="1:21" ht="15" x14ac:dyDescent="0.25">
      <c r="A581" s="55" t="s">
        <v>4316</v>
      </c>
      <c r="B581" s="55" t="s">
        <v>4317</v>
      </c>
      <c r="C581" s="55" t="s">
        <v>2388</v>
      </c>
      <c r="D581" s="55" t="s">
        <v>4319</v>
      </c>
      <c r="E581" s="55" t="s">
        <v>4850</v>
      </c>
      <c r="F581" s="55" t="s">
        <v>2391</v>
      </c>
      <c r="G581" s="55" t="s">
        <v>2264</v>
      </c>
      <c r="H581" s="56">
        <v>43623</v>
      </c>
      <c r="I581">
        <f t="shared" si="9"/>
        <v>2019</v>
      </c>
      <c r="J581" s="56">
        <v>43678</v>
      </c>
      <c r="K581" s="57">
        <v>-5119895</v>
      </c>
      <c r="L581" s="55">
        <v>2905100201</v>
      </c>
      <c r="M581" s="55" t="str">
        <f>VLOOKUP(L581,[4]Equival.!$D:$K,8,0)</f>
        <v>Capita</v>
      </c>
      <c r="N581" s="55" t="s">
        <v>4848</v>
      </c>
      <c r="O581" s="55" t="s">
        <v>4384</v>
      </c>
      <c r="P581" s="55" t="s">
        <v>4325</v>
      </c>
      <c r="Q581" s="55" t="s">
        <v>2388</v>
      </c>
      <c r="R581" s="56">
        <v>43707</v>
      </c>
      <c r="S581" s="55" t="s">
        <v>4362</v>
      </c>
      <c r="T581" s="55" t="s">
        <v>4384</v>
      </c>
      <c r="U581" s="55" t="s">
        <v>4328</v>
      </c>
    </row>
    <row r="582" spans="1:21" ht="15" x14ac:dyDescent="0.25">
      <c r="A582" s="55" t="s">
        <v>4316</v>
      </c>
      <c r="B582" s="55" t="s">
        <v>4317</v>
      </c>
      <c r="C582" s="55" t="s">
        <v>2412</v>
      </c>
      <c r="D582" s="55" t="s">
        <v>4319</v>
      </c>
      <c r="E582" s="55" t="s">
        <v>4836</v>
      </c>
      <c r="F582" s="55" t="s">
        <v>2413</v>
      </c>
      <c r="G582" s="55" t="s">
        <v>2254</v>
      </c>
      <c r="H582" s="56">
        <v>43685</v>
      </c>
      <c r="I582">
        <f t="shared" si="9"/>
        <v>2019</v>
      </c>
      <c r="J582" s="56">
        <v>43685</v>
      </c>
      <c r="K582" s="57">
        <v>14310002</v>
      </c>
      <c r="L582" s="55">
        <v>2905100201</v>
      </c>
      <c r="M582" s="55" t="str">
        <f>VLOOKUP(L582,[4]Equival.!$D:$K,8,0)</f>
        <v>Capita</v>
      </c>
      <c r="N582" s="55" t="s">
        <v>4382</v>
      </c>
      <c r="O582" s="55" t="s">
        <v>4852</v>
      </c>
      <c r="P582" s="55" t="s">
        <v>4325</v>
      </c>
      <c r="Q582" s="55" t="s">
        <v>2410</v>
      </c>
      <c r="R582" s="56">
        <v>43778</v>
      </c>
      <c r="S582" s="55" t="s">
        <v>4840</v>
      </c>
      <c r="T582" s="55" t="s">
        <v>4338</v>
      </c>
      <c r="U582" s="55" t="s">
        <v>4335</v>
      </c>
    </row>
    <row r="583" spans="1:21" ht="15" x14ac:dyDescent="0.25">
      <c r="A583" s="55" t="s">
        <v>4316</v>
      </c>
      <c r="B583" s="55" t="s">
        <v>4317</v>
      </c>
      <c r="C583" s="55" t="s">
        <v>2408</v>
      </c>
      <c r="D583" s="55" t="s">
        <v>4319</v>
      </c>
      <c r="E583" s="55" t="s">
        <v>4853</v>
      </c>
      <c r="F583" s="55" t="s">
        <v>2409</v>
      </c>
      <c r="G583" s="55" t="s">
        <v>2254</v>
      </c>
      <c r="H583" s="56">
        <v>43685</v>
      </c>
      <c r="I583">
        <f t="shared" si="9"/>
        <v>2019</v>
      </c>
      <c r="J583" s="56">
        <v>43685</v>
      </c>
      <c r="K583" s="57">
        <v>15130328</v>
      </c>
      <c r="L583" s="55">
        <v>2905100201</v>
      </c>
      <c r="M583" s="55" t="str">
        <f>VLOOKUP(L583,[4]Equival.!$D:$K,8,0)</f>
        <v>Capita</v>
      </c>
      <c r="N583" s="55" t="s">
        <v>4382</v>
      </c>
      <c r="O583" s="55" t="s">
        <v>4852</v>
      </c>
      <c r="P583" s="55" t="s">
        <v>4325</v>
      </c>
      <c r="Q583" s="55" t="s">
        <v>2406</v>
      </c>
      <c r="R583" s="56">
        <v>43770</v>
      </c>
      <c r="S583" s="55" t="s">
        <v>4840</v>
      </c>
      <c r="T583" s="55" t="s">
        <v>4338</v>
      </c>
      <c r="U583" s="55" t="s">
        <v>4335</v>
      </c>
    </row>
    <row r="584" spans="1:21" ht="15" x14ac:dyDescent="0.25">
      <c r="A584" s="55" t="s">
        <v>4316</v>
      </c>
      <c r="B584" s="55" t="s">
        <v>4317</v>
      </c>
      <c r="C584" s="55" t="s">
        <v>2404</v>
      </c>
      <c r="D584" s="55" t="s">
        <v>4319</v>
      </c>
      <c r="E584" s="55" t="s">
        <v>4389</v>
      </c>
      <c r="F584" s="55" t="s">
        <v>2405</v>
      </c>
      <c r="G584" s="55" t="s">
        <v>2254</v>
      </c>
      <c r="H584" s="56">
        <v>43654</v>
      </c>
      <c r="I584">
        <f t="shared" si="9"/>
        <v>2019</v>
      </c>
      <c r="J584" s="56">
        <v>43654</v>
      </c>
      <c r="K584" s="57">
        <v>15171472</v>
      </c>
      <c r="L584" s="55">
        <v>2905100201</v>
      </c>
      <c r="M584" s="55" t="str">
        <f>VLOOKUP(L584,[4]Equival.!$D:$K,8,0)</f>
        <v>Capita</v>
      </c>
      <c r="N584" s="55" t="s">
        <v>4382</v>
      </c>
      <c r="O584" s="55" t="s">
        <v>4854</v>
      </c>
      <c r="P584" s="55" t="s">
        <v>4325</v>
      </c>
      <c r="Q584" s="55" t="s">
        <v>2401</v>
      </c>
      <c r="R584" s="56">
        <v>43733</v>
      </c>
      <c r="S584" s="55" t="s">
        <v>4840</v>
      </c>
      <c r="T584" s="55" t="s">
        <v>4382</v>
      </c>
      <c r="U584" s="55" t="s">
        <v>4335</v>
      </c>
    </row>
    <row r="585" spans="1:21" ht="15" x14ac:dyDescent="0.25">
      <c r="A585" s="55" t="s">
        <v>4316</v>
      </c>
      <c r="B585" s="55" t="s">
        <v>4317</v>
      </c>
      <c r="C585" s="55" t="s">
        <v>2399</v>
      </c>
      <c r="D585" s="55" t="s">
        <v>4319</v>
      </c>
      <c r="E585" s="55" t="s">
        <v>4391</v>
      </c>
      <c r="F585" s="55" t="s">
        <v>2400</v>
      </c>
      <c r="G585" s="55" t="s">
        <v>2254</v>
      </c>
      <c r="H585" s="56">
        <v>43654</v>
      </c>
      <c r="I585">
        <f t="shared" si="9"/>
        <v>2019</v>
      </c>
      <c r="J585" s="56">
        <v>43654</v>
      </c>
      <c r="K585" s="57">
        <v>16041183</v>
      </c>
      <c r="L585" s="55">
        <v>2905100201</v>
      </c>
      <c r="M585" s="55" t="str">
        <f>VLOOKUP(L585,[4]Equival.!$D:$K,8,0)</f>
        <v>Capita</v>
      </c>
      <c r="N585" s="55" t="s">
        <v>4382</v>
      </c>
      <c r="O585" s="55" t="s">
        <v>4854</v>
      </c>
      <c r="P585" s="55" t="s">
        <v>4325</v>
      </c>
      <c r="Q585" s="55" t="s">
        <v>2396</v>
      </c>
      <c r="R585" s="56">
        <v>43733</v>
      </c>
      <c r="S585" s="55" t="s">
        <v>4840</v>
      </c>
      <c r="T585" s="55" t="s">
        <v>4382</v>
      </c>
      <c r="U585" s="55" t="s">
        <v>4335</v>
      </c>
    </row>
    <row r="586" spans="1:21" ht="15" x14ac:dyDescent="0.25">
      <c r="A586" s="55" t="s">
        <v>4316</v>
      </c>
      <c r="B586" s="55" t="s">
        <v>4317</v>
      </c>
      <c r="C586" s="55" t="s">
        <v>2384</v>
      </c>
      <c r="D586" s="55" t="s">
        <v>4319</v>
      </c>
      <c r="E586" s="55" t="s">
        <v>4392</v>
      </c>
      <c r="F586" s="55" t="s">
        <v>2387</v>
      </c>
      <c r="G586" s="55" t="s">
        <v>2264</v>
      </c>
      <c r="H586" s="56">
        <v>43560</v>
      </c>
      <c r="I586">
        <f t="shared" si="9"/>
        <v>2019</v>
      </c>
      <c r="J586" s="56">
        <v>43617</v>
      </c>
      <c r="K586" s="57">
        <v>4793415</v>
      </c>
      <c r="L586" s="55">
        <v>2905100201</v>
      </c>
      <c r="M586" s="55" t="str">
        <f>VLOOKUP(L586,[4]Equival.!$D:$K,8,0)</f>
        <v>Capita</v>
      </c>
      <c r="N586" s="55" t="s">
        <v>4382</v>
      </c>
      <c r="O586" s="55" t="s">
        <v>4855</v>
      </c>
      <c r="P586" s="55" t="s">
        <v>4325</v>
      </c>
      <c r="Q586" s="55" t="s">
        <v>3333</v>
      </c>
      <c r="R586" s="56">
        <v>44799</v>
      </c>
      <c r="S586" s="55" t="s">
        <v>4362</v>
      </c>
      <c r="T586" s="55" t="s">
        <v>4384</v>
      </c>
      <c r="U586" s="55" t="s">
        <v>4335</v>
      </c>
    </row>
    <row r="587" spans="1:21" ht="15" x14ac:dyDescent="0.25">
      <c r="A587" s="55" t="s">
        <v>4316</v>
      </c>
      <c r="B587" s="55" t="s">
        <v>4317</v>
      </c>
      <c r="C587" s="55" t="s">
        <v>2384</v>
      </c>
      <c r="D587" s="55" t="s">
        <v>4319</v>
      </c>
      <c r="E587" s="55" t="s">
        <v>4392</v>
      </c>
      <c r="F587" s="55" t="s">
        <v>2387</v>
      </c>
      <c r="G587" s="55" t="s">
        <v>2264</v>
      </c>
      <c r="H587" s="56">
        <v>43560</v>
      </c>
      <c r="I587">
        <f t="shared" si="9"/>
        <v>2019</v>
      </c>
      <c r="J587" s="56">
        <v>43617</v>
      </c>
      <c r="K587" s="57">
        <v>-4793415</v>
      </c>
      <c r="L587" s="55">
        <v>2905100201</v>
      </c>
      <c r="M587" s="55" t="str">
        <f>VLOOKUP(L587,[4]Equival.!$D:$K,8,0)</f>
        <v>Capita</v>
      </c>
      <c r="N587" s="55" t="s">
        <v>4856</v>
      </c>
      <c r="O587" s="55" t="s">
        <v>4384</v>
      </c>
      <c r="P587" s="55" t="s">
        <v>4325</v>
      </c>
      <c r="Q587" s="55" t="s">
        <v>2384</v>
      </c>
      <c r="R587" s="56">
        <v>43642</v>
      </c>
      <c r="S587" s="55" t="s">
        <v>4362</v>
      </c>
      <c r="T587" s="55" t="s">
        <v>4384</v>
      </c>
      <c r="U587" s="55" t="s">
        <v>4328</v>
      </c>
    </row>
    <row r="588" spans="1:21" ht="15" x14ac:dyDescent="0.25">
      <c r="A588" s="55" t="s">
        <v>4316</v>
      </c>
      <c r="B588" s="55" t="s">
        <v>4317</v>
      </c>
      <c r="C588" s="55" t="s">
        <v>2380</v>
      </c>
      <c r="D588" s="55" t="s">
        <v>4319</v>
      </c>
      <c r="E588" s="55" t="s">
        <v>480</v>
      </c>
      <c r="F588" s="55" t="s">
        <v>480</v>
      </c>
      <c r="G588" s="55" t="s">
        <v>2264</v>
      </c>
      <c r="H588" s="56">
        <v>43560</v>
      </c>
      <c r="I588">
        <f t="shared" si="9"/>
        <v>2019</v>
      </c>
      <c r="J588" s="56">
        <v>43617</v>
      </c>
      <c r="K588" s="57">
        <v>-12789239</v>
      </c>
      <c r="L588" s="55">
        <v>2905100201</v>
      </c>
      <c r="M588" s="55" t="str">
        <f>VLOOKUP(L588,[4]Equival.!$D:$K,8,0)</f>
        <v>Capita</v>
      </c>
      <c r="N588" s="55" t="s">
        <v>4856</v>
      </c>
      <c r="O588" s="55" t="s">
        <v>4384</v>
      </c>
      <c r="P588" s="55" t="s">
        <v>4325</v>
      </c>
      <c r="Q588" s="55" t="s">
        <v>2380</v>
      </c>
      <c r="R588" s="56">
        <v>43617</v>
      </c>
      <c r="S588" s="55" t="s">
        <v>4362</v>
      </c>
      <c r="T588" s="55" t="s">
        <v>4384</v>
      </c>
      <c r="U588" s="55" t="s">
        <v>4328</v>
      </c>
    </row>
    <row r="589" spans="1:21" ht="15" x14ac:dyDescent="0.25">
      <c r="A589" s="55" t="s">
        <v>4316</v>
      </c>
      <c r="B589" s="55" t="s">
        <v>4317</v>
      </c>
      <c r="C589" s="55" t="s">
        <v>2380</v>
      </c>
      <c r="D589" s="55" t="s">
        <v>4319</v>
      </c>
      <c r="E589" s="55" t="s">
        <v>480</v>
      </c>
      <c r="F589" s="55" t="s">
        <v>480</v>
      </c>
      <c r="G589" s="55" t="s">
        <v>2264</v>
      </c>
      <c r="H589" s="56">
        <v>43560</v>
      </c>
      <c r="I589">
        <f t="shared" si="9"/>
        <v>2019</v>
      </c>
      <c r="J589" s="56">
        <v>43617</v>
      </c>
      <c r="K589" s="57">
        <v>12789239</v>
      </c>
      <c r="L589" s="55">
        <v>2905100201</v>
      </c>
      <c r="M589" s="55" t="str">
        <f>VLOOKUP(L589,[4]Equival.!$D:$K,8,0)</f>
        <v>Capita</v>
      </c>
      <c r="N589" s="55" t="s">
        <v>4856</v>
      </c>
      <c r="O589" s="55" t="s">
        <v>4384</v>
      </c>
      <c r="P589" s="55" t="s">
        <v>4617</v>
      </c>
      <c r="Q589" s="55" t="s">
        <v>2380</v>
      </c>
      <c r="R589" s="56">
        <v>43617</v>
      </c>
      <c r="S589" s="55" t="s">
        <v>4362</v>
      </c>
      <c r="T589" s="55" t="s">
        <v>4384</v>
      </c>
      <c r="U589" s="55" t="s">
        <v>4335</v>
      </c>
    </row>
    <row r="590" spans="1:21" ht="15" x14ac:dyDescent="0.25">
      <c r="A590" s="55" t="s">
        <v>4316</v>
      </c>
      <c r="B590" s="55" t="s">
        <v>4317</v>
      </c>
      <c r="C590" s="55" t="s">
        <v>2390</v>
      </c>
      <c r="D590" s="55" t="s">
        <v>4319</v>
      </c>
      <c r="E590" s="55" t="s">
        <v>4850</v>
      </c>
      <c r="F590" s="55" t="s">
        <v>2391</v>
      </c>
      <c r="G590" s="55" t="s">
        <v>2254</v>
      </c>
      <c r="H590" s="56">
        <v>43623</v>
      </c>
      <c r="I590">
        <f t="shared" si="9"/>
        <v>2019</v>
      </c>
      <c r="J590" s="56">
        <v>43623</v>
      </c>
      <c r="K590" s="57">
        <v>14234754</v>
      </c>
      <c r="L590" s="55">
        <v>2905100201</v>
      </c>
      <c r="M590" s="55" t="str">
        <f>VLOOKUP(L590,[4]Equival.!$D:$K,8,0)</f>
        <v>Capita</v>
      </c>
      <c r="N590" s="55" t="s">
        <v>4382</v>
      </c>
      <c r="O590" s="55" t="s">
        <v>4857</v>
      </c>
      <c r="P590" s="55" t="s">
        <v>4325</v>
      </c>
      <c r="Q590" s="55" t="s">
        <v>2388</v>
      </c>
      <c r="R590" s="56">
        <v>43707</v>
      </c>
      <c r="S590" s="55" t="s">
        <v>4840</v>
      </c>
      <c r="T590" s="55" t="s">
        <v>4338</v>
      </c>
      <c r="U590" s="55" t="s">
        <v>4335</v>
      </c>
    </row>
    <row r="591" spans="1:21" ht="15" x14ac:dyDescent="0.25">
      <c r="A591" s="55" t="s">
        <v>4316</v>
      </c>
      <c r="B591" s="55" t="s">
        <v>4317</v>
      </c>
      <c r="C591" s="55" t="s">
        <v>2394</v>
      </c>
      <c r="D591" s="55" t="s">
        <v>4319</v>
      </c>
      <c r="E591" s="55" t="s">
        <v>4858</v>
      </c>
      <c r="F591" s="55" t="s">
        <v>2395</v>
      </c>
      <c r="G591" s="55" t="s">
        <v>2254</v>
      </c>
      <c r="H591" s="56">
        <v>43623</v>
      </c>
      <c r="I591">
        <f t="shared" si="9"/>
        <v>2019</v>
      </c>
      <c r="J591" s="56">
        <v>43623</v>
      </c>
      <c r="K591" s="57">
        <v>15050767</v>
      </c>
      <c r="L591" s="55">
        <v>2905100201</v>
      </c>
      <c r="M591" s="55" t="str">
        <f>VLOOKUP(L591,[4]Equival.!$D:$K,8,0)</f>
        <v>Capita</v>
      </c>
      <c r="N591" s="55" t="s">
        <v>4382</v>
      </c>
      <c r="O591" s="55" t="s">
        <v>4857</v>
      </c>
      <c r="P591" s="55" t="s">
        <v>4325</v>
      </c>
      <c r="Q591" s="55" t="s">
        <v>2392</v>
      </c>
      <c r="R591" s="56">
        <v>43678</v>
      </c>
      <c r="S591" s="55" t="s">
        <v>4840</v>
      </c>
      <c r="T591" s="55" t="s">
        <v>4338</v>
      </c>
      <c r="U591" s="55" t="s">
        <v>4335</v>
      </c>
    </row>
    <row r="592" spans="1:21" ht="15" x14ac:dyDescent="0.25">
      <c r="A592" s="55" t="s">
        <v>4316</v>
      </c>
      <c r="B592" s="55" t="s">
        <v>4317</v>
      </c>
      <c r="C592" s="55" t="s">
        <v>2374</v>
      </c>
      <c r="D592" s="55" t="s">
        <v>4319</v>
      </c>
      <c r="E592" s="55" t="s">
        <v>4859</v>
      </c>
      <c r="F592" s="55" t="s">
        <v>2379</v>
      </c>
      <c r="G592" s="55" t="s">
        <v>2264</v>
      </c>
      <c r="H592" s="56">
        <v>43531</v>
      </c>
      <c r="I592">
        <f t="shared" si="9"/>
        <v>2019</v>
      </c>
      <c r="J592" s="56">
        <v>43556</v>
      </c>
      <c r="K592" s="57">
        <v>5865389</v>
      </c>
      <c r="L592" s="55">
        <v>2905100201</v>
      </c>
      <c r="M592" s="55" t="str">
        <f>VLOOKUP(L592,[4]Equival.!$D:$K,8,0)</f>
        <v>Capita</v>
      </c>
      <c r="N592" s="55" t="s">
        <v>4382</v>
      </c>
      <c r="O592" s="55" t="s">
        <v>4860</v>
      </c>
      <c r="P592" s="55" t="s">
        <v>4325</v>
      </c>
      <c r="R592" s="56"/>
      <c r="S592" s="55" t="s">
        <v>4362</v>
      </c>
      <c r="T592" s="55" t="s">
        <v>4384</v>
      </c>
      <c r="U592" s="55" t="s">
        <v>4335</v>
      </c>
    </row>
    <row r="593" spans="1:21" ht="15" x14ac:dyDescent="0.25">
      <c r="A593" s="55" t="s">
        <v>4316</v>
      </c>
      <c r="B593" s="55" t="s">
        <v>4317</v>
      </c>
      <c r="C593" s="55" t="s">
        <v>2374</v>
      </c>
      <c r="D593" s="55" t="s">
        <v>4319</v>
      </c>
      <c r="E593" s="55" t="s">
        <v>4859</v>
      </c>
      <c r="F593" s="55" t="s">
        <v>2379</v>
      </c>
      <c r="G593" s="55" t="s">
        <v>2264</v>
      </c>
      <c r="H593" s="56">
        <v>43531</v>
      </c>
      <c r="I593">
        <f t="shared" si="9"/>
        <v>2019</v>
      </c>
      <c r="J593" s="56">
        <v>43556</v>
      </c>
      <c r="K593" s="57">
        <v>-7274850</v>
      </c>
      <c r="L593" s="55">
        <v>2905100201</v>
      </c>
      <c r="M593" s="55" t="str">
        <f>VLOOKUP(L593,[4]Equival.!$D:$K,8,0)</f>
        <v>Capita</v>
      </c>
      <c r="N593" s="55" t="s">
        <v>4861</v>
      </c>
      <c r="O593" s="55" t="s">
        <v>4384</v>
      </c>
      <c r="P593" s="55" t="s">
        <v>4325</v>
      </c>
      <c r="Q593" s="55" t="s">
        <v>2374</v>
      </c>
      <c r="R593" s="56">
        <v>43608</v>
      </c>
      <c r="S593" s="55" t="s">
        <v>4362</v>
      </c>
      <c r="T593" s="55" t="s">
        <v>4384</v>
      </c>
      <c r="U593" s="55" t="s">
        <v>4328</v>
      </c>
    </row>
    <row r="594" spans="1:21" ht="15" x14ac:dyDescent="0.25">
      <c r="A594" s="55" t="s">
        <v>4316</v>
      </c>
      <c r="B594" s="55" t="s">
        <v>4317</v>
      </c>
      <c r="C594" s="55" t="s">
        <v>2374</v>
      </c>
      <c r="D594" s="55" t="s">
        <v>4319</v>
      </c>
      <c r="E594" s="55" t="s">
        <v>4859</v>
      </c>
      <c r="F594" s="55" t="s">
        <v>2379</v>
      </c>
      <c r="G594" s="55" t="s">
        <v>2264</v>
      </c>
      <c r="H594" s="56">
        <v>43531</v>
      </c>
      <c r="I594">
        <f t="shared" si="9"/>
        <v>2019</v>
      </c>
      <c r="J594" s="56">
        <v>43556</v>
      </c>
      <c r="K594" s="57">
        <v>1409461</v>
      </c>
      <c r="L594" s="55">
        <v>2905100101</v>
      </c>
      <c r="M594" s="55" t="str">
        <f>VLOOKUP(L594,[4]Equival.!$D:$K,8,0)</f>
        <v>Capita</v>
      </c>
      <c r="N594" s="55" t="s">
        <v>4861</v>
      </c>
      <c r="O594" s="55" t="s">
        <v>4384</v>
      </c>
      <c r="P594" s="55" t="s">
        <v>4862</v>
      </c>
      <c r="Q594" s="55" t="s">
        <v>2374</v>
      </c>
      <c r="R594" s="56">
        <v>43608</v>
      </c>
      <c r="S594" s="55" t="s">
        <v>4362</v>
      </c>
      <c r="T594" s="55" t="s">
        <v>4384</v>
      </c>
      <c r="U594" s="55" t="s">
        <v>4335</v>
      </c>
    </row>
    <row r="595" spans="1:21" ht="15" x14ac:dyDescent="0.25">
      <c r="A595" s="55" t="s">
        <v>4316</v>
      </c>
      <c r="B595" s="55" t="s">
        <v>4317</v>
      </c>
      <c r="C595" s="55" t="s">
        <v>2368</v>
      </c>
      <c r="D595" s="55" t="s">
        <v>4319</v>
      </c>
      <c r="E595" s="55" t="s">
        <v>4863</v>
      </c>
      <c r="F595" s="55" t="s">
        <v>2373</v>
      </c>
      <c r="G595" s="55" t="s">
        <v>2264</v>
      </c>
      <c r="H595" s="56">
        <v>43531</v>
      </c>
      <c r="I595">
        <f t="shared" si="9"/>
        <v>2019</v>
      </c>
      <c r="J595" s="56">
        <v>43556</v>
      </c>
      <c r="K595" s="57">
        <v>1148273</v>
      </c>
      <c r="L595" s="55">
        <v>2905100201</v>
      </c>
      <c r="M595" s="55" t="str">
        <f>VLOOKUP(L595,[4]Equival.!$D:$K,8,0)</f>
        <v>Capita</v>
      </c>
      <c r="N595" s="55" t="s">
        <v>4382</v>
      </c>
      <c r="O595" s="55" t="s">
        <v>4860</v>
      </c>
      <c r="P595" s="55" t="s">
        <v>4325</v>
      </c>
      <c r="R595" s="56"/>
      <c r="S595" s="55" t="s">
        <v>4362</v>
      </c>
      <c r="T595" s="55" t="s">
        <v>4384</v>
      </c>
      <c r="U595" s="55" t="s">
        <v>4335</v>
      </c>
    </row>
    <row r="596" spans="1:21" ht="15" x14ac:dyDescent="0.25">
      <c r="A596" s="55" t="s">
        <v>4316</v>
      </c>
      <c r="B596" s="55" t="s">
        <v>4317</v>
      </c>
      <c r="C596" s="55" t="s">
        <v>2368</v>
      </c>
      <c r="D596" s="55" t="s">
        <v>4319</v>
      </c>
      <c r="E596" s="55" t="s">
        <v>4863</v>
      </c>
      <c r="F596" s="55" t="s">
        <v>2373</v>
      </c>
      <c r="G596" s="55" t="s">
        <v>2264</v>
      </c>
      <c r="H596" s="56">
        <v>43531</v>
      </c>
      <c r="I596">
        <f t="shared" si="9"/>
        <v>2019</v>
      </c>
      <c r="J596" s="56">
        <v>43556</v>
      </c>
      <c r="K596" s="57">
        <v>-2481316</v>
      </c>
      <c r="L596" s="55">
        <v>2905100201</v>
      </c>
      <c r="M596" s="55" t="str">
        <f>VLOOKUP(L596,[4]Equival.!$D:$K,8,0)</f>
        <v>Capita</v>
      </c>
      <c r="N596" s="55" t="s">
        <v>4861</v>
      </c>
      <c r="O596" s="55" t="s">
        <v>4384</v>
      </c>
      <c r="P596" s="55" t="s">
        <v>4325</v>
      </c>
      <c r="Q596" s="55" t="s">
        <v>2368</v>
      </c>
      <c r="R596" s="56">
        <v>43608</v>
      </c>
      <c r="S596" s="55" t="s">
        <v>4362</v>
      </c>
      <c r="T596" s="55" t="s">
        <v>4384</v>
      </c>
      <c r="U596" s="55" t="s">
        <v>4328</v>
      </c>
    </row>
    <row r="597" spans="1:21" ht="15" x14ac:dyDescent="0.25">
      <c r="A597" s="55" t="s">
        <v>4316</v>
      </c>
      <c r="B597" s="55" t="s">
        <v>4317</v>
      </c>
      <c r="C597" s="55" t="s">
        <v>2368</v>
      </c>
      <c r="D597" s="55" t="s">
        <v>4319</v>
      </c>
      <c r="E597" s="55" t="s">
        <v>4863</v>
      </c>
      <c r="F597" s="55" t="s">
        <v>2373</v>
      </c>
      <c r="G597" s="55" t="s">
        <v>2264</v>
      </c>
      <c r="H597" s="56">
        <v>43531</v>
      </c>
      <c r="I597">
        <f t="shared" si="9"/>
        <v>2019</v>
      </c>
      <c r="J597" s="56">
        <v>43556</v>
      </c>
      <c r="K597" s="57">
        <v>1333043</v>
      </c>
      <c r="L597" s="55">
        <v>2905100101</v>
      </c>
      <c r="M597" s="55" t="str">
        <f>VLOOKUP(L597,[4]Equival.!$D:$K,8,0)</f>
        <v>Capita</v>
      </c>
      <c r="N597" s="55" t="s">
        <v>4861</v>
      </c>
      <c r="O597" s="55" t="s">
        <v>4384</v>
      </c>
      <c r="P597" s="55" t="s">
        <v>4377</v>
      </c>
      <c r="Q597" s="55" t="s">
        <v>2368</v>
      </c>
      <c r="R597" s="56">
        <v>43608</v>
      </c>
      <c r="S597" s="55" t="s">
        <v>4362</v>
      </c>
      <c r="T597" s="55" t="s">
        <v>4384</v>
      </c>
      <c r="U597" s="55" t="s">
        <v>4335</v>
      </c>
    </row>
    <row r="598" spans="1:21" ht="15" x14ac:dyDescent="0.25">
      <c r="A598" s="55" t="s">
        <v>4316</v>
      </c>
      <c r="B598" s="55" t="s">
        <v>4317</v>
      </c>
      <c r="C598" s="55" t="s">
        <v>2363</v>
      </c>
      <c r="D598" s="55" t="s">
        <v>4319</v>
      </c>
      <c r="E598" s="55" t="s">
        <v>4864</v>
      </c>
      <c r="F598" s="55" t="s">
        <v>2367</v>
      </c>
      <c r="G598" s="55" t="s">
        <v>2264</v>
      </c>
      <c r="H598" s="56">
        <v>43503</v>
      </c>
      <c r="I598">
        <f t="shared" si="9"/>
        <v>2019</v>
      </c>
      <c r="J598" s="56">
        <v>43556</v>
      </c>
      <c r="K598" s="57">
        <v>4366783</v>
      </c>
      <c r="L598" s="55">
        <v>2905100201</v>
      </c>
      <c r="M598" s="55" t="str">
        <f>VLOOKUP(L598,[4]Equival.!$D:$K,8,0)</f>
        <v>Capita</v>
      </c>
      <c r="N598" s="55" t="s">
        <v>4382</v>
      </c>
      <c r="O598" s="55" t="s">
        <v>4865</v>
      </c>
      <c r="P598" s="55" t="s">
        <v>4325</v>
      </c>
      <c r="R598" s="56"/>
      <c r="S598" s="55" t="s">
        <v>4362</v>
      </c>
      <c r="T598" s="55" t="s">
        <v>4384</v>
      </c>
      <c r="U598" s="55" t="s">
        <v>4335</v>
      </c>
    </row>
    <row r="599" spans="1:21" ht="15" x14ac:dyDescent="0.25">
      <c r="A599" s="55" t="s">
        <v>4316</v>
      </c>
      <c r="B599" s="55" t="s">
        <v>4317</v>
      </c>
      <c r="C599" s="55" t="s">
        <v>2363</v>
      </c>
      <c r="D599" s="55" t="s">
        <v>4319</v>
      </c>
      <c r="E599" s="55" t="s">
        <v>4864</v>
      </c>
      <c r="F599" s="55" t="s">
        <v>2367</v>
      </c>
      <c r="G599" s="55" t="s">
        <v>2264</v>
      </c>
      <c r="H599" s="56">
        <v>43503</v>
      </c>
      <c r="I599">
        <f t="shared" si="9"/>
        <v>2019</v>
      </c>
      <c r="J599" s="56">
        <v>43556</v>
      </c>
      <c r="K599" s="57">
        <v>-5275656</v>
      </c>
      <c r="L599" s="55">
        <v>2905100201</v>
      </c>
      <c r="M599" s="55" t="str">
        <f>VLOOKUP(L599,[4]Equival.!$D:$K,8,0)</f>
        <v>Capita</v>
      </c>
      <c r="N599" s="55" t="s">
        <v>4861</v>
      </c>
      <c r="O599" s="55" t="s">
        <v>4384</v>
      </c>
      <c r="P599" s="55" t="s">
        <v>4325</v>
      </c>
      <c r="Q599" s="55" t="s">
        <v>2363</v>
      </c>
      <c r="R599" s="56">
        <v>43608</v>
      </c>
      <c r="S599" s="55" t="s">
        <v>4362</v>
      </c>
      <c r="T599" s="55" t="s">
        <v>4384</v>
      </c>
      <c r="U599" s="55" t="s">
        <v>4328</v>
      </c>
    </row>
    <row r="600" spans="1:21" ht="15" x14ac:dyDescent="0.25">
      <c r="A600" s="55" t="s">
        <v>4316</v>
      </c>
      <c r="B600" s="55" t="s">
        <v>4317</v>
      </c>
      <c r="C600" s="55" t="s">
        <v>2363</v>
      </c>
      <c r="D600" s="55" t="s">
        <v>4319</v>
      </c>
      <c r="E600" s="55" t="s">
        <v>4864</v>
      </c>
      <c r="F600" s="55" t="s">
        <v>2367</v>
      </c>
      <c r="G600" s="55" t="s">
        <v>2264</v>
      </c>
      <c r="H600" s="56">
        <v>43503</v>
      </c>
      <c r="I600">
        <f t="shared" si="9"/>
        <v>2019</v>
      </c>
      <c r="J600" s="56">
        <v>43556</v>
      </c>
      <c r="K600" s="57">
        <v>908873</v>
      </c>
      <c r="L600" s="55">
        <v>2905100101</v>
      </c>
      <c r="M600" s="55" t="str">
        <f>VLOOKUP(L600,[4]Equival.!$D:$K,8,0)</f>
        <v>Capita</v>
      </c>
      <c r="N600" s="55" t="s">
        <v>4861</v>
      </c>
      <c r="O600" s="55" t="s">
        <v>4384</v>
      </c>
      <c r="P600" s="55" t="s">
        <v>4862</v>
      </c>
      <c r="Q600" s="55" t="s">
        <v>2363</v>
      </c>
      <c r="R600" s="56">
        <v>43608</v>
      </c>
      <c r="S600" s="55" t="s">
        <v>4362</v>
      </c>
      <c r="T600" s="55" t="s">
        <v>4384</v>
      </c>
      <c r="U600" s="55" t="s">
        <v>4335</v>
      </c>
    </row>
    <row r="601" spans="1:21" ht="15" x14ac:dyDescent="0.25">
      <c r="A601" s="55" t="s">
        <v>4316</v>
      </c>
      <c r="B601" s="55" t="s">
        <v>4317</v>
      </c>
      <c r="C601" s="55" t="s">
        <v>2357</v>
      </c>
      <c r="D601" s="55" t="s">
        <v>4319</v>
      </c>
      <c r="E601" s="55" t="s">
        <v>2359</v>
      </c>
      <c r="F601" s="55" t="s">
        <v>2359</v>
      </c>
      <c r="G601" s="55" t="s">
        <v>2264</v>
      </c>
      <c r="H601" s="56">
        <v>43503</v>
      </c>
      <c r="I601">
        <f t="shared" si="9"/>
        <v>2019</v>
      </c>
      <c r="J601" s="56">
        <v>43556</v>
      </c>
      <c r="K601" s="57">
        <v>-859596</v>
      </c>
      <c r="L601" s="55">
        <v>2905100201</v>
      </c>
      <c r="M601" s="55" t="str">
        <f>VLOOKUP(L601,[4]Equival.!$D:$K,8,0)</f>
        <v>Capita</v>
      </c>
      <c r="N601" s="55" t="s">
        <v>4861</v>
      </c>
      <c r="O601" s="55" t="s">
        <v>4384</v>
      </c>
      <c r="P601" s="55" t="s">
        <v>4325</v>
      </c>
      <c r="Q601" s="55" t="s">
        <v>2357</v>
      </c>
      <c r="R601" s="56">
        <v>43608</v>
      </c>
      <c r="S601" s="55" t="s">
        <v>4362</v>
      </c>
      <c r="T601" s="55" t="s">
        <v>4384</v>
      </c>
      <c r="U601" s="55" t="s">
        <v>4328</v>
      </c>
    </row>
    <row r="602" spans="1:21" ht="15" x14ac:dyDescent="0.25">
      <c r="A602" s="55" t="s">
        <v>4316</v>
      </c>
      <c r="B602" s="55" t="s">
        <v>4317</v>
      </c>
      <c r="C602" s="55" t="s">
        <v>2357</v>
      </c>
      <c r="D602" s="55" t="s">
        <v>4319</v>
      </c>
      <c r="E602" s="55" t="s">
        <v>2359</v>
      </c>
      <c r="F602" s="55" t="s">
        <v>2359</v>
      </c>
      <c r="G602" s="55" t="s">
        <v>2264</v>
      </c>
      <c r="H602" s="56">
        <v>43503</v>
      </c>
      <c r="I602">
        <f t="shared" si="9"/>
        <v>2019</v>
      </c>
      <c r="J602" s="56">
        <v>43556</v>
      </c>
      <c r="K602" s="57">
        <v>859596</v>
      </c>
      <c r="L602" s="55">
        <v>2905100101</v>
      </c>
      <c r="M602" s="55" t="str">
        <f>VLOOKUP(L602,[4]Equival.!$D:$K,8,0)</f>
        <v>Capita</v>
      </c>
      <c r="N602" s="55" t="s">
        <v>4861</v>
      </c>
      <c r="O602" s="55" t="s">
        <v>4384</v>
      </c>
      <c r="P602" s="55" t="s">
        <v>4862</v>
      </c>
      <c r="Q602" s="55" t="s">
        <v>2357</v>
      </c>
      <c r="R602" s="56">
        <v>43608</v>
      </c>
      <c r="S602" s="55" t="s">
        <v>4362</v>
      </c>
      <c r="T602" s="55" t="s">
        <v>4384</v>
      </c>
      <c r="U602" s="55" t="s">
        <v>4335</v>
      </c>
    </row>
    <row r="603" spans="1:21" ht="15" x14ac:dyDescent="0.25">
      <c r="A603" s="55" t="s">
        <v>4316</v>
      </c>
      <c r="B603" s="55" t="s">
        <v>4317</v>
      </c>
      <c r="C603" s="55" t="s">
        <v>2351</v>
      </c>
      <c r="D603" s="55" t="s">
        <v>4319</v>
      </c>
      <c r="E603" s="55" t="s">
        <v>4866</v>
      </c>
      <c r="F603" s="55" t="s">
        <v>2356</v>
      </c>
      <c r="G603" s="55" t="s">
        <v>2264</v>
      </c>
      <c r="H603" s="56">
        <v>43488</v>
      </c>
      <c r="I603">
        <f t="shared" si="9"/>
        <v>2019</v>
      </c>
      <c r="J603" s="56">
        <v>43556</v>
      </c>
      <c r="K603" s="57">
        <v>-789955</v>
      </c>
      <c r="L603" s="55">
        <v>2905100201</v>
      </c>
      <c r="M603" s="55" t="str">
        <f>VLOOKUP(L603,[4]Equival.!$D:$K,8,0)</f>
        <v>Capita</v>
      </c>
      <c r="N603" s="55" t="s">
        <v>4861</v>
      </c>
      <c r="O603" s="55" t="s">
        <v>4384</v>
      </c>
      <c r="P603" s="55" t="s">
        <v>4325</v>
      </c>
      <c r="Q603" s="55" t="s">
        <v>2351</v>
      </c>
      <c r="R603" s="56">
        <v>43608</v>
      </c>
      <c r="S603" s="55" t="s">
        <v>4362</v>
      </c>
      <c r="T603" s="55" t="s">
        <v>4384</v>
      </c>
      <c r="U603" s="55" t="s">
        <v>4328</v>
      </c>
    </row>
    <row r="604" spans="1:21" ht="15" x14ac:dyDescent="0.25">
      <c r="A604" s="55" t="s">
        <v>4316</v>
      </c>
      <c r="B604" s="55" t="s">
        <v>4317</v>
      </c>
      <c r="C604" s="55" t="s">
        <v>2351</v>
      </c>
      <c r="D604" s="55" t="s">
        <v>4319</v>
      </c>
      <c r="E604" s="55" t="s">
        <v>4866</v>
      </c>
      <c r="F604" s="55" t="s">
        <v>2356</v>
      </c>
      <c r="G604" s="55" t="s">
        <v>2264</v>
      </c>
      <c r="H604" s="56">
        <v>43488</v>
      </c>
      <c r="I604">
        <f t="shared" si="9"/>
        <v>2019</v>
      </c>
      <c r="J604" s="56">
        <v>43556</v>
      </c>
      <c r="K604" s="57">
        <v>789955</v>
      </c>
      <c r="L604" s="55">
        <v>2905100101</v>
      </c>
      <c r="M604" s="55" t="str">
        <f>VLOOKUP(L604,[4]Equival.!$D:$K,8,0)</f>
        <v>Capita</v>
      </c>
      <c r="N604" s="55" t="s">
        <v>4861</v>
      </c>
      <c r="O604" s="55" t="s">
        <v>4384</v>
      </c>
      <c r="P604" s="55" t="s">
        <v>4862</v>
      </c>
      <c r="Q604" s="55" t="s">
        <v>2351</v>
      </c>
      <c r="R604" s="56">
        <v>43608</v>
      </c>
      <c r="S604" s="55" t="s">
        <v>4362</v>
      </c>
      <c r="T604" s="55" t="s">
        <v>4384</v>
      </c>
      <c r="U604" s="55" t="s">
        <v>4335</v>
      </c>
    </row>
    <row r="605" spans="1:21" ht="15" x14ac:dyDescent="0.25">
      <c r="A605" s="55" t="s">
        <v>4316</v>
      </c>
      <c r="B605" s="55" t="s">
        <v>4317</v>
      </c>
      <c r="C605" s="55" t="s">
        <v>2346</v>
      </c>
      <c r="D605" s="55" t="s">
        <v>4319</v>
      </c>
      <c r="E605" s="55" t="s">
        <v>478</v>
      </c>
      <c r="F605" s="55" t="s">
        <v>478</v>
      </c>
      <c r="G605" s="55" t="s">
        <v>2264</v>
      </c>
      <c r="H605" s="56">
        <v>43488</v>
      </c>
      <c r="I605">
        <f t="shared" si="9"/>
        <v>2019</v>
      </c>
      <c r="J605" s="56">
        <v>43608</v>
      </c>
      <c r="K605" s="57">
        <v>-747126</v>
      </c>
      <c r="L605" s="55">
        <v>2905100201</v>
      </c>
      <c r="M605" s="55" t="str">
        <f>VLOOKUP(L605,[4]Equival.!$D:$K,8,0)</f>
        <v>Capita</v>
      </c>
      <c r="N605" s="55" t="s">
        <v>4867</v>
      </c>
      <c r="O605" s="55" t="s">
        <v>4384</v>
      </c>
      <c r="P605" s="55" t="s">
        <v>4325</v>
      </c>
      <c r="Q605" s="55" t="s">
        <v>2346</v>
      </c>
      <c r="R605" s="56">
        <v>43608</v>
      </c>
      <c r="S605" s="55" t="s">
        <v>4362</v>
      </c>
      <c r="T605" s="55" t="s">
        <v>4384</v>
      </c>
      <c r="U605" s="55" t="s">
        <v>4328</v>
      </c>
    </row>
    <row r="606" spans="1:21" ht="15" x14ac:dyDescent="0.25">
      <c r="A606" s="55" t="s">
        <v>4316</v>
      </c>
      <c r="B606" s="55" t="s">
        <v>4317</v>
      </c>
      <c r="C606" s="55" t="s">
        <v>2346</v>
      </c>
      <c r="D606" s="55" t="s">
        <v>4319</v>
      </c>
      <c r="E606" s="55" t="s">
        <v>478</v>
      </c>
      <c r="F606" s="55" t="s">
        <v>478</v>
      </c>
      <c r="G606" s="55" t="s">
        <v>2264</v>
      </c>
      <c r="H606" s="56">
        <v>43488</v>
      </c>
      <c r="I606">
        <f t="shared" si="9"/>
        <v>2019</v>
      </c>
      <c r="J606" s="56">
        <v>43608</v>
      </c>
      <c r="K606" s="57">
        <v>747126</v>
      </c>
      <c r="L606" s="55">
        <v>2905100101</v>
      </c>
      <c r="M606" s="55" t="str">
        <f>VLOOKUP(L606,[4]Equival.!$D:$K,8,0)</f>
        <v>Capita</v>
      </c>
      <c r="N606" s="55" t="s">
        <v>4867</v>
      </c>
      <c r="O606" s="55" t="s">
        <v>4384</v>
      </c>
      <c r="P606" s="55" t="s">
        <v>4862</v>
      </c>
      <c r="Q606" s="55" t="s">
        <v>2346</v>
      </c>
      <c r="R606" s="56">
        <v>43608</v>
      </c>
      <c r="S606" s="55" t="s">
        <v>4362</v>
      </c>
      <c r="T606" s="55" t="s">
        <v>4384</v>
      </c>
      <c r="U606" s="55" t="s">
        <v>4335</v>
      </c>
    </row>
    <row r="607" spans="1:21" ht="15" x14ac:dyDescent="0.25">
      <c r="A607" s="55" t="s">
        <v>4316</v>
      </c>
      <c r="B607" s="55" t="s">
        <v>4317</v>
      </c>
      <c r="C607" s="55" t="s">
        <v>2340</v>
      </c>
      <c r="D607" s="55" t="s">
        <v>4319</v>
      </c>
      <c r="E607" s="55" t="s">
        <v>4868</v>
      </c>
      <c r="F607" s="55" t="s">
        <v>2345</v>
      </c>
      <c r="G607" s="55" t="s">
        <v>2264</v>
      </c>
      <c r="H607" s="56">
        <v>43441</v>
      </c>
      <c r="I607">
        <f t="shared" si="9"/>
        <v>2018</v>
      </c>
      <c r="J607" s="56">
        <v>43556</v>
      </c>
      <c r="K607" s="57">
        <v>811663</v>
      </c>
      <c r="L607" s="55">
        <v>2905100201</v>
      </c>
      <c r="M607" s="55" t="str">
        <f>VLOOKUP(L607,[4]Equival.!$D:$K,8,0)</f>
        <v>Capita</v>
      </c>
      <c r="N607" s="55" t="s">
        <v>4382</v>
      </c>
      <c r="O607" s="55" t="s">
        <v>4869</v>
      </c>
      <c r="P607" s="55" t="s">
        <v>4325</v>
      </c>
      <c r="R607" s="56"/>
      <c r="S607" s="55" t="s">
        <v>4362</v>
      </c>
      <c r="T607" s="55" t="s">
        <v>4384</v>
      </c>
      <c r="U607" s="55" t="s">
        <v>4335</v>
      </c>
    </row>
    <row r="608" spans="1:21" ht="15" x14ac:dyDescent="0.25">
      <c r="A608" s="55" t="s">
        <v>4316</v>
      </c>
      <c r="B608" s="55" t="s">
        <v>4317</v>
      </c>
      <c r="C608" s="55" t="s">
        <v>2340</v>
      </c>
      <c r="D608" s="55" t="s">
        <v>4319</v>
      </c>
      <c r="E608" s="55" t="s">
        <v>4868</v>
      </c>
      <c r="F608" s="55" t="s">
        <v>2345</v>
      </c>
      <c r="G608" s="55" t="s">
        <v>2264</v>
      </c>
      <c r="H608" s="56">
        <v>43441</v>
      </c>
      <c r="I608">
        <f t="shared" si="9"/>
        <v>2018</v>
      </c>
      <c r="J608" s="56">
        <v>43556</v>
      </c>
      <c r="K608" s="57">
        <v>-1453816</v>
      </c>
      <c r="L608" s="55">
        <v>2905100201</v>
      </c>
      <c r="M608" s="55" t="str">
        <f>VLOOKUP(L608,[4]Equival.!$D:$K,8,0)</f>
        <v>Capita</v>
      </c>
      <c r="N608" s="55" t="s">
        <v>4861</v>
      </c>
      <c r="O608" s="55" t="s">
        <v>4384</v>
      </c>
      <c r="P608" s="55" t="s">
        <v>4325</v>
      </c>
      <c r="Q608" s="55" t="s">
        <v>2340</v>
      </c>
      <c r="R608" s="56">
        <v>43608</v>
      </c>
      <c r="S608" s="55" t="s">
        <v>4362</v>
      </c>
      <c r="T608" s="55" t="s">
        <v>4384</v>
      </c>
      <c r="U608" s="55" t="s">
        <v>4328</v>
      </c>
    </row>
    <row r="609" spans="1:21" ht="15" x14ac:dyDescent="0.25">
      <c r="A609" s="55" t="s">
        <v>4316</v>
      </c>
      <c r="B609" s="55" t="s">
        <v>4317</v>
      </c>
      <c r="C609" s="55" t="s">
        <v>2340</v>
      </c>
      <c r="D609" s="55" t="s">
        <v>4319</v>
      </c>
      <c r="E609" s="55" t="s">
        <v>4868</v>
      </c>
      <c r="F609" s="55" t="s">
        <v>2345</v>
      </c>
      <c r="G609" s="55" t="s">
        <v>2264</v>
      </c>
      <c r="H609" s="56">
        <v>43441</v>
      </c>
      <c r="I609">
        <f t="shared" si="9"/>
        <v>2018</v>
      </c>
      <c r="J609" s="56">
        <v>43556</v>
      </c>
      <c r="K609" s="57">
        <v>642153</v>
      </c>
      <c r="L609" s="55">
        <v>2905100101</v>
      </c>
      <c r="M609" s="55" t="str">
        <f>VLOOKUP(L609,[4]Equival.!$D:$K,8,0)</f>
        <v>Capita</v>
      </c>
      <c r="N609" s="55" t="s">
        <v>4861</v>
      </c>
      <c r="O609" s="55" t="s">
        <v>4384</v>
      </c>
      <c r="P609" s="55" t="s">
        <v>4377</v>
      </c>
      <c r="Q609" s="55" t="s">
        <v>2340</v>
      </c>
      <c r="R609" s="56">
        <v>43608</v>
      </c>
      <c r="S609" s="55" t="s">
        <v>4362</v>
      </c>
      <c r="T609" s="55" t="s">
        <v>4384</v>
      </c>
      <c r="U609" s="55" t="s">
        <v>4335</v>
      </c>
    </row>
    <row r="610" spans="1:21" ht="15" x14ac:dyDescent="0.25">
      <c r="A610" s="55" t="s">
        <v>4316</v>
      </c>
      <c r="B610" s="55" t="s">
        <v>4317</v>
      </c>
      <c r="C610" s="55" t="s">
        <v>2334</v>
      </c>
      <c r="D610" s="55" t="s">
        <v>4319</v>
      </c>
      <c r="E610" s="55" t="s">
        <v>4870</v>
      </c>
      <c r="F610" s="55" t="s">
        <v>2339</v>
      </c>
      <c r="G610" s="55" t="s">
        <v>2264</v>
      </c>
      <c r="H610" s="56">
        <v>43441</v>
      </c>
      <c r="I610">
        <f t="shared" si="9"/>
        <v>2018</v>
      </c>
      <c r="J610" s="56">
        <v>43556</v>
      </c>
      <c r="K610" s="57">
        <v>5095041</v>
      </c>
      <c r="L610" s="55">
        <v>2905100201</v>
      </c>
      <c r="M610" s="55" t="str">
        <f>VLOOKUP(L610,[4]Equival.!$D:$K,8,0)</f>
        <v>Capita</v>
      </c>
      <c r="N610" s="55" t="s">
        <v>4382</v>
      </c>
      <c r="O610" s="55" t="s">
        <v>4869</v>
      </c>
      <c r="P610" s="55" t="s">
        <v>4325</v>
      </c>
      <c r="R610" s="56"/>
      <c r="S610" s="55" t="s">
        <v>4362</v>
      </c>
      <c r="T610" s="55" t="s">
        <v>4384</v>
      </c>
      <c r="U610" s="55" t="s">
        <v>4335</v>
      </c>
    </row>
    <row r="611" spans="1:21" ht="15" x14ac:dyDescent="0.25">
      <c r="A611" s="55" t="s">
        <v>4316</v>
      </c>
      <c r="B611" s="55" t="s">
        <v>4317</v>
      </c>
      <c r="C611" s="55" t="s">
        <v>2334</v>
      </c>
      <c r="D611" s="55" t="s">
        <v>4319</v>
      </c>
      <c r="E611" s="55" t="s">
        <v>4870</v>
      </c>
      <c r="F611" s="55" t="s">
        <v>2339</v>
      </c>
      <c r="G611" s="55" t="s">
        <v>2264</v>
      </c>
      <c r="H611" s="56">
        <v>43441</v>
      </c>
      <c r="I611">
        <f t="shared" si="9"/>
        <v>2018</v>
      </c>
      <c r="J611" s="56">
        <v>43556</v>
      </c>
      <c r="K611" s="57">
        <v>-5774006</v>
      </c>
      <c r="L611" s="55">
        <v>2905100201</v>
      </c>
      <c r="M611" s="55" t="str">
        <f>VLOOKUP(L611,[4]Equival.!$D:$K,8,0)</f>
        <v>Capita</v>
      </c>
      <c r="N611" s="55" t="s">
        <v>4861</v>
      </c>
      <c r="O611" s="55" t="s">
        <v>4384</v>
      </c>
      <c r="P611" s="55" t="s">
        <v>4325</v>
      </c>
      <c r="Q611" s="55" t="s">
        <v>2334</v>
      </c>
      <c r="R611" s="56">
        <v>43608</v>
      </c>
      <c r="S611" s="55" t="s">
        <v>4362</v>
      </c>
      <c r="T611" s="55" t="s">
        <v>4384</v>
      </c>
      <c r="U611" s="55" t="s">
        <v>4328</v>
      </c>
    </row>
    <row r="612" spans="1:21" ht="15" x14ac:dyDescent="0.25">
      <c r="A612" s="55" t="s">
        <v>4316</v>
      </c>
      <c r="B612" s="55" t="s">
        <v>4317</v>
      </c>
      <c r="C612" s="55" t="s">
        <v>2334</v>
      </c>
      <c r="D612" s="55" t="s">
        <v>4319</v>
      </c>
      <c r="E612" s="55" t="s">
        <v>4870</v>
      </c>
      <c r="F612" s="55" t="s">
        <v>2339</v>
      </c>
      <c r="G612" s="55" t="s">
        <v>2264</v>
      </c>
      <c r="H612" s="56">
        <v>43441</v>
      </c>
      <c r="I612">
        <f t="shared" si="9"/>
        <v>2018</v>
      </c>
      <c r="J612" s="56">
        <v>43556</v>
      </c>
      <c r="K612" s="57">
        <v>678965</v>
      </c>
      <c r="L612" s="55">
        <v>2905100101</v>
      </c>
      <c r="M612" s="55" t="str">
        <f>VLOOKUP(L612,[4]Equival.!$D:$K,8,0)</f>
        <v>Capita</v>
      </c>
      <c r="N612" s="55" t="s">
        <v>4861</v>
      </c>
      <c r="O612" s="55" t="s">
        <v>4384</v>
      </c>
      <c r="P612" s="55" t="s">
        <v>4377</v>
      </c>
      <c r="Q612" s="55" t="s">
        <v>2334</v>
      </c>
      <c r="R612" s="56">
        <v>43608</v>
      </c>
      <c r="S612" s="55" t="s">
        <v>4362</v>
      </c>
      <c r="T612" s="55" t="s">
        <v>4384</v>
      </c>
      <c r="U612" s="55" t="s">
        <v>4335</v>
      </c>
    </row>
    <row r="613" spans="1:21" ht="15" x14ac:dyDescent="0.25">
      <c r="A613" s="55" t="s">
        <v>4316</v>
      </c>
      <c r="B613" s="55" t="s">
        <v>4317</v>
      </c>
      <c r="C613" s="55" t="s">
        <v>4871</v>
      </c>
      <c r="D613" s="55" t="s">
        <v>4319</v>
      </c>
      <c r="E613" s="55" t="s">
        <v>4872</v>
      </c>
      <c r="F613" s="55" t="s">
        <v>4873</v>
      </c>
      <c r="G613" s="55" t="s">
        <v>2254</v>
      </c>
      <c r="H613" s="56">
        <v>43593</v>
      </c>
      <c r="I613">
        <f t="shared" si="9"/>
        <v>2019</v>
      </c>
      <c r="J613" s="56">
        <v>43593</v>
      </c>
      <c r="K613" s="57">
        <v>14594392</v>
      </c>
      <c r="L613" s="55">
        <v>2905100201</v>
      </c>
      <c r="M613" s="55" t="str">
        <f>VLOOKUP(L613,[4]Equival.!$D:$K,8,0)</f>
        <v>Capita</v>
      </c>
      <c r="N613" s="55" t="s">
        <v>4382</v>
      </c>
      <c r="O613" s="55" t="s">
        <v>4874</v>
      </c>
      <c r="P613" s="55" t="s">
        <v>4325</v>
      </c>
      <c r="R613" s="56"/>
      <c r="S613" s="55" t="s">
        <v>4840</v>
      </c>
      <c r="T613" s="55" t="s">
        <v>4338</v>
      </c>
      <c r="U613" s="55" t="s">
        <v>4335</v>
      </c>
    </row>
    <row r="614" spans="1:21" ht="15" x14ac:dyDescent="0.25">
      <c r="A614" s="55" t="s">
        <v>4316</v>
      </c>
      <c r="B614" s="55" t="s">
        <v>4317</v>
      </c>
      <c r="C614" s="55" t="s">
        <v>3331</v>
      </c>
      <c r="D614" s="55" t="s">
        <v>4319</v>
      </c>
      <c r="E614" s="55" t="s">
        <v>4395</v>
      </c>
      <c r="F614" s="55" t="s">
        <v>3332</v>
      </c>
      <c r="G614" s="55" t="s">
        <v>2254</v>
      </c>
      <c r="H614" s="56">
        <v>43593</v>
      </c>
      <c r="I614">
        <f t="shared" si="9"/>
        <v>2019</v>
      </c>
      <c r="J614" s="56">
        <v>43593</v>
      </c>
      <c r="K614" s="57">
        <v>15431021</v>
      </c>
      <c r="L614" s="55">
        <v>2905100201</v>
      </c>
      <c r="M614" s="55" t="str">
        <f>VLOOKUP(L614,[4]Equival.!$D:$K,8,0)</f>
        <v>Capita</v>
      </c>
      <c r="N614" s="55" t="s">
        <v>4382</v>
      </c>
      <c r="O614" s="55" t="s">
        <v>4874</v>
      </c>
      <c r="P614" s="55" t="s">
        <v>4325</v>
      </c>
      <c r="Q614" s="55" t="s">
        <v>3326</v>
      </c>
      <c r="R614" s="56">
        <v>44799</v>
      </c>
      <c r="S614" s="55" t="s">
        <v>4840</v>
      </c>
      <c r="T614" s="55" t="s">
        <v>4338</v>
      </c>
      <c r="U614" s="55" t="s">
        <v>4335</v>
      </c>
    </row>
    <row r="615" spans="1:21" ht="15" x14ac:dyDescent="0.25">
      <c r="A615" s="55" t="s">
        <v>4316</v>
      </c>
      <c r="B615" s="55" t="s">
        <v>4317</v>
      </c>
      <c r="C615" s="55" t="s">
        <v>2382</v>
      </c>
      <c r="D615" s="55" t="s">
        <v>4319</v>
      </c>
      <c r="E615" s="55" t="s">
        <v>4875</v>
      </c>
      <c r="F615" s="55" t="s">
        <v>2383</v>
      </c>
      <c r="G615" s="55" t="s">
        <v>2254</v>
      </c>
      <c r="H615" s="56">
        <v>43560</v>
      </c>
      <c r="I615">
        <f t="shared" si="9"/>
        <v>2019</v>
      </c>
      <c r="J615" s="56">
        <v>43560</v>
      </c>
      <c r="K615" s="57">
        <v>12789239</v>
      </c>
      <c r="L615" s="55">
        <v>2905100201</v>
      </c>
      <c r="M615" s="55" t="str">
        <f>VLOOKUP(L615,[4]Equival.!$D:$K,8,0)</f>
        <v>Capita</v>
      </c>
      <c r="N615" s="55" t="s">
        <v>4382</v>
      </c>
      <c r="O615" s="55" t="s">
        <v>4876</v>
      </c>
      <c r="P615" s="55" t="s">
        <v>4325</v>
      </c>
      <c r="Q615" s="55" t="s">
        <v>2380</v>
      </c>
      <c r="R615" s="56">
        <v>43617</v>
      </c>
      <c r="S615" s="55" t="s">
        <v>4840</v>
      </c>
      <c r="T615" s="55" t="s">
        <v>4338</v>
      </c>
      <c r="U615" s="55" t="s">
        <v>4335</v>
      </c>
    </row>
    <row r="616" spans="1:21" ht="15" x14ac:dyDescent="0.25">
      <c r="A616" s="55" t="s">
        <v>4316</v>
      </c>
      <c r="B616" s="55" t="s">
        <v>4317</v>
      </c>
      <c r="C616" s="55" t="s">
        <v>2386</v>
      </c>
      <c r="D616" s="55" t="s">
        <v>4319</v>
      </c>
      <c r="E616" s="55" t="s">
        <v>4392</v>
      </c>
      <c r="F616" s="55" t="s">
        <v>2387</v>
      </c>
      <c r="G616" s="55" t="s">
        <v>2254</v>
      </c>
      <c r="H616" s="56">
        <v>43560</v>
      </c>
      <c r="I616">
        <f t="shared" si="9"/>
        <v>2019</v>
      </c>
      <c r="J616" s="56">
        <v>43560</v>
      </c>
      <c r="K616" s="57">
        <v>13522388</v>
      </c>
      <c r="L616" s="55">
        <v>2905100201</v>
      </c>
      <c r="M616" s="55" t="str">
        <f>VLOOKUP(L616,[4]Equival.!$D:$K,8,0)</f>
        <v>Capita</v>
      </c>
      <c r="N616" s="55" t="s">
        <v>4382</v>
      </c>
      <c r="O616" s="55" t="s">
        <v>4876</v>
      </c>
      <c r="P616" s="55" t="s">
        <v>4325</v>
      </c>
      <c r="Q616" s="55" t="s">
        <v>2384</v>
      </c>
      <c r="R616" s="56">
        <v>43642</v>
      </c>
      <c r="S616" s="55" t="s">
        <v>4840</v>
      </c>
      <c r="T616" s="55" t="s">
        <v>4338</v>
      </c>
      <c r="U616" s="55" t="s">
        <v>4335</v>
      </c>
    </row>
    <row r="617" spans="1:21" ht="15" x14ac:dyDescent="0.25">
      <c r="A617" s="55" t="s">
        <v>4316</v>
      </c>
      <c r="B617" s="55" t="s">
        <v>4317</v>
      </c>
      <c r="C617" s="55" t="s">
        <v>2372</v>
      </c>
      <c r="D617" s="55" t="s">
        <v>4319</v>
      </c>
      <c r="E617" s="55" t="s">
        <v>4863</v>
      </c>
      <c r="F617" s="55" t="s">
        <v>2373</v>
      </c>
      <c r="G617" s="55" t="s">
        <v>2254</v>
      </c>
      <c r="H617" s="56">
        <v>43531</v>
      </c>
      <c r="I617">
        <f t="shared" si="9"/>
        <v>2019</v>
      </c>
      <c r="J617" s="56">
        <v>43531</v>
      </c>
      <c r="K617" s="57">
        <v>13937511</v>
      </c>
      <c r="L617" s="55">
        <v>2905100201</v>
      </c>
      <c r="M617" s="55" t="str">
        <f>VLOOKUP(L617,[4]Equival.!$D:$K,8,0)</f>
        <v>Capita</v>
      </c>
      <c r="N617" s="55" t="s">
        <v>4382</v>
      </c>
      <c r="O617" s="55" t="s">
        <v>4877</v>
      </c>
      <c r="P617" s="55" t="s">
        <v>4325</v>
      </c>
      <c r="Q617" s="55" t="s">
        <v>2368</v>
      </c>
      <c r="R617" s="56">
        <v>43608</v>
      </c>
      <c r="S617" s="55" t="s">
        <v>4840</v>
      </c>
      <c r="T617" s="55" t="s">
        <v>4338</v>
      </c>
      <c r="U617" s="55" t="s">
        <v>4335</v>
      </c>
    </row>
    <row r="618" spans="1:21" ht="15" x14ac:dyDescent="0.25">
      <c r="A618" s="55" t="s">
        <v>4316</v>
      </c>
      <c r="B618" s="55" t="s">
        <v>4317</v>
      </c>
      <c r="C618" s="55" t="s">
        <v>2378</v>
      </c>
      <c r="D618" s="55" t="s">
        <v>4319</v>
      </c>
      <c r="E618" s="55" t="s">
        <v>4859</v>
      </c>
      <c r="F618" s="55" t="s">
        <v>2379</v>
      </c>
      <c r="G618" s="55" t="s">
        <v>2254</v>
      </c>
      <c r="H618" s="56">
        <v>43531</v>
      </c>
      <c r="I618">
        <f t="shared" si="9"/>
        <v>2019</v>
      </c>
      <c r="J618" s="56">
        <v>43531</v>
      </c>
      <c r="K618" s="57">
        <v>14736483</v>
      </c>
      <c r="L618" s="55">
        <v>2905100201</v>
      </c>
      <c r="M618" s="55" t="str">
        <f>VLOOKUP(L618,[4]Equival.!$D:$K,8,0)</f>
        <v>Capita</v>
      </c>
      <c r="N618" s="55" t="s">
        <v>4382</v>
      </c>
      <c r="O618" s="55" t="s">
        <v>4877</v>
      </c>
      <c r="P618" s="55" t="s">
        <v>4325</v>
      </c>
      <c r="Q618" s="55" t="s">
        <v>2374</v>
      </c>
      <c r="R618" s="56">
        <v>43608</v>
      </c>
      <c r="S618" s="55" t="s">
        <v>4840</v>
      </c>
      <c r="T618" s="55" t="s">
        <v>4338</v>
      </c>
      <c r="U618" s="55" t="s">
        <v>4335</v>
      </c>
    </row>
    <row r="619" spans="1:21" ht="15" x14ac:dyDescent="0.25">
      <c r="A619" s="55" t="s">
        <v>4316</v>
      </c>
      <c r="B619" s="55" t="s">
        <v>4317</v>
      </c>
      <c r="C619" s="55" t="s">
        <v>2361</v>
      </c>
      <c r="D619" s="55" t="s">
        <v>4319</v>
      </c>
      <c r="E619" s="55" t="s">
        <v>4878</v>
      </c>
      <c r="F619" s="55" t="s">
        <v>2362</v>
      </c>
      <c r="G619" s="55" t="s">
        <v>2254</v>
      </c>
      <c r="H619" s="56">
        <v>43503</v>
      </c>
      <c r="I619">
        <f t="shared" si="9"/>
        <v>2019</v>
      </c>
      <c r="J619" s="56">
        <v>43503</v>
      </c>
      <c r="K619" s="57">
        <v>11607763</v>
      </c>
      <c r="L619" s="55">
        <v>2905100201</v>
      </c>
      <c r="M619" s="55" t="str">
        <f>VLOOKUP(L619,[4]Equival.!$D:$K,8,0)</f>
        <v>Capita</v>
      </c>
      <c r="N619" s="55" t="s">
        <v>4382</v>
      </c>
      <c r="O619" s="55" t="s">
        <v>4879</v>
      </c>
      <c r="P619" s="55" t="s">
        <v>4325</v>
      </c>
      <c r="Q619" s="55" t="s">
        <v>2357</v>
      </c>
      <c r="R619" s="56">
        <v>43608</v>
      </c>
      <c r="S619" s="55" t="s">
        <v>4840</v>
      </c>
      <c r="T619" s="55" t="s">
        <v>4382</v>
      </c>
      <c r="U619" s="55" t="s">
        <v>4335</v>
      </c>
    </row>
    <row r="620" spans="1:21" ht="15" x14ac:dyDescent="0.25">
      <c r="A620" s="55" t="s">
        <v>4316</v>
      </c>
      <c r="B620" s="55" t="s">
        <v>4317</v>
      </c>
      <c r="C620" s="55" t="s">
        <v>2366</v>
      </c>
      <c r="D620" s="55" t="s">
        <v>4319</v>
      </c>
      <c r="E620" s="55" t="s">
        <v>4864</v>
      </c>
      <c r="F620" s="55" t="s">
        <v>2367</v>
      </c>
      <c r="G620" s="55" t="s">
        <v>2254</v>
      </c>
      <c r="H620" s="56">
        <v>43503</v>
      </c>
      <c r="I620">
        <f t="shared" si="9"/>
        <v>2019</v>
      </c>
      <c r="J620" s="56">
        <v>43503</v>
      </c>
      <c r="K620" s="57">
        <v>12273183</v>
      </c>
      <c r="L620" s="55">
        <v>2905100201</v>
      </c>
      <c r="M620" s="55" t="str">
        <f>VLOOKUP(L620,[4]Equival.!$D:$K,8,0)</f>
        <v>Capita</v>
      </c>
      <c r="N620" s="55" t="s">
        <v>4382</v>
      </c>
      <c r="O620" s="55" t="s">
        <v>4879</v>
      </c>
      <c r="P620" s="55" t="s">
        <v>4325</v>
      </c>
      <c r="Q620" s="55" t="s">
        <v>2363</v>
      </c>
      <c r="R620" s="56">
        <v>43608</v>
      </c>
      <c r="S620" s="55" t="s">
        <v>4840</v>
      </c>
      <c r="T620" s="55" t="s">
        <v>4382</v>
      </c>
      <c r="U620" s="55" t="s">
        <v>4335</v>
      </c>
    </row>
    <row r="621" spans="1:21" ht="15" x14ac:dyDescent="0.25">
      <c r="A621" s="55" t="s">
        <v>4316</v>
      </c>
      <c r="B621" s="55" t="s">
        <v>4317</v>
      </c>
      <c r="C621" s="55" t="s">
        <v>2349</v>
      </c>
      <c r="D621" s="55" t="s">
        <v>4319</v>
      </c>
      <c r="E621" s="55" t="s">
        <v>4880</v>
      </c>
      <c r="F621" s="55" t="s">
        <v>2350</v>
      </c>
      <c r="G621" s="55" t="s">
        <v>2254</v>
      </c>
      <c r="H621" s="56">
        <v>43488</v>
      </c>
      <c r="I621">
        <f t="shared" si="9"/>
        <v>2019</v>
      </c>
      <c r="J621" s="56">
        <v>43488</v>
      </c>
      <c r="K621" s="57">
        <v>11607763</v>
      </c>
      <c r="L621" s="55">
        <v>2905100201</v>
      </c>
      <c r="M621" s="55" t="str">
        <f>VLOOKUP(L621,[4]Equival.!$D:$K,8,0)</f>
        <v>Capita</v>
      </c>
      <c r="N621" s="55" t="s">
        <v>4382</v>
      </c>
      <c r="O621" s="55" t="s">
        <v>4881</v>
      </c>
      <c r="P621" s="55" t="s">
        <v>4325</v>
      </c>
      <c r="Q621" s="55" t="s">
        <v>2346</v>
      </c>
      <c r="R621" s="56">
        <v>43608</v>
      </c>
      <c r="S621" s="55" t="s">
        <v>4840</v>
      </c>
      <c r="T621" s="55" t="s">
        <v>4382</v>
      </c>
      <c r="U621" s="55" t="s">
        <v>4335</v>
      </c>
    </row>
    <row r="622" spans="1:21" ht="15" x14ac:dyDescent="0.25">
      <c r="A622" s="55" t="s">
        <v>4316</v>
      </c>
      <c r="B622" s="55" t="s">
        <v>4317</v>
      </c>
      <c r="C622" s="55" t="s">
        <v>2354</v>
      </c>
      <c r="D622" s="55" t="s">
        <v>4319</v>
      </c>
      <c r="E622" s="55" t="s">
        <v>4882</v>
      </c>
      <c r="F622" s="55" t="s">
        <v>2355</v>
      </c>
      <c r="G622" s="55" t="s">
        <v>2254</v>
      </c>
      <c r="H622" s="56">
        <v>43488</v>
      </c>
      <c r="I622">
        <f t="shared" si="9"/>
        <v>2019</v>
      </c>
      <c r="J622" s="56">
        <v>43488</v>
      </c>
      <c r="K622" s="57">
        <v>12273183</v>
      </c>
      <c r="L622" s="55">
        <v>2905100201</v>
      </c>
      <c r="M622" s="55" t="str">
        <f>VLOOKUP(L622,[4]Equival.!$D:$K,8,0)</f>
        <v>Capita</v>
      </c>
      <c r="N622" s="55" t="s">
        <v>4382</v>
      </c>
      <c r="O622" s="55" t="s">
        <v>4881</v>
      </c>
      <c r="P622" s="55" t="s">
        <v>4325</v>
      </c>
      <c r="Q622" s="55" t="s">
        <v>2351</v>
      </c>
      <c r="R622" s="56">
        <v>43608</v>
      </c>
      <c r="S622" s="55" t="s">
        <v>4840</v>
      </c>
      <c r="T622" s="55" t="s">
        <v>4382</v>
      </c>
      <c r="U622" s="55" t="s">
        <v>4335</v>
      </c>
    </row>
    <row r="623" spans="1:21" ht="15" x14ac:dyDescent="0.25">
      <c r="A623" s="55" t="s">
        <v>4316</v>
      </c>
      <c r="B623" s="55" t="s">
        <v>4317</v>
      </c>
      <c r="C623" s="55" t="s">
        <v>2330</v>
      </c>
      <c r="D623" s="55" t="s">
        <v>4319</v>
      </c>
      <c r="E623" s="55" t="s">
        <v>4883</v>
      </c>
      <c r="F623" s="55" t="s">
        <v>2333</v>
      </c>
      <c r="G623" s="55" t="s">
        <v>2264</v>
      </c>
      <c r="H623" s="56">
        <v>43378</v>
      </c>
      <c r="I623">
        <f t="shared" si="9"/>
        <v>2018</v>
      </c>
      <c r="J623" s="56">
        <v>43475</v>
      </c>
      <c r="K623" s="57">
        <v>7444797</v>
      </c>
      <c r="L623" s="55">
        <v>2905100201</v>
      </c>
      <c r="M623" s="55" t="str">
        <f>VLOOKUP(L623,[4]Equival.!$D:$K,8,0)</f>
        <v>Capita</v>
      </c>
      <c r="N623" s="55" t="s">
        <v>4382</v>
      </c>
      <c r="O623" s="55" t="s">
        <v>4884</v>
      </c>
      <c r="P623" s="55" t="s">
        <v>4325</v>
      </c>
      <c r="R623" s="56"/>
      <c r="S623" s="55" t="s">
        <v>4326</v>
      </c>
      <c r="T623" s="55" t="s">
        <v>4384</v>
      </c>
      <c r="U623" s="55" t="s">
        <v>4335</v>
      </c>
    </row>
    <row r="624" spans="1:21" ht="15" x14ac:dyDescent="0.25">
      <c r="A624" s="55" t="s">
        <v>4316</v>
      </c>
      <c r="B624" s="55" t="s">
        <v>4317</v>
      </c>
      <c r="C624" s="55" t="s">
        <v>2330</v>
      </c>
      <c r="D624" s="55" t="s">
        <v>4319</v>
      </c>
      <c r="E624" s="55" t="s">
        <v>4883</v>
      </c>
      <c r="F624" s="55" t="s">
        <v>2333</v>
      </c>
      <c r="G624" s="55" t="s">
        <v>2264</v>
      </c>
      <c r="H624" s="56">
        <v>43378</v>
      </c>
      <c r="I624">
        <f t="shared" si="9"/>
        <v>2018</v>
      </c>
      <c r="J624" s="56">
        <v>43475</v>
      </c>
      <c r="K624" s="57">
        <v>-7444797</v>
      </c>
      <c r="L624" s="55">
        <v>2905100201</v>
      </c>
      <c r="M624" s="55" t="str">
        <f>VLOOKUP(L624,[4]Equival.!$D:$K,8,0)</f>
        <v>Capita</v>
      </c>
      <c r="N624" s="55" t="s">
        <v>4885</v>
      </c>
      <c r="O624" s="55" t="s">
        <v>4384</v>
      </c>
      <c r="P624" s="55" t="s">
        <v>4325</v>
      </c>
      <c r="Q624" s="55" t="s">
        <v>2330</v>
      </c>
      <c r="R624" s="56">
        <v>43475</v>
      </c>
      <c r="S624" s="55" t="s">
        <v>4326</v>
      </c>
      <c r="T624" s="55" t="s">
        <v>4384</v>
      </c>
      <c r="U624" s="55" t="s">
        <v>4328</v>
      </c>
    </row>
    <row r="625" spans="1:21" ht="15" x14ac:dyDescent="0.25">
      <c r="A625" s="55" t="s">
        <v>4316</v>
      </c>
      <c r="B625" s="55" t="s">
        <v>4317</v>
      </c>
      <c r="C625" s="55" t="s">
        <v>2325</v>
      </c>
      <c r="D625" s="55" t="s">
        <v>4319</v>
      </c>
      <c r="E625" s="55" t="s">
        <v>4886</v>
      </c>
      <c r="F625" s="55" t="s">
        <v>2329</v>
      </c>
      <c r="G625" s="55" t="s">
        <v>2264</v>
      </c>
      <c r="H625" s="56">
        <v>43378</v>
      </c>
      <c r="I625">
        <f t="shared" si="9"/>
        <v>2018</v>
      </c>
      <c r="J625" s="56">
        <v>43475</v>
      </c>
      <c r="K625" s="57">
        <v>3969968</v>
      </c>
      <c r="L625" s="55">
        <v>2905100201</v>
      </c>
      <c r="M625" s="55" t="str">
        <f>VLOOKUP(L625,[4]Equival.!$D:$K,8,0)</f>
        <v>Capita</v>
      </c>
      <c r="N625" s="55" t="s">
        <v>4382</v>
      </c>
      <c r="O625" s="55" t="s">
        <v>4887</v>
      </c>
      <c r="P625" s="55" t="s">
        <v>4325</v>
      </c>
      <c r="R625" s="56"/>
      <c r="S625" s="55" t="s">
        <v>4326</v>
      </c>
      <c r="T625" s="55" t="s">
        <v>4384</v>
      </c>
      <c r="U625" s="55" t="s">
        <v>4335</v>
      </c>
    </row>
    <row r="626" spans="1:21" ht="15" x14ac:dyDescent="0.25">
      <c r="A626" s="55" t="s">
        <v>4316</v>
      </c>
      <c r="B626" s="55" t="s">
        <v>4317</v>
      </c>
      <c r="C626" s="55" t="s">
        <v>2325</v>
      </c>
      <c r="D626" s="55" t="s">
        <v>4319</v>
      </c>
      <c r="E626" s="55" t="s">
        <v>4886</v>
      </c>
      <c r="F626" s="55" t="s">
        <v>2329</v>
      </c>
      <c r="G626" s="55" t="s">
        <v>2264</v>
      </c>
      <c r="H626" s="56">
        <v>43378</v>
      </c>
      <c r="I626">
        <f t="shared" si="9"/>
        <v>2018</v>
      </c>
      <c r="J626" s="56">
        <v>43475</v>
      </c>
      <c r="K626" s="57">
        <v>-3969968</v>
      </c>
      <c r="L626" s="55">
        <v>2905100201</v>
      </c>
      <c r="M626" s="55" t="str">
        <f>VLOOKUP(L626,[4]Equival.!$D:$K,8,0)</f>
        <v>Capita</v>
      </c>
      <c r="N626" s="55" t="s">
        <v>4885</v>
      </c>
      <c r="O626" s="55" t="s">
        <v>4384</v>
      </c>
      <c r="P626" s="55" t="s">
        <v>4325</v>
      </c>
      <c r="Q626" s="55" t="s">
        <v>2325</v>
      </c>
      <c r="R626" s="56">
        <v>43475</v>
      </c>
      <c r="S626" s="55" t="s">
        <v>4326</v>
      </c>
      <c r="T626" s="55" t="s">
        <v>4384</v>
      </c>
      <c r="U626" s="55" t="s">
        <v>4328</v>
      </c>
    </row>
    <row r="627" spans="1:21" ht="15" x14ac:dyDescent="0.25">
      <c r="A627" s="55" t="s">
        <v>4316</v>
      </c>
      <c r="B627" s="55" t="s">
        <v>4317</v>
      </c>
      <c r="C627" s="55" t="s">
        <v>2321</v>
      </c>
      <c r="D627" s="55" t="s">
        <v>4319</v>
      </c>
      <c r="E627" s="55" t="s">
        <v>4612</v>
      </c>
      <c r="F627" s="55" t="s">
        <v>2324</v>
      </c>
      <c r="G627" s="55" t="s">
        <v>2264</v>
      </c>
      <c r="H627" s="56">
        <v>43411</v>
      </c>
      <c r="I627">
        <f t="shared" si="9"/>
        <v>2018</v>
      </c>
      <c r="J627" s="56">
        <v>43465</v>
      </c>
      <c r="K627" s="57">
        <v>-3080142</v>
      </c>
      <c r="L627" s="55">
        <v>2905100201</v>
      </c>
      <c r="M627" s="55" t="str">
        <f>VLOOKUP(L627,[4]Equival.!$D:$K,8,0)</f>
        <v>Capita</v>
      </c>
      <c r="N627" s="55" t="s">
        <v>4888</v>
      </c>
      <c r="O627" s="55" t="s">
        <v>4384</v>
      </c>
      <c r="P627" s="55" t="s">
        <v>4325</v>
      </c>
      <c r="Q627" s="55" t="s">
        <v>2321</v>
      </c>
      <c r="R627" s="56">
        <v>43465</v>
      </c>
      <c r="S627" s="55" t="s">
        <v>4326</v>
      </c>
      <c r="T627" s="55" t="s">
        <v>4384</v>
      </c>
      <c r="U627" s="55" t="s">
        <v>4328</v>
      </c>
    </row>
    <row r="628" spans="1:21" ht="15" x14ac:dyDescent="0.25">
      <c r="A628" s="55" t="s">
        <v>4316</v>
      </c>
      <c r="B628" s="55" t="s">
        <v>4317</v>
      </c>
      <c r="C628" s="55" t="s">
        <v>2321</v>
      </c>
      <c r="D628" s="55" t="s">
        <v>4319</v>
      </c>
      <c r="E628" s="55" t="s">
        <v>4612</v>
      </c>
      <c r="F628" s="55" t="s">
        <v>2324</v>
      </c>
      <c r="G628" s="55" t="s">
        <v>2264</v>
      </c>
      <c r="H628" s="56">
        <v>43411</v>
      </c>
      <c r="I628">
        <f t="shared" si="9"/>
        <v>2018</v>
      </c>
      <c r="J628" s="56">
        <v>43465</v>
      </c>
      <c r="K628" s="57">
        <v>3080142</v>
      </c>
      <c r="L628" s="55">
        <v>2905100201</v>
      </c>
      <c r="M628" s="55" t="str">
        <f>VLOOKUP(L628,[4]Equival.!$D:$K,8,0)</f>
        <v>Capita</v>
      </c>
      <c r="N628" s="55" t="s">
        <v>4382</v>
      </c>
      <c r="O628" s="55" t="s">
        <v>4889</v>
      </c>
      <c r="P628" s="55" t="s">
        <v>4325</v>
      </c>
      <c r="Q628" s="55" t="s">
        <v>2839</v>
      </c>
      <c r="R628" s="56">
        <v>44439</v>
      </c>
      <c r="S628" s="55" t="s">
        <v>4326</v>
      </c>
      <c r="T628" s="55" t="s">
        <v>4384</v>
      </c>
      <c r="U628" s="55" t="s">
        <v>4335</v>
      </c>
    </row>
    <row r="629" spans="1:21" ht="15" x14ac:dyDescent="0.25">
      <c r="A629" s="55" t="s">
        <v>4316</v>
      </c>
      <c r="B629" s="55" t="s">
        <v>4317</v>
      </c>
      <c r="C629" s="55" t="s">
        <v>2317</v>
      </c>
      <c r="D629" s="55" t="s">
        <v>4319</v>
      </c>
      <c r="E629" s="55" t="s">
        <v>477</v>
      </c>
      <c r="F629" s="55" t="s">
        <v>477</v>
      </c>
      <c r="G629" s="55" t="s">
        <v>2264</v>
      </c>
      <c r="H629" s="56">
        <v>43411</v>
      </c>
      <c r="I629">
        <f t="shared" si="9"/>
        <v>2018</v>
      </c>
      <c r="J629" s="56">
        <v>43465</v>
      </c>
      <c r="K629" s="57">
        <v>-11266602</v>
      </c>
      <c r="L629" s="55">
        <v>2905100201</v>
      </c>
      <c r="M629" s="55" t="str">
        <f>VLOOKUP(L629,[4]Equival.!$D:$K,8,0)</f>
        <v>Capita</v>
      </c>
      <c r="N629" s="55" t="s">
        <v>4888</v>
      </c>
      <c r="O629" s="55" t="s">
        <v>4384</v>
      </c>
      <c r="P629" s="55" t="s">
        <v>4325</v>
      </c>
      <c r="Q629" s="55" t="s">
        <v>2317</v>
      </c>
      <c r="R629" s="56">
        <v>43465</v>
      </c>
      <c r="S629" s="55" t="s">
        <v>4326</v>
      </c>
      <c r="T629" s="55" t="s">
        <v>4384</v>
      </c>
      <c r="U629" s="55" t="s">
        <v>4328</v>
      </c>
    </row>
    <row r="630" spans="1:21" ht="15" x14ac:dyDescent="0.25">
      <c r="A630" s="55" t="s">
        <v>4316</v>
      </c>
      <c r="B630" s="55" t="s">
        <v>4317</v>
      </c>
      <c r="C630" s="55" t="s">
        <v>2317</v>
      </c>
      <c r="D630" s="55" t="s">
        <v>4319</v>
      </c>
      <c r="E630" s="55" t="s">
        <v>477</v>
      </c>
      <c r="F630" s="55" t="s">
        <v>477</v>
      </c>
      <c r="G630" s="55" t="s">
        <v>2264</v>
      </c>
      <c r="H630" s="56">
        <v>43411</v>
      </c>
      <c r="I630">
        <f t="shared" si="9"/>
        <v>2018</v>
      </c>
      <c r="J630" s="56">
        <v>43465</v>
      </c>
      <c r="K630" s="57">
        <v>11266602</v>
      </c>
      <c r="L630" s="55">
        <v>2905100201</v>
      </c>
      <c r="M630" s="55" t="str">
        <f>VLOOKUP(L630,[4]Equival.!$D:$K,8,0)</f>
        <v>Capita</v>
      </c>
      <c r="N630" s="55" t="s">
        <v>4888</v>
      </c>
      <c r="O630" s="55" t="s">
        <v>4384</v>
      </c>
      <c r="P630" s="55" t="s">
        <v>4849</v>
      </c>
      <c r="Q630" s="55" t="s">
        <v>2317</v>
      </c>
      <c r="R630" s="56">
        <v>43465</v>
      </c>
      <c r="S630" s="55" t="s">
        <v>4326</v>
      </c>
      <c r="T630" s="55" t="s">
        <v>4384</v>
      </c>
      <c r="U630" s="55" t="s">
        <v>4335</v>
      </c>
    </row>
    <row r="631" spans="1:21" ht="15" x14ac:dyDescent="0.25">
      <c r="A631" s="55" t="s">
        <v>4316</v>
      </c>
      <c r="B631" s="55" t="s">
        <v>4317</v>
      </c>
      <c r="C631" s="55" t="s">
        <v>2344</v>
      </c>
      <c r="D631" s="55" t="s">
        <v>4319</v>
      </c>
      <c r="E631" s="55" t="s">
        <v>4868</v>
      </c>
      <c r="F631" s="55" t="s">
        <v>2345</v>
      </c>
      <c r="G631" s="55" t="s">
        <v>2254</v>
      </c>
      <c r="H631" s="56">
        <v>43441</v>
      </c>
      <c r="I631">
        <f t="shared" si="9"/>
        <v>2018</v>
      </c>
      <c r="J631" s="56">
        <v>43441</v>
      </c>
      <c r="K631" s="57">
        <v>12419426</v>
      </c>
      <c r="L631" s="55">
        <v>2905100201</v>
      </c>
      <c r="M631" s="55" t="str">
        <f>VLOOKUP(L631,[4]Equival.!$D:$K,8,0)</f>
        <v>Capita</v>
      </c>
      <c r="N631" s="55" t="s">
        <v>4382</v>
      </c>
      <c r="O631" s="55" t="s">
        <v>4890</v>
      </c>
      <c r="P631" s="55" t="s">
        <v>4325</v>
      </c>
      <c r="Q631" s="55" t="s">
        <v>2340</v>
      </c>
      <c r="R631" s="56">
        <v>43608</v>
      </c>
      <c r="S631" s="55" t="s">
        <v>4840</v>
      </c>
      <c r="T631" s="55" t="s">
        <v>4382</v>
      </c>
      <c r="U631" s="55" t="s">
        <v>4335</v>
      </c>
    </row>
    <row r="632" spans="1:21" ht="15" x14ac:dyDescent="0.25">
      <c r="A632" s="55" t="s">
        <v>4316</v>
      </c>
      <c r="B632" s="55" t="s">
        <v>4317</v>
      </c>
      <c r="C632" s="55" t="s">
        <v>2338</v>
      </c>
      <c r="D632" s="55" t="s">
        <v>4319</v>
      </c>
      <c r="E632" s="55" t="s">
        <v>4870</v>
      </c>
      <c r="F632" s="55" t="s">
        <v>2339</v>
      </c>
      <c r="G632" s="55" t="s">
        <v>2254</v>
      </c>
      <c r="H632" s="56">
        <v>43441</v>
      </c>
      <c r="I632">
        <f t="shared" si="9"/>
        <v>2018</v>
      </c>
      <c r="J632" s="56">
        <v>43441</v>
      </c>
      <c r="K632" s="57">
        <v>13131374</v>
      </c>
      <c r="L632" s="55">
        <v>2905100201</v>
      </c>
      <c r="M632" s="55" t="str">
        <f>VLOOKUP(L632,[4]Equival.!$D:$K,8,0)</f>
        <v>Capita</v>
      </c>
      <c r="N632" s="55" t="s">
        <v>4382</v>
      </c>
      <c r="O632" s="55" t="s">
        <v>4890</v>
      </c>
      <c r="P632" s="55" t="s">
        <v>4325</v>
      </c>
      <c r="Q632" s="55" t="s">
        <v>2334</v>
      </c>
      <c r="R632" s="56">
        <v>43608</v>
      </c>
      <c r="S632" s="55" t="s">
        <v>4840</v>
      </c>
      <c r="T632" s="55" t="s">
        <v>4382</v>
      </c>
      <c r="U632" s="55" t="s">
        <v>4335</v>
      </c>
    </row>
    <row r="633" spans="1:21" ht="15" x14ac:dyDescent="0.25">
      <c r="A633" s="55" t="s">
        <v>4316</v>
      </c>
      <c r="B633" s="55" t="s">
        <v>4317</v>
      </c>
      <c r="C633" s="55" t="s">
        <v>2313</v>
      </c>
      <c r="D633" s="55" t="s">
        <v>4319</v>
      </c>
      <c r="E633" s="55" t="s">
        <v>2315</v>
      </c>
      <c r="F633" s="55" t="s">
        <v>2315</v>
      </c>
      <c r="G633" s="55" t="s">
        <v>2264</v>
      </c>
      <c r="H633" s="56">
        <v>43350</v>
      </c>
      <c r="I633">
        <f t="shared" si="9"/>
        <v>2018</v>
      </c>
      <c r="J633" s="56">
        <v>43427</v>
      </c>
      <c r="K633" s="57">
        <v>-6686870</v>
      </c>
      <c r="L633" s="55">
        <v>1330050201</v>
      </c>
      <c r="M633" s="55" t="str">
        <f>VLOOKUP(L633,[4]Equival.!$D:$K,8,0)</f>
        <v>Capita</v>
      </c>
      <c r="N633" s="55" t="s">
        <v>4891</v>
      </c>
      <c r="O633" s="55" t="s">
        <v>4384</v>
      </c>
      <c r="P633" s="55" t="s">
        <v>4325</v>
      </c>
      <c r="Q633" s="55" t="s">
        <v>2313</v>
      </c>
      <c r="R633" s="56">
        <v>43427</v>
      </c>
      <c r="S633" s="55" t="s">
        <v>4326</v>
      </c>
      <c r="T633" s="55" t="s">
        <v>4384</v>
      </c>
      <c r="U633" s="55" t="s">
        <v>4328</v>
      </c>
    </row>
    <row r="634" spans="1:21" ht="15" x14ac:dyDescent="0.25">
      <c r="A634" s="55" t="s">
        <v>4316</v>
      </c>
      <c r="B634" s="55" t="s">
        <v>4317</v>
      </c>
      <c r="C634" s="55" t="s">
        <v>2313</v>
      </c>
      <c r="D634" s="55" t="s">
        <v>4319</v>
      </c>
      <c r="E634" s="55" t="s">
        <v>2315</v>
      </c>
      <c r="F634" s="55" t="s">
        <v>2315</v>
      </c>
      <c r="G634" s="55" t="s">
        <v>2264</v>
      </c>
      <c r="H634" s="56">
        <v>43350</v>
      </c>
      <c r="I634">
        <f t="shared" si="9"/>
        <v>2018</v>
      </c>
      <c r="J634" s="56">
        <v>43427</v>
      </c>
      <c r="K634" s="57">
        <v>6686870</v>
      </c>
      <c r="L634" s="55">
        <v>2905100201</v>
      </c>
      <c r="M634" s="55" t="str">
        <f>VLOOKUP(L634,[4]Equival.!$D:$K,8,0)</f>
        <v>Capita</v>
      </c>
      <c r="N634" s="55" t="s">
        <v>4891</v>
      </c>
      <c r="O634" s="55" t="s">
        <v>4384</v>
      </c>
      <c r="P634" s="55" t="s">
        <v>4617</v>
      </c>
      <c r="Q634" s="55" t="s">
        <v>2313</v>
      </c>
      <c r="R634" s="56">
        <v>43427</v>
      </c>
      <c r="S634" s="55" t="s">
        <v>4326</v>
      </c>
      <c r="T634" s="55" t="s">
        <v>4384</v>
      </c>
      <c r="U634" s="55" t="s">
        <v>4335</v>
      </c>
    </row>
    <row r="635" spans="1:21" ht="15" x14ac:dyDescent="0.25">
      <c r="A635" s="55" t="s">
        <v>4316</v>
      </c>
      <c r="B635" s="55" t="s">
        <v>4317</v>
      </c>
      <c r="C635" s="55" t="s">
        <v>2309</v>
      </c>
      <c r="D635" s="55" t="s">
        <v>4319</v>
      </c>
      <c r="E635" s="55" t="s">
        <v>476</v>
      </c>
      <c r="F635" s="55" t="s">
        <v>476</v>
      </c>
      <c r="G635" s="55" t="s">
        <v>2264</v>
      </c>
      <c r="H635" s="56">
        <v>43350</v>
      </c>
      <c r="I635">
        <f t="shared" si="9"/>
        <v>2018</v>
      </c>
      <c r="J635" s="56">
        <v>43427</v>
      </c>
      <c r="K635" s="57">
        <v>-6324326</v>
      </c>
      <c r="L635" s="55">
        <v>1330050201</v>
      </c>
      <c r="M635" s="55" t="str">
        <f>VLOOKUP(L635,[4]Equival.!$D:$K,8,0)</f>
        <v>Capita</v>
      </c>
      <c r="N635" s="55" t="s">
        <v>4891</v>
      </c>
      <c r="O635" s="55" t="s">
        <v>4384</v>
      </c>
      <c r="P635" s="55" t="s">
        <v>4325</v>
      </c>
      <c r="Q635" s="55" t="s">
        <v>2309</v>
      </c>
      <c r="R635" s="56">
        <v>43427</v>
      </c>
      <c r="S635" s="55" t="s">
        <v>4326</v>
      </c>
      <c r="T635" s="55" t="s">
        <v>4384</v>
      </c>
      <c r="U635" s="55" t="s">
        <v>4328</v>
      </c>
    </row>
    <row r="636" spans="1:21" ht="15" x14ac:dyDescent="0.25">
      <c r="A636" s="55" t="s">
        <v>4316</v>
      </c>
      <c r="B636" s="55" t="s">
        <v>4317</v>
      </c>
      <c r="C636" s="55" t="s">
        <v>2309</v>
      </c>
      <c r="D636" s="55" t="s">
        <v>4319</v>
      </c>
      <c r="E636" s="55" t="s">
        <v>476</v>
      </c>
      <c r="F636" s="55" t="s">
        <v>476</v>
      </c>
      <c r="G636" s="55" t="s">
        <v>2264</v>
      </c>
      <c r="H636" s="56">
        <v>43350</v>
      </c>
      <c r="I636">
        <f t="shared" si="9"/>
        <v>2018</v>
      </c>
      <c r="J636" s="56">
        <v>43427</v>
      </c>
      <c r="K636" s="57">
        <v>6324326</v>
      </c>
      <c r="L636" s="55">
        <v>2905100201</v>
      </c>
      <c r="M636" s="55" t="str">
        <f>VLOOKUP(L636,[4]Equival.!$D:$K,8,0)</f>
        <v>Capita</v>
      </c>
      <c r="N636" s="55" t="s">
        <v>4891</v>
      </c>
      <c r="O636" s="55" t="s">
        <v>4384</v>
      </c>
      <c r="P636" s="55" t="s">
        <v>4617</v>
      </c>
      <c r="Q636" s="55" t="s">
        <v>2309</v>
      </c>
      <c r="R636" s="56">
        <v>43427</v>
      </c>
      <c r="S636" s="55" t="s">
        <v>4326</v>
      </c>
      <c r="T636" s="55" t="s">
        <v>4384</v>
      </c>
      <c r="U636" s="55" t="s">
        <v>4335</v>
      </c>
    </row>
    <row r="637" spans="1:21" ht="15" x14ac:dyDescent="0.25">
      <c r="A637" s="55" t="s">
        <v>4316</v>
      </c>
      <c r="B637" s="55" t="s">
        <v>4317</v>
      </c>
      <c r="C637" s="55" t="s">
        <v>2319</v>
      </c>
      <c r="D637" s="55" t="s">
        <v>4319</v>
      </c>
      <c r="E637" s="55" t="s">
        <v>4892</v>
      </c>
      <c r="F637" s="55" t="s">
        <v>2320</v>
      </c>
      <c r="G637" s="55" t="s">
        <v>2254</v>
      </c>
      <c r="H637" s="56">
        <v>43411</v>
      </c>
      <c r="I637">
        <f t="shared" si="9"/>
        <v>2018</v>
      </c>
      <c r="J637" s="56">
        <v>43411</v>
      </c>
      <c r="K637" s="57">
        <v>11266602</v>
      </c>
      <c r="L637" s="55">
        <v>2905100201</v>
      </c>
      <c r="M637" s="55" t="str">
        <f>VLOOKUP(L637,[4]Equival.!$D:$K,8,0)</f>
        <v>Capita</v>
      </c>
      <c r="N637" s="55" t="s">
        <v>4382</v>
      </c>
      <c r="O637" s="55" t="s">
        <v>4893</v>
      </c>
      <c r="P637" s="55" t="s">
        <v>4325</v>
      </c>
      <c r="Q637" s="55" t="s">
        <v>2317</v>
      </c>
      <c r="R637" s="56">
        <v>43465</v>
      </c>
      <c r="S637" s="55" t="s">
        <v>4840</v>
      </c>
      <c r="T637" s="55" t="s">
        <v>4382</v>
      </c>
      <c r="U637" s="55" t="s">
        <v>4335</v>
      </c>
    </row>
    <row r="638" spans="1:21" ht="15" x14ac:dyDescent="0.25">
      <c r="A638" s="55" t="s">
        <v>4316</v>
      </c>
      <c r="B638" s="55" t="s">
        <v>4317</v>
      </c>
      <c r="C638" s="55" t="s">
        <v>2323</v>
      </c>
      <c r="D638" s="55" t="s">
        <v>4319</v>
      </c>
      <c r="E638" s="55" t="s">
        <v>4612</v>
      </c>
      <c r="F638" s="55" t="s">
        <v>2324</v>
      </c>
      <c r="G638" s="55" t="s">
        <v>2254</v>
      </c>
      <c r="H638" s="56">
        <v>43411</v>
      </c>
      <c r="I638">
        <f t="shared" si="9"/>
        <v>2018</v>
      </c>
      <c r="J638" s="56">
        <v>43411</v>
      </c>
      <c r="K638" s="57">
        <v>11912465</v>
      </c>
      <c r="L638" s="55">
        <v>2905100201</v>
      </c>
      <c r="M638" s="55" t="str">
        <f>VLOOKUP(L638,[4]Equival.!$D:$K,8,0)</f>
        <v>Capita</v>
      </c>
      <c r="N638" s="55" t="s">
        <v>4382</v>
      </c>
      <c r="O638" s="55" t="s">
        <v>4893</v>
      </c>
      <c r="P638" s="55" t="s">
        <v>4325</v>
      </c>
      <c r="Q638" s="55" t="s">
        <v>2321</v>
      </c>
      <c r="R638" s="56">
        <v>43465</v>
      </c>
      <c r="S638" s="55" t="s">
        <v>4840</v>
      </c>
      <c r="T638" s="55" t="s">
        <v>4382</v>
      </c>
      <c r="U638" s="55" t="s">
        <v>4335</v>
      </c>
    </row>
    <row r="639" spans="1:21" ht="15" x14ac:dyDescent="0.25">
      <c r="A639" s="55" t="s">
        <v>4316</v>
      </c>
      <c r="B639" s="55" t="s">
        <v>4317</v>
      </c>
      <c r="C639" s="55" t="s">
        <v>2306</v>
      </c>
      <c r="D639" s="55" t="s">
        <v>4319</v>
      </c>
      <c r="E639" s="55" t="s">
        <v>4615</v>
      </c>
      <c r="F639" s="55" t="s">
        <v>2305</v>
      </c>
      <c r="G639" s="55" t="s">
        <v>2264</v>
      </c>
      <c r="H639" s="56">
        <v>43321</v>
      </c>
      <c r="I639">
        <f t="shared" si="9"/>
        <v>2018</v>
      </c>
      <c r="J639" s="56">
        <v>43396</v>
      </c>
      <c r="K639" s="57">
        <v>2191478</v>
      </c>
      <c r="L639" s="55">
        <v>1330050201</v>
      </c>
      <c r="M639" s="55" t="str">
        <f>VLOOKUP(L639,[4]Equival.!$D:$K,8,0)</f>
        <v>Capita</v>
      </c>
      <c r="N639" s="55" t="s">
        <v>4382</v>
      </c>
      <c r="O639" s="55" t="s">
        <v>4894</v>
      </c>
      <c r="P639" s="55" t="s">
        <v>4325</v>
      </c>
      <c r="Q639" s="55" t="s">
        <v>2838</v>
      </c>
      <c r="R639" s="56">
        <v>44439</v>
      </c>
      <c r="S639" s="55" t="s">
        <v>4326</v>
      </c>
      <c r="T639" s="55" t="s">
        <v>4384</v>
      </c>
      <c r="U639" s="55" t="s">
        <v>4335</v>
      </c>
    </row>
    <row r="640" spans="1:21" ht="15" x14ac:dyDescent="0.25">
      <c r="A640" s="55" t="s">
        <v>4316</v>
      </c>
      <c r="B640" s="55" t="s">
        <v>4317</v>
      </c>
      <c r="C640" s="55" t="s">
        <v>2306</v>
      </c>
      <c r="D640" s="55" t="s">
        <v>4319</v>
      </c>
      <c r="E640" s="55" t="s">
        <v>4615</v>
      </c>
      <c r="F640" s="55" t="s">
        <v>2305</v>
      </c>
      <c r="G640" s="55" t="s">
        <v>2264</v>
      </c>
      <c r="H640" s="56">
        <v>43321</v>
      </c>
      <c r="I640">
        <f t="shared" si="9"/>
        <v>2018</v>
      </c>
      <c r="J640" s="56">
        <v>43396</v>
      </c>
      <c r="K640" s="57">
        <v>-6141263</v>
      </c>
      <c r="L640" s="55">
        <v>1330050201</v>
      </c>
      <c r="M640" s="55" t="str">
        <f>VLOOKUP(L640,[4]Equival.!$D:$K,8,0)</f>
        <v>Capita</v>
      </c>
      <c r="N640" s="55" t="s">
        <v>4895</v>
      </c>
      <c r="O640" s="55" t="s">
        <v>4384</v>
      </c>
      <c r="P640" s="55" t="s">
        <v>4325</v>
      </c>
      <c r="Q640" s="55" t="s">
        <v>2306</v>
      </c>
      <c r="R640" s="56">
        <v>43396</v>
      </c>
      <c r="S640" s="55" t="s">
        <v>4326</v>
      </c>
      <c r="T640" s="55" t="s">
        <v>4384</v>
      </c>
      <c r="U640" s="55" t="s">
        <v>4328</v>
      </c>
    </row>
    <row r="641" spans="1:21" ht="15" x14ac:dyDescent="0.25">
      <c r="A641" s="55" t="s">
        <v>4316</v>
      </c>
      <c r="B641" s="55" t="s">
        <v>4317</v>
      </c>
      <c r="C641" s="55" t="s">
        <v>2306</v>
      </c>
      <c r="D641" s="55" t="s">
        <v>4319</v>
      </c>
      <c r="E641" s="55" t="s">
        <v>4615</v>
      </c>
      <c r="F641" s="55" t="s">
        <v>2305</v>
      </c>
      <c r="G641" s="55" t="s">
        <v>2264</v>
      </c>
      <c r="H641" s="56">
        <v>43321</v>
      </c>
      <c r="I641">
        <f t="shared" si="9"/>
        <v>2018</v>
      </c>
      <c r="J641" s="56">
        <v>43396</v>
      </c>
      <c r="K641" s="57">
        <v>3949785</v>
      </c>
      <c r="L641" s="55">
        <v>2905100201</v>
      </c>
      <c r="M641" s="55" t="str">
        <f>VLOOKUP(L641,[4]Equival.!$D:$K,8,0)</f>
        <v>Capita</v>
      </c>
      <c r="N641" s="55" t="s">
        <v>4895</v>
      </c>
      <c r="O641" s="55" t="s">
        <v>4384</v>
      </c>
      <c r="P641" s="55" t="s">
        <v>4617</v>
      </c>
      <c r="Q641" s="55" t="s">
        <v>2306</v>
      </c>
      <c r="R641" s="56">
        <v>43396</v>
      </c>
      <c r="S641" s="55" t="s">
        <v>4326</v>
      </c>
      <c r="T641" s="55" t="s">
        <v>4384</v>
      </c>
      <c r="U641" s="55" t="s">
        <v>4335</v>
      </c>
    </row>
    <row r="642" spans="1:21" ht="15" x14ac:dyDescent="0.25">
      <c r="A642" s="55" t="s">
        <v>4316</v>
      </c>
      <c r="B642" s="55" t="s">
        <v>4317</v>
      </c>
      <c r="C642" s="55" t="s">
        <v>2301</v>
      </c>
      <c r="D642" s="55" t="s">
        <v>4319</v>
      </c>
      <c r="E642" s="55" t="s">
        <v>2303</v>
      </c>
      <c r="F642" s="55" t="s">
        <v>2303</v>
      </c>
      <c r="G642" s="55" t="s">
        <v>2264</v>
      </c>
      <c r="H642" s="56">
        <v>43321</v>
      </c>
      <c r="I642">
        <f t="shared" si="9"/>
        <v>2018</v>
      </c>
      <c r="J642" s="56">
        <v>43396</v>
      </c>
      <c r="K642" s="57">
        <v>-5808300</v>
      </c>
      <c r="L642" s="55">
        <v>1330050201</v>
      </c>
      <c r="M642" s="55" t="str">
        <f>VLOOKUP(L642,[4]Equival.!$D:$K,8,0)</f>
        <v>Capita</v>
      </c>
      <c r="N642" s="55" t="s">
        <v>4895</v>
      </c>
      <c r="O642" s="55" t="s">
        <v>4384</v>
      </c>
      <c r="P642" s="55" t="s">
        <v>4325</v>
      </c>
      <c r="Q642" s="55" t="s">
        <v>2301</v>
      </c>
      <c r="R642" s="56">
        <v>43396</v>
      </c>
      <c r="S642" s="55" t="s">
        <v>4326</v>
      </c>
      <c r="T642" s="55" t="s">
        <v>4384</v>
      </c>
      <c r="U642" s="55" t="s">
        <v>4328</v>
      </c>
    </row>
    <row r="643" spans="1:21" ht="15" x14ac:dyDescent="0.25">
      <c r="A643" s="55" t="s">
        <v>4316</v>
      </c>
      <c r="B643" s="55" t="s">
        <v>4317</v>
      </c>
      <c r="C643" s="55" t="s">
        <v>2301</v>
      </c>
      <c r="D643" s="55" t="s">
        <v>4319</v>
      </c>
      <c r="E643" s="55" t="s">
        <v>2303</v>
      </c>
      <c r="F643" s="55" t="s">
        <v>2303</v>
      </c>
      <c r="G643" s="55" t="s">
        <v>2264</v>
      </c>
      <c r="H643" s="56">
        <v>43321</v>
      </c>
      <c r="I643">
        <f t="shared" ref="I643:I706" si="10">YEAR(H643)</f>
        <v>2018</v>
      </c>
      <c r="J643" s="56">
        <v>43396</v>
      </c>
      <c r="K643" s="57">
        <v>5808300</v>
      </c>
      <c r="L643" s="55">
        <v>2905100201</v>
      </c>
      <c r="M643" s="55" t="str">
        <f>VLOOKUP(L643,[4]Equival.!$D:$K,8,0)</f>
        <v>Capita</v>
      </c>
      <c r="N643" s="55" t="s">
        <v>4895</v>
      </c>
      <c r="O643" s="55" t="s">
        <v>4384</v>
      </c>
      <c r="P643" s="55" t="s">
        <v>4617</v>
      </c>
      <c r="Q643" s="55" t="s">
        <v>2301</v>
      </c>
      <c r="R643" s="56">
        <v>43396</v>
      </c>
      <c r="S643" s="55" t="s">
        <v>4326</v>
      </c>
      <c r="T643" s="55" t="s">
        <v>4384</v>
      </c>
      <c r="U643" s="55" t="s">
        <v>4335</v>
      </c>
    </row>
    <row r="644" spans="1:21" ht="15" x14ac:dyDescent="0.25">
      <c r="A644" s="55" t="s">
        <v>4316</v>
      </c>
      <c r="B644" s="55" t="s">
        <v>4317</v>
      </c>
      <c r="C644" s="55" t="s">
        <v>2328</v>
      </c>
      <c r="D644" s="55" t="s">
        <v>4319</v>
      </c>
      <c r="E644" s="55" t="s">
        <v>4886</v>
      </c>
      <c r="F644" s="55" t="s">
        <v>2329</v>
      </c>
      <c r="G644" s="55" t="s">
        <v>2254</v>
      </c>
      <c r="H644" s="56">
        <v>43378</v>
      </c>
      <c r="I644">
        <f t="shared" si="10"/>
        <v>2018</v>
      </c>
      <c r="J644" s="56">
        <v>43378</v>
      </c>
      <c r="K644" s="57">
        <v>15180845</v>
      </c>
      <c r="L644" s="55">
        <v>2905100201</v>
      </c>
      <c r="M644" s="55" t="str">
        <f>VLOOKUP(L644,[4]Equival.!$D:$K,8,0)</f>
        <v>Capita</v>
      </c>
      <c r="N644" s="55" t="s">
        <v>4382</v>
      </c>
      <c r="O644" s="55" t="s">
        <v>4896</v>
      </c>
      <c r="P644" s="55" t="s">
        <v>4325</v>
      </c>
      <c r="Q644" s="55" t="s">
        <v>2325</v>
      </c>
      <c r="R644" s="56">
        <v>43475</v>
      </c>
      <c r="S644" s="55" t="s">
        <v>4840</v>
      </c>
      <c r="T644" s="55" t="s">
        <v>4382</v>
      </c>
      <c r="U644" s="55" t="s">
        <v>4335</v>
      </c>
    </row>
    <row r="645" spans="1:21" ht="15" x14ac:dyDescent="0.25">
      <c r="A645" s="55" t="s">
        <v>4316</v>
      </c>
      <c r="B645" s="55" t="s">
        <v>4317</v>
      </c>
      <c r="C645" s="55" t="s">
        <v>2332</v>
      </c>
      <c r="D645" s="55" t="s">
        <v>4319</v>
      </c>
      <c r="E645" s="55" t="s">
        <v>4883</v>
      </c>
      <c r="F645" s="55" t="s">
        <v>2333</v>
      </c>
      <c r="G645" s="55" t="s">
        <v>2254</v>
      </c>
      <c r="H645" s="56">
        <v>43378</v>
      </c>
      <c r="I645">
        <f t="shared" si="10"/>
        <v>2018</v>
      </c>
      <c r="J645" s="56">
        <v>43378</v>
      </c>
      <c r="K645" s="57">
        <v>16051093</v>
      </c>
      <c r="L645" s="55">
        <v>2905100201</v>
      </c>
      <c r="M645" s="55" t="str">
        <f>VLOOKUP(L645,[4]Equival.!$D:$K,8,0)</f>
        <v>Capita</v>
      </c>
      <c r="N645" s="55" t="s">
        <v>4382</v>
      </c>
      <c r="O645" s="55" t="s">
        <v>4896</v>
      </c>
      <c r="P645" s="55" t="s">
        <v>4325</v>
      </c>
      <c r="Q645" s="55" t="s">
        <v>2330</v>
      </c>
      <c r="R645" s="56">
        <v>43475</v>
      </c>
      <c r="S645" s="55" t="s">
        <v>4840</v>
      </c>
      <c r="T645" s="55" t="s">
        <v>4382</v>
      </c>
      <c r="U645" s="55" t="s">
        <v>4335</v>
      </c>
    </row>
    <row r="646" spans="1:21" ht="15" x14ac:dyDescent="0.25">
      <c r="A646" s="55" t="s">
        <v>4316</v>
      </c>
      <c r="B646" s="55" t="s">
        <v>4317</v>
      </c>
      <c r="C646" s="55" t="s">
        <v>2297</v>
      </c>
      <c r="D646" s="55" t="s">
        <v>4319</v>
      </c>
      <c r="E646" s="55" t="s">
        <v>4618</v>
      </c>
      <c r="F646" s="55" t="s">
        <v>2296</v>
      </c>
      <c r="G646" s="55" t="s">
        <v>2264</v>
      </c>
      <c r="H646" s="56">
        <v>43290</v>
      </c>
      <c r="I646">
        <f t="shared" si="10"/>
        <v>2018</v>
      </c>
      <c r="J646" s="56">
        <v>43363</v>
      </c>
      <c r="K646" s="57">
        <v>-5324944</v>
      </c>
      <c r="L646" s="55">
        <v>1330050201</v>
      </c>
      <c r="M646" s="55" t="str">
        <f>VLOOKUP(L646,[4]Equival.!$D:$K,8,0)</f>
        <v>Capita</v>
      </c>
      <c r="N646" s="55" t="s">
        <v>4897</v>
      </c>
      <c r="O646" s="55" t="s">
        <v>4384</v>
      </c>
      <c r="P646" s="55" t="s">
        <v>4325</v>
      </c>
      <c r="Q646" s="55" t="s">
        <v>2297</v>
      </c>
      <c r="R646" s="56">
        <v>43363</v>
      </c>
      <c r="S646" s="55" t="s">
        <v>4326</v>
      </c>
      <c r="T646" s="55" t="s">
        <v>4384</v>
      </c>
      <c r="U646" s="55" t="s">
        <v>4328</v>
      </c>
    </row>
    <row r="647" spans="1:21" ht="15" x14ac:dyDescent="0.25">
      <c r="A647" s="55" t="s">
        <v>4316</v>
      </c>
      <c r="B647" s="55" t="s">
        <v>4317</v>
      </c>
      <c r="C647" s="55" t="s">
        <v>2297</v>
      </c>
      <c r="D647" s="55" t="s">
        <v>4319</v>
      </c>
      <c r="E647" s="55" t="s">
        <v>4618</v>
      </c>
      <c r="F647" s="55" t="s">
        <v>2296</v>
      </c>
      <c r="G647" s="55" t="s">
        <v>2264</v>
      </c>
      <c r="H647" s="56">
        <v>43290</v>
      </c>
      <c r="I647">
        <f t="shared" si="10"/>
        <v>2018</v>
      </c>
      <c r="J647" s="56">
        <v>43363</v>
      </c>
      <c r="K647" s="57">
        <v>5324944</v>
      </c>
      <c r="L647" s="55">
        <v>2905100201</v>
      </c>
      <c r="M647" s="55" t="str">
        <f>VLOOKUP(L647,[4]Equival.!$D:$K,8,0)</f>
        <v>Capita</v>
      </c>
      <c r="N647" s="55" t="s">
        <v>4897</v>
      </c>
      <c r="O647" s="55" t="s">
        <v>4384</v>
      </c>
      <c r="P647" s="55" t="s">
        <v>4617</v>
      </c>
      <c r="Q647" s="55" t="s">
        <v>2297</v>
      </c>
      <c r="R647" s="56">
        <v>43363</v>
      </c>
      <c r="S647" s="55" t="s">
        <v>4326</v>
      </c>
      <c r="T647" s="55" t="s">
        <v>4384</v>
      </c>
      <c r="U647" s="55" t="s">
        <v>4335</v>
      </c>
    </row>
    <row r="648" spans="1:21" ht="15" x14ac:dyDescent="0.25">
      <c r="A648" s="55" t="s">
        <v>4316</v>
      </c>
      <c r="B648" s="55" t="s">
        <v>4317</v>
      </c>
      <c r="C648" s="55" t="s">
        <v>2293</v>
      </c>
      <c r="D648" s="55" t="s">
        <v>4319</v>
      </c>
      <c r="E648" s="55" t="s">
        <v>4618</v>
      </c>
      <c r="F648" s="55" t="s">
        <v>2296</v>
      </c>
      <c r="G648" s="55" t="s">
        <v>2264</v>
      </c>
      <c r="H648" s="56">
        <v>43290</v>
      </c>
      <c r="I648">
        <f t="shared" si="10"/>
        <v>2018</v>
      </c>
      <c r="J648" s="56">
        <v>43363</v>
      </c>
      <c r="K648" s="57">
        <v>2141703</v>
      </c>
      <c r="L648" s="55">
        <v>1330050201</v>
      </c>
      <c r="M648" s="55" t="str">
        <f>VLOOKUP(L648,[4]Equival.!$D:$K,8,0)</f>
        <v>Capita</v>
      </c>
      <c r="N648" s="55" t="s">
        <v>4382</v>
      </c>
      <c r="O648" s="55" t="s">
        <v>4898</v>
      </c>
      <c r="P648" s="55" t="s">
        <v>4325</v>
      </c>
      <c r="Q648" s="55" t="s">
        <v>2837</v>
      </c>
      <c r="R648" s="56">
        <v>44439</v>
      </c>
      <c r="S648" s="55" t="s">
        <v>4326</v>
      </c>
      <c r="T648" s="55" t="s">
        <v>4384</v>
      </c>
      <c r="U648" s="55" t="s">
        <v>4335</v>
      </c>
    </row>
    <row r="649" spans="1:21" ht="15" x14ac:dyDescent="0.25">
      <c r="A649" s="55" t="s">
        <v>4316</v>
      </c>
      <c r="B649" s="55" t="s">
        <v>4317</v>
      </c>
      <c r="C649" s="55" t="s">
        <v>2293</v>
      </c>
      <c r="D649" s="55" t="s">
        <v>4319</v>
      </c>
      <c r="E649" s="55" t="s">
        <v>4618</v>
      </c>
      <c r="F649" s="55" t="s">
        <v>2296</v>
      </c>
      <c r="G649" s="55" t="s">
        <v>2264</v>
      </c>
      <c r="H649" s="56">
        <v>43290</v>
      </c>
      <c r="I649">
        <f t="shared" si="10"/>
        <v>2018</v>
      </c>
      <c r="J649" s="56">
        <v>43363</v>
      </c>
      <c r="K649" s="57">
        <v>-5630199</v>
      </c>
      <c r="L649" s="55">
        <v>1330050201</v>
      </c>
      <c r="M649" s="55" t="str">
        <f>VLOOKUP(L649,[4]Equival.!$D:$K,8,0)</f>
        <v>Capita</v>
      </c>
      <c r="N649" s="55" t="s">
        <v>4897</v>
      </c>
      <c r="O649" s="55" t="s">
        <v>4384</v>
      </c>
      <c r="P649" s="55" t="s">
        <v>4325</v>
      </c>
      <c r="Q649" s="55" t="s">
        <v>2293</v>
      </c>
      <c r="R649" s="56">
        <v>43363</v>
      </c>
      <c r="S649" s="55" t="s">
        <v>4326</v>
      </c>
      <c r="T649" s="55" t="s">
        <v>4384</v>
      </c>
      <c r="U649" s="55" t="s">
        <v>4328</v>
      </c>
    </row>
    <row r="650" spans="1:21" ht="15" x14ac:dyDescent="0.25">
      <c r="A650" s="55" t="s">
        <v>4316</v>
      </c>
      <c r="B650" s="55" t="s">
        <v>4317</v>
      </c>
      <c r="C650" s="55" t="s">
        <v>2293</v>
      </c>
      <c r="D650" s="55" t="s">
        <v>4319</v>
      </c>
      <c r="E650" s="55" t="s">
        <v>4618</v>
      </c>
      <c r="F650" s="55" t="s">
        <v>2296</v>
      </c>
      <c r="G650" s="55" t="s">
        <v>2264</v>
      </c>
      <c r="H650" s="56">
        <v>43290</v>
      </c>
      <c r="I650">
        <f t="shared" si="10"/>
        <v>2018</v>
      </c>
      <c r="J650" s="56">
        <v>43363</v>
      </c>
      <c r="K650" s="57">
        <v>3488496</v>
      </c>
      <c r="L650" s="55">
        <v>2905100201</v>
      </c>
      <c r="M650" s="55" t="str">
        <f>VLOOKUP(L650,[4]Equival.!$D:$K,8,0)</f>
        <v>Capita</v>
      </c>
      <c r="N650" s="55" t="s">
        <v>4897</v>
      </c>
      <c r="O650" s="55" t="s">
        <v>4384</v>
      </c>
      <c r="P650" s="55" t="s">
        <v>4617</v>
      </c>
      <c r="Q650" s="55" t="s">
        <v>2293</v>
      </c>
      <c r="R650" s="56">
        <v>43363</v>
      </c>
      <c r="S650" s="55" t="s">
        <v>4326</v>
      </c>
      <c r="T650" s="55" t="s">
        <v>4384</v>
      </c>
      <c r="U650" s="55" t="s">
        <v>4335</v>
      </c>
    </row>
    <row r="651" spans="1:21" ht="15" x14ac:dyDescent="0.25">
      <c r="A651" s="55" t="s">
        <v>4316</v>
      </c>
      <c r="B651" s="55" t="s">
        <v>4317</v>
      </c>
      <c r="C651" s="55" t="s">
        <v>2311</v>
      </c>
      <c r="D651" s="55" t="s">
        <v>4319</v>
      </c>
      <c r="E651" s="55" t="s">
        <v>4899</v>
      </c>
      <c r="F651" s="55" t="s">
        <v>2312</v>
      </c>
      <c r="G651" s="55" t="s">
        <v>2254</v>
      </c>
      <c r="H651" s="56">
        <v>43350</v>
      </c>
      <c r="I651">
        <f t="shared" si="10"/>
        <v>2018</v>
      </c>
      <c r="J651" s="56">
        <v>43350</v>
      </c>
      <c r="K651" s="57">
        <v>6324326</v>
      </c>
      <c r="L651" s="55">
        <v>1330050201</v>
      </c>
      <c r="M651" s="55" t="str">
        <f>VLOOKUP(L651,[4]Equival.!$D:$K,8,0)</f>
        <v>Capita</v>
      </c>
      <c r="N651" s="55" t="s">
        <v>4382</v>
      </c>
      <c r="O651" s="55" t="s">
        <v>4900</v>
      </c>
      <c r="P651" s="55" t="s">
        <v>4325</v>
      </c>
      <c r="Q651" s="55" t="s">
        <v>2309</v>
      </c>
      <c r="R651" s="56">
        <v>43427</v>
      </c>
      <c r="S651" s="55" t="s">
        <v>4840</v>
      </c>
      <c r="T651" s="55" t="s">
        <v>4382</v>
      </c>
      <c r="U651" s="55" t="s">
        <v>4335</v>
      </c>
    </row>
    <row r="652" spans="1:21" ht="15" x14ac:dyDescent="0.25">
      <c r="A652" s="55" t="s">
        <v>4316</v>
      </c>
      <c r="B652" s="55" t="s">
        <v>4317</v>
      </c>
      <c r="C652" s="55" t="s">
        <v>2316</v>
      </c>
      <c r="D652" s="55" t="s">
        <v>4319</v>
      </c>
      <c r="E652" s="55" t="s">
        <v>4899</v>
      </c>
      <c r="F652" s="55" t="s">
        <v>2312</v>
      </c>
      <c r="G652" s="55" t="s">
        <v>2254</v>
      </c>
      <c r="H652" s="56">
        <v>43350</v>
      </c>
      <c r="I652">
        <f t="shared" si="10"/>
        <v>2018</v>
      </c>
      <c r="J652" s="56">
        <v>43350</v>
      </c>
      <c r="K652" s="57">
        <v>6686870</v>
      </c>
      <c r="L652" s="55">
        <v>1330050201</v>
      </c>
      <c r="M652" s="55" t="str">
        <f>VLOOKUP(L652,[4]Equival.!$D:$K,8,0)</f>
        <v>Capita</v>
      </c>
      <c r="N652" s="55" t="s">
        <v>4382</v>
      </c>
      <c r="O652" s="55" t="s">
        <v>4900</v>
      </c>
      <c r="P652" s="55" t="s">
        <v>4325</v>
      </c>
      <c r="Q652" s="55" t="s">
        <v>2313</v>
      </c>
      <c r="R652" s="56">
        <v>43427</v>
      </c>
      <c r="S652" s="55" t="s">
        <v>4840</v>
      </c>
      <c r="T652" s="55" t="s">
        <v>4382</v>
      </c>
      <c r="U652" s="55" t="s">
        <v>4335</v>
      </c>
    </row>
    <row r="653" spans="1:21" ht="15" x14ac:dyDescent="0.25">
      <c r="A653" s="55" t="s">
        <v>4316</v>
      </c>
      <c r="B653" s="55" t="s">
        <v>4317</v>
      </c>
      <c r="C653" s="55" t="s">
        <v>2290</v>
      </c>
      <c r="D653" s="55" t="s">
        <v>4319</v>
      </c>
      <c r="E653" s="55" t="s">
        <v>4901</v>
      </c>
      <c r="F653" s="55" t="s">
        <v>2289</v>
      </c>
      <c r="G653" s="55" t="s">
        <v>2264</v>
      </c>
      <c r="H653" s="56">
        <v>43257</v>
      </c>
      <c r="I653">
        <f t="shared" si="10"/>
        <v>2018</v>
      </c>
      <c r="J653" s="56">
        <v>43342</v>
      </c>
      <c r="K653" s="57">
        <v>-4236594</v>
      </c>
      <c r="L653" s="55">
        <v>1330050201</v>
      </c>
      <c r="M653" s="55" t="str">
        <f>VLOOKUP(L653,[4]Equival.!$D:$K,8,0)</f>
        <v>Capita</v>
      </c>
      <c r="N653" s="55" t="s">
        <v>4902</v>
      </c>
      <c r="O653" s="55" t="s">
        <v>4384</v>
      </c>
      <c r="P653" s="55" t="s">
        <v>4325</v>
      </c>
      <c r="Q653" s="55" t="s">
        <v>2290</v>
      </c>
      <c r="R653" s="56">
        <v>43342</v>
      </c>
      <c r="S653" s="55" t="s">
        <v>4326</v>
      </c>
      <c r="T653" s="55" t="s">
        <v>4384</v>
      </c>
      <c r="U653" s="55" t="s">
        <v>4328</v>
      </c>
    </row>
    <row r="654" spans="1:21" ht="15" x14ac:dyDescent="0.25">
      <c r="A654" s="55" t="s">
        <v>4316</v>
      </c>
      <c r="B654" s="55" t="s">
        <v>4317</v>
      </c>
      <c r="C654" s="55" t="s">
        <v>2290</v>
      </c>
      <c r="D654" s="55" t="s">
        <v>4319</v>
      </c>
      <c r="E654" s="55" t="s">
        <v>4901</v>
      </c>
      <c r="F654" s="55" t="s">
        <v>2289</v>
      </c>
      <c r="G654" s="55" t="s">
        <v>2264</v>
      </c>
      <c r="H654" s="56">
        <v>43257</v>
      </c>
      <c r="I654">
        <f t="shared" si="10"/>
        <v>2018</v>
      </c>
      <c r="J654" s="56">
        <v>43342</v>
      </c>
      <c r="K654" s="57">
        <v>268918</v>
      </c>
      <c r="L654" s="55">
        <v>1330050201</v>
      </c>
      <c r="M654" s="55" t="str">
        <f>VLOOKUP(L654,[4]Equival.!$D:$K,8,0)</f>
        <v>Capita</v>
      </c>
      <c r="N654" s="55" t="s">
        <v>4382</v>
      </c>
      <c r="O654" s="55" t="s">
        <v>4903</v>
      </c>
      <c r="P654" s="55" t="s">
        <v>4325</v>
      </c>
      <c r="Q654" s="55" t="s">
        <v>2836</v>
      </c>
      <c r="R654" s="56">
        <v>44439</v>
      </c>
      <c r="S654" s="55" t="s">
        <v>4326</v>
      </c>
      <c r="T654" s="55" t="s">
        <v>4384</v>
      </c>
      <c r="U654" s="55" t="s">
        <v>4335</v>
      </c>
    </row>
    <row r="655" spans="1:21" ht="15" x14ac:dyDescent="0.25">
      <c r="A655" s="55" t="s">
        <v>4316</v>
      </c>
      <c r="B655" s="55" t="s">
        <v>4317</v>
      </c>
      <c r="C655" s="55" t="s">
        <v>2290</v>
      </c>
      <c r="D655" s="55" t="s">
        <v>4319</v>
      </c>
      <c r="E655" s="55" t="s">
        <v>4901</v>
      </c>
      <c r="F655" s="55" t="s">
        <v>2289</v>
      </c>
      <c r="G655" s="55" t="s">
        <v>2264</v>
      </c>
      <c r="H655" s="56">
        <v>43257</v>
      </c>
      <c r="I655">
        <f t="shared" si="10"/>
        <v>2018</v>
      </c>
      <c r="J655" s="56">
        <v>43342</v>
      </c>
      <c r="K655" s="57">
        <v>3967676</v>
      </c>
      <c r="L655" s="55">
        <v>2905100201</v>
      </c>
      <c r="M655" s="55" t="str">
        <f>VLOOKUP(L655,[4]Equival.!$D:$K,8,0)</f>
        <v>Capita</v>
      </c>
      <c r="N655" s="55" t="s">
        <v>4902</v>
      </c>
      <c r="O655" s="55" t="s">
        <v>4384</v>
      </c>
      <c r="P655" s="55" t="s">
        <v>4617</v>
      </c>
      <c r="Q655" s="55" t="s">
        <v>2290</v>
      </c>
      <c r="R655" s="56">
        <v>43342</v>
      </c>
      <c r="S655" s="55" t="s">
        <v>4326</v>
      </c>
      <c r="T655" s="55" t="s">
        <v>4384</v>
      </c>
      <c r="U655" s="55" t="s">
        <v>4335</v>
      </c>
    </row>
    <row r="656" spans="1:21" ht="15" x14ac:dyDescent="0.25">
      <c r="A656" s="55" t="s">
        <v>4316</v>
      </c>
      <c r="B656" s="55" t="s">
        <v>4317</v>
      </c>
      <c r="C656" s="55" t="s">
        <v>2285</v>
      </c>
      <c r="D656" s="55" t="s">
        <v>4319</v>
      </c>
      <c r="E656" s="55" t="s">
        <v>2287</v>
      </c>
      <c r="F656" s="55" t="s">
        <v>2287</v>
      </c>
      <c r="G656" s="55" t="s">
        <v>2264</v>
      </c>
      <c r="H656" s="56">
        <v>43257</v>
      </c>
      <c r="I656">
        <f t="shared" si="10"/>
        <v>2018</v>
      </c>
      <c r="J656" s="56">
        <v>43342</v>
      </c>
      <c r="K656" s="57">
        <v>-4006897</v>
      </c>
      <c r="L656" s="55">
        <v>1330050201</v>
      </c>
      <c r="M656" s="55" t="str">
        <f>VLOOKUP(L656,[4]Equival.!$D:$K,8,0)</f>
        <v>Capita</v>
      </c>
      <c r="N656" s="55" t="s">
        <v>4902</v>
      </c>
      <c r="O656" s="55" t="s">
        <v>4384</v>
      </c>
      <c r="P656" s="55" t="s">
        <v>4325</v>
      </c>
      <c r="Q656" s="55" t="s">
        <v>2285</v>
      </c>
      <c r="R656" s="56">
        <v>43342</v>
      </c>
      <c r="S656" s="55" t="s">
        <v>4326</v>
      </c>
      <c r="T656" s="55" t="s">
        <v>4384</v>
      </c>
      <c r="U656" s="55" t="s">
        <v>4328</v>
      </c>
    </row>
    <row r="657" spans="1:21" ht="15" x14ac:dyDescent="0.25">
      <c r="A657" s="55" t="s">
        <v>4316</v>
      </c>
      <c r="B657" s="55" t="s">
        <v>4317</v>
      </c>
      <c r="C657" s="55" t="s">
        <v>2285</v>
      </c>
      <c r="D657" s="55" t="s">
        <v>4319</v>
      </c>
      <c r="E657" s="55" t="s">
        <v>2287</v>
      </c>
      <c r="F657" s="55" t="s">
        <v>2287</v>
      </c>
      <c r="G657" s="55" t="s">
        <v>2264</v>
      </c>
      <c r="H657" s="56">
        <v>43257</v>
      </c>
      <c r="I657">
        <f t="shared" si="10"/>
        <v>2018</v>
      </c>
      <c r="J657" s="56">
        <v>43342</v>
      </c>
      <c r="K657" s="57">
        <v>4006897</v>
      </c>
      <c r="L657" s="55">
        <v>2905100201</v>
      </c>
      <c r="M657" s="55" t="str">
        <f>VLOOKUP(L657,[4]Equival.!$D:$K,8,0)</f>
        <v>Capita</v>
      </c>
      <c r="N657" s="55" t="s">
        <v>4902</v>
      </c>
      <c r="O657" s="55" t="s">
        <v>4384</v>
      </c>
      <c r="P657" s="55" t="s">
        <v>4849</v>
      </c>
      <c r="Q657" s="55" t="s">
        <v>2285</v>
      </c>
      <c r="R657" s="56">
        <v>43342</v>
      </c>
      <c r="S657" s="55" t="s">
        <v>4326</v>
      </c>
      <c r="T657" s="55" t="s">
        <v>4384</v>
      </c>
      <c r="U657" s="55" t="s">
        <v>4335</v>
      </c>
    </row>
    <row r="658" spans="1:21" ht="15" x14ac:dyDescent="0.25">
      <c r="A658" s="55" t="s">
        <v>4316</v>
      </c>
      <c r="B658" s="55" t="s">
        <v>4317</v>
      </c>
      <c r="C658" s="55" t="s">
        <v>2281</v>
      </c>
      <c r="D658" s="55" t="s">
        <v>4319</v>
      </c>
      <c r="E658" s="55" t="s">
        <v>2283</v>
      </c>
      <c r="F658" s="55" t="s">
        <v>2283</v>
      </c>
      <c r="G658" s="55" t="s">
        <v>2264</v>
      </c>
      <c r="H658" s="56">
        <v>43231</v>
      </c>
      <c r="I658">
        <f t="shared" si="10"/>
        <v>2018</v>
      </c>
      <c r="J658" s="56">
        <v>43312</v>
      </c>
      <c r="K658" s="57">
        <v>-3411874</v>
      </c>
      <c r="L658" s="55">
        <v>1330050201</v>
      </c>
      <c r="M658" s="55" t="str">
        <f>VLOOKUP(L658,[4]Equival.!$D:$K,8,0)</f>
        <v>Capita</v>
      </c>
      <c r="N658" s="55" t="s">
        <v>4904</v>
      </c>
      <c r="O658" s="55" t="s">
        <v>4384</v>
      </c>
      <c r="P658" s="55" t="s">
        <v>4325</v>
      </c>
      <c r="Q658" s="55" t="s">
        <v>2281</v>
      </c>
      <c r="R658" s="56">
        <v>43312</v>
      </c>
      <c r="S658" s="55" t="s">
        <v>4326</v>
      </c>
      <c r="T658" s="55" t="s">
        <v>4384</v>
      </c>
      <c r="U658" s="55" t="s">
        <v>4328</v>
      </c>
    </row>
    <row r="659" spans="1:21" ht="15" x14ac:dyDescent="0.25">
      <c r="A659" s="55" t="s">
        <v>4316</v>
      </c>
      <c r="B659" s="55" t="s">
        <v>4317</v>
      </c>
      <c r="C659" s="55" t="s">
        <v>2281</v>
      </c>
      <c r="D659" s="55" t="s">
        <v>4319</v>
      </c>
      <c r="E659" s="55" t="s">
        <v>2283</v>
      </c>
      <c r="F659" s="55" t="s">
        <v>2283</v>
      </c>
      <c r="G659" s="55" t="s">
        <v>2264</v>
      </c>
      <c r="H659" s="56">
        <v>43231</v>
      </c>
      <c r="I659">
        <f t="shared" si="10"/>
        <v>2018</v>
      </c>
      <c r="J659" s="56">
        <v>43312</v>
      </c>
      <c r="K659" s="57">
        <v>3411874</v>
      </c>
      <c r="L659" s="55">
        <v>2905100201</v>
      </c>
      <c r="M659" s="55" t="str">
        <f>VLOOKUP(L659,[4]Equival.!$D:$K,8,0)</f>
        <v>Capita</v>
      </c>
      <c r="N659" s="55" t="s">
        <v>4904</v>
      </c>
      <c r="O659" s="55" t="s">
        <v>4384</v>
      </c>
      <c r="P659" s="55" t="s">
        <v>4849</v>
      </c>
      <c r="Q659" s="55" t="s">
        <v>2281</v>
      </c>
      <c r="R659" s="56">
        <v>43312</v>
      </c>
      <c r="S659" s="55" t="s">
        <v>4326</v>
      </c>
      <c r="T659" s="55" t="s">
        <v>4384</v>
      </c>
      <c r="U659" s="55" t="s">
        <v>4335</v>
      </c>
    </row>
    <row r="660" spans="1:21" ht="15" x14ac:dyDescent="0.25">
      <c r="A660" s="55" t="s">
        <v>4316</v>
      </c>
      <c r="B660" s="55" t="s">
        <v>4317</v>
      </c>
      <c r="C660" s="55" t="s">
        <v>2277</v>
      </c>
      <c r="D660" s="55" t="s">
        <v>4319</v>
      </c>
      <c r="E660" s="55" t="s">
        <v>4905</v>
      </c>
      <c r="F660" s="55" t="s">
        <v>2280</v>
      </c>
      <c r="G660" s="55" t="s">
        <v>2264</v>
      </c>
      <c r="H660" s="56">
        <v>43231</v>
      </c>
      <c r="I660">
        <f t="shared" si="10"/>
        <v>2018</v>
      </c>
      <c r="J660" s="56">
        <v>43312</v>
      </c>
      <c r="K660" s="57">
        <v>-3607461</v>
      </c>
      <c r="L660" s="55">
        <v>1330050201</v>
      </c>
      <c r="M660" s="55" t="str">
        <f>VLOOKUP(L660,[4]Equival.!$D:$K,8,0)</f>
        <v>Capita</v>
      </c>
      <c r="N660" s="55" t="s">
        <v>4904</v>
      </c>
      <c r="O660" s="55" t="s">
        <v>4384</v>
      </c>
      <c r="P660" s="55" t="s">
        <v>4325</v>
      </c>
      <c r="Q660" s="55" t="s">
        <v>2277</v>
      </c>
      <c r="R660" s="56">
        <v>43312</v>
      </c>
      <c r="S660" s="55" t="s">
        <v>4326</v>
      </c>
      <c r="T660" s="55" t="s">
        <v>4384</v>
      </c>
      <c r="U660" s="55" t="s">
        <v>4328</v>
      </c>
    </row>
    <row r="661" spans="1:21" ht="15" x14ac:dyDescent="0.25">
      <c r="A661" s="55" t="s">
        <v>4316</v>
      </c>
      <c r="B661" s="55" t="s">
        <v>4317</v>
      </c>
      <c r="C661" s="55" t="s">
        <v>2277</v>
      </c>
      <c r="D661" s="55" t="s">
        <v>4319</v>
      </c>
      <c r="E661" s="55" t="s">
        <v>4905</v>
      </c>
      <c r="F661" s="55" t="s">
        <v>2280</v>
      </c>
      <c r="G661" s="55" t="s">
        <v>2264</v>
      </c>
      <c r="H661" s="56">
        <v>43231</v>
      </c>
      <c r="I661">
        <f t="shared" si="10"/>
        <v>2018</v>
      </c>
      <c r="J661" s="56">
        <v>43312</v>
      </c>
      <c r="K661" s="57">
        <v>111797</v>
      </c>
      <c r="L661" s="55">
        <v>1330050201</v>
      </c>
      <c r="M661" s="55" t="str">
        <f>VLOOKUP(L661,[4]Equival.!$D:$K,8,0)</f>
        <v>Capita</v>
      </c>
      <c r="N661" s="55" t="s">
        <v>4382</v>
      </c>
      <c r="O661" s="55" t="s">
        <v>4906</v>
      </c>
      <c r="P661" s="55" t="s">
        <v>4325</v>
      </c>
      <c r="Q661" s="55" t="s">
        <v>2835</v>
      </c>
      <c r="R661" s="56">
        <v>44439</v>
      </c>
      <c r="S661" s="55" t="s">
        <v>4326</v>
      </c>
      <c r="T661" s="55" t="s">
        <v>4384</v>
      </c>
      <c r="U661" s="55" t="s">
        <v>4335</v>
      </c>
    </row>
    <row r="662" spans="1:21" ht="15" x14ac:dyDescent="0.25">
      <c r="A662" s="55" t="s">
        <v>4316</v>
      </c>
      <c r="B662" s="55" t="s">
        <v>4317</v>
      </c>
      <c r="C662" s="55" t="s">
        <v>2277</v>
      </c>
      <c r="D662" s="55" t="s">
        <v>4319</v>
      </c>
      <c r="E662" s="55" t="s">
        <v>4905</v>
      </c>
      <c r="F662" s="55" t="s">
        <v>2280</v>
      </c>
      <c r="G662" s="55" t="s">
        <v>2264</v>
      </c>
      <c r="H662" s="56">
        <v>43231</v>
      </c>
      <c r="I662">
        <f t="shared" si="10"/>
        <v>2018</v>
      </c>
      <c r="J662" s="56">
        <v>43312</v>
      </c>
      <c r="K662" s="57">
        <v>3495664</v>
      </c>
      <c r="L662" s="55">
        <v>2905100201</v>
      </c>
      <c r="M662" s="55" t="str">
        <f>VLOOKUP(L662,[4]Equival.!$D:$K,8,0)</f>
        <v>Capita</v>
      </c>
      <c r="N662" s="55" t="s">
        <v>4904</v>
      </c>
      <c r="O662" s="55" t="s">
        <v>4384</v>
      </c>
      <c r="P662" s="55" t="s">
        <v>4617</v>
      </c>
      <c r="Q662" s="55" t="s">
        <v>2277</v>
      </c>
      <c r="R662" s="56">
        <v>43312</v>
      </c>
      <c r="S662" s="55" t="s">
        <v>4326</v>
      </c>
      <c r="T662" s="55" t="s">
        <v>4384</v>
      </c>
      <c r="U662" s="55" t="s">
        <v>4335</v>
      </c>
    </row>
    <row r="663" spans="1:21" ht="15" x14ac:dyDescent="0.25">
      <c r="A663" s="55" t="s">
        <v>4316</v>
      </c>
      <c r="B663" s="55" t="s">
        <v>4317</v>
      </c>
      <c r="C663" s="55" t="s">
        <v>2273</v>
      </c>
      <c r="D663" s="55" t="s">
        <v>4319</v>
      </c>
      <c r="E663" s="55" t="s">
        <v>2275</v>
      </c>
      <c r="F663" s="55" t="s">
        <v>2275</v>
      </c>
      <c r="G663" s="55" t="s">
        <v>2264</v>
      </c>
      <c r="H663" s="56">
        <v>43195</v>
      </c>
      <c r="I663">
        <f t="shared" si="10"/>
        <v>2018</v>
      </c>
      <c r="J663" s="56">
        <v>43312</v>
      </c>
      <c r="K663" s="57">
        <v>-2992520</v>
      </c>
      <c r="L663" s="55">
        <v>1330050201</v>
      </c>
      <c r="M663" s="55" t="str">
        <f>VLOOKUP(L663,[4]Equival.!$D:$K,8,0)</f>
        <v>Capita</v>
      </c>
      <c r="N663" s="55" t="s">
        <v>4904</v>
      </c>
      <c r="O663" s="55" t="s">
        <v>4384</v>
      </c>
      <c r="P663" s="55" t="s">
        <v>4325</v>
      </c>
      <c r="Q663" s="55" t="s">
        <v>2273</v>
      </c>
      <c r="R663" s="56">
        <v>43312</v>
      </c>
      <c r="S663" s="55" t="s">
        <v>4326</v>
      </c>
      <c r="T663" s="55" t="s">
        <v>4384</v>
      </c>
      <c r="U663" s="55" t="s">
        <v>4328</v>
      </c>
    </row>
    <row r="664" spans="1:21" ht="15" x14ac:dyDescent="0.25">
      <c r="A664" s="55" t="s">
        <v>4316</v>
      </c>
      <c r="B664" s="55" t="s">
        <v>4317</v>
      </c>
      <c r="C664" s="55" t="s">
        <v>2273</v>
      </c>
      <c r="D664" s="55" t="s">
        <v>4319</v>
      </c>
      <c r="E664" s="55" t="s">
        <v>2275</v>
      </c>
      <c r="F664" s="55" t="s">
        <v>2275</v>
      </c>
      <c r="G664" s="55" t="s">
        <v>2264</v>
      </c>
      <c r="H664" s="56">
        <v>43195</v>
      </c>
      <c r="I664">
        <f t="shared" si="10"/>
        <v>2018</v>
      </c>
      <c r="J664" s="56">
        <v>43312</v>
      </c>
      <c r="K664" s="57">
        <v>2992520</v>
      </c>
      <c r="L664" s="55">
        <v>2905100201</v>
      </c>
      <c r="M664" s="55" t="str">
        <f>VLOOKUP(L664,[4]Equival.!$D:$K,8,0)</f>
        <v>Capita</v>
      </c>
      <c r="N664" s="55" t="s">
        <v>4904</v>
      </c>
      <c r="O664" s="55" t="s">
        <v>4384</v>
      </c>
      <c r="P664" s="55" t="s">
        <v>4849</v>
      </c>
      <c r="Q664" s="55" t="s">
        <v>2273</v>
      </c>
      <c r="R664" s="56">
        <v>43312</v>
      </c>
      <c r="S664" s="55" t="s">
        <v>4326</v>
      </c>
      <c r="T664" s="55" t="s">
        <v>4384</v>
      </c>
      <c r="U664" s="55" t="s">
        <v>4335</v>
      </c>
    </row>
    <row r="665" spans="1:21" ht="15" x14ac:dyDescent="0.25">
      <c r="A665" s="55" t="s">
        <v>4316</v>
      </c>
      <c r="B665" s="55" t="s">
        <v>4317</v>
      </c>
      <c r="C665" s="55" t="s">
        <v>2269</v>
      </c>
      <c r="D665" s="55" t="s">
        <v>4319</v>
      </c>
      <c r="E665" s="55" t="s">
        <v>4626</v>
      </c>
      <c r="F665" s="55" t="s">
        <v>2272</v>
      </c>
      <c r="G665" s="55" t="s">
        <v>2264</v>
      </c>
      <c r="H665" s="56">
        <v>43195</v>
      </c>
      <c r="I665">
        <f t="shared" si="10"/>
        <v>2018</v>
      </c>
      <c r="J665" s="56">
        <v>43312</v>
      </c>
      <c r="K665" s="57">
        <v>-3155573</v>
      </c>
      <c r="L665" s="55">
        <v>1330050201</v>
      </c>
      <c r="M665" s="55" t="str">
        <f>VLOOKUP(L665,[4]Equival.!$D:$K,8,0)</f>
        <v>Capita</v>
      </c>
      <c r="N665" s="55" t="s">
        <v>4904</v>
      </c>
      <c r="O665" s="55" t="s">
        <v>4384</v>
      </c>
      <c r="P665" s="55" t="s">
        <v>4325</v>
      </c>
      <c r="Q665" s="55" t="s">
        <v>2269</v>
      </c>
      <c r="R665" s="56">
        <v>43312</v>
      </c>
      <c r="S665" s="55" t="s">
        <v>4326</v>
      </c>
      <c r="T665" s="55" t="s">
        <v>4384</v>
      </c>
      <c r="U665" s="55" t="s">
        <v>4328</v>
      </c>
    </row>
    <row r="666" spans="1:21" ht="15" x14ac:dyDescent="0.25">
      <c r="A666" s="55" t="s">
        <v>4316</v>
      </c>
      <c r="B666" s="55" t="s">
        <v>4317</v>
      </c>
      <c r="C666" s="55" t="s">
        <v>2269</v>
      </c>
      <c r="D666" s="55" t="s">
        <v>4319</v>
      </c>
      <c r="E666" s="55" t="s">
        <v>4626</v>
      </c>
      <c r="F666" s="55" t="s">
        <v>2272</v>
      </c>
      <c r="G666" s="55" t="s">
        <v>2264</v>
      </c>
      <c r="H666" s="56">
        <v>43195</v>
      </c>
      <c r="I666">
        <f t="shared" si="10"/>
        <v>2018</v>
      </c>
      <c r="J666" s="56">
        <v>43312</v>
      </c>
      <c r="K666" s="57">
        <v>1250740</v>
      </c>
      <c r="L666" s="55">
        <v>1330050201</v>
      </c>
      <c r="M666" s="55" t="str">
        <f>VLOOKUP(L666,[4]Equival.!$D:$K,8,0)</f>
        <v>Capita</v>
      </c>
      <c r="N666" s="55" t="s">
        <v>4382</v>
      </c>
      <c r="O666" s="55" t="s">
        <v>4907</v>
      </c>
      <c r="P666" s="55" t="s">
        <v>4325</v>
      </c>
      <c r="Q666" s="55" t="s">
        <v>2834</v>
      </c>
      <c r="R666" s="56">
        <v>44439</v>
      </c>
      <c r="S666" s="55" t="s">
        <v>4326</v>
      </c>
      <c r="T666" s="55" t="s">
        <v>4384</v>
      </c>
      <c r="U666" s="55" t="s">
        <v>4335</v>
      </c>
    </row>
    <row r="667" spans="1:21" ht="15" x14ac:dyDescent="0.25">
      <c r="A667" s="55" t="s">
        <v>4316</v>
      </c>
      <c r="B667" s="55" t="s">
        <v>4317</v>
      </c>
      <c r="C667" s="55" t="s">
        <v>2269</v>
      </c>
      <c r="D667" s="55" t="s">
        <v>4319</v>
      </c>
      <c r="E667" s="55" t="s">
        <v>4626</v>
      </c>
      <c r="F667" s="55" t="s">
        <v>2272</v>
      </c>
      <c r="G667" s="55" t="s">
        <v>2264</v>
      </c>
      <c r="H667" s="56">
        <v>43195</v>
      </c>
      <c r="I667">
        <f t="shared" si="10"/>
        <v>2018</v>
      </c>
      <c r="J667" s="56">
        <v>43312</v>
      </c>
      <c r="K667" s="57">
        <v>1904833</v>
      </c>
      <c r="L667" s="55">
        <v>2905100201</v>
      </c>
      <c r="M667" s="55" t="str">
        <f>VLOOKUP(L667,[4]Equival.!$D:$K,8,0)</f>
        <v>Capita</v>
      </c>
      <c r="N667" s="55" t="s">
        <v>4904</v>
      </c>
      <c r="O667" s="55" t="s">
        <v>4384</v>
      </c>
      <c r="P667" s="55" t="s">
        <v>4617</v>
      </c>
      <c r="Q667" s="55" t="s">
        <v>2269</v>
      </c>
      <c r="R667" s="56">
        <v>43312</v>
      </c>
      <c r="S667" s="55" t="s">
        <v>4326</v>
      </c>
      <c r="T667" s="55" t="s">
        <v>4384</v>
      </c>
      <c r="U667" s="55" t="s">
        <v>4335</v>
      </c>
    </row>
    <row r="668" spans="1:21" ht="15" x14ac:dyDescent="0.25">
      <c r="A668" s="55" t="s">
        <v>4316</v>
      </c>
      <c r="B668" s="55" t="s">
        <v>4317</v>
      </c>
      <c r="C668" s="55" t="s">
        <v>2265</v>
      </c>
      <c r="D668" s="55" t="s">
        <v>4319</v>
      </c>
      <c r="E668" s="55" t="s">
        <v>4908</v>
      </c>
      <c r="F668" s="55" t="s">
        <v>2263</v>
      </c>
      <c r="G668" s="55" t="s">
        <v>2264</v>
      </c>
      <c r="H668" s="56">
        <v>43165</v>
      </c>
      <c r="I668">
        <f t="shared" si="10"/>
        <v>2018</v>
      </c>
      <c r="J668" s="56">
        <v>43312</v>
      </c>
      <c r="K668" s="57">
        <v>-2297948</v>
      </c>
      <c r="L668" s="55">
        <v>1330050201</v>
      </c>
      <c r="M668" s="55" t="str">
        <f>VLOOKUP(L668,[4]Equival.!$D:$K,8,0)</f>
        <v>Capita</v>
      </c>
      <c r="N668" s="55" t="s">
        <v>4904</v>
      </c>
      <c r="O668" s="55" t="s">
        <v>4384</v>
      </c>
      <c r="P668" s="55" t="s">
        <v>4325</v>
      </c>
      <c r="Q668" s="55" t="s">
        <v>2265</v>
      </c>
      <c r="R668" s="56">
        <v>43312</v>
      </c>
      <c r="S668" s="55" t="s">
        <v>4326</v>
      </c>
      <c r="T668" s="55" t="s">
        <v>4384</v>
      </c>
      <c r="U668" s="55" t="s">
        <v>4328</v>
      </c>
    </row>
    <row r="669" spans="1:21" ht="15" x14ac:dyDescent="0.25">
      <c r="A669" s="55" t="s">
        <v>4316</v>
      </c>
      <c r="B669" s="55" t="s">
        <v>4317</v>
      </c>
      <c r="C669" s="55" t="s">
        <v>2265</v>
      </c>
      <c r="D669" s="55" t="s">
        <v>4319</v>
      </c>
      <c r="E669" s="55" t="s">
        <v>4908</v>
      </c>
      <c r="F669" s="55" t="s">
        <v>2263</v>
      </c>
      <c r="G669" s="55" t="s">
        <v>2264</v>
      </c>
      <c r="H669" s="56">
        <v>43165</v>
      </c>
      <c r="I669">
        <f t="shared" si="10"/>
        <v>2018</v>
      </c>
      <c r="J669" s="56">
        <v>43312</v>
      </c>
      <c r="K669" s="57">
        <v>713852</v>
      </c>
      <c r="L669" s="55">
        <v>1330050201</v>
      </c>
      <c r="M669" s="55" t="str">
        <f>VLOOKUP(L669,[4]Equival.!$D:$K,8,0)</f>
        <v>Capita</v>
      </c>
      <c r="N669" s="55" t="s">
        <v>4382</v>
      </c>
      <c r="O669" s="55" t="s">
        <v>4909</v>
      </c>
      <c r="P669" s="55" t="s">
        <v>4325</v>
      </c>
      <c r="Q669" s="55" t="s">
        <v>2833</v>
      </c>
      <c r="R669" s="56">
        <v>44439</v>
      </c>
      <c r="S669" s="55" t="s">
        <v>4326</v>
      </c>
      <c r="T669" s="55" t="s">
        <v>4384</v>
      </c>
      <c r="U669" s="55" t="s">
        <v>4335</v>
      </c>
    </row>
    <row r="670" spans="1:21" ht="15" x14ac:dyDescent="0.25">
      <c r="A670" s="55" t="s">
        <v>4316</v>
      </c>
      <c r="B670" s="55" t="s">
        <v>4317</v>
      </c>
      <c r="C670" s="55" t="s">
        <v>2265</v>
      </c>
      <c r="D670" s="55" t="s">
        <v>4319</v>
      </c>
      <c r="E670" s="55" t="s">
        <v>4908</v>
      </c>
      <c r="F670" s="55" t="s">
        <v>2263</v>
      </c>
      <c r="G670" s="55" t="s">
        <v>2264</v>
      </c>
      <c r="H670" s="56">
        <v>43165</v>
      </c>
      <c r="I670">
        <f t="shared" si="10"/>
        <v>2018</v>
      </c>
      <c r="J670" s="56">
        <v>43312</v>
      </c>
      <c r="K670" s="57">
        <v>1584096</v>
      </c>
      <c r="L670" s="55">
        <v>2905100201</v>
      </c>
      <c r="M670" s="55" t="str">
        <f>VLOOKUP(L670,[4]Equival.!$D:$K,8,0)</f>
        <v>Capita</v>
      </c>
      <c r="N670" s="55" t="s">
        <v>4904</v>
      </c>
      <c r="O670" s="55" t="s">
        <v>4384</v>
      </c>
      <c r="P670" s="55" t="s">
        <v>4617</v>
      </c>
      <c r="Q670" s="55" t="s">
        <v>2265</v>
      </c>
      <c r="R670" s="56">
        <v>43312</v>
      </c>
      <c r="S670" s="55" t="s">
        <v>4326</v>
      </c>
      <c r="T670" s="55" t="s">
        <v>4384</v>
      </c>
      <c r="U670" s="55" t="s">
        <v>4335</v>
      </c>
    </row>
    <row r="671" spans="1:21" ht="15" x14ac:dyDescent="0.25">
      <c r="A671" s="55" t="s">
        <v>4316</v>
      </c>
      <c r="B671" s="55" t="s">
        <v>4317</v>
      </c>
      <c r="C671" s="55" t="s">
        <v>2258</v>
      </c>
      <c r="D671" s="55" t="s">
        <v>4319</v>
      </c>
      <c r="E671" s="55" t="s">
        <v>2260</v>
      </c>
      <c r="F671" s="55" t="s">
        <v>2260</v>
      </c>
      <c r="G671" s="55" t="s">
        <v>2264</v>
      </c>
      <c r="H671" s="56">
        <v>43165</v>
      </c>
      <c r="I671">
        <f t="shared" si="10"/>
        <v>2018</v>
      </c>
      <c r="J671" s="56">
        <v>43312</v>
      </c>
      <c r="K671" s="57">
        <v>-2181394</v>
      </c>
      <c r="L671" s="55">
        <v>1330050201</v>
      </c>
      <c r="M671" s="55" t="str">
        <f>VLOOKUP(L671,[4]Equival.!$D:$K,8,0)</f>
        <v>Capita</v>
      </c>
      <c r="N671" s="55" t="s">
        <v>4904</v>
      </c>
      <c r="O671" s="55" t="s">
        <v>4384</v>
      </c>
      <c r="P671" s="55" t="s">
        <v>4325</v>
      </c>
      <c r="Q671" s="55" t="s">
        <v>2258</v>
      </c>
      <c r="R671" s="56">
        <v>43312</v>
      </c>
      <c r="S671" s="55" t="s">
        <v>4326</v>
      </c>
      <c r="T671" s="55" t="s">
        <v>4384</v>
      </c>
      <c r="U671" s="55" t="s">
        <v>4328</v>
      </c>
    </row>
    <row r="672" spans="1:21" ht="15" x14ac:dyDescent="0.25">
      <c r="A672" s="55" t="s">
        <v>4316</v>
      </c>
      <c r="B672" s="55" t="s">
        <v>4317</v>
      </c>
      <c r="C672" s="55" t="s">
        <v>2258</v>
      </c>
      <c r="D672" s="55" t="s">
        <v>4319</v>
      </c>
      <c r="E672" s="55" t="s">
        <v>2260</v>
      </c>
      <c r="F672" s="55" t="s">
        <v>2260</v>
      </c>
      <c r="G672" s="55" t="s">
        <v>2264</v>
      </c>
      <c r="H672" s="56">
        <v>43165</v>
      </c>
      <c r="I672">
        <f t="shared" si="10"/>
        <v>2018</v>
      </c>
      <c r="J672" s="56">
        <v>43312</v>
      </c>
      <c r="K672" s="57">
        <v>2181394</v>
      </c>
      <c r="L672" s="55">
        <v>2905100201</v>
      </c>
      <c r="M672" s="55" t="str">
        <f>VLOOKUP(L672,[4]Equival.!$D:$K,8,0)</f>
        <v>Capita</v>
      </c>
      <c r="N672" s="55" t="s">
        <v>4904</v>
      </c>
      <c r="O672" s="55" t="s">
        <v>4384</v>
      </c>
      <c r="P672" s="55" t="s">
        <v>4849</v>
      </c>
      <c r="Q672" s="55" t="s">
        <v>2258</v>
      </c>
      <c r="R672" s="56">
        <v>43312</v>
      </c>
      <c r="S672" s="55" t="s">
        <v>4326</v>
      </c>
      <c r="T672" s="55" t="s">
        <v>4384</v>
      </c>
      <c r="U672" s="55" t="s">
        <v>4335</v>
      </c>
    </row>
    <row r="673" spans="1:21" ht="15" x14ac:dyDescent="0.25">
      <c r="A673" s="55" t="s">
        <v>4316</v>
      </c>
      <c r="B673" s="55" t="s">
        <v>4317</v>
      </c>
      <c r="C673" s="55" t="s">
        <v>2304</v>
      </c>
      <c r="D673" s="55" t="s">
        <v>4319</v>
      </c>
      <c r="E673" s="55" t="s">
        <v>4615</v>
      </c>
      <c r="F673" s="55" t="s">
        <v>2305</v>
      </c>
      <c r="G673" s="55" t="s">
        <v>2254</v>
      </c>
      <c r="H673" s="56">
        <v>43321</v>
      </c>
      <c r="I673">
        <f t="shared" si="10"/>
        <v>2018</v>
      </c>
      <c r="J673" s="56">
        <v>43321</v>
      </c>
      <c r="K673" s="57">
        <v>5808300</v>
      </c>
      <c r="L673" s="55">
        <v>1330050201</v>
      </c>
      <c r="M673" s="55" t="str">
        <f>VLOOKUP(L673,[4]Equival.!$D:$K,8,0)</f>
        <v>Capita</v>
      </c>
      <c r="N673" s="55" t="s">
        <v>4382</v>
      </c>
      <c r="O673" s="55" t="s">
        <v>4910</v>
      </c>
      <c r="P673" s="55" t="s">
        <v>4325</v>
      </c>
      <c r="Q673" s="55" t="s">
        <v>2301</v>
      </c>
      <c r="R673" s="56">
        <v>43396</v>
      </c>
      <c r="S673" s="55" t="s">
        <v>4840</v>
      </c>
      <c r="T673" s="55" t="s">
        <v>4382</v>
      </c>
      <c r="U673" s="55" t="s">
        <v>4335</v>
      </c>
    </row>
    <row r="674" spans="1:21" ht="15" x14ac:dyDescent="0.25">
      <c r="A674" s="55" t="s">
        <v>4316</v>
      </c>
      <c r="B674" s="55" t="s">
        <v>4317</v>
      </c>
      <c r="C674" s="55" t="s">
        <v>2308</v>
      </c>
      <c r="D674" s="55" t="s">
        <v>4319</v>
      </c>
      <c r="E674" s="55" t="s">
        <v>4615</v>
      </c>
      <c r="F674" s="55" t="s">
        <v>2305</v>
      </c>
      <c r="G674" s="55" t="s">
        <v>2254</v>
      </c>
      <c r="H674" s="56">
        <v>43321</v>
      </c>
      <c r="I674">
        <f t="shared" si="10"/>
        <v>2018</v>
      </c>
      <c r="J674" s="56">
        <v>43321</v>
      </c>
      <c r="K674" s="57">
        <v>6141263</v>
      </c>
      <c r="L674" s="55">
        <v>1330050201</v>
      </c>
      <c r="M674" s="55" t="str">
        <f>VLOOKUP(L674,[4]Equival.!$D:$K,8,0)</f>
        <v>Capita</v>
      </c>
      <c r="N674" s="55" t="s">
        <v>4382</v>
      </c>
      <c r="O674" s="55" t="s">
        <v>4910</v>
      </c>
      <c r="P674" s="55" t="s">
        <v>4325</v>
      </c>
      <c r="Q674" s="55" t="s">
        <v>2306</v>
      </c>
      <c r="R674" s="56">
        <v>43396</v>
      </c>
      <c r="S674" s="55" t="s">
        <v>4840</v>
      </c>
      <c r="T674" s="55" t="s">
        <v>4382</v>
      </c>
      <c r="U674" s="55" t="s">
        <v>4335</v>
      </c>
    </row>
    <row r="675" spans="1:21" ht="15" x14ac:dyDescent="0.25">
      <c r="A675" s="55" t="s">
        <v>4316</v>
      </c>
      <c r="B675" s="55" t="s">
        <v>4317</v>
      </c>
      <c r="C675" s="55" t="s">
        <v>2300</v>
      </c>
      <c r="D675" s="55" t="s">
        <v>4319</v>
      </c>
      <c r="E675" s="55" t="s">
        <v>4618</v>
      </c>
      <c r="F675" s="55" t="s">
        <v>2296</v>
      </c>
      <c r="G675" s="55" t="s">
        <v>2254</v>
      </c>
      <c r="H675" s="56">
        <v>43290</v>
      </c>
      <c r="I675">
        <f t="shared" si="10"/>
        <v>2018</v>
      </c>
      <c r="J675" s="56">
        <v>43290</v>
      </c>
      <c r="K675" s="57">
        <v>5324944</v>
      </c>
      <c r="L675" s="55">
        <v>1330050201</v>
      </c>
      <c r="M675" s="55" t="str">
        <f>VLOOKUP(L675,[4]Equival.!$D:$K,8,0)</f>
        <v>Capita</v>
      </c>
      <c r="N675" s="55" t="s">
        <v>4382</v>
      </c>
      <c r="O675" s="55" t="s">
        <v>4911</v>
      </c>
      <c r="P675" s="55" t="s">
        <v>4325</v>
      </c>
      <c r="Q675" s="55" t="s">
        <v>2297</v>
      </c>
      <c r="R675" s="56">
        <v>43363</v>
      </c>
      <c r="S675" s="55" t="s">
        <v>4840</v>
      </c>
      <c r="T675" s="55" t="s">
        <v>4382</v>
      </c>
      <c r="U675" s="55" t="s">
        <v>4335</v>
      </c>
    </row>
    <row r="676" spans="1:21" ht="15" x14ac:dyDescent="0.25">
      <c r="A676" s="55" t="s">
        <v>4316</v>
      </c>
      <c r="B676" s="55" t="s">
        <v>4317</v>
      </c>
      <c r="C676" s="55" t="s">
        <v>2295</v>
      </c>
      <c r="D676" s="55" t="s">
        <v>4319</v>
      </c>
      <c r="E676" s="55" t="s">
        <v>4618</v>
      </c>
      <c r="F676" s="55" t="s">
        <v>2296</v>
      </c>
      <c r="G676" s="55" t="s">
        <v>2254</v>
      </c>
      <c r="H676" s="56">
        <v>43290</v>
      </c>
      <c r="I676">
        <f t="shared" si="10"/>
        <v>2018</v>
      </c>
      <c r="J676" s="56">
        <v>43290</v>
      </c>
      <c r="K676" s="57">
        <v>5630199</v>
      </c>
      <c r="L676" s="55">
        <v>1330050201</v>
      </c>
      <c r="M676" s="55" t="str">
        <f>VLOOKUP(L676,[4]Equival.!$D:$K,8,0)</f>
        <v>Capita</v>
      </c>
      <c r="N676" s="55" t="s">
        <v>4382</v>
      </c>
      <c r="O676" s="55" t="s">
        <v>4911</v>
      </c>
      <c r="P676" s="55" t="s">
        <v>4325</v>
      </c>
      <c r="Q676" s="55" t="s">
        <v>2293</v>
      </c>
      <c r="R676" s="56">
        <v>43363</v>
      </c>
      <c r="S676" s="55" t="s">
        <v>4840</v>
      </c>
      <c r="T676" s="55" t="s">
        <v>4382</v>
      </c>
      <c r="U676" s="55" t="s">
        <v>4335</v>
      </c>
    </row>
    <row r="677" spans="1:21" ht="15" x14ac:dyDescent="0.25">
      <c r="A677" s="55" t="s">
        <v>4316</v>
      </c>
      <c r="B677" s="55" t="s">
        <v>4317</v>
      </c>
      <c r="C677" s="55" t="s">
        <v>2288</v>
      </c>
      <c r="D677" s="55" t="s">
        <v>4319</v>
      </c>
      <c r="E677" s="55" t="s">
        <v>4901</v>
      </c>
      <c r="F677" s="55" t="s">
        <v>2289</v>
      </c>
      <c r="G677" s="55" t="s">
        <v>2254</v>
      </c>
      <c r="H677" s="56">
        <v>43257</v>
      </c>
      <c r="I677">
        <f t="shared" si="10"/>
        <v>2018</v>
      </c>
      <c r="J677" s="56">
        <v>43257</v>
      </c>
      <c r="K677" s="57">
        <v>4006897</v>
      </c>
      <c r="L677" s="55">
        <v>1330050201</v>
      </c>
      <c r="M677" s="55" t="str">
        <f>VLOOKUP(L677,[4]Equival.!$D:$K,8,0)</f>
        <v>Capita</v>
      </c>
      <c r="N677" s="55" t="s">
        <v>4382</v>
      </c>
      <c r="O677" s="55" t="s">
        <v>4912</v>
      </c>
      <c r="P677" s="55" t="s">
        <v>4325</v>
      </c>
      <c r="Q677" s="55" t="s">
        <v>2285</v>
      </c>
      <c r="R677" s="56">
        <v>43342</v>
      </c>
      <c r="S677" s="55" t="s">
        <v>4840</v>
      </c>
      <c r="T677" s="55" t="s">
        <v>4382</v>
      </c>
      <c r="U677" s="55" t="s">
        <v>4335</v>
      </c>
    </row>
    <row r="678" spans="1:21" ht="15" x14ac:dyDescent="0.25">
      <c r="A678" s="55" t="s">
        <v>4316</v>
      </c>
      <c r="B678" s="55" t="s">
        <v>4317</v>
      </c>
      <c r="C678" s="55" t="s">
        <v>2292</v>
      </c>
      <c r="D678" s="55" t="s">
        <v>4319</v>
      </c>
      <c r="E678" s="55" t="s">
        <v>4901</v>
      </c>
      <c r="F678" s="55" t="s">
        <v>2289</v>
      </c>
      <c r="G678" s="55" t="s">
        <v>2254</v>
      </c>
      <c r="H678" s="56">
        <v>43257</v>
      </c>
      <c r="I678">
        <f t="shared" si="10"/>
        <v>2018</v>
      </c>
      <c r="J678" s="56">
        <v>43257</v>
      </c>
      <c r="K678" s="57">
        <v>4236594</v>
      </c>
      <c r="L678" s="55">
        <v>1330050201</v>
      </c>
      <c r="M678" s="55" t="str">
        <f>VLOOKUP(L678,[4]Equival.!$D:$K,8,0)</f>
        <v>Capita</v>
      </c>
      <c r="N678" s="55" t="s">
        <v>4382</v>
      </c>
      <c r="O678" s="55" t="s">
        <v>4912</v>
      </c>
      <c r="P678" s="55" t="s">
        <v>4325</v>
      </c>
      <c r="Q678" s="55" t="s">
        <v>2290</v>
      </c>
      <c r="R678" s="56">
        <v>43342</v>
      </c>
      <c r="S678" s="55" t="s">
        <v>4840</v>
      </c>
      <c r="T678" s="55" t="s">
        <v>4382</v>
      </c>
      <c r="U678" s="55" t="s">
        <v>4335</v>
      </c>
    </row>
    <row r="679" spans="1:21" ht="15" x14ac:dyDescent="0.25">
      <c r="A679" s="55" t="s">
        <v>4316</v>
      </c>
      <c r="B679" s="55" t="s">
        <v>4317</v>
      </c>
      <c r="C679" s="55" t="s">
        <v>2284</v>
      </c>
      <c r="D679" s="55" t="s">
        <v>4319</v>
      </c>
      <c r="E679" s="55" t="s">
        <v>4905</v>
      </c>
      <c r="F679" s="55" t="s">
        <v>2280</v>
      </c>
      <c r="G679" s="55" t="s">
        <v>2254</v>
      </c>
      <c r="H679" s="56">
        <v>43231</v>
      </c>
      <c r="I679">
        <f t="shared" si="10"/>
        <v>2018</v>
      </c>
      <c r="J679" s="56">
        <v>43231</v>
      </c>
      <c r="K679" s="57">
        <v>3411874</v>
      </c>
      <c r="L679" s="55">
        <v>1330050201</v>
      </c>
      <c r="M679" s="55" t="str">
        <f>VLOOKUP(L679,[4]Equival.!$D:$K,8,0)</f>
        <v>Capita</v>
      </c>
      <c r="N679" s="55" t="s">
        <v>4382</v>
      </c>
      <c r="O679" s="55" t="s">
        <v>4913</v>
      </c>
      <c r="P679" s="55" t="s">
        <v>4325</v>
      </c>
      <c r="Q679" s="55" t="s">
        <v>2281</v>
      </c>
      <c r="R679" s="56">
        <v>43312</v>
      </c>
      <c r="S679" s="55" t="s">
        <v>4840</v>
      </c>
      <c r="T679" s="55" t="s">
        <v>4338</v>
      </c>
      <c r="U679" s="55" t="s">
        <v>4335</v>
      </c>
    </row>
    <row r="680" spans="1:21" ht="15" x14ac:dyDescent="0.25">
      <c r="A680" s="55" t="s">
        <v>4316</v>
      </c>
      <c r="B680" s="55" t="s">
        <v>4317</v>
      </c>
      <c r="C680" s="55" t="s">
        <v>2279</v>
      </c>
      <c r="D680" s="55" t="s">
        <v>4319</v>
      </c>
      <c r="E680" s="55" t="s">
        <v>4905</v>
      </c>
      <c r="F680" s="55" t="s">
        <v>2280</v>
      </c>
      <c r="G680" s="55" t="s">
        <v>2254</v>
      </c>
      <c r="H680" s="56">
        <v>43231</v>
      </c>
      <c r="I680">
        <f t="shared" si="10"/>
        <v>2018</v>
      </c>
      <c r="J680" s="56">
        <v>43231</v>
      </c>
      <c r="K680" s="57">
        <v>3607461</v>
      </c>
      <c r="L680" s="55">
        <v>1330050201</v>
      </c>
      <c r="M680" s="55" t="str">
        <f>VLOOKUP(L680,[4]Equival.!$D:$K,8,0)</f>
        <v>Capita</v>
      </c>
      <c r="N680" s="55" t="s">
        <v>4382</v>
      </c>
      <c r="O680" s="55" t="s">
        <v>4913</v>
      </c>
      <c r="P680" s="55" t="s">
        <v>4325</v>
      </c>
      <c r="Q680" s="55" t="s">
        <v>2277</v>
      </c>
      <c r="R680" s="56">
        <v>43312</v>
      </c>
      <c r="S680" s="55" t="s">
        <v>4840</v>
      </c>
      <c r="T680" s="55" t="s">
        <v>4338</v>
      </c>
      <c r="U680" s="55" t="s">
        <v>4335</v>
      </c>
    </row>
    <row r="681" spans="1:21" ht="15" x14ac:dyDescent="0.25">
      <c r="A681" s="55" t="s">
        <v>4316</v>
      </c>
      <c r="B681" s="55" t="s">
        <v>4317</v>
      </c>
      <c r="C681" s="55" t="s">
        <v>2256</v>
      </c>
      <c r="D681" s="55" t="s">
        <v>4319</v>
      </c>
      <c r="E681" s="55" t="s">
        <v>4914</v>
      </c>
      <c r="F681" s="55" t="s">
        <v>2253</v>
      </c>
      <c r="G681" s="55" t="s">
        <v>2255</v>
      </c>
      <c r="H681" s="56">
        <v>43227</v>
      </c>
      <c r="I681">
        <f t="shared" si="10"/>
        <v>2018</v>
      </c>
      <c r="J681" s="56">
        <v>43227</v>
      </c>
      <c r="K681" s="57">
        <v>-3411874</v>
      </c>
      <c r="L681" s="55">
        <v>1330050201</v>
      </c>
      <c r="M681" s="55" t="str">
        <f>VLOOKUP(L681,[4]Equival.!$D:$K,8,0)</f>
        <v>Capita</v>
      </c>
      <c r="N681" s="55" t="s">
        <v>4382</v>
      </c>
      <c r="O681" s="55" t="s">
        <v>4913</v>
      </c>
      <c r="P681" s="55" t="s">
        <v>4325</v>
      </c>
      <c r="Q681" s="55" t="s">
        <v>2256</v>
      </c>
      <c r="R681" s="56">
        <v>43227</v>
      </c>
      <c r="S681" s="55" t="s">
        <v>4404</v>
      </c>
      <c r="T681" s="55" t="s">
        <v>4382</v>
      </c>
      <c r="U681" s="55" t="s">
        <v>4328</v>
      </c>
    </row>
    <row r="682" spans="1:21" ht="15" x14ac:dyDescent="0.25">
      <c r="A682" s="55" t="s">
        <v>4316</v>
      </c>
      <c r="B682" s="55" t="s">
        <v>4317</v>
      </c>
      <c r="C682" s="55" t="s">
        <v>2251</v>
      </c>
      <c r="D682" s="55" t="s">
        <v>4319</v>
      </c>
      <c r="E682" s="55" t="s">
        <v>4914</v>
      </c>
      <c r="F682" s="55" t="s">
        <v>2253</v>
      </c>
      <c r="G682" s="55" t="s">
        <v>2255</v>
      </c>
      <c r="H682" s="56">
        <v>43227</v>
      </c>
      <c r="I682">
        <f t="shared" si="10"/>
        <v>2018</v>
      </c>
      <c r="J682" s="56">
        <v>43227</v>
      </c>
      <c r="K682" s="57">
        <v>-3607461</v>
      </c>
      <c r="L682" s="55">
        <v>1330050201</v>
      </c>
      <c r="M682" s="55" t="str">
        <f>VLOOKUP(L682,[4]Equival.!$D:$K,8,0)</f>
        <v>Capita</v>
      </c>
      <c r="N682" s="55" t="s">
        <v>4382</v>
      </c>
      <c r="O682" s="55" t="s">
        <v>4913</v>
      </c>
      <c r="P682" s="55" t="s">
        <v>4325</v>
      </c>
      <c r="Q682" s="55" t="s">
        <v>2251</v>
      </c>
      <c r="R682" s="56">
        <v>43227</v>
      </c>
      <c r="S682" s="55" t="s">
        <v>4404</v>
      </c>
      <c r="T682" s="55" t="s">
        <v>4382</v>
      </c>
      <c r="U682" s="55" t="s">
        <v>4328</v>
      </c>
    </row>
    <row r="683" spans="1:21" ht="15" x14ac:dyDescent="0.25">
      <c r="A683" s="55" t="s">
        <v>4316</v>
      </c>
      <c r="B683" s="55" t="s">
        <v>4317</v>
      </c>
      <c r="C683" s="55" t="s">
        <v>2257</v>
      </c>
      <c r="D683" s="55" t="s">
        <v>4319</v>
      </c>
      <c r="E683" s="55" t="s">
        <v>4914</v>
      </c>
      <c r="F683" s="55" t="s">
        <v>2253</v>
      </c>
      <c r="G683" s="55" t="s">
        <v>2254</v>
      </c>
      <c r="H683" s="56">
        <v>43227</v>
      </c>
      <c r="I683">
        <f t="shared" si="10"/>
        <v>2018</v>
      </c>
      <c r="J683" s="56">
        <v>43227</v>
      </c>
      <c r="K683" s="57">
        <v>3411874</v>
      </c>
      <c r="L683" s="55">
        <v>1330050201</v>
      </c>
      <c r="M683" s="55" t="str">
        <f>VLOOKUP(L683,[4]Equival.!$D:$K,8,0)</f>
        <v>Capita</v>
      </c>
      <c r="N683" s="55" t="s">
        <v>4382</v>
      </c>
      <c r="O683" s="55" t="s">
        <v>4913</v>
      </c>
      <c r="P683" s="55" t="s">
        <v>4325</v>
      </c>
      <c r="Q683" s="55" t="s">
        <v>2256</v>
      </c>
      <c r="R683" s="56">
        <v>43227</v>
      </c>
      <c r="S683" s="55" t="s">
        <v>4840</v>
      </c>
      <c r="T683" s="55" t="s">
        <v>4382</v>
      </c>
      <c r="U683" s="55" t="s">
        <v>4335</v>
      </c>
    </row>
    <row r="684" spans="1:21" ht="15" x14ac:dyDescent="0.25">
      <c r="A684" s="55" t="s">
        <v>4316</v>
      </c>
      <c r="B684" s="55" t="s">
        <v>4317</v>
      </c>
      <c r="C684" s="55" t="s">
        <v>2252</v>
      </c>
      <c r="D684" s="55" t="s">
        <v>4319</v>
      </c>
      <c r="E684" s="55" t="s">
        <v>4914</v>
      </c>
      <c r="F684" s="55" t="s">
        <v>2253</v>
      </c>
      <c r="G684" s="55" t="s">
        <v>2254</v>
      </c>
      <c r="H684" s="56">
        <v>43227</v>
      </c>
      <c r="I684">
        <f t="shared" si="10"/>
        <v>2018</v>
      </c>
      <c r="J684" s="56">
        <v>43227</v>
      </c>
      <c r="K684" s="57">
        <v>3607461</v>
      </c>
      <c r="L684" s="55">
        <v>1330050201</v>
      </c>
      <c r="M684" s="55" t="str">
        <f>VLOOKUP(L684,[4]Equival.!$D:$K,8,0)</f>
        <v>Capita</v>
      </c>
      <c r="N684" s="55" t="s">
        <v>4382</v>
      </c>
      <c r="O684" s="55" t="s">
        <v>4913</v>
      </c>
      <c r="P684" s="55" t="s">
        <v>4325</v>
      </c>
      <c r="Q684" s="55" t="s">
        <v>2251</v>
      </c>
      <c r="R684" s="56">
        <v>43227</v>
      </c>
      <c r="S684" s="55" t="s">
        <v>4840</v>
      </c>
      <c r="T684" s="55" t="s">
        <v>4382</v>
      </c>
      <c r="U684" s="55" t="s">
        <v>4335</v>
      </c>
    </row>
    <row r="685" spans="1:21" ht="15" x14ac:dyDescent="0.25">
      <c r="A685" s="55" t="s">
        <v>4316</v>
      </c>
      <c r="B685" s="55" t="s">
        <v>4317</v>
      </c>
      <c r="C685" s="55" t="s">
        <v>2276</v>
      </c>
      <c r="D685" s="55" t="s">
        <v>4319</v>
      </c>
      <c r="E685" s="55" t="s">
        <v>4626</v>
      </c>
      <c r="F685" s="55" t="s">
        <v>2272</v>
      </c>
      <c r="G685" s="55" t="s">
        <v>2254</v>
      </c>
      <c r="H685" s="56">
        <v>43195</v>
      </c>
      <c r="I685">
        <f t="shared" si="10"/>
        <v>2018</v>
      </c>
      <c r="J685" s="56">
        <v>43195</v>
      </c>
      <c r="K685" s="57">
        <v>2992520</v>
      </c>
      <c r="L685" s="55">
        <v>1330050201</v>
      </c>
      <c r="M685" s="55" t="str">
        <f>VLOOKUP(L685,[4]Equival.!$D:$K,8,0)</f>
        <v>Capita</v>
      </c>
      <c r="N685" s="55" t="s">
        <v>4382</v>
      </c>
      <c r="O685" s="55" t="s">
        <v>4915</v>
      </c>
      <c r="P685" s="55" t="s">
        <v>4325</v>
      </c>
      <c r="Q685" s="55" t="s">
        <v>2273</v>
      </c>
      <c r="R685" s="56">
        <v>43312</v>
      </c>
      <c r="S685" s="55" t="s">
        <v>4840</v>
      </c>
      <c r="T685" s="55" t="s">
        <v>4382</v>
      </c>
      <c r="U685" s="55" t="s">
        <v>4335</v>
      </c>
    </row>
    <row r="686" spans="1:21" ht="15" x14ac:dyDescent="0.25">
      <c r="A686" s="55" t="s">
        <v>4316</v>
      </c>
      <c r="B686" s="55" t="s">
        <v>4317</v>
      </c>
      <c r="C686" s="55" t="s">
        <v>2271</v>
      </c>
      <c r="D686" s="55" t="s">
        <v>4319</v>
      </c>
      <c r="E686" s="55" t="s">
        <v>4626</v>
      </c>
      <c r="F686" s="55" t="s">
        <v>2272</v>
      </c>
      <c r="G686" s="55" t="s">
        <v>2254</v>
      </c>
      <c r="H686" s="56">
        <v>43195</v>
      </c>
      <c r="I686">
        <f t="shared" si="10"/>
        <v>2018</v>
      </c>
      <c r="J686" s="56">
        <v>43195</v>
      </c>
      <c r="K686" s="57">
        <v>3155573</v>
      </c>
      <c r="L686" s="55">
        <v>1330050201</v>
      </c>
      <c r="M686" s="55" t="str">
        <f>VLOOKUP(L686,[4]Equival.!$D:$K,8,0)</f>
        <v>Capita</v>
      </c>
      <c r="N686" s="55" t="s">
        <v>4382</v>
      </c>
      <c r="O686" s="55" t="s">
        <v>4915</v>
      </c>
      <c r="P686" s="55" t="s">
        <v>4325</v>
      </c>
      <c r="Q686" s="55" t="s">
        <v>2269</v>
      </c>
      <c r="R686" s="56">
        <v>43312</v>
      </c>
      <c r="S686" s="55" t="s">
        <v>4840</v>
      </c>
      <c r="T686" s="55" t="s">
        <v>4382</v>
      </c>
      <c r="U686" s="55" t="s">
        <v>4335</v>
      </c>
    </row>
    <row r="687" spans="1:21" ht="15" x14ac:dyDescent="0.25">
      <c r="A687" s="55" t="s">
        <v>4316</v>
      </c>
      <c r="B687" s="55" t="s">
        <v>4317</v>
      </c>
      <c r="C687" s="55" t="s">
        <v>2262</v>
      </c>
      <c r="D687" s="55" t="s">
        <v>4319</v>
      </c>
      <c r="E687" s="55" t="s">
        <v>4908</v>
      </c>
      <c r="F687" s="55" t="s">
        <v>2263</v>
      </c>
      <c r="G687" s="55" t="s">
        <v>2254</v>
      </c>
      <c r="H687" s="56">
        <v>43165</v>
      </c>
      <c r="I687">
        <f t="shared" si="10"/>
        <v>2018</v>
      </c>
      <c r="J687" s="56">
        <v>43165</v>
      </c>
      <c r="K687" s="57">
        <v>2181394</v>
      </c>
      <c r="L687" s="55">
        <v>1330050201</v>
      </c>
      <c r="M687" s="55" t="str">
        <f>VLOOKUP(L687,[4]Equival.!$D:$K,8,0)</f>
        <v>Capita</v>
      </c>
      <c r="N687" s="55" t="s">
        <v>4382</v>
      </c>
      <c r="O687" s="55" t="s">
        <v>4916</v>
      </c>
      <c r="P687" s="55" t="s">
        <v>4325</v>
      </c>
      <c r="Q687" s="55" t="s">
        <v>2258</v>
      </c>
      <c r="R687" s="56">
        <v>43312</v>
      </c>
      <c r="S687" s="55" t="s">
        <v>4840</v>
      </c>
      <c r="T687" s="55" t="s">
        <v>4382</v>
      </c>
      <c r="U687" s="55" t="s">
        <v>4335</v>
      </c>
    </row>
    <row r="688" spans="1:21" ht="15" x14ac:dyDescent="0.25">
      <c r="A688" s="55" t="s">
        <v>4316</v>
      </c>
      <c r="B688" s="55" t="s">
        <v>4317</v>
      </c>
      <c r="C688" s="55" t="s">
        <v>2268</v>
      </c>
      <c r="D688" s="55" t="s">
        <v>4319</v>
      </c>
      <c r="E688" s="55" t="s">
        <v>4908</v>
      </c>
      <c r="F688" s="55" t="s">
        <v>2263</v>
      </c>
      <c r="G688" s="55" t="s">
        <v>2254</v>
      </c>
      <c r="H688" s="56">
        <v>43165</v>
      </c>
      <c r="I688">
        <f t="shared" si="10"/>
        <v>2018</v>
      </c>
      <c r="J688" s="56">
        <v>43165</v>
      </c>
      <c r="K688" s="57">
        <v>2297948</v>
      </c>
      <c r="L688" s="55">
        <v>1330050201</v>
      </c>
      <c r="M688" s="55" t="str">
        <f>VLOOKUP(L688,[4]Equival.!$D:$K,8,0)</f>
        <v>Capita</v>
      </c>
      <c r="N688" s="55" t="s">
        <v>4382</v>
      </c>
      <c r="O688" s="55" t="s">
        <v>4916</v>
      </c>
      <c r="P688" s="55" t="s">
        <v>4325</v>
      </c>
      <c r="Q688" s="55" t="s">
        <v>2265</v>
      </c>
      <c r="R688" s="56">
        <v>43312</v>
      </c>
      <c r="S688" s="55" t="s">
        <v>4840</v>
      </c>
      <c r="T688" s="55" t="s">
        <v>4382</v>
      </c>
      <c r="U688" s="55" t="s">
        <v>4335</v>
      </c>
    </row>
    <row r="689" spans="1:21" ht="15" x14ac:dyDescent="0.25">
      <c r="A689" s="55" t="s">
        <v>4316</v>
      </c>
      <c r="B689" s="55" t="s">
        <v>4317</v>
      </c>
      <c r="C689" s="55" t="s">
        <v>4917</v>
      </c>
      <c r="D689" s="55" t="s">
        <v>4319</v>
      </c>
      <c r="E689" s="55" t="s">
        <v>4320</v>
      </c>
      <c r="F689" s="55" t="s">
        <v>4321</v>
      </c>
      <c r="G689" s="55" t="s">
        <v>2254</v>
      </c>
      <c r="H689" s="56">
        <v>43047</v>
      </c>
      <c r="I689">
        <f t="shared" si="10"/>
        <v>2017</v>
      </c>
      <c r="J689" s="56">
        <v>43047</v>
      </c>
      <c r="K689" s="57">
        <v>1826800</v>
      </c>
      <c r="L689" s="55">
        <v>1330050204</v>
      </c>
      <c r="M689" s="55" t="str">
        <f>VLOOKUP(L689,[4]Equival.!$D:$K,8,0)</f>
        <v>Evento</v>
      </c>
      <c r="N689" s="55" t="s">
        <v>4382</v>
      </c>
      <c r="O689" s="55" t="s">
        <v>4327</v>
      </c>
      <c r="P689" s="55" t="s">
        <v>4325</v>
      </c>
      <c r="Q689" s="55" t="s">
        <v>4318</v>
      </c>
      <c r="R689" s="56">
        <v>43248</v>
      </c>
      <c r="S689" s="55" t="s">
        <v>4840</v>
      </c>
      <c r="T689" s="55" t="s">
        <v>4382</v>
      </c>
      <c r="U689" s="55" t="s">
        <v>4335</v>
      </c>
    </row>
    <row r="690" spans="1:21" ht="15" x14ac:dyDescent="0.25">
      <c r="C690" s="55" t="s">
        <v>4918</v>
      </c>
      <c r="D690" s="55" t="s">
        <v>4319</v>
      </c>
      <c r="E690" s="55" t="s">
        <v>1824</v>
      </c>
      <c r="F690" s="55">
        <v>76474</v>
      </c>
      <c r="G690" s="55" t="s">
        <v>2267</v>
      </c>
      <c r="H690" s="56">
        <v>44773</v>
      </c>
      <c r="I690">
        <f t="shared" si="10"/>
        <v>2022</v>
      </c>
      <c r="J690" s="56">
        <v>44880</v>
      </c>
      <c r="K690" s="57">
        <v>-2079813</v>
      </c>
      <c r="L690" s="55">
        <v>2905100202</v>
      </c>
      <c r="M690" s="55" t="str">
        <f>VLOOKUP(L690,[4]Equival.!$D:$K,8,0)</f>
        <v>Evento</v>
      </c>
      <c r="N690" s="55" t="s">
        <v>4919</v>
      </c>
      <c r="O690" s="55" t="s">
        <v>4920</v>
      </c>
      <c r="R690" s="56"/>
      <c r="S690" s="55" t="s">
        <v>4921</v>
      </c>
      <c r="T690" s="55" t="s">
        <v>4922</v>
      </c>
      <c r="U690" s="55" t="s">
        <v>4328</v>
      </c>
    </row>
    <row r="691" spans="1:21" ht="15" x14ac:dyDescent="0.25">
      <c r="C691" s="55" t="s">
        <v>4923</v>
      </c>
      <c r="D691" s="55" t="s">
        <v>4319</v>
      </c>
      <c r="E691" s="55" t="s">
        <v>1823</v>
      </c>
      <c r="F691" s="55">
        <v>76473</v>
      </c>
      <c r="G691" s="55" t="s">
        <v>2267</v>
      </c>
      <c r="H691" s="56">
        <v>44773</v>
      </c>
      <c r="I691">
        <f t="shared" si="10"/>
        <v>2022</v>
      </c>
      <c r="J691" s="56">
        <v>44880</v>
      </c>
      <c r="K691" s="57">
        <v>-89714</v>
      </c>
      <c r="L691" s="55">
        <v>2905100202</v>
      </c>
      <c r="M691" s="55" t="str">
        <f>VLOOKUP(L691,[4]Equival.!$D:$K,8,0)</f>
        <v>Evento</v>
      </c>
      <c r="N691" s="55" t="s">
        <v>4919</v>
      </c>
      <c r="O691" s="55" t="s">
        <v>4924</v>
      </c>
      <c r="R691" s="56"/>
      <c r="S691" s="55" t="s">
        <v>4921</v>
      </c>
      <c r="T691" s="55" t="s">
        <v>4922</v>
      </c>
      <c r="U691" s="55" t="s">
        <v>4328</v>
      </c>
    </row>
    <row r="692" spans="1:21" ht="15" x14ac:dyDescent="0.25">
      <c r="C692" s="55" t="s">
        <v>4925</v>
      </c>
      <c r="D692" s="55" t="s">
        <v>4319</v>
      </c>
      <c r="E692" s="55" t="s">
        <v>1821</v>
      </c>
      <c r="F692" s="55">
        <v>76460</v>
      </c>
      <c r="G692" s="55" t="s">
        <v>2267</v>
      </c>
      <c r="H692" s="56">
        <v>44773</v>
      </c>
      <c r="I692">
        <f t="shared" si="10"/>
        <v>2022</v>
      </c>
      <c r="J692" s="56">
        <v>44880</v>
      </c>
      <c r="K692" s="57">
        <v>-98196</v>
      </c>
      <c r="L692" s="55">
        <v>2905100202</v>
      </c>
      <c r="M692" s="55" t="str">
        <f>VLOOKUP(L692,[4]Equival.!$D:$K,8,0)</f>
        <v>Evento</v>
      </c>
      <c r="N692" s="55" t="s">
        <v>4919</v>
      </c>
      <c r="O692" s="55" t="s">
        <v>4926</v>
      </c>
      <c r="R692" s="56"/>
      <c r="S692" s="55" t="s">
        <v>4921</v>
      </c>
      <c r="T692" s="55" t="s">
        <v>4922</v>
      </c>
      <c r="U692" s="55" t="s">
        <v>4328</v>
      </c>
    </row>
    <row r="693" spans="1:21" ht="15" x14ac:dyDescent="0.25">
      <c r="C693" s="55" t="s">
        <v>4927</v>
      </c>
      <c r="D693" s="55" t="s">
        <v>4319</v>
      </c>
      <c r="E693" s="55" t="s">
        <v>1816</v>
      </c>
      <c r="F693" s="55">
        <v>76100</v>
      </c>
      <c r="G693" s="55" t="s">
        <v>2267</v>
      </c>
      <c r="H693" s="56">
        <v>44770</v>
      </c>
      <c r="I693">
        <f t="shared" si="10"/>
        <v>2022</v>
      </c>
      <c r="J693" s="56">
        <v>44880</v>
      </c>
      <c r="K693" s="57">
        <v>-397171</v>
      </c>
      <c r="L693" s="55">
        <v>2905100202</v>
      </c>
      <c r="M693" s="55" t="str">
        <f>VLOOKUP(L693,[4]Equival.!$D:$K,8,0)</f>
        <v>Evento</v>
      </c>
      <c r="N693" s="55" t="s">
        <v>4919</v>
      </c>
      <c r="O693" s="55" t="s">
        <v>4928</v>
      </c>
      <c r="R693" s="56"/>
      <c r="S693" s="55" t="s">
        <v>4921</v>
      </c>
      <c r="T693" s="55" t="s">
        <v>4922</v>
      </c>
      <c r="U693" s="55" t="s">
        <v>4328</v>
      </c>
    </row>
    <row r="694" spans="1:21" ht="15" x14ac:dyDescent="0.25">
      <c r="C694" s="55" t="s">
        <v>4929</v>
      </c>
      <c r="D694" s="55" t="s">
        <v>4319</v>
      </c>
      <c r="E694" s="55" t="s">
        <v>1809</v>
      </c>
      <c r="F694" s="55">
        <v>75970</v>
      </c>
      <c r="G694" s="55" t="s">
        <v>2267</v>
      </c>
      <c r="H694" s="56">
        <v>44769</v>
      </c>
      <c r="I694">
        <f t="shared" si="10"/>
        <v>2022</v>
      </c>
      <c r="J694" s="56">
        <v>44880</v>
      </c>
      <c r="K694" s="57">
        <v>-162385</v>
      </c>
      <c r="L694" s="55">
        <v>2905100202</v>
      </c>
      <c r="M694" s="55" t="str">
        <f>VLOOKUP(L694,[4]Equival.!$D:$K,8,0)</f>
        <v>Evento</v>
      </c>
      <c r="N694" s="55" t="s">
        <v>4919</v>
      </c>
      <c r="O694" s="55" t="s">
        <v>4930</v>
      </c>
      <c r="R694" s="56"/>
      <c r="S694" s="55" t="s">
        <v>4921</v>
      </c>
      <c r="T694" s="55" t="s">
        <v>4922</v>
      </c>
      <c r="U694" s="55" t="s">
        <v>4328</v>
      </c>
    </row>
    <row r="695" spans="1:21" ht="15" x14ac:dyDescent="0.25">
      <c r="C695" s="55" t="s">
        <v>4931</v>
      </c>
      <c r="D695" s="55" t="s">
        <v>4319</v>
      </c>
      <c r="E695" s="55" t="s">
        <v>1808</v>
      </c>
      <c r="F695" s="55">
        <v>75953</v>
      </c>
      <c r="G695" s="55" t="s">
        <v>2267</v>
      </c>
      <c r="H695" s="56">
        <v>44769</v>
      </c>
      <c r="I695">
        <f t="shared" si="10"/>
        <v>2022</v>
      </c>
      <c r="J695" s="56">
        <v>44880</v>
      </c>
      <c r="K695" s="57">
        <v>-397714</v>
      </c>
      <c r="L695" s="55">
        <v>2905100202</v>
      </c>
      <c r="M695" s="55" t="str">
        <f>VLOOKUP(L695,[4]Equival.!$D:$K,8,0)</f>
        <v>Evento</v>
      </c>
      <c r="N695" s="55" t="s">
        <v>4919</v>
      </c>
      <c r="O695" s="55" t="s">
        <v>4932</v>
      </c>
      <c r="R695" s="56"/>
      <c r="S695" s="55" t="s">
        <v>4921</v>
      </c>
      <c r="T695" s="55" t="s">
        <v>4922</v>
      </c>
      <c r="U695" s="55" t="s">
        <v>4328</v>
      </c>
    </row>
    <row r="696" spans="1:21" ht="15" x14ac:dyDescent="0.25">
      <c r="C696" s="55" t="s">
        <v>4933</v>
      </c>
      <c r="D696" s="55" t="s">
        <v>4319</v>
      </c>
      <c r="E696" s="55" t="s">
        <v>1805</v>
      </c>
      <c r="F696" s="55">
        <v>75858</v>
      </c>
      <c r="G696" s="55" t="s">
        <v>2267</v>
      </c>
      <c r="H696" s="56">
        <v>44769</v>
      </c>
      <c r="I696">
        <f t="shared" si="10"/>
        <v>2022</v>
      </c>
      <c r="J696" s="56">
        <v>44880</v>
      </c>
      <c r="K696" s="57">
        <v>-129114</v>
      </c>
      <c r="L696" s="55">
        <v>2905100202</v>
      </c>
      <c r="M696" s="55" t="str">
        <f>VLOOKUP(L696,[4]Equival.!$D:$K,8,0)</f>
        <v>Evento</v>
      </c>
      <c r="N696" s="55" t="s">
        <v>4919</v>
      </c>
      <c r="O696" s="55" t="s">
        <v>4934</v>
      </c>
      <c r="R696" s="56"/>
      <c r="S696" s="55" t="s">
        <v>4921</v>
      </c>
      <c r="T696" s="55" t="s">
        <v>4922</v>
      </c>
      <c r="U696" s="55" t="s">
        <v>4328</v>
      </c>
    </row>
    <row r="697" spans="1:21" ht="15" x14ac:dyDescent="0.25">
      <c r="C697" s="55" t="s">
        <v>4935</v>
      </c>
      <c r="D697" s="55" t="s">
        <v>4319</v>
      </c>
      <c r="E697" s="55" t="s">
        <v>1806</v>
      </c>
      <c r="F697" s="55">
        <v>75933</v>
      </c>
      <c r="G697" s="55" t="s">
        <v>2267</v>
      </c>
      <c r="H697" s="56">
        <v>44769</v>
      </c>
      <c r="I697">
        <f t="shared" si="10"/>
        <v>2022</v>
      </c>
      <c r="J697" s="56">
        <v>44880</v>
      </c>
      <c r="K697" s="57">
        <v>-3573318</v>
      </c>
      <c r="L697" s="55">
        <v>2905100202</v>
      </c>
      <c r="M697" s="55" t="str">
        <f>VLOOKUP(L697,[4]Equival.!$D:$K,8,0)</f>
        <v>Evento</v>
      </c>
      <c r="N697" s="55" t="s">
        <v>4919</v>
      </c>
      <c r="O697" s="55" t="s">
        <v>4936</v>
      </c>
      <c r="R697" s="56"/>
      <c r="S697" s="55" t="s">
        <v>4921</v>
      </c>
      <c r="T697" s="55" t="s">
        <v>4922</v>
      </c>
      <c r="U697" s="55" t="s">
        <v>4328</v>
      </c>
    </row>
    <row r="698" spans="1:21" ht="15" x14ac:dyDescent="0.25">
      <c r="C698" s="55" t="s">
        <v>4937</v>
      </c>
      <c r="D698" s="55" t="s">
        <v>4319</v>
      </c>
      <c r="E698" s="55" t="s">
        <v>1804</v>
      </c>
      <c r="F698" s="55">
        <v>75803</v>
      </c>
      <c r="G698" s="55" t="s">
        <v>2267</v>
      </c>
      <c r="H698" s="56">
        <v>44768</v>
      </c>
      <c r="I698">
        <f t="shared" si="10"/>
        <v>2022</v>
      </c>
      <c r="J698" s="56">
        <v>44880</v>
      </c>
      <c r="K698" s="57">
        <v>-90134</v>
      </c>
      <c r="L698" s="55">
        <v>2905100202</v>
      </c>
      <c r="M698" s="55" t="str">
        <f>VLOOKUP(L698,[4]Equival.!$D:$K,8,0)</f>
        <v>Evento</v>
      </c>
      <c r="N698" s="55" t="s">
        <v>4919</v>
      </c>
      <c r="O698" s="55" t="s">
        <v>4938</v>
      </c>
      <c r="R698" s="56"/>
      <c r="S698" s="55" t="s">
        <v>4921</v>
      </c>
      <c r="T698" s="55" t="s">
        <v>4922</v>
      </c>
      <c r="U698" s="55" t="s">
        <v>4328</v>
      </c>
    </row>
    <row r="699" spans="1:21" ht="15" x14ac:dyDescent="0.25">
      <c r="C699" s="55" t="s">
        <v>4939</v>
      </c>
      <c r="D699" s="55" t="s">
        <v>4319</v>
      </c>
      <c r="E699" s="55" t="s">
        <v>1803</v>
      </c>
      <c r="F699" s="55">
        <v>75802</v>
      </c>
      <c r="G699" s="55" t="s">
        <v>2267</v>
      </c>
      <c r="H699" s="56">
        <v>44768</v>
      </c>
      <c r="I699">
        <f t="shared" si="10"/>
        <v>2022</v>
      </c>
      <c r="J699" s="56">
        <v>44880</v>
      </c>
      <c r="K699" s="57">
        <v>-51431</v>
      </c>
      <c r="L699" s="55">
        <v>2905100202</v>
      </c>
      <c r="M699" s="55" t="str">
        <f>VLOOKUP(L699,[4]Equival.!$D:$K,8,0)</f>
        <v>Evento</v>
      </c>
      <c r="N699" s="55" t="s">
        <v>4919</v>
      </c>
      <c r="O699" s="55" t="s">
        <v>4940</v>
      </c>
      <c r="R699" s="56"/>
      <c r="S699" s="55" t="s">
        <v>4921</v>
      </c>
      <c r="T699" s="55" t="s">
        <v>4922</v>
      </c>
      <c r="U699" s="55" t="s">
        <v>4328</v>
      </c>
    </row>
    <row r="700" spans="1:21" ht="15" x14ac:dyDescent="0.25">
      <c r="C700" s="55" t="s">
        <v>4941</v>
      </c>
      <c r="D700" s="55" t="s">
        <v>4319</v>
      </c>
      <c r="E700" s="55" t="s">
        <v>1801</v>
      </c>
      <c r="F700" s="55">
        <v>75780</v>
      </c>
      <c r="G700" s="55" t="s">
        <v>2267</v>
      </c>
      <c r="H700" s="56">
        <v>44768</v>
      </c>
      <c r="I700">
        <f t="shared" si="10"/>
        <v>2022</v>
      </c>
      <c r="J700" s="56">
        <v>44880</v>
      </c>
      <c r="K700" s="57">
        <v>-169203</v>
      </c>
      <c r="L700" s="55">
        <v>2905100202</v>
      </c>
      <c r="M700" s="55" t="str">
        <f>VLOOKUP(L700,[4]Equival.!$D:$K,8,0)</f>
        <v>Evento</v>
      </c>
      <c r="N700" s="55" t="s">
        <v>4919</v>
      </c>
      <c r="O700" s="55" t="s">
        <v>4942</v>
      </c>
      <c r="R700" s="56"/>
      <c r="S700" s="55" t="s">
        <v>4921</v>
      </c>
      <c r="T700" s="55" t="s">
        <v>4922</v>
      </c>
      <c r="U700" s="55" t="s">
        <v>4328</v>
      </c>
    </row>
    <row r="701" spans="1:21" ht="15" x14ac:dyDescent="0.25">
      <c r="C701" s="55" t="s">
        <v>4943</v>
      </c>
      <c r="D701" s="55" t="s">
        <v>4319</v>
      </c>
      <c r="E701" s="55" t="s">
        <v>1800</v>
      </c>
      <c r="F701" s="55">
        <v>75755</v>
      </c>
      <c r="G701" s="55" t="s">
        <v>2267</v>
      </c>
      <c r="H701" s="56">
        <v>44768</v>
      </c>
      <c r="I701">
        <f t="shared" si="10"/>
        <v>2022</v>
      </c>
      <c r="J701" s="56">
        <v>44880</v>
      </c>
      <c r="K701" s="57">
        <v>-261032</v>
      </c>
      <c r="L701" s="55">
        <v>2905100202</v>
      </c>
      <c r="M701" s="55" t="str">
        <f>VLOOKUP(L701,[4]Equival.!$D:$K,8,0)</f>
        <v>Evento</v>
      </c>
      <c r="N701" s="55" t="s">
        <v>4919</v>
      </c>
      <c r="O701" s="55" t="s">
        <v>4944</v>
      </c>
      <c r="R701" s="56"/>
      <c r="S701" s="55" t="s">
        <v>4921</v>
      </c>
      <c r="T701" s="55" t="s">
        <v>4922</v>
      </c>
      <c r="U701" s="55" t="s">
        <v>4328</v>
      </c>
    </row>
    <row r="702" spans="1:21" ht="15" x14ac:dyDescent="0.25">
      <c r="C702" s="55" t="s">
        <v>4945</v>
      </c>
      <c r="D702" s="55" t="s">
        <v>4319</v>
      </c>
      <c r="E702" s="55" t="s">
        <v>1799</v>
      </c>
      <c r="F702" s="55">
        <v>75734</v>
      </c>
      <c r="G702" s="55" t="s">
        <v>2267</v>
      </c>
      <c r="H702" s="56">
        <v>44768</v>
      </c>
      <c r="I702">
        <f t="shared" si="10"/>
        <v>2022</v>
      </c>
      <c r="J702" s="56">
        <v>44880</v>
      </c>
      <c r="K702" s="57">
        <v>-94481</v>
      </c>
      <c r="L702" s="55">
        <v>2905100202</v>
      </c>
      <c r="M702" s="55" t="str">
        <f>VLOOKUP(L702,[4]Equival.!$D:$K,8,0)</f>
        <v>Evento</v>
      </c>
      <c r="N702" s="55" t="s">
        <v>4919</v>
      </c>
      <c r="O702" s="55" t="s">
        <v>4946</v>
      </c>
      <c r="R702" s="56"/>
      <c r="S702" s="55" t="s">
        <v>4921</v>
      </c>
      <c r="T702" s="55" t="s">
        <v>4922</v>
      </c>
      <c r="U702" s="55" t="s">
        <v>4328</v>
      </c>
    </row>
    <row r="703" spans="1:21" ht="15" x14ac:dyDescent="0.25">
      <c r="C703" s="55" t="s">
        <v>4947</v>
      </c>
      <c r="D703" s="55" t="s">
        <v>4319</v>
      </c>
      <c r="E703" s="55" t="s">
        <v>1798</v>
      </c>
      <c r="F703" s="55">
        <v>75733</v>
      </c>
      <c r="G703" s="55" t="s">
        <v>2267</v>
      </c>
      <c r="H703" s="56">
        <v>44768</v>
      </c>
      <c r="I703">
        <f t="shared" si="10"/>
        <v>2022</v>
      </c>
      <c r="J703" s="56">
        <v>44880</v>
      </c>
      <c r="K703" s="57">
        <v>-84500</v>
      </c>
      <c r="L703" s="55">
        <v>2905100202</v>
      </c>
      <c r="M703" s="55" t="str">
        <f>VLOOKUP(L703,[4]Equival.!$D:$K,8,0)</f>
        <v>Evento</v>
      </c>
      <c r="N703" s="55" t="s">
        <v>4919</v>
      </c>
      <c r="O703" s="55" t="s">
        <v>4948</v>
      </c>
      <c r="R703" s="56"/>
      <c r="S703" s="55" t="s">
        <v>4921</v>
      </c>
      <c r="T703" s="55" t="s">
        <v>4922</v>
      </c>
      <c r="U703" s="55" t="s">
        <v>4328</v>
      </c>
    </row>
    <row r="704" spans="1:21" ht="15" x14ac:dyDescent="0.25">
      <c r="C704" s="55" t="s">
        <v>4949</v>
      </c>
      <c r="D704" s="55" t="s">
        <v>4319</v>
      </c>
      <c r="E704" s="55" t="s">
        <v>1797</v>
      </c>
      <c r="F704" s="55">
        <v>75689</v>
      </c>
      <c r="G704" s="55" t="s">
        <v>2267</v>
      </c>
      <c r="H704" s="56">
        <v>44767</v>
      </c>
      <c r="I704">
        <f t="shared" si="10"/>
        <v>2022</v>
      </c>
      <c r="J704" s="56">
        <v>44880</v>
      </c>
      <c r="K704" s="57">
        <v>-1063080</v>
      </c>
      <c r="L704" s="55">
        <v>2905100202</v>
      </c>
      <c r="M704" s="55" t="str">
        <f>VLOOKUP(L704,[4]Equival.!$D:$K,8,0)</f>
        <v>Evento</v>
      </c>
      <c r="N704" s="55" t="s">
        <v>4919</v>
      </c>
      <c r="O704" s="55" t="s">
        <v>4950</v>
      </c>
      <c r="R704" s="56"/>
      <c r="S704" s="55" t="s">
        <v>4921</v>
      </c>
      <c r="T704" s="55" t="s">
        <v>4922</v>
      </c>
      <c r="U704" s="55" t="s">
        <v>4328</v>
      </c>
    </row>
    <row r="705" spans="3:21" ht="15" x14ac:dyDescent="0.25">
      <c r="C705" s="55" t="s">
        <v>4951</v>
      </c>
      <c r="D705" s="55" t="s">
        <v>4319</v>
      </c>
      <c r="E705" s="55" t="s">
        <v>1794</v>
      </c>
      <c r="F705" s="55">
        <v>75467</v>
      </c>
      <c r="G705" s="55" t="s">
        <v>2267</v>
      </c>
      <c r="H705" s="56">
        <v>44765</v>
      </c>
      <c r="I705">
        <f t="shared" si="10"/>
        <v>2022</v>
      </c>
      <c r="J705" s="56">
        <v>44880</v>
      </c>
      <c r="K705" s="57">
        <v>-296756</v>
      </c>
      <c r="L705" s="55">
        <v>2905100202</v>
      </c>
      <c r="M705" s="55" t="str">
        <f>VLOOKUP(L705,[4]Equival.!$D:$K,8,0)</f>
        <v>Evento</v>
      </c>
      <c r="N705" s="55" t="s">
        <v>4919</v>
      </c>
      <c r="O705" s="55" t="s">
        <v>4952</v>
      </c>
      <c r="R705" s="56"/>
      <c r="S705" s="55" t="s">
        <v>4921</v>
      </c>
      <c r="T705" s="55" t="s">
        <v>4922</v>
      </c>
      <c r="U705" s="55" t="s">
        <v>4328</v>
      </c>
    </row>
    <row r="706" spans="3:21" ht="15" x14ac:dyDescent="0.25">
      <c r="C706" s="55" t="s">
        <v>4953</v>
      </c>
      <c r="D706" s="55" t="s">
        <v>4319</v>
      </c>
      <c r="E706" s="55" t="s">
        <v>1793</v>
      </c>
      <c r="F706" s="55">
        <v>75462</v>
      </c>
      <c r="G706" s="55" t="s">
        <v>2267</v>
      </c>
      <c r="H706" s="56">
        <v>44765</v>
      </c>
      <c r="I706">
        <f t="shared" si="10"/>
        <v>2022</v>
      </c>
      <c r="J706" s="56">
        <v>44880</v>
      </c>
      <c r="K706" s="57">
        <v>-236259</v>
      </c>
      <c r="L706" s="55">
        <v>2905100202</v>
      </c>
      <c r="M706" s="55" t="str">
        <f>VLOOKUP(L706,[4]Equival.!$D:$K,8,0)</f>
        <v>Evento</v>
      </c>
      <c r="N706" s="55" t="s">
        <v>4919</v>
      </c>
      <c r="O706" s="55" t="s">
        <v>4954</v>
      </c>
      <c r="R706" s="56"/>
      <c r="S706" s="55" t="s">
        <v>4921</v>
      </c>
      <c r="T706" s="55" t="s">
        <v>4922</v>
      </c>
      <c r="U706" s="55" t="s">
        <v>4328</v>
      </c>
    </row>
    <row r="707" spans="3:21" ht="15" x14ac:dyDescent="0.25">
      <c r="C707" s="55" t="s">
        <v>4955</v>
      </c>
      <c r="D707" s="55" t="s">
        <v>4319</v>
      </c>
      <c r="E707" s="55" t="s">
        <v>1792</v>
      </c>
      <c r="F707" s="55">
        <v>75461</v>
      </c>
      <c r="G707" s="55" t="s">
        <v>2267</v>
      </c>
      <c r="H707" s="56">
        <v>44765</v>
      </c>
      <c r="I707">
        <f t="shared" ref="I707:I770" si="11">YEAR(H707)</f>
        <v>2022</v>
      </c>
      <c r="J707" s="56">
        <v>44880</v>
      </c>
      <c r="K707" s="57">
        <v>-165916</v>
      </c>
      <c r="L707" s="55">
        <v>2905100202</v>
      </c>
      <c r="M707" s="55" t="str">
        <f>VLOOKUP(L707,[4]Equival.!$D:$K,8,0)</f>
        <v>Evento</v>
      </c>
      <c r="N707" s="55" t="s">
        <v>4919</v>
      </c>
      <c r="O707" s="55" t="s">
        <v>4956</v>
      </c>
      <c r="R707" s="56"/>
      <c r="S707" s="55" t="s">
        <v>4921</v>
      </c>
      <c r="T707" s="55" t="s">
        <v>4922</v>
      </c>
      <c r="U707" s="55" t="s">
        <v>4328</v>
      </c>
    </row>
    <row r="708" spans="3:21" ht="15" x14ac:dyDescent="0.25">
      <c r="C708" s="55" t="s">
        <v>4957</v>
      </c>
      <c r="D708" s="55" t="s">
        <v>4319</v>
      </c>
      <c r="E708" s="55" t="s">
        <v>1791</v>
      </c>
      <c r="F708" s="55">
        <v>75455</v>
      </c>
      <c r="G708" s="55" t="s">
        <v>2267</v>
      </c>
      <c r="H708" s="56">
        <v>44765</v>
      </c>
      <c r="I708">
        <f t="shared" si="11"/>
        <v>2022</v>
      </c>
      <c r="J708" s="56">
        <v>44880</v>
      </c>
      <c r="K708" s="57">
        <v>-46000</v>
      </c>
      <c r="L708" s="55">
        <v>2905100202</v>
      </c>
      <c r="M708" s="55" t="str">
        <f>VLOOKUP(L708,[4]Equival.!$D:$K,8,0)</f>
        <v>Evento</v>
      </c>
      <c r="N708" s="55" t="s">
        <v>4919</v>
      </c>
      <c r="O708" s="55" t="s">
        <v>4958</v>
      </c>
      <c r="R708" s="56"/>
      <c r="S708" s="55" t="s">
        <v>4921</v>
      </c>
      <c r="T708" s="55" t="s">
        <v>4922</v>
      </c>
      <c r="U708" s="55" t="s">
        <v>4328</v>
      </c>
    </row>
    <row r="709" spans="3:21" ht="15" x14ac:dyDescent="0.25">
      <c r="C709" s="55" t="s">
        <v>4959</v>
      </c>
      <c r="D709" s="55" t="s">
        <v>4319</v>
      </c>
      <c r="E709" s="55" t="s">
        <v>1790</v>
      </c>
      <c r="F709" s="55">
        <v>75434</v>
      </c>
      <c r="G709" s="55" t="s">
        <v>2267</v>
      </c>
      <c r="H709" s="56">
        <v>44765</v>
      </c>
      <c r="I709">
        <f t="shared" si="11"/>
        <v>2022</v>
      </c>
      <c r="J709" s="56">
        <v>44880</v>
      </c>
      <c r="K709" s="57">
        <v>-218093</v>
      </c>
      <c r="L709" s="55">
        <v>2905100202</v>
      </c>
      <c r="M709" s="55" t="str">
        <f>VLOOKUP(L709,[4]Equival.!$D:$K,8,0)</f>
        <v>Evento</v>
      </c>
      <c r="N709" s="55" t="s">
        <v>4919</v>
      </c>
      <c r="O709" s="55" t="s">
        <v>4960</v>
      </c>
      <c r="R709" s="56"/>
      <c r="S709" s="55" t="s">
        <v>4921</v>
      </c>
      <c r="T709" s="55" t="s">
        <v>4922</v>
      </c>
      <c r="U709" s="55" t="s">
        <v>4328</v>
      </c>
    </row>
    <row r="710" spans="3:21" ht="15" x14ac:dyDescent="0.25">
      <c r="C710" s="55" t="s">
        <v>4961</v>
      </c>
      <c r="D710" s="55" t="s">
        <v>4319</v>
      </c>
      <c r="E710" s="55" t="s">
        <v>1788</v>
      </c>
      <c r="F710" s="55">
        <v>75407</v>
      </c>
      <c r="G710" s="55" t="s">
        <v>2267</v>
      </c>
      <c r="H710" s="56">
        <v>44765</v>
      </c>
      <c r="I710">
        <f t="shared" si="11"/>
        <v>2022</v>
      </c>
      <c r="J710" s="56">
        <v>44880</v>
      </c>
      <c r="K710" s="57">
        <v>-46000</v>
      </c>
      <c r="L710" s="55">
        <v>2905100202</v>
      </c>
      <c r="M710" s="55" t="str">
        <f>VLOOKUP(L710,[4]Equival.!$D:$K,8,0)</f>
        <v>Evento</v>
      </c>
      <c r="N710" s="55" t="s">
        <v>4919</v>
      </c>
      <c r="O710" s="55" t="s">
        <v>4962</v>
      </c>
      <c r="R710" s="56"/>
      <c r="S710" s="55" t="s">
        <v>4921</v>
      </c>
      <c r="T710" s="55" t="s">
        <v>4922</v>
      </c>
      <c r="U710" s="55" t="s">
        <v>4328</v>
      </c>
    </row>
    <row r="711" spans="3:21" ht="15" x14ac:dyDescent="0.25">
      <c r="C711" s="55" t="s">
        <v>4963</v>
      </c>
      <c r="D711" s="55" t="s">
        <v>4319</v>
      </c>
      <c r="E711" s="55" t="s">
        <v>1784</v>
      </c>
      <c r="F711" s="55">
        <v>75312</v>
      </c>
      <c r="G711" s="55" t="s">
        <v>2267</v>
      </c>
      <c r="H711" s="56">
        <v>44764</v>
      </c>
      <c r="I711">
        <f t="shared" si="11"/>
        <v>2022</v>
      </c>
      <c r="J711" s="56">
        <v>44880</v>
      </c>
      <c r="K711" s="57">
        <v>-216600</v>
      </c>
      <c r="L711" s="55">
        <v>2905100202</v>
      </c>
      <c r="M711" s="55" t="str">
        <f>VLOOKUP(L711,[4]Equival.!$D:$K,8,0)</f>
        <v>Evento</v>
      </c>
      <c r="N711" s="55" t="s">
        <v>4919</v>
      </c>
      <c r="O711" s="55" t="s">
        <v>4964</v>
      </c>
      <c r="R711" s="56"/>
      <c r="S711" s="55" t="s">
        <v>4921</v>
      </c>
      <c r="T711" s="55" t="s">
        <v>4922</v>
      </c>
      <c r="U711" s="55" t="s">
        <v>4328</v>
      </c>
    </row>
    <row r="712" spans="3:21" ht="15" x14ac:dyDescent="0.25">
      <c r="C712" s="55" t="s">
        <v>4965</v>
      </c>
      <c r="D712" s="55" t="s">
        <v>4319</v>
      </c>
      <c r="E712" s="55" t="s">
        <v>1785</v>
      </c>
      <c r="F712" s="55">
        <v>75359</v>
      </c>
      <c r="G712" s="55" t="s">
        <v>2267</v>
      </c>
      <c r="H712" s="56">
        <v>44764</v>
      </c>
      <c r="I712">
        <f t="shared" si="11"/>
        <v>2022</v>
      </c>
      <c r="J712" s="56">
        <v>44880</v>
      </c>
      <c r="K712" s="57">
        <v>-8070997</v>
      </c>
      <c r="L712" s="55">
        <v>2905100202</v>
      </c>
      <c r="M712" s="55" t="str">
        <f>VLOOKUP(L712,[4]Equival.!$D:$K,8,0)</f>
        <v>Evento</v>
      </c>
      <c r="N712" s="55" t="s">
        <v>4919</v>
      </c>
      <c r="O712" s="55" t="s">
        <v>4966</v>
      </c>
      <c r="R712" s="56"/>
      <c r="S712" s="55" t="s">
        <v>4921</v>
      </c>
      <c r="T712" s="55" t="s">
        <v>4922</v>
      </c>
      <c r="U712" s="55" t="s">
        <v>4328</v>
      </c>
    </row>
    <row r="713" spans="3:21" ht="15" x14ac:dyDescent="0.25">
      <c r="C713" s="55" t="s">
        <v>4967</v>
      </c>
      <c r="D713" s="55" t="s">
        <v>4319</v>
      </c>
      <c r="E713" s="55" t="s">
        <v>1782</v>
      </c>
      <c r="F713" s="55">
        <v>75102</v>
      </c>
      <c r="G713" s="55" t="s">
        <v>2267</v>
      </c>
      <c r="H713" s="56">
        <v>44762</v>
      </c>
      <c r="I713">
        <f t="shared" si="11"/>
        <v>2022</v>
      </c>
      <c r="J713" s="56">
        <v>44880</v>
      </c>
      <c r="K713" s="57">
        <v>-181907</v>
      </c>
      <c r="L713" s="55">
        <v>2905100202</v>
      </c>
      <c r="M713" s="55" t="str">
        <f>VLOOKUP(L713,[4]Equival.!$D:$K,8,0)</f>
        <v>Evento</v>
      </c>
      <c r="N713" s="55" t="s">
        <v>4919</v>
      </c>
      <c r="O713" s="55" t="s">
        <v>4968</v>
      </c>
      <c r="R713" s="56"/>
      <c r="S713" s="55" t="s">
        <v>4921</v>
      </c>
      <c r="T713" s="55" t="s">
        <v>4922</v>
      </c>
      <c r="U713" s="55" t="s">
        <v>4328</v>
      </c>
    </row>
    <row r="714" spans="3:21" ht="15" x14ac:dyDescent="0.25">
      <c r="C714" s="55" t="s">
        <v>4969</v>
      </c>
      <c r="D714" s="55" t="s">
        <v>4319</v>
      </c>
      <c r="E714" s="55" t="s">
        <v>1781</v>
      </c>
      <c r="F714" s="55">
        <v>75094</v>
      </c>
      <c r="G714" s="55" t="s">
        <v>2267</v>
      </c>
      <c r="H714" s="56">
        <v>44762</v>
      </c>
      <c r="I714">
        <f t="shared" si="11"/>
        <v>2022</v>
      </c>
      <c r="J714" s="56">
        <v>44880</v>
      </c>
      <c r="K714" s="57">
        <v>-45314</v>
      </c>
      <c r="L714" s="55">
        <v>2905100202</v>
      </c>
      <c r="M714" s="55" t="str">
        <f>VLOOKUP(L714,[4]Equival.!$D:$K,8,0)</f>
        <v>Evento</v>
      </c>
      <c r="N714" s="55" t="s">
        <v>4919</v>
      </c>
      <c r="O714" s="55" t="s">
        <v>4970</v>
      </c>
      <c r="R714" s="56"/>
      <c r="S714" s="55" t="s">
        <v>4921</v>
      </c>
      <c r="T714" s="55" t="s">
        <v>4922</v>
      </c>
      <c r="U714" s="55" t="s">
        <v>4328</v>
      </c>
    </row>
    <row r="715" spans="3:21" ht="15" x14ac:dyDescent="0.25">
      <c r="C715" s="55" t="s">
        <v>4971</v>
      </c>
      <c r="D715" s="55" t="s">
        <v>4319</v>
      </c>
      <c r="E715" s="55" t="s">
        <v>1780</v>
      </c>
      <c r="F715" s="55">
        <v>75077</v>
      </c>
      <c r="G715" s="55" t="s">
        <v>2267</v>
      </c>
      <c r="H715" s="56">
        <v>44762</v>
      </c>
      <c r="I715">
        <f t="shared" si="11"/>
        <v>2022</v>
      </c>
      <c r="J715" s="56">
        <v>44880</v>
      </c>
      <c r="K715" s="57">
        <v>-317864</v>
      </c>
      <c r="L715" s="55">
        <v>2905100202</v>
      </c>
      <c r="M715" s="55" t="str">
        <f>VLOOKUP(L715,[4]Equival.!$D:$K,8,0)</f>
        <v>Evento</v>
      </c>
      <c r="N715" s="55" t="s">
        <v>4919</v>
      </c>
      <c r="O715" s="55" t="s">
        <v>4972</v>
      </c>
      <c r="R715" s="56"/>
      <c r="S715" s="55" t="s">
        <v>4921</v>
      </c>
      <c r="T715" s="55" t="s">
        <v>4922</v>
      </c>
      <c r="U715" s="55" t="s">
        <v>4328</v>
      </c>
    </row>
    <row r="716" spans="3:21" ht="15" x14ac:dyDescent="0.25">
      <c r="C716" s="55" t="s">
        <v>4973</v>
      </c>
      <c r="D716" s="55" t="s">
        <v>4319</v>
      </c>
      <c r="E716" s="55" t="s">
        <v>1779</v>
      </c>
      <c r="F716" s="55">
        <v>75062</v>
      </c>
      <c r="G716" s="55" t="s">
        <v>2267</v>
      </c>
      <c r="H716" s="56">
        <v>44762</v>
      </c>
      <c r="I716">
        <f t="shared" si="11"/>
        <v>2022</v>
      </c>
      <c r="J716" s="56">
        <v>44880</v>
      </c>
      <c r="K716" s="57">
        <v>-98832</v>
      </c>
      <c r="L716" s="55">
        <v>2905100202</v>
      </c>
      <c r="M716" s="55" t="str">
        <f>VLOOKUP(L716,[4]Equival.!$D:$K,8,0)</f>
        <v>Evento</v>
      </c>
      <c r="N716" s="55" t="s">
        <v>4919</v>
      </c>
      <c r="O716" s="55" t="s">
        <v>4974</v>
      </c>
      <c r="R716" s="56"/>
      <c r="S716" s="55" t="s">
        <v>4921</v>
      </c>
      <c r="T716" s="55" t="s">
        <v>4922</v>
      </c>
      <c r="U716" s="55" t="s">
        <v>4328</v>
      </c>
    </row>
    <row r="717" spans="3:21" ht="15" x14ac:dyDescent="0.25">
      <c r="C717" s="55" t="s">
        <v>4975</v>
      </c>
      <c r="D717" s="55" t="s">
        <v>4319</v>
      </c>
      <c r="E717" s="55" t="s">
        <v>1778</v>
      </c>
      <c r="F717" s="55">
        <v>75056</v>
      </c>
      <c r="G717" s="55" t="s">
        <v>2267</v>
      </c>
      <c r="H717" s="56">
        <v>44761</v>
      </c>
      <c r="I717">
        <f t="shared" si="11"/>
        <v>2022</v>
      </c>
      <c r="J717" s="56">
        <v>44880</v>
      </c>
      <c r="K717" s="57">
        <v>-160873</v>
      </c>
      <c r="L717" s="55">
        <v>2905100202</v>
      </c>
      <c r="M717" s="55" t="str">
        <f>VLOOKUP(L717,[4]Equival.!$D:$K,8,0)</f>
        <v>Evento</v>
      </c>
      <c r="N717" s="55" t="s">
        <v>4919</v>
      </c>
      <c r="O717" s="55" t="s">
        <v>4976</v>
      </c>
      <c r="R717" s="56"/>
      <c r="S717" s="55" t="s">
        <v>4921</v>
      </c>
      <c r="T717" s="55" t="s">
        <v>4922</v>
      </c>
      <c r="U717" s="55" t="s">
        <v>4328</v>
      </c>
    </row>
    <row r="718" spans="3:21" ht="15" x14ac:dyDescent="0.25">
      <c r="C718" s="55" t="s">
        <v>4977</v>
      </c>
      <c r="D718" s="55" t="s">
        <v>4319</v>
      </c>
      <c r="E718" s="55" t="s">
        <v>1777</v>
      </c>
      <c r="F718" s="55">
        <v>75023</v>
      </c>
      <c r="G718" s="55" t="s">
        <v>2267</v>
      </c>
      <c r="H718" s="56">
        <v>44761</v>
      </c>
      <c r="I718">
        <f t="shared" si="11"/>
        <v>2022</v>
      </c>
      <c r="J718" s="56">
        <v>44880</v>
      </c>
      <c r="K718" s="57">
        <v>-46000</v>
      </c>
      <c r="L718" s="55">
        <v>2905100202</v>
      </c>
      <c r="M718" s="55" t="str">
        <f>VLOOKUP(L718,[4]Equival.!$D:$K,8,0)</f>
        <v>Evento</v>
      </c>
      <c r="N718" s="55" t="s">
        <v>4919</v>
      </c>
      <c r="O718" s="55" t="s">
        <v>4978</v>
      </c>
      <c r="R718" s="56"/>
      <c r="S718" s="55" t="s">
        <v>4921</v>
      </c>
      <c r="T718" s="55" t="s">
        <v>4922</v>
      </c>
      <c r="U718" s="55" t="s">
        <v>4328</v>
      </c>
    </row>
    <row r="719" spans="3:21" ht="15" x14ac:dyDescent="0.25">
      <c r="C719" s="55" t="s">
        <v>4979</v>
      </c>
      <c r="D719" s="55" t="s">
        <v>4319</v>
      </c>
      <c r="E719" s="55" t="s">
        <v>1774</v>
      </c>
      <c r="F719" s="55">
        <v>74984</v>
      </c>
      <c r="G719" s="55" t="s">
        <v>2267</v>
      </c>
      <c r="H719" s="56">
        <v>44761</v>
      </c>
      <c r="I719">
        <f t="shared" si="11"/>
        <v>2022</v>
      </c>
      <c r="J719" s="56">
        <v>44880</v>
      </c>
      <c r="K719" s="57">
        <v>-2344846</v>
      </c>
      <c r="L719" s="55">
        <v>2905100202</v>
      </c>
      <c r="M719" s="55" t="str">
        <f>VLOOKUP(L719,[4]Equival.!$D:$K,8,0)</f>
        <v>Evento</v>
      </c>
      <c r="N719" s="55" t="s">
        <v>4919</v>
      </c>
      <c r="O719" s="55" t="s">
        <v>4980</v>
      </c>
      <c r="R719" s="56"/>
      <c r="S719" s="55" t="s">
        <v>4921</v>
      </c>
      <c r="T719" s="55" t="s">
        <v>4922</v>
      </c>
      <c r="U719" s="55" t="s">
        <v>4328</v>
      </c>
    </row>
    <row r="720" spans="3:21" ht="15" x14ac:dyDescent="0.25">
      <c r="C720" s="55" t="s">
        <v>4981</v>
      </c>
      <c r="D720" s="55" t="s">
        <v>4319</v>
      </c>
      <c r="E720" s="55" t="s">
        <v>1773</v>
      </c>
      <c r="F720" s="55">
        <v>74969</v>
      </c>
      <c r="G720" s="55" t="s">
        <v>2267</v>
      </c>
      <c r="H720" s="56">
        <v>44761</v>
      </c>
      <c r="I720">
        <f t="shared" si="11"/>
        <v>2022</v>
      </c>
      <c r="J720" s="56">
        <v>44880</v>
      </c>
      <c r="K720" s="57">
        <v>-4117796</v>
      </c>
      <c r="L720" s="55">
        <v>2905100202</v>
      </c>
      <c r="M720" s="55" t="str">
        <f>VLOOKUP(L720,[4]Equival.!$D:$K,8,0)</f>
        <v>Evento</v>
      </c>
      <c r="N720" s="55" t="s">
        <v>4919</v>
      </c>
      <c r="O720" s="55" t="s">
        <v>4982</v>
      </c>
      <c r="R720" s="56"/>
      <c r="S720" s="55" t="s">
        <v>4921</v>
      </c>
      <c r="T720" s="55" t="s">
        <v>4922</v>
      </c>
      <c r="U720" s="55" t="s">
        <v>4328</v>
      </c>
    </row>
    <row r="721" spans="3:21" ht="15" x14ac:dyDescent="0.25">
      <c r="C721" s="55" t="s">
        <v>4981</v>
      </c>
      <c r="D721" s="55" t="s">
        <v>4319</v>
      </c>
      <c r="E721" s="55" t="s">
        <v>1773</v>
      </c>
      <c r="F721" s="55">
        <v>74969</v>
      </c>
      <c r="G721" s="55" t="s">
        <v>2267</v>
      </c>
      <c r="H721" s="56">
        <v>44761</v>
      </c>
      <c r="I721">
        <f t="shared" si="11"/>
        <v>2022</v>
      </c>
      <c r="J721" s="56">
        <v>44880</v>
      </c>
      <c r="K721" s="57">
        <v>-754594</v>
      </c>
      <c r="L721" s="55">
        <v>2205200201</v>
      </c>
      <c r="M721" s="55" t="str">
        <f>VLOOKUP(L721,[4]Equival.!$D:$K,8,0)</f>
        <v>Glosas</v>
      </c>
      <c r="N721" s="55" t="s">
        <v>4919</v>
      </c>
      <c r="O721" s="55" t="s">
        <v>4983</v>
      </c>
      <c r="R721" s="56"/>
      <c r="S721" s="55" t="s">
        <v>4921</v>
      </c>
      <c r="T721" s="55" t="s">
        <v>4922</v>
      </c>
      <c r="U721" s="55" t="s">
        <v>4328</v>
      </c>
    </row>
    <row r="722" spans="3:21" ht="15" x14ac:dyDescent="0.25">
      <c r="C722" s="55" t="s">
        <v>4984</v>
      </c>
      <c r="D722" s="55" t="s">
        <v>4319</v>
      </c>
      <c r="E722" s="55" t="s">
        <v>1772</v>
      </c>
      <c r="F722" s="55">
        <v>74918</v>
      </c>
      <c r="G722" s="55" t="s">
        <v>2267</v>
      </c>
      <c r="H722" s="56">
        <v>44760</v>
      </c>
      <c r="I722">
        <f t="shared" si="11"/>
        <v>2022</v>
      </c>
      <c r="J722" s="56">
        <v>44880</v>
      </c>
      <c r="K722" s="57">
        <v>-1515651</v>
      </c>
      <c r="L722" s="55">
        <v>2905100202</v>
      </c>
      <c r="M722" s="55" t="str">
        <f>VLOOKUP(L722,[4]Equival.!$D:$K,8,0)</f>
        <v>Evento</v>
      </c>
      <c r="N722" s="55" t="s">
        <v>4919</v>
      </c>
      <c r="O722" s="55" t="s">
        <v>4985</v>
      </c>
      <c r="R722" s="56"/>
      <c r="S722" s="55" t="s">
        <v>4921</v>
      </c>
      <c r="T722" s="55" t="s">
        <v>4922</v>
      </c>
      <c r="U722" s="55" t="s">
        <v>4328</v>
      </c>
    </row>
    <row r="723" spans="3:21" ht="15" x14ac:dyDescent="0.25">
      <c r="C723" s="55" t="s">
        <v>4986</v>
      </c>
      <c r="D723" s="55" t="s">
        <v>4319</v>
      </c>
      <c r="E723" s="55" t="s">
        <v>1771</v>
      </c>
      <c r="F723" s="55">
        <v>74912</v>
      </c>
      <c r="G723" s="55" t="s">
        <v>2267</v>
      </c>
      <c r="H723" s="56">
        <v>44760</v>
      </c>
      <c r="I723">
        <f t="shared" si="11"/>
        <v>2022</v>
      </c>
      <c r="J723" s="56">
        <v>44880</v>
      </c>
      <c r="K723" s="57">
        <v>-515066</v>
      </c>
      <c r="L723" s="55">
        <v>2905100202</v>
      </c>
      <c r="M723" s="55" t="str">
        <f>VLOOKUP(L723,[4]Equival.!$D:$K,8,0)</f>
        <v>Evento</v>
      </c>
      <c r="N723" s="55" t="s">
        <v>4919</v>
      </c>
      <c r="O723" s="55" t="s">
        <v>4987</v>
      </c>
      <c r="R723" s="56"/>
      <c r="S723" s="55" t="s">
        <v>4921</v>
      </c>
      <c r="T723" s="55" t="s">
        <v>4922</v>
      </c>
      <c r="U723" s="55" t="s">
        <v>4328</v>
      </c>
    </row>
    <row r="724" spans="3:21" ht="15" x14ac:dyDescent="0.25">
      <c r="C724" s="55" t="s">
        <v>4988</v>
      </c>
      <c r="D724" s="55" t="s">
        <v>4319</v>
      </c>
      <c r="E724" s="55" t="s">
        <v>1768</v>
      </c>
      <c r="F724" s="55">
        <v>74858</v>
      </c>
      <c r="G724" s="55" t="s">
        <v>2267</v>
      </c>
      <c r="H724" s="56">
        <v>44760</v>
      </c>
      <c r="I724">
        <f t="shared" si="11"/>
        <v>2022</v>
      </c>
      <c r="J724" s="56">
        <v>44880</v>
      </c>
      <c r="K724" s="57">
        <v>-51942</v>
      </c>
      <c r="L724" s="55">
        <v>2905100202</v>
      </c>
      <c r="M724" s="55" t="str">
        <f>VLOOKUP(L724,[4]Equival.!$D:$K,8,0)</f>
        <v>Evento</v>
      </c>
      <c r="N724" s="55" t="s">
        <v>4919</v>
      </c>
      <c r="O724" s="55" t="s">
        <v>4989</v>
      </c>
      <c r="R724" s="56"/>
      <c r="S724" s="55" t="s">
        <v>4921</v>
      </c>
      <c r="T724" s="55" t="s">
        <v>4922</v>
      </c>
      <c r="U724" s="55" t="s">
        <v>4328</v>
      </c>
    </row>
    <row r="725" spans="3:21" ht="15" x14ac:dyDescent="0.25">
      <c r="C725" s="55" t="s">
        <v>4990</v>
      </c>
      <c r="D725" s="55" t="s">
        <v>4319</v>
      </c>
      <c r="E725" s="55" t="s">
        <v>1767</v>
      </c>
      <c r="F725" s="55">
        <v>74857</v>
      </c>
      <c r="G725" s="55" t="s">
        <v>2267</v>
      </c>
      <c r="H725" s="56">
        <v>44760</v>
      </c>
      <c r="I725">
        <f t="shared" si="11"/>
        <v>2022</v>
      </c>
      <c r="J725" s="56">
        <v>44880</v>
      </c>
      <c r="K725" s="57">
        <v>-55002</v>
      </c>
      <c r="L725" s="55">
        <v>2905100202</v>
      </c>
      <c r="M725" s="55" t="str">
        <f>VLOOKUP(L725,[4]Equival.!$D:$K,8,0)</f>
        <v>Evento</v>
      </c>
      <c r="N725" s="55" t="s">
        <v>4919</v>
      </c>
      <c r="O725" s="55" t="s">
        <v>4991</v>
      </c>
      <c r="R725" s="56"/>
      <c r="S725" s="55" t="s">
        <v>4921</v>
      </c>
      <c r="T725" s="55" t="s">
        <v>4922</v>
      </c>
      <c r="U725" s="55" t="s">
        <v>4328</v>
      </c>
    </row>
    <row r="726" spans="3:21" ht="15" x14ac:dyDescent="0.25">
      <c r="C726" s="55" t="s">
        <v>4992</v>
      </c>
      <c r="D726" s="55" t="s">
        <v>4319</v>
      </c>
      <c r="E726" s="55" t="s">
        <v>1763</v>
      </c>
      <c r="F726" s="55">
        <v>74796</v>
      </c>
      <c r="G726" s="55" t="s">
        <v>2267</v>
      </c>
      <c r="H726" s="56">
        <v>44759</v>
      </c>
      <c r="I726">
        <f t="shared" si="11"/>
        <v>2022</v>
      </c>
      <c r="J726" s="56">
        <v>44880</v>
      </c>
      <c r="K726" s="57">
        <v>-86956</v>
      </c>
      <c r="L726" s="55">
        <v>2905100202</v>
      </c>
      <c r="M726" s="55" t="str">
        <f>VLOOKUP(L726,[4]Equival.!$D:$K,8,0)</f>
        <v>Evento</v>
      </c>
      <c r="N726" s="55" t="s">
        <v>4919</v>
      </c>
      <c r="O726" s="55" t="s">
        <v>4993</v>
      </c>
      <c r="R726" s="56"/>
      <c r="S726" s="55" t="s">
        <v>4921</v>
      </c>
      <c r="T726" s="55" t="s">
        <v>4922</v>
      </c>
      <c r="U726" s="55" t="s">
        <v>4328</v>
      </c>
    </row>
    <row r="727" spans="3:21" ht="15" x14ac:dyDescent="0.25">
      <c r="C727" s="55" t="s">
        <v>4994</v>
      </c>
      <c r="D727" s="55" t="s">
        <v>4319</v>
      </c>
      <c r="E727" s="55" t="s">
        <v>1762</v>
      </c>
      <c r="F727" s="55">
        <v>74785</v>
      </c>
      <c r="G727" s="55" t="s">
        <v>2267</v>
      </c>
      <c r="H727" s="56">
        <v>44759</v>
      </c>
      <c r="I727">
        <f t="shared" si="11"/>
        <v>2022</v>
      </c>
      <c r="J727" s="56">
        <v>44880</v>
      </c>
      <c r="K727" s="57">
        <v>-310805</v>
      </c>
      <c r="L727" s="55">
        <v>2905100202</v>
      </c>
      <c r="M727" s="55" t="str">
        <f>VLOOKUP(L727,[4]Equival.!$D:$K,8,0)</f>
        <v>Evento</v>
      </c>
      <c r="N727" s="55" t="s">
        <v>4919</v>
      </c>
      <c r="O727" s="55" t="s">
        <v>4995</v>
      </c>
      <c r="R727" s="56"/>
      <c r="S727" s="55" t="s">
        <v>4921</v>
      </c>
      <c r="T727" s="55" t="s">
        <v>4922</v>
      </c>
      <c r="U727" s="55" t="s">
        <v>4328</v>
      </c>
    </row>
    <row r="728" spans="3:21" ht="15" x14ac:dyDescent="0.25">
      <c r="C728" s="55" t="s">
        <v>4996</v>
      </c>
      <c r="D728" s="55" t="s">
        <v>4319</v>
      </c>
      <c r="E728" s="55" t="s">
        <v>1761</v>
      </c>
      <c r="F728" s="55">
        <v>74781</v>
      </c>
      <c r="G728" s="55" t="s">
        <v>2267</v>
      </c>
      <c r="H728" s="56">
        <v>44759</v>
      </c>
      <c r="I728">
        <f t="shared" si="11"/>
        <v>2022</v>
      </c>
      <c r="J728" s="56">
        <v>44880</v>
      </c>
      <c r="K728" s="57">
        <v>-109900</v>
      </c>
      <c r="L728" s="55">
        <v>2905100202</v>
      </c>
      <c r="M728" s="55" t="str">
        <f>VLOOKUP(L728,[4]Equival.!$D:$K,8,0)</f>
        <v>Evento</v>
      </c>
      <c r="N728" s="55" t="s">
        <v>4919</v>
      </c>
      <c r="O728" s="55" t="s">
        <v>4997</v>
      </c>
      <c r="R728" s="56"/>
      <c r="S728" s="55" t="s">
        <v>4921</v>
      </c>
      <c r="T728" s="55" t="s">
        <v>4922</v>
      </c>
      <c r="U728" s="55" t="s">
        <v>4328</v>
      </c>
    </row>
    <row r="729" spans="3:21" ht="15" x14ac:dyDescent="0.25">
      <c r="C729" s="55" t="s">
        <v>4998</v>
      </c>
      <c r="D729" s="55" t="s">
        <v>4319</v>
      </c>
      <c r="E729" s="55" t="s">
        <v>1760</v>
      </c>
      <c r="F729" s="55">
        <v>74778</v>
      </c>
      <c r="G729" s="55" t="s">
        <v>2267</v>
      </c>
      <c r="H729" s="56">
        <v>44759</v>
      </c>
      <c r="I729">
        <f t="shared" si="11"/>
        <v>2022</v>
      </c>
      <c r="J729" s="56">
        <v>44880</v>
      </c>
      <c r="K729" s="57">
        <v>-424075</v>
      </c>
      <c r="L729" s="55">
        <v>2905100202</v>
      </c>
      <c r="M729" s="55" t="str">
        <f>VLOOKUP(L729,[4]Equival.!$D:$K,8,0)</f>
        <v>Evento</v>
      </c>
      <c r="N729" s="55" t="s">
        <v>4919</v>
      </c>
      <c r="O729" s="55" t="s">
        <v>4999</v>
      </c>
      <c r="R729" s="56"/>
      <c r="S729" s="55" t="s">
        <v>4921</v>
      </c>
      <c r="T729" s="55" t="s">
        <v>4922</v>
      </c>
      <c r="U729" s="55" t="s">
        <v>4328</v>
      </c>
    </row>
    <row r="730" spans="3:21" ht="15" x14ac:dyDescent="0.25">
      <c r="C730" s="55" t="s">
        <v>5000</v>
      </c>
      <c r="D730" s="55" t="s">
        <v>4319</v>
      </c>
      <c r="E730" s="55" t="s">
        <v>1759</v>
      </c>
      <c r="F730" s="55">
        <v>74761</v>
      </c>
      <c r="G730" s="55" t="s">
        <v>2267</v>
      </c>
      <c r="H730" s="56">
        <v>44759</v>
      </c>
      <c r="I730">
        <f t="shared" si="11"/>
        <v>2022</v>
      </c>
      <c r="J730" s="56">
        <v>44880</v>
      </c>
      <c r="K730" s="57">
        <v>-46000</v>
      </c>
      <c r="L730" s="55">
        <v>2905100202</v>
      </c>
      <c r="M730" s="55" t="str">
        <f>VLOOKUP(L730,[4]Equival.!$D:$K,8,0)</f>
        <v>Evento</v>
      </c>
      <c r="N730" s="55" t="s">
        <v>4919</v>
      </c>
      <c r="O730" s="55" t="s">
        <v>5001</v>
      </c>
      <c r="R730" s="56"/>
      <c r="S730" s="55" t="s">
        <v>4921</v>
      </c>
      <c r="T730" s="55" t="s">
        <v>4922</v>
      </c>
      <c r="U730" s="55" t="s">
        <v>4328</v>
      </c>
    </row>
    <row r="731" spans="3:21" ht="15" x14ac:dyDescent="0.25">
      <c r="C731" s="55" t="s">
        <v>5002</v>
      </c>
      <c r="D731" s="55" t="s">
        <v>4319</v>
      </c>
      <c r="E731" s="55" t="s">
        <v>1758</v>
      </c>
      <c r="F731" s="55">
        <v>74720</v>
      </c>
      <c r="G731" s="55" t="s">
        <v>2267</v>
      </c>
      <c r="H731" s="56">
        <v>44758</v>
      </c>
      <c r="I731">
        <f t="shared" si="11"/>
        <v>2022</v>
      </c>
      <c r="J731" s="56">
        <v>44880</v>
      </c>
      <c r="K731" s="57">
        <v>-132276</v>
      </c>
      <c r="L731" s="55">
        <v>2905100202</v>
      </c>
      <c r="M731" s="55" t="str">
        <f>VLOOKUP(L731,[4]Equival.!$D:$K,8,0)</f>
        <v>Evento</v>
      </c>
      <c r="N731" s="55" t="s">
        <v>4919</v>
      </c>
      <c r="O731" s="55" t="s">
        <v>5003</v>
      </c>
      <c r="R731" s="56"/>
      <c r="S731" s="55" t="s">
        <v>4921</v>
      </c>
      <c r="T731" s="55" t="s">
        <v>4922</v>
      </c>
      <c r="U731" s="55" t="s">
        <v>4328</v>
      </c>
    </row>
    <row r="732" spans="3:21" ht="15" x14ac:dyDescent="0.25">
      <c r="C732" s="55" t="s">
        <v>5004</v>
      </c>
      <c r="D732" s="55" t="s">
        <v>4319</v>
      </c>
      <c r="E732" s="55" t="s">
        <v>1757</v>
      </c>
      <c r="F732" s="55">
        <v>74670</v>
      </c>
      <c r="G732" s="55" t="s">
        <v>2267</v>
      </c>
      <c r="H732" s="56">
        <v>44758</v>
      </c>
      <c r="I732">
        <f t="shared" si="11"/>
        <v>2022</v>
      </c>
      <c r="J732" s="56">
        <v>44880</v>
      </c>
      <c r="K732" s="57">
        <v>-191297</v>
      </c>
      <c r="L732" s="55">
        <v>2905100202</v>
      </c>
      <c r="M732" s="55" t="str">
        <f>VLOOKUP(L732,[4]Equival.!$D:$K,8,0)</f>
        <v>Evento</v>
      </c>
      <c r="N732" s="55" t="s">
        <v>4919</v>
      </c>
      <c r="O732" s="55" t="s">
        <v>5005</v>
      </c>
      <c r="R732" s="56"/>
      <c r="S732" s="55" t="s">
        <v>4921</v>
      </c>
      <c r="T732" s="55" t="s">
        <v>4922</v>
      </c>
      <c r="U732" s="55" t="s">
        <v>4328</v>
      </c>
    </row>
    <row r="733" spans="3:21" ht="15" x14ac:dyDescent="0.25">
      <c r="C733" s="55" t="s">
        <v>5006</v>
      </c>
      <c r="D733" s="55" t="s">
        <v>4319</v>
      </c>
      <c r="E733" s="55" t="s">
        <v>1756</v>
      </c>
      <c r="F733" s="55">
        <v>74641</v>
      </c>
      <c r="G733" s="55" t="s">
        <v>2267</v>
      </c>
      <c r="H733" s="56">
        <v>44757</v>
      </c>
      <c r="I733">
        <f t="shared" si="11"/>
        <v>2022</v>
      </c>
      <c r="J733" s="56">
        <v>44880</v>
      </c>
      <c r="K733" s="57">
        <v>-109952</v>
      </c>
      <c r="L733" s="55">
        <v>2905100202</v>
      </c>
      <c r="M733" s="55" t="str">
        <f>VLOOKUP(L733,[4]Equival.!$D:$K,8,0)</f>
        <v>Evento</v>
      </c>
      <c r="N733" s="55" t="s">
        <v>4919</v>
      </c>
      <c r="O733" s="55" t="s">
        <v>5007</v>
      </c>
      <c r="R733" s="56"/>
      <c r="S733" s="55" t="s">
        <v>4921</v>
      </c>
      <c r="T733" s="55" t="s">
        <v>4922</v>
      </c>
      <c r="U733" s="55" t="s">
        <v>4328</v>
      </c>
    </row>
    <row r="734" spans="3:21" ht="15" x14ac:dyDescent="0.25">
      <c r="C734" s="55" t="s">
        <v>5008</v>
      </c>
      <c r="D734" s="55" t="s">
        <v>4319</v>
      </c>
      <c r="E734" s="55" t="s">
        <v>1754</v>
      </c>
      <c r="F734" s="55">
        <v>74536</v>
      </c>
      <c r="G734" s="55" t="s">
        <v>2267</v>
      </c>
      <c r="H734" s="56">
        <v>44757</v>
      </c>
      <c r="I734">
        <f t="shared" si="11"/>
        <v>2022</v>
      </c>
      <c r="J734" s="56">
        <v>44880</v>
      </c>
      <c r="K734" s="57">
        <v>-46000</v>
      </c>
      <c r="L734" s="55">
        <v>2905100202</v>
      </c>
      <c r="M734" s="55" t="str">
        <f>VLOOKUP(L734,[4]Equival.!$D:$K,8,0)</f>
        <v>Evento</v>
      </c>
      <c r="N734" s="55" t="s">
        <v>4919</v>
      </c>
      <c r="O734" s="55" t="s">
        <v>5009</v>
      </c>
      <c r="R734" s="56"/>
      <c r="S734" s="55" t="s">
        <v>4921</v>
      </c>
      <c r="T734" s="55" t="s">
        <v>4922</v>
      </c>
      <c r="U734" s="55" t="s">
        <v>4328</v>
      </c>
    </row>
    <row r="735" spans="3:21" ht="15" x14ac:dyDescent="0.25">
      <c r="C735" s="55" t="s">
        <v>5010</v>
      </c>
      <c r="D735" s="55" t="s">
        <v>4319</v>
      </c>
      <c r="E735" s="55" t="s">
        <v>1753</v>
      </c>
      <c r="F735" s="55">
        <v>74527</v>
      </c>
      <c r="G735" s="55" t="s">
        <v>2267</v>
      </c>
      <c r="H735" s="56">
        <v>44756</v>
      </c>
      <c r="I735">
        <f t="shared" si="11"/>
        <v>2022</v>
      </c>
      <c r="J735" s="56">
        <v>44880</v>
      </c>
      <c r="K735" s="57">
        <v>-103630</v>
      </c>
      <c r="L735" s="55">
        <v>2905100202</v>
      </c>
      <c r="M735" s="55" t="str">
        <f>VLOOKUP(L735,[4]Equival.!$D:$K,8,0)</f>
        <v>Evento</v>
      </c>
      <c r="N735" s="55" t="s">
        <v>4919</v>
      </c>
      <c r="O735" s="55" t="s">
        <v>5011</v>
      </c>
      <c r="R735" s="56"/>
      <c r="S735" s="55" t="s">
        <v>4921</v>
      </c>
      <c r="T735" s="55" t="s">
        <v>4922</v>
      </c>
      <c r="U735" s="55" t="s">
        <v>4328</v>
      </c>
    </row>
    <row r="736" spans="3:21" ht="15" x14ac:dyDescent="0.25">
      <c r="C736" s="55" t="s">
        <v>5012</v>
      </c>
      <c r="D736" s="55" t="s">
        <v>4319</v>
      </c>
      <c r="E736" s="55" t="s">
        <v>1752</v>
      </c>
      <c r="F736" s="55">
        <v>74504</v>
      </c>
      <c r="G736" s="55" t="s">
        <v>2267</v>
      </c>
      <c r="H736" s="56">
        <v>44756</v>
      </c>
      <c r="I736">
        <f t="shared" si="11"/>
        <v>2022</v>
      </c>
      <c r="J736" s="56">
        <v>44880</v>
      </c>
      <c r="K736" s="57">
        <v>-1619793</v>
      </c>
      <c r="L736" s="55">
        <v>2905100202</v>
      </c>
      <c r="M736" s="55" t="str">
        <f>VLOOKUP(L736,[4]Equival.!$D:$K,8,0)</f>
        <v>Evento</v>
      </c>
      <c r="N736" s="55" t="s">
        <v>4919</v>
      </c>
      <c r="O736" s="55" t="s">
        <v>5013</v>
      </c>
      <c r="R736" s="56"/>
      <c r="S736" s="55" t="s">
        <v>4921</v>
      </c>
      <c r="T736" s="55" t="s">
        <v>4922</v>
      </c>
      <c r="U736" s="55" t="s">
        <v>4328</v>
      </c>
    </row>
    <row r="737" spans="3:21" ht="15" x14ac:dyDescent="0.25">
      <c r="C737" s="55" t="s">
        <v>5014</v>
      </c>
      <c r="D737" s="55" t="s">
        <v>4319</v>
      </c>
      <c r="E737" s="55" t="s">
        <v>1751</v>
      </c>
      <c r="F737" s="55">
        <v>74423</v>
      </c>
      <c r="G737" s="55" t="s">
        <v>2267</v>
      </c>
      <c r="H737" s="56">
        <v>44756</v>
      </c>
      <c r="I737">
        <f t="shared" si="11"/>
        <v>2022</v>
      </c>
      <c r="J737" s="56">
        <v>44880</v>
      </c>
      <c r="K737" s="57">
        <v>-46000</v>
      </c>
      <c r="L737" s="55">
        <v>2905100202</v>
      </c>
      <c r="M737" s="55" t="str">
        <f>VLOOKUP(L737,[4]Equival.!$D:$K,8,0)</f>
        <v>Evento</v>
      </c>
      <c r="N737" s="55" t="s">
        <v>4919</v>
      </c>
      <c r="O737" s="55" t="s">
        <v>5015</v>
      </c>
      <c r="R737" s="56"/>
      <c r="S737" s="55" t="s">
        <v>4921</v>
      </c>
      <c r="T737" s="55" t="s">
        <v>4922</v>
      </c>
      <c r="U737" s="55" t="s">
        <v>4328</v>
      </c>
    </row>
    <row r="738" spans="3:21" ht="15" x14ac:dyDescent="0.25">
      <c r="C738" s="55" t="s">
        <v>5016</v>
      </c>
      <c r="D738" s="55" t="s">
        <v>4319</v>
      </c>
      <c r="E738" s="55" t="s">
        <v>1749</v>
      </c>
      <c r="F738" s="55">
        <v>74413</v>
      </c>
      <c r="G738" s="55" t="s">
        <v>2267</v>
      </c>
      <c r="H738" s="56">
        <v>44756</v>
      </c>
      <c r="I738">
        <f t="shared" si="11"/>
        <v>2022</v>
      </c>
      <c r="J738" s="56">
        <v>44880</v>
      </c>
      <c r="K738" s="57">
        <v>-324849</v>
      </c>
      <c r="L738" s="55">
        <v>2905100202</v>
      </c>
      <c r="M738" s="55" t="str">
        <f>VLOOKUP(L738,[4]Equival.!$D:$K,8,0)</f>
        <v>Evento</v>
      </c>
      <c r="N738" s="55" t="s">
        <v>4919</v>
      </c>
      <c r="O738" s="55" t="s">
        <v>5017</v>
      </c>
      <c r="R738" s="56"/>
      <c r="S738" s="55" t="s">
        <v>4921</v>
      </c>
      <c r="T738" s="55" t="s">
        <v>4922</v>
      </c>
      <c r="U738" s="55" t="s">
        <v>4328</v>
      </c>
    </row>
    <row r="739" spans="3:21" ht="15" x14ac:dyDescent="0.25">
      <c r="C739" s="55" t="s">
        <v>5018</v>
      </c>
      <c r="D739" s="55" t="s">
        <v>4319</v>
      </c>
      <c r="E739" s="55" t="s">
        <v>1748</v>
      </c>
      <c r="F739" s="55">
        <v>74398</v>
      </c>
      <c r="G739" s="55" t="s">
        <v>2267</v>
      </c>
      <c r="H739" s="56">
        <v>44755</v>
      </c>
      <c r="I739">
        <f t="shared" si="11"/>
        <v>2022</v>
      </c>
      <c r="J739" s="56">
        <v>44880</v>
      </c>
      <c r="K739" s="57">
        <v>-168118</v>
      </c>
      <c r="L739" s="55">
        <v>2905100202</v>
      </c>
      <c r="M739" s="55" t="str">
        <f>VLOOKUP(L739,[4]Equival.!$D:$K,8,0)</f>
        <v>Evento</v>
      </c>
      <c r="N739" s="55" t="s">
        <v>4919</v>
      </c>
      <c r="O739" s="55" t="s">
        <v>5019</v>
      </c>
      <c r="R739" s="56"/>
      <c r="S739" s="55" t="s">
        <v>4921</v>
      </c>
      <c r="T739" s="55" t="s">
        <v>4922</v>
      </c>
      <c r="U739" s="55" t="s">
        <v>4328</v>
      </c>
    </row>
    <row r="740" spans="3:21" ht="15" x14ac:dyDescent="0.25">
      <c r="C740" s="55" t="s">
        <v>5020</v>
      </c>
      <c r="D740" s="55" t="s">
        <v>4319</v>
      </c>
      <c r="E740" s="55" t="s">
        <v>1747</v>
      </c>
      <c r="F740" s="55">
        <v>74390</v>
      </c>
      <c r="G740" s="55" t="s">
        <v>2267</v>
      </c>
      <c r="H740" s="56">
        <v>44755</v>
      </c>
      <c r="I740">
        <f t="shared" si="11"/>
        <v>2022</v>
      </c>
      <c r="J740" s="56">
        <v>44880</v>
      </c>
      <c r="K740" s="57">
        <v>-140986</v>
      </c>
      <c r="L740" s="55">
        <v>2905100202</v>
      </c>
      <c r="M740" s="55" t="str">
        <f>VLOOKUP(L740,[4]Equival.!$D:$K,8,0)</f>
        <v>Evento</v>
      </c>
      <c r="N740" s="55" t="s">
        <v>4919</v>
      </c>
      <c r="O740" s="55" t="s">
        <v>5021</v>
      </c>
      <c r="R740" s="56"/>
      <c r="S740" s="55" t="s">
        <v>4921</v>
      </c>
      <c r="T740" s="55" t="s">
        <v>4922</v>
      </c>
      <c r="U740" s="55" t="s">
        <v>4328</v>
      </c>
    </row>
    <row r="741" spans="3:21" ht="15" x14ac:dyDescent="0.25">
      <c r="C741" s="55" t="s">
        <v>5022</v>
      </c>
      <c r="D741" s="55" t="s">
        <v>4319</v>
      </c>
      <c r="E741" s="55" t="s">
        <v>1745</v>
      </c>
      <c r="F741" s="55">
        <v>74284</v>
      </c>
      <c r="G741" s="55" t="s">
        <v>2267</v>
      </c>
      <c r="H741" s="56">
        <v>44755</v>
      </c>
      <c r="I741">
        <f t="shared" si="11"/>
        <v>2022</v>
      </c>
      <c r="J741" s="56">
        <v>44880</v>
      </c>
      <c r="K741" s="57">
        <v>-84500</v>
      </c>
      <c r="L741" s="55">
        <v>2905100202</v>
      </c>
      <c r="M741" s="55" t="str">
        <f>VLOOKUP(L741,[4]Equival.!$D:$K,8,0)</f>
        <v>Evento</v>
      </c>
      <c r="N741" s="55" t="s">
        <v>4919</v>
      </c>
      <c r="O741" s="55" t="s">
        <v>5023</v>
      </c>
      <c r="R741" s="56"/>
      <c r="S741" s="55" t="s">
        <v>4921</v>
      </c>
      <c r="T741" s="55" t="s">
        <v>4922</v>
      </c>
      <c r="U741" s="55" t="s">
        <v>4328</v>
      </c>
    </row>
    <row r="742" spans="3:21" ht="15" x14ac:dyDescent="0.25">
      <c r="C742" s="55" t="s">
        <v>5024</v>
      </c>
      <c r="D742" s="55" t="s">
        <v>4319</v>
      </c>
      <c r="E742" s="55" t="s">
        <v>1744</v>
      </c>
      <c r="F742" s="55">
        <v>74236</v>
      </c>
      <c r="G742" s="55" t="s">
        <v>2267</v>
      </c>
      <c r="H742" s="56">
        <v>44754</v>
      </c>
      <c r="I742">
        <f t="shared" si="11"/>
        <v>2022</v>
      </c>
      <c r="J742" s="56">
        <v>44880</v>
      </c>
      <c r="K742" s="57">
        <v>-144296</v>
      </c>
      <c r="L742" s="55">
        <v>2905100202</v>
      </c>
      <c r="M742" s="55" t="str">
        <f>VLOOKUP(L742,[4]Equival.!$D:$K,8,0)</f>
        <v>Evento</v>
      </c>
      <c r="N742" s="55" t="s">
        <v>4919</v>
      </c>
      <c r="O742" s="55" t="s">
        <v>5025</v>
      </c>
      <c r="R742" s="56"/>
      <c r="S742" s="55" t="s">
        <v>4921</v>
      </c>
      <c r="T742" s="55" t="s">
        <v>4922</v>
      </c>
      <c r="U742" s="55" t="s">
        <v>4328</v>
      </c>
    </row>
    <row r="743" spans="3:21" ht="15" x14ac:dyDescent="0.25">
      <c r="C743" s="55" t="s">
        <v>5026</v>
      </c>
      <c r="D743" s="55" t="s">
        <v>4319</v>
      </c>
      <c r="E743" s="55" t="s">
        <v>1743</v>
      </c>
      <c r="F743" s="55">
        <v>74192</v>
      </c>
      <c r="G743" s="55" t="s">
        <v>2267</v>
      </c>
      <c r="H743" s="56">
        <v>44754</v>
      </c>
      <c r="I743">
        <f t="shared" si="11"/>
        <v>2022</v>
      </c>
      <c r="J743" s="56">
        <v>44880</v>
      </c>
      <c r="K743" s="57">
        <v>-92893</v>
      </c>
      <c r="L743" s="55">
        <v>2905100202</v>
      </c>
      <c r="M743" s="55" t="str">
        <f>VLOOKUP(L743,[4]Equival.!$D:$K,8,0)</f>
        <v>Evento</v>
      </c>
      <c r="N743" s="55" t="s">
        <v>4919</v>
      </c>
      <c r="O743" s="55" t="s">
        <v>5027</v>
      </c>
      <c r="R743" s="56"/>
      <c r="S743" s="55" t="s">
        <v>4921</v>
      </c>
      <c r="T743" s="55" t="s">
        <v>4922</v>
      </c>
      <c r="U743" s="55" t="s">
        <v>4328</v>
      </c>
    </row>
    <row r="744" spans="3:21" ht="15" x14ac:dyDescent="0.25">
      <c r="C744" s="55" t="s">
        <v>5028</v>
      </c>
      <c r="D744" s="55" t="s">
        <v>4319</v>
      </c>
      <c r="E744" s="55" t="s">
        <v>1741</v>
      </c>
      <c r="F744" s="55">
        <v>74104</v>
      </c>
      <c r="G744" s="55" t="s">
        <v>2267</v>
      </c>
      <c r="H744" s="56">
        <v>44753</v>
      </c>
      <c r="I744">
        <f t="shared" si="11"/>
        <v>2022</v>
      </c>
      <c r="J744" s="56">
        <v>44880</v>
      </c>
      <c r="K744" s="57">
        <v>-342061</v>
      </c>
      <c r="L744" s="55">
        <v>2905100202</v>
      </c>
      <c r="M744" s="55" t="str">
        <f>VLOOKUP(L744,[4]Equival.!$D:$K,8,0)</f>
        <v>Evento</v>
      </c>
      <c r="N744" s="55" t="s">
        <v>4919</v>
      </c>
      <c r="O744" s="55" t="s">
        <v>5029</v>
      </c>
      <c r="R744" s="56"/>
      <c r="S744" s="55" t="s">
        <v>4921</v>
      </c>
      <c r="T744" s="55" t="s">
        <v>4922</v>
      </c>
      <c r="U744" s="55" t="s">
        <v>4328</v>
      </c>
    </row>
    <row r="745" spans="3:21" ht="15" x14ac:dyDescent="0.25">
      <c r="C745" s="55" t="s">
        <v>5030</v>
      </c>
      <c r="D745" s="55" t="s">
        <v>4319</v>
      </c>
      <c r="E745" s="55" t="s">
        <v>1738</v>
      </c>
      <c r="F745" s="55">
        <v>73992</v>
      </c>
      <c r="G745" s="55" t="s">
        <v>2267</v>
      </c>
      <c r="H745" s="56">
        <v>44752</v>
      </c>
      <c r="I745">
        <f t="shared" si="11"/>
        <v>2022</v>
      </c>
      <c r="J745" s="56">
        <v>44880</v>
      </c>
      <c r="K745" s="57">
        <v>-261032</v>
      </c>
      <c r="L745" s="55">
        <v>2905100202</v>
      </c>
      <c r="M745" s="55" t="str">
        <f>VLOOKUP(L745,[4]Equival.!$D:$K,8,0)</f>
        <v>Evento</v>
      </c>
      <c r="N745" s="55" t="s">
        <v>4919</v>
      </c>
      <c r="O745" s="55" t="s">
        <v>5031</v>
      </c>
      <c r="R745" s="56"/>
      <c r="S745" s="55" t="s">
        <v>4921</v>
      </c>
      <c r="T745" s="55" t="s">
        <v>4922</v>
      </c>
      <c r="U745" s="55" t="s">
        <v>4328</v>
      </c>
    </row>
    <row r="746" spans="3:21" ht="15" x14ac:dyDescent="0.25">
      <c r="C746" s="55" t="s">
        <v>5032</v>
      </c>
      <c r="D746" s="55" t="s">
        <v>4319</v>
      </c>
      <c r="E746" s="55" t="s">
        <v>1734</v>
      </c>
      <c r="F746" s="55">
        <v>73884</v>
      </c>
      <c r="G746" s="55" t="s">
        <v>2267</v>
      </c>
      <c r="H746" s="56">
        <v>44751</v>
      </c>
      <c r="I746">
        <f t="shared" si="11"/>
        <v>2022</v>
      </c>
      <c r="J746" s="56">
        <v>44880</v>
      </c>
      <c r="K746" s="57">
        <v>-1922281</v>
      </c>
      <c r="L746" s="55">
        <v>2905100202</v>
      </c>
      <c r="M746" s="55" t="str">
        <f>VLOOKUP(L746,[4]Equival.!$D:$K,8,0)</f>
        <v>Evento</v>
      </c>
      <c r="N746" s="55" t="s">
        <v>4919</v>
      </c>
      <c r="O746" s="55" t="s">
        <v>5033</v>
      </c>
      <c r="R746" s="56"/>
      <c r="S746" s="55" t="s">
        <v>4921</v>
      </c>
      <c r="T746" s="55" t="s">
        <v>4922</v>
      </c>
      <c r="U746" s="55" t="s">
        <v>4328</v>
      </c>
    </row>
    <row r="747" spans="3:21" ht="15" x14ac:dyDescent="0.25">
      <c r="C747" s="55" t="s">
        <v>5034</v>
      </c>
      <c r="D747" s="55" t="s">
        <v>4319</v>
      </c>
      <c r="E747" s="55" t="s">
        <v>1733</v>
      </c>
      <c r="F747" s="55">
        <v>73869</v>
      </c>
      <c r="G747" s="55" t="s">
        <v>2267</v>
      </c>
      <c r="H747" s="56">
        <v>44750</v>
      </c>
      <c r="I747">
        <f t="shared" si="11"/>
        <v>2022</v>
      </c>
      <c r="J747" s="56">
        <v>44880</v>
      </c>
      <c r="K747" s="57">
        <v>-378632</v>
      </c>
      <c r="L747" s="55">
        <v>2905100202</v>
      </c>
      <c r="M747" s="55" t="str">
        <f>VLOOKUP(L747,[4]Equival.!$D:$K,8,0)</f>
        <v>Evento</v>
      </c>
      <c r="N747" s="55" t="s">
        <v>4919</v>
      </c>
      <c r="O747" s="55" t="s">
        <v>5035</v>
      </c>
      <c r="R747" s="56"/>
      <c r="S747" s="55" t="s">
        <v>4921</v>
      </c>
      <c r="T747" s="55" t="s">
        <v>4922</v>
      </c>
      <c r="U747" s="55" t="s">
        <v>4328</v>
      </c>
    </row>
    <row r="748" spans="3:21" ht="15" x14ac:dyDescent="0.25">
      <c r="C748" s="55" t="s">
        <v>5036</v>
      </c>
      <c r="D748" s="55" t="s">
        <v>4319</v>
      </c>
      <c r="E748" s="55" t="s">
        <v>1730</v>
      </c>
      <c r="F748" s="55">
        <v>73793</v>
      </c>
      <c r="G748" s="55" t="s">
        <v>2267</v>
      </c>
      <c r="H748" s="56">
        <v>44750</v>
      </c>
      <c r="I748">
        <f t="shared" si="11"/>
        <v>2022</v>
      </c>
      <c r="J748" s="56">
        <v>44880</v>
      </c>
      <c r="K748" s="57">
        <v>-2662889</v>
      </c>
      <c r="L748" s="55">
        <v>2905100202</v>
      </c>
      <c r="M748" s="55" t="str">
        <f>VLOOKUP(L748,[4]Equival.!$D:$K,8,0)</f>
        <v>Evento</v>
      </c>
      <c r="N748" s="55" t="s">
        <v>4919</v>
      </c>
      <c r="O748" s="55" t="s">
        <v>5037</v>
      </c>
      <c r="R748" s="56"/>
      <c r="S748" s="55" t="s">
        <v>4921</v>
      </c>
      <c r="T748" s="55" t="s">
        <v>4922</v>
      </c>
      <c r="U748" s="55" t="s">
        <v>4328</v>
      </c>
    </row>
    <row r="749" spans="3:21" ht="15" x14ac:dyDescent="0.25">
      <c r="C749" s="55" t="s">
        <v>5036</v>
      </c>
      <c r="D749" s="55" t="s">
        <v>4319</v>
      </c>
      <c r="E749" s="55" t="s">
        <v>1730</v>
      </c>
      <c r="F749" s="55">
        <v>73793</v>
      </c>
      <c r="G749" s="55" t="s">
        <v>2267</v>
      </c>
      <c r="H749" s="56">
        <v>44750</v>
      </c>
      <c r="I749">
        <f t="shared" si="11"/>
        <v>2022</v>
      </c>
      <c r="J749" s="56">
        <v>44880</v>
      </c>
      <c r="K749" s="57">
        <v>-861600</v>
      </c>
      <c r="L749" s="55">
        <v>2205200201</v>
      </c>
      <c r="M749" s="55" t="str">
        <f>VLOOKUP(L749,[4]Equival.!$D:$K,8,0)</f>
        <v>Glosas</v>
      </c>
      <c r="N749" s="55" t="s">
        <v>4919</v>
      </c>
      <c r="O749" s="55" t="s">
        <v>5038</v>
      </c>
      <c r="R749" s="56"/>
      <c r="S749" s="55" t="s">
        <v>4921</v>
      </c>
      <c r="T749" s="55" t="s">
        <v>4922</v>
      </c>
      <c r="U749" s="55" t="s">
        <v>4328</v>
      </c>
    </row>
    <row r="750" spans="3:21" ht="15" x14ac:dyDescent="0.25">
      <c r="C750" s="55" t="s">
        <v>5039</v>
      </c>
      <c r="D750" s="55" t="s">
        <v>4319</v>
      </c>
      <c r="E750" s="55" t="s">
        <v>1729</v>
      </c>
      <c r="F750" s="55">
        <v>73786</v>
      </c>
      <c r="G750" s="55" t="s">
        <v>2267</v>
      </c>
      <c r="H750" s="56">
        <v>44750</v>
      </c>
      <c r="I750">
        <f t="shared" si="11"/>
        <v>2022</v>
      </c>
      <c r="J750" s="56">
        <v>44880</v>
      </c>
      <c r="K750" s="57">
        <v>-1141645</v>
      </c>
      <c r="L750" s="55">
        <v>2905100202</v>
      </c>
      <c r="M750" s="55" t="str">
        <f>VLOOKUP(L750,[4]Equival.!$D:$K,8,0)</f>
        <v>Evento</v>
      </c>
      <c r="N750" s="55" t="s">
        <v>4919</v>
      </c>
      <c r="O750" s="55" t="s">
        <v>5040</v>
      </c>
      <c r="R750" s="56"/>
      <c r="S750" s="55" t="s">
        <v>4921</v>
      </c>
      <c r="T750" s="55" t="s">
        <v>4922</v>
      </c>
      <c r="U750" s="55" t="s">
        <v>4328</v>
      </c>
    </row>
    <row r="751" spans="3:21" ht="15" x14ac:dyDescent="0.25">
      <c r="C751" s="55" t="s">
        <v>5041</v>
      </c>
      <c r="D751" s="55" t="s">
        <v>4319</v>
      </c>
      <c r="E751" s="55" t="s">
        <v>1728</v>
      </c>
      <c r="F751" s="55">
        <v>73777</v>
      </c>
      <c r="G751" s="55" t="s">
        <v>2267</v>
      </c>
      <c r="H751" s="56">
        <v>44750</v>
      </c>
      <c r="I751">
        <f t="shared" si="11"/>
        <v>2022</v>
      </c>
      <c r="J751" s="56">
        <v>44880</v>
      </c>
      <c r="K751" s="57">
        <v>-986353</v>
      </c>
      <c r="L751" s="55">
        <v>2905100202</v>
      </c>
      <c r="M751" s="55" t="str">
        <f>VLOOKUP(L751,[4]Equival.!$D:$K,8,0)</f>
        <v>Evento</v>
      </c>
      <c r="N751" s="55" t="s">
        <v>4919</v>
      </c>
      <c r="O751" s="55" t="s">
        <v>5042</v>
      </c>
      <c r="R751" s="56"/>
      <c r="S751" s="55" t="s">
        <v>4921</v>
      </c>
      <c r="T751" s="55" t="s">
        <v>4922</v>
      </c>
      <c r="U751" s="55" t="s">
        <v>4328</v>
      </c>
    </row>
    <row r="752" spans="3:21" ht="15" x14ac:dyDescent="0.25">
      <c r="C752" s="55" t="s">
        <v>5043</v>
      </c>
      <c r="D752" s="55" t="s">
        <v>4319</v>
      </c>
      <c r="E752" s="55" t="s">
        <v>1726</v>
      </c>
      <c r="F752" s="55">
        <v>73714</v>
      </c>
      <c r="G752" s="55" t="s">
        <v>2267</v>
      </c>
      <c r="H752" s="56">
        <v>44749</v>
      </c>
      <c r="I752">
        <f t="shared" si="11"/>
        <v>2022</v>
      </c>
      <c r="J752" s="56">
        <v>44880</v>
      </c>
      <c r="K752" s="57">
        <v>-187714</v>
      </c>
      <c r="L752" s="55">
        <v>2905100202</v>
      </c>
      <c r="M752" s="55" t="str">
        <f>VLOOKUP(L752,[4]Equival.!$D:$K,8,0)</f>
        <v>Evento</v>
      </c>
      <c r="N752" s="55" t="s">
        <v>4919</v>
      </c>
      <c r="O752" s="55" t="s">
        <v>5044</v>
      </c>
      <c r="R752" s="56"/>
      <c r="S752" s="55" t="s">
        <v>4921</v>
      </c>
      <c r="T752" s="55" t="s">
        <v>4922</v>
      </c>
      <c r="U752" s="55" t="s">
        <v>4328</v>
      </c>
    </row>
    <row r="753" spans="3:21" ht="15" x14ac:dyDescent="0.25">
      <c r="C753" s="55" t="s">
        <v>5045</v>
      </c>
      <c r="D753" s="55" t="s">
        <v>4319</v>
      </c>
      <c r="E753" s="55" t="s">
        <v>1725</v>
      </c>
      <c r="F753" s="55">
        <v>73596</v>
      </c>
      <c r="G753" s="55" t="s">
        <v>2267</v>
      </c>
      <c r="H753" s="56">
        <v>44749</v>
      </c>
      <c r="I753">
        <f t="shared" si="11"/>
        <v>2022</v>
      </c>
      <c r="J753" s="56">
        <v>44880</v>
      </c>
      <c r="K753" s="57">
        <v>-50284</v>
      </c>
      <c r="L753" s="55">
        <v>2905100202</v>
      </c>
      <c r="M753" s="55" t="str">
        <f>VLOOKUP(L753,[4]Equival.!$D:$K,8,0)</f>
        <v>Evento</v>
      </c>
      <c r="N753" s="55" t="s">
        <v>4919</v>
      </c>
      <c r="O753" s="55" t="s">
        <v>5046</v>
      </c>
      <c r="R753" s="56"/>
      <c r="S753" s="55" t="s">
        <v>4921</v>
      </c>
      <c r="T753" s="55" t="s">
        <v>4922</v>
      </c>
      <c r="U753" s="55" t="s">
        <v>4328</v>
      </c>
    </row>
    <row r="754" spans="3:21" ht="15" x14ac:dyDescent="0.25">
      <c r="C754" s="55" t="s">
        <v>5047</v>
      </c>
      <c r="D754" s="55" t="s">
        <v>4319</v>
      </c>
      <c r="E754" s="55" t="s">
        <v>1718</v>
      </c>
      <c r="F754" s="55">
        <v>73292</v>
      </c>
      <c r="G754" s="55" t="s">
        <v>2267</v>
      </c>
      <c r="H754" s="56">
        <v>44746</v>
      </c>
      <c r="I754">
        <f t="shared" si="11"/>
        <v>2022</v>
      </c>
      <c r="J754" s="56">
        <v>44880</v>
      </c>
      <c r="K754" s="57">
        <v>-162625</v>
      </c>
      <c r="L754" s="55">
        <v>2905100202</v>
      </c>
      <c r="M754" s="55" t="str">
        <f>VLOOKUP(L754,[4]Equival.!$D:$K,8,0)</f>
        <v>Evento</v>
      </c>
      <c r="N754" s="55" t="s">
        <v>4919</v>
      </c>
      <c r="O754" s="55" t="s">
        <v>5048</v>
      </c>
      <c r="R754" s="56"/>
      <c r="S754" s="55" t="s">
        <v>4921</v>
      </c>
      <c r="T754" s="55" t="s">
        <v>4922</v>
      </c>
      <c r="U754" s="55" t="s">
        <v>4328</v>
      </c>
    </row>
    <row r="755" spans="3:21" ht="15" x14ac:dyDescent="0.25">
      <c r="C755" s="55" t="s">
        <v>5049</v>
      </c>
      <c r="D755" s="55" t="s">
        <v>4319</v>
      </c>
      <c r="E755" s="55" t="s">
        <v>1717</v>
      </c>
      <c r="F755" s="55">
        <v>73255</v>
      </c>
      <c r="G755" s="55" t="s">
        <v>2267</v>
      </c>
      <c r="H755" s="56">
        <v>44745</v>
      </c>
      <c r="I755">
        <f t="shared" si="11"/>
        <v>2022</v>
      </c>
      <c r="J755" s="56">
        <v>44880</v>
      </c>
      <c r="K755" s="57">
        <v>-84500</v>
      </c>
      <c r="L755" s="55">
        <v>2905100202</v>
      </c>
      <c r="M755" s="55" t="str">
        <f>VLOOKUP(L755,[4]Equival.!$D:$K,8,0)</f>
        <v>Evento</v>
      </c>
      <c r="N755" s="55" t="s">
        <v>4919</v>
      </c>
      <c r="O755" s="55" t="s">
        <v>5050</v>
      </c>
      <c r="R755" s="56"/>
      <c r="S755" s="55" t="s">
        <v>4921</v>
      </c>
      <c r="T755" s="55" t="s">
        <v>4922</v>
      </c>
      <c r="U755" s="55" t="s">
        <v>4328</v>
      </c>
    </row>
    <row r="756" spans="3:21" ht="15" x14ac:dyDescent="0.25">
      <c r="C756" s="55" t="s">
        <v>5051</v>
      </c>
      <c r="D756" s="55" t="s">
        <v>4319</v>
      </c>
      <c r="E756" s="55" t="s">
        <v>1716</v>
      </c>
      <c r="F756" s="55">
        <v>73240</v>
      </c>
      <c r="G756" s="55" t="s">
        <v>2267</v>
      </c>
      <c r="H756" s="56">
        <v>44745</v>
      </c>
      <c r="I756">
        <f t="shared" si="11"/>
        <v>2022</v>
      </c>
      <c r="J756" s="56">
        <v>44880</v>
      </c>
      <c r="K756" s="57">
        <v>-93330</v>
      </c>
      <c r="L756" s="55">
        <v>2905100202</v>
      </c>
      <c r="M756" s="55" t="str">
        <f>VLOOKUP(L756,[4]Equival.!$D:$K,8,0)</f>
        <v>Evento</v>
      </c>
      <c r="N756" s="55" t="s">
        <v>4919</v>
      </c>
      <c r="O756" s="55" t="s">
        <v>5052</v>
      </c>
      <c r="R756" s="56"/>
      <c r="S756" s="55" t="s">
        <v>4921</v>
      </c>
      <c r="T756" s="55" t="s">
        <v>4922</v>
      </c>
      <c r="U756" s="55" t="s">
        <v>4328</v>
      </c>
    </row>
    <row r="757" spans="3:21" ht="15" x14ac:dyDescent="0.25">
      <c r="C757" s="55" t="s">
        <v>5053</v>
      </c>
      <c r="D757" s="55" t="s">
        <v>4319</v>
      </c>
      <c r="E757" s="55" t="s">
        <v>1715</v>
      </c>
      <c r="F757" s="55">
        <v>73233</v>
      </c>
      <c r="G757" s="55" t="s">
        <v>2267</v>
      </c>
      <c r="H757" s="56">
        <v>44745</v>
      </c>
      <c r="I757">
        <f t="shared" si="11"/>
        <v>2022</v>
      </c>
      <c r="J757" s="56">
        <v>44880</v>
      </c>
      <c r="K757" s="57">
        <v>-126344</v>
      </c>
      <c r="L757" s="55">
        <v>2905100202</v>
      </c>
      <c r="M757" s="55" t="str">
        <f>VLOOKUP(L757,[4]Equival.!$D:$K,8,0)</f>
        <v>Evento</v>
      </c>
      <c r="N757" s="55" t="s">
        <v>4919</v>
      </c>
      <c r="O757" s="55" t="s">
        <v>5054</v>
      </c>
      <c r="R757" s="56"/>
      <c r="S757" s="55" t="s">
        <v>4921</v>
      </c>
      <c r="T757" s="55" t="s">
        <v>4922</v>
      </c>
      <c r="U757" s="55" t="s">
        <v>4328</v>
      </c>
    </row>
    <row r="758" spans="3:21" ht="15" x14ac:dyDescent="0.25">
      <c r="C758" s="55" t="s">
        <v>5055</v>
      </c>
      <c r="D758" s="55" t="s">
        <v>4319</v>
      </c>
      <c r="E758" s="55" t="s">
        <v>1714</v>
      </c>
      <c r="F758" s="55">
        <v>73198</v>
      </c>
      <c r="G758" s="55" t="s">
        <v>2267</v>
      </c>
      <c r="H758" s="56">
        <v>44744</v>
      </c>
      <c r="I758">
        <f t="shared" si="11"/>
        <v>2022</v>
      </c>
      <c r="J758" s="56">
        <v>44880</v>
      </c>
      <c r="K758" s="57">
        <v>-84436</v>
      </c>
      <c r="L758" s="55">
        <v>2905100202</v>
      </c>
      <c r="M758" s="55" t="str">
        <f>VLOOKUP(L758,[4]Equival.!$D:$K,8,0)</f>
        <v>Evento</v>
      </c>
      <c r="N758" s="55" t="s">
        <v>4919</v>
      </c>
      <c r="O758" s="55" t="s">
        <v>5056</v>
      </c>
      <c r="R758" s="56"/>
      <c r="S758" s="55" t="s">
        <v>4921</v>
      </c>
      <c r="T758" s="55" t="s">
        <v>4922</v>
      </c>
      <c r="U758" s="55" t="s">
        <v>4328</v>
      </c>
    </row>
    <row r="759" spans="3:21" ht="15" x14ac:dyDescent="0.25">
      <c r="C759" s="55" t="s">
        <v>5057</v>
      </c>
      <c r="D759" s="55" t="s">
        <v>4319</v>
      </c>
      <c r="E759" s="55" t="s">
        <v>1713</v>
      </c>
      <c r="F759" s="55">
        <v>73194</v>
      </c>
      <c r="G759" s="55" t="s">
        <v>2267</v>
      </c>
      <c r="H759" s="56">
        <v>44744</v>
      </c>
      <c r="I759">
        <f t="shared" si="11"/>
        <v>2022</v>
      </c>
      <c r="J759" s="56">
        <v>44880</v>
      </c>
      <c r="K759" s="57">
        <v>-100257</v>
      </c>
      <c r="L759" s="55">
        <v>2905100202</v>
      </c>
      <c r="M759" s="55" t="str">
        <f>VLOOKUP(L759,[4]Equival.!$D:$K,8,0)</f>
        <v>Evento</v>
      </c>
      <c r="N759" s="55" t="s">
        <v>4919</v>
      </c>
      <c r="O759" s="55" t="s">
        <v>5058</v>
      </c>
      <c r="R759" s="56"/>
      <c r="S759" s="55" t="s">
        <v>4921</v>
      </c>
      <c r="T759" s="55" t="s">
        <v>4922</v>
      </c>
      <c r="U759" s="55" t="s">
        <v>4328</v>
      </c>
    </row>
    <row r="760" spans="3:21" ht="15" x14ac:dyDescent="0.25">
      <c r="C760" s="55" t="s">
        <v>5059</v>
      </c>
      <c r="D760" s="55" t="s">
        <v>4319</v>
      </c>
      <c r="E760" s="55" t="s">
        <v>1712</v>
      </c>
      <c r="F760" s="55">
        <v>73193</v>
      </c>
      <c r="G760" s="55" t="s">
        <v>2267</v>
      </c>
      <c r="H760" s="56">
        <v>44744</v>
      </c>
      <c r="I760">
        <f t="shared" si="11"/>
        <v>2022</v>
      </c>
      <c r="J760" s="56">
        <v>44880</v>
      </c>
      <c r="K760" s="57">
        <v>-60500</v>
      </c>
      <c r="L760" s="55">
        <v>2905100202</v>
      </c>
      <c r="M760" s="55" t="str">
        <f>VLOOKUP(L760,[4]Equival.!$D:$K,8,0)</f>
        <v>Evento</v>
      </c>
      <c r="N760" s="55" t="s">
        <v>4919</v>
      </c>
      <c r="O760" s="55" t="s">
        <v>5060</v>
      </c>
      <c r="R760" s="56"/>
      <c r="S760" s="55" t="s">
        <v>4921</v>
      </c>
      <c r="T760" s="55" t="s">
        <v>4922</v>
      </c>
      <c r="U760" s="55" t="s">
        <v>4328</v>
      </c>
    </row>
    <row r="761" spans="3:21" ht="15" x14ac:dyDescent="0.25">
      <c r="C761" s="55" t="s">
        <v>5061</v>
      </c>
      <c r="D761" s="55" t="s">
        <v>4319</v>
      </c>
      <c r="E761" s="55" t="s">
        <v>1706</v>
      </c>
      <c r="F761" s="55">
        <v>73124</v>
      </c>
      <c r="G761" s="55" t="s">
        <v>2267</v>
      </c>
      <c r="H761" s="56">
        <v>44743</v>
      </c>
      <c r="I761">
        <f t="shared" si="11"/>
        <v>2022</v>
      </c>
      <c r="J761" s="56">
        <v>44880</v>
      </c>
      <c r="K761" s="57">
        <v>-463608</v>
      </c>
      <c r="L761" s="55">
        <v>2905100202</v>
      </c>
      <c r="M761" s="55" t="str">
        <f>VLOOKUP(L761,[4]Equival.!$D:$K,8,0)</f>
        <v>Evento</v>
      </c>
      <c r="N761" s="55" t="s">
        <v>4919</v>
      </c>
      <c r="O761" s="55" t="s">
        <v>5062</v>
      </c>
      <c r="R761" s="56"/>
      <c r="S761" s="55" t="s">
        <v>4921</v>
      </c>
      <c r="T761" s="55" t="s">
        <v>4922</v>
      </c>
      <c r="U761" s="55" t="s">
        <v>4328</v>
      </c>
    </row>
    <row r="762" spans="3:21" ht="15" x14ac:dyDescent="0.25">
      <c r="C762" s="55" t="s">
        <v>5063</v>
      </c>
      <c r="D762" s="55" t="s">
        <v>4319</v>
      </c>
      <c r="E762" s="55" t="s">
        <v>1703</v>
      </c>
      <c r="F762" s="55">
        <v>73049</v>
      </c>
      <c r="G762" s="55" t="s">
        <v>2267</v>
      </c>
      <c r="H762" s="56">
        <v>44743</v>
      </c>
      <c r="I762">
        <f t="shared" si="11"/>
        <v>2022</v>
      </c>
      <c r="J762" s="56">
        <v>44880</v>
      </c>
      <c r="K762" s="57">
        <v>-187714</v>
      </c>
      <c r="L762" s="55">
        <v>2905100202</v>
      </c>
      <c r="M762" s="55" t="str">
        <f>VLOOKUP(L762,[4]Equival.!$D:$K,8,0)</f>
        <v>Evento</v>
      </c>
      <c r="N762" s="55" t="s">
        <v>4919</v>
      </c>
      <c r="O762" s="55" t="s">
        <v>5064</v>
      </c>
      <c r="R762" s="56"/>
      <c r="S762" s="55" t="s">
        <v>4921</v>
      </c>
      <c r="T762" s="55" t="s">
        <v>4922</v>
      </c>
      <c r="U762" s="55" t="s">
        <v>4328</v>
      </c>
    </row>
    <row r="763" spans="3:21" ht="15" x14ac:dyDescent="0.25">
      <c r="C763" s="55" t="s">
        <v>5065</v>
      </c>
      <c r="D763" s="55" t="s">
        <v>4319</v>
      </c>
      <c r="E763" s="55" t="s">
        <v>1819</v>
      </c>
      <c r="F763" s="55">
        <v>76308</v>
      </c>
      <c r="G763" s="55" t="s">
        <v>2267</v>
      </c>
      <c r="H763" s="56">
        <v>44772</v>
      </c>
      <c r="I763">
        <f t="shared" si="11"/>
        <v>2022</v>
      </c>
      <c r="J763" s="56">
        <v>44880</v>
      </c>
      <c r="K763" s="57">
        <v>-7100</v>
      </c>
      <c r="L763" s="55">
        <v>2905100102</v>
      </c>
      <c r="M763" s="55" t="str">
        <f>VLOOKUP(L763,[4]Equival.!$D:$K,8,0)</f>
        <v>Evento</v>
      </c>
      <c r="N763" s="55" t="s">
        <v>5066</v>
      </c>
      <c r="O763" s="55" t="s">
        <v>5067</v>
      </c>
      <c r="R763" s="56"/>
      <c r="S763" s="55" t="s">
        <v>4921</v>
      </c>
      <c r="T763" s="55" t="s">
        <v>5068</v>
      </c>
      <c r="U763" s="55" t="s">
        <v>4328</v>
      </c>
    </row>
    <row r="764" spans="3:21" ht="15" x14ac:dyDescent="0.25">
      <c r="C764" s="55" t="s">
        <v>5069</v>
      </c>
      <c r="D764" s="55" t="s">
        <v>4319</v>
      </c>
      <c r="E764" s="55" t="s">
        <v>1818</v>
      </c>
      <c r="F764" s="55">
        <v>76287</v>
      </c>
      <c r="G764" s="55" t="s">
        <v>2267</v>
      </c>
      <c r="H764" s="56">
        <v>44772</v>
      </c>
      <c r="I764">
        <f t="shared" si="11"/>
        <v>2022</v>
      </c>
      <c r="J764" s="56">
        <v>44880</v>
      </c>
      <c r="K764" s="57">
        <v>-7100</v>
      </c>
      <c r="L764" s="55">
        <v>2905100102</v>
      </c>
      <c r="M764" s="55" t="str">
        <f>VLOOKUP(L764,[4]Equival.!$D:$K,8,0)</f>
        <v>Evento</v>
      </c>
      <c r="N764" s="55" t="s">
        <v>5066</v>
      </c>
      <c r="O764" s="55" t="s">
        <v>5070</v>
      </c>
      <c r="R764" s="56"/>
      <c r="S764" s="55" t="s">
        <v>4921</v>
      </c>
      <c r="T764" s="55" t="s">
        <v>5068</v>
      </c>
      <c r="U764" s="55" t="s">
        <v>4328</v>
      </c>
    </row>
    <row r="765" spans="3:21" ht="15" x14ac:dyDescent="0.25">
      <c r="C765" s="55" t="s">
        <v>5071</v>
      </c>
      <c r="D765" s="55" t="s">
        <v>4319</v>
      </c>
      <c r="E765" s="55" t="s">
        <v>1817</v>
      </c>
      <c r="F765" s="55">
        <v>76280</v>
      </c>
      <c r="G765" s="55" t="s">
        <v>2267</v>
      </c>
      <c r="H765" s="56">
        <v>44772</v>
      </c>
      <c r="I765">
        <f t="shared" si="11"/>
        <v>2022</v>
      </c>
      <c r="J765" s="56">
        <v>44880</v>
      </c>
      <c r="K765" s="57">
        <v>-14200</v>
      </c>
      <c r="L765" s="55">
        <v>2905100102</v>
      </c>
      <c r="M765" s="55" t="str">
        <f>VLOOKUP(L765,[4]Equival.!$D:$K,8,0)</f>
        <v>Evento</v>
      </c>
      <c r="N765" s="55" t="s">
        <v>5066</v>
      </c>
      <c r="O765" s="55" t="s">
        <v>5072</v>
      </c>
      <c r="R765" s="56"/>
      <c r="S765" s="55" t="s">
        <v>4921</v>
      </c>
      <c r="T765" s="55" t="s">
        <v>5068</v>
      </c>
      <c r="U765" s="55" t="s">
        <v>4328</v>
      </c>
    </row>
    <row r="766" spans="3:21" ht="15" x14ac:dyDescent="0.25">
      <c r="C766" s="55" t="s">
        <v>5073</v>
      </c>
      <c r="D766" s="55" t="s">
        <v>4319</v>
      </c>
      <c r="E766" s="55" t="s">
        <v>1812</v>
      </c>
      <c r="F766" s="55">
        <v>76016</v>
      </c>
      <c r="G766" s="55" t="s">
        <v>2267</v>
      </c>
      <c r="H766" s="56">
        <v>44770</v>
      </c>
      <c r="I766">
        <f t="shared" si="11"/>
        <v>2022</v>
      </c>
      <c r="J766" s="56">
        <v>44880</v>
      </c>
      <c r="K766" s="57">
        <v>-7100</v>
      </c>
      <c r="L766" s="55">
        <v>2905100102</v>
      </c>
      <c r="M766" s="55" t="str">
        <f>VLOOKUP(L766,[4]Equival.!$D:$K,8,0)</f>
        <v>Evento</v>
      </c>
      <c r="N766" s="55" t="s">
        <v>5066</v>
      </c>
      <c r="O766" s="55" t="s">
        <v>5074</v>
      </c>
      <c r="R766" s="56"/>
      <c r="S766" s="55" t="s">
        <v>4921</v>
      </c>
      <c r="T766" s="55" t="s">
        <v>5068</v>
      </c>
      <c r="U766" s="55" t="s">
        <v>4328</v>
      </c>
    </row>
    <row r="767" spans="3:21" ht="15" x14ac:dyDescent="0.25">
      <c r="C767" s="55" t="s">
        <v>5075</v>
      </c>
      <c r="D767" s="55" t="s">
        <v>4319</v>
      </c>
      <c r="E767" s="55" t="s">
        <v>1810</v>
      </c>
      <c r="F767" s="55">
        <v>76007</v>
      </c>
      <c r="G767" s="55" t="s">
        <v>2267</v>
      </c>
      <c r="H767" s="56">
        <v>44770</v>
      </c>
      <c r="I767">
        <f t="shared" si="11"/>
        <v>2022</v>
      </c>
      <c r="J767" s="56">
        <v>44880</v>
      </c>
      <c r="K767" s="57">
        <v>-7100</v>
      </c>
      <c r="L767" s="55">
        <v>2905100102</v>
      </c>
      <c r="M767" s="55" t="str">
        <f>VLOOKUP(L767,[4]Equival.!$D:$K,8,0)</f>
        <v>Evento</v>
      </c>
      <c r="N767" s="55" t="s">
        <v>5066</v>
      </c>
      <c r="O767" s="55" t="s">
        <v>5076</v>
      </c>
      <c r="R767" s="56"/>
      <c r="S767" s="55" t="s">
        <v>4921</v>
      </c>
      <c r="T767" s="55" t="s">
        <v>5068</v>
      </c>
      <c r="U767" s="55" t="s">
        <v>4328</v>
      </c>
    </row>
    <row r="768" spans="3:21" ht="15" x14ac:dyDescent="0.25">
      <c r="C768" s="55" t="s">
        <v>5077</v>
      </c>
      <c r="D768" s="55" t="s">
        <v>4319</v>
      </c>
      <c r="E768" s="55" t="s">
        <v>1802</v>
      </c>
      <c r="F768" s="55">
        <v>75797</v>
      </c>
      <c r="G768" s="55" t="s">
        <v>2267</v>
      </c>
      <c r="H768" s="56">
        <v>44768</v>
      </c>
      <c r="I768">
        <f t="shared" si="11"/>
        <v>2022</v>
      </c>
      <c r="J768" s="56">
        <v>44880</v>
      </c>
      <c r="K768" s="57">
        <v>-7100</v>
      </c>
      <c r="L768" s="55">
        <v>2905100102</v>
      </c>
      <c r="M768" s="55" t="str">
        <f>VLOOKUP(L768,[4]Equival.!$D:$K,8,0)</f>
        <v>Evento</v>
      </c>
      <c r="N768" s="55" t="s">
        <v>5066</v>
      </c>
      <c r="O768" s="55" t="s">
        <v>5078</v>
      </c>
      <c r="R768" s="56"/>
      <c r="S768" s="55" t="s">
        <v>4921</v>
      </c>
      <c r="T768" s="55" t="s">
        <v>5068</v>
      </c>
      <c r="U768" s="55" t="s">
        <v>4328</v>
      </c>
    </row>
    <row r="769" spans="3:21" ht="15" x14ac:dyDescent="0.25">
      <c r="C769" s="55" t="s">
        <v>5079</v>
      </c>
      <c r="D769" s="55" t="s">
        <v>4319</v>
      </c>
      <c r="E769" s="55" t="s">
        <v>1796</v>
      </c>
      <c r="F769" s="55">
        <v>75659</v>
      </c>
      <c r="G769" s="55" t="s">
        <v>2267</v>
      </c>
      <c r="H769" s="56">
        <v>44767</v>
      </c>
      <c r="I769">
        <f t="shared" si="11"/>
        <v>2022</v>
      </c>
      <c r="J769" s="56">
        <v>44880</v>
      </c>
      <c r="K769" s="57">
        <v>-7100</v>
      </c>
      <c r="L769" s="55">
        <v>2905100102</v>
      </c>
      <c r="M769" s="55" t="str">
        <f>VLOOKUP(L769,[4]Equival.!$D:$K,8,0)</f>
        <v>Evento</v>
      </c>
      <c r="N769" s="55" t="s">
        <v>5066</v>
      </c>
      <c r="O769" s="55" t="s">
        <v>5080</v>
      </c>
      <c r="R769" s="56"/>
      <c r="S769" s="55" t="s">
        <v>4921</v>
      </c>
      <c r="T769" s="55" t="s">
        <v>5068</v>
      </c>
      <c r="U769" s="55" t="s">
        <v>4328</v>
      </c>
    </row>
    <row r="770" spans="3:21" ht="15" x14ac:dyDescent="0.25">
      <c r="C770" s="55" t="s">
        <v>5081</v>
      </c>
      <c r="D770" s="55" t="s">
        <v>4319</v>
      </c>
      <c r="E770" s="55" t="s">
        <v>1789</v>
      </c>
      <c r="F770" s="55">
        <v>75424</v>
      </c>
      <c r="G770" s="55" t="s">
        <v>2267</v>
      </c>
      <c r="H770" s="56">
        <v>44765</v>
      </c>
      <c r="I770">
        <f t="shared" si="11"/>
        <v>2022</v>
      </c>
      <c r="J770" s="56">
        <v>44880</v>
      </c>
      <c r="K770" s="57">
        <v>-7100</v>
      </c>
      <c r="L770" s="55">
        <v>2905100102</v>
      </c>
      <c r="M770" s="55" t="str">
        <f>VLOOKUP(L770,[4]Equival.!$D:$K,8,0)</f>
        <v>Evento</v>
      </c>
      <c r="N770" s="55" t="s">
        <v>5066</v>
      </c>
      <c r="O770" s="55" t="s">
        <v>5082</v>
      </c>
      <c r="R770" s="56"/>
      <c r="S770" s="55" t="s">
        <v>4921</v>
      </c>
      <c r="T770" s="55" t="s">
        <v>5068</v>
      </c>
      <c r="U770" s="55" t="s">
        <v>4328</v>
      </c>
    </row>
    <row r="771" spans="3:21" ht="15" x14ac:dyDescent="0.25">
      <c r="C771" s="55" t="s">
        <v>5083</v>
      </c>
      <c r="D771" s="55" t="s">
        <v>4319</v>
      </c>
      <c r="E771" s="55" t="s">
        <v>1787</v>
      </c>
      <c r="F771" s="55">
        <v>75395</v>
      </c>
      <c r="G771" s="55" t="s">
        <v>2267</v>
      </c>
      <c r="H771" s="56">
        <v>44765</v>
      </c>
      <c r="I771">
        <f t="shared" ref="I771:I834" si="12">YEAR(H771)</f>
        <v>2022</v>
      </c>
      <c r="J771" s="56">
        <v>44880</v>
      </c>
      <c r="K771" s="57">
        <v>-7100</v>
      </c>
      <c r="L771" s="55">
        <v>2905100102</v>
      </c>
      <c r="M771" s="55" t="str">
        <f>VLOOKUP(L771,[4]Equival.!$D:$K,8,0)</f>
        <v>Evento</v>
      </c>
      <c r="N771" s="55" t="s">
        <v>5066</v>
      </c>
      <c r="O771" s="55" t="s">
        <v>5084</v>
      </c>
      <c r="R771" s="56"/>
      <c r="S771" s="55" t="s">
        <v>4921</v>
      </c>
      <c r="T771" s="55" t="s">
        <v>5068</v>
      </c>
      <c r="U771" s="55" t="s">
        <v>4328</v>
      </c>
    </row>
    <row r="772" spans="3:21" ht="15" x14ac:dyDescent="0.25">
      <c r="C772" s="55" t="s">
        <v>5085</v>
      </c>
      <c r="D772" s="55" t="s">
        <v>4319</v>
      </c>
      <c r="E772" s="55" t="s">
        <v>1786</v>
      </c>
      <c r="F772" s="55">
        <v>75394</v>
      </c>
      <c r="G772" s="55" t="s">
        <v>2267</v>
      </c>
      <c r="H772" s="56">
        <v>44765</v>
      </c>
      <c r="I772">
        <f t="shared" si="12"/>
        <v>2022</v>
      </c>
      <c r="J772" s="56">
        <v>44880</v>
      </c>
      <c r="K772" s="57">
        <v>-7100</v>
      </c>
      <c r="L772" s="55">
        <v>2905100102</v>
      </c>
      <c r="M772" s="55" t="str">
        <f>VLOOKUP(L772,[4]Equival.!$D:$K,8,0)</f>
        <v>Evento</v>
      </c>
      <c r="N772" s="55" t="s">
        <v>5066</v>
      </c>
      <c r="O772" s="55" t="s">
        <v>5086</v>
      </c>
      <c r="R772" s="56"/>
      <c r="S772" s="55" t="s">
        <v>4921</v>
      </c>
      <c r="T772" s="55" t="s">
        <v>5068</v>
      </c>
      <c r="U772" s="55" t="s">
        <v>4328</v>
      </c>
    </row>
    <row r="773" spans="3:21" ht="15" x14ac:dyDescent="0.25">
      <c r="C773" s="55" t="s">
        <v>5087</v>
      </c>
      <c r="D773" s="55" t="s">
        <v>4319</v>
      </c>
      <c r="E773" s="55" t="s">
        <v>1783</v>
      </c>
      <c r="F773" s="55">
        <v>75300</v>
      </c>
      <c r="G773" s="55" t="s">
        <v>2267</v>
      </c>
      <c r="H773" s="56">
        <v>44764</v>
      </c>
      <c r="I773">
        <f t="shared" si="12"/>
        <v>2022</v>
      </c>
      <c r="J773" s="56">
        <v>44880</v>
      </c>
      <c r="K773" s="57">
        <v>-7100</v>
      </c>
      <c r="L773" s="55">
        <v>2905100102</v>
      </c>
      <c r="M773" s="55" t="str">
        <f>VLOOKUP(L773,[4]Equival.!$D:$K,8,0)</f>
        <v>Evento</v>
      </c>
      <c r="N773" s="55" t="s">
        <v>5066</v>
      </c>
      <c r="O773" s="55" t="s">
        <v>5088</v>
      </c>
      <c r="R773" s="56"/>
      <c r="S773" s="55" t="s">
        <v>4921</v>
      </c>
      <c r="T773" s="55" t="s">
        <v>5068</v>
      </c>
      <c r="U773" s="55" t="s">
        <v>4328</v>
      </c>
    </row>
    <row r="774" spans="3:21" ht="15" x14ac:dyDescent="0.25">
      <c r="C774" s="55" t="s">
        <v>5089</v>
      </c>
      <c r="D774" s="55" t="s">
        <v>4319</v>
      </c>
      <c r="E774" s="55" t="s">
        <v>1769</v>
      </c>
      <c r="F774" s="55">
        <v>74860</v>
      </c>
      <c r="G774" s="55" t="s">
        <v>2267</v>
      </c>
      <c r="H774" s="56">
        <v>44760</v>
      </c>
      <c r="I774">
        <f t="shared" si="12"/>
        <v>2022</v>
      </c>
      <c r="J774" s="56">
        <v>44880</v>
      </c>
      <c r="K774" s="57">
        <v>-21300</v>
      </c>
      <c r="L774" s="55">
        <v>2905100102</v>
      </c>
      <c r="M774" s="55" t="str">
        <f>VLOOKUP(L774,[4]Equival.!$D:$K,8,0)</f>
        <v>Evento</v>
      </c>
      <c r="N774" s="55" t="s">
        <v>5066</v>
      </c>
      <c r="O774" s="55" t="s">
        <v>5090</v>
      </c>
      <c r="R774" s="56"/>
      <c r="S774" s="55" t="s">
        <v>4921</v>
      </c>
      <c r="T774" s="55" t="s">
        <v>5068</v>
      </c>
      <c r="U774" s="55" t="s">
        <v>4328</v>
      </c>
    </row>
    <row r="775" spans="3:21" ht="15" x14ac:dyDescent="0.25">
      <c r="C775" s="55" t="s">
        <v>5091</v>
      </c>
      <c r="D775" s="55" t="s">
        <v>4319</v>
      </c>
      <c r="E775" s="55" t="s">
        <v>1766</v>
      </c>
      <c r="F775" s="55">
        <v>74856</v>
      </c>
      <c r="G775" s="55" t="s">
        <v>2267</v>
      </c>
      <c r="H775" s="56">
        <v>44760</v>
      </c>
      <c r="I775">
        <f t="shared" si="12"/>
        <v>2022</v>
      </c>
      <c r="J775" s="56">
        <v>44880</v>
      </c>
      <c r="K775" s="57">
        <v>-7100</v>
      </c>
      <c r="L775" s="55">
        <v>2905100102</v>
      </c>
      <c r="M775" s="55" t="str">
        <f>VLOOKUP(L775,[4]Equival.!$D:$K,8,0)</f>
        <v>Evento</v>
      </c>
      <c r="N775" s="55" t="s">
        <v>5066</v>
      </c>
      <c r="O775" s="55" t="s">
        <v>5092</v>
      </c>
      <c r="R775" s="56"/>
      <c r="S775" s="55" t="s">
        <v>4921</v>
      </c>
      <c r="T775" s="55" t="s">
        <v>5068</v>
      </c>
      <c r="U775" s="55" t="s">
        <v>4328</v>
      </c>
    </row>
    <row r="776" spans="3:21" ht="15" x14ac:dyDescent="0.25">
      <c r="C776" s="55" t="s">
        <v>5093</v>
      </c>
      <c r="D776" s="55" t="s">
        <v>4319</v>
      </c>
      <c r="E776" s="55" t="s">
        <v>1740</v>
      </c>
      <c r="F776" s="55">
        <v>74038</v>
      </c>
      <c r="G776" s="55" t="s">
        <v>2267</v>
      </c>
      <c r="H776" s="56">
        <v>44753</v>
      </c>
      <c r="I776">
        <f t="shared" si="12"/>
        <v>2022</v>
      </c>
      <c r="J776" s="56">
        <v>44880</v>
      </c>
      <c r="K776" s="57">
        <v>-35500</v>
      </c>
      <c r="L776" s="55">
        <v>2905100102</v>
      </c>
      <c r="M776" s="55" t="str">
        <f>VLOOKUP(L776,[4]Equival.!$D:$K,8,0)</f>
        <v>Evento</v>
      </c>
      <c r="N776" s="55" t="s">
        <v>5066</v>
      </c>
      <c r="O776" s="55" t="s">
        <v>5094</v>
      </c>
      <c r="R776" s="56"/>
      <c r="S776" s="55" t="s">
        <v>4921</v>
      </c>
      <c r="T776" s="55" t="s">
        <v>5068</v>
      </c>
      <c r="U776" s="55" t="s">
        <v>4328</v>
      </c>
    </row>
    <row r="777" spans="3:21" ht="15" x14ac:dyDescent="0.25">
      <c r="C777" s="55" t="s">
        <v>5095</v>
      </c>
      <c r="D777" s="55" t="s">
        <v>4319</v>
      </c>
      <c r="E777" s="55" t="s">
        <v>1732</v>
      </c>
      <c r="F777" s="55">
        <v>73853</v>
      </c>
      <c r="G777" s="55" t="s">
        <v>2267</v>
      </c>
      <c r="H777" s="56">
        <v>44750</v>
      </c>
      <c r="I777">
        <f t="shared" si="12"/>
        <v>2022</v>
      </c>
      <c r="J777" s="56">
        <v>44880</v>
      </c>
      <c r="K777" s="57">
        <v>-7100</v>
      </c>
      <c r="L777" s="55">
        <v>2905100102</v>
      </c>
      <c r="M777" s="55" t="str">
        <f>VLOOKUP(L777,[4]Equival.!$D:$K,8,0)</f>
        <v>Evento</v>
      </c>
      <c r="N777" s="55" t="s">
        <v>5066</v>
      </c>
      <c r="O777" s="55" t="s">
        <v>5096</v>
      </c>
      <c r="R777" s="56"/>
      <c r="S777" s="55" t="s">
        <v>4921</v>
      </c>
      <c r="T777" s="55" t="s">
        <v>5068</v>
      </c>
      <c r="U777" s="55" t="s">
        <v>4328</v>
      </c>
    </row>
    <row r="778" spans="3:21" ht="15" x14ac:dyDescent="0.25">
      <c r="C778" s="55" t="s">
        <v>5097</v>
      </c>
      <c r="D778" s="55" t="s">
        <v>4319</v>
      </c>
      <c r="E778" s="55" t="s">
        <v>1731</v>
      </c>
      <c r="F778" s="55">
        <v>73845</v>
      </c>
      <c r="G778" s="55" t="s">
        <v>2267</v>
      </c>
      <c r="H778" s="56">
        <v>44750</v>
      </c>
      <c r="I778">
        <f t="shared" si="12"/>
        <v>2022</v>
      </c>
      <c r="J778" s="56">
        <v>44880</v>
      </c>
      <c r="K778" s="57">
        <v>-14200</v>
      </c>
      <c r="L778" s="55">
        <v>2905100102</v>
      </c>
      <c r="M778" s="55" t="str">
        <f>VLOOKUP(L778,[4]Equival.!$D:$K,8,0)</f>
        <v>Evento</v>
      </c>
      <c r="N778" s="55" t="s">
        <v>5066</v>
      </c>
      <c r="O778" s="55" t="s">
        <v>5098</v>
      </c>
      <c r="R778" s="56"/>
      <c r="S778" s="55" t="s">
        <v>4921</v>
      </c>
      <c r="T778" s="55" t="s">
        <v>5068</v>
      </c>
      <c r="U778" s="55" t="s">
        <v>4328</v>
      </c>
    </row>
    <row r="779" spans="3:21" ht="15" x14ac:dyDescent="0.25">
      <c r="C779" s="55" t="s">
        <v>5099</v>
      </c>
      <c r="D779" s="55" t="s">
        <v>4319</v>
      </c>
      <c r="E779" s="55" t="s">
        <v>1724</v>
      </c>
      <c r="F779" s="55">
        <v>73542</v>
      </c>
      <c r="G779" s="55" t="s">
        <v>2267</v>
      </c>
      <c r="H779" s="56">
        <v>44748</v>
      </c>
      <c r="I779">
        <f t="shared" si="12"/>
        <v>2022</v>
      </c>
      <c r="J779" s="56">
        <v>44880</v>
      </c>
      <c r="K779" s="57">
        <v>-28400</v>
      </c>
      <c r="L779" s="55">
        <v>2905100102</v>
      </c>
      <c r="M779" s="55" t="str">
        <f>VLOOKUP(L779,[4]Equival.!$D:$K,8,0)</f>
        <v>Evento</v>
      </c>
      <c r="N779" s="55" t="s">
        <v>5066</v>
      </c>
      <c r="O779" s="55" t="s">
        <v>5100</v>
      </c>
      <c r="R779" s="56"/>
      <c r="S779" s="55" t="s">
        <v>4921</v>
      </c>
      <c r="T779" s="55" t="s">
        <v>5068</v>
      </c>
      <c r="U779" s="55" t="s">
        <v>4328</v>
      </c>
    </row>
    <row r="780" spans="3:21" ht="15" x14ac:dyDescent="0.25">
      <c r="C780" s="55" t="s">
        <v>5101</v>
      </c>
      <c r="D780" s="55" t="s">
        <v>4319</v>
      </c>
      <c r="E780" s="55" t="s">
        <v>1719</v>
      </c>
      <c r="F780" s="55">
        <v>73408</v>
      </c>
      <c r="G780" s="55" t="s">
        <v>2267</v>
      </c>
      <c r="H780" s="56">
        <v>44747</v>
      </c>
      <c r="I780">
        <f t="shared" si="12"/>
        <v>2022</v>
      </c>
      <c r="J780" s="56">
        <v>44880</v>
      </c>
      <c r="K780" s="57">
        <v>-7100</v>
      </c>
      <c r="L780" s="55">
        <v>2905100102</v>
      </c>
      <c r="M780" s="55" t="str">
        <f>VLOOKUP(L780,[4]Equival.!$D:$K,8,0)</f>
        <v>Evento</v>
      </c>
      <c r="N780" s="55" t="s">
        <v>5066</v>
      </c>
      <c r="O780" s="55" t="s">
        <v>5102</v>
      </c>
      <c r="R780" s="56"/>
      <c r="S780" s="55" t="s">
        <v>4921</v>
      </c>
      <c r="T780" s="55" t="s">
        <v>5068</v>
      </c>
      <c r="U780" s="55" t="s">
        <v>4328</v>
      </c>
    </row>
    <row r="781" spans="3:21" ht="15" x14ac:dyDescent="0.25">
      <c r="C781" s="55" t="s">
        <v>5103</v>
      </c>
      <c r="D781" s="55" t="s">
        <v>4319</v>
      </c>
      <c r="E781" s="55" t="s">
        <v>1710</v>
      </c>
      <c r="F781" s="55">
        <v>73155</v>
      </c>
      <c r="G781" s="55" t="s">
        <v>2267</v>
      </c>
      <c r="H781" s="56">
        <v>44744</v>
      </c>
      <c r="I781">
        <f t="shared" si="12"/>
        <v>2022</v>
      </c>
      <c r="J781" s="56">
        <v>44880</v>
      </c>
      <c r="K781" s="57">
        <v>-7100</v>
      </c>
      <c r="L781" s="55">
        <v>2905100102</v>
      </c>
      <c r="M781" s="55" t="str">
        <f>VLOOKUP(L781,[4]Equival.!$D:$K,8,0)</f>
        <v>Evento</v>
      </c>
      <c r="N781" s="55" t="s">
        <v>5066</v>
      </c>
      <c r="O781" s="55" t="s">
        <v>5104</v>
      </c>
      <c r="R781" s="56"/>
      <c r="S781" s="55" t="s">
        <v>4921</v>
      </c>
      <c r="T781" s="55" t="s">
        <v>5068</v>
      </c>
      <c r="U781" s="55" t="s">
        <v>4328</v>
      </c>
    </row>
    <row r="782" spans="3:21" ht="15" x14ac:dyDescent="0.25">
      <c r="C782" s="55" t="s">
        <v>5105</v>
      </c>
      <c r="D782" s="55" t="s">
        <v>4319</v>
      </c>
      <c r="E782" s="55" t="s">
        <v>1709</v>
      </c>
      <c r="F782" s="55">
        <v>73146</v>
      </c>
      <c r="G782" s="55" t="s">
        <v>2267</v>
      </c>
      <c r="H782" s="56">
        <v>44744</v>
      </c>
      <c r="I782">
        <f t="shared" si="12"/>
        <v>2022</v>
      </c>
      <c r="J782" s="56">
        <v>44880</v>
      </c>
      <c r="K782" s="57">
        <v>-28400</v>
      </c>
      <c r="L782" s="55">
        <v>2905100102</v>
      </c>
      <c r="M782" s="55" t="str">
        <f>VLOOKUP(L782,[4]Equival.!$D:$K,8,0)</f>
        <v>Evento</v>
      </c>
      <c r="N782" s="55" t="s">
        <v>5066</v>
      </c>
      <c r="O782" s="55" t="s">
        <v>5106</v>
      </c>
      <c r="R782" s="56"/>
      <c r="S782" s="55" t="s">
        <v>4921</v>
      </c>
      <c r="T782" s="55" t="s">
        <v>5068</v>
      </c>
      <c r="U782" s="55" t="s">
        <v>4328</v>
      </c>
    </row>
    <row r="783" spans="3:21" ht="15" x14ac:dyDescent="0.25">
      <c r="C783" s="55" t="s">
        <v>5107</v>
      </c>
      <c r="D783" s="55" t="s">
        <v>4319</v>
      </c>
      <c r="E783" s="55" t="s">
        <v>1813</v>
      </c>
      <c r="F783" s="55">
        <v>76058</v>
      </c>
      <c r="G783" s="55" t="s">
        <v>2267</v>
      </c>
      <c r="H783" s="56">
        <v>44770</v>
      </c>
      <c r="I783">
        <f t="shared" si="12"/>
        <v>2022</v>
      </c>
      <c r="J783" s="56">
        <v>44880</v>
      </c>
      <c r="K783" s="57">
        <v>-7100</v>
      </c>
      <c r="L783" s="55">
        <v>2905100202</v>
      </c>
      <c r="M783" s="55" t="str">
        <f>VLOOKUP(L783,[4]Equival.!$D:$K,8,0)</f>
        <v>Evento</v>
      </c>
      <c r="N783" s="55" t="s">
        <v>5108</v>
      </c>
      <c r="O783" s="55" t="s">
        <v>5109</v>
      </c>
      <c r="R783" s="56"/>
      <c r="S783" s="55" t="s">
        <v>4921</v>
      </c>
      <c r="T783" s="55" t="s">
        <v>4922</v>
      </c>
      <c r="U783" s="55" t="s">
        <v>4328</v>
      </c>
    </row>
    <row r="784" spans="3:21" ht="15" x14ac:dyDescent="0.25">
      <c r="C784" s="55" t="s">
        <v>5110</v>
      </c>
      <c r="D784" s="55" t="s">
        <v>4319</v>
      </c>
      <c r="E784" s="55" t="s">
        <v>1776</v>
      </c>
      <c r="F784" s="55">
        <v>75022</v>
      </c>
      <c r="G784" s="55" t="s">
        <v>2267</v>
      </c>
      <c r="H784" s="56">
        <v>44761</v>
      </c>
      <c r="I784">
        <f t="shared" si="12"/>
        <v>2022</v>
      </c>
      <c r="J784" s="56">
        <v>44880</v>
      </c>
      <c r="K784" s="57">
        <v>-7100</v>
      </c>
      <c r="L784" s="55">
        <v>2905100202</v>
      </c>
      <c r="M784" s="55" t="str">
        <f>VLOOKUP(L784,[4]Equival.!$D:$K,8,0)</f>
        <v>Evento</v>
      </c>
      <c r="N784" s="55" t="s">
        <v>5108</v>
      </c>
      <c r="O784" s="55" t="s">
        <v>5111</v>
      </c>
      <c r="R784" s="56"/>
      <c r="S784" s="55" t="s">
        <v>4921</v>
      </c>
      <c r="T784" s="55" t="s">
        <v>4922</v>
      </c>
      <c r="U784" s="55" t="s">
        <v>4328</v>
      </c>
    </row>
    <row r="785" spans="3:21" ht="15" x14ac:dyDescent="0.25">
      <c r="C785" s="55" t="s">
        <v>5112</v>
      </c>
      <c r="D785" s="55" t="s">
        <v>4319</v>
      </c>
      <c r="E785" s="55" t="s">
        <v>1755</v>
      </c>
      <c r="F785" s="55">
        <v>74588</v>
      </c>
      <c r="G785" s="55" t="s">
        <v>2267</v>
      </c>
      <c r="H785" s="56">
        <v>44757</v>
      </c>
      <c r="I785">
        <f t="shared" si="12"/>
        <v>2022</v>
      </c>
      <c r="J785" s="56">
        <v>44880</v>
      </c>
      <c r="K785" s="57">
        <v>-28400</v>
      </c>
      <c r="L785" s="55">
        <v>2905100202</v>
      </c>
      <c r="M785" s="55" t="str">
        <f>VLOOKUP(L785,[4]Equival.!$D:$K,8,0)</f>
        <v>Evento</v>
      </c>
      <c r="N785" s="55" t="s">
        <v>5108</v>
      </c>
      <c r="O785" s="55" t="s">
        <v>5113</v>
      </c>
      <c r="R785" s="56"/>
      <c r="S785" s="55" t="s">
        <v>4921</v>
      </c>
      <c r="T785" s="55" t="s">
        <v>4922</v>
      </c>
      <c r="U785" s="55" t="s">
        <v>4328</v>
      </c>
    </row>
    <row r="786" spans="3:21" ht="15" x14ac:dyDescent="0.25">
      <c r="C786" s="55" t="s">
        <v>5114</v>
      </c>
      <c r="D786" s="55" t="s">
        <v>4319</v>
      </c>
      <c r="E786" s="55" t="s">
        <v>1739</v>
      </c>
      <c r="F786" s="55">
        <v>74026</v>
      </c>
      <c r="G786" s="55" t="s">
        <v>2267</v>
      </c>
      <c r="H786" s="56">
        <v>44753</v>
      </c>
      <c r="I786">
        <f t="shared" si="12"/>
        <v>2022</v>
      </c>
      <c r="J786" s="56">
        <v>44880</v>
      </c>
      <c r="K786" s="57">
        <v>-28400</v>
      </c>
      <c r="L786" s="55">
        <v>2905100202</v>
      </c>
      <c r="M786" s="55" t="str">
        <f>VLOOKUP(L786,[4]Equival.!$D:$K,8,0)</f>
        <v>Evento</v>
      </c>
      <c r="N786" s="55" t="s">
        <v>5108</v>
      </c>
      <c r="O786" s="55" t="s">
        <v>5115</v>
      </c>
      <c r="R786" s="56"/>
      <c r="S786" s="55" t="s">
        <v>4921</v>
      </c>
      <c r="T786" s="55" t="s">
        <v>4922</v>
      </c>
      <c r="U786" s="55" t="s">
        <v>4328</v>
      </c>
    </row>
    <row r="787" spans="3:21" ht="15" x14ac:dyDescent="0.25">
      <c r="C787" s="55" t="s">
        <v>5116</v>
      </c>
      <c r="D787" s="55" t="s">
        <v>4319</v>
      </c>
      <c r="E787" s="55" t="s">
        <v>1711</v>
      </c>
      <c r="F787" s="55">
        <v>73160</v>
      </c>
      <c r="G787" s="55" t="s">
        <v>2267</v>
      </c>
      <c r="H787" s="56">
        <v>44744</v>
      </c>
      <c r="I787">
        <f t="shared" si="12"/>
        <v>2022</v>
      </c>
      <c r="J787" s="56">
        <v>44880</v>
      </c>
      <c r="K787" s="57">
        <v>-7100</v>
      </c>
      <c r="L787" s="55">
        <v>2905100202</v>
      </c>
      <c r="M787" s="55" t="str">
        <f>VLOOKUP(L787,[4]Equival.!$D:$K,8,0)</f>
        <v>Evento</v>
      </c>
      <c r="N787" s="55" t="s">
        <v>5108</v>
      </c>
      <c r="O787" s="55" t="s">
        <v>5117</v>
      </c>
      <c r="R787" s="56"/>
      <c r="S787" s="55" t="s">
        <v>4921</v>
      </c>
      <c r="T787" s="55" t="s">
        <v>4922</v>
      </c>
      <c r="U787" s="55" t="s">
        <v>4328</v>
      </c>
    </row>
    <row r="788" spans="3:21" ht="15" x14ac:dyDescent="0.25">
      <c r="C788" s="55" t="s">
        <v>5118</v>
      </c>
      <c r="D788" s="55" t="s">
        <v>4319</v>
      </c>
      <c r="E788" s="55" t="s">
        <v>1704</v>
      </c>
      <c r="F788" s="55">
        <v>73063</v>
      </c>
      <c r="G788" s="55" t="s">
        <v>2267</v>
      </c>
      <c r="H788" s="56">
        <v>44743</v>
      </c>
      <c r="I788">
        <f t="shared" si="12"/>
        <v>2022</v>
      </c>
      <c r="J788" s="56">
        <v>44880</v>
      </c>
      <c r="K788" s="57">
        <v>-7100</v>
      </c>
      <c r="L788" s="55">
        <v>2905100202</v>
      </c>
      <c r="M788" s="55" t="str">
        <f>VLOOKUP(L788,[4]Equival.!$D:$K,8,0)</f>
        <v>Evento</v>
      </c>
      <c r="N788" s="55" t="s">
        <v>5108</v>
      </c>
      <c r="O788" s="55" t="s">
        <v>5119</v>
      </c>
      <c r="R788" s="56"/>
      <c r="S788" s="55" t="s">
        <v>4921</v>
      </c>
      <c r="T788" s="55" t="s">
        <v>4922</v>
      </c>
      <c r="U788" s="55" t="s">
        <v>4328</v>
      </c>
    </row>
    <row r="789" spans="3:21" ht="15" x14ac:dyDescent="0.25">
      <c r="C789" s="55" t="s">
        <v>5120</v>
      </c>
      <c r="D789" s="55" t="s">
        <v>4319</v>
      </c>
      <c r="E789" s="55" t="s">
        <v>1822</v>
      </c>
      <c r="F789" s="55">
        <v>76462</v>
      </c>
      <c r="G789" s="55" t="s">
        <v>2267</v>
      </c>
      <c r="H789" s="56">
        <v>44773</v>
      </c>
      <c r="I789">
        <f t="shared" si="12"/>
        <v>2022</v>
      </c>
      <c r="J789" s="56">
        <v>44880</v>
      </c>
      <c r="K789" s="57">
        <v>-100396</v>
      </c>
      <c r="L789" s="55">
        <v>2905100102</v>
      </c>
      <c r="M789" s="55" t="str">
        <f>VLOOKUP(L789,[4]Equival.!$D:$K,8,0)</f>
        <v>Evento</v>
      </c>
      <c r="N789" s="55" t="s">
        <v>5121</v>
      </c>
      <c r="O789" s="55" t="s">
        <v>5122</v>
      </c>
      <c r="R789" s="56"/>
      <c r="S789" s="55" t="s">
        <v>4921</v>
      </c>
      <c r="T789" s="55" t="s">
        <v>5068</v>
      </c>
      <c r="U789" s="55" t="s">
        <v>4328</v>
      </c>
    </row>
    <row r="790" spans="3:21" ht="15" x14ac:dyDescent="0.25">
      <c r="C790" s="55" t="s">
        <v>5123</v>
      </c>
      <c r="D790" s="55" t="s">
        <v>4319</v>
      </c>
      <c r="E790" s="55" t="s">
        <v>1814</v>
      </c>
      <c r="F790" s="55">
        <v>76085</v>
      </c>
      <c r="G790" s="55" t="s">
        <v>2267</v>
      </c>
      <c r="H790" s="56">
        <v>44770</v>
      </c>
      <c r="I790">
        <f t="shared" si="12"/>
        <v>2022</v>
      </c>
      <c r="J790" s="56">
        <v>44880</v>
      </c>
      <c r="K790" s="57">
        <v>-415400</v>
      </c>
      <c r="L790" s="55">
        <v>2905100102</v>
      </c>
      <c r="M790" s="55" t="str">
        <f>VLOOKUP(L790,[4]Equival.!$D:$K,8,0)</f>
        <v>Evento</v>
      </c>
      <c r="N790" s="55" t="s">
        <v>5121</v>
      </c>
      <c r="O790" s="55" t="s">
        <v>5124</v>
      </c>
      <c r="R790" s="56"/>
      <c r="S790" s="55" t="s">
        <v>4921</v>
      </c>
      <c r="T790" s="55" t="s">
        <v>5068</v>
      </c>
      <c r="U790" s="55" t="s">
        <v>4328</v>
      </c>
    </row>
    <row r="791" spans="3:21" ht="15" x14ac:dyDescent="0.25">
      <c r="C791" s="55" t="s">
        <v>5125</v>
      </c>
      <c r="D791" s="55" t="s">
        <v>4319</v>
      </c>
      <c r="E791" s="55" t="s">
        <v>1775</v>
      </c>
      <c r="F791" s="55">
        <v>75014</v>
      </c>
      <c r="G791" s="55" t="s">
        <v>2267</v>
      </c>
      <c r="H791" s="56">
        <v>44761</v>
      </c>
      <c r="I791">
        <f t="shared" si="12"/>
        <v>2022</v>
      </c>
      <c r="J791" s="56">
        <v>44880</v>
      </c>
      <c r="K791" s="57">
        <v>-56028</v>
      </c>
      <c r="L791" s="55">
        <v>2905100102</v>
      </c>
      <c r="M791" s="55" t="str">
        <f>VLOOKUP(L791,[4]Equival.!$D:$K,8,0)</f>
        <v>Evento</v>
      </c>
      <c r="N791" s="55" t="s">
        <v>5121</v>
      </c>
      <c r="O791" s="55" t="s">
        <v>5126</v>
      </c>
      <c r="R791" s="56"/>
      <c r="S791" s="55" t="s">
        <v>4921</v>
      </c>
      <c r="T791" s="55" t="s">
        <v>5068</v>
      </c>
      <c r="U791" s="55" t="s">
        <v>4328</v>
      </c>
    </row>
    <row r="792" spans="3:21" ht="15" x14ac:dyDescent="0.25">
      <c r="C792" s="55" t="s">
        <v>5127</v>
      </c>
      <c r="D792" s="55" t="s">
        <v>4319</v>
      </c>
      <c r="E792" s="55" t="s">
        <v>1770</v>
      </c>
      <c r="F792" s="55">
        <v>74910</v>
      </c>
      <c r="G792" s="55" t="s">
        <v>2267</v>
      </c>
      <c r="H792" s="56">
        <v>44760</v>
      </c>
      <c r="I792">
        <f t="shared" si="12"/>
        <v>2022</v>
      </c>
      <c r="J792" s="56">
        <v>44880</v>
      </c>
      <c r="K792" s="57">
        <v>-310214</v>
      </c>
      <c r="L792" s="55">
        <v>2905100102</v>
      </c>
      <c r="M792" s="55" t="str">
        <f>VLOOKUP(L792,[4]Equival.!$D:$K,8,0)</f>
        <v>Evento</v>
      </c>
      <c r="N792" s="55" t="s">
        <v>5121</v>
      </c>
      <c r="O792" s="55" t="s">
        <v>5128</v>
      </c>
      <c r="R792" s="56"/>
      <c r="S792" s="55" t="s">
        <v>4921</v>
      </c>
      <c r="T792" s="55" t="s">
        <v>5068</v>
      </c>
      <c r="U792" s="55" t="s">
        <v>4328</v>
      </c>
    </row>
    <row r="793" spans="3:21" ht="15" x14ac:dyDescent="0.25">
      <c r="C793" s="55" t="s">
        <v>5129</v>
      </c>
      <c r="D793" s="55" t="s">
        <v>4319</v>
      </c>
      <c r="E793" s="55" t="s">
        <v>1765</v>
      </c>
      <c r="F793" s="55">
        <v>74835</v>
      </c>
      <c r="G793" s="55" t="s">
        <v>2267</v>
      </c>
      <c r="H793" s="56">
        <v>44760</v>
      </c>
      <c r="I793">
        <f t="shared" si="12"/>
        <v>2022</v>
      </c>
      <c r="J793" s="56">
        <v>44880</v>
      </c>
      <c r="K793" s="57">
        <v>-102493</v>
      </c>
      <c r="L793" s="55">
        <v>2905100202</v>
      </c>
      <c r="M793" s="55" t="str">
        <f>VLOOKUP(L793,[4]Equival.!$D:$K,8,0)</f>
        <v>Evento</v>
      </c>
      <c r="N793" s="55" t="s">
        <v>5121</v>
      </c>
      <c r="O793" s="55" t="s">
        <v>5130</v>
      </c>
      <c r="R793" s="56"/>
      <c r="S793" s="55" t="s">
        <v>4921</v>
      </c>
      <c r="T793" s="55" t="s">
        <v>4922</v>
      </c>
      <c r="U793" s="55" t="s">
        <v>4328</v>
      </c>
    </row>
    <row r="794" spans="3:21" ht="15" x14ac:dyDescent="0.25">
      <c r="C794" s="55" t="s">
        <v>5131</v>
      </c>
      <c r="D794" s="55" t="s">
        <v>4319</v>
      </c>
      <c r="E794" s="55" t="s">
        <v>1746</v>
      </c>
      <c r="F794" s="55">
        <v>74332</v>
      </c>
      <c r="G794" s="55" t="s">
        <v>2267</v>
      </c>
      <c r="H794" s="56">
        <v>44755</v>
      </c>
      <c r="I794">
        <f t="shared" si="12"/>
        <v>2022</v>
      </c>
      <c r="J794" s="56">
        <v>44880</v>
      </c>
      <c r="K794" s="57">
        <v>-881380</v>
      </c>
      <c r="L794" s="55">
        <v>2905100102</v>
      </c>
      <c r="M794" s="55" t="str">
        <f>VLOOKUP(L794,[4]Equival.!$D:$K,8,0)</f>
        <v>Evento</v>
      </c>
      <c r="N794" s="55" t="s">
        <v>5121</v>
      </c>
      <c r="O794" s="55" t="s">
        <v>5132</v>
      </c>
      <c r="R794" s="56"/>
      <c r="S794" s="55" t="s">
        <v>4921</v>
      </c>
      <c r="T794" s="55" t="s">
        <v>5068</v>
      </c>
      <c r="U794" s="55" t="s">
        <v>4328</v>
      </c>
    </row>
    <row r="795" spans="3:21" ht="15" x14ac:dyDescent="0.25">
      <c r="C795" s="55" t="s">
        <v>5133</v>
      </c>
      <c r="D795" s="55" t="s">
        <v>4319</v>
      </c>
      <c r="E795" s="55" t="s">
        <v>1736</v>
      </c>
      <c r="F795" s="55">
        <v>73938</v>
      </c>
      <c r="G795" s="55" t="s">
        <v>2267</v>
      </c>
      <c r="H795" s="56">
        <v>44751</v>
      </c>
      <c r="I795">
        <f t="shared" si="12"/>
        <v>2022</v>
      </c>
      <c r="J795" s="56">
        <v>44880</v>
      </c>
      <c r="K795" s="57">
        <v>-140342</v>
      </c>
      <c r="L795" s="55">
        <v>2905100102</v>
      </c>
      <c r="M795" s="55" t="str">
        <f>VLOOKUP(L795,[4]Equival.!$D:$K,8,0)</f>
        <v>Evento</v>
      </c>
      <c r="N795" s="55" t="s">
        <v>5121</v>
      </c>
      <c r="O795" s="55" t="s">
        <v>5122</v>
      </c>
      <c r="R795" s="56"/>
      <c r="S795" s="55" t="s">
        <v>4921</v>
      </c>
      <c r="T795" s="55" t="s">
        <v>5068</v>
      </c>
      <c r="U795" s="55" t="s">
        <v>4328</v>
      </c>
    </row>
    <row r="796" spans="3:21" ht="15" x14ac:dyDescent="0.25">
      <c r="C796" s="55" t="s">
        <v>5134</v>
      </c>
      <c r="D796" s="55" t="s">
        <v>4319</v>
      </c>
      <c r="E796" s="55" t="s">
        <v>1735</v>
      </c>
      <c r="F796" s="55">
        <v>73936</v>
      </c>
      <c r="G796" s="55" t="s">
        <v>2267</v>
      </c>
      <c r="H796" s="56">
        <v>44751</v>
      </c>
      <c r="I796">
        <f t="shared" si="12"/>
        <v>2022</v>
      </c>
      <c r="J796" s="56">
        <v>44880</v>
      </c>
      <c r="K796" s="57">
        <v>-46000</v>
      </c>
      <c r="L796" s="55">
        <v>2905100102</v>
      </c>
      <c r="M796" s="55" t="str">
        <f>VLOOKUP(L796,[4]Equival.!$D:$K,8,0)</f>
        <v>Evento</v>
      </c>
      <c r="N796" s="55" t="s">
        <v>5121</v>
      </c>
      <c r="O796" s="55" t="s">
        <v>5135</v>
      </c>
      <c r="R796" s="56"/>
      <c r="S796" s="55" t="s">
        <v>4921</v>
      </c>
      <c r="T796" s="55" t="s">
        <v>5068</v>
      </c>
      <c r="U796" s="55" t="s">
        <v>4328</v>
      </c>
    </row>
    <row r="797" spans="3:21" ht="15" x14ac:dyDescent="0.25">
      <c r="C797" s="55" t="s">
        <v>5136</v>
      </c>
      <c r="D797" s="55" t="s">
        <v>4319</v>
      </c>
      <c r="E797" s="55" t="s">
        <v>1727</v>
      </c>
      <c r="F797" s="55">
        <v>73730</v>
      </c>
      <c r="G797" s="55" t="s">
        <v>2267</v>
      </c>
      <c r="H797" s="56">
        <v>44750</v>
      </c>
      <c r="I797">
        <f t="shared" si="12"/>
        <v>2022</v>
      </c>
      <c r="J797" s="56">
        <v>44880</v>
      </c>
      <c r="K797" s="57">
        <v>-152737</v>
      </c>
      <c r="L797" s="55">
        <v>2905100102</v>
      </c>
      <c r="M797" s="55" t="str">
        <f>VLOOKUP(L797,[4]Equival.!$D:$K,8,0)</f>
        <v>Evento</v>
      </c>
      <c r="N797" s="55" t="s">
        <v>5121</v>
      </c>
      <c r="O797" s="55" t="s">
        <v>5137</v>
      </c>
      <c r="R797" s="56"/>
      <c r="S797" s="55" t="s">
        <v>4921</v>
      </c>
      <c r="T797" s="55" t="s">
        <v>5068</v>
      </c>
      <c r="U797" s="55" t="s">
        <v>4328</v>
      </c>
    </row>
    <row r="798" spans="3:21" ht="15" x14ac:dyDescent="0.25">
      <c r="C798" s="55" t="s">
        <v>5138</v>
      </c>
      <c r="D798" s="55" t="s">
        <v>4319</v>
      </c>
      <c r="E798" s="55" t="s">
        <v>1723</v>
      </c>
      <c r="F798" s="55">
        <v>73517</v>
      </c>
      <c r="G798" s="55" t="s">
        <v>2267</v>
      </c>
      <c r="H798" s="56">
        <v>44748</v>
      </c>
      <c r="I798">
        <f t="shared" si="12"/>
        <v>2022</v>
      </c>
      <c r="J798" s="56">
        <v>44880</v>
      </c>
      <c r="K798" s="57">
        <v>-206663</v>
      </c>
      <c r="L798" s="55">
        <v>2905100102</v>
      </c>
      <c r="M798" s="55" t="str">
        <f>VLOOKUP(L798,[4]Equival.!$D:$K,8,0)</f>
        <v>Evento</v>
      </c>
      <c r="N798" s="55" t="s">
        <v>5121</v>
      </c>
      <c r="O798" s="55" t="s">
        <v>5139</v>
      </c>
      <c r="R798" s="56"/>
      <c r="S798" s="55" t="s">
        <v>4921</v>
      </c>
      <c r="T798" s="55" t="s">
        <v>5068</v>
      </c>
      <c r="U798" s="55" t="s">
        <v>4328</v>
      </c>
    </row>
    <row r="799" spans="3:21" ht="15" x14ac:dyDescent="0.25">
      <c r="C799" s="55" t="s">
        <v>5140</v>
      </c>
      <c r="D799" s="55" t="s">
        <v>4319</v>
      </c>
      <c r="E799" s="55" t="s">
        <v>1721</v>
      </c>
      <c r="F799" s="55">
        <v>73455</v>
      </c>
      <c r="G799" s="55" t="s">
        <v>2267</v>
      </c>
      <c r="H799" s="56">
        <v>44747</v>
      </c>
      <c r="I799">
        <f t="shared" si="12"/>
        <v>2022</v>
      </c>
      <c r="J799" s="56">
        <v>44880</v>
      </c>
      <c r="K799" s="57">
        <v>-156314</v>
      </c>
      <c r="L799" s="55">
        <v>2905100102</v>
      </c>
      <c r="M799" s="55" t="str">
        <f>VLOOKUP(L799,[4]Equival.!$D:$K,8,0)</f>
        <v>Evento</v>
      </c>
      <c r="N799" s="55" t="s">
        <v>5121</v>
      </c>
      <c r="O799" s="55" t="s">
        <v>5141</v>
      </c>
      <c r="R799" s="56"/>
      <c r="S799" s="55" t="s">
        <v>4921</v>
      </c>
      <c r="T799" s="55" t="s">
        <v>5068</v>
      </c>
      <c r="U799" s="55" t="s">
        <v>4328</v>
      </c>
    </row>
    <row r="800" spans="3:21" ht="15" x14ac:dyDescent="0.25">
      <c r="C800" s="55" t="s">
        <v>5142</v>
      </c>
      <c r="D800" s="55" t="s">
        <v>4319</v>
      </c>
      <c r="E800" s="55" t="s">
        <v>1720</v>
      </c>
      <c r="F800" s="55">
        <v>73447</v>
      </c>
      <c r="G800" s="55" t="s">
        <v>2267</v>
      </c>
      <c r="H800" s="56">
        <v>44747</v>
      </c>
      <c r="I800">
        <f t="shared" si="12"/>
        <v>2022</v>
      </c>
      <c r="J800" s="56">
        <v>44880</v>
      </c>
      <c r="K800" s="57">
        <v>-283284</v>
      </c>
      <c r="L800" s="55">
        <v>2905100102</v>
      </c>
      <c r="M800" s="55" t="str">
        <f>VLOOKUP(L800,[4]Equival.!$D:$K,8,0)</f>
        <v>Evento</v>
      </c>
      <c r="N800" s="55" t="s">
        <v>5121</v>
      </c>
      <c r="O800" s="55" t="s">
        <v>5143</v>
      </c>
      <c r="R800" s="56"/>
      <c r="S800" s="55" t="s">
        <v>4921</v>
      </c>
      <c r="T800" s="55" t="s">
        <v>5068</v>
      </c>
      <c r="U800" s="55" t="s">
        <v>4328</v>
      </c>
    </row>
    <row r="801" spans="1:21" ht="15" x14ac:dyDescent="0.25">
      <c r="C801" s="55" t="s">
        <v>5144</v>
      </c>
      <c r="D801" s="55" t="s">
        <v>4319</v>
      </c>
      <c r="E801" s="55" t="s">
        <v>1707</v>
      </c>
      <c r="F801" s="55">
        <v>73126</v>
      </c>
      <c r="G801" s="55" t="s">
        <v>2267</v>
      </c>
      <c r="H801" s="56">
        <v>44743</v>
      </c>
      <c r="I801">
        <f t="shared" si="12"/>
        <v>2022</v>
      </c>
      <c r="J801" s="56">
        <v>44880</v>
      </c>
      <c r="K801" s="57">
        <v>-302326</v>
      </c>
      <c r="L801" s="55">
        <v>2905100102</v>
      </c>
      <c r="M801" s="55" t="str">
        <f>VLOOKUP(L801,[4]Equival.!$D:$K,8,0)</f>
        <v>Evento</v>
      </c>
      <c r="N801" s="55" t="s">
        <v>5121</v>
      </c>
      <c r="O801" s="55" t="s">
        <v>5145</v>
      </c>
      <c r="R801" s="56"/>
      <c r="S801" s="55" t="s">
        <v>4921</v>
      </c>
      <c r="T801" s="55" t="s">
        <v>5068</v>
      </c>
      <c r="U801" s="55" t="s">
        <v>4328</v>
      </c>
    </row>
    <row r="802" spans="1:21" ht="15" x14ac:dyDescent="0.25">
      <c r="C802" s="55" t="s">
        <v>5146</v>
      </c>
      <c r="D802" s="55" t="s">
        <v>4319</v>
      </c>
      <c r="E802" s="55" t="s">
        <v>1705</v>
      </c>
      <c r="F802" s="55">
        <v>73081</v>
      </c>
      <c r="G802" s="55" t="s">
        <v>2267</v>
      </c>
      <c r="H802" s="56">
        <v>44743</v>
      </c>
      <c r="I802">
        <f t="shared" si="12"/>
        <v>2022</v>
      </c>
      <c r="J802" s="56">
        <v>44880</v>
      </c>
      <c r="K802" s="57">
        <v>-98723</v>
      </c>
      <c r="L802" s="55">
        <v>2905100102</v>
      </c>
      <c r="M802" s="55" t="str">
        <f>VLOOKUP(L802,[4]Equival.!$D:$K,8,0)</f>
        <v>Evento</v>
      </c>
      <c r="N802" s="55" t="s">
        <v>5121</v>
      </c>
      <c r="O802" s="55" t="s">
        <v>5147</v>
      </c>
      <c r="R802" s="56"/>
      <c r="S802" s="55" t="s">
        <v>4921</v>
      </c>
      <c r="T802" s="55" t="s">
        <v>5068</v>
      </c>
      <c r="U802" s="55" t="s">
        <v>4328</v>
      </c>
    </row>
    <row r="803" spans="1:21" ht="15" x14ac:dyDescent="0.25">
      <c r="A803" s="55" t="s">
        <v>4316</v>
      </c>
      <c r="B803" s="55" t="s">
        <v>4317</v>
      </c>
      <c r="C803" s="55" t="s">
        <v>3405</v>
      </c>
      <c r="D803" s="55" t="s">
        <v>4319</v>
      </c>
      <c r="E803" s="55" t="s">
        <v>2114</v>
      </c>
      <c r="F803" s="55">
        <v>84630</v>
      </c>
      <c r="G803" s="55" t="s">
        <v>2267</v>
      </c>
      <c r="H803" s="56">
        <v>44839</v>
      </c>
      <c r="I803">
        <f t="shared" si="12"/>
        <v>2022</v>
      </c>
      <c r="J803" s="56">
        <v>44858</v>
      </c>
      <c r="K803" s="57">
        <v>-4328324</v>
      </c>
      <c r="L803" s="55">
        <v>2905100201</v>
      </c>
      <c r="M803" s="55" t="str">
        <f>VLOOKUP(L803,[4]Equival.!$D:$K,8,0)</f>
        <v>Capita</v>
      </c>
      <c r="N803" s="55" t="s">
        <v>5148</v>
      </c>
      <c r="O803" s="55" t="s">
        <v>5149</v>
      </c>
      <c r="P803" s="55" t="s">
        <v>4332</v>
      </c>
      <c r="Q803" s="55" t="s">
        <v>3404</v>
      </c>
      <c r="R803" s="56">
        <v>44865</v>
      </c>
      <c r="S803" s="55" t="s">
        <v>4921</v>
      </c>
      <c r="T803" s="55" t="s">
        <v>4342</v>
      </c>
      <c r="U803" s="55" t="s">
        <v>4328</v>
      </c>
    </row>
    <row r="804" spans="1:21" ht="15" x14ac:dyDescent="0.25">
      <c r="A804" s="55" t="s">
        <v>4316</v>
      </c>
      <c r="B804" s="55" t="s">
        <v>4317</v>
      </c>
      <c r="C804" s="55" t="s">
        <v>3402</v>
      </c>
      <c r="D804" s="55" t="s">
        <v>4319</v>
      </c>
      <c r="E804" s="55" t="s">
        <v>2106</v>
      </c>
      <c r="F804" s="55">
        <v>84340</v>
      </c>
      <c r="G804" s="55" t="s">
        <v>2267</v>
      </c>
      <c r="H804" s="56">
        <v>44837</v>
      </c>
      <c r="I804">
        <f t="shared" si="12"/>
        <v>2022</v>
      </c>
      <c r="J804" s="56">
        <v>44858</v>
      </c>
      <c r="K804" s="57">
        <v>-40890777</v>
      </c>
      <c r="L804" s="55">
        <v>2905100201</v>
      </c>
      <c r="M804" s="55" t="str">
        <f>VLOOKUP(L804,[4]Equival.!$D:$K,8,0)</f>
        <v>Capita</v>
      </c>
      <c r="N804" s="55" t="s">
        <v>5150</v>
      </c>
      <c r="O804" s="55" t="s">
        <v>5149</v>
      </c>
      <c r="P804" s="55" t="s">
        <v>4332</v>
      </c>
      <c r="Q804" s="55" t="s">
        <v>3400</v>
      </c>
      <c r="R804" s="56">
        <v>44865</v>
      </c>
      <c r="S804" s="55" t="s">
        <v>4921</v>
      </c>
      <c r="T804" s="55" t="s">
        <v>4342</v>
      </c>
      <c r="U804" s="55" t="s">
        <v>4328</v>
      </c>
    </row>
    <row r="805" spans="1:21" ht="15" x14ac:dyDescent="0.25">
      <c r="A805" s="55" t="s">
        <v>4316</v>
      </c>
      <c r="B805" s="55" t="s">
        <v>4317</v>
      </c>
      <c r="C805" s="55" t="s">
        <v>5151</v>
      </c>
      <c r="D805" s="55" t="s">
        <v>4319</v>
      </c>
      <c r="E805" s="55" t="s">
        <v>203</v>
      </c>
      <c r="F805" s="55">
        <v>16890</v>
      </c>
      <c r="G805" s="55" t="s">
        <v>3345</v>
      </c>
      <c r="H805" s="56">
        <v>44460</v>
      </c>
      <c r="I805">
        <f t="shared" si="12"/>
        <v>2021</v>
      </c>
      <c r="J805" s="56">
        <v>44834</v>
      </c>
      <c r="K805" s="57">
        <v>14600</v>
      </c>
      <c r="L805" s="55">
        <v>2205200201</v>
      </c>
      <c r="M805" s="55" t="str">
        <f>VLOOKUP(L805,[4]Equival.!$D:$K,8,0)</f>
        <v>Glosas</v>
      </c>
      <c r="N805" s="55" t="s">
        <v>5152</v>
      </c>
      <c r="O805" s="55" t="s">
        <v>5153</v>
      </c>
      <c r="P805" s="55" t="s">
        <v>4332</v>
      </c>
      <c r="Q805" s="55" t="s">
        <v>5154</v>
      </c>
      <c r="R805" s="56">
        <v>44855</v>
      </c>
      <c r="S805" s="55" t="s">
        <v>5155</v>
      </c>
      <c r="T805" s="55" t="s">
        <v>5156</v>
      </c>
      <c r="U805" s="55" t="s">
        <v>4335</v>
      </c>
    </row>
    <row r="806" spans="1:21" ht="15" x14ac:dyDescent="0.25">
      <c r="A806" s="55" t="s">
        <v>4316</v>
      </c>
      <c r="B806" s="55" t="s">
        <v>4317</v>
      </c>
      <c r="C806" s="55" t="s">
        <v>5157</v>
      </c>
      <c r="D806" s="55" t="s">
        <v>4319</v>
      </c>
      <c r="E806" s="55" t="s">
        <v>238</v>
      </c>
      <c r="F806" s="55">
        <v>14721</v>
      </c>
      <c r="G806" s="55" t="s">
        <v>3345</v>
      </c>
      <c r="H806" s="56">
        <v>44460</v>
      </c>
      <c r="I806">
        <f t="shared" si="12"/>
        <v>2021</v>
      </c>
      <c r="J806" s="56">
        <v>44834</v>
      </c>
      <c r="K806" s="57">
        <v>-105983</v>
      </c>
      <c r="L806" s="55">
        <v>2905100202</v>
      </c>
      <c r="M806" s="55" t="str">
        <f>VLOOKUP(L806,[4]Equival.!$D:$K,8,0)</f>
        <v>Evento</v>
      </c>
      <c r="N806" s="55" t="s">
        <v>4663</v>
      </c>
      <c r="O806" s="55" t="s">
        <v>5158</v>
      </c>
      <c r="P806" s="55" t="s">
        <v>4849</v>
      </c>
      <c r="R806" s="56"/>
      <c r="S806" s="55" t="s">
        <v>5155</v>
      </c>
      <c r="T806" s="55" t="s">
        <v>5156</v>
      </c>
      <c r="U806" s="55" t="s">
        <v>4328</v>
      </c>
    </row>
    <row r="807" spans="1:21" ht="15" x14ac:dyDescent="0.25">
      <c r="A807" s="55" t="s">
        <v>4316</v>
      </c>
      <c r="B807" s="55" t="s">
        <v>4317</v>
      </c>
      <c r="C807" s="55" t="s">
        <v>5157</v>
      </c>
      <c r="D807" s="55" t="s">
        <v>4319</v>
      </c>
      <c r="E807" s="55" t="s">
        <v>238</v>
      </c>
      <c r="F807" s="55">
        <v>14721</v>
      </c>
      <c r="G807" s="55" t="s">
        <v>3345</v>
      </c>
      <c r="H807" s="56">
        <v>44460</v>
      </c>
      <c r="I807">
        <f t="shared" si="12"/>
        <v>2021</v>
      </c>
      <c r="J807" s="56">
        <v>44834</v>
      </c>
      <c r="K807" s="57">
        <v>105983</v>
      </c>
      <c r="L807" s="55">
        <v>2205200201</v>
      </c>
      <c r="M807" s="55" t="str">
        <f>VLOOKUP(L807,[4]Equival.!$D:$K,8,0)</f>
        <v>Glosas</v>
      </c>
      <c r="N807" s="55" t="s">
        <v>4663</v>
      </c>
      <c r="O807" s="55" t="s">
        <v>5158</v>
      </c>
      <c r="P807" s="55" t="s">
        <v>4849</v>
      </c>
      <c r="Q807" s="55" t="s">
        <v>5159</v>
      </c>
      <c r="R807" s="56">
        <v>44855</v>
      </c>
      <c r="S807" s="55" t="s">
        <v>5155</v>
      </c>
      <c r="T807" s="55" t="s">
        <v>5156</v>
      </c>
      <c r="U807" s="55" t="s">
        <v>4335</v>
      </c>
    </row>
    <row r="808" spans="1:21" ht="15" x14ac:dyDescent="0.25">
      <c r="A808" s="55" t="s">
        <v>4316</v>
      </c>
      <c r="B808" s="55" t="s">
        <v>4317</v>
      </c>
      <c r="C808" s="55" t="s">
        <v>5160</v>
      </c>
      <c r="D808" s="55" t="s">
        <v>4319</v>
      </c>
      <c r="E808" s="55" t="s">
        <v>254</v>
      </c>
      <c r="F808" s="55">
        <v>13669</v>
      </c>
      <c r="G808" s="55" t="s">
        <v>3345</v>
      </c>
      <c r="H808" s="56">
        <v>44460</v>
      </c>
      <c r="I808">
        <f t="shared" si="12"/>
        <v>2021</v>
      </c>
      <c r="J808" s="56">
        <v>44834</v>
      </c>
      <c r="K808" s="57">
        <v>-65509</v>
      </c>
      <c r="L808" s="55">
        <v>2905100202</v>
      </c>
      <c r="M808" s="55" t="str">
        <f>VLOOKUP(L808,[4]Equival.!$D:$K,8,0)</f>
        <v>Evento</v>
      </c>
      <c r="N808" s="55" t="s">
        <v>4610</v>
      </c>
      <c r="O808" s="55" t="s">
        <v>5161</v>
      </c>
      <c r="P808" s="55" t="s">
        <v>4849</v>
      </c>
      <c r="R808" s="56"/>
      <c r="S808" s="55" t="s">
        <v>5155</v>
      </c>
      <c r="T808" s="55" t="s">
        <v>5156</v>
      </c>
      <c r="U808" s="55" t="s">
        <v>4328</v>
      </c>
    </row>
    <row r="809" spans="1:21" ht="15" x14ac:dyDescent="0.25">
      <c r="A809" s="55" t="s">
        <v>4316</v>
      </c>
      <c r="B809" s="55" t="s">
        <v>4317</v>
      </c>
      <c r="C809" s="55" t="s">
        <v>5160</v>
      </c>
      <c r="D809" s="55" t="s">
        <v>4319</v>
      </c>
      <c r="E809" s="55" t="s">
        <v>254</v>
      </c>
      <c r="F809" s="55">
        <v>13669</v>
      </c>
      <c r="G809" s="55" t="s">
        <v>3345</v>
      </c>
      <c r="H809" s="56">
        <v>44460</v>
      </c>
      <c r="I809">
        <f t="shared" si="12"/>
        <v>2021</v>
      </c>
      <c r="J809" s="56">
        <v>44834</v>
      </c>
      <c r="K809" s="57">
        <v>65509</v>
      </c>
      <c r="L809" s="55">
        <v>2205200201</v>
      </c>
      <c r="M809" s="55" t="str">
        <f>VLOOKUP(L809,[4]Equival.!$D:$K,8,0)</f>
        <v>Glosas</v>
      </c>
      <c r="N809" s="55" t="s">
        <v>4610</v>
      </c>
      <c r="O809" s="55" t="s">
        <v>5161</v>
      </c>
      <c r="P809" s="55" t="s">
        <v>4849</v>
      </c>
      <c r="Q809" s="55" t="s">
        <v>5162</v>
      </c>
      <c r="R809" s="56">
        <v>44855</v>
      </c>
      <c r="S809" s="55" t="s">
        <v>5155</v>
      </c>
      <c r="T809" s="55" t="s">
        <v>5156</v>
      </c>
      <c r="U809" s="55" t="s">
        <v>4335</v>
      </c>
    </row>
    <row r="810" spans="1:21" ht="15" x14ac:dyDescent="0.25">
      <c r="A810" s="55" t="s">
        <v>4316</v>
      </c>
      <c r="B810" s="55" t="s">
        <v>4317</v>
      </c>
      <c r="C810" s="55" t="s">
        <v>5163</v>
      </c>
      <c r="D810" s="55" t="s">
        <v>4319</v>
      </c>
      <c r="E810" s="55" t="s">
        <v>261</v>
      </c>
      <c r="F810" s="55">
        <v>13267</v>
      </c>
      <c r="G810" s="55" t="s">
        <v>3345</v>
      </c>
      <c r="H810" s="56">
        <v>44460</v>
      </c>
      <c r="I810">
        <f t="shared" si="12"/>
        <v>2021</v>
      </c>
      <c r="J810" s="56">
        <v>44834</v>
      </c>
      <c r="K810" s="57">
        <v>36200</v>
      </c>
      <c r="L810" s="55">
        <v>2205200101</v>
      </c>
      <c r="M810" s="55" t="str">
        <f>VLOOKUP(L810,[4]Equival.!$D:$K,8,0)</f>
        <v>Glosas</v>
      </c>
      <c r="N810" s="55" t="s">
        <v>4580</v>
      </c>
      <c r="O810" s="55" t="s">
        <v>5164</v>
      </c>
      <c r="P810" s="55" t="s">
        <v>4711</v>
      </c>
      <c r="Q810" s="55" t="s">
        <v>5165</v>
      </c>
      <c r="R810" s="56">
        <v>44855</v>
      </c>
      <c r="S810" s="55" t="s">
        <v>5155</v>
      </c>
      <c r="T810" s="55" t="s">
        <v>5156</v>
      </c>
      <c r="U810" s="55" t="s">
        <v>4335</v>
      </c>
    </row>
    <row r="811" spans="1:21" ht="15" x14ac:dyDescent="0.25">
      <c r="A811" s="55" t="s">
        <v>4316</v>
      </c>
      <c r="B811" s="55" t="s">
        <v>4317</v>
      </c>
      <c r="C811" s="55" t="s">
        <v>5166</v>
      </c>
      <c r="D811" s="55" t="s">
        <v>4319</v>
      </c>
      <c r="E811" s="55" t="s">
        <v>1143</v>
      </c>
      <c r="F811" s="55">
        <v>54642</v>
      </c>
      <c r="G811" s="55" t="s">
        <v>3345</v>
      </c>
      <c r="H811" s="56">
        <v>44719</v>
      </c>
      <c r="I811">
        <f t="shared" si="12"/>
        <v>2022</v>
      </c>
      <c r="J811" s="56">
        <v>44834</v>
      </c>
      <c r="K811" s="57">
        <v>-28155</v>
      </c>
      <c r="L811" s="55">
        <v>2905100202</v>
      </c>
      <c r="M811" s="55" t="str">
        <f>VLOOKUP(L811,[4]Equival.!$D:$K,8,0)</f>
        <v>Evento</v>
      </c>
      <c r="N811" s="55" t="s">
        <v>5167</v>
      </c>
      <c r="O811" s="55" t="s">
        <v>5168</v>
      </c>
      <c r="P811" s="55" t="s">
        <v>4849</v>
      </c>
      <c r="R811" s="56"/>
      <c r="S811" s="55" t="s">
        <v>5155</v>
      </c>
      <c r="T811" s="55" t="s">
        <v>5156</v>
      </c>
      <c r="U811" s="55" t="s">
        <v>4328</v>
      </c>
    </row>
    <row r="812" spans="1:21" ht="15" x14ac:dyDescent="0.25">
      <c r="A812" s="55" t="s">
        <v>4316</v>
      </c>
      <c r="B812" s="55" t="s">
        <v>4317</v>
      </c>
      <c r="C812" s="55" t="s">
        <v>5166</v>
      </c>
      <c r="D812" s="55" t="s">
        <v>4319</v>
      </c>
      <c r="E812" s="55" t="s">
        <v>1143</v>
      </c>
      <c r="F812" s="55">
        <v>54642</v>
      </c>
      <c r="G812" s="55" t="s">
        <v>3345</v>
      </c>
      <c r="H812" s="56">
        <v>44719</v>
      </c>
      <c r="I812">
        <f t="shared" si="12"/>
        <v>2022</v>
      </c>
      <c r="J812" s="56">
        <v>44834</v>
      </c>
      <c r="K812" s="57">
        <v>28155</v>
      </c>
      <c r="L812" s="55">
        <v>2205200201</v>
      </c>
      <c r="M812" s="55" t="str">
        <f>VLOOKUP(L812,[4]Equival.!$D:$K,8,0)</f>
        <v>Glosas</v>
      </c>
      <c r="N812" s="55" t="s">
        <v>5167</v>
      </c>
      <c r="O812" s="55" t="s">
        <v>5168</v>
      </c>
      <c r="P812" s="55" t="s">
        <v>4849</v>
      </c>
      <c r="Q812" s="55" t="s">
        <v>5169</v>
      </c>
      <c r="R812" s="56">
        <v>44855</v>
      </c>
      <c r="S812" s="55" t="s">
        <v>5155</v>
      </c>
      <c r="T812" s="55" t="s">
        <v>5156</v>
      </c>
      <c r="U812" s="55" t="s">
        <v>4335</v>
      </c>
    </row>
    <row r="813" spans="1:21" ht="15" x14ac:dyDescent="0.25">
      <c r="A813" s="55" t="s">
        <v>4316</v>
      </c>
      <c r="B813" s="55" t="s">
        <v>4317</v>
      </c>
      <c r="C813" s="55" t="s">
        <v>5170</v>
      </c>
      <c r="D813" s="55" t="s">
        <v>4319</v>
      </c>
      <c r="E813" s="55" t="s">
        <v>1124</v>
      </c>
      <c r="F813" s="55">
        <v>53983</v>
      </c>
      <c r="G813" s="55" t="s">
        <v>3345</v>
      </c>
      <c r="H813" s="56">
        <v>44719</v>
      </c>
      <c r="I813">
        <f t="shared" si="12"/>
        <v>2022</v>
      </c>
      <c r="J813" s="56">
        <v>44834</v>
      </c>
      <c r="K813" s="57">
        <v>-774511</v>
      </c>
      <c r="L813" s="55">
        <v>2905100202</v>
      </c>
      <c r="M813" s="55" t="str">
        <f>VLOOKUP(L813,[4]Equival.!$D:$K,8,0)</f>
        <v>Evento</v>
      </c>
      <c r="N813" s="55" t="s">
        <v>5167</v>
      </c>
      <c r="O813" s="55" t="s">
        <v>5171</v>
      </c>
      <c r="P813" s="55" t="s">
        <v>4332</v>
      </c>
      <c r="R813" s="56"/>
      <c r="S813" s="55" t="s">
        <v>5155</v>
      </c>
      <c r="T813" s="55" t="s">
        <v>5156</v>
      </c>
      <c r="U813" s="55" t="s">
        <v>4328</v>
      </c>
    </row>
    <row r="814" spans="1:21" ht="15" x14ac:dyDescent="0.25">
      <c r="A814" s="55" t="s">
        <v>4316</v>
      </c>
      <c r="B814" s="55" t="s">
        <v>4317</v>
      </c>
      <c r="C814" s="55" t="s">
        <v>5170</v>
      </c>
      <c r="D814" s="55" t="s">
        <v>4319</v>
      </c>
      <c r="E814" s="55" t="s">
        <v>1124</v>
      </c>
      <c r="F814" s="55">
        <v>53983</v>
      </c>
      <c r="G814" s="55" t="s">
        <v>3345</v>
      </c>
      <c r="H814" s="56">
        <v>44719</v>
      </c>
      <c r="I814">
        <f t="shared" si="12"/>
        <v>2022</v>
      </c>
      <c r="J814" s="56">
        <v>44834</v>
      </c>
      <c r="K814" s="57">
        <v>1145311</v>
      </c>
      <c r="L814" s="55">
        <v>2205200201</v>
      </c>
      <c r="M814" s="55" t="str">
        <f>VLOOKUP(L814,[4]Equival.!$D:$K,8,0)</f>
        <v>Glosas</v>
      </c>
      <c r="N814" s="55" t="s">
        <v>5167</v>
      </c>
      <c r="O814" s="55" t="s">
        <v>5171</v>
      </c>
      <c r="P814" s="55" t="s">
        <v>4332</v>
      </c>
      <c r="Q814" s="55" t="s">
        <v>5172</v>
      </c>
      <c r="R814" s="56">
        <v>44855</v>
      </c>
      <c r="S814" s="55" t="s">
        <v>5155</v>
      </c>
      <c r="T814" s="55" t="s">
        <v>5156</v>
      </c>
      <c r="U814" s="55" t="s">
        <v>4335</v>
      </c>
    </row>
    <row r="815" spans="1:21" ht="15" x14ac:dyDescent="0.25">
      <c r="A815" s="55" t="s">
        <v>4316</v>
      </c>
      <c r="B815" s="55" t="s">
        <v>4317</v>
      </c>
      <c r="C815" s="55" t="s">
        <v>5173</v>
      </c>
      <c r="D815" s="55" t="s">
        <v>4319</v>
      </c>
      <c r="E815" s="55" t="s">
        <v>1090</v>
      </c>
      <c r="F815" s="55">
        <v>52738</v>
      </c>
      <c r="G815" s="55" t="s">
        <v>3345</v>
      </c>
      <c r="H815" s="56">
        <v>44719</v>
      </c>
      <c r="I815">
        <f t="shared" si="12"/>
        <v>2022</v>
      </c>
      <c r="J815" s="56">
        <v>44834</v>
      </c>
      <c r="K815" s="57">
        <v>-6600</v>
      </c>
      <c r="L815" s="55">
        <v>2905100202</v>
      </c>
      <c r="M815" s="55" t="str">
        <f>VLOOKUP(L815,[4]Equival.!$D:$K,8,0)</f>
        <v>Evento</v>
      </c>
      <c r="N815" s="55" t="s">
        <v>5167</v>
      </c>
      <c r="O815" s="55" t="s">
        <v>5174</v>
      </c>
      <c r="P815" s="55" t="s">
        <v>4849</v>
      </c>
      <c r="R815" s="56"/>
      <c r="S815" s="55" t="s">
        <v>5155</v>
      </c>
      <c r="T815" s="55" t="s">
        <v>5156</v>
      </c>
      <c r="U815" s="55" t="s">
        <v>4328</v>
      </c>
    </row>
    <row r="816" spans="1:21" ht="15" x14ac:dyDescent="0.25">
      <c r="A816" s="55" t="s">
        <v>4316</v>
      </c>
      <c r="B816" s="55" t="s">
        <v>4317</v>
      </c>
      <c r="C816" s="55" t="s">
        <v>5173</v>
      </c>
      <c r="D816" s="55" t="s">
        <v>4319</v>
      </c>
      <c r="E816" s="55" t="s">
        <v>1090</v>
      </c>
      <c r="F816" s="55">
        <v>52738</v>
      </c>
      <c r="G816" s="55" t="s">
        <v>3345</v>
      </c>
      <c r="H816" s="56">
        <v>44719</v>
      </c>
      <c r="I816">
        <f t="shared" si="12"/>
        <v>2022</v>
      </c>
      <c r="J816" s="56">
        <v>44834</v>
      </c>
      <c r="K816" s="57">
        <v>6600</v>
      </c>
      <c r="L816" s="55">
        <v>2205200201</v>
      </c>
      <c r="M816" s="55" t="str">
        <f>VLOOKUP(L816,[4]Equival.!$D:$K,8,0)</f>
        <v>Glosas</v>
      </c>
      <c r="N816" s="55" t="s">
        <v>5167</v>
      </c>
      <c r="O816" s="55" t="s">
        <v>5174</v>
      </c>
      <c r="P816" s="55" t="s">
        <v>4849</v>
      </c>
      <c r="Q816" s="55" t="s">
        <v>5175</v>
      </c>
      <c r="R816" s="56">
        <v>44855</v>
      </c>
      <c r="S816" s="55" t="s">
        <v>5155</v>
      </c>
      <c r="T816" s="55" t="s">
        <v>5156</v>
      </c>
      <c r="U816" s="55" t="s">
        <v>4335</v>
      </c>
    </row>
    <row r="817" spans="1:21" ht="15" x14ac:dyDescent="0.25">
      <c r="A817" s="55" t="s">
        <v>4316</v>
      </c>
      <c r="B817" s="55" t="s">
        <v>4317</v>
      </c>
      <c r="C817" s="55" t="s">
        <v>5176</v>
      </c>
      <c r="D817" s="55" t="s">
        <v>4319</v>
      </c>
      <c r="E817" s="55" t="s">
        <v>904</v>
      </c>
      <c r="F817" s="55">
        <v>46896</v>
      </c>
      <c r="G817" s="55" t="s">
        <v>3345</v>
      </c>
      <c r="H817" s="56">
        <v>44719</v>
      </c>
      <c r="I817">
        <f t="shared" si="12"/>
        <v>2022</v>
      </c>
      <c r="J817" s="56">
        <v>44834</v>
      </c>
      <c r="K817" s="57">
        <v>-127622</v>
      </c>
      <c r="L817" s="55">
        <v>2905100102</v>
      </c>
      <c r="M817" s="55" t="str">
        <f>VLOOKUP(L817,[4]Equival.!$D:$K,8,0)</f>
        <v>Evento</v>
      </c>
      <c r="N817" s="55" t="s">
        <v>5177</v>
      </c>
      <c r="O817" s="55" t="s">
        <v>5178</v>
      </c>
      <c r="P817" s="55" t="s">
        <v>4849</v>
      </c>
      <c r="R817" s="56"/>
      <c r="S817" s="55" t="s">
        <v>5155</v>
      </c>
      <c r="T817" s="55" t="s">
        <v>5156</v>
      </c>
      <c r="U817" s="55" t="s">
        <v>4328</v>
      </c>
    </row>
    <row r="818" spans="1:21" ht="15" x14ac:dyDescent="0.25">
      <c r="A818" s="55" t="s">
        <v>4316</v>
      </c>
      <c r="B818" s="55" t="s">
        <v>4317</v>
      </c>
      <c r="C818" s="55" t="s">
        <v>5176</v>
      </c>
      <c r="D818" s="55" t="s">
        <v>4319</v>
      </c>
      <c r="E818" s="55" t="s">
        <v>904</v>
      </c>
      <c r="F818" s="55">
        <v>46896</v>
      </c>
      <c r="G818" s="55" t="s">
        <v>3345</v>
      </c>
      <c r="H818" s="56">
        <v>44719</v>
      </c>
      <c r="I818">
        <f t="shared" si="12"/>
        <v>2022</v>
      </c>
      <c r="J818" s="56">
        <v>44834</v>
      </c>
      <c r="K818" s="57">
        <v>127622</v>
      </c>
      <c r="L818" s="55">
        <v>2205200101</v>
      </c>
      <c r="M818" s="55" t="str">
        <f>VLOOKUP(L818,[4]Equival.!$D:$K,8,0)</f>
        <v>Glosas</v>
      </c>
      <c r="N818" s="55" t="s">
        <v>5177</v>
      </c>
      <c r="O818" s="55" t="s">
        <v>5178</v>
      </c>
      <c r="P818" s="55" t="s">
        <v>4849</v>
      </c>
      <c r="Q818" s="55" t="s">
        <v>5179</v>
      </c>
      <c r="R818" s="56">
        <v>44855</v>
      </c>
      <c r="S818" s="55" t="s">
        <v>5155</v>
      </c>
      <c r="T818" s="55" t="s">
        <v>5156</v>
      </c>
      <c r="U818" s="55" t="s">
        <v>4335</v>
      </c>
    </row>
    <row r="819" spans="1:21" ht="15" x14ac:dyDescent="0.25">
      <c r="A819" s="55" t="s">
        <v>4316</v>
      </c>
      <c r="B819" s="55" t="s">
        <v>4317</v>
      </c>
      <c r="C819" s="55" t="s">
        <v>5180</v>
      </c>
      <c r="D819" s="55" t="s">
        <v>4319</v>
      </c>
      <c r="E819" s="55" t="s">
        <v>889</v>
      </c>
      <c r="F819" s="55">
        <v>46481</v>
      </c>
      <c r="G819" s="55" t="s">
        <v>3345</v>
      </c>
      <c r="H819" s="56">
        <v>44719</v>
      </c>
      <c r="I819">
        <f t="shared" si="12"/>
        <v>2022</v>
      </c>
      <c r="J819" s="56">
        <v>44834</v>
      </c>
      <c r="K819" s="57">
        <v>-154802</v>
      </c>
      <c r="L819" s="55">
        <v>2905100202</v>
      </c>
      <c r="M819" s="55" t="str">
        <f>VLOOKUP(L819,[4]Equival.!$D:$K,8,0)</f>
        <v>Evento</v>
      </c>
      <c r="N819" s="55" t="s">
        <v>5181</v>
      </c>
      <c r="O819" s="55" t="s">
        <v>5182</v>
      </c>
      <c r="P819" s="55" t="s">
        <v>4849</v>
      </c>
      <c r="R819" s="56"/>
      <c r="S819" s="55" t="s">
        <v>5155</v>
      </c>
      <c r="T819" s="55" t="s">
        <v>5156</v>
      </c>
      <c r="U819" s="55" t="s">
        <v>4328</v>
      </c>
    </row>
    <row r="820" spans="1:21" ht="15" x14ac:dyDescent="0.25">
      <c r="A820" s="55" t="s">
        <v>4316</v>
      </c>
      <c r="B820" s="55" t="s">
        <v>4317</v>
      </c>
      <c r="C820" s="55" t="s">
        <v>5180</v>
      </c>
      <c r="D820" s="55" t="s">
        <v>4319</v>
      </c>
      <c r="E820" s="55" t="s">
        <v>889</v>
      </c>
      <c r="F820" s="55">
        <v>46481</v>
      </c>
      <c r="G820" s="55" t="s">
        <v>3345</v>
      </c>
      <c r="H820" s="56">
        <v>44719</v>
      </c>
      <c r="I820">
        <f t="shared" si="12"/>
        <v>2022</v>
      </c>
      <c r="J820" s="56">
        <v>44834</v>
      </c>
      <c r="K820" s="57">
        <v>154802</v>
      </c>
      <c r="L820" s="55">
        <v>2205200201</v>
      </c>
      <c r="M820" s="55" t="str">
        <f>VLOOKUP(L820,[4]Equival.!$D:$K,8,0)</f>
        <v>Glosas</v>
      </c>
      <c r="N820" s="55" t="s">
        <v>5181</v>
      </c>
      <c r="O820" s="55" t="s">
        <v>5182</v>
      </c>
      <c r="P820" s="55" t="s">
        <v>4849</v>
      </c>
      <c r="Q820" s="55" t="s">
        <v>5183</v>
      </c>
      <c r="R820" s="56">
        <v>44855</v>
      </c>
      <c r="S820" s="55" t="s">
        <v>5155</v>
      </c>
      <c r="T820" s="55" t="s">
        <v>5156</v>
      </c>
      <c r="U820" s="55" t="s">
        <v>4335</v>
      </c>
    </row>
    <row r="821" spans="1:21" ht="15" x14ac:dyDescent="0.25">
      <c r="A821" s="55" t="s">
        <v>4316</v>
      </c>
      <c r="B821" s="55" t="s">
        <v>4317</v>
      </c>
      <c r="C821" s="55" t="s">
        <v>5184</v>
      </c>
      <c r="D821" s="55" t="s">
        <v>4319</v>
      </c>
      <c r="E821" s="55" t="s">
        <v>872</v>
      </c>
      <c r="F821" s="55">
        <v>45897</v>
      </c>
      <c r="G821" s="55" t="s">
        <v>3345</v>
      </c>
      <c r="H821" s="56">
        <v>44719</v>
      </c>
      <c r="I821">
        <f t="shared" si="12"/>
        <v>2022</v>
      </c>
      <c r="J821" s="56">
        <v>44834</v>
      </c>
      <c r="K821" s="57">
        <v>-142241</v>
      </c>
      <c r="L821" s="55">
        <v>2905100202</v>
      </c>
      <c r="M821" s="55" t="str">
        <f>VLOOKUP(L821,[4]Equival.!$D:$K,8,0)</f>
        <v>Evento</v>
      </c>
      <c r="N821" s="55" t="s">
        <v>5181</v>
      </c>
      <c r="O821" s="55" t="s">
        <v>5185</v>
      </c>
      <c r="P821" s="55" t="s">
        <v>4849</v>
      </c>
      <c r="R821" s="56"/>
      <c r="S821" s="55" t="s">
        <v>5155</v>
      </c>
      <c r="T821" s="55" t="s">
        <v>5156</v>
      </c>
      <c r="U821" s="55" t="s">
        <v>4328</v>
      </c>
    </row>
    <row r="822" spans="1:21" ht="15" x14ac:dyDescent="0.25">
      <c r="A822" s="55" t="s">
        <v>4316</v>
      </c>
      <c r="B822" s="55" t="s">
        <v>4317</v>
      </c>
      <c r="C822" s="55" t="s">
        <v>5184</v>
      </c>
      <c r="D822" s="55" t="s">
        <v>4319</v>
      </c>
      <c r="E822" s="55" t="s">
        <v>872</v>
      </c>
      <c r="F822" s="55">
        <v>45897</v>
      </c>
      <c r="G822" s="55" t="s">
        <v>3345</v>
      </c>
      <c r="H822" s="56">
        <v>44719</v>
      </c>
      <c r="I822">
        <f t="shared" si="12"/>
        <v>2022</v>
      </c>
      <c r="J822" s="56">
        <v>44834</v>
      </c>
      <c r="K822" s="57">
        <v>142241</v>
      </c>
      <c r="L822" s="55">
        <v>2205200201</v>
      </c>
      <c r="M822" s="55" t="str">
        <f>VLOOKUP(L822,[4]Equival.!$D:$K,8,0)</f>
        <v>Glosas</v>
      </c>
      <c r="N822" s="55" t="s">
        <v>5181</v>
      </c>
      <c r="O822" s="55" t="s">
        <v>5185</v>
      </c>
      <c r="P822" s="55" t="s">
        <v>4849</v>
      </c>
      <c r="Q822" s="55" t="s">
        <v>5186</v>
      </c>
      <c r="R822" s="56">
        <v>44855</v>
      </c>
      <c r="S822" s="55" t="s">
        <v>5155</v>
      </c>
      <c r="T822" s="55" t="s">
        <v>5156</v>
      </c>
      <c r="U822" s="55" t="s">
        <v>4335</v>
      </c>
    </row>
    <row r="823" spans="1:21" ht="15" x14ac:dyDescent="0.25">
      <c r="A823" s="55" t="s">
        <v>4316</v>
      </c>
      <c r="B823" s="55" t="s">
        <v>4317</v>
      </c>
      <c r="C823" s="55" t="s">
        <v>5187</v>
      </c>
      <c r="D823" s="55" t="s">
        <v>4319</v>
      </c>
      <c r="E823" s="55" t="s">
        <v>868</v>
      </c>
      <c r="F823" s="55">
        <v>45818</v>
      </c>
      <c r="G823" s="55" t="s">
        <v>3345</v>
      </c>
      <c r="H823" s="56">
        <v>44719</v>
      </c>
      <c r="I823">
        <f t="shared" si="12"/>
        <v>2022</v>
      </c>
      <c r="J823" s="56">
        <v>44834</v>
      </c>
      <c r="K823" s="57">
        <v>-58775</v>
      </c>
      <c r="L823" s="55">
        <v>2905100202</v>
      </c>
      <c r="M823" s="55" t="str">
        <f>VLOOKUP(L823,[4]Equival.!$D:$K,8,0)</f>
        <v>Evento</v>
      </c>
      <c r="N823" s="55" t="s">
        <v>5181</v>
      </c>
      <c r="O823" s="55" t="s">
        <v>5188</v>
      </c>
      <c r="P823" s="55" t="s">
        <v>4849</v>
      </c>
      <c r="R823" s="56"/>
      <c r="S823" s="55" t="s">
        <v>5155</v>
      </c>
      <c r="T823" s="55" t="s">
        <v>5156</v>
      </c>
      <c r="U823" s="55" t="s">
        <v>4328</v>
      </c>
    </row>
    <row r="824" spans="1:21" ht="15" x14ac:dyDescent="0.25">
      <c r="A824" s="55" t="s">
        <v>4316</v>
      </c>
      <c r="B824" s="55" t="s">
        <v>4317</v>
      </c>
      <c r="C824" s="55" t="s">
        <v>5187</v>
      </c>
      <c r="D824" s="55" t="s">
        <v>4319</v>
      </c>
      <c r="E824" s="55" t="s">
        <v>868</v>
      </c>
      <c r="F824" s="55">
        <v>45818</v>
      </c>
      <c r="G824" s="55" t="s">
        <v>3345</v>
      </c>
      <c r="H824" s="56">
        <v>44719</v>
      </c>
      <c r="I824">
        <f t="shared" si="12"/>
        <v>2022</v>
      </c>
      <c r="J824" s="56">
        <v>44834</v>
      </c>
      <c r="K824" s="57">
        <v>58775</v>
      </c>
      <c r="L824" s="55">
        <v>2205200201</v>
      </c>
      <c r="M824" s="55" t="str">
        <f>VLOOKUP(L824,[4]Equival.!$D:$K,8,0)</f>
        <v>Glosas</v>
      </c>
      <c r="N824" s="55" t="s">
        <v>5181</v>
      </c>
      <c r="O824" s="55" t="s">
        <v>5188</v>
      </c>
      <c r="P824" s="55" t="s">
        <v>4849</v>
      </c>
      <c r="Q824" s="55" t="s">
        <v>5189</v>
      </c>
      <c r="R824" s="56">
        <v>44855</v>
      </c>
      <c r="S824" s="55" t="s">
        <v>5155</v>
      </c>
      <c r="T824" s="55" t="s">
        <v>5156</v>
      </c>
      <c r="U824" s="55" t="s">
        <v>4335</v>
      </c>
    </row>
    <row r="825" spans="1:21" ht="15" x14ac:dyDescent="0.25">
      <c r="A825" s="55" t="s">
        <v>4316</v>
      </c>
      <c r="B825" s="55" t="s">
        <v>4317</v>
      </c>
      <c r="C825" s="55" t="s">
        <v>5190</v>
      </c>
      <c r="D825" s="55" t="s">
        <v>4319</v>
      </c>
      <c r="E825" s="55" t="s">
        <v>862</v>
      </c>
      <c r="F825" s="55">
        <v>45689</v>
      </c>
      <c r="G825" s="55" t="s">
        <v>3345</v>
      </c>
      <c r="H825" s="56">
        <v>44719</v>
      </c>
      <c r="I825">
        <f t="shared" si="12"/>
        <v>2022</v>
      </c>
      <c r="J825" s="56">
        <v>44834</v>
      </c>
      <c r="K825" s="57">
        <v>-958050</v>
      </c>
      <c r="L825" s="55">
        <v>2905100202</v>
      </c>
      <c r="M825" s="55" t="str">
        <f>VLOOKUP(L825,[4]Equival.!$D:$K,8,0)</f>
        <v>Evento</v>
      </c>
      <c r="N825" s="55" t="s">
        <v>5181</v>
      </c>
      <c r="O825" s="55" t="s">
        <v>5191</v>
      </c>
      <c r="P825" s="55" t="s">
        <v>4332</v>
      </c>
      <c r="R825" s="56"/>
      <c r="S825" s="55" t="s">
        <v>5155</v>
      </c>
      <c r="T825" s="55" t="s">
        <v>5156</v>
      </c>
      <c r="U825" s="55" t="s">
        <v>4328</v>
      </c>
    </row>
    <row r="826" spans="1:21" ht="15" x14ac:dyDescent="0.25">
      <c r="A826" s="55" t="s">
        <v>4316</v>
      </c>
      <c r="B826" s="55" t="s">
        <v>4317</v>
      </c>
      <c r="C826" s="55" t="s">
        <v>5190</v>
      </c>
      <c r="D826" s="55" t="s">
        <v>4319</v>
      </c>
      <c r="E826" s="55" t="s">
        <v>862</v>
      </c>
      <c r="F826" s="55">
        <v>45689</v>
      </c>
      <c r="G826" s="55" t="s">
        <v>3345</v>
      </c>
      <c r="H826" s="56">
        <v>44719</v>
      </c>
      <c r="I826">
        <f t="shared" si="12"/>
        <v>2022</v>
      </c>
      <c r="J826" s="56">
        <v>44834</v>
      </c>
      <c r="K826" s="57">
        <v>1155550</v>
      </c>
      <c r="L826" s="55">
        <v>2205200201</v>
      </c>
      <c r="M826" s="55" t="str">
        <f>VLOOKUP(L826,[4]Equival.!$D:$K,8,0)</f>
        <v>Glosas</v>
      </c>
      <c r="N826" s="55" t="s">
        <v>5181</v>
      </c>
      <c r="O826" s="55" t="s">
        <v>5191</v>
      </c>
      <c r="P826" s="55" t="s">
        <v>4332</v>
      </c>
      <c r="Q826" s="55" t="s">
        <v>5192</v>
      </c>
      <c r="R826" s="56">
        <v>44855</v>
      </c>
      <c r="S826" s="55" t="s">
        <v>5155</v>
      </c>
      <c r="T826" s="55" t="s">
        <v>5156</v>
      </c>
      <c r="U826" s="55" t="s">
        <v>4335</v>
      </c>
    </row>
    <row r="827" spans="1:21" ht="15" x14ac:dyDescent="0.25">
      <c r="A827" s="55" t="s">
        <v>4316</v>
      </c>
      <c r="B827" s="55" t="s">
        <v>4317</v>
      </c>
      <c r="C827" s="55" t="s">
        <v>5193</v>
      </c>
      <c r="D827" s="55" t="s">
        <v>4319</v>
      </c>
      <c r="E827" s="55" t="s">
        <v>856</v>
      </c>
      <c r="F827" s="55">
        <v>45508</v>
      </c>
      <c r="G827" s="55" t="s">
        <v>3345</v>
      </c>
      <c r="H827" s="56">
        <v>44719</v>
      </c>
      <c r="I827">
        <f t="shared" si="12"/>
        <v>2022</v>
      </c>
      <c r="J827" s="56">
        <v>44834</v>
      </c>
      <c r="K827" s="57">
        <v>-998762</v>
      </c>
      <c r="L827" s="55">
        <v>2905100202</v>
      </c>
      <c r="M827" s="55" t="str">
        <f>VLOOKUP(L827,[4]Equival.!$D:$K,8,0)</f>
        <v>Evento</v>
      </c>
      <c r="N827" s="55" t="s">
        <v>5181</v>
      </c>
      <c r="O827" s="55" t="s">
        <v>5194</v>
      </c>
      <c r="P827" s="55" t="s">
        <v>4849</v>
      </c>
      <c r="R827" s="56"/>
      <c r="S827" s="55" t="s">
        <v>5155</v>
      </c>
      <c r="T827" s="55" t="s">
        <v>5156</v>
      </c>
      <c r="U827" s="55" t="s">
        <v>4328</v>
      </c>
    </row>
    <row r="828" spans="1:21" ht="15" x14ac:dyDescent="0.25">
      <c r="A828" s="55" t="s">
        <v>4316</v>
      </c>
      <c r="B828" s="55" t="s">
        <v>4317</v>
      </c>
      <c r="C828" s="55" t="s">
        <v>5193</v>
      </c>
      <c r="D828" s="55" t="s">
        <v>4319</v>
      </c>
      <c r="E828" s="55" t="s">
        <v>856</v>
      </c>
      <c r="F828" s="55">
        <v>45508</v>
      </c>
      <c r="G828" s="55" t="s">
        <v>3345</v>
      </c>
      <c r="H828" s="56">
        <v>44719</v>
      </c>
      <c r="I828">
        <f t="shared" si="12"/>
        <v>2022</v>
      </c>
      <c r="J828" s="56">
        <v>44834</v>
      </c>
      <c r="K828" s="57">
        <v>998762</v>
      </c>
      <c r="L828" s="55">
        <v>2205200201</v>
      </c>
      <c r="M828" s="55" t="str">
        <f>VLOOKUP(L828,[4]Equival.!$D:$K,8,0)</f>
        <v>Glosas</v>
      </c>
      <c r="N828" s="55" t="s">
        <v>5181</v>
      </c>
      <c r="O828" s="55" t="s">
        <v>5194</v>
      </c>
      <c r="P828" s="55" t="s">
        <v>4849</v>
      </c>
      <c r="Q828" s="55" t="s">
        <v>5195</v>
      </c>
      <c r="R828" s="56">
        <v>44855</v>
      </c>
      <c r="S828" s="55" t="s">
        <v>5155</v>
      </c>
      <c r="T828" s="55" t="s">
        <v>5156</v>
      </c>
      <c r="U828" s="55" t="s">
        <v>4335</v>
      </c>
    </row>
    <row r="829" spans="1:21" ht="15" x14ac:dyDescent="0.25">
      <c r="A829" s="55" t="s">
        <v>4316</v>
      </c>
      <c r="B829" s="55" t="s">
        <v>4317</v>
      </c>
      <c r="C829" s="55" t="s">
        <v>5196</v>
      </c>
      <c r="D829" s="55" t="s">
        <v>4319</v>
      </c>
      <c r="E829" s="55" t="s">
        <v>834</v>
      </c>
      <c r="F829" s="55">
        <v>44842</v>
      </c>
      <c r="G829" s="55" t="s">
        <v>3345</v>
      </c>
      <c r="H829" s="56">
        <v>44719</v>
      </c>
      <c r="I829">
        <f t="shared" si="12"/>
        <v>2022</v>
      </c>
      <c r="J829" s="56">
        <v>44834</v>
      </c>
      <c r="K829" s="57">
        <v>-53096</v>
      </c>
      <c r="L829" s="55">
        <v>2905100202</v>
      </c>
      <c r="M829" s="55" t="str">
        <f>VLOOKUP(L829,[4]Equival.!$D:$K,8,0)</f>
        <v>Evento</v>
      </c>
      <c r="N829" s="55" t="s">
        <v>5181</v>
      </c>
      <c r="O829" s="55" t="s">
        <v>5197</v>
      </c>
      <c r="P829" s="55" t="s">
        <v>4849</v>
      </c>
      <c r="R829" s="56"/>
      <c r="S829" s="55" t="s">
        <v>5155</v>
      </c>
      <c r="T829" s="55" t="s">
        <v>5156</v>
      </c>
      <c r="U829" s="55" t="s">
        <v>4328</v>
      </c>
    </row>
    <row r="830" spans="1:21" ht="15" x14ac:dyDescent="0.25">
      <c r="A830" s="55" t="s">
        <v>4316</v>
      </c>
      <c r="B830" s="55" t="s">
        <v>4317</v>
      </c>
      <c r="C830" s="55" t="s">
        <v>5196</v>
      </c>
      <c r="D830" s="55" t="s">
        <v>4319</v>
      </c>
      <c r="E830" s="55" t="s">
        <v>834</v>
      </c>
      <c r="F830" s="55">
        <v>44842</v>
      </c>
      <c r="G830" s="55" t="s">
        <v>3345</v>
      </c>
      <c r="H830" s="56">
        <v>44719</v>
      </c>
      <c r="I830">
        <f t="shared" si="12"/>
        <v>2022</v>
      </c>
      <c r="J830" s="56">
        <v>44834</v>
      </c>
      <c r="K830" s="57">
        <v>53096</v>
      </c>
      <c r="L830" s="55">
        <v>2205200201</v>
      </c>
      <c r="M830" s="55" t="str">
        <f>VLOOKUP(L830,[4]Equival.!$D:$K,8,0)</f>
        <v>Glosas</v>
      </c>
      <c r="N830" s="55" t="s">
        <v>5181</v>
      </c>
      <c r="O830" s="55" t="s">
        <v>5197</v>
      </c>
      <c r="P830" s="55" t="s">
        <v>4849</v>
      </c>
      <c r="Q830" s="55" t="s">
        <v>5198</v>
      </c>
      <c r="R830" s="56">
        <v>44855</v>
      </c>
      <c r="S830" s="55" t="s">
        <v>5155</v>
      </c>
      <c r="T830" s="55" t="s">
        <v>5156</v>
      </c>
      <c r="U830" s="55" t="s">
        <v>4335</v>
      </c>
    </row>
    <row r="831" spans="1:21" ht="15" x14ac:dyDescent="0.25">
      <c r="A831" s="55" t="s">
        <v>4316</v>
      </c>
      <c r="B831" s="55" t="s">
        <v>4317</v>
      </c>
      <c r="C831" s="55" t="s">
        <v>5199</v>
      </c>
      <c r="D831" s="55" t="s">
        <v>4319</v>
      </c>
      <c r="E831" s="55" t="s">
        <v>817</v>
      </c>
      <c r="F831" s="55">
        <v>43957</v>
      </c>
      <c r="G831" s="55" t="s">
        <v>3345</v>
      </c>
      <c r="H831" s="56">
        <v>44719</v>
      </c>
      <c r="I831">
        <f t="shared" si="12"/>
        <v>2022</v>
      </c>
      <c r="J831" s="56">
        <v>44834</v>
      </c>
      <c r="K831" s="57">
        <v>-297862</v>
      </c>
      <c r="L831" s="55">
        <v>2905100202</v>
      </c>
      <c r="M831" s="55" t="str">
        <f>VLOOKUP(L831,[4]Equival.!$D:$K,8,0)</f>
        <v>Evento</v>
      </c>
      <c r="N831" s="55" t="s">
        <v>5181</v>
      </c>
      <c r="O831" s="55" t="s">
        <v>5200</v>
      </c>
      <c r="P831" s="55" t="s">
        <v>4849</v>
      </c>
      <c r="R831" s="56"/>
      <c r="S831" s="55" t="s">
        <v>5155</v>
      </c>
      <c r="T831" s="55" t="s">
        <v>5156</v>
      </c>
      <c r="U831" s="55" t="s">
        <v>4328</v>
      </c>
    </row>
    <row r="832" spans="1:21" ht="15" x14ac:dyDescent="0.25">
      <c r="A832" s="55" t="s">
        <v>4316</v>
      </c>
      <c r="B832" s="55" t="s">
        <v>4317</v>
      </c>
      <c r="C832" s="55" t="s">
        <v>5199</v>
      </c>
      <c r="D832" s="55" t="s">
        <v>4319</v>
      </c>
      <c r="E832" s="55" t="s">
        <v>817</v>
      </c>
      <c r="F832" s="55">
        <v>43957</v>
      </c>
      <c r="G832" s="55" t="s">
        <v>3345</v>
      </c>
      <c r="H832" s="56">
        <v>44719</v>
      </c>
      <c r="I832">
        <f t="shared" si="12"/>
        <v>2022</v>
      </c>
      <c r="J832" s="56">
        <v>44834</v>
      </c>
      <c r="K832" s="57">
        <v>297862</v>
      </c>
      <c r="L832" s="55">
        <v>2205200201</v>
      </c>
      <c r="M832" s="55" t="str">
        <f>VLOOKUP(L832,[4]Equival.!$D:$K,8,0)</f>
        <v>Glosas</v>
      </c>
      <c r="N832" s="55" t="s">
        <v>5181</v>
      </c>
      <c r="O832" s="55" t="s">
        <v>5200</v>
      </c>
      <c r="P832" s="55" t="s">
        <v>4849</v>
      </c>
      <c r="Q832" s="55" t="s">
        <v>5201</v>
      </c>
      <c r="R832" s="56">
        <v>44855</v>
      </c>
      <c r="S832" s="55" t="s">
        <v>5155</v>
      </c>
      <c r="T832" s="55" t="s">
        <v>5156</v>
      </c>
      <c r="U832" s="55" t="s">
        <v>4335</v>
      </c>
    </row>
    <row r="833" spans="1:21" ht="15" x14ac:dyDescent="0.25">
      <c r="A833" s="55" t="s">
        <v>4316</v>
      </c>
      <c r="B833" s="55" t="s">
        <v>4317</v>
      </c>
      <c r="C833" s="55" t="s">
        <v>5202</v>
      </c>
      <c r="D833" s="55" t="s">
        <v>4319</v>
      </c>
      <c r="E833" s="55" t="s">
        <v>807</v>
      </c>
      <c r="F833" s="55">
        <v>43477</v>
      </c>
      <c r="G833" s="55" t="s">
        <v>3345</v>
      </c>
      <c r="H833" s="56">
        <v>44719</v>
      </c>
      <c r="I833">
        <f t="shared" si="12"/>
        <v>2022</v>
      </c>
      <c r="J833" s="56">
        <v>44834</v>
      </c>
      <c r="K833" s="57">
        <v>-552802</v>
      </c>
      <c r="L833" s="55">
        <v>2905100202</v>
      </c>
      <c r="M833" s="55" t="str">
        <f>VLOOKUP(L833,[4]Equival.!$D:$K,8,0)</f>
        <v>Evento</v>
      </c>
      <c r="N833" s="55" t="s">
        <v>4397</v>
      </c>
      <c r="O833" s="55" t="s">
        <v>5203</v>
      </c>
      <c r="P833" s="55" t="s">
        <v>4849</v>
      </c>
      <c r="R833" s="56"/>
      <c r="S833" s="55" t="s">
        <v>5155</v>
      </c>
      <c r="T833" s="55" t="s">
        <v>5156</v>
      </c>
      <c r="U833" s="55" t="s">
        <v>4328</v>
      </c>
    </row>
    <row r="834" spans="1:21" ht="15" x14ac:dyDescent="0.25">
      <c r="A834" s="55" t="s">
        <v>4316</v>
      </c>
      <c r="B834" s="55" t="s">
        <v>4317</v>
      </c>
      <c r="C834" s="55" t="s">
        <v>5202</v>
      </c>
      <c r="D834" s="55" t="s">
        <v>4319</v>
      </c>
      <c r="E834" s="55" t="s">
        <v>807</v>
      </c>
      <c r="F834" s="55">
        <v>43477</v>
      </c>
      <c r="G834" s="55" t="s">
        <v>3345</v>
      </c>
      <c r="H834" s="56">
        <v>44719</v>
      </c>
      <c r="I834">
        <f t="shared" si="12"/>
        <v>2022</v>
      </c>
      <c r="J834" s="56">
        <v>44834</v>
      </c>
      <c r="K834" s="57">
        <v>552802</v>
      </c>
      <c r="L834" s="55">
        <v>2205200201</v>
      </c>
      <c r="M834" s="55" t="str">
        <f>VLOOKUP(L834,[4]Equival.!$D:$K,8,0)</f>
        <v>Glosas</v>
      </c>
      <c r="N834" s="55" t="s">
        <v>4397</v>
      </c>
      <c r="O834" s="55" t="s">
        <v>5203</v>
      </c>
      <c r="P834" s="55" t="s">
        <v>4849</v>
      </c>
      <c r="Q834" s="55" t="s">
        <v>5204</v>
      </c>
      <c r="R834" s="56">
        <v>44855</v>
      </c>
      <c r="S834" s="55" t="s">
        <v>5155</v>
      </c>
      <c r="T834" s="55" t="s">
        <v>5156</v>
      </c>
      <c r="U834" s="55" t="s">
        <v>4335</v>
      </c>
    </row>
    <row r="835" spans="1:21" ht="15" x14ac:dyDescent="0.25">
      <c r="A835" s="55" t="s">
        <v>4316</v>
      </c>
      <c r="B835" s="55" t="s">
        <v>4317</v>
      </c>
      <c r="C835" s="55" t="s">
        <v>5205</v>
      </c>
      <c r="D835" s="55" t="s">
        <v>4319</v>
      </c>
      <c r="E835" s="55" t="s">
        <v>791</v>
      </c>
      <c r="F835" s="55">
        <v>42763</v>
      </c>
      <c r="G835" s="55" t="s">
        <v>3345</v>
      </c>
      <c r="H835" s="56">
        <v>44719</v>
      </c>
      <c r="I835">
        <f t="shared" ref="I835:I898" si="13">YEAR(H835)</f>
        <v>2022</v>
      </c>
      <c r="J835" s="56">
        <v>44834</v>
      </c>
      <c r="K835" s="57">
        <v>-129286</v>
      </c>
      <c r="L835" s="55">
        <v>2905100202</v>
      </c>
      <c r="M835" s="55" t="str">
        <f>VLOOKUP(L835,[4]Equival.!$D:$K,8,0)</f>
        <v>Evento</v>
      </c>
      <c r="N835" s="55" t="s">
        <v>4397</v>
      </c>
      <c r="O835" s="55" t="s">
        <v>5206</v>
      </c>
      <c r="P835" s="55" t="s">
        <v>4849</v>
      </c>
      <c r="R835" s="56"/>
      <c r="S835" s="55" t="s">
        <v>5155</v>
      </c>
      <c r="T835" s="55" t="s">
        <v>5156</v>
      </c>
      <c r="U835" s="55" t="s">
        <v>4328</v>
      </c>
    </row>
    <row r="836" spans="1:21" ht="15" x14ac:dyDescent="0.25">
      <c r="A836" s="55" t="s">
        <v>4316</v>
      </c>
      <c r="B836" s="55" t="s">
        <v>4317</v>
      </c>
      <c r="C836" s="55" t="s">
        <v>5205</v>
      </c>
      <c r="D836" s="55" t="s">
        <v>4319</v>
      </c>
      <c r="E836" s="55" t="s">
        <v>791</v>
      </c>
      <c r="F836" s="55">
        <v>42763</v>
      </c>
      <c r="G836" s="55" t="s">
        <v>3345</v>
      </c>
      <c r="H836" s="56">
        <v>44719</v>
      </c>
      <c r="I836">
        <f t="shared" si="13"/>
        <v>2022</v>
      </c>
      <c r="J836" s="56">
        <v>44834</v>
      </c>
      <c r="K836" s="57">
        <v>129286</v>
      </c>
      <c r="L836" s="55">
        <v>2205200201</v>
      </c>
      <c r="M836" s="55" t="str">
        <f>VLOOKUP(L836,[4]Equival.!$D:$K,8,0)</f>
        <v>Glosas</v>
      </c>
      <c r="N836" s="55" t="s">
        <v>4397</v>
      </c>
      <c r="O836" s="55" t="s">
        <v>5206</v>
      </c>
      <c r="P836" s="55" t="s">
        <v>4849</v>
      </c>
      <c r="Q836" s="55" t="s">
        <v>5207</v>
      </c>
      <c r="R836" s="56">
        <v>44855</v>
      </c>
      <c r="S836" s="55" t="s">
        <v>5155</v>
      </c>
      <c r="T836" s="55" t="s">
        <v>5156</v>
      </c>
      <c r="U836" s="55" t="s">
        <v>4335</v>
      </c>
    </row>
    <row r="837" spans="1:21" ht="15" x14ac:dyDescent="0.25">
      <c r="A837" s="55" t="s">
        <v>4316</v>
      </c>
      <c r="B837" s="55" t="s">
        <v>4317</v>
      </c>
      <c r="C837" s="55" t="s">
        <v>5208</v>
      </c>
      <c r="D837" s="55" t="s">
        <v>4319</v>
      </c>
      <c r="E837" s="55" t="s">
        <v>790</v>
      </c>
      <c r="F837" s="55">
        <v>42729</v>
      </c>
      <c r="G837" s="55" t="s">
        <v>3345</v>
      </c>
      <c r="H837" s="56">
        <v>44719</v>
      </c>
      <c r="I837">
        <f t="shared" si="13"/>
        <v>2022</v>
      </c>
      <c r="J837" s="56">
        <v>44834</v>
      </c>
      <c r="K837" s="57">
        <v>-7532</v>
      </c>
      <c r="L837" s="55">
        <v>2905100202</v>
      </c>
      <c r="M837" s="55" t="str">
        <f>VLOOKUP(L837,[4]Equival.!$D:$K,8,0)</f>
        <v>Evento</v>
      </c>
      <c r="N837" s="55" t="s">
        <v>4397</v>
      </c>
      <c r="O837" s="55" t="s">
        <v>5209</v>
      </c>
      <c r="P837" s="55" t="s">
        <v>4849</v>
      </c>
      <c r="R837" s="56"/>
      <c r="S837" s="55" t="s">
        <v>5155</v>
      </c>
      <c r="T837" s="55" t="s">
        <v>5156</v>
      </c>
      <c r="U837" s="55" t="s">
        <v>4328</v>
      </c>
    </row>
    <row r="838" spans="1:21" ht="15" x14ac:dyDescent="0.25">
      <c r="A838" s="55" t="s">
        <v>4316</v>
      </c>
      <c r="B838" s="55" t="s">
        <v>4317</v>
      </c>
      <c r="C838" s="55" t="s">
        <v>5208</v>
      </c>
      <c r="D838" s="55" t="s">
        <v>4319</v>
      </c>
      <c r="E838" s="55" t="s">
        <v>790</v>
      </c>
      <c r="F838" s="55">
        <v>42729</v>
      </c>
      <c r="G838" s="55" t="s">
        <v>3345</v>
      </c>
      <c r="H838" s="56">
        <v>44719</v>
      </c>
      <c r="I838">
        <f t="shared" si="13"/>
        <v>2022</v>
      </c>
      <c r="J838" s="56">
        <v>44834</v>
      </c>
      <c r="K838" s="57">
        <v>7532</v>
      </c>
      <c r="L838" s="55">
        <v>2205200201</v>
      </c>
      <c r="M838" s="55" t="str">
        <f>VLOOKUP(L838,[4]Equival.!$D:$K,8,0)</f>
        <v>Glosas</v>
      </c>
      <c r="N838" s="55" t="s">
        <v>4397</v>
      </c>
      <c r="O838" s="55" t="s">
        <v>5209</v>
      </c>
      <c r="P838" s="55" t="s">
        <v>4849</v>
      </c>
      <c r="Q838" s="55" t="s">
        <v>5210</v>
      </c>
      <c r="R838" s="56">
        <v>44855</v>
      </c>
      <c r="S838" s="55" t="s">
        <v>5155</v>
      </c>
      <c r="T838" s="55" t="s">
        <v>5156</v>
      </c>
      <c r="U838" s="55" t="s">
        <v>4335</v>
      </c>
    </row>
    <row r="839" spans="1:21" ht="15" x14ac:dyDescent="0.25">
      <c r="A839" s="55" t="s">
        <v>4316</v>
      </c>
      <c r="B839" s="55" t="s">
        <v>4317</v>
      </c>
      <c r="C839" s="55" t="s">
        <v>5211</v>
      </c>
      <c r="D839" s="55" t="s">
        <v>4319</v>
      </c>
      <c r="E839" s="55" t="s">
        <v>788</v>
      </c>
      <c r="F839" s="55">
        <v>42607</v>
      </c>
      <c r="G839" s="55" t="s">
        <v>3345</v>
      </c>
      <c r="H839" s="56">
        <v>44719</v>
      </c>
      <c r="I839">
        <f t="shared" si="13"/>
        <v>2022</v>
      </c>
      <c r="J839" s="56">
        <v>44834</v>
      </c>
      <c r="K839" s="57">
        <v>-67831</v>
      </c>
      <c r="L839" s="55">
        <v>2905100202</v>
      </c>
      <c r="M839" s="55" t="str">
        <f>VLOOKUP(L839,[4]Equival.!$D:$K,8,0)</f>
        <v>Evento</v>
      </c>
      <c r="N839" s="55" t="s">
        <v>4397</v>
      </c>
      <c r="O839" s="55" t="s">
        <v>5212</v>
      </c>
      <c r="P839" s="55" t="s">
        <v>4849</v>
      </c>
      <c r="R839" s="56"/>
      <c r="S839" s="55" t="s">
        <v>5155</v>
      </c>
      <c r="T839" s="55" t="s">
        <v>5156</v>
      </c>
      <c r="U839" s="55" t="s">
        <v>4328</v>
      </c>
    </row>
    <row r="840" spans="1:21" ht="15" x14ac:dyDescent="0.25">
      <c r="A840" s="55" t="s">
        <v>4316</v>
      </c>
      <c r="B840" s="55" t="s">
        <v>4317</v>
      </c>
      <c r="C840" s="55" t="s">
        <v>5211</v>
      </c>
      <c r="D840" s="55" t="s">
        <v>4319</v>
      </c>
      <c r="E840" s="55" t="s">
        <v>788</v>
      </c>
      <c r="F840" s="55">
        <v>42607</v>
      </c>
      <c r="G840" s="55" t="s">
        <v>3345</v>
      </c>
      <c r="H840" s="56">
        <v>44719</v>
      </c>
      <c r="I840">
        <f t="shared" si="13"/>
        <v>2022</v>
      </c>
      <c r="J840" s="56">
        <v>44834</v>
      </c>
      <c r="K840" s="57">
        <v>67831</v>
      </c>
      <c r="L840" s="55">
        <v>2205200201</v>
      </c>
      <c r="M840" s="55" t="str">
        <f>VLOOKUP(L840,[4]Equival.!$D:$K,8,0)</f>
        <v>Glosas</v>
      </c>
      <c r="N840" s="55" t="s">
        <v>4397</v>
      </c>
      <c r="O840" s="55" t="s">
        <v>5212</v>
      </c>
      <c r="P840" s="55" t="s">
        <v>4849</v>
      </c>
      <c r="Q840" s="55" t="s">
        <v>5213</v>
      </c>
      <c r="R840" s="56">
        <v>44855</v>
      </c>
      <c r="S840" s="55" t="s">
        <v>5155</v>
      </c>
      <c r="T840" s="55" t="s">
        <v>5156</v>
      </c>
      <c r="U840" s="55" t="s">
        <v>4335</v>
      </c>
    </row>
    <row r="841" spans="1:21" ht="15" x14ac:dyDescent="0.25">
      <c r="A841" s="55" t="s">
        <v>4316</v>
      </c>
      <c r="B841" s="55" t="s">
        <v>4317</v>
      </c>
      <c r="C841" s="55" t="s">
        <v>5214</v>
      </c>
      <c r="D841" s="55" t="s">
        <v>4319</v>
      </c>
      <c r="E841" s="55" t="s">
        <v>786</v>
      </c>
      <c r="F841" s="55">
        <v>42575</v>
      </c>
      <c r="G841" s="55" t="s">
        <v>3345</v>
      </c>
      <c r="H841" s="56">
        <v>44719</v>
      </c>
      <c r="I841">
        <f t="shared" si="13"/>
        <v>2022</v>
      </c>
      <c r="J841" s="56">
        <v>44834</v>
      </c>
      <c r="K841" s="57">
        <v>-30461</v>
      </c>
      <c r="L841" s="55">
        <v>2905100102</v>
      </c>
      <c r="M841" s="55" t="str">
        <f>VLOOKUP(L841,[4]Equival.!$D:$K,8,0)</f>
        <v>Evento</v>
      </c>
      <c r="N841" s="55" t="s">
        <v>4397</v>
      </c>
      <c r="O841" s="55" t="s">
        <v>5215</v>
      </c>
      <c r="P841" s="55" t="s">
        <v>4849</v>
      </c>
      <c r="R841" s="56"/>
      <c r="S841" s="55" t="s">
        <v>5155</v>
      </c>
      <c r="T841" s="55" t="s">
        <v>5156</v>
      </c>
      <c r="U841" s="55" t="s">
        <v>4328</v>
      </c>
    </row>
    <row r="842" spans="1:21" ht="15" x14ac:dyDescent="0.25">
      <c r="A842" s="55" t="s">
        <v>4316</v>
      </c>
      <c r="B842" s="55" t="s">
        <v>4317</v>
      </c>
      <c r="C842" s="55" t="s">
        <v>5214</v>
      </c>
      <c r="D842" s="55" t="s">
        <v>4319</v>
      </c>
      <c r="E842" s="55" t="s">
        <v>786</v>
      </c>
      <c r="F842" s="55">
        <v>42575</v>
      </c>
      <c r="G842" s="55" t="s">
        <v>3345</v>
      </c>
      <c r="H842" s="56">
        <v>44719</v>
      </c>
      <c r="I842">
        <f t="shared" si="13"/>
        <v>2022</v>
      </c>
      <c r="J842" s="56">
        <v>44834</v>
      </c>
      <c r="K842" s="57">
        <v>30461</v>
      </c>
      <c r="L842" s="55">
        <v>2205200101</v>
      </c>
      <c r="M842" s="55" t="str">
        <f>VLOOKUP(L842,[4]Equival.!$D:$K,8,0)</f>
        <v>Glosas</v>
      </c>
      <c r="N842" s="55" t="s">
        <v>4397</v>
      </c>
      <c r="O842" s="55" t="s">
        <v>5215</v>
      </c>
      <c r="P842" s="55" t="s">
        <v>4849</v>
      </c>
      <c r="Q842" s="55" t="s">
        <v>5216</v>
      </c>
      <c r="R842" s="56">
        <v>44855</v>
      </c>
      <c r="S842" s="55" t="s">
        <v>5155</v>
      </c>
      <c r="T842" s="55" t="s">
        <v>5156</v>
      </c>
      <c r="U842" s="55" t="s">
        <v>4335</v>
      </c>
    </row>
    <row r="843" spans="1:21" ht="15" x14ac:dyDescent="0.25">
      <c r="A843" s="55" t="s">
        <v>4316</v>
      </c>
      <c r="B843" s="55" t="s">
        <v>4317</v>
      </c>
      <c r="C843" s="55" t="s">
        <v>5217</v>
      </c>
      <c r="D843" s="55" t="s">
        <v>4319</v>
      </c>
      <c r="E843" s="55" t="s">
        <v>743</v>
      </c>
      <c r="F843" s="55">
        <v>41126</v>
      </c>
      <c r="G843" s="55" t="s">
        <v>3345</v>
      </c>
      <c r="H843" s="56">
        <v>44719</v>
      </c>
      <c r="I843">
        <f t="shared" si="13"/>
        <v>2022</v>
      </c>
      <c r="J843" s="56">
        <v>44834</v>
      </c>
      <c r="K843" s="57">
        <v>-108039</v>
      </c>
      <c r="L843" s="55">
        <v>2905100202</v>
      </c>
      <c r="M843" s="55" t="str">
        <f>VLOOKUP(L843,[4]Equival.!$D:$K,8,0)</f>
        <v>Evento</v>
      </c>
      <c r="N843" s="55" t="s">
        <v>4397</v>
      </c>
      <c r="O843" s="55" t="s">
        <v>5218</v>
      </c>
      <c r="P843" s="55" t="s">
        <v>4849</v>
      </c>
      <c r="R843" s="56"/>
      <c r="S843" s="55" t="s">
        <v>5155</v>
      </c>
      <c r="T843" s="55" t="s">
        <v>5156</v>
      </c>
      <c r="U843" s="55" t="s">
        <v>4328</v>
      </c>
    </row>
    <row r="844" spans="1:21" ht="15" x14ac:dyDescent="0.25">
      <c r="A844" s="55" t="s">
        <v>4316</v>
      </c>
      <c r="B844" s="55" t="s">
        <v>4317</v>
      </c>
      <c r="C844" s="55" t="s">
        <v>5217</v>
      </c>
      <c r="D844" s="55" t="s">
        <v>4319</v>
      </c>
      <c r="E844" s="55" t="s">
        <v>743</v>
      </c>
      <c r="F844" s="55">
        <v>41126</v>
      </c>
      <c r="G844" s="55" t="s">
        <v>3345</v>
      </c>
      <c r="H844" s="56">
        <v>44719</v>
      </c>
      <c r="I844">
        <f t="shared" si="13"/>
        <v>2022</v>
      </c>
      <c r="J844" s="56">
        <v>44834</v>
      </c>
      <c r="K844" s="57">
        <v>108039</v>
      </c>
      <c r="L844" s="55">
        <v>2205200201</v>
      </c>
      <c r="M844" s="55" t="str">
        <f>VLOOKUP(L844,[4]Equival.!$D:$K,8,0)</f>
        <v>Glosas</v>
      </c>
      <c r="N844" s="55" t="s">
        <v>4397</v>
      </c>
      <c r="O844" s="55" t="s">
        <v>5218</v>
      </c>
      <c r="P844" s="55" t="s">
        <v>4849</v>
      </c>
      <c r="Q844" s="55" t="s">
        <v>5219</v>
      </c>
      <c r="R844" s="56">
        <v>44855</v>
      </c>
      <c r="S844" s="55" t="s">
        <v>5155</v>
      </c>
      <c r="T844" s="55" t="s">
        <v>5156</v>
      </c>
      <c r="U844" s="55" t="s">
        <v>4335</v>
      </c>
    </row>
    <row r="845" spans="1:21" ht="15" x14ac:dyDescent="0.25">
      <c r="A845" s="55" t="s">
        <v>4316</v>
      </c>
      <c r="B845" s="55" t="s">
        <v>4317</v>
      </c>
      <c r="C845" s="55" t="s">
        <v>5220</v>
      </c>
      <c r="D845" s="55" t="s">
        <v>4319</v>
      </c>
      <c r="E845" s="55" t="s">
        <v>722</v>
      </c>
      <c r="F845" s="55">
        <v>40335</v>
      </c>
      <c r="G845" s="55" t="s">
        <v>3345</v>
      </c>
      <c r="H845" s="56">
        <v>44719</v>
      </c>
      <c r="I845">
        <f t="shared" si="13"/>
        <v>2022</v>
      </c>
      <c r="J845" s="56">
        <v>44834</v>
      </c>
      <c r="K845" s="57">
        <v>-119029</v>
      </c>
      <c r="L845" s="55">
        <v>2905100202</v>
      </c>
      <c r="M845" s="55" t="str">
        <f>VLOOKUP(L845,[4]Equival.!$D:$K,8,0)</f>
        <v>Evento</v>
      </c>
      <c r="N845" s="55" t="s">
        <v>4470</v>
      </c>
      <c r="O845" s="55" t="s">
        <v>5221</v>
      </c>
      <c r="P845" s="55" t="s">
        <v>4849</v>
      </c>
      <c r="R845" s="56"/>
      <c r="S845" s="55" t="s">
        <v>5155</v>
      </c>
      <c r="T845" s="55" t="s">
        <v>5156</v>
      </c>
      <c r="U845" s="55" t="s">
        <v>4328</v>
      </c>
    </row>
    <row r="846" spans="1:21" ht="15" x14ac:dyDescent="0.25">
      <c r="A846" s="55" t="s">
        <v>4316</v>
      </c>
      <c r="B846" s="55" t="s">
        <v>4317</v>
      </c>
      <c r="C846" s="55" t="s">
        <v>5220</v>
      </c>
      <c r="D846" s="55" t="s">
        <v>4319</v>
      </c>
      <c r="E846" s="55" t="s">
        <v>722</v>
      </c>
      <c r="F846" s="55">
        <v>40335</v>
      </c>
      <c r="G846" s="55" t="s">
        <v>3345</v>
      </c>
      <c r="H846" s="56">
        <v>44719</v>
      </c>
      <c r="I846">
        <f t="shared" si="13"/>
        <v>2022</v>
      </c>
      <c r="J846" s="56">
        <v>44834</v>
      </c>
      <c r="K846" s="57">
        <v>119029</v>
      </c>
      <c r="L846" s="55">
        <v>2205200201</v>
      </c>
      <c r="M846" s="55" t="str">
        <f>VLOOKUP(L846,[4]Equival.!$D:$K,8,0)</f>
        <v>Glosas</v>
      </c>
      <c r="N846" s="55" t="s">
        <v>4470</v>
      </c>
      <c r="O846" s="55" t="s">
        <v>5221</v>
      </c>
      <c r="P846" s="55" t="s">
        <v>4849</v>
      </c>
      <c r="Q846" s="55" t="s">
        <v>5222</v>
      </c>
      <c r="R846" s="56">
        <v>44855</v>
      </c>
      <c r="S846" s="55" t="s">
        <v>5155</v>
      </c>
      <c r="T846" s="55" t="s">
        <v>5156</v>
      </c>
      <c r="U846" s="55" t="s">
        <v>4335</v>
      </c>
    </row>
    <row r="847" spans="1:21" ht="15" x14ac:dyDescent="0.25">
      <c r="A847" s="55" t="s">
        <v>4316</v>
      </c>
      <c r="B847" s="55" t="s">
        <v>4317</v>
      </c>
      <c r="C847" s="55" t="s">
        <v>5223</v>
      </c>
      <c r="D847" s="55" t="s">
        <v>4319</v>
      </c>
      <c r="E847" s="55" t="s">
        <v>719</v>
      </c>
      <c r="F847" s="55">
        <v>40210</v>
      </c>
      <c r="G847" s="55" t="s">
        <v>3345</v>
      </c>
      <c r="H847" s="56">
        <v>44719</v>
      </c>
      <c r="I847">
        <f t="shared" si="13"/>
        <v>2022</v>
      </c>
      <c r="J847" s="56">
        <v>44834</v>
      </c>
      <c r="K847" s="57">
        <v>-131539</v>
      </c>
      <c r="L847" s="55">
        <v>2905100202</v>
      </c>
      <c r="M847" s="55" t="str">
        <f>VLOOKUP(L847,[4]Equival.!$D:$K,8,0)</f>
        <v>Evento</v>
      </c>
      <c r="N847" s="55" t="s">
        <v>4470</v>
      </c>
      <c r="O847" s="55" t="s">
        <v>5224</v>
      </c>
      <c r="P847" s="55" t="s">
        <v>4849</v>
      </c>
      <c r="R847" s="56"/>
      <c r="S847" s="55" t="s">
        <v>5155</v>
      </c>
      <c r="T847" s="55" t="s">
        <v>5156</v>
      </c>
      <c r="U847" s="55" t="s">
        <v>4328</v>
      </c>
    </row>
    <row r="848" spans="1:21" ht="15" x14ac:dyDescent="0.25">
      <c r="A848" s="55" t="s">
        <v>4316</v>
      </c>
      <c r="B848" s="55" t="s">
        <v>4317</v>
      </c>
      <c r="C848" s="55" t="s">
        <v>5223</v>
      </c>
      <c r="D848" s="55" t="s">
        <v>4319</v>
      </c>
      <c r="E848" s="55" t="s">
        <v>719</v>
      </c>
      <c r="F848" s="55">
        <v>40210</v>
      </c>
      <c r="G848" s="55" t="s">
        <v>3345</v>
      </c>
      <c r="H848" s="56">
        <v>44719</v>
      </c>
      <c r="I848">
        <f t="shared" si="13"/>
        <v>2022</v>
      </c>
      <c r="J848" s="56">
        <v>44834</v>
      </c>
      <c r="K848" s="57">
        <v>131539</v>
      </c>
      <c r="L848" s="55">
        <v>2205200201</v>
      </c>
      <c r="M848" s="55" t="str">
        <f>VLOOKUP(L848,[4]Equival.!$D:$K,8,0)</f>
        <v>Glosas</v>
      </c>
      <c r="N848" s="55" t="s">
        <v>4470</v>
      </c>
      <c r="O848" s="55" t="s">
        <v>5224</v>
      </c>
      <c r="P848" s="55" t="s">
        <v>4849</v>
      </c>
      <c r="Q848" s="55" t="s">
        <v>5225</v>
      </c>
      <c r="R848" s="56">
        <v>44855</v>
      </c>
      <c r="S848" s="55" t="s">
        <v>5155</v>
      </c>
      <c r="T848" s="55" t="s">
        <v>5156</v>
      </c>
      <c r="U848" s="55" t="s">
        <v>4335</v>
      </c>
    </row>
    <row r="849" spans="1:21" ht="15" x14ac:dyDescent="0.25">
      <c r="A849" s="55" t="s">
        <v>4316</v>
      </c>
      <c r="B849" s="55" t="s">
        <v>4317</v>
      </c>
      <c r="C849" s="55" t="s">
        <v>5226</v>
      </c>
      <c r="D849" s="55" t="s">
        <v>4319</v>
      </c>
      <c r="E849" s="55" t="s">
        <v>705</v>
      </c>
      <c r="F849" s="55">
        <v>39425</v>
      </c>
      <c r="G849" s="55" t="s">
        <v>3345</v>
      </c>
      <c r="H849" s="56">
        <v>44719</v>
      </c>
      <c r="I849">
        <f t="shared" si="13"/>
        <v>2022</v>
      </c>
      <c r="J849" s="56">
        <v>44834</v>
      </c>
      <c r="K849" s="57">
        <v>-191954</v>
      </c>
      <c r="L849" s="55">
        <v>2905100202</v>
      </c>
      <c r="M849" s="55" t="str">
        <f>VLOOKUP(L849,[4]Equival.!$D:$K,8,0)</f>
        <v>Evento</v>
      </c>
      <c r="N849" s="55" t="s">
        <v>4470</v>
      </c>
      <c r="O849" s="55" t="s">
        <v>5227</v>
      </c>
      <c r="P849" s="55" t="s">
        <v>4849</v>
      </c>
      <c r="R849" s="56"/>
      <c r="S849" s="55" t="s">
        <v>5155</v>
      </c>
      <c r="T849" s="55" t="s">
        <v>5156</v>
      </c>
      <c r="U849" s="55" t="s">
        <v>4328</v>
      </c>
    </row>
    <row r="850" spans="1:21" ht="15" x14ac:dyDescent="0.25">
      <c r="A850" s="55" t="s">
        <v>4316</v>
      </c>
      <c r="B850" s="55" t="s">
        <v>4317</v>
      </c>
      <c r="C850" s="55" t="s">
        <v>5226</v>
      </c>
      <c r="D850" s="55" t="s">
        <v>4319</v>
      </c>
      <c r="E850" s="55" t="s">
        <v>705</v>
      </c>
      <c r="F850" s="55">
        <v>39425</v>
      </c>
      <c r="G850" s="55" t="s">
        <v>3345</v>
      </c>
      <c r="H850" s="56">
        <v>44719</v>
      </c>
      <c r="I850">
        <f t="shared" si="13"/>
        <v>2022</v>
      </c>
      <c r="J850" s="56">
        <v>44834</v>
      </c>
      <c r="K850" s="57">
        <v>191954</v>
      </c>
      <c r="L850" s="55">
        <v>2205200201</v>
      </c>
      <c r="M850" s="55" t="str">
        <f>VLOOKUP(L850,[4]Equival.!$D:$K,8,0)</f>
        <v>Glosas</v>
      </c>
      <c r="N850" s="55" t="s">
        <v>4470</v>
      </c>
      <c r="O850" s="55" t="s">
        <v>5227</v>
      </c>
      <c r="P850" s="55" t="s">
        <v>4849</v>
      </c>
      <c r="Q850" s="55" t="s">
        <v>5228</v>
      </c>
      <c r="R850" s="56">
        <v>44855</v>
      </c>
      <c r="S850" s="55" t="s">
        <v>5155</v>
      </c>
      <c r="T850" s="55" t="s">
        <v>5156</v>
      </c>
      <c r="U850" s="55" t="s">
        <v>4335</v>
      </c>
    </row>
    <row r="851" spans="1:21" ht="15" x14ac:dyDescent="0.25">
      <c r="A851" s="55" t="s">
        <v>4316</v>
      </c>
      <c r="B851" s="55" t="s">
        <v>4317</v>
      </c>
      <c r="C851" s="55" t="s">
        <v>5229</v>
      </c>
      <c r="D851" s="55" t="s">
        <v>4319</v>
      </c>
      <c r="E851" s="55" t="s">
        <v>694</v>
      </c>
      <c r="F851" s="55">
        <v>39016</v>
      </c>
      <c r="G851" s="55" t="s">
        <v>3345</v>
      </c>
      <c r="H851" s="56">
        <v>44719</v>
      </c>
      <c r="I851">
        <f t="shared" si="13"/>
        <v>2022</v>
      </c>
      <c r="J851" s="56">
        <v>44834</v>
      </c>
      <c r="K851" s="57">
        <v>-48372</v>
      </c>
      <c r="L851" s="55">
        <v>2905100202</v>
      </c>
      <c r="M851" s="55" t="str">
        <f>VLOOKUP(L851,[4]Equival.!$D:$K,8,0)</f>
        <v>Evento</v>
      </c>
      <c r="N851" s="55" t="s">
        <v>4470</v>
      </c>
      <c r="O851" s="55" t="s">
        <v>5230</v>
      </c>
      <c r="P851" s="55" t="s">
        <v>4849</v>
      </c>
      <c r="R851" s="56"/>
      <c r="S851" s="55" t="s">
        <v>5155</v>
      </c>
      <c r="T851" s="55" t="s">
        <v>5156</v>
      </c>
      <c r="U851" s="55" t="s">
        <v>4328</v>
      </c>
    </row>
    <row r="852" spans="1:21" ht="15" x14ac:dyDescent="0.25">
      <c r="A852" s="55" t="s">
        <v>4316</v>
      </c>
      <c r="B852" s="55" t="s">
        <v>4317</v>
      </c>
      <c r="C852" s="55" t="s">
        <v>5229</v>
      </c>
      <c r="D852" s="55" t="s">
        <v>4319</v>
      </c>
      <c r="E852" s="55" t="s">
        <v>694</v>
      </c>
      <c r="F852" s="55">
        <v>39016</v>
      </c>
      <c r="G852" s="55" t="s">
        <v>3345</v>
      </c>
      <c r="H852" s="56">
        <v>44719</v>
      </c>
      <c r="I852">
        <f t="shared" si="13"/>
        <v>2022</v>
      </c>
      <c r="J852" s="56">
        <v>44834</v>
      </c>
      <c r="K852" s="57">
        <v>48372</v>
      </c>
      <c r="L852" s="55">
        <v>2205200201</v>
      </c>
      <c r="M852" s="55" t="str">
        <f>VLOOKUP(L852,[4]Equival.!$D:$K,8,0)</f>
        <v>Glosas</v>
      </c>
      <c r="N852" s="55" t="s">
        <v>4470</v>
      </c>
      <c r="O852" s="55" t="s">
        <v>5230</v>
      </c>
      <c r="P852" s="55" t="s">
        <v>4849</v>
      </c>
      <c r="Q852" s="55" t="s">
        <v>5231</v>
      </c>
      <c r="R852" s="56">
        <v>44855</v>
      </c>
      <c r="S852" s="55" t="s">
        <v>5155</v>
      </c>
      <c r="T852" s="55" t="s">
        <v>5156</v>
      </c>
      <c r="U852" s="55" t="s">
        <v>4335</v>
      </c>
    </row>
    <row r="853" spans="1:21" ht="15" x14ac:dyDescent="0.25">
      <c r="A853" s="55" t="s">
        <v>4316</v>
      </c>
      <c r="B853" s="55" t="s">
        <v>4317</v>
      </c>
      <c r="C853" s="55" t="s">
        <v>5232</v>
      </c>
      <c r="D853" s="55" t="s">
        <v>4319</v>
      </c>
      <c r="E853" s="55" t="s">
        <v>690</v>
      </c>
      <c r="F853" s="55">
        <v>38883</v>
      </c>
      <c r="G853" s="55" t="s">
        <v>3345</v>
      </c>
      <c r="H853" s="56">
        <v>44719</v>
      </c>
      <c r="I853">
        <f t="shared" si="13"/>
        <v>2022</v>
      </c>
      <c r="J853" s="56">
        <v>44834</v>
      </c>
      <c r="K853" s="57">
        <v>-91076</v>
      </c>
      <c r="L853" s="55">
        <v>2905100202</v>
      </c>
      <c r="M853" s="55" t="str">
        <f>VLOOKUP(L853,[4]Equival.!$D:$K,8,0)</f>
        <v>Evento</v>
      </c>
      <c r="N853" s="55" t="s">
        <v>4470</v>
      </c>
      <c r="O853" s="55" t="s">
        <v>5233</v>
      </c>
      <c r="P853" s="55" t="s">
        <v>4849</v>
      </c>
      <c r="R853" s="56"/>
      <c r="S853" s="55" t="s">
        <v>5155</v>
      </c>
      <c r="T853" s="55" t="s">
        <v>5156</v>
      </c>
      <c r="U853" s="55" t="s">
        <v>4328</v>
      </c>
    </row>
    <row r="854" spans="1:21" ht="15" x14ac:dyDescent="0.25">
      <c r="A854" s="55" t="s">
        <v>4316</v>
      </c>
      <c r="B854" s="55" t="s">
        <v>4317</v>
      </c>
      <c r="C854" s="55" t="s">
        <v>5232</v>
      </c>
      <c r="D854" s="55" t="s">
        <v>4319</v>
      </c>
      <c r="E854" s="55" t="s">
        <v>690</v>
      </c>
      <c r="F854" s="55">
        <v>38883</v>
      </c>
      <c r="G854" s="55" t="s">
        <v>3345</v>
      </c>
      <c r="H854" s="56">
        <v>44719</v>
      </c>
      <c r="I854">
        <f t="shared" si="13"/>
        <v>2022</v>
      </c>
      <c r="J854" s="56">
        <v>44834</v>
      </c>
      <c r="K854" s="57">
        <v>91076</v>
      </c>
      <c r="L854" s="55">
        <v>2205200201</v>
      </c>
      <c r="M854" s="55" t="str">
        <f>VLOOKUP(L854,[4]Equival.!$D:$K,8,0)</f>
        <v>Glosas</v>
      </c>
      <c r="N854" s="55" t="s">
        <v>4470</v>
      </c>
      <c r="O854" s="55" t="s">
        <v>5233</v>
      </c>
      <c r="P854" s="55" t="s">
        <v>4849</v>
      </c>
      <c r="Q854" s="55" t="s">
        <v>5234</v>
      </c>
      <c r="R854" s="56">
        <v>44855</v>
      </c>
      <c r="S854" s="55" t="s">
        <v>5155</v>
      </c>
      <c r="T854" s="55" t="s">
        <v>5156</v>
      </c>
      <c r="U854" s="55" t="s">
        <v>4335</v>
      </c>
    </row>
    <row r="855" spans="1:21" ht="15" x14ac:dyDescent="0.25">
      <c r="A855" s="55" t="s">
        <v>4316</v>
      </c>
      <c r="B855" s="55" t="s">
        <v>4317</v>
      </c>
      <c r="C855" s="55" t="s">
        <v>5235</v>
      </c>
      <c r="D855" s="55" t="s">
        <v>4319</v>
      </c>
      <c r="E855" s="55" t="s">
        <v>673</v>
      </c>
      <c r="F855" s="55">
        <v>38262</v>
      </c>
      <c r="G855" s="55" t="s">
        <v>3345</v>
      </c>
      <c r="H855" s="56">
        <v>44719</v>
      </c>
      <c r="I855">
        <f t="shared" si="13"/>
        <v>2022</v>
      </c>
      <c r="J855" s="56">
        <v>44834</v>
      </c>
      <c r="K855" s="57">
        <v>-181008</v>
      </c>
      <c r="L855" s="55">
        <v>2905100202</v>
      </c>
      <c r="M855" s="55" t="str">
        <f>VLOOKUP(L855,[4]Equival.!$D:$K,8,0)</f>
        <v>Evento</v>
      </c>
      <c r="N855" s="55" t="s">
        <v>4470</v>
      </c>
      <c r="O855" s="55" t="s">
        <v>5236</v>
      </c>
      <c r="P855" s="55" t="s">
        <v>4849</v>
      </c>
      <c r="R855" s="56"/>
      <c r="S855" s="55" t="s">
        <v>5155</v>
      </c>
      <c r="T855" s="55" t="s">
        <v>5156</v>
      </c>
      <c r="U855" s="55" t="s">
        <v>4328</v>
      </c>
    </row>
    <row r="856" spans="1:21" ht="15" x14ac:dyDescent="0.25">
      <c r="A856" s="55" t="s">
        <v>4316</v>
      </c>
      <c r="B856" s="55" t="s">
        <v>4317</v>
      </c>
      <c r="C856" s="55" t="s">
        <v>5235</v>
      </c>
      <c r="D856" s="55" t="s">
        <v>4319</v>
      </c>
      <c r="E856" s="55" t="s">
        <v>673</v>
      </c>
      <c r="F856" s="55">
        <v>38262</v>
      </c>
      <c r="G856" s="55" t="s">
        <v>3345</v>
      </c>
      <c r="H856" s="56">
        <v>44719</v>
      </c>
      <c r="I856">
        <f t="shared" si="13"/>
        <v>2022</v>
      </c>
      <c r="J856" s="56">
        <v>44834</v>
      </c>
      <c r="K856" s="57">
        <v>181008</v>
      </c>
      <c r="L856" s="55">
        <v>2205200201</v>
      </c>
      <c r="M856" s="55" t="str">
        <f>VLOOKUP(L856,[4]Equival.!$D:$K,8,0)</f>
        <v>Glosas</v>
      </c>
      <c r="N856" s="55" t="s">
        <v>4470</v>
      </c>
      <c r="O856" s="55" t="s">
        <v>5236</v>
      </c>
      <c r="P856" s="55" t="s">
        <v>4849</v>
      </c>
      <c r="Q856" s="55" t="s">
        <v>5237</v>
      </c>
      <c r="R856" s="56">
        <v>44855</v>
      </c>
      <c r="S856" s="55" t="s">
        <v>5155</v>
      </c>
      <c r="T856" s="55" t="s">
        <v>5156</v>
      </c>
      <c r="U856" s="55" t="s">
        <v>4335</v>
      </c>
    </row>
    <row r="857" spans="1:21" ht="15" x14ac:dyDescent="0.25">
      <c r="A857" s="55" t="s">
        <v>4316</v>
      </c>
      <c r="B857" s="55" t="s">
        <v>4317</v>
      </c>
      <c r="C857" s="55" t="s">
        <v>5238</v>
      </c>
      <c r="D857" s="55" t="s">
        <v>4319</v>
      </c>
      <c r="E857" s="55" t="s">
        <v>665</v>
      </c>
      <c r="F857" s="55">
        <v>37726</v>
      </c>
      <c r="G857" s="55" t="s">
        <v>3345</v>
      </c>
      <c r="H857" s="56">
        <v>44719</v>
      </c>
      <c r="I857">
        <f t="shared" si="13"/>
        <v>2022</v>
      </c>
      <c r="J857" s="56">
        <v>44834</v>
      </c>
      <c r="K857" s="57">
        <v>-293724</v>
      </c>
      <c r="L857" s="55">
        <v>2905100202</v>
      </c>
      <c r="M857" s="55" t="str">
        <f>VLOOKUP(L857,[4]Equival.!$D:$K,8,0)</f>
        <v>Evento</v>
      </c>
      <c r="N857" s="55" t="s">
        <v>4470</v>
      </c>
      <c r="O857" s="55" t="s">
        <v>5239</v>
      </c>
      <c r="P857" s="55" t="s">
        <v>4849</v>
      </c>
      <c r="R857" s="56"/>
      <c r="S857" s="55" t="s">
        <v>5155</v>
      </c>
      <c r="T857" s="55" t="s">
        <v>5156</v>
      </c>
      <c r="U857" s="55" t="s">
        <v>4328</v>
      </c>
    </row>
    <row r="858" spans="1:21" ht="15" x14ac:dyDescent="0.25">
      <c r="A858" s="55" t="s">
        <v>4316</v>
      </c>
      <c r="B858" s="55" t="s">
        <v>4317</v>
      </c>
      <c r="C858" s="55" t="s">
        <v>5238</v>
      </c>
      <c r="D858" s="55" t="s">
        <v>4319</v>
      </c>
      <c r="E858" s="55" t="s">
        <v>665</v>
      </c>
      <c r="F858" s="55">
        <v>37726</v>
      </c>
      <c r="G858" s="55" t="s">
        <v>3345</v>
      </c>
      <c r="H858" s="56">
        <v>44719</v>
      </c>
      <c r="I858">
        <f t="shared" si="13"/>
        <v>2022</v>
      </c>
      <c r="J858" s="56">
        <v>44834</v>
      </c>
      <c r="K858" s="57">
        <v>293724</v>
      </c>
      <c r="L858" s="55">
        <v>2205200201</v>
      </c>
      <c r="M858" s="55" t="str">
        <f>VLOOKUP(L858,[4]Equival.!$D:$K,8,0)</f>
        <v>Glosas</v>
      </c>
      <c r="N858" s="55" t="s">
        <v>4470</v>
      </c>
      <c r="O858" s="55" t="s">
        <v>5239</v>
      </c>
      <c r="P858" s="55" t="s">
        <v>4849</v>
      </c>
      <c r="Q858" s="55" t="s">
        <v>5240</v>
      </c>
      <c r="R858" s="56">
        <v>44855</v>
      </c>
      <c r="S858" s="55" t="s">
        <v>5155</v>
      </c>
      <c r="T858" s="55" t="s">
        <v>5156</v>
      </c>
      <c r="U858" s="55" t="s">
        <v>4335</v>
      </c>
    </row>
    <row r="859" spans="1:21" ht="15" x14ac:dyDescent="0.25">
      <c r="A859" s="55" t="s">
        <v>4316</v>
      </c>
      <c r="B859" s="55" t="s">
        <v>4317</v>
      </c>
      <c r="C859" s="55" t="s">
        <v>5241</v>
      </c>
      <c r="D859" s="55" t="s">
        <v>4319</v>
      </c>
      <c r="E859" s="55" t="s">
        <v>661</v>
      </c>
      <c r="F859" s="55">
        <v>37619</v>
      </c>
      <c r="G859" s="55" t="s">
        <v>3345</v>
      </c>
      <c r="H859" s="56">
        <v>44719</v>
      </c>
      <c r="I859">
        <f t="shared" si="13"/>
        <v>2022</v>
      </c>
      <c r="J859" s="56">
        <v>44834</v>
      </c>
      <c r="K859" s="57">
        <v>-490846</v>
      </c>
      <c r="L859" s="55">
        <v>2905100202</v>
      </c>
      <c r="M859" s="55" t="str">
        <f>VLOOKUP(L859,[4]Equival.!$D:$K,8,0)</f>
        <v>Evento</v>
      </c>
      <c r="N859" s="55" t="s">
        <v>4470</v>
      </c>
      <c r="O859" s="55" t="s">
        <v>5242</v>
      </c>
      <c r="P859" s="55" t="s">
        <v>4849</v>
      </c>
      <c r="R859" s="56"/>
      <c r="S859" s="55" t="s">
        <v>5155</v>
      </c>
      <c r="T859" s="55" t="s">
        <v>5156</v>
      </c>
      <c r="U859" s="55" t="s">
        <v>4328</v>
      </c>
    </row>
    <row r="860" spans="1:21" ht="15" x14ac:dyDescent="0.25">
      <c r="A860" s="55" t="s">
        <v>4316</v>
      </c>
      <c r="B860" s="55" t="s">
        <v>4317</v>
      </c>
      <c r="C860" s="55" t="s">
        <v>5241</v>
      </c>
      <c r="D860" s="55" t="s">
        <v>4319</v>
      </c>
      <c r="E860" s="55" t="s">
        <v>661</v>
      </c>
      <c r="F860" s="55">
        <v>37619</v>
      </c>
      <c r="G860" s="55" t="s">
        <v>3345</v>
      </c>
      <c r="H860" s="56">
        <v>44719</v>
      </c>
      <c r="I860">
        <f t="shared" si="13"/>
        <v>2022</v>
      </c>
      <c r="J860" s="56">
        <v>44834</v>
      </c>
      <c r="K860" s="57">
        <v>490846</v>
      </c>
      <c r="L860" s="55">
        <v>2205200201</v>
      </c>
      <c r="M860" s="55" t="str">
        <f>VLOOKUP(L860,[4]Equival.!$D:$K,8,0)</f>
        <v>Glosas</v>
      </c>
      <c r="N860" s="55" t="s">
        <v>4470</v>
      </c>
      <c r="O860" s="55" t="s">
        <v>5242</v>
      </c>
      <c r="P860" s="55" t="s">
        <v>4849</v>
      </c>
      <c r="Q860" s="55" t="s">
        <v>5243</v>
      </c>
      <c r="R860" s="56">
        <v>44855</v>
      </c>
      <c r="S860" s="55" t="s">
        <v>5155</v>
      </c>
      <c r="T860" s="55" t="s">
        <v>5156</v>
      </c>
      <c r="U860" s="55" t="s">
        <v>4335</v>
      </c>
    </row>
    <row r="861" spans="1:21" ht="15" x14ac:dyDescent="0.25">
      <c r="A861" s="55" t="s">
        <v>4316</v>
      </c>
      <c r="B861" s="55" t="s">
        <v>4317</v>
      </c>
      <c r="C861" s="55" t="s">
        <v>5244</v>
      </c>
      <c r="D861" s="55" t="s">
        <v>4319</v>
      </c>
      <c r="E861" s="55" t="s">
        <v>649</v>
      </c>
      <c r="F861" s="55">
        <v>36672</v>
      </c>
      <c r="G861" s="55" t="s">
        <v>3345</v>
      </c>
      <c r="H861" s="56">
        <v>44460</v>
      </c>
      <c r="I861">
        <f t="shared" si="13"/>
        <v>2021</v>
      </c>
      <c r="J861" s="56">
        <v>44834</v>
      </c>
      <c r="K861" s="57">
        <v>-8880</v>
      </c>
      <c r="L861" s="55">
        <v>2905100102</v>
      </c>
      <c r="M861" s="55" t="str">
        <f>VLOOKUP(L861,[4]Equival.!$D:$K,8,0)</f>
        <v>Evento</v>
      </c>
      <c r="N861" s="55" t="s">
        <v>5245</v>
      </c>
      <c r="O861" s="55" t="s">
        <v>5246</v>
      </c>
      <c r="P861" s="55" t="s">
        <v>4849</v>
      </c>
      <c r="R861" s="56"/>
      <c r="S861" s="55" t="s">
        <v>5155</v>
      </c>
      <c r="T861" s="55" t="s">
        <v>5156</v>
      </c>
      <c r="U861" s="55" t="s">
        <v>4328</v>
      </c>
    </row>
    <row r="862" spans="1:21" ht="15" x14ac:dyDescent="0.25">
      <c r="A862" s="55" t="s">
        <v>4316</v>
      </c>
      <c r="B862" s="55" t="s">
        <v>4317</v>
      </c>
      <c r="C862" s="55" t="s">
        <v>5244</v>
      </c>
      <c r="D862" s="55" t="s">
        <v>4319</v>
      </c>
      <c r="E862" s="55" t="s">
        <v>649</v>
      </c>
      <c r="F862" s="55">
        <v>36672</v>
      </c>
      <c r="G862" s="55" t="s">
        <v>3345</v>
      </c>
      <c r="H862" s="56">
        <v>44460</v>
      </c>
      <c r="I862">
        <f t="shared" si="13"/>
        <v>2021</v>
      </c>
      <c r="J862" s="56">
        <v>44834</v>
      </c>
      <c r="K862" s="57">
        <v>8880</v>
      </c>
      <c r="L862" s="55">
        <v>2205200101</v>
      </c>
      <c r="M862" s="55" t="str">
        <f>VLOOKUP(L862,[4]Equival.!$D:$K,8,0)</f>
        <v>Glosas</v>
      </c>
      <c r="N862" s="55" t="s">
        <v>5245</v>
      </c>
      <c r="O862" s="55" t="s">
        <v>5246</v>
      </c>
      <c r="P862" s="55" t="s">
        <v>4849</v>
      </c>
      <c r="Q862" s="55" t="s">
        <v>5247</v>
      </c>
      <c r="R862" s="56">
        <v>44855</v>
      </c>
      <c r="S862" s="55" t="s">
        <v>5155</v>
      </c>
      <c r="T862" s="55" t="s">
        <v>5156</v>
      </c>
      <c r="U862" s="55" t="s">
        <v>4335</v>
      </c>
    </row>
    <row r="863" spans="1:21" ht="15" x14ac:dyDescent="0.25">
      <c r="A863" s="55" t="s">
        <v>4316</v>
      </c>
      <c r="B863" s="55" t="s">
        <v>4317</v>
      </c>
      <c r="C863" s="55" t="s">
        <v>5248</v>
      </c>
      <c r="D863" s="55" t="s">
        <v>4319</v>
      </c>
      <c r="E863" s="55" t="s">
        <v>592</v>
      </c>
      <c r="F863" s="55">
        <v>34002</v>
      </c>
      <c r="G863" s="55" t="s">
        <v>3345</v>
      </c>
      <c r="H863" s="56">
        <v>44460</v>
      </c>
      <c r="I863">
        <f t="shared" si="13"/>
        <v>2021</v>
      </c>
      <c r="J863" s="56">
        <v>44834</v>
      </c>
      <c r="K863" s="57">
        <v>-374732</v>
      </c>
      <c r="L863" s="55">
        <v>2905100102</v>
      </c>
      <c r="M863" s="55" t="str">
        <f>VLOOKUP(L863,[4]Equival.!$D:$K,8,0)</f>
        <v>Evento</v>
      </c>
      <c r="N863" s="55" t="s">
        <v>5245</v>
      </c>
      <c r="O863" s="55" t="s">
        <v>5249</v>
      </c>
      <c r="P863" s="55" t="s">
        <v>4849</v>
      </c>
      <c r="R863" s="56"/>
      <c r="S863" s="55" t="s">
        <v>5155</v>
      </c>
      <c r="T863" s="55" t="s">
        <v>5156</v>
      </c>
      <c r="U863" s="55" t="s">
        <v>4328</v>
      </c>
    </row>
    <row r="864" spans="1:21" ht="15" x14ac:dyDescent="0.25">
      <c r="A864" s="55" t="s">
        <v>4316</v>
      </c>
      <c r="B864" s="55" t="s">
        <v>4317</v>
      </c>
      <c r="C864" s="55" t="s">
        <v>5248</v>
      </c>
      <c r="D864" s="55" t="s">
        <v>4319</v>
      </c>
      <c r="E864" s="55" t="s">
        <v>592</v>
      </c>
      <c r="F864" s="55">
        <v>34002</v>
      </c>
      <c r="G864" s="55" t="s">
        <v>3345</v>
      </c>
      <c r="H864" s="56">
        <v>44460</v>
      </c>
      <c r="I864">
        <f t="shared" si="13"/>
        <v>2021</v>
      </c>
      <c r="J864" s="56">
        <v>44834</v>
      </c>
      <c r="K864" s="57">
        <v>374732</v>
      </c>
      <c r="L864" s="55">
        <v>2205200101</v>
      </c>
      <c r="M864" s="55" t="str">
        <f>VLOOKUP(L864,[4]Equival.!$D:$K,8,0)</f>
        <v>Glosas</v>
      </c>
      <c r="N864" s="55" t="s">
        <v>5245</v>
      </c>
      <c r="O864" s="55" t="s">
        <v>5249</v>
      </c>
      <c r="P864" s="55" t="s">
        <v>4849</v>
      </c>
      <c r="Q864" s="55" t="s">
        <v>5250</v>
      </c>
      <c r="R864" s="56">
        <v>44855</v>
      </c>
      <c r="S864" s="55" t="s">
        <v>5155</v>
      </c>
      <c r="T864" s="55" t="s">
        <v>5156</v>
      </c>
      <c r="U864" s="55" t="s">
        <v>4335</v>
      </c>
    </row>
    <row r="865" spans="1:21" ht="15" x14ac:dyDescent="0.25">
      <c r="A865" s="55" t="s">
        <v>4316</v>
      </c>
      <c r="B865" s="55" t="s">
        <v>4317</v>
      </c>
      <c r="C865" s="55" t="s">
        <v>5251</v>
      </c>
      <c r="D865" s="55" t="s">
        <v>4319</v>
      </c>
      <c r="E865" s="55" t="s">
        <v>590</v>
      </c>
      <c r="F865" s="55">
        <v>33803</v>
      </c>
      <c r="G865" s="55" t="s">
        <v>3345</v>
      </c>
      <c r="H865" s="56">
        <v>44460</v>
      </c>
      <c r="I865">
        <f t="shared" si="13"/>
        <v>2021</v>
      </c>
      <c r="J865" s="56">
        <v>44834</v>
      </c>
      <c r="K865" s="57">
        <v>-74909</v>
      </c>
      <c r="L865" s="55">
        <v>2905100102</v>
      </c>
      <c r="M865" s="55" t="str">
        <f>VLOOKUP(L865,[4]Equival.!$D:$K,8,0)</f>
        <v>Evento</v>
      </c>
      <c r="N865" s="55" t="s">
        <v>5245</v>
      </c>
      <c r="O865" s="55" t="s">
        <v>5252</v>
      </c>
      <c r="P865" s="55" t="s">
        <v>4849</v>
      </c>
      <c r="R865" s="56"/>
      <c r="S865" s="55" t="s">
        <v>5155</v>
      </c>
      <c r="T865" s="55" t="s">
        <v>5156</v>
      </c>
      <c r="U865" s="55" t="s">
        <v>4328</v>
      </c>
    </row>
    <row r="866" spans="1:21" ht="15" x14ac:dyDescent="0.25">
      <c r="A866" s="55" t="s">
        <v>4316</v>
      </c>
      <c r="B866" s="55" t="s">
        <v>4317</v>
      </c>
      <c r="C866" s="55" t="s">
        <v>5251</v>
      </c>
      <c r="D866" s="55" t="s">
        <v>4319</v>
      </c>
      <c r="E866" s="55" t="s">
        <v>590</v>
      </c>
      <c r="F866" s="55">
        <v>33803</v>
      </c>
      <c r="G866" s="55" t="s">
        <v>3345</v>
      </c>
      <c r="H866" s="56">
        <v>44460</v>
      </c>
      <c r="I866">
        <f t="shared" si="13"/>
        <v>2021</v>
      </c>
      <c r="J866" s="56">
        <v>44834</v>
      </c>
      <c r="K866" s="57">
        <v>74909</v>
      </c>
      <c r="L866" s="55">
        <v>2205200101</v>
      </c>
      <c r="M866" s="55" t="str">
        <f>VLOOKUP(L866,[4]Equival.!$D:$K,8,0)</f>
        <v>Glosas</v>
      </c>
      <c r="N866" s="55" t="s">
        <v>5245</v>
      </c>
      <c r="O866" s="55" t="s">
        <v>5252</v>
      </c>
      <c r="P866" s="55" t="s">
        <v>4849</v>
      </c>
      <c r="Q866" s="55" t="s">
        <v>5253</v>
      </c>
      <c r="R866" s="56">
        <v>44855</v>
      </c>
      <c r="S866" s="55" t="s">
        <v>5155</v>
      </c>
      <c r="T866" s="55" t="s">
        <v>5156</v>
      </c>
      <c r="U866" s="55" t="s">
        <v>4335</v>
      </c>
    </row>
    <row r="867" spans="1:21" ht="15" x14ac:dyDescent="0.25">
      <c r="A867" s="55" t="s">
        <v>4316</v>
      </c>
      <c r="B867" s="55" t="s">
        <v>4317</v>
      </c>
      <c r="C867" s="55" t="s">
        <v>5254</v>
      </c>
      <c r="D867" s="55" t="s">
        <v>4319</v>
      </c>
      <c r="E867" s="55" t="s">
        <v>572</v>
      </c>
      <c r="F867" s="55">
        <v>32423</v>
      </c>
      <c r="G867" s="55" t="s">
        <v>3345</v>
      </c>
      <c r="H867" s="56">
        <v>44460</v>
      </c>
      <c r="I867">
        <f t="shared" si="13"/>
        <v>2021</v>
      </c>
      <c r="J867" s="56">
        <v>44834</v>
      </c>
      <c r="K867" s="57">
        <v>-283217</v>
      </c>
      <c r="L867" s="55">
        <v>2905100202</v>
      </c>
      <c r="M867" s="55" t="str">
        <f>VLOOKUP(L867,[4]Equival.!$D:$K,8,0)</f>
        <v>Evento</v>
      </c>
      <c r="N867" s="55" t="s">
        <v>4536</v>
      </c>
      <c r="O867" s="55" t="s">
        <v>5255</v>
      </c>
      <c r="P867" s="55" t="s">
        <v>4849</v>
      </c>
      <c r="R867" s="56"/>
      <c r="S867" s="55" t="s">
        <v>5155</v>
      </c>
      <c r="T867" s="55" t="s">
        <v>5156</v>
      </c>
      <c r="U867" s="55" t="s">
        <v>4328</v>
      </c>
    </row>
    <row r="868" spans="1:21" ht="15" x14ac:dyDescent="0.25">
      <c r="A868" s="55" t="s">
        <v>4316</v>
      </c>
      <c r="B868" s="55" t="s">
        <v>4317</v>
      </c>
      <c r="C868" s="55" t="s">
        <v>5254</v>
      </c>
      <c r="D868" s="55" t="s">
        <v>4319</v>
      </c>
      <c r="E868" s="55" t="s">
        <v>572</v>
      </c>
      <c r="F868" s="55">
        <v>32423</v>
      </c>
      <c r="G868" s="55" t="s">
        <v>3345</v>
      </c>
      <c r="H868" s="56">
        <v>44460</v>
      </c>
      <c r="I868">
        <f t="shared" si="13"/>
        <v>2021</v>
      </c>
      <c r="J868" s="56">
        <v>44834</v>
      </c>
      <c r="K868" s="57">
        <v>283217</v>
      </c>
      <c r="L868" s="55">
        <v>2205200201</v>
      </c>
      <c r="M868" s="55" t="str">
        <f>VLOOKUP(L868,[4]Equival.!$D:$K,8,0)</f>
        <v>Glosas</v>
      </c>
      <c r="N868" s="55" t="s">
        <v>4536</v>
      </c>
      <c r="O868" s="55" t="s">
        <v>5255</v>
      </c>
      <c r="P868" s="55" t="s">
        <v>4849</v>
      </c>
      <c r="Q868" s="55" t="s">
        <v>5256</v>
      </c>
      <c r="R868" s="56">
        <v>44855</v>
      </c>
      <c r="S868" s="55" t="s">
        <v>5155</v>
      </c>
      <c r="T868" s="55" t="s">
        <v>5156</v>
      </c>
      <c r="U868" s="55" t="s">
        <v>4335</v>
      </c>
    </row>
    <row r="869" spans="1:21" ht="15" x14ac:dyDescent="0.25">
      <c r="A869" s="55" t="s">
        <v>4316</v>
      </c>
      <c r="B869" s="55" t="s">
        <v>4317</v>
      </c>
      <c r="C869" s="55" t="s">
        <v>5257</v>
      </c>
      <c r="D869" s="55" t="s">
        <v>4319</v>
      </c>
      <c r="E869" s="55" t="s">
        <v>571</v>
      </c>
      <c r="F869" s="55">
        <v>32345</v>
      </c>
      <c r="G869" s="55" t="s">
        <v>3345</v>
      </c>
      <c r="H869" s="56">
        <v>44460</v>
      </c>
      <c r="I869">
        <f t="shared" si="13"/>
        <v>2021</v>
      </c>
      <c r="J869" s="56">
        <v>44834</v>
      </c>
      <c r="K869" s="57">
        <v>-102032</v>
      </c>
      <c r="L869" s="55">
        <v>2905100102</v>
      </c>
      <c r="M869" s="55" t="str">
        <f>VLOOKUP(L869,[4]Equival.!$D:$K,8,0)</f>
        <v>Evento</v>
      </c>
      <c r="N869" s="55" t="s">
        <v>4541</v>
      </c>
      <c r="O869" s="55" t="s">
        <v>5258</v>
      </c>
      <c r="P869" s="55" t="s">
        <v>4849</v>
      </c>
      <c r="R869" s="56"/>
      <c r="S869" s="55" t="s">
        <v>5155</v>
      </c>
      <c r="T869" s="55" t="s">
        <v>5156</v>
      </c>
      <c r="U869" s="55" t="s">
        <v>4328</v>
      </c>
    </row>
    <row r="870" spans="1:21" ht="15" x14ac:dyDescent="0.25">
      <c r="A870" s="55" t="s">
        <v>4316</v>
      </c>
      <c r="B870" s="55" t="s">
        <v>4317</v>
      </c>
      <c r="C870" s="55" t="s">
        <v>5257</v>
      </c>
      <c r="D870" s="55" t="s">
        <v>4319</v>
      </c>
      <c r="E870" s="55" t="s">
        <v>571</v>
      </c>
      <c r="F870" s="55">
        <v>32345</v>
      </c>
      <c r="G870" s="55" t="s">
        <v>3345</v>
      </c>
      <c r="H870" s="56">
        <v>44460</v>
      </c>
      <c r="I870">
        <f t="shared" si="13"/>
        <v>2021</v>
      </c>
      <c r="J870" s="56">
        <v>44834</v>
      </c>
      <c r="K870" s="57">
        <v>102032</v>
      </c>
      <c r="L870" s="55">
        <v>2205200101</v>
      </c>
      <c r="M870" s="55" t="str">
        <f>VLOOKUP(L870,[4]Equival.!$D:$K,8,0)</f>
        <v>Glosas</v>
      </c>
      <c r="N870" s="55" t="s">
        <v>4541</v>
      </c>
      <c r="O870" s="55" t="s">
        <v>5258</v>
      </c>
      <c r="P870" s="55" t="s">
        <v>4849</v>
      </c>
      <c r="Q870" s="55" t="s">
        <v>5259</v>
      </c>
      <c r="R870" s="56">
        <v>44855</v>
      </c>
      <c r="S870" s="55" t="s">
        <v>5155</v>
      </c>
      <c r="T870" s="55" t="s">
        <v>5156</v>
      </c>
      <c r="U870" s="55" t="s">
        <v>4335</v>
      </c>
    </row>
    <row r="871" spans="1:21" ht="15" x14ac:dyDescent="0.25">
      <c r="A871" s="55" t="s">
        <v>4316</v>
      </c>
      <c r="B871" s="55" t="s">
        <v>4317</v>
      </c>
      <c r="C871" s="55" t="s">
        <v>5260</v>
      </c>
      <c r="D871" s="55" t="s">
        <v>4319</v>
      </c>
      <c r="E871" s="55" t="s">
        <v>5261</v>
      </c>
      <c r="F871" s="55">
        <v>31984</v>
      </c>
      <c r="G871" s="55" t="s">
        <v>3345</v>
      </c>
      <c r="H871" s="56">
        <v>44460</v>
      </c>
      <c r="I871">
        <f t="shared" si="13"/>
        <v>2021</v>
      </c>
      <c r="J871" s="56">
        <v>44834</v>
      </c>
      <c r="K871" s="57">
        <v>59600</v>
      </c>
      <c r="L871" s="55">
        <v>2205200201</v>
      </c>
      <c r="M871" s="55" t="str">
        <f>VLOOKUP(L871,[4]Equival.!$D:$K,8,0)</f>
        <v>Glosas</v>
      </c>
      <c r="N871" s="55" t="s">
        <v>4536</v>
      </c>
      <c r="O871" s="55" t="s">
        <v>5262</v>
      </c>
      <c r="P871" s="55" t="s">
        <v>4601</v>
      </c>
      <c r="Q871" s="55" t="s">
        <v>5263</v>
      </c>
      <c r="R871" s="56">
        <v>44855</v>
      </c>
      <c r="S871" s="55" t="s">
        <v>5155</v>
      </c>
      <c r="T871" s="55" t="s">
        <v>5264</v>
      </c>
      <c r="U871" s="55" t="s">
        <v>4335</v>
      </c>
    </row>
    <row r="872" spans="1:21" ht="15" x14ac:dyDescent="0.25">
      <c r="A872" s="55" t="s">
        <v>4316</v>
      </c>
      <c r="B872" s="55" t="s">
        <v>4317</v>
      </c>
      <c r="C872" s="55" t="s">
        <v>5265</v>
      </c>
      <c r="D872" s="55" t="s">
        <v>4319</v>
      </c>
      <c r="E872" s="55" t="s">
        <v>561</v>
      </c>
      <c r="F872" s="55">
        <v>31631</v>
      </c>
      <c r="G872" s="55" t="s">
        <v>3345</v>
      </c>
      <c r="H872" s="56">
        <v>44460</v>
      </c>
      <c r="I872">
        <f t="shared" si="13"/>
        <v>2021</v>
      </c>
      <c r="J872" s="56">
        <v>44834</v>
      </c>
      <c r="K872" s="57">
        <v>-362091</v>
      </c>
      <c r="L872" s="55">
        <v>2905100102</v>
      </c>
      <c r="M872" s="55" t="str">
        <f>VLOOKUP(L872,[4]Equival.!$D:$K,8,0)</f>
        <v>Evento</v>
      </c>
      <c r="N872" s="55" t="s">
        <v>4541</v>
      </c>
      <c r="O872" s="55" t="s">
        <v>5266</v>
      </c>
      <c r="P872" s="55" t="s">
        <v>4849</v>
      </c>
      <c r="R872" s="56"/>
      <c r="S872" s="55" t="s">
        <v>5155</v>
      </c>
      <c r="T872" s="55" t="s">
        <v>5156</v>
      </c>
      <c r="U872" s="55" t="s">
        <v>4328</v>
      </c>
    </row>
    <row r="873" spans="1:21" ht="15" x14ac:dyDescent="0.25">
      <c r="A873" s="55" t="s">
        <v>4316</v>
      </c>
      <c r="B873" s="55" t="s">
        <v>4317</v>
      </c>
      <c r="C873" s="55" t="s">
        <v>5265</v>
      </c>
      <c r="D873" s="55" t="s">
        <v>4319</v>
      </c>
      <c r="E873" s="55" t="s">
        <v>561</v>
      </c>
      <c r="F873" s="55">
        <v>31631</v>
      </c>
      <c r="G873" s="55" t="s">
        <v>3345</v>
      </c>
      <c r="H873" s="56">
        <v>44460</v>
      </c>
      <c r="I873">
        <f t="shared" si="13"/>
        <v>2021</v>
      </c>
      <c r="J873" s="56">
        <v>44834</v>
      </c>
      <c r="K873" s="57">
        <v>362091</v>
      </c>
      <c r="L873" s="55">
        <v>2205200101</v>
      </c>
      <c r="M873" s="55" t="str">
        <f>VLOOKUP(L873,[4]Equival.!$D:$K,8,0)</f>
        <v>Glosas</v>
      </c>
      <c r="N873" s="55" t="s">
        <v>4541</v>
      </c>
      <c r="O873" s="55" t="s">
        <v>5266</v>
      </c>
      <c r="P873" s="55" t="s">
        <v>4849</v>
      </c>
      <c r="Q873" s="55" t="s">
        <v>5267</v>
      </c>
      <c r="R873" s="56">
        <v>44855</v>
      </c>
      <c r="S873" s="55" t="s">
        <v>5155</v>
      </c>
      <c r="T873" s="55" t="s">
        <v>5156</v>
      </c>
      <c r="U873" s="55" t="s">
        <v>4335</v>
      </c>
    </row>
    <row r="874" spans="1:21" ht="15" x14ac:dyDescent="0.25">
      <c r="A874" s="55" t="s">
        <v>4316</v>
      </c>
      <c r="B874" s="55" t="s">
        <v>4317</v>
      </c>
      <c r="C874" s="55" t="s">
        <v>5268</v>
      </c>
      <c r="D874" s="55" t="s">
        <v>4319</v>
      </c>
      <c r="E874" s="55" t="s">
        <v>560</v>
      </c>
      <c r="F874" s="55">
        <v>31630</v>
      </c>
      <c r="G874" s="55" t="s">
        <v>3345</v>
      </c>
      <c r="H874" s="56">
        <v>44411</v>
      </c>
      <c r="I874">
        <f t="shared" si="13"/>
        <v>2021</v>
      </c>
      <c r="J874" s="56">
        <v>44834</v>
      </c>
      <c r="K874" s="57">
        <v>59600</v>
      </c>
      <c r="L874" s="55">
        <v>2205200201</v>
      </c>
      <c r="M874" s="55" t="str">
        <f>VLOOKUP(L874,[4]Equival.!$D:$K,8,0)</f>
        <v>Glosas</v>
      </c>
      <c r="N874" s="55" t="s">
        <v>4536</v>
      </c>
      <c r="O874" s="55" t="s">
        <v>5269</v>
      </c>
      <c r="P874" s="55" t="s">
        <v>4332</v>
      </c>
      <c r="Q874" s="55" t="s">
        <v>5270</v>
      </c>
      <c r="R874" s="56">
        <v>44855</v>
      </c>
      <c r="S874" s="55" t="s">
        <v>5155</v>
      </c>
      <c r="T874" s="55" t="s">
        <v>5156</v>
      </c>
      <c r="U874" s="55" t="s">
        <v>4335</v>
      </c>
    </row>
    <row r="875" spans="1:21" ht="15" x14ac:dyDescent="0.25">
      <c r="A875" s="55" t="s">
        <v>4316</v>
      </c>
      <c r="B875" s="55" t="s">
        <v>4317</v>
      </c>
      <c r="C875" s="55" t="s">
        <v>5271</v>
      </c>
      <c r="D875" s="55" t="s">
        <v>4319</v>
      </c>
      <c r="E875" s="55" t="s">
        <v>555</v>
      </c>
      <c r="F875" s="55">
        <v>31222</v>
      </c>
      <c r="G875" s="55" t="s">
        <v>3345</v>
      </c>
      <c r="H875" s="56">
        <v>44411</v>
      </c>
      <c r="I875">
        <f t="shared" si="13"/>
        <v>2021</v>
      </c>
      <c r="J875" s="56">
        <v>44834</v>
      </c>
      <c r="K875" s="57">
        <v>3058</v>
      </c>
      <c r="L875" s="55">
        <v>2205200201</v>
      </c>
      <c r="M875" s="55" t="str">
        <f>VLOOKUP(L875,[4]Equival.!$D:$K,8,0)</f>
        <v>Glosas</v>
      </c>
      <c r="N875" s="55" t="s">
        <v>4536</v>
      </c>
      <c r="O875" s="55" t="s">
        <v>5272</v>
      </c>
      <c r="P875" s="55" t="s">
        <v>4332</v>
      </c>
      <c r="Q875" s="55" t="s">
        <v>5273</v>
      </c>
      <c r="R875" s="56">
        <v>44855</v>
      </c>
      <c r="S875" s="55" t="s">
        <v>5155</v>
      </c>
      <c r="T875" s="55" t="s">
        <v>5156</v>
      </c>
      <c r="U875" s="55" t="s">
        <v>4335</v>
      </c>
    </row>
    <row r="876" spans="1:21" ht="15" x14ac:dyDescent="0.25">
      <c r="A876" s="55" t="s">
        <v>4316</v>
      </c>
      <c r="B876" s="55" t="s">
        <v>4317</v>
      </c>
      <c r="C876" s="55" t="s">
        <v>5274</v>
      </c>
      <c r="D876" s="55" t="s">
        <v>4319</v>
      </c>
      <c r="E876" s="55" t="s">
        <v>553</v>
      </c>
      <c r="F876" s="55">
        <v>31111</v>
      </c>
      <c r="G876" s="55" t="s">
        <v>3345</v>
      </c>
      <c r="H876" s="56">
        <v>44460</v>
      </c>
      <c r="I876">
        <f t="shared" si="13"/>
        <v>2021</v>
      </c>
      <c r="J876" s="56">
        <v>44834</v>
      </c>
      <c r="K876" s="57">
        <v>-109700</v>
      </c>
      <c r="L876" s="55">
        <v>2905100202</v>
      </c>
      <c r="M876" s="55" t="str">
        <f>VLOOKUP(L876,[4]Equival.!$D:$K,8,0)</f>
        <v>Evento</v>
      </c>
      <c r="N876" s="55" t="s">
        <v>4536</v>
      </c>
      <c r="O876" s="55" t="s">
        <v>5275</v>
      </c>
      <c r="P876" s="55" t="s">
        <v>4849</v>
      </c>
      <c r="R876" s="56"/>
      <c r="S876" s="55" t="s">
        <v>5155</v>
      </c>
      <c r="T876" s="55" t="s">
        <v>5156</v>
      </c>
      <c r="U876" s="55" t="s">
        <v>4328</v>
      </c>
    </row>
    <row r="877" spans="1:21" ht="15" x14ac:dyDescent="0.25">
      <c r="A877" s="55" t="s">
        <v>4316</v>
      </c>
      <c r="B877" s="55" t="s">
        <v>4317</v>
      </c>
      <c r="C877" s="55" t="s">
        <v>5274</v>
      </c>
      <c r="D877" s="55" t="s">
        <v>4319</v>
      </c>
      <c r="E877" s="55" t="s">
        <v>553</v>
      </c>
      <c r="F877" s="55">
        <v>31111</v>
      </c>
      <c r="G877" s="55" t="s">
        <v>3345</v>
      </c>
      <c r="H877" s="56">
        <v>44460</v>
      </c>
      <c r="I877">
        <f t="shared" si="13"/>
        <v>2021</v>
      </c>
      <c r="J877" s="56">
        <v>44834</v>
      </c>
      <c r="K877" s="57">
        <v>109700</v>
      </c>
      <c r="L877" s="55">
        <v>2205200201</v>
      </c>
      <c r="M877" s="55" t="str">
        <f>VLOOKUP(L877,[4]Equival.!$D:$K,8,0)</f>
        <v>Glosas</v>
      </c>
      <c r="N877" s="55" t="s">
        <v>4536</v>
      </c>
      <c r="O877" s="55" t="s">
        <v>5275</v>
      </c>
      <c r="P877" s="55" t="s">
        <v>4849</v>
      </c>
      <c r="Q877" s="55" t="s">
        <v>5276</v>
      </c>
      <c r="R877" s="56">
        <v>44855</v>
      </c>
      <c r="S877" s="55" t="s">
        <v>5155</v>
      </c>
      <c r="T877" s="55" t="s">
        <v>5156</v>
      </c>
      <c r="U877" s="55" t="s">
        <v>4335</v>
      </c>
    </row>
    <row r="878" spans="1:21" ht="15" x14ac:dyDescent="0.25">
      <c r="A878" s="55" t="s">
        <v>4316</v>
      </c>
      <c r="B878" s="55" t="s">
        <v>4317</v>
      </c>
      <c r="C878" s="55" t="s">
        <v>5277</v>
      </c>
      <c r="D878" s="55" t="s">
        <v>4319</v>
      </c>
      <c r="E878" s="55" t="s">
        <v>551</v>
      </c>
      <c r="F878" s="55">
        <v>30989</v>
      </c>
      <c r="G878" s="55" t="s">
        <v>3345</v>
      </c>
      <c r="H878" s="56">
        <v>44460</v>
      </c>
      <c r="I878">
        <f t="shared" si="13"/>
        <v>2021</v>
      </c>
      <c r="J878" s="56">
        <v>44834</v>
      </c>
      <c r="K878" s="57">
        <v>-22890</v>
      </c>
      <c r="L878" s="55">
        <v>2905100202</v>
      </c>
      <c r="M878" s="55" t="str">
        <f>VLOOKUP(L878,[4]Equival.!$D:$K,8,0)</f>
        <v>Evento</v>
      </c>
      <c r="N878" s="55" t="s">
        <v>4536</v>
      </c>
      <c r="O878" s="55" t="s">
        <v>5278</v>
      </c>
      <c r="P878" s="55" t="s">
        <v>4849</v>
      </c>
      <c r="R878" s="56"/>
      <c r="S878" s="55" t="s">
        <v>5155</v>
      </c>
      <c r="T878" s="55" t="s">
        <v>5156</v>
      </c>
      <c r="U878" s="55" t="s">
        <v>4328</v>
      </c>
    </row>
    <row r="879" spans="1:21" ht="15" x14ac:dyDescent="0.25">
      <c r="A879" s="55" t="s">
        <v>4316</v>
      </c>
      <c r="B879" s="55" t="s">
        <v>4317</v>
      </c>
      <c r="C879" s="55" t="s">
        <v>5277</v>
      </c>
      <c r="D879" s="55" t="s">
        <v>4319</v>
      </c>
      <c r="E879" s="55" t="s">
        <v>551</v>
      </c>
      <c r="F879" s="55">
        <v>30989</v>
      </c>
      <c r="G879" s="55" t="s">
        <v>3345</v>
      </c>
      <c r="H879" s="56">
        <v>44460</v>
      </c>
      <c r="I879">
        <f t="shared" si="13"/>
        <v>2021</v>
      </c>
      <c r="J879" s="56">
        <v>44834</v>
      </c>
      <c r="K879" s="57">
        <v>22890</v>
      </c>
      <c r="L879" s="55">
        <v>2205200201</v>
      </c>
      <c r="M879" s="55" t="str">
        <f>VLOOKUP(L879,[4]Equival.!$D:$K,8,0)</f>
        <v>Glosas</v>
      </c>
      <c r="N879" s="55" t="s">
        <v>4536</v>
      </c>
      <c r="O879" s="55" t="s">
        <v>5278</v>
      </c>
      <c r="P879" s="55" t="s">
        <v>4849</v>
      </c>
      <c r="Q879" s="55" t="s">
        <v>5279</v>
      </c>
      <c r="R879" s="56">
        <v>44855</v>
      </c>
      <c r="S879" s="55" t="s">
        <v>5155</v>
      </c>
      <c r="T879" s="55" t="s">
        <v>5156</v>
      </c>
      <c r="U879" s="55" t="s">
        <v>4335</v>
      </c>
    </row>
    <row r="880" spans="1:21" ht="15" x14ac:dyDescent="0.25">
      <c r="A880" s="55" t="s">
        <v>4316</v>
      </c>
      <c r="B880" s="55" t="s">
        <v>4317</v>
      </c>
      <c r="C880" s="55" t="s">
        <v>5280</v>
      </c>
      <c r="D880" s="55" t="s">
        <v>4319</v>
      </c>
      <c r="E880" s="55" t="s">
        <v>539</v>
      </c>
      <c r="F880" s="55">
        <v>30277</v>
      </c>
      <c r="G880" s="55" t="s">
        <v>3345</v>
      </c>
      <c r="H880" s="56">
        <v>44460</v>
      </c>
      <c r="I880">
        <f t="shared" si="13"/>
        <v>2021</v>
      </c>
      <c r="J880" s="56">
        <v>44834</v>
      </c>
      <c r="K880" s="57">
        <v>-16896</v>
      </c>
      <c r="L880" s="55">
        <v>2905100202</v>
      </c>
      <c r="M880" s="55" t="str">
        <f>VLOOKUP(L880,[4]Equival.!$D:$K,8,0)</f>
        <v>Evento</v>
      </c>
      <c r="N880" s="55" t="s">
        <v>4536</v>
      </c>
      <c r="O880" s="55" t="s">
        <v>5281</v>
      </c>
      <c r="P880" s="55" t="s">
        <v>4849</v>
      </c>
      <c r="R880" s="56"/>
      <c r="S880" s="55" t="s">
        <v>5155</v>
      </c>
      <c r="T880" s="55" t="s">
        <v>5156</v>
      </c>
      <c r="U880" s="55" t="s">
        <v>4328</v>
      </c>
    </row>
    <row r="881" spans="1:21" ht="15" x14ac:dyDescent="0.25">
      <c r="A881" s="55" t="s">
        <v>4316</v>
      </c>
      <c r="B881" s="55" t="s">
        <v>4317</v>
      </c>
      <c r="C881" s="55" t="s">
        <v>5280</v>
      </c>
      <c r="D881" s="55" t="s">
        <v>4319</v>
      </c>
      <c r="E881" s="55" t="s">
        <v>539</v>
      </c>
      <c r="F881" s="55">
        <v>30277</v>
      </c>
      <c r="G881" s="55" t="s">
        <v>3345</v>
      </c>
      <c r="H881" s="56">
        <v>44460</v>
      </c>
      <c r="I881">
        <f t="shared" si="13"/>
        <v>2021</v>
      </c>
      <c r="J881" s="56">
        <v>44834</v>
      </c>
      <c r="K881" s="57">
        <v>16896</v>
      </c>
      <c r="L881" s="55">
        <v>2205200201</v>
      </c>
      <c r="M881" s="55" t="str">
        <f>VLOOKUP(L881,[4]Equival.!$D:$K,8,0)</f>
        <v>Glosas</v>
      </c>
      <c r="N881" s="55" t="s">
        <v>4536</v>
      </c>
      <c r="O881" s="55" t="s">
        <v>5281</v>
      </c>
      <c r="P881" s="55" t="s">
        <v>4849</v>
      </c>
      <c r="Q881" s="55" t="s">
        <v>5282</v>
      </c>
      <c r="R881" s="56">
        <v>44855</v>
      </c>
      <c r="S881" s="55" t="s">
        <v>5155</v>
      </c>
      <c r="T881" s="55" t="s">
        <v>5156</v>
      </c>
      <c r="U881" s="55" t="s">
        <v>4335</v>
      </c>
    </row>
    <row r="882" spans="1:21" ht="15" x14ac:dyDescent="0.25">
      <c r="A882" s="55" t="s">
        <v>4316</v>
      </c>
      <c r="B882" s="55" t="s">
        <v>4317</v>
      </c>
      <c r="C882" s="55" t="s">
        <v>5283</v>
      </c>
      <c r="D882" s="55" t="s">
        <v>4319</v>
      </c>
      <c r="E882" s="55" t="s">
        <v>538</v>
      </c>
      <c r="F882" s="55">
        <v>30268</v>
      </c>
      <c r="G882" s="55" t="s">
        <v>3345</v>
      </c>
      <c r="H882" s="56">
        <v>44411</v>
      </c>
      <c r="I882">
        <f t="shared" si="13"/>
        <v>2021</v>
      </c>
      <c r="J882" s="56">
        <v>44834</v>
      </c>
      <c r="K882" s="57">
        <v>77182</v>
      </c>
      <c r="L882" s="55">
        <v>2205200201</v>
      </c>
      <c r="M882" s="55" t="str">
        <f>VLOOKUP(L882,[4]Equival.!$D:$K,8,0)</f>
        <v>Glosas</v>
      </c>
      <c r="N882" s="55" t="s">
        <v>4536</v>
      </c>
      <c r="O882" s="55" t="s">
        <v>5284</v>
      </c>
      <c r="P882" s="55" t="s">
        <v>4332</v>
      </c>
      <c r="Q882" s="55" t="s">
        <v>5285</v>
      </c>
      <c r="R882" s="56">
        <v>44855</v>
      </c>
      <c r="S882" s="55" t="s">
        <v>5155</v>
      </c>
      <c r="T882" s="55" t="s">
        <v>5156</v>
      </c>
      <c r="U882" s="55" t="s">
        <v>4335</v>
      </c>
    </row>
    <row r="883" spans="1:21" ht="15" x14ac:dyDescent="0.25">
      <c r="A883" s="55" t="s">
        <v>4316</v>
      </c>
      <c r="B883" s="55" t="s">
        <v>4317</v>
      </c>
      <c r="C883" s="55" t="s">
        <v>5286</v>
      </c>
      <c r="D883" s="55" t="s">
        <v>4319</v>
      </c>
      <c r="E883" s="55" t="s">
        <v>515</v>
      </c>
      <c r="F883" s="55">
        <v>29291</v>
      </c>
      <c r="G883" s="55" t="s">
        <v>3345</v>
      </c>
      <c r="H883" s="56">
        <v>44460</v>
      </c>
      <c r="I883">
        <f t="shared" si="13"/>
        <v>2021</v>
      </c>
      <c r="J883" s="56">
        <v>44834</v>
      </c>
      <c r="K883" s="57">
        <v>-80324</v>
      </c>
      <c r="L883" s="55">
        <v>2905100202</v>
      </c>
      <c r="M883" s="55" t="str">
        <f>VLOOKUP(L883,[4]Equival.!$D:$K,8,0)</f>
        <v>Evento</v>
      </c>
      <c r="N883" s="55" t="s">
        <v>4482</v>
      </c>
      <c r="O883" s="55" t="s">
        <v>5287</v>
      </c>
      <c r="P883" s="55" t="s">
        <v>4849</v>
      </c>
      <c r="R883" s="56"/>
      <c r="S883" s="55" t="s">
        <v>5155</v>
      </c>
      <c r="T883" s="55" t="s">
        <v>5156</v>
      </c>
      <c r="U883" s="55" t="s">
        <v>4328</v>
      </c>
    </row>
    <row r="884" spans="1:21" ht="15" x14ac:dyDescent="0.25">
      <c r="A884" s="55" t="s">
        <v>4316</v>
      </c>
      <c r="B884" s="55" t="s">
        <v>4317</v>
      </c>
      <c r="C884" s="55" t="s">
        <v>5286</v>
      </c>
      <c r="D884" s="55" t="s">
        <v>4319</v>
      </c>
      <c r="E884" s="55" t="s">
        <v>515</v>
      </c>
      <c r="F884" s="55">
        <v>29291</v>
      </c>
      <c r="G884" s="55" t="s">
        <v>3345</v>
      </c>
      <c r="H884" s="56">
        <v>44460</v>
      </c>
      <c r="I884">
        <f t="shared" si="13"/>
        <v>2021</v>
      </c>
      <c r="J884" s="56">
        <v>44834</v>
      </c>
      <c r="K884" s="57">
        <v>80324</v>
      </c>
      <c r="L884" s="55">
        <v>2205200201</v>
      </c>
      <c r="M884" s="55" t="str">
        <f>VLOOKUP(L884,[4]Equival.!$D:$K,8,0)</f>
        <v>Glosas</v>
      </c>
      <c r="N884" s="55" t="s">
        <v>4482</v>
      </c>
      <c r="O884" s="55" t="s">
        <v>5287</v>
      </c>
      <c r="P884" s="55" t="s">
        <v>4849</v>
      </c>
      <c r="Q884" s="55" t="s">
        <v>5288</v>
      </c>
      <c r="R884" s="56">
        <v>44855</v>
      </c>
      <c r="S884" s="55" t="s">
        <v>5155</v>
      </c>
      <c r="T884" s="55" t="s">
        <v>5156</v>
      </c>
      <c r="U884" s="55" t="s">
        <v>4335</v>
      </c>
    </row>
    <row r="885" spans="1:21" ht="15" x14ac:dyDescent="0.25">
      <c r="A885" s="55" t="s">
        <v>4316</v>
      </c>
      <c r="B885" s="55" t="s">
        <v>4317</v>
      </c>
      <c r="C885" s="55" t="s">
        <v>5289</v>
      </c>
      <c r="D885" s="55" t="s">
        <v>4319</v>
      </c>
      <c r="E885" s="55" t="s">
        <v>510</v>
      </c>
      <c r="F885" s="55">
        <v>29155</v>
      </c>
      <c r="G885" s="55" t="s">
        <v>3345</v>
      </c>
      <c r="H885" s="56">
        <v>44460</v>
      </c>
      <c r="I885">
        <f t="shared" si="13"/>
        <v>2021</v>
      </c>
      <c r="J885" s="56">
        <v>44834</v>
      </c>
      <c r="K885" s="57">
        <v>-230400</v>
      </c>
      <c r="L885" s="55">
        <v>2905100202</v>
      </c>
      <c r="M885" s="55" t="str">
        <f>VLOOKUP(L885,[4]Equival.!$D:$K,8,0)</f>
        <v>Evento</v>
      </c>
      <c r="N885" s="55" t="s">
        <v>4482</v>
      </c>
      <c r="O885" s="55" t="s">
        <v>5290</v>
      </c>
      <c r="P885" s="55" t="s">
        <v>4849</v>
      </c>
      <c r="R885" s="56"/>
      <c r="S885" s="55" t="s">
        <v>5155</v>
      </c>
      <c r="T885" s="55" t="s">
        <v>5156</v>
      </c>
      <c r="U885" s="55" t="s">
        <v>4328</v>
      </c>
    </row>
    <row r="886" spans="1:21" ht="15" x14ac:dyDescent="0.25">
      <c r="A886" s="55" t="s">
        <v>4316</v>
      </c>
      <c r="B886" s="55" t="s">
        <v>4317</v>
      </c>
      <c r="C886" s="55" t="s">
        <v>5289</v>
      </c>
      <c r="D886" s="55" t="s">
        <v>4319</v>
      </c>
      <c r="E886" s="55" t="s">
        <v>510</v>
      </c>
      <c r="F886" s="55">
        <v>29155</v>
      </c>
      <c r="G886" s="55" t="s">
        <v>3345</v>
      </c>
      <c r="H886" s="56">
        <v>44460</v>
      </c>
      <c r="I886">
        <f t="shared" si="13"/>
        <v>2021</v>
      </c>
      <c r="J886" s="56">
        <v>44834</v>
      </c>
      <c r="K886" s="57">
        <v>230400</v>
      </c>
      <c r="L886" s="55">
        <v>2205200201</v>
      </c>
      <c r="M886" s="55" t="str">
        <f>VLOOKUP(L886,[4]Equival.!$D:$K,8,0)</f>
        <v>Glosas</v>
      </c>
      <c r="N886" s="55" t="s">
        <v>4482</v>
      </c>
      <c r="O886" s="55" t="s">
        <v>5290</v>
      </c>
      <c r="P886" s="55" t="s">
        <v>4849</v>
      </c>
      <c r="Q886" s="55" t="s">
        <v>5291</v>
      </c>
      <c r="R886" s="56">
        <v>44855</v>
      </c>
      <c r="S886" s="55" t="s">
        <v>5155</v>
      </c>
      <c r="T886" s="55" t="s">
        <v>5156</v>
      </c>
      <c r="U886" s="55" t="s">
        <v>4335</v>
      </c>
    </row>
    <row r="887" spans="1:21" ht="15" x14ac:dyDescent="0.25">
      <c r="A887" s="55" t="s">
        <v>4316</v>
      </c>
      <c r="B887" s="55" t="s">
        <v>4317</v>
      </c>
      <c r="C887" s="55" t="s">
        <v>5292</v>
      </c>
      <c r="D887" s="55" t="s">
        <v>4319</v>
      </c>
      <c r="E887" s="55" t="s">
        <v>495</v>
      </c>
      <c r="F887" s="55">
        <v>28647</v>
      </c>
      <c r="G887" s="55" t="s">
        <v>3345</v>
      </c>
      <c r="H887" s="56">
        <v>44460</v>
      </c>
      <c r="I887">
        <f t="shared" si="13"/>
        <v>2021</v>
      </c>
      <c r="J887" s="56">
        <v>44834</v>
      </c>
      <c r="K887" s="57">
        <v>-52365</v>
      </c>
      <c r="L887" s="55">
        <v>2905100102</v>
      </c>
      <c r="M887" s="55" t="str">
        <f>VLOOKUP(L887,[4]Equival.!$D:$K,8,0)</f>
        <v>Evento</v>
      </c>
      <c r="N887" s="55" t="s">
        <v>4602</v>
      </c>
      <c r="O887" s="55" t="s">
        <v>5293</v>
      </c>
      <c r="P887" s="55" t="s">
        <v>4849</v>
      </c>
      <c r="R887" s="56"/>
      <c r="S887" s="55" t="s">
        <v>5155</v>
      </c>
      <c r="T887" s="55" t="s">
        <v>5156</v>
      </c>
      <c r="U887" s="55" t="s">
        <v>4328</v>
      </c>
    </row>
    <row r="888" spans="1:21" ht="15" x14ac:dyDescent="0.25">
      <c r="A888" s="55" t="s">
        <v>4316</v>
      </c>
      <c r="B888" s="55" t="s">
        <v>4317</v>
      </c>
      <c r="C888" s="55" t="s">
        <v>5292</v>
      </c>
      <c r="D888" s="55" t="s">
        <v>4319</v>
      </c>
      <c r="E888" s="55" t="s">
        <v>495</v>
      </c>
      <c r="F888" s="55">
        <v>28647</v>
      </c>
      <c r="G888" s="55" t="s">
        <v>3345</v>
      </c>
      <c r="H888" s="56">
        <v>44460</v>
      </c>
      <c r="I888">
        <f t="shared" si="13"/>
        <v>2021</v>
      </c>
      <c r="J888" s="56">
        <v>44834</v>
      </c>
      <c r="K888" s="57">
        <v>52365</v>
      </c>
      <c r="L888" s="55">
        <v>2205200101</v>
      </c>
      <c r="M888" s="55" t="str">
        <f>VLOOKUP(L888,[4]Equival.!$D:$K,8,0)</f>
        <v>Glosas</v>
      </c>
      <c r="N888" s="55" t="s">
        <v>4602</v>
      </c>
      <c r="O888" s="55" t="s">
        <v>5293</v>
      </c>
      <c r="P888" s="55" t="s">
        <v>4849</v>
      </c>
      <c r="Q888" s="55" t="s">
        <v>5294</v>
      </c>
      <c r="R888" s="56">
        <v>44855</v>
      </c>
      <c r="S888" s="55" t="s">
        <v>5155</v>
      </c>
      <c r="T888" s="55" t="s">
        <v>5156</v>
      </c>
      <c r="U888" s="55" t="s">
        <v>4335</v>
      </c>
    </row>
    <row r="889" spans="1:21" ht="15" x14ac:dyDescent="0.25">
      <c r="A889" s="55" t="s">
        <v>4316</v>
      </c>
      <c r="B889" s="55" t="s">
        <v>4317</v>
      </c>
      <c r="C889" s="55" t="s">
        <v>5295</v>
      </c>
      <c r="D889" s="55" t="s">
        <v>4319</v>
      </c>
      <c r="E889" s="55" t="s">
        <v>126</v>
      </c>
      <c r="F889" s="55">
        <v>27918</v>
      </c>
      <c r="G889" s="55" t="s">
        <v>3345</v>
      </c>
      <c r="H889" s="56">
        <v>44378</v>
      </c>
      <c r="I889">
        <f t="shared" si="13"/>
        <v>2021</v>
      </c>
      <c r="J889" s="56">
        <v>44834</v>
      </c>
      <c r="K889" s="57">
        <v>-56113</v>
      </c>
      <c r="L889" s="55">
        <v>2905100202</v>
      </c>
      <c r="M889" s="55" t="str">
        <f>VLOOKUP(L889,[4]Equival.!$D:$K,8,0)</f>
        <v>Evento</v>
      </c>
      <c r="N889" s="55" t="s">
        <v>4482</v>
      </c>
      <c r="O889" s="55" t="s">
        <v>5296</v>
      </c>
      <c r="P889" s="55" t="s">
        <v>4849</v>
      </c>
      <c r="R889" s="56"/>
      <c r="S889" s="55" t="s">
        <v>5155</v>
      </c>
      <c r="T889" s="55" t="s">
        <v>5156</v>
      </c>
      <c r="U889" s="55" t="s">
        <v>4328</v>
      </c>
    </row>
    <row r="890" spans="1:21" ht="15" x14ac:dyDescent="0.25">
      <c r="A890" s="55" t="s">
        <v>4316</v>
      </c>
      <c r="B890" s="55" t="s">
        <v>4317</v>
      </c>
      <c r="C890" s="55" t="s">
        <v>5295</v>
      </c>
      <c r="D890" s="55" t="s">
        <v>4319</v>
      </c>
      <c r="E890" s="55" t="s">
        <v>126</v>
      </c>
      <c r="F890" s="55">
        <v>27918</v>
      </c>
      <c r="G890" s="55" t="s">
        <v>3345</v>
      </c>
      <c r="H890" s="56">
        <v>44378</v>
      </c>
      <c r="I890">
        <f t="shared" si="13"/>
        <v>2021</v>
      </c>
      <c r="J890" s="56">
        <v>44834</v>
      </c>
      <c r="K890" s="57">
        <v>56113</v>
      </c>
      <c r="L890" s="55">
        <v>2205200201</v>
      </c>
      <c r="M890" s="55" t="str">
        <f>VLOOKUP(L890,[4]Equival.!$D:$K,8,0)</f>
        <v>Glosas</v>
      </c>
      <c r="N890" s="55" t="s">
        <v>4482</v>
      </c>
      <c r="O890" s="55" t="s">
        <v>5296</v>
      </c>
      <c r="P890" s="55" t="s">
        <v>4849</v>
      </c>
      <c r="Q890" s="55" t="s">
        <v>5297</v>
      </c>
      <c r="R890" s="56">
        <v>44855</v>
      </c>
      <c r="S890" s="55" t="s">
        <v>5155</v>
      </c>
      <c r="T890" s="55" t="s">
        <v>5156</v>
      </c>
      <c r="U890" s="55" t="s">
        <v>4335</v>
      </c>
    </row>
    <row r="891" spans="1:21" ht="15" x14ac:dyDescent="0.25">
      <c r="A891" s="55" t="s">
        <v>4316</v>
      </c>
      <c r="B891" s="55" t="s">
        <v>4317</v>
      </c>
      <c r="C891" s="55" t="s">
        <v>5298</v>
      </c>
      <c r="D891" s="55" t="s">
        <v>4319</v>
      </c>
      <c r="E891" s="55" t="s">
        <v>116</v>
      </c>
      <c r="F891" s="55">
        <v>27519</v>
      </c>
      <c r="G891" s="55" t="s">
        <v>3345</v>
      </c>
      <c r="H891" s="56">
        <v>44460</v>
      </c>
      <c r="I891">
        <f t="shared" si="13"/>
        <v>2021</v>
      </c>
      <c r="J891" s="56">
        <v>44834</v>
      </c>
      <c r="K891" s="57">
        <v>-64748</v>
      </c>
      <c r="L891" s="55">
        <v>2905100102</v>
      </c>
      <c r="M891" s="55" t="str">
        <f>VLOOKUP(L891,[4]Equival.!$D:$K,8,0)</f>
        <v>Evento</v>
      </c>
      <c r="N891" s="55" t="s">
        <v>4602</v>
      </c>
      <c r="O891" s="55" t="s">
        <v>5299</v>
      </c>
      <c r="P891" s="55" t="s">
        <v>4849</v>
      </c>
      <c r="R891" s="56"/>
      <c r="S891" s="55" t="s">
        <v>5155</v>
      </c>
      <c r="T891" s="55" t="s">
        <v>5156</v>
      </c>
      <c r="U891" s="55" t="s">
        <v>4328</v>
      </c>
    </row>
    <row r="892" spans="1:21" ht="15" x14ac:dyDescent="0.25">
      <c r="A892" s="55" t="s">
        <v>4316</v>
      </c>
      <c r="B892" s="55" t="s">
        <v>4317</v>
      </c>
      <c r="C892" s="55" t="s">
        <v>5298</v>
      </c>
      <c r="D892" s="55" t="s">
        <v>4319</v>
      </c>
      <c r="E892" s="55" t="s">
        <v>116</v>
      </c>
      <c r="F892" s="55">
        <v>27519</v>
      </c>
      <c r="G892" s="55" t="s">
        <v>3345</v>
      </c>
      <c r="H892" s="56">
        <v>44460</v>
      </c>
      <c r="I892">
        <f t="shared" si="13"/>
        <v>2021</v>
      </c>
      <c r="J892" s="56">
        <v>44834</v>
      </c>
      <c r="K892" s="57">
        <v>64748</v>
      </c>
      <c r="L892" s="55">
        <v>2205200101</v>
      </c>
      <c r="M892" s="55" t="str">
        <f>VLOOKUP(L892,[4]Equival.!$D:$K,8,0)</f>
        <v>Glosas</v>
      </c>
      <c r="N892" s="55" t="s">
        <v>4602</v>
      </c>
      <c r="O892" s="55" t="s">
        <v>5299</v>
      </c>
      <c r="P892" s="55" t="s">
        <v>4849</v>
      </c>
      <c r="Q892" s="55" t="s">
        <v>5300</v>
      </c>
      <c r="R892" s="56">
        <v>44855</v>
      </c>
      <c r="S892" s="55" t="s">
        <v>5155</v>
      </c>
      <c r="T892" s="55" t="s">
        <v>5156</v>
      </c>
      <c r="U892" s="55" t="s">
        <v>4335</v>
      </c>
    </row>
    <row r="893" spans="1:21" ht="15" x14ac:dyDescent="0.25">
      <c r="A893" s="55" t="s">
        <v>4316</v>
      </c>
      <c r="B893" s="55" t="s">
        <v>4317</v>
      </c>
      <c r="C893" s="55" t="s">
        <v>5301</v>
      </c>
      <c r="D893" s="55" t="s">
        <v>4319</v>
      </c>
      <c r="E893" s="55" t="s">
        <v>111</v>
      </c>
      <c r="F893" s="55">
        <v>27044</v>
      </c>
      <c r="G893" s="55" t="s">
        <v>3345</v>
      </c>
      <c r="H893" s="56">
        <v>44460</v>
      </c>
      <c r="I893">
        <f t="shared" si="13"/>
        <v>2021</v>
      </c>
      <c r="J893" s="56">
        <v>44834</v>
      </c>
      <c r="K893" s="57">
        <v>-14229</v>
      </c>
      <c r="L893" s="55">
        <v>2905100202</v>
      </c>
      <c r="M893" s="55" t="str">
        <f>VLOOKUP(L893,[4]Equival.!$D:$K,8,0)</f>
        <v>Evento</v>
      </c>
      <c r="N893" s="55" t="s">
        <v>4482</v>
      </c>
      <c r="O893" s="55" t="s">
        <v>5302</v>
      </c>
      <c r="P893" s="55" t="s">
        <v>4849</v>
      </c>
      <c r="R893" s="56"/>
      <c r="S893" s="55" t="s">
        <v>5155</v>
      </c>
      <c r="T893" s="55" t="s">
        <v>5156</v>
      </c>
      <c r="U893" s="55" t="s">
        <v>4328</v>
      </c>
    </row>
    <row r="894" spans="1:21" ht="15" x14ac:dyDescent="0.25">
      <c r="A894" s="55" t="s">
        <v>4316</v>
      </c>
      <c r="B894" s="55" t="s">
        <v>4317</v>
      </c>
      <c r="C894" s="55" t="s">
        <v>5301</v>
      </c>
      <c r="D894" s="55" t="s">
        <v>4319</v>
      </c>
      <c r="E894" s="55" t="s">
        <v>111</v>
      </c>
      <c r="F894" s="55">
        <v>27044</v>
      </c>
      <c r="G894" s="55" t="s">
        <v>3345</v>
      </c>
      <c r="H894" s="56">
        <v>44460</v>
      </c>
      <c r="I894">
        <f t="shared" si="13"/>
        <v>2021</v>
      </c>
      <c r="J894" s="56">
        <v>44834</v>
      </c>
      <c r="K894" s="57">
        <v>14229</v>
      </c>
      <c r="L894" s="55">
        <v>2205200201</v>
      </c>
      <c r="M894" s="55" t="str">
        <f>VLOOKUP(L894,[4]Equival.!$D:$K,8,0)</f>
        <v>Glosas</v>
      </c>
      <c r="N894" s="55" t="s">
        <v>4482</v>
      </c>
      <c r="O894" s="55" t="s">
        <v>5302</v>
      </c>
      <c r="P894" s="55" t="s">
        <v>4849</v>
      </c>
      <c r="Q894" s="55" t="s">
        <v>5303</v>
      </c>
      <c r="R894" s="56">
        <v>44855</v>
      </c>
      <c r="S894" s="55" t="s">
        <v>5155</v>
      </c>
      <c r="T894" s="55" t="s">
        <v>5156</v>
      </c>
      <c r="U894" s="55" t="s">
        <v>4335</v>
      </c>
    </row>
    <row r="895" spans="1:21" ht="15" x14ac:dyDescent="0.25">
      <c r="A895" s="55" t="s">
        <v>4316</v>
      </c>
      <c r="B895" s="55" t="s">
        <v>4317</v>
      </c>
      <c r="C895" s="55" t="s">
        <v>5304</v>
      </c>
      <c r="D895" s="55" t="s">
        <v>4319</v>
      </c>
      <c r="E895" s="55" t="s">
        <v>110</v>
      </c>
      <c r="F895" s="55">
        <v>27035</v>
      </c>
      <c r="G895" s="55" t="s">
        <v>3345</v>
      </c>
      <c r="H895" s="56">
        <v>44460</v>
      </c>
      <c r="I895">
        <f t="shared" si="13"/>
        <v>2021</v>
      </c>
      <c r="J895" s="56">
        <v>44834</v>
      </c>
      <c r="K895" s="57">
        <v>-30045</v>
      </c>
      <c r="L895" s="55">
        <v>2905100202</v>
      </c>
      <c r="M895" s="55" t="str">
        <f>VLOOKUP(L895,[4]Equival.!$D:$K,8,0)</f>
        <v>Evento</v>
      </c>
      <c r="N895" s="55" t="s">
        <v>4482</v>
      </c>
      <c r="O895" s="55" t="s">
        <v>5305</v>
      </c>
      <c r="P895" s="55" t="s">
        <v>4849</v>
      </c>
      <c r="R895" s="56"/>
      <c r="S895" s="55" t="s">
        <v>5155</v>
      </c>
      <c r="T895" s="55" t="s">
        <v>5156</v>
      </c>
      <c r="U895" s="55" t="s">
        <v>4328</v>
      </c>
    </row>
    <row r="896" spans="1:21" ht="15" x14ac:dyDescent="0.25">
      <c r="A896" s="55" t="s">
        <v>4316</v>
      </c>
      <c r="B896" s="55" t="s">
        <v>4317</v>
      </c>
      <c r="C896" s="55" t="s">
        <v>5304</v>
      </c>
      <c r="D896" s="55" t="s">
        <v>4319</v>
      </c>
      <c r="E896" s="55" t="s">
        <v>110</v>
      </c>
      <c r="F896" s="55">
        <v>27035</v>
      </c>
      <c r="G896" s="55" t="s">
        <v>3345</v>
      </c>
      <c r="H896" s="56">
        <v>44460</v>
      </c>
      <c r="I896">
        <f t="shared" si="13"/>
        <v>2021</v>
      </c>
      <c r="J896" s="56">
        <v>44834</v>
      </c>
      <c r="K896" s="57">
        <v>30045</v>
      </c>
      <c r="L896" s="55">
        <v>2205200201</v>
      </c>
      <c r="M896" s="55" t="str">
        <f>VLOOKUP(L896,[4]Equival.!$D:$K,8,0)</f>
        <v>Glosas</v>
      </c>
      <c r="N896" s="55" t="s">
        <v>4482</v>
      </c>
      <c r="O896" s="55" t="s">
        <v>5305</v>
      </c>
      <c r="P896" s="55" t="s">
        <v>4849</v>
      </c>
      <c r="Q896" s="55" t="s">
        <v>5306</v>
      </c>
      <c r="R896" s="56">
        <v>44855</v>
      </c>
      <c r="S896" s="55" t="s">
        <v>5155</v>
      </c>
      <c r="T896" s="55" t="s">
        <v>5156</v>
      </c>
      <c r="U896" s="55" t="s">
        <v>4335</v>
      </c>
    </row>
    <row r="897" spans="1:21" ht="15" x14ac:dyDescent="0.25">
      <c r="A897" s="55" t="s">
        <v>4316</v>
      </c>
      <c r="B897" s="55" t="s">
        <v>4317</v>
      </c>
      <c r="C897" s="55" t="s">
        <v>5307</v>
      </c>
      <c r="D897" s="55" t="s">
        <v>4319</v>
      </c>
      <c r="E897" s="55" t="s">
        <v>108</v>
      </c>
      <c r="F897" s="55">
        <v>26987</v>
      </c>
      <c r="G897" s="55" t="s">
        <v>3345</v>
      </c>
      <c r="H897" s="56">
        <v>44460</v>
      </c>
      <c r="I897">
        <f t="shared" si="13"/>
        <v>2021</v>
      </c>
      <c r="J897" s="56">
        <v>44834</v>
      </c>
      <c r="K897" s="57">
        <v>-61228</v>
      </c>
      <c r="L897" s="55">
        <v>2905100102</v>
      </c>
      <c r="M897" s="55" t="str">
        <f>VLOOKUP(L897,[4]Equival.!$D:$K,8,0)</f>
        <v>Evento</v>
      </c>
      <c r="N897" s="55" t="s">
        <v>4602</v>
      </c>
      <c r="O897" s="55" t="s">
        <v>5308</v>
      </c>
      <c r="P897" s="55" t="s">
        <v>4849</v>
      </c>
      <c r="R897" s="56"/>
      <c r="S897" s="55" t="s">
        <v>5155</v>
      </c>
      <c r="T897" s="55" t="s">
        <v>5264</v>
      </c>
      <c r="U897" s="55" t="s">
        <v>4328</v>
      </c>
    </row>
    <row r="898" spans="1:21" ht="15" x14ac:dyDescent="0.25">
      <c r="A898" s="55" t="s">
        <v>4316</v>
      </c>
      <c r="B898" s="55" t="s">
        <v>4317</v>
      </c>
      <c r="C898" s="55" t="s">
        <v>5307</v>
      </c>
      <c r="D898" s="55" t="s">
        <v>4319</v>
      </c>
      <c r="E898" s="55" t="s">
        <v>108</v>
      </c>
      <c r="F898" s="55">
        <v>26987</v>
      </c>
      <c r="G898" s="55" t="s">
        <v>3345</v>
      </c>
      <c r="H898" s="56">
        <v>44460</v>
      </c>
      <c r="I898">
        <f t="shared" si="13"/>
        <v>2021</v>
      </c>
      <c r="J898" s="56">
        <v>44834</v>
      </c>
      <c r="K898" s="57">
        <v>61228</v>
      </c>
      <c r="L898" s="55">
        <v>2205200101</v>
      </c>
      <c r="M898" s="55" t="str">
        <f>VLOOKUP(L898,[4]Equival.!$D:$K,8,0)</f>
        <v>Glosas</v>
      </c>
      <c r="N898" s="55" t="s">
        <v>4602</v>
      </c>
      <c r="O898" s="55" t="s">
        <v>5308</v>
      </c>
      <c r="P898" s="55" t="s">
        <v>4849</v>
      </c>
      <c r="Q898" s="55" t="s">
        <v>5309</v>
      </c>
      <c r="R898" s="56">
        <v>44855</v>
      </c>
      <c r="S898" s="55" t="s">
        <v>5155</v>
      </c>
      <c r="T898" s="55" t="s">
        <v>5264</v>
      </c>
      <c r="U898" s="55" t="s">
        <v>4335</v>
      </c>
    </row>
    <row r="899" spans="1:21" ht="15" x14ac:dyDescent="0.25">
      <c r="A899" s="55" t="s">
        <v>4316</v>
      </c>
      <c r="B899" s="55" t="s">
        <v>4317</v>
      </c>
      <c r="C899" s="55" t="s">
        <v>5310</v>
      </c>
      <c r="D899" s="55" t="s">
        <v>4319</v>
      </c>
      <c r="E899" s="55" t="s">
        <v>107</v>
      </c>
      <c r="F899" s="55">
        <v>26713</v>
      </c>
      <c r="G899" s="55" t="s">
        <v>3345</v>
      </c>
      <c r="H899" s="56">
        <v>44460</v>
      </c>
      <c r="I899">
        <f t="shared" ref="I899:I962" si="14">YEAR(H899)</f>
        <v>2021</v>
      </c>
      <c r="J899" s="56">
        <v>44834</v>
      </c>
      <c r="K899" s="57">
        <v>-10438</v>
      </c>
      <c r="L899" s="55">
        <v>2905100202</v>
      </c>
      <c r="M899" s="55" t="str">
        <f>VLOOKUP(L899,[4]Equival.!$D:$K,8,0)</f>
        <v>Evento</v>
      </c>
      <c r="N899" s="55" t="s">
        <v>4482</v>
      </c>
      <c r="O899" s="55" t="s">
        <v>5311</v>
      </c>
      <c r="P899" s="55" t="s">
        <v>4849</v>
      </c>
      <c r="R899" s="56"/>
      <c r="S899" s="55" t="s">
        <v>5155</v>
      </c>
      <c r="T899" s="55" t="s">
        <v>5156</v>
      </c>
      <c r="U899" s="55" t="s">
        <v>4328</v>
      </c>
    </row>
    <row r="900" spans="1:21" ht="15" x14ac:dyDescent="0.25">
      <c r="A900" s="55" t="s">
        <v>4316</v>
      </c>
      <c r="B900" s="55" t="s">
        <v>4317</v>
      </c>
      <c r="C900" s="55" t="s">
        <v>5310</v>
      </c>
      <c r="D900" s="55" t="s">
        <v>4319</v>
      </c>
      <c r="E900" s="55" t="s">
        <v>107</v>
      </c>
      <c r="F900" s="55">
        <v>26713</v>
      </c>
      <c r="G900" s="55" t="s">
        <v>3345</v>
      </c>
      <c r="H900" s="56">
        <v>44460</v>
      </c>
      <c r="I900">
        <f t="shared" si="14"/>
        <v>2021</v>
      </c>
      <c r="J900" s="56">
        <v>44834</v>
      </c>
      <c r="K900" s="57">
        <v>10438</v>
      </c>
      <c r="L900" s="55">
        <v>2205200201</v>
      </c>
      <c r="M900" s="55" t="str">
        <f>VLOOKUP(L900,[4]Equival.!$D:$K,8,0)</f>
        <v>Glosas</v>
      </c>
      <c r="N900" s="55" t="s">
        <v>4482</v>
      </c>
      <c r="O900" s="55" t="s">
        <v>5311</v>
      </c>
      <c r="P900" s="55" t="s">
        <v>4849</v>
      </c>
      <c r="Q900" s="55" t="s">
        <v>5312</v>
      </c>
      <c r="R900" s="56">
        <v>44855</v>
      </c>
      <c r="S900" s="55" t="s">
        <v>5155</v>
      </c>
      <c r="T900" s="55" t="s">
        <v>5156</v>
      </c>
      <c r="U900" s="55" t="s">
        <v>4335</v>
      </c>
    </row>
    <row r="901" spans="1:21" ht="15" x14ac:dyDescent="0.25">
      <c r="A901" s="55" t="s">
        <v>4316</v>
      </c>
      <c r="B901" s="55" t="s">
        <v>4317</v>
      </c>
      <c r="C901" s="55" t="s">
        <v>5313</v>
      </c>
      <c r="D901" s="55" t="s">
        <v>4319</v>
      </c>
      <c r="E901" s="55" t="s">
        <v>104</v>
      </c>
      <c r="F901" s="55">
        <v>26590</v>
      </c>
      <c r="G901" s="55" t="s">
        <v>3345</v>
      </c>
      <c r="H901" s="56">
        <v>44460</v>
      </c>
      <c r="I901">
        <f t="shared" si="14"/>
        <v>2021</v>
      </c>
      <c r="J901" s="56">
        <v>44834</v>
      </c>
      <c r="K901" s="57">
        <v>-36993</v>
      </c>
      <c r="L901" s="55">
        <v>2905100202</v>
      </c>
      <c r="M901" s="55" t="str">
        <f>VLOOKUP(L901,[4]Equival.!$D:$K,8,0)</f>
        <v>Evento</v>
      </c>
      <c r="N901" s="55" t="s">
        <v>4482</v>
      </c>
      <c r="O901" s="55" t="s">
        <v>5314</v>
      </c>
      <c r="P901" s="55" t="s">
        <v>4849</v>
      </c>
      <c r="R901" s="56"/>
      <c r="S901" s="55" t="s">
        <v>5155</v>
      </c>
      <c r="T901" s="55" t="s">
        <v>5156</v>
      </c>
      <c r="U901" s="55" t="s">
        <v>4328</v>
      </c>
    </row>
    <row r="902" spans="1:21" ht="15" x14ac:dyDescent="0.25">
      <c r="A902" s="55" t="s">
        <v>4316</v>
      </c>
      <c r="B902" s="55" t="s">
        <v>4317</v>
      </c>
      <c r="C902" s="55" t="s">
        <v>5313</v>
      </c>
      <c r="D902" s="55" t="s">
        <v>4319</v>
      </c>
      <c r="E902" s="55" t="s">
        <v>104</v>
      </c>
      <c r="F902" s="55">
        <v>26590</v>
      </c>
      <c r="G902" s="55" t="s">
        <v>3345</v>
      </c>
      <c r="H902" s="56">
        <v>44460</v>
      </c>
      <c r="I902">
        <f t="shared" si="14"/>
        <v>2021</v>
      </c>
      <c r="J902" s="56">
        <v>44834</v>
      </c>
      <c r="K902" s="57">
        <v>36993</v>
      </c>
      <c r="L902" s="55">
        <v>2205200201</v>
      </c>
      <c r="M902" s="55" t="str">
        <f>VLOOKUP(L902,[4]Equival.!$D:$K,8,0)</f>
        <v>Glosas</v>
      </c>
      <c r="N902" s="55" t="s">
        <v>4482</v>
      </c>
      <c r="O902" s="55" t="s">
        <v>5314</v>
      </c>
      <c r="P902" s="55" t="s">
        <v>4849</v>
      </c>
      <c r="Q902" s="55" t="s">
        <v>5315</v>
      </c>
      <c r="R902" s="56">
        <v>44855</v>
      </c>
      <c r="S902" s="55" t="s">
        <v>5155</v>
      </c>
      <c r="T902" s="55" t="s">
        <v>5156</v>
      </c>
      <c r="U902" s="55" t="s">
        <v>4335</v>
      </c>
    </row>
    <row r="903" spans="1:21" ht="15" x14ac:dyDescent="0.25">
      <c r="A903" s="55" t="s">
        <v>4316</v>
      </c>
      <c r="B903" s="55" t="s">
        <v>4317</v>
      </c>
      <c r="C903" s="55" t="s">
        <v>5316</v>
      </c>
      <c r="D903" s="55" t="s">
        <v>4319</v>
      </c>
      <c r="E903" s="55" t="s">
        <v>103</v>
      </c>
      <c r="F903" s="55">
        <v>26545</v>
      </c>
      <c r="G903" s="55" t="s">
        <v>3345</v>
      </c>
      <c r="H903" s="56">
        <v>44460</v>
      </c>
      <c r="I903">
        <f t="shared" si="14"/>
        <v>2021</v>
      </c>
      <c r="J903" s="56">
        <v>44834</v>
      </c>
      <c r="K903" s="57">
        <v>-19252</v>
      </c>
      <c r="L903" s="55">
        <v>2905100202</v>
      </c>
      <c r="M903" s="55" t="str">
        <f>VLOOKUP(L903,[4]Equival.!$D:$K,8,0)</f>
        <v>Evento</v>
      </c>
      <c r="N903" s="55" t="s">
        <v>4482</v>
      </c>
      <c r="O903" s="55" t="s">
        <v>5317</v>
      </c>
      <c r="P903" s="55" t="s">
        <v>4849</v>
      </c>
      <c r="R903" s="56"/>
      <c r="S903" s="55" t="s">
        <v>5155</v>
      </c>
      <c r="T903" s="55" t="s">
        <v>5156</v>
      </c>
      <c r="U903" s="55" t="s">
        <v>4328</v>
      </c>
    </row>
    <row r="904" spans="1:21" ht="15" x14ac:dyDescent="0.25">
      <c r="A904" s="55" t="s">
        <v>4316</v>
      </c>
      <c r="B904" s="55" t="s">
        <v>4317</v>
      </c>
      <c r="C904" s="55" t="s">
        <v>5316</v>
      </c>
      <c r="D904" s="55" t="s">
        <v>4319</v>
      </c>
      <c r="E904" s="55" t="s">
        <v>103</v>
      </c>
      <c r="F904" s="55">
        <v>26545</v>
      </c>
      <c r="G904" s="55" t="s">
        <v>3345</v>
      </c>
      <c r="H904" s="56">
        <v>44460</v>
      </c>
      <c r="I904">
        <f t="shared" si="14"/>
        <v>2021</v>
      </c>
      <c r="J904" s="56">
        <v>44834</v>
      </c>
      <c r="K904" s="57">
        <v>19252</v>
      </c>
      <c r="L904" s="55">
        <v>2205200201</v>
      </c>
      <c r="M904" s="55" t="str">
        <f>VLOOKUP(L904,[4]Equival.!$D:$K,8,0)</f>
        <v>Glosas</v>
      </c>
      <c r="N904" s="55" t="s">
        <v>4482</v>
      </c>
      <c r="O904" s="55" t="s">
        <v>5317</v>
      </c>
      <c r="P904" s="55" t="s">
        <v>4849</v>
      </c>
      <c r="Q904" s="55" t="s">
        <v>5318</v>
      </c>
      <c r="R904" s="56">
        <v>44855</v>
      </c>
      <c r="S904" s="55" t="s">
        <v>5155</v>
      </c>
      <c r="T904" s="55" t="s">
        <v>5156</v>
      </c>
      <c r="U904" s="55" t="s">
        <v>4335</v>
      </c>
    </row>
    <row r="905" spans="1:21" ht="15" x14ac:dyDescent="0.25">
      <c r="A905" s="55" t="s">
        <v>4316</v>
      </c>
      <c r="B905" s="55" t="s">
        <v>4317</v>
      </c>
      <c r="C905" s="55" t="s">
        <v>5319</v>
      </c>
      <c r="D905" s="55" t="s">
        <v>4319</v>
      </c>
      <c r="E905" s="55" t="s">
        <v>102</v>
      </c>
      <c r="F905" s="55">
        <v>26505</v>
      </c>
      <c r="G905" s="55" t="s">
        <v>3345</v>
      </c>
      <c r="H905" s="56">
        <v>44460</v>
      </c>
      <c r="I905">
        <f t="shared" si="14"/>
        <v>2021</v>
      </c>
      <c r="J905" s="56">
        <v>44834</v>
      </c>
      <c r="K905" s="57">
        <v>-110966</v>
      </c>
      <c r="L905" s="55">
        <v>2905100102</v>
      </c>
      <c r="M905" s="55" t="str">
        <f>VLOOKUP(L905,[4]Equival.!$D:$K,8,0)</f>
        <v>Evento</v>
      </c>
      <c r="N905" s="55" t="s">
        <v>4482</v>
      </c>
      <c r="O905" s="55" t="s">
        <v>5320</v>
      </c>
      <c r="P905" s="55" t="s">
        <v>4849</v>
      </c>
      <c r="R905" s="56"/>
      <c r="S905" s="55" t="s">
        <v>5155</v>
      </c>
      <c r="T905" s="55" t="s">
        <v>5156</v>
      </c>
      <c r="U905" s="55" t="s">
        <v>4328</v>
      </c>
    </row>
    <row r="906" spans="1:21" ht="15" x14ac:dyDescent="0.25">
      <c r="A906" s="55" t="s">
        <v>4316</v>
      </c>
      <c r="B906" s="55" t="s">
        <v>4317</v>
      </c>
      <c r="C906" s="55" t="s">
        <v>5319</v>
      </c>
      <c r="D906" s="55" t="s">
        <v>4319</v>
      </c>
      <c r="E906" s="55" t="s">
        <v>102</v>
      </c>
      <c r="F906" s="55">
        <v>26505</v>
      </c>
      <c r="G906" s="55" t="s">
        <v>3345</v>
      </c>
      <c r="H906" s="56">
        <v>44460</v>
      </c>
      <c r="I906">
        <f t="shared" si="14"/>
        <v>2021</v>
      </c>
      <c r="J906" s="56">
        <v>44834</v>
      </c>
      <c r="K906" s="57">
        <v>110966</v>
      </c>
      <c r="L906" s="55">
        <v>2205200101</v>
      </c>
      <c r="M906" s="55" t="str">
        <f>VLOOKUP(L906,[4]Equival.!$D:$K,8,0)</f>
        <v>Glosas</v>
      </c>
      <c r="N906" s="55" t="s">
        <v>4482</v>
      </c>
      <c r="O906" s="55" t="s">
        <v>5320</v>
      </c>
      <c r="P906" s="55" t="s">
        <v>4849</v>
      </c>
      <c r="Q906" s="55" t="s">
        <v>5321</v>
      </c>
      <c r="R906" s="56">
        <v>44855</v>
      </c>
      <c r="S906" s="55" t="s">
        <v>5155</v>
      </c>
      <c r="T906" s="55" t="s">
        <v>5156</v>
      </c>
      <c r="U906" s="55" t="s">
        <v>4335</v>
      </c>
    </row>
    <row r="907" spans="1:21" ht="15" x14ac:dyDescent="0.25">
      <c r="A907" s="55" t="s">
        <v>4316</v>
      </c>
      <c r="B907" s="55" t="s">
        <v>4317</v>
      </c>
      <c r="C907" s="55" t="s">
        <v>5322</v>
      </c>
      <c r="D907" s="55" t="s">
        <v>4319</v>
      </c>
      <c r="E907" s="55" t="s">
        <v>95</v>
      </c>
      <c r="F907" s="55">
        <v>26249</v>
      </c>
      <c r="G907" s="55" t="s">
        <v>3345</v>
      </c>
      <c r="H907" s="56">
        <v>44460</v>
      </c>
      <c r="I907">
        <f t="shared" si="14"/>
        <v>2021</v>
      </c>
      <c r="J907" s="56">
        <v>44834</v>
      </c>
      <c r="K907" s="57">
        <v>-23142</v>
      </c>
      <c r="L907" s="55">
        <v>2905100202</v>
      </c>
      <c r="M907" s="55" t="str">
        <f>VLOOKUP(L907,[4]Equival.!$D:$K,8,0)</f>
        <v>Evento</v>
      </c>
      <c r="N907" s="55" t="s">
        <v>4586</v>
      </c>
      <c r="O907" s="55" t="s">
        <v>5323</v>
      </c>
      <c r="P907" s="55" t="s">
        <v>4849</v>
      </c>
      <c r="R907" s="56"/>
      <c r="S907" s="55" t="s">
        <v>5155</v>
      </c>
      <c r="T907" s="55" t="s">
        <v>5156</v>
      </c>
      <c r="U907" s="55" t="s">
        <v>4328</v>
      </c>
    </row>
    <row r="908" spans="1:21" ht="15" x14ac:dyDescent="0.25">
      <c r="A908" s="55" t="s">
        <v>4316</v>
      </c>
      <c r="B908" s="55" t="s">
        <v>4317</v>
      </c>
      <c r="C908" s="55" t="s">
        <v>5322</v>
      </c>
      <c r="D908" s="55" t="s">
        <v>4319</v>
      </c>
      <c r="E908" s="55" t="s">
        <v>95</v>
      </c>
      <c r="F908" s="55">
        <v>26249</v>
      </c>
      <c r="G908" s="55" t="s">
        <v>3345</v>
      </c>
      <c r="H908" s="56">
        <v>44460</v>
      </c>
      <c r="I908">
        <f t="shared" si="14"/>
        <v>2021</v>
      </c>
      <c r="J908" s="56">
        <v>44834</v>
      </c>
      <c r="K908" s="57">
        <v>23142</v>
      </c>
      <c r="L908" s="55">
        <v>2205200201</v>
      </c>
      <c r="M908" s="55" t="str">
        <f>VLOOKUP(L908,[4]Equival.!$D:$K,8,0)</f>
        <v>Glosas</v>
      </c>
      <c r="N908" s="55" t="s">
        <v>4586</v>
      </c>
      <c r="O908" s="55" t="s">
        <v>5323</v>
      </c>
      <c r="P908" s="55" t="s">
        <v>4849</v>
      </c>
      <c r="Q908" s="55" t="s">
        <v>5324</v>
      </c>
      <c r="R908" s="56">
        <v>44855</v>
      </c>
      <c r="S908" s="55" t="s">
        <v>5155</v>
      </c>
      <c r="T908" s="55" t="s">
        <v>5156</v>
      </c>
      <c r="U908" s="55" t="s">
        <v>4335</v>
      </c>
    </row>
    <row r="909" spans="1:21" ht="15" x14ac:dyDescent="0.25">
      <c r="A909" s="55" t="s">
        <v>4316</v>
      </c>
      <c r="B909" s="55" t="s">
        <v>4317</v>
      </c>
      <c r="C909" s="55" t="s">
        <v>5325</v>
      </c>
      <c r="D909" s="55" t="s">
        <v>4319</v>
      </c>
      <c r="E909" s="55" t="s">
        <v>93</v>
      </c>
      <c r="F909" s="55">
        <v>26212</v>
      </c>
      <c r="G909" s="55" t="s">
        <v>3345</v>
      </c>
      <c r="H909" s="56">
        <v>44460</v>
      </c>
      <c r="I909">
        <f t="shared" si="14"/>
        <v>2021</v>
      </c>
      <c r="J909" s="56">
        <v>44834</v>
      </c>
      <c r="K909" s="57">
        <v>-109700</v>
      </c>
      <c r="L909" s="55">
        <v>2905100202</v>
      </c>
      <c r="M909" s="55" t="str">
        <f>VLOOKUP(L909,[4]Equival.!$D:$K,8,0)</f>
        <v>Evento</v>
      </c>
      <c r="N909" s="55" t="s">
        <v>5326</v>
      </c>
      <c r="O909" s="55" t="s">
        <v>5327</v>
      </c>
      <c r="P909" s="55" t="s">
        <v>4849</v>
      </c>
      <c r="R909" s="56"/>
      <c r="S909" s="55" t="s">
        <v>5155</v>
      </c>
      <c r="T909" s="55" t="s">
        <v>5156</v>
      </c>
      <c r="U909" s="55" t="s">
        <v>4328</v>
      </c>
    </row>
    <row r="910" spans="1:21" ht="15" x14ac:dyDescent="0.25">
      <c r="A910" s="55" t="s">
        <v>4316</v>
      </c>
      <c r="B910" s="55" t="s">
        <v>4317</v>
      </c>
      <c r="C910" s="55" t="s">
        <v>5325</v>
      </c>
      <c r="D910" s="55" t="s">
        <v>4319</v>
      </c>
      <c r="E910" s="55" t="s">
        <v>93</v>
      </c>
      <c r="F910" s="55">
        <v>26212</v>
      </c>
      <c r="G910" s="55" t="s">
        <v>3345</v>
      </c>
      <c r="H910" s="56">
        <v>44460</v>
      </c>
      <c r="I910">
        <f t="shared" si="14"/>
        <v>2021</v>
      </c>
      <c r="J910" s="56">
        <v>44834</v>
      </c>
      <c r="K910" s="57">
        <v>109700</v>
      </c>
      <c r="L910" s="55">
        <v>2205200201</v>
      </c>
      <c r="M910" s="55" t="str">
        <f>VLOOKUP(L910,[4]Equival.!$D:$K,8,0)</f>
        <v>Glosas</v>
      </c>
      <c r="N910" s="55" t="s">
        <v>5326</v>
      </c>
      <c r="O910" s="55" t="s">
        <v>5327</v>
      </c>
      <c r="P910" s="55" t="s">
        <v>4849</v>
      </c>
      <c r="Q910" s="55" t="s">
        <v>5328</v>
      </c>
      <c r="R910" s="56">
        <v>44855</v>
      </c>
      <c r="S910" s="55" t="s">
        <v>5155</v>
      </c>
      <c r="T910" s="55" t="s">
        <v>5156</v>
      </c>
      <c r="U910" s="55" t="s">
        <v>4335</v>
      </c>
    </row>
    <row r="911" spans="1:21" ht="15" x14ac:dyDescent="0.25">
      <c r="A911" s="55" t="s">
        <v>4316</v>
      </c>
      <c r="B911" s="55" t="s">
        <v>4317</v>
      </c>
      <c r="C911" s="55" t="s">
        <v>5329</v>
      </c>
      <c r="D911" s="55" t="s">
        <v>4319</v>
      </c>
      <c r="E911" s="55" t="s">
        <v>80</v>
      </c>
      <c r="F911" s="55">
        <v>25756</v>
      </c>
      <c r="G911" s="55" t="s">
        <v>3345</v>
      </c>
      <c r="H911" s="56">
        <v>44460</v>
      </c>
      <c r="I911">
        <f t="shared" si="14"/>
        <v>2021</v>
      </c>
      <c r="J911" s="56">
        <v>44834</v>
      </c>
      <c r="K911" s="57">
        <v>-109700</v>
      </c>
      <c r="L911" s="55">
        <v>2905100202</v>
      </c>
      <c r="M911" s="55" t="str">
        <f>VLOOKUP(L911,[4]Equival.!$D:$K,8,0)</f>
        <v>Evento</v>
      </c>
      <c r="N911" s="55" t="s">
        <v>4586</v>
      </c>
      <c r="O911" s="55" t="s">
        <v>5330</v>
      </c>
      <c r="P911" s="55" t="s">
        <v>4849</v>
      </c>
      <c r="R911" s="56"/>
      <c r="S911" s="55" t="s">
        <v>5155</v>
      </c>
      <c r="T911" s="55" t="s">
        <v>5264</v>
      </c>
      <c r="U911" s="55" t="s">
        <v>4328</v>
      </c>
    </row>
    <row r="912" spans="1:21" ht="15" x14ac:dyDescent="0.25">
      <c r="A912" s="55" t="s">
        <v>4316</v>
      </c>
      <c r="B912" s="55" t="s">
        <v>4317</v>
      </c>
      <c r="C912" s="55" t="s">
        <v>5329</v>
      </c>
      <c r="D912" s="55" t="s">
        <v>4319</v>
      </c>
      <c r="E912" s="55" t="s">
        <v>80</v>
      </c>
      <c r="F912" s="55">
        <v>25756</v>
      </c>
      <c r="G912" s="55" t="s">
        <v>3345</v>
      </c>
      <c r="H912" s="56">
        <v>44460</v>
      </c>
      <c r="I912">
        <f t="shared" si="14"/>
        <v>2021</v>
      </c>
      <c r="J912" s="56">
        <v>44834</v>
      </c>
      <c r="K912" s="57">
        <v>109700</v>
      </c>
      <c r="L912" s="55">
        <v>2205200201</v>
      </c>
      <c r="M912" s="55" t="str">
        <f>VLOOKUP(L912,[4]Equival.!$D:$K,8,0)</f>
        <v>Glosas</v>
      </c>
      <c r="N912" s="55" t="s">
        <v>4586</v>
      </c>
      <c r="O912" s="55" t="s">
        <v>5330</v>
      </c>
      <c r="P912" s="55" t="s">
        <v>4849</v>
      </c>
      <c r="Q912" s="55" t="s">
        <v>5331</v>
      </c>
      <c r="R912" s="56">
        <v>44855</v>
      </c>
      <c r="S912" s="55" t="s">
        <v>5155</v>
      </c>
      <c r="T912" s="55" t="s">
        <v>5264</v>
      </c>
      <c r="U912" s="55" t="s">
        <v>4335</v>
      </c>
    </row>
    <row r="913" spans="1:21" ht="15" x14ac:dyDescent="0.25">
      <c r="A913" s="55" t="s">
        <v>4316</v>
      </c>
      <c r="B913" s="55" t="s">
        <v>4317</v>
      </c>
      <c r="C913" s="55" t="s">
        <v>5332</v>
      </c>
      <c r="D913" s="55" t="s">
        <v>4319</v>
      </c>
      <c r="E913" s="55" t="s">
        <v>79</v>
      </c>
      <c r="F913" s="55">
        <v>25685</v>
      </c>
      <c r="G913" s="55" t="s">
        <v>3345</v>
      </c>
      <c r="H913" s="56">
        <v>44460</v>
      </c>
      <c r="I913">
        <f t="shared" si="14"/>
        <v>2021</v>
      </c>
      <c r="J913" s="56">
        <v>44834</v>
      </c>
      <c r="K913" s="57">
        <v>-368226</v>
      </c>
      <c r="L913" s="55">
        <v>2905100202</v>
      </c>
      <c r="M913" s="55" t="str">
        <f>VLOOKUP(L913,[4]Equival.!$D:$K,8,0)</f>
        <v>Evento</v>
      </c>
      <c r="N913" s="55" t="s">
        <v>5326</v>
      </c>
      <c r="O913" s="55" t="s">
        <v>5333</v>
      </c>
      <c r="P913" s="55" t="s">
        <v>4849</v>
      </c>
      <c r="R913" s="56"/>
      <c r="S913" s="55" t="s">
        <v>5155</v>
      </c>
      <c r="T913" s="55" t="s">
        <v>5156</v>
      </c>
      <c r="U913" s="55" t="s">
        <v>4328</v>
      </c>
    </row>
    <row r="914" spans="1:21" ht="15" x14ac:dyDescent="0.25">
      <c r="A914" s="55" t="s">
        <v>4316</v>
      </c>
      <c r="B914" s="55" t="s">
        <v>4317</v>
      </c>
      <c r="C914" s="55" t="s">
        <v>5332</v>
      </c>
      <c r="D914" s="55" t="s">
        <v>4319</v>
      </c>
      <c r="E914" s="55" t="s">
        <v>79</v>
      </c>
      <c r="F914" s="55">
        <v>25685</v>
      </c>
      <c r="G914" s="55" t="s">
        <v>3345</v>
      </c>
      <c r="H914" s="56">
        <v>44460</v>
      </c>
      <c r="I914">
        <f t="shared" si="14"/>
        <v>2021</v>
      </c>
      <c r="J914" s="56">
        <v>44834</v>
      </c>
      <c r="K914" s="57">
        <v>368226</v>
      </c>
      <c r="L914" s="55">
        <v>2205200201</v>
      </c>
      <c r="M914" s="55" t="str">
        <f>VLOOKUP(L914,[4]Equival.!$D:$K,8,0)</f>
        <v>Glosas</v>
      </c>
      <c r="N914" s="55" t="s">
        <v>5326</v>
      </c>
      <c r="O914" s="55" t="s">
        <v>5333</v>
      </c>
      <c r="P914" s="55" t="s">
        <v>4849</v>
      </c>
      <c r="Q914" s="55" t="s">
        <v>5334</v>
      </c>
      <c r="R914" s="56">
        <v>44855</v>
      </c>
      <c r="S914" s="55" t="s">
        <v>5155</v>
      </c>
      <c r="T914" s="55" t="s">
        <v>5156</v>
      </c>
      <c r="U914" s="55" t="s">
        <v>4335</v>
      </c>
    </row>
    <row r="915" spans="1:21" ht="15" x14ac:dyDescent="0.25">
      <c r="A915" s="55" t="s">
        <v>4316</v>
      </c>
      <c r="B915" s="55" t="s">
        <v>4317</v>
      </c>
      <c r="C915" s="55" t="s">
        <v>5335</v>
      </c>
      <c r="D915" s="55" t="s">
        <v>4319</v>
      </c>
      <c r="E915" s="55" t="s">
        <v>78</v>
      </c>
      <c r="F915" s="55">
        <v>25648</v>
      </c>
      <c r="G915" s="55" t="s">
        <v>3345</v>
      </c>
      <c r="H915" s="56">
        <v>44460</v>
      </c>
      <c r="I915">
        <f t="shared" si="14"/>
        <v>2021</v>
      </c>
      <c r="J915" s="56">
        <v>44834</v>
      </c>
      <c r="K915" s="57">
        <v>-109700</v>
      </c>
      <c r="L915" s="55">
        <v>2905100202</v>
      </c>
      <c r="M915" s="55" t="str">
        <f>VLOOKUP(L915,[4]Equival.!$D:$K,8,0)</f>
        <v>Evento</v>
      </c>
      <c r="N915" s="55" t="s">
        <v>4586</v>
      </c>
      <c r="O915" s="55" t="s">
        <v>5336</v>
      </c>
      <c r="P915" s="55" t="s">
        <v>4849</v>
      </c>
      <c r="R915" s="56"/>
      <c r="S915" s="55" t="s">
        <v>5155</v>
      </c>
      <c r="T915" s="55" t="s">
        <v>5264</v>
      </c>
      <c r="U915" s="55" t="s">
        <v>4328</v>
      </c>
    </row>
    <row r="916" spans="1:21" ht="15" x14ac:dyDescent="0.25">
      <c r="A916" s="55" t="s">
        <v>4316</v>
      </c>
      <c r="B916" s="55" t="s">
        <v>4317</v>
      </c>
      <c r="C916" s="55" t="s">
        <v>5335</v>
      </c>
      <c r="D916" s="55" t="s">
        <v>4319</v>
      </c>
      <c r="E916" s="55" t="s">
        <v>78</v>
      </c>
      <c r="F916" s="55">
        <v>25648</v>
      </c>
      <c r="G916" s="55" t="s">
        <v>3345</v>
      </c>
      <c r="H916" s="56">
        <v>44460</v>
      </c>
      <c r="I916">
        <f t="shared" si="14"/>
        <v>2021</v>
      </c>
      <c r="J916" s="56">
        <v>44834</v>
      </c>
      <c r="K916" s="57">
        <v>109700</v>
      </c>
      <c r="L916" s="55">
        <v>2205200201</v>
      </c>
      <c r="M916" s="55" t="str">
        <f>VLOOKUP(L916,[4]Equival.!$D:$K,8,0)</f>
        <v>Glosas</v>
      </c>
      <c r="N916" s="55" t="s">
        <v>4586</v>
      </c>
      <c r="O916" s="55" t="s">
        <v>5336</v>
      </c>
      <c r="P916" s="55" t="s">
        <v>4849</v>
      </c>
      <c r="Q916" s="55" t="s">
        <v>5337</v>
      </c>
      <c r="R916" s="56">
        <v>44855</v>
      </c>
      <c r="S916" s="55" t="s">
        <v>5155</v>
      </c>
      <c r="T916" s="55" t="s">
        <v>5264</v>
      </c>
      <c r="U916" s="55" t="s">
        <v>4335</v>
      </c>
    </row>
    <row r="917" spans="1:21" ht="15" x14ac:dyDescent="0.25">
      <c r="A917" s="55" t="s">
        <v>4316</v>
      </c>
      <c r="B917" s="55" t="s">
        <v>4317</v>
      </c>
      <c r="C917" s="55" t="s">
        <v>5338</v>
      </c>
      <c r="D917" s="55" t="s">
        <v>4319</v>
      </c>
      <c r="E917" s="55" t="s">
        <v>72</v>
      </c>
      <c r="F917" s="55">
        <v>25497</v>
      </c>
      <c r="G917" s="55" t="s">
        <v>3345</v>
      </c>
      <c r="H917" s="56">
        <v>44460</v>
      </c>
      <c r="I917">
        <f t="shared" si="14"/>
        <v>2021</v>
      </c>
      <c r="J917" s="56">
        <v>44834</v>
      </c>
      <c r="K917" s="57">
        <v>-419100</v>
      </c>
      <c r="L917" s="55">
        <v>2905100202</v>
      </c>
      <c r="M917" s="55" t="str">
        <f>VLOOKUP(L917,[4]Equival.!$D:$K,8,0)</f>
        <v>Evento</v>
      </c>
      <c r="N917" s="55" t="s">
        <v>5326</v>
      </c>
      <c r="O917" s="55" t="s">
        <v>5339</v>
      </c>
      <c r="P917" s="55" t="s">
        <v>4849</v>
      </c>
      <c r="R917" s="56"/>
      <c r="S917" s="55" t="s">
        <v>5155</v>
      </c>
      <c r="T917" s="55" t="s">
        <v>5156</v>
      </c>
      <c r="U917" s="55" t="s">
        <v>4328</v>
      </c>
    </row>
    <row r="918" spans="1:21" ht="15" x14ac:dyDescent="0.25">
      <c r="A918" s="55" t="s">
        <v>4316</v>
      </c>
      <c r="B918" s="55" t="s">
        <v>4317</v>
      </c>
      <c r="C918" s="55" t="s">
        <v>5338</v>
      </c>
      <c r="D918" s="55" t="s">
        <v>4319</v>
      </c>
      <c r="E918" s="55" t="s">
        <v>72</v>
      </c>
      <c r="F918" s="55">
        <v>25497</v>
      </c>
      <c r="G918" s="55" t="s">
        <v>3345</v>
      </c>
      <c r="H918" s="56">
        <v>44460</v>
      </c>
      <c r="I918">
        <f t="shared" si="14"/>
        <v>2021</v>
      </c>
      <c r="J918" s="56">
        <v>44834</v>
      </c>
      <c r="K918" s="57">
        <v>419100</v>
      </c>
      <c r="L918" s="55">
        <v>2205200201</v>
      </c>
      <c r="M918" s="55" t="str">
        <f>VLOOKUP(L918,[4]Equival.!$D:$K,8,0)</f>
        <v>Glosas</v>
      </c>
      <c r="N918" s="55" t="s">
        <v>5326</v>
      </c>
      <c r="O918" s="55" t="s">
        <v>5339</v>
      </c>
      <c r="P918" s="55" t="s">
        <v>4849</v>
      </c>
      <c r="Q918" s="55" t="s">
        <v>5340</v>
      </c>
      <c r="R918" s="56">
        <v>44855</v>
      </c>
      <c r="S918" s="55" t="s">
        <v>5155</v>
      </c>
      <c r="T918" s="55" t="s">
        <v>5156</v>
      </c>
      <c r="U918" s="55" t="s">
        <v>4335</v>
      </c>
    </row>
    <row r="919" spans="1:21" ht="15" x14ac:dyDescent="0.25">
      <c r="A919" s="55" t="s">
        <v>4316</v>
      </c>
      <c r="B919" s="55" t="s">
        <v>4317</v>
      </c>
      <c r="C919" s="55" t="s">
        <v>5341</v>
      </c>
      <c r="D919" s="55" t="s">
        <v>4319</v>
      </c>
      <c r="E919" s="55" t="s">
        <v>68</v>
      </c>
      <c r="F919" s="55">
        <v>25177</v>
      </c>
      <c r="G919" s="55" t="s">
        <v>3345</v>
      </c>
      <c r="H919" s="56">
        <v>44460</v>
      </c>
      <c r="I919">
        <f t="shared" si="14"/>
        <v>2021</v>
      </c>
      <c r="J919" s="56">
        <v>44834</v>
      </c>
      <c r="K919" s="57">
        <v>5942</v>
      </c>
      <c r="L919" s="55">
        <v>2205200201</v>
      </c>
      <c r="M919" s="55" t="str">
        <f>VLOOKUP(L919,[4]Equival.!$D:$K,8,0)</f>
        <v>Glosas</v>
      </c>
      <c r="N919" s="55" t="s">
        <v>4586</v>
      </c>
      <c r="O919" s="55" t="s">
        <v>5342</v>
      </c>
      <c r="P919" s="55" t="s">
        <v>4332</v>
      </c>
      <c r="Q919" s="55" t="s">
        <v>5343</v>
      </c>
      <c r="R919" s="56">
        <v>44855</v>
      </c>
      <c r="S919" s="55" t="s">
        <v>5155</v>
      </c>
      <c r="T919" s="55" t="s">
        <v>5156</v>
      </c>
      <c r="U919" s="55" t="s">
        <v>4335</v>
      </c>
    </row>
    <row r="920" spans="1:21" ht="15" x14ac:dyDescent="0.25">
      <c r="A920" s="55" t="s">
        <v>4316</v>
      </c>
      <c r="B920" s="55" t="s">
        <v>4317</v>
      </c>
      <c r="C920" s="55" t="s">
        <v>5344</v>
      </c>
      <c r="D920" s="55" t="s">
        <v>4319</v>
      </c>
      <c r="E920" s="55" t="s">
        <v>5345</v>
      </c>
      <c r="F920" s="55">
        <v>24166</v>
      </c>
      <c r="G920" s="55" t="s">
        <v>3345</v>
      </c>
      <c r="H920" s="56">
        <v>44460</v>
      </c>
      <c r="I920">
        <f t="shared" si="14"/>
        <v>2021</v>
      </c>
      <c r="J920" s="56">
        <v>44834</v>
      </c>
      <c r="K920" s="57">
        <v>6500</v>
      </c>
      <c r="L920" s="55">
        <v>2205200101</v>
      </c>
      <c r="M920" s="55" t="str">
        <f>VLOOKUP(L920,[4]Equival.!$D:$K,8,0)</f>
        <v>Glosas</v>
      </c>
      <c r="N920" s="55" t="s">
        <v>4599</v>
      </c>
      <c r="O920" s="55" t="s">
        <v>5346</v>
      </c>
      <c r="P920" s="55" t="s">
        <v>4332</v>
      </c>
      <c r="Q920" s="55" t="s">
        <v>5347</v>
      </c>
      <c r="R920" s="56">
        <v>44855</v>
      </c>
      <c r="S920" s="55" t="s">
        <v>5155</v>
      </c>
      <c r="T920" s="55" t="s">
        <v>5264</v>
      </c>
      <c r="U920" s="55" t="s">
        <v>4335</v>
      </c>
    </row>
    <row r="921" spans="1:21" ht="15" x14ac:dyDescent="0.25">
      <c r="A921" s="55" t="s">
        <v>4316</v>
      </c>
      <c r="B921" s="55" t="s">
        <v>4317</v>
      </c>
      <c r="C921" s="55" t="s">
        <v>5348</v>
      </c>
      <c r="D921" s="55" t="s">
        <v>4319</v>
      </c>
      <c r="E921" s="55" t="s">
        <v>296</v>
      </c>
      <c r="F921" s="55" t="s">
        <v>296</v>
      </c>
      <c r="G921" s="55" t="s">
        <v>3345</v>
      </c>
      <c r="H921" s="56">
        <v>44460</v>
      </c>
      <c r="I921">
        <f t="shared" si="14"/>
        <v>2021</v>
      </c>
      <c r="J921" s="56">
        <v>44834</v>
      </c>
      <c r="K921" s="57">
        <v>-227300</v>
      </c>
      <c r="L921" s="55">
        <v>2905100202</v>
      </c>
      <c r="M921" s="55" t="str">
        <f>VLOOKUP(L921,[4]Equival.!$D:$K,8,0)</f>
        <v>Evento</v>
      </c>
      <c r="N921" s="55" t="s">
        <v>4720</v>
      </c>
      <c r="O921" s="55" t="s">
        <v>5349</v>
      </c>
      <c r="P921" s="55" t="s">
        <v>4849</v>
      </c>
      <c r="R921" s="56"/>
      <c r="S921" s="55" t="s">
        <v>5155</v>
      </c>
      <c r="T921" s="55" t="s">
        <v>5156</v>
      </c>
      <c r="U921" s="55" t="s">
        <v>4328</v>
      </c>
    </row>
    <row r="922" spans="1:21" ht="15" x14ac:dyDescent="0.25">
      <c r="A922" s="55" t="s">
        <v>4316</v>
      </c>
      <c r="B922" s="55" t="s">
        <v>4317</v>
      </c>
      <c r="C922" s="55" t="s">
        <v>5348</v>
      </c>
      <c r="D922" s="55" t="s">
        <v>4319</v>
      </c>
      <c r="E922" s="55" t="s">
        <v>296</v>
      </c>
      <c r="F922" s="55" t="s">
        <v>296</v>
      </c>
      <c r="G922" s="55" t="s">
        <v>3345</v>
      </c>
      <c r="H922" s="56">
        <v>44460</v>
      </c>
      <c r="I922">
        <f t="shared" si="14"/>
        <v>2021</v>
      </c>
      <c r="J922" s="56">
        <v>44834</v>
      </c>
      <c r="K922" s="57">
        <v>227300</v>
      </c>
      <c r="L922" s="55">
        <v>2205200201</v>
      </c>
      <c r="M922" s="55" t="str">
        <f>VLOOKUP(L922,[4]Equival.!$D:$K,8,0)</f>
        <v>Glosas</v>
      </c>
      <c r="N922" s="55" t="s">
        <v>4720</v>
      </c>
      <c r="O922" s="55" t="s">
        <v>5349</v>
      </c>
      <c r="P922" s="55" t="s">
        <v>4849</v>
      </c>
      <c r="Q922" s="55" t="s">
        <v>5350</v>
      </c>
      <c r="R922" s="56">
        <v>44855</v>
      </c>
      <c r="S922" s="55" t="s">
        <v>5155</v>
      </c>
      <c r="T922" s="55" t="s">
        <v>5156</v>
      </c>
      <c r="U922" s="55" t="s">
        <v>4335</v>
      </c>
    </row>
    <row r="923" spans="1:21" ht="15" x14ac:dyDescent="0.25">
      <c r="A923" s="55" t="s">
        <v>4316</v>
      </c>
      <c r="B923" s="55" t="s">
        <v>4317</v>
      </c>
      <c r="C923" s="55" t="s">
        <v>5351</v>
      </c>
      <c r="D923" s="55" t="s">
        <v>4319</v>
      </c>
      <c r="E923" s="55" t="s">
        <v>308</v>
      </c>
      <c r="F923" s="55" t="s">
        <v>308</v>
      </c>
      <c r="G923" s="55" t="s">
        <v>3345</v>
      </c>
      <c r="H923" s="56">
        <v>44460</v>
      </c>
      <c r="I923">
        <f t="shared" si="14"/>
        <v>2021</v>
      </c>
      <c r="J923" s="56">
        <v>44834</v>
      </c>
      <c r="K923" s="57">
        <v>-115853</v>
      </c>
      <c r="L923" s="55">
        <v>2905100202</v>
      </c>
      <c r="M923" s="55" t="str">
        <f>VLOOKUP(L923,[4]Equival.!$D:$K,8,0)</f>
        <v>Evento</v>
      </c>
      <c r="N923" s="55" t="s">
        <v>4720</v>
      </c>
      <c r="O923" s="55" t="s">
        <v>5352</v>
      </c>
      <c r="P923" s="55" t="s">
        <v>4849</v>
      </c>
      <c r="R923" s="56"/>
      <c r="S923" s="55" t="s">
        <v>5155</v>
      </c>
      <c r="T923" s="55" t="s">
        <v>5156</v>
      </c>
      <c r="U923" s="55" t="s">
        <v>4328</v>
      </c>
    </row>
    <row r="924" spans="1:21" ht="15" x14ac:dyDescent="0.25">
      <c r="A924" s="55" t="s">
        <v>4316</v>
      </c>
      <c r="B924" s="55" t="s">
        <v>4317</v>
      </c>
      <c r="C924" s="55" t="s">
        <v>5351</v>
      </c>
      <c r="D924" s="55" t="s">
        <v>4319</v>
      </c>
      <c r="E924" s="55" t="s">
        <v>308</v>
      </c>
      <c r="F924" s="55" t="s">
        <v>308</v>
      </c>
      <c r="G924" s="55" t="s">
        <v>3345</v>
      </c>
      <c r="H924" s="56">
        <v>44460</v>
      </c>
      <c r="I924">
        <f t="shared" si="14"/>
        <v>2021</v>
      </c>
      <c r="J924" s="56">
        <v>44834</v>
      </c>
      <c r="K924" s="57">
        <v>115853</v>
      </c>
      <c r="L924" s="55">
        <v>2205200201</v>
      </c>
      <c r="M924" s="55" t="str">
        <f>VLOOKUP(L924,[4]Equival.!$D:$K,8,0)</f>
        <v>Glosas</v>
      </c>
      <c r="N924" s="55" t="s">
        <v>4720</v>
      </c>
      <c r="O924" s="55" t="s">
        <v>5352</v>
      </c>
      <c r="P924" s="55" t="s">
        <v>4849</v>
      </c>
      <c r="Q924" s="55" t="s">
        <v>5353</v>
      </c>
      <c r="R924" s="56">
        <v>44855</v>
      </c>
      <c r="S924" s="55" t="s">
        <v>5155</v>
      </c>
      <c r="T924" s="55" t="s">
        <v>5156</v>
      </c>
      <c r="U924" s="55" t="s">
        <v>4335</v>
      </c>
    </row>
    <row r="925" spans="1:21" ht="15" x14ac:dyDescent="0.25">
      <c r="A925" s="55" t="s">
        <v>4316</v>
      </c>
      <c r="B925" s="55" t="s">
        <v>4317</v>
      </c>
      <c r="C925" s="55" t="s">
        <v>5354</v>
      </c>
      <c r="D925" s="55" t="s">
        <v>4319</v>
      </c>
      <c r="E925" s="55" t="s">
        <v>169</v>
      </c>
      <c r="F925" s="55" t="s">
        <v>169</v>
      </c>
      <c r="G925" s="55" t="s">
        <v>3345</v>
      </c>
      <c r="H925" s="56">
        <v>44460</v>
      </c>
      <c r="I925">
        <f t="shared" si="14"/>
        <v>2021</v>
      </c>
      <c r="J925" s="56">
        <v>44834</v>
      </c>
      <c r="K925" s="57">
        <v>57920</v>
      </c>
      <c r="L925" s="55">
        <v>2205200101</v>
      </c>
      <c r="M925" s="55" t="str">
        <f>VLOOKUP(L925,[4]Equival.!$D:$K,8,0)</f>
        <v>Glosas</v>
      </c>
      <c r="N925" s="55" t="s">
        <v>5355</v>
      </c>
      <c r="O925" s="55" t="s">
        <v>5356</v>
      </c>
      <c r="P925" s="55" t="s">
        <v>4332</v>
      </c>
      <c r="Q925" s="55" t="s">
        <v>5357</v>
      </c>
      <c r="R925" s="56">
        <v>44855</v>
      </c>
      <c r="S925" s="55" t="s">
        <v>5155</v>
      </c>
      <c r="T925" s="55" t="s">
        <v>5156</v>
      </c>
      <c r="U925" s="55" t="s">
        <v>4335</v>
      </c>
    </row>
    <row r="926" spans="1:21" ht="15" x14ac:dyDescent="0.25">
      <c r="A926" s="55" t="s">
        <v>4316</v>
      </c>
      <c r="B926" s="55" t="s">
        <v>4317</v>
      </c>
      <c r="C926" s="55" t="s">
        <v>5358</v>
      </c>
      <c r="D926" s="55" t="s">
        <v>4319</v>
      </c>
      <c r="E926" s="55" t="s">
        <v>322</v>
      </c>
      <c r="F926" s="55" t="s">
        <v>322</v>
      </c>
      <c r="G926" s="55" t="s">
        <v>3345</v>
      </c>
      <c r="H926" s="56">
        <v>44460</v>
      </c>
      <c r="I926">
        <f t="shared" si="14"/>
        <v>2021</v>
      </c>
      <c r="J926" s="56">
        <v>44834</v>
      </c>
      <c r="K926" s="57">
        <v>-250000</v>
      </c>
      <c r="L926" s="55">
        <v>2905100202</v>
      </c>
      <c r="M926" s="55" t="str">
        <f>VLOOKUP(L926,[4]Equival.!$D:$K,8,0)</f>
        <v>Evento</v>
      </c>
      <c r="N926" s="55" t="s">
        <v>5359</v>
      </c>
      <c r="O926" s="55" t="s">
        <v>5360</v>
      </c>
      <c r="P926" s="55" t="s">
        <v>4849</v>
      </c>
      <c r="R926" s="56"/>
      <c r="S926" s="55" t="s">
        <v>5155</v>
      </c>
      <c r="T926" s="55" t="s">
        <v>5156</v>
      </c>
      <c r="U926" s="55" t="s">
        <v>4328</v>
      </c>
    </row>
    <row r="927" spans="1:21" ht="15" x14ac:dyDescent="0.25">
      <c r="A927" s="55" t="s">
        <v>4316</v>
      </c>
      <c r="B927" s="55" t="s">
        <v>4317</v>
      </c>
      <c r="C927" s="55" t="s">
        <v>5358</v>
      </c>
      <c r="D927" s="55" t="s">
        <v>4319</v>
      </c>
      <c r="E927" s="55" t="s">
        <v>322</v>
      </c>
      <c r="F927" s="55" t="s">
        <v>322</v>
      </c>
      <c r="G927" s="55" t="s">
        <v>3345</v>
      </c>
      <c r="H927" s="56">
        <v>44460</v>
      </c>
      <c r="I927">
        <f t="shared" si="14"/>
        <v>2021</v>
      </c>
      <c r="J927" s="56">
        <v>44834</v>
      </c>
      <c r="K927" s="57">
        <v>250000</v>
      </c>
      <c r="L927" s="55">
        <v>2205200201</v>
      </c>
      <c r="M927" s="55" t="str">
        <f>VLOOKUP(L927,[4]Equival.!$D:$K,8,0)</f>
        <v>Glosas</v>
      </c>
      <c r="N927" s="55" t="s">
        <v>5359</v>
      </c>
      <c r="O927" s="55" t="s">
        <v>5360</v>
      </c>
      <c r="P927" s="55" t="s">
        <v>4849</v>
      </c>
      <c r="Q927" s="55" t="s">
        <v>5361</v>
      </c>
      <c r="R927" s="56">
        <v>44855</v>
      </c>
      <c r="S927" s="55" t="s">
        <v>5155</v>
      </c>
      <c r="T927" s="55" t="s">
        <v>5156</v>
      </c>
      <c r="U927" s="55" t="s">
        <v>4335</v>
      </c>
    </row>
    <row r="928" spans="1:21" ht="15" x14ac:dyDescent="0.25">
      <c r="A928" s="55" t="s">
        <v>4316</v>
      </c>
      <c r="B928" s="55" t="s">
        <v>4317</v>
      </c>
      <c r="C928" s="55" t="s">
        <v>5362</v>
      </c>
      <c r="D928" s="55" t="s">
        <v>4319</v>
      </c>
      <c r="E928" s="55" t="s">
        <v>328</v>
      </c>
      <c r="F928" s="55" t="s">
        <v>328</v>
      </c>
      <c r="G928" s="55" t="s">
        <v>3345</v>
      </c>
      <c r="H928" s="56">
        <v>44460</v>
      </c>
      <c r="I928">
        <f t="shared" si="14"/>
        <v>2021</v>
      </c>
      <c r="J928" s="56">
        <v>44834</v>
      </c>
      <c r="K928" s="57">
        <v>8400</v>
      </c>
      <c r="L928" s="55">
        <v>2205200201</v>
      </c>
      <c r="M928" s="55" t="str">
        <f>VLOOKUP(L928,[4]Equival.!$D:$K,8,0)</f>
        <v>Glosas</v>
      </c>
      <c r="N928" s="55" t="s">
        <v>5363</v>
      </c>
      <c r="O928" s="55" t="s">
        <v>5364</v>
      </c>
      <c r="P928" s="55" t="s">
        <v>5365</v>
      </c>
      <c r="Q928" s="55" t="s">
        <v>5366</v>
      </c>
      <c r="R928" s="56">
        <v>44855</v>
      </c>
      <c r="S928" s="55" t="s">
        <v>5155</v>
      </c>
      <c r="T928" s="55" t="s">
        <v>5156</v>
      </c>
      <c r="U928" s="55" t="s">
        <v>4335</v>
      </c>
    </row>
    <row r="929" spans="1:21" ht="15" x14ac:dyDescent="0.25">
      <c r="A929" s="55" t="s">
        <v>4316</v>
      </c>
      <c r="B929" s="55" t="s">
        <v>4317</v>
      </c>
      <c r="C929" s="55" t="s">
        <v>5367</v>
      </c>
      <c r="D929" s="55" t="s">
        <v>4319</v>
      </c>
      <c r="E929" s="55" t="s">
        <v>339</v>
      </c>
      <c r="F929" s="55" t="s">
        <v>339</v>
      </c>
      <c r="G929" s="55" t="s">
        <v>3345</v>
      </c>
      <c r="H929" s="56">
        <v>44460</v>
      </c>
      <c r="I929">
        <f t="shared" si="14"/>
        <v>2021</v>
      </c>
      <c r="J929" s="56">
        <v>44834</v>
      </c>
      <c r="K929" s="57">
        <v>57600</v>
      </c>
      <c r="L929" s="55">
        <v>2205200201</v>
      </c>
      <c r="M929" s="55" t="str">
        <f>VLOOKUP(L929,[4]Equival.!$D:$K,8,0)</f>
        <v>Glosas</v>
      </c>
      <c r="N929" s="55" t="s">
        <v>5363</v>
      </c>
      <c r="O929" s="55" t="s">
        <v>5368</v>
      </c>
      <c r="P929" s="55" t="s">
        <v>4332</v>
      </c>
      <c r="Q929" s="55" t="s">
        <v>5369</v>
      </c>
      <c r="R929" s="56">
        <v>44855</v>
      </c>
      <c r="S929" s="55" t="s">
        <v>5155</v>
      </c>
      <c r="T929" s="55" t="s">
        <v>5264</v>
      </c>
      <c r="U929" s="55" t="s">
        <v>4335</v>
      </c>
    </row>
    <row r="930" spans="1:21" ht="15" x14ac:dyDescent="0.25">
      <c r="A930" s="55" t="s">
        <v>4316</v>
      </c>
      <c r="B930" s="55" t="s">
        <v>4317</v>
      </c>
      <c r="C930" s="55" t="s">
        <v>5370</v>
      </c>
      <c r="D930" s="55" t="s">
        <v>4319</v>
      </c>
      <c r="E930" s="55" t="s">
        <v>338</v>
      </c>
      <c r="F930" s="55" t="s">
        <v>338</v>
      </c>
      <c r="G930" s="55" t="s">
        <v>3345</v>
      </c>
      <c r="H930" s="56">
        <v>44460</v>
      </c>
      <c r="I930">
        <f t="shared" si="14"/>
        <v>2021</v>
      </c>
      <c r="J930" s="56">
        <v>44834</v>
      </c>
      <c r="K930" s="57">
        <v>18796</v>
      </c>
      <c r="L930" s="55">
        <v>2205200201</v>
      </c>
      <c r="M930" s="55" t="str">
        <f>VLOOKUP(L930,[4]Equival.!$D:$K,8,0)</f>
        <v>Glosas</v>
      </c>
      <c r="N930" s="55" t="s">
        <v>5363</v>
      </c>
      <c r="O930" s="55" t="s">
        <v>5371</v>
      </c>
      <c r="P930" s="55" t="s">
        <v>4332</v>
      </c>
      <c r="Q930" s="55" t="s">
        <v>5372</v>
      </c>
      <c r="R930" s="56">
        <v>44855</v>
      </c>
      <c r="S930" s="55" t="s">
        <v>5155</v>
      </c>
      <c r="T930" s="55" t="s">
        <v>5156</v>
      </c>
      <c r="U930" s="55" t="s">
        <v>4335</v>
      </c>
    </row>
    <row r="931" spans="1:21" ht="15" x14ac:dyDescent="0.25">
      <c r="A931" s="55" t="s">
        <v>4316</v>
      </c>
      <c r="B931" s="55" t="s">
        <v>4317</v>
      </c>
      <c r="C931" s="55" t="s">
        <v>5373</v>
      </c>
      <c r="D931" s="55" t="s">
        <v>4319</v>
      </c>
      <c r="E931" s="55" t="s">
        <v>175</v>
      </c>
      <c r="F931" s="55" t="s">
        <v>175</v>
      </c>
      <c r="G931" s="55" t="s">
        <v>3345</v>
      </c>
      <c r="H931" s="56">
        <v>44460</v>
      </c>
      <c r="I931">
        <f t="shared" si="14"/>
        <v>2021</v>
      </c>
      <c r="J931" s="56">
        <v>44834</v>
      </c>
      <c r="K931" s="57">
        <v>-105973</v>
      </c>
      <c r="L931" s="55">
        <v>2905100102</v>
      </c>
      <c r="M931" s="55" t="str">
        <f>VLOOKUP(L931,[4]Equival.!$D:$K,8,0)</f>
        <v>Evento</v>
      </c>
      <c r="N931" s="55" t="s">
        <v>5374</v>
      </c>
      <c r="O931" s="55" t="s">
        <v>5375</v>
      </c>
      <c r="P931" s="55" t="s">
        <v>4849</v>
      </c>
      <c r="R931" s="56"/>
      <c r="S931" s="55" t="s">
        <v>5155</v>
      </c>
      <c r="T931" s="55" t="s">
        <v>5156</v>
      </c>
      <c r="U931" s="55" t="s">
        <v>4328</v>
      </c>
    </row>
    <row r="932" spans="1:21" ht="15" x14ac:dyDescent="0.25">
      <c r="A932" s="55" t="s">
        <v>4316</v>
      </c>
      <c r="B932" s="55" t="s">
        <v>4317</v>
      </c>
      <c r="C932" s="55" t="s">
        <v>5373</v>
      </c>
      <c r="D932" s="55" t="s">
        <v>4319</v>
      </c>
      <c r="E932" s="55" t="s">
        <v>175</v>
      </c>
      <c r="F932" s="55" t="s">
        <v>175</v>
      </c>
      <c r="G932" s="55" t="s">
        <v>3345</v>
      </c>
      <c r="H932" s="56">
        <v>44460</v>
      </c>
      <c r="I932">
        <f t="shared" si="14"/>
        <v>2021</v>
      </c>
      <c r="J932" s="56">
        <v>44834</v>
      </c>
      <c r="K932" s="57">
        <v>105973</v>
      </c>
      <c r="L932" s="55">
        <v>2205200101</v>
      </c>
      <c r="M932" s="55" t="str">
        <f>VLOOKUP(L932,[4]Equival.!$D:$K,8,0)</f>
        <v>Glosas</v>
      </c>
      <c r="N932" s="55" t="s">
        <v>5374</v>
      </c>
      <c r="O932" s="55" t="s">
        <v>5375</v>
      </c>
      <c r="P932" s="55" t="s">
        <v>4849</v>
      </c>
      <c r="Q932" s="55" t="s">
        <v>5376</v>
      </c>
      <c r="R932" s="56">
        <v>44855</v>
      </c>
      <c r="S932" s="55" t="s">
        <v>5155</v>
      </c>
      <c r="T932" s="55" t="s">
        <v>5156</v>
      </c>
      <c r="U932" s="55" t="s">
        <v>4335</v>
      </c>
    </row>
    <row r="933" spans="1:21" ht="15" x14ac:dyDescent="0.25">
      <c r="A933" s="55" t="s">
        <v>4316</v>
      </c>
      <c r="B933" s="55" t="s">
        <v>4317</v>
      </c>
      <c r="C933" s="55" t="s">
        <v>5377</v>
      </c>
      <c r="D933" s="55" t="s">
        <v>4319</v>
      </c>
      <c r="E933" s="55" t="s">
        <v>341</v>
      </c>
      <c r="F933" s="55" t="s">
        <v>341</v>
      </c>
      <c r="G933" s="55" t="s">
        <v>3345</v>
      </c>
      <c r="H933" s="56">
        <v>44460</v>
      </c>
      <c r="I933">
        <f t="shared" si="14"/>
        <v>2021</v>
      </c>
      <c r="J933" s="56">
        <v>44834</v>
      </c>
      <c r="K933" s="57">
        <v>109100</v>
      </c>
      <c r="L933" s="55">
        <v>2205200201</v>
      </c>
      <c r="M933" s="55" t="str">
        <f>VLOOKUP(L933,[4]Equival.!$D:$K,8,0)</f>
        <v>Glosas</v>
      </c>
      <c r="N933" s="55" t="s">
        <v>5363</v>
      </c>
      <c r="O933" s="55" t="s">
        <v>5378</v>
      </c>
      <c r="P933" s="55" t="s">
        <v>4332</v>
      </c>
      <c r="Q933" s="55" t="s">
        <v>5379</v>
      </c>
      <c r="R933" s="56">
        <v>44855</v>
      </c>
      <c r="S933" s="55" t="s">
        <v>5155</v>
      </c>
      <c r="T933" s="55" t="s">
        <v>5264</v>
      </c>
      <c r="U933" s="55" t="s">
        <v>4335</v>
      </c>
    </row>
    <row r="934" spans="1:21" ht="15" x14ac:dyDescent="0.25">
      <c r="A934" s="55" t="s">
        <v>4316</v>
      </c>
      <c r="B934" s="55" t="s">
        <v>4317</v>
      </c>
      <c r="C934" s="55" t="s">
        <v>5380</v>
      </c>
      <c r="D934" s="55" t="s">
        <v>4319</v>
      </c>
      <c r="E934" s="55" t="s">
        <v>417</v>
      </c>
      <c r="F934" s="55" t="s">
        <v>417</v>
      </c>
      <c r="G934" s="55" t="s">
        <v>3345</v>
      </c>
      <c r="H934" s="56">
        <v>44460</v>
      </c>
      <c r="I934">
        <f t="shared" si="14"/>
        <v>2021</v>
      </c>
      <c r="J934" s="56">
        <v>44834</v>
      </c>
      <c r="K934" s="57">
        <v>-105973</v>
      </c>
      <c r="L934" s="55">
        <v>2905100202</v>
      </c>
      <c r="M934" s="55" t="str">
        <f>VLOOKUP(L934,[4]Equival.!$D:$K,8,0)</f>
        <v>Evento</v>
      </c>
      <c r="N934" s="55" t="s">
        <v>5381</v>
      </c>
      <c r="O934" s="55" t="s">
        <v>5382</v>
      </c>
      <c r="P934" s="55" t="s">
        <v>4849</v>
      </c>
      <c r="R934" s="56"/>
      <c r="S934" s="55" t="s">
        <v>5155</v>
      </c>
      <c r="T934" s="55" t="s">
        <v>5264</v>
      </c>
      <c r="U934" s="55" t="s">
        <v>4328</v>
      </c>
    </row>
    <row r="935" spans="1:21" ht="15" x14ac:dyDescent="0.25">
      <c r="A935" s="55" t="s">
        <v>4316</v>
      </c>
      <c r="B935" s="55" t="s">
        <v>4317</v>
      </c>
      <c r="C935" s="55" t="s">
        <v>5380</v>
      </c>
      <c r="D935" s="55" t="s">
        <v>4319</v>
      </c>
      <c r="E935" s="55" t="s">
        <v>417</v>
      </c>
      <c r="F935" s="55" t="s">
        <v>417</v>
      </c>
      <c r="G935" s="55" t="s">
        <v>3345</v>
      </c>
      <c r="H935" s="56">
        <v>44460</v>
      </c>
      <c r="I935">
        <f t="shared" si="14"/>
        <v>2021</v>
      </c>
      <c r="J935" s="56">
        <v>44834</v>
      </c>
      <c r="K935" s="57">
        <v>105973</v>
      </c>
      <c r="L935" s="55">
        <v>2205200201</v>
      </c>
      <c r="M935" s="55" t="str">
        <f>VLOOKUP(L935,[4]Equival.!$D:$K,8,0)</f>
        <v>Glosas</v>
      </c>
      <c r="N935" s="55" t="s">
        <v>5381</v>
      </c>
      <c r="O935" s="55" t="s">
        <v>5382</v>
      </c>
      <c r="P935" s="55" t="s">
        <v>4849</v>
      </c>
      <c r="Q935" s="55" t="s">
        <v>5383</v>
      </c>
      <c r="R935" s="56">
        <v>44855</v>
      </c>
      <c r="S935" s="55" t="s">
        <v>5155</v>
      </c>
      <c r="T935" s="55" t="s">
        <v>5264</v>
      </c>
      <c r="U935" s="55" t="s">
        <v>4335</v>
      </c>
    </row>
    <row r="936" spans="1:21" ht="15" x14ac:dyDescent="0.25">
      <c r="A936" s="55" t="s">
        <v>4316</v>
      </c>
      <c r="B936" s="55" t="s">
        <v>4317</v>
      </c>
      <c r="C936" s="55" t="s">
        <v>5384</v>
      </c>
      <c r="D936" s="55" t="s">
        <v>4319</v>
      </c>
      <c r="E936" s="55" t="s">
        <v>416</v>
      </c>
      <c r="F936" s="55" t="s">
        <v>416</v>
      </c>
      <c r="G936" s="55" t="s">
        <v>3345</v>
      </c>
      <c r="H936" s="56">
        <v>44460</v>
      </c>
      <c r="I936">
        <f t="shared" si="14"/>
        <v>2021</v>
      </c>
      <c r="J936" s="56">
        <v>44834</v>
      </c>
      <c r="K936" s="57">
        <v>-105973</v>
      </c>
      <c r="L936" s="55">
        <v>2905100202</v>
      </c>
      <c r="M936" s="55" t="str">
        <f>VLOOKUP(L936,[4]Equival.!$D:$K,8,0)</f>
        <v>Evento</v>
      </c>
      <c r="N936" s="55" t="s">
        <v>5385</v>
      </c>
      <c r="O936" s="55" t="s">
        <v>5386</v>
      </c>
      <c r="P936" s="55" t="s">
        <v>4849</v>
      </c>
      <c r="R936" s="56"/>
      <c r="S936" s="55" t="s">
        <v>5155</v>
      </c>
      <c r="T936" s="55" t="s">
        <v>5264</v>
      </c>
      <c r="U936" s="55" t="s">
        <v>4328</v>
      </c>
    </row>
    <row r="937" spans="1:21" ht="15" x14ac:dyDescent="0.25">
      <c r="A937" s="55" t="s">
        <v>4316</v>
      </c>
      <c r="B937" s="55" t="s">
        <v>4317</v>
      </c>
      <c r="C937" s="55" t="s">
        <v>5384</v>
      </c>
      <c r="D937" s="55" t="s">
        <v>4319</v>
      </c>
      <c r="E937" s="55" t="s">
        <v>416</v>
      </c>
      <c r="F937" s="55" t="s">
        <v>416</v>
      </c>
      <c r="G937" s="55" t="s">
        <v>3345</v>
      </c>
      <c r="H937" s="56">
        <v>44460</v>
      </c>
      <c r="I937">
        <f t="shared" si="14"/>
        <v>2021</v>
      </c>
      <c r="J937" s="56">
        <v>44834</v>
      </c>
      <c r="K937" s="57">
        <v>105973</v>
      </c>
      <c r="L937" s="55">
        <v>2205200201</v>
      </c>
      <c r="M937" s="55" t="str">
        <f>VLOOKUP(L937,[4]Equival.!$D:$K,8,0)</f>
        <v>Glosas</v>
      </c>
      <c r="N937" s="55" t="s">
        <v>5385</v>
      </c>
      <c r="O937" s="55" t="s">
        <v>5386</v>
      </c>
      <c r="P937" s="55" t="s">
        <v>4849</v>
      </c>
      <c r="Q937" s="55" t="s">
        <v>5387</v>
      </c>
      <c r="R937" s="56">
        <v>44855</v>
      </c>
      <c r="S937" s="55" t="s">
        <v>5155</v>
      </c>
      <c r="T937" s="55" t="s">
        <v>5264</v>
      </c>
      <c r="U937" s="55" t="s">
        <v>4335</v>
      </c>
    </row>
    <row r="938" spans="1:21" ht="15" x14ac:dyDescent="0.25">
      <c r="A938" s="55" t="s">
        <v>4316</v>
      </c>
      <c r="B938" s="55" t="s">
        <v>4317</v>
      </c>
      <c r="C938" s="55" t="s">
        <v>5388</v>
      </c>
      <c r="D938" s="55" t="s">
        <v>4319</v>
      </c>
      <c r="E938" s="55" t="s">
        <v>182</v>
      </c>
      <c r="F938" s="55" t="s">
        <v>182</v>
      </c>
      <c r="G938" s="55" t="s">
        <v>3345</v>
      </c>
      <c r="H938" s="56">
        <v>44460</v>
      </c>
      <c r="I938">
        <f t="shared" si="14"/>
        <v>2021</v>
      </c>
      <c r="J938" s="56">
        <v>44834</v>
      </c>
      <c r="K938" s="57">
        <v>123700</v>
      </c>
      <c r="L938" s="55">
        <v>2205200101</v>
      </c>
      <c r="M938" s="55" t="str">
        <f>VLOOKUP(L938,[4]Equival.!$D:$K,8,0)</f>
        <v>Glosas</v>
      </c>
      <c r="N938" s="55" t="s">
        <v>5389</v>
      </c>
      <c r="O938" s="55" t="s">
        <v>5390</v>
      </c>
      <c r="P938" s="55" t="s">
        <v>4332</v>
      </c>
      <c r="Q938" s="55" t="s">
        <v>5391</v>
      </c>
      <c r="R938" s="56">
        <v>44855</v>
      </c>
      <c r="S938" s="55" t="s">
        <v>5155</v>
      </c>
      <c r="T938" s="55" t="s">
        <v>5156</v>
      </c>
      <c r="U938" s="55" t="s">
        <v>4335</v>
      </c>
    </row>
    <row r="939" spans="1:21" ht="15" x14ac:dyDescent="0.25">
      <c r="A939" s="55" t="s">
        <v>4316</v>
      </c>
      <c r="B939" s="55" t="s">
        <v>4317</v>
      </c>
      <c r="C939" s="55" t="s">
        <v>5392</v>
      </c>
      <c r="D939" s="55" t="s">
        <v>4319</v>
      </c>
      <c r="E939" s="55" t="s">
        <v>5393</v>
      </c>
      <c r="F939" s="55" t="s">
        <v>5393</v>
      </c>
      <c r="G939" s="55" t="s">
        <v>3345</v>
      </c>
      <c r="H939" s="56">
        <v>44460</v>
      </c>
      <c r="I939">
        <f t="shared" si="14"/>
        <v>2021</v>
      </c>
      <c r="J939" s="56">
        <v>44834</v>
      </c>
      <c r="K939" s="57">
        <v>24000</v>
      </c>
      <c r="L939" s="55">
        <v>2205200201</v>
      </c>
      <c r="M939" s="55" t="str">
        <f>VLOOKUP(L939,[4]Equival.!$D:$K,8,0)</f>
        <v>Glosas</v>
      </c>
      <c r="N939" s="55" t="s">
        <v>5394</v>
      </c>
      <c r="O939" s="55" t="s">
        <v>5395</v>
      </c>
      <c r="P939" s="55" t="s">
        <v>4332</v>
      </c>
      <c r="Q939" s="55" t="s">
        <v>5396</v>
      </c>
      <c r="R939" s="56">
        <v>44855</v>
      </c>
      <c r="S939" s="55" t="s">
        <v>5155</v>
      </c>
      <c r="T939" s="55" t="s">
        <v>5156</v>
      </c>
      <c r="U939" s="55" t="s">
        <v>4335</v>
      </c>
    </row>
    <row r="940" spans="1:21" ht="15" x14ac:dyDescent="0.25">
      <c r="A940" s="55" t="s">
        <v>4316</v>
      </c>
      <c r="B940" s="55" t="s">
        <v>4317</v>
      </c>
      <c r="C940" s="55" t="s">
        <v>5397</v>
      </c>
      <c r="D940" s="55" t="s">
        <v>4319</v>
      </c>
      <c r="E940" s="55" t="s">
        <v>5398</v>
      </c>
      <c r="F940" s="55" t="s">
        <v>5398</v>
      </c>
      <c r="G940" s="55" t="s">
        <v>3345</v>
      </c>
      <c r="H940" s="56">
        <v>44460</v>
      </c>
      <c r="I940">
        <f t="shared" si="14"/>
        <v>2021</v>
      </c>
      <c r="J940" s="56">
        <v>44834</v>
      </c>
      <c r="K940" s="57">
        <v>24000</v>
      </c>
      <c r="L940" s="55">
        <v>2205200201</v>
      </c>
      <c r="M940" s="55" t="str">
        <f>VLOOKUP(L940,[4]Equival.!$D:$K,8,0)</f>
        <v>Glosas</v>
      </c>
      <c r="N940" s="55" t="s">
        <v>5394</v>
      </c>
      <c r="O940" s="55" t="s">
        <v>5399</v>
      </c>
      <c r="P940" s="55" t="s">
        <v>4332</v>
      </c>
      <c r="Q940" s="55" t="s">
        <v>5400</v>
      </c>
      <c r="R940" s="56">
        <v>44855</v>
      </c>
      <c r="S940" s="55" t="s">
        <v>5155</v>
      </c>
      <c r="T940" s="55" t="s">
        <v>5156</v>
      </c>
      <c r="U940" s="55" t="s">
        <v>4335</v>
      </c>
    </row>
    <row r="941" spans="1:21" ht="15" x14ac:dyDescent="0.25">
      <c r="A941" s="55" t="s">
        <v>4316</v>
      </c>
      <c r="B941" s="55" t="s">
        <v>4317</v>
      </c>
      <c r="C941" s="55" t="s">
        <v>5401</v>
      </c>
      <c r="D941" s="55" t="s">
        <v>4319</v>
      </c>
      <c r="E941" s="55" t="s">
        <v>5402</v>
      </c>
      <c r="F941" s="55" t="s">
        <v>5402</v>
      </c>
      <c r="G941" s="55" t="s">
        <v>3345</v>
      </c>
      <c r="H941" s="56">
        <v>44460</v>
      </c>
      <c r="I941">
        <f t="shared" si="14"/>
        <v>2021</v>
      </c>
      <c r="J941" s="56">
        <v>44834</v>
      </c>
      <c r="K941" s="57">
        <v>6250</v>
      </c>
      <c r="L941" s="55">
        <v>2205200101</v>
      </c>
      <c r="M941" s="55" t="str">
        <f>VLOOKUP(L941,[4]Equival.!$D:$K,8,0)</f>
        <v>Glosas</v>
      </c>
      <c r="N941" s="55" t="s">
        <v>5394</v>
      </c>
      <c r="O941" s="55" t="s">
        <v>5403</v>
      </c>
      <c r="P941" s="55" t="s">
        <v>5404</v>
      </c>
      <c r="Q941" s="55" t="s">
        <v>5405</v>
      </c>
      <c r="R941" s="56">
        <v>44855</v>
      </c>
      <c r="S941" s="55" t="s">
        <v>5155</v>
      </c>
      <c r="T941" s="55" t="s">
        <v>5156</v>
      </c>
      <c r="U941" s="55" t="s">
        <v>4335</v>
      </c>
    </row>
    <row r="942" spans="1:21" ht="15" x14ac:dyDescent="0.25">
      <c r="A942" s="55" t="s">
        <v>4316</v>
      </c>
      <c r="B942" s="55" t="s">
        <v>4317</v>
      </c>
      <c r="C942" s="55" t="s">
        <v>5406</v>
      </c>
      <c r="D942" s="55" t="s">
        <v>4319</v>
      </c>
      <c r="E942" s="55" t="s">
        <v>414</v>
      </c>
      <c r="F942" s="55" t="s">
        <v>414</v>
      </c>
      <c r="G942" s="55" t="s">
        <v>3345</v>
      </c>
      <c r="H942" s="56">
        <v>44460</v>
      </c>
      <c r="I942">
        <f t="shared" si="14"/>
        <v>2021</v>
      </c>
      <c r="J942" s="56">
        <v>44834</v>
      </c>
      <c r="K942" s="57">
        <v>-99984</v>
      </c>
      <c r="L942" s="55">
        <v>2905100202</v>
      </c>
      <c r="M942" s="55" t="str">
        <f>VLOOKUP(L942,[4]Equival.!$D:$K,8,0)</f>
        <v>Evento</v>
      </c>
      <c r="N942" s="55" t="s">
        <v>5407</v>
      </c>
      <c r="O942" s="55" t="s">
        <v>5408</v>
      </c>
      <c r="P942" s="55" t="s">
        <v>4849</v>
      </c>
      <c r="R942" s="56"/>
      <c r="S942" s="55" t="s">
        <v>5155</v>
      </c>
      <c r="T942" s="55" t="s">
        <v>5156</v>
      </c>
      <c r="U942" s="55" t="s">
        <v>4328</v>
      </c>
    </row>
    <row r="943" spans="1:21" ht="15" x14ac:dyDescent="0.25">
      <c r="A943" s="55" t="s">
        <v>4316</v>
      </c>
      <c r="B943" s="55" t="s">
        <v>4317</v>
      </c>
      <c r="C943" s="55" t="s">
        <v>5406</v>
      </c>
      <c r="D943" s="55" t="s">
        <v>4319</v>
      </c>
      <c r="E943" s="55" t="s">
        <v>414</v>
      </c>
      <c r="F943" s="55" t="s">
        <v>414</v>
      </c>
      <c r="G943" s="55" t="s">
        <v>3345</v>
      </c>
      <c r="H943" s="56">
        <v>44460</v>
      </c>
      <c r="I943">
        <f t="shared" si="14"/>
        <v>2021</v>
      </c>
      <c r="J943" s="56">
        <v>44834</v>
      </c>
      <c r="K943" s="57">
        <v>99984</v>
      </c>
      <c r="L943" s="55">
        <v>2205200201</v>
      </c>
      <c r="M943" s="55" t="str">
        <f>VLOOKUP(L943,[4]Equival.!$D:$K,8,0)</f>
        <v>Glosas</v>
      </c>
      <c r="N943" s="55" t="s">
        <v>5407</v>
      </c>
      <c r="O943" s="55" t="s">
        <v>5408</v>
      </c>
      <c r="P943" s="55" t="s">
        <v>4849</v>
      </c>
      <c r="Q943" s="55" t="s">
        <v>5409</v>
      </c>
      <c r="R943" s="56">
        <v>44855</v>
      </c>
      <c r="S943" s="55" t="s">
        <v>5155</v>
      </c>
      <c r="T943" s="55" t="s">
        <v>5156</v>
      </c>
      <c r="U943" s="55" t="s">
        <v>4335</v>
      </c>
    </row>
    <row r="944" spans="1:21" ht="15" x14ac:dyDescent="0.25">
      <c r="A944" s="55" t="s">
        <v>4316</v>
      </c>
      <c r="B944" s="55" t="s">
        <v>4317</v>
      </c>
      <c r="C944" s="55" t="s">
        <v>5410</v>
      </c>
      <c r="D944" s="55" t="s">
        <v>4319</v>
      </c>
      <c r="E944" s="55" t="s">
        <v>413</v>
      </c>
      <c r="F944" s="55" t="s">
        <v>413</v>
      </c>
      <c r="G944" s="55" t="s">
        <v>3345</v>
      </c>
      <c r="H944" s="56">
        <v>44460</v>
      </c>
      <c r="I944">
        <f t="shared" si="14"/>
        <v>2021</v>
      </c>
      <c r="J944" s="56">
        <v>44834</v>
      </c>
      <c r="K944" s="57">
        <v>-99984</v>
      </c>
      <c r="L944" s="55">
        <v>2905100202</v>
      </c>
      <c r="M944" s="55" t="str">
        <f>VLOOKUP(L944,[4]Equival.!$D:$K,8,0)</f>
        <v>Evento</v>
      </c>
      <c r="N944" s="55" t="s">
        <v>5411</v>
      </c>
      <c r="O944" s="55" t="s">
        <v>5412</v>
      </c>
      <c r="P944" s="55" t="s">
        <v>4849</v>
      </c>
      <c r="R944" s="56"/>
      <c r="S944" s="55" t="s">
        <v>5155</v>
      </c>
      <c r="T944" s="55" t="s">
        <v>5156</v>
      </c>
      <c r="U944" s="55" t="s">
        <v>4328</v>
      </c>
    </row>
    <row r="945" spans="1:21" ht="15" x14ac:dyDescent="0.25">
      <c r="A945" s="55" t="s">
        <v>4316</v>
      </c>
      <c r="B945" s="55" t="s">
        <v>4317</v>
      </c>
      <c r="C945" s="55" t="s">
        <v>5410</v>
      </c>
      <c r="D945" s="55" t="s">
        <v>4319</v>
      </c>
      <c r="E945" s="55" t="s">
        <v>413</v>
      </c>
      <c r="F945" s="55" t="s">
        <v>413</v>
      </c>
      <c r="G945" s="55" t="s">
        <v>3345</v>
      </c>
      <c r="H945" s="56">
        <v>44460</v>
      </c>
      <c r="I945">
        <f t="shared" si="14"/>
        <v>2021</v>
      </c>
      <c r="J945" s="56">
        <v>44834</v>
      </c>
      <c r="K945" s="57">
        <v>99984</v>
      </c>
      <c r="L945" s="55">
        <v>2205200201</v>
      </c>
      <c r="M945" s="55" t="str">
        <f>VLOOKUP(L945,[4]Equival.!$D:$K,8,0)</f>
        <v>Glosas</v>
      </c>
      <c r="N945" s="55" t="s">
        <v>5411</v>
      </c>
      <c r="O945" s="55" t="s">
        <v>5412</v>
      </c>
      <c r="P945" s="55" t="s">
        <v>4849</v>
      </c>
      <c r="Q945" s="55" t="s">
        <v>5413</v>
      </c>
      <c r="R945" s="56">
        <v>44855</v>
      </c>
      <c r="S945" s="55" t="s">
        <v>5155</v>
      </c>
      <c r="T945" s="55" t="s">
        <v>5156</v>
      </c>
      <c r="U945" s="55" t="s">
        <v>4335</v>
      </c>
    </row>
    <row r="946" spans="1:21" ht="15" x14ac:dyDescent="0.25">
      <c r="A946" s="55" t="s">
        <v>4316</v>
      </c>
      <c r="B946" s="55" t="s">
        <v>4317</v>
      </c>
      <c r="C946" s="55" t="s">
        <v>5414</v>
      </c>
      <c r="D946" s="55" t="s">
        <v>4319</v>
      </c>
      <c r="E946" s="55" t="s">
        <v>412</v>
      </c>
      <c r="F946" s="55" t="s">
        <v>412</v>
      </c>
      <c r="G946" s="55" t="s">
        <v>3345</v>
      </c>
      <c r="H946" s="56">
        <v>44460</v>
      </c>
      <c r="I946">
        <f t="shared" si="14"/>
        <v>2021</v>
      </c>
      <c r="J946" s="56">
        <v>44834</v>
      </c>
      <c r="K946" s="57">
        <v>-124981</v>
      </c>
      <c r="L946" s="55">
        <v>2905100202</v>
      </c>
      <c r="M946" s="55" t="str">
        <f>VLOOKUP(L946,[4]Equival.!$D:$K,8,0)</f>
        <v>Evento</v>
      </c>
      <c r="N946" s="55" t="s">
        <v>5415</v>
      </c>
      <c r="O946" s="55" t="s">
        <v>5416</v>
      </c>
      <c r="P946" s="55" t="s">
        <v>4849</v>
      </c>
      <c r="R946" s="56"/>
      <c r="S946" s="55" t="s">
        <v>5155</v>
      </c>
      <c r="T946" s="55" t="s">
        <v>5156</v>
      </c>
      <c r="U946" s="55" t="s">
        <v>4328</v>
      </c>
    </row>
    <row r="947" spans="1:21" ht="15" x14ac:dyDescent="0.25">
      <c r="A947" s="55" t="s">
        <v>4316</v>
      </c>
      <c r="B947" s="55" t="s">
        <v>4317</v>
      </c>
      <c r="C947" s="55" t="s">
        <v>5414</v>
      </c>
      <c r="D947" s="55" t="s">
        <v>4319</v>
      </c>
      <c r="E947" s="55" t="s">
        <v>412</v>
      </c>
      <c r="F947" s="55" t="s">
        <v>412</v>
      </c>
      <c r="G947" s="55" t="s">
        <v>3345</v>
      </c>
      <c r="H947" s="56">
        <v>44460</v>
      </c>
      <c r="I947">
        <f t="shared" si="14"/>
        <v>2021</v>
      </c>
      <c r="J947" s="56">
        <v>44834</v>
      </c>
      <c r="K947" s="57">
        <v>124981</v>
      </c>
      <c r="L947" s="55">
        <v>2205200201</v>
      </c>
      <c r="M947" s="55" t="str">
        <f>VLOOKUP(L947,[4]Equival.!$D:$K,8,0)</f>
        <v>Glosas</v>
      </c>
      <c r="N947" s="55" t="s">
        <v>5415</v>
      </c>
      <c r="O947" s="55" t="s">
        <v>5416</v>
      </c>
      <c r="P947" s="55" t="s">
        <v>4849</v>
      </c>
      <c r="Q947" s="55" t="s">
        <v>5417</v>
      </c>
      <c r="R947" s="56">
        <v>44855</v>
      </c>
      <c r="S947" s="55" t="s">
        <v>5155</v>
      </c>
      <c r="T947" s="55" t="s">
        <v>5156</v>
      </c>
      <c r="U947" s="55" t="s">
        <v>4335</v>
      </c>
    </row>
    <row r="948" spans="1:21" ht="15" x14ac:dyDescent="0.25">
      <c r="A948" s="55" t="s">
        <v>4316</v>
      </c>
      <c r="B948" s="55" t="s">
        <v>4317</v>
      </c>
      <c r="C948" s="55" t="s">
        <v>5418</v>
      </c>
      <c r="D948" s="55" t="s">
        <v>4319</v>
      </c>
      <c r="E948" s="55" t="s">
        <v>409</v>
      </c>
      <c r="F948" s="55" t="s">
        <v>409</v>
      </c>
      <c r="G948" s="55" t="s">
        <v>3345</v>
      </c>
      <c r="H948" s="56">
        <v>44460</v>
      </c>
      <c r="I948">
        <f t="shared" si="14"/>
        <v>2021</v>
      </c>
      <c r="J948" s="56">
        <v>44834</v>
      </c>
      <c r="K948" s="57">
        <v>-1047</v>
      </c>
      <c r="L948" s="55">
        <v>2905100202</v>
      </c>
      <c r="M948" s="55" t="str">
        <f>VLOOKUP(L948,[4]Equival.!$D:$K,8,0)</f>
        <v>Evento</v>
      </c>
      <c r="N948" s="55" t="s">
        <v>4720</v>
      </c>
      <c r="O948" s="55" t="s">
        <v>5419</v>
      </c>
      <c r="P948" s="55" t="s">
        <v>4849</v>
      </c>
      <c r="R948" s="56"/>
      <c r="S948" s="55" t="s">
        <v>5155</v>
      </c>
      <c r="T948" s="55" t="s">
        <v>5156</v>
      </c>
      <c r="U948" s="55" t="s">
        <v>4328</v>
      </c>
    </row>
    <row r="949" spans="1:21" ht="15" x14ac:dyDescent="0.25">
      <c r="A949" s="55" t="s">
        <v>4316</v>
      </c>
      <c r="B949" s="55" t="s">
        <v>4317</v>
      </c>
      <c r="C949" s="55" t="s">
        <v>5418</v>
      </c>
      <c r="D949" s="55" t="s">
        <v>4319</v>
      </c>
      <c r="E949" s="55" t="s">
        <v>409</v>
      </c>
      <c r="F949" s="55" t="s">
        <v>409</v>
      </c>
      <c r="G949" s="55" t="s">
        <v>3345</v>
      </c>
      <c r="H949" s="56">
        <v>44460</v>
      </c>
      <c r="I949">
        <f t="shared" si="14"/>
        <v>2021</v>
      </c>
      <c r="J949" s="56">
        <v>44834</v>
      </c>
      <c r="K949" s="57">
        <v>1047</v>
      </c>
      <c r="L949" s="55">
        <v>2205200201</v>
      </c>
      <c r="M949" s="55" t="str">
        <f>VLOOKUP(L949,[4]Equival.!$D:$K,8,0)</f>
        <v>Glosas</v>
      </c>
      <c r="N949" s="55" t="s">
        <v>4720</v>
      </c>
      <c r="O949" s="55" t="s">
        <v>5419</v>
      </c>
      <c r="P949" s="55" t="s">
        <v>4849</v>
      </c>
      <c r="Q949" s="55" t="s">
        <v>5420</v>
      </c>
      <c r="R949" s="56">
        <v>44855</v>
      </c>
      <c r="S949" s="55" t="s">
        <v>5155</v>
      </c>
      <c r="T949" s="55" t="s">
        <v>5156</v>
      </c>
      <c r="U949" s="55" t="s">
        <v>4335</v>
      </c>
    </row>
    <row r="950" spans="1:21" ht="15" x14ac:dyDescent="0.25">
      <c r="A950" s="55" t="s">
        <v>4316</v>
      </c>
      <c r="B950" s="55" t="s">
        <v>4317</v>
      </c>
      <c r="C950" s="55" t="s">
        <v>3401</v>
      </c>
      <c r="D950" s="55" t="s">
        <v>4319</v>
      </c>
      <c r="E950" s="55" t="s">
        <v>5421</v>
      </c>
      <c r="F950" s="55">
        <v>80670</v>
      </c>
      <c r="G950" s="55" t="s">
        <v>2267</v>
      </c>
      <c r="H950" s="56">
        <v>44804</v>
      </c>
      <c r="I950">
        <f t="shared" si="14"/>
        <v>2022</v>
      </c>
      <c r="J950" s="56">
        <v>44824</v>
      </c>
      <c r="K950" s="57">
        <v>-16962658</v>
      </c>
      <c r="L950" s="55">
        <v>2205200202</v>
      </c>
      <c r="M950" s="55" t="str">
        <f>VLOOKUP(L950,[4]Equival.!$D:$K,8,0)</f>
        <v>Glosas</v>
      </c>
      <c r="N950" s="55" t="s">
        <v>5422</v>
      </c>
      <c r="O950" s="55" t="s">
        <v>5423</v>
      </c>
      <c r="P950" s="55" t="s">
        <v>4332</v>
      </c>
      <c r="R950" s="56"/>
      <c r="S950" s="55" t="s">
        <v>4921</v>
      </c>
      <c r="T950" s="55" t="s">
        <v>4427</v>
      </c>
      <c r="U950" s="55" t="s">
        <v>4328</v>
      </c>
    </row>
    <row r="951" spans="1:21" ht="15" x14ac:dyDescent="0.25">
      <c r="A951" s="55" t="s">
        <v>4316</v>
      </c>
      <c r="B951" s="55" t="s">
        <v>4317</v>
      </c>
      <c r="C951" s="55" t="s">
        <v>3401</v>
      </c>
      <c r="D951" s="55" t="s">
        <v>4319</v>
      </c>
      <c r="E951" s="55" t="s">
        <v>5421</v>
      </c>
      <c r="F951" s="55">
        <v>80670</v>
      </c>
      <c r="G951" s="55" t="s">
        <v>2267</v>
      </c>
      <c r="H951" s="56">
        <v>44804</v>
      </c>
      <c r="I951">
        <f t="shared" si="14"/>
        <v>2022</v>
      </c>
      <c r="J951" s="56">
        <v>44824</v>
      </c>
      <c r="K951" s="57">
        <v>-23245380</v>
      </c>
      <c r="L951" s="55">
        <v>2905100201</v>
      </c>
      <c r="M951" s="55" t="str">
        <f>VLOOKUP(L951,[4]Equival.!$D:$K,8,0)</f>
        <v>Capita</v>
      </c>
      <c r="N951" s="55" t="s">
        <v>5422</v>
      </c>
      <c r="O951" s="55" t="s">
        <v>5424</v>
      </c>
      <c r="P951" s="55" t="s">
        <v>4332</v>
      </c>
      <c r="Q951" s="55" t="s">
        <v>3400</v>
      </c>
      <c r="R951" s="56">
        <v>44865</v>
      </c>
      <c r="S951" s="55" t="s">
        <v>4921</v>
      </c>
      <c r="T951" s="55" t="s">
        <v>4427</v>
      </c>
      <c r="U951" s="55" t="s">
        <v>4328</v>
      </c>
    </row>
    <row r="952" spans="1:21" ht="15" x14ac:dyDescent="0.25">
      <c r="C952" s="55" t="s">
        <v>5425</v>
      </c>
      <c r="D952" s="55" t="s">
        <v>4319</v>
      </c>
      <c r="E952" s="55" t="s">
        <v>1397</v>
      </c>
      <c r="F952" s="55">
        <v>63866</v>
      </c>
      <c r="G952" s="55" t="s">
        <v>2267</v>
      </c>
      <c r="H952" s="56">
        <v>44653</v>
      </c>
      <c r="I952">
        <f t="shared" si="14"/>
        <v>2022</v>
      </c>
      <c r="J952" s="56">
        <v>44835</v>
      </c>
      <c r="K952" s="57">
        <v>-118403</v>
      </c>
      <c r="L952" s="55">
        <v>2905100202</v>
      </c>
      <c r="M952" s="55" t="str">
        <f>VLOOKUP(L952,[4]Equival.!$D:$K,8,0)</f>
        <v>Evento</v>
      </c>
      <c r="N952" s="55" t="s">
        <v>5426</v>
      </c>
      <c r="O952" s="55" t="s">
        <v>5427</v>
      </c>
      <c r="R952" s="56"/>
      <c r="S952" s="55" t="s">
        <v>4921</v>
      </c>
      <c r="T952" s="55" t="s">
        <v>5428</v>
      </c>
      <c r="U952" s="55" t="s">
        <v>4328</v>
      </c>
    </row>
    <row r="953" spans="1:21" ht="15" x14ac:dyDescent="0.25">
      <c r="C953" s="55" t="s">
        <v>5429</v>
      </c>
      <c r="D953" s="55" t="s">
        <v>4319</v>
      </c>
      <c r="E953" s="55" t="s">
        <v>1396</v>
      </c>
      <c r="F953" s="55">
        <v>63862</v>
      </c>
      <c r="G953" s="55" t="s">
        <v>2267</v>
      </c>
      <c r="H953" s="56">
        <v>44653</v>
      </c>
      <c r="I953">
        <f t="shared" si="14"/>
        <v>2022</v>
      </c>
      <c r="J953" s="56">
        <v>44835</v>
      </c>
      <c r="K953" s="57">
        <v>-164581</v>
      </c>
      <c r="L953" s="55">
        <v>2905100102</v>
      </c>
      <c r="M953" s="55" t="str">
        <f>VLOOKUP(L953,[4]Equival.!$D:$K,8,0)</f>
        <v>Evento</v>
      </c>
      <c r="N953" s="55" t="s">
        <v>5430</v>
      </c>
      <c r="O953" s="55" t="s">
        <v>5431</v>
      </c>
      <c r="R953" s="56"/>
      <c r="S953" s="55" t="s">
        <v>4921</v>
      </c>
      <c r="T953" s="55" t="s">
        <v>5428</v>
      </c>
      <c r="U953" s="55" t="s">
        <v>4328</v>
      </c>
    </row>
    <row r="954" spans="1:21" ht="15" x14ac:dyDescent="0.25">
      <c r="C954" s="55" t="s">
        <v>5432</v>
      </c>
      <c r="D954" s="55" t="s">
        <v>4319</v>
      </c>
      <c r="E954" s="55" t="s">
        <v>1399</v>
      </c>
      <c r="F954" s="55">
        <v>63881</v>
      </c>
      <c r="G954" s="55" t="s">
        <v>2267</v>
      </c>
      <c r="H954" s="56">
        <v>44653</v>
      </c>
      <c r="I954">
        <f t="shared" si="14"/>
        <v>2022</v>
      </c>
      <c r="J954" s="56">
        <v>44835</v>
      </c>
      <c r="K954" s="57">
        <v>-78281</v>
      </c>
      <c r="L954" s="55">
        <v>2905100202</v>
      </c>
      <c r="M954" s="55" t="str">
        <f>VLOOKUP(L954,[4]Equival.!$D:$K,8,0)</f>
        <v>Evento</v>
      </c>
      <c r="N954" s="55" t="s">
        <v>5426</v>
      </c>
      <c r="O954" s="55" t="s">
        <v>5433</v>
      </c>
      <c r="R954" s="56"/>
      <c r="S954" s="55" t="s">
        <v>4921</v>
      </c>
      <c r="T954" s="55" t="s">
        <v>5428</v>
      </c>
      <c r="U954" s="55" t="s">
        <v>4328</v>
      </c>
    </row>
    <row r="955" spans="1:21" ht="15" x14ac:dyDescent="0.25">
      <c r="C955" s="55" t="s">
        <v>5434</v>
      </c>
      <c r="D955" s="55" t="s">
        <v>4319</v>
      </c>
      <c r="E955" s="55" t="s">
        <v>1398</v>
      </c>
      <c r="F955" s="55">
        <v>63878</v>
      </c>
      <c r="G955" s="55" t="s">
        <v>2267</v>
      </c>
      <c r="H955" s="56">
        <v>44653</v>
      </c>
      <c r="I955">
        <f t="shared" si="14"/>
        <v>2022</v>
      </c>
      <c r="J955" s="56">
        <v>44835</v>
      </c>
      <c r="K955" s="57">
        <v>-68638</v>
      </c>
      <c r="L955" s="55">
        <v>2905100202</v>
      </c>
      <c r="M955" s="55" t="str">
        <f>VLOOKUP(L955,[4]Equival.!$D:$K,8,0)</f>
        <v>Evento</v>
      </c>
      <c r="N955" s="55" t="s">
        <v>5426</v>
      </c>
      <c r="O955" s="55" t="s">
        <v>5435</v>
      </c>
      <c r="R955" s="56"/>
      <c r="S955" s="55" t="s">
        <v>4921</v>
      </c>
      <c r="T955" s="55" t="s">
        <v>5428</v>
      </c>
      <c r="U955" s="55" t="s">
        <v>4328</v>
      </c>
    </row>
    <row r="956" spans="1:21" ht="15" x14ac:dyDescent="0.25">
      <c r="C956" s="55" t="s">
        <v>5436</v>
      </c>
      <c r="D956" s="55" t="s">
        <v>4319</v>
      </c>
      <c r="E956" s="55" t="s">
        <v>1400</v>
      </c>
      <c r="F956" s="55">
        <v>63886</v>
      </c>
      <c r="G956" s="55" t="s">
        <v>2267</v>
      </c>
      <c r="H956" s="56">
        <v>44653</v>
      </c>
      <c r="I956">
        <f t="shared" si="14"/>
        <v>2022</v>
      </c>
      <c r="J956" s="56">
        <v>44835</v>
      </c>
      <c r="K956" s="57">
        <v>-334608</v>
      </c>
      <c r="L956" s="55">
        <v>2905100202</v>
      </c>
      <c r="M956" s="55" t="str">
        <f>VLOOKUP(L956,[4]Equival.!$D:$K,8,0)</f>
        <v>Evento</v>
      </c>
      <c r="N956" s="55" t="s">
        <v>5426</v>
      </c>
      <c r="O956" s="55" t="s">
        <v>5437</v>
      </c>
      <c r="R956" s="56"/>
      <c r="S956" s="55" t="s">
        <v>4921</v>
      </c>
      <c r="T956" s="55" t="s">
        <v>5428</v>
      </c>
      <c r="U956" s="55" t="s">
        <v>4328</v>
      </c>
    </row>
    <row r="957" spans="1:21" ht="15" x14ac:dyDescent="0.25">
      <c r="C957" s="55" t="s">
        <v>5438</v>
      </c>
      <c r="D957" s="55" t="s">
        <v>4319</v>
      </c>
      <c r="E957" s="55" t="s">
        <v>1401</v>
      </c>
      <c r="F957" s="55">
        <v>63937</v>
      </c>
      <c r="G957" s="55" t="s">
        <v>2267</v>
      </c>
      <c r="H957" s="56">
        <v>44654</v>
      </c>
      <c r="I957">
        <f t="shared" si="14"/>
        <v>2022</v>
      </c>
      <c r="J957" s="56">
        <v>44835</v>
      </c>
      <c r="K957" s="57">
        <v>-90369</v>
      </c>
      <c r="L957" s="55">
        <v>2905100202</v>
      </c>
      <c r="M957" s="55" t="str">
        <f>VLOOKUP(L957,[4]Equival.!$D:$K,8,0)</f>
        <v>Evento</v>
      </c>
      <c r="N957" s="55" t="s">
        <v>5426</v>
      </c>
      <c r="O957" s="55" t="s">
        <v>5439</v>
      </c>
      <c r="R957" s="56"/>
      <c r="S957" s="55" t="s">
        <v>4921</v>
      </c>
      <c r="T957" s="55" t="s">
        <v>5428</v>
      </c>
      <c r="U957" s="55" t="s">
        <v>4328</v>
      </c>
    </row>
    <row r="958" spans="1:21" ht="15" x14ac:dyDescent="0.25">
      <c r="C958" s="55" t="s">
        <v>5440</v>
      </c>
      <c r="D958" s="55" t="s">
        <v>4319</v>
      </c>
      <c r="E958" s="55" t="s">
        <v>1402</v>
      </c>
      <c r="F958" s="55">
        <v>64007</v>
      </c>
      <c r="G958" s="55" t="s">
        <v>2267</v>
      </c>
      <c r="H958" s="56">
        <v>44655</v>
      </c>
      <c r="I958">
        <f t="shared" si="14"/>
        <v>2022</v>
      </c>
      <c r="J958" s="56">
        <v>44835</v>
      </c>
      <c r="K958" s="57">
        <v>-132209</v>
      </c>
      <c r="L958" s="55">
        <v>2905100202</v>
      </c>
      <c r="M958" s="55" t="str">
        <f>VLOOKUP(L958,[4]Equival.!$D:$K,8,0)</f>
        <v>Evento</v>
      </c>
      <c r="N958" s="55" t="s">
        <v>5426</v>
      </c>
      <c r="O958" s="55" t="s">
        <v>5441</v>
      </c>
      <c r="R958" s="56"/>
      <c r="S958" s="55" t="s">
        <v>4921</v>
      </c>
      <c r="T958" s="55" t="s">
        <v>5428</v>
      </c>
      <c r="U958" s="55" t="s">
        <v>4328</v>
      </c>
    </row>
    <row r="959" spans="1:21" ht="15" x14ac:dyDescent="0.25">
      <c r="C959" s="55" t="s">
        <v>5442</v>
      </c>
      <c r="D959" s="55" t="s">
        <v>4319</v>
      </c>
      <c r="E959" s="55" t="s">
        <v>1403</v>
      </c>
      <c r="F959" s="55">
        <v>64027</v>
      </c>
      <c r="G959" s="55" t="s">
        <v>2267</v>
      </c>
      <c r="H959" s="56">
        <v>44655</v>
      </c>
      <c r="I959">
        <f t="shared" si="14"/>
        <v>2022</v>
      </c>
      <c r="J959" s="56">
        <v>44835</v>
      </c>
      <c r="K959" s="57">
        <v>-123528</v>
      </c>
      <c r="L959" s="55">
        <v>2905100202</v>
      </c>
      <c r="M959" s="55" t="str">
        <f>VLOOKUP(L959,[4]Equival.!$D:$K,8,0)</f>
        <v>Evento</v>
      </c>
      <c r="N959" s="55" t="s">
        <v>5426</v>
      </c>
      <c r="O959" s="55" t="s">
        <v>5443</v>
      </c>
      <c r="R959" s="56"/>
      <c r="S959" s="55" t="s">
        <v>4921</v>
      </c>
      <c r="T959" s="55" t="s">
        <v>5428</v>
      </c>
      <c r="U959" s="55" t="s">
        <v>4328</v>
      </c>
    </row>
    <row r="960" spans="1:21" ht="15" x14ac:dyDescent="0.25">
      <c r="C960" s="55" t="s">
        <v>5444</v>
      </c>
      <c r="D960" s="55" t="s">
        <v>4319</v>
      </c>
      <c r="E960" s="55" t="s">
        <v>1404</v>
      </c>
      <c r="F960" s="55">
        <v>64071</v>
      </c>
      <c r="G960" s="55" t="s">
        <v>2267</v>
      </c>
      <c r="H960" s="56">
        <v>44656</v>
      </c>
      <c r="I960">
        <f t="shared" si="14"/>
        <v>2022</v>
      </c>
      <c r="J960" s="56">
        <v>44835</v>
      </c>
      <c r="K960" s="57">
        <v>-7100</v>
      </c>
      <c r="L960" s="55">
        <v>2905100102</v>
      </c>
      <c r="M960" s="55" t="str">
        <f>VLOOKUP(L960,[4]Equival.!$D:$K,8,0)</f>
        <v>Evento</v>
      </c>
      <c r="N960" s="55" t="s">
        <v>5445</v>
      </c>
      <c r="O960" s="55" t="s">
        <v>5446</v>
      </c>
      <c r="R960" s="56"/>
      <c r="S960" s="55" t="s">
        <v>4921</v>
      </c>
      <c r="T960" s="55" t="s">
        <v>5428</v>
      </c>
      <c r="U960" s="55" t="s">
        <v>4328</v>
      </c>
    </row>
    <row r="961" spans="3:21" ht="15" x14ac:dyDescent="0.25">
      <c r="C961" s="55" t="s">
        <v>5447</v>
      </c>
      <c r="D961" s="55" t="s">
        <v>4319</v>
      </c>
      <c r="E961" s="55" t="s">
        <v>1405</v>
      </c>
      <c r="F961" s="55">
        <v>64084</v>
      </c>
      <c r="G961" s="55" t="s">
        <v>2267</v>
      </c>
      <c r="H961" s="56">
        <v>44656</v>
      </c>
      <c r="I961">
        <f t="shared" si="14"/>
        <v>2022</v>
      </c>
      <c r="J961" s="56">
        <v>44835</v>
      </c>
      <c r="K961" s="57">
        <v>-178809</v>
      </c>
      <c r="L961" s="55">
        <v>2905100202</v>
      </c>
      <c r="M961" s="55" t="str">
        <f>VLOOKUP(L961,[4]Equival.!$D:$K,8,0)</f>
        <v>Evento</v>
      </c>
      <c r="N961" s="55" t="s">
        <v>5426</v>
      </c>
      <c r="O961" s="55" t="s">
        <v>5448</v>
      </c>
      <c r="R961" s="56"/>
      <c r="S961" s="55" t="s">
        <v>4921</v>
      </c>
      <c r="T961" s="55" t="s">
        <v>5428</v>
      </c>
      <c r="U961" s="55" t="s">
        <v>4328</v>
      </c>
    </row>
    <row r="962" spans="3:21" ht="15" x14ac:dyDescent="0.25">
      <c r="C962" s="55" t="s">
        <v>5449</v>
      </c>
      <c r="D962" s="55" t="s">
        <v>4319</v>
      </c>
      <c r="E962" s="55" t="s">
        <v>1406</v>
      </c>
      <c r="F962" s="55">
        <v>64155</v>
      </c>
      <c r="G962" s="55" t="s">
        <v>2267</v>
      </c>
      <c r="H962" s="56">
        <v>44657</v>
      </c>
      <c r="I962">
        <f t="shared" si="14"/>
        <v>2022</v>
      </c>
      <c r="J962" s="56">
        <v>44835</v>
      </c>
      <c r="K962" s="57">
        <v>-192446</v>
      </c>
      <c r="L962" s="55">
        <v>2905100102</v>
      </c>
      <c r="M962" s="55" t="str">
        <f>VLOOKUP(L962,[4]Equival.!$D:$K,8,0)</f>
        <v>Evento</v>
      </c>
      <c r="N962" s="55" t="s">
        <v>5426</v>
      </c>
      <c r="O962" s="55" t="s">
        <v>5450</v>
      </c>
      <c r="R962" s="56"/>
      <c r="S962" s="55" t="s">
        <v>4921</v>
      </c>
      <c r="T962" s="55" t="s">
        <v>5428</v>
      </c>
      <c r="U962" s="55" t="s">
        <v>4328</v>
      </c>
    </row>
    <row r="963" spans="3:21" ht="15" x14ac:dyDescent="0.25">
      <c r="C963" s="55" t="s">
        <v>5451</v>
      </c>
      <c r="D963" s="55" t="s">
        <v>4319</v>
      </c>
      <c r="E963" s="55" t="s">
        <v>1407</v>
      </c>
      <c r="F963" s="55">
        <v>64156</v>
      </c>
      <c r="G963" s="55" t="s">
        <v>2267</v>
      </c>
      <c r="H963" s="56">
        <v>44657</v>
      </c>
      <c r="I963">
        <f t="shared" ref="I963:I1026" si="15">YEAR(H963)</f>
        <v>2022</v>
      </c>
      <c r="J963" s="56">
        <v>44835</v>
      </c>
      <c r="K963" s="57">
        <v>-86300</v>
      </c>
      <c r="L963" s="55">
        <v>2905100102</v>
      </c>
      <c r="M963" s="55" t="str">
        <f>VLOOKUP(L963,[4]Equival.!$D:$K,8,0)</f>
        <v>Evento</v>
      </c>
      <c r="N963" s="55" t="s">
        <v>5426</v>
      </c>
      <c r="O963" s="55" t="s">
        <v>5452</v>
      </c>
      <c r="R963" s="56"/>
      <c r="S963" s="55" t="s">
        <v>4921</v>
      </c>
      <c r="T963" s="55" t="s">
        <v>5428</v>
      </c>
      <c r="U963" s="55" t="s">
        <v>4328</v>
      </c>
    </row>
    <row r="964" spans="3:21" ht="15" x14ac:dyDescent="0.25">
      <c r="C964" s="55" t="s">
        <v>5453</v>
      </c>
      <c r="D964" s="55" t="s">
        <v>4319</v>
      </c>
      <c r="E964" s="55" t="s">
        <v>1408</v>
      </c>
      <c r="F964" s="55">
        <v>64214</v>
      </c>
      <c r="G964" s="55" t="s">
        <v>2267</v>
      </c>
      <c r="H964" s="56">
        <v>44657</v>
      </c>
      <c r="I964">
        <f t="shared" si="15"/>
        <v>2022</v>
      </c>
      <c r="J964" s="56">
        <v>44835</v>
      </c>
      <c r="K964" s="57">
        <v>-294728</v>
      </c>
      <c r="L964" s="55">
        <v>2905100102</v>
      </c>
      <c r="M964" s="55" t="str">
        <f>VLOOKUP(L964,[4]Equival.!$D:$K,8,0)</f>
        <v>Evento</v>
      </c>
      <c r="N964" s="55" t="s">
        <v>5430</v>
      </c>
      <c r="O964" s="55" t="s">
        <v>5454</v>
      </c>
      <c r="R964" s="56"/>
      <c r="S964" s="55" t="s">
        <v>4921</v>
      </c>
      <c r="T964" s="55" t="s">
        <v>5428</v>
      </c>
      <c r="U964" s="55" t="s">
        <v>4328</v>
      </c>
    </row>
    <row r="965" spans="3:21" ht="15" x14ac:dyDescent="0.25">
      <c r="C965" s="55" t="s">
        <v>5455</v>
      </c>
      <c r="D965" s="55" t="s">
        <v>4319</v>
      </c>
      <c r="E965" s="55" t="s">
        <v>1409</v>
      </c>
      <c r="F965" s="55">
        <v>64222</v>
      </c>
      <c r="G965" s="55" t="s">
        <v>2267</v>
      </c>
      <c r="H965" s="56">
        <v>44657</v>
      </c>
      <c r="I965">
        <f t="shared" si="15"/>
        <v>2022</v>
      </c>
      <c r="J965" s="56">
        <v>44835</v>
      </c>
      <c r="K965" s="57">
        <v>-385641</v>
      </c>
      <c r="L965" s="55">
        <v>2905100202</v>
      </c>
      <c r="M965" s="55" t="str">
        <f>VLOOKUP(L965,[4]Equival.!$D:$K,8,0)</f>
        <v>Evento</v>
      </c>
      <c r="N965" s="55" t="s">
        <v>5426</v>
      </c>
      <c r="O965" s="55" t="s">
        <v>5456</v>
      </c>
      <c r="R965" s="56"/>
      <c r="S965" s="55" t="s">
        <v>4921</v>
      </c>
      <c r="T965" s="55" t="s">
        <v>5428</v>
      </c>
      <c r="U965" s="55" t="s">
        <v>4328</v>
      </c>
    </row>
    <row r="966" spans="3:21" ht="15" x14ac:dyDescent="0.25">
      <c r="C966" s="55" t="s">
        <v>5457</v>
      </c>
      <c r="D966" s="55" t="s">
        <v>4319</v>
      </c>
      <c r="E966" s="55" t="s">
        <v>1410</v>
      </c>
      <c r="F966" s="55">
        <v>64315</v>
      </c>
      <c r="G966" s="55" t="s">
        <v>2267</v>
      </c>
      <c r="H966" s="56">
        <v>44658</v>
      </c>
      <c r="I966">
        <f t="shared" si="15"/>
        <v>2022</v>
      </c>
      <c r="J966" s="56">
        <v>44835</v>
      </c>
      <c r="K966" s="57">
        <v>-14200</v>
      </c>
      <c r="L966" s="55">
        <v>2905100202</v>
      </c>
      <c r="M966" s="55" t="str">
        <f>VLOOKUP(L966,[4]Equival.!$D:$K,8,0)</f>
        <v>Evento</v>
      </c>
      <c r="N966" s="55" t="s">
        <v>5458</v>
      </c>
      <c r="O966" s="55" t="s">
        <v>5459</v>
      </c>
      <c r="R966" s="56"/>
      <c r="S966" s="55" t="s">
        <v>4921</v>
      </c>
      <c r="T966" s="55" t="s">
        <v>5428</v>
      </c>
      <c r="U966" s="55" t="s">
        <v>4328</v>
      </c>
    </row>
    <row r="967" spans="3:21" ht="15" x14ac:dyDescent="0.25">
      <c r="C967" s="55" t="s">
        <v>5460</v>
      </c>
      <c r="D967" s="55" t="s">
        <v>4319</v>
      </c>
      <c r="E967" s="55" t="s">
        <v>1411</v>
      </c>
      <c r="F967" s="55">
        <v>64439</v>
      </c>
      <c r="G967" s="55" t="s">
        <v>2267</v>
      </c>
      <c r="H967" s="56">
        <v>44659</v>
      </c>
      <c r="I967">
        <f t="shared" si="15"/>
        <v>2022</v>
      </c>
      <c r="J967" s="56">
        <v>44835</v>
      </c>
      <c r="K967" s="57">
        <v>-71788</v>
      </c>
      <c r="L967" s="55">
        <v>2905100202</v>
      </c>
      <c r="M967" s="55" t="str">
        <f>VLOOKUP(L967,[4]Equival.!$D:$K,8,0)</f>
        <v>Evento</v>
      </c>
      <c r="N967" s="55" t="s">
        <v>5426</v>
      </c>
      <c r="O967" s="55" t="s">
        <v>5007</v>
      </c>
      <c r="R967" s="56"/>
      <c r="S967" s="55" t="s">
        <v>4921</v>
      </c>
      <c r="T967" s="55" t="s">
        <v>5428</v>
      </c>
      <c r="U967" s="55" t="s">
        <v>4328</v>
      </c>
    </row>
    <row r="968" spans="3:21" ht="15" x14ac:dyDescent="0.25">
      <c r="C968" s="55" t="s">
        <v>5461</v>
      </c>
      <c r="D968" s="55" t="s">
        <v>4319</v>
      </c>
      <c r="E968" s="55" t="s">
        <v>1412</v>
      </c>
      <c r="F968" s="55">
        <v>64498</v>
      </c>
      <c r="G968" s="55" t="s">
        <v>2267</v>
      </c>
      <c r="H968" s="56">
        <v>44660</v>
      </c>
      <c r="I968">
        <f t="shared" si="15"/>
        <v>2022</v>
      </c>
      <c r="J968" s="56">
        <v>44835</v>
      </c>
      <c r="K968" s="57">
        <v>-120700</v>
      </c>
      <c r="L968" s="55">
        <v>2905100202</v>
      </c>
      <c r="M968" s="55" t="str">
        <f>VLOOKUP(L968,[4]Equival.!$D:$K,8,0)</f>
        <v>Evento</v>
      </c>
      <c r="N968" s="55" t="s">
        <v>5426</v>
      </c>
      <c r="O968" s="55" t="s">
        <v>5462</v>
      </c>
      <c r="R968" s="56"/>
      <c r="S968" s="55" t="s">
        <v>4921</v>
      </c>
      <c r="T968" s="55" t="s">
        <v>5428</v>
      </c>
      <c r="U968" s="55" t="s">
        <v>4328</v>
      </c>
    </row>
    <row r="969" spans="3:21" ht="15" x14ac:dyDescent="0.25">
      <c r="C969" s="55" t="s">
        <v>5463</v>
      </c>
      <c r="D969" s="55" t="s">
        <v>4319</v>
      </c>
      <c r="E969" s="55" t="s">
        <v>1413</v>
      </c>
      <c r="F969" s="55">
        <v>64515</v>
      </c>
      <c r="G969" s="55" t="s">
        <v>2267</v>
      </c>
      <c r="H969" s="56">
        <v>44660</v>
      </c>
      <c r="I969">
        <f t="shared" si="15"/>
        <v>2022</v>
      </c>
      <c r="J969" s="56">
        <v>44835</v>
      </c>
      <c r="K969" s="57">
        <v>-120700</v>
      </c>
      <c r="L969" s="55">
        <v>2905100202</v>
      </c>
      <c r="M969" s="55" t="str">
        <f>VLOOKUP(L969,[4]Equival.!$D:$K,8,0)</f>
        <v>Evento</v>
      </c>
      <c r="N969" s="55" t="s">
        <v>5426</v>
      </c>
      <c r="O969" s="55" t="s">
        <v>5464</v>
      </c>
      <c r="R969" s="56"/>
      <c r="S969" s="55" t="s">
        <v>4921</v>
      </c>
      <c r="T969" s="55" t="s">
        <v>5428</v>
      </c>
      <c r="U969" s="55" t="s">
        <v>4328</v>
      </c>
    </row>
    <row r="970" spans="3:21" ht="15" x14ac:dyDescent="0.25">
      <c r="C970" s="55" t="s">
        <v>5465</v>
      </c>
      <c r="D970" s="55" t="s">
        <v>4319</v>
      </c>
      <c r="E970" s="55" t="s">
        <v>1414</v>
      </c>
      <c r="F970" s="55">
        <v>64518</v>
      </c>
      <c r="G970" s="55" t="s">
        <v>2267</v>
      </c>
      <c r="H970" s="56">
        <v>44660</v>
      </c>
      <c r="I970">
        <f t="shared" si="15"/>
        <v>2022</v>
      </c>
      <c r="J970" s="56">
        <v>44835</v>
      </c>
      <c r="K970" s="57">
        <v>-126437</v>
      </c>
      <c r="L970" s="55">
        <v>2905100202</v>
      </c>
      <c r="M970" s="55" t="str">
        <f>VLOOKUP(L970,[4]Equival.!$D:$K,8,0)</f>
        <v>Evento</v>
      </c>
      <c r="N970" s="55" t="s">
        <v>5426</v>
      </c>
      <c r="O970" s="55" t="s">
        <v>5466</v>
      </c>
      <c r="R970" s="56"/>
      <c r="S970" s="55" t="s">
        <v>4921</v>
      </c>
      <c r="T970" s="55" t="s">
        <v>5428</v>
      </c>
      <c r="U970" s="55" t="s">
        <v>4328</v>
      </c>
    </row>
    <row r="971" spans="3:21" ht="15" x14ac:dyDescent="0.25">
      <c r="C971" s="55" t="s">
        <v>5467</v>
      </c>
      <c r="D971" s="55" t="s">
        <v>4319</v>
      </c>
      <c r="E971" s="55" t="s">
        <v>1416</v>
      </c>
      <c r="F971" s="55">
        <v>64540</v>
      </c>
      <c r="G971" s="55" t="s">
        <v>2267</v>
      </c>
      <c r="H971" s="56">
        <v>44660</v>
      </c>
      <c r="I971">
        <f t="shared" si="15"/>
        <v>2022</v>
      </c>
      <c r="J971" s="56">
        <v>44835</v>
      </c>
      <c r="K971" s="57">
        <v>-92900</v>
      </c>
      <c r="L971" s="55">
        <v>2905100202</v>
      </c>
      <c r="M971" s="55" t="str">
        <f>VLOOKUP(L971,[4]Equival.!$D:$K,8,0)</f>
        <v>Evento</v>
      </c>
      <c r="N971" s="55" t="s">
        <v>5426</v>
      </c>
      <c r="O971" s="55" t="s">
        <v>5462</v>
      </c>
      <c r="R971" s="56"/>
      <c r="S971" s="55" t="s">
        <v>4921</v>
      </c>
      <c r="T971" s="55" t="s">
        <v>5428</v>
      </c>
      <c r="U971" s="55" t="s">
        <v>4328</v>
      </c>
    </row>
    <row r="972" spans="3:21" ht="15" x14ac:dyDescent="0.25">
      <c r="C972" s="55" t="s">
        <v>5468</v>
      </c>
      <c r="D972" s="55" t="s">
        <v>4319</v>
      </c>
      <c r="E972" s="55" t="s">
        <v>1417</v>
      </c>
      <c r="F972" s="55">
        <v>64544</v>
      </c>
      <c r="G972" s="55" t="s">
        <v>2267</v>
      </c>
      <c r="H972" s="56">
        <v>44660</v>
      </c>
      <c r="I972">
        <f t="shared" si="15"/>
        <v>2022</v>
      </c>
      <c r="J972" s="56">
        <v>44835</v>
      </c>
      <c r="K972" s="57">
        <v>-156628</v>
      </c>
      <c r="L972" s="55">
        <v>2905100202</v>
      </c>
      <c r="M972" s="55" t="str">
        <f>VLOOKUP(L972,[4]Equival.!$D:$K,8,0)</f>
        <v>Evento</v>
      </c>
      <c r="N972" s="55" t="s">
        <v>5426</v>
      </c>
      <c r="O972" s="55" t="s">
        <v>5469</v>
      </c>
      <c r="R972" s="56"/>
      <c r="S972" s="55" t="s">
        <v>4921</v>
      </c>
      <c r="T972" s="55" t="s">
        <v>5428</v>
      </c>
      <c r="U972" s="55" t="s">
        <v>4328</v>
      </c>
    </row>
    <row r="973" spans="3:21" ht="15" x14ac:dyDescent="0.25">
      <c r="C973" s="55" t="s">
        <v>5470</v>
      </c>
      <c r="D973" s="55" t="s">
        <v>4319</v>
      </c>
      <c r="E973" s="55" t="s">
        <v>1418</v>
      </c>
      <c r="F973" s="55">
        <v>64569</v>
      </c>
      <c r="G973" s="55" t="s">
        <v>2267</v>
      </c>
      <c r="H973" s="56">
        <v>44661</v>
      </c>
      <c r="I973">
        <f t="shared" si="15"/>
        <v>2022</v>
      </c>
      <c r="J973" s="56">
        <v>44835</v>
      </c>
      <c r="K973" s="57">
        <v>-296489</v>
      </c>
      <c r="L973" s="55">
        <v>2905100202</v>
      </c>
      <c r="M973" s="55" t="str">
        <f>VLOOKUP(L973,[4]Equival.!$D:$K,8,0)</f>
        <v>Evento</v>
      </c>
      <c r="N973" s="55" t="s">
        <v>5426</v>
      </c>
      <c r="O973" s="55" t="s">
        <v>5471</v>
      </c>
      <c r="R973" s="56"/>
      <c r="S973" s="55" t="s">
        <v>4921</v>
      </c>
      <c r="T973" s="55" t="s">
        <v>5428</v>
      </c>
      <c r="U973" s="55" t="s">
        <v>4328</v>
      </c>
    </row>
    <row r="974" spans="3:21" ht="15" x14ac:dyDescent="0.25">
      <c r="C974" s="55" t="s">
        <v>5472</v>
      </c>
      <c r="D974" s="55" t="s">
        <v>4319</v>
      </c>
      <c r="E974" s="55" t="s">
        <v>1419</v>
      </c>
      <c r="F974" s="55">
        <v>64633</v>
      </c>
      <c r="G974" s="55" t="s">
        <v>2267</v>
      </c>
      <c r="H974" s="56">
        <v>44662</v>
      </c>
      <c r="I974">
        <f t="shared" si="15"/>
        <v>2022</v>
      </c>
      <c r="J974" s="56">
        <v>44835</v>
      </c>
      <c r="K974" s="57">
        <v>-71788</v>
      </c>
      <c r="L974" s="55">
        <v>2905100202</v>
      </c>
      <c r="M974" s="55" t="str">
        <f>VLOOKUP(L974,[4]Equival.!$D:$K,8,0)</f>
        <v>Evento</v>
      </c>
      <c r="N974" s="55" t="s">
        <v>5426</v>
      </c>
      <c r="O974" s="55" t="s">
        <v>5473</v>
      </c>
      <c r="R974" s="56"/>
      <c r="S974" s="55" t="s">
        <v>4921</v>
      </c>
      <c r="T974" s="55" t="s">
        <v>5428</v>
      </c>
      <c r="U974" s="55" t="s">
        <v>4328</v>
      </c>
    </row>
    <row r="975" spans="3:21" ht="15" x14ac:dyDescent="0.25">
      <c r="C975" s="55" t="s">
        <v>5474</v>
      </c>
      <c r="D975" s="55" t="s">
        <v>4319</v>
      </c>
      <c r="E975" s="55" t="s">
        <v>1420</v>
      </c>
      <c r="F975" s="55">
        <v>64644</v>
      </c>
      <c r="G975" s="55" t="s">
        <v>2267</v>
      </c>
      <c r="H975" s="56">
        <v>44662</v>
      </c>
      <c r="I975">
        <f t="shared" si="15"/>
        <v>2022</v>
      </c>
      <c r="J975" s="56">
        <v>44835</v>
      </c>
      <c r="K975" s="57">
        <v>-1510134</v>
      </c>
      <c r="L975" s="55">
        <v>2905100202</v>
      </c>
      <c r="M975" s="55" t="str">
        <f>VLOOKUP(L975,[4]Equival.!$D:$K,8,0)</f>
        <v>Evento</v>
      </c>
      <c r="N975" s="55" t="s">
        <v>5426</v>
      </c>
      <c r="O975" s="55" t="s">
        <v>5475</v>
      </c>
      <c r="R975" s="56"/>
      <c r="S975" s="55" t="s">
        <v>4921</v>
      </c>
      <c r="T975" s="55" t="s">
        <v>5428</v>
      </c>
      <c r="U975" s="55" t="s">
        <v>4328</v>
      </c>
    </row>
    <row r="976" spans="3:21" ht="15" x14ac:dyDescent="0.25">
      <c r="C976" s="55" t="s">
        <v>5476</v>
      </c>
      <c r="D976" s="55" t="s">
        <v>4319</v>
      </c>
      <c r="E976" s="55" t="s">
        <v>1421</v>
      </c>
      <c r="F976" s="55">
        <v>64645</v>
      </c>
      <c r="G976" s="55" t="s">
        <v>2267</v>
      </c>
      <c r="H976" s="56">
        <v>44662</v>
      </c>
      <c r="I976">
        <f t="shared" si="15"/>
        <v>2022</v>
      </c>
      <c r="J976" s="56">
        <v>44835</v>
      </c>
      <c r="K976" s="57">
        <v>-28400</v>
      </c>
      <c r="L976" s="55">
        <v>2905100102</v>
      </c>
      <c r="M976" s="55" t="str">
        <f>VLOOKUP(L976,[4]Equival.!$D:$K,8,0)</f>
        <v>Evento</v>
      </c>
      <c r="N976" s="55" t="s">
        <v>5445</v>
      </c>
      <c r="O976" s="55" t="s">
        <v>5477</v>
      </c>
      <c r="R976" s="56"/>
      <c r="S976" s="55" t="s">
        <v>4921</v>
      </c>
      <c r="T976" s="55" t="s">
        <v>5428</v>
      </c>
      <c r="U976" s="55" t="s">
        <v>4328</v>
      </c>
    </row>
    <row r="977" spans="3:21" ht="15" x14ac:dyDescent="0.25">
      <c r="C977" s="55" t="s">
        <v>5478</v>
      </c>
      <c r="D977" s="55" t="s">
        <v>4319</v>
      </c>
      <c r="E977" s="55" t="s">
        <v>1422</v>
      </c>
      <c r="F977" s="55">
        <v>64713</v>
      </c>
      <c r="G977" s="55" t="s">
        <v>2267</v>
      </c>
      <c r="H977" s="56">
        <v>44663</v>
      </c>
      <c r="I977">
        <f t="shared" si="15"/>
        <v>2022</v>
      </c>
      <c r="J977" s="56">
        <v>44835</v>
      </c>
      <c r="K977" s="57">
        <v>-65600</v>
      </c>
      <c r="L977" s="55">
        <v>2905100202</v>
      </c>
      <c r="M977" s="55" t="str">
        <f>VLOOKUP(L977,[4]Equival.!$D:$K,8,0)</f>
        <v>Evento</v>
      </c>
      <c r="N977" s="55" t="s">
        <v>5426</v>
      </c>
      <c r="O977" s="55" t="s">
        <v>5479</v>
      </c>
      <c r="R977" s="56"/>
      <c r="S977" s="55" t="s">
        <v>4921</v>
      </c>
      <c r="T977" s="55" t="s">
        <v>5428</v>
      </c>
      <c r="U977" s="55" t="s">
        <v>4328</v>
      </c>
    </row>
    <row r="978" spans="3:21" ht="15" x14ac:dyDescent="0.25">
      <c r="C978" s="55" t="s">
        <v>5480</v>
      </c>
      <c r="D978" s="55" t="s">
        <v>4319</v>
      </c>
      <c r="E978" s="55" t="s">
        <v>1423</v>
      </c>
      <c r="F978" s="55">
        <v>64718</v>
      </c>
      <c r="G978" s="55" t="s">
        <v>2267</v>
      </c>
      <c r="H978" s="56">
        <v>44663</v>
      </c>
      <c r="I978">
        <f t="shared" si="15"/>
        <v>2022</v>
      </c>
      <c r="J978" s="56">
        <v>44835</v>
      </c>
      <c r="K978" s="57">
        <v>-160318</v>
      </c>
      <c r="L978" s="55">
        <v>2905100202</v>
      </c>
      <c r="M978" s="55" t="str">
        <f>VLOOKUP(L978,[4]Equival.!$D:$K,8,0)</f>
        <v>Evento</v>
      </c>
      <c r="N978" s="55" t="s">
        <v>5426</v>
      </c>
      <c r="O978" s="55" t="s">
        <v>5481</v>
      </c>
      <c r="R978" s="56"/>
      <c r="S978" s="55" t="s">
        <v>4921</v>
      </c>
      <c r="T978" s="55" t="s">
        <v>5428</v>
      </c>
      <c r="U978" s="55" t="s">
        <v>4328</v>
      </c>
    </row>
    <row r="979" spans="3:21" ht="15" x14ac:dyDescent="0.25">
      <c r="C979" s="55" t="s">
        <v>5482</v>
      </c>
      <c r="D979" s="55" t="s">
        <v>4319</v>
      </c>
      <c r="E979" s="55" t="s">
        <v>1424</v>
      </c>
      <c r="F979" s="55">
        <v>64799</v>
      </c>
      <c r="G979" s="55" t="s">
        <v>2267</v>
      </c>
      <c r="H979" s="56">
        <v>44664</v>
      </c>
      <c r="I979">
        <f t="shared" si="15"/>
        <v>2022</v>
      </c>
      <c r="J979" s="56">
        <v>44835</v>
      </c>
      <c r="K979" s="57">
        <v>-98185</v>
      </c>
      <c r="L979" s="55">
        <v>2905100102</v>
      </c>
      <c r="M979" s="55" t="str">
        <f>VLOOKUP(L979,[4]Equival.!$D:$K,8,0)</f>
        <v>Evento</v>
      </c>
      <c r="N979" s="55" t="s">
        <v>5430</v>
      </c>
      <c r="O979" s="55" t="s">
        <v>5483</v>
      </c>
      <c r="R979" s="56"/>
      <c r="S979" s="55" t="s">
        <v>4921</v>
      </c>
      <c r="T979" s="55" t="s">
        <v>5428</v>
      </c>
      <c r="U979" s="55" t="s">
        <v>4328</v>
      </c>
    </row>
    <row r="980" spans="3:21" ht="15" x14ac:dyDescent="0.25">
      <c r="C980" s="55" t="s">
        <v>5484</v>
      </c>
      <c r="D980" s="55" t="s">
        <v>4319</v>
      </c>
      <c r="E980" s="55" t="s">
        <v>1425</v>
      </c>
      <c r="F980" s="55">
        <v>64832</v>
      </c>
      <c r="G980" s="55" t="s">
        <v>2267</v>
      </c>
      <c r="H980" s="56">
        <v>44664</v>
      </c>
      <c r="I980">
        <f t="shared" si="15"/>
        <v>2022</v>
      </c>
      <c r="J980" s="56">
        <v>44835</v>
      </c>
      <c r="K980" s="57">
        <v>-176051</v>
      </c>
      <c r="L980" s="55">
        <v>2905100202</v>
      </c>
      <c r="M980" s="55" t="str">
        <f>VLOOKUP(L980,[4]Equival.!$D:$K,8,0)</f>
        <v>Evento</v>
      </c>
      <c r="N980" s="55" t="s">
        <v>5426</v>
      </c>
      <c r="O980" s="55" t="s">
        <v>5485</v>
      </c>
      <c r="R980" s="56"/>
      <c r="S980" s="55" t="s">
        <v>4921</v>
      </c>
      <c r="T980" s="55" t="s">
        <v>5428</v>
      </c>
      <c r="U980" s="55" t="s">
        <v>4328</v>
      </c>
    </row>
    <row r="981" spans="3:21" ht="15" x14ac:dyDescent="0.25">
      <c r="C981" s="55" t="s">
        <v>5486</v>
      </c>
      <c r="D981" s="55" t="s">
        <v>4319</v>
      </c>
      <c r="E981" s="55" t="s">
        <v>1426</v>
      </c>
      <c r="F981" s="55">
        <v>64835</v>
      </c>
      <c r="G981" s="55" t="s">
        <v>2267</v>
      </c>
      <c r="H981" s="56">
        <v>44664</v>
      </c>
      <c r="I981">
        <f t="shared" si="15"/>
        <v>2022</v>
      </c>
      <c r="J981" s="56">
        <v>44835</v>
      </c>
      <c r="K981" s="57">
        <v>-85682</v>
      </c>
      <c r="L981" s="55">
        <v>2905100202</v>
      </c>
      <c r="M981" s="55" t="str">
        <f>VLOOKUP(L981,[4]Equival.!$D:$K,8,0)</f>
        <v>Evento</v>
      </c>
      <c r="N981" s="55" t="s">
        <v>5426</v>
      </c>
      <c r="O981" s="55" t="s">
        <v>5487</v>
      </c>
      <c r="R981" s="56"/>
      <c r="S981" s="55" t="s">
        <v>4921</v>
      </c>
      <c r="T981" s="55" t="s">
        <v>5428</v>
      </c>
      <c r="U981" s="55" t="s">
        <v>4328</v>
      </c>
    </row>
    <row r="982" spans="3:21" ht="15" x14ac:dyDescent="0.25">
      <c r="C982" s="55" t="s">
        <v>5488</v>
      </c>
      <c r="D982" s="55" t="s">
        <v>4319</v>
      </c>
      <c r="E982" s="55" t="s">
        <v>1427</v>
      </c>
      <c r="F982" s="55">
        <v>64854</v>
      </c>
      <c r="G982" s="55" t="s">
        <v>2267</v>
      </c>
      <c r="H982" s="56">
        <v>44665</v>
      </c>
      <c r="I982">
        <f t="shared" si="15"/>
        <v>2022</v>
      </c>
      <c r="J982" s="56">
        <v>44835</v>
      </c>
      <c r="K982" s="57">
        <v>-171890</v>
      </c>
      <c r="L982" s="55">
        <v>2905100202</v>
      </c>
      <c r="M982" s="55" t="str">
        <f>VLOOKUP(L982,[4]Equival.!$D:$K,8,0)</f>
        <v>Evento</v>
      </c>
      <c r="N982" s="55" t="s">
        <v>5426</v>
      </c>
      <c r="O982" s="55" t="s">
        <v>5489</v>
      </c>
      <c r="R982" s="56"/>
      <c r="S982" s="55" t="s">
        <v>4921</v>
      </c>
      <c r="T982" s="55" t="s">
        <v>5428</v>
      </c>
      <c r="U982" s="55" t="s">
        <v>4328</v>
      </c>
    </row>
    <row r="983" spans="3:21" ht="15" x14ac:dyDescent="0.25">
      <c r="C983" s="55" t="s">
        <v>5490</v>
      </c>
      <c r="D983" s="55" t="s">
        <v>4319</v>
      </c>
      <c r="E983" s="55" t="s">
        <v>1428</v>
      </c>
      <c r="F983" s="55">
        <v>64861</v>
      </c>
      <c r="G983" s="55" t="s">
        <v>2267</v>
      </c>
      <c r="H983" s="56">
        <v>44665</v>
      </c>
      <c r="I983">
        <f t="shared" si="15"/>
        <v>2022</v>
      </c>
      <c r="J983" s="56">
        <v>44835</v>
      </c>
      <c r="K983" s="57">
        <v>-334148</v>
      </c>
      <c r="L983" s="55">
        <v>2905100102</v>
      </c>
      <c r="M983" s="55" t="str">
        <f>VLOOKUP(L983,[4]Equival.!$D:$K,8,0)</f>
        <v>Evento</v>
      </c>
      <c r="N983" s="55" t="s">
        <v>5430</v>
      </c>
      <c r="O983" s="55" t="s">
        <v>5491</v>
      </c>
      <c r="R983" s="56"/>
      <c r="S983" s="55" t="s">
        <v>4921</v>
      </c>
      <c r="T983" s="55" t="s">
        <v>5428</v>
      </c>
      <c r="U983" s="55" t="s">
        <v>4328</v>
      </c>
    </row>
    <row r="984" spans="3:21" ht="15" x14ac:dyDescent="0.25">
      <c r="C984" s="55" t="s">
        <v>5492</v>
      </c>
      <c r="D984" s="55" t="s">
        <v>4319</v>
      </c>
      <c r="E984" s="55" t="s">
        <v>1430</v>
      </c>
      <c r="F984" s="55">
        <v>64878</v>
      </c>
      <c r="G984" s="55" t="s">
        <v>2267</v>
      </c>
      <c r="H984" s="56">
        <v>44665</v>
      </c>
      <c r="I984">
        <f t="shared" si="15"/>
        <v>2022</v>
      </c>
      <c r="J984" s="56">
        <v>44835</v>
      </c>
      <c r="K984" s="57">
        <v>-311993</v>
      </c>
      <c r="L984" s="55">
        <v>2905100202</v>
      </c>
      <c r="M984" s="55" t="str">
        <f>VLOOKUP(L984,[4]Equival.!$D:$K,8,0)</f>
        <v>Evento</v>
      </c>
      <c r="N984" s="55" t="s">
        <v>5426</v>
      </c>
      <c r="O984" s="55" t="s">
        <v>5493</v>
      </c>
      <c r="R984" s="56"/>
      <c r="S984" s="55" t="s">
        <v>4921</v>
      </c>
      <c r="T984" s="55" t="s">
        <v>5428</v>
      </c>
      <c r="U984" s="55" t="s">
        <v>4328</v>
      </c>
    </row>
    <row r="985" spans="3:21" ht="15" x14ac:dyDescent="0.25">
      <c r="C985" s="55" t="s">
        <v>5494</v>
      </c>
      <c r="D985" s="55" t="s">
        <v>4319</v>
      </c>
      <c r="E985" s="55" t="s">
        <v>1431</v>
      </c>
      <c r="F985" s="55">
        <v>64879</v>
      </c>
      <c r="G985" s="55" t="s">
        <v>2267</v>
      </c>
      <c r="H985" s="56">
        <v>44665</v>
      </c>
      <c r="I985">
        <f t="shared" si="15"/>
        <v>2022</v>
      </c>
      <c r="J985" s="56">
        <v>44835</v>
      </c>
      <c r="K985" s="57">
        <v>-70949</v>
      </c>
      <c r="L985" s="55">
        <v>2905100202</v>
      </c>
      <c r="M985" s="55" t="str">
        <f>VLOOKUP(L985,[4]Equival.!$D:$K,8,0)</f>
        <v>Evento</v>
      </c>
      <c r="N985" s="55" t="s">
        <v>5426</v>
      </c>
      <c r="O985" s="55" t="s">
        <v>5495</v>
      </c>
      <c r="R985" s="56"/>
      <c r="S985" s="55" t="s">
        <v>4921</v>
      </c>
      <c r="T985" s="55" t="s">
        <v>5428</v>
      </c>
      <c r="U985" s="55" t="s">
        <v>4328</v>
      </c>
    </row>
    <row r="986" spans="3:21" ht="15" x14ac:dyDescent="0.25">
      <c r="C986" s="55" t="s">
        <v>5496</v>
      </c>
      <c r="D986" s="55" t="s">
        <v>4319</v>
      </c>
      <c r="E986" s="55" t="s">
        <v>1432</v>
      </c>
      <c r="F986" s="55">
        <v>64893</v>
      </c>
      <c r="G986" s="55" t="s">
        <v>2267</v>
      </c>
      <c r="H986" s="56">
        <v>44666</v>
      </c>
      <c r="I986">
        <f t="shared" si="15"/>
        <v>2022</v>
      </c>
      <c r="J986" s="56">
        <v>44835</v>
      </c>
      <c r="K986" s="57">
        <v>-1782292</v>
      </c>
      <c r="L986" s="55">
        <v>2905100202</v>
      </c>
      <c r="M986" s="55" t="str">
        <f>VLOOKUP(L986,[4]Equival.!$D:$K,8,0)</f>
        <v>Evento</v>
      </c>
      <c r="N986" s="55" t="s">
        <v>5426</v>
      </c>
      <c r="O986" s="55" t="s">
        <v>5497</v>
      </c>
      <c r="R986" s="56"/>
      <c r="S986" s="55" t="s">
        <v>4921</v>
      </c>
      <c r="T986" s="55" t="s">
        <v>5428</v>
      </c>
      <c r="U986" s="55" t="s">
        <v>4328</v>
      </c>
    </row>
    <row r="987" spans="3:21" ht="15" x14ac:dyDescent="0.25">
      <c r="C987" s="55" t="s">
        <v>5498</v>
      </c>
      <c r="D987" s="55" t="s">
        <v>4319</v>
      </c>
      <c r="E987" s="55" t="s">
        <v>1434</v>
      </c>
      <c r="F987" s="55">
        <v>64919</v>
      </c>
      <c r="G987" s="55" t="s">
        <v>2267</v>
      </c>
      <c r="H987" s="56">
        <v>44666</v>
      </c>
      <c r="I987">
        <f t="shared" si="15"/>
        <v>2022</v>
      </c>
      <c r="J987" s="56">
        <v>44835</v>
      </c>
      <c r="K987" s="57">
        <v>-300974</v>
      </c>
      <c r="L987" s="55">
        <v>2905100202</v>
      </c>
      <c r="M987" s="55" t="str">
        <f>VLOOKUP(L987,[4]Equival.!$D:$K,8,0)</f>
        <v>Evento</v>
      </c>
      <c r="N987" s="55" t="s">
        <v>5426</v>
      </c>
      <c r="O987" s="55" t="s">
        <v>5499</v>
      </c>
      <c r="R987" s="56"/>
      <c r="S987" s="55" t="s">
        <v>4921</v>
      </c>
      <c r="T987" s="55" t="s">
        <v>5428</v>
      </c>
      <c r="U987" s="55" t="s">
        <v>4328</v>
      </c>
    </row>
    <row r="988" spans="3:21" ht="15" x14ac:dyDescent="0.25">
      <c r="C988" s="55" t="s">
        <v>5500</v>
      </c>
      <c r="D988" s="55" t="s">
        <v>4319</v>
      </c>
      <c r="E988" s="55" t="s">
        <v>1435</v>
      </c>
      <c r="F988" s="55">
        <v>64958</v>
      </c>
      <c r="G988" s="55" t="s">
        <v>2267</v>
      </c>
      <c r="H988" s="56">
        <v>44667</v>
      </c>
      <c r="I988">
        <f t="shared" si="15"/>
        <v>2022</v>
      </c>
      <c r="J988" s="56">
        <v>44835</v>
      </c>
      <c r="K988" s="57">
        <v>-163073</v>
      </c>
      <c r="L988" s="55">
        <v>2905100202</v>
      </c>
      <c r="M988" s="55" t="str">
        <f>VLOOKUP(L988,[4]Equival.!$D:$K,8,0)</f>
        <v>Evento</v>
      </c>
      <c r="N988" s="55" t="s">
        <v>5426</v>
      </c>
      <c r="O988" s="55" t="s">
        <v>5501</v>
      </c>
      <c r="R988" s="56"/>
      <c r="S988" s="55" t="s">
        <v>4921</v>
      </c>
      <c r="T988" s="55" t="s">
        <v>5428</v>
      </c>
      <c r="U988" s="55" t="s">
        <v>4328</v>
      </c>
    </row>
    <row r="989" spans="3:21" ht="15" x14ac:dyDescent="0.25">
      <c r="C989" s="55" t="s">
        <v>5502</v>
      </c>
      <c r="D989" s="55" t="s">
        <v>4319</v>
      </c>
      <c r="E989" s="55" t="s">
        <v>1436</v>
      </c>
      <c r="F989" s="55">
        <v>65033</v>
      </c>
      <c r="G989" s="55" t="s">
        <v>2267</v>
      </c>
      <c r="H989" s="56">
        <v>44669</v>
      </c>
      <c r="I989">
        <f t="shared" si="15"/>
        <v>2022</v>
      </c>
      <c r="J989" s="56">
        <v>44835</v>
      </c>
      <c r="K989" s="57">
        <v>-28400</v>
      </c>
      <c r="L989" s="55">
        <v>2905100202</v>
      </c>
      <c r="M989" s="55" t="str">
        <f>VLOOKUP(L989,[4]Equival.!$D:$K,8,0)</f>
        <v>Evento</v>
      </c>
      <c r="N989" s="55" t="s">
        <v>5458</v>
      </c>
      <c r="O989" s="55" t="s">
        <v>5503</v>
      </c>
      <c r="R989" s="56"/>
      <c r="S989" s="55" t="s">
        <v>4921</v>
      </c>
      <c r="T989" s="55" t="s">
        <v>5428</v>
      </c>
      <c r="U989" s="55" t="s">
        <v>4328</v>
      </c>
    </row>
    <row r="990" spans="3:21" ht="15" x14ac:dyDescent="0.25">
      <c r="C990" s="55" t="s">
        <v>5504</v>
      </c>
      <c r="D990" s="55" t="s">
        <v>4319</v>
      </c>
      <c r="E990" s="55" t="s">
        <v>1437</v>
      </c>
      <c r="F990" s="55">
        <v>65052</v>
      </c>
      <c r="G990" s="55" t="s">
        <v>2267</v>
      </c>
      <c r="H990" s="56">
        <v>44669</v>
      </c>
      <c r="I990">
        <f t="shared" si="15"/>
        <v>2022</v>
      </c>
      <c r="J990" s="56">
        <v>44835</v>
      </c>
      <c r="K990" s="57">
        <v>-2187633</v>
      </c>
      <c r="L990" s="55">
        <v>2905100202</v>
      </c>
      <c r="M990" s="55" t="str">
        <f>VLOOKUP(L990,[4]Equival.!$D:$K,8,0)</f>
        <v>Evento</v>
      </c>
      <c r="N990" s="55" t="s">
        <v>5426</v>
      </c>
      <c r="O990" s="55" t="s">
        <v>5505</v>
      </c>
      <c r="R990" s="56"/>
      <c r="S990" s="55" t="s">
        <v>4921</v>
      </c>
      <c r="T990" s="55" t="s">
        <v>5428</v>
      </c>
      <c r="U990" s="55" t="s">
        <v>4328</v>
      </c>
    </row>
    <row r="991" spans="3:21" ht="15" x14ac:dyDescent="0.25">
      <c r="C991" s="55" t="s">
        <v>5506</v>
      </c>
      <c r="D991" s="55" t="s">
        <v>4319</v>
      </c>
      <c r="E991" s="55" t="s">
        <v>1438</v>
      </c>
      <c r="F991" s="55">
        <v>65054</v>
      </c>
      <c r="G991" s="55" t="s">
        <v>2267</v>
      </c>
      <c r="H991" s="56">
        <v>44669</v>
      </c>
      <c r="I991">
        <f t="shared" si="15"/>
        <v>2022</v>
      </c>
      <c r="J991" s="56">
        <v>44835</v>
      </c>
      <c r="K991" s="57">
        <v>-28400</v>
      </c>
      <c r="L991" s="55">
        <v>2905100102</v>
      </c>
      <c r="M991" s="55" t="str">
        <f>VLOOKUP(L991,[4]Equival.!$D:$K,8,0)</f>
        <v>Evento</v>
      </c>
      <c r="N991" s="55" t="s">
        <v>5445</v>
      </c>
      <c r="O991" s="55" t="s">
        <v>5507</v>
      </c>
      <c r="R991" s="56"/>
      <c r="S991" s="55" t="s">
        <v>4921</v>
      </c>
      <c r="T991" s="55" t="s">
        <v>5428</v>
      </c>
      <c r="U991" s="55" t="s">
        <v>4328</v>
      </c>
    </row>
    <row r="992" spans="3:21" ht="15" x14ac:dyDescent="0.25">
      <c r="C992" s="55" t="s">
        <v>5508</v>
      </c>
      <c r="D992" s="55" t="s">
        <v>4319</v>
      </c>
      <c r="E992" s="55" t="s">
        <v>1439</v>
      </c>
      <c r="F992" s="55">
        <v>65101</v>
      </c>
      <c r="G992" s="55" t="s">
        <v>2267</v>
      </c>
      <c r="H992" s="56">
        <v>44669</v>
      </c>
      <c r="I992">
        <f t="shared" si="15"/>
        <v>2022</v>
      </c>
      <c r="J992" s="56">
        <v>44835</v>
      </c>
      <c r="K992" s="57">
        <v>-498708</v>
      </c>
      <c r="L992" s="55">
        <v>2905100202</v>
      </c>
      <c r="M992" s="55" t="str">
        <f>VLOOKUP(L992,[4]Equival.!$D:$K,8,0)</f>
        <v>Evento</v>
      </c>
      <c r="N992" s="55" t="s">
        <v>5426</v>
      </c>
      <c r="O992" s="55" t="s">
        <v>5509</v>
      </c>
      <c r="R992" s="56"/>
      <c r="S992" s="55" t="s">
        <v>4921</v>
      </c>
      <c r="T992" s="55" t="s">
        <v>5428</v>
      </c>
      <c r="U992" s="55" t="s">
        <v>4328</v>
      </c>
    </row>
    <row r="993" spans="3:21" ht="15" x14ac:dyDescent="0.25">
      <c r="C993" s="55" t="s">
        <v>5510</v>
      </c>
      <c r="D993" s="55" t="s">
        <v>4319</v>
      </c>
      <c r="E993" s="55" t="s">
        <v>1440</v>
      </c>
      <c r="F993" s="55">
        <v>65126</v>
      </c>
      <c r="G993" s="55" t="s">
        <v>2267</v>
      </c>
      <c r="H993" s="56">
        <v>44669</v>
      </c>
      <c r="I993">
        <f t="shared" si="15"/>
        <v>2022</v>
      </c>
      <c r="J993" s="56">
        <v>44835</v>
      </c>
      <c r="K993" s="57">
        <v>-130334</v>
      </c>
      <c r="L993" s="55">
        <v>2905100202</v>
      </c>
      <c r="M993" s="55" t="str">
        <f>VLOOKUP(L993,[4]Equival.!$D:$K,8,0)</f>
        <v>Evento</v>
      </c>
      <c r="N993" s="55" t="s">
        <v>5426</v>
      </c>
      <c r="O993" s="55" t="s">
        <v>5511</v>
      </c>
      <c r="R993" s="56"/>
      <c r="S993" s="55" t="s">
        <v>4921</v>
      </c>
      <c r="T993" s="55" t="s">
        <v>5428</v>
      </c>
      <c r="U993" s="55" t="s">
        <v>4328</v>
      </c>
    </row>
    <row r="994" spans="3:21" ht="15" x14ac:dyDescent="0.25">
      <c r="C994" s="55" t="s">
        <v>5512</v>
      </c>
      <c r="D994" s="55" t="s">
        <v>4319</v>
      </c>
      <c r="E994" s="55" t="s">
        <v>1441</v>
      </c>
      <c r="F994" s="55">
        <v>65135</v>
      </c>
      <c r="G994" s="55" t="s">
        <v>2267</v>
      </c>
      <c r="H994" s="56">
        <v>44669</v>
      </c>
      <c r="I994">
        <f t="shared" si="15"/>
        <v>2022</v>
      </c>
      <c r="J994" s="56">
        <v>44835</v>
      </c>
      <c r="K994" s="57">
        <v>-135639</v>
      </c>
      <c r="L994" s="55">
        <v>2905100202</v>
      </c>
      <c r="M994" s="55" t="str">
        <f>VLOOKUP(L994,[4]Equival.!$D:$K,8,0)</f>
        <v>Evento</v>
      </c>
      <c r="N994" s="55" t="s">
        <v>5426</v>
      </c>
      <c r="O994" s="55" t="s">
        <v>5513</v>
      </c>
      <c r="R994" s="56"/>
      <c r="S994" s="55" t="s">
        <v>4921</v>
      </c>
      <c r="T994" s="55" t="s">
        <v>5428</v>
      </c>
      <c r="U994" s="55" t="s">
        <v>4328</v>
      </c>
    </row>
    <row r="995" spans="3:21" ht="15" x14ac:dyDescent="0.25">
      <c r="C995" s="55" t="s">
        <v>5514</v>
      </c>
      <c r="D995" s="55" t="s">
        <v>4319</v>
      </c>
      <c r="E995" s="55" t="s">
        <v>1442</v>
      </c>
      <c r="F995" s="55">
        <v>65225</v>
      </c>
      <c r="G995" s="55" t="s">
        <v>2267</v>
      </c>
      <c r="H995" s="56">
        <v>44671</v>
      </c>
      <c r="I995">
        <f t="shared" si="15"/>
        <v>2022</v>
      </c>
      <c r="J995" s="56">
        <v>44835</v>
      </c>
      <c r="K995" s="57">
        <v>-229919</v>
      </c>
      <c r="L995" s="55">
        <v>2905100202</v>
      </c>
      <c r="M995" s="55" t="str">
        <f>VLOOKUP(L995,[4]Equival.!$D:$K,8,0)</f>
        <v>Evento</v>
      </c>
      <c r="N995" s="55" t="s">
        <v>5426</v>
      </c>
      <c r="O995" s="55" t="s">
        <v>5515</v>
      </c>
      <c r="R995" s="56"/>
      <c r="S995" s="55" t="s">
        <v>4921</v>
      </c>
      <c r="T995" s="55" t="s">
        <v>5428</v>
      </c>
      <c r="U995" s="55" t="s">
        <v>4328</v>
      </c>
    </row>
    <row r="996" spans="3:21" ht="15" x14ac:dyDescent="0.25">
      <c r="C996" s="55" t="s">
        <v>5516</v>
      </c>
      <c r="D996" s="55" t="s">
        <v>4319</v>
      </c>
      <c r="E996" s="55" t="s">
        <v>1443</v>
      </c>
      <c r="F996" s="55">
        <v>65337</v>
      </c>
      <c r="G996" s="55" t="s">
        <v>2267</v>
      </c>
      <c r="H996" s="56">
        <v>44671</v>
      </c>
      <c r="I996">
        <f t="shared" si="15"/>
        <v>2022</v>
      </c>
      <c r="J996" s="56">
        <v>44835</v>
      </c>
      <c r="K996" s="57">
        <v>-206488</v>
      </c>
      <c r="L996" s="55">
        <v>2905100102</v>
      </c>
      <c r="M996" s="55" t="str">
        <f>VLOOKUP(L996,[4]Equival.!$D:$K,8,0)</f>
        <v>Evento</v>
      </c>
      <c r="N996" s="55" t="s">
        <v>5426</v>
      </c>
      <c r="O996" s="55" t="s">
        <v>5517</v>
      </c>
      <c r="R996" s="56"/>
      <c r="S996" s="55" t="s">
        <v>4921</v>
      </c>
      <c r="T996" s="55" t="s">
        <v>5428</v>
      </c>
      <c r="U996" s="55" t="s">
        <v>4328</v>
      </c>
    </row>
    <row r="997" spans="3:21" ht="15" x14ac:dyDescent="0.25">
      <c r="C997" s="55" t="s">
        <v>5518</v>
      </c>
      <c r="D997" s="55" t="s">
        <v>4319</v>
      </c>
      <c r="E997" s="55" t="s">
        <v>1444</v>
      </c>
      <c r="F997" s="55">
        <v>65450</v>
      </c>
      <c r="G997" s="55" t="s">
        <v>2267</v>
      </c>
      <c r="H997" s="56">
        <v>44672</v>
      </c>
      <c r="I997">
        <f t="shared" si="15"/>
        <v>2022</v>
      </c>
      <c r="J997" s="56">
        <v>44835</v>
      </c>
      <c r="K997" s="57">
        <v>-194751</v>
      </c>
      <c r="L997" s="55">
        <v>2905100202</v>
      </c>
      <c r="M997" s="55" t="str">
        <f>VLOOKUP(L997,[4]Equival.!$D:$K,8,0)</f>
        <v>Evento</v>
      </c>
      <c r="N997" s="55" t="s">
        <v>5426</v>
      </c>
      <c r="O997" s="55" t="s">
        <v>5519</v>
      </c>
      <c r="R997" s="56"/>
      <c r="S997" s="55" t="s">
        <v>4921</v>
      </c>
      <c r="T997" s="55" t="s">
        <v>5428</v>
      </c>
      <c r="U997" s="55" t="s">
        <v>4328</v>
      </c>
    </row>
    <row r="998" spans="3:21" ht="15" x14ac:dyDescent="0.25">
      <c r="C998" s="55" t="s">
        <v>5520</v>
      </c>
      <c r="D998" s="55" t="s">
        <v>4319</v>
      </c>
      <c r="E998" s="55" t="s">
        <v>1447</v>
      </c>
      <c r="F998" s="55">
        <v>65563</v>
      </c>
      <c r="G998" s="55" t="s">
        <v>2267</v>
      </c>
      <c r="H998" s="56">
        <v>44673</v>
      </c>
      <c r="I998">
        <f t="shared" si="15"/>
        <v>2022</v>
      </c>
      <c r="J998" s="56">
        <v>44835</v>
      </c>
      <c r="K998" s="57">
        <v>-21300</v>
      </c>
      <c r="L998" s="55">
        <v>2905100102</v>
      </c>
      <c r="M998" s="55" t="str">
        <f>VLOOKUP(L998,[4]Equival.!$D:$K,8,0)</f>
        <v>Evento</v>
      </c>
      <c r="N998" s="55" t="s">
        <v>5445</v>
      </c>
      <c r="O998" s="55" t="s">
        <v>5086</v>
      </c>
      <c r="R998" s="56"/>
      <c r="S998" s="55" t="s">
        <v>4921</v>
      </c>
      <c r="T998" s="55" t="s">
        <v>5428</v>
      </c>
      <c r="U998" s="55" t="s">
        <v>4328</v>
      </c>
    </row>
    <row r="999" spans="3:21" ht="15" x14ac:dyDescent="0.25">
      <c r="C999" s="55" t="s">
        <v>5521</v>
      </c>
      <c r="D999" s="55" t="s">
        <v>4319</v>
      </c>
      <c r="E999" s="55" t="s">
        <v>1448</v>
      </c>
      <c r="F999" s="55">
        <v>65564</v>
      </c>
      <c r="G999" s="55" t="s">
        <v>2267</v>
      </c>
      <c r="H999" s="56">
        <v>44673</v>
      </c>
      <c r="I999">
        <f t="shared" si="15"/>
        <v>2022</v>
      </c>
      <c r="J999" s="56">
        <v>44835</v>
      </c>
      <c r="K999" s="57">
        <v>-21300</v>
      </c>
      <c r="L999" s="55">
        <v>2905100102</v>
      </c>
      <c r="M999" s="55" t="str">
        <f>VLOOKUP(L999,[4]Equival.!$D:$K,8,0)</f>
        <v>Evento</v>
      </c>
      <c r="N999" s="55" t="s">
        <v>5445</v>
      </c>
      <c r="O999" s="55" t="s">
        <v>5084</v>
      </c>
      <c r="R999" s="56"/>
      <c r="S999" s="55" t="s">
        <v>4921</v>
      </c>
      <c r="T999" s="55" t="s">
        <v>5428</v>
      </c>
      <c r="U999" s="55" t="s">
        <v>4328</v>
      </c>
    </row>
    <row r="1000" spans="3:21" ht="15" x14ac:dyDescent="0.25">
      <c r="C1000" s="55" t="s">
        <v>5522</v>
      </c>
      <c r="D1000" s="55" t="s">
        <v>4319</v>
      </c>
      <c r="E1000" s="55" t="s">
        <v>1449</v>
      </c>
      <c r="F1000" s="55">
        <v>65585</v>
      </c>
      <c r="G1000" s="55" t="s">
        <v>2267</v>
      </c>
      <c r="H1000" s="56">
        <v>44673</v>
      </c>
      <c r="I1000">
        <f t="shared" si="15"/>
        <v>2022</v>
      </c>
      <c r="J1000" s="56">
        <v>44835</v>
      </c>
      <c r="K1000" s="57">
        <v>-73416</v>
      </c>
      <c r="L1000" s="55">
        <v>2905100202</v>
      </c>
      <c r="M1000" s="55" t="str">
        <f>VLOOKUP(L1000,[4]Equival.!$D:$K,8,0)</f>
        <v>Evento</v>
      </c>
      <c r="N1000" s="55" t="s">
        <v>5426</v>
      </c>
      <c r="O1000" s="55" t="s">
        <v>5523</v>
      </c>
      <c r="R1000" s="56"/>
      <c r="S1000" s="55" t="s">
        <v>4921</v>
      </c>
      <c r="T1000" s="55" t="s">
        <v>5428</v>
      </c>
      <c r="U1000" s="55" t="s">
        <v>4328</v>
      </c>
    </row>
    <row r="1001" spans="3:21" ht="15" x14ac:dyDescent="0.25">
      <c r="C1001" s="55" t="s">
        <v>5524</v>
      </c>
      <c r="D1001" s="55" t="s">
        <v>4319</v>
      </c>
      <c r="E1001" s="55" t="s">
        <v>1450</v>
      </c>
      <c r="F1001" s="55">
        <v>65601</v>
      </c>
      <c r="G1001" s="55" t="s">
        <v>2267</v>
      </c>
      <c r="H1001" s="56">
        <v>44674</v>
      </c>
      <c r="I1001">
        <f t="shared" si="15"/>
        <v>2022</v>
      </c>
      <c r="J1001" s="56">
        <v>44835</v>
      </c>
      <c r="K1001" s="57">
        <v>-126437</v>
      </c>
      <c r="L1001" s="55">
        <v>2905100202</v>
      </c>
      <c r="M1001" s="55" t="str">
        <f>VLOOKUP(L1001,[4]Equival.!$D:$K,8,0)</f>
        <v>Evento</v>
      </c>
      <c r="N1001" s="55" t="s">
        <v>5426</v>
      </c>
      <c r="O1001" s="55" t="s">
        <v>5525</v>
      </c>
      <c r="R1001" s="56"/>
      <c r="S1001" s="55" t="s">
        <v>4921</v>
      </c>
      <c r="T1001" s="55" t="s">
        <v>5428</v>
      </c>
      <c r="U1001" s="55" t="s">
        <v>4328</v>
      </c>
    </row>
    <row r="1002" spans="3:21" ht="15" x14ac:dyDescent="0.25">
      <c r="C1002" s="55" t="s">
        <v>5526</v>
      </c>
      <c r="D1002" s="55" t="s">
        <v>4319</v>
      </c>
      <c r="E1002" s="55" t="s">
        <v>1452</v>
      </c>
      <c r="F1002" s="55">
        <v>65631</v>
      </c>
      <c r="G1002" s="55" t="s">
        <v>2267</v>
      </c>
      <c r="H1002" s="56">
        <v>44674</v>
      </c>
      <c r="I1002">
        <f t="shared" si="15"/>
        <v>2022</v>
      </c>
      <c r="J1002" s="56">
        <v>44835</v>
      </c>
      <c r="K1002" s="57">
        <v>-213009</v>
      </c>
      <c r="L1002" s="55">
        <v>2905100102</v>
      </c>
      <c r="M1002" s="55" t="str">
        <f>VLOOKUP(L1002,[4]Equival.!$D:$K,8,0)</f>
        <v>Evento</v>
      </c>
      <c r="N1002" s="55" t="s">
        <v>5430</v>
      </c>
      <c r="O1002" s="55" t="s">
        <v>5527</v>
      </c>
      <c r="R1002" s="56"/>
      <c r="S1002" s="55" t="s">
        <v>4921</v>
      </c>
      <c r="T1002" s="55" t="s">
        <v>5428</v>
      </c>
      <c r="U1002" s="55" t="s">
        <v>4328</v>
      </c>
    </row>
    <row r="1003" spans="3:21" ht="15" x14ac:dyDescent="0.25">
      <c r="C1003" s="55" t="s">
        <v>5528</v>
      </c>
      <c r="D1003" s="55" t="s">
        <v>4319</v>
      </c>
      <c r="E1003" s="55" t="s">
        <v>1453</v>
      </c>
      <c r="F1003" s="55">
        <v>65687</v>
      </c>
      <c r="G1003" s="55" t="s">
        <v>2267</v>
      </c>
      <c r="H1003" s="56">
        <v>44675</v>
      </c>
      <c r="I1003">
        <f t="shared" si="15"/>
        <v>2022</v>
      </c>
      <c r="J1003" s="56">
        <v>44835</v>
      </c>
      <c r="K1003" s="57">
        <v>-245870</v>
      </c>
      <c r="L1003" s="55">
        <v>2905100202</v>
      </c>
      <c r="M1003" s="55" t="str">
        <f>VLOOKUP(L1003,[4]Equival.!$D:$K,8,0)</f>
        <v>Evento</v>
      </c>
      <c r="N1003" s="55" t="s">
        <v>5426</v>
      </c>
      <c r="O1003" s="55" t="s">
        <v>5529</v>
      </c>
      <c r="R1003" s="56"/>
      <c r="S1003" s="55" t="s">
        <v>4921</v>
      </c>
      <c r="T1003" s="55" t="s">
        <v>5428</v>
      </c>
      <c r="U1003" s="55" t="s">
        <v>4328</v>
      </c>
    </row>
    <row r="1004" spans="3:21" ht="15" x14ac:dyDescent="0.25">
      <c r="C1004" s="55" t="s">
        <v>5530</v>
      </c>
      <c r="D1004" s="55" t="s">
        <v>4319</v>
      </c>
      <c r="E1004" s="55" t="s">
        <v>1454</v>
      </c>
      <c r="F1004" s="55">
        <v>65694</v>
      </c>
      <c r="G1004" s="55" t="s">
        <v>2267</v>
      </c>
      <c r="H1004" s="56">
        <v>44675</v>
      </c>
      <c r="I1004">
        <f t="shared" si="15"/>
        <v>2022</v>
      </c>
      <c r="J1004" s="56">
        <v>44835</v>
      </c>
      <c r="K1004" s="57">
        <v>-181798</v>
      </c>
      <c r="L1004" s="55">
        <v>2905100102</v>
      </c>
      <c r="M1004" s="55" t="str">
        <f>VLOOKUP(L1004,[4]Equival.!$D:$K,8,0)</f>
        <v>Evento</v>
      </c>
      <c r="N1004" s="55" t="s">
        <v>5430</v>
      </c>
      <c r="O1004" s="55" t="s">
        <v>5531</v>
      </c>
      <c r="R1004" s="56"/>
      <c r="S1004" s="55" t="s">
        <v>4921</v>
      </c>
      <c r="T1004" s="55" t="s">
        <v>5428</v>
      </c>
      <c r="U1004" s="55" t="s">
        <v>4328</v>
      </c>
    </row>
    <row r="1005" spans="3:21" ht="15" x14ac:dyDescent="0.25">
      <c r="C1005" s="55" t="s">
        <v>5532</v>
      </c>
      <c r="D1005" s="55" t="s">
        <v>4319</v>
      </c>
      <c r="E1005" s="55" t="s">
        <v>1455</v>
      </c>
      <c r="F1005" s="55">
        <v>65747</v>
      </c>
      <c r="G1005" s="55" t="s">
        <v>2267</v>
      </c>
      <c r="H1005" s="56">
        <v>44676</v>
      </c>
      <c r="I1005">
        <f t="shared" si="15"/>
        <v>2022</v>
      </c>
      <c r="J1005" s="56">
        <v>44835</v>
      </c>
      <c r="K1005" s="57">
        <v>-21300</v>
      </c>
      <c r="L1005" s="55">
        <v>2905100102</v>
      </c>
      <c r="M1005" s="55" t="str">
        <f>VLOOKUP(L1005,[4]Equival.!$D:$K,8,0)</f>
        <v>Evento</v>
      </c>
      <c r="N1005" s="55" t="s">
        <v>5445</v>
      </c>
      <c r="O1005" s="55" t="s">
        <v>5533</v>
      </c>
      <c r="R1005" s="56"/>
      <c r="S1005" s="55" t="s">
        <v>4921</v>
      </c>
      <c r="T1005" s="55" t="s">
        <v>5428</v>
      </c>
      <c r="U1005" s="55" t="s">
        <v>4328</v>
      </c>
    </row>
    <row r="1006" spans="3:21" ht="15" x14ac:dyDescent="0.25">
      <c r="C1006" s="55" t="s">
        <v>5534</v>
      </c>
      <c r="D1006" s="55" t="s">
        <v>4319</v>
      </c>
      <c r="E1006" s="55" t="s">
        <v>1456</v>
      </c>
      <c r="F1006" s="55">
        <v>65748</v>
      </c>
      <c r="G1006" s="55" t="s">
        <v>2267</v>
      </c>
      <c r="H1006" s="56">
        <v>44676</v>
      </c>
      <c r="I1006">
        <f t="shared" si="15"/>
        <v>2022</v>
      </c>
      <c r="J1006" s="56">
        <v>44835</v>
      </c>
      <c r="K1006" s="57">
        <v>-65600</v>
      </c>
      <c r="L1006" s="55">
        <v>2905100202</v>
      </c>
      <c r="M1006" s="55" t="str">
        <f>VLOOKUP(L1006,[4]Equival.!$D:$K,8,0)</f>
        <v>Evento</v>
      </c>
      <c r="N1006" s="55" t="s">
        <v>5426</v>
      </c>
      <c r="O1006" s="55" t="s">
        <v>5535</v>
      </c>
      <c r="R1006" s="56"/>
      <c r="S1006" s="55" t="s">
        <v>4921</v>
      </c>
      <c r="T1006" s="55" t="s">
        <v>5428</v>
      </c>
      <c r="U1006" s="55" t="s">
        <v>4328</v>
      </c>
    </row>
    <row r="1007" spans="3:21" ht="15" x14ac:dyDescent="0.25">
      <c r="C1007" s="55" t="s">
        <v>5536</v>
      </c>
      <c r="D1007" s="55" t="s">
        <v>4319</v>
      </c>
      <c r="E1007" s="55" t="s">
        <v>1457</v>
      </c>
      <c r="F1007" s="55">
        <v>65774</v>
      </c>
      <c r="G1007" s="55" t="s">
        <v>2267</v>
      </c>
      <c r="H1007" s="56">
        <v>44676</v>
      </c>
      <c r="I1007">
        <f t="shared" si="15"/>
        <v>2022</v>
      </c>
      <c r="J1007" s="56">
        <v>44835</v>
      </c>
      <c r="K1007" s="57">
        <v>-73080</v>
      </c>
      <c r="L1007" s="55">
        <v>2905100202</v>
      </c>
      <c r="M1007" s="55" t="str">
        <f>VLOOKUP(L1007,[4]Equival.!$D:$K,8,0)</f>
        <v>Evento</v>
      </c>
      <c r="N1007" s="55" t="s">
        <v>5426</v>
      </c>
      <c r="O1007" s="55" t="s">
        <v>4954</v>
      </c>
      <c r="R1007" s="56"/>
      <c r="S1007" s="55" t="s">
        <v>4921</v>
      </c>
      <c r="T1007" s="55" t="s">
        <v>5428</v>
      </c>
      <c r="U1007" s="55" t="s">
        <v>4328</v>
      </c>
    </row>
    <row r="1008" spans="3:21" ht="15" x14ac:dyDescent="0.25">
      <c r="C1008" s="55" t="s">
        <v>5537</v>
      </c>
      <c r="D1008" s="55" t="s">
        <v>4319</v>
      </c>
      <c r="E1008" s="55" t="s">
        <v>1458</v>
      </c>
      <c r="F1008" s="55">
        <v>65795</v>
      </c>
      <c r="G1008" s="55" t="s">
        <v>2267</v>
      </c>
      <c r="H1008" s="56">
        <v>44676</v>
      </c>
      <c r="I1008">
        <f t="shared" si="15"/>
        <v>2022</v>
      </c>
      <c r="J1008" s="56">
        <v>44835</v>
      </c>
      <c r="K1008" s="57">
        <v>-4990117</v>
      </c>
      <c r="L1008" s="55">
        <v>2905100202</v>
      </c>
      <c r="M1008" s="55" t="str">
        <f>VLOOKUP(L1008,[4]Equival.!$D:$K,8,0)</f>
        <v>Evento</v>
      </c>
      <c r="N1008" s="55" t="s">
        <v>5426</v>
      </c>
      <c r="O1008" s="55" t="s">
        <v>5489</v>
      </c>
      <c r="R1008" s="56"/>
      <c r="S1008" s="55" t="s">
        <v>4921</v>
      </c>
      <c r="T1008" s="55" t="s">
        <v>5428</v>
      </c>
      <c r="U1008" s="55" t="s">
        <v>4328</v>
      </c>
    </row>
    <row r="1009" spans="3:21" ht="15" x14ac:dyDescent="0.25">
      <c r="C1009" s="55" t="s">
        <v>5538</v>
      </c>
      <c r="D1009" s="55" t="s">
        <v>4319</v>
      </c>
      <c r="E1009" s="55" t="s">
        <v>1459</v>
      </c>
      <c r="F1009" s="55">
        <v>65800</v>
      </c>
      <c r="G1009" s="55" t="s">
        <v>2267</v>
      </c>
      <c r="H1009" s="56">
        <v>44676</v>
      </c>
      <c r="I1009">
        <f t="shared" si="15"/>
        <v>2022</v>
      </c>
      <c r="J1009" s="56">
        <v>44835</v>
      </c>
      <c r="K1009" s="57">
        <v>-7100</v>
      </c>
      <c r="L1009" s="55">
        <v>2905100202</v>
      </c>
      <c r="M1009" s="55" t="str">
        <f>VLOOKUP(L1009,[4]Equival.!$D:$K,8,0)</f>
        <v>Evento</v>
      </c>
      <c r="N1009" s="55" t="s">
        <v>5458</v>
      </c>
      <c r="O1009" s="55" t="s">
        <v>5539</v>
      </c>
      <c r="R1009" s="56"/>
      <c r="S1009" s="55" t="s">
        <v>4921</v>
      </c>
      <c r="T1009" s="55" t="s">
        <v>5428</v>
      </c>
      <c r="U1009" s="55" t="s">
        <v>4328</v>
      </c>
    </row>
    <row r="1010" spans="3:21" ht="15" x14ac:dyDescent="0.25">
      <c r="C1010" s="55" t="s">
        <v>5540</v>
      </c>
      <c r="D1010" s="55" t="s">
        <v>4319</v>
      </c>
      <c r="E1010" s="55" t="s">
        <v>1460</v>
      </c>
      <c r="F1010" s="55">
        <v>65827</v>
      </c>
      <c r="G1010" s="55" t="s">
        <v>2267</v>
      </c>
      <c r="H1010" s="56">
        <v>44676</v>
      </c>
      <c r="I1010">
        <f t="shared" si="15"/>
        <v>2022</v>
      </c>
      <c r="J1010" s="56">
        <v>44835</v>
      </c>
      <c r="K1010" s="57">
        <v>-1383967</v>
      </c>
      <c r="L1010" s="55">
        <v>2905100202</v>
      </c>
      <c r="M1010" s="55" t="str">
        <f>VLOOKUP(L1010,[4]Equival.!$D:$K,8,0)</f>
        <v>Evento</v>
      </c>
      <c r="N1010" s="55" t="s">
        <v>5426</v>
      </c>
      <c r="O1010" s="55" t="s">
        <v>5541</v>
      </c>
      <c r="R1010" s="56"/>
      <c r="S1010" s="55" t="s">
        <v>4921</v>
      </c>
      <c r="T1010" s="55" t="s">
        <v>5428</v>
      </c>
      <c r="U1010" s="55" t="s">
        <v>4328</v>
      </c>
    </row>
    <row r="1011" spans="3:21" ht="15" x14ac:dyDescent="0.25">
      <c r="C1011" s="55" t="s">
        <v>5542</v>
      </c>
      <c r="D1011" s="55" t="s">
        <v>4319</v>
      </c>
      <c r="E1011" s="55" t="s">
        <v>1461</v>
      </c>
      <c r="F1011" s="55">
        <v>65832</v>
      </c>
      <c r="G1011" s="55" t="s">
        <v>2267</v>
      </c>
      <c r="H1011" s="56">
        <v>44676</v>
      </c>
      <c r="I1011">
        <f t="shared" si="15"/>
        <v>2022</v>
      </c>
      <c r="J1011" s="56">
        <v>44835</v>
      </c>
      <c r="K1011" s="57">
        <v>-312769</v>
      </c>
      <c r="L1011" s="55">
        <v>2905100202</v>
      </c>
      <c r="M1011" s="55" t="str">
        <f>VLOOKUP(L1011,[4]Equival.!$D:$K,8,0)</f>
        <v>Evento</v>
      </c>
      <c r="N1011" s="55" t="s">
        <v>5426</v>
      </c>
      <c r="O1011" s="55" t="s">
        <v>5543</v>
      </c>
      <c r="R1011" s="56"/>
      <c r="S1011" s="55" t="s">
        <v>4921</v>
      </c>
      <c r="T1011" s="55" t="s">
        <v>5428</v>
      </c>
      <c r="U1011" s="55" t="s">
        <v>4328</v>
      </c>
    </row>
    <row r="1012" spans="3:21" ht="15" x14ac:dyDescent="0.25">
      <c r="C1012" s="55" t="s">
        <v>5544</v>
      </c>
      <c r="D1012" s="55" t="s">
        <v>4319</v>
      </c>
      <c r="E1012" s="55" t="s">
        <v>1463</v>
      </c>
      <c r="F1012" s="55">
        <v>65856</v>
      </c>
      <c r="G1012" s="55" t="s">
        <v>2267</v>
      </c>
      <c r="H1012" s="56">
        <v>44677</v>
      </c>
      <c r="I1012">
        <f t="shared" si="15"/>
        <v>2022</v>
      </c>
      <c r="J1012" s="56">
        <v>44835</v>
      </c>
      <c r="K1012" s="57">
        <v>-65600</v>
      </c>
      <c r="L1012" s="55">
        <v>2905100202</v>
      </c>
      <c r="M1012" s="55" t="str">
        <f>VLOOKUP(L1012,[4]Equival.!$D:$K,8,0)</f>
        <v>Evento</v>
      </c>
      <c r="N1012" s="55" t="s">
        <v>5426</v>
      </c>
      <c r="O1012" s="55" t="s">
        <v>5545</v>
      </c>
      <c r="R1012" s="56"/>
      <c r="S1012" s="55" t="s">
        <v>4921</v>
      </c>
      <c r="T1012" s="55" t="s">
        <v>5428</v>
      </c>
      <c r="U1012" s="55" t="s">
        <v>4328</v>
      </c>
    </row>
    <row r="1013" spans="3:21" ht="15" x14ac:dyDescent="0.25">
      <c r="C1013" s="55" t="s">
        <v>5546</v>
      </c>
      <c r="D1013" s="55" t="s">
        <v>4319</v>
      </c>
      <c r="E1013" s="55" t="s">
        <v>1464</v>
      </c>
      <c r="F1013" s="55">
        <v>65858</v>
      </c>
      <c r="G1013" s="55" t="s">
        <v>2267</v>
      </c>
      <c r="H1013" s="56">
        <v>44677</v>
      </c>
      <c r="I1013">
        <f t="shared" si="15"/>
        <v>2022</v>
      </c>
      <c r="J1013" s="56">
        <v>44835</v>
      </c>
      <c r="K1013" s="57">
        <v>-138410</v>
      </c>
      <c r="L1013" s="55">
        <v>2905100102</v>
      </c>
      <c r="M1013" s="55" t="str">
        <f>VLOOKUP(L1013,[4]Equival.!$D:$K,8,0)</f>
        <v>Evento</v>
      </c>
      <c r="N1013" s="55" t="s">
        <v>5430</v>
      </c>
      <c r="O1013" s="55" t="s">
        <v>5547</v>
      </c>
      <c r="R1013" s="56"/>
      <c r="S1013" s="55" t="s">
        <v>4921</v>
      </c>
      <c r="T1013" s="55" t="s">
        <v>5428</v>
      </c>
      <c r="U1013" s="55" t="s">
        <v>4328</v>
      </c>
    </row>
    <row r="1014" spans="3:21" ht="15" x14ac:dyDescent="0.25">
      <c r="C1014" s="55" t="s">
        <v>5548</v>
      </c>
      <c r="D1014" s="55" t="s">
        <v>4319</v>
      </c>
      <c r="E1014" s="55" t="s">
        <v>1465</v>
      </c>
      <c r="F1014" s="55">
        <v>65919</v>
      </c>
      <c r="G1014" s="55" t="s">
        <v>2267</v>
      </c>
      <c r="H1014" s="56">
        <v>44677</v>
      </c>
      <c r="I1014">
        <f t="shared" si="15"/>
        <v>2022</v>
      </c>
      <c r="J1014" s="56">
        <v>44835</v>
      </c>
      <c r="K1014" s="57">
        <v>-21300</v>
      </c>
      <c r="L1014" s="55">
        <v>2905100102</v>
      </c>
      <c r="M1014" s="55" t="str">
        <f>VLOOKUP(L1014,[4]Equival.!$D:$K,8,0)</f>
        <v>Evento</v>
      </c>
      <c r="N1014" s="55" t="s">
        <v>5445</v>
      </c>
      <c r="O1014" s="55" t="s">
        <v>5549</v>
      </c>
      <c r="R1014" s="56"/>
      <c r="S1014" s="55" t="s">
        <v>4921</v>
      </c>
      <c r="T1014" s="55" t="s">
        <v>5428</v>
      </c>
      <c r="U1014" s="55" t="s">
        <v>4328</v>
      </c>
    </row>
    <row r="1015" spans="3:21" ht="15" x14ac:dyDescent="0.25">
      <c r="C1015" s="55" t="s">
        <v>5550</v>
      </c>
      <c r="D1015" s="55" t="s">
        <v>4319</v>
      </c>
      <c r="E1015" s="55" t="s">
        <v>1466</v>
      </c>
      <c r="F1015" s="55">
        <v>66032</v>
      </c>
      <c r="G1015" s="55" t="s">
        <v>2267</v>
      </c>
      <c r="H1015" s="56">
        <v>44678</v>
      </c>
      <c r="I1015">
        <f t="shared" si="15"/>
        <v>2022</v>
      </c>
      <c r="J1015" s="56">
        <v>44835</v>
      </c>
      <c r="K1015" s="57">
        <v>-94816</v>
      </c>
      <c r="L1015" s="55">
        <v>2905100202</v>
      </c>
      <c r="M1015" s="55" t="str">
        <f>VLOOKUP(L1015,[4]Equival.!$D:$K,8,0)</f>
        <v>Evento</v>
      </c>
      <c r="N1015" s="55" t="s">
        <v>5426</v>
      </c>
      <c r="O1015" s="55" t="s">
        <v>5551</v>
      </c>
      <c r="R1015" s="56"/>
      <c r="S1015" s="55" t="s">
        <v>4921</v>
      </c>
      <c r="T1015" s="55" t="s">
        <v>5428</v>
      </c>
      <c r="U1015" s="55" t="s">
        <v>4328</v>
      </c>
    </row>
    <row r="1016" spans="3:21" ht="15" x14ac:dyDescent="0.25">
      <c r="C1016" s="55" t="s">
        <v>5552</v>
      </c>
      <c r="D1016" s="55" t="s">
        <v>4319</v>
      </c>
      <c r="E1016" s="55" t="s">
        <v>1467</v>
      </c>
      <c r="F1016" s="55">
        <v>66074</v>
      </c>
      <c r="G1016" s="55" t="s">
        <v>2267</v>
      </c>
      <c r="H1016" s="56">
        <v>44678</v>
      </c>
      <c r="I1016">
        <f t="shared" si="15"/>
        <v>2022</v>
      </c>
      <c r="J1016" s="56">
        <v>44835</v>
      </c>
      <c r="K1016" s="57">
        <v>-125493</v>
      </c>
      <c r="L1016" s="55">
        <v>2905100202</v>
      </c>
      <c r="M1016" s="55" t="str">
        <f>VLOOKUP(L1016,[4]Equival.!$D:$K,8,0)</f>
        <v>Evento</v>
      </c>
      <c r="N1016" s="55" t="s">
        <v>5426</v>
      </c>
      <c r="O1016" s="55" t="s">
        <v>5553</v>
      </c>
      <c r="R1016" s="56"/>
      <c r="S1016" s="55" t="s">
        <v>4921</v>
      </c>
      <c r="T1016" s="55" t="s">
        <v>5428</v>
      </c>
      <c r="U1016" s="55" t="s">
        <v>4328</v>
      </c>
    </row>
    <row r="1017" spans="3:21" ht="15" x14ac:dyDescent="0.25">
      <c r="C1017" s="55" t="s">
        <v>5554</v>
      </c>
      <c r="D1017" s="55" t="s">
        <v>4319</v>
      </c>
      <c r="E1017" s="55" t="s">
        <v>1468</v>
      </c>
      <c r="F1017" s="55">
        <v>66084</v>
      </c>
      <c r="G1017" s="55" t="s">
        <v>2267</v>
      </c>
      <c r="H1017" s="56">
        <v>44678</v>
      </c>
      <c r="I1017">
        <f t="shared" si="15"/>
        <v>2022</v>
      </c>
      <c r="J1017" s="56">
        <v>44835</v>
      </c>
      <c r="K1017" s="57">
        <v>-290644</v>
      </c>
      <c r="L1017" s="55">
        <v>2905100202</v>
      </c>
      <c r="M1017" s="55" t="str">
        <f>VLOOKUP(L1017,[4]Equival.!$D:$K,8,0)</f>
        <v>Evento</v>
      </c>
      <c r="N1017" s="55" t="s">
        <v>5426</v>
      </c>
      <c r="O1017" s="55" t="s">
        <v>5555</v>
      </c>
      <c r="R1017" s="56"/>
      <c r="S1017" s="55" t="s">
        <v>4921</v>
      </c>
      <c r="T1017" s="55" t="s">
        <v>5428</v>
      </c>
      <c r="U1017" s="55" t="s">
        <v>4328</v>
      </c>
    </row>
    <row r="1018" spans="3:21" ht="15" x14ac:dyDescent="0.25">
      <c r="C1018" s="55" t="s">
        <v>5556</v>
      </c>
      <c r="D1018" s="55" t="s">
        <v>4319</v>
      </c>
      <c r="E1018" s="55" t="s">
        <v>1469</v>
      </c>
      <c r="F1018" s="55">
        <v>66330</v>
      </c>
      <c r="G1018" s="55" t="s">
        <v>2267</v>
      </c>
      <c r="H1018" s="56">
        <v>44680</v>
      </c>
      <c r="I1018">
        <f t="shared" si="15"/>
        <v>2022</v>
      </c>
      <c r="J1018" s="56">
        <v>44835</v>
      </c>
      <c r="K1018" s="57">
        <v>-199699</v>
      </c>
      <c r="L1018" s="55">
        <v>2905100202</v>
      </c>
      <c r="M1018" s="55" t="str">
        <f>VLOOKUP(L1018,[4]Equival.!$D:$K,8,0)</f>
        <v>Evento</v>
      </c>
      <c r="N1018" s="55" t="s">
        <v>5426</v>
      </c>
      <c r="O1018" s="55" t="s">
        <v>5553</v>
      </c>
      <c r="R1018" s="56"/>
      <c r="S1018" s="55" t="s">
        <v>4921</v>
      </c>
      <c r="T1018" s="55" t="s">
        <v>5428</v>
      </c>
      <c r="U1018" s="55" t="s">
        <v>4328</v>
      </c>
    </row>
    <row r="1019" spans="3:21" ht="15" x14ac:dyDescent="0.25">
      <c r="C1019" s="55" t="s">
        <v>5557</v>
      </c>
      <c r="D1019" s="55" t="s">
        <v>4319</v>
      </c>
      <c r="E1019" s="55" t="s">
        <v>1470</v>
      </c>
      <c r="F1019" s="55">
        <v>66336</v>
      </c>
      <c r="G1019" s="55" t="s">
        <v>2267</v>
      </c>
      <c r="H1019" s="56">
        <v>44680</v>
      </c>
      <c r="I1019">
        <f t="shared" si="15"/>
        <v>2022</v>
      </c>
      <c r="J1019" s="56">
        <v>44835</v>
      </c>
      <c r="K1019" s="57">
        <v>-135201</v>
      </c>
      <c r="L1019" s="55">
        <v>2905100202</v>
      </c>
      <c r="M1019" s="55" t="str">
        <f>VLOOKUP(L1019,[4]Equival.!$D:$K,8,0)</f>
        <v>Evento</v>
      </c>
      <c r="N1019" s="55" t="s">
        <v>5426</v>
      </c>
      <c r="O1019" s="55" t="s">
        <v>5558</v>
      </c>
      <c r="R1019" s="56"/>
      <c r="S1019" s="55" t="s">
        <v>4921</v>
      </c>
      <c r="T1019" s="55" t="s">
        <v>5428</v>
      </c>
      <c r="U1019" s="55" t="s">
        <v>4328</v>
      </c>
    </row>
    <row r="1020" spans="3:21" ht="15" x14ac:dyDescent="0.25">
      <c r="C1020" s="55" t="s">
        <v>5559</v>
      </c>
      <c r="D1020" s="55" t="s">
        <v>4319</v>
      </c>
      <c r="E1020" s="55" t="s">
        <v>1471</v>
      </c>
      <c r="F1020" s="55">
        <v>66337</v>
      </c>
      <c r="G1020" s="55" t="s">
        <v>2267</v>
      </c>
      <c r="H1020" s="56">
        <v>44680</v>
      </c>
      <c r="I1020">
        <f t="shared" si="15"/>
        <v>2022</v>
      </c>
      <c r="J1020" s="56">
        <v>44835</v>
      </c>
      <c r="K1020" s="57">
        <v>-319790</v>
      </c>
      <c r="L1020" s="55">
        <v>2905100202</v>
      </c>
      <c r="M1020" s="55" t="str">
        <f>VLOOKUP(L1020,[4]Equival.!$D:$K,8,0)</f>
        <v>Evento</v>
      </c>
      <c r="N1020" s="55" t="s">
        <v>5426</v>
      </c>
      <c r="O1020" s="55" t="s">
        <v>5560</v>
      </c>
      <c r="R1020" s="56"/>
      <c r="S1020" s="55" t="s">
        <v>4921</v>
      </c>
      <c r="T1020" s="55" t="s">
        <v>5428</v>
      </c>
      <c r="U1020" s="55" t="s">
        <v>4328</v>
      </c>
    </row>
    <row r="1021" spans="3:21" ht="15" x14ac:dyDescent="0.25">
      <c r="C1021" s="55" t="s">
        <v>5561</v>
      </c>
      <c r="D1021" s="55" t="s">
        <v>4319</v>
      </c>
      <c r="E1021" s="55" t="s">
        <v>1473</v>
      </c>
      <c r="F1021" s="55">
        <v>66348</v>
      </c>
      <c r="G1021" s="55" t="s">
        <v>2267</v>
      </c>
      <c r="H1021" s="56">
        <v>44681</v>
      </c>
      <c r="I1021">
        <f t="shared" si="15"/>
        <v>2022</v>
      </c>
      <c r="J1021" s="56">
        <v>44835</v>
      </c>
      <c r="K1021" s="57">
        <v>-65700</v>
      </c>
      <c r="L1021" s="55">
        <v>2905100202</v>
      </c>
      <c r="M1021" s="55" t="str">
        <f>VLOOKUP(L1021,[4]Equival.!$D:$K,8,0)</f>
        <v>Evento</v>
      </c>
      <c r="N1021" s="55" t="s">
        <v>5426</v>
      </c>
      <c r="O1021" s="55" t="s">
        <v>5560</v>
      </c>
      <c r="R1021" s="56"/>
      <c r="S1021" s="55" t="s">
        <v>4921</v>
      </c>
      <c r="T1021" s="55" t="s">
        <v>5428</v>
      </c>
      <c r="U1021" s="55" t="s">
        <v>4328</v>
      </c>
    </row>
    <row r="1022" spans="3:21" ht="15" x14ac:dyDescent="0.25">
      <c r="C1022" s="55" t="s">
        <v>5562</v>
      </c>
      <c r="D1022" s="55" t="s">
        <v>4319</v>
      </c>
      <c r="E1022" s="55" t="s">
        <v>1474</v>
      </c>
      <c r="F1022" s="55">
        <v>66394</v>
      </c>
      <c r="G1022" s="55" t="s">
        <v>2267</v>
      </c>
      <c r="H1022" s="56">
        <v>44681</v>
      </c>
      <c r="I1022">
        <f t="shared" si="15"/>
        <v>2022</v>
      </c>
      <c r="J1022" s="56">
        <v>44835</v>
      </c>
      <c r="K1022" s="57">
        <v>-21300</v>
      </c>
      <c r="L1022" s="55">
        <v>2905100102</v>
      </c>
      <c r="M1022" s="55" t="str">
        <f>VLOOKUP(L1022,[4]Equival.!$D:$K,8,0)</f>
        <v>Evento</v>
      </c>
      <c r="N1022" s="55" t="s">
        <v>5445</v>
      </c>
      <c r="O1022" s="55" t="s">
        <v>5454</v>
      </c>
      <c r="R1022" s="56"/>
      <c r="S1022" s="55" t="s">
        <v>4921</v>
      </c>
      <c r="T1022" s="55" t="s">
        <v>5428</v>
      </c>
      <c r="U1022" s="55" t="s">
        <v>4328</v>
      </c>
    </row>
    <row r="1023" spans="3:21" ht="15" x14ac:dyDescent="0.25">
      <c r="C1023" s="55" t="s">
        <v>5563</v>
      </c>
      <c r="D1023" s="55" t="s">
        <v>4319</v>
      </c>
      <c r="E1023" s="55" t="s">
        <v>1475</v>
      </c>
      <c r="F1023" s="55">
        <v>66404</v>
      </c>
      <c r="G1023" s="55" t="s">
        <v>2267</v>
      </c>
      <c r="H1023" s="56">
        <v>44681</v>
      </c>
      <c r="I1023">
        <f t="shared" si="15"/>
        <v>2022</v>
      </c>
      <c r="J1023" s="56">
        <v>44835</v>
      </c>
      <c r="K1023" s="57">
        <v>-249884</v>
      </c>
      <c r="L1023" s="55">
        <v>2905100202</v>
      </c>
      <c r="M1023" s="55" t="str">
        <f>VLOOKUP(L1023,[4]Equival.!$D:$K,8,0)</f>
        <v>Evento</v>
      </c>
      <c r="N1023" s="55" t="s">
        <v>5426</v>
      </c>
      <c r="O1023" s="55" t="s">
        <v>5564</v>
      </c>
      <c r="R1023" s="56"/>
      <c r="S1023" s="55" t="s">
        <v>4921</v>
      </c>
      <c r="T1023" s="55" t="s">
        <v>5428</v>
      </c>
      <c r="U1023" s="55" t="s">
        <v>4328</v>
      </c>
    </row>
    <row r="1024" spans="3:21" ht="15" x14ac:dyDescent="0.25">
      <c r="C1024" s="55" t="s">
        <v>5565</v>
      </c>
      <c r="D1024" s="55" t="s">
        <v>4319</v>
      </c>
      <c r="E1024" s="55" t="s">
        <v>1476</v>
      </c>
      <c r="F1024" s="55">
        <v>66421</v>
      </c>
      <c r="G1024" s="55" t="s">
        <v>2267</v>
      </c>
      <c r="H1024" s="56">
        <v>44681</v>
      </c>
      <c r="I1024">
        <f t="shared" si="15"/>
        <v>2022</v>
      </c>
      <c r="J1024" s="56">
        <v>44835</v>
      </c>
      <c r="K1024" s="57">
        <v>-114214</v>
      </c>
      <c r="L1024" s="55">
        <v>2905100202</v>
      </c>
      <c r="M1024" s="55" t="str">
        <f>VLOOKUP(L1024,[4]Equival.!$D:$K,8,0)</f>
        <v>Evento</v>
      </c>
      <c r="N1024" s="55" t="s">
        <v>5426</v>
      </c>
      <c r="O1024" s="55" t="s">
        <v>5566</v>
      </c>
      <c r="R1024" s="56"/>
      <c r="S1024" s="55" t="s">
        <v>4921</v>
      </c>
      <c r="T1024" s="55" t="s">
        <v>5428</v>
      </c>
      <c r="U1024" s="55" t="s">
        <v>4328</v>
      </c>
    </row>
    <row r="1025" spans="3:21" ht="15" x14ac:dyDescent="0.25">
      <c r="C1025" s="55" t="s">
        <v>5567</v>
      </c>
      <c r="D1025" s="55" t="s">
        <v>4319</v>
      </c>
      <c r="E1025" s="55" t="s">
        <v>1478</v>
      </c>
      <c r="F1025" s="55">
        <v>66500</v>
      </c>
      <c r="G1025" s="55" t="s">
        <v>2267</v>
      </c>
      <c r="H1025" s="56">
        <v>44683</v>
      </c>
      <c r="I1025">
        <f t="shared" si="15"/>
        <v>2022</v>
      </c>
      <c r="J1025" s="56">
        <v>44835</v>
      </c>
      <c r="K1025" s="57">
        <v>-21300</v>
      </c>
      <c r="L1025" s="55">
        <v>2905100102</v>
      </c>
      <c r="M1025" s="55" t="str">
        <f>VLOOKUP(L1025,[4]Equival.!$D:$K,8,0)</f>
        <v>Evento</v>
      </c>
      <c r="N1025" s="55" t="s">
        <v>5568</v>
      </c>
      <c r="O1025" s="55" t="s">
        <v>5102</v>
      </c>
      <c r="R1025" s="56"/>
      <c r="S1025" s="55" t="s">
        <v>4921</v>
      </c>
      <c r="T1025" s="55" t="s">
        <v>5068</v>
      </c>
      <c r="U1025" s="55" t="s">
        <v>4328</v>
      </c>
    </row>
    <row r="1026" spans="3:21" ht="15" x14ac:dyDescent="0.25">
      <c r="C1026" s="55" t="s">
        <v>5569</v>
      </c>
      <c r="D1026" s="55" t="s">
        <v>4319</v>
      </c>
      <c r="E1026" s="55" t="s">
        <v>1482</v>
      </c>
      <c r="F1026" s="55">
        <v>66600</v>
      </c>
      <c r="G1026" s="55" t="s">
        <v>2267</v>
      </c>
      <c r="H1026" s="56">
        <v>44684</v>
      </c>
      <c r="I1026">
        <f t="shared" si="15"/>
        <v>2022</v>
      </c>
      <c r="J1026" s="56">
        <v>44835</v>
      </c>
      <c r="K1026" s="57">
        <v>-28400</v>
      </c>
      <c r="L1026" s="55">
        <v>2905100202</v>
      </c>
      <c r="M1026" s="55" t="str">
        <f>VLOOKUP(L1026,[4]Equival.!$D:$K,8,0)</f>
        <v>Evento</v>
      </c>
      <c r="N1026" s="55" t="s">
        <v>5570</v>
      </c>
      <c r="O1026" s="55" t="s">
        <v>5571</v>
      </c>
      <c r="R1026" s="56"/>
      <c r="S1026" s="55" t="s">
        <v>4921</v>
      </c>
      <c r="T1026" s="55" t="s">
        <v>4922</v>
      </c>
      <c r="U1026" s="55" t="s">
        <v>4328</v>
      </c>
    </row>
    <row r="1027" spans="3:21" ht="15" x14ac:dyDescent="0.25">
      <c r="C1027" s="55" t="s">
        <v>5572</v>
      </c>
      <c r="D1027" s="55" t="s">
        <v>4319</v>
      </c>
      <c r="E1027" s="55" t="s">
        <v>1485</v>
      </c>
      <c r="F1027" s="55">
        <v>66862</v>
      </c>
      <c r="G1027" s="55" t="s">
        <v>2267</v>
      </c>
      <c r="H1027" s="56">
        <v>44686</v>
      </c>
      <c r="I1027">
        <f t="shared" ref="I1027:I1090" si="16">YEAR(H1027)</f>
        <v>2022</v>
      </c>
      <c r="J1027" s="56">
        <v>44835</v>
      </c>
      <c r="K1027" s="57">
        <v>-7100</v>
      </c>
      <c r="L1027" s="55">
        <v>2905100102</v>
      </c>
      <c r="M1027" s="55" t="str">
        <f>VLOOKUP(L1027,[4]Equival.!$D:$K,8,0)</f>
        <v>Evento</v>
      </c>
      <c r="N1027" s="55" t="s">
        <v>5568</v>
      </c>
      <c r="O1027" s="55" t="s">
        <v>5573</v>
      </c>
      <c r="R1027" s="56"/>
      <c r="S1027" s="55" t="s">
        <v>4921</v>
      </c>
      <c r="T1027" s="55" t="s">
        <v>5068</v>
      </c>
      <c r="U1027" s="55" t="s">
        <v>4328</v>
      </c>
    </row>
    <row r="1028" spans="3:21" ht="15" x14ac:dyDescent="0.25">
      <c r="C1028" s="55" t="s">
        <v>5574</v>
      </c>
      <c r="D1028" s="55" t="s">
        <v>4319</v>
      </c>
      <c r="E1028" s="55" t="s">
        <v>1487</v>
      </c>
      <c r="F1028" s="55">
        <v>66890</v>
      </c>
      <c r="G1028" s="55" t="s">
        <v>2267</v>
      </c>
      <c r="H1028" s="56">
        <v>44686</v>
      </c>
      <c r="I1028">
        <f t="shared" si="16"/>
        <v>2022</v>
      </c>
      <c r="J1028" s="56">
        <v>44835</v>
      </c>
      <c r="K1028" s="57">
        <v>-28400</v>
      </c>
      <c r="L1028" s="55">
        <v>2905100102</v>
      </c>
      <c r="M1028" s="55" t="str">
        <f>VLOOKUP(L1028,[4]Equival.!$D:$K,8,0)</f>
        <v>Evento</v>
      </c>
      <c r="N1028" s="55" t="s">
        <v>5568</v>
      </c>
      <c r="O1028" s="55" t="s">
        <v>5096</v>
      </c>
      <c r="R1028" s="56"/>
      <c r="S1028" s="55" t="s">
        <v>4921</v>
      </c>
      <c r="T1028" s="55" t="s">
        <v>5068</v>
      </c>
      <c r="U1028" s="55" t="s">
        <v>4328</v>
      </c>
    </row>
    <row r="1029" spans="3:21" ht="15" x14ac:dyDescent="0.25">
      <c r="C1029" s="55" t="s">
        <v>5575</v>
      </c>
      <c r="D1029" s="55" t="s">
        <v>4319</v>
      </c>
      <c r="E1029" s="55" t="s">
        <v>1494</v>
      </c>
      <c r="F1029" s="55">
        <v>67121</v>
      </c>
      <c r="G1029" s="55" t="s">
        <v>2267</v>
      </c>
      <c r="H1029" s="56">
        <v>44688</v>
      </c>
      <c r="I1029">
        <f t="shared" si="16"/>
        <v>2022</v>
      </c>
      <c r="J1029" s="56">
        <v>44835</v>
      </c>
      <c r="K1029" s="57">
        <v>-176629</v>
      </c>
      <c r="L1029" s="55">
        <v>2905100102</v>
      </c>
      <c r="M1029" s="55" t="str">
        <f>VLOOKUP(L1029,[4]Equival.!$D:$K,8,0)</f>
        <v>Evento</v>
      </c>
      <c r="N1029" s="55" t="s">
        <v>5576</v>
      </c>
      <c r="O1029" s="55" t="s">
        <v>5577</v>
      </c>
      <c r="R1029" s="56"/>
      <c r="S1029" s="55" t="s">
        <v>4921</v>
      </c>
      <c r="T1029" s="55" t="s">
        <v>5068</v>
      </c>
      <c r="U1029" s="55" t="s">
        <v>4328</v>
      </c>
    </row>
    <row r="1030" spans="3:21" ht="15" x14ac:dyDescent="0.25">
      <c r="C1030" s="55" t="s">
        <v>5575</v>
      </c>
      <c r="D1030" s="55" t="s">
        <v>4319</v>
      </c>
      <c r="E1030" s="55" t="s">
        <v>1494</v>
      </c>
      <c r="F1030" s="55">
        <v>67121</v>
      </c>
      <c r="G1030" s="55" t="s">
        <v>2267</v>
      </c>
      <c r="H1030" s="56">
        <v>44688</v>
      </c>
      <c r="I1030">
        <f t="shared" si="16"/>
        <v>2022</v>
      </c>
      <c r="J1030" s="56">
        <v>44835</v>
      </c>
      <c r="K1030" s="57">
        <v>-69699</v>
      </c>
      <c r="L1030" s="55">
        <v>2205200101</v>
      </c>
      <c r="M1030" s="55" t="str">
        <f>VLOOKUP(L1030,[4]Equival.!$D:$K,8,0)</f>
        <v>Glosas</v>
      </c>
      <c r="N1030" s="55" t="s">
        <v>5576</v>
      </c>
      <c r="O1030" s="55" t="s">
        <v>5578</v>
      </c>
      <c r="R1030" s="56"/>
      <c r="S1030" s="55" t="s">
        <v>4921</v>
      </c>
      <c r="T1030" s="55" t="s">
        <v>5068</v>
      </c>
      <c r="U1030" s="55" t="s">
        <v>4328</v>
      </c>
    </row>
    <row r="1031" spans="3:21" ht="15" x14ac:dyDescent="0.25">
      <c r="C1031" s="55" t="s">
        <v>5579</v>
      </c>
      <c r="D1031" s="55" t="s">
        <v>4319</v>
      </c>
      <c r="E1031" s="55" t="s">
        <v>1500</v>
      </c>
      <c r="F1031" s="55">
        <v>67236</v>
      </c>
      <c r="G1031" s="55" t="s">
        <v>2267</v>
      </c>
      <c r="H1031" s="56">
        <v>44690</v>
      </c>
      <c r="I1031">
        <f t="shared" si="16"/>
        <v>2022</v>
      </c>
      <c r="J1031" s="56">
        <v>44835</v>
      </c>
      <c r="K1031" s="57">
        <v>-28400</v>
      </c>
      <c r="L1031" s="55">
        <v>2905100202</v>
      </c>
      <c r="M1031" s="55" t="str">
        <f>VLOOKUP(L1031,[4]Equival.!$D:$K,8,0)</f>
        <v>Evento</v>
      </c>
      <c r="N1031" s="55" t="s">
        <v>5570</v>
      </c>
      <c r="O1031" s="55" t="s">
        <v>5580</v>
      </c>
      <c r="R1031" s="56"/>
      <c r="S1031" s="55" t="s">
        <v>4921</v>
      </c>
      <c r="T1031" s="55" t="s">
        <v>4922</v>
      </c>
      <c r="U1031" s="55" t="s">
        <v>4328</v>
      </c>
    </row>
    <row r="1032" spans="3:21" ht="15" x14ac:dyDescent="0.25">
      <c r="C1032" s="55" t="s">
        <v>5581</v>
      </c>
      <c r="D1032" s="55" t="s">
        <v>4319</v>
      </c>
      <c r="E1032" s="55" t="s">
        <v>1505</v>
      </c>
      <c r="F1032" s="55">
        <v>67327</v>
      </c>
      <c r="G1032" s="55" t="s">
        <v>2267</v>
      </c>
      <c r="H1032" s="56">
        <v>44691</v>
      </c>
      <c r="I1032">
        <f t="shared" si="16"/>
        <v>2022</v>
      </c>
      <c r="J1032" s="56">
        <v>44835</v>
      </c>
      <c r="K1032" s="57">
        <v>-54847</v>
      </c>
      <c r="L1032" s="55">
        <v>2905100102</v>
      </c>
      <c r="M1032" s="55" t="str">
        <f>VLOOKUP(L1032,[4]Equival.!$D:$K,8,0)</f>
        <v>Evento</v>
      </c>
      <c r="N1032" s="55" t="s">
        <v>5576</v>
      </c>
      <c r="O1032" s="55" t="s">
        <v>5582</v>
      </c>
      <c r="R1032" s="56"/>
      <c r="S1032" s="55" t="s">
        <v>4921</v>
      </c>
      <c r="T1032" s="55" t="s">
        <v>5068</v>
      </c>
      <c r="U1032" s="55" t="s">
        <v>4328</v>
      </c>
    </row>
    <row r="1033" spans="3:21" ht="15" x14ac:dyDescent="0.25">
      <c r="C1033" s="55" t="s">
        <v>5581</v>
      </c>
      <c r="D1033" s="55" t="s">
        <v>4319</v>
      </c>
      <c r="E1033" s="55" t="s">
        <v>1505</v>
      </c>
      <c r="F1033" s="55">
        <v>67327</v>
      </c>
      <c r="G1033" s="55" t="s">
        <v>2267</v>
      </c>
      <c r="H1033" s="56">
        <v>44691</v>
      </c>
      <c r="I1033">
        <f t="shared" si="16"/>
        <v>2022</v>
      </c>
      <c r="J1033" s="56">
        <v>44835</v>
      </c>
      <c r="K1033" s="57">
        <v>-19733</v>
      </c>
      <c r="L1033" s="55">
        <v>2205200101</v>
      </c>
      <c r="M1033" s="55" t="str">
        <f>VLOOKUP(L1033,[4]Equival.!$D:$K,8,0)</f>
        <v>Glosas</v>
      </c>
      <c r="N1033" s="55" t="s">
        <v>5576</v>
      </c>
      <c r="O1033" s="55" t="s">
        <v>5583</v>
      </c>
      <c r="R1033" s="56"/>
      <c r="S1033" s="55" t="s">
        <v>4921</v>
      </c>
      <c r="T1033" s="55" t="s">
        <v>5068</v>
      </c>
      <c r="U1033" s="55" t="s">
        <v>4328</v>
      </c>
    </row>
    <row r="1034" spans="3:21" ht="15" x14ac:dyDescent="0.25">
      <c r="C1034" s="55" t="s">
        <v>5584</v>
      </c>
      <c r="D1034" s="55" t="s">
        <v>4319</v>
      </c>
      <c r="E1034" s="55" t="s">
        <v>1506</v>
      </c>
      <c r="F1034" s="55">
        <v>67357</v>
      </c>
      <c r="G1034" s="55" t="s">
        <v>2267</v>
      </c>
      <c r="H1034" s="56">
        <v>44691</v>
      </c>
      <c r="I1034">
        <f t="shared" si="16"/>
        <v>2022</v>
      </c>
      <c r="J1034" s="56">
        <v>44835</v>
      </c>
      <c r="K1034" s="57">
        <v>-28400</v>
      </c>
      <c r="L1034" s="55">
        <v>2905100102</v>
      </c>
      <c r="M1034" s="55" t="str">
        <f>VLOOKUP(L1034,[4]Equival.!$D:$K,8,0)</f>
        <v>Evento</v>
      </c>
      <c r="N1034" s="55" t="s">
        <v>5568</v>
      </c>
      <c r="O1034" s="55" t="s">
        <v>5585</v>
      </c>
      <c r="R1034" s="56"/>
      <c r="S1034" s="55" t="s">
        <v>4921</v>
      </c>
      <c r="T1034" s="55" t="s">
        <v>5068</v>
      </c>
      <c r="U1034" s="55" t="s">
        <v>4328</v>
      </c>
    </row>
    <row r="1035" spans="3:21" ht="15" x14ac:dyDescent="0.25">
      <c r="C1035" s="55" t="s">
        <v>5586</v>
      </c>
      <c r="D1035" s="55" t="s">
        <v>4319</v>
      </c>
      <c r="E1035" s="55" t="s">
        <v>1514</v>
      </c>
      <c r="F1035" s="55">
        <v>67710</v>
      </c>
      <c r="G1035" s="55" t="s">
        <v>2267</v>
      </c>
      <c r="H1035" s="56">
        <v>44694</v>
      </c>
      <c r="I1035">
        <f t="shared" si="16"/>
        <v>2022</v>
      </c>
      <c r="J1035" s="56">
        <v>44835</v>
      </c>
      <c r="K1035" s="57">
        <v>-28400</v>
      </c>
      <c r="L1035" s="55">
        <v>2905100202</v>
      </c>
      <c r="M1035" s="55" t="str">
        <f>VLOOKUP(L1035,[4]Equival.!$D:$K,8,0)</f>
        <v>Evento</v>
      </c>
      <c r="N1035" s="55" t="s">
        <v>5570</v>
      </c>
      <c r="O1035" s="55" t="s">
        <v>5587</v>
      </c>
      <c r="R1035" s="56"/>
      <c r="S1035" s="55" t="s">
        <v>4921</v>
      </c>
      <c r="T1035" s="55" t="s">
        <v>4922</v>
      </c>
      <c r="U1035" s="55" t="s">
        <v>4328</v>
      </c>
    </row>
    <row r="1036" spans="3:21" ht="15" x14ac:dyDescent="0.25">
      <c r="C1036" s="55" t="s">
        <v>5588</v>
      </c>
      <c r="D1036" s="55" t="s">
        <v>4319</v>
      </c>
      <c r="E1036" s="55" t="s">
        <v>1519</v>
      </c>
      <c r="F1036" s="55">
        <v>67854</v>
      </c>
      <c r="G1036" s="55" t="s">
        <v>2267</v>
      </c>
      <c r="H1036" s="56">
        <v>44695</v>
      </c>
      <c r="I1036">
        <f t="shared" si="16"/>
        <v>2022</v>
      </c>
      <c r="J1036" s="56">
        <v>44835</v>
      </c>
      <c r="K1036" s="57">
        <v>-146727</v>
      </c>
      <c r="L1036" s="55">
        <v>2905100102</v>
      </c>
      <c r="M1036" s="55" t="str">
        <f>VLOOKUP(L1036,[4]Equival.!$D:$K,8,0)</f>
        <v>Evento</v>
      </c>
      <c r="N1036" s="55" t="s">
        <v>5576</v>
      </c>
      <c r="O1036" s="55" t="s">
        <v>5589</v>
      </c>
      <c r="R1036" s="56"/>
      <c r="S1036" s="55" t="s">
        <v>4921</v>
      </c>
      <c r="T1036" s="55" t="s">
        <v>5068</v>
      </c>
      <c r="U1036" s="55" t="s">
        <v>4328</v>
      </c>
    </row>
    <row r="1037" spans="3:21" ht="15" x14ac:dyDescent="0.25">
      <c r="C1037" s="55" t="s">
        <v>5588</v>
      </c>
      <c r="D1037" s="55" t="s">
        <v>4319</v>
      </c>
      <c r="E1037" s="55" t="s">
        <v>1519</v>
      </c>
      <c r="F1037" s="55">
        <v>67854</v>
      </c>
      <c r="G1037" s="55" t="s">
        <v>2267</v>
      </c>
      <c r="H1037" s="56">
        <v>44695</v>
      </c>
      <c r="I1037">
        <f t="shared" si="16"/>
        <v>2022</v>
      </c>
      <c r="J1037" s="56">
        <v>44835</v>
      </c>
      <c r="K1037" s="57">
        <v>-60666</v>
      </c>
      <c r="L1037" s="55">
        <v>2205200101</v>
      </c>
      <c r="M1037" s="55" t="str">
        <f>VLOOKUP(L1037,[4]Equival.!$D:$K,8,0)</f>
        <v>Glosas</v>
      </c>
      <c r="N1037" s="55" t="s">
        <v>5576</v>
      </c>
      <c r="O1037" s="55" t="s">
        <v>5590</v>
      </c>
      <c r="R1037" s="56"/>
      <c r="S1037" s="55" t="s">
        <v>4921</v>
      </c>
      <c r="T1037" s="55" t="s">
        <v>5068</v>
      </c>
      <c r="U1037" s="55" t="s">
        <v>4328</v>
      </c>
    </row>
    <row r="1038" spans="3:21" ht="15" x14ac:dyDescent="0.25">
      <c r="C1038" s="55" t="s">
        <v>5591</v>
      </c>
      <c r="D1038" s="55" t="s">
        <v>4319</v>
      </c>
      <c r="E1038" s="55" t="s">
        <v>1522</v>
      </c>
      <c r="F1038" s="55">
        <v>67921</v>
      </c>
      <c r="G1038" s="55" t="s">
        <v>2267</v>
      </c>
      <c r="H1038" s="56">
        <v>44696</v>
      </c>
      <c r="I1038">
        <f t="shared" si="16"/>
        <v>2022</v>
      </c>
      <c r="J1038" s="56">
        <v>44835</v>
      </c>
      <c r="K1038" s="57">
        <v>-95491</v>
      </c>
      <c r="L1038" s="55">
        <v>2905100102</v>
      </c>
      <c r="M1038" s="55" t="str">
        <f>VLOOKUP(L1038,[4]Equival.!$D:$K,8,0)</f>
        <v>Evento</v>
      </c>
      <c r="N1038" s="55" t="s">
        <v>5576</v>
      </c>
      <c r="O1038" s="55" t="s">
        <v>5592</v>
      </c>
      <c r="R1038" s="56"/>
      <c r="S1038" s="55" t="s">
        <v>4921</v>
      </c>
      <c r="T1038" s="55" t="s">
        <v>5068</v>
      </c>
      <c r="U1038" s="55" t="s">
        <v>4328</v>
      </c>
    </row>
    <row r="1039" spans="3:21" ht="15" x14ac:dyDescent="0.25">
      <c r="C1039" s="55" t="s">
        <v>5591</v>
      </c>
      <c r="D1039" s="55" t="s">
        <v>4319</v>
      </c>
      <c r="E1039" s="55" t="s">
        <v>1522</v>
      </c>
      <c r="F1039" s="55">
        <v>67921</v>
      </c>
      <c r="G1039" s="55" t="s">
        <v>2267</v>
      </c>
      <c r="H1039" s="56">
        <v>44696</v>
      </c>
      <c r="I1039">
        <f t="shared" si="16"/>
        <v>2022</v>
      </c>
      <c r="J1039" s="56">
        <v>44835</v>
      </c>
      <c r="K1039" s="57">
        <v>-27366</v>
      </c>
      <c r="L1039" s="55">
        <v>2205200101</v>
      </c>
      <c r="M1039" s="55" t="str">
        <f>VLOOKUP(L1039,[4]Equival.!$D:$K,8,0)</f>
        <v>Glosas</v>
      </c>
      <c r="N1039" s="55" t="s">
        <v>5576</v>
      </c>
      <c r="O1039" s="55" t="s">
        <v>5593</v>
      </c>
      <c r="R1039" s="56"/>
      <c r="S1039" s="55" t="s">
        <v>4921</v>
      </c>
      <c r="T1039" s="55" t="s">
        <v>5068</v>
      </c>
      <c r="U1039" s="55" t="s">
        <v>4328</v>
      </c>
    </row>
    <row r="1040" spans="3:21" ht="15" x14ac:dyDescent="0.25">
      <c r="C1040" s="55" t="s">
        <v>5594</v>
      </c>
      <c r="D1040" s="55" t="s">
        <v>4319</v>
      </c>
      <c r="E1040" s="55" t="s">
        <v>1523</v>
      </c>
      <c r="F1040" s="55">
        <v>67945</v>
      </c>
      <c r="G1040" s="55" t="s">
        <v>2267</v>
      </c>
      <c r="H1040" s="56">
        <v>44697</v>
      </c>
      <c r="I1040">
        <f t="shared" si="16"/>
        <v>2022</v>
      </c>
      <c r="J1040" s="56">
        <v>44835</v>
      </c>
      <c r="K1040" s="57">
        <v>-28400</v>
      </c>
      <c r="L1040" s="55">
        <v>2905100102</v>
      </c>
      <c r="M1040" s="55" t="str">
        <f>VLOOKUP(L1040,[4]Equival.!$D:$K,8,0)</f>
        <v>Evento</v>
      </c>
      <c r="N1040" s="55" t="s">
        <v>5568</v>
      </c>
      <c r="O1040" s="55" t="s">
        <v>5090</v>
      </c>
      <c r="R1040" s="56"/>
      <c r="S1040" s="55" t="s">
        <v>4921</v>
      </c>
      <c r="T1040" s="55" t="s">
        <v>5068</v>
      </c>
      <c r="U1040" s="55" t="s">
        <v>4328</v>
      </c>
    </row>
    <row r="1041" spans="3:21" ht="15" x14ac:dyDescent="0.25">
      <c r="C1041" s="55" t="s">
        <v>5595</v>
      </c>
      <c r="D1041" s="55" t="s">
        <v>4319</v>
      </c>
      <c r="E1041" s="55" t="s">
        <v>1528</v>
      </c>
      <c r="F1041" s="55">
        <v>68126</v>
      </c>
      <c r="G1041" s="55" t="s">
        <v>2267</v>
      </c>
      <c r="H1041" s="56">
        <v>44698</v>
      </c>
      <c r="I1041">
        <f t="shared" si="16"/>
        <v>2022</v>
      </c>
      <c r="J1041" s="56">
        <v>44835</v>
      </c>
      <c r="K1041" s="57">
        <v>-98988</v>
      </c>
      <c r="L1041" s="55">
        <v>2905100102</v>
      </c>
      <c r="M1041" s="55" t="str">
        <f>VLOOKUP(L1041,[4]Equival.!$D:$K,8,0)</f>
        <v>Evento</v>
      </c>
      <c r="N1041" s="55" t="s">
        <v>5576</v>
      </c>
      <c r="O1041" s="55" t="s">
        <v>5596</v>
      </c>
      <c r="R1041" s="56"/>
      <c r="S1041" s="55" t="s">
        <v>4921</v>
      </c>
      <c r="T1041" s="55" t="s">
        <v>5068</v>
      </c>
      <c r="U1041" s="55" t="s">
        <v>4328</v>
      </c>
    </row>
    <row r="1042" spans="3:21" ht="15" x14ac:dyDescent="0.25">
      <c r="C1042" s="55" t="s">
        <v>5595</v>
      </c>
      <c r="D1042" s="55" t="s">
        <v>4319</v>
      </c>
      <c r="E1042" s="55" t="s">
        <v>1528</v>
      </c>
      <c r="F1042" s="55">
        <v>68126</v>
      </c>
      <c r="G1042" s="55" t="s">
        <v>2267</v>
      </c>
      <c r="H1042" s="56">
        <v>44698</v>
      </c>
      <c r="I1042">
        <f t="shared" si="16"/>
        <v>2022</v>
      </c>
      <c r="J1042" s="56">
        <v>44835</v>
      </c>
      <c r="K1042" s="57">
        <v>-19733</v>
      </c>
      <c r="L1042" s="55">
        <v>2205200101</v>
      </c>
      <c r="M1042" s="55" t="str">
        <f>VLOOKUP(L1042,[4]Equival.!$D:$K,8,0)</f>
        <v>Glosas</v>
      </c>
      <c r="N1042" s="55" t="s">
        <v>5576</v>
      </c>
      <c r="O1042" s="55" t="s">
        <v>5597</v>
      </c>
      <c r="R1042" s="56"/>
      <c r="S1042" s="55" t="s">
        <v>4921</v>
      </c>
      <c r="T1042" s="55" t="s">
        <v>5068</v>
      </c>
      <c r="U1042" s="55" t="s">
        <v>4328</v>
      </c>
    </row>
    <row r="1043" spans="3:21" ht="15" x14ac:dyDescent="0.25">
      <c r="C1043" s="55" t="s">
        <v>5598</v>
      </c>
      <c r="D1043" s="55" t="s">
        <v>4319</v>
      </c>
      <c r="E1043" s="55" t="s">
        <v>1526</v>
      </c>
      <c r="F1043" s="55">
        <v>68086</v>
      </c>
      <c r="G1043" s="55" t="s">
        <v>2267</v>
      </c>
      <c r="H1043" s="56">
        <v>44698</v>
      </c>
      <c r="I1043">
        <f t="shared" si="16"/>
        <v>2022</v>
      </c>
      <c r="J1043" s="56">
        <v>44835</v>
      </c>
      <c r="K1043" s="57">
        <v>-7100</v>
      </c>
      <c r="L1043" s="55">
        <v>2905100202</v>
      </c>
      <c r="M1043" s="55" t="str">
        <f>VLOOKUP(L1043,[4]Equival.!$D:$K,8,0)</f>
        <v>Evento</v>
      </c>
      <c r="N1043" s="55" t="s">
        <v>5570</v>
      </c>
      <c r="O1043" s="55" t="s">
        <v>5599</v>
      </c>
      <c r="R1043" s="56"/>
      <c r="S1043" s="55" t="s">
        <v>4921</v>
      </c>
      <c r="T1043" s="55" t="s">
        <v>4922</v>
      </c>
      <c r="U1043" s="55" t="s">
        <v>4328</v>
      </c>
    </row>
    <row r="1044" spans="3:21" ht="15" x14ac:dyDescent="0.25">
      <c r="C1044" s="55" t="s">
        <v>5600</v>
      </c>
      <c r="D1044" s="55" t="s">
        <v>4319</v>
      </c>
      <c r="E1044" s="55" t="s">
        <v>1530</v>
      </c>
      <c r="F1044" s="55">
        <v>68211</v>
      </c>
      <c r="G1044" s="55" t="s">
        <v>2267</v>
      </c>
      <c r="H1044" s="56">
        <v>44699</v>
      </c>
      <c r="I1044">
        <f t="shared" si="16"/>
        <v>2022</v>
      </c>
      <c r="J1044" s="56">
        <v>44835</v>
      </c>
      <c r="K1044" s="57">
        <v>-7100</v>
      </c>
      <c r="L1044" s="55">
        <v>2905100202</v>
      </c>
      <c r="M1044" s="55" t="str">
        <f>VLOOKUP(L1044,[4]Equival.!$D:$K,8,0)</f>
        <v>Evento</v>
      </c>
      <c r="N1044" s="55" t="s">
        <v>5570</v>
      </c>
      <c r="O1044" s="55" t="s">
        <v>5601</v>
      </c>
      <c r="R1044" s="56"/>
      <c r="S1044" s="55" t="s">
        <v>4921</v>
      </c>
      <c r="T1044" s="55" t="s">
        <v>4922</v>
      </c>
      <c r="U1044" s="55" t="s">
        <v>4328</v>
      </c>
    </row>
    <row r="1045" spans="3:21" ht="15" x14ac:dyDescent="0.25">
      <c r="C1045" s="55" t="s">
        <v>5602</v>
      </c>
      <c r="D1045" s="55" t="s">
        <v>4319</v>
      </c>
      <c r="E1045" s="55" t="s">
        <v>1531</v>
      </c>
      <c r="F1045" s="55">
        <v>68254</v>
      </c>
      <c r="G1045" s="55" t="s">
        <v>2267</v>
      </c>
      <c r="H1045" s="56">
        <v>44699</v>
      </c>
      <c r="I1045">
        <f t="shared" si="16"/>
        <v>2022</v>
      </c>
      <c r="J1045" s="56">
        <v>44835</v>
      </c>
      <c r="K1045" s="57">
        <v>-45967</v>
      </c>
      <c r="L1045" s="55">
        <v>2905100102</v>
      </c>
      <c r="M1045" s="55" t="str">
        <f>VLOOKUP(L1045,[4]Equival.!$D:$K,8,0)</f>
        <v>Evento</v>
      </c>
      <c r="N1045" s="55" t="s">
        <v>5576</v>
      </c>
      <c r="O1045" s="55" t="s">
        <v>5603</v>
      </c>
      <c r="R1045" s="56"/>
      <c r="S1045" s="55" t="s">
        <v>4921</v>
      </c>
      <c r="T1045" s="55" t="s">
        <v>5068</v>
      </c>
      <c r="U1045" s="55" t="s">
        <v>4328</v>
      </c>
    </row>
    <row r="1046" spans="3:21" ht="15" x14ac:dyDescent="0.25">
      <c r="C1046" s="55" t="s">
        <v>5602</v>
      </c>
      <c r="D1046" s="55" t="s">
        <v>4319</v>
      </c>
      <c r="E1046" s="55" t="s">
        <v>1531</v>
      </c>
      <c r="F1046" s="55">
        <v>68254</v>
      </c>
      <c r="G1046" s="55" t="s">
        <v>2267</v>
      </c>
      <c r="H1046" s="56">
        <v>44699</v>
      </c>
      <c r="I1046">
        <f t="shared" si="16"/>
        <v>2022</v>
      </c>
      <c r="J1046" s="56">
        <v>44835</v>
      </c>
      <c r="K1046" s="57">
        <v>-19733</v>
      </c>
      <c r="L1046" s="55">
        <v>2205200101</v>
      </c>
      <c r="M1046" s="55" t="str">
        <f>VLOOKUP(L1046,[4]Equival.!$D:$K,8,0)</f>
        <v>Glosas</v>
      </c>
      <c r="N1046" s="55" t="s">
        <v>5576</v>
      </c>
      <c r="O1046" s="55" t="s">
        <v>5604</v>
      </c>
      <c r="R1046" s="56"/>
      <c r="S1046" s="55" t="s">
        <v>4921</v>
      </c>
      <c r="T1046" s="55" t="s">
        <v>5068</v>
      </c>
      <c r="U1046" s="55" t="s">
        <v>4328</v>
      </c>
    </row>
    <row r="1047" spans="3:21" ht="15" x14ac:dyDescent="0.25">
      <c r="C1047" s="55" t="s">
        <v>5605</v>
      </c>
      <c r="D1047" s="55" t="s">
        <v>4319</v>
      </c>
      <c r="E1047" s="55" t="s">
        <v>1541</v>
      </c>
      <c r="F1047" s="55">
        <v>68512</v>
      </c>
      <c r="G1047" s="55" t="s">
        <v>2267</v>
      </c>
      <c r="H1047" s="56">
        <v>44701</v>
      </c>
      <c r="I1047">
        <f t="shared" si="16"/>
        <v>2022</v>
      </c>
      <c r="J1047" s="56">
        <v>44835</v>
      </c>
      <c r="K1047" s="57">
        <v>-127196</v>
      </c>
      <c r="L1047" s="55">
        <v>2905100102</v>
      </c>
      <c r="M1047" s="55" t="str">
        <f>VLOOKUP(L1047,[4]Equival.!$D:$K,8,0)</f>
        <v>Evento</v>
      </c>
      <c r="N1047" s="55" t="s">
        <v>5576</v>
      </c>
      <c r="O1047" s="55" t="s">
        <v>5606</v>
      </c>
      <c r="R1047" s="56"/>
      <c r="S1047" s="55" t="s">
        <v>4921</v>
      </c>
      <c r="T1047" s="55" t="s">
        <v>5068</v>
      </c>
      <c r="U1047" s="55" t="s">
        <v>4328</v>
      </c>
    </row>
    <row r="1048" spans="3:21" ht="15" x14ac:dyDescent="0.25">
      <c r="C1048" s="55" t="s">
        <v>5605</v>
      </c>
      <c r="D1048" s="55" t="s">
        <v>4319</v>
      </c>
      <c r="E1048" s="55" t="s">
        <v>1541</v>
      </c>
      <c r="F1048" s="55">
        <v>68512</v>
      </c>
      <c r="G1048" s="55" t="s">
        <v>2267</v>
      </c>
      <c r="H1048" s="56">
        <v>44701</v>
      </c>
      <c r="I1048">
        <f t="shared" si="16"/>
        <v>2022</v>
      </c>
      <c r="J1048" s="56">
        <v>44835</v>
      </c>
      <c r="K1048" s="57">
        <v>-41799</v>
      </c>
      <c r="L1048" s="55">
        <v>2205200101</v>
      </c>
      <c r="M1048" s="55" t="str">
        <f>VLOOKUP(L1048,[4]Equival.!$D:$K,8,0)</f>
        <v>Glosas</v>
      </c>
      <c r="N1048" s="55" t="s">
        <v>5576</v>
      </c>
      <c r="O1048" s="55" t="s">
        <v>5607</v>
      </c>
      <c r="R1048" s="56"/>
      <c r="S1048" s="55" t="s">
        <v>4921</v>
      </c>
      <c r="T1048" s="55" t="s">
        <v>5068</v>
      </c>
      <c r="U1048" s="55" t="s">
        <v>4328</v>
      </c>
    </row>
    <row r="1049" spans="3:21" ht="15" x14ac:dyDescent="0.25">
      <c r="C1049" s="55" t="s">
        <v>5608</v>
      </c>
      <c r="D1049" s="55" t="s">
        <v>4319</v>
      </c>
      <c r="E1049" s="55" t="s">
        <v>1542</v>
      </c>
      <c r="F1049" s="55">
        <v>68523</v>
      </c>
      <c r="G1049" s="55" t="s">
        <v>2267</v>
      </c>
      <c r="H1049" s="56">
        <v>44701</v>
      </c>
      <c r="I1049">
        <f t="shared" si="16"/>
        <v>2022</v>
      </c>
      <c r="J1049" s="56">
        <v>44835</v>
      </c>
      <c r="K1049" s="57">
        <v>-165589</v>
      </c>
      <c r="L1049" s="55">
        <v>2905100102</v>
      </c>
      <c r="M1049" s="55" t="str">
        <f>VLOOKUP(L1049,[4]Equival.!$D:$K,8,0)</f>
        <v>Evento</v>
      </c>
      <c r="N1049" s="55" t="s">
        <v>5576</v>
      </c>
      <c r="O1049" s="55" t="s">
        <v>5609</v>
      </c>
      <c r="R1049" s="56"/>
      <c r="S1049" s="55" t="s">
        <v>4921</v>
      </c>
      <c r="T1049" s="55" t="s">
        <v>5068</v>
      </c>
      <c r="U1049" s="55" t="s">
        <v>4328</v>
      </c>
    </row>
    <row r="1050" spans="3:21" ht="15" x14ac:dyDescent="0.25">
      <c r="C1050" s="55" t="s">
        <v>5608</v>
      </c>
      <c r="D1050" s="55" t="s">
        <v>4319</v>
      </c>
      <c r="E1050" s="55" t="s">
        <v>1542</v>
      </c>
      <c r="F1050" s="55">
        <v>68523</v>
      </c>
      <c r="G1050" s="55" t="s">
        <v>2267</v>
      </c>
      <c r="H1050" s="56">
        <v>44701</v>
      </c>
      <c r="I1050">
        <f t="shared" si="16"/>
        <v>2022</v>
      </c>
      <c r="J1050" s="56">
        <v>44835</v>
      </c>
      <c r="K1050" s="57">
        <v>-42699</v>
      </c>
      <c r="L1050" s="55">
        <v>2205200101</v>
      </c>
      <c r="M1050" s="55" t="str">
        <f>VLOOKUP(L1050,[4]Equival.!$D:$K,8,0)</f>
        <v>Glosas</v>
      </c>
      <c r="N1050" s="55" t="s">
        <v>5576</v>
      </c>
      <c r="O1050" s="55" t="s">
        <v>5610</v>
      </c>
      <c r="R1050" s="56"/>
      <c r="S1050" s="55" t="s">
        <v>4921</v>
      </c>
      <c r="T1050" s="55" t="s">
        <v>5068</v>
      </c>
      <c r="U1050" s="55" t="s">
        <v>4328</v>
      </c>
    </row>
    <row r="1051" spans="3:21" ht="15" x14ac:dyDescent="0.25">
      <c r="C1051" s="55" t="s">
        <v>5611</v>
      </c>
      <c r="D1051" s="55" t="s">
        <v>4319</v>
      </c>
      <c r="E1051" s="55" t="s">
        <v>1546</v>
      </c>
      <c r="F1051" s="55">
        <v>68707</v>
      </c>
      <c r="G1051" s="55" t="s">
        <v>2267</v>
      </c>
      <c r="H1051" s="56">
        <v>44704</v>
      </c>
      <c r="I1051">
        <f t="shared" si="16"/>
        <v>2022</v>
      </c>
      <c r="J1051" s="56">
        <v>44835</v>
      </c>
      <c r="K1051" s="57">
        <v>-7100</v>
      </c>
      <c r="L1051" s="55">
        <v>2905100202</v>
      </c>
      <c r="M1051" s="55" t="str">
        <f>VLOOKUP(L1051,[4]Equival.!$D:$K,8,0)</f>
        <v>Evento</v>
      </c>
      <c r="N1051" s="55" t="s">
        <v>5568</v>
      </c>
      <c r="O1051" s="55" t="s">
        <v>5612</v>
      </c>
      <c r="R1051" s="56"/>
      <c r="S1051" s="55" t="s">
        <v>4921</v>
      </c>
      <c r="T1051" s="55" t="s">
        <v>4922</v>
      </c>
      <c r="U1051" s="55" t="s">
        <v>4328</v>
      </c>
    </row>
    <row r="1052" spans="3:21" ht="15" x14ac:dyDescent="0.25">
      <c r="C1052" s="55" t="s">
        <v>5613</v>
      </c>
      <c r="D1052" s="55" t="s">
        <v>4319</v>
      </c>
      <c r="E1052" s="55" t="s">
        <v>1550</v>
      </c>
      <c r="F1052" s="55">
        <v>68859</v>
      </c>
      <c r="G1052" s="55" t="s">
        <v>2267</v>
      </c>
      <c r="H1052" s="56">
        <v>44705</v>
      </c>
      <c r="I1052">
        <f t="shared" si="16"/>
        <v>2022</v>
      </c>
      <c r="J1052" s="56">
        <v>44835</v>
      </c>
      <c r="K1052" s="57">
        <v>-53604</v>
      </c>
      <c r="L1052" s="55">
        <v>2905100102</v>
      </c>
      <c r="M1052" s="55" t="str">
        <f>VLOOKUP(L1052,[4]Equival.!$D:$K,8,0)</f>
        <v>Evento</v>
      </c>
      <c r="N1052" s="55" t="s">
        <v>5576</v>
      </c>
      <c r="O1052" s="55" t="s">
        <v>5614</v>
      </c>
      <c r="R1052" s="56"/>
      <c r="S1052" s="55" t="s">
        <v>4921</v>
      </c>
      <c r="T1052" s="55" t="s">
        <v>5068</v>
      </c>
      <c r="U1052" s="55" t="s">
        <v>4328</v>
      </c>
    </row>
    <row r="1053" spans="3:21" ht="15" x14ac:dyDescent="0.25">
      <c r="C1053" s="55" t="s">
        <v>5613</v>
      </c>
      <c r="D1053" s="55" t="s">
        <v>4319</v>
      </c>
      <c r="E1053" s="55" t="s">
        <v>1550</v>
      </c>
      <c r="F1053" s="55">
        <v>68859</v>
      </c>
      <c r="G1053" s="55" t="s">
        <v>2267</v>
      </c>
      <c r="H1053" s="56">
        <v>44705</v>
      </c>
      <c r="I1053">
        <f t="shared" si="16"/>
        <v>2022</v>
      </c>
      <c r="J1053" s="56">
        <v>44835</v>
      </c>
      <c r="K1053" s="57">
        <v>-19733</v>
      </c>
      <c r="L1053" s="55">
        <v>2205200101</v>
      </c>
      <c r="M1053" s="55" t="str">
        <f>VLOOKUP(L1053,[4]Equival.!$D:$K,8,0)</f>
        <v>Glosas</v>
      </c>
      <c r="N1053" s="55" t="s">
        <v>5576</v>
      </c>
      <c r="O1053" s="55" t="s">
        <v>5615</v>
      </c>
      <c r="R1053" s="56"/>
      <c r="S1053" s="55" t="s">
        <v>4921</v>
      </c>
      <c r="T1053" s="55" t="s">
        <v>5068</v>
      </c>
      <c r="U1053" s="55" t="s">
        <v>4328</v>
      </c>
    </row>
    <row r="1054" spans="3:21" ht="15" x14ac:dyDescent="0.25">
      <c r="C1054" s="55" t="s">
        <v>5616</v>
      </c>
      <c r="D1054" s="55" t="s">
        <v>4319</v>
      </c>
      <c r="E1054" s="55" t="s">
        <v>1551</v>
      </c>
      <c r="F1054" s="55">
        <v>68937</v>
      </c>
      <c r="G1054" s="55" t="s">
        <v>2267</v>
      </c>
      <c r="H1054" s="56">
        <v>44706</v>
      </c>
      <c r="I1054">
        <f t="shared" si="16"/>
        <v>2022</v>
      </c>
      <c r="J1054" s="56">
        <v>44835</v>
      </c>
      <c r="K1054" s="57">
        <v>-7100</v>
      </c>
      <c r="L1054" s="55">
        <v>2905100202</v>
      </c>
      <c r="M1054" s="55" t="str">
        <f>VLOOKUP(L1054,[4]Equival.!$D:$K,8,0)</f>
        <v>Evento</v>
      </c>
      <c r="N1054" s="55" t="s">
        <v>5568</v>
      </c>
      <c r="O1054" s="55" t="s">
        <v>5617</v>
      </c>
      <c r="R1054" s="56"/>
      <c r="S1054" s="55" t="s">
        <v>4921</v>
      </c>
      <c r="T1054" s="55" t="s">
        <v>4922</v>
      </c>
      <c r="U1054" s="55" t="s">
        <v>4328</v>
      </c>
    </row>
    <row r="1055" spans="3:21" ht="15" x14ac:dyDescent="0.25">
      <c r="C1055" s="55" t="s">
        <v>5618</v>
      </c>
      <c r="D1055" s="55" t="s">
        <v>4319</v>
      </c>
      <c r="E1055" s="55" t="s">
        <v>1552</v>
      </c>
      <c r="F1055" s="55">
        <v>69025</v>
      </c>
      <c r="G1055" s="55" t="s">
        <v>2267</v>
      </c>
      <c r="H1055" s="56">
        <v>44706</v>
      </c>
      <c r="I1055">
        <f t="shared" si="16"/>
        <v>2022</v>
      </c>
      <c r="J1055" s="56">
        <v>44835</v>
      </c>
      <c r="K1055" s="57">
        <v>-157349</v>
      </c>
      <c r="L1055" s="55">
        <v>2905100102</v>
      </c>
      <c r="M1055" s="55" t="str">
        <f>VLOOKUP(L1055,[4]Equival.!$D:$K,8,0)</f>
        <v>Evento</v>
      </c>
      <c r="N1055" s="55" t="s">
        <v>5576</v>
      </c>
      <c r="O1055" s="55" t="s">
        <v>5619</v>
      </c>
      <c r="R1055" s="56"/>
      <c r="S1055" s="55" t="s">
        <v>4921</v>
      </c>
      <c r="T1055" s="55" t="s">
        <v>5068</v>
      </c>
      <c r="U1055" s="55" t="s">
        <v>4328</v>
      </c>
    </row>
    <row r="1056" spans="3:21" ht="15" x14ac:dyDescent="0.25">
      <c r="C1056" s="55" t="s">
        <v>5618</v>
      </c>
      <c r="D1056" s="55" t="s">
        <v>4319</v>
      </c>
      <c r="E1056" s="55" t="s">
        <v>1552</v>
      </c>
      <c r="F1056" s="55">
        <v>69025</v>
      </c>
      <c r="G1056" s="55" t="s">
        <v>2267</v>
      </c>
      <c r="H1056" s="56">
        <v>44706</v>
      </c>
      <c r="I1056">
        <f t="shared" si="16"/>
        <v>2022</v>
      </c>
      <c r="J1056" s="56">
        <v>44835</v>
      </c>
      <c r="K1056" s="57">
        <v>-65632</v>
      </c>
      <c r="L1056" s="55">
        <v>2205200101</v>
      </c>
      <c r="M1056" s="55" t="str">
        <f>VLOOKUP(L1056,[4]Equival.!$D:$K,8,0)</f>
        <v>Glosas</v>
      </c>
      <c r="N1056" s="55" t="s">
        <v>5576</v>
      </c>
      <c r="O1056" s="55" t="s">
        <v>5620</v>
      </c>
      <c r="R1056" s="56"/>
      <c r="S1056" s="55" t="s">
        <v>4921</v>
      </c>
      <c r="T1056" s="55" t="s">
        <v>5068</v>
      </c>
      <c r="U1056" s="55" t="s">
        <v>4328</v>
      </c>
    </row>
    <row r="1057" spans="1:21" ht="15" x14ac:dyDescent="0.25">
      <c r="C1057" s="55" t="s">
        <v>5621</v>
      </c>
      <c r="D1057" s="55" t="s">
        <v>4319</v>
      </c>
      <c r="E1057" s="55" t="s">
        <v>1554</v>
      </c>
      <c r="F1057" s="55">
        <v>69035</v>
      </c>
      <c r="G1057" s="55" t="s">
        <v>2267</v>
      </c>
      <c r="H1057" s="56">
        <v>44707</v>
      </c>
      <c r="I1057">
        <f t="shared" si="16"/>
        <v>2022</v>
      </c>
      <c r="J1057" s="56">
        <v>44835</v>
      </c>
      <c r="K1057" s="57">
        <v>-195342</v>
      </c>
      <c r="L1057" s="55">
        <v>2905100102</v>
      </c>
      <c r="M1057" s="55" t="str">
        <f>VLOOKUP(L1057,[4]Equival.!$D:$K,8,0)</f>
        <v>Evento</v>
      </c>
      <c r="N1057" s="55" t="s">
        <v>5576</v>
      </c>
      <c r="O1057" s="55" t="s">
        <v>5622</v>
      </c>
      <c r="R1057" s="56"/>
      <c r="S1057" s="55" t="s">
        <v>4921</v>
      </c>
      <c r="T1057" s="55" t="s">
        <v>5068</v>
      </c>
      <c r="U1057" s="55" t="s">
        <v>4328</v>
      </c>
    </row>
    <row r="1058" spans="1:21" ht="15" x14ac:dyDescent="0.25">
      <c r="C1058" s="55" t="s">
        <v>5621</v>
      </c>
      <c r="D1058" s="55" t="s">
        <v>4319</v>
      </c>
      <c r="E1058" s="55" t="s">
        <v>1554</v>
      </c>
      <c r="F1058" s="55">
        <v>69035</v>
      </c>
      <c r="G1058" s="55" t="s">
        <v>2267</v>
      </c>
      <c r="H1058" s="56">
        <v>44707</v>
      </c>
      <c r="I1058">
        <f t="shared" si="16"/>
        <v>2022</v>
      </c>
      <c r="J1058" s="56">
        <v>44835</v>
      </c>
      <c r="K1058" s="57">
        <v>-51366</v>
      </c>
      <c r="L1058" s="55">
        <v>2205200101</v>
      </c>
      <c r="M1058" s="55" t="str">
        <f>VLOOKUP(L1058,[4]Equival.!$D:$K,8,0)</f>
        <v>Glosas</v>
      </c>
      <c r="N1058" s="55" t="s">
        <v>5576</v>
      </c>
      <c r="O1058" s="55" t="s">
        <v>5623</v>
      </c>
      <c r="R1058" s="56"/>
      <c r="S1058" s="55" t="s">
        <v>4921</v>
      </c>
      <c r="T1058" s="55" t="s">
        <v>5068</v>
      </c>
      <c r="U1058" s="55" t="s">
        <v>4328</v>
      </c>
    </row>
    <row r="1059" spans="1:21" ht="15" x14ac:dyDescent="0.25">
      <c r="C1059" s="55" t="s">
        <v>5624</v>
      </c>
      <c r="D1059" s="55" t="s">
        <v>4319</v>
      </c>
      <c r="E1059" s="55" t="s">
        <v>1556</v>
      </c>
      <c r="F1059" s="55">
        <v>69130</v>
      </c>
      <c r="G1059" s="55" t="s">
        <v>2267</v>
      </c>
      <c r="H1059" s="56">
        <v>44707</v>
      </c>
      <c r="I1059">
        <f t="shared" si="16"/>
        <v>2022</v>
      </c>
      <c r="J1059" s="56">
        <v>44835</v>
      </c>
      <c r="K1059" s="57">
        <v>-21300</v>
      </c>
      <c r="L1059" s="55">
        <v>2905100102</v>
      </c>
      <c r="M1059" s="55" t="str">
        <f>VLOOKUP(L1059,[4]Equival.!$D:$K,8,0)</f>
        <v>Evento</v>
      </c>
      <c r="N1059" s="55" t="s">
        <v>5568</v>
      </c>
      <c r="O1059" s="55" t="s">
        <v>5104</v>
      </c>
      <c r="R1059" s="56"/>
      <c r="S1059" s="55" t="s">
        <v>4921</v>
      </c>
      <c r="T1059" s="55" t="s">
        <v>5068</v>
      </c>
      <c r="U1059" s="55" t="s">
        <v>4328</v>
      </c>
    </row>
    <row r="1060" spans="1:21" ht="15" x14ac:dyDescent="0.25">
      <c r="C1060" s="55" t="s">
        <v>5625</v>
      </c>
      <c r="D1060" s="55" t="s">
        <v>4319</v>
      </c>
      <c r="E1060" s="55" t="s">
        <v>1560</v>
      </c>
      <c r="F1060" s="55">
        <v>69260</v>
      </c>
      <c r="G1060" s="55" t="s">
        <v>2267</v>
      </c>
      <c r="H1060" s="56">
        <v>44708</v>
      </c>
      <c r="I1060">
        <f t="shared" si="16"/>
        <v>2022</v>
      </c>
      <c r="J1060" s="56">
        <v>44835</v>
      </c>
      <c r="K1060" s="57">
        <v>-7100</v>
      </c>
      <c r="L1060" s="55">
        <v>2905100102</v>
      </c>
      <c r="M1060" s="55" t="str">
        <f>VLOOKUP(L1060,[4]Equival.!$D:$K,8,0)</f>
        <v>Evento</v>
      </c>
      <c r="N1060" s="55" t="s">
        <v>5568</v>
      </c>
      <c r="O1060" s="55" t="s">
        <v>5626</v>
      </c>
      <c r="R1060" s="56"/>
      <c r="S1060" s="55" t="s">
        <v>4921</v>
      </c>
      <c r="T1060" s="55" t="s">
        <v>5068</v>
      </c>
      <c r="U1060" s="55" t="s">
        <v>4328</v>
      </c>
    </row>
    <row r="1061" spans="1:21" ht="15" x14ac:dyDescent="0.25">
      <c r="C1061" s="55" t="s">
        <v>5627</v>
      </c>
      <c r="D1061" s="55" t="s">
        <v>4319</v>
      </c>
      <c r="E1061" s="55" t="s">
        <v>1561</v>
      </c>
      <c r="F1061" s="55">
        <v>69261</v>
      </c>
      <c r="G1061" s="55" t="s">
        <v>2267</v>
      </c>
      <c r="H1061" s="56">
        <v>44708</v>
      </c>
      <c r="I1061">
        <f t="shared" si="16"/>
        <v>2022</v>
      </c>
      <c r="J1061" s="56">
        <v>44835</v>
      </c>
      <c r="K1061" s="57">
        <v>-147658</v>
      </c>
      <c r="L1061" s="55">
        <v>2905100102</v>
      </c>
      <c r="M1061" s="55" t="str">
        <f>VLOOKUP(L1061,[4]Equival.!$D:$K,8,0)</f>
        <v>Evento</v>
      </c>
      <c r="N1061" s="55" t="s">
        <v>5576</v>
      </c>
      <c r="O1061" s="55" t="s">
        <v>5628</v>
      </c>
      <c r="R1061" s="56"/>
      <c r="S1061" s="55" t="s">
        <v>4921</v>
      </c>
      <c r="T1061" s="55" t="s">
        <v>5068</v>
      </c>
      <c r="U1061" s="55" t="s">
        <v>4328</v>
      </c>
    </row>
    <row r="1062" spans="1:21" ht="15" x14ac:dyDescent="0.25">
      <c r="C1062" s="55" t="s">
        <v>5627</v>
      </c>
      <c r="D1062" s="55" t="s">
        <v>4319</v>
      </c>
      <c r="E1062" s="55" t="s">
        <v>1561</v>
      </c>
      <c r="F1062" s="55">
        <v>69261</v>
      </c>
      <c r="G1062" s="55" t="s">
        <v>2267</v>
      </c>
      <c r="H1062" s="56">
        <v>44708</v>
      </c>
      <c r="I1062">
        <f t="shared" si="16"/>
        <v>2022</v>
      </c>
      <c r="J1062" s="56">
        <v>44835</v>
      </c>
      <c r="K1062" s="57">
        <v>-45732</v>
      </c>
      <c r="L1062" s="55">
        <v>2205200101</v>
      </c>
      <c r="M1062" s="55" t="str">
        <f>VLOOKUP(L1062,[4]Equival.!$D:$K,8,0)</f>
        <v>Glosas</v>
      </c>
      <c r="N1062" s="55" t="s">
        <v>5576</v>
      </c>
      <c r="O1062" s="55" t="s">
        <v>5629</v>
      </c>
      <c r="R1062" s="56"/>
      <c r="S1062" s="55" t="s">
        <v>4921</v>
      </c>
      <c r="T1062" s="55" t="s">
        <v>5068</v>
      </c>
      <c r="U1062" s="55" t="s">
        <v>4328</v>
      </c>
    </row>
    <row r="1063" spans="1:21" ht="15" x14ac:dyDescent="0.25">
      <c r="C1063" s="55" t="s">
        <v>5630</v>
      </c>
      <c r="D1063" s="55" t="s">
        <v>4319</v>
      </c>
      <c r="E1063" s="55" t="s">
        <v>1562</v>
      </c>
      <c r="F1063" s="55">
        <v>69262</v>
      </c>
      <c r="G1063" s="55" t="s">
        <v>2267</v>
      </c>
      <c r="H1063" s="56">
        <v>44708</v>
      </c>
      <c r="I1063">
        <f t="shared" si="16"/>
        <v>2022</v>
      </c>
      <c r="J1063" s="56">
        <v>44835</v>
      </c>
      <c r="K1063" s="57">
        <v>-7100</v>
      </c>
      <c r="L1063" s="55">
        <v>2905100102</v>
      </c>
      <c r="M1063" s="55" t="str">
        <f>VLOOKUP(L1063,[4]Equival.!$D:$K,8,0)</f>
        <v>Evento</v>
      </c>
      <c r="N1063" s="55" t="s">
        <v>5568</v>
      </c>
      <c r="O1063" s="55" t="s">
        <v>5631</v>
      </c>
      <c r="R1063" s="56"/>
      <c r="S1063" s="55" t="s">
        <v>4921</v>
      </c>
      <c r="T1063" s="55" t="s">
        <v>5068</v>
      </c>
      <c r="U1063" s="55" t="s">
        <v>4328</v>
      </c>
    </row>
    <row r="1064" spans="1:21" ht="15" x14ac:dyDescent="0.25">
      <c r="C1064" s="55" t="s">
        <v>5632</v>
      </c>
      <c r="D1064" s="55" t="s">
        <v>4319</v>
      </c>
      <c r="E1064" s="55" t="s">
        <v>1563</v>
      </c>
      <c r="F1064" s="55">
        <v>69266</v>
      </c>
      <c r="G1064" s="55" t="s">
        <v>2267</v>
      </c>
      <c r="H1064" s="56">
        <v>44708</v>
      </c>
      <c r="I1064">
        <f t="shared" si="16"/>
        <v>2022</v>
      </c>
      <c r="J1064" s="56">
        <v>44835</v>
      </c>
      <c r="K1064" s="57">
        <v>-7100</v>
      </c>
      <c r="L1064" s="55">
        <v>2905100102</v>
      </c>
      <c r="M1064" s="55" t="str">
        <f>VLOOKUP(L1064,[4]Equival.!$D:$K,8,0)</f>
        <v>Evento</v>
      </c>
      <c r="N1064" s="55" t="s">
        <v>5568</v>
      </c>
      <c r="O1064" s="55" t="s">
        <v>5094</v>
      </c>
      <c r="R1064" s="56"/>
      <c r="S1064" s="55" t="s">
        <v>4921</v>
      </c>
      <c r="T1064" s="55" t="s">
        <v>5068</v>
      </c>
      <c r="U1064" s="55" t="s">
        <v>4328</v>
      </c>
    </row>
    <row r="1065" spans="1:21" ht="15" x14ac:dyDescent="0.25">
      <c r="C1065" s="55" t="s">
        <v>5633</v>
      </c>
      <c r="D1065" s="55" t="s">
        <v>4319</v>
      </c>
      <c r="E1065" s="55" t="s">
        <v>1564</v>
      </c>
      <c r="F1065" s="55">
        <v>69341</v>
      </c>
      <c r="G1065" s="55" t="s">
        <v>2267</v>
      </c>
      <c r="H1065" s="56">
        <v>44709</v>
      </c>
      <c r="I1065">
        <f t="shared" si="16"/>
        <v>2022</v>
      </c>
      <c r="J1065" s="56">
        <v>44835</v>
      </c>
      <c r="K1065" s="57">
        <v>-7100</v>
      </c>
      <c r="L1065" s="55">
        <v>2905100202</v>
      </c>
      <c r="M1065" s="55" t="str">
        <f>VLOOKUP(L1065,[4]Equival.!$D:$K,8,0)</f>
        <v>Evento</v>
      </c>
      <c r="N1065" s="55" t="s">
        <v>5570</v>
      </c>
      <c r="O1065" s="55" t="s">
        <v>5634</v>
      </c>
      <c r="R1065" s="56"/>
      <c r="S1065" s="55" t="s">
        <v>4921</v>
      </c>
      <c r="T1065" s="55" t="s">
        <v>4922</v>
      </c>
      <c r="U1065" s="55" t="s">
        <v>4328</v>
      </c>
    </row>
    <row r="1066" spans="1:21" ht="15" x14ac:dyDescent="0.25">
      <c r="C1066" s="55" t="s">
        <v>5635</v>
      </c>
      <c r="D1066" s="55" t="s">
        <v>4319</v>
      </c>
      <c r="E1066" s="55" t="s">
        <v>1565</v>
      </c>
      <c r="F1066" s="55">
        <v>69355</v>
      </c>
      <c r="G1066" s="55" t="s">
        <v>2267</v>
      </c>
      <c r="H1066" s="56">
        <v>44709</v>
      </c>
      <c r="I1066">
        <f t="shared" si="16"/>
        <v>2022</v>
      </c>
      <c r="J1066" s="56">
        <v>44835</v>
      </c>
      <c r="K1066" s="57">
        <v>-28400</v>
      </c>
      <c r="L1066" s="55">
        <v>2905100102</v>
      </c>
      <c r="M1066" s="55" t="str">
        <f>VLOOKUP(L1066,[4]Equival.!$D:$K,8,0)</f>
        <v>Evento</v>
      </c>
      <c r="N1066" s="55" t="s">
        <v>5568</v>
      </c>
      <c r="O1066" s="55" t="s">
        <v>5636</v>
      </c>
      <c r="R1066" s="56"/>
      <c r="S1066" s="55" t="s">
        <v>4921</v>
      </c>
      <c r="T1066" s="55" t="s">
        <v>5068</v>
      </c>
      <c r="U1066" s="55" t="s">
        <v>4328</v>
      </c>
    </row>
    <row r="1067" spans="1:21" ht="15" x14ac:dyDescent="0.25">
      <c r="C1067" s="55" t="s">
        <v>5637</v>
      </c>
      <c r="D1067" s="55" t="s">
        <v>4319</v>
      </c>
      <c r="E1067" s="55" t="s">
        <v>1566</v>
      </c>
      <c r="F1067" s="55">
        <v>69357</v>
      </c>
      <c r="G1067" s="55" t="s">
        <v>2267</v>
      </c>
      <c r="H1067" s="56">
        <v>44709</v>
      </c>
      <c r="I1067">
        <f t="shared" si="16"/>
        <v>2022</v>
      </c>
      <c r="J1067" s="56">
        <v>44835</v>
      </c>
      <c r="K1067" s="57">
        <v>-28400</v>
      </c>
      <c r="L1067" s="55">
        <v>2905100102</v>
      </c>
      <c r="M1067" s="55" t="str">
        <f>VLOOKUP(L1067,[4]Equival.!$D:$K,8,0)</f>
        <v>Evento</v>
      </c>
      <c r="N1067" s="55" t="s">
        <v>5568</v>
      </c>
      <c r="O1067" s="55" t="s">
        <v>5638</v>
      </c>
      <c r="R1067" s="56"/>
      <c r="S1067" s="55" t="s">
        <v>4921</v>
      </c>
      <c r="T1067" s="55" t="s">
        <v>5068</v>
      </c>
      <c r="U1067" s="55" t="s">
        <v>4328</v>
      </c>
    </row>
    <row r="1068" spans="1:21" ht="15" x14ac:dyDescent="0.25">
      <c r="A1068" s="55" t="s">
        <v>4316</v>
      </c>
      <c r="B1068" s="55" t="s">
        <v>4317</v>
      </c>
      <c r="C1068" s="55" t="s">
        <v>3399</v>
      </c>
      <c r="D1068" s="55" t="s">
        <v>4319</v>
      </c>
      <c r="E1068" s="55" t="s">
        <v>5639</v>
      </c>
      <c r="F1068" s="55">
        <v>76790</v>
      </c>
      <c r="G1068" s="55" t="s">
        <v>2267</v>
      </c>
      <c r="H1068" s="56">
        <v>44773</v>
      </c>
      <c r="I1068">
        <f t="shared" si="16"/>
        <v>2022</v>
      </c>
      <c r="J1068" s="56">
        <v>44784</v>
      </c>
      <c r="K1068" s="57">
        <v>-17047735</v>
      </c>
      <c r="L1068" s="55">
        <v>2205200202</v>
      </c>
      <c r="M1068" s="55" t="str">
        <f>VLOOKUP(L1068,[4]Equival.!$D:$K,8,0)</f>
        <v>Glosas</v>
      </c>
      <c r="N1068" s="55" t="s">
        <v>5640</v>
      </c>
      <c r="O1068" s="55" t="s">
        <v>5641</v>
      </c>
      <c r="P1068" s="55" t="s">
        <v>4332</v>
      </c>
      <c r="R1068" s="56"/>
      <c r="S1068" s="55" t="s">
        <v>4921</v>
      </c>
      <c r="T1068" s="55" t="s">
        <v>4427</v>
      </c>
      <c r="U1068" s="55" t="s">
        <v>4328</v>
      </c>
    </row>
    <row r="1069" spans="1:21" ht="15" x14ac:dyDescent="0.25">
      <c r="A1069" s="55" t="s">
        <v>4316</v>
      </c>
      <c r="B1069" s="55" t="s">
        <v>4317</v>
      </c>
      <c r="C1069" s="55" t="s">
        <v>3399</v>
      </c>
      <c r="D1069" s="55" t="s">
        <v>4319</v>
      </c>
      <c r="E1069" s="55" t="s">
        <v>5639</v>
      </c>
      <c r="F1069" s="55">
        <v>76790</v>
      </c>
      <c r="G1069" s="55" t="s">
        <v>2267</v>
      </c>
      <c r="H1069" s="56">
        <v>44773</v>
      </c>
      <c r="I1069">
        <f t="shared" si="16"/>
        <v>2022</v>
      </c>
      <c r="J1069" s="56">
        <v>44784</v>
      </c>
      <c r="K1069" s="57">
        <v>-25698649</v>
      </c>
      <c r="L1069" s="55">
        <v>2905100201</v>
      </c>
      <c r="M1069" s="55" t="str">
        <f>VLOOKUP(L1069,[4]Equival.!$D:$K,8,0)</f>
        <v>Capita</v>
      </c>
      <c r="N1069" s="55" t="s">
        <v>5640</v>
      </c>
      <c r="O1069" s="55" t="s">
        <v>5424</v>
      </c>
      <c r="P1069" s="55" t="s">
        <v>4332</v>
      </c>
      <c r="Q1069" s="55" t="s">
        <v>3397</v>
      </c>
      <c r="R1069" s="56">
        <v>44865</v>
      </c>
      <c r="S1069" s="55" t="s">
        <v>4921</v>
      </c>
      <c r="T1069" s="55" t="s">
        <v>4427</v>
      </c>
      <c r="U1069" s="55" t="s">
        <v>4328</v>
      </c>
    </row>
    <row r="1070" spans="1:21" ht="15" x14ac:dyDescent="0.25">
      <c r="A1070" s="55" t="s">
        <v>4316</v>
      </c>
      <c r="B1070" s="55" t="s">
        <v>4317</v>
      </c>
      <c r="C1070" s="55" t="s">
        <v>3398</v>
      </c>
      <c r="D1070" s="55" t="s">
        <v>4319</v>
      </c>
      <c r="E1070" s="55" t="s">
        <v>4339</v>
      </c>
      <c r="F1070" s="55">
        <v>76789</v>
      </c>
      <c r="G1070" s="55" t="s">
        <v>2267</v>
      </c>
      <c r="H1070" s="56">
        <v>44773</v>
      </c>
      <c r="I1070">
        <f t="shared" si="16"/>
        <v>2022</v>
      </c>
      <c r="J1070" s="56">
        <v>44784</v>
      </c>
      <c r="K1070" s="57">
        <v>-39906999</v>
      </c>
      <c r="L1070" s="55">
        <v>2905100201</v>
      </c>
      <c r="M1070" s="55" t="str">
        <f>VLOOKUP(L1070,[4]Equival.!$D:$K,8,0)</f>
        <v>Capita</v>
      </c>
      <c r="N1070" s="55" t="s">
        <v>4340</v>
      </c>
      <c r="O1070" s="55" t="s">
        <v>5149</v>
      </c>
      <c r="P1070" s="55" t="s">
        <v>4332</v>
      </c>
      <c r="Q1070" s="55" t="s">
        <v>3397</v>
      </c>
      <c r="R1070" s="56">
        <v>44865</v>
      </c>
      <c r="S1070" s="55" t="s">
        <v>4921</v>
      </c>
      <c r="T1070" s="55" t="s">
        <v>4342</v>
      </c>
      <c r="U1070" s="55" t="s">
        <v>4328</v>
      </c>
    </row>
    <row r="1071" spans="1:21" ht="15" x14ac:dyDescent="0.25">
      <c r="A1071" s="55" t="s">
        <v>4316</v>
      </c>
      <c r="B1071" s="55" t="s">
        <v>4317</v>
      </c>
      <c r="C1071" s="55" t="s">
        <v>5642</v>
      </c>
      <c r="D1071" s="55" t="s">
        <v>4319</v>
      </c>
      <c r="E1071" s="55" t="s">
        <v>1094</v>
      </c>
      <c r="F1071" s="55">
        <v>53017</v>
      </c>
      <c r="G1071" s="55" t="s">
        <v>3345</v>
      </c>
      <c r="H1071" s="56">
        <v>44616</v>
      </c>
      <c r="I1071">
        <f t="shared" si="16"/>
        <v>2022</v>
      </c>
      <c r="J1071" s="56">
        <v>44796</v>
      </c>
      <c r="K1071" s="57">
        <v>-316622</v>
      </c>
      <c r="L1071" s="55">
        <v>2905100202</v>
      </c>
      <c r="M1071" s="55" t="str">
        <f>VLOOKUP(L1071,[4]Equival.!$D:$K,8,0)</f>
        <v>Evento</v>
      </c>
      <c r="N1071" s="55" t="s">
        <v>5643</v>
      </c>
      <c r="O1071" s="55" t="s">
        <v>5644</v>
      </c>
      <c r="P1071" s="55" t="s">
        <v>4332</v>
      </c>
      <c r="R1071" s="56"/>
      <c r="S1071" s="55" t="s">
        <v>5645</v>
      </c>
      <c r="T1071" s="55" t="s">
        <v>5646</v>
      </c>
      <c r="U1071" s="55" t="s">
        <v>4328</v>
      </c>
    </row>
    <row r="1072" spans="1:21" ht="15" x14ac:dyDescent="0.25">
      <c r="A1072" s="55" t="s">
        <v>4316</v>
      </c>
      <c r="B1072" s="55" t="s">
        <v>4317</v>
      </c>
      <c r="C1072" s="55" t="s">
        <v>5642</v>
      </c>
      <c r="D1072" s="55" t="s">
        <v>4319</v>
      </c>
      <c r="E1072" s="55" t="s">
        <v>1094</v>
      </c>
      <c r="F1072" s="55">
        <v>53017</v>
      </c>
      <c r="G1072" s="55" t="s">
        <v>3345</v>
      </c>
      <c r="H1072" s="56">
        <v>44616</v>
      </c>
      <c r="I1072">
        <f t="shared" si="16"/>
        <v>2022</v>
      </c>
      <c r="J1072" s="56">
        <v>44796</v>
      </c>
      <c r="K1072" s="57">
        <v>316622</v>
      </c>
      <c r="L1072" s="55">
        <v>2205200201</v>
      </c>
      <c r="M1072" s="55" t="str">
        <f>VLOOKUP(L1072,[4]Equival.!$D:$K,8,0)</f>
        <v>Glosas</v>
      </c>
      <c r="N1072" s="55" t="s">
        <v>5647</v>
      </c>
      <c r="O1072" s="55" t="s">
        <v>5648</v>
      </c>
      <c r="P1072" s="55" t="s">
        <v>4332</v>
      </c>
      <c r="Q1072" s="55" t="s">
        <v>5642</v>
      </c>
      <c r="R1072" s="56">
        <v>44796</v>
      </c>
      <c r="S1072" s="55" t="s">
        <v>5645</v>
      </c>
      <c r="T1072" s="55" t="s">
        <v>5646</v>
      </c>
      <c r="U1072" s="55" t="s">
        <v>4335</v>
      </c>
    </row>
    <row r="1073" spans="1:21" ht="15" x14ac:dyDescent="0.25">
      <c r="A1073" s="55" t="s">
        <v>4316</v>
      </c>
      <c r="B1073" s="55" t="s">
        <v>4317</v>
      </c>
      <c r="C1073" s="55" t="s">
        <v>5649</v>
      </c>
      <c r="D1073" s="55" t="s">
        <v>4319</v>
      </c>
      <c r="E1073" s="55" t="s">
        <v>1154</v>
      </c>
      <c r="F1073" s="55">
        <v>54885</v>
      </c>
      <c r="G1073" s="55" t="s">
        <v>3345</v>
      </c>
      <c r="H1073" s="56">
        <v>44616</v>
      </c>
      <c r="I1073">
        <f t="shared" si="16"/>
        <v>2022</v>
      </c>
      <c r="J1073" s="56">
        <v>44796</v>
      </c>
      <c r="K1073" s="57">
        <v>-1494426</v>
      </c>
      <c r="L1073" s="55">
        <v>2905100202</v>
      </c>
      <c r="M1073" s="55" t="str">
        <f>VLOOKUP(L1073,[4]Equival.!$D:$K,8,0)</f>
        <v>Evento</v>
      </c>
      <c r="N1073" s="55" t="s">
        <v>5643</v>
      </c>
      <c r="O1073" s="55" t="s">
        <v>5650</v>
      </c>
      <c r="P1073" s="55" t="s">
        <v>4332</v>
      </c>
      <c r="R1073" s="56"/>
      <c r="S1073" s="55" t="s">
        <v>5645</v>
      </c>
      <c r="T1073" s="55" t="s">
        <v>5646</v>
      </c>
      <c r="U1073" s="55" t="s">
        <v>4328</v>
      </c>
    </row>
    <row r="1074" spans="1:21" ht="15" x14ac:dyDescent="0.25">
      <c r="A1074" s="55" t="s">
        <v>4316</v>
      </c>
      <c r="B1074" s="55" t="s">
        <v>4317</v>
      </c>
      <c r="C1074" s="55" t="s">
        <v>5649</v>
      </c>
      <c r="D1074" s="55" t="s">
        <v>4319</v>
      </c>
      <c r="E1074" s="55" t="s">
        <v>1154</v>
      </c>
      <c r="F1074" s="55">
        <v>54885</v>
      </c>
      <c r="G1074" s="55" t="s">
        <v>3345</v>
      </c>
      <c r="H1074" s="56">
        <v>44616</v>
      </c>
      <c r="I1074">
        <f t="shared" si="16"/>
        <v>2022</v>
      </c>
      <c r="J1074" s="56">
        <v>44796</v>
      </c>
      <c r="K1074" s="57">
        <v>1540026</v>
      </c>
      <c r="L1074" s="55">
        <v>2205200201</v>
      </c>
      <c r="M1074" s="55" t="str">
        <f>VLOOKUP(L1074,[4]Equival.!$D:$K,8,0)</f>
        <v>Glosas</v>
      </c>
      <c r="N1074" s="55" t="s">
        <v>5647</v>
      </c>
      <c r="O1074" s="55" t="s">
        <v>5648</v>
      </c>
      <c r="P1074" s="55" t="s">
        <v>4332</v>
      </c>
      <c r="Q1074" s="55" t="s">
        <v>5649</v>
      </c>
      <c r="R1074" s="56">
        <v>44796</v>
      </c>
      <c r="S1074" s="55" t="s">
        <v>5645</v>
      </c>
      <c r="T1074" s="55" t="s">
        <v>5646</v>
      </c>
      <c r="U1074" s="55" t="s">
        <v>4335</v>
      </c>
    </row>
    <row r="1075" spans="1:21" ht="15" x14ac:dyDescent="0.25">
      <c r="A1075" s="55" t="s">
        <v>4316</v>
      </c>
      <c r="B1075" s="55" t="s">
        <v>4317</v>
      </c>
      <c r="C1075" s="55" t="s">
        <v>5651</v>
      </c>
      <c r="D1075" s="55" t="s">
        <v>4319</v>
      </c>
      <c r="E1075" s="55" t="s">
        <v>1135</v>
      </c>
      <c r="F1075" s="55">
        <v>54295</v>
      </c>
      <c r="G1075" s="55" t="s">
        <v>3345</v>
      </c>
      <c r="H1075" s="56">
        <v>44616</v>
      </c>
      <c r="I1075">
        <f t="shared" si="16"/>
        <v>2022</v>
      </c>
      <c r="J1075" s="56">
        <v>44796</v>
      </c>
      <c r="K1075" s="57">
        <v>-755286</v>
      </c>
      <c r="L1075" s="55">
        <v>2905100202</v>
      </c>
      <c r="M1075" s="55" t="str">
        <f>VLOOKUP(L1075,[4]Equival.!$D:$K,8,0)</f>
        <v>Evento</v>
      </c>
      <c r="N1075" s="55" t="s">
        <v>5643</v>
      </c>
      <c r="O1075" s="55" t="s">
        <v>5652</v>
      </c>
      <c r="P1075" s="55" t="s">
        <v>4332</v>
      </c>
      <c r="R1075" s="56"/>
      <c r="S1075" s="55" t="s">
        <v>5645</v>
      </c>
      <c r="T1075" s="55" t="s">
        <v>5646</v>
      </c>
      <c r="U1075" s="55" t="s">
        <v>4328</v>
      </c>
    </row>
    <row r="1076" spans="1:21" ht="15" x14ac:dyDescent="0.25">
      <c r="A1076" s="55" t="s">
        <v>4316</v>
      </c>
      <c r="B1076" s="55" t="s">
        <v>4317</v>
      </c>
      <c r="C1076" s="55" t="s">
        <v>5651</v>
      </c>
      <c r="D1076" s="55" t="s">
        <v>4319</v>
      </c>
      <c r="E1076" s="55" t="s">
        <v>1135</v>
      </c>
      <c r="F1076" s="55">
        <v>54295</v>
      </c>
      <c r="G1076" s="55" t="s">
        <v>3345</v>
      </c>
      <c r="H1076" s="56">
        <v>44616</v>
      </c>
      <c r="I1076">
        <f t="shared" si="16"/>
        <v>2022</v>
      </c>
      <c r="J1076" s="56">
        <v>44796</v>
      </c>
      <c r="K1076" s="57">
        <v>1007386</v>
      </c>
      <c r="L1076" s="55">
        <v>2205200201</v>
      </c>
      <c r="M1076" s="55" t="str">
        <f>VLOOKUP(L1076,[4]Equival.!$D:$K,8,0)</f>
        <v>Glosas</v>
      </c>
      <c r="N1076" s="55" t="s">
        <v>5647</v>
      </c>
      <c r="O1076" s="55" t="s">
        <v>5648</v>
      </c>
      <c r="P1076" s="55" t="s">
        <v>4332</v>
      </c>
      <c r="Q1076" s="55" t="s">
        <v>5651</v>
      </c>
      <c r="R1076" s="56">
        <v>44796</v>
      </c>
      <c r="S1076" s="55" t="s">
        <v>5645</v>
      </c>
      <c r="T1076" s="55" t="s">
        <v>5646</v>
      </c>
      <c r="U1076" s="55" t="s">
        <v>4335</v>
      </c>
    </row>
    <row r="1077" spans="1:21" ht="15" x14ac:dyDescent="0.25">
      <c r="A1077" s="55" t="s">
        <v>4316</v>
      </c>
      <c r="B1077" s="55" t="s">
        <v>4317</v>
      </c>
      <c r="C1077" s="55" t="s">
        <v>5653</v>
      </c>
      <c r="D1077" s="55" t="s">
        <v>4319</v>
      </c>
      <c r="E1077" s="55" t="s">
        <v>1136</v>
      </c>
      <c r="F1077" s="55">
        <v>54329</v>
      </c>
      <c r="G1077" s="55" t="s">
        <v>3345</v>
      </c>
      <c r="H1077" s="56">
        <v>44616</v>
      </c>
      <c r="I1077">
        <f t="shared" si="16"/>
        <v>2022</v>
      </c>
      <c r="J1077" s="56">
        <v>44796</v>
      </c>
      <c r="K1077" s="57">
        <v>-970223</v>
      </c>
      <c r="L1077" s="55">
        <v>2905100202</v>
      </c>
      <c r="M1077" s="55" t="str">
        <f>VLOOKUP(L1077,[4]Equival.!$D:$K,8,0)</f>
        <v>Evento</v>
      </c>
      <c r="N1077" s="55" t="s">
        <v>5643</v>
      </c>
      <c r="O1077" s="55" t="s">
        <v>5654</v>
      </c>
      <c r="P1077" s="55" t="s">
        <v>4332</v>
      </c>
      <c r="R1077" s="56"/>
      <c r="S1077" s="55" t="s">
        <v>5645</v>
      </c>
      <c r="T1077" s="55" t="s">
        <v>5646</v>
      </c>
      <c r="U1077" s="55" t="s">
        <v>4328</v>
      </c>
    </row>
    <row r="1078" spans="1:21" ht="15" x14ac:dyDescent="0.25">
      <c r="A1078" s="55" t="s">
        <v>4316</v>
      </c>
      <c r="B1078" s="55" t="s">
        <v>4317</v>
      </c>
      <c r="C1078" s="55" t="s">
        <v>5653</v>
      </c>
      <c r="D1078" s="55" t="s">
        <v>4319</v>
      </c>
      <c r="E1078" s="55" t="s">
        <v>1136</v>
      </c>
      <c r="F1078" s="55">
        <v>54329</v>
      </c>
      <c r="G1078" s="55" t="s">
        <v>3345</v>
      </c>
      <c r="H1078" s="56">
        <v>44616</v>
      </c>
      <c r="I1078">
        <f t="shared" si="16"/>
        <v>2022</v>
      </c>
      <c r="J1078" s="56">
        <v>44796</v>
      </c>
      <c r="K1078" s="57">
        <v>1092023</v>
      </c>
      <c r="L1078" s="55">
        <v>2205200201</v>
      </c>
      <c r="M1078" s="55" t="str">
        <f>VLOOKUP(L1078,[4]Equival.!$D:$K,8,0)</f>
        <v>Glosas</v>
      </c>
      <c r="N1078" s="55" t="s">
        <v>5647</v>
      </c>
      <c r="O1078" s="55" t="s">
        <v>5648</v>
      </c>
      <c r="P1078" s="55" t="s">
        <v>4332</v>
      </c>
      <c r="Q1078" s="55" t="s">
        <v>5653</v>
      </c>
      <c r="R1078" s="56">
        <v>44796</v>
      </c>
      <c r="S1078" s="55" t="s">
        <v>5645</v>
      </c>
      <c r="T1078" s="55" t="s">
        <v>5646</v>
      </c>
      <c r="U1078" s="55" t="s">
        <v>4335</v>
      </c>
    </row>
    <row r="1079" spans="1:21" ht="15" x14ac:dyDescent="0.25">
      <c r="A1079" s="55" t="s">
        <v>4316</v>
      </c>
      <c r="B1079" s="55" t="s">
        <v>4317</v>
      </c>
      <c r="C1079" s="55" t="s">
        <v>5655</v>
      </c>
      <c r="D1079" s="55" t="s">
        <v>4319</v>
      </c>
      <c r="E1079" s="55" t="s">
        <v>1156</v>
      </c>
      <c r="F1079" s="55">
        <v>54914</v>
      </c>
      <c r="G1079" s="55" t="s">
        <v>3345</v>
      </c>
      <c r="H1079" s="56">
        <v>44616</v>
      </c>
      <c r="I1079">
        <f t="shared" si="16"/>
        <v>2022</v>
      </c>
      <c r="J1079" s="56">
        <v>44796</v>
      </c>
      <c r="K1079" s="57">
        <v>-149786</v>
      </c>
      <c r="L1079" s="55">
        <v>2905100202</v>
      </c>
      <c r="M1079" s="55" t="str">
        <f>VLOOKUP(L1079,[4]Equival.!$D:$K,8,0)</f>
        <v>Evento</v>
      </c>
      <c r="N1079" s="55" t="s">
        <v>5643</v>
      </c>
      <c r="O1079" s="55" t="s">
        <v>5656</v>
      </c>
      <c r="P1079" s="55" t="s">
        <v>4332</v>
      </c>
      <c r="R1079" s="56"/>
      <c r="S1079" s="55" t="s">
        <v>5645</v>
      </c>
      <c r="T1079" s="55" t="s">
        <v>5646</v>
      </c>
      <c r="U1079" s="55" t="s">
        <v>4328</v>
      </c>
    </row>
    <row r="1080" spans="1:21" ht="15" x14ac:dyDescent="0.25">
      <c r="A1080" s="55" t="s">
        <v>4316</v>
      </c>
      <c r="B1080" s="55" t="s">
        <v>4317</v>
      </c>
      <c r="C1080" s="55" t="s">
        <v>5655</v>
      </c>
      <c r="D1080" s="55" t="s">
        <v>4319</v>
      </c>
      <c r="E1080" s="55" t="s">
        <v>1156</v>
      </c>
      <c r="F1080" s="55">
        <v>54914</v>
      </c>
      <c r="G1080" s="55" t="s">
        <v>3345</v>
      </c>
      <c r="H1080" s="56">
        <v>44616</v>
      </c>
      <c r="I1080">
        <f t="shared" si="16"/>
        <v>2022</v>
      </c>
      <c r="J1080" s="56">
        <v>44796</v>
      </c>
      <c r="K1080" s="57">
        <v>180186</v>
      </c>
      <c r="L1080" s="55">
        <v>2205200201</v>
      </c>
      <c r="M1080" s="55" t="str">
        <f>VLOOKUP(L1080,[4]Equival.!$D:$K,8,0)</f>
        <v>Glosas</v>
      </c>
      <c r="N1080" s="55" t="s">
        <v>5647</v>
      </c>
      <c r="O1080" s="55" t="s">
        <v>5648</v>
      </c>
      <c r="P1080" s="55" t="s">
        <v>4332</v>
      </c>
      <c r="Q1080" s="55" t="s">
        <v>5655</v>
      </c>
      <c r="R1080" s="56">
        <v>44796</v>
      </c>
      <c r="S1080" s="55" t="s">
        <v>5645</v>
      </c>
      <c r="T1080" s="55" t="s">
        <v>5646</v>
      </c>
      <c r="U1080" s="55" t="s">
        <v>4335</v>
      </c>
    </row>
    <row r="1081" spans="1:21" ht="15" x14ac:dyDescent="0.25">
      <c r="A1081" s="55" t="s">
        <v>4316</v>
      </c>
      <c r="B1081" s="55" t="s">
        <v>4317</v>
      </c>
      <c r="C1081" s="55" t="s">
        <v>5657</v>
      </c>
      <c r="D1081" s="55" t="s">
        <v>4319</v>
      </c>
      <c r="E1081" s="55" t="s">
        <v>1081</v>
      </c>
      <c r="F1081" s="55">
        <v>52495</v>
      </c>
      <c r="G1081" s="55" t="s">
        <v>3345</v>
      </c>
      <c r="H1081" s="56">
        <v>44567</v>
      </c>
      <c r="I1081">
        <f t="shared" si="16"/>
        <v>2022</v>
      </c>
      <c r="J1081" s="56">
        <v>44795</v>
      </c>
      <c r="K1081" s="57">
        <v>153800</v>
      </c>
      <c r="L1081" s="55">
        <v>2205200201</v>
      </c>
      <c r="M1081" s="55" t="str">
        <f>VLOOKUP(L1081,[4]Equival.!$D:$K,8,0)</f>
        <v>Glosas</v>
      </c>
      <c r="N1081" s="55" t="s">
        <v>5658</v>
      </c>
      <c r="O1081" s="55" t="s">
        <v>5659</v>
      </c>
      <c r="P1081" s="55" t="s">
        <v>4601</v>
      </c>
      <c r="Q1081" s="55" t="s">
        <v>5657</v>
      </c>
      <c r="R1081" s="56">
        <v>44795</v>
      </c>
      <c r="S1081" s="55" t="s">
        <v>5645</v>
      </c>
      <c r="T1081" s="55" t="s">
        <v>5646</v>
      </c>
      <c r="U1081" s="55" t="s">
        <v>4335</v>
      </c>
    </row>
    <row r="1082" spans="1:21" ht="15" x14ac:dyDescent="0.25">
      <c r="A1082" s="55" t="s">
        <v>4316</v>
      </c>
      <c r="B1082" s="55" t="s">
        <v>4317</v>
      </c>
      <c r="C1082" s="55" t="s">
        <v>5660</v>
      </c>
      <c r="D1082" s="55" t="s">
        <v>4319</v>
      </c>
      <c r="E1082" s="55" t="s">
        <v>1019</v>
      </c>
      <c r="F1082" s="55">
        <v>50265</v>
      </c>
      <c r="G1082" s="55" t="s">
        <v>3345</v>
      </c>
      <c r="H1082" s="56">
        <v>44567</v>
      </c>
      <c r="I1082">
        <f t="shared" si="16"/>
        <v>2022</v>
      </c>
      <c r="J1082" s="56">
        <v>44795</v>
      </c>
      <c r="K1082" s="57">
        <v>-100667</v>
      </c>
      <c r="L1082" s="55">
        <v>2905100102</v>
      </c>
      <c r="M1082" s="55" t="str">
        <f>VLOOKUP(L1082,[4]Equival.!$D:$K,8,0)</f>
        <v>Evento</v>
      </c>
      <c r="N1082" s="55" t="s">
        <v>5643</v>
      </c>
      <c r="O1082" s="55" t="s">
        <v>5661</v>
      </c>
      <c r="P1082" s="55" t="s">
        <v>4332</v>
      </c>
      <c r="R1082" s="56"/>
      <c r="S1082" s="55" t="s">
        <v>5645</v>
      </c>
      <c r="T1082" s="55" t="s">
        <v>5646</v>
      </c>
      <c r="U1082" s="55" t="s">
        <v>4328</v>
      </c>
    </row>
    <row r="1083" spans="1:21" ht="15" x14ac:dyDescent="0.25">
      <c r="A1083" s="55" t="s">
        <v>4316</v>
      </c>
      <c r="B1083" s="55" t="s">
        <v>4317</v>
      </c>
      <c r="C1083" s="55" t="s">
        <v>5660</v>
      </c>
      <c r="D1083" s="55" t="s">
        <v>4319</v>
      </c>
      <c r="E1083" s="55" t="s">
        <v>1019</v>
      </c>
      <c r="F1083" s="55">
        <v>50265</v>
      </c>
      <c r="G1083" s="55" t="s">
        <v>3345</v>
      </c>
      <c r="H1083" s="56">
        <v>44567</v>
      </c>
      <c r="I1083">
        <f t="shared" si="16"/>
        <v>2022</v>
      </c>
      <c r="J1083" s="56">
        <v>44795</v>
      </c>
      <c r="K1083" s="57">
        <v>100667</v>
      </c>
      <c r="L1083" s="55">
        <v>2205200101</v>
      </c>
      <c r="M1083" s="55" t="str">
        <f>VLOOKUP(L1083,[4]Equival.!$D:$K,8,0)</f>
        <v>Glosas</v>
      </c>
      <c r="N1083" s="55" t="s">
        <v>5658</v>
      </c>
      <c r="O1083" s="55" t="s">
        <v>5648</v>
      </c>
      <c r="P1083" s="55" t="s">
        <v>4332</v>
      </c>
      <c r="Q1083" s="55" t="s">
        <v>5660</v>
      </c>
      <c r="R1083" s="56">
        <v>44795</v>
      </c>
      <c r="S1083" s="55" t="s">
        <v>5645</v>
      </c>
      <c r="T1083" s="55" t="s">
        <v>5646</v>
      </c>
      <c r="U1083" s="55" t="s">
        <v>4335</v>
      </c>
    </row>
    <row r="1084" spans="1:21" ht="15" x14ac:dyDescent="0.25">
      <c r="A1084" s="55" t="s">
        <v>4316</v>
      </c>
      <c r="B1084" s="55" t="s">
        <v>4317</v>
      </c>
      <c r="C1084" s="55" t="s">
        <v>5662</v>
      </c>
      <c r="D1084" s="55" t="s">
        <v>4319</v>
      </c>
      <c r="E1084" s="55" t="s">
        <v>1041</v>
      </c>
      <c r="F1084" s="55">
        <v>51033</v>
      </c>
      <c r="G1084" s="55" t="s">
        <v>3345</v>
      </c>
      <c r="H1084" s="56">
        <v>44567</v>
      </c>
      <c r="I1084">
        <f t="shared" si="16"/>
        <v>2022</v>
      </c>
      <c r="J1084" s="56">
        <v>44795</v>
      </c>
      <c r="K1084" s="57">
        <v>-1171307</v>
      </c>
      <c r="L1084" s="55">
        <v>2905100102</v>
      </c>
      <c r="M1084" s="55" t="str">
        <f>VLOOKUP(L1084,[4]Equival.!$D:$K,8,0)</f>
        <v>Evento</v>
      </c>
      <c r="N1084" s="55" t="s">
        <v>5643</v>
      </c>
      <c r="O1084" s="55" t="s">
        <v>5663</v>
      </c>
      <c r="P1084" s="55" t="s">
        <v>4601</v>
      </c>
      <c r="R1084" s="56"/>
      <c r="S1084" s="55" t="s">
        <v>5645</v>
      </c>
      <c r="T1084" s="55" t="s">
        <v>5646</v>
      </c>
      <c r="U1084" s="55" t="s">
        <v>4328</v>
      </c>
    </row>
    <row r="1085" spans="1:21" ht="15" x14ac:dyDescent="0.25">
      <c r="A1085" s="55" t="s">
        <v>4316</v>
      </c>
      <c r="B1085" s="55" t="s">
        <v>4317</v>
      </c>
      <c r="C1085" s="55" t="s">
        <v>5662</v>
      </c>
      <c r="D1085" s="55" t="s">
        <v>4319</v>
      </c>
      <c r="E1085" s="55" t="s">
        <v>1041</v>
      </c>
      <c r="F1085" s="55">
        <v>51033</v>
      </c>
      <c r="G1085" s="55" t="s">
        <v>3345</v>
      </c>
      <c r="H1085" s="56">
        <v>44567</v>
      </c>
      <c r="I1085">
        <f t="shared" si="16"/>
        <v>2022</v>
      </c>
      <c r="J1085" s="56">
        <v>44795</v>
      </c>
      <c r="K1085" s="57">
        <v>1171307</v>
      </c>
      <c r="L1085" s="55">
        <v>2205200101</v>
      </c>
      <c r="M1085" s="55" t="str">
        <f>VLOOKUP(L1085,[4]Equival.!$D:$K,8,0)</f>
        <v>Glosas</v>
      </c>
      <c r="N1085" s="55" t="s">
        <v>5658</v>
      </c>
      <c r="O1085" s="55" t="s">
        <v>5648</v>
      </c>
      <c r="P1085" s="55" t="s">
        <v>4601</v>
      </c>
      <c r="Q1085" s="55" t="s">
        <v>5662</v>
      </c>
      <c r="R1085" s="56">
        <v>44795</v>
      </c>
      <c r="S1085" s="55" t="s">
        <v>5645</v>
      </c>
      <c r="T1085" s="55" t="s">
        <v>5646</v>
      </c>
      <c r="U1085" s="55" t="s">
        <v>4335</v>
      </c>
    </row>
    <row r="1086" spans="1:21" ht="15" x14ac:dyDescent="0.25">
      <c r="A1086" s="55" t="s">
        <v>4316</v>
      </c>
      <c r="B1086" s="55" t="s">
        <v>4317</v>
      </c>
      <c r="C1086" s="55" t="s">
        <v>5664</v>
      </c>
      <c r="D1086" s="55" t="s">
        <v>4319</v>
      </c>
      <c r="E1086" s="55" t="s">
        <v>1077</v>
      </c>
      <c r="F1086" s="55">
        <v>52448</v>
      </c>
      <c r="G1086" s="55" t="s">
        <v>3345</v>
      </c>
      <c r="H1086" s="56">
        <v>44567</v>
      </c>
      <c r="I1086">
        <f t="shared" si="16"/>
        <v>2022</v>
      </c>
      <c r="J1086" s="56">
        <v>44795</v>
      </c>
      <c r="K1086" s="57">
        <v>-206287</v>
      </c>
      <c r="L1086" s="55">
        <v>2905100202</v>
      </c>
      <c r="M1086" s="55" t="str">
        <f>VLOOKUP(L1086,[4]Equival.!$D:$K,8,0)</f>
        <v>Evento</v>
      </c>
      <c r="N1086" s="55" t="s">
        <v>5643</v>
      </c>
      <c r="O1086" s="55" t="s">
        <v>5665</v>
      </c>
      <c r="P1086" s="55" t="s">
        <v>4332</v>
      </c>
      <c r="R1086" s="56"/>
      <c r="S1086" s="55" t="s">
        <v>5645</v>
      </c>
      <c r="T1086" s="55" t="s">
        <v>5646</v>
      </c>
      <c r="U1086" s="55" t="s">
        <v>4328</v>
      </c>
    </row>
    <row r="1087" spans="1:21" ht="15" x14ac:dyDescent="0.25">
      <c r="A1087" s="55" t="s">
        <v>4316</v>
      </c>
      <c r="B1087" s="55" t="s">
        <v>4317</v>
      </c>
      <c r="C1087" s="55" t="s">
        <v>5664</v>
      </c>
      <c r="D1087" s="55" t="s">
        <v>4319</v>
      </c>
      <c r="E1087" s="55" t="s">
        <v>1077</v>
      </c>
      <c r="F1087" s="55">
        <v>52448</v>
      </c>
      <c r="G1087" s="55" t="s">
        <v>3345</v>
      </c>
      <c r="H1087" s="56">
        <v>44567</v>
      </c>
      <c r="I1087">
        <f t="shared" si="16"/>
        <v>2022</v>
      </c>
      <c r="J1087" s="56">
        <v>44795</v>
      </c>
      <c r="K1087" s="57">
        <v>206287</v>
      </c>
      <c r="L1087" s="55">
        <v>2205200201</v>
      </c>
      <c r="M1087" s="55" t="str">
        <f>VLOOKUP(L1087,[4]Equival.!$D:$K,8,0)</f>
        <v>Glosas</v>
      </c>
      <c r="N1087" s="55" t="s">
        <v>5658</v>
      </c>
      <c r="O1087" s="55" t="s">
        <v>5648</v>
      </c>
      <c r="P1087" s="55" t="s">
        <v>4332</v>
      </c>
      <c r="Q1087" s="55" t="s">
        <v>5664</v>
      </c>
      <c r="R1087" s="56">
        <v>44795</v>
      </c>
      <c r="S1087" s="55" t="s">
        <v>5645</v>
      </c>
      <c r="T1087" s="55" t="s">
        <v>5646</v>
      </c>
      <c r="U1087" s="55" t="s">
        <v>4335</v>
      </c>
    </row>
    <row r="1088" spans="1:21" ht="15" x14ac:dyDescent="0.25">
      <c r="A1088" s="55" t="s">
        <v>4316</v>
      </c>
      <c r="B1088" s="55" t="s">
        <v>4317</v>
      </c>
      <c r="C1088" s="55" t="s">
        <v>5666</v>
      </c>
      <c r="D1088" s="55" t="s">
        <v>4319</v>
      </c>
      <c r="E1088" s="55" t="s">
        <v>1082</v>
      </c>
      <c r="F1088" s="55">
        <v>52530</v>
      </c>
      <c r="G1088" s="55" t="s">
        <v>3345</v>
      </c>
      <c r="H1088" s="56">
        <v>44567</v>
      </c>
      <c r="I1088">
        <f t="shared" si="16"/>
        <v>2022</v>
      </c>
      <c r="J1088" s="56">
        <v>44795</v>
      </c>
      <c r="K1088" s="57">
        <v>-1836308</v>
      </c>
      <c r="L1088" s="55">
        <v>2905100202</v>
      </c>
      <c r="M1088" s="55" t="str">
        <f>VLOOKUP(L1088,[4]Equival.!$D:$K,8,0)</f>
        <v>Evento</v>
      </c>
      <c r="N1088" s="55" t="s">
        <v>5643</v>
      </c>
      <c r="O1088" s="55" t="s">
        <v>5667</v>
      </c>
      <c r="P1088" s="55" t="s">
        <v>4332</v>
      </c>
      <c r="R1088" s="56"/>
      <c r="S1088" s="55" t="s">
        <v>5645</v>
      </c>
      <c r="T1088" s="55" t="s">
        <v>5646</v>
      </c>
      <c r="U1088" s="55" t="s">
        <v>4328</v>
      </c>
    </row>
    <row r="1089" spans="1:21" ht="15" x14ac:dyDescent="0.25">
      <c r="A1089" s="55" t="s">
        <v>4316</v>
      </c>
      <c r="B1089" s="55" t="s">
        <v>4317</v>
      </c>
      <c r="C1089" s="55" t="s">
        <v>5666</v>
      </c>
      <c r="D1089" s="55" t="s">
        <v>4319</v>
      </c>
      <c r="E1089" s="55" t="s">
        <v>1082</v>
      </c>
      <c r="F1089" s="55">
        <v>52530</v>
      </c>
      <c r="G1089" s="55" t="s">
        <v>3345</v>
      </c>
      <c r="H1089" s="56">
        <v>44567</v>
      </c>
      <c r="I1089">
        <f t="shared" si="16"/>
        <v>2022</v>
      </c>
      <c r="J1089" s="56">
        <v>44795</v>
      </c>
      <c r="K1089" s="57">
        <v>1836308</v>
      </c>
      <c r="L1089" s="55">
        <v>2205200201</v>
      </c>
      <c r="M1089" s="55" t="str">
        <f>VLOOKUP(L1089,[4]Equival.!$D:$K,8,0)</f>
        <v>Glosas</v>
      </c>
      <c r="N1089" s="55" t="s">
        <v>5658</v>
      </c>
      <c r="O1089" s="55" t="s">
        <v>5648</v>
      </c>
      <c r="P1089" s="55" t="s">
        <v>4332</v>
      </c>
      <c r="Q1089" s="55" t="s">
        <v>5666</v>
      </c>
      <c r="R1089" s="56">
        <v>44795</v>
      </c>
      <c r="S1089" s="55" t="s">
        <v>5645</v>
      </c>
      <c r="T1089" s="55" t="s">
        <v>5646</v>
      </c>
      <c r="U1089" s="55" t="s">
        <v>4335</v>
      </c>
    </row>
    <row r="1090" spans="1:21" ht="15" x14ac:dyDescent="0.25">
      <c r="A1090" s="55" t="s">
        <v>4316</v>
      </c>
      <c r="B1090" s="55" t="s">
        <v>4317</v>
      </c>
      <c r="C1090" s="55" t="s">
        <v>3394</v>
      </c>
      <c r="D1090" s="55" t="s">
        <v>4319</v>
      </c>
      <c r="E1090" s="55" t="s">
        <v>5668</v>
      </c>
      <c r="F1090" s="55">
        <v>73426</v>
      </c>
      <c r="G1090" s="55" t="s">
        <v>2267</v>
      </c>
      <c r="H1090" s="56">
        <v>44742</v>
      </c>
      <c r="I1090">
        <f t="shared" si="16"/>
        <v>2022</v>
      </c>
      <c r="J1090" s="56">
        <v>44774</v>
      </c>
      <c r="K1090" s="57">
        <v>-16901402</v>
      </c>
      <c r="L1090" s="55">
        <v>2205200202</v>
      </c>
      <c r="M1090" s="55" t="str">
        <f>VLOOKUP(L1090,[4]Equival.!$D:$K,8,0)</f>
        <v>Glosas</v>
      </c>
      <c r="N1090" s="55" t="s">
        <v>5669</v>
      </c>
      <c r="O1090" s="55" t="s">
        <v>5670</v>
      </c>
      <c r="P1090" s="55" t="s">
        <v>4332</v>
      </c>
      <c r="R1090" s="56"/>
      <c r="S1090" s="55" t="s">
        <v>4921</v>
      </c>
      <c r="T1090" s="55" t="s">
        <v>4427</v>
      </c>
      <c r="U1090" s="55" t="s">
        <v>4328</v>
      </c>
    </row>
    <row r="1091" spans="1:21" ht="15" x14ac:dyDescent="0.25">
      <c r="A1091" s="55" t="s">
        <v>4316</v>
      </c>
      <c r="B1091" s="55" t="s">
        <v>4317</v>
      </c>
      <c r="C1091" s="55" t="s">
        <v>3394</v>
      </c>
      <c r="D1091" s="55" t="s">
        <v>4319</v>
      </c>
      <c r="E1091" s="55" t="s">
        <v>5668</v>
      </c>
      <c r="F1091" s="55">
        <v>73426</v>
      </c>
      <c r="G1091" s="55" t="s">
        <v>2267</v>
      </c>
      <c r="H1091" s="56">
        <v>44742</v>
      </c>
      <c r="I1091">
        <f t="shared" ref="I1091:I1154" si="17">YEAR(H1091)</f>
        <v>2022</v>
      </c>
      <c r="J1091" s="56">
        <v>44774</v>
      </c>
      <c r="K1091" s="57">
        <v>-24607038</v>
      </c>
      <c r="L1091" s="55">
        <v>2905100201</v>
      </c>
      <c r="M1091" s="55" t="str">
        <f>VLOOKUP(L1091,[4]Equival.!$D:$K,8,0)</f>
        <v>Capita</v>
      </c>
      <c r="N1091" s="55" t="s">
        <v>5669</v>
      </c>
      <c r="O1091" s="55" t="s">
        <v>5671</v>
      </c>
      <c r="P1091" s="55" t="s">
        <v>4332</v>
      </c>
      <c r="Q1091" s="55" t="s">
        <v>3393</v>
      </c>
      <c r="R1091" s="56">
        <v>44865</v>
      </c>
      <c r="S1091" s="55" t="s">
        <v>4921</v>
      </c>
      <c r="T1091" s="55" t="s">
        <v>4427</v>
      </c>
      <c r="U1091" s="55" t="s">
        <v>4328</v>
      </c>
    </row>
    <row r="1092" spans="1:21" ht="15" x14ac:dyDescent="0.25">
      <c r="A1092" s="55" t="s">
        <v>4316</v>
      </c>
      <c r="B1092" s="55" t="s">
        <v>4317</v>
      </c>
      <c r="C1092" s="55" t="s">
        <v>3381</v>
      </c>
      <c r="D1092" s="55" t="s">
        <v>4319</v>
      </c>
      <c r="E1092" s="55" t="s">
        <v>5672</v>
      </c>
      <c r="F1092" s="55">
        <v>73341</v>
      </c>
      <c r="G1092" s="55" t="s">
        <v>2267</v>
      </c>
      <c r="H1092" s="56">
        <v>44747</v>
      </c>
      <c r="I1092">
        <f t="shared" si="17"/>
        <v>2022</v>
      </c>
      <c r="J1092" s="56">
        <v>44754</v>
      </c>
      <c r="K1092" s="57">
        <v>-38751284</v>
      </c>
      <c r="L1092" s="55">
        <v>2905100201</v>
      </c>
      <c r="M1092" s="55" t="str">
        <f>VLOOKUP(L1092,[4]Equival.!$D:$K,8,0)</f>
        <v>Capita</v>
      </c>
      <c r="N1092" s="55" t="s">
        <v>5673</v>
      </c>
      <c r="O1092" s="55" t="s">
        <v>5674</v>
      </c>
      <c r="P1092" s="55" t="s">
        <v>4332</v>
      </c>
      <c r="Q1092" s="55" t="s">
        <v>3380</v>
      </c>
      <c r="R1092" s="56">
        <v>44799</v>
      </c>
      <c r="S1092" s="55" t="s">
        <v>4921</v>
      </c>
      <c r="T1092" s="55" t="s">
        <v>4342</v>
      </c>
      <c r="U1092" s="55" t="s">
        <v>4328</v>
      </c>
    </row>
    <row r="1093" spans="1:21" ht="15" x14ac:dyDescent="0.25">
      <c r="A1093" s="55" t="s">
        <v>4316</v>
      </c>
      <c r="B1093" s="55" t="s">
        <v>4317</v>
      </c>
      <c r="C1093" s="55" t="s">
        <v>5675</v>
      </c>
      <c r="D1093" s="55" t="s">
        <v>4319</v>
      </c>
      <c r="E1093" s="55" t="s">
        <v>1451</v>
      </c>
      <c r="F1093" s="55">
        <v>65607</v>
      </c>
      <c r="G1093" s="55" t="s">
        <v>2267</v>
      </c>
      <c r="H1093" s="56">
        <v>44674</v>
      </c>
      <c r="I1093">
        <f t="shared" si="17"/>
        <v>2022</v>
      </c>
      <c r="J1093" s="56">
        <v>44743</v>
      </c>
      <c r="K1093" s="57">
        <v>-197113</v>
      </c>
      <c r="L1093" s="55">
        <v>2905100102</v>
      </c>
      <c r="M1093" s="55" t="str">
        <f>VLOOKUP(L1093,[4]Equival.!$D:$K,8,0)</f>
        <v>Evento</v>
      </c>
      <c r="N1093" s="55" t="s">
        <v>5676</v>
      </c>
      <c r="O1093" s="55" t="s">
        <v>5677</v>
      </c>
      <c r="P1093" s="55" t="s">
        <v>4480</v>
      </c>
      <c r="R1093" s="56"/>
      <c r="S1093" s="55" t="s">
        <v>4921</v>
      </c>
      <c r="T1093" s="55" t="s">
        <v>5428</v>
      </c>
      <c r="U1093" s="55" t="s">
        <v>4328</v>
      </c>
    </row>
    <row r="1094" spans="1:21" ht="15" x14ac:dyDescent="0.25">
      <c r="A1094" s="55" t="s">
        <v>4316</v>
      </c>
      <c r="B1094" s="55" t="s">
        <v>4317</v>
      </c>
      <c r="C1094" s="55" t="s">
        <v>5678</v>
      </c>
      <c r="D1094" s="55" t="s">
        <v>4319</v>
      </c>
      <c r="E1094" s="55" t="s">
        <v>1372</v>
      </c>
      <c r="F1094" s="55">
        <v>63120</v>
      </c>
      <c r="G1094" s="55" t="s">
        <v>2267</v>
      </c>
      <c r="H1094" s="56">
        <v>44645</v>
      </c>
      <c r="I1094">
        <f t="shared" si="17"/>
        <v>2022</v>
      </c>
      <c r="J1094" s="56">
        <v>44713</v>
      </c>
      <c r="K1094" s="57">
        <v>-123382</v>
      </c>
      <c r="L1094" s="55">
        <v>2905100102</v>
      </c>
      <c r="M1094" s="55" t="str">
        <f>VLOOKUP(L1094,[4]Equival.!$D:$K,8,0)</f>
        <v>Evento</v>
      </c>
      <c r="N1094" s="55" t="s">
        <v>5679</v>
      </c>
      <c r="O1094" s="55" t="s">
        <v>5680</v>
      </c>
      <c r="P1094" s="55" t="s">
        <v>4332</v>
      </c>
      <c r="R1094" s="56"/>
      <c r="S1094" s="55" t="s">
        <v>4921</v>
      </c>
      <c r="T1094" s="55" t="s">
        <v>5428</v>
      </c>
      <c r="U1094" s="55" t="s">
        <v>4328</v>
      </c>
    </row>
    <row r="1095" spans="1:21" ht="15" x14ac:dyDescent="0.25">
      <c r="A1095" s="55" t="s">
        <v>4316</v>
      </c>
      <c r="B1095" s="55" t="s">
        <v>4317</v>
      </c>
      <c r="C1095" s="55" t="s">
        <v>5681</v>
      </c>
      <c r="D1095" s="55" t="s">
        <v>4319</v>
      </c>
      <c r="E1095" s="55" t="s">
        <v>1389</v>
      </c>
      <c r="F1095" s="55">
        <v>63404</v>
      </c>
      <c r="G1095" s="55" t="s">
        <v>2267</v>
      </c>
      <c r="H1095" s="56">
        <v>44649</v>
      </c>
      <c r="I1095">
        <f t="shared" si="17"/>
        <v>2022</v>
      </c>
      <c r="J1095" s="56">
        <v>44713</v>
      </c>
      <c r="K1095" s="57">
        <v>-725577</v>
      </c>
      <c r="L1095" s="55">
        <v>2905100102</v>
      </c>
      <c r="M1095" s="55" t="str">
        <f>VLOOKUP(L1095,[4]Equival.!$D:$K,8,0)</f>
        <v>Evento</v>
      </c>
      <c r="N1095" s="55" t="s">
        <v>5679</v>
      </c>
      <c r="O1095" s="55" t="s">
        <v>5682</v>
      </c>
      <c r="P1095" s="55" t="s">
        <v>4332</v>
      </c>
      <c r="R1095" s="56"/>
      <c r="S1095" s="55" t="s">
        <v>4921</v>
      </c>
      <c r="T1095" s="55" t="s">
        <v>4401</v>
      </c>
      <c r="U1095" s="55" t="s">
        <v>4328</v>
      </c>
    </row>
    <row r="1096" spans="1:21" ht="15" x14ac:dyDescent="0.25">
      <c r="A1096" s="55" t="s">
        <v>4316</v>
      </c>
      <c r="B1096" s="55" t="s">
        <v>4317</v>
      </c>
      <c r="C1096" s="55" t="s">
        <v>5683</v>
      </c>
      <c r="D1096" s="55" t="s">
        <v>4319</v>
      </c>
      <c r="E1096" s="55" t="s">
        <v>1287</v>
      </c>
      <c r="F1096" s="55">
        <v>60442</v>
      </c>
      <c r="G1096" s="55" t="s">
        <v>2267</v>
      </c>
      <c r="H1096" s="56">
        <v>44615</v>
      </c>
      <c r="I1096">
        <f t="shared" si="17"/>
        <v>2022</v>
      </c>
      <c r="J1096" s="56">
        <v>44713</v>
      </c>
      <c r="K1096" s="57">
        <v>-116093</v>
      </c>
      <c r="L1096" s="55">
        <v>2905100202</v>
      </c>
      <c r="M1096" s="55" t="str">
        <f>VLOOKUP(L1096,[4]Equival.!$D:$K,8,0)</f>
        <v>Evento</v>
      </c>
      <c r="N1096" s="55" t="s">
        <v>5684</v>
      </c>
      <c r="O1096" s="55" t="s">
        <v>5685</v>
      </c>
      <c r="P1096" s="55" t="s">
        <v>4332</v>
      </c>
      <c r="R1096" s="56"/>
      <c r="S1096" s="55" t="s">
        <v>4921</v>
      </c>
      <c r="T1096" s="55" t="s">
        <v>5428</v>
      </c>
      <c r="U1096" s="55" t="s">
        <v>4328</v>
      </c>
    </row>
    <row r="1097" spans="1:21" ht="15" x14ac:dyDescent="0.25">
      <c r="A1097" s="55" t="s">
        <v>4316</v>
      </c>
      <c r="B1097" s="55" t="s">
        <v>4317</v>
      </c>
      <c r="C1097" s="55" t="s">
        <v>5686</v>
      </c>
      <c r="D1097" s="55" t="s">
        <v>4319</v>
      </c>
      <c r="E1097" s="55" t="s">
        <v>1277</v>
      </c>
      <c r="F1097" s="55">
        <v>60220</v>
      </c>
      <c r="G1097" s="55" t="s">
        <v>2267</v>
      </c>
      <c r="H1097" s="56">
        <v>44614</v>
      </c>
      <c r="I1097">
        <f t="shared" si="17"/>
        <v>2022</v>
      </c>
      <c r="J1097" s="56">
        <v>44713</v>
      </c>
      <c r="K1097" s="57">
        <v>-1762584</v>
      </c>
      <c r="L1097" s="55">
        <v>2905100202</v>
      </c>
      <c r="M1097" s="55" t="str">
        <f>VLOOKUP(L1097,[4]Equival.!$D:$K,8,0)</f>
        <v>Evento</v>
      </c>
      <c r="N1097" s="55" t="s">
        <v>5684</v>
      </c>
      <c r="O1097" s="55" t="s">
        <v>5687</v>
      </c>
      <c r="P1097" s="55" t="s">
        <v>4332</v>
      </c>
      <c r="R1097" s="56"/>
      <c r="S1097" s="55" t="s">
        <v>4921</v>
      </c>
      <c r="T1097" s="55" t="s">
        <v>4401</v>
      </c>
      <c r="U1097" s="55" t="s">
        <v>4328</v>
      </c>
    </row>
    <row r="1098" spans="1:21" ht="15" x14ac:dyDescent="0.25">
      <c r="A1098" s="55" t="s">
        <v>4316</v>
      </c>
      <c r="B1098" s="55" t="s">
        <v>4317</v>
      </c>
      <c r="C1098" s="55" t="s">
        <v>5688</v>
      </c>
      <c r="D1098" s="55" t="s">
        <v>4319</v>
      </c>
      <c r="E1098" s="55" t="s">
        <v>1311</v>
      </c>
      <c r="F1098" s="55">
        <v>61388</v>
      </c>
      <c r="G1098" s="55" t="s">
        <v>2267</v>
      </c>
      <c r="H1098" s="56">
        <v>44624</v>
      </c>
      <c r="I1098">
        <f t="shared" si="17"/>
        <v>2022</v>
      </c>
      <c r="J1098" s="56">
        <v>44713</v>
      </c>
      <c r="K1098" s="57">
        <v>-124330</v>
      </c>
      <c r="L1098" s="55">
        <v>2905100202</v>
      </c>
      <c r="M1098" s="55" t="str">
        <f>VLOOKUP(L1098,[4]Equival.!$D:$K,8,0)</f>
        <v>Evento</v>
      </c>
      <c r="N1098" s="55" t="s">
        <v>5689</v>
      </c>
      <c r="O1098" s="55" t="s">
        <v>5690</v>
      </c>
      <c r="P1098" s="55" t="s">
        <v>4332</v>
      </c>
      <c r="R1098" s="56"/>
      <c r="S1098" s="55" t="s">
        <v>4921</v>
      </c>
      <c r="T1098" s="55" t="s">
        <v>5428</v>
      </c>
      <c r="U1098" s="55" t="s">
        <v>4328</v>
      </c>
    </row>
    <row r="1099" spans="1:21" ht="15" x14ac:dyDescent="0.25">
      <c r="A1099" s="55" t="s">
        <v>4316</v>
      </c>
      <c r="B1099" s="55" t="s">
        <v>4317</v>
      </c>
      <c r="C1099" s="55" t="s">
        <v>5691</v>
      </c>
      <c r="D1099" s="55" t="s">
        <v>4319</v>
      </c>
      <c r="E1099" s="55" t="s">
        <v>1313</v>
      </c>
      <c r="F1099" s="55">
        <v>61435</v>
      </c>
      <c r="G1099" s="55" t="s">
        <v>2267</v>
      </c>
      <c r="H1099" s="56">
        <v>44625</v>
      </c>
      <c r="I1099">
        <f t="shared" si="17"/>
        <v>2022</v>
      </c>
      <c r="J1099" s="56">
        <v>44713</v>
      </c>
      <c r="K1099" s="57">
        <v>-503301</v>
      </c>
      <c r="L1099" s="55">
        <v>2905100202</v>
      </c>
      <c r="M1099" s="55" t="str">
        <f>VLOOKUP(L1099,[4]Equival.!$D:$K,8,0)</f>
        <v>Evento</v>
      </c>
      <c r="N1099" s="55" t="s">
        <v>5689</v>
      </c>
      <c r="O1099" s="55" t="s">
        <v>5692</v>
      </c>
      <c r="P1099" s="55" t="s">
        <v>4332</v>
      </c>
      <c r="R1099" s="56"/>
      <c r="S1099" s="55" t="s">
        <v>4921</v>
      </c>
      <c r="T1099" s="55" t="s">
        <v>5428</v>
      </c>
      <c r="U1099" s="55" t="s">
        <v>4328</v>
      </c>
    </row>
    <row r="1100" spans="1:21" ht="15" x14ac:dyDescent="0.25">
      <c r="A1100" s="55" t="s">
        <v>4316</v>
      </c>
      <c r="B1100" s="55" t="s">
        <v>4317</v>
      </c>
      <c r="C1100" s="55" t="s">
        <v>5693</v>
      </c>
      <c r="D1100" s="55" t="s">
        <v>4319</v>
      </c>
      <c r="E1100" s="55" t="s">
        <v>1307</v>
      </c>
      <c r="F1100" s="55">
        <v>61249</v>
      </c>
      <c r="G1100" s="55" t="s">
        <v>2267</v>
      </c>
      <c r="H1100" s="56">
        <v>44623</v>
      </c>
      <c r="I1100">
        <f t="shared" si="17"/>
        <v>2022</v>
      </c>
      <c r="J1100" s="56">
        <v>44713</v>
      </c>
      <c r="K1100" s="57">
        <v>-65600</v>
      </c>
      <c r="L1100" s="55">
        <v>2905100202</v>
      </c>
      <c r="M1100" s="55" t="str">
        <f>VLOOKUP(L1100,[4]Equival.!$D:$K,8,0)</f>
        <v>Evento</v>
      </c>
      <c r="N1100" s="55" t="s">
        <v>5689</v>
      </c>
      <c r="O1100" s="55" t="s">
        <v>5694</v>
      </c>
      <c r="P1100" s="55" t="s">
        <v>4332</v>
      </c>
      <c r="R1100" s="56"/>
      <c r="S1100" s="55" t="s">
        <v>4921</v>
      </c>
      <c r="T1100" s="55" t="s">
        <v>5428</v>
      </c>
      <c r="U1100" s="55" t="s">
        <v>4328</v>
      </c>
    </row>
    <row r="1101" spans="1:21" ht="15" x14ac:dyDescent="0.25">
      <c r="A1101" s="55" t="s">
        <v>4316</v>
      </c>
      <c r="B1101" s="55" t="s">
        <v>4317</v>
      </c>
      <c r="C1101" s="55" t="s">
        <v>3291</v>
      </c>
      <c r="D1101" s="55" t="s">
        <v>4319</v>
      </c>
      <c r="E1101" s="55" t="s">
        <v>5695</v>
      </c>
      <c r="F1101" s="55">
        <v>66514</v>
      </c>
      <c r="G1101" s="55" t="s">
        <v>2267</v>
      </c>
      <c r="H1101" s="56">
        <v>44681</v>
      </c>
      <c r="I1101">
        <f t="shared" si="17"/>
        <v>2022</v>
      </c>
      <c r="J1101" s="56">
        <v>44686</v>
      </c>
      <c r="K1101" s="57">
        <v>-12917815</v>
      </c>
      <c r="L1101" s="55">
        <v>2205200202</v>
      </c>
      <c r="M1101" s="55" t="str">
        <f>VLOOKUP(L1101,[4]Equival.!$D:$K,8,0)</f>
        <v>Glosas</v>
      </c>
      <c r="N1101" s="55" t="s">
        <v>5696</v>
      </c>
      <c r="O1101" s="55" t="s">
        <v>5697</v>
      </c>
      <c r="P1101" s="55" t="s">
        <v>4332</v>
      </c>
      <c r="R1101" s="56"/>
      <c r="S1101" s="55" t="s">
        <v>4921</v>
      </c>
      <c r="T1101" s="55" t="s">
        <v>4427</v>
      </c>
      <c r="U1101" s="55" t="s">
        <v>4328</v>
      </c>
    </row>
    <row r="1102" spans="1:21" ht="15" x14ac:dyDescent="0.25">
      <c r="A1102" s="55" t="s">
        <v>4316</v>
      </c>
      <c r="B1102" s="55" t="s">
        <v>4317</v>
      </c>
      <c r="C1102" s="55" t="s">
        <v>3291</v>
      </c>
      <c r="D1102" s="55" t="s">
        <v>4319</v>
      </c>
      <c r="E1102" s="55" t="s">
        <v>5695</v>
      </c>
      <c r="F1102" s="55">
        <v>66514</v>
      </c>
      <c r="G1102" s="55" t="s">
        <v>2267</v>
      </c>
      <c r="H1102" s="56">
        <v>44681</v>
      </c>
      <c r="I1102">
        <f t="shared" si="17"/>
        <v>2022</v>
      </c>
      <c r="J1102" s="56">
        <v>44686</v>
      </c>
      <c r="K1102" s="57">
        <v>-26137478</v>
      </c>
      <c r="L1102" s="55">
        <v>2905100201</v>
      </c>
      <c r="M1102" s="55" t="str">
        <f>VLOOKUP(L1102,[4]Equival.!$D:$K,8,0)</f>
        <v>Capita</v>
      </c>
      <c r="N1102" s="55" t="s">
        <v>5696</v>
      </c>
      <c r="O1102" s="55" t="s">
        <v>5698</v>
      </c>
      <c r="P1102" s="55" t="s">
        <v>4332</v>
      </c>
      <c r="Q1102" s="55" t="s">
        <v>3290</v>
      </c>
      <c r="R1102" s="56">
        <v>44742</v>
      </c>
      <c r="S1102" s="55" t="s">
        <v>4921</v>
      </c>
      <c r="T1102" s="55" t="s">
        <v>4427</v>
      </c>
      <c r="U1102" s="55" t="s">
        <v>4328</v>
      </c>
    </row>
    <row r="1103" spans="1:21" ht="15" x14ac:dyDescent="0.25">
      <c r="A1103" s="55" t="s">
        <v>4316</v>
      </c>
      <c r="B1103" s="55" t="s">
        <v>4317</v>
      </c>
      <c r="C1103" s="55" t="s">
        <v>3287</v>
      </c>
      <c r="D1103" s="55" t="s">
        <v>4319</v>
      </c>
      <c r="E1103" s="55" t="s">
        <v>4407</v>
      </c>
      <c r="F1103" s="55">
        <v>66513</v>
      </c>
      <c r="G1103" s="55" t="s">
        <v>2267</v>
      </c>
      <c r="H1103" s="56">
        <v>44683</v>
      </c>
      <c r="I1103">
        <f t="shared" si="17"/>
        <v>2022</v>
      </c>
      <c r="J1103" s="56">
        <v>44686</v>
      </c>
      <c r="K1103" s="57">
        <v>-36461085</v>
      </c>
      <c r="L1103" s="55">
        <v>2905100201</v>
      </c>
      <c r="M1103" s="55" t="str">
        <f>VLOOKUP(L1103,[4]Equival.!$D:$K,8,0)</f>
        <v>Capita</v>
      </c>
      <c r="N1103" s="55" t="s">
        <v>4408</v>
      </c>
      <c r="O1103" s="55" t="s">
        <v>5699</v>
      </c>
      <c r="P1103" s="55" t="s">
        <v>4332</v>
      </c>
      <c r="Q1103" s="55" t="s">
        <v>3286</v>
      </c>
      <c r="R1103" s="56">
        <v>44742</v>
      </c>
      <c r="S1103" s="55" t="s">
        <v>4921</v>
      </c>
      <c r="T1103" s="55" t="s">
        <v>4342</v>
      </c>
      <c r="U1103" s="55" t="s">
        <v>4328</v>
      </c>
    </row>
    <row r="1104" spans="1:21" ht="15" x14ac:dyDescent="0.25">
      <c r="A1104" s="55" t="s">
        <v>4316</v>
      </c>
      <c r="B1104" s="55" t="s">
        <v>4317</v>
      </c>
      <c r="C1104" s="55" t="s">
        <v>5700</v>
      </c>
      <c r="D1104" s="55" t="s">
        <v>4319</v>
      </c>
      <c r="E1104" s="55" t="s">
        <v>1394</v>
      </c>
      <c r="F1104" s="55">
        <v>63595</v>
      </c>
      <c r="G1104" s="55" t="s">
        <v>2267</v>
      </c>
      <c r="H1104" s="56">
        <v>44650</v>
      </c>
      <c r="I1104">
        <f t="shared" si="17"/>
        <v>2022</v>
      </c>
      <c r="J1104" s="56">
        <v>44682</v>
      </c>
      <c r="K1104" s="57">
        <v>-113600</v>
      </c>
      <c r="L1104" s="55">
        <v>2905100102</v>
      </c>
      <c r="M1104" s="55" t="str">
        <f>VLOOKUP(L1104,[4]Equival.!$D:$K,8,0)</f>
        <v>Evento</v>
      </c>
      <c r="N1104" s="55" t="s">
        <v>5679</v>
      </c>
      <c r="O1104" s="55" t="s">
        <v>5701</v>
      </c>
      <c r="P1104" s="55" t="s">
        <v>5702</v>
      </c>
      <c r="R1104" s="56"/>
      <c r="S1104" s="55" t="s">
        <v>4921</v>
      </c>
      <c r="T1104" s="55" t="s">
        <v>5428</v>
      </c>
      <c r="U1104" s="55" t="s">
        <v>4328</v>
      </c>
    </row>
    <row r="1105" spans="1:21" ht="15" x14ac:dyDescent="0.25">
      <c r="A1105" s="55" t="s">
        <v>4316</v>
      </c>
      <c r="B1105" s="55" t="s">
        <v>4317</v>
      </c>
      <c r="C1105" s="55" t="s">
        <v>5703</v>
      </c>
      <c r="D1105" s="55" t="s">
        <v>4319</v>
      </c>
      <c r="E1105" s="55" t="s">
        <v>1388</v>
      </c>
      <c r="F1105" s="55">
        <v>63349</v>
      </c>
      <c r="G1105" s="55" t="s">
        <v>2267</v>
      </c>
      <c r="H1105" s="56">
        <v>44648</v>
      </c>
      <c r="I1105">
        <f t="shared" si="17"/>
        <v>2022</v>
      </c>
      <c r="J1105" s="56">
        <v>44682</v>
      </c>
      <c r="K1105" s="57">
        <v>-48300</v>
      </c>
      <c r="L1105" s="55">
        <v>2905100202</v>
      </c>
      <c r="M1105" s="55" t="str">
        <f>VLOOKUP(L1105,[4]Equival.!$D:$K,8,0)</f>
        <v>Evento</v>
      </c>
      <c r="N1105" s="55" t="s">
        <v>5679</v>
      </c>
      <c r="O1105" s="55" t="s">
        <v>5704</v>
      </c>
      <c r="P1105" s="55" t="s">
        <v>4332</v>
      </c>
      <c r="R1105" s="56"/>
      <c r="S1105" s="55" t="s">
        <v>4921</v>
      </c>
      <c r="T1105" s="55" t="s">
        <v>5428</v>
      </c>
      <c r="U1105" s="55" t="s">
        <v>4328</v>
      </c>
    </row>
    <row r="1106" spans="1:21" ht="15" x14ac:dyDescent="0.25">
      <c r="A1106" s="55" t="s">
        <v>4316</v>
      </c>
      <c r="B1106" s="55" t="s">
        <v>4317</v>
      </c>
      <c r="C1106" s="55" t="s">
        <v>5705</v>
      </c>
      <c r="D1106" s="55" t="s">
        <v>4319</v>
      </c>
      <c r="E1106" s="55" t="s">
        <v>1378</v>
      </c>
      <c r="F1106" s="55">
        <v>63247</v>
      </c>
      <c r="G1106" s="55" t="s">
        <v>2267</v>
      </c>
      <c r="H1106" s="56">
        <v>44647</v>
      </c>
      <c r="I1106">
        <f t="shared" si="17"/>
        <v>2022</v>
      </c>
      <c r="J1106" s="56">
        <v>44682</v>
      </c>
      <c r="K1106" s="57">
        <v>-70432</v>
      </c>
      <c r="L1106" s="55">
        <v>2905100102</v>
      </c>
      <c r="M1106" s="55" t="str">
        <f>VLOOKUP(L1106,[4]Equival.!$D:$K,8,0)</f>
        <v>Evento</v>
      </c>
      <c r="N1106" s="55" t="s">
        <v>5679</v>
      </c>
      <c r="O1106" s="55" t="s">
        <v>5706</v>
      </c>
      <c r="P1106" s="55" t="s">
        <v>4332</v>
      </c>
      <c r="R1106" s="56"/>
      <c r="S1106" s="55" t="s">
        <v>4921</v>
      </c>
      <c r="T1106" s="55" t="s">
        <v>5428</v>
      </c>
      <c r="U1106" s="55" t="s">
        <v>4328</v>
      </c>
    </row>
    <row r="1107" spans="1:21" ht="15" x14ac:dyDescent="0.25">
      <c r="A1107" s="55" t="s">
        <v>4316</v>
      </c>
      <c r="B1107" s="55" t="s">
        <v>4317</v>
      </c>
      <c r="C1107" s="55" t="s">
        <v>5707</v>
      </c>
      <c r="D1107" s="55" t="s">
        <v>4319</v>
      </c>
      <c r="E1107" s="55" t="s">
        <v>1377</v>
      </c>
      <c r="F1107" s="55">
        <v>63205</v>
      </c>
      <c r="G1107" s="55" t="s">
        <v>2267</v>
      </c>
      <c r="H1107" s="56">
        <v>44646</v>
      </c>
      <c r="I1107">
        <f t="shared" si="17"/>
        <v>2022</v>
      </c>
      <c r="J1107" s="56">
        <v>44682</v>
      </c>
      <c r="K1107" s="57">
        <v>-100050</v>
      </c>
      <c r="L1107" s="55">
        <v>2905100102</v>
      </c>
      <c r="M1107" s="55" t="str">
        <f>VLOOKUP(L1107,[4]Equival.!$D:$K,8,0)</f>
        <v>Evento</v>
      </c>
      <c r="N1107" s="55" t="s">
        <v>5679</v>
      </c>
      <c r="O1107" s="55" t="s">
        <v>5708</v>
      </c>
      <c r="P1107" s="55" t="s">
        <v>4718</v>
      </c>
      <c r="R1107" s="56"/>
      <c r="S1107" s="55" t="s">
        <v>4921</v>
      </c>
      <c r="T1107" s="55" t="s">
        <v>5428</v>
      </c>
      <c r="U1107" s="55" t="s">
        <v>4328</v>
      </c>
    </row>
    <row r="1108" spans="1:21" ht="15" x14ac:dyDescent="0.25">
      <c r="A1108" s="55" t="s">
        <v>4316</v>
      </c>
      <c r="B1108" s="55" t="s">
        <v>4317</v>
      </c>
      <c r="C1108" s="55" t="s">
        <v>5709</v>
      </c>
      <c r="D1108" s="55" t="s">
        <v>4319</v>
      </c>
      <c r="E1108" s="55" t="s">
        <v>1370</v>
      </c>
      <c r="F1108" s="55">
        <v>63080</v>
      </c>
      <c r="G1108" s="55" t="s">
        <v>2267</v>
      </c>
      <c r="H1108" s="56">
        <v>44645</v>
      </c>
      <c r="I1108">
        <f t="shared" si="17"/>
        <v>2022</v>
      </c>
      <c r="J1108" s="56">
        <v>44682</v>
      </c>
      <c r="K1108" s="57">
        <v>-178158</v>
      </c>
      <c r="L1108" s="55">
        <v>2905100102</v>
      </c>
      <c r="M1108" s="55" t="str">
        <f>VLOOKUP(L1108,[4]Equival.!$D:$K,8,0)</f>
        <v>Evento</v>
      </c>
      <c r="N1108" s="55" t="s">
        <v>5679</v>
      </c>
      <c r="O1108" s="55" t="s">
        <v>5128</v>
      </c>
      <c r="P1108" s="55" t="s">
        <v>4601</v>
      </c>
      <c r="R1108" s="56"/>
      <c r="S1108" s="55" t="s">
        <v>4921</v>
      </c>
      <c r="T1108" s="55" t="s">
        <v>5428</v>
      </c>
      <c r="U1108" s="55" t="s">
        <v>4328</v>
      </c>
    </row>
    <row r="1109" spans="1:21" ht="15" x14ac:dyDescent="0.25">
      <c r="A1109" s="55" t="s">
        <v>4316</v>
      </c>
      <c r="B1109" s="55" t="s">
        <v>4317</v>
      </c>
      <c r="C1109" s="55" t="s">
        <v>5710</v>
      </c>
      <c r="D1109" s="55" t="s">
        <v>4319</v>
      </c>
      <c r="E1109" s="55" t="s">
        <v>1356</v>
      </c>
      <c r="F1109" s="55">
        <v>62503</v>
      </c>
      <c r="G1109" s="55" t="s">
        <v>2267</v>
      </c>
      <c r="H1109" s="56">
        <v>44639</v>
      </c>
      <c r="I1109">
        <f t="shared" si="17"/>
        <v>2022</v>
      </c>
      <c r="J1109" s="56">
        <v>44682</v>
      </c>
      <c r="K1109" s="57">
        <v>-74480</v>
      </c>
      <c r="L1109" s="55">
        <v>2905100102</v>
      </c>
      <c r="M1109" s="55" t="str">
        <f>VLOOKUP(L1109,[4]Equival.!$D:$K,8,0)</f>
        <v>Evento</v>
      </c>
      <c r="N1109" s="55" t="s">
        <v>5679</v>
      </c>
      <c r="O1109" s="55" t="s">
        <v>5711</v>
      </c>
      <c r="P1109" s="55" t="s">
        <v>4332</v>
      </c>
      <c r="R1109" s="56"/>
      <c r="S1109" s="55" t="s">
        <v>4921</v>
      </c>
      <c r="T1109" s="55" t="s">
        <v>5428</v>
      </c>
      <c r="U1109" s="55" t="s">
        <v>4328</v>
      </c>
    </row>
    <row r="1110" spans="1:21" ht="15" x14ac:dyDescent="0.25">
      <c r="A1110" s="55" t="s">
        <v>4316</v>
      </c>
      <c r="B1110" s="55" t="s">
        <v>4317</v>
      </c>
      <c r="C1110" s="55" t="s">
        <v>5712</v>
      </c>
      <c r="D1110" s="55" t="s">
        <v>4319</v>
      </c>
      <c r="E1110" s="55" t="s">
        <v>1349</v>
      </c>
      <c r="F1110" s="55">
        <v>62263</v>
      </c>
      <c r="G1110" s="55" t="s">
        <v>2267</v>
      </c>
      <c r="H1110" s="56">
        <v>44636</v>
      </c>
      <c r="I1110">
        <f t="shared" si="17"/>
        <v>2022</v>
      </c>
      <c r="J1110" s="56">
        <v>44682</v>
      </c>
      <c r="K1110" s="57">
        <v>-490914</v>
      </c>
      <c r="L1110" s="55">
        <v>2905100102</v>
      </c>
      <c r="M1110" s="55" t="str">
        <f>VLOOKUP(L1110,[4]Equival.!$D:$K,8,0)</f>
        <v>Evento</v>
      </c>
      <c r="N1110" s="55" t="s">
        <v>5679</v>
      </c>
      <c r="O1110" s="55" t="s">
        <v>5713</v>
      </c>
      <c r="P1110" s="55" t="s">
        <v>4332</v>
      </c>
      <c r="R1110" s="56"/>
      <c r="S1110" s="55" t="s">
        <v>4921</v>
      </c>
      <c r="T1110" s="55" t="s">
        <v>5428</v>
      </c>
      <c r="U1110" s="55" t="s">
        <v>4328</v>
      </c>
    </row>
    <row r="1111" spans="1:21" ht="15" x14ac:dyDescent="0.25">
      <c r="A1111" s="55" t="s">
        <v>4316</v>
      </c>
      <c r="B1111" s="55" t="s">
        <v>4317</v>
      </c>
      <c r="C1111" s="55" t="s">
        <v>5714</v>
      </c>
      <c r="D1111" s="55" t="s">
        <v>4319</v>
      </c>
      <c r="E1111" s="55" t="s">
        <v>1345</v>
      </c>
      <c r="F1111" s="55">
        <v>62144</v>
      </c>
      <c r="G1111" s="55" t="s">
        <v>2267</v>
      </c>
      <c r="H1111" s="56">
        <v>44635</v>
      </c>
      <c r="I1111">
        <f t="shared" si="17"/>
        <v>2022</v>
      </c>
      <c r="J1111" s="56">
        <v>44682</v>
      </c>
      <c r="K1111" s="57">
        <v>-73388</v>
      </c>
      <c r="L1111" s="55">
        <v>2905100102</v>
      </c>
      <c r="M1111" s="55" t="str">
        <f>VLOOKUP(L1111,[4]Equival.!$D:$K,8,0)</f>
        <v>Evento</v>
      </c>
      <c r="N1111" s="55" t="s">
        <v>5679</v>
      </c>
      <c r="O1111" s="55" t="s">
        <v>5715</v>
      </c>
      <c r="P1111" s="55" t="s">
        <v>4332</v>
      </c>
      <c r="R1111" s="56"/>
      <c r="S1111" s="55" t="s">
        <v>4921</v>
      </c>
      <c r="T1111" s="55" t="s">
        <v>5428</v>
      </c>
      <c r="U1111" s="55" t="s">
        <v>4328</v>
      </c>
    </row>
    <row r="1112" spans="1:21" ht="15" x14ac:dyDescent="0.25">
      <c r="A1112" s="55" t="s">
        <v>4316</v>
      </c>
      <c r="B1112" s="55" t="s">
        <v>4317</v>
      </c>
      <c r="C1112" s="55" t="s">
        <v>5716</v>
      </c>
      <c r="D1112" s="55" t="s">
        <v>4319</v>
      </c>
      <c r="E1112" s="55" t="s">
        <v>1344</v>
      </c>
      <c r="F1112" s="55">
        <v>62124</v>
      </c>
      <c r="G1112" s="55" t="s">
        <v>2267</v>
      </c>
      <c r="H1112" s="56">
        <v>44634</v>
      </c>
      <c r="I1112">
        <f t="shared" si="17"/>
        <v>2022</v>
      </c>
      <c r="J1112" s="56">
        <v>44682</v>
      </c>
      <c r="K1112" s="57">
        <v>-165013</v>
      </c>
      <c r="L1112" s="55">
        <v>2905100102</v>
      </c>
      <c r="M1112" s="55" t="str">
        <f>VLOOKUP(L1112,[4]Equival.!$D:$K,8,0)</f>
        <v>Evento</v>
      </c>
      <c r="N1112" s="55" t="s">
        <v>5679</v>
      </c>
      <c r="O1112" s="55" t="s">
        <v>5717</v>
      </c>
      <c r="P1112" s="55" t="s">
        <v>4332</v>
      </c>
      <c r="R1112" s="56"/>
      <c r="S1112" s="55" t="s">
        <v>4921</v>
      </c>
      <c r="T1112" s="55" t="s">
        <v>5428</v>
      </c>
      <c r="U1112" s="55" t="s">
        <v>4328</v>
      </c>
    </row>
    <row r="1113" spans="1:21" ht="15" x14ac:dyDescent="0.25">
      <c r="A1113" s="55" t="s">
        <v>4316</v>
      </c>
      <c r="B1113" s="55" t="s">
        <v>4317</v>
      </c>
      <c r="C1113" s="55" t="s">
        <v>5718</v>
      </c>
      <c r="D1113" s="55" t="s">
        <v>4319</v>
      </c>
      <c r="E1113" s="55" t="s">
        <v>1343</v>
      </c>
      <c r="F1113" s="55">
        <v>62106</v>
      </c>
      <c r="G1113" s="55" t="s">
        <v>2267</v>
      </c>
      <c r="H1113" s="56">
        <v>44634</v>
      </c>
      <c r="I1113">
        <f t="shared" si="17"/>
        <v>2022</v>
      </c>
      <c r="J1113" s="56">
        <v>44682</v>
      </c>
      <c r="K1113" s="57">
        <v>-71244</v>
      </c>
      <c r="L1113" s="55">
        <v>2905100102</v>
      </c>
      <c r="M1113" s="55" t="str">
        <f>VLOOKUP(L1113,[4]Equival.!$D:$K,8,0)</f>
        <v>Evento</v>
      </c>
      <c r="N1113" s="55" t="s">
        <v>5679</v>
      </c>
      <c r="O1113" s="55" t="s">
        <v>5547</v>
      </c>
      <c r="P1113" s="55" t="s">
        <v>4332</v>
      </c>
      <c r="R1113" s="56"/>
      <c r="S1113" s="55" t="s">
        <v>4921</v>
      </c>
      <c r="T1113" s="55" t="s">
        <v>5428</v>
      </c>
      <c r="U1113" s="55" t="s">
        <v>4328</v>
      </c>
    </row>
    <row r="1114" spans="1:21" ht="15" x14ac:dyDescent="0.25">
      <c r="A1114" s="55" t="s">
        <v>4316</v>
      </c>
      <c r="B1114" s="55" t="s">
        <v>4317</v>
      </c>
      <c r="C1114" s="55" t="s">
        <v>5719</v>
      </c>
      <c r="D1114" s="55" t="s">
        <v>4319</v>
      </c>
      <c r="E1114" s="55" t="s">
        <v>1332</v>
      </c>
      <c r="F1114" s="55">
        <v>61912</v>
      </c>
      <c r="G1114" s="55" t="s">
        <v>2267</v>
      </c>
      <c r="H1114" s="56">
        <v>44631</v>
      </c>
      <c r="I1114">
        <f t="shared" si="17"/>
        <v>2022</v>
      </c>
      <c r="J1114" s="56">
        <v>44682</v>
      </c>
      <c r="K1114" s="57">
        <v>-130720</v>
      </c>
      <c r="L1114" s="55">
        <v>2905100102</v>
      </c>
      <c r="M1114" s="55" t="str">
        <f>VLOOKUP(L1114,[4]Equival.!$D:$K,8,0)</f>
        <v>Evento</v>
      </c>
      <c r="N1114" s="55" t="s">
        <v>5679</v>
      </c>
      <c r="O1114" s="55" t="s">
        <v>5720</v>
      </c>
      <c r="P1114" s="55" t="s">
        <v>5721</v>
      </c>
      <c r="R1114" s="56"/>
      <c r="S1114" s="55" t="s">
        <v>4921</v>
      </c>
      <c r="T1114" s="55" t="s">
        <v>5428</v>
      </c>
      <c r="U1114" s="55" t="s">
        <v>4328</v>
      </c>
    </row>
    <row r="1115" spans="1:21" ht="15" x14ac:dyDescent="0.25">
      <c r="A1115" s="55" t="s">
        <v>4316</v>
      </c>
      <c r="B1115" s="55" t="s">
        <v>4317</v>
      </c>
      <c r="C1115" s="55" t="s">
        <v>5722</v>
      </c>
      <c r="D1115" s="55" t="s">
        <v>4319</v>
      </c>
      <c r="E1115" s="55" t="s">
        <v>1326</v>
      </c>
      <c r="F1115" s="55">
        <v>61819</v>
      </c>
      <c r="G1115" s="55" t="s">
        <v>2267</v>
      </c>
      <c r="H1115" s="56">
        <v>44630</v>
      </c>
      <c r="I1115">
        <f t="shared" si="17"/>
        <v>2022</v>
      </c>
      <c r="J1115" s="56">
        <v>44682</v>
      </c>
      <c r="K1115" s="57">
        <v>-917170</v>
      </c>
      <c r="L1115" s="55">
        <v>2905100102</v>
      </c>
      <c r="M1115" s="55" t="str">
        <f>VLOOKUP(L1115,[4]Equival.!$D:$K,8,0)</f>
        <v>Evento</v>
      </c>
      <c r="N1115" s="55" t="s">
        <v>5679</v>
      </c>
      <c r="O1115" s="55" t="s">
        <v>5723</v>
      </c>
      <c r="P1115" s="55" t="s">
        <v>4332</v>
      </c>
      <c r="R1115" s="56"/>
      <c r="S1115" s="55" t="s">
        <v>4921</v>
      </c>
      <c r="T1115" s="55" t="s">
        <v>5428</v>
      </c>
      <c r="U1115" s="55" t="s">
        <v>4328</v>
      </c>
    </row>
    <row r="1116" spans="1:21" ht="15" x14ac:dyDescent="0.25">
      <c r="A1116" s="55" t="s">
        <v>4316</v>
      </c>
      <c r="B1116" s="55" t="s">
        <v>4317</v>
      </c>
      <c r="C1116" s="55" t="s">
        <v>5724</v>
      </c>
      <c r="D1116" s="55" t="s">
        <v>4319</v>
      </c>
      <c r="E1116" s="55" t="s">
        <v>1323</v>
      </c>
      <c r="F1116" s="55">
        <v>61748</v>
      </c>
      <c r="G1116" s="55" t="s">
        <v>2267</v>
      </c>
      <c r="H1116" s="56">
        <v>44629</v>
      </c>
      <c r="I1116">
        <f t="shared" si="17"/>
        <v>2022</v>
      </c>
      <c r="J1116" s="56">
        <v>44682</v>
      </c>
      <c r="K1116" s="57">
        <v>-169824</v>
      </c>
      <c r="L1116" s="55">
        <v>2905100102</v>
      </c>
      <c r="M1116" s="55" t="str">
        <f>VLOOKUP(L1116,[4]Equival.!$D:$K,8,0)</f>
        <v>Evento</v>
      </c>
      <c r="N1116" s="55" t="s">
        <v>5679</v>
      </c>
      <c r="O1116" s="55" t="s">
        <v>5725</v>
      </c>
      <c r="P1116" s="55" t="s">
        <v>4332</v>
      </c>
      <c r="R1116" s="56"/>
      <c r="S1116" s="55" t="s">
        <v>4921</v>
      </c>
      <c r="T1116" s="55" t="s">
        <v>5428</v>
      </c>
      <c r="U1116" s="55" t="s">
        <v>4328</v>
      </c>
    </row>
    <row r="1117" spans="1:21" ht="15" x14ac:dyDescent="0.25">
      <c r="A1117" s="55" t="s">
        <v>4316</v>
      </c>
      <c r="B1117" s="55" t="s">
        <v>4317</v>
      </c>
      <c r="C1117" s="55" t="s">
        <v>5726</v>
      </c>
      <c r="D1117" s="55" t="s">
        <v>4319</v>
      </c>
      <c r="E1117" s="55" t="s">
        <v>1306</v>
      </c>
      <c r="F1117" s="55">
        <v>61242</v>
      </c>
      <c r="G1117" s="55" t="s">
        <v>2267</v>
      </c>
      <c r="H1117" s="56">
        <v>44623</v>
      </c>
      <c r="I1117">
        <f t="shared" si="17"/>
        <v>2022</v>
      </c>
      <c r="J1117" s="56">
        <v>44682</v>
      </c>
      <c r="K1117" s="57">
        <v>-418118</v>
      </c>
      <c r="L1117" s="55">
        <v>2905100102</v>
      </c>
      <c r="M1117" s="55" t="str">
        <f>VLOOKUP(L1117,[4]Equival.!$D:$K,8,0)</f>
        <v>Evento</v>
      </c>
      <c r="N1117" s="55" t="s">
        <v>5679</v>
      </c>
      <c r="O1117" s="55" t="s">
        <v>5727</v>
      </c>
      <c r="P1117" s="55" t="s">
        <v>4332</v>
      </c>
      <c r="R1117" s="56"/>
      <c r="S1117" s="55" t="s">
        <v>4921</v>
      </c>
      <c r="T1117" s="55" t="s">
        <v>5428</v>
      </c>
      <c r="U1117" s="55" t="s">
        <v>4328</v>
      </c>
    </row>
    <row r="1118" spans="1:21" ht="15" x14ac:dyDescent="0.25">
      <c r="A1118" s="55" t="s">
        <v>4316</v>
      </c>
      <c r="B1118" s="55" t="s">
        <v>4317</v>
      </c>
      <c r="C1118" s="55" t="s">
        <v>5728</v>
      </c>
      <c r="D1118" s="55" t="s">
        <v>4319</v>
      </c>
      <c r="E1118" s="55" t="s">
        <v>1376</v>
      </c>
      <c r="F1118" s="55">
        <v>63192</v>
      </c>
      <c r="G1118" s="55" t="s">
        <v>2267</v>
      </c>
      <c r="H1118" s="56">
        <v>44646</v>
      </c>
      <c r="I1118">
        <f t="shared" si="17"/>
        <v>2022</v>
      </c>
      <c r="J1118" s="56">
        <v>44682</v>
      </c>
      <c r="K1118" s="57">
        <v>-7100</v>
      </c>
      <c r="L1118" s="55">
        <v>2905100102</v>
      </c>
      <c r="M1118" s="55" t="str">
        <f>VLOOKUP(L1118,[4]Equival.!$D:$K,8,0)</f>
        <v>Evento</v>
      </c>
      <c r="N1118" s="55" t="s">
        <v>5729</v>
      </c>
      <c r="O1118" s="55" t="s">
        <v>5730</v>
      </c>
      <c r="P1118" s="55" t="s">
        <v>4332</v>
      </c>
      <c r="R1118" s="56"/>
      <c r="S1118" s="55" t="s">
        <v>4921</v>
      </c>
      <c r="T1118" s="55" t="s">
        <v>5428</v>
      </c>
      <c r="U1118" s="55" t="s">
        <v>4328</v>
      </c>
    </row>
    <row r="1119" spans="1:21" ht="15" x14ac:dyDescent="0.25">
      <c r="A1119" s="55" t="s">
        <v>4316</v>
      </c>
      <c r="B1119" s="55" t="s">
        <v>4317</v>
      </c>
      <c r="C1119" s="55" t="s">
        <v>5731</v>
      </c>
      <c r="D1119" s="55" t="s">
        <v>4319</v>
      </c>
      <c r="E1119" s="55" t="s">
        <v>1375</v>
      </c>
      <c r="F1119" s="55">
        <v>63182</v>
      </c>
      <c r="G1119" s="55" t="s">
        <v>2267</v>
      </c>
      <c r="H1119" s="56">
        <v>44646</v>
      </c>
      <c r="I1119">
        <f t="shared" si="17"/>
        <v>2022</v>
      </c>
      <c r="J1119" s="56">
        <v>44682</v>
      </c>
      <c r="K1119" s="57">
        <v>-28400</v>
      </c>
      <c r="L1119" s="55">
        <v>2905100102</v>
      </c>
      <c r="M1119" s="55" t="str">
        <f>VLOOKUP(L1119,[4]Equival.!$D:$K,8,0)</f>
        <v>Evento</v>
      </c>
      <c r="N1119" s="55" t="s">
        <v>5729</v>
      </c>
      <c r="O1119" s="55" t="s">
        <v>5104</v>
      </c>
      <c r="P1119" s="55" t="s">
        <v>4332</v>
      </c>
      <c r="R1119" s="56"/>
      <c r="S1119" s="55" t="s">
        <v>4921</v>
      </c>
      <c r="T1119" s="55" t="s">
        <v>5428</v>
      </c>
      <c r="U1119" s="55" t="s">
        <v>4328</v>
      </c>
    </row>
    <row r="1120" spans="1:21" ht="15" x14ac:dyDescent="0.25">
      <c r="A1120" s="55" t="s">
        <v>4316</v>
      </c>
      <c r="B1120" s="55" t="s">
        <v>4317</v>
      </c>
      <c r="C1120" s="55" t="s">
        <v>5732</v>
      </c>
      <c r="D1120" s="55" t="s">
        <v>4319</v>
      </c>
      <c r="E1120" s="55" t="s">
        <v>1369</v>
      </c>
      <c r="F1120" s="55">
        <v>63002</v>
      </c>
      <c r="G1120" s="55" t="s">
        <v>2267</v>
      </c>
      <c r="H1120" s="56">
        <v>44644</v>
      </c>
      <c r="I1120">
        <f t="shared" si="17"/>
        <v>2022</v>
      </c>
      <c r="J1120" s="56">
        <v>44682</v>
      </c>
      <c r="K1120" s="57">
        <v>-14200</v>
      </c>
      <c r="L1120" s="55">
        <v>2905100102</v>
      </c>
      <c r="M1120" s="55" t="str">
        <f>VLOOKUP(L1120,[4]Equival.!$D:$K,8,0)</f>
        <v>Evento</v>
      </c>
      <c r="N1120" s="55" t="s">
        <v>5729</v>
      </c>
      <c r="O1120" s="55" t="s">
        <v>5733</v>
      </c>
      <c r="P1120" s="55" t="s">
        <v>4332</v>
      </c>
      <c r="R1120" s="56"/>
      <c r="S1120" s="55" t="s">
        <v>4921</v>
      </c>
      <c r="T1120" s="55" t="s">
        <v>5428</v>
      </c>
      <c r="U1120" s="55" t="s">
        <v>4328</v>
      </c>
    </row>
    <row r="1121" spans="1:21" ht="15" x14ac:dyDescent="0.25">
      <c r="A1121" s="55" t="s">
        <v>4316</v>
      </c>
      <c r="B1121" s="55" t="s">
        <v>4317</v>
      </c>
      <c r="C1121" s="55" t="s">
        <v>5734</v>
      </c>
      <c r="D1121" s="55" t="s">
        <v>4319</v>
      </c>
      <c r="E1121" s="55" t="s">
        <v>1391</v>
      </c>
      <c r="F1121" s="55">
        <v>63442</v>
      </c>
      <c r="G1121" s="55" t="s">
        <v>2267</v>
      </c>
      <c r="H1121" s="56">
        <v>44649</v>
      </c>
      <c r="I1121">
        <f t="shared" si="17"/>
        <v>2022</v>
      </c>
      <c r="J1121" s="56">
        <v>44682</v>
      </c>
      <c r="K1121" s="57">
        <v>-28400</v>
      </c>
      <c r="L1121" s="55">
        <v>2905100202</v>
      </c>
      <c r="M1121" s="55" t="str">
        <f>VLOOKUP(L1121,[4]Equival.!$D:$K,8,0)</f>
        <v>Evento</v>
      </c>
      <c r="N1121" s="55" t="s">
        <v>5735</v>
      </c>
      <c r="O1121" s="55" t="s">
        <v>5736</v>
      </c>
      <c r="P1121" s="55" t="s">
        <v>5737</v>
      </c>
      <c r="R1121" s="56"/>
      <c r="S1121" s="55" t="s">
        <v>4921</v>
      </c>
      <c r="T1121" s="55" t="s">
        <v>5428</v>
      </c>
      <c r="U1121" s="55" t="s">
        <v>4328</v>
      </c>
    </row>
    <row r="1122" spans="1:21" ht="15" x14ac:dyDescent="0.25">
      <c r="A1122" s="55" t="s">
        <v>4316</v>
      </c>
      <c r="B1122" s="55" t="s">
        <v>4317</v>
      </c>
      <c r="C1122" s="55" t="s">
        <v>5738</v>
      </c>
      <c r="D1122" s="55" t="s">
        <v>4319</v>
      </c>
      <c r="E1122" s="55" t="s">
        <v>1367</v>
      </c>
      <c r="F1122" s="55">
        <v>62876</v>
      </c>
      <c r="G1122" s="55" t="s">
        <v>2267</v>
      </c>
      <c r="H1122" s="56">
        <v>44643</v>
      </c>
      <c r="I1122">
        <f t="shared" si="17"/>
        <v>2022</v>
      </c>
      <c r="J1122" s="56">
        <v>44682</v>
      </c>
      <c r="K1122" s="57">
        <v>-14200</v>
      </c>
      <c r="L1122" s="55">
        <v>2905100202</v>
      </c>
      <c r="M1122" s="55" t="str">
        <f>VLOOKUP(L1122,[4]Equival.!$D:$K,8,0)</f>
        <v>Evento</v>
      </c>
      <c r="N1122" s="55" t="s">
        <v>5735</v>
      </c>
      <c r="O1122" s="55" t="s">
        <v>5739</v>
      </c>
      <c r="P1122" s="55" t="s">
        <v>5702</v>
      </c>
      <c r="R1122" s="56"/>
      <c r="S1122" s="55" t="s">
        <v>4921</v>
      </c>
      <c r="T1122" s="55" t="s">
        <v>5428</v>
      </c>
      <c r="U1122" s="55" t="s">
        <v>4328</v>
      </c>
    </row>
    <row r="1123" spans="1:21" ht="15" x14ac:dyDescent="0.25">
      <c r="A1123" s="55" t="s">
        <v>4316</v>
      </c>
      <c r="B1123" s="55" t="s">
        <v>4317</v>
      </c>
      <c r="C1123" s="55" t="s">
        <v>5740</v>
      </c>
      <c r="D1123" s="55" t="s">
        <v>4319</v>
      </c>
      <c r="E1123" s="55" t="s">
        <v>1393</v>
      </c>
      <c r="F1123" s="55">
        <v>63563</v>
      </c>
      <c r="G1123" s="55" t="s">
        <v>2267</v>
      </c>
      <c r="H1123" s="56">
        <v>44650</v>
      </c>
      <c r="I1123">
        <f t="shared" si="17"/>
        <v>2022</v>
      </c>
      <c r="J1123" s="56">
        <v>44682</v>
      </c>
      <c r="K1123" s="57">
        <v>-207209</v>
      </c>
      <c r="L1123" s="55">
        <v>2905100202</v>
      </c>
      <c r="M1123" s="55" t="str">
        <f>VLOOKUP(L1123,[4]Equival.!$D:$K,8,0)</f>
        <v>Evento</v>
      </c>
      <c r="N1123" s="55" t="s">
        <v>5689</v>
      </c>
      <c r="O1123" s="55" t="s">
        <v>5042</v>
      </c>
      <c r="P1123" s="55" t="s">
        <v>4332</v>
      </c>
      <c r="R1123" s="56"/>
      <c r="S1123" s="55" t="s">
        <v>4921</v>
      </c>
      <c r="T1123" s="55" t="s">
        <v>5428</v>
      </c>
      <c r="U1123" s="55" t="s">
        <v>4328</v>
      </c>
    </row>
    <row r="1124" spans="1:21" ht="15" x14ac:dyDescent="0.25">
      <c r="A1124" s="55" t="s">
        <v>4316</v>
      </c>
      <c r="B1124" s="55" t="s">
        <v>4317</v>
      </c>
      <c r="C1124" s="55" t="s">
        <v>5741</v>
      </c>
      <c r="D1124" s="55" t="s">
        <v>4319</v>
      </c>
      <c r="E1124" s="55" t="s">
        <v>1392</v>
      </c>
      <c r="F1124" s="55">
        <v>63472</v>
      </c>
      <c r="G1124" s="55" t="s">
        <v>2267</v>
      </c>
      <c r="H1124" s="56">
        <v>44649</v>
      </c>
      <c r="I1124">
        <f t="shared" si="17"/>
        <v>2022</v>
      </c>
      <c r="J1124" s="56">
        <v>44682</v>
      </c>
      <c r="K1124" s="57">
        <v>-125132</v>
      </c>
      <c r="L1124" s="55">
        <v>2905100202</v>
      </c>
      <c r="M1124" s="55" t="str">
        <f>VLOOKUP(L1124,[4]Equival.!$D:$K,8,0)</f>
        <v>Evento</v>
      </c>
      <c r="N1124" s="55" t="s">
        <v>5689</v>
      </c>
      <c r="O1124" s="55" t="s">
        <v>5742</v>
      </c>
      <c r="P1124" s="55" t="s">
        <v>4332</v>
      </c>
      <c r="R1124" s="56"/>
      <c r="S1124" s="55" t="s">
        <v>4921</v>
      </c>
      <c r="T1124" s="55" t="s">
        <v>5428</v>
      </c>
      <c r="U1124" s="55" t="s">
        <v>4328</v>
      </c>
    </row>
    <row r="1125" spans="1:21" ht="15" x14ac:dyDescent="0.25">
      <c r="A1125" s="55" t="s">
        <v>4316</v>
      </c>
      <c r="B1125" s="55" t="s">
        <v>4317</v>
      </c>
      <c r="C1125" s="55" t="s">
        <v>5743</v>
      </c>
      <c r="D1125" s="55" t="s">
        <v>4319</v>
      </c>
      <c r="E1125" s="55" t="s">
        <v>1390</v>
      </c>
      <c r="F1125" s="55">
        <v>63409</v>
      </c>
      <c r="G1125" s="55" t="s">
        <v>2267</v>
      </c>
      <c r="H1125" s="56">
        <v>44649</v>
      </c>
      <c r="I1125">
        <f t="shared" si="17"/>
        <v>2022</v>
      </c>
      <c r="J1125" s="56">
        <v>44682</v>
      </c>
      <c r="K1125" s="57">
        <v>-798185</v>
      </c>
      <c r="L1125" s="55">
        <v>2905100202</v>
      </c>
      <c r="M1125" s="55" t="str">
        <f>VLOOKUP(L1125,[4]Equival.!$D:$K,8,0)</f>
        <v>Evento</v>
      </c>
      <c r="N1125" s="55" t="s">
        <v>5689</v>
      </c>
      <c r="O1125" s="55" t="s">
        <v>5744</v>
      </c>
      <c r="P1125" s="55" t="s">
        <v>4332</v>
      </c>
      <c r="R1125" s="56"/>
      <c r="S1125" s="55" t="s">
        <v>4921</v>
      </c>
      <c r="T1125" s="55" t="s">
        <v>5428</v>
      </c>
      <c r="U1125" s="55" t="s">
        <v>4328</v>
      </c>
    </row>
    <row r="1126" spans="1:21" ht="15" x14ac:dyDescent="0.25">
      <c r="A1126" s="55" t="s">
        <v>4316</v>
      </c>
      <c r="B1126" s="55" t="s">
        <v>4317</v>
      </c>
      <c r="C1126" s="55" t="s">
        <v>5745</v>
      </c>
      <c r="D1126" s="55" t="s">
        <v>4319</v>
      </c>
      <c r="E1126" s="55" t="s">
        <v>1387</v>
      </c>
      <c r="F1126" s="55">
        <v>63348</v>
      </c>
      <c r="G1126" s="55" t="s">
        <v>2267</v>
      </c>
      <c r="H1126" s="56">
        <v>44648</v>
      </c>
      <c r="I1126">
        <f t="shared" si="17"/>
        <v>2022</v>
      </c>
      <c r="J1126" s="56">
        <v>44682</v>
      </c>
      <c r="K1126" s="57">
        <v>-1288418</v>
      </c>
      <c r="L1126" s="55">
        <v>2905100202</v>
      </c>
      <c r="M1126" s="55" t="str">
        <f>VLOOKUP(L1126,[4]Equival.!$D:$K,8,0)</f>
        <v>Evento</v>
      </c>
      <c r="N1126" s="55" t="s">
        <v>5689</v>
      </c>
      <c r="O1126" s="55" t="s">
        <v>5746</v>
      </c>
      <c r="P1126" s="55" t="s">
        <v>4332</v>
      </c>
      <c r="R1126" s="56"/>
      <c r="S1126" s="55" t="s">
        <v>4921</v>
      </c>
      <c r="T1126" s="55" t="s">
        <v>5428</v>
      </c>
      <c r="U1126" s="55" t="s">
        <v>4328</v>
      </c>
    </row>
    <row r="1127" spans="1:21" ht="15" x14ac:dyDescent="0.25">
      <c r="A1127" s="55" t="s">
        <v>4316</v>
      </c>
      <c r="B1127" s="55" t="s">
        <v>4317</v>
      </c>
      <c r="C1127" s="55" t="s">
        <v>5747</v>
      </c>
      <c r="D1127" s="55" t="s">
        <v>4319</v>
      </c>
      <c r="E1127" s="55" t="s">
        <v>1386</v>
      </c>
      <c r="F1127" s="55">
        <v>63344</v>
      </c>
      <c r="G1127" s="55" t="s">
        <v>2267</v>
      </c>
      <c r="H1127" s="56">
        <v>44648</v>
      </c>
      <c r="I1127">
        <f t="shared" si="17"/>
        <v>2022</v>
      </c>
      <c r="J1127" s="56">
        <v>44682</v>
      </c>
      <c r="K1127" s="57">
        <v>-489210</v>
      </c>
      <c r="L1127" s="55">
        <v>2905100202</v>
      </c>
      <c r="M1127" s="55" t="str">
        <f>VLOOKUP(L1127,[4]Equival.!$D:$K,8,0)</f>
        <v>Evento</v>
      </c>
      <c r="N1127" s="55" t="s">
        <v>5689</v>
      </c>
      <c r="O1127" s="55" t="s">
        <v>5748</v>
      </c>
      <c r="P1127" s="55" t="s">
        <v>4332</v>
      </c>
      <c r="R1127" s="56"/>
      <c r="S1127" s="55" t="s">
        <v>4921</v>
      </c>
      <c r="T1127" s="55" t="s">
        <v>5428</v>
      </c>
      <c r="U1127" s="55" t="s">
        <v>4328</v>
      </c>
    </row>
    <row r="1128" spans="1:21" ht="15" x14ac:dyDescent="0.25">
      <c r="A1128" s="55" t="s">
        <v>4316</v>
      </c>
      <c r="B1128" s="55" t="s">
        <v>4317</v>
      </c>
      <c r="C1128" s="55" t="s">
        <v>5749</v>
      </c>
      <c r="D1128" s="55" t="s">
        <v>4319</v>
      </c>
      <c r="E1128" s="55" t="s">
        <v>1385</v>
      </c>
      <c r="F1128" s="55">
        <v>63340</v>
      </c>
      <c r="G1128" s="55" t="s">
        <v>2267</v>
      </c>
      <c r="H1128" s="56">
        <v>44648</v>
      </c>
      <c r="I1128">
        <f t="shared" si="17"/>
        <v>2022</v>
      </c>
      <c r="J1128" s="56">
        <v>44682</v>
      </c>
      <c r="K1128" s="57">
        <v>-377545</v>
      </c>
      <c r="L1128" s="55">
        <v>2905100202</v>
      </c>
      <c r="M1128" s="55" t="str">
        <f>VLOOKUP(L1128,[4]Equival.!$D:$K,8,0)</f>
        <v>Evento</v>
      </c>
      <c r="N1128" s="55" t="s">
        <v>5689</v>
      </c>
      <c r="O1128" s="55" t="s">
        <v>5750</v>
      </c>
      <c r="P1128" s="55" t="s">
        <v>5751</v>
      </c>
      <c r="R1128" s="56"/>
      <c r="S1128" s="55" t="s">
        <v>4921</v>
      </c>
      <c r="T1128" s="55" t="s">
        <v>5428</v>
      </c>
      <c r="U1128" s="55" t="s">
        <v>4328</v>
      </c>
    </row>
    <row r="1129" spans="1:21" ht="15" x14ac:dyDescent="0.25">
      <c r="A1129" s="55" t="s">
        <v>4316</v>
      </c>
      <c r="B1129" s="55" t="s">
        <v>4317</v>
      </c>
      <c r="C1129" s="55" t="s">
        <v>5752</v>
      </c>
      <c r="D1129" s="55" t="s">
        <v>4319</v>
      </c>
      <c r="E1129" s="55" t="s">
        <v>1384</v>
      </c>
      <c r="F1129" s="55">
        <v>63316</v>
      </c>
      <c r="G1129" s="55" t="s">
        <v>2267</v>
      </c>
      <c r="H1129" s="56">
        <v>44648</v>
      </c>
      <c r="I1129">
        <f t="shared" si="17"/>
        <v>2022</v>
      </c>
      <c r="J1129" s="56">
        <v>44682</v>
      </c>
      <c r="K1129" s="57">
        <v>-128088</v>
      </c>
      <c r="L1129" s="55">
        <v>2905100202</v>
      </c>
      <c r="M1129" s="55" t="str">
        <f>VLOOKUP(L1129,[4]Equival.!$D:$K,8,0)</f>
        <v>Evento</v>
      </c>
      <c r="N1129" s="55" t="s">
        <v>5689</v>
      </c>
      <c r="O1129" s="55" t="s">
        <v>5753</v>
      </c>
      <c r="P1129" s="55" t="s">
        <v>4332</v>
      </c>
      <c r="R1129" s="56"/>
      <c r="S1129" s="55" t="s">
        <v>4921</v>
      </c>
      <c r="T1129" s="55" t="s">
        <v>5428</v>
      </c>
      <c r="U1129" s="55" t="s">
        <v>4328</v>
      </c>
    </row>
    <row r="1130" spans="1:21" ht="15" x14ac:dyDescent="0.25">
      <c r="A1130" s="55" t="s">
        <v>4316</v>
      </c>
      <c r="B1130" s="55" t="s">
        <v>4317</v>
      </c>
      <c r="C1130" s="55" t="s">
        <v>5754</v>
      </c>
      <c r="D1130" s="55" t="s">
        <v>4319</v>
      </c>
      <c r="E1130" s="55" t="s">
        <v>1382</v>
      </c>
      <c r="F1130" s="55">
        <v>63279</v>
      </c>
      <c r="G1130" s="55" t="s">
        <v>2267</v>
      </c>
      <c r="H1130" s="56">
        <v>44647</v>
      </c>
      <c r="I1130">
        <f t="shared" si="17"/>
        <v>2022</v>
      </c>
      <c r="J1130" s="56">
        <v>44682</v>
      </c>
      <c r="K1130" s="57">
        <v>-187308</v>
      </c>
      <c r="L1130" s="55">
        <v>2905100202</v>
      </c>
      <c r="M1130" s="55" t="str">
        <f>VLOOKUP(L1130,[4]Equival.!$D:$K,8,0)</f>
        <v>Evento</v>
      </c>
      <c r="N1130" s="55" t="s">
        <v>5689</v>
      </c>
      <c r="O1130" s="55" t="s">
        <v>5755</v>
      </c>
      <c r="P1130" s="55" t="s">
        <v>5365</v>
      </c>
      <c r="R1130" s="56"/>
      <c r="S1130" s="55" t="s">
        <v>4921</v>
      </c>
      <c r="T1130" s="55" t="s">
        <v>5428</v>
      </c>
      <c r="U1130" s="55" t="s">
        <v>4328</v>
      </c>
    </row>
    <row r="1131" spans="1:21" ht="15" x14ac:dyDescent="0.25">
      <c r="A1131" s="55" t="s">
        <v>4316</v>
      </c>
      <c r="B1131" s="55" t="s">
        <v>4317</v>
      </c>
      <c r="C1131" s="55" t="s">
        <v>5756</v>
      </c>
      <c r="D1131" s="55" t="s">
        <v>4319</v>
      </c>
      <c r="E1131" s="55" t="s">
        <v>1381</v>
      </c>
      <c r="F1131" s="55">
        <v>63272</v>
      </c>
      <c r="G1131" s="55" t="s">
        <v>2267</v>
      </c>
      <c r="H1131" s="56">
        <v>44647</v>
      </c>
      <c r="I1131">
        <f t="shared" si="17"/>
        <v>2022</v>
      </c>
      <c r="J1131" s="56">
        <v>44682</v>
      </c>
      <c r="K1131" s="57">
        <v>-282500</v>
      </c>
      <c r="L1131" s="55">
        <v>2905100202</v>
      </c>
      <c r="M1131" s="55" t="str">
        <f>VLOOKUP(L1131,[4]Equival.!$D:$K,8,0)</f>
        <v>Evento</v>
      </c>
      <c r="N1131" s="55" t="s">
        <v>5689</v>
      </c>
      <c r="O1131" s="55" t="s">
        <v>5757</v>
      </c>
      <c r="P1131" s="55" t="s">
        <v>4332</v>
      </c>
      <c r="R1131" s="56"/>
      <c r="S1131" s="55" t="s">
        <v>4921</v>
      </c>
      <c r="T1131" s="55" t="s">
        <v>5428</v>
      </c>
      <c r="U1131" s="55" t="s">
        <v>4328</v>
      </c>
    </row>
    <row r="1132" spans="1:21" ht="15" x14ac:dyDescent="0.25">
      <c r="A1132" s="55" t="s">
        <v>4316</v>
      </c>
      <c r="B1132" s="55" t="s">
        <v>4317</v>
      </c>
      <c r="C1132" s="55" t="s">
        <v>5758</v>
      </c>
      <c r="D1132" s="55" t="s">
        <v>4319</v>
      </c>
      <c r="E1132" s="55" t="s">
        <v>1380</v>
      </c>
      <c r="F1132" s="55">
        <v>63252</v>
      </c>
      <c r="G1132" s="55" t="s">
        <v>2267</v>
      </c>
      <c r="H1132" s="56">
        <v>44647</v>
      </c>
      <c r="I1132">
        <f t="shared" si="17"/>
        <v>2022</v>
      </c>
      <c r="J1132" s="56">
        <v>44682</v>
      </c>
      <c r="K1132" s="57">
        <v>-129937</v>
      </c>
      <c r="L1132" s="55">
        <v>2905100202</v>
      </c>
      <c r="M1132" s="55" t="str">
        <f>VLOOKUP(L1132,[4]Equival.!$D:$K,8,0)</f>
        <v>Evento</v>
      </c>
      <c r="N1132" s="55" t="s">
        <v>5689</v>
      </c>
      <c r="O1132" s="55" t="s">
        <v>5759</v>
      </c>
      <c r="P1132" s="55" t="s">
        <v>4332</v>
      </c>
      <c r="R1132" s="56"/>
      <c r="S1132" s="55" t="s">
        <v>4921</v>
      </c>
      <c r="T1132" s="55" t="s">
        <v>5428</v>
      </c>
      <c r="U1132" s="55" t="s">
        <v>4328</v>
      </c>
    </row>
    <row r="1133" spans="1:21" ht="15" x14ac:dyDescent="0.25">
      <c r="A1133" s="55" t="s">
        <v>4316</v>
      </c>
      <c r="B1133" s="55" t="s">
        <v>4317</v>
      </c>
      <c r="C1133" s="55" t="s">
        <v>5760</v>
      </c>
      <c r="D1133" s="55" t="s">
        <v>4319</v>
      </c>
      <c r="E1133" s="55" t="s">
        <v>1379</v>
      </c>
      <c r="F1133" s="55">
        <v>63250</v>
      </c>
      <c r="G1133" s="55" t="s">
        <v>2267</v>
      </c>
      <c r="H1133" s="56">
        <v>44647</v>
      </c>
      <c r="I1133">
        <f t="shared" si="17"/>
        <v>2022</v>
      </c>
      <c r="J1133" s="56">
        <v>44682</v>
      </c>
      <c r="K1133" s="57">
        <v>-98873</v>
      </c>
      <c r="L1133" s="55">
        <v>2905100202</v>
      </c>
      <c r="M1133" s="55" t="str">
        <f>VLOOKUP(L1133,[4]Equival.!$D:$K,8,0)</f>
        <v>Evento</v>
      </c>
      <c r="N1133" s="55" t="s">
        <v>5689</v>
      </c>
      <c r="O1133" s="55" t="s">
        <v>5761</v>
      </c>
      <c r="P1133" s="55" t="s">
        <v>4332</v>
      </c>
      <c r="R1133" s="56"/>
      <c r="S1133" s="55" t="s">
        <v>4921</v>
      </c>
      <c r="T1133" s="55" t="s">
        <v>5428</v>
      </c>
      <c r="U1133" s="55" t="s">
        <v>4328</v>
      </c>
    </row>
    <row r="1134" spans="1:21" ht="15" x14ac:dyDescent="0.25">
      <c r="A1134" s="55" t="s">
        <v>4316</v>
      </c>
      <c r="B1134" s="55" t="s">
        <v>4317</v>
      </c>
      <c r="C1134" s="55" t="s">
        <v>5762</v>
      </c>
      <c r="D1134" s="55" t="s">
        <v>4319</v>
      </c>
      <c r="E1134" s="55" t="s">
        <v>1374</v>
      </c>
      <c r="F1134" s="55">
        <v>63125</v>
      </c>
      <c r="G1134" s="55" t="s">
        <v>2267</v>
      </c>
      <c r="H1134" s="56">
        <v>44645</v>
      </c>
      <c r="I1134">
        <f t="shared" si="17"/>
        <v>2022</v>
      </c>
      <c r="J1134" s="56">
        <v>44682</v>
      </c>
      <c r="K1134" s="57">
        <v>-29700</v>
      </c>
      <c r="L1134" s="55">
        <v>2905100202</v>
      </c>
      <c r="M1134" s="55" t="str">
        <f>VLOOKUP(L1134,[4]Equival.!$D:$K,8,0)</f>
        <v>Evento</v>
      </c>
      <c r="N1134" s="55" t="s">
        <v>5689</v>
      </c>
      <c r="O1134" s="55" t="s">
        <v>5763</v>
      </c>
      <c r="P1134" s="55" t="s">
        <v>5764</v>
      </c>
      <c r="R1134" s="56"/>
      <c r="S1134" s="55" t="s">
        <v>4921</v>
      </c>
      <c r="T1134" s="55" t="s">
        <v>5428</v>
      </c>
      <c r="U1134" s="55" t="s">
        <v>4328</v>
      </c>
    </row>
    <row r="1135" spans="1:21" ht="15" x14ac:dyDescent="0.25">
      <c r="A1135" s="55" t="s">
        <v>4316</v>
      </c>
      <c r="B1135" s="55" t="s">
        <v>4317</v>
      </c>
      <c r="C1135" s="55" t="s">
        <v>5765</v>
      </c>
      <c r="D1135" s="55" t="s">
        <v>4319</v>
      </c>
      <c r="E1135" s="55" t="s">
        <v>1373</v>
      </c>
      <c r="F1135" s="55">
        <v>63123</v>
      </c>
      <c r="G1135" s="55" t="s">
        <v>2267</v>
      </c>
      <c r="H1135" s="56">
        <v>44645</v>
      </c>
      <c r="I1135">
        <f t="shared" si="17"/>
        <v>2022</v>
      </c>
      <c r="J1135" s="56">
        <v>44682</v>
      </c>
      <c r="K1135" s="57">
        <v>-201305</v>
      </c>
      <c r="L1135" s="55">
        <v>2905100202</v>
      </c>
      <c r="M1135" s="55" t="str">
        <f>VLOOKUP(L1135,[4]Equival.!$D:$K,8,0)</f>
        <v>Evento</v>
      </c>
      <c r="N1135" s="55" t="s">
        <v>5689</v>
      </c>
      <c r="O1135" s="55" t="s">
        <v>5766</v>
      </c>
      <c r="P1135" s="55" t="s">
        <v>4332</v>
      </c>
      <c r="R1135" s="56"/>
      <c r="S1135" s="55" t="s">
        <v>4921</v>
      </c>
      <c r="T1135" s="55" t="s">
        <v>5428</v>
      </c>
      <c r="U1135" s="55" t="s">
        <v>4328</v>
      </c>
    </row>
    <row r="1136" spans="1:21" ht="15" x14ac:dyDescent="0.25">
      <c r="A1136" s="55" t="s">
        <v>4316</v>
      </c>
      <c r="B1136" s="55" t="s">
        <v>4317</v>
      </c>
      <c r="C1136" s="55" t="s">
        <v>5767</v>
      </c>
      <c r="D1136" s="55" t="s">
        <v>4319</v>
      </c>
      <c r="E1136" s="55" t="s">
        <v>1368</v>
      </c>
      <c r="F1136" s="55">
        <v>62985</v>
      </c>
      <c r="G1136" s="55" t="s">
        <v>2267</v>
      </c>
      <c r="H1136" s="56">
        <v>44644</v>
      </c>
      <c r="I1136">
        <f t="shared" si="17"/>
        <v>2022</v>
      </c>
      <c r="J1136" s="56">
        <v>44682</v>
      </c>
      <c r="K1136" s="57">
        <v>-203074</v>
      </c>
      <c r="L1136" s="55">
        <v>2905100202</v>
      </c>
      <c r="M1136" s="55" t="str">
        <f>VLOOKUP(L1136,[4]Equival.!$D:$K,8,0)</f>
        <v>Evento</v>
      </c>
      <c r="N1136" s="55" t="s">
        <v>5689</v>
      </c>
      <c r="O1136" s="55" t="s">
        <v>5768</v>
      </c>
      <c r="P1136" s="55" t="s">
        <v>4601</v>
      </c>
      <c r="R1136" s="56"/>
      <c r="S1136" s="55" t="s">
        <v>4921</v>
      </c>
      <c r="T1136" s="55" t="s">
        <v>5428</v>
      </c>
      <c r="U1136" s="55" t="s">
        <v>4328</v>
      </c>
    </row>
    <row r="1137" spans="1:21" ht="15" x14ac:dyDescent="0.25">
      <c r="A1137" s="55" t="s">
        <v>4316</v>
      </c>
      <c r="B1137" s="55" t="s">
        <v>4317</v>
      </c>
      <c r="C1137" s="55" t="s">
        <v>5769</v>
      </c>
      <c r="D1137" s="55" t="s">
        <v>4319</v>
      </c>
      <c r="E1137" s="55" t="s">
        <v>1366</v>
      </c>
      <c r="F1137" s="55">
        <v>62824</v>
      </c>
      <c r="G1137" s="55" t="s">
        <v>2267</v>
      </c>
      <c r="H1137" s="56">
        <v>44643</v>
      </c>
      <c r="I1137">
        <f t="shared" si="17"/>
        <v>2022</v>
      </c>
      <c r="J1137" s="56">
        <v>44682</v>
      </c>
      <c r="K1137" s="57">
        <v>-486414</v>
      </c>
      <c r="L1137" s="55">
        <v>2905100202</v>
      </c>
      <c r="M1137" s="55" t="str">
        <f>VLOOKUP(L1137,[4]Equival.!$D:$K,8,0)</f>
        <v>Evento</v>
      </c>
      <c r="N1137" s="55" t="s">
        <v>5689</v>
      </c>
      <c r="O1137" s="55" t="s">
        <v>5770</v>
      </c>
      <c r="P1137" s="55" t="s">
        <v>4601</v>
      </c>
      <c r="R1137" s="56"/>
      <c r="S1137" s="55" t="s">
        <v>4921</v>
      </c>
      <c r="T1137" s="55" t="s">
        <v>5428</v>
      </c>
      <c r="U1137" s="55" t="s">
        <v>4328</v>
      </c>
    </row>
    <row r="1138" spans="1:21" ht="15" x14ac:dyDescent="0.25">
      <c r="A1138" s="55" t="s">
        <v>4316</v>
      </c>
      <c r="B1138" s="55" t="s">
        <v>4317</v>
      </c>
      <c r="C1138" s="55" t="s">
        <v>5771</v>
      </c>
      <c r="D1138" s="55" t="s">
        <v>4319</v>
      </c>
      <c r="E1138" s="55" t="s">
        <v>1365</v>
      </c>
      <c r="F1138" s="55">
        <v>62761</v>
      </c>
      <c r="G1138" s="55" t="s">
        <v>2267</v>
      </c>
      <c r="H1138" s="56">
        <v>44642</v>
      </c>
      <c r="I1138">
        <f t="shared" si="17"/>
        <v>2022</v>
      </c>
      <c r="J1138" s="56">
        <v>44682</v>
      </c>
      <c r="K1138" s="57">
        <v>-3870237</v>
      </c>
      <c r="L1138" s="55">
        <v>2905100202</v>
      </c>
      <c r="M1138" s="55" t="str">
        <f>VLOOKUP(L1138,[4]Equival.!$D:$K,8,0)</f>
        <v>Evento</v>
      </c>
      <c r="N1138" s="55" t="s">
        <v>5689</v>
      </c>
      <c r="O1138" s="55" t="s">
        <v>5772</v>
      </c>
      <c r="P1138" s="55" t="s">
        <v>4332</v>
      </c>
      <c r="R1138" s="56"/>
      <c r="S1138" s="55" t="s">
        <v>4921</v>
      </c>
      <c r="T1138" s="55" t="s">
        <v>5428</v>
      </c>
      <c r="U1138" s="55" t="s">
        <v>4328</v>
      </c>
    </row>
    <row r="1139" spans="1:21" ht="15" x14ac:dyDescent="0.25">
      <c r="A1139" s="55" t="s">
        <v>4316</v>
      </c>
      <c r="B1139" s="55" t="s">
        <v>4317</v>
      </c>
      <c r="C1139" s="55" t="s">
        <v>5773</v>
      </c>
      <c r="D1139" s="55" t="s">
        <v>4319</v>
      </c>
      <c r="E1139" s="55" t="s">
        <v>1364</v>
      </c>
      <c r="F1139" s="55">
        <v>62736</v>
      </c>
      <c r="G1139" s="55" t="s">
        <v>2267</v>
      </c>
      <c r="H1139" s="56">
        <v>44642</v>
      </c>
      <c r="I1139">
        <f t="shared" si="17"/>
        <v>2022</v>
      </c>
      <c r="J1139" s="56">
        <v>44682</v>
      </c>
      <c r="K1139" s="57">
        <v>-65600</v>
      </c>
      <c r="L1139" s="55">
        <v>2905100202</v>
      </c>
      <c r="M1139" s="55" t="str">
        <f>VLOOKUP(L1139,[4]Equival.!$D:$K,8,0)</f>
        <v>Evento</v>
      </c>
      <c r="N1139" s="55" t="s">
        <v>5689</v>
      </c>
      <c r="O1139" s="55" t="s">
        <v>5774</v>
      </c>
      <c r="P1139" s="55" t="s">
        <v>4332</v>
      </c>
      <c r="R1139" s="56"/>
      <c r="S1139" s="55" t="s">
        <v>4921</v>
      </c>
      <c r="T1139" s="55" t="s">
        <v>5428</v>
      </c>
      <c r="U1139" s="55" t="s">
        <v>4328</v>
      </c>
    </row>
    <row r="1140" spans="1:21" ht="15" x14ac:dyDescent="0.25">
      <c r="A1140" s="55" t="s">
        <v>4316</v>
      </c>
      <c r="B1140" s="55" t="s">
        <v>4317</v>
      </c>
      <c r="C1140" s="55" t="s">
        <v>5775</v>
      </c>
      <c r="D1140" s="55" t="s">
        <v>4319</v>
      </c>
      <c r="E1140" s="55" t="s">
        <v>1363</v>
      </c>
      <c r="F1140" s="55">
        <v>62730</v>
      </c>
      <c r="G1140" s="55" t="s">
        <v>2267</v>
      </c>
      <c r="H1140" s="56">
        <v>44642</v>
      </c>
      <c r="I1140">
        <f t="shared" si="17"/>
        <v>2022</v>
      </c>
      <c r="J1140" s="56">
        <v>44682</v>
      </c>
      <c r="K1140" s="57">
        <v>-105696</v>
      </c>
      <c r="L1140" s="55">
        <v>2905100202</v>
      </c>
      <c r="M1140" s="55" t="str">
        <f>VLOOKUP(L1140,[4]Equival.!$D:$K,8,0)</f>
        <v>Evento</v>
      </c>
      <c r="N1140" s="55" t="s">
        <v>5689</v>
      </c>
      <c r="O1140" s="55" t="s">
        <v>5776</v>
      </c>
      <c r="P1140" s="55" t="s">
        <v>4332</v>
      </c>
      <c r="R1140" s="56"/>
      <c r="S1140" s="55" t="s">
        <v>4921</v>
      </c>
      <c r="T1140" s="55" t="s">
        <v>5428</v>
      </c>
      <c r="U1140" s="55" t="s">
        <v>4328</v>
      </c>
    </row>
    <row r="1141" spans="1:21" ht="15" x14ac:dyDescent="0.25">
      <c r="A1141" s="55" t="s">
        <v>4316</v>
      </c>
      <c r="B1141" s="55" t="s">
        <v>4317</v>
      </c>
      <c r="C1141" s="55" t="s">
        <v>5777</v>
      </c>
      <c r="D1141" s="55" t="s">
        <v>4319</v>
      </c>
      <c r="E1141" s="55" t="s">
        <v>1362</v>
      </c>
      <c r="F1141" s="55">
        <v>62572</v>
      </c>
      <c r="G1141" s="55" t="s">
        <v>2267</v>
      </c>
      <c r="H1141" s="56">
        <v>44640</v>
      </c>
      <c r="I1141">
        <f t="shared" si="17"/>
        <v>2022</v>
      </c>
      <c r="J1141" s="56">
        <v>44682</v>
      </c>
      <c r="K1141" s="57">
        <v>-118383</v>
      </c>
      <c r="L1141" s="55">
        <v>2905100202</v>
      </c>
      <c r="M1141" s="55" t="str">
        <f>VLOOKUP(L1141,[4]Equival.!$D:$K,8,0)</f>
        <v>Evento</v>
      </c>
      <c r="N1141" s="55" t="s">
        <v>5689</v>
      </c>
      <c r="O1141" s="55" t="s">
        <v>5778</v>
      </c>
      <c r="P1141" s="55" t="s">
        <v>4601</v>
      </c>
      <c r="R1141" s="56"/>
      <c r="S1141" s="55" t="s">
        <v>4921</v>
      </c>
      <c r="T1141" s="55" t="s">
        <v>5428</v>
      </c>
      <c r="U1141" s="55" t="s">
        <v>4328</v>
      </c>
    </row>
    <row r="1142" spans="1:21" ht="15" x14ac:dyDescent="0.25">
      <c r="A1142" s="55" t="s">
        <v>4316</v>
      </c>
      <c r="B1142" s="55" t="s">
        <v>4317</v>
      </c>
      <c r="C1142" s="55" t="s">
        <v>5779</v>
      </c>
      <c r="D1142" s="55" t="s">
        <v>4319</v>
      </c>
      <c r="E1142" s="55" t="s">
        <v>1360</v>
      </c>
      <c r="F1142" s="55">
        <v>62541</v>
      </c>
      <c r="G1142" s="55" t="s">
        <v>2267</v>
      </c>
      <c r="H1142" s="56">
        <v>44639</v>
      </c>
      <c r="I1142">
        <f t="shared" si="17"/>
        <v>2022</v>
      </c>
      <c r="J1142" s="56">
        <v>44682</v>
      </c>
      <c r="K1142" s="57">
        <v>-544324</v>
      </c>
      <c r="L1142" s="55">
        <v>2905100202</v>
      </c>
      <c r="M1142" s="55" t="str">
        <f>VLOOKUP(L1142,[4]Equival.!$D:$K,8,0)</f>
        <v>Evento</v>
      </c>
      <c r="N1142" s="55" t="s">
        <v>5689</v>
      </c>
      <c r="O1142" s="55" t="s">
        <v>5780</v>
      </c>
      <c r="P1142" s="55" t="s">
        <v>4332</v>
      </c>
      <c r="R1142" s="56"/>
      <c r="S1142" s="55" t="s">
        <v>4921</v>
      </c>
      <c r="T1142" s="55" t="s">
        <v>5428</v>
      </c>
      <c r="U1142" s="55" t="s">
        <v>4328</v>
      </c>
    </row>
    <row r="1143" spans="1:21" ht="15" x14ac:dyDescent="0.25">
      <c r="A1143" s="55" t="s">
        <v>4316</v>
      </c>
      <c r="B1143" s="55" t="s">
        <v>4317</v>
      </c>
      <c r="C1143" s="55" t="s">
        <v>5781</v>
      </c>
      <c r="D1143" s="55" t="s">
        <v>4319</v>
      </c>
      <c r="E1143" s="55" t="s">
        <v>1358</v>
      </c>
      <c r="F1143" s="55">
        <v>62539</v>
      </c>
      <c r="G1143" s="55" t="s">
        <v>2267</v>
      </c>
      <c r="H1143" s="56">
        <v>44639</v>
      </c>
      <c r="I1143">
        <f t="shared" si="17"/>
        <v>2022</v>
      </c>
      <c r="J1143" s="56">
        <v>44682</v>
      </c>
      <c r="K1143" s="57">
        <v>-183477</v>
      </c>
      <c r="L1143" s="55">
        <v>2905100202</v>
      </c>
      <c r="M1143" s="55" t="str">
        <f>VLOOKUP(L1143,[4]Equival.!$D:$K,8,0)</f>
        <v>Evento</v>
      </c>
      <c r="N1143" s="55" t="s">
        <v>5689</v>
      </c>
      <c r="O1143" s="55" t="s">
        <v>5782</v>
      </c>
      <c r="P1143" s="55" t="s">
        <v>4332</v>
      </c>
      <c r="R1143" s="56"/>
      <c r="S1143" s="55" t="s">
        <v>4921</v>
      </c>
      <c r="T1143" s="55" t="s">
        <v>5428</v>
      </c>
      <c r="U1143" s="55" t="s">
        <v>4328</v>
      </c>
    </row>
    <row r="1144" spans="1:21" ht="15" x14ac:dyDescent="0.25">
      <c r="A1144" s="55" t="s">
        <v>4316</v>
      </c>
      <c r="B1144" s="55" t="s">
        <v>4317</v>
      </c>
      <c r="C1144" s="55" t="s">
        <v>5783</v>
      </c>
      <c r="D1144" s="55" t="s">
        <v>4319</v>
      </c>
      <c r="E1144" s="55" t="s">
        <v>1357</v>
      </c>
      <c r="F1144" s="55">
        <v>62523</v>
      </c>
      <c r="G1144" s="55" t="s">
        <v>2267</v>
      </c>
      <c r="H1144" s="56">
        <v>44639</v>
      </c>
      <c r="I1144">
        <f t="shared" si="17"/>
        <v>2022</v>
      </c>
      <c r="J1144" s="56">
        <v>44682</v>
      </c>
      <c r="K1144" s="57">
        <v>-156000</v>
      </c>
      <c r="L1144" s="55">
        <v>2905100202</v>
      </c>
      <c r="M1144" s="55" t="str">
        <f>VLOOKUP(L1144,[4]Equival.!$D:$K,8,0)</f>
        <v>Evento</v>
      </c>
      <c r="N1144" s="55" t="s">
        <v>5689</v>
      </c>
      <c r="O1144" s="55" t="s">
        <v>5784</v>
      </c>
      <c r="P1144" s="55" t="s">
        <v>4601</v>
      </c>
      <c r="R1144" s="56"/>
      <c r="S1144" s="55" t="s">
        <v>4921</v>
      </c>
      <c r="T1144" s="55" t="s">
        <v>5428</v>
      </c>
      <c r="U1144" s="55" t="s">
        <v>4328</v>
      </c>
    </row>
    <row r="1145" spans="1:21" ht="15" x14ac:dyDescent="0.25">
      <c r="A1145" s="55" t="s">
        <v>4316</v>
      </c>
      <c r="B1145" s="55" t="s">
        <v>4317</v>
      </c>
      <c r="C1145" s="55" t="s">
        <v>5785</v>
      </c>
      <c r="D1145" s="55" t="s">
        <v>4319</v>
      </c>
      <c r="E1145" s="55" t="s">
        <v>1355</v>
      </c>
      <c r="F1145" s="55">
        <v>62419</v>
      </c>
      <c r="G1145" s="55" t="s">
        <v>2267</v>
      </c>
      <c r="H1145" s="56">
        <v>44638</v>
      </c>
      <c r="I1145">
        <f t="shared" si="17"/>
        <v>2022</v>
      </c>
      <c r="J1145" s="56">
        <v>44682</v>
      </c>
      <c r="K1145" s="57">
        <v>-244900</v>
      </c>
      <c r="L1145" s="55">
        <v>2905100202</v>
      </c>
      <c r="M1145" s="55" t="str">
        <f>VLOOKUP(L1145,[4]Equival.!$D:$K,8,0)</f>
        <v>Evento</v>
      </c>
      <c r="N1145" s="55" t="s">
        <v>5689</v>
      </c>
      <c r="O1145" s="55" t="s">
        <v>5786</v>
      </c>
      <c r="P1145" s="55" t="s">
        <v>5751</v>
      </c>
      <c r="R1145" s="56"/>
      <c r="S1145" s="55" t="s">
        <v>4921</v>
      </c>
      <c r="T1145" s="55" t="s">
        <v>5428</v>
      </c>
      <c r="U1145" s="55" t="s">
        <v>4328</v>
      </c>
    </row>
    <row r="1146" spans="1:21" ht="15" x14ac:dyDescent="0.25">
      <c r="A1146" s="55" t="s">
        <v>4316</v>
      </c>
      <c r="B1146" s="55" t="s">
        <v>4317</v>
      </c>
      <c r="C1146" s="55" t="s">
        <v>5787</v>
      </c>
      <c r="D1146" s="55" t="s">
        <v>4319</v>
      </c>
      <c r="E1146" s="55" t="s">
        <v>1354</v>
      </c>
      <c r="F1146" s="55">
        <v>62401</v>
      </c>
      <c r="G1146" s="55" t="s">
        <v>2267</v>
      </c>
      <c r="H1146" s="56">
        <v>44638</v>
      </c>
      <c r="I1146">
        <f t="shared" si="17"/>
        <v>2022</v>
      </c>
      <c r="J1146" s="56">
        <v>44682</v>
      </c>
      <c r="K1146" s="57">
        <v>-120700</v>
      </c>
      <c r="L1146" s="55">
        <v>2905100202</v>
      </c>
      <c r="M1146" s="55" t="str">
        <f>VLOOKUP(L1146,[4]Equival.!$D:$K,8,0)</f>
        <v>Evento</v>
      </c>
      <c r="N1146" s="55" t="s">
        <v>5689</v>
      </c>
      <c r="O1146" s="55" t="s">
        <v>5786</v>
      </c>
      <c r="P1146" s="55" t="s">
        <v>5751</v>
      </c>
      <c r="R1146" s="56"/>
      <c r="S1146" s="55" t="s">
        <v>4921</v>
      </c>
      <c r="T1146" s="55" t="s">
        <v>5428</v>
      </c>
      <c r="U1146" s="55" t="s">
        <v>4328</v>
      </c>
    </row>
    <row r="1147" spans="1:21" ht="15" x14ac:dyDescent="0.25">
      <c r="A1147" s="55" t="s">
        <v>4316</v>
      </c>
      <c r="B1147" s="55" t="s">
        <v>4317</v>
      </c>
      <c r="C1147" s="55" t="s">
        <v>5788</v>
      </c>
      <c r="D1147" s="55" t="s">
        <v>4319</v>
      </c>
      <c r="E1147" s="55" t="s">
        <v>1353</v>
      </c>
      <c r="F1147" s="55">
        <v>62382</v>
      </c>
      <c r="G1147" s="55" t="s">
        <v>2267</v>
      </c>
      <c r="H1147" s="56">
        <v>44637</v>
      </c>
      <c r="I1147">
        <f t="shared" si="17"/>
        <v>2022</v>
      </c>
      <c r="J1147" s="56">
        <v>44682</v>
      </c>
      <c r="K1147" s="57">
        <v>-126214</v>
      </c>
      <c r="L1147" s="55">
        <v>2905100202</v>
      </c>
      <c r="M1147" s="55" t="str">
        <f>VLOOKUP(L1147,[4]Equival.!$D:$K,8,0)</f>
        <v>Evento</v>
      </c>
      <c r="N1147" s="55" t="s">
        <v>5689</v>
      </c>
      <c r="O1147" s="55" t="s">
        <v>5789</v>
      </c>
      <c r="P1147" s="55" t="s">
        <v>4332</v>
      </c>
      <c r="R1147" s="56"/>
      <c r="S1147" s="55" t="s">
        <v>4921</v>
      </c>
      <c r="T1147" s="55" t="s">
        <v>5428</v>
      </c>
      <c r="U1147" s="55" t="s">
        <v>4328</v>
      </c>
    </row>
    <row r="1148" spans="1:21" ht="15" x14ac:dyDescent="0.25">
      <c r="A1148" s="55" t="s">
        <v>4316</v>
      </c>
      <c r="B1148" s="55" t="s">
        <v>4317</v>
      </c>
      <c r="C1148" s="55" t="s">
        <v>5790</v>
      </c>
      <c r="D1148" s="55" t="s">
        <v>4319</v>
      </c>
      <c r="E1148" s="55" t="s">
        <v>1352</v>
      </c>
      <c r="F1148" s="55">
        <v>62284</v>
      </c>
      <c r="G1148" s="55" t="s">
        <v>2267</v>
      </c>
      <c r="H1148" s="56">
        <v>44636</v>
      </c>
      <c r="I1148">
        <f t="shared" si="17"/>
        <v>2022</v>
      </c>
      <c r="J1148" s="56">
        <v>44682</v>
      </c>
      <c r="K1148" s="57">
        <v>-120382</v>
      </c>
      <c r="L1148" s="55">
        <v>2905100202</v>
      </c>
      <c r="M1148" s="55" t="str">
        <f>VLOOKUP(L1148,[4]Equival.!$D:$K,8,0)</f>
        <v>Evento</v>
      </c>
      <c r="N1148" s="55" t="s">
        <v>5689</v>
      </c>
      <c r="O1148" s="55" t="s">
        <v>5791</v>
      </c>
      <c r="P1148" s="55" t="s">
        <v>4332</v>
      </c>
      <c r="R1148" s="56"/>
      <c r="S1148" s="55" t="s">
        <v>4921</v>
      </c>
      <c r="T1148" s="55" t="s">
        <v>5428</v>
      </c>
      <c r="U1148" s="55" t="s">
        <v>4328</v>
      </c>
    </row>
    <row r="1149" spans="1:21" ht="15" x14ac:dyDescent="0.25">
      <c r="A1149" s="55" t="s">
        <v>4316</v>
      </c>
      <c r="B1149" s="55" t="s">
        <v>4317</v>
      </c>
      <c r="C1149" s="55" t="s">
        <v>5792</v>
      </c>
      <c r="D1149" s="55" t="s">
        <v>4319</v>
      </c>
      <c r="E1149" s="55" t="s">
        <v>1351</v>
      </c>
      <c r="F1149" s="55">
        <v>62280</v>
      </c>
      <c r="G1149" s="55" t="s">
        <v>2267</v>
      </c>
      <c r="H1149" s="56">
        <v>44636</v>
      </c>
      <c r="I1149">
        <f t="shared" si="17"/>
        <v>2022</v>
      </c>
      <c r="J1149" s="56">
        <v>44682</v>
      </c>
      <c r="K1149" s="57">
        <v>-199993</v>
      </c>
      <c r="L1149" s="55">
        <v>2905100202</v>
      </c>
      <c r="M1149" s="55" t="str">
        <f>VLOOKUP(L1149,[4]Equival.!$D:$K,8,0)</f>
        <v>Evento</v>
      </c>
      <c r="N1149" s="55" t="s">
        <v>5689</v>
      </c>
      <c r="O1149" s="55" t="s">
        <v>5793</v>
      </c>
      <c r="P1149" s="55" t="s">
        <v>4332</v>
      </c>
      <c r="R1149" s="56"/>
      <c r="S1149" s="55" t="s">
        <v>4921</v>
      </c>
      <c r="T1149" s="55" t="s">
        <v>5428</v>
      </c>
      <c r="U1149" s="55" t="s">
        <v>4328</v>
      </c>
    </row>
    <row r="1150" spans="1:21" ht="15" x14ac:dyDescent="0.25">
      <c r="A1150" s="55" t="s">
        <v>4316</v>
      </c>
      <c r="B1150" s="55" t="s">
        <v>4317</v>
      </c>
      <c r="C1150" s="55" t="s">
        <v>5794</v>
      </c>
      <c r="D1150" s="55" t="s">
        <v>4319</v>
      </c>
      <c r="E1150" s="55" t="s">
        <v>1350</v>
      </c>
      <c r="F1150" s="55">
        <v>62279</v>
      </c>
      <c r="G1150" s="55" t="s">
        <v>2267</v>
      </c>
      <c r="H1150" s="56">
        <v>44636</v>
      </c>
      <c r="I1150">
        <f t="shared" si="17"/>
        <v>2022</v>
      </c>
      <c r="J1150" s="56">
        <v>44682</v>
      </c>
      <c r="K1150" s="57">
        <v>-305847</v>
      </c>
      <c r="L1150" s="55">
        <v>2905100202</v>
      </c>
      <c r="M1150" s="55" t="str">
        <f>VLOOKUP(L1150,[4]Equival.!$D:$K,8,0)</f>
        <v>Evento</v>
      </c>
      <c r="N1150" s="55" t="s">
        <v>5689</v>
      </c>
      <c r="O1150" s="55" t="s">
        <v>5795</v>
      </c>
      <c r="P1150" s="55" t="s">
        <v>4332</v>
      </c>
      <c r="R1150" s="56"/>
      <c r="S1150" s="55" t="s">
        <v>4921</v>
      </c>
      <c r="T1150" s="55" t="s">
        <v>5428</v>
      </c>
      <c r="U1150" s="55" t="s">
        <v>4328</v>
      </c>
    </row>
    <row r="1151" spans="1:21" ht="15" x14ac:dyDescent="0.25">
      <c r="A1151" s="55" t="s">
        <v>4316</v>
      </c>
      <c r="B1151" s="55" t="s">
        <v>4317</v>
      </c>
      <c r="C1151" s="55" t="s">
        <v>5796</v>
      </c>
      <c r="D1151" s="55" t="s">
        <v>4319</v>
      </c>
      <c r="E1151" s="55" t="s">
        <v>1348</v>
      </c>
      <c r="F1151" s="55">
        <v>62242</v>
      </c>
      <c r="G1151" s="55" t="s">
        <v>2267</v>
      </c>
      <c r="H1151" s="56">
        <v>44636</v>
      </c>
      <c r="I1151">
        <f t="shared" si="17"/>
        <v>2022</v>
      </c>
      <c r="J1151" s="56">
        <v>44682</v>
      </c>
      <c r="K1151" s="57">
        <v>-142881</v>
      </c>
      <c r="L1151" s="55">
        <v>2905100202</v>
      </c>
      <c r="M1151" s="55" t="str">
        <f>VLOOKUP(L1151,[4]Equival.!$D:$K,8,0)</f>
        <v>Evento</v>
      </c>
      <c r="N1151" s="55" t="s">
        <v>5689</v>
      </c>
      <c r="O1151" s="55" t="s">
        <v>5797</v>
      </c>
      <c r="P1151" s="55" t="s">
        <v>4332</v>
      </c>
      <c r="R1151" s="56"/>
      <c r="S1151" s="55" t="s">
        <v>4921</v>
      </c>
      <c r="T1151" s="55" t="s">
        <v>5428</v>
      </c>
      <c r="U1151" s="55" t="s">
        <v>4328</v>
      </c>
    </row>
    <row r="1152" spans="1:21" ht="15" x14ac:dyDescent="0.25">
      <c r="A1152" s="55" t="s">
        <v>4316</v>
      </c>
      <c r="B1152" s="55" t="s">
        <v>4317</v>
      </c>
      <c r="C1152" s="55" t="s">
        <v>5798</v>
      </c>
      <c r="D1152" s="55" t="s">
        <v>4319</v>
      </c>
      <c r="E1152" s="55" t="s">
        <v>1347</v>
      </c>
      <c r="F1152" s="55">
        <v>62218</v>
      </c>
      <c r="G1152" s="55" t="s">
        <v>2267</v>
      </c>
      <c r="H1152" s="56">
        <v>44636</v>
      </c>
      <c r="I1152">
        <f t="shared" si="17"/>
        <v>2022</v>
      </c>
      <c r="J1152" s="56">
        <v>44682</v>
      </c>
      <c r="K1152" s="57">
        <v>-120700</v>
      </c>
      <c r="L1152" s="55">
        <v>2905100202</v>
      </c>
      <c r="M1152" s="55" t="str">
        <f>VLOOKUP(L1152,[4]Equival.!$D:$K,8,0)</f>
        <v>Evento</v>
      </c>
      <c r="N1152" s="55" t="s">
        <v>5689</v>
      </c>
      <c r="O1152" s="55" t="s">
        <v>5799</v>
      </c>
      <c r="P1152" s="55" t="s">
        <v>4601</v>
      </c>
      <c r="R1152" s="56"/>
      <c r="S1152" s="55" t="s">
        <v>4921</v>
      </c>
      <c r="T1152" s="55" t="s">
        <v>5428</v>
      </c>
      <c r="U1152" s="55" t="s">
        <v>4328</v>
      </c>
    </row>
    <row r="1153" spans="1:21" ht="15" x14ac:dyDescent="0.25">
      <c r="A1153" s="55" t="s">
        <v>4316</v>
      </c>
      <c r="B1153" s="55" t="s">
        <v>4317</v>
      </c>
      <c r="C1153" s="55" t="s">
        <v>5800</v>
      </c>
      <c r="D1153" s="55" t="s">
        <v>4319</v>
      </c>
      <c r="E1153" s="55" t="s">
        <v>1346</v>
      </c>
      <c r="F1153" s="55">
        <v>62185</v>
      </c>
      <c r="G1153" s="55" t="s">
        <v>2267</v>
      </c>
      <c r="H1153" s="56">
        <v>44635</v>
      </c>
      <c r="I1153">
        <f t="shared" si="17"/>
        <v>2022</v>
      </c>
      <c r="J1153" s="56">
        <v>44682</v>
      </c>
      <c r="K1153" s="57">
        <v>-290645</v>
      </c>
      <c r="L1153" s="55">
        <v>2905100202</v>
      </c>
      <c r="M1153" s="55" t="str">
        <f>VLOOKUP(L1153,[4]Equival.!$D:$K,8,0)</f>
        <v>Evento</v>
      </c>
      <c r="N1153" s="55" t="s">
        <v>5689</v>
      </c>
      <c r="O1153" s="55" t="s">
        <v>5799</v>
      </c>
      <c r="P1153" s="55" t="s">
        <v>4601</v>
      </c>
      <c r="R1153" s="56"/>
      <c r="S1153" s="55" t="s">
        <v>4921</v>
      </c>
      <c r="T1153" s="55" t="s">
        <v>4401</v>
      </c>
      <c r="U1153" s="55" t="s">
        <v>4328</v>
      </c>
    </row>
    <row r="1154" spans="1:21" ht="15" x14ac:dyDescent="0.25">
      <c r="A1154" s="55" t="s">
        <v>4316</v>
      </c>
      <c r="B1154" s="55" t="s">
        <v>4317</v>
      </c>
      <c r="C1154" s="55" t="s">
        <v>5801</v>
      </c>
      <c r="D1154" s="55" t="s">
        <v>4319</v>
      </c>
      <c r="E1154" s="55" t="s">
        <v>1342</v>
      </c>
      <c r="F1154" s="55">
        <v>62105</v>
      </c>
      <c r="G1154" s="55" t="s">
        <v>2267</v>
      </c>
      <c r="H1154" s="56">
        <v>44634</v>
      </c>
      <c r="I1154">
        <f t="shared" si="17"/>
        <v>2022</v>
      </c>
      <c r="J1154" s="56">
        <v>44682</v>
      </c>
      <c r="K1154" s="57">
        <v>-1022254</v>
      </c>
      <c r="L1154" s="55">
        <v>2905100202</v>
      </c>
      <c r="M1154" s="55" t="str">
        <f>VLOOKUP(L1154,[4]Equival.!$D:$K,8,0)</f>
        <v>Evento</v>
      </c>
      <c r="N1154" s="55" t="s">
        <v>5689</v>
      </c>
      <c r="O1154" s="55" t="s">
        <v>5802</v>
      </c>
      <c r="P1154" s="55" t="s">
        <v>4601</v>
      </c>
      <c r="R1154" s="56"/>
      <c r="S1154" s="55" t="s">
        <v>4921</v>
      </c>
      <c r="T1154" s="55" t="s">
        <v>5428</v>
      </c>
      <c r="U1154" s="55" t="s">
        <v>4328</v>
      </c>
    </row>
    <row r="1155" spans="1:21" ht="15" x14ac:dyDescent="0.25">
      <c r="A1155" s="55" t="s">
        <v>4316</v>
      </c>
      <c r="B1155" s="55" t="s">
        <v>4317</v>
      </c>
      <c r="C1155" s="55" t="s">
        <v>5803</v>
      </c>
      <c r="D1155" s="55" t="s">
        <v>4319</v>
      </c>
      <c r="E1155" s="55" t="s">
        <v>1341</v>
      </c>
      <c r="F1155" s="55">
        <v>62100</v>
      </c>
      <c r="G1155" s="55" t="s">
        <v>2267</v>
      </c>
      <c r="H1155" s="56">
        <v>44634</v>
      </c>
      <c r="I1155">
        <f t="shared" ref="I1155:I1218" si="18">YEAR(H1155)</f>
        <v>2022</v>
      </c>
      <c r="J1155" s="56">
        <v>44682</v>
      </c>
      <c r="K1155" s="57">
        <v>-105964</v>
      </c>
      <c r="L1155" s="55">
        <v>2905100202</v>
      </c>
      <c r="M1155" s="55" t="str">
        <f>VLOOKUP(L1155,[4]Equival.!$D:$K,8,0)</f>
        <v>Evento</v>
      </c>
      <c r="N1155" s="55" t="s">
        <v>5689</v>
      </c>
      <c r="O1155" s="55" t="s">
        <v>5804</v>
      </c>
      <c r="P1155" s="55" t="s">
        <v>5365</v>
      </c>
      <c r="R1155" s="56"/>
      <c r="S1155" s="55" t="s">
        <v>4921</v>
      </c>
      <c r="T1155" s="55" t="s">
        <v>5428</v>
      </c>
      <c r="U1155" s="55" t="s">
        <v>4328</v>
      </c>
    </row>
    <row r="1156" spans="1:21" ht="15" x14ac:dyDescent="0.25">
      <c r="A1156" s="55" t="s">
        <v>4316</v>
      </c>
      <c r="B1156" s="55" t="s">
        <v>4317</v>
      </c>
      <c r="C1156" s="55" t="s">
        <v>5805</v>
      </c>
      <c r="D1156" s="55" t="s">
        <v>4319</v>
      </c>
      <c r="E1156" s="55" t="s">
        <v>1338</v>
      </c>
      <c r="F1156" s="55">
        <v>62010</v>
      </c>
      <c r="G1156" s="55" t="s">
        <v>2267</v>
      </c>
      <c r="H1156" s="56">
        <v>44633</v>
      </c>
      <c r="I1156">
        <f t="shared" si="18"/>
        <v>2022</v>
      </c>
      <c r="J1156" s="56">
        <v>44682</v>
      </c>
      <c r="K1156" s="57">
        <v>-629609</v>
      </c>
      <c r="L1156" s="55">
        <v>2905100202</v>
      </c>
      <c r="M1156" s="55" t="str">
        <f>VLOOKUP(L1156,[4]Equival.!$D:$K,8,0)</f>
        <v>Evento</v>
      </c>
      <c r="N1156" s="55" t="s">
        <v>5689</v>
      </c>
      <c r="O1156" s="55" t="s">
        <v>5806</v>
      </c>
      <c r="P1156" s="55" t="s">
        <v>4332</v>
      </c>
      <c r="R1156" s="56"/>
      <c r="S1156" s="55" t="s">
        <v>4921</v>
      </c>
      <c r="T1156" s="55" t="s">
        <v>5428</v>
      </c>
      <c r="U1156" s="55" t="s">
        <v>4328</v>
      </c>
    </row>
    <row r="1157" spans="1:21" ht="15" x14ac:dyDescent="0.25">
      <c r="A1157" s="55" t="s">
        <v>4316</v>
      </c>
      <c r="B1157" s="55" t="s">
        <v>4317</v>
      </c>
      <c r="C1157" s="55" t="s">
        <v>5807</v>
      </c>
      <c r="D1157" s="55" t="s">
        <v>4319</v>
      </c>
      <c r="E1157" s="55" t="s">
        <v>1337</v>
      </c>
      <c r="F1157" s="55">
        <v>62006</v>
      </c>
      <c r="G1157" s="55" t="s">
        <v>2267</v>
      </c>
      <c r="H1157" s="56">
        <v>44633</v>
      </c>
      <c r="I1157">
        <f t="shared" si="18"/>
        <v>2022</v>
      </c>
      <c r="J1157" s="56">
        <v>44682</v>
      </c>
      <c r="K1157" s="57">
        <v>-385942</v>
      </c>
      <c r="L1157" s="55">
        <v>2905100202</v>
      </c>
      <c r="M1157" s="55" t="str">
        <f>VLOOKUP(L1157,[4]Equival.!$D:$K,8,0)</f>
        <v>Evento</v>
      </c>
      <c r="N1157" s="55" t="s">
        <v>5689</v>
      </c>
      <c r="O1157" s="55" t="s">
        <v>5808</v>
      </c>
      <c r="P1157" s="55" t="s">
        <v>4601</v>
      </c>
      <c r="R1157" s="56"/>
      <c r="S1157" s="55" t="s">
        <v>4921</v>
      </c>
      <c r="T1157" s="55" t="s">
        <v>5428</v>
      </c>
      <c r="U1157" s="55" t="s">
        <v>4328</v>
      </c>
    </row>
    <row r="1158" spans="1:21" ht="15" x14ac:dyDescent="0.25">
      <c r="A1158" s="55" t="s">
        <v>4316</v>
      </c>
      <c r="B1158" s="55" t="s">
        <v>4317</v>
      </c>
      <c r="C1158" s="55" t="s">
        <v>5809</v>
      </c>
      <c r="D1158" s="55" t="s">
        <v>4319</v>
      </c>
      <c r="E1158" s="55" t="s">
        <v>1336</v>
      </c>
      <c r="F1158" s="55">
        <v>61974</v>
      </c>
      <c r="G1158" s="55" t="s">
        <v>2267</v>
      </c>
      <c r="H1158" s="56">
        <v>44632</v>
      </c>
      <c r="I1158">
        <f t="shared" si="18"/>
        <v>2022</v>
      </c>
      <c r="J1158" s="56">
        <v>44682</v>
      </c>
      <c r="K1158" s="57">
        <v>-251093</v>
      </c>
      <c r="L1158" s="55">
        <v>2905100202</v>
      </c>
      <c r="M1158" s="55" t="str">
        <f>VLOOKUP(L1158,[4]Equival.!$D:$K,8,0)</f>
        <v>Evento</v>
      </c>
      <c r="N1158" s="55" t="s">
        <v>5689</v>
      </c>
      <c r="O1158" s="55" t="s">
        <v>5810</v>
      </c>
      <c r="P1158" s="55" t="s">
        <v>4332</v>
      </c>
      <c r="R1158" s="56"/>
      <c r="S1158" s="55" t="s">
        <v>4921</v>
      </c>
      <c r="T1158" s="55" t="s">
        <v>5428</v>
      </c>
      <c r="U1158" s="55" t="s">
        <v>4328</v>
      </c>
    </row>
    <row r="1159" spans="1:21" ht="15" x14ac:dyDescent="0.25">
      <c r="A1159" s="55" t="s">
        <v>4316</v>
      </c>
      <c r="B1159" s="55" t="s">
        <v>4317</v>
      </c>
      <c r="C1159" s="55" t="s">
        <v>5811</v>
      </c>
      <c r="D1159" s="55" t="s">
        <v>4319</v>
      </c>
      <c r="E1159" s="55" t="s">
        <v>1335</v>
      </c>
      <c r="F1159" s="55">
        <v>61962</v>
      </c>
      <c r="G1159" s="55" t="s">
        <v>2267</v>
      </c>
      <c r="H1159" s="56">
        <v>44632</v>
      </c>
      <c r="I1159">
        <f t="shared" si="18"/>
        <v>2022</v>
      </c>
      <c r="J1159" s="56">
        <v>44682</v>
      </c>
      <c r="K1159" s="57">
        <v>-269660</v>
      </c>
      <c r="L1159" s="55">
        <v>2905100202</v>
      </c>
      <c r="M1159" s="55" t="str">
        <f>VLOOKUP(L1159,[4]Equival.!$D:$K,8,0)</f>
        <v>Evento</v>
      </c>
      <c r="N1159" s="55" t="s">
        <v>5689</v>
      </c>
      <c r="O1159" s="55" t="s">
        <v>5812</v>
      </c>
      <c r="P1159" s="55" t="s">
        <v>4332</v>
      </c>
      <c r="R1159" s="56"/>
      <c r="S1159" s="55" t="s">
        <v>4921</v>
      </c>
      <c r="T1159" s="55" t="s">
        <v>5428</v>
      </c>
      <c r="U1159" s="55" t="s">
        <v>4328</v>
      </c>
    </row>
    <row r="1160" spans="1:21" ht="15" x14ac:dyDescent="0.25">
      <c r="A1160" s="55" t="s">
        <v>4316</v>
      </c>
      <c r="B1160" s="55" t="s">
        <v>4317</v>
      </c>
      <c r="C1160" s="55" t="s">
        <v>5813</v>
      </c>
      <c r="D1160" s="55" t="s">
        <v>4319</v>
      </c>
      <c r="E1160" s="55" t="s">
        <v>1333</v>
      </c>
      <c r="F1160" s="55">
        <v>61929</v>
      </c>
      <c r="G1160" s="55" t="s">
        <v>2267</v>
      </c>
      <c r="H1160" s="56">
        <v>44632</v>
      </c>
      <c r="I1160">
        <f t="shared" si="18"/>
        <v>2022</v>
      </c>
      <c r="J1160" s="56">
        <v>44682</v>
      </c>
      <c r="K1160" s="57">
        <v>-1206700</v>
      </c>
      <c r="L1160" s="55">
        <v>2905100202</v>
      </c>
      <c r="M1160" s="55" t="str">
        <f>VLOOKUP(L1160,[4]Equival.!$D:$K,8,0)</f>
        <v>Evento</v>
      </c>
      <c r="N1160" s="55" t="s">
        <v>5689</v>
      </c>
      <c r="O1160" s="55" t="s">
        <v>5814</v>
      </c>
      <c r="P1160" s="55" t="s">
        <v>4332</v>
      </c>
      <c r="R1160" s="56"/>
      <c r="S1160" s="55" t="s">
        <v>4921</v>
      </c>
      <c r="T1160" s="55" t="s">
        <v>5428</v>
      </c>
      <c r="U1160" s="55" t="s">
        <v>4328</v>
      </c>
    </row>
    <row r="1161" spans="1:21" ht="15" x14ac:dyDescent="0.25">
      <c r="A1161" s="55" t="s">
        <v>4316</v>
      </c>
      <c r="B1161" s="55" t="s">
        <v>4317</v>
      </c>
      <c r="C1161" s="55" t="s">
        <v>5815</v>
      </c>
      <c r="D1161" s="55" t="s">
        <v>4319</v>
      </c>
      <c r="E1161" s="55" t="s">
        <v>1331</v>
      </c>
      <c r="F1161" s="55">
        <v>61905</v>
      </c>
      <c r="G1161" s="55" t="s">
        <v>2267</v>
      </c>
      <c r="H1161" s="56">
        <v>44631</v>
      </c>
      <c r="I1161">
        <f t="shared" si="18"/>
        <v>2022</v>
      </c>
      <c r="J1161" s="56">
        <v>44682</v>
      </c>
      <c r="K1161" s="57">
        <v>-168316</v>
      </c>
      <c r="L1161" s="55">
        <v>2905100202</v>
      </c>
      <c r="M1161" s="55" t="str">
        <f>VLOOKUP(L1161,[4]Equival.!$D:$K,8,0)</f>
        <v>Evento</v>
      </c>
      <c r="N1161" s="55" t="s">
        <v>5689</v>
      </c>
      <c r="O1161" s="55" t="s">
        <v>4932</v>
      </c>
      <c r="P1161" s="55" t="s">
        <v>4332</v>
      </c>
      <c r="R1161" s="56"/>
      <c r="S1161" s="55" t="s">
        <v>4921</v>
      </c>
      <c r="T1161" s="55" t="s">
        <v>5428</v>
      </c>
      <c r="U1161" s="55" t="s">
        <v>4328</v>
      </c>
    </row>
    <row r="1162" spans="1:21" ht="15" x14ac:dyDescent="0.25">
      <c r="A1162" s="55" t="s">
        <v>4316</v>
      </c>
      <c r="B1162" s="55" t="s">
        <v>4317</v>
      </c>
      <c r="C1162" s="55" t="s">
        <v>5816</v>
      </c>
      <c r="D1162" s="55" t="s">
        <v>4319</v>
      </c>
      <c r="E1162" s="55" t="s">
        <v>1330</v>
      </c>
      <c r="F1162" s="55">
        <v>61903</v>
      </c>
      <c r="G1162" s="55" t="s">
        <v>2267</v>
      </c>
      <c r="H1162" s="56">
        <v>44631</v>
      </c>
      <c r="I1162">
        <f t="shared" si="18"/>
        <v>2022</v>
      </c>
      <c r="J1162" s="56">
        <v>44682</v>
      </c>
      <c r="K1162" s="57">
        <v>-65600</v>
      </c>
      <c r="L1162" s="55">
        <v>2905100202</v>
      </c>
      <c r="M1162" s="55" t="str">
        <f>VLOOKUP(L1162,[4]Equival.!$D:$K,8,0)</f>
        <v>Evento</v>
      </c>
      <c r="N1162" s="55" t="s">
        <v>5689</v>
      </c>
      <c r="O1162" s="55" t="s">
        <v>5817</v>
      </c>
      <c r="P1162" s="55" t="s">
        <v>4332</v>
      </c>
      <c r="R1162" s="56"/>
      <c r="S1162" s="55" t="s">
        <v>4921</v>
      </c>
      <c r="T1162" s="55" t="s">
        <v>5428</v>
      </c>
      <c r="U1162" s="55" t="s">
        <v>4328</v>
      </c>
    </row>
    <row r="1163" spans="1:21" ht="15" x14ac:dyDescent="0.25">
      <c r="A1163" s="55" t="s">
        <v>4316</v>
      </c>
      <c r="B1163" s="55" t="s">
        <v>4317</v>
      </c>
      <c r="C1163" s="55" t="s">
        <v>5818</v>
      </c>
      <c r="D1163" s="55" t="s">
        <v>4319</v>
      </c>
      <c r="E1163" s="55" t="s">
        <v>1329</v>
      </c>
      <c r="F1163" s="55">
        <v>61862</v>
      </c>
      <c r="G1163" s="55" t="s">
        <v>2267</v>
      </c>
      <c r="H1163" s="56">
        <v>44631</v>
      </c>
      <c r="I1163">
        <f t="shared" si="18"/>
        <v>2022</v>
      </c>
      <c r="J1163" s="56">
        <v>44682</v>
      </c>
      <c r="K1163" s="57">
        <v>-72093</v>
      </c>
      <c r="L1163" s="55">
        <v>2905100202</v>
      </c>
      <c r="M1163" s="55" t="str">
        <f>VLOOKUP(L1163,[4]Equival.!$D:$K,8,0)</f>
        <v>Evento</v>
      </c>
      <c r="N1163" s="55" t="s">
        <v>5689</v>
      </c>
      <c r="O1163" s="55" t="s">
        <v>5819</v>
      </c>
      <c r="P1163" s="55" t="s">
        <v>4332</v>
      </c>
      <c r="R1163" s="56"/>
      <c r="S1163" s="55" t="s">
        <v>4921</v>
      </c>
      <c r="T1163" s="55" t="s">
        <v>5428</v>
      </c>
      <c r="U1163" s="55" t="s">
        <v>4328</v>
      </c>
    </row>
    <row r="1164" spans="1:21" ht="15" x14ac:dyDescent="0.25">
      <c r="A1164" s="55" t="s">
        <v>4316</v>
      </c>
      <c r="B1164" s="55" t="s">
        <v>4317</v>
      </c>
      <c r="C1164" s="55" t="s">
        <v>5820</v>
      </c>
      <c r="D1164" s="55" t="s">
        <v>4319</v>
      </c>
      <c r="E1164" s="55" t="s">
        <v>1328</v>
      </c>
      <c r="F1164" s="55">
        <v>61859</v>
      </c>
      <c r="G1164" s="55" t="s">
        <v>2267</v>
      </c>
      <c r="H1164" s="56">
        <v>44631</v>
      </c>
      <c r="I1164">
        <f t="shared" si="18"/>
        <v>2022</v>
      </c>
      <c r="J1164" s="56">
        <v>44682</v>
      </c>
      <c r="K1164" s="57">
        <v>-46493</v>
      </c>
      <c r="L1164" s="55">
        <v>2905100202</v>
      </c>
      <c r="M1164" s="55" t="str">
        <f>VLOOKUP(L1164,[4]Equival.!$D:$K,8,0)</f>
        <v>Evento</v>
      </c>
      <c r="N1164" s="55" t="s">
        <v>5689</v>
      </c>
      <c r="O1164" s="55" t="s">
        <v>5821</v>
      </c>
      <c r="P1164" s="55" t="s">
        <v>4332</v>
      </c>
      <c r="R1164" s="56"/>
      <c r="S1164" s="55" t="s">
        <v>4921</v>
      </c>
      <c r="T1164" s="55" t="s">
        <v>5428</v>
      </c>
      <c r="U1164" s="55" t="s">
        <v>4328</v>
      </c>
    </row>
    <row r="1165" spans="1:21" ht="15" x14ac:dyDescent="0.25">
      <c r="A1165" s="55" t="s">
        <v>4316</v>
      </c>
      <c r="B1165" s="55" t="s">
        <v>4317</v>
      </c>
      <c r="C1165" s="55" t="s">
        <v>5822</v>
      </c>
      <c r="D1165" s="55" t="s">
        <v>4319</v>
      </c>
      <c r="E1165" s="55" t="s">
        <v>1327</v>
      </c>
      <c r="F1165" s="55">
        <v>61830</v>
      </c>
      <c r="G1165" s="55" t="s">
        <v>2267</v>
      </c>
      <c r="H1165" s="56">
        <v>44631</v>
      </c>
      <c r="I1165">
        <f t="shared" si="18"/>
        <v>2022</v>
      </c>
      <c r="J1165" s="56">
        <v>44682</v>
      </c>
      <c r="K1165" s="57">
        <v>-70949</v>
      </c>
      <c r="L1165" s="55">
        <v>2905100202</v>
      </c>
      <c r="M1165" s="55" t="str">
        <f>VLOOKUP(L1165,[4]Equival.!$D:$K,8,0)</f>
        <v>Evento</v>
      </c>
      <c r="N1165" s="55" t="s">
        <v>5689</v>
      </c>
      <c r="O1165" s="55" t="s">
        <v>5823</v>
      </c>
      <c r="P1165" s="55" t="s">
        <v>4332</v>
      </c>
      <c r="R1165" s="56"/>
      <c r="S1165" s="55" t="s">
        <v>4921</v>
      </c>
      <c r="T1165" s="55" t="s">
        <v>5428</v>
      </c>
      <c r="U1165" s="55" t="s">
        <v>4328</v>
      </c>
    </row>
    <row r="1166" spans="1:21" ht="15" x14ac:dyDescent="0.25">
      <c r="A1166" s="55" t="s">
        <v>4316</v>
      </c>
      <c r="B1166" s="55" t="s">
        <v>4317</v>
      </c>
      <c r="C1166" s="55" t="s">
        <v>5824</v>
      </c>
      <c r="D1166" s="55" t="s">
        <v>4319</v>
      </c>
      <c r="E1166" s="55" t="s">
        <v>1325</v>
      </c>
      <c r="F1166" s="55">
        <v>61803</v>
      </c>
      <c r="G1166" s="55" t="s">
        <v>2267</v>
      </c>
      <c r="H1166" s="56">
        <v>44630</v>
      </c>
      <c r="I1166">
        <f t="shared" si="18"/>
        <v>2022</v>
      </c>
      <c r="J1166" s="56">
        <v>44682</v>
      </c>
      <c r="K1166" s="57">
        <v>-71763</v>
      </c>
      <c r="L1166" s="55">
        <v>2905100202</v>
      </c>
      <c r="M1166" s="55" t="str">
        <f>VLOOKUP(L1166,[4]Equival.!$D:$K,8,0)</f>
        <v>Evento</v>
      </c>
      <c r="N1166" s="55" t="s">
        <v>5689</v>
      </c>
      <c r="O1166" s="55" t="s">
        <v>5825</v>
      </c>
      <c r="P1166" s="55" t="s">
        <v>4332</v>
      </c>
      <c r="R1166" s="56"/>
      <c r="S1166" s="55" t="s">
        <v>4921</v>
      </c>
      <c r="T1166" s="55" t="s">
        <v>5428</v>
      </c>
      <c r="U1166" s="55" t="s">
        <v>4328</v>
      </c>
    </row>
    <row r="1167" spans="1:21" ht="15" x14ac:dyDescent="0.25">
      <c r="A1167" s="55" t="s">
        <v>4316</v>
      </c>
      <c r="B1167" s="55" t="s">
        <v>4317</v>
      </c>
      <c r="C1167" s="55" t="s">
        <v>5826</v>
      </c>
      <c r="D1167" s="55" t="s">
        <v>4319</v>
      </c>
      <c r="E1167" s="55" t="s">
        <v>1324</v>
      </c>
      <c r="F1167" s="55">
        <v>61752</v>
      </c>
      <c r="G1167" s="55" t="s">
        <v>2267</v>
      </c>
      <c r="H1167" s="56">
        <v>44630</v>
      </c>
      <c r="I1167">
        <f t="shared" si="18"/>
        <v>2022</v>
      </c>
      <c r="J1167" s="56">
        <v>44682</v>
      </c>
      <c r="K1167" s="57">
        <v>-119805</v>
      </c>
      <c r="L1167" s="55">
        <v>2905100202</v>
      </c>
      <c r="M1167" s="55" t="str">
        <f>VLOOKUP(L1167,[4]Equival.!$D:$K,8,0)</f>
        <v>Evento</v>
      </c>
      <c r="N1167" s="55" t="s">
        <v>5689</v>
      </c>
      <c r="O1167" s="55" t="s">
        <v>5810</v>
      </c>
      <c r="P1167" s="55" t="s">
        <v>4332</v>
      </c>
      <c r="R1167" s="56"/>
      <c r="S1167" s="55" t="s">
        <v>4921</v>
      </c>
      <c r="T1167" s="55" t="s">
        <v>5428</v>
      </c>
      <c r="U1167" s="55" t="s">
        <v>4328</v>
      </c>
    </row>
    <row r="1168" spans="1:21" ht="15" x14ac:dyDescent="0.25">
      <c r="A1168" s="55" t="s">
        <v>4316</v>
      </c>
      <c r="B1168" s="55" t="s">
        <v>4317</v>
      </c>
      <c r="C1168" s="55" t="s">
        <v>5827</v>
      </c>
      <c r="D1168" s="55" t="s">
        <v>4319</v>
      </c>
      <c r="E1168" s="55" t="s">
        <v>1322</v>
      </c>
      <c r="F1168" s="55">
        <v>61724</v>
      </c>
      <c r="G1168" s="55" t="s">
        <v>2267</v>
      </c>
      <c r="H1168" s="56">
        <v>44629</v>
      </c>
      <c r="I1168">
        <f t="shared" si="18"/>
        <v>2022</v>
      </c>
      <c r="J1168" s="56">
        <v>44682</v>
      </c>
      <c r="K1168" s="57">
        <v>-217500</v>
      </c>
      <c r="L1168" s="55">
        <v>2905100202</v>
      </c>
      <c r="M1168" s="55" t="str">
        <f>VLOOKUP(L1168,[4]Equival.!$D:$K,8,0)</f>
        <v>Evento</v>
      </c>
      <c r="N1168" s="55" t="s">
        <v>5689</v>
      </c>
      <c r="O1168" s="55" t="s">
        <v>5828</v>
      </c>
      <c r="P1168" s="55" t="s">
        <v>4332</v>
      </c>
      <c r="R1168" s="56"/>
      <c r="S1168" s="55" t="s">
        <v>4921</v>
      </c>
      <c r="T1168" s="55" t="s">
        <v>5428</v>
      </c>
      <c r="U1168" s="55" t="s">
        <v>4328</v>
      </c>
    </row>
    <row r="1169" spans="1:21" ht="15" x14ac:dyDescent="0.25">
      <c r="A1169" s="55" t="s">
        <v>4316</v>
      </c>
      <c r="B1169" s="55" t="s">
        <v>4317</v>
      </c>
      <c r="C1169" s="55" t="s">
        <v>5829</v>
      </c>
      <c r="D1169" s="55" t="s">
        <v>4319</v>
      </c>
      <c r="E1169" s="55" t="s">
        <v>1321</v>
      </c>
      <c r="F1169" s="55">
        <v>61682</v>
      </c>
      <c r="G1169" s="55" t="s">
        <v>2267</v>
      </c>
      <c r="H1169" s="56">
        <v>44629</v>
      </c>
      <c r="I1169">
        <f t="shared" si="18"/>
        <v>2022</v>
      </c>
      <c r="J1169" s="56">
        <v>44682</v>
      </c>
      <c r="K1169" s="57">
        <v>-72567</v>
      </c>
      <c r="L1169" s="55">
        <v>2905100202</v>
      </c>
      <c r="M1169" s="55" t="str">
        <f>VLOOKUP(L1169,[4]Equival.!$D:$K,8,0)</f>
        <v>Evento</v>
      </c>
      <c r="N1169" s="55" t="s">
        <v>5689</v>
      </c>
      <c r="O1169" s="55" t="s">
        <v>5830</v>
      </c>
      <c r="P1169" s="55" t="s">
        <v>4332</v>
      </c>
      <c r="R1169" s="56"/>
      <c r="S1169" s="55" t="s">
        <v>4921</v>
      </c>
      <c r="T1169" s="55" t="s">
        <v>5428</v>
      </c>
      <c r="U1169" s="55" t="s">
        <v>4328</v>
      </c>
    </row>
    <row r="1170" spans="1:21" ht="15" x14ac:dyDescent="0.25">
      <c r="A1170" s="55" t="s">
        <v>4316</v>
      </c>
      <c r="B1170" s="55" t="s">
        <v>4317</v>
      </c>
      <c r="C1170" s="55" t="s">
        <v>5831</v>
      </c>
      <c r="D1170" s="55" t="s">
        <v>4319</v>
      </c>
      <c r="E1170" s="55" t="s">
        <v>1320</v>
      </c>
      <c r="F1170" s="55">
        <v>61659</v>
      </c>
      <c r="G1170" s="55" t="s">
        <v>2267</v>
      </c>
      <c r="H1170" s="56">
        <v>44628</v>
      </c>
      <c r="I1170">
        <f t="shared" si="18"/>
        <v>2022</v>
      </c>
      <c r="J1170" s="56">
        <v>44682</v>
      </c>
      <c r="K1170" s="57">
        <v>-80066</v>
      </c>
      <c r="L1170" s="55">
        <v>2905100202</v>
      </c>
      <c r="M1170" s="55" t="str">
        <f>VLOOKUP(L1170,[4]Equival.!$D:$K,8,0)</f>
        <v>Evento</v>
      </c>
      <c r="N1170" s="55" t="s">
        <v>5689</v>
      </c>
      <c r="O1170" s="55" t="s">
        <v>5832</v>
      </c>
      <c r="P1170" s="55" t="s">
        <v>5833</v>
      </c>
      <c r="R1170" s="56"/>
      <c r="S1170" s="55" t="s">
        <v>4921</v>
      </c>
      <c r="T1170" s="55" t="s">
        <v>5428</v>
      </c>
      <c r="U1170" s="55" t="s">
        <v>4328</v>
      </c>
    </row>
    <row r="1171" spans="1:21" ht="15" x14ac:dyDescent="0.25">
      <c r="A1171" s="55" t="s">
        <v>4316</v>
      </c>
      <c r="B1171" s="55" t="s">
        <v>4317</v>
      </c>
      <c r="C1171" s="55" t="s">
        <v>5834</v>
      </c>
      <c r="D1171" s="55" t="s">
        <v>4319</v>
      </c>
      <c r="E1171" s="55" t="s">
        <v>1317</v>
      </c>
      <c r="F1171" s="55">
        <v>61524</v>
      </c>
      <c r="G1171" s="55" t="s">
        <v>2267</v>
      </c>
      <c r="H1171" s="56">
        <v>44627</v>
      </c>
      <c r="I1171">
        <f t="shared" si="18"/>
        <v>2022</v>
      </c>
      <c r="J1171" s="56">
        <v>44682</v>
      </c>
      <c r="K1171" s="57">
        <v>-65600</v>
      </c>
      <c r="L1171" s="55">
        <v>2905100202</v>
      </c>
      <c r="M1171" s="55" t="str">
        <f>VLOOKUP(L1171,[4]Equival.!$D:$K,8,0)</f>
        <v>Evento</v>
      </c>
      <c r="N1171" s="55" t="s">
        <v>5689</v>
      </c>
      <c r="O1171" s="55" t="s">
        <v>5835</v>
      </c>
      <c r="P1171" s="55" t="s">
        <v>4332</v>
      </c>
      <c r="R1171" s="56"/>
      <c r="S1171" s="55" t="s">
        <v>4921</v>
      </c>
      <c r="T1171" s="55" t="s">
        <v>5428</v>
      </c>
      <c r="U1171" s="55" t="s">
        <v>4328</v>
      </c>
    </row>
    <row r="1172" spans="1:21" ht="15" x14ac:dyDescent="0.25">
      <c r="A1172" s="55" t="s">
        <v>4316</v>
      </c>
      <c r="B1172" s="55" t="s">
        <v>4317</v>
      </c>
      <c r="C1172" s="55" t="s">
        <v>5836</v>
      </c>
      <c r="D1172" s="55" t="s">
        <v>4319</v>
      </c>
      <c r="E1172" s="55" t="s">
        <v>1315</v>
      </c>
      <c r="F1172" s="55">
        <v>61452</v>
      </c>
      <c r="G1172" s="55" t="s">
        <v>2267</v>
      </c>
      <c r="H1172" s="56">
        <v>44625</v>
      </c>
      <c r="I1172">
        <f t="shared" si="18"/>
        <v>2022</v>
      </c>
      <c r="J1172" s="56">
        <v>44682</v>
      </c>
      <c r="K1172" s="57">
        <v>-287776</v>
      </c>
      <c r="L1172" s="55">
        <v>2905100202</v>
      </c>
      <c r="M1172" s="55" t="str">
        <f>VLOOKUP(L1172,[4]Equival.!$D:$K,8,0)</f>
        <v>Evento</v>
      </c>
      <c r="N1172" s="55" t="s">
        <v>5689</v>
      </c>
      <c r="O1172" s="55" t="s">
        <v>5837</v>
      </c>
      <c r="P1172" s="55" t="s">
        <v>5365</v>
      </c>
      <c r="R1172" s="56"/>
      <c r="S1172" s="55" t="s">
        <v>4921</v>
      </c>
      <c r="T1172" s="55" t="s">
        <v>5428</v>
      </c>
      <c r="U1172" s="55" t="s">
        <v>4328</v>
      </c>
    </row>
    <row r="1173" spans="1:21" ht="15" x14ac:dyDescent="0.25">
      <c r="A1173" s="55" t="s">
        <v>4316</v>
      </c>
      <c r="B1173" s="55" t="s">
        <v>4317</v>
      </c>
      <c r="C1173" s="55" t="s">
        <v>5838</v>
      </c>
      <c r="D1173" s="55" t="s">
        <v>4319</v>
      </c>
      <c r="E1173" s="55" t="s">
        <v>1314</v>
      </c>
      <c r="F1173" s="55">
        <v>61449</v>
      </c>
      <c r="G1173" s="55" t="s">
        <v>2267</v>
      </c>
      <c r="H1173" s="56">
        <v>44625</v>
      </c>
      <c r="I1173">
        <f t="shared" si="18"/>
        <v>2022</v>
      </c>
      <c r="J1173" s="56">
        <v>44682</v>
      </c>
      <c r="K1173" s="57">
        <v>-146788</v>
      </c>
      <c r="L1173" s="55">
        <v>2905100202</v>
      </c>
      <c r="M1173" s="55" t="str">
        <f>VLOOKUP(L1173,[4]Equival.!$D:$K,8,0)</f>
        <v>Evento</v>
      </c>
      <c r="N1173" s="55" t="s">
        <v>5689</v>
      </c>
      <c r="O1173" s="55" t="s">
        <v>5839</v>
      </c>
      <c r="P1173" s="55" t="s">
        <v>4332</v>
      </c>
      <c r="R1173" s="56"/>
      <c r="S1173" s="55" t="s">
        <v>4921</v>
      </c>
      <c r="T1173" s="55" t="s">
        <v>5428</v>
      </c>
      <c r="U1173" s="55" t="s">
        <v>4328</v>
      </c>
    </row>
    <row r="1174" spans="1:21" ht="15" x14ac:dyDescent="0.25">
      <c r="A1174" s="55" t="s">
        <v>4316</v>
      </c>
      <c r="B1174" s="55" t="s">
        <v>4317</v>
      </c>
      <c r="C1174" s="55" t="s">
        <v>5840</v>
      </c>
      <c r="D1174" s="55" t="s">
        <v>4319</v>
      </c>
      <c r="E1174" s="55" t="s">
        <v>1312</v>
      </c>
      <c r="F1174" s="55">
        <v>61406</v>
      </c>
      <c r="G1174" s="55" t="s">
        <v>2267</v>
      </c>
      <c r="H1174" s="56">
        <v>44625</v>
      </c>
      <c r="I1174">
        <f t="shared" si="18"/>
        <v>2022</v>
      </c>
      <c r="J1174" s="56">
        <v>44682</v>
      </c>
      <c r="K1174" s="57">
        <v>-311774</v>
      </c>
      <c r="L1174" s="55">
        <v>2905100202</v>
      </c>
      <c r="M1174" s="55" t="str">
        <f>VLOOKUP(L1174,[4]Equival.!$D:$K,8,0)</f>
        <v>Evento</v>
      </c>
      <c r="N1174" s="55" t="s">
        <v>5689</v>
      </c>
      <c r="O1174" s="55" t="s">
        <v>5841</v>
      </c>
      <c r="P1174" s="55" t="s">
        <v>5842</v>
      </c>
      <c r="R1174" s="56"/>
      <c r="S1174" s="55" t="s">
        <v>4921</v>
      </c>
      <c r="T1174" s="55" t="s">
        <v>5428</v>
      </c>
      <c r="U1174" s="55" t="s">
        <v>4328</v>
      </c>
    </row>
    <row r="1175" spans="1:21" ht="15" x14ac:dyDescent="0.25">
      <c r="A1175" s="55" t="s">
        <v>4316</v>
      </c>
      <c r="B1175" s="55" t="s">
        <v>4317</v>
      </c>
      <c r="C1175" s="55" t="s">
        <v>5843</v>
      </c>
      <c r="D1175" s="55" t="s">
        <v>4319</v>
      </c>
      <c r="E1175" s="55" t="s">
        <v>1310</v>
      </c>
      <c r="F1175" s="55">
        <v>61299</v>
      </c>
      <c r="G1175" s="55" t="s">
        <v>2267</v>
      </c>
      <c r="H1175" s="56">
        <v>44623</v>
      </c>
      <c r="I1175">
        <f t="shared" si="18"/>
        <v>2022</v>
      </c>
      <c r="J1175" s="56">
        <v>44682</v>
      </c>
      <c r="K1175" s="57">
        <v>-270296</v>
      </c>
      <c r="L1175" s="55">
        <v>2905100202</v>
      </c>
      <c r="M1175" s="55" t="str">
        <f>VLOOKUP(L1175,[4]Equival.!$D:$K,8,0)</f>
        <v>Evento</v>
      </c>
      <c r="N1175" s="55" t="s">
        <v>5689</v>
      </c>
      <c r="O1175" s="55" t="s">
        <v>5844</v>
      </c>
      <c r="P1175" s="55" t="s">
        <v>4332</v>
      </c>
      <c r="R1175" s="56"/>
      <c r="S1175" s="55" t="s">
        <v>4921</v>
      </c>
      <c r="T1175" s="55" t="s">
        <v>5428</v>
      </c>
      <c r="U1175" s="55" t="s">
        <v>4328</v>
      </c>
    </row>
    <row r="1176" spans="1:21" ht="15" x14ac:dyDescent="0.25">
      <c r="A1176" s="55" t="s">
        <v>4316</v>
      </c>
      <c r="B1176" s="55" t="s">
        <v>4317</v>
      </c>
      <c r="C1176" s="55" t="s">
        <v>5845</v>
      </c>
      <c r="D1176" s="55" t="s">
        <v>4319</v>
      </c>
      <c r="E1176" s="55" t="s">
        <v>1309</v>
      </c>
      <c r="F1176" s="55">
        <v>61283</v>
      </c>
      <c r="G1176" s="55" t="s">
        <v>2267</v>
      </c>
      <c r="H1176" s="56">
        <v>44623</v>
      </c>
      <c r="I1176">
        <f t="shared" si="18"/>
        <v>2022</v>
      </c>
      <c r="J1176" s="56">
        <v>44682</v>
      </c>
      <c r="K1176" s="57">
        <v>-126390</v>
      </c>
      <c r="L1176" s="55">
        <v>2905100202</v>
      </c>
      <c r="M1176" s="55" t="str">
        <f>VLOOKUP(L1176,[4]Equival.!$D:$K,8,0)</f>
        <v>Evento</v>
      </c>
      <c r="N1176" s="55" t="s">
        <v>5689</v>
      </c>
      <c r="O1176" s="55" t="s">
        <v>5846</v>
      </c>
      <c r="P1176" s="55" t="s">
        <v>4332</v>
      </c>
      <c r="R1176" s="56"/>
      <c r="S1176" s="55" t="s">
        <v>4921</v>
      </c>
      <c r="T1176" s="55" t="s">
        <v>5428</v>
      </c>
      <c r="U1176" s="55" t="s">
        <v>4328</v>
      </c>
    </row>
    <row r="1177" spans="1:21" ht="15" x14ac:dyDescent="0.25">
      <c r="A1177" s="55" t="s">
        <v>4316</v>
      </c>
      <c r="B1177" s="55" t="s">
        <v>4317</v>
      </c>
      <c r="C1177" s="55" t="s">
        <v>5847</v>
      </c>
      <c r="D1177" s="55" t="s">
        <v>4319</v>
      </c>
      <c r="E1177" s="55" t="s">
        <v>1308</v>
      </c>
      <c r="F1177" s="55">
        <v>61282</v>
      </c>
      <c r="G1177" s="55" t="s">
        <v>2267</v>
      </c>
      <c r="H1177" s="56">
        <v>44623</v>
      </c>
      <c r="I1177">
        <f t="shared" si="18"/>
        <v>2022</v>
      </c>
      <c r="J1177" s="56">
        <v>44682</v>
      </c>
      <c r="K1177" s="57">
        <v>-156831</v>
      </c>
      <c r="L1177" s="55">
        <v>2905100202</v>
      </c>
      <c r="M1177" s="55" t="str">
        <f>VLOOKUP(L1177,[4]Equival.!$D:$K,8,0)</f>
        <v>Evento</v>
      </c>
      <c r="N1177" s="55" t="s">
        <v>5689</v>
      </c>
      <c r="O1177" s="55" t="s">
        <v>5848</v>
      </c>
      <c r="P1177" s="55" t="s">
        <v>4332</v>
      </c>
      <c r="R1177" s="56"/>
      <c r="S1177" s="55" t="s">
        <v>4921</v>
      </c>
      <c r="T1177" s="55" t="s">
        <v>5428</v>
      </c>
      <c r="U1177" s="55" t="s">
        <v>4328</v>
      </c>
    </row>
    <row r="1178" spans="1:21" ht="15" x14ac:dyDescent="0.25">
      <c r="A1178" s="55" t="s">
        <v>4316</v>
      </c>
      <c r="B1178" s="55" t="s">
        <v>4317</v>
      </c>
      <c r="C1178" s="55" t="s">
        <v>5849</v>
      </c>
      <c r="D1178" s="55" t="s">
        <v>4319</v>
      </c>
      <c r="E1178" s="55" t="s">
        <v>1305</v>
      </c>
      <c r="F1178" s="55">
        <v>61186</v>
      </c>
      <c r="G1178" s="55" t="s">
        <v>2267</v>
      </c>
      <c r="H1178" s="56">
        <v>44622</v>
      </c>
      <c r="I1178">
        <f t="shared" si="18"/>
        <v>2022</v>
      </c>
      <c r="J1178" s="56">
        <v>44682</v>
      </c>
      <c r="K1178" s="57">
        <v>-292800</v>
      </c>
      <c r="L1178" s="55">
        <v>2905100202</v>
      </c>
      <c r="M1178" s="55" t="str">
        <f>VLOOKUP(L1178,[4]Equival.!$D:$K,8,0)</f>
        <v>Evento</v>
      </c>
      <c r="N1178" s="55" t="s">
        <v>5689</v>
      </c>
      <c r="O1178" s="55" t="s">
        <v>5850</v>
      </c>
      <c r="P1178" s="55" t="s">
        <v>4332</v>
      </c>
      <c r="R1178" s="56"/>
      <c r="S1178" s="55" t="s">
        <v>4921</v>
      </c>
      <c r="T1178" s="55" t="s">
        <v>5428</v>
      </c>
      <c r="U1178" s="55" t="s">
        <v>4328</v>
      </c>
    </row>
    <row r="1179" spans="1:21" ht="15" x14ac:dyDescent="0.25">
      <c r="A1179" s="55" t="s">
        <v>4316</v>
      </c>
      <c r="B1179" s="55" t="s">
        <v>4317</v>
      </c>
      <c r="C1179" s="55" t="s">
        <v>5851</v>
      </c>
      <c r="D1179" s="55" t="s">
        <v>4319</v>
      </c>
      <c r="E1179" s="55" t="s">
        <v>1304</v>
      </c>
      <c r="F1179" s="55">
        <v>61110</v>
      </c>
      <c r="G1179" s="55" t="s">
        <v>2267</v>
      </c>
      <c r="H1179" s="56">
        <v>44622</v>
      </c>
      <c r="I1179">
        <f t="shared" si="18"/>
        <v>2022</v>
      </c>
      <c r="J1179" s="56">
        <v>44682</v>
      </c>
      <c r="K1179" s="57">
        <v>-295801</v>
      </c>
      <c r="L1179" s="55">
        <v>2905100202</v>
      </c>
      <c r="M1179" s="55" t="str">
        <f>VLOOKUP(L1179,[4]Equival.!$D:$K,8,0)</f>
        <v>Evento</v>
      </c>
      <c r="N1179" s="55" t="s">
        <v>5689</v>
      </c>
      <c r="O1179" s="55" t="s">
        <v>5852</v>
      </c>
      <c r="P1179" s="55" t="s">
        <v>4332</v>
      </c>
      <c r="R1179" s="56"/>
      <c r="S1179" s="55" t="s">
        <v>4921</v>
      </c>
      <c r="T1179" s="55" t="s">
        <v>5428</v>
      </c>
      <c r="U1179" s="55" t="s">
        <v>4328</v>
      </c>
    </row>
    <row r="1180" spans="1:21" ht="15" x14ac:dyDescent="0.25">
      <c r="A1180" s="55" t="s">
        <v>4316</v>
      </c>
      <c r="B1180" s="55" t="s">
        <v>4317</v>
      </c>
      <c r="C1180" s="55" t="s">
        <v>5853</v>
      </c>
      <c r="D1180" s="55" t="s">
        <v>4319</v>
      </c>
      <c r="E1180" s="55" t="s">
        <v>1303</v>
      </c>
      <c r="F1180" s="55">
        <v>61082</v>
      </c>
      <c r="G1180" s="55" t="s">
        <v>2267</v>
      </c>
      <c r="H1180" s="56">
        <v>44621</v>
      </c>
      <c r="I1180">
        <f t="shared" si="18"/>
        <v>2022</v>
      </c>
      <c r="J1180" s="56">
        <v>44682</v>
      </c>
      <c r="K1180" s="57">
        <v>-188986</v>
      </c>
      <c r="L1180" s="55">
        <v>2905100202</v>
      </c>
      <c r="M1180" s="55" t="str">
        <f>VLOOKUP(L1180,[4]Equival.!$D:$K,8,0)</f>
        <v>Evento</v>
      </c>
      <c r="N1180" s="55" t="s">
        <v>5689</v>
      </c>
      <c r="O1180" s="55" t="s">
        <v>5854</v>
      </c>
      <c r="P1180" s="55" t="s">
        <v>4332</v>
      </c>
      <c r="R1180" s="56"/>
      <c r="S1180" s="55" t="s">
        <v>4921</v>
      </c>
      <c r="T1180" s="55" t="s">
        <v>5428</v>
      </c>
      <c r="U1180" s="55" t="s">
        <v>4328</v>
      </c>
    </row>
    <row r="1181" spans="1:21" ht="15" x14ac:dyDescent="0.25">
      <c r="A1181" s="55" t="s">
        <v>4316</v>
      </c>
      <c r="B1181" s="55" t="s">
        <v>4317</v>
      </c>
      <c r="C1181" s="55" t="s">
        <v>5855</v>
      </c>
      <c r="D1181" s="55" t="s">
        <v>4319</v>
      </c>
      <c r="E1181" s="55" t="s">
        <v>1302</v>
      </c>
      <c r="F1181" s="55">
        <v>61008</v>
      </c>
      <c r="G1181" s="55" t="s">
        <v>2267</v>
      </c>
      <c r="H1181" s="56">
        <v>44621</v>
      </c>
      <c r="I1181">
        <f t="shared" si="18"/>
        <v>2022</v>
      </c>
      <c r="J1181" s="56">
        <v>44682</v>
      </c>
      <c r="K1181" s="57">
        <v>-708586</v>
      </c>
      <c r="L1181" s="55">
        <v>2905100202</v>
      </c>
      <c r="M1181" s="55" t="str">
        <f>VLOOKUP(L1181,[4]Equival.!$D:$K,8,0)</f>
        <v>Evento</v>
      </c>
      <c r="N1181" s="55" t="s">
        <v>5689</v>
      </c>
      <c r="O1181" s="55" t="s">
        <v>5856</v>
      </c>
      <c r="P1181" s="55" t="s">
        <v>4332</v>
      </c>
      <c r="R1181" s="56"/>
      <c r="S1181" s="55" t="s">
        <v>4921</v>
      </c>
      <c r="T1181" s="55" t="s">
        <v>5428</v>
      </c>
      <c r="U1181" s="55" t="s">
        <v>4328</v>
      </c>
    </row>
    <row r="1182" spans="1:21" ht="15" x14ac:dyDescent="0.25">
      <c r="A1182" s="55" t="s">
        <v>4316</v>
      </c>
      <c r="B1182" s="55" t="s">
        <v>4317</v>
      </c>
      <c r="C1182" s="55" t="s">
        <v>5857</v>
      </c>
      <c r="D1182" s="55" t="s">
        <v>4319</v>
      </c>
      <c r="E1182" s="55" t="s">
        <v>1301</v>
      </c>
      <c r="F1182" s="55">
        <v>60965</v>
      </c>
      <c r="G1182" s="55" t="s">
        <v>2267</v>
      </c>
      <c r="H1182" s="56">
        <v>44615</v>
      </c>
      <c r="I1182">
        <f t="shared" si="18"/>
        <v>2022</v>
      </c>
      <c r="J1182" s="56">
        <v>44682</v>
      </c>
      <c r="K1182" s="57">
        <v>-2751072</v>
      </c>
      <c r="L1182" s="55">
        <v>2905100202</v>
      </c>
      <c r="M1182" s="55" t="str">
        <f>VLOOKUP(L1182,[4]Equival.!$D:$K,8,0)</f>
        <v>Evento</v>
      </c>
      <c r="N1182" s="55" t="s">
        <v>5684</v>
      </c>
      <c r="O1182" s="55" t="s">
        <v>5858</v>
      </c>
      <c r="P1182" s="55" t="s">
        <v>5702</v>
      </c>
      <c r="R1182" s="56"/>
      <c r="S1182" s="55" t="s">
        <v>4921</v>
      </c>
      <c r="T1182" s="55" t="s">
        <v>4401</v>
      </c>
      <c r="U1182" s="55" t="s">
        <v>4328</v>
      </c>
    </row>
    <row r="1183" spans="1:21" ht="15" x14ac:dyDescent="0.25">
      <c r="A1183" s="55" t="s">
        <v>4316</v>
      </c>
      <c r="B1183" s="55" t="s">
        <v>4317</v>
      </c>
      <c r="C1183" s="55" t="s">
        <v>5859</v>
      </c>
      <c r="D1183" s="55" t="s">
        <v>4319</v>
      </c>
      <c r="E1183" s="55" t="s">
        <v>1299</v>
      </c>
      <c r="F1183" s="55">
        <v>60936</v>
      </c>
      <c r="G1183" s="55" t="s">
        <v>2267</v>
      </c>
      <c r="H1183" s="56">
        <v>44620</v>
      </c>
      <c r="I1183">
        <f t="shared" si="18"/>
        <v>2022</v>
      </c>
      <c r="J1183" s="56">
        <v>44682</v>
      </c>
      <c r="K1183" s="57">
        <v>-652719</v>
      </c>
      <c r="L1183" s="55">
        <v>2905100202</v>
      </c>
      <c r="M1183" s="55" t="str">
        <f>VLOOKUP(L1183,[4]Equival.!$D:$K,8,0)</f>
        <v>Evento</v>
      </c>
      <c r="N1183" s="55" t="s">
        <v>5684</v>
      </c>
      <c r="O1183" s="55" t="s">
        <v>5860</v>
      </c>
      <c r="P1183" s="55" t="s">
        <v>4332</v>
      </c>
      <c r="R1183" s="56"/>
      <c r="S1183" s="55" t="s">
        <v>4921</v>
      </c>
      <c r="T1183" s="55" t="s">
        <v>5428</v>
      </c>
      <c r="U1183" s="55" t="s">
        <v>4328</v>
      </c>
    </row>
    <row r="1184" spans="1:21" ht="15" x14ac:dyDescent="0.25">
      <c r="A1184" s="55" t="s">
        <v>4316</v>
      </c>
      <c r="B1184" s="55" t="s">
        <v>4317</v>
      </c>
      <c r="C1184" s="55" t="s">
        <v>5861</v>
      </c>
      <c r="D1184" s="55" t="s">
        <v>4319</v>
      </c>
      <c r="E1184" s="55" t="s">
        <v>1298</v>
      </c>
      <c r="F1184" s="55">
        <v>60781</v>
      </c>
      <c r="G1184" s="55" t="s">
        <v>2267</v>
      </c>
      <c r="H1184" s="56">
        <v>44619</v>
      </c>
      <c r="I1184">
        <f t="shared" si="18"/>
        <v>2022</v>
      </c>
      <c r="J1184" s="56">
        <v>44682</v>
      </c>
      <c r="K1184" s="57">
        <v>-65600</v>
      </c>
      <c r="L1184" s="55">
        <v>2905100202</v>
      </c>
      <c r="M1184" s="55" t="str">
        <f>VLOOKUP(L1184,[4]Equival.!$D:$K,8,0)</f>
        <v>Evento</v>
      </c>
      <c r="N1184" s="55" t="s">
        <v>5684</v>
      </c>
      <c r="O1184" s="55" t="s">
        <v>5862</v>
      </c>
      <c r="P1184" s="55" t="s">
        <v>4601</v>
      </c>
      <c r="R1184" s="56"/>
      <c r="S1184" s="55" t="s">
        <v>4921</v>
      </c>
      <c r="T1184" s="55" t="s">
        <v>5428</v>
      </c>
      <c r="U1184" s="55" t="s">
        <v>4328</v>
      </c>
    </row>
    <row r="1185" spans="1:21" ht="15" x14ac:dyDescent="0.25">
      <c r="A1185" s="55" t="s">
        <v>4316</v>
      </c>
      <c r="B1185" s="55" t="s">
        <v>4317</v>
      </c>
      <c r="C1185" s="55" t="s">
        <v>5863</v>
      </c>
      <c r="D1185" s="55" t="s">
        <v>4319</v>
      </c>
      <c r="E1185" s="55" t="s">
        <v>1296</v>
      </c>
      <c r="F1185" s="55">
        <v>60744</v>
      </c>
      <c r="G1185" s="55" t="s">
        <v>2267</v>
      </c>
      <c r="H1185" s="56">
        <v>44618</v>
      </c>
      <c r="I1185">
        <f t="shared" si="18"/>
        <v>2022</v>
      </c>
      <c r="J1185" s="56">
        <v>44682</v>
      </c>
      <c r="K1185" s="57">
        <v>-1546615</v>
      </c>
      <c r="L1185" s="55">
        <v>2905100202</v>
      </c>
      <c r="M1185" s="55" t="str">
        <f>VLOOKUP(L1185,[4]Equival.!$D:$K,8,0)</f>
        <v>Evento</v>
      </c>
      <c r="N1185" s="55" t="s">
        <v>5684</v>
      </c>
      <c r="O1185" s="55" t="s">
        <v>5864</v>
      </c>
      <c r="P1185" s="55" t="s">
        <v>4332</v>
      </c>
      <c r="R1185" s="56"/>
      <c r="S1185" s="55" t="s">
        <v>4921</v>
      </c>
      <c r="T1185" s="55" t="s">
        <v>5428</v>
      </c>
      <c r="U1185" s="55" t="s">
        <v>4328</v>
      </c>
    </row>
    <row r="1186" spans="1:21" ht="15" x14ac:dyDescent="0.25">
      <c r="A1186" s="55" t="s">
        <v>4316</v>
      </c>
      <c r="B1186" s="55" t="s">
        <v>4317</v>
      </c>
      <c r="C1186" s="55" t="s">
        <v>5865</v>
      </c>
      <c r="D1186" s="55" t="s">
        <v>4319</v>
      </c>
      <c r="E1186" s="55" t="s">
        <v>1295</v>
      </c>
      <c r="F1186" s="55">
        <v>60733</v>
      </c>
      <c r="G1186" s="55" t="s">
        <v>2267</v>
      </c>
      <c r="H1186" s="56">
        <v>44618</v>
      </c>
      <c r="I1186">
        <f t="shared" si="18"/>
        <v>2022</v>
      </c>
      <c r="J1186" s="56">
        <v>44682</v>
      </c>
      <c r="K1186" s="57">
        <v>-489396</v>
      </c>
      <c r="L1186" s="55">
        <v>2905100202</v>
      </c>
      <c r="M1186" s="55" t="str">
        <f>VLOOKUP(L1186,[4]Equival.!$D:$K,8,0)</f>
        <v>Evento</v>
      </c>
      <c r="N1186" s="55" t="s">
        <v>5684</v>
      </c>
      <c r="O1186" s="55" t="s">
        <v>5866</v>
      </c>
      <c r="P1186" s="55" t="s">
        <v>4332</v>
      </c>
      <c r="R1186" s="56"/>
      <c r="S1186" s="55" t="s">
        <v>4921</v>
      </c>
      <c r="T1186" s="55" t="s">
        <v>5428</v>
      </c>
      <c r="U1186" s="55" t="s">
        <v>4328</v>
      </c>
    </row>
    <row r="1187" spans="1:21" ht="15" x14ac:dyDescent="0.25">
      <c r="A1187" s="55" t="s">
        <v>4316</v>
      </c>
      <c r="B1187" s="55" t="s">
        <v>4317</v>
      </c>
      <c r="C1187" s="55" t="s">
        <v>5867</v>
      </c>
      <c r="D1187" s="55" t="s">
        <v>4319</v>
      </c>
      <c r="E1187" s="55" t="s">
        <v>1294</v>
      </c>
      <c r="F1187" s="55">
        <v>60726</v>
      </c>
      <c r="G1187" s="55" t="s">
        <v>2267</v>
      </c>
      <c r="H1187" s="56">
        <v>44617</v>
      </c>
      <c r="I1187">
        <f t="shared" si="18"/>
        <v>2022</v>
      </c>
      <c r="J1187" s="56">
        <v>44682</v>
      </c>
      <c r="K1187" s="57">
        <v>-148110</v>
      </c>
      <c r="L1187" s="55">
        <v>2905100202</v>
      </c>
      <c r="M1187" s="55" t="str">
        <f>VLOOKUP(L1187,[4]Equival.!$D:$K,8,0)</f>
        <v>Evento</v>
      </c>
      <c r="N1187" s="55" t="s">
        <v>5684</v>
      </c>
      <c r="O1187" s="55" t="s">
        <v>5868</v>
      </c>
      <c r="P1187" s="55" t="s">
        <v>4332</v>
      </c>
      <c r="R1187" s="56"/>
      <c r="S1187" s="55" t="s">
        <v>4921</v>
      </c>
      <c r="T1187" s="55" t="s">
        <v>5428</v>
      </c>
      <c r="U1187" s="55" t="s">
        <v>4328</v>
      </c>
    </row>
    <row r="1188" spans="1:21" ht="15" x14ac:dyDescent="0.25">
      <c r="A1188" s="55" t="s">
        <v>4316</v>
      </c>
      <c r="B1188" s="55" t="s">
        <v>4317</v>
      </c>
      <c r="C1188" s="55" t="s">
        <v>5869</v>
      </c>
      <c r="D1188" s="55" t="s">
        <v>4319</v>
      </c>
      <c r="E1188" s="55" t="s">
        <v>1293</v>
      </c>
      <c r="F1188" s="55">
        <v>60704</v>
      </c>
      <c r="G1188" s="55" t="s">
        <v>2267</v>
      </c>
      <c r="H1188" s="56">
        <v>44617</v>
      </c>
      <c r="I1188">
        <f t="shared" si="18"/>
        <v>2022</v>
      </c>
      <c r="J1188" s="56">
        <v>44682</v>
      </c>
      <c r="K1188" s="57">
        <v>-208330</v>
      </c>
      <c r="L1188" s="55">
        <v>2905100202</v>
      </c>
      <c r="M1188" s="55" t="str">
        <f>VLOOKUP(L1188,[4]Equival.!$D:$K,8,0)</f>
        <v>Evento</v>
      </c>
      <c r="N1188" s="55" t="s">
        <v>5684</v>
      </c>
      <c r="O1188" s="55" t="s">
        <v>5870</v>
      </c>
      <c r="P1188" s="55" t="s">
        <v>4332</v>
      </c>
      <c r="R1188" s="56"/>
      <c r="S1188" s="55" t="s">
        <v>4921</v>
      </c>
      <c r="T1188" s="55" t="s">
        <v>5428</v>
      </c>
      <c r="U1188" s="55" t="s">
        <v>4328</v>
      </c>
    </row>
    <row r="1189" spans="1:21" ht="15" x14ac:dyDescent="0.25">
      <c r="A1189" s="55" t="s">
        <v>4316</v>
      </c>
      <c r="B1189" s="55" t="s">
        <v>4317</v>
      </c>
      <c r="C1189" s="55" t="s">
        <v>5871</v>
      </c>
      <c r="D1189" s="55" t="s">
        <v>4319</v>
      </c>
      <c r="E1189" s="55" t="s">
        <v>1289</v>
      </c>
      <c r="F1189" s="55">
        <v>60580</v>
      </c>
      <c r="G1189" s="55" t="s">
        <v>2267</v>
      </c>
      <c r="H1189" s="56">
        <v>44616</v>
      </c>
      <c r="I1189">
        <f t="shared" si="18"/>
        <v>2022</v>
      </c>
      <c r="J1189" s="56">
        <v>44682</v>
      </c>
      <c r="K1189" s="57">
        <v>-91546</v>
      </c>
      <c r="L1189" s="55">
        <v>2905100202</v>
      </c>
      <c r="M1189" s="55" t="str">
        <f>VLOOKUP(L1189,[4]Equival.!$D:$K,8,0)</f>
        <v>Evento</v>
      </c>
      <c r="N1189" s="55" t="s">
        <v>5684</v>
      </c>
      <c r="O1189" s="55" t="s">
        <v>5872</v>
      </c>
      <c r="P1189" s="55" t="s">
        <v>4332</v>
      </c>
      <c r="R1189" s="56"/>
      <c r="S1189" s="55" t="s">
        <v>4921</v>
      </c>
      <c r="T1189" s="55" t="s">
        <v>5428</v>
      </c>
      <c r="U1189" s="55" t="s">
        <v>4328</v>
      </c>
    </row>
    <row r="1190" spans="1:21" ht="15" x14ac:dyDescent="0.25">
      <c r="A1190" s="55" t="s">
        <v>4316</v>
      </c>
      <c r="B1190" s="55" t="s">
        <v>4317</v>
      </c>
      <c r="C1190" s="55" t="s">
        <v>5873</v>
      </c>
      <c r="D1190" s="55" t="s">
        <v>4319</v>
      </c>
      <c r="E1190" s="55" t="s">
        <v>1288</v>
      </c>
      <c r="F1190" s="55">
        <v>60452</v>
      </c>
      <c r="G1190" s="55" t="s">
        <v>2267</v>
      </c>
      <c r="H1190" s="56">
        <v>44615</v>
      </c>
      <c r="I1190">
        <f t="shared" si="18"/>
        <v>2022</v>
      </c>
      <c r="J1190" s="56">
        <v>44682</v>
      </c>
      <c r="K1190" s="57">
        <v>-144093</v>
      </c>
      <c r="L1190" s="55">
        <v>2905100202</v>
      </c>
      <c r="M1190" s="55" t="str">
        <f>VLOOKUP(L1190,[4]Equival.!$D:$K,8,0)</f>
        <v>Evento</v>
      </c>
      <c r="N1190" s="55" t="s">
        <v>5684</v>
      </c>
      <c r="O1190" s="55" t="s">
        <v>5874</v>
      </c>
      <c r="P1190" s="55" t="s">
        <v>4332</v>
      </c>
      <c r="R1190" s="56"/>
      <c r="S1190" s="55" t="s">
        <v>4921</v>
      </c>
      <c r="T1190" s="55" t="s">
        <v>5428</v>
      </c>
      <c r="U1190" s="55" t="s">
        <v>4328</v>
      </c>
    </row>
    <row r="1191" spans="1:21" ht="15" x14ac:dyDescent="0.25">
      <c r="A1191" s="55" t="s">
        <v>4316</v>
      </c>
      <c r="B1191" s="55" t="s">
        <v>4317</v>
      </c>
      <c r="C1191" s="55" t="s">
        <v>5875</v>
      </c>
      <c r="D1191" s="55" t="s">
        <v>4319</v>
      </c>
      <c r="E1191" s="55" t="s">
        <v>1285</v>
      </c>
      <c r="F1191" s="55">
        <v>60229</v>
      </c>
      <c r="G1191" s="55" t="s">
        <v>2267</v>
      </c>
      <c r="H1191" s="56">
        <v>44614</v>
      </c>
      <c r="I1191">
        <f t="shared" si="18"/>
        <v>2022</v>
      </c>
      <c r="J1191" s="56">
        <v>44682</v>
      </c>
      <c r="K1191" s="57">
        <v>-205393</v>
      </c>
      <c r="L1191" s="55">
        <v>2905100202</v>
      </c>
      <c r="M1191" s="55" t="str">
        <f>VLOOKUP(L1191,[4]Equival.!$D:$K,8,0)</f>
        <v>Evento</v>
      </c>
      <c r="N1191" s="55" t="s">
        <v>5684</v>
      </c>
      <c r="O1191" s="55" t="s">
        <v>5876</v>
      </c>
      <c r="P1191" s="55" t="s">
        <v>4332</v>
      </c>
      <c r="R1191" s="56"/>
      <c r="S1191" s="55" t="s">
        <v>4921</v>
      </c>
      <c r="T1191" s="55" t="s">
        <v>5428</v>
      </c>
      <c r="U1191" s="55" t="s">
        <v>4328</v>
      </c>
    </row>
    <row r="1192" spans="1:21" ht="15" x14ac:dyDescent="0.25">
      <c r="A1192" s="55" t="s">
        <v>4316</v>
      </c>
      <c r="B1192" s="55" t="s">
        <v>4317</v>
      </c>
      <c r="C1192" s="55" t="s">
        <v>5877</v>
      </c>
      <c r="D1192" s="55" t="s">
        <v>4319</v>
      </c>
      <c r="E1192" s="55" t="s">
        <v>1284</v>
      </c>
      <c r="F1192" s="55">
        <v>60228</v>
      </c>
      <c r="G1192" s="55" t="s">
        <v>2267</v>
      </c>
      <c r="H1192" s="56">
        <v>44614</v>
      </c>
      <c r="I1192">
        <f t="shared" si="18"/>
        <v>2022</v>
      </c>
      <c r="J1192" s="56">
        <v>44682</v>
      </c>
      <c r="K1192" s="57">
        <v>-605816</v>
      </c>
      <c r="L1192" s="55">
        <v>2905100202</v>
      </c>
      <c r="M1192" s="55" t="str">
        <f>VLOOKUP(L1192,[4]Equival.!$D:$K,8,0)</f>
        <v>Evento</v>
      </c>
      <c r="N1192" s="55" t="s">
        <v>5684</v>
      </c>
      <c r="O1192" s="55" t="s">
        <v>5878</v>
      </c>
      <c r="P1192" s="55" t="s">
        <v>4332</v>
      </c>
      <c r="R1192" s="56"/>
      <c r="S1192" s="55" t="s">
        <v>4921</v>
      </c>
      <c r="T1192" s="55" t="s">
        <v>5428</v>
      </c>
      <c r="U1192" s="55" t="s">
        <v>4328</v>
      </c>
    </row>
    <row r="1193" spans="1:21" ht="15" x14ac:dyDescent="0.25">
      <c r="A1193" s="55" t="s">
        <v>4316</v>
      </c>
      <c r="B1193" s="55" t="s">
        <v>4317</v>
      </c>
      <c r="C1193" s="55" t="s">
        <v>5879</v>
      </c>
      <c r="D1193" s="55" t="s">
        <v>4319</v>
      </c>
      <c r="E1193" s="55" t="s">
        <v>1283</v>
      </c>
      <c r="F1193" s="55">
        <v>60227</v>
      </c>
      <c r="G1193" s="55" t="s">
        <v>2267</v>
      </c>
      <c r="H1193" s="56">
        <v>44614</v>
      </c>
      <c r="I1193">
        <f t="shared" si="18"/>
        <v>2022</v>
      </c>
      <c r="J1193" s="56">
        <v>44682</v>
      </c>
      <c r="K1193" s="57">
        <v>-2755326</v>
      </c>
      <c r="L1193" s="55">
        <v>2905100202</v>
      </c>
      <c r="M1193" s="55" t="str">
        <f>VLOOKUP(L1193,[4]Equival.!$D:$K,8,0)</f>
        <v>Evento</v>
      </c>
      <c r="N1193" s="55" t="s">
        <v>5684</v>
      </c>
      <c r="O1193" s="55" t="s">
        <v>5880</v>
      </c>
      <c r="P1193" s="55" t="s">
        <v>4332</v>
      </c>
      <c r="R1193" s="56"/>
      <c r="S1193" s="55" t="s">
        <v>4921</v>
      </c>
      <c r="T1193" s="55" t="s">
        <v>4401</v>
      </c>
      <c r="U1193" s="55" t="s">
        <v>4328</v>
      </c>
    </row>
    <row r="1194" spans="1:21" ht="15" x14ac:dyDescent="0.25">
      <c r="A1194" s="55" t="s">
        <v>4316</v>
      </c>
      <c r="B1194" s="55" t="s">
        <v>4317</v>
      </c>
      <c r="C1194" s="55" t="s">
        <v>5881</v>
      </c>
      <c r="D1194" s="55" t="s">
        <v>4319</v>
      </c>
      <c r="E1194" s="55" t="s">
        <v>1282</v>
      </c>
      <c r="F1194" s="55">
        <v>60226</v>
      </c>
      <c r="G1194" s="55" t="s">
        <v>2267</v>
      </c>
      <c r="H1194" s="56">
        <v>44614</v>
      </c>
      <c r="I1194">
        <f t="shared" si="18"/>
        <v>2022</v>
      </c>
      <c r="J1194" s="56">
        <v>44682</v>
      </c>
      <c r="K1194" s="57">
        <v>-4025585</v>
      </c>
      <c r="L1194" s="55">
        <v>2905100202</v>
      </c>
      <c r="M1194" s="55" t="str">
        <f>VLOOKUP(L1194,[4]Equival.!$D:$K,8,0)</f>
        <v>Evento</v>
      </c>
      <c r="N1194" s="55" t="s">
        <v>5684</v>
      </c>
      <c r="O1194" s="55" t="s">
        <v>5882</v>
      </c>
      <c r="P1194" s="55" t="s">
        <v>4332</v>
      </c>
      <c r="R1194" s="56"/>
      <c r="S1194" s="55" t="s">
        <v>4921</v>
      </c>
      <c r="T1194" s="55" t="s">
        <v>4401</v>
      </c>
      <c r="U1194" s="55" t="s">
        <v>4328</v>
      </c>
    </row>
    <row r="1195" spans="1:21" ht="15" x14ac:dyDescent="0.25">
      <c r="A1195" s="55" t="s">
        <v>4316</v>
      </c>
      <c r="B1195" s="55" t="s">
        <v>4317</v>
      </c>
      <c r="C1195" s="55" t="s">
        <v>5883</v>
      </c>
      <c r="D1195" s="55" t="s">
        <v>4319</v>
      </c>
      <c r="E1195" s="55" t="s">
        <v>1281</v>
      </c>
      <c r="F1195" s="55">
        <v>60225</v>
      </c>
      <c r="G1195" s="55" t="s">
        <v>2267</v>
      </c>
      <c r="H1195" s="56">
        <v>44611</v>
      </c>
      <c r="I1195">
        <f t="shared" si="18"/>
        <v>2022</v>
      </c>
      <c r="J1195" s="56">
        <v>44682</v>
      </c>
      <c r="K1195" s="57">
        <v>-1858553</v>
      </c>
      <c r="L1195" s="55">
        <v>2905100202</v>
      </c>
      <c r="M1195" s="55" t="str">
        <f>VLOOKUP(L1195,[4]Equival.!$D:$K,8,0)</f>
        <v>Evento</v>
      </c>
      <c r="N1195" s="55" t="s">
        <v>5684</v>
      </c>
      <c r="O1195" s="55" t="s">
        <v>5884</v>
      </c>
      <c r="P1195" s="55" t="s">
        <v>4332</v>
      </c>
      <c r="R1195" s="56"/>
      <c r="S1195" s="55" t="s">
        <v>4921</v>
      </c>
      <c r="T1195" s="55" t="s">
        <v>4401</v>
      </c>
      <c r="U1195" s="55" t="s">
        <v>4328</v>
      </c>
    </row>
    <row r="1196" spans="1:21" ht="15" x14ac:dyDescent="0.25">
      <c r="A1196" s="55" t="s">
        <v>4316</v>
      </c>
      <c r="B1196" s="55" t="s">
        <v>4317</v>
      </c>
      <c r="C1196" s="55" t="s">
        <v>5885</v>
      </c>
      <c r="D1196" s="55" t="s">
        <v>4319</v>
      </c>
      <c r="E1196" s="55" t="s">
        <v>1280</v>
      </c>
      <c r="F1196" s="55">
        <v>60224</v>
      </c>
      <c r="G1196" s="55" t="s">
        <v>2267</v>
      </c>
      <c r="H1196" s="56">
        <v>44614</v>
      </c>
      <c r="I1196">
        <f t="shared" si="18"/>
        <v>2022</v>
      </c>
      <c r="J1196" s="56">
        <v>44682</v>
      </c>
      <c r="K1196" s="57">
        <v>-2373299</v>
      </c>
      <c r="L1196" s="55">
        <v>2905100202</v>
      </c>
      <c r="M1196" s="55" t="str">
        <f>VLOOKUP(L1196,[4]Equival.!$D:$K,8,0)</f>
        <v>Evento</v>
      </c>
      <c r="N1196" s="55" t="s">
        <v>5684</v>
      </c>
      <c r="O1196" s="55" t="s">
        <v>5886</v>
      </c>
      <c r="P1196" s="55" t="s">
        <v>4332</v>
      </c>
      <c r="R1196" s="56"/>
      <c r="S1196" s="55" t="s">
        <v>4921</v>
      </c>
      <c r="T1196" s="55" t="s">
        <v>4401</v>
      </c>
      <c r="U1196" s="55" t="s">
        <v>4328</v>
      </c>
    </row>
    <row r="1197" spans="1:21" ht="15" x14ac:dyDescent="0.25">
      <c r="A1197" s="55" t="s">
        <v>4316</v>
      </c>
      <c r="B1197" s="55" t="s">
        <v>4317</v>
      </c>
      <c r="C1197" s="55" t="s">
        <v>5887</v>
      </c>
      <c r="D1197" s="55" t="s">
        <v>4319</v>
      </c>
      <c r="E1197" s="55" t="s">
        <v>1279</v>
      </c>
      <c r="F1197" s="55">
        <v>60223</v>
      </c>
      <c r="G1197" s="55" t="s">
        <v>2267</v>
      </c>
      <c r="H1197" s="56">
        <v>44614</v>
      </c>
      <c r="I1197">
        <f t="shared" si="18"/>
        <v>2022</v>
      </c>
      <c r="J1197" s="56">
        <v>44682</v>
      </c>
      <c r="K1197" s="57">
        <v>-85261</v>
      </c>
      <c r="L1197" s="55">
        <v>2905100202</v>
      </c>
      <c r="M1197" s="55" t="str">
        <f>VLOOKUP(L1197,[4]Equival.!$D:$K,8,0)</f>
        <v>Evento</v>
      </c>
      <c r="N1197" s="55" t="s">
        <v>5684</v>
      </c>
      <c r="O1197" s="55" t="s">
        <v>5888</v>
      </c>
      <c r="P1197" s="55" t="s">
        <v>4332</v>
      </c>
      <c r="R1197" s="56"/>
      <c r="S1197" s="55" t="s">
        <v>4921</v>
      </c>
      <c r="T1197" s="55" t="s">
        <v>5428</v>
      </c>
      <c r="U1197" s="55" t="s">
        <v>4328</v>
      </c>
    </row>
    <row r="1198" spans="1:21" ht="15" x14ac:dyDescent="0.25">
      <c r="A1198" s="55" t="s">
        <v>4316</v>
      </c>
      <c r="B1198" s="55" t="s">
        <v>4317</v>
      </c>
      <c r="C1198" s="55" t="s">
        <v>5889</v>
      </c>
      <c r="D1198" s="55" t="s">
        <v>4319</v>
      </c>
      <c r="E1198" s="55" t="s">
        <v>1278</v>
      </c>
      <c r="F1198" s="55">
        <v>60222</v>
      </c>
      <c r="G1198" s="55" t="s">
        <v>2267</v>
      </c>
      <c r="H1198" s="56">
        <v>44614</v>
      </c>
      <c r="I1198">
        <f t="shared" si="18"/>
        <v>2022</v>
      </c>
      <c r="J1198" s="56">
        <v>44682</v>
      </c>
      <c r="K1198" s="57">
        <v>-69881</v>
      </c>
      <c r="L1198" s="55">
        <v>2905100202</v>
      </c>
      <c r="M1198" s="55" t="str">
        <f>VLOOKUP(L1198,[4]Equival.!$D:$K,8,0)</f>
        <v>Evento</v>
      </c>
      <c r="N1198" s="55" t="s">
        <v>5684</v>
      </c>
      <c r="O1198" s="55" t="s">
        <v>5890</v>
      </c>
      <c r="P1198" s="55" t="s">
        <v>4332</v>
      </c>
      <c r="R1198" s="56"/>
      <c r="S1198" s="55" t="s">
        <v>4921</v>
      </c>
      <c r="T1198" s="55" t="s">
        <v>5428</v>
      </c>
      <c r="U1198" s="55" t="s">
        <v>4328</v>
      </c>
    </row>
    <row r="1199" spans="1:21" ht="15" x14ac:dyDescent="0.25">
      <c r="A1199" s="55" t="s">
        <v>4316</v>
      </c>
      <c r="B1199" s="55" t="s">
        <v>4317</v>
      </c>
      <c r="C1199" s="55" t="s">
        <v>5891</v>
      </c>
      <c r="D1199" s="55" t="s">
        <v>4319</v>
      </c>
      <c r="E1199" s="55" t="s">
        <v>1276</v>
      </c>
      <c r="F1199" s="55">
        <v>60218</v>
      </c>
      <c r="G1199" s="55" t="s">
        <v>2267</v>
      </c>
      <c r="H1199" s="56">
        <v>44614</v>
      </c>
      <c r="I1199">
        <f t="shared" si="18"/>
        <v>2022</v>
      </c>
      <c r="J1199" s="56">
        <v>44682</v>
      </c>
      <c r="K1199" s="57">
        <v>-1663182</v>
      </c>
      <c r="L1199" s="55">
        <v>2905100202</v>
      </c>
      <c r="M1199" s="55" t="str">
        <f>VLOOKUP(L1199,[4]Equival.!$D:$K,8,0)</f>
        <v>Evento</v>
      </c>
      <c r="N1199" s="55" t="s">
        <v>5684</v>
      </c>
      <c r="O1199" s="55" t="s">
        <v>5892</v>
      </c>
      <c r="P1199" s="55" t="s">
        <v>4332</v>
      </c>
      <c r="R1199" s="56"/>
      <c r="S1199" s="55" t="s">
        <v>4921</v>
      </c>
      <c r="T1199" s="55" t="s">
        <v>4401</v>
      </c>
      <c r="U1199" s="55" t="s">
        <v>4328</v>
      </c>
    </row>
    <row r="1200" spans="1:21" ht="15" x14ac:dyDescent="0.25">
      <c r="A1200" s="55" t="s">
        <v>4316</v>
      </c>
      <c r="B1200" s="55" t="s">
        <v>4317</v>
      </c>
      <c r="C1200" s="55" t="s">
        <v>5893</v>
      </c>
      <c r="D1200" s="55" t="s">
        <v>4319</v>
      </c>
      <c r="E1200" s="55" t="s">
        <v>1275</v>
      </c>
      <c r="F1200" s="55">
        <v>60217</v>
      </c>
      <c r="G1200" s="55" t="s">
        <v>2267</v>
      </c>
      <c r="H1200" s="56">
        <v>44614</v>
      </c>
      <c r="I1200">
        <f t="shared" si="18"/>
        <v>2022</v>
      </c>
      <c r="J1200" s="56">
        <v>44682</v>
      </c>
      <c r="K1200" s="57">
        <v>-234420</v>
      </c>
      <c r="L1200" s="55">
        <v>2905100202</v>
      </c>
      <c r="M1200" s="55" t="str">
        <f>VLOOKUP(L1200,[4]Equival.!$D:$K,8,0)</f>
        <v>Evento</v>
      </c>
      <c r="N1200" s="55" t="s">
        <v>5684</v>
      </c>
      <c r="O1200" s="55" t="s">
        <v>5894</v>
      </c>
      <c r="P1200" s="55" t="s">
        <v>4332</v>
      </c>
      <c r="R1200" s="56"/>
      <c r="S1200" s="55" t="s">
        <v>4921</v>
      </c>
      <c r="T1200" s="55" t="s">
        <v>5428</v>
      </c>
      <c r="U1200" s="55" t="s">
        <v>4328</v>
      </c>
    </row>
    <row r="1201" spans="1:21" ht="15" x14ac:dyDescent="0.25">
      <c r="A1201" s="55" t="s">
        <v>4316</v>
      </c>
      <c r="B1201" s="55" t="s">
        <v>4317</v>
      </c>
      <c r="C1201" s="55" t="s">
        <v>5895</v>
      </c>
      <c r="D1201" s="55" t="s">
        <v>4319</v>
      </c>
      <c r="E1201" s="55" t="s">
        <v>1274</v>
      </c>
      <c r="F1201" s="55">
        <v>60216</v>
      </c>
      <c r="G1201" s="55" t="s">
        <v>2267</v>
      </c>
      <c r="H1201" s="56">
        <v>44614</v>
      </c>
      <c r="I1201">
        <f t="shared" si="18"/>
        <v>2022</v>
      </c>
      <c r="J1201" s="56">
        <v>44682</v>
      </c>
      <c r="K1201" s="57">
        <v>-254680</v>
      </c>
      <c r="L1201" s="55">
        <v>2905100202</v>
      </c>
      <c r="M1201" s="55" t="str">
        <f>VLOOKUP(L1201,[4]Equival.!$D:$K,8,0)</f>
        <v>Evento</v>
      </c>
      <c r="N1201" s="55" t="s">
        <v>5684</v>
      </c>
      <c r="O1201" s="55" t="s">
        <v>5896</v>
      </c>
      <c r="P1201" s="55" t="s">
        <v>4332</v>
      </c>
      <c r="R1201" s="56"/>
      <c r="S1201" s="55" t="s">
        <v>4921</v>
      </c>
      <c r="T1201" s="55" t="s">
        <v>5428</v>
      </c>
      <c r="U1201" s="55" t="s">
        <v>4328</v>
      </c>
    </row>
    <row r="1202" spans="1:21" ht="15" x14ac:dyDescent="0.25">
      <c r="A1202" s="55" t="s">
        <v>4316</v>
      </c>
      <c r="B1202" s="55" t="s">
        <v>4317</v>
      </c>
      <c r="C1202" s="55" t="s">
        <v>5897</v>
      </c>
      <c r="D1202" s="55" t="s">
        <v>4319</v>
      </c>
      <c r="E1202" s="55" t="s">
        <v>1272</v>
      </c>
      <c r="F1202" s="55">
        <v>60214</v>
      </c>
      <c r="G1202" s="55" t="s">
        <v>2267</v>
      </c>
      <c r="H1202" s="56">
        <v>44614</v>
      </c>
      <c r="I1202">
        <f t="shared" si="18"/>
        <v>2022</v>
      </c>
      <c r="J1202" s="56">
        <v>44682</v>
      </c>
      <c r="K1202" s="57">
        <v>-719387</v>
      </c>
      <c r="L1202" s="55">
        <v>2905100202</v>
      </c>
      <c r="M1202" s="55" t="str">
        <f>VLOOKUP(L1202,[4]Equival.!$D:$K,8,0)</f>
        <v>Evento</v>
      </c>
      <c r="N1202" s="55" t="s">
        <v>5684</v>
      </c>
      <c r="O1202" s="55" t="s">
        <v>5898</v>
      </c>
      <c r="P1202" s="55" t="s">
        <v>4332</v>
      </c>
      <c r="R1202" s="56"/>
      <c r="S1202" s="55" t="s">
        <v>4921</v>
      </c>
      <c r="T1202" s="55" t="s">
        <v>5428</v>
      </c>
      <c r="U1202" s="55" t="s">
        <v>4328</v>
      </c>
    </row>
    <row r="1203" spans="1:21" ht="15" x14ac:dyDescent="0.25">
      <c r="A1203" s="55" t="s">
        <v>4316</v>
      </c>
      <c r="B1203" s="55" t="s">
        <v>4317</v>
      </c>
      <c r="C1203" s="55" t="s">
        <v>5899</v>
      </c>
      <c r="D1203" s="55" t="s">
        <v>4319</v>
      </c>
      <c r="E1203" s="55" t="s">
        <v>1270</v>
      </c>
      <c r="F1203" s="55">
        <v>60209</v>
      </c>
      <c r="G1203" s="55" t="s">
        <v>2267</v>
      </c>
      <c r="H1203" s="56">
        <v>44614</v>
      </c>
      <c r="I1203">
        <f t="shared" si="18"/>
        <v>2022</v>
      </c>
      <c r="J1203" s="56">
        <v>44682</v>
      </c>
      <c r="K1203" s="57">
        <v>-2417556</v>
      </c>
      <c r="L1203" s="55">
        <v>2905100202</v>
      </c>
      <c r="M1203" s="55" t="str">
        <f>VLOOKUP(L1203,[4]Equival.!$D:$K,8,0)</f>
        <v>Evento</v>
      </c>
      <c r="N1203" s="55" t="s">
        <v>5684</v>
      </c>
      <c r="O1203" s="55" t="s">
        <v>5900</v>
      </c>
      <c r="P1203" s="55" t="s">
        <v>4332</v>
      </c>
      <c r="R1203" s="56"/>
      <c r="S1203" s="55" t="s">
        <v>4921</v>
      </c>
      <c r="T1203" s="55" t="s">
        <v>4401</v>
      </c>
      <c r="U1203" s="55" t="s">
        <v>4328</v>
      </c>
    </row>
    <row r="1204" spans="1:21" ht="15" x14ac:dyDescent="0.25">
      <c r="A1204" s="55" t="s">
        <v>4316</v>
      </c>
      <c r="B1204" s="55" t="s">
        <v>4317</v>
      </c>
      <c r="C1204" s="55" t="s">
        <v>5901</v>
      </c>
      <c r="D1204" s="55" t="s">
        <v>4319</v>
      </c>
      <c r="E1204" s="55" t="s">
        <v>1267</v>
      </c>
      <c r="F1204" s="55">
        <v>60133</v>
      </c>
      <c r="G1204" s="55" t="s">
        <v>2267</v>
      </c>
      <c r="H1204" s="56">
        <v>44614</v>
      </c>
      <c r="I1204">
        <f t="shared" si="18"/>
        <v>2022</v>
      </c>
      <c r="J1204" s="56">
        <v>44682</v>
      </c>
      <c r="K1204" s="57">
        <v>-225263</v>
      </c>
      <c r="L1204" s="55">
        <v>2905100202</v>
      </c>
      <c r="M1204" s="55" t="str">
        <f>VLOOKUP(L1204,[4]Equival.!$D:$K,8,0)</f>
        <v>Evento</v>
      </c>
      <c r="N1204" s="55" t="s">
        <v>5684</v>
      </c>
      <c r="O1204" s="55" t="s">
        <v>5902</v>
      </c>
      <c r="P1204" s="55" t="s">
        <v>4332</v>
      </c>
      <c r="R1204" s="56"/>
      <c r="S1204" s="55" t="s">
        <v>4921</v>
      </c>
      <c r="T1204" s="55" t="s">
        <v>5428</v>
      </c>
      <c r="U1204" s="55" t="s">
        <v>4328</v>
      </c>
    </row>
    <row r="1205" spans="1:21" ht="15" x14ac:dyDescent="0.25">
      <c r="A1205" s="55" t="s">
        <v>4316</v>
      </c>
      <c r="B1205" s="55" t="s">
        <v>4317</v>
      </c>
      <c r="C1205" s="55" t="s">
        <v>5903</v>
      </c>
      <c r="D1205" s="55" t="s">
        <v>4319</v>
      </c>
      <c r="E1205" s="55" t="s">
        <v>1266</v>
      </c>
      <c r="F1205" s="55">
        <v>60131</v>
      </c>
      <c r="G1205" s="55" t="s">
        <v>2267</v>
      </c>
      <c r="H1205" s="56">
        <v>44613</v>
      </c>
      <c r="I1205">
        <f t="shared" si="18"/>
        <v>2022</v>
      </c>
      <c r="J1205" s="56">
        <v>44682</v>
      </c>
      <c r="K1205" s="57">
        <v>-822064</v>
      </c>
      <c r="L1205" s="55">
        <v>2905100202</v>
      </c>
      <c r="M1205" s="55" t="str">
        <f>VLOOKUP(L1205,[4]Equival.!$D:$K,8,0)</f>
        <v>Evento</v>
      </c>
      <c r="N1205" s="55" t="s">
        <v>5684</v>
      </c>
      <c r="O1205" s="55" t="s">
        <v>5904</v>
      </c>
      <c r="P1205" s="55" t="s">
        <v>4601</v>
      </c>
      <c r="R1205" s="56"/>
      <c r="S1205" s="55" t="s">
        <v>4921</v>
      </c>
      <c r="T1205" s="55" t="s">
        <v>4401</v>
      </c>
      <c r="U1205" s="55" t="s">
        <v>4328</v>
      </c>
    </row>
    <row r="1206" spans="1:21" ht="15" x14ac:dyDescent="0.25">
      <c r="A1206" s="55" t="s">
        <v>4316</v>
      </c>
      <c r="B1206" s="55" t="s">
        <v>4317</v>
      </c>
      <c r="C1206" s="55" t="s">
        <v>5905</v>
      </c>
      <c r="D1206" s="55" t="s">
        <v>4319</v>
      </c>
      <c r="E1206" s="55" t="s">
        <v>1265</v>
      </c>
      <c r="F1206" s="55">
        <v>60127</v>
      </c>
      <c r="G1206" s="55" t="s">
        <v>2267</v>
      </c>
      <c r="H1206" s="56">
        <v>44613</v>
      </c>
      <c r="I1206">
        <f t="shared" si="18"/>
        <v>2022</v>
      </c>
      <c r="J1206" s="56">
        <v>44682</v>
      </c>
      <c r="K1206" s="57">
        <v>-129228</v>
      </c>
      <c r="L1206" s="55">
        <v>2905100202</v>
      </c>
      <c r="M1206" s="55" t="str">
        <f>VLOOKUP(L1206,[4]Equival.!$D:$K,8,0)</f>
        <v>Evento</v>
      </c>
      <c r="N1206" s="55" t="s">
        <v>5684</v>
      </c>
      <c r="O1206" s="55" t="s">
        <v>5906</v>
      </c>
      <c r="P1206" s="55" t="s">
        <v>5365</v>
      </c>
      <c r="R1206" s="56"/>
      <c r="S1206" s="55" t="s">
        <v>4921</v>
      </c>
      <c r="T1206" s="55" t="s">
        <v>5428</v>
      </c>
      <c r="U1206" s="55" t="s">
        <v>4328</v>
      </c>
    </row>
    <row r="1207" spans="1:21" ht="15" x14ac:dyDescent="0.25">
      <c r="A1207" s="55" t="s">
        <v>4316</v>
      </c>
      <c r="B1207" s="55" t="s">
        <v>4317</v>
      </c>
      <c r="C1207" s="55" t="s">
        <v>5907</v>
      </c>
      <c r="D1207" s="55" t="s">
        <v>4319</v>
      </c>
      <c r="E1207" s="55" t="s">
        <v>1263</v>
      </c>
      <c r="F1207" s="55">
        <v>59960</v>
      </c>
      <c r="G1207" s="55" t="s">
        <v>2267</v>
      </c>
      <c r="H1207" s="56">
        <v>44613</v>
      </c>
      <c r="I1207">
        <f t="shared" si="18"/>
        <v>2022</v>
      </c>
      <c r="J1207" s="56">
        <v>44682</v>
      </c>
      <c r="K1207" s="57">
        <v>-75259</v>
      </c>
      <c r="L1207" s="55">
        <v>2905100202</v>
      </c>
      <c r="M1207" s="55" t="str">
        <f>VLOOKUP(L1207,[4]Equival.!$D:$K,8,0)</f>
        <v>Evento</v>
      </c>
      <c r="N1207" s="55" t="s">
        <v>5684</v>
      </c>
      <c r="O1207" s="55" t="s">
        <v>5908</v>
      </c>
      <c r="P1207" s="55" t="s">
        <v>5909</v>
      </c>
      <c r="R1207" s="56"/>
      <c r="S1207" s="55" t="s">
        <v>4921</v>
      </c>
      <c r="T1207" s="55" t="s">
        <v>5428</v>
      </c>
      <c r="U1207" s="55" t="s">
        <v>4328</v>
      </c>
    </row>
    <row r="1208" spans="1:21" ht="15" x14ac:dyDescent="0.25">
      <c r="A1208" s="55" t="s">
        <v>4316</v>
      </c>
      <c r="B1208" s="55" t="s">
        <v>4317</v>
      </c>
      <c r="C1208" s="55" t="s">
        <v>5910</v>
      </c>
      <c r="D1208" s="55" t="s">
        <v>4319</v>
      </c>
      <c r="E1208" s="55" t="s">
        <v>1262</v>
      </c>
      <c r="F1208" s="55">
        <v>59957</v>
      </c>
      <c r="G1208" s="55" t="s">
        <v>2267</v>
      </c>
      <c r="H1208" s="56">
        <v>44612</v>
      </c>
      <c r="I1208">
        <f t="shared" si="18"/>
        <v>2022</v>
      </c>
      <c r="J1208" s="56">
        <v>44682</v>
      </c>
      <c r="K1208" s="57">
        <v>-153185</v>
      </c>
      <c r="L1208" s="55">
        <v>2905100202</v>
      </c>
      <c r="M1208" s="55" t="str">
        <f>VLOOKUP(L1208,[4]Equival.!$D:$K,8,0)</f>
        <v>Evento</v>
      </c>
      <c r="N1208" s="55" t="s">
        <v>5684</v>
      </c>
      <c r="O1208" s="55" t="s">
        <v>5911</v>
      </c>
      <c r="P1208" s="55" t="s">
        <v>4332</v>
      </c>
      <c r="R1208" s="56"/>
      <c r="S1208" s="55" t="s">
        <v>4921</v>
      </c>
      <c r="T1208" s="55" t="s">
        <v>5428</v>
      </c>
      <c r="U1208" s="55" t="s">
        <v>4328</v>
      </c>
    </row>
    <row r="1209" spans="1:21" ht="15" x14ac:dyDescent="0.25">
      <c r="A1209" s="55" t="s">
        <v>4316</v>
      </c>
      <c r="B1209" s="55" t="s">
        <v>4317</v>
      </c>
      <c r="C1209" s="55" t="s">
        <v>5912</v>
      </c>
      <c r="D1209" s="55" t="s">
        <v>4319</v>
      </c>
      <c r="E1209" s="55" t="s">
        <v>1261</v>
      </c>
      <c r="F1209" s="55">
        <v>59881</v>
      </c>
      <c r="G1209" s="55" t="s">
        <v>2267</v>
      </c>
      <c r="H1209" s="56">
        <v>44612</v>
      </c>
      <c r="I1209">
        <f t="shared" si="18"/>
        <v>2022</v>
      </c>
      <c r="J1209" s="56">
        <v>44682</v>
      </c>
      <c r="K1209" s="57">
        <v>-261900</v>
      </c>
      <c r="L1209" s="55">
        <v>2905100202</v>
      </c>
      <c r="M1209" s="55" t="str">
        <f>VLOOKUP(L1209,[4]Equival.!$D:$K,8,0)</f>
        <v>Evento</v>
      </c>
      <c r="N1209" s="55" t="s">
        <v>5684</v>
      </c>
      <c r="O1209" s="55" t="s">
        <v>5913</v>
      </c>
      <c r="P1209" s="55" t="s">
        <v>5764</v>
      </c>
      <c r="R1209" s="56"/>
      <c r="S1209" s="55" t="s">
        <v>4921</v>
      </c>
      <c r="T1209" s="55" t="s">
        <v>5428</v>
      </c>
      <c r="U1209" s="55" t="s">
        <v>4328</v>
      </c>
    </row>
    <row r="1210" spans="1:21" ht="15" x14ac:dyDescent="0.25">
      <c r="A1210" s="55" t="s">
        <v>4316</v>
      </c>
      <c r="B1210" s="55" t="s">
        <v>4317</v>
      </c>
      <c r="C1210" s="55" t="s">
        <v>5914</v>
      </c>
      <c r="D1210" s="55" t="s">
        <v>4319</v>
      </c>
      <c r="E1210" s="55" t="s">
        <v>1260</v>
      </c>
      <c r="F1210" s="55">
        <v>59755</v>
      </c>
      <c r="G1210" s="55" t="s">
        <v>2267</v>
      </c>
      <c r="H1210" s="56">
        <v>44612</v>
      </c>
      <c r="I1210">
        <f t="shared" si="18"/>
        <v>2022</v>
      </c>
      <c r="J1210" s="56">
        <v>44682</v>
      </c>
      <c r="K1210" s="57">
        <v>-69914</v>
      </c>
      <c r="L1210" s="55">
        <v>2905100202</v>
      </c>
      <c r="M1210" s="55" t="str">
        <f>VLOOKUP(L1210,[4]Equival.!$D:$K,8,0)</f>
        <v>Evento</v>
      </c>
      <c r="N1210" s="55" t="s">
        <v>5684</v>
      </c>
      <c r="O1210" s="55" t="s">
        <v>5915</v>
      </c>
      <c r="P1210" s="55" t="s">
        <v>4332</v>
      </c>
      <c r="R1210" s="56"/>
      <c r="S1210" s="55" t="s">
        <v>4921</v>
      </c>
      <c r="T1210" s="55" t="s">
        <v>5428</v>
      </c>
      <c r="U1210" s="55" t="s">
        <v>4328</v>
      </c>
    </row>
    <row r="1211" spans="1:21" ht="15" x14ac:dyDescent="0.25">
      <c r="A1211" s="55" t="s">
        <v>4316</v>
      </c>
      <c r="B1211" s="55" t="s">
        <v>4317</v>
      </c>
      <c r="C1211" s="55" t="s">
        <v>5916</v>
      </c>
      <c r="D1211" s="55" t="s">
        <v>4319</v>
      </c>
      <c r="E1211" s="55" t="s">
        <v>1258</v>
      </c>
      <c r="F1211" s="55">
        <v>59545</v>
      </c>
      <c r="G1211" s="55" t="s">
        <v>2267</v>
      </c>
      <c r="H1211" s="56">
        <v>44610</v>
      </c>
      <c r="I1211">
        <f t="shared" si="18"/>
        <v>2022</v>
      </c>
      <c r="J1211" s="56">
        <v>44682</v>
      </c>
      <c r="K1211" s="57">
        <v>-1547953</v>
      </c>
      <c r="L1211" s="55">
        <v>2905100202</v>
      </c>
      <c r="M1211" s="55" t="str">
        <f>VLOOKUP(L1211,[4]Equival.!$D:$K,8,0)</f>
        <v>Evento</v>
      </c>
      <c r="N1211" s="55" t="s">
        <v>5684</v>
      </c>
      <c r="O1211" s="55" t="s">
        <v>5917</v>
      </c>
      <c r="P1211" s="55" t="s">
        <v>4332</v>
      </c>
      <c r="R1211" s="56"/>
      <c r="S1211" s="55" t="s">
        <v>4921</v>
      </c>
      <c r="T1211" s="55" t="s">
        <v>4401</v>
      </c>
      <c r="U1211" s="55" t="s">
        <v>4328</v>
      </c>
    </row>
    <row r="1212" spans="1:21" ht="15" x14ac:dyDescent="0.25">
      <c r="A1212" s="55" t="s">
        <v>4316</v>
      </c>
      <c r="B1212" s="55" t="s">
        <v>4317</v>
      </c>
      <c r="C1212" s="55" t="s">
        <v>5918</v>
      </c>
      <c r="D1212" s="55" t="s">
        <v>4319</v>
      </c>
      <c r="E1212" s="55" t="s">
        <v>1257</v>
      </c>
      <c r="F1212" s="55">
        <v>59492</v>
      </c>
      <c r="G1212" s="55" t="s">
        <v>2267</v>
      </c>
      <c r="H1212" s="56">
        <v>44609</v>
      </c>
      <c r="I1212">
        <f t="shared" si="18"/>
        <v>2022</v>
      </c>
      <c r="J1212" s="56">
        <v>44682</v>
      </c>
      <c r="K1212" s="57">
        <v>-176613</v>
      </c>
      <c r="L1212" s="55">
        <v>2905100202</v>
      </c>
      <c r="M1212" s="55" t="str">
        <f>VLOOKUP(L1212,[4]Equival.!$D:$K,8,0)</f>
        <v>Evento</v>
      </c>
      <c r="N1212" s="55" t="s">
        <v>5684</v>
      </c>
      <c r="O1212" s="55" t="s">
        <v>5919</v>
      </c>
      <c r="P1212" s="55" t="s">
        <v>4469</v>
      </c>
      <c r="R1212" s="56"/>
      <c r="S1212" s="55" t="s">
        <v>4921</v>
      </c>
      <c r="T1212" s="55" t="s">
        <v>5428</v>
      </c>
      <c r="U1212" s="55" t="s">
        <v>4328</v>
      </c>
    </row>
    <row r="1213" spans="1:21" ht="15" x14ac:dyDescent="0.25">
      <c r="A1213" s="55" t="s">
        <v>4316</v>
      </c>
      <c r="B1213" s="55" t="s">
        <v>4317</v>
      </c>
      <c r="C1213" s="55" t="s">
        <v>5920</v>
      </c>
      <c r="D1213" s="55" t="s">
        <v>4319</v>
      </c>
      <c r="E1213" s="55" t="s">
        <v>1247</v>
      </c>
      <c r="F1213" s="55">
        <v>59262</v>
      </c>
      <c r="G1213" s="55" t="s">
        <v>2267</v>
      </c>
      <c r="H1213" s="56">
        <v>44608</v>
      </c>
      <c r="I1213">
        <f t="shared" si="18"/>
        <v>2022</v>
      </c>
      <c r="J1213" s="56">
        <v>44682</v>
      </c>
      <c r="K1213" s="57">
        <v>-74779</v>
      </c>
      <c r="L1213" s="55">
        <v>2905100202</v>
      </c>
      <c r="M1213" s="55" t="str">
        <f>VLOOKUP(L1213,[4]Equival.!$D:$K,8,0)</f>
        <v>Evento</v>
      </c>
      <c r="N1213" s="55" t="s">
        <v>5684</v>
      </c>
      <c r="O1213" s="55" t="s">
        <v>5921</v>
      </c>
      <c r="P1213" s="55" t="s">
        <v>4332</v>
      </c>
      <c r="R1213" s="56"/>
      <c r="S1213" s="55" t="s">
        <v>4921</v>
      </c>
      <c r="T1213" s="55" t="s">
        <v>5428</v>
      </c>
      <c r="U1213" s="55" t="s">
        <v>4328</v>
      </c>
    </row>
    <row r="1214" spans="1:21" ht="15" x14ac:dyDescent="0.25">
      <c r="A1214" s="55" t="s">
        <v>4316</v>
      </c>
      <c r="B1214" s="55" t="s">
        <v>4317</v>
      </c>
      <c r="C1214" s="55" t="s">
        <v>5922</v>
      </c>
      <c r="D1214" s="55" t="s">
        <v>4319</v>
      </c>
      <c r="E1214" s="55" t="s">
        <v>1246</v>
      </c>
      <c r="F1214" s="55">
        <v>59258</v>
      </c>
      <c r="G1214" s="55" t="s">
        <v>2267</v>
      </c>
      <c r="H1214" s="56">
        <v>44608</v>
      </c>
      <c r="I1214">
        <f t="shared" si="18"/>
        <v>2022</v>
      </c>
      <c r="J1214" s="56">
        <v>44682</v>
      </c>
      <c r="K1214" s="57">
        <v>-492518</v>
      </c>
      <c r="L1214" s="55">
        <v>2905100202</v>
      </c>
      <c r="M1214" s="55" t="str">
        <f>VLOOKUP(L1214,[4]Equival.!$D:$K,8,0)</f>
        <v>Evento</v>
      </c>
      <c r="N1214" s="55" t="s">
        <v>5684</v>
      </c>
      <c r="O1214" s="55" t="s">
        <v>5923</v>
      </c>
      <c r="P1214" s="55" t="s">
        <v>4539</v>
      </c>
      <c r="R1214" s="56"/>
      <c r="S1214" s="55" t="s">
        <v>4921</v>
      </c>
      <c r="T1214" s="55" t="s">
        <v>5428</v>
      </c>
      <c r="U1214" s="55" t="s">
        <v>4328</v>
      </c>
    </row>
    <row r="1215" spans="1:21" ht="15" x14ac:dyDescent="0.25">
      <c r="A1215" s="55" t="s">
        <v>4316</v>
      </c>
      <c r="B1215" s="55" t="s">
        <v>4317</v>
      </c>
      <c r="C1215" s="55" t="s">
        <v>5924</v>
      </c>
      <c r="D1215" s="55" t="s">
        <v>4319</v>
      </c>
      <c r="E1215" s="55" t="s">
        <v>1245</v>
      </c>
      <c r="F1215" s="55">
        <v>59153</v>
      </c>
      <c r="G1215" s="55" t="s">
        <v>2267</v>
      </c>
      <c r="H1215" s="56">
        <v>44608</v>
      </c>
      <c r="I1215">
        <f t="shared" si="18"/>
        <v>2022</v>
      </c>
      <c r="J1215" s="56">
        <v>44682</v>
      </c>
      <c r="K1215" s="57">
        <v>-595394</v>
      </c>
      <c r="L1215" s="55">
        <v>2905100202</v>
      </c>
      <c r="M1215" s="55" t="str">
        <f>VLOOKUP(L1215,[4]Equival.!$D:$K,8,0)</f>
        <v>Evento</v>
      </c>
      <c r="N1215" s="55" t="s">
        <v>5684</v>
      </c>
      <c r="O1215" s="55" t="s">
        <v>4976</v>
      </c>
      <c r="P1215" s="55" t="s">
        <v>4332</v>
      </c>
      <c r="R1215" s="56"/>
      <c r="S1215" s="55" t="s">
        <v>4921</v>
      </c>
      <c r="T1215" s="55" t="s">
        <v>5428</v>
      </c>
      <c r="U1215" s="55" t="s">
        <v>4328</v>
      </c>
    </row>
    <row r="1216" spans="1:21" ht="15" x14ac:dyDescent="0.25">
      <c r="A1216" s="55" t="s">
        <v>4316</v>
      </c>
      <c r="B1216" s="55" t="s">
        <v>4317</v>
      </c>
      <c r="C1216" s="55" t="s">
        <v>5925</v>
      </c>
      <c r="D1216" s="55" t="s">
        <v>4319</v>
      </c>
      <c r="E1216" s="55" t="s">
        <v>1244</v>
      </c>
      <c r="F1216" s="55">
        <v>59152</v>
      </c>
      <c r="G1216" s="55" t="s">
        <v>2267</v>
      </c>
      <c r="H1216" s="56">
        <v>44608</v>
      </c>
      <c r="I1216">
        <f t="shared" si="18"/>
        <v>2022</v>
      </c>
      <c r="J1216" s="56">
        <v>44682</v>
      </c>
      <c r="K1216" s="57">
        <v>-109598</v>
      </c>
      <c r="L1216" s="55">
        <v>2905100202</v>
      </c>
      <c r="M1216" s="55" t="str">
        <f>VLOOKUP(L1216,[4]Equival.!$D:$K,8,0)</f>
        <v>Evento</v>
      </c>
      <c r="N1216" s="55" t="s">
        <v>5684</v>
      </c>
      <c r="O1216" s="55" t="s">
        <v>5926</v>
      </c>
      <c r="P1216" s="55" t="s">
        <v>4332</v>
      </c>
      <c r="R1216" s="56"/>
      <c r="S1216" s="55" t="s">
        <v>4921</v>
      </c>
      <c r="T1216" s="55" t="s">
        <v>5428</v>
      </c>
      <c r="U1216" s="55" t="s">
        <v>4328</v>
      </c>
    </row>
    <row r="1217" spans="1:21" ht="15" x14ac:dyDescent="0.25">
      <c r="A1217" s="55" t="s">
        <v>4316</v>
      </c>
      <c r="B1217" s="55" t="s">
        <v>4317</v>
      </c>
      <c r="C1217" s="55" t="s">
        <v>5927</v>
      </c>
      <c r="D1217" s="55" t="s">
        <v>4319</v>
      </c>
      <c r="E1217" s="55" t="s">
        <v>1242</v>
      </c>
      <c r="F1217" s="55">
        <v>58847</v>
      </c>
      <c r="G1217" s="55" t="s">
        <v>2267</v>
      </c>
      <c r="H1217" s="56">
        <v>44606</v>
      </c>
      <c r="I1217">
        <f t="shared" si="18"/>
        <v>2022</v>
      </c>
      <c r="J1217" s="56">
        <v>44682</v>
      </c>
      <c r="K1217" s="57">
        <v>-123517</v>
      </c>
      <c r="L1217" s="55">
        <v>2905100202</v>
      </c>
      <c r="M1217" s="55" t="str">
        <f>VLOOKUP(L1217,[4]Equival.!$D:$K,8,0)</f>
        <v>Evento</v>
      </c>
      <c r="N1217" s="55" t="s">
        <v>5684</v>
      </c>
      <c r="O1217" s="55" t="s">
        <v>5928</v>
      </c>
      <c r="P1217" s="55" t="s">
        <v>4332</v>
      </c>
      <c r="R1217" s="56"/>
      <c r="S1217" s="55" t="s">
        <v>4921</v>
      </c>
      <c r="T1217" s="55" t="s">
        <v>5428</v>
      </c>
      <c r="U1217" s="55" t="s">
        <v>4328</v>
      </c>
    </row>
    <row r="1218" spans="1:21" ht="15" x14ac:dyDescent="0.25">
      <c r="A1218" s="55" t="s">
        <v>4316</v>
      </c>
      <c r="B1218" s="55" t="s">
        <v>4317</v>
      </c>
      <c r="C1218" s="55" t="s">
        <v>5929</v>
      </c>
      <c r="D1218" s="55" t="s">
        <v>4319</v>
      </c>
      <c r="E1218" s="55" t="s">
        <v>1241</v>
      </c>
      <c r="F1218" s="55">
        <v>58840</v>
      </c>
      <c r="G1218" s="55" t="s">
        <v>2267</v>
      </c>
      <c r="H1218" s="56">
        <v>44606</v>
      </c>
      <c r="I1218">
        <f t="shared" si="18"/>
        <v>2022</v>
      </c>
      <c r="J1218" s="56">
        <v>44682</v>
      </c>
      <c r="K1218" s="57">
        <v>-140846</v>
      </c>
      <c r="L1218" s="55">
        <v>2905100202</v>
      </c>
      <c r="M1218" s="55" t="str">
        <f>VLOOKUP(L1218,[4]Equival.!$D:$K,8,0)</f>
        <v>Evento</v>
      </c>
      <c r="N1218" s="55" t="s">
        <v>5684</v>
      </c>
      <c r="O1218" s="55" t="s">
        <v>5930</v>
      </c>
      <c r="P1218" s="55" t="s">
        <v>4332</v>
      </c>
      <c r="R1218" s="56"/>
      <c r="S1218" s="55" t="s">
        <v>4921</v>
      </c>
      <c r="T1218" s="55" t="s">
        <v>5428</v>
      </c>
      <c r="U1218" s="55" t="s">
        <v>4328</v>
      </c>
    </row>
    <row r="1219" spans="1:21" ht="15" x14ac:dyDescent="0.25">
      <c r="A1219" s="55" t="s">
        <v>4316</v>
      </c>
      <c r="B1219" s="55" t="s">
        <v>4317</v>
      </c>
      <c r="C1219" s="55" t="s">
        <v>5931</v>
      </c>
      <c r="D1219" s="55" t="s">
        <v>4319</v>
      </c>
      <c r="E1219" s="55" t="s">
        <v>1240</v>
      </c>
      <c r="F1219" s="55">
        <v>58838</v>
      </c>
      <c r="G1219" s="55" t="s">
        <v>2267</v>
      </c>
      <c r="H1219" s="56">
        <v>44606</v>
      </c>
      <c r="I1219">
        <f t="shared" ref="I1219:I1282" si="19">YEAR(H1219)</f>
        <v>2022</v>
      </c>
      <c r="J1219" s="56">
        <v>44682</v>
      </c>
      <c r="K1219" s="57">
        <v>-213198</v>
      </c>
      <c r="L1219" s="55">
        <v>2905100202</v>
      </c>
      <c r="M1219" s="55" t="str">
        <f>VLOOKUP(L1219,[4]Equival.!$D:$K,8,0)</f>
        <v>Evento</v>
      </c>
      <c r="N1219" s="55" t="s">
        <v>5684</v>
      </c>
      <c r="O1219" s="55" t="s">
        <v>5932</v>
      </c>
      <c r="P1219" s="55" t="s">
        <v>4332</v>
      </c>
      <c r="R1219" s="56"/>
      <c r="S1219" s="55" t="s">
        <v>4921</v>
      </c>
      <c r="T1219" s="55" t="s">
        <v>5428</v>
      </c>
      <c r="U1219" s="55" t="s">
        <v>4328</v>
      </c>
    </row>
    <row r="1220" spans="1:21" ht="15" x14ac:dyDescent="0.25">
      <c r="A1220" s="55" t="s">
        <v>4316</v>
      </c>
      <c r="B1220" s="55" t="s">
        <v>4317</v>
      </c>
      <c r="C1220" s="55" t="s">
        <v>5933</v>
      </c>
      <c r="D1220" s="55" t="s">
        <v>4319</v>
      </c>
      <c r="E1220" s="55" t="s">
        <v>1237</v>
      </c>
      <c r="F1220" s="55">
        <v>58706</v>
      </c>
      <c r="G1220" s="55" t="s">
        <v>2267</v>
      </c>
      <c r="H1220" s="56">
        <v>44605</v>
      </c>
      <c r="I1220">
        <f t="shared" si="19"/>
        <v>2022</v>
      </c>
      <c r="J1220" s="56">
        <v>44682</v>
      </c>
      <c r="K1220" s="57">
        <v>-111361</v>
      </c>
      <c r="L1220" s="55">
        <v>2905100202</v>
      </c>
      <c r="M1220" s="55" t="str">
        <f>VLOOKUP(L1220,[4]Equival.!$D:$K,8,0)</f>
        <v>Evento</v>
      </c>
      <c r="N1220" s="55" t="s">
        <v>5684</v>
      </c>
      <c r="O1220" s="55" t="s">
        <v>5812</v>
      </c>
      <c r="P1220" s="55" t="s">
        <v>4332</v>
      </c>
      <c r="R1220" s="56"/>
      <c r="S1220" s="55" t="s">
        <v>4921</v>
      </c>
      <c r="T1220" s="55" t="s">
        <v>5428</v>
      </c>
      <c r="U1220" s="55" t="s">
        <v>4328</v>
      </c>
    </row>
    <row r="1221" spans="1:21" ht="15" x14ac:dyDescent="0.25">
      <c r="A1221" s="55" t="s">
        <v>4316</v>
      </c>
      <c r="B1221" s="55" t="s">
        <v>4317</v>
      </c>
      <c r="C1221" s="55" t="s">
        <v>5934</v>
      </c>
      <c r="D1221" s="55" t="s">
        <v>4319</v>
      </c>
      <c r="E1221" s="55" t="s">
        <v>1236</v>
      </c>
      <c r="F1221" s="55">
        <v>58692</v>
      </c>
      <c r="G1221" s="55" t="s">
        <v>2267</v>
      </c>
      <c r="H1221" s="56">
        <v>44605</v>
      </c>
      <c r="I1221">
        <f t="shared" si="19"/>
        <v>2022</v>
      </c>
      <c r="J1221" s="56">
        <v>44682</v>
      </c>
      <c r="K1221" s="57">
        <v>-148723</v>
      </c>
      <c r="L1221" s="55">
        <v>2905100202</v>
      </c>
      <c r="M1221" s="55" t="str">
        <f>VLOOKUP(L1221,[4]Equival.!$D:$K,8,0)</f>
        <v>Evento</v>
      </c>
      <c r="N1221" s="55" t="s">
        <v>5684</v>
      </c>
      <c r="O1221" s="55" t="s">
        <v>5935</v>
      </c>
      <c r="P1221" s="55" t="s">
        <v>4332</v>
      </c>
      <c r="R1221" s="56"/>
      <c r="S1221" s="55" t="s">
        <v>4921</v>
      </c>
      <c r="T1221" s="55" t="s">
        <v>5428</v>
      </c>
      <c r="U1221" s="55" t="s">
        <v>4328</v>
      </c>
    </row>
    <row r="1222" spans="1:21" ht="15" x14ac:dyDescent="0.25">
      <c r="A1222" s="55" t="s">
        <v>4316</v>
      </c>
      <c r="B1222" s="55" t="s">
        <v>4317</v>
      </c>
      <c r="C1222" s="55" t="s">
        <v>5936</v>
      </c>
      <c r="D1222" s="55" t="s">
        <v>4319</v>
      </c>
      <c r="E1222" s="55" t="s">
        <v>1235</v>
      </c>
      <c r="F1222" s="55">
        <v>58687</v>
      </c>
      <c r="G1222" s="55" t="s">
        <v>2267</v>
      </c>
      <c r="H1222" s="56">
        <v>44605</v>
      </c>
      <c r="I1222">
        <f t="shared" si="19"/>
        <v>2022</v>
      </c>
      <c r="J1222" s="56">
        <v>44682</v>
      </c>
      <c r="K1222" s="57">
        <v>-306927</v>
      </c>
      <c r="L1222" s="55">
        <v>2905100202</v>
      </c>
      <c r="M1222" s="55" t="str">
        <f>VLOOKUP(L1222,[4]Equival.!$D:$K,8,0)</f>
        <v>Evento</v>
      </c>
      <c r="N1222" s="55" t="s">
        <v>5684</v>
      </c>
      <c r="O1222" s="55" t="s">
        <v>5937</v>
      </c>
      <c r="P1222" s="55" t="s">
        <v>4332</v>
      </c>
      <c r="R1222" s="56"/>
      <c r="S1222" s="55" t="s">
        <v>4921</v>
      </c>
      <c r="T1222" s="55" t="s">
        <v>5428</v>
      </c>
      <c r="U1222" s="55" t="s">
        <v>4328</v>
      </c>
    </row>
    <row r="1223" spans="1:21" ht="15" x14ac:dyDescent="0.25">
      <c r="A1223" s="55" t="s">
        <v>4316</v>
      </c>
      <c r="B1223" s="55" t="s">
        <v>4317</v>
      </c>
      <c r="C1223" s="55" t="s">
        <v>5938</v>
      </c>
      <c r="D1223" s="55" t="s">
        <v>4319</v>
      </c>
      <c r="E1223" s="55" t="s">
        <v>1234</v>
      </c>
      <c r="F1223" s="55">
        <v>58616</v>
      </c>
      <c r="G1223" s="55" t="s">
        <v>2267</v>
      </c>
      <c r="H1223" s="56">
        <v>44604</v>
      </c>
      <c r="I1223">
        <f t="shared" si="19"/>
        <v>2022</v>
      </c>
      <c r="J1223" s="56">
        <v>44682</v>
      </c>
      <c r="K1223" s="57">
        <v>-216554</v>
      </c>
      <c r="L1223" s="55">
        <v>2905100202</v>
      </c>
      <c r="M1223" s="55" t="str">
        <f>VLOOKUP(L1223,[4]Equival.!$D:$K,8,0)</f>
        <v>Evento</v>
      </c>
      <c r="N1223" s="55" t="s">
        <v>5684</v>
      </c>
      <c r="O1223" s="55" t="s">
        <v>5939</v>
      </c>
      <c r="P1223" s="55" t="s">
        <v>4332</v>
      </c>
      <c r="R1223" s="56"/>
      <c r="S1223" s="55" t="s">
        <v>4921</v>
      </c>
      <c r="T1223" s="55" t="s">
        <v>5428</v>
      </c>
      <c r="U1223" s="55" t="s">
        <v>4328</v>
      </c>
    </row>
    <row r="1224" spans="1:21" ht="15" x14ac:dyDescent="0.25">
      <c r="A1224" s="55" t="s">
        <v>4316</v>
      </c>
      <c r="B1224" s="55" t="s">
        <v>4317</v>
      </c>
      <c r="C1224" s="55" t="s">
        <v>5940</v>
      </c>
      <c r="D1224" s="55" t="s">
        <v>4319</v>
      </c>
      <c r="E1224" s="55" t="s">
        <v>1233</v>
      </c>
      <c r="F1224" s="55">
        <v>58547</v>
      </c>
      <c r="G1224" s="55" t="s">
        <v>2267</v>
      </c>
      <c r="H1224" s="56">
        <v>44603</v>
      </c>
      <c r="I1224">
        <f t="shared" si="19"/>
        <v>2022</v>
      </c>
      <c r="J1224" s="56">
        <v>44682</v>
      </c>
      <c r="K1224" s="57">
        <v>-74480</v>
      </c>
      <c r="L1224" s="55">
        <v>2905100202</v>
      </c>
      <c r="M1224" s="55" t="str">
        <f>VLOOKUP(L1224,[4]Equival.!$D:$K,8,0)</f>
        <v>Evento</v>
      </c>
      <c r="N1224" s="55" t="s">
        <v>5684</v>
      </c>
      <c r="O1224" s="55" t="s">
        <v>5941</v>
      </c>
      <c r="P1224" s="55" t="s">
        <v>4332</v>
      </c>
      <c r="R1224" s="56"/>
      <c r="S1224" s="55" t="s">
        <v>4921</v>
      </c>
      <c r="T1224" s="55" t="s">
        <v>5428</v>
      </c>
      <c r="U1224" s="55" t="s">
        <v>4328</v>
      </c>
    </row>
    <row r="1225" spans="1:21" ht="15" x14ac:dyDescent="0.25">
      <c r="A1225" s="55" t="s">
        <v>4316</v>
      </c>
      <c r="B1225" s="55" t="s">
        <v>4317</v>
      </c>
      <c r="C1225" s="55" t="s">
        <v>5942</v>
      </c>
      <c r="D1225" s="55" t="s">
        <v>4319</v>
      </c>
      <c r="E1225" s="55" t="s">
        <v>1231</v>
      </c>
      <c r="F1225" s="55">
        <v>58522</v>
      </c>
      <c r="G1225" s="55" t="s">
        <v>2267</v>
      </c>
      <c r="H1225" s="56">
        <v>44603</v>
      </c>
      <c r="I1225">
        <f t="shared" si="19"/>
        <v>2022</v>
      </c>
      <c r="J1225" s="56">
        <v>44682</v>
      </c>
      <c r="K1225" s="57">
        <v>-65600</v>
      </c>
      <c r="L1225" s="55">
        <v>2905100202</v>
      </c>
      <c r="M1225" s="55" t="str">
        <f>VLOOKUP(L1225,[4]Equival.!$D:$K,8,0)</f>
        <v>Evento</v>
      </c>
      <c r="N1225" s="55" t="s">
        <v>5684</v>
      </c>
      <c r="O1225" s="55" t="s">
        <v>5943</v>
      </c>
      <c r="P1225" s="55" t="s">
        <v>4332</v>
      </c>
      <c r="R1225" s="56"/>
      <c r="S1225" s="55" t="s">
        <v>4921</v>
      </c>
      <c r="T1225" s="55" t="s">
        <v>5428</v>
      </c>
      <c r="U1225" s="55" t="s">
        <v>4328</v>
      </c>
    </row>
    <row r="1226" spans="1:21" ht="15" x14ac:dyDescent="0.25">
      <c r="A1226" s="55" t="s">
        <v>4316</v>
      </c>
      <c r="B1226" s="55" t="s">
        <v>4317</v>
      </c>
      <c r="C1226" s="55" t="s">
        <v>5944</v>
      </c>
      <c r="D1226" s="55" t="s">
        <v>4319</v>
      </c>
      <c r="E1226" s="55" t="s">
        <v>1227</v>
      </c>
      <c r="F1226" s="55">
        <v>58249</v>
      </c>
      <c r="G1226" s="55" t="s">
        <v>2267</v>
      </c>
      <c r="H1226" s="56">
        <v>44601</v>
      </c>
      <c r="I1226">
        <f t="shared" si="19"/>
        <v>2022</v>
      </c>
      <c r="J1226" s="56">
        <v>44682</v>
      </c>
      <c r="K1226" s="57">
        <v>-68638</v>
      </c>
      <c r="L1226" s="55">
        <v>2905100202</v>
      </c>
      <c r="M1226" s="55" t="str">
        <f>VLOOKUP(L1226,[4]Equival.!$D:$K,8,0)</f>
        <v>Evento</v>
      </c>
      <c r="N1226" s="55" t="s">
        <v>5684</v>
      </c>
      <c r="O1226" s="55" t="s">
        <v>5945</v>
      </c>
      <c r="P1226" s="55" t="s">
        <v>4332</v>
      </c>
      <c r="R1226" s="56"/>
      <c r="S1226" s="55" t="s">
        <v>4921</v>
      </c>
      <c r="T1226" s="55" t="s">
        <v>5428</v>
      </c>
      <c r="U1226" s="55" t="s">
        <v>4328</v>
      </c>
    </row>
    <row r="1227" spans="1:21" ht="15" x14ac:dyDescent="0.25">
      <c r="A1227" s="55" t="s">
        <v>4316</v>
      </c>
      <c r="B1227" s="55" t="s">
        <v>4317</v>
      </c>
      <c r="C1227" s="55" t="s">
        <v>5946</v>
      </c>
      <c r="D1227" s="55" t="s">
        <v>4319</v>
      </c>
      <c r="E1227" s="55" t="s">
        <v>1224</v>
      </c>
      <c r="F1227" s="55">
        <v>58190</v>
      </c>
      <c r="G1227" s="55" t="s">
        <v>2267</v>
      </c>
      <c r="H1227" s="56">
        <v>44600</v>
      </c>
      <c r="I1227">
        <f t="shared" si="19"/>
        <v>2022</v>
      </c>
      <c r="J1227" s="56">
        <v>44682</v>
      </c>
      <c r="K1227" s="57">
        <v>-1330758</v>
      </c>
      <c r="L1227" s="55">
        <v>2905100202</v>
      </c>
      <c r="M1227" s="55" t="str">
        <f>VLOOKUP(L1227,[4]Equival.!$D:$K,8,0)</f>
        <v>Evento</v>
      </c>
      <c r="N1227" s="55" t="s">
        <v>5684</v>
      </c>
      <c r="O1227" s="55" t="s">
        <v>5947</v>
      </c>
      <c r="P1227" s="55" t="s">
        <v>4601</v>
      </c>
      <c r="R1227" s="56"/>
      <c r="S1227" s="55" t="s">
        <v>4921</v>
      </c>
      <c r="T1227" s="55" t="s">
        <v>4401</v>
      </c>
      <c r="U1227" s="55" t="s">
        <v>4328</v>
      </c>
    </row>
    <row r="1228" spans="1:21" ht="15" x14ac:dyDescent="0.25">
      <c r="A1228" s="55" t="s">
        <v>4316</v>
      </c>
      <c r="B1228" s="55" t="s">
        <v>4317</v>
      </c>
      <c r="C1228" s="55" t="s">
        <v>5948</v>
      </c>
      <c r="D1228" s="55" t="s">
        <v>4319</v>
      </c>
      <c r="E1228" s="55" t="s">
        <v>1223</v>
      </c>
      <c r="F1228" s="55">
        <v>58095</v>
      </c>
      <c r="G1228" s="55" t="s">
        <v>2267</v>
      </c>
      <c r="H1228" s="56">
        <v>44600</v>
      </c>
      <c r="I1228">
        <f t="shared" si="19"/>
        <v>2022</v>
      </c>
      <c r="J1228" s="56">
        <v>44682</v>
      </c>
      <c r="K1228" s="57">
        <v>-69914</v>
      </c>
      <c r="L1228" s="55">
        <v>2905100202</v>
      </c>
      <c r="M1228" s="55" t="str">
        <f>VLOOKUP(L1228,[4]Equival.!$D:$K,8,0)</f>
        <v>Evento</v>
      </c>
      <c r="N1228" s="55" t="s">
        <v>5684</v>
      </c>
      <c r="O1228" s="55" t="s">
        <v>5949</v>
      </c>
      <c r="P1228" s="55" t="s">
        <v>4332</v>
      </c>
      <c r="R1228" s="56"/>
      <c r="S1228" s="55" t="s">
        <v>4921</v>
      </c>
      <c r="T1228" s="55" t="s">
        <v>5428</v>
      </c>
      <c r="U1228" s="55" t="s">
        <v>4328</v>
      </c>
    </row>
    <row r="1229" spans="1:21" ht="15" x14ac:dyDescent="0.25">
      <c r="A1229" s="55" t="s">
        <v>4316</v>
      </c>
      <c r="B1229" s="55" t="s">
        <v>4317</v>
      </c>
      <c r="C1229" s="55" t="s">
        <v>5950</v>
      </c>
      <c r="D1229" s="55" t="s">
        <v>4319</v>
      </c>
      <c r="E1229" s="55" t="s">
        <v>1222</v>
      </c>
      <c r="F1229" s="55">
        <v>58092</v>
      </c>
      <c r="G1229" s="55" t="s">
        <v>2267</v>
      </c>
      <c r="H1229" s="56">
        <v>44600</v>
      </c>
      <c r="I1229">
        <f t="shared" si="19"/>
        <v>2022</v>
      </c>
      <c r="J1229" s="56">
        <v>44682</v>
      </c>
      <c r="K1229" s="57">
        <v>-65600</v>
      </c>
      <c r="L1229" s="55">
        <v>2905100202</v>
      </c>
      <c r="M1229" s="55" t="str">
        <f>VLOOKUP(L1229,[4]Equival.!$D:$K,8,0)</f>
        <v>Evento</v>
      </c>
      <c r="N1229" s="55" t="s">
        <v>5684</v>
      </c>
      <c r="O1229" s="55" t="s">
        <v>5951</v>
      </c>
      <c r="P1229" s="55" t="s">
        <v>4332</v>
      </c>
      <c r="R1229" s="56"/>
      <c r="S1229" s="55" t="s">
        <v>4921</v>
      </c>
      <c r="T1229" s="55" t="s">
        <v>5428</v>
      </c>
      <c r="U1229" s="55" t="s">
        <v>4328</v>
      </c>
    </row>
    <row r="1230" spans="1:21" ht="15" x14ac:dyDescent="0.25">
      <c r="A1230" s="55" t="s">
        <v>4316</v>
      </c>
      <c r="B1230" s="55" t="s">
        <v>4317</v>
      </c>
      <c r="C1230" s="55" t="s">
        <v>5952</v>
      </c>
      <c r="D1230" s="55" t="s">
        <v>4319</v>
      </c>
      <c r="E1230" s="55" t="s">
        <v>1221</v>
      </c>
      <c r="F1230" s="55">
        <v>58069</v>
      </c>
      <c r="G1230" s="55" t="s">
        <v>2267</v>
      </c>
      <c r="H1230" s="56">
        <v>44599</v>
      </c>
      <c r="I1230">
        <f t="shared" si="19"/>
        <v>2022</v>
      </c>
      <c r="J1230" s="56">
        <v>44682</v>
      </c>
      <c r="K1230" s="57">
        <v>-188314</v>
      </c>
      <c r="L1230" s="55">
        <v>2905100202</v>
      </c>
      <c r="M1230" s="55" t="str">
        <f>VLOOKUP(L1230,[4]Equival.!$D:$K,8,0)</f>
        <v>Evento</v>
      </c>
      <c r="N1230" s="55" t="s">
        <v>5684</v>
      </c>
      <c r="O1230" s="55" t="s">
        <v>5953</v>
      </c>
      <c r="P1230" s="55" t="s">
        <v>4332</v>
      </c>
      <c r="R1230" s="56"/>
      <c r="S1230" s="55" t="s">
        <v>4921</v>
      </c>
      <c r="T1230" s="55" t="s">
        <v>5428</v>
      </c>
      <c r="U1230" s="55" t="s">
        <v>4328</v>
      </c>
    </row>
    <row r="1231" spans="1:21" ht="15" x14ac:dyDescent="0.25">
      <c r="A1231" s="55" t="s">
        <v>4316</v>
      </c>
      <c r="B1231" s="55" t="s">
        <v>4317</v>
      </c>
      <c r="C1231" s="55" t="s">
        <v>5954</v>
      </c>
      <c r="D1231" s="55" t="s">
        <v>4319</v>
      </c>
      <c r="E1231" s="55" t="s">
        <v>1219</v>
      </c>
      <c r="F1231" s="55">
        <v>58042</v>
      </c>
      <c r="G1231" s="55" t="s">
        <v>2267</v>
      </c>
      <c r="H1231" s="56">
        <v>44599</v>
      </c>
      <c r="I1231">
        <f t="shared" si="19"/>
        <v>2022</v>
      </c>
      <c r="J1231" s="56">
        <v>44682</v>
      </c>
      <c r="K1231" s="57">
        <v>-302435</v>
      </c>
      <c r="L1231" s="55">
        <v>2905100202</v>
      </c>
      <c r="M1231" s="55" t="str">
        <f>VLOOKUP(L1231,[4]Equival.!$D:$K,8,0)</f>
        <v>Evento</v>
      </c>
      <c r="N1231" s="55" t="s">
        <v>5684</v>
      </c>
      <c r="O1231" s="55" t="s">
        <v>5062</v>
      </c>
      <c r="P1231" s="55" t="s">
        <v>4332</v>
      </c>
      <c r="R1231" s="56"/>
      <c r="S1231" s="55" t="s">
        <v>4921</v>
      </c>
      <c r="T1231" s="55" t="s">
        <v>5428</v>
      </c>
      <c r="U1231" s="55" t="s">
        <v>4328</v>
      </c>
    </row>
    <row r="1232" spans="1:21" ht="15" x14ac:dyDescent="0.25">
      <c r="A1232" s="55" t="s">
        <v>4316</v>
      </c>
      <c r="B1232" s="55" t="s">
        <v>4317</v>
      </c>
      <c r="C1232" s="55" t="s">
        <v>5955</v>
      </c>
      <c r="D1232" s="55" t="s">
        <v>4319</v>
      </c>
      <c r="E1232" s="55" t="s">
        <v>1218</v>
      </c>
      <c r="F1232" s="55">
        <v>58032</v>
      </c>
      <c r="G1232" s="55" t="s">
        <v>2267</v>
      </c>
      <c r="H1232" s="56">
        <v>44599</v>
      </c>
      <c r="I1232">
        <f t="shared" si="19"/>
        <v>2022</v>
      </c>
      <c r="J1232" s="56">
        <v>44682</v>
      </c>
      <c r="K1232" s="57">
        <v>-100424</v>
      </c>
      <c r="L1232" s="55">
        <v>2905100202</v>
      </c>
      <c r="M1232" s="55" t="str">
        <f>VLOOKUP(L1232,[4]Equival.!$D:$K,8,0)</f>
        <v>Evento</v>
      </c>
      <c r="N1232" s="55" t="s">
        <v>5684</v>
      </c>
      <c r="O1232" s="55" t="s">
        <v>5956</v>
      </c>
      <c r="P1232" s="55" t="s">
        <v>4332</v>
      </c>
      <c r="R1232" s="56"/>
      <c r="S1232" s="55" t="s">
        <v>4921</v>
      </c>
      <c r="T1232" s="55" t="s">
        <v>5428</v>
      </c>
      <c r="U1232" s="55" t="s">
        <v>4328</v>
      </c>
    </row>
    <row r="1233" spans="1:21" ht="15" x14ac:dyDescent="0.25">
      <c r="A1233" s="55" t="s">
        <v>4316</v>
      </c>
      <c r="B1233" s="55" t="s">
        <v>4317</v>
      </c>
      <c r="C1233" s="55" t="s">
        <v>5957</v>
      </c>
      <c r="D1233" s="55" t="s">
        <v>4319</v>
      </c>
      <c r="E1233" s="55" t="s">
        <v>1217</v>
      </c>
      <c r="F1233" s="55">
        <v>58005</v>
      </c>
      <c r="G1233" s="55" t="s">
        <v>2267</v>
      </c>
      <c r="H1233" s="56">
        <v>44599</v>
      </c>
      <c r="I1233">
        <f t="shared" si="19"/>
        <v>2022</v>
      </c>
      <c r="J1233" s="56">
        <v>44682</v>
      </c>
      <c r="K1233" s="57">
        <v>-65600</v>
      </c>
      <c r="L1233" s="55">
        <v>2905100202</v>
      </c>
      <c r="M1233" s="55" t="str">
        <f>VLOOKUP(L1233,[4]Equival.!$D:$K,8,0)</f>
        <v>Evento</v>
      </c>
      <c r="N1233" s="55" t="s">
        <v>5684</v>
      </c>
      <c r="O1233" s="55" t="s">
        <v>5958</v>
      </c>
      <c r="P1233" s="55" t="s">
        <v>4601</v>
      </c>
      <c r="R1233" s="56"/>
      <c r="S1233" s="55" t="s">
        <v>4921</v>
      </c>
      <c r="T1233" s="55" t="s">
        <v>5428</v>
      </c>
      <c r="U1233" s="55" t="s">
        <v>4328</v>
      </c>
    </row>
    <row r="1234" spans="1:21" ht="15" x14ac:dyDescent="0.25">
      <c r="A1234" s="55" t="s">
        <v>4316</v>
      </c>
      <c r="B1234" s="55" t="s">
        <v>4317</v>
      </c>
      <c r="C1234" s="55" t="s">
        <v>5959</v>
      </c>
      <c r="D1234" s="55" t="s">
        <v>4319</v>
      </c>
      <c r="E1234" s="55" t="s">
        <v>1216</v>
      </c>
      <c r="F1234" s="55">
        <v>57962</v>
      </c>
      <c r="G1234" s="55" t="s">
        <v>2267</v>
      </c>
      <c r="H1234" s="56">
        <v>44599</v>
      </c>
      <c r="I1234">
        <f t="shared" si="19"/>
        <v>2022</v>
      </c>
      <c r="J1234" s="56">
        <v>44682</v>
      </c>
      <c r="K1234" s="57">
        <v>-65600</v>
      </c>
      <c r="L1234" s="55">
        <v>2905100202</v>
      </c>
      <c r="M1234" s="55" t="str">
        <f>VLOOKUP(L1234,[4]Equival.!$D:$K,8,0)</f>
        <v>Evento</v>
      </c>
      <c r="N1234" s="55" t="s">
        <v>5684</v>
      </c>
      <c r="O1234" s="55" t="s">
        <v>5960</v>
      </c>
      <c r="P1234" s="55" t="s">
        <v>4332</v>
      </c>
      <c r="R1234" s="56"/>
      <c r="S1234" s="55" t="s">
        <v>4921</v>
      </c>
      <c r="T1234" s="55" t="s">
        <v>5428</v>
      </c>
      <c r="U1234" s="55" t="s">
        <v>4328</v>
      </c>
    </row>
    <row r="1235" spans="1:21" ht="15" x14ac:dyDescent="0.25">
      <c r="A1235" s="55" t="s">
        <v>4316</v>
      </c>
      <c r="B1235" s="55" t="s">
        <v>4317</v>
      </c>
      <c r="C1235" s="55" t="s">
        <v>5961</v>
      </c>
      <c r="D1235" s="55" t="s">
        <v>4319</v>
      </c>
      <c r="E1235" s="55" t="s">
        <v>1215</v>
      </c>
      <c r="F1235" s="55">
        <v>57923</v>
      </c>
      <c r="G1235" s="55" t="s">
        <v>2267</v>
      </c>
      <c r="H1235" s="56">
        <v>44599</v>
      </c>
      <c r="I1235">
        <f t="shared" si="19"/>
        <v>2022</v>
      </c>
      <c r="J1235" s="56">
        <v>44682</v>
      </c>
      <c r="K1235" s="57">
        <v>-70945</v>
      </c>
      <c r="L1235" s="55">
        <v>2905100202</v>
      </c>
      <c r="M1235" s="55" t="str">
        <f>VLOOKUP(L1235,[4]Equival.!$D:$K,8,0)</f>
        <v>Evento</v>
      </c>
      <c r="N1235" s="55" t="s">
        <v>5684</v>
      </c>
      <c r="O1235" s="55" t="s">
        <v>5962</v>
      </c>
      <c r="P1235" s="55" t="s">
        <v>4601</v>
      </c>
      <c r="R1235" s="56"/>
      <c r="S1235" s="55" t="s">
        <v>4921</v>
      </c>
      <c r="T1235" s="55" t="s">
        <v>5428</v>
      </c>
      <c r="U1235" s="55" t="s">
        <v>4328</v>
      </c>
    </row>
    <row r="1236" spans="1:21" ht="15" x14ac:dyDescent="0.25">
      <c r="A1236" s="55" t="s">
        <v>4316</v>
      </c>
      <c r="B1236" s="55" t="s">
        <v>4317</v>
      </c>
      <c r="C1236" s="55" t="s">
        <v>5963</v>
      </c>
      <c r="D1236" s="55" t="s">
        <v>4319</v>
      </c>
      <c r="E1236" s="55" t="s">
        <v>1213</v>
      </c>
      <c r="F1236" s="55">
        <v>57867</v>
      </c>
      <c r="G1236" s="55" t="s">
        <v>2267</v>
      </c>
      <c r="H1236" s="56">
        <v>44598</v>
      </c>
      <c r="I1236">
        <f t="shared" si="19"/>
        <v>2022</v>
      </c>
      <c r="J1236" s="56">
        <v>44682</v>
      </c>
      <c r="K1236" s="57">
        <v>-1755143</v>
      </c>
      <c r="L1236" s="55">
        <v>2905100202</v>
      </c>
      <c r="M1236" s="55" t="str">
        <f>VLOOKUP(L1236,[4]Equival.!$D:$K,8,0)</f>
        <v>Evento</v>
      </c>
      <c r="N1236" s="55" t="s">
        <v>5684</v>
      </c>
      <c r="O1236" s="55" t="s">
        <v>5964</v>
      </c>
      <c r="P1236" s="55" t="s">
        <v>4601</v>
      </c>
      <c r="R1236" s="56"/>
      <c r="S1236" s="55" t="s">
        <v>4921</v>
      </c>
      <c r="T1236" s="55" t="s">
        <v>4401</v>
      </c>
      <c r="U1236" s="55" t="s">
        <v>4328</v>
      </c>
    </row>
    <row r="1237" spans="1:21" ht="15" x14ac:dyDescent="0.25">
      <c r="A1237" s="55" t="s">
        <v>4316</v>
      </c>
      <c r="B1237" s="55" t="s">
        <v>4317</v>
      </c>
      <c r="C1237" s="55" t="s">
        <v>5965</v>
      </c>
      <c r="D1237" s="55" t="s">
        <v>4319</v>
      </c>
      <c r="E1237" s="55" t="s">
        <v>1212</v>
      </c>
      <c r="F1237" s="55">
        <v>57827</v>
      </c>
      <c r="G1237" s="55" t="s">
        <v>2267</v>
      </c>
      <c r="H1237" s="56">
        <v>44598</v>
      </c>
      <c r="I1237">
        <f t="shared" si="19"/>
        <v>2022</v>
      </c>
      <c r="J1237" s="56">
        <v>44682</v>
      </c>
      <c r="K1237" s="57">
        <v>-246758</v>
      </c>
      <c r="L1237" s="55">
        <v>2905100202</v>
      </c>
      <c r="M1237" s="55" t="str">
        <f>VLOOKUP(L1237,[4]Equival.!$D:$K,8,0)</f>
        <v>Evento</v>
      </c>
      <c r="N1237" s="55" t="s">
        <v>5684</v>
      </c>
      <c r="O1237" s="55" t="s">
        <v>5966</v>
      </c>
      <c r="P1237" s="55" t="s">
        <v>4601</v>
      </c>
      <c r="R1237" s="56"/>
      <c r="S1237" s="55" t="s">
        <v>4921</v>
      </c>
      <c r="T1237" s="55" t="s">
        <v>5428</v>
      </c>
      <c r="U1237" s="55" t="s">
        <v>4328</v>
      </c>
    </row>
    <row r="1238" spans="1:21" ht="15" x14ac:dyDescent="0.25">
      <c r="A1238" s="55" t="s">
        <v>4316</v>
      </c>
      <c r="B1238" s="55" t="s">
        <v>4317</v>
      </c>
      <c r="C1238" s="55" t="s">
        <v>5967</v>
      </c>
      <c r="D1238" s="55" t="s">
        <v>4319</v>
      </c>
      <c r="E1238" s="55" t="s">
        <v>1211</v>
      </c>
      <c r="F1238" s="55">
        <v>57803</v>
      </c>
      <c r="G1238" s="55" t="s">
        <v>2267</v>
      </c>
      <c r="H1238" s="56">
        <v>44598</v>
      </c>
      <c r="I1238">
        <f t="shared" si="19"/>
        <v>2022</v>
      </c>
      <c r="J1238" s="56">
        <v>44682</v>
      </c>
      <c r="K1238" s="57">
        <v>-309214</v>
      </c>
      <c r="L1238" s="55">
        <v>2905100202</v>
      </c>
      <c r="M1238" s="55" t="str">
        <f>VLOOKUP(L1238,[4]Equival.!$D:$K,8,0)</f>
        <v>Evento</v>
      </c>
      <c r="N1238" s="55" t="s">
        <v>5684</v>
      </c>
      <c r="O1238" s="55" t="s">
        <v>5968</v>
      </c>
      <c r="P1238" s="55" t="s">
        <v>4665</v>
      </c>
      <c r="R1238" s="56"/>
      <c r="S1238" s="55" t="s">
        <v>4921</v>
      </c>
      <c r="T1238" s="55" t="s">
        <v>5428</v>
      </c>
      <c r="U1238" s="55" t="s">
        <v>4328</v>
      </c>
    </row>
    <row r="1239" spans="1:21" ht="15" x14ac:dyDescent="0.25">
      <c r="A1239" s="55" t="s">
        <v>4316</v>
      </c>
      <c r="B1239" s="55" t="s">
        <v>4317</v>
      </c>
      <c r="C1239" s="55" t="s">
        <v>5969</v>
      </c>
      <c r="D1239" s="55" t="s">
        <v>4319</v>
      </c>
      <c r="E1239" s="55" t="s">
        <v>1292</v>
      </c>
      <c r="F1239" s="55">
        <v>60696</v>
      </c>
      <c r="G1239" s="55" t="s">
        <v>2267</v>
      </c>
      <c r="H1239" s="56">
        <v>44617</v>
      </c>
      <c r="I1239">
        <f t="shared" si="19"/>
        <v>2022</v>
      </c>
      <c r="J1239" s="56">
        <v>44682</v>
      </c>
      <c r="K1239" s="57">
        <v>-28400</v>
      </c>
      <c r="L1239" s="55">
        <v>2905100202</v>
      </c>
      <c r="M1239" s="55" t="str">
        <f>VLOOKUP(L1239,[4]Equival.!$D:$K,8,0)</f>
        <v>Evento</v>
      </c>
      <c r="N1239" s="55" t="s">
        <v>5970</v>
      </c>
      <c r="O1239" s="55" t="s">
        <v>5971</v>
      </c>
      <c r="P1239" s="55" t="s">
        <v>5702</v>
      </c>
      <c r="R1239" s="56"/>
      <c r="S1239" s="55" t="s">
        <v>4921</v>
      </c>
      <c r="T1239" s="55" t="s">
        <v>5428</v>
      </c>
      <c r="U1239" s="55" t="s">
        <v>4328</v>
      </c>
    </row>
    <row r="1240" spans="1:21" ht="15" x14ac:dyDescent="0.25">
      <c r="A1240" s="55" t="s">
        <v>4316</v>
      </c>
      <c r="B1240" s="55" t="s">
        <v>4317</v>
      </c>
      <c r="C1240" s="55" t="s">
        <v>5972</v>
      </c>
      <c r="D1240" s="55" t="s">
        <v>4319</v>
      </c>
      <c r="E1240" s="55" t="s">
        <v>1254</v>
      </c>
      <c r="F1240" s="55">
        <v>59349</v>
      </c>
      <c r="G1240" s="55" t="s">
        <v>2267</v>
      </c>
      <c r="H1240" s="56">
        <v>44609</v>
      </c>
      <c r="I1240">
        <f t="shared" si="19"/>
        <v>2022</v>
      </c>
      <c r="J1240" s="56">
        <v>44682</v>
      </c>
      <c r="K1240" s="57">
        <v>-7100</v>
      </c>
      <c r="L1240" s="55">
        <v>2905100202</v>
      </c>
      <c r="M1240" s="55" t="str">
        <f>VLOOKUP(L1240,[4]Equival.!$D:$K,8,0)</f>
        <v>Evento</v>
      </c>
      <c r="N1240" s="55" t="s">
        <v>5970</v>
      </c>
      <c r="O1240" s="55" t="s">
        <v>5973</v>
      </c>
      <c r="P1240" s="55" t="s">
        <v>5974</v>
      </c>
      <c r="R1240" s="56"/>
      <c r="S1240" s="55" t="s">
        <v>4921</v>
      </c>
      <c r="T1240" s="55" t="s">
        <v>5428</v>
      </c>
      <c r="U1240" s="55" t="s">
        <v>4328</v>
      </c>
    </row>
    <row r="1241" spans="1:21" ht="15" x14ac:dyDescent="0.25">
      <c r="A1241" s="55" t="s">
        <v>4316</v>
      </c>
      <c r="B1241" s="55" t="s">
        <v>4317</v>
      </c>
      <c r="C1241" s="55" t="s">
        <v>5975</v>
      </c>
      <c r="D1241" s="55" t="s">
        <v>4319</v>
      </c>
      <c r="E1241" s="55" t="s">
        <v>1238</v>
      </c>
      <c r="F1241" s="55">
        <v>58772</v>
      </c>
      <c r="G1241" s="55" t="s">
        <v>2267</v>
      </c>
      <c r="H1241" s="56">
        <v>44606</v>
      </c>
      <c r="I1241">
        <f t="shared" si="19"/>
        <v>2022</v>
      </c>
      <c r="J1241" s="56">
        <v>44682</v>
      </c>
      <c r="K1241" s="57">
        <v>-7100</v>
      </c>
      <c r="L1241" s="55">
        <v>2905100202</v>
      </c>
      <c r="M1241" s="55" t="str">
        <f>VLOOKUP(L1241,[4]Equival.!$D:$K,8,0)</f>
        <v>Evento</v>
      </c>
      <c r="N1241" s="55" t="s">
        <v>5970</v>
      </c>
      <c r="O1241" s="55" t="s">
        <v>5976</v>
      </c>
      <c r="P1241" s="55" t="s">
        <v>4501</v>
      </c>
      <c r="R1241" s="56"/>
      <c r="S1241" s="55" t="s">
        <v>4921</v>
      </c>
      <c r="T1241" s="55" t="s">
        <v>5428</v>
      </c>
      <c r="U1241" s="55" t="s">
        <v>4328</v>
      </c>
    </row>
    <row r="1242" spans="1:21" ht="15" x14ac:dyDescent="0.25">
      <c r="A1242" s="55" t="s">
        <v>4316</v>
      </c>
      <c r="B1242" s="55" t="s">
        <v>4317</v>
      </c>
      <c r="C1242" s="55" t="s">
        <v>5977</v>
      </c>
      <c r="D1242" s="55" t="s">
        <v>4319</v>
      </c>
      <c r="E1242" s="55" t="s">
        <v>1230</v>
      </c>
      <c r="F1242" s="55">
        <v>58468</v>
      </c>
      <c r="G1242" s="55" t="s">
        <v>2267</v>
      </c>
      <c r="H1242" s="56">
        <v>44602</v>
      </c>
      <c r="I1242">
        <f t="shared" si="19"/>
        <v>2022</v>
      </c>
      <c r="J1242" s="56">
        <v>44682</v>
      </c>
      <c r="K1242" s="57">
        <v>-28400</v>
      </c>
      <c r="L1242" s="55">
        <v>2905100202</v>
      </c>
      <c r="M1242" s="55" t="str">
        <f>VLOOKUP(L1242,[4]Equival.!$D:$K,8,0)</f>
        <v>Evento</v>
      </c>
      <c r="N1242" s="55" t="s">
        <v>5970</v>
      </c>
      <c r="O1242" s="55" t="s">
        <v>5978</v>
      </c>
      <c r="P1242" s="55" t="s">
        <v>4665</v>
      </c>
      <c r="R1242" s="56"/>
      <c r="S1242" s="55" t="s">
        <v>4921</v>
      </c>
      <c r="T1242" s="55" t="s">
        <v>5428</v>
      </c>
      <c r="U1242" s="55" t="s">
        <v>4328</v>
      </c>
    </row>
    <row r="1243" spans="1:21" ht="15" x14ac:dyDescent="0.25">
      <c r="A1243" s="55" t="s">
        <v>4316</v>
      </c>
      <c r="B1243" s="55" t="s">
        <v>4317</v>
      </c>
      <c r="C1243" s="55" t="s">
        <v>5979</v>
      </c>
      <c r="D1243" s="55" t="s">
        <v>4319</v>
      </c>
      <c r="E1243" s="55" t="s">
        <v>1225</v>
      </c>
      <c r="F1243" s="55">
        <v>58208</v>
      </c>
      <c r="G1243" s="55" t="s">
        <v>2267</v>
      </c>
      <c r="H1243" s="56">
        <v>44600</v>
      </c>
      <c r="I1243">
        <f t="shared" si="19"/>
        <v>2022</v>
      </c>
      <c r="J1243" s="56">
        <v>44682</v>
      </c>
      <c r="K1243" s="57">
        <v>-28400</v>
      </c>
      <c r="L1243" s="55">
        <v>2905100202</v>
      </c>
      <c r="M1243" s="55" t="str">
        <f>VLOOKUP(L1243,[4]Equival.!$D:$K,8,0)</f>
        <v>Evento</v>
      </c>
      <c r="N1243" s="55" t="s">
        <v>5970</v>
      </c>
      <c r="O1243" s="55" t="s">
        <v>5980</v>
      </c>
      <c r="P1243" s="55" t="s">
        <v>4665</v>
      </c>
      <c r="R1243" s="56"/>
      <c r="S1243" s="55" t="s">
        <v>4921</v>
      </c>
      <c r="T1243" s="55" t="s">
        <v>5428</v>
      </c>
      <c r="U1243" s="55" t="s">
        <v>4328</v>
      </c>
    </row>
    <row r="1244" spans="1:21" ht="15" x14ac:dyDescent="0.25">
      <c r="A1244" s="55" t="s">
        <v>4316</v>
      </c>
      <c r="B1244" s="55" t="s">
        <v>4317</v>
      </c>
      <c r="C1244" s="55" t="s">
        <v>5981</v>
      </c>
      <c r="D1244" s="55" t="s">
        <v>4319</v>
      </c>
      <c r="E1244" s="55" t="s">
        <v>1297</v>
      </c>
      <c r="F1244" s="55">
        <v>60776</v>
      </c>
      <c r="G1244" s="55" t="s">
        <v>2267</v>
      </c>
      <c r="H1244" s="56">
        <v>44619</v>
      </c>
      <c r="I1244">
        <f t="shared" si="19"/>
        <v>2022</v>
      </c>
      <c r="J1244" s="56">
        <v>44682</v>
      </c>
      <c r="K1244" s="57">
        <v>-65600</v>
      </c>
      <c r="L1244" s="55">
        <v>2905100102</v>
      </c>
      <c r="M1244" s="55" t="str">
        <f>VLOOKUP(L1244,[4]Equival.!$D:$K,8,0)</f>
        <v>Evento</v>
      </c>
      <c r="N1244" s="55" t="s">
        <v>5982</v>
      </c>
      <c r="O1244" s="55" t="s">
        <v>5983</v>
      </c>
      <c r="P1244" s="55" t="s">
        <v>4601</v>
      </c>
      <c r="R1244" s="56"/>
      <c r="S1244" s="55" t="s">
        <v>4921</v>
      </c>
      <c r="T1244" s="55" t="s">
        <v>5428</v>
      </c>
      <c r="U1244" s="55" t="s">
        <v>4328</v>
      </c>
    </row>
    <row r="1245" spans="1:21" ht="15" x14ac:dyDescent="0.25">
      <c r="A1245" s="55" t="s">
        <v>4316</v>
      </c>
      <c r="B1245" s="55" t="s">
        <v>4317</v>
      </c>
      <c r="C1245" s="55" t="s">
        <v>5984</v>
      </c>
      <c r="D1245" s="55" t="s">
        <v>4319</v>
      </c>
      <c r="E1245" s="55" t="s">
        <v>1264</v>
      </c>
      <c r="F1245" s="55">
        <v>60024</v>
      </c>
      <c r="G1245" s="55" t="s">
        <v>2267</v>
      </c>
      <c r="H1245" s="56">
        <v>44613</v>
      </c>
      <c r="I1245">
        <f t="shared" si="19"/>
        <v>2022</v>
      </c>
      <c r="J1245" s="56">
        <v>44682</v>
      </c>
      <c r="K1245" s="57">
        <v>-65600</v>
      </c>
      <c r="L1245" s="55">
        <v>2905100102</v>
      </c>
      <c r="M1245" s="55" t="str">
        <f>VLOOKUP(L1245,[4]Equival.!$D:$K,8,0)</f>
        <v>Evento</v>
      </c>
      <c r="N1245" s="55" t="s">
        <v>5982</v>
      </c>
      <c r="O1245" s="55" t="s">
        <v>5985</v>
      </c>
      <c r="P1245" s="55" t="s">
        <v>4332</v>
      </c>
      <c r="R1245" s="56"/>
      <c r="S1245" s="55" t="s">
        <v>4921</v>
      </c>
      <c r="T1245" s="55" t="s">
        <v>5428</v>
      </c>
      <c r="U1245" s="55" t="s">
        <v>4328</v>
      </c>
    </row>
    <row r="1246" spans="1:21" ht="15" x14ac:dyDescent="0.25">
      <c r="A1246" s="55" t="s">
        <v>4316</v>
      </c>
      <c r="B1246" s="55" t="s">
        <v>4317</v>
      </c>
      <c r="C1246" s="55" t="s">
        <v>5986</v>
      </c>
      <c r="D1246" s="55" t="s">
        <v>4319</v>
      </c>
      <c r="E1246" s="55" t="s">
        <v>1256</v>
      </c>
      <c r="F1246" s="55">
        <v>59352</v>
      </c>
      <c r="G1246" s="55" t="s">
        <v>2267</v>
      </c>
      <c r="H1246" s="56">
        <v>44609</v>
      </c>
      <c r="I1246">
        <f t="shared" si="19"/>
        <v>2022</v>
      </c>
      <c r="J1246" s="56">
        <v>44682</v>
      </c>
      <c r="K1246" s="57">
        <v>-70693</v>
      </c>
      <c r="L1246" s="55">
        <v>2905100102</v>
      </c>
      <c r="M1246" s="55" t="str">
        <f>VLOOKUP(L1246,[4]Equival.!$D:$K,8,0)</f>
        <v>Evento</v>
      </c>
      <c r="N1246" s="55" t="s">
        <v>5982</v>
      </c>
      <c r="O1246" s="55" t="s">
        <v>5987</v>
      </c>
      <c r="P1246" s="55" t="s">
        <v>4332</v>
      </c>
      <c r="R1246" s="56"/>
      <c r="S1246" s="55" t="s">
        <v>4921</v>
      </c>
      <c r="T1246" s="55" t="s">
        <v>5428</v>
      </c>
      <c r="U1246" s="55" t="s">
        <v>4328</v>
      </c>
    </row>
    <row r="1247" spans="1:21" ht="15" x14ac:dyDescent="0.25">
      <c r="A1247" s="55" t="s">
        <v>4316</v>
      </c>
      <c r="B1247" s="55" t="s">
        <v>4317</v>
      </c>
      <c r="C1247" s="55" t="s">
        <v>5988</v>
      </c>
      <c r="D1247" s="55" t="s">
        <v>4319</v>
      </c>
      <c r="E1247" s="55" t="s">
        <v>1253</v>
      </c>
      <c r="F1247" s="55">
        <v>59348</v>
      </c>
      <c r="G1247" s="55" t="s">
        <v>2267</v>
      </c>
      <c r="H1247" s="56">
        <v>44609</v>
      </c>
      <c r="I1247">
        <f t="shared" si="19"/>
        <v>2022</v>
      </c>
      <c r="J1247" s="56">
        <v>44682</v>
      </c>
      <c r="K1247" s="57">
        <v>-81776</v>
      </c>
      <c r="L1247" s="55">
        <v>2905100102</v>
      </c>
      <c r="M1247" s="55" t="str">
        <f>VLOOKUP(L1247,[4]Equival.!$D:$K,8,0)</f>
        <v>Evento</v>
      </c>
      <c r="N1247" s="55" t="s">
        <v>5982</v>
      </c>
      <c r="O1247" s="55" t="s">
        <v>5989</v>
      </c>
      <c r="P1247" s="55" t="s">
        <v>4601</v>
      </c>
      <c r="R1247" s="56"/>
      <c r="S1247" s="55" t="s">
        <v>4921</v>
      </c>
      <c r="T1247" s="55" t="s">
        <v>5428</v>
      </c>
      <c r="U1247" s="55" t="s">
        <v>4328</v>
      </c>
    </row>
    <row r="1248" spans="1:21" ht="15" x14ac:dyDescent="0.25">
      <c r="A1248" s="55" t="s">
        <v>4316</v>
      </c>
      <c r="B1248" s="55" t="s">
        <v>4317</v>
      </c>
      <c r="C1248" s="55" t="s">
        <v>5990</v>
      </c>
      <c r="D1248" s="55" t="s">
        <v>4319</v>
      </c>
      <c r="E1248" s="55" t="s">
        <v>1249</v>
      </c>
      <c r="F1248" s="55">
        <v>59342</v>
      </c>
      <c r="G1248" s="55" t="s">
        <v>2267</v>
      </c>
      <c r="H1248" s="56">
        <v>44609</v>
      </c>
      <c r="I1248">
        <f t="shared" si="19"/>
        <v>2022</v>
      </c>
      <c r="J1248" s="56">
        <v>44682</v>
      </c>
      <c r="K1248" s="57">
        <v>-315271</v>
      </c>
      <c r="L1248" s="55">
        <v>2905100102</v>
      </c>
      <c r="M1248" s="55" t="str">
        <f>VLOOKUP(L1248,[4]Equival.!$D:$K,8,0)</f>
        <v>Evento</v>
      </c>
      <c r="N1248" s="55" t="s">
        <v>5982</v>
      </c>
      <c r="O1248" s="55" t="s">
        <v>5991</v>
      </c>
      <c r="P1248" s="55" t="s">
        <v>5992</v>
      </c>
      <c r="R1248" s="56"/>
      <c r="S1248" s="55" t="s">
        <v>4921</v>
      </c>
      <c r="T1248" s="55" t="s">
        <v>5428</v>
      </c>
      <c r="U1248" s="55" t="s">
        <v>4328</v>
      </c>
    </row>
    <row r="1249" spans="1:21" ht="15" x14ac:dyDescent="0.25">
      <c r="A1249" s="55" t="s">
        <v>4316</v>
      </c>
      <c r="B1249" s="55" t="s">
        <v>4317</v>
      </c>
      <c r="C1249" s="55" t="s">
        <v>5993</v>
      </c>
      <c r="D1249" s="55" t="s">
        <v>4319</v>
      </c>
      <c r="E1249" s="55" t="s">
        <v>1243</v>
      </c>
      <c r="F1249" s="55">
        <v>58967</v>
      </c>
      <c r="G1249" s="55" t="s">
        <v>2267</v>
      </c>
      <c r="H1249" s="56">
        <v>44607</v>
      </c>
      <c r="I1249">
        <f t="shared" si="19"/>
        <v>2022</v>
      </c>
      <c r="J1249" s="56">
        <v>44682</v>
      </c>
      <c r="K1249" s="57">
        <v>-74480</v>
      </c>
      <c r="L1249" s="55">
        <v>2905100102</v>
      </c>
      <c r="M1249" s="55" t="str">
        <f>VLOOKUP(L1249,[4]Equival.!$D:$K,8,0)</f>
        <v>Evento</v>
      </c>
      <c r="N1249" s="55" t="s">
        <v>5982</v>
      </c>
      <c r="O1249" s="55" t="s">
        <v>5994</v>
      </c>
      <c r="P1249" s="55" t="s">
        <v>4332</v>
      </c>
      <c r="R1249" s="56"/>
      <c r="S1249" s="55" t="s">
        <v>4921</v>
      </c>
      <c r="T1249" s="55" t="s">
        <v>5428</v>
      </c>
      <c r="U1249" s="55" t="s">
        <v>4328</v>
      </c>
    </row>
    <row r="1250" spans="1:21" ht="15" x14ac:dyDescent="0.25">
      <c r="A1250" s="55" t="s">
        <v>4316</v>
      </c>
      <c r="B1250" s="55" t="s">
        <v>4317</v>
      </c>
      <c r="C1250" s="55" t="s">
        <v>5995</v>
      </c>
      <c r="D1250" s="55" t="s">
        <v>4319</v>
      </c>
      <c r="E1250" s="55" t="s">
        <v>1232</v>
      </c>
      <c r="F1250" s="55">
        <v>58540</v>
      </c>
      <c r="G1250" s="55" t="s">
        <v>2267</v>
      </c>
      <c r="H1250" s="56">
        <v>44603</v>
      </c>
      <c r="I1250">
        <f t="shared" si="19"/>
        <v>2022</v>
      </c>
      <c r="J1250" s="56">
        <v>44682</v>
      </c>
      <c r="K1250" s="57">
        <v>-120202</v>
      </c>
      <c r="L1250" s="55">
        <v>2905100102</v>
      </c>
      <c r="M1250" s="55" t="str">
        <f>VLOOKUP(L1250,[4]Equival.!$D:$K,8,0)</f>
        <v>Evento</v>
      </c>
      <c r="N1250" s="55" t="s">
        <v>5982</v>
      </c>
      <c r="O1250" s="55" t="s">
        <v>5996</v>
      </c>
      <c r="P1250" s="55" t="s">
        <v>4332</v>
      </c>
      <c r="R1250" s="56"/>
      <c r="S1250" s="55" t="s">
        <v>4921</v>
      </c>
      <c r="T1250" s="55" t="s">
        <v>5428</v>
      </c>
      <c r="U1250" s="55" t="s">
        <v>4328</v>
      </c>
    </row>
    <row r="1251" spans="1:21" ht="15" x14ac:dyDescent="0.25">
      <c r="A1251" s="55" t="s">
        <v>4316</v>
      </c>
      <c r="B1251" s="55" t="s">
        <v>4317</v>
      </c>
      <c r="C1251" s="55" t="s">
        <v>5997</v>
      </c>
      <c r="D1251" s="55" t="s">
        <v>4319</v>
      </c>
      <c r="E1251" s="55" t="s">
        <v>1229</v>
      </c>
      <c r="F1251" s="55">
        <v>58425</v>
      </c>
      <c r="G1251" s="55" t="s">
        <v>2267</v>
      </c>
      <c r="H1251" s="56">
        <v>44602</v>
      </c>
      <c r="I1251">
        <f t="shared" si="19"/>
        <v>2022</v>
      </c>
      <c r="J1251" s="56">
        <v>44682</v>
      </c>
      <c r="K1251" s="57">
        <v>-202656</v>
      </c>
      <c r="L1251" s="55">
        <v>2905100102</v>
      </c>
      <c r="M1251" s="55" t="str">
        <f>VLOOKUP(L1251,[4]Equival.!$D:$K,8,0)</f>
        <v>Evento</v>
      </c>
      <c r="N1251" s="55" t="s">
        <v>5982</v>
      </c>
      <c r="O1251" s="55" t="s">
        <v>5998</v>
      </c>
      <c r="P1251" s="55" t="s">
        <v>4380</v>
      </c>
      <c r="R1251" s="56"/>
      <c r="S1251" s="55" t="s">
        <v>4921</v>
      </c>
      <c r="T1251" s="55" t="s">
        <v>5428</v>
      </c>
      <c r="U1251" s="55" t="s">
        <v>4328</v>
      </c>
    </row>
    <row r="1252" spans="1:21" ht="15" x14ac:dyDescent="0.25">
      <c r="A1252" s="55" t="s">
        <v>4316</v>
      </c>
      <c r="B1252" s="55" t="s">
        <v>4317</v>
      </c>
      <c r="C1252" s="55" t="s">
        <v>5999</v>
      </c>
      <c r="D1252" s="55" t="s">
        <v>4319</v>
      </c>
      <c r="E1252" s="55" t="s">
        <v>1220</v>
      </c>
      <c r="F1252" s="55">
        <v>58051</v>
      </c>
      <c r="G1252" s="55" t="s">
        <v>2267</v>
      </c>
      <c r="H1252" s="56">
        <v>44599</v>
      </c>
      <c r="I1252">
        <f t="shared" si="19"/>
        <v>2022</v>
      </c>
      <c r="J1252" s="56">
        <v>44682</v>
      </c>
      <c r="K1252" s="57">
        <v>-142881</v>
      </c>
      <c r="L1252" s="55">
        <v>2905100102</v>
      </c>
      <c r="M1252" s="55" t="str">
        <f>VLOOKUP(L1252,[4]Equival.!$D:$K,8,0)</f>
        <v>Evento</v>
      </c>
      <c r="N1252" s="55" t="s">
        <v>5982</v>
      </c>
      <c r="O1252" s="55" t="s">
        <v>6000</v>
      </c>
      <c r="P1252" s="55" t="s">
        <v>4332</v>
      </c>
      <c r="R1252" s="56"/>
      <c r="S1252" s="55" t="s">
        <v>4921</v>
      </c>
      <c r="T1252" s="55" t="s">
        <v>5428</v>
      </c>
      <c r="U1252" s="55" t="s">
        <v>4328</v>
      </c>
    </row>
    <row r="1253" spans="1:21" ht="15" x14ac:dyDescent="0.25">
      <c r="A1253" s="55" t="s">
        <v>4316</v>
      </c>
      <c r="B1253" s="55" t="s">
        <v>4317</v>
      </c>
      <c r="C1253" s="55" t="s">
        <v>6001</v>
      </c>
      <c r="D1253" s="55" t="s">
        <v>4319</v>
      </c>
      <c r="E1253" s="55" t="s">
        <v>1291</v>
      </c>
      <c r="F1253" s="55">
        <v>60653</v>
      </c>
      <c r="G1253" s="55" t="s">
        <v>2267</v>
      </c>
      <c r="H1253" s="56">
        <v>44617</v>
      </c>
      <c r="I1253">
        <f t="shared" si="19"/>
        <v>2022</v>
      </c>
      <c r="J1253" s="56">
        <v>44682</v>
      </c>
      <c r="K1253" s="57">
        <v>-28400</v>
      </c>
      <c r="L1253" s="55">
        <v>2905100102</v>
      </c>
      <c r="M1253" s="55" t="str">
        <f>VLOOKUP(L1253,[4]Equival.!$D:$K,8,0)</f>
        <v>Evento</v>
      </c>
      <c r="N1253" s="55" t="s">
        <v>6002</v>
      </c>
      <c r="O1253" s="55" t="s">
        <v>5076</v>
      </c>
      <c r="P1253" s="55" t="s">
        <v>4332</v>
      </c>
      <c r="R1253" s="56"/>
      <c r="S1253" s="55" t="s">
        <v>4921</v>
      </c>
      <c r="T1253" s="55" t="s">
        <v>5428</v>
      </c>
      <c r="U1253" s="55" t="s">
        <v>4328</v>
      </c>
    </row>
    <row r="1254" spans="1:21" ht="15" x14ac:dyDescent="0.25">
      <c r="A1254" s="55" t="s">
        <v>4316</v>
      </c>
      <c r="B1254" s="55" t="s">
        <v>4317</v>
      </c>
      <c r="C1254" s="55" t="s">
        <v>6003</v>
      </c>
      <c r="D1254" s="55" t="s">
        <v>4319</v>
      </c>
      <c r="E1254" s="55" t="s">
        <v>1252</v>
      </c>
      <c r="F1254" s="55">
        <v>59347</v>
      </c>
      <c r="G1254" s="55" t="s">
        <v>2267</v>
      </c>
      <c r="H1254" s="56">
        <v>44609</v>
      </c>
      <c r="I1254">
        <f t="shared" si="19"/>
        <v>2022</v>
      </c>
      <c r="J1254" s="56">
        <v>44682</v>
      </c>
      <c r="K1254" s="57">
        <v>-7100</v>
      </c>
      <c r="L1254" s="55">
        <v>2905100102</v>
      </c>
      <c r="M1254" s="55" t="str">
        <f>VLOOKUP(L1254,[4]Equival.!$D:$K,8,0)</f>
        <v>Evento</v>
      </c>
      <c r="N1254" s="55" t="s">
        <v>6002</v>
      </c>
      <c r="O1254" s="55" t="s">
        <v>6004</v>
      </c>
      <c r="P1254" s="55" t="s">
        <v>4332</v>
      </c>
      <c r="R1254" s="56"/>
      <c r="S1254" s="55" t="s">
        <v>4921</v>
      </c>
      <c r="T1254" s="55" t="s">
        <v>5428</v>
      </c>
      <c r="U1254" s="55" t="s">
        <v>4328</v>
      </c>
    </row>
    <row r="1255" spans="1:21" ht="15" x14ac:dyDescent="0.25">
      <c r="A1255" s="55" t="s">
        <v>4316</v>
      </c>
      <c r="B1255" s="55" t="s">
        <v>4317</v>
      </c>
      <c r="C1255" s="55" t="s">
        <v>6005</v>
      </c>
      <c r="D1255" s="55" t="s">
        <v>4319</v>
      </c>
      <c r="E1255" s="55" t="s">
        <v>1251</v>
      </c>
      <c r="F1255" s="55">
        <v>59345</v>
      </c>
      <c r="G1255" s="55" t="s">
        <v>2267</v>
      </c>
      <c r="H1255" s="56">
        <v>44609</v>
      </c>
      <c r="I1255">
        <f t="shared" si="19"/>
        <v>2022</v>
      </c>
      <c r="J1255" s="56">
        <v>44682</v>
      </c>
      <c r="K1255" s="57">
        <v>-7100</v>
      </c>
      <c r="L1255" s="55">
        <v>2905100102</v>
      </c>
      <c r="M1255" s="55" t="str">
        <f>VLOOKUP(L1255,[4]Equival.!$D:$K,8,0)</f>
        <v>Evento</v>
      </c>
      <c r="N1255" s="55" t="s">
        <v>6002</v>
      </c>
      <c r="O1255" s="55" t="s">
        <v>6006</v>
      </c>
      <c r="P1255" s="55" t="s">
        <v>4332</v>
      </c>
      <c r="R1255" s="56"/>
      <c r="S1255" s="55" t="s">
        <v>4921</v>
      </c>
      <c r="T1255" s="55" t="s">
        <v>5428</v>
      </c>
      <c r="U1255" s="55" t="s">
        <v>4328</v>
      </c>
    </row>
    <row r="1256" spans="1:21" ht="15" x14ac:dyDescent="0.25">
      <c r="A1256" s="55" t="s">
        <v>4316</v>
      </c>
      <c r="B1256" s="55" t="s">
        <v>4317</v>
      </c>
      <c r="C1256" s="55" t="s">
        <v>6007</v>
      </c>
      <c r="D1256" s="55" t="s">
        <v>4319</v>
      </c>
      <c r="E1256" s="55" t="s">
        <v>1239</v>
      </c>
      <c r="F1256" s="55">
        <v>58792</v>
      </c>
      <c r="G1256" s="55" t="s">
        <v>2267</v>
      </c>
      <c r="H1256" s="56">
        <v>44606</v>
      </c>
      <c r="I1256">
        <f t="shared" si="19"/>
        <v>2022</v>
      </c>
      <c r="J1256" s="56">
        <v>44682</v>
      </c>
      <c r="K1256" s="57">
        <v>-28400</v>
      </c>
      <c r="L1256" s="55">
        <v>2905100102</v>
      </c>
      <c r="M1256" s="55" t="str">
        <f>VLOOKUP(L1256,[4]Equival.!$D:$K,8,0)</f>
        <v>Evento</v>
      </c>
      <c r="N1256" s="55" t="s">
        <v>6002</v>
      </c>
      <c r="O1256" s="55" t="s">
        <v>5507</v>
      </c>
      <c r="P1256" s="55" t="s">
        <v>4332</v>
      </c>
      <c r="R1256" s="56"/>
      <c r="S1256" s="55" t="s">
        <v>4921</v>
      </c>
      <c r="T1256" s="55" t="s">
        <v>5428</v>
      </c>
      <c r="U1256" s="55" t="s">
        <v>4328</v>
      </c>
    </row>
    <row r="1257" spans="1:21" ht="15" x14ac:dyDescent="0.25">
      <c r="A1257" s="55" t="s">
        <v>4316</v>
      </c>
      <c r="B1257" s="55" t="s">
        <v>4317</v>
      </c>
      <c r="C1257" s="55" t="s">
        <v>6008</v>
      </c>
      <c r="D1257" s="55" t="s">
        <v>4319</v>
      </c>
      <c r="E1257" s="55" t="s">
        <v>1228</v>
      </c>
      <c r="F1257" s="55">
        <v>58394</v>
      </c>
      <c r="G1257" s="55" t="s">
        <v>2267</v>
      </c>
      <c r="H1257" s="56">
        <v>44602</v>
      </c>
      <c r="I1257">
        <f t="shared" si="19"/>
        <v>2022</v>
      </c>
      <c r="J1257" s="56">
        <v>44682</v>
      </c>
      <c r="K1257" s="57">
        <v>-7100</v>
      </c>
      <c r="L1257" s="55">
        <v>2905100102</v>
      </c>
      <c r="M1257" s="55" t="str">
        <f>VLOOKUP(L1257,[4]Equival.!$D:$K,8,0)</f>
        <v>Evento</v>
      </c>
      <c r="N1257" s="55" t="s">
        <v>6002</v>
      </c>
      <c r="O1257" s="55" t="s">
        <v>5987</v>
      </c>
      <c r="P1257" s="55" t="s">
        <v>4332</v>
      </c>
      <c r="R1257" s="56"/>
      <c r="S1257" s="55" t="s">
        <v>4921</v>
      </c>
      <c r="T1257" s="55" t="s">
        <v>5428</v>
      </c>
      <c r="U1257" s="55" t="s">
        <v>4328</v>
      </c>
    </row>
    <row r="1258" spans="1:21" ht="15" x14ac:dyDescent="0.25">
      <c r="A1258" s="55" t="s">
        <v>4316</v>
      </c>
      <c r="B1258" s="55" t="s">
        <v>4317</v>
      </c>
      <c r="C1258" s="55" t="s">
        <v>6009</v>
      </c>
      <c r="D1258" s="55" t="s">
        <v>4319</v>
      </c>
      <c r="E1258" s="55" t="s">
        <v>1208</v>
      </c>
      <c r="F1258" s="55">
        <v>56704</v>
      </c>
      <c r="G1258" s="55" t="s">
        <v>2267</v>
      </c>
      <c r="H1258" s="56">
        <v>44582</v>
      </c>
      <c r="I1258">
        <f t="shared" si="19"/>
        <v>2022</v>
      </c>
      <c r="J1258" s="56">
        <v>44682</v>
      </c>
      <c r="K1258" s="57">
        <v>-100320</v>
      </c>
      <c r="L1258" s="55">
        <v>2905100202</v>
      </c>
      <c r="M1258" s="55" t="str">
        <f>VLOOKUP(L1258,[4]Equival.!$D:$K,8,0)</f>
        <v>Evento</v>
      </c>
      <c r="N1258" s="55" t="s">
        <v>6010</v>
      </c>
      <c r="O1258" s="55" t="s">
        <v>6011</v>
      </c>
      <c r="P1258" s="55" t="s">
        <v>4332</v>
      </c>
      <c r="R1258" s="56"/>
      <c r="S1258" s="55" t="s">
        <v>4921</v>
      </c>
      <c r="T1258" s="55" t="s">
        <v>4401</v>
      </c>
      <c r="U1258" s="55" t="s">
        <v>4328</v>
      </c>
    </row>
    <row r="1259" spans="1:21" ht="15" x14ac:dyDescent="0.25">
      <c r="A1259" s="55" t="s">
        <v>4316</v>
      </c>
      <c r="B1259" s="55" t="s">
        <v>4317</v>
      </c>
      <c r="C1259" s="55" t="s">
        <v>6012</v>
      </c>
      <c r="D1259" s="55" t="s">
        <v>4319</v>
      </c>
      <c r="E1259" s="55" t="s">
        <v>1207</v>
      </c>
      <c r="F1259" s="55">
        <v>56658</v>
      </c>
      <c r="G1259" s="55" t="s">
        <v>2267</v>
      </c>
      <c r="H1259" s="56">
        <v>44581</v>
      </c>
      <c r="I1259">
        <f t="shared" si="19"/>
        <v>2022</v>
      </c>
      <c r="J1259" s="56">
        <v>44682</v>
      </c>
      <c r="K1259" s="57">
        <v>-182514</v>
      </c>
      <c r="L1259" s="55">
        <v>2905100202</v>
      </c>
      <c r="M1259" s="55" t="str">
        <f>VLOOKUP(L1259,[4]Equival.!$D:$K,8,0)</f>
        <v>Evento</v>
      </c>
      <c r="N1259" s="55" t="s">
        <v>6010</v>
      </c>
      <c r="O1259" s="55" t="s">
        <v>6013</v>
      </c>
      <c r="P1259" s="55" t="s">
        <v>4332</v>
      </c>
      <c r="R1259" s="56"/>
      <c r="S1259" s="55" t="s">
        <v>4921</v>
      </c>
      <c r="T1259" s="55" t="s">
        <v>4401</v>
      </c>
      <c r="U1259" s="55" t="s">
        <v>4328</v>
      </c>
    </row>
    <row r="1260" spans="1:21" ht="15" x14ac:dyDescent="0.25">
      <c r="A1260" s="55" t="s">
        <v>4316</v>
      </c>
      <c r="B1260" s="55" t="s">
        <v>4317</v>
      </c>
      <c r="C1260" s="55" t="s">
        <v>6014</v>
      </c>
      <c r="D1260" s="55" t="s">
        <v>4319</v>
      </c>
      <c r="E1260" s="55" t="s">
        <v>1206</v>
      </c>
      <c r="F1260" s="55">
        <v>56635</v>
      </c>
      <c r="G1260" s="55" t="s">
        <v>2267</v>
      </c>
      <c r="H1260" s="56">
        <v>44581</v>
      </c>
      <c r="I1260">
        <f t="shared" si="19"/>
        <v>2022</v>
      </c>
      <c r="J1260" s="56">
        <v>44682</v>
      </c>
      <c r="K1260" s="57">
        <v>-102292</v>
      </c>
      <c r="L1260" s="55">
        <v>2905100202</v>
      </c>
      <c r="M1260" s="55" t="str">
        <f>VLOOKUP(L1260,[4]Equival.!$D:$K,8,0)</f>
        <v>Evento</v>
      </c>
      <c r="N1260" s="55" t="s">
        <v>6010</v>
      </c>
      <c r="O1260" s="55" t="s">
        <v>6015</v>
      </c>
      <c r="P1260" s="55" t="s">
        <v>4332</v>
      </c>
      <c r="R1260" s="56"/>
      <c r="S1260" s="55" t="s">
        <v>4921</v>
      </c>
      <c r="T1260" s="55" t="s">
        <v>4401</v>
      </c>
      <c r="U1260" s="55" t="s">
        <v>4328</v>
      </c>
    </row>
    <row r="1261" spans="1:21" ht="15" x14ac:dyDescent="0.25">
      <c r="A1261" s="55" t="s">
        <v>4316</v>
      </c>
      <c r="B1261" s="55" t="s">
        <v>4317</v>
      </c>
      <c r="C1261" s="55" t="s">
        <v>6016</v>
      </c>
      <c r="D1261" s="55" t="s">
        <v>4319</v>
      </c>
      <c r="E1261" s="55" t="s">
        <v>1205</v>
      </c>
      <c r="F1261" s="55">
        <v>56632</v>
      </c>
      <c r="G1261" s="55" t="s">
        <v>2267</v>
      </c>
      <c r="H1261" s="56">
        <v>44581</v>
      </c>
      <c r="I1261">
        <f t="shared" si="19"/>
        <v>2022</v>
      </c>
      <c r="J1261" s="56">
        <v>44682</v>
      </c>
      <c r="K1261" s="57">
        <v>-284622</v>
      </c>
      <c r="L1261" s="55">
        <v>2905100202</v>
      </c>
      <c r="M1261" s="55" t="str">
        <f>VLOOKUP(L1261,[4]Equival.!$D:$K,8,0)</f>
        <v>Evento</v>
      </c>
      <c r="N1261" s="55" t="s">
        <v>6010</v>
      </c>
      <c r="O1261" s="55" t="s">
        <v>6017</v>
      </c>
      <c r="P1261" s="55" t="s">
        <v>4332</v>
      </c>
      <c r="R1261" s="56"/>
      <c r="S1261" s="55" t="s">
        <v>4921</v>
      </c>
      <c r="T1261" s="55" t="s">
        <v>4401</v>
      </c>
      <c r="U1261" s="55" t="s">
        <v>4328</v>
      </c>
    </row>
    <row r="1262" spans="1:21" ht="15" x14ac:dyDescent="0.25">
      <c r="A1262" s="55" t="s">
        <v>4316</v>
      </c>
      <c r="B1262" s="55" t="s">
        <v>4317</v>
      </c>
      <c r="C1262" s="55" t="s">
        <v>6018</v>
      </c>
      <c r="D1262" s="55" t="s">
        <v>4319</v>
      </c>
      <c r="E1262" s="55" t="s">
        <v>1204</v>
      </c>
      <c r="F1262" s="55">
        <v>56590</v>
      </c>
      <c r="G1262" s="55" t="s">
        <v>2267</v>
      </c>
      <c r="H1262" s="56">
        <v>44581</v>
      </c>
      <c r="I1262">
        <f t="shared" si="19"/>
        <v>2022</v>
      </c>
      <c r="J1262" s="56">
        <v>44682</v>
      </c>
      <c r="K1262" s="57">
        <v>-125029</v>
      </c>
      <c r="L1262" s="55">
        <v>2905100202</v>
      </c>
      <c r="M1262" s="55" t="str">
        <f>VLOOKUP(L1262,[4]Equival.!$D:$K,8,0)</f>
        <v>Evento</v>
      </c>
      <c r="N1262" s="55" t="s">
        <v>6010</v>
      </c>
      <c r="O1262" s="55" t="s">
        <v>6019</v>
      </c>
      <c r="P1262" s="55" t="s">
        <v>4332</v>
      </c>
      <c r="R1262" s="56"/>
      <c r="S1262" s="55" t="s">
        <v>4921</v>
      </c>
      <c r="T1262" s="55" t="s">
        <v>4401</v>
      </c>
      <c r="U1262" s="55" t="s">
        <v>4328</v>
      </c>
    </row>
    <row r="1263" spans="1:21" ht="15" x14ac:dyDescent="0.25">
      <c r="A1263" s="55" t="s">
        <v>4316</v>
      </c>
      <c r="B1263" s="55" t="s">
        <v>4317</v>
      </c>
      <c r="C1263" s="55" t="s">
        <v>6020</v>
      </c>
      <c r="D1263" s="55" t="s">
        <v>4319</v>
      </c>
      <c r="E1263" s="55" t="s">
        <v>1203</v>
      </c>
      <c r="F1263" s="55">
        <v>56441</v>
      </c>
      <c r="G1263" s="55" t="s">
        <v>2267</v>
      </c>
      <c r="H1263" s="56">
        <v>44579</v>
      </c>
      <c r="I1263">
        <f t="shared" si="19"/>
        <v>2022</v>
      </c>
      <c r="J1263" s="56">
        <v>44682</v>
      </c>
      <c r="K1263" s="57">
        <v>-264601</v>
      </c>
      <c r="L1263" s="55">
        <v>2905100202</v>
      </c>
      <c r="M1263" s="55" t="str">
        <f>VLOOKUP(L1263,[4]Equival.!$D:$K,8,0)</f>
        <v>Evento</v>
      </c>
      <c r="N1263" s="55" t="s">
        <v>6010</v>
      </c>
      <c r="O1263" s="55" t="s">
        <v>6021</v>
      </c>
      <c r="P1263" s="55" t="s">
        <v>4332</v>
      </c>
      <c r="R1263" s="56"/>
      <c r="S1263" s="55" t="s">
        <v>4921</v>
      </c>
      <c r="T1263" s="55" t="s">
        <v>4401</v>
      </c>
      <c r="U1263" s="55" t="s">
        <v>4328</v>
      </c>
    </row>
    <row r="1264" spans="1:21" ht="15" x14ac:dyDescent="0.25">
      <c r="A1264" s="55" t="s">
        <v>4316</v>
      </c>
      <c r="B1264" s="55" t="s">
        <v>4317</v>
      </c>
      <c r="C1264" s="55" t="s">
        <v>6022</v>
      </c>
      <c r="D1264" s="55" t="s">
        <v>4319</v>
      </c>
      <c r="E1264" s="55" t="s">
        <v>1201</v>
      </c>
      <c r="F1264" s="55">
        <v>56434</v>
      </c>
      <c r="G1264" s="55" t="s">
        <v>2267</v>
      </c>
      <c r="H1264" s="56">
        <v>44579</v>
      </c>
      <c r="I1264">
        <f t="shared" si="19"/>
        <v>2022</v>
      </c>
      <c r="J1264" s="56">
        <v>44682</v>
      </c>
      <c r="K1264" s="57">
        <v>-293718</v>
      </c>
      <c r="L1264" s="55">
        <v>2905100202</v>
      </c>
      <c r="M1264" s="55" t="str">
        <f>VLOOKUP(L1264,[4]Equival.!$D:$K,8,0)</f>
        <v>Evento</v>
      </c>
      <c r="N1264" s="55" t="s">
        <v>6010</v>
      </c>
      <c r="O1264" s="55" t="s">
        <v>6023</v>
      </c>
      <c r="P1264" s="55" t="s">
        <v>4332</v>
      </c>
      <c r="R1264" s="56"/>
      <c r="S1264" s="55" t="s">
        <v>4921</v>
      </c>
      <c r="T1264" s="55" t="s">
        <v>4401</v>
      </c>
      <c r="U1264" s="55" t="s">
        <v>4328</v>
      </c>
    </row>
    <row r="1265" spans="1:21" ht="15" x14ac:dyDescent="0.25">
      <c r="A1265" s="55" t="s">
        <v>4316</v>
      </c>
      <c r="B1265" s="55" t="s">
        <v>4317</v>
      </c>
      <c r="C1265" s="55" t="s">
        <v>6024</v>
      </c>
      <c r="D1265" s="55" t="s">
        <v>4319</v>
      </c>
      <c r="E1265" s="55" t="s">
        <v>1199</v>
      </c>
      <c r="F1265" s="55">
        <v>56429</v>
      </c>
      <c r="G1265" s="55" t="s">
        <v>2267</v>
      </c>
      <c r="H1265" s="56">
        <v>44579</v>
      </c>
      <c r="I1265">
        <f t="shared" si="19"/>
        <v>2022</v>
      </c>
      <c r="J1265" s="56">
        <v>44682</v>
      </c>
      <c r="K1265" s="57">
        <v>-173021</v>
      </c>
      <c r="L1265" s="55">
        <v>2905100202</v>
      </c>
      <c r="M1265" s="55" t="str">
        <f>VLOOKUP(L1265,[4]Equival.!$D:$K,8,0)</f>
        <v>Evento</v>
      </c>
      <c r="N1265" s="55" t="s">
        <v>6010</v>
      </c>
      <c r="O1265" s="55" t="s">
        <v>6025</v>
      </c>
      <c r="P1265" s="55" t="s">
        <v>4332</v>
      </c>
      <c r="R1265" s="56"/>
      <c r="S1265" s="55" t="s">
        <v>4921</v>
      </c>
      <c r="T1265" s="55" t="s">
        <v>4401</v>
      </c>
      <c r="U1265" s="55" t="s">
        <v>4328</v>
      </c>
    </row>
    <row r="1266" spans="1:21" ht="15" x14ac:dyDescent="0.25">
      <c r="A1266" s="55" t="s">
        <v>4316</v>
      </c>
      <c r="B1266" s="55" t="s">
        <v>4317</v>
      </c>
      <c r="C1266" s="55" t="s">
        <v>6026</v>
      </c>
      <c r="D1266" s="55" t="s">
        <v>4319</v>
      </c>
      <c r="E1266" s="55" t="s">
        <v>1198</v>
      </c>
      <c r="F1266" s="55">
        <v>56336</v>
      </c>
      <c r="G1266" s="55" t="s">
        <v>2267</v>
      </c>
      <c r="H1266" s="56">
        <v>44578</v>
      </c>
      <c r="I1266">
        <f t="shared" si="19"/>
        <v>2022</v>
      </c>
      <c r="J1266" s="56">
        <v>44682</v>
      </c>
      <c r="K1266" s="57">
        <v>-139000</v>
      </c>
      <c r="L1266" s="55">
        <v>2905100202</v>
      </c>
      <c r="M1266" s="55" t="str">
        <f>VLOOKUP(L1266,[4]Equival.!$D:$K,8,0)</f>
        <v>Evento</v>
      </c>
      <c r="N1266" s="55" t="s">
        <v>6010</v>
      </c>
      <c r="O1266" s="55" t="s">
        <v>6027</v>
      </c>
      <c r="P1266" s="55" t="s">
        <v>4332</v>
      </c>
      <c r="R1266" s="56"/>
      <c r="S1266" s="55" t="s">
        <v>4921</v>
      </c>
      <c r="T1266" s="55" t="s">
        <v>4401</v>
      </c>
      <c r="U1266" s="55" t="s">
        <v>4328</v>
      </c>
    </row>
    <row r="1267" spans="1:21" ht="15" x14ac:dyDescent="0.25">
      <c r="A1267" s="55" t="s">
        <v>4316</v>
      </c>
      <c r="B1267" s="55" t="s">
        <v>4317</v>
      </c>
      <c r="C1267" s="55" t="s">
        <v>6028</v>
      </c>
      <c r="D1267" s="55" t="s">
        <v>4319</v>
      </c>
      <c r="E1267" s="55" t="s">
        <v>1196</v>
      </c>
      <c r="F1267" s="55">
        <v>56278</v>
      </c>
      <c r="G1267" s="55" t="s">
        <v>2267</v>
      </c>
      <c r="H1267" s="56">
        <v>44578</v>
      </c>
      <c r="I1267">
        <f t="shared" si="19"/>
        <v>2022</v>
      </c>
      <c r="J1267" s="56">
        <v>44682</v>
      </c>
      <c r="K1267" s="57">
        <v>-241066</v>
      </c>
      <c r="L1267" s="55">
        <v>2905100202</v>
      </c>
      <c r="M1267" s="55" t="str">
        <f>VLOOKUP(L1267,[4]Equival.!$D:$K,8,0)</f>
        <v>Evento</v>
      </c>
      <c r="N1267" s="55" t="s">
        <v>6010</v>
      </c>
      <c r="O1267" s="55" t="s">
        <v>6029</v>
      </c>
      <c r="P1267" s="55" t="s">
        <v>4332</v>
      </c>
      <c r="R1267" s="56"/>
      <c r="S1267" s="55" t="s">
        <v>4921</v>
      </c>
      <c r="T1267" s="55" t="s">
        <v>4401</v>
      </c>
      <c r="U1267" s="55" t="s">
        <v>4328</v>
      </c>
    </row>
    <row r="1268" spans="1:21" ht="15" x14ac:dyDescent="0.25">
      <c r="A1268" s="55" t="s">
        <v>4316</v>
      </c>
      <c r="B1268" s="55" t="s">
        <v>4317</v>
      </c>
      <c r="C1268" s="55" t="s">
        <v>6030</v>
      </c>
      <c r="D1268" s="55" t="s">
        <v>4319</v>
      </c>
      <c r="E1268" s="55" t="s">
        <v>1195</v>
      </c>
      <c r="F1268" s="55">
        <v>56277</v>
      </c>
      <c r="G1268" s="55" t="s">
        <v>2267</v>
      </c>
      <c r="H1268" s="56">
        <v>44578</v>
      </c>
      <c r="I1268">
        <f t="shared" si="19"/>
        <v>2022</v>
      </c>
      <c r="J1268" s="56">
        <v>44682</v>
      </c>
      <c r="K1268" s="57">
        <v>-105178</v>
      </c>
      <c r="L1268" s="55">
        <v>2905100202</v>
      </c>
      <c r="M1268" s="55" t="str">
        <f>VLOOKUP(L1268,[4]Equival.!$D:$K,8,0)</f>
        <v>Evento</v>
      </c>
      <c r="N1268" s="55" t="s">
        <v>6010</v>
      </c>
      <c r="O1268" s="55" t="s">
        <v>6031</v>
      </c>
      <c r="P1268" s="55" t="s">
        <v>4332</v>
      </c>
      <c r="R1268" s="56"/>
      <c r="S1268" s="55" t="s">
        <v>4921</v>
      </c>
      <c r="T1268" s="55" t="s">
        <v>4401</v>
      </c>
      <c r="U1268" s="55" t="s">
        <v>4328</v>
      </c>
    </row>
    <row r="1269" spans="1:21" ht="15" x14ac:dyDescent="0.25">
      <c r="A1269" s="55" t="s">
        <v>4316</v>
      </c>
      <c r="B1269" s="55" t="s">
        <v>4317</v>
      </c>
      <c r="C1269" s="55" t="s">
        <v>6032</v>
      </c>
      <c r="D1269" s="55" t="s">
        <v>4319</v>
      </c>
      <c r="E1269" s="55" t="s">
        <v>1193</v>
      </c>
      <c r="F1269" s="55">
        <v>56245</v>
      </c>
      <c r="G1269" s="55" t="s">
        <v>2267</v>
      </c>
      <c r="H1269" s="56">
        <v>44578</v>
      </c>
      <c r="I1269">
        <f t="shared" si="19"/>
        <v>2022</v>
      </c>
      <c r="J1269" s="56">
        <v>44682</v>
      </c>
      <c r="K1269" s="57">
        <v>-65600</v>
      </c>
      <c r="L1269" s="55">
        <v>2905100202</v>
      </c>
      <c r="M1269" s="55" t="str">
        <f>VLOOKUP(L1269,[4]Equival.!$D:$K,8,0)</f>
        <v>Evento</v>
      </c>
      <c r="N1269" s="55" t="s">
        <v>6010</v>
      </c>
      <c r="O1269" s="55" t="s">
        <v>6033</v>
      </c>
      <c r="P1269" s="55" t="s">
        <v>4332</v>
      </c>
      <c r="R1269" s="56"/>
      <c r="S1269" s="55" t="s">
        <v>4921</v>
      </c>
      <c r="T1269" s="55" t="s">
        <v>4401</v>
      </c>
      <c r="U1269" s="55" t="s">
        <v>4328</v>
      </c>
    </row>
    <row r="1270" spans="1:21" ht="15" x14ac:dyDescent="0.25">
      <c r="A1270" s="55" t="s">
        <v>4316</v>
      </c>
      <c r="B1270" s="55" t="s">
        <v>4317</v>
      </c>
      <c r="C1270" s="55" t="s">
        <v>6034</v>
      </c>
      <c r="D1270" s="55" t="s">
        <v>4319</v>
      </c>
      <c r="E1270" s="55" t="s">
        <v>1191</v>
      </c>
      <c r="F1270" s="55">
        <v>56170</v>
      </c>
      <c r="G1270" s="55" t="s">
        <v>2267</v>
      </c>
      <c r="H1270" s="56">
        <v>44576</v>
      </c>
      <c r="I1270">
        <f t="shared" si="19"/>
        <v>2022</v>
      </c>
      <c r="J1270" s="56">
        <v>44682</v>
      </c>
      <c r="K1270" s="57">
        <v>-187369</v>
      </c>
      <c r="L1270" s="55">
        <v>2905100202</v>
      </c>
      <c r="M1270" s="55" t="str">
        <f>VLOOKUP(L1270,[4]Equival.!$D:$K,8,0)</f>
        <v>Evento</v>
      </c>
      <c r="N1270" s="55" t="s">
        <v>6010</v>
      </c>
      <c r="O1270" s="55" t="s">
        <v>6035</v>
      </c>
      <c r="P1270" s="55" t="s">
        <v>4332</v>
      </c>
      <c r="R1270" s="56"/>
      <c r="S1270" s="55" t="s">
        <v>4921</v>
      </c>
      <c r="T1270" s="55" t="s">
        <v>4401</v>
      </c>
      <c r="U1270" s="55" t="s">
        <v>4328</v>
      </c>
    </row>
    <row r="1271" spans="1:21" ht="15" x14ac:dyDescent="0.25">
      <c r="A1271" s="55" t="s">
        <v>4316</v>
      </c>
      <c r="B1271" s="55" t="s">
        <v>4317</v>
      </c>
      <c r="C1271" s="55" t="s">
        <v>6036</v>
      </c>
      <c r="D1271" s="55" t="s">
        <v>4319</v>
      </c>
      <c r="E1271" s="55" t="s">
        <v>1190</v>
      </c>
      <c r="F1271" s="55">
        <v>56165</v>
      </c>
      <c r="G1271" s="55" t="s">
        <v>2267</v>
      </c>
      <c r="H1271" s="56">
        <v>44576</v>
      </c>
      <c r="I1271">
        <f t="shared" si="19"/>
        <v>2022</v>
      </c>
      <c r="J1271" s="56">
        <v>44682</v>
      </c>
      <c r="K1271" s="57">
        <v>-89258</v>
      </c>
      <c r="L1271" s="55">
        <v>2905100202</v>
      </c>
      <c r="M1271" s="55" t="str">
        <f>VLOOKUP(L1271,[4]Equival.!$D:$K,8,0)</f>
        <v>Evento</v>
      </c>
      <c r="N1271" s="55" t="s">
        <v>6010</v>
      </c>
      <c r="O1271" s="55" t="s">
        <v>6037</v>
      </c>
      <c r="P1271" s="55" t="s">
        <v>4332</v>
      </c>
      <c r="R1271" s="56"/>
      <c r="S1271" s="55" t="s">
        <v>4921</v>
      </c>
      <c r="T1271" s="55" t="s">
        <v>4401</v>
      </c>
      <c r="U1271" s="55" t="s">
        <v>4328</v>
      </c>
    </row>
    <row r="1272" spans="1:21" ht="15" x14ac:dyDescent="0.25">
      <c r="A1272" s="55" t="s">
        <v>4316</v>
      </c>
      <c r="B1272" s="55" t="s">
        <v>4317</v>
      </c>
      <c r="C1272" s="55" t="s">
        <v>6038</v>
      </c>
      <c r="D1272" s="55" t="s">
        <v>4319</v>
      </c>
      <c r="E1272" s="55" t="s">
        <v>1189</v>
      </c>
      <c r="F1272" s="55">
        <v>56146</v>
      </c>
      <c r="G1272" s="55" t="s">
        <v>2267</v>
      </c>
      <c r="H1272" s="56">
        <v>44576</v>
      </c>
      <c r="I1272">
        <f t="shared" si="19"/>
        <v>2022</v>
      </c>
      <c r="J1272" s="56">
        <v>44682</v>
      </c>
      <c r="K1272" s="57">
        <v>-76042</v>
      </c>
      <c r="L1272" s="55">
        <v>2905100202</v>
      </c>
      <c r="M1272" s="55" t="str">
        <f>VLOOKUP(L1272,[4]Equival.!$D:$K,8,0)</f>
        <v>Evento</v>
      </c>
      <c r="N1272" s="55" t="s">
        <v>6010</v>
      </c>
      <c r="O1272" s="55" t="s">
        <v>6039</v>
      </c>
      <c r="P1272" s="55" t="s">
        <v>4601</v>
      </c>
      <c r="R1272" s="56"/>
      <c r="S1272" s="55" t="s">
        <v>4921</v>
      </c>
      <c r="T1272" s="55" t="s">
        <v>4401</v>
      </c>
      <c r="U1272" s="55" t="s">
        <v>4328</v>
      </c>
    </row>
    <row r="1273" spans="1:21" ht="15" x14ac:dyDescent="0.25">
      <c r="A1273" s="55" t="s">
        <v>4316</v>
      </c>
      <c r="B1273" s="55" t="s">
        <v>4317</v>
      </c>
      <c r="C1273" s="55" t="s">
        <v>6040</v>
      </c>
      <c r="D1273" s="55" t="s">
        <v>4319</v>
      </c>
      <c r="E1273" s="55" t="s">
        <v>1188</v>
      </c>
      <c r="F1273" s="55">
        <v>56117</v>
      </c>
      <c r="G1273" s="55" t="s">
        <v>2267</v>
      </c>
      <c r="H1273" s="56">
        <v>44576</v>
      </c>
      <c r="I1273">
        <f t="shared" si="19"/>
        <v>2022</v>
      </c>
      <c r="J1273" s="56">
        <v>44682</v>
      </c>
      <c r="K1273" s="57">
        <v>-120700</v>
      </c>
      <c r="L1273" s="55">
        <v>2905100202</v>
      </c>
      <c r="M1273" s="55" t="str">
        <f>VLOOKUP(L1273,[4]Equival.!$D:$K,8,0)</f>
        <v>Evento</v>
      </c>
      <c r="N1273" s="55" t="s">
        <v>6010</v>
      </c>
      <c r="O1273" s="55" t="s">
        <v>6041</v>
      </c>
      <c r="P1273" s="55" t="s">
        <v>4601</v>
      </c>
      <c r="R1273" s="56"/>
      <c r="S1273" s="55" t="s">
        <v>4921</v>
      </c>
      <c r="T1273" s="55" t="s">
        <v>4401</v>
      </c>
      <c r="U1273" s="55" t="s">
        <v>4328</v>
      </c>
    </row>
    <row r="1274" spans="1:21" ht="15" x14ac:dyDescent="0.25">
      <c r="A1274" s="55" t="s">
        <v>4316</v>
      </c>
      <c r="B1274" s="55" t="s">
        <v>4317</v>
      </c>
      <c r="C1274" s="55" t="s">
        <v>6042</v>
      </c>
      <c r="D1274" s="55" t="s">
        <v>4319</v>
      </c>
      <c r="E1274" s="55" t="s">
        <v>1187</v>
      </c>
      <c r="F1274" s="55">
        <v>56103</v>
      </c>
      <c r="G1274" s="55" t="s">
        <v>2267</v>
      </c>
      <c r="H1274" s="56">
        <v>44575</v>
      </c>
      <c r="I1274">
        <f t="shared" si="19"/>
        <v>2022</v>
      </c>
      <c r="J1274" s="56">
        <v>44682</v>
      </c>
      <c r="K1274" s="57">
        <v>-74480</v>
      </c>
      <c r="L1274" s="55">
        <v>2905100202</v>
      </c>
      <c r="M1274" s="55" t="str">
        <f>VLOOKUP(L1274,[4]Equival.!$D:$K,8,0)</f>
        <v>Evento</v>
      </c>
      <c r="N1274" s="55" t="s">
        <v>6010</v>
      </c>
      <c r="O1274" s="55" t="s">
        <v>5064</v>
      </c>
      <c r="P1274" s="55" t="s">
        <v>4332</v>
      </c>
      <c r="R1274" s="56"/>
      <c r="S1274" s="55" t="s">
        <v>4921</v>
      </c>
      <c r="T1274" s="55" t="s">
        <v>4401</v>
      </c>
      <c r="U1274" s="55" t="s">
        <v>4328</v>
      </c>
    </row>
    <row r="1275" spans="1:21" ht="15" x14ac:dyDescent="0.25">
      <c r="A1275" s="55" t="s">
        <v>4316</v>
      </c>
      <c r="B1275" s="55" t="s">
        <v>4317</v>
      </c>
      <c r="C1275" s="55" t="s">
        <v>6043</v>
      </c>
      <c r="D1275" s="55" t="s">
        <v>4319</v>
      </c>
      <c r="E1275" s="55" t="s">
        <v>1186</v>
      </c>
      <c r="F1275" s="55">
        <v>56049</v>
      </c>
      <c r="G1275" s="55" t="s">
        <v>2267</v>
      </c>
      <c r="H1275" s="56">
        <v>44575</v>
      </c>
      <c r="I1275">
        <f t="shared" si="19"/>
        <v>2022</v>
      </c>
      <c r="J1275" s="56">
        <v>44682</v>
      </c>
      <c r="K1275" s="57">
        <v>-65600</v>
      </c>
      <c r="L1275" s="55">
        <v>2905100202</v>
      </c>
      <c r="M1275" s="55" t="str">
        <f>VLOOKUP(L1275,[4]Equival.!$D:$K,8,0)</f>
        <v>Evento</v>
      </c>
      <c r="N1275" s="55" t="s">
        <v>6010</v>
      </c>
      <c r="O1275" s="55" t="s">
        <v>5543</v>
      </c>
      <c r="P1275" s="55" t="s">
        <v>4332</v>
      </c>
      <c r="R1275" s="56"/>
      <c r="S1275" s="55" t="s">
        <v>4921</v>
      </c>
      <c r="T1275" s="55" t="s">
        <v>4401</v>
      </c>
      <c r="U1275" s="55" t="s">
        <v>4328</v>
      </c>
    </row>
    <row r="1276" spans="1:21" ht="15" x14ac:dyDescent="0.25">
      <c r="A1276" s="55" t="s">
        <v>4316</v>
      </c>
      <c r="B1276" s="55" t="s">
        <v>4317</v>
      </c>
      <c r="C1276" s="55" t="s">
        <v>6044</v>
      </c>
      <c r="D1276" s="55" t="s">
        <v>4319</v>
      </c>
      <c r="E1276" s="55" t="s">
        <v>1184</v>
      </c>
      <c r="F1276" s="55">
        <v>55828</v>
      </c>
      <c r="G1276" s="55" t="s">
        <v>2267</v>
      </c>
      <c r="H1276" s="56">
        <v>44573</v>
      </c>
      <c r="I1276">
        <f t="shared" si="19"/>
        <v>2022</v>
      </c>
      <c r="J1276" s="56">
        <v>44682</v>
      </c>
      <c r="K1276" s="57">
        <v>-126685</v>
      </c>
      <c r="L1276" s="55">
        <v>2905100202</v>
      </c>
      <c r="M1276" s="55" t="str">
        <f>VLOOKUP(L1276,[4]Equival.!$D:$K,8,0)</f>
        <v>Evento</v>
      </c>
      <c r="N1276" s="55" t="s">
        <v>6010</v>
      </c>
      <c r="O1276" s="55" t="s">
        <v>6045</v>
      </c>
      <c r="P1276" s="55" t="s">
        <v>4332</v>
      </c>
      <c r="R1276" s="56"/>
      <c r="S1276" s="55" t="s">
        <v>4921</v>
      </c>
      <c r="T1276" s="55" t="s">
        <v>4401</v>
      </c>
      <c r="U1276" s="55" t="s">
        <v>4328</v>
      </c>
    </row>
    <row r="1277" spans="1:21" ht="15" x14ac:dyDescent="0.25">
      <c r="A1277" s="55" t="s">
        <v>4316</v>
      </c>
      <c r="B1277" s="55" t="s">
        <v>4317</v>
      </c>
      <c r="C1277" s="55" t="s">
        <v>6046</v>
      </c>
      <c r="D1277" s="55" t="s">
        <v>4319</v>
      </c>
      <c r="E1277" s="55" t="s">
        <v>1183</v>
      </c>
      <c r="F1277" s="55">
        <v>55802</v>
      </c>
      <c r="G1277" s="55" t="s">
        <v>2267</v>
      </c>
      <c r="H1277" s="56">
        <v>44572</v>
      </c>
      <c r="I1277">
        <f t="shared" si="19"/>
        <v>2022</v>
      </c>
      <c r="J1277" s="56">
        <v>44682</v>
      </c>
      <c r="K1277" s="57">
        <v>-145821</v>
      </c>
      <c r="L1277" s="55">
        <v>2905100202</v>
      </c>
      <c r="M1277" s="55" t="str">
        <f>VLOOKUP(L1277,[4]Equival.!$D:$K,8,0)</f>
        <v>Evento</v>
      </c>
      <c r="N1277" s="55" t="s">
        <v>6010</v>
      </c>
      <c r="O1277" s="55" t="s">
        <v>6047</v>
      </c>
      <c r="P1277" s="55" t="s">
        <v>4332</v>
      </c>
      <c r="R1277" s="56"/>
      <c r="S1277" s="55" t="s">
        <v>4921</v>
      </c>
      <c r="T1277" s="55" t="s">
        <v>4401</v>
      </c>
      <c r="U1277" s="55" t="s">
        <v>4328</v>
      </c>
    </row>
    <row r="1278" spans="1:21" ht="15" x14ac:dyDescent="0.25">
      <c r="A1278" s="55" t="s">
        <v>4316</v>
      </c>
      <c r="B1278" s="55" t="s">
        <v>4317</v>
      </c>
      <c r="C1278" s="55" t="s">
        <v>6048</v>
      </c>
      <c r="D1278" s="55" t="s">
        <v>4319</v>
      </c>
      <c r="E1278" s="55" t="s">
        <v>1181</v>
      </c>
      <c r="F1278" s="55">
        <v>55632</v>
      </c>
      <c r="G1278" s="55" t="s">
        <v>2267</v>
      </c>
      <c r="H1278" s="56">
        <v>44569</v>
      </c>
      <c r="I1278">
        <f t="shared" si="19"/>
        <v>2022</v>
      </c>
      <c r="J1278" s="56">
        <v>44682</v>
      </c>
      <c r="K1278" s="57">
        <v>-106010</v>
      </c>
      <c r="L1278" s="55">
        <v>2905100202</v>
      </c>
      <c r="M1278" s="55" t="str">
        <f>VLOOKUP(L1278,[4]Equival.!$D:$K,8,0)</f>
        <v>Evento</v>
      </c>
      <c r="N1278" s="55" t="s">
        <v>6010</v>
      </c>
      <c r="O1278" s="55" t="s">
        <v>6049</v>
      </c>
      <c r="P1278" s="55" t="s">
        <v>4332</v>
      </c>
      <c r="R1278" s="56"/>
      <c r="S1278" s="55" t="s">
        <v>4921</v>
      </c>
      <c r="T1278" s="55" t="s">
        <v>4401</v>
      </c>
      <c r="U1278" s="55" t="s">
        <v>4328</v>
      </c>
    </row>
    <row r="1279" spans="1:21" ht="15" x14ac:dyDescent="0.25">
      <c r="A1279" s="55" t="s">
        <v>4316</v>
      </c>
      <c r="B1279" s="55" t="s">
        <v>4317</v>
      </c>
      <c r="C1279" s="55" t="s">
        <v>6050</v>
      </c>
      <c r="D1279" s="55" t="s">
        <v>4319</v>
      </c>
      <c r="E1279" s="55" t="s">
        <v>1180</v>
      </c>
      <c r="F1279" s="55">
        <v>55623</v>
      </c>
      <c r="G1279" s="55" t="s">
        <v>2267</v>
      </c>
      <c r="H1279" s="56">
        <v>44569</v>
      </c>
      <c r="I1279">
        <f t="shared" si="19"/>
        <v>2022</v>
      </c>
      <c r="J1279" s="56">
        <v>44682</v>
      </c>
      <c r="K1279" s="57">
        <v>-122714</v>
      </c>
      <c r="L1279" s="55">
        <v>2905100202</v>
      </c>
      <c r="M1279" s="55" t="str">
        <f>VLOOKUP(L1279,[4]Equival.!$D:$K,8,0)</f>
        <v>Evento</v>
      </c>
      <c r="N1279" s="55" t="s">
        <v>6010</v>
      </c>
      <c r="O1279" s="55" t="s">
        <v>6051</v>
      </c>
      <c r="P1279" s="55" t="s">
        <v>4332</v>
      </c>
      <c r="R1279" s="56"/>
      <c r="S1279" s="55" t="s">
        <v>4921</v>
      </c>
      <c r="T1279" s="55" t="s">
        <v>4401</v>
      </c>
      <c r="U1279" s="55" t="s">
        <v>4328</v>
      </c>
    </row>
    <row r="1280" spans="1:21" ht="15" x14ac:dyDescent="0.25">
      <c r="A1280" s="55" t="s">
        <v>4316</v>
      </c>
      <c r="B1280" s="55" t="s">
        <v>4317</v>
      </c>
      <c r="C1280" s="55" t="s">
        <v>6052</v>
      </c>
      <c r="D1280" s="55" t="s">
        <v>4319</v>
      </c>
      <c r="E1280" s="55" t="s">
        <v>1178</v>
      </c>
      <c r="F1280" s="55">
        <v>55551</v>
      </c>
      <c r="G1280" s="55" t="s">
        <v>2267</v>
      </c>
      <c r="H1280" s="56">
        <v>44569</v>
      </c>
      <c r="I1280">
        <f t="shared" si="19"/>
        <v>2022</v>
      </c>
      <c r="J1280" s="56">
        <v>44682</v>
      </c>
      <c r="K1280" s="57">
        <v>-146682</v>
      </c>
      <c r="L1280" s="55">
        <v>2905100202</v>
      </c>
      <c r="M1280" s="55" t="str">
        <f>VLOOKUP(L1280,[4]Equival.!$D:$K,8,0)</f>
        <v>Evento</v>
      </c>
      <c r="N1280" s="55" t="s">
        <v>6010</v>
      </c>
      <c r="O1280" s="55" t="s">
        <v>5856</v>
      </c>
      <c r="P1280" s="55" t="s">
        <v>4332</v>
      </c>
      <c r="R1280" s="56"/>
      <c r="S1280" s="55" t="s">
        <v>4921</v>
      </c>
      <c r="T1280" s="55" t="s">
        <v>4401</v>
      </c>
      <c r="U1280" s="55" t="s">
        <v>4328</v>
      </c>
    </row>
    <row r="1281" spans="1:21" ht="15" x14ac:dyDescent="0.25">
      <c r="A1281" s="55" t="s">
        <v>4316</v>
      </c>
      <c r="B1281" s="55" t="s">
        <v>4317</v>
      </c>
      <c r="C1281" s="55" t="s">
        <v>6053</v>
      </c>
      <c r="D1281" s="55" t="s">
        <v>4319</v>
      </c>
      <c r="E1281" s="55" t="s">
        <v>1177</v>
      </c>
      <c r="F1281" s="55">
        <v>55541</v>
      </c>
      <c r="G1281" s="55" t="s">
        <v>2267</v>
      </c>
      <c r="H1281" s="56">
        <v>44568</v>
      </c>
      <c r="I1281">
        <f t="shared" si="19"/>
        <v>2022</v>
      </c>
      <c r="J1281" s="56">
        <v>44682</v>
      </c>
      <c r="K1281" s="57">
        <v>-166397</v>
      </c>
      <c r="L1281" s="55">
        <v>2905100202</v>
      </c>
      <c r="M1281" s="55" t="str">
        <f>VLOOKUP(L1281,[4]Equival.!$D:$K,8,0)</f>
        <v>Evento</v>
      </c>
      <c r="N1281" s="55" t="s">
        <v>6010</v>
      </c>
      <c r="O1281" s="55" t="s">
        <v>5748</v>
      </c>
      <c r="P1281" s="55" t="s">
        <v>4332</v>
      </c>
      <c r="R1281" s="56"/>
      <c r="S1281" s="55" t="s">
        <v>4921</v>
      </c>
      <c r="T1281" s="55" t="s">
        <v>4401</v>
      </c>
      <c r="U1281" s="55" t="s">
        <v>4328</v>
      </c>
    </row>
    <row r="1282" spans="1:21" ht="15" x14ac:dyDescent="0.25">
      <c r="A1282" s="55" t="s">
        <v>4316</v>
      </c>
      <c r="B1282" s="55" t="s">
        <v>4317</v>
      </c>
      <c r="C1282" s="55" t="s">
        <v>6054</v>
      </c>
      <c r="D1282" s="55" t="s">
        <v>4319</v>
      </c>
      <c r="E1282" s="55" t="s">
        <v>1176</v>
      </c>
      <c r="F1282" s="55">
        <v>55508</v>
      </c>
      <c r="G1282" s="55" t="s">
        <v>2267</v>
      </c>
      <c r="H1282" s="56">
        <v>44568</v>
      </c>
      <c r="I1282">
        <f t="shared" si="19"/>
        <v>2022</v>
      </c>
      <c r="J1282" s="56">
        <v>44682</v>
      </c>
      <c r="K1282" s="57">
        <v>-126214</v>
      </c>
      <c r="L1282" s="55">
        <v>2905100202</v>
      </c>
      <c r="M1282" s="55" t="str">
        <f>VLOOKUP(L1282,[4]Equival.!$D:$K,8,0)</f>
        <v>Evento</v>
      </c>
      <c r="N1282" s="55" t="s">
        <v>6010</v>
      </c>
      <c r="O1282" s="55" t="s">
        <v>6055</v>
      </c>
      <c r="P1282" s="55" t="s">
        <v>4332</v>
      </c>
      <c r="R1282" s="56"/>
      <c r="S1282" s="55" t="s">
        <v>4921</v>
      </c>
      <c r="T1282" s="55" t="s">
        <v>4401</v>
      </c>
      <c r="U1282" s="55" t="s">
        <v>4328</v>
      </c>
    </row>
    <row r="1283" spans="1:21" ht="15" x14ac:dyDescent="0.25">
      <c r="A1283" s="55" t="s">
        <v>4316</v>
      </c>
      <c r="B1283" s="55" t="s">
        <v>4317</v>
      </c>
      <c r="C1283" s="55" t="s">
        <v>6056</v>
      </c>
      <c r="D1283" s="55" t="s">
        <v>4319</v>
      </c>
      <c r="E1283" s="55" t="s">
        <v>1175</v>
      </c>
      <c r="F1283" s="55">
        <v>55494</v>
      </c>
      <c r="G1283" s="55" t="s">
        <v>2267</v>
      </c>
      <c r="H1283" s="56">
        <v>44568</v>
      </c>
      <c r="I1283">
        <f t="shared" ref="I1283:I1346" si="20">YEAR(H1283)</f>
        <v>2022</v>
      </c>
      <c r="J1283" s="56">
        <v>44682</v>
      </c>
      <c r="K1283" s="57">
        <v>-120700</v>
      </c>
      <c r="L1283" s="55">
        <v>2905100202</v>
      </c>
      <c r="M1283" s="55" t="str">
        <f>VLOOKUP(L1283,[4]Equival.!$D:$K,8,0)</f>
        <v>Evento</v>
      </c>
      <c r="N1283" s="55" t="s">
        <v>6010</v>
      </c>
      <c r="O1283" s="55" t="s">
        <v>6057</v>
      </c>
      <c r="P1283" s="55" t="s">
        <v>4601</v>
      </c>
      <c r="R1283" s="56"/>
      <c r="S1283" s="55" t="s">
        <v>4921</v>
      </c>
      <c r="T1283" s="55" t="s">
        <v>4401</v>
      </c>
      <c r="U1283" s="55" t="s">
        <v>4328</v>
      </c>
    </row>
    <row r="1284" spans="1:21" ht="15" x14ac:dyDescent="0.25">
      <c r="A1284" s="55" t="s">
        <v>4316</v>
      </c>
      <c r="B1284" s="55" t="s">
        <v>4317</v>
      </c>
      <c r="C1284" s="55" t="s">
        <v>6058</v>
      </c>
      <c r="D1284" s="55" t="s">
        <v>4319</v>
      </c>
      <c r="E1284" s="55" t="s">
        <v>1174</v>
      </c>
      <c r="F1284" s="55">
        <v>55447</v>
      </c>
      <c r="G1284" s="55" t="s">
        <v>2267</v>
      </c>
      <c r="H1284" s="56">
        <v>44566</v>
      </c>
      <c r="I1284">
        <f t="shared" si="20"/>
        <v>2022</v>
      </c>
      <c r="J1284" s="56">
        <v>44682</v>
      </c>
      <c r="K1284" s="57">
        <v>-158900</v>
      </c>
      <c r="L1284" s="55">
        <v>2905100202</v>
      </c>
      <c r="M1284" s="55" t="str">
        <f>VLOOKUP(L1284,[4]Equival.!$D:$K,8,0)</f>
        <v>Evento</v>
      </c>
      <c r="N1284" s="55" t="s">
        <v>6010</v>
      </c>
      <c r="O1284" s="55" t="s">
        <v>6059</v>
      </c>
      <c r="P1284" s="55" t="s">
        <v>4332</v>
      </c>
      <c r="R1284" s="56"/>
      <c r="S1284" s="55" t="s">
        <v>4921</v>
      </c>
      <c r="T1284" s="55" t="s">
        <v>4401</v>
      </c>
      <c r="U1284" s="55" t="s">
        <v>4328</v>
      </c>
    </row>
    <row r="1285" spans="1:21" ht="15" x14ac:dyDescent="0.25">
      <c r="A1285" s="55" t="s">
        <v>4316</v>
      </c>
      <c r="B1285" s="55" t="s">
        <v>4317</v>
      </c>
      <c r="C1285" s="55" t="s">
        <v>6060</v>
      </c>
      <c r="D1285" s="55" t="s">
        <v>4319</v>
      </c>
      <c r="E1285" s="55" t="s">
        <v>1173</v>
      </c>
      <c r="F1285" s="55">
        <v>55418</v>
      </c>
      <c r="G1285" s="55" t="s">
        <v>2267</v>
      </c>
      <c r="H1285" s="56">
        <v>44566</v>
      </c>
      <c r="I1285">
        <f t="shared" si="20"/>
        <v>2022</v>
      </c>
      <c r="J1285" s="56">
        <v>44682</v>
      </c>
      <c r="K1285" s="57">
        <v>-213364</v>
      </c>
      <c r="L1285" s="55">
        <v>2905100202</v>
      </c>
      <c r="M1285" s="55" t="str">
        <f>VLOOKUP(L1285,[4]Equival.!$D:$K,8,0)</f>
        <v>Evento</v>
      </c>
      <c r="N1285" s="55" t="s">
        <v>6010</v>
      </c>
      <c r="O1285" s="55" t="s">
        <v>6061</v>
      </c>
      <c r="P1285" s="55" t="s">
        <v>4332</v>
      </c>
      <c r="R1285" s="56"/>
      <c r="S1285" s="55" t="s">
        <v>4921</v>
      </c>
      <c r="T1285" s="55" t="s">
        <v>4401</v>
      </c>
      <c r="U1285" s="55" t="s">
        <v>4328</v>
      </c>
    </row>
    <row r="1286" spans="1:21" ht="15" x14ac:dyDescent="0.25">
      <c r="A1286" s="55" t="s">
        <v>4316</v>
      </c>
      <c r="B1286" s="55" t="s">
        <v>4317</v>
      </c>
      <c r="C1286" s="55" t="s">
        <v>6062</v>
      </c>
      <c r="D1286" s="55" t="s">
        <v>4319</v>
      </c>
      <c r="E1286" s="55" t="s">
        <v>1171</v>
      </c>
      <c r="F1286" s="55">
        <v>55314</v>
      </c>
      <c r="G1286" s="55" t="s">
        <v>2267</v>
      </c>
      <c r="H1286" s="56">
        <v>44565</v>
      </c>
      <c r="I1286">
        <f t="shared" si="20"/>
        <v>2022</v>
      </c>
      <c r="J1286" s="56">
        <v>44682</v>
      </c>
      <c r="K1286" s="57">
        <v>-252992</v>
      </c>
      <c r="L1286" s="55">
        <v>2905100202</v>
      </c>
      <c r="M1286" s="55" t="str">
        <f>VLOOKUP(L1286,[4]Equival.!$D:$K,8,0)</f>
        <v>Evento</v>
      </c>
      <c r="N1286" s="55" t="s">
        <v>6010</v>
      </c>
      <c r="O1286" s="55" t="s">
        <v>6063</v>
      </c>
      <c r="P1286" s="55" t="s">
        <v>4332</v>
      </c>
      <c r="R1286" s="56"/>
      <c r="S1286" s="55" t="s">
        <v>4921</v>
      </c>
      <c r="T1286" s="55" t="s">
        <v>4401</v>
      </c>
      <c r="U1286" s="55" t="s">
        <v>4328</v>
      </c>
    </row>
    <row r="1287" spans="1:21" ht="15" x14ac:dyDescent="0.25">
      <c r="A1287" s="55" t="s">
        <v>4316</v>
      </c>
      <c r="B1287" s="55" t="s">
        <v>4317</v>
      </c>
      <c r="C1287" s="55" t="s">
        <v>6064</v>
      </c>
      <c r="D1287" s="55" t="s">
        <v>4319</v>
      </c>
      <c r="E1287" s="55" t="s">
        <v>1170</v>
      </c>
      <c r="F1287" s="55">
        <v>55292</v>
      </c>
      <c r="G1287" s="55" t="s">
        <v>2267</v>
      </c>
      <c r="H1287" s="56">
        <v>44564</v>
      </c>
      <c r="I1287">
        <f t="shared" si="20"/>
        <v>2022</v>
      </c>
      <c r="J1287" s="56">
        <v>44682</v>
      </c>
      <c r="K1287" s="57">
        <v>-120700</v>
      </c>
      <c r="L1287" s="55">
        <v>2905100202</v>
      </c>
      <c r="M1287" s="55" t="str">
        <f>VLOOKUP(L1287,[4]Equival.!$D:$K,8,0)</f>
        <v>Evento</v>
      </c>
      <c r="N1287" s="55" t="s">
        <v>6010</v>
      </c>
      <c r="O1287" s="55" t="s">
        <v>6041</v>
      </c>
      <c r="P1287" s="55" t="s">
        <v>4601</v>
      </c>
      <c r="R1287" s="56"/>
      <c r="S1287" s="55" t="s">
        <v>4921</v>
      </c>
      <c r="T1287" s="55" t="s">
        <v>4401</v>
      </c>
      <c r="U1287" s="55" t="s">
        <v>4328</v>
      </c>
    </row>
    <row r="1288" spans="1:21" ht="15" x14ac:dyDescent="0.25">
      <c r="A1288" s="55" t="s">
        <v>4316</v>
      </c>
      <c r="B1288" s="55" t="s">
        <v>4317</v>
      </c>
      <c r="C1288" s="55" t="s">
        <v>6065</v>
      </c>
      <c r="D1288" s="55" t="s">
        <v>4319</v>
      </c>
      <c r="E1288" s="55" t="s">
        <v>1167</v>
      </c>
      <c r="F1288" s="55">
        <v>55250</v>
      </c>
      <c r="G1288" s="55" t="s">
        <v>2267</v>
      </c>
      <c r="H1288" s="56">
        <v>44564</v>
      </c>
      <c r="I1288">
        <f t="shared" si="20"/>
        <v>2022</v>
      </c>
      <c r="J1288" s="56">
        <v>44682</v>
      </c>
      <c r="K1288" s="57">
        <v>-299577</v>
      </c>
      <c r="L1288" s="55">
        <v>2905100202</v>
      </c>
      <c r="M1288" s="55" t="str">
        <f>VLOOKUP(L1288,[4]Equival.!$D:$K,8,0)</f>
        <v>Evento</v>
      </c>
      <c r="N1288" s="55" t="s">
        <v>6010</v>
      </c>
      <c r="O1288" s="55" t="s">
        <v>6066</v>
      </c>
      <c r="P1288" s="55" t="s">
        <v>6067</v>
      </c>
      <c r="R1288" s="56"/>
      <c r="S1288" s="55" t="s">
        <v>4921</v>
      </c>
      <c r="T1288" s="55" t="s">
        <v>4401</v>
      </c>
      <c r="U1288" s="55" t="s">
        <v>4328</v>
      </c>
    </row>
    <row r="1289" spans="1:21" ht="15" x14ac:dyDescent="0.25">
      <c r="A1289" s="55" t="s">
        <v>4316</v>
      </c>
      <c r="B1289" s="55" t="s">
        <v>4317</v>
      </c>
      <c r="C1289" s="55" t="s">
        <v>6068</v>
      </c>
      <c r="D1289" s="55" t="s">
        <v>4319</v>
      </c>
      <c r="E1289" s="55" t="s">
        <v>1165</v>
      </c>
      <c r="F1289" s="55">
        <v>55217</v>
      </c>
      <c r="G1289" s="55" t="s">
        <v>2267</v>
      </c>
      <c r="H1289" s="56">
        <v>44564</v>
      </c>
      <c r="I1289">
        <f t="shared" si="20"/>
        <v>2022</v>
      </c>
      <c r="J1289" s="56">
        <v>44682</v>
      </c>
      <c r="K1289" s="57">
        <v>-680732</v>
      </c>
      <c r="L1289" s="55">
        <v>2905100202</v>
      </c>
      <c r="M1289" s="55" t="str">
        <f>VLOOKUP(L1289,[4]Equival.!$D:$K,8,0)</f>
        <v>Evento</v>
      </c>
      <c r="N1289" s="55" t="s">
        <v>6010</v>
      </c>
      <c r="O1289" s="55" t="s">
        <v>6069</v>
      </c>
      <c r="P1289" s="55" t="s">
        <v>5702</v>
      </c>
      <c r="R1289" s="56"/>
      <c r="S1289" s="55" t="s">
        <v>4921</v>
      </c>
      <c r="T1289" s="55" t="s">
        <v>4401</v>
      </c>
      <c r="U1289" s="55" t="s">
        <v>4328</v>
      </c>
    </row>
    <row r="1290" spans="1:21" ht="15" x14ac:dyDescent="0.25">
      <c r="A1290" s="55" t="s">
        <v>4316</v>
      </c>
      <c r="B1290" s="55" t="s">
        <v>4317</v>
      </c>
      <c r="C1290" s="55" t="s">
        <v>6070</v>
      </c>
      <c r="D1290" s="55" t="s">
        <v>4319</v>
      </c>
      <c r="E1290" s="55" t="s">
        <v>1164</v>
      </c>
      <c r="F1290" s="55">
        <v>55199</v>
      </c>
      <c r="G1290" s="55" t="s">
        <v>2267</v>
      </c>
      <c r="H1290" s="56">
        <v>44563</v>
      </c>
      <c r="I1290">
        <f t="shared" si="20"/>
        <v>2022</v>
      </c>
      <c r="J1290" s="56">
        <v>44682</v>
      </c>
      <c r="K1290" s="57">
        <v>-120700</v>
      </c>
      <c r="L1290" s="55">
        <v>2905100202</v>
      </c>
      <c r="M1290" s="55" t="str">
        <f>VLOOKUP(L1290,[4]Equival.!$D:$K,8,0)</f>
        <v>Evento</v>
      </c>
      <c r="N1290" s="55" t="s">
        <v>6010</v>
      </c>
      <c r="O1290" s="55" t="s">
        <v>6066</v>
      </c>
      <c r="P1290" s="55" t="s">
        <v>6067</v>
      </c>
      <c r="R1290" s="56"/>
      <c r="S1290" s="55" t="s">
        <v>4921</v>
      </c>
      <c r="T1290" s="55" t="s">
        <v>4401</v>
      </c>
      <c r="U1290" s="55" t="s">
        <v>4328</v>
      </c>
    </row>
    <row r="1291" spans="1:21" ht="15" x14ac:dyDescent="0.25">
      <c r="A1291" s="55" t="s">
        <v>4316</v>
      </c>
      <c r="B1291" s="55" t="s">
        <v>4317</v>
      </c>
      <c r="C1291" s="55" t="s">
        <v>6071</v>
      </c>
      <c r="D1291" s="55" t="s">
        <v>4319</v>
      </c>
      <c r="E1291" s="55" t="s">
        <v>1161</v>
      </c>
      <c r="F1291" s="55">
        <v>55169</v>
      </c>
      <c r="G1291" s="55" t="s">
        <v>2267</v>
      </c>
      <c r="H1291" s="56">
        <v>44562</v>
      </c>
      <c r="I1291">
        <f t="shared" si="20"/>
        <v>2022</v>
      </c>
      <c r="J1291" s="56">
        <v>44682</v>
      </c>
      <c r="K1291" s="57">
        <v>-218960</v>
      </c>
      <c r="L1291" s="55">
        <v>2905100202</v>
      </c>
      <c r="M1291" s="55" t="str">
        <f>VLOOKUP(L1291,[4]Equival.!$D:$K,8,0)</f>
        <v>Evento</v>
      </c>
      <c r="N1291" s="55" t="s">
        <v>6010</v>
      </c>
      <c r="O1291" s="55" t="s">
        <v>6072</v>
      </c>
      <c r="P1291" s="55" t="s">
        <v>4332</v>
      </c>
      <c r="R1291" s="56"/>
      <c r="S1291" s="55" t="s">
        <v>4921</v>
      </c>
      <c r="T1291" s="55" t="s">
        <v>4401</v>
      </c>
      <c r="U1291" s="55" t="s">
        <v>4328</v>
      </c>
    </row>
    <row r="1292" spans="1:21" ht="15" x14ac:dyDescent="0.25">
      <c r="A1292" s="55" t="s">
        <v>4316</v>
      </c>
      <c r="B1292" s="55" t="s">
        <v>4317</v>
      </c>
      <c r="C1292" s="55" t="s">
        <v>6073</v>
      </c>
      <c r="D1292" s="55" t="s">
        <v>4319</v>
      </c>
      <c r="E1292" s="55" t="s">
        <v>1209</v>
      </c>
      <c r="F1292" s="55">
        <v>56708</v>
      </c>
      <c r="G1292" s="55" t="s">
        <v>2267</v>
      </c>
      <c r="H1292" s="56">
        <v>44582</v>
      </c>
      <c r="I1292">
        <f t="shared" si="20"/>
        <v>2022</v>
      </c>
      <c r="J1292" s="56">
        <v>44682</v>
      </c>
      <c r="K1292" s="57">
        <v>-7100</v>
      </c>
      <c r="L1292" s="55">
        <v>2905100102</v>
      </c>
      <c r="M1292" s="55" t="str">
        <f>VLOOKUP(L1292,[4]Equival.!$D:$K,8,0)</f>
        <v>Evento</v>
      </c>
      <c r="N1292" s="55" t="s">
        <v>6074</v>
      </c>
      <c r="O1292" s="55" t="s">
        <v>6075</v>
      </c>
      <c r="P1292" s="55" t="s">
        <v>4332</v>
      </c>
      <c r="R1292" s="56"/>
      <c r="S1292" s="55" t="s">
        <v>4921</v>
      </c>
      <c r="T1292" s="55" t="s">
        <v>4401</v>
      </c>
      <c r="U1292" s="55" t="s">
        <v>4328</v>
      </c>
    </row>
    <row r="1293" spans="1:21" ht="15" x14ac:dyDescent="0.25">
      <c r="A1293" s="55" t="s">
        <v>4316</v>
      </c>
      <c r="B1293" s="55" t="s">
        <v>4317</v>
      </c>
      <c r="C1293" s="55" t="s">
        <v>6076</v>
      </c>
      <c r="D1293" s="55" t="s">
        <v>4319</v>
      </c>
      <c r="E1293" s="55" t="s">
        <v>1197</v>
      </c>
      <c r="F1293" s="55">
        <v>56311</v>
      </c>
      <c r="G1293" s="55" t="s">
        <v>2267</v>
      </c>
      <c r="H1293" s="56">
        <v>44578</v>
      </c>
      <c r="I1293">
        <f t="shared" si="20"/>
        <v>2022</v>
      </c>
      <c r="J1293" s="56">
        <v>44682</v>
      </c>
      <c r="K1293" s="57">
        <v>-7100</v>
      </c>
      <c r="L1293" s="55">
        <v>2905100102</v>
      </c>
      <c r="M1293" s="55" t="str">
        <f>VLOOKUP(L1293,[4]Equival.!$D:$K,8,0)</f>
        <v>Evento</v>
      </c>
      <c r="N1293" s="55" t="s">
        <v>6074</v>
      </c>
      <c r="O1293" s="55" t="s">
        <v>6077</v>
      </c>
      <c r="P1293" s="55" t="s">
        <v>4332</v>
      </c>
      <c r="R1293" s="56"/>
      <c r="S1293" s="55" t="s">
        <v>4921</v>
      </c>
      <c r="T1293" s="55" t="s">
        <v>4401</v>
      </c>
      <c r="U1293" s="55" t="s">
        <v>4328</v>
      </c>
    </row>
    <row r="1294" spans="1:21" ht="15" x14ac:dyDescent="0.25">
      <c r="A1294" s="55" t="s">
        <v>4316</v>
      </c>
      <c r="B1294" s="55" t="s">
        <v>4317</v>
      </c>
      <c r="C1294" s="55" t="s">
        <v>6078</v>
      </c>
      <c r="D1294" s="55" t="s">
        <v>4319</v>
      </c>
      <c r="E1294" s="55" t="s">
        <v>1194</v>
      </c>
      <c r="F1294" s="55">
        <v>56249</v>
      </c>
      <c r="G1294" s="55" t="s">
        <v>2267</v>
      </c>
      <c r="H1294" s="56">
        <v>44578</v>
      </c>
      <c r="I1294">
        <f t="shared" si="20"/>
        <v>2022</v>
      </c>
      <c r="J1294" s="56">
        <v>44682</v>
      </c>
      <c r="K1294" s="57">
        <v>-28400</v>
      </c>
      <c r="L1294" s="55">
        <v>2905100102</v>
      </c>
      <c r="M1294" s="55" t="str">
        <f>VLOOKUP(L1294,[4]Equival.!$D:$K,8,0)</f>
        <v>Evento</v>
      </c>
      <c r="N1294" s="55" t="s">
        <v>6074</v>
      </c>
      <c r="O1294" s="55" t="s">
        <v>6079</v>
      </c>
      <c r="P1294" s="55" t="s">
        <v>4332</v>
      </c>
      <c r="R1294" s="56"/>
      <c r="S1294" s="55" t="s">
        <v>4921</v>
      </c>
      <c r="T1294" s="55" t="s">
        <v>4401</v>
      </c>
      <c r="U1294" s="55" t="s">
        <v>4328</v>
      </c>
    </row>
    <row r="1295" spans="1:21" ht="15" x14ac:dyDescent="0.25">
      <c r="A1295" s="55" t="s">
        <v>4316</v>
      </c>
      <c r="B1295" s="55" t="s">
        <v>4317</v>
      </c>
      <c r="C1295" s="55" t="s">
        <v>6080</v>
      </c>
      <c r="D1295" s="55" t="s">
        <v>4319</v>
      </c>
      <c r="E1295" s="55" t="s">
        <v>1179</v>
      </c>
      <c r="F1295" s="55">
        <v>55575</v>
      </c>
      <c r="G1295" s="55" t="s">
        <v>2267</v>
      </c>
      <c r="H1295" s="56">
        <v>44569</v>
      </c>
      <c r="I1295">
        <f t="shared" si="20"/>
        <v>2022</v>
      </c>
      <c r="J1295" s="56">
        <v>44682</v>
      </c>
      <c r="K1295" s="57">
        <v>-28400</v>
      </c>
      <c r="L1295" s="55">
        <v>2905100102</v>
      </c>
      <c r="M1295" s="55" t="str">
        <f>VLOOKUP(L1295,[4]Equival.!$D:$K,8,0)</f>
        <v>Evento</v>
      </c>
      <c r="N1295" s="55" t="s">
        <v>6074</v>
      </c>
      <c r="O1295" s="55" t="s">
        <v>6081</v>
      </c>
      <c r="P1295" s="55" t="s">
        <v>4332</v>
      </c>
      <c r="R1295" s="56"/>
      <c r="S1295" s="55" t="s">
        <v>4921</v>
      </c>
      <c r="T1295" s="55" t="s">
        <v>4401</v>
      </c>
      <c r="U1295" s="55" t="s">
        <v>4328</v>
      </c>
    </row>
    <row r="1296" spans="1:21" ht="15" x14ac:dyDescent="0.25">
      <c r="A1296" s="55" t="s">
        <v>4316</v>
      </c>
      <c r="B1296" s="55" t="s">
        <v>4317</v>
      </c>
      <c r="C1296" s="55" t="s">
        <v>6082</v>
      </c>
      <c r="D1296" s="55" t="s">
        <v>4319</v>
      </c>
      <c r="E1296" s="55" t="s">
        <v>1185</v>
      </c>
      <c r="F1296" s="55">
        <v>55972</v>
      </c>
      <c r="G1296" s="55" t="s">
        <v>2267</v>
      </c>
      <c r="H1296" s="56">
        <v>44574</v>
      </c>
      <c r="I1296">
        <f t="shared" si="20"/>
        <v>2022</v>
      </c>
      <c r="J1296" s="56">
        <v>44682</v>
      </c>
      <c r="K1296" s="57">
        <v>-7100</v>
      </c>
      <c r="L1296" s="55">
        <v>2905100202</v>
      </c>
      <c r="M1296" s="55" t="str">
        <f>VLOOKUP(L1296,[4]Equival.!$D:$K,8,0)</f>
        <v>Evento</v>
      </c>
      <c r="N1296" s="55" t="s">
        <v>6083</v>
      </c>
      <c r="O1296" s="55" t="s">
        <v>6084</v>
      </c>
      <c r="P1296" s="55" t="s">
        <v>6085</v>
      </c>
      <c r="R1296" s="56"/>
      <c r="S1296" s="55" t="s">
        <v>4921</v>
      </c>
      <c r="T1296" s="55" t="s">
        <v>4401</v>
      </c>
      <c r="U1296" s="55" t="s">
        <v>4328</v>
      </c>
    </row>
    <row r="1297" spans="1:21" ht="15" x14ac:dyDescent="0.25">
      <c r="A1297" s="55" t="s">
        <v>4316</v>
      </c>
      <c r="B1297" s="55" t="s">
        <v>4317</v>
      </c>
      <c r="C1297" s="55" t="s">
        <v>6086</v>
      </c>
      <c r="D1297" s="55" t="s">
        <v>4319</v>
      </c>
      <c r="E1297" s="55" t="s">
        <v>1182</v>
      </c>
      <c r="F1297" s="55">
        <v>55774</v>
      </c>
      <c r="G1297" s="55" t="s">
        <v>2267</v>
      </c>
      <c r="H1297" s="56">
        <v>44572</v>
      </c>
      <c r="I1297">
        <f t="shared" si="20"/>
        <v>2022</v>
      </c>
      <c r="J1297" s="56">
        <v>44682</v>
      </c>
      <c r="K1297" s="57">
        <v>-28400</v>
      </c>
      <c r="L1297" s="55">
        <v>2905100202</v>
      </c>
      <c r="M1297" s="55" t="str">
        <f>VLOOKUP(L1297,[4]Equival.!$D:$K,8,0)</f>
        <v>Evento</v>
      </c>
      <c r="N1297" s="55" t="s">
        <v>6083</v>
      </c>
      <c r="O1297" s="55" t="s">
        <v>5739</v>
      </c>
      <c r="P1297" s="55" t="s">
        <v>5702</v>
      </c>
      <c r="R1297" s="56"/>
      <c r="S1297" s="55" t="s">
        <v>4921</v>
      </c>
      <c r="T1297" s="55" t="s">
        <v>4401</v>
      </c>
      <c r="U1297" s="55" t="s">
        <v>4328</v>
      </c>
    </row>
    <row r="1298" spans="1:21" ht="15" x14ac:dyDescent="0.25">
      <c r="A1298" s="55" t="s">
        <v>4316</v>
      </c>
      <c r="B1298" s="55" t="s">
        <v>4317</v>
      </c>
      <c r="C1298" s="55" t="s">
        <v>6087</v>
      </c>
      <c r="D1298" s="55" t="s">
        <v>4319</v>
      </c>
      <c r="E1298" s="55" t="s">
        <v>1192</v>
      </c>
      <c r="F1298" s="55">
        <v>56180</v>
      </c>
      <c r="G1298" s="55" t="s">
        <v>2267</v>
      </c>
      <c r="H1298" s="56">
        <v>44577</v>
      </c>
      <c r="I1298">
        <f t="shared" si="20"/>
        <v>2022</v>
      </c>
      <c r="J1298" s="56">
        <v>44682</v>
      </c>
      <c r="K1298" s="57">
        <v>-468722</v>
      </c>
      <c r="L1298" s="55">
        <v>2905100102</v>
      </c>
      <c r="M1298" s="55" t="str">
        <f>VLOOKUP(L1298,[4]Equival.!$D:$K,8,0)</f>
        <v>Evento</v>
      </c>
      <c r="N1298" s="55" t="s">
        <v>6088</v>
      </c>
      <c r="O1298" s="55" t="s">
        <v>6089</v>
      </c>
      <c r="P1298" s="55" t="s">
        <v>6090</v>
      </c>
      <c r="R1298" s="56"/>
      <c r="S1298" s="55" t="s">
        <v>4921</v>
      </c>
      <c r="T1298" s="55" t="s">
        <v>4401</v>
      </c>
      <c r="U1298" s="55" t="s">
        <v>4328</v>
      </c>
    </row>
    <row r="1299" spans="1:21" ht="15" x14ac:dyDescent="0.25">
      <c r="A1299" s="55" t="s">
        <v>4316</v>
      </c>
      <c r="B1299" s="55" t="s">
        <v>4317</v>
      </c>
      <c r="C1299" s="55" t="s">
        <v>6091</v>
      </c>
      <c r="D1299" s="55" t="s">
        <v>4319</v>
      </c>
      <c r="E1299" s="55" t="s">
        <v>1172</v>
      </c>
      <c r="F1299" s="55">
        <v>55379</v>
      </c>
      <c r="G1299" s="55" t="s">
        <v>2267</v>
      </c>
      <c r="H1299" s="56">
        <v>44565</v>
      </c>
      <c r="I1299">
        <f t="shared" si="20"/>
        <v>2022</v>
      </c>
      <c r="J1299" s="56">
        <v>44682</v>
      </c>
      <c r="K1299" s="57">
        <v>-147273</v>
      </c>
      <c r="L1299" s="55">
        <v>2905100102</v>
      </c>
      <c r="M1299" s="55" t="str">
        <f>VLOOKUP(L1299,[4]Equival.!$D:$K,8,0)</f>
        <v>Evento</v>
      </c>
      <c r="N1299" s="55" t="s">
        <v>6088</v>
      </c>
      <c r="O1299" s="55" t="s">
        <v>6092</v>
      </c>
      <c r="P1299" s="55" t="s">
        <v>4332</v>
      </c>
      <c r="R1299" s="56"/>
      <c r="S1299" s="55" t="s">
        <v>4921</v>
      </c>
      <c r="T1299" s="55" t="s">
        <v>4401</v>
      </c>
      <c r="U1299" s="55" t="s">
        <v>4328</v>
      </c>
    </row>
    <row r="1300" spans="1:21" ht="15" x14ac:dyDescent="0.25">
      <c r="A1300" s="55" t="s">
        <v>4316</v>
      </c>
      <c r="B1300" s="55" t="s">
        <v>4317</v>
      </c>
      <c r="C1300" s="55" t="s">
        <v>3272</v>
      </c>
      <c r="D1300" s="55" t="s">
        <v>4319</v>
      </c>
      <c r="E1300" s="55" t="s">
        <v>1169</v>
      </c>
      <c r="F1300" s="55">
        <v>55257</v>
      </c>
      <c r="G1300" s="55" t="s">
        <v>2267</v>
      </c>
      <c r="H1300" s="56">
        <v>44561</v>
      </c>
      <c r="I1300">
        <f t="shared" si="20"/>
        <v>2021</v>
      </c>
      <c r="J1300" s="56">
        <v>44657</v>
      </c>
      <c r="K1300" s="57">
        <v>-28979150</v>
      </c>
      <c r="L1300" s="55">
        <v>2205200202</v>
      </c>
      <c r="M1300" s="55" t="str">
        <f>VLOOKUP(L1300,[4]Equival.!$D:$K,8,0)</f>
        <v>Glosas</v>
      </c>
      <c r="N1300" s="55" t="s">
        <v>6093</v>
      </c>
      <c r="O1300" s="55" t="s">
        <v>6094</v>
      </c>
      <c r="P1300" s="55" t="s">
        <v>4332</v>
      </c>
      <c r="R1300" s="56"/>
      <c r="S1300" s="55" t="s">
        <v>4921</v>
      </c>
      <c r="T1300" s="55" t="s">
        <v>4427</v>
      </c>
      <c r="U1300" s="55" t="s">
        <v>4328</v>
      </c>
    </row>
    <row r="1301" spans="1:21" ht="15" x14ac:dyDescent="0.25">
      <c r="A1301" s="55" t="s">
        <v>4316</v>
      </c>
      <c r="B1301" s="55" t="s">
        <v>4317</v>
      </c>
      <c r="C1301" s="55" t="s">
        <v>3272</v>
      </c>
      <c r="D1301" s="55" t="s">
        <v>4319</v>
      </c>
      <c r="E1301" s="55" t="s">
        <v>1169</v>
      </c>
      <c r="F1301" s="55">
        <v>55257</v>
      </c>
      <c r="G1301" s="55" t="s">
        <v>2267</v>
      </c>
      <c r="H1301" s="56">
        <v>44561</v>
      </c>
      <c r="I1301">
        <f t="shared" si="20"/>
        <v>2021</v>
      </c>
      <c r="J1301" s="56">
        <v>44657</v>
      </c>
      <c r="K1301" s="57">
        <v>-7052228</v>
      </c>
      <c r="L1301" s="55">
        <v>2905100201</v>
      </c>
      <c r="M1301" s="55" t="str">
        <f>VLOOKUP(L1301,[4]Equival.!$D:$K,8,0)</f>
        <v>Capita</v>
      </c>
      <c r="N1301" s="55" t="s">
        <v>6093</v>
      </c>
      <c r="O1301" s="55" t="s">
        <v>6095</v>
      </c>
      <c r="P1301" s="55" t="s">
        <v>4332</v>
      </c>
      <c r="Q1301" s="55" t="s">
        <v>3271</v>
      </c>
      <c r="R1301" s="56">
        <v>44700</v>
      </c>
      <c r="S1301" s="55" t="s">
        <v>4921</v>
      </c>
      <c r="T1301" s="55" t="s">
        <v>4427</v>
      </c>
      <c r="U1301" s="55" t="s">
        <v>4328</v>
      </c>
    </row>
    <row r="1302" spans="1:21" ht="15" x14ac:dyDescent="0.25">
      <c r="A1302" s="55" t="s">
        <v>4316</v>
      </c>
      <c r="B1302" s="55" t="s">
        <v>4317</v>
      </c>
      <c r="C1302" s="55" t="s">
        <v>3373</v>
      </c>
      <c r="D1302" s="55" t="s">
        <v>4319</v>
      </c>
      <c r="E1302" s="55" t="s">
        <v>4369</v>
      </c>
      <c r="F1302" s="55">
        <v>55255</v>
      </c>
      <c r="G1302" s="55" t="s">
        <v>2267</v>
      </c>
      <c r="H1302" s="56">
        <v>44564</v>
      </c>
      <c r="I1302">
        <f t="shared" si="20"/>
        <v>2022</v>
      </c>
      <c r="J1302" s="56">
        <v>44656</v>
      </c>
      <c r="K1302" s="57">
        <v>-33638031</v>
      </c>
      <c r="L1302" s="55">
        <v>2905100201</v>
      </c>
      <c r="M1302" s="55" t="str">
        <f>VLOOKUP(L1302,[4]Equival.!$D:$K,8,0)</f>
        <v>Capita</v>
      </c>
      <c r="N1302" s="55" t="s">
        <v>4370</v>
      </c>
      <c r="O1302" s="55" t="s">
        <v>6096</v>
      </c>
      <c r="P1302" s="55" t="s">
        <v>4332</v>
      </c>
      <c r="Q1302" s="55" t="s">
        <v>3372</v>
      </c>
      <c r="R1302" s="56">
        <v>44799</v>
      </c>
      <c r="S1302" s="55" t="s">
        <v>4921</v>
      </c>
      <c r="T1302" s="55" t="s">
        <v>4342</v>
      </c>
      <c r="U1302" s="55" t="s">
        <v>4328</v>
      </c>
    </row>
    <row r="1303" spans="1:21" ht="15" x14ac:dyDescent="0.25">
      <c r="A1303" s="55" t="s">
        <v>4316</v>
      </c>
      <c r="B1303" s="55" t="s">
        <v>4317</v>
      </c>
      <c r="C1303" s="55" t="s">
        <v>3247</v>
      </c>
      <c r="D1303" s="55" t="s">
        <v>4319</v>
      </c>
      <c r="E1303" s="55" t="s">
        <v>3248</v>
      </c>
      <c r="F1303" s="55" t="s">
        <v>3248</v>
      </c>
      <c r="G1303" s="55" t="s">
        <v>2267</v>
      </c>
      <c r="H1303" s="56">
        <v>43993</v>
      </c>
      <c r="I1303">
        <f t="shared" si="20"/>
        <v>2020</v>
      </c>
      <c r="J1303" s="56">
        <v>44652</v>
      </c>
      <c r="K1303" s="57">
        <v>-18514793</v>
      </c>
      <c r="L1303" s="55">
        <v>2905100201</v>
      </c>
      <c r="M1303" s="55" t="str">
        <f>VLOOKUP(L1303,[4]Equival.!$D:$K,8,0)</f>
        <v>Capita</v>
      </c>
      <c r="N1303" s="55" t="s">
        <v>6097</v>
      </c>
      <c r="O1303" s="55" t="s">
        <v>6098</v>
      </c>
      <c r="P1303" s="55" t="s">
        <v>4332</v>
      </c>
      <c r="Q1303" s="55" t="s">
        <v>3246</v>
      </c>
      <c r="R1303" s="56">
        <v>44700</v>
      </c>
      <c r="S1303" s="55" t="s">
        <v>4921</v>
      </c>
      <c r="T1303" s="55" t="s">
        <v>4342</v>
      </c>
      <c r="U1303" s="55" t="s">
        <v>4328</v>
      </c>
    </row>
    <row r="1304" spans="1:21" ht="15" x14ac:dyDescent="0.25">
      <c r="A1304" s="55" t="s">
        <v>4316</v>
      </c>
      <c r="B1304" s="55" t="s">
        <v>4317</v>
      </c>
      <c r="C1304" s="55" t="s">
        <v>3268</v>
      </c>
      <c r="D1304" s="55" t="s">
        <v>4319</v>
      </c>
      <c r="E1304" s="55" t="s">
        <v>4421</v>
      </c>
      <c r="F1304" s="55">
        <v>61032</v>
      </c>
      <c r="G1304" s="55" t="s">
        <v>2267</v>
      </c>
      <c r="H1304" s="56">
        <v>44621</v>
      </c>
      <c r="I1304">
        <f t="shared" si="20"/>
        <v>2022</v>
      </c>
      <c r="J1304" s="56">
        <v>44631</v>
      </c>
      <c r="K1304" s="57">
        <v>-33928380</v>
      </c>
      <c r="L1304" s="55">
        <v>2905100201</v>
      </c>
      <c r="M1304" s="55" t="str">
        <f>VLOOKUP(L1304,[4]Equival.!$D:$K,8,0)</f>
        <v>Capita</v>
      </c>
      <c r="N1304" s="55" t="s">
        <v>4422</v>
      </c>
      <c r="O1304" s="55" t="s">
        <v>6099</v>
      </c>
      <c r="P1304" s="55" t="s">
        <v>4332</v>
      </c>
      <c r="Q1304" s="55" t="s">
        <v>3267</v>
      </c>
      <c r="R1304" s="56">
        <v>44700</v>
      </c>
      <c r="S1304" s="55" t="s">
        <v>4921</v>
      </c>
      <c r="T1304" s="55" t="s">
        <v>4342</v>
      </c>
      <c r="U1304" s="55" t="s">
        <v>4328</v>
      </c>
    </row>
    <row r="1305" spans="1:21" ht="15" x14ac:dyDescent="0.25">
      <c r="A1305" s="55" t="s">
        <v>4316</v>
      </c>
      <c r="B1305" s="55" t="s">
        <v>4317</v>
      </c>
      <c r="C1305" s="55" t="s">
        <v>3264</v>
      </c>
      <c r="D1305" s="55" t="s">
        <v>4319</v>
      </c>
      <c r="E1305" s="55" t="s">
        <v>4424</v>
      </c>
      <c r="F1305" s="55">
        <v>58401</v>
      </c>
      <c r="G1305" s="55" t="s">
        <v>2267</v>
      </c>
      <c r="H1305" s="56">
        <v>44592</v>
      </c>
      <c r="I1305">
        <f t="shared" si="20"/>
        <v>2022</v>
      </c>
      <c r="J1305" s="56">
        <v>44621</v>
      </c>
      <c r="K1305" s="57">
        <v>-36066290</v>
      </c>
      <c r="L1305" s="55">
        <v>2905100201</v>
      </c>
      <c r="M1305" s="55" t="str">
        <f>VLOOKUP(L1305,[4]Equival.!$D:$K,8,0)</f>
        <v>Capita</v>
      </c>
      <c r="N1305" s="55" t="s">
        <v>4425</v>
      </c>
      <c r="O1305" s="55" t="s">
        <v>6100</v>
      </c>
      <c r="P1305" s="55" t="s">
        <v>4332</v>
      </c>
      <c r="Q1305" s="55" t="s">
        <v>3263</v>
      </c>
      <c r="R1305" s="56">
        <v>44700</v>
      </c>
      <c r="S1305" s="55" t="s">
        <v>4921</v>
      </c>
      <c r="T1305" s="55" t="s">
        <v>4427</v>
      </c>
      <c r="U1305" s="55" t="s">
        <v>4328</v>
      </c>
    </row>
    <row r="1306" spans="1:21" ht="15" x14ac:dyDescent="0.25">
      <c r="A1306" s="55" t="s">
        <v>4316</v>
      </c>
      <c r="B1306" s="55" t="s">
        <v>4317</v>
      </c>
      <c r="C1306" s="55" t="s">
        <v>3260</v>
      </c>
      <c r="D1306" s="55" t="s">
        <v>4319</v>
      </c>
      <c r="E1306" s="55" t="s">
        <v>4428</v>
      </c>
      <c r="F1306" s="55">
        <v>58400</v>
      </c>
      <c r="G1306" s="55" t="s">
        <v>2267</v>
      </c>
      <c r="H1306" s="56">
        <v>44602</v>
      </c>
      <c r="I1306">
        <f t="shared" si="20"/>
        <v>2022</v>
      </c>
      <c r="J1306" s="56">
        <v>44621</v>
      </c>
      <c r="K1306" s="57">
        <v>-33670624</v>
      </c>
      <c r="L1306" s="55">
        <v>2905100201</v>
      </c>
      <c r="M1306" s="55" t="str">
        <f>VLOOKUP(L1306,[4]Equival.!$D:$K,8,0)</f>
        <v>Capita</v>
      </c>
      <c r="N1306" s="55" t="s">
        <v>4429</v>
      </c>
      <c r="O1306" s="55" t="s">
        <v>6101</v>
      </c>
      <c r="P1306" s="55" t="s">
        <v>4332</v>
      </c>
      <c r="Q1306" s="55" t="s">
        <v>3259</v>
      </c>
      <c r="R1306" s="56">
        <v>44700</v>
      </c>
      <c r="S1306" s="55" t="s">
        <v>4921</v>
      </c>
      <c r="T1306" s="55" t="s">
        <v>4342</v>
      </c>
      <c r="U1306" s="55" t="s">
        <v>4328</v>
      </c>
    </row>
    <row r="1307" spans="1:21" ht="15" x14ac:dyDescent="0.25">
      <c r="A1307" s="55" t="s">
        <v>4316</v>
      </c>
      <c r="B1307" s="55" t="s">
        <v>4317</v>
      </c>
      <c r="C1307" s="55" t="s">
        <v>6102</v>
      </c>
      <c r="D1307" s="55" t="s">
        <v>4319</v>
      </c>
      <c r="E1307" s="55" t="s">
        <v>5402</v>
      </c>
      <c r="F1307" s="55" t="s">
        <v>5402</v>
      </c>
      <c r="G1307" s="55" t="s">
        <v>3345</v>
      </c>
      <c r="H1307" s="56">
        <v>44460</v>
      </c>
      <c r="I1307">
        <f t="shared" si="20"/>
        <v>2021</v>
      </c>
      <c r="J1307" s="56">
        <v>44651</v>
      </c>
      <c r="K1307" s="57">
        <v>6250</v>
      </c>
      <c r="L1307" s="55">
        <v>2205200101</v>
      </c>
      <c r="M1307" s="55" t="str">
        <f>VLOOKUP(L1307,[4]Equival.!$D:$K,8,0)</f>
        <v>Glosas</v>
      </c>
      <c r="N1307" s="55" t="s">
        <v>6103</v>
      </c>
      <c r="O1307" s="55" t="s">
        <v>5648</v>
      </c>
      <c r="P1307" s="55" t="s">
        <v>5404</v>
      </c>
      <c r="Q1307" s="55" t="s">
        <v>6104</v>
      </c>
      <c r="R1307" s="56">
        <v>44796</v>
      </c>
      <c r="S1307" s="55" t="s">
        <v>4362</v>
      </c>
      <c r="T1307" s="55" t="s">
        <v>5646</v>
      </c>
      <c r="U1307" s="55" t="s">
        <v>4335</v>
      </c>
    </row>
    <row r="1308" spans="1:21" ht="15" x14ac:dyDescent="0.25">
      <c r="A1308" s="55" t="s">
        <v>4316</v>
      </c>
      <c r="B1308" s="55" t="s">
        <v>4317</v>
      </c>
      <c r="C1308" s="55" t="s">
        <v>6102</v>
      </c>
      <c r="D1308" s="55" t="s">
        <v>4319</v>
      </c>
      <c r="E1308" s="55" t="s">
        <v>5402</v>
      </c>
      <c r="F1308" s="55" t="s">
        <v>5402</v>
      </c>
      <c r="G1308" s="55" t="s">
        <v>3345</v>
      </c>
      <c r="H1308" s="56">
        <v>44460</v>
      </c>
      <c r="I1308">
        <f t="shared" si="20"/>
        <v>2021</v>
      </c>
      <c r="J1308" s="56">
        <v>44651</v>
      </c>
      <c r="K1308" s="57">
        <v>-6250</v>
      </c>
      <c r="L1308" s="55">
        <v>2905100102</v>
      </c>
      <c r="M1308" s="55" t="str">
        <f>VLOOKUP(L1308,[4]Equival.!$D:$K,8,0)</f>
        <v>Evento</v>
      </c>
      <c r="N1308" s="55" t="s">
        <v>5643</v>
      </c>
      <c r="O1308" s="55" t="s">
        <v>6105</v>
      </c>
      <c r="P1308" s="55" t="s">
        <v>5404</v>
      </c>
      <c r="Q1308" s="55" t="s">
        <v>6104</v>
      </c>
      <c r="R1308" s="56">
        <v>44796</v>
      </c>
      <c r="S1308" s="55" t="s">
        <v>4362</v>
      </c>
      <c r="T1308" s="55" t="s">
        <v>5646</v>
      </c>
      <c r="U1308" s="55" t="s">
        <v>4328</v>
      </c>
    </row>
    <row r="1309" spans="1:21" ht="15" x14ac:dyDescent="0.25">
      <c r="A1309" s="55" t="s">
        <v>4316</v>
      </c>
      <c r="B1309" s="55" t="s">
        <v>4317</v>
      </c>
      <c r="C1309" s="55" t="s">
        <v>6106</v>
      </c>
      <c r="D1309" s="55" t="s">
        <v>4319</v>
      </c>
      <c r="E1309" s="55" t="s">
        <v>5398</v>
      </c>
      <c r="F1309" s="55" t="s">
        <v>5398</v>
      </c>
      <c r="G1309" s="55" t="s">
        <v>3345</v>
      </c>
      <c r="H1309" s="56">
        <v>44460</v>
      </c>
      <c r="I1309">
        <f t="shared" si="20"/>
        <v>2021</v>
      </c>
      <c r="J1309" s="56">
        <v>44651</v>
      </c>
      <c r="K1309" s="57">
        <v>24000</v>
      </c>
      <c r="L1309" s="55">
        <v>2205200201</v>
      </c>
      <c r="M1309" s="55" t="str">
        <f>VLOOKUP(L1309,[4]Equival.!$D:$K,8,0)</f>
        <v>Glosas</v>
      </c>
      <c r="N1309" s="55" t="s">
        <v>6103</v>
      </c>
      <c r="O1309" s="55" t="s">
        <v>5648</v>
      </c>
      <c r="P1309" s="55" t="s">
        <v>4332</v>
      </c>
      <c r="Q1309" s="55" t="s">
        <v>6107</v>
      </c>
      <c r="R1309" s="56">
        <v>44796</v>
      </c>
      <c r="S1309" s="55" t="s">
        <v>4362</v>
      </c>
      <c r="T1309" s="55" t="s">
        <v>5646</v>
      </c>
      <c r="U1309" s="55" t="s">
        <v>4335</v>
      </c>
    </row>
    <row r="1310" spans="1:21" ht="15" x14ac:dyDescent="0.25">
      <c r="A1310" s="55" t="s">
        <v>4316</v>
      </c>
      <c r="B1310" s="55" t="s">
        <v>4317</v>
      </c>
      <c r="C1310" s="55" t="s">
        <v>6106</v>
      </c>
      <c r="D1310" s="55" t="s">
        <v>4319</v>
      </c>
      <c r="E1310" s="55" t="s">
        <v>5398</v>
      </c>
      <c r="F1310" s="55" t="s">
        <v>5398</v>
      </c>
      <c r="G1310" s="55" t="s">
        <v>3345</v>
      </c>
      <c r="H1310" s="56">
        <v>44460</v>
      </c>
      <c r="I1310">
        <f t="shared" si="20"/>
        <v>2021</v>
      </c>
      <c r="J1310" s="56">
        <v>44651</v>
      </c>
      <c r="K1310" s="57">
        <v>-24000</v>
      </c>
      <c r="L1310" s="55">
        <v>2905100202</v>
      </c>
      <c r="M1310" s="55" t="str">
        <f>VLOOKUP(L1310,[4]Equival.!$D:$K,8,0)</f>
        <v>Evento</v>
      </c>
      <c r="N1310" s="55" t="s">
        <v>5643</v>
      </c>
      <c r="O1310" s="55" t="s">
        <v>6108</v>
      </c>
      <c r="P1310" s="55" t="s">
        <v>4332</v>
      </c>
      <c r="Q1310" s="55" t="s">
        <v>6107</v>
      </c>
      <c r="R1310" s="56">
        <v>44796</v>
      </c>
      <c r="S1310" s="55" t="s">
        <v>4362</v>
      </c>
      <c r="T1310" s="55" t="s">
        <v>5646</v>
      </c>
      <c r="U1310" s="55" t="s">
        <v>4328</v>
      </c>
    </row>
    <row r="1311" spans="1:21" ht="15" x14ac:dyDescent="0.25">
      <c r="A1311" s="55" t="s">
        <v>4316</v>
      </c>
      <c r="B1311" s="55" t="s">
        <v>4317</v>
      </c>
      <c r="C1311" s="55" t="s">
        <v>6109</v>
      </c>
      <c r="D1311" s="55" t="s">
        <v>4319</v>
      </c>
      <c r="E1311" s="55" t="s">
        <v>5393</v>
      </c>
      <c r="F1311" s="55" t="s">
        <v>5393</v>
      </c>
      <c r="G1311" s="55" t="s">
        <v>3345</v>
      </c>
      <c r="H1311" s="56">
        <v>44460</v>
      </c>
      <c r="I1311">
        <f t="shared" si="20"/>
        <v>2021</v>
      </c>
      <c r="J1311" s="56">
        <v>44651</v>
      </c>
      <c r="K1311" s="57">
        <v>24000</v>
      </c>
      <c r="L1311" s="55">
        <v>2205200201</v>
      </c>
      <c r="M1311" s="55" t="str">
        <f>VLOOKUP(L1311,[4]Equival.!$D:$K,8,0)</f>
        <v>Glosas</v>
      </c>
      <c r="N1311" s="55" t="s">
        <v>6103</v>
      </c>
      <c r="O1311" s="55" t="s">
        <v>5648</v>
      </c>
      <c r="P1311" s="55" t="s">
        <v>4332</v>
      </c>
      <c r="Q1311" s="55" t="s">
        <v>6110</v>
      </c>
      <c r="R1311" s="56">
        <v>44796</v>
      </c>
      <c r="S1311" s="55" t="s">
        <v>4362</v>
      </c>
      <c r="T1311" s="55" t="s">
        <v>5646</v>
      </c>
      <c r="U1311" s="55" t="s">
        <v>4335</v>
      </c>
    </row>
    <row r="1312" spans="1:21" ht="15" x14ac:dyDescent="0.25">
      <c r="A1312" s="55" t="s">
        <v>4316</v>
      </c>
      <c r="B1312" s="55" t="s">
        <v>4317</v>
      </c>
      <c r="C1312" s="55" t="s">
        <v>6109</v>
      </c>
      <c r="D1312" s="55" t="s">
        <v>4319</v>
      </c>
      <c r="E1312" s="55" t="s">
        <v>5393</v>
      </c>
      <c r="F1312" s="55" t="s">
        <v>5393</v>
      </c>
      <c r="G1312" s="55" t="s">
        <v>3345</v>
      </c>
      <c r="H1312" s="56">
        <v>44460</v>
      </c>
      <c r="I1312">
        <f t="shared" si="20"/>
        <v>2021</v>
      </c>
      <c r="J1312" s="56">
        <v>44651</v>
      </c>
      <c r="K1312" s="57">
        <v>-24000</v>
      </c>
      <c r="L1312" s="55">
        <v>2905100202</v>
      </c>
      <c r="M1312" s="55" t="str">
        <f>VLOOKUP(L1312,[4]Equival.!$D:$K,8,0)</f>
        <v>Evento</v>
      </c>
      <c r="N1312" s="55" t="s">
        <v>5643</v>
      </c>
      <c r="O1312" s="55" t="s">
        <v>6111</v>
      </c>
      <c r="P1312" s="55" t="s">
        <v>4332</v>
      </c>
      <c r="Q1312" s="55" t="s">
        <v>6110</v>
      </c>
      <c r="R1312" s="56">
        <v>44796</v>
      </c>
      <c r="S1312" s="55" t="s">
        <v>4362</v>
      </c>
      <c r="T1312" s="55" t="s">
        <v>5646</v>
      </c>
      <c r="U1312" s="55" t="s">
        <v>4328</v>
      </c>
    </row>
    <row r="1313" spans="1:21" ht="15" x14ac:dyDescent="0.25">
      <c r="A1313" s="55" t="s">
        <v>4316</v>
      </c>
      <c r="B1313" s="55" t="s">
        <v>4317</v>
      </c>
      <c r="C1313" s="55" t="s">
        <v>6112</v>
      </c>
      <c r="D1313" s="55" t="s">
        <v>4319</v>
      </c>
      <c r="E1313" s="55" t="s">
        <v>536</v>
      </c>
      <c r="F1313" s="55">
        <v>30211</v>
      </c>
      <c r="G1313" s="55" t="s">
        <v>3345</v>
      </c>
      <c r="H1313" s="56">
        <v>44460</v>
      </c>
      <c r="I1313">
        <f t="shared" si="20"/>
        <v>2021</v>
      </c>
      <c r="J1313" s="56">
        <v>44651</v>
      </c>
      <c r="K1313" s="57">
        <v>-35100</v>
      </c>
      <c r="L1313" s="55">
        <v>2905100202</v>
      </c>
      <c r="M1313" s="55" t="str">
        <f>VLOOKUP(L1313,[4]Equival.!$D:$K,8,0)</f>
        <v>Evento</v>
      </c>
      <c r="N1313" s="55" t="s">
        <v>5643</v>
      </c>
      <c r="O1313" s="55" t="s">
        <v>6113</v>
      </c>
      <c r="P1313" s="55" t="s">
        <v>4332</v>
      </c>
      <c r="Q1313" s="55" t="s">
        <v>6114</v>
      </c>
      <c r="R1313" s="56">
        <v>44796</v>
      </c>
      <c r="S1313" s="55" t="s">
        <v>4362</v>
      </c>
      <c r="T1313" s="55" t="s">
        <v>5646</v>
      </c>
      <c r="U1313" s="55" t="s">
        <v>4328</v>
      </c>
    </row>
    <row r="1314" spans="1:21" ht="15" x14ac:dyDescent="0.25">
      <c r="A1314" s="55" t="s">
        <v>4316</v>
      </c>
      <c r="B1314" s="55" t="s">
        <v>4317</v>
      </c>
      <c r="C1314" s="55" t="s">
        <v>6112</v>
      </c>
      <c r="D1314" s="55" t="s">
        <v>4319</v>
      </c>
      <c r="E1314" s="55" t="s">
        <v>536</v>
      </c>
      <c r="F1314" s="55">
        <v>30211</v>
      </c>
      <c r="G1314" s="55" t="s">
        <v>3345</v>
      </c>
      <c r="H1314" s="56">
        <v>44460</v>
      </c>
      <c r="I1314">
        <f t="shared" si="20"/>
        <v>2021</v>
      </c>
      <c r="J1314" s="56">
        <v>44651</v>
      </c>
      <c r="K1314" s="57">
        <v>35100</v>
      </c>
      <c r="L1314" s="55">
        <v>2205200201</v>
      </c>
      <c r="M1314" s="55" t="str">
        <f>VLOOKUP(L1314,[4]Equival.!$D:$K,8,0)</f>
        <v>Glosas</v>
      </c>
      <c r="N1314" s="55" t="s">
        <v>6103</v>
      </c>
      <c r="O1314" s="55" t="s">
        <v>5648</v>
      </c>
      <c r="P1314" s="55" t="s">
        <v>4332</v>
      </c>
      <c r="Q1314" s="55" t="s">
        <v>6114</v>
      </c>
      <c r="R1314" s="56">
        <v>44796</v>
      </c>
      <c r="S1314" s="55" t="s">
        <v>4362</v>
      </c>
      <c r="T1314" s="55" t="s">
        <v>5646</v>
      </c>
      <c r="U1314" s="55" t="s">
        <v>4335</v>
      </c>
    </row>
    <row r="1315" spans="1:21" ht="15" x14ac:dyDescent="0.25">
      <c r="A1315" s="55" t="s">
        <v>4316</v>
      </c>
      <c r="B1315" s="55" t="s">
        <v>4317</v>
      </c>
      <c r="C1315" s="55" t="s">
        <v>6115</v>
      </c>
      <c r="D1315" s="55" t="s">
        <v>4319</v>
      </c>
      <c r="E1315" s="55" t="s">
        <v>574</v>
      </c>
      <c r="F1315" s="55">
        <v>32471</v>
      </c>
      <c r="G1315" s="55" t="s">
        <v>3345</v>
      </c>
      <c r="H1315" s="56">
        <v>44460</v>
      </c>
      <c r="I1315">
        <f t="shared" si="20"/>
        <v>2021</v>
      </c>
      <c r="J1315" s="56">
        <v>44651</v>
      </c>
      <c r="K1315" s="57">
        <v>-5243</v>
      </c>
      <c r="L1315" s="55">
        <v>2905100202</v>
      </c>
      <c r="M1315" s="55" t="str">
        <f>VLOOKUP(L1315,[4]Equival.!$D:$K,8,0)</f>
        <v>Evento</v>
      </c>
      <c r="N1315" s="55" t="s">
        <v>5643</v>
      </c>
      <c r="O1315" s="55" t="s">
        <v>6116</v>
      </c>
      <c r="P1315" s="55" t="s">
        <v>4332</v>
      </c>
      <c r="Q1315" s="55" t="s">
        <v>6117</v>
      </c>
      <c r="R1315" s="56">
        <v>44796</v>
      </c>
      <c r="S1315" s="55" t="s">
        <v>4362</v>
      </c>
      <c r="T1315" s="55" t="s">
        <v>5646</v>
      </c>
      <c r="U1315" s="55" t="s">
        <v>4328</v>
      </c>
    </row>
    <row r="1316" spans="1:21" ht="15" x14ac:dyDescent="0.25">
      <c r="A1316" s="55" t="s">
        <v>4316</v>
      </c>
      <c r="B1316" s="55" t="s">
        <v>4317</v>
      </c>
      <c r="C1316" s="55" t="s">
        <v>6115</v>
      </c>
      <c r="D1316" s="55" t="s">
        <v>4319</v>
      </c>
      <c r="E1316" s="55" t="s">
        <v>574</v>
      </c>
      <c r="F1316" s="55">
        <v>32471</v>
      </c>
      <c r="G1316" s="55" t="s">
        <v>3345</v>
      </c>
      <c r="H1316" s="56">
        <v>44460</v>
      </c>
      <c r="I1316">
        <f t="shared" si="20"/>
        <v>2021</v>
      </c>
      <c r="J1316" s="56">
        <v>44651</v>
      </c>
      <c r="K1316" s="57">
        <v>5243</v>
      </c>
      <c r="L1316" s="55">
        <v>2205200201</v>
      </c>
      <c r="M1316" s="55" t="str">
        <f>VLOOKUP(L1316,[4]Equival.!$D:$K,8,0)</f>
        <v>Glosas</v>
      </c>
      <c r="N1316" s="55" t="s">
        <v>6103</v>
      </c>
      <c r="O1316" s="55" t="s">
        <v>5648</v>
      </c>
      <c r="P1316" s="55" t="s">
        <v>4332</v>
      </c>
      <c r="Q1316" s="55" t="s">
        <v>6117</v>
      </c>
      <c r="R1316" s="56">
        <v>44796</v>
      </c>
      <c r="S1316" s="55" t="s">
        <v>4362</v>
      </c>
      <c r="T1316" s="55" t="s">
        <v>5646</v>
      </c>
      <c r="U1316" s="55" t="s">
        <v>4335</v>
      </c>
    </row>
    <row r="1317" spans="1:21" ht="15" x14ac:dyDescent="0.25">
      <c r="A1317" s="55" t="s">
        <v>4316</v>
      </c>
      <c r="B1317" s="55" t="s">
        <v>4317</v>
      </c>
      <c r="C1317" s="55" t="s">
        <v>6118</v>
      </c>
      <c r="D1317" s="55" t="s">
        <v>4319</v>
      </c>
      <c r="E1317" s="55" t="s">
        <v>203</v>
      </c>
      <c r="F1317" s="55">
        <v>16890</v>
      </c>
      <c r="G1317" s="55" t="s">
        <v>3345</v>
      </c>
      <c r="H1317" s="56">
        <v>44460</v>
      </c>
      <c r="I1317">
        <f t="shared" si="20"/>
        <v>2021</v>
      </c>
      <c r="J1317" s="56">
        <v>44651</v>
      </c>
      <c r="K1317" s="57">
        <v>-14600</v>
      </c>
      <c r="L1317" s="55">
        <v>2905100202</v>
      </c>
      <c r="M1317" s="55" t="str">
        <f>VLOOKUP(L1317,[4]Equival.!$D:$K,8,0)</f>
        <v>Evento</v>
      </c>
      <c r="N1317" s="55" t="s">
        <v>5643</v>
      </c>
      <c r="O1317" s="55" t="s">
        <v>6119</v>
      </c>
      <c r="P1317" s="55" t="s">
        <v>4332</v>
      </c>
      <c r="Q1317" s="55" t="s">
        <v>6120</v>
      </c>
      <c r="R1317" s="56">
        <v>44796</v>
      </c>
      <c r="S1317" s="55" t="s">
        <v>4362</v>
      </c>
      <c r="T1317" s="55" t="s">
        <v>5646</v>
      </c>
      <c r="U1317" s="55" t="s">
        <v>4328</v>
      </c>
    </row>
    <row r="1318" spans="1:21" ht="15" x14ac:dyDescent="0.25">
      <c r="A1318" s="55" t="s">
        <v>4316</v>
      </c>
      <c r="B1318" s="55" t="s">
        <v>4317</v>
      </c>
      <c r="C1318" s="55" t="s">
        <v>6118</v>
      </c>
      <c r="D1318" s="55" t="s">
        <v>4319</v>
      </c>
      <c r="E1318" s="55" t="s">
        <v>203</v>
      </c>
      <c r="F1318" s="55">
        <v>16890</v>
      </c>
      <c r="G1318" s="55" t="s">
        <v>3345</v>
      </c>
      <c r="H1318" s="56">
        <v>44460</v>
      </c>
      <c r="I1318">
        <f t="shared" si="20"/>
        <v>2021</v>
      </c>
      <c r="J1318" s="56">
        <v>44651</v>
      </c>
      <c r="K1318" s="57">
        <v>14600</v>
      </c>
      <c r="L1318" s="55">
        <v>2205200201</v>
      </c>
      <c r="M1318" s="55" t="str">
        <f>VLOOKUP(L1318,[4]Equival.!$D:$K,8,0)</f>
        <v>Glosas</v>
      </c>
      <c r="N1318" s="55" t="s">
        <v>6103</v>
      </c>
      <c r="O1318" s="55" t="s">
        <v>5648</v>
      </c>
      <c r="P1318" s="55" t="s">
        <v>4332</v>
      </c>
      <c r="Q1318" s="55" t="s">
        <v>6120</v>
      </c>
      <c r="R1318" s="56">
        <v>44796</v>
      </c>
      <c r="S1318" s="55" t="s">
        <v>4362</v>
      </c>
      <c r="T1318" s="55" t="s">
        <v>5646</v>
      </c>
      <c r="U1318" s="55" t="s">
        <v>4335</v>
      </c>
    </row>
    <row r="1319" spans="1:21" ht="15" x14ac:dyDescent="0.25">
      <c r="A1319" s="55" t="s">
        <v>4316</v>
      </c>
      <c r="B1319" s="55" t="s">
        <v>4317</v>
      </c>
      <c r="C1319" s="55" t="s">
        <v>6121</v>
      </c>
      <c r="D1319" s="55" t="s">
        <v>4319</v>
      </c>
      <c r="E1319" s="55" t="s">
        <v>322</v>
      </c>
      <c r="F1319" s="55" t="s">
        <v>322</v>
      </c>
      <c r="G1319" s="55" t="s">
        <v>3345</v>
      </c>
      <c r="H1319" s="56">
        <v>44460</v>
      </c>
      <c r="I1319">
        <f t="shared" si="20"/>
        <v>2021</v>
      </c>
      <c r="J1319" s="56">
        <v>44651</v>
      </c>
      <c r="K1319" s="57">
        <v>-100000</v>
      </c>
      <c r="L1319" s="55">
        <v>2905100202</v>
      </c>
      <c r="M1319" s="55" t="str">
        <f>VLOOKUP(L1319,[4]Equival.!$D:$K,8,0)</f>
        <v>Evento</v>
      </c>
      <c r="N1319" s="55" t="s">
        <v>5643</v>
      </c>
      <c r="O1319" s="55" t="s">
        <v>6122</v>
      </c>
      <c r="P1319" s="55" t="s">
        <v>4332</v>
      </c>
      <c r="Q1319" s="55" t="s">
        <v>6123</v>
      </c>
      <c r="R1319" s="56">
        <v>44796</v>
      </c>
      <c r="S1319" s="55" t="s">
        <v>4362</v>
      </c>
      <c r="T1319" s="55" t="s">
        <v>5646</v>
      </c>
      <c r="U1319" s="55" t="s">
        <v>4328</v>
      </c>
    </row>
    <row r="1320" spans="1:21" ht="15" x14ac:dyDescent="0.25">
      <c r="A1320" s="55" t="s">
        <v>4316</v>
      </c>
      <c r="B1320" s="55" t="s">
        <v>4317</v>
      </c>
      <c r="C1320" s="55" t="s">
        <v>6121</v>
      </c>
      <c r="D1320" s="55" t="s">
        <v>4319</v>
      </c>
      <c r="E1320" s="55" t="s">
        <v>322</v>
      </c>
      <c r="F1320" s="55" t="s">
        <v>322</v>
      </c>
      <c r="G1320" s="55" t="s">
        <v>3345</v>
      </c>
      <c r="H1320" s="56">
        <v>44460</v>
      </c>
      <c r="I1320">
        <f t="shared" si="20"/>
        <v>2021</v>
      </c>
      <c r="J1320" s="56">
        <v>44651</v>
      </c>
      <c r="K1320" s="57">
        <v>250000</v>
      </c>
      <c r="L1320" s="55">
        <v>2205200201</v>
      </c>
      <c r="M1320" s="55" t="str">
        <f>VLOOKUP(L1320,[4]Equival.!$D:$K,8,0)</f>
        <v>Glosas</v>
      </c>
      <c r="N1320" s="55" t="s">
        <v>6103</v>
      </c>
      <c r="O1320" s="55" t="s">
        <v>5648</v>
      </c>
      <c r="P1320" s="55" t="s">
        <v>4332</v>
      </c>
      <c r="Q1320" s="55" t="s">
        <v>6123</v>
      </c>
      <c r="R1320" s="56">
        <v>44796</v>
      </c>
      <c r="S1320" s="55" t="s">
        <v>4362</v>
      </c>
      <c r="T1320" s="55" t="s">
        <v>5646</v>
      </c>
      <c r="U1320" s="55" t="s">
        <v>4335</v>
      </c>
    </row>
    <row r="1321" spans="1:21" ht="15" x14ac:dyDescent="0.25">
      <c r="A1321" s="55" t="s">
        <v>4316</v>
      </c>
      <c r="B1321" s="55" t="s">
        <v>4317</v>
      </c>
      <c r="C1321" s="55" t="s">
        <v>6124</v>
      </c>
      <c r="D1321" s="55" t="s">
        <v>4319</v>
      </c>
      <c r="E1321" s="55" t="s">
        <v>536</v>
      </c>
      <c r="F1321" s="55">
        <v>30211</v>
      </c>
      <c r="G1321" s="55" t="s">
        <v>3345</v>
      </c>
      <c r="H1321" s="56">
        <v>44411</v>
      </c>
      <c r="I1321">
        <f t="shared" si="20"/>
        <v>2021</v>
      </c>
      <c r="J1321" s="56">
        <v>44651</v>
      </c>
      <c r="K1321" s="57">
        <v>-35100</v>
      </c>
      <c r="L1321" s="55">
        <v>2205200201</v>
      </c>
      <c r="M1321" s="55" t="str">
        <f>VLOOKUP(L1321,[4]Equival.!$D:$K,8,0)</f>
        <v>Glosas</v>
      </c>
      <c r="N1321" s="55" t="s">
        <v>4536</v>
      </c>
      <c r="O1321" s="55" t="s">
        <v>6125</v>
      </c>
      <c r="P1321" s="55" t="s">
        <v>4332</v>
      </c>
      <c r="R1321" s="56"/>
      <c r="S1321" s="55" t="s">
        <v>4362</v>
      </c>
      <c r="T1321" s="55" t="s">
        <v>5646</v>
      </c>
      <c r="U1321" s="55" t="s">
        <v>4328</v>
      </c>
    </row>
    <row r="1322" spans="1:21" ht="15" x14ac:dyDescent="0.25">
      <c r="A1322" s="55" t="s">
        <v>4316</v>
      </c>
      <c r="B1322" s="55" t="s">
        <v>4317</v>
      </c>
      <c r="C1322" s="55" t="s">
        <v>6124</v>
      </c>
      <c r="D1322" s="55" t="s">
        <v>4319</v>
      </c>
      <c r="E1322" s="55" t="s">
        <v>536</v>
      </c>
      <c r="F1322" s="55">
        <v>30211</v>
      </c>
      <c r="G1322" s="55" t="s">
        <v>3345</v>
      </c>
      <c r="H1322" s="56">
        <v>44411</v>
      </c>
      <c r="I1322">
        <f t="shared" si="20"/>
        <v>2021</v>
      </c>
      <c r="J1322" s="56">
        <v>44651</v>
      </c>
      <c r="K1322" s="57">
        <v>59600</v>
      </c>
      <c r="L1322" s="55">
        <v>2205200201</v>
      </c>
      <c r="M1322" s="55" t="str">
        <f>VLOOKUP(L1322,[4]Equival.!$D:$K,8,0)</f>
        <v>Glosas</v>
      </c>
      <c r="N1322" s="55" t="s">
        <v>6103</v>
      </c>
      <c r="O1322" s="55" t="s">
        <v>6126</v>
      </c>
      <c r="P1322" s="55" t="s">
        <v>4332</v>
      </c>
      <c r="Q1322" s="55" t="s">
        <v>6124</v>
      </c>
      <c r="R1322" s="56">
        <v>44651</v>
      </c>
      <c r="S1322" s="55" t="s">
        <v>4362</v>
      </c>
      <c r="T1322" s="55" t="s">
        <v>5646</v>
      </c>
      <c r="U1322" s="55" t="s">
        <v>4335</v>
      </c>
    </row>
    <row r="1323" spans="1:21" ht="15" x14ac:dyDescent="0.25">
      <c r="A1323" s="55" t="s">
        <v>4316</v>
      </c>
      <c r="B1323" s="55" t="s">
        <v>4317</v>
      </c>
      <c r="C1323" s="55" t="s">
        <v>6127</v>
      </c>
      <c r="D1323" s="55" t="s">
        <v>4319</v>
      </c>
      <c r="E1323" s="55" t="s">
        <v>557</v>
      </c>
      <c r="F1323" s="55">
        <v>31445</v>
      </c>
      <c r="G1323" s="55" t="s">
        <v>3345</v>
      </c>
      <c r="H1323" s="56">
        <v>44411</v>
      </c>
      <c r="I1323">
        <f t="shared" si="20"/>
        <v>2021</v>
      </c>
      <c r="J1323" s="56">
        <v>44651</v>
      </c>
      <c r="K1323" s="57">
        <v>-45935</v>
      </c>
      <c r="L1323" s="55">
        <v>2205200201</v>
      </c>
      <c r="M1323" s="55" t="str">
        <f>VLOOKUP(L1323,[4]Equival.!$D:$K,8,0)</f>
        <v>Glosas</v>
      </c>
      <c r="N1323" s="55" t="s">
        <v>4536</v>
      </c>
      <c r="O1323" s="55" t="s">
        <v>6128</v>
      </c>
      <c r="P1323" s="55" t="s">
        <v>5702</v>
      </c>
      <c r="R1323" s="56"/>
      <c r="S1323" s="55" t="s">
        <v>4362</v>
      </c>
      <c r="T1323" s="55" t="s">
        <v>5646</v>
      </c>
      <c r="U1323" s="55" t="s">
        <v>4328</v>
      </c>
    </row>
    <row r="1324" spans="1:21" ht="15" x14ac:dyDescent="0.25">
      <c r="A1324" s="55" t="s">
        <v>4316</v>
      </c>
      <c r="B1324" s="55" t="s">
        <v>4317</v>
      </c>
      <c r="C1324" s="55" t="s">
        <v>6127</v>
      </c>
      <c r="D1324" s="55" t="s">
        <v>4319</v>
      </c>
      <c r="E1324" s="55" t="s">
        <v>557</v>
      </c>
      <c r="F1324" s="55">
        <v>31445</v>
      </c>
      <c r="G1324" s="55" t="s">
        <v>3345</v>
      </c>
      <c r="H1324" s="56">
        <v>44411</v>
      </c>
      <c r="I1324">
        <f t="shared" si="20"/>
        <v>2021</v>
      </c>
      <c r="J1324" s="56">
        <v>44651</v>
      </c>
      <c r="K1324" s="57">
        <v>228735</v>
      </c>
      <c r="L1324" s="55">
        <v>2205200201</v>
      </c>
      <c r="M1324" s="55" t="str">
        <f>VLOOKUP(L1324,[4]Equival.!$D:$K,8,0)</f>
        <v>Glosas</v>
      </c>
      <c r="N1324" s="55" t="s">
        <v>6103</v>
      </c>
      <c r="O1324" s="55" t="s">
        <v>6126</v>
      </c>
      <c r="P1324" s="55" t="s">
        <v>5702</v>
      </c>
      <c r="Q1324" s="55" t="s">
        <v>6127</v>
      </c>
      <c r="R1324" s="56">
        <v>44651</v>
      </c>
      <c r="S1324" s="55" t="s">
        <v>4362</v>
      </c>
      <c r="T1324" s="55" t="s">
        <v>5646</v>
      </c>
      <c r="U1324" s="55" t="s">
        <v>4335</v>
      </c>
    </row>
    <row r="1325" spans="1:21" ht="15" x14ac:dyDescent="0.25">
      <c r="A1325" s="55" t="s">
        <v>4316</v>
      </c>
      <c r="B1325" s="55" t="s">
        <v>4317</v>
      </c>
      <c r="C1325" s="55" t="s">
        <v>6129</v>
      </c>
      <c r="D1325" s="55" t="s">
        <v>4319</v>
      </c>
      <c r="E1325" s="55" t="s">
        <v>574</v>
      </c>
      <c r="F1325" s="55">
        <v>32471</v>
      </c>
      <c r="G1325" s="55" t="s">
        <v>3345</v>
      </c>
      <c r="H1325" s="56">
        <v>44411</v>
      </c>
      <c r="I1325">
        <f t="shared" si="20"/>
        <v>2021</v>
      </c>
      <c r="J1325" s="56">
        <v>44651</v>
      </c>
      <c r="K1325" s="57">
        <v>-5243</v>
      </c>
      <c r="L1325" s="55">
        <v>2205200201</v>
      </c>
      <c r="M1325" s="55" t="str">
        <f>VLOOKUP(L1325,[4]Equival.!$D:$K,8,0)</f>
        <v>Glosas</v>
      </c>
      <c r="N1325" s="55" t="s">
        <v>4536</v>
      </c>
      <c r="O1325" s="55" t="s">
        <v>6130</v>
      </c>
      <c r="P1325" s="55" t="s">
        <v>4332</v>
      </c>
      <c r="R1325" s="56"/>
      <c r="S1325" s="55" t="s">
        <v>4362</v>
      </c>
      <c r="T1325" s="55" t="s">
        <v>5646</v>
      </c>
      <c r="U1325" s="55" t="s">
        <v>4328</v>
      </c>
    </row>
    <row r="1326" spans="1:21" ht="15" x14ac:dyDescent="0.25">
      <c r="A1326" s="55" t="s">
        <v>4316</v>
      </c>
      <c r="B1326" s="55" t="s">
        <v>4317</v>
      </c>
      <c r="C1326" s="55" t="s">
        <v>6129</v>
      </c>
      <c r="D1326" s="55" t="s">
        <v>4319</v>
      </c>
      <c r="E1326" s="55" t="s">
        <v>574</v>
      </c>
      <c r="F1326" s="55">
        <v>32471</v>
      </c>
      <c r="G1326" s="55" t="s">
        <v>3345</v>
      </c>
      <c r="H1326" s="56">
        <v>44411</v>
      </c>
      <c r="I1326">
        <f t="shared" si="20"/>
        <v>2021</v>
      </c>
      <c r="J1326" s="56">
        <v>44651</v>
      </c>
      <c r="K1326" s="57">
        <v>54943</v>
      </c>
      <c r="L1326" s="55">
        <v>2205200201</v>
      </c>
      <c r="M1326" s="55" t="str">
        <f>VLOOKUP(L1326,[4]Equival.!$D:$K,8,0)</f>
        <v>Glosas</v>
      </c>
      <c r="N1326" s="55" t="s">
        <v>6103</v>
      </c>
      <c r="O1326" s="55" t="s">
        <v>6126</v>
      </c>
      <c r="P1326" s="55" t="s">
        <v>4332</v>
      </c>
      <c r="Q1326" s="55" t="s">
        <v>6129</v>
      </c>
      <c r="R1326" s="56">
        <v>44651</v>
      </c>
      <c r="S1326" s="55" t="s">
        <v>4362</v>
      </c>
      <c r="T1326" s="55" t="s">
        <v>5646</v>
      </c>
      <c r="U1326" s="55" t="s">
        <v>4335</v>
      </c>
    </row>
    <row r="1327" spans="1:21" ht="15" x14ac:dyDescent="0.25">
      <c r="A1327" s="55" t="s">
        <v>4316</v>
      </c>
      <c r="B1327" s="55" t="s">
        <v>4317</v>
      </c>
      <c r="C1327" s="55" t="s">
        <v>6131</v>
      </c>
      <c r="D1327" s="55" t="s">
        <v>4319</v>
      </c>
      <c r="E1327" s="55" t="s">
        <v>1160</v>
      </c>
      <c r="F1327" s="55">
        <v>55130</v>
      </c>
      <c r="G1327" s="55" t="s">
        <v>2267</v>
      </c>
      <c r="H1327" s="56">
        <v>44561</v>
      </c>
      <c r="I1327">
        <f t="shared" si="20"/>
        <v>2021</v>
      </c>
      <c r="J1327" s="56">
        <v>44701</v>
      </c>
      <c r="K1327" s="57">
        <v>-723582</v>
      </c>
      <c r="L1327" s="55">
        <v>2905100202</v>
      </c>
      <c r="M1327" s="55" t="str">
        <f>VLOOKUP(L1327,[4]Equival.!$D:$K,8,0)</f>
        <v>Evento</v>
      </c>
      <c r="N1327" s="55" t="s">
        <v>5167</v>
      </c>
      <c r="O1327" s="55" t="s">
        <v>6072</v>
      </c>
      <c r="P1327" s="55" t="s">
        <v>4332</v>
      </c>
      <c r="R1327" s="56"/>
      <c r="S1327" s="55" t="s">
        <v>4921</v>
      </c>
      <c r="T1327" s="55" t="s">
        <v>4401</v>
      </c>
      <c r="U1327" s="55" t="s">
        <v>4328</v>
      </c>
    </row>
    <row r="1328" spans="1:21" ht="15" x14ac:dyDescent="0.25">
      <c r="A1328" s="55" t="s">
        <v>4316</v>
      </c>
      <c r="B1328" s="55" t="s">
        <v>4317</v>
      </c>
      <c r="C1328" s="55" t="s">
        <v>6132</v>
      </c>
      <c r="D1328" s="55" t="s">
        <v>4319</v>
      </c>
      <c r="E1328" s="55" t="s">
        <v>1158</v>
      </c>
      <c r="F1328" s="55">
        <v>54982</v>
      </c>
      <c r="G1328" s="55" t="s">
        <v>2267</v>
      </c>
      <c r="H1328" s="56">
        <v>44560</v>
      </c>
      <c r="I1328">
        <f t="shared" si="20"/>
        <v>2021</v>
      </c>
      <c r="J1328" s="56">
        <v>44701</v>
      </c>
      <c r="K1328" s="57">
        <v>-268150</v>
      </c>
      <c r="L1328" s="55">
        <v>2905100202</v>
      </c>
      <c r="M1328" s="55" t="str">
        <f>VLOOKUP(L1328,[4]Equival.!$D:$K,8,0)</f>
        <v>Evento</v>
      </c>
      <c r="N1328" s="55" t="s">
        <v>5167</v>
      </c>
      <c r="O1328" s="55" t="s">
        <v>5956</v>
      </c>
      <c r="P1328" s="55" t="s">
        <v>4332</v>
      </c>
      <c r="R1328" s="56"/>
      <c r="S1328" s="55" t="s">
        <v>4921</v>
      </c>
      <c r="T1328" s="55" t="s">
        <v>4401</v>
      </c>
      <c r="U1328" s="55" t="s">
        <v>4328</v>
      </c>
    </row>
    <row r="1329" spans="1:21" ht="15" x14ac:dyDescent="0.25">
      <c r="A1329" s="55" t="s">
        <v>4316</v>
      </c>
      <c r="B1329" s="55" t="s">
        <v>4317</v>
      </c>
      <c r="C1329" s="55" t="s">
        <v>6133</v>
      </c>
      <c r="D1329" s="55" t="s">
        <v>4319</v>
      </c>
      <c r="E1329" s="55" t="s">
        <v>1157</v>
      </c>
      <c r="F1329" s="55">
        <v>54938</v>
      </c>
      <c r="G1329" s="55" t="s">
        <v>2267</v>
      </c>
      <c r="H1329" s="56">
        <v>44559</v>
      </c>
      <c r="I1329">
        <f t="shared" si="20"/>
        <v>2021</v>
      </c>
      <c r="J1329" s="56">
        <v>44701</v>
      </c>
      <c r="K1329" s="57">
        <v>-134780</v>
      </c>
      <c r="L1329" s="55">
        <v>2905100202</v>
      </c>
      <c r="M1329" s="55" t="str">
        <f>VLOOKUP(L1329,[4]Equival.!$D:$K,8,0)</f>
        <v>Evento</v>
      </c>
      <c r="N1329" s="55" t="s">
        <v>5167</v>
      </c>
      <c r="O1329" s="55" t="s">
        <v>6134</v>
      </c>
      <c r="P1329" s="55" t="s">
        <v>4665</v>
      </c>
      <c r="R1329" s="56"/>
      <c r="S1329" s="55" t="s">
        <v>4921</v>
      </c>
      <c r="T1329" s="55" t="s">
        <v>4401</v>
      </c>
      <c r="U1329" s="55" t="s">
        <v>4328</v>
      </c>
    </row>
    <row r="1330" spans="1:21" ht="15" x14ac:dyDescent="0.25">
      <c r="A1330" s="55" t="s">
        <v>4316</v>
      </c>
      <c r="B1330" s="55" t="s">
        <v>4317</v>
      </c>
      <c r="C1330" s="55" t="s">
        <v>6135</v>
      </c>
      <c r="D1330" s="55" t="s">
        <v>4319</v>
      </c>
      <c r="E1330" s="55" t="s">
        <v>1156</v>
      </c>
      <c r="F1330" s="55">
        <v>54914</v>
      </c>
      <c r="G1330" s="55" t="s">
        <v>2267</v>
      </c>
      <c r="H1330" s="56">
        <v>44559</v>
      </c>
      <c r="I1330">
        <f t="shared" si="20"/>
        <v>2021</v>
      </c>
      <c r="J1330" s="56">
        <v>44701</v>
      </c>
      <c r="K1330" s="57">
        <v>-974300</v>
      </c>
      <c r="L1330" s="55">
        <v>2905100202</v>
      </c>
      <c r="M1330" s="55" t="str">
        <f>VLOOKUP(L1330,[4]Equival.!$D:$K,8,0)</f>
        <v>Evento</v>
      </c>
      <c r="N1330" s="55" t="s">
        <v>5167</v>
      </c>
      <c r="O1330" s="55" t="s">
        <v>5900</v>
      </c>
      <c r="P1330" s="55" t="s">
        <v>4332</v>
      </c>
      <c r="R1330" s="56"/>
      <c r="S1330" s="55" t="s">
        <v>4921</v>
      </c>
      <c r="T1330" s="55" t="s">
        <v>4401</v>
      </c>
      <c r="U1330" s="55" t="s">
        <v>4328</v>
      </c>
    </row>
    <row r="1331" spans="1:21" ht="15" x14ac:dyDescent="0.25">
      <c r="A1331" s="55" t="s">
        <v>4316</v>
      </c>
      <c r="B1331" s="55" t="s">
        <v>4317</v>
      </c>
      <c r="C1331" s="55" t="s">
        <v>6135</v>
      </c>
      <c r="D1331" s="55" t="s">
        <v>4319</v>
      </c>
      <c r="E1331" s="55" t="s">
        <v>1156</v>
      </c>
      <c r="F1331" s="55">
        <v>54914</v>
      </c>
      <c r="G1331" s="55" t="s">
        <v>2267</v>
      </c>
      <c r="H1331" s="56">
        <v>44559</v>
      </c>
      <c r="I1331">
        <f t="shared" si="20"/>
        <v>2021</v>
      </c>
      <c r="J1331" s="56">
        <v>44701</v>
      </c>
      <c r="K1331" s="57">
        <v>-180186</v>
      </c>
      <c r="L1331" s="55">
        <v>2205200201</v>
      </c>
      <c r="M1331" s="55" t="str">
        <f>VLOOKUP(L1331,[4]Equival.!$D:$K,8,0)</f>
        <v>Glosas</v>
      </c>
      <c r="N1331" s="55" t="s">
        <v>5167</v>
      </c>
      <c r="O1331" s="55" t="s">
        <v>6136</v>
      </c>
      <c r="P1331" s="55" t="s">
        <v>4332</v>
      </c>
      <c r="Q1331" s="55" t="s">
        <v>5655</v>
      </c>
      <c r="R1331" s="56">
        <v>44796</v>
      </c>
      <c r="S1331" s="55" t="s">
        <v>4921</v>
      </c>
      <c r="T1331" s="55" t="s">
        <v>4401</v>
      </c>
      <c r="U1331" s="55" t="s">
        <v>4328</v>
      </c>
    </row>
    <row r="1332" spans="1:21" ht="15" x14ac:dyDescent="0.25">
      <c r="A1332" s="55" t="s">
        <v>4316</v>
      </c>
      <c r="B1332" s="55" t="s">
        <v>4317</v>
      </c>
      <c r="C1332" s="55" t="s">
        <v>6137</v>
      </c>
      <c r="D1332" s="55" t="s">
        <v>4319</v>
      </c>
      <c r="E1332" s="55" t="s">
        <v>1154</v>
      </c>
      <c r="F1332" s="55">
        <v>54885</v>
      </c>
      <c r="G1332" s="55" t="s">
        <v>2267</v>
      </c>
      <c r="H1332" s="56">
        <v>44559</v>
      </c>
      <c r="I1332">
        <f t="shared" si="20"/>
        <v>2021</v>
      </c>
      <c r="J1332" s="56">
        <v>44701</v>
      </c>
      <c r="K1332" s="57">
        <v>-1765500</v>
      </c>
      <c r="L1332" s="55">
        <v>2905100202</v>
      </c>
      <c r="M1332" s="55" t="str">
        <f>VLOOKUP(L1332,[4]Equival.!$D:$K,8,0)</f>
        <v>Evento</v>
      </c>
      <c r="N1332" s="55" t="s">
        <v>5167</v>
      </c>
      <c r="O1332" s="55" t="s">
        <v>6138</v>
      </c>
      <c r="P1332" s="55" t="s">
        <v>4332</v>
      </c>
      <c r="R1332" s="56"/>
      <c r="S1332" s="55" t="s">
        <v>4921</v>
      </c>
      <c r="T1332" s="55" t="s">
        <v>4401</v>
      </c>
      <c r="U1332" s="55" t="s">
        <v>4328</v>
      </c>
    </row>
    <row r="1333" spans="1:21" ht="15" x14ac:dyDescent="0.25">
      <c r="A1333" s="55" t="s">
        <v>4316</v>
      </c>
      <c r="B1333" s="55" t="s">
        <v>4317</v>
      </c>
      <c r="C1333" s="55" t="s">
        <v>6137</v>
      </c>
      <c r="D1333" s="55" t="s">
        <v>4319</v>
      </c>
      <c r="E1333" s="55" t="s">
        <v>1154</v>
      </c>
      <c r="F1333" s="55">
        <v>54885</v>
      </c>
      <c r="G1333" s="55" t="s">
        <v>2267</v>
      </c>
      <c r="H1333" s="56">
        <v>44559</v>
      </c>
      <c r="I1333">
        <f t="shared" si="20"/>
        <v>2021</v>
      </c>
      <c r="J1333" s="56">
        <v>44701</v>
      </c>
      <c r="K1333" s="57">
        <v>-1540026</v>
      </c>
      <c r="L1333" s="55">
        <v>2205200201</v>
      </c>
      <c r="M1333" s="55" t="str">
        <f>VLOOKUP(L1333,[4]Equival.!$D:$K,8,0)</f>
        <v>Glosas</v>
      </c>
      <c r="N1333" s="55" t="s">
        <v>5167</v>
      </c>
      <c r="O1333" s="55" t="s">
        <v>6139</v>
      </c>
      <c r="P1333" s="55" t="s">
        <v>4332</v>
      </c>
      <c r="Q1333" s="55" t="s">
        <v>5649</v>
      </c>
      <c r="R1333" s="56">
        <v>44796</v>
      </c>
      <c r="S1333" s="55" t="s">
        <v>4921</v>
      </c>
      <c r="T1333" s="55" t="s">
        <v>4401</v>
      </c>
      <c r="U1333" s="55" t="s">
        <v>4328</v>
      </c>
    </row>
    <row r="1334" spans="1:21" ht="15" x14ac:dyDescent="0.25">
      <c r="A1334" s="55" t="s">
        <v>4316</v>
      </c>
      <c r="B1334" s="55" t="s">
        <v>4317</v>
      </c>
      <c r="C1334" s="55" t="s">
        <v>6140</v>
      </c>
      <c r="D1334" s="55" t="s">
        <v>4319</v>
      </c>
      <c r="E1334" s="55" t="s">
        <v>1153</v>
      </c>
      <c r="F1334" s="55">
        <v>54863</v>
      </c>
      <c r="G1334" s="55" t="s">
        <v>2267</v>
      </c>
      <c r="H1334" s="56">
        <v>44558</v>
      </c>
      <c r="I1334">
        <f t="shared" si="20"/>
        <v>2021</v>
      </c>
      <c r="J1334" s="56">
        <v>44701</v>
      </c>
      <c r="K1334" s="57">
        <v>-113870</v>
      </c>
      <c r="L1334" s="55">
        <v>2905100202</v>
      </c>
      <c r="M1334" s="55" t="str">
        <f>VLOOKUP(L1334,[4]Equival.!$D:$K,8,0)</f>
        <v>Evento</v>
      </c>
      <c r="N1334" s="55" t="s">
        <v>5167</v>
      </c>
      <c r="O1334" s="55" t="s">
        <v>5956</v>
      </c>
      <c r="P1334" s="55" t="s">
        <v>4332</v>
      </c>
      <c r="R1334" s="56"/>
      <c r="S1334" s="55" t="s">
        <v>4921</v>
      </c>
      <c r="T1334" s="55" t="s">
        <v>4401</v>
      </c>
      <c r="U1334" s="55" t="s">
        <v>4328</v>
      </c>
    </row>
    <row r="1335" spans="1:21" ht="15" x14ac:dyDescent="0.25">
      <c r="A1335" s="55" t="s">
        <v>4316</v>
      </c>
      <c r="B1335" s="55" t="s">
        <v>4317</v>
      </c>
      <c r="C1335" s="55" t="s">
        <v>6141</v>
      </c>
      <c r="D1335" s="55" t="s">
        <v>4319</v>
      </c>
      <c r="E1335" s="55" t="s">
        <v>1151</v>
      </c>
      <c r="F1335" s="55">
        <v>54855</v>
      </c>
      <c r="G1335" s="55" t="s">
        <v>2267</v>
      </c>
      <c r="H1335" s="56">
        <v>44558</v>
      </c>
      <c r="I1335">
        <f t="shared" si="20"/>
        <v>2021</v>
      </c>
      <c r="J1335" s="56">
        <v>44701</v>
      </c>
      <c r="K1335" s="57">
        <v>-63914</v>
      </c>
      <c r="L1335" s="55">
        <v>2905100202</v>
      </c>
      <c r="M1335" s="55" t="str">
        <f>VLOOKUP(L1335,[4]Equival.!$D:$K,8,0)</f>
        <v>Evento</v>
      </c>
      <c r="N1335" s="55" t="s">
        <v>5167</v>
      </c>
      <c r="O1335" s="55" t="s">
        <v>6142</v>
      </c>
      <c r="P1335" s="55" t="s">
        <v>4332</v>
      </c>
      <c r="R1335" s="56"/>
      <c r="S1335" s="55" t="s">
        <v>4921</v>
      </c>
      <c r="T1335" s="55" t="s">
        <v>4401</v>
      </c>
      <c r="U1335" s="55" t="s">
        <v>4328</v>
      </c>
    </row>
    <row r="1336" spans="1:21" ht="15" x14ac:dyDescent="0.25">
      <c r="A1336" s="55" t="s">
        <v>4316</v>
      </c>
      <c r="B1336" s="55" t="s">
        <v>4317</v>
      </c>
      <c r="C1336" s="55" t="s">
        <v>6143</v>
      </c>
      <c r="D1336" s="55" t="s">
        <v>4319</v>
      </c>
      <c r="E1336" s="55" t="s">
        <v>1144</v>
      </c>
      <c r="F1336" s="55">
        <v>54679</v>
      </c>
      <c r="G1336" s="55" t="s">
        <v>2267</v>
      </c>
      <c r="H1336" s="56">
        <v>44557</v>
      </c>
      <c r="I1336">
        <f t="shared" si="20"/>
        <v>2021</v>
      </c>
      <c r="J1336" s="56">
        <v>44701</v>
      </c>
      <c r="K1336" s="57">
        <v>-288278</v>
      </c>
      <c r="L1336" s="55">
        <v>2905100202</v>
      </c>
      <c r="M1336" s="55" t="str">
        <f>VLOOKUP(L1336,[4]Equival.!$D:$K,8,0)</f>
        <v>Evento</v>
      </c>
      <c r="N1336" s="55" t="s">
        <v>5167</v>
      </c>
      <c r="O1336" s="55" t="s">
        <v>6144</v>
      </c>
      <c r="P1336" s="55" t="s">
        <v>4332</v>
      </c>
      <c r="R1336" s="56"/>
      <c r="S1336" s="55" t="s">
        <v>4921</v>
      </c>
      <c r="T1336" s="55" t="s">
        <v>4401</v>
      </c>
      <c r="U1336" s="55" t="s">
        <v>4328</v>
      </c>
    </row>
    <row r="1337" spans="1:21" ht="15" x14ac:dyDescent="0.25">
      <c r="A1337" s="55" t="s">
        <v>4316</v>
      </c>
      <c r="B1337" s="55" t="s">
        <v>4317</v>
      </c>
      <c r="C1337" s="55" t="s">
        <v>6145</v>
      </c>
      <c r="D1337" s="55" t="s">
        <v>4319</v>
      </c>
      <c r="E1337" s="55" t="s">
        <v>1143</v>
      </c>
      <c r="F1337" s="55">
        <v>54642</v>
      </c>
      <c r="G1337" s="55" t="s">
        <v>2267</v>
      </c>
      <c r="H1337" s="56">
        <v>44556</v>
      </c>
      <c r="I1337">
        <f t="shared" si="20"/>
        <v>2021</v>
      </c>
      <c r="J1337" s="56">
        <v>44701</v>
      </c>
      <c r="K1337" s="57">
        <v>-620739</v>
      </c>
      <c r="L1337" s="55">
        <v>2905100202</v>
      </c>
      <c r="M1337" s="55" t="str">
        <f>VLOOKUP(L1337,[4]Equival.!$D:$K,8,0)</f>
        <v>Evento</v>
      </c>
      <c r="N1337" s="55" t="s">
        <v>5167</v>
      </c>
      <c r="O1337" s="55" t="s">
        <v>6146</v>
      </c>
      <c r="P1337" s="55" t="s">
        <v>4332</v>
      </c>
      <c r="R1337" s="56"/>
      <c r="S1337" s="55" t="s">
        <v>4921</v>
      </c>
      <c r="T1337" s="55" t="s">
        <v>4401</v>
      </c>
      <c r="U1337" s="55" t="s">
        <v>4328</v>
      </c>
    </row>
    <row r="1338" spans="1:21" ht="15" x14ac:dyDescent="0.25">
      <c r="A1338" s="55" t="s">
        <v>4316</v>
      </c>
      <c r="B1338" s="55" t="s">
        <v>4317</v>
      </c>
      <c r="C1338" s="55" t="s">
        <v>6145</v>
      </c>
      <c r="D1338" s="55" t="s">
        <v>4319</v>
      </c>
      <c r="E1338" s="55" t="s">
        <v>1143</v>
      </c>
      <c r="F1338" s="55">
        <v>54642</v>
      </c>
      <c r="G1338" s="55" t="s">
        <v>2267</v>
      </c>
      <c r="H1338" s="56">
        <v>44556</v>
      </c>
      <c r="I1338">
        <f t="shared" si="20"/>
        <v>2021</v>
      </c>
      <c r="J1338" s="56">
        <v>44701</v>
      </c>
      <c r="K1338" s="57">
        <v>-28155</v>
      </c>
      <c r="L1338" s="55">
        <v>2205200201</v>
      </c>
      <c r="M1338" s="55" t="str">
        <f>VLOOKUP(L1338,[4]Equival.!$D:$K,8,0)</f>
        <v>Glosas</v>
      </c>
      <c r="N1338" s="55" t="s">
        <v>5167</v>
      </c>
      <c r="O1338" s="55" t="s">
        <v>6147</v>
      </c>
      <c r="P1338" s="55" t="s">
        <v>4332</v>
      </c>
      <c r="Q1338" s="55" t="s">
        <v>5169</v>
      </c>
      <c r="R1338" s="56">
        <v>44855</v>
      </c>
      <c r="S1338" s="55" t="s">
        <v>4921</v>
      </c>
      <c r="T1338" s="55" t="s">
        <v>4401</v>
      </c>
      <c r="U1338" s="55" t="s">
        <v>4328</v>
      </c>
    </row>
    <row r="1339" spans="1:21" ht="15" x14ac:dyDescent="0.25">
      <c r="A1339" s="55" t="s">
        <v>4316</v>
      </c>
      <c r="B1339" s="55" t="s">
        <v>4317</v>
      </c>
      <c r="C1339" s="55" t="s">
        <v>6148</v>
      </c>
      <c r="D1339" s="55" t="s">
        <v>4319</v>
      </c>
      <c r="E1339" s="55" t="s">
        <v>1142</v>
      </c>
      <c r="F1339" s="55">
        <v>54616</v>
      </c>
      <c r="G1339" s="55" t="s">
        <v>2267</v>
      </c>
      <c r="H1339" s="56">
        <v>44556</v>
      </c>
      <c r="I1339">
        <f t="shared" si="20"/>
        <v>2021</v>
      </c>
      <c r="J1339" s="56">
        <v>44701</v>
      </c>
      <c r="K1339" s="57">
        <v>-296400</v>
      </c>
      <c r="L1339" s="55">
        <v>2905100202</v>
      </c>
      <c r="M1339" s="55" t="str">
        <f>VLOOKUP(L1339,[4]Equival.!$D:$K,8,0)</f>
        <v>Evento</v>
      </c>
      <c r="N1339" s="55" t="s">
        <v>5167</v>
      </c>
      <c r="O1339" s="55" t="s">
        <v>6149</v>
      </c>
      <c r="P1339" s="55" t="s">
        <v>4332</v>
      </c>
      <c r="R1339" s="56"/>
      <c r="S1339" s="55" t="s">
        <v>4921</v>
      </c>
      <c r="T1339" s="55" t="s">
        <v>4401</v>
      </c>
      <c r="U1339" s="55" t="s">
        <v>4328</v>
      </c>
    </row>
    <row r="1340" spans="1:21" ht="15" x14ac:dyDescent="0.25">
      <c r="A1340" s="55" t="s">
        <v>4316</v>
      </c>
      <c r="B1340" s="55" t="s">
        <v>4317</v>
      </c>
      <c r="C1340" s="55" t="s">
        <v>6150</v>
      </c>
      <c r="D1340" s="55" t="s">
        <v>4319</v>
      </c>
      <c r="E1340" s="55" t="s">
        <v>1141</v>
      </c>
      <c r="F1340" s="55">
        <v>54552</v>
      </c>
      <c r="G1340" s="55" t="s">
        <v>2267</v>
      </c>
      <c r="H1340" s="56">
        <v>44555</v>
      </c>
      <c r="I1340">
        <f t="shared" si="20"/>
        <v>2021</v>
      </c>
      <c r="J1340" s="56">
        <v>44701</v>
      </c>
      <c r="K1340" s="57">
        <v>-136113</v>
      </c>
      <c r="L1340" s="55">
        <v>2905100202</v>
      </c>
      <c r="M1340" s="55" t="str">
        <f>VLOOKUP(L1340,[4]Equival.!$D:$K,8,0)</f>
        <v>Evento</v>
      </c>
      <c r="N1340" s="55" t="s">
        <v>5167</v>
      </c>
      <c r="O1340" s="55" t="s">
        <v>6151</v>
      </c>
      <c r="P1340" s="55" t="s">
        <v>6152</v>
      </c>
      <c r="R1340" s="56"/>
      <c r="S1340" s="55" t="s">
        <v>4921</v>
      </c>
      <c r="T1340" s="55" t="s">
        <v>4401</v>
      </c>
      <c r="U1340" s="55" t="s">
        <v>4328</v>
      </c>
    </row>
    <row r="1341" spans="1:21" ht="15" x14ac:dyDescent="0.25">
      <c r="A1341" s="55" t="s">
        <v>4316</v>
      </c>
      <c r="B1341" s="55" t="s">
        <v>4317</v>
      </c>
      <c r="C1341" s="55" t="s">
        <v>6153</v>
      </c>
      <c r="D1341" s="55" t="s">
        <v>4319</v>
      </c>
      <c r="E1341" s="55" t="s">
        <v>1140</v>
      </c>
      <c r="F1341" s="55">
        <v>54528</v>
      </c>
      <c r="G1341" s="55" t="s">
        <v>2267</v>
      </c>
      <c r="H1341" s="56">
        <v>44554</v>
      </c>
      <c r="I1341">
        <f t="shared" si="20"/>
        <v>2021</v>
      </c>
      <c r="J1341" s="56">
        <v>44701</v>
      </c>
      <c r="K1341" s="57">
        <v>-64170</v>
      </c>
      <c r="L1341" s="55">
        <v>2905100202</v>
      </c>
      <c r="M1341" s="55" t="str">
        <f>VLOOKUP(L1341,[4]Equival.!$D:$K,8,0)</f>
        <v>Evento</v>
      </c>
      <c r="N1341" s="55" t="s">
        <v>5167</v>
      </c>
      <c r="O1341" s="55" t="s">
        <v>6154</v>
      </c>
      <c r="P1341" s="55" t="s">
        <v>4332</v>
      </c>
      <c r="R1341" s="56"/>
      <c r="S1341" s="55" t="s">
        <v>4921</v>
      </c>
      <c r="T1341" s="55" t="s">
        <v>4401</v>
      </c>
      <c r="U1341" s="55" t="s">
        <v>4328</v>
      </c>
    </row>
    <row r="1342" spans="1:21" ht="15" x14ac:dyDescent="0.25">
      <c r="A1342" s="55" t="s">
        <v>4316</v>
      </c>
      <c r="B1342" s="55" t="s">
        <v>4317</v>
      </c>
      <c r="C1342" s="55" t="s">
        <v>6155</v>
      </c>
      <c r="D1342" s="55" t="s">
        <v>4319</v>
      </c>
      <c r="E1342" s="55" t="s">
        <v>1136</v>
      </c>
      <c r="F1342" s="55">
        <v>54329</v>
      </c>
      <c r="G1342" s="55" t="s">
        <v>2267</v>
      </c>
      <c r="H1342" s="56">
        <v>44551</v>
      </c>
      <c r="I1342">
        <f t="shared" si="20"/>
        <v>2021</v>
      </c>
      <c r="J1342" s="56">
        <v>44701</v>
      </c>
      <c r="K1342" s="57">
        <v>-1861700</v>
      </c>
      <c r="L1342" s="55">
        <v>2905100202</v>
      </c>
      <c r="M1342" s="55" t="str">
        <f>VLOOKUP(L1342,[4]Equival.!$D:$K,8,0)</f>
        <v>Evento</v>
      </c>
      <c r="N1342" s="55" t="s">
        <v>5167</v>
      </c>
      <c r="O1342" s="55" t="s">
        <v>6156</v>
      </c>
      <c r="P1342" s="55" t="s">
        <v>4332</v>
      </c>
      <c r="R1342" s="56"/>
      <c r="S1342" s="55" t="s">
        <v>4921</v>
      </c>
      <c r="T1342" s="55" t="s">
        <v>4401</v>
      </c>
      <c r="U1342" s="55" t="s">
        <v>4328</v>
      </c>
    </row>
    <row r="1343" spans="1:21" ht="15" x14ac:dyDescent="0.25">
      <c r="A1343" s="55" t="s">
        <v>4316</v>
      </c>
      <c r="B1343" s="55" t="s">
        <v>4317</v>
      </c>
      <c r="C1343" s="55" t="s">
        <v>6155</v>
      </c>
      <c r="D1343" s="55" t="s">
        <v>4319</v>
      </c>
      <c r="E1343" s="55" t="s">
        <v>1136</v>
      </c>
      <c r="F1343" s="55">
        <v>54329</v>
      </c>
      <c r="G1343" s="55" t="s">
        <v>2267</v>
      </c>
      <c r="H1343" s="56">
        <v>44551</v>
      </c>
      <c r="I1343">
        <f t="shared" si="20"/>
        <v>2021</v>
      </c>
      <c r="J1343" s="56">
        <v>44701</v>
      </c>
      <c r="K1343" s="57">
        <v>-1092023</v>
      </c>
      <c r="L1343" s="55">
        <v>2205200201</v>
      </c>
      <c r="M1343" s="55" t="str">
        <f>VLOOKUP(L1343,[4]Equival.!$D:$K,8,0)</f>
        <v>Glosas</v>
      </c>
      <c r="N1343" s="55" t="s">
        <v>5167</v>
      </c>
      <c r="O1343" s="55" t="s">
        <v>6157</v>
      </c>
      <c r="P1343" s="55" t="s">
        <v>4332</v>
      </c>
      <c r="Q1343" s="55" t="s">
        <v>5653</v>
      </c>
      <c r="R1343" s="56">
        <v>44796</v>
      </c>
      <c r="S1343" s="55" t="s">
        <v>4921</v>
      </c>
      <c r="T1343" s="55" t="s">
        <v>4401</v>
      </c>
      <c r="U1343" s="55" t="s">
        <v>4328</v>
      </c>
    </row>
    <row r="1344" spans="1:21" ht="15" x14ac:dyDescent="0.25">
      <c r="A1344" s="55" t="s">
        <v>4316</v>
      </c>
      <c r="B1344" s="55" t="s">
        <v>4317</v>
      </c>
      <c r="C1344" s="55" t="s">
        <v>6158</v>
      </c>
      <c r="D1344" s="55" t="s">
        <v>4319</v>
      </c>
      <c r="E1344" s="55" t="s">
        <v>1135</v>
      </c>
      <c r="F1344" s="55">
        <v>54295</v>
      </c>
      <c r="G1344" s="55" t="s">
        <v>2267</v>
      </c>
      <c r="H1344" s="56">
        <v>44551</v>
      </c>
      <c r="I1344">
        <f t="shared" si="20"/>
        <v>2021</v>
      </c>
      <c r="J1344" s="56">
        <v>44701</v>
      </c>
      <c r="K1344" s="57">
        <v>-2765341</v>
      </c>
      <c r="L1344" s="55">
        <v>2905100202</v>
      </c>
      <c r="M1344" s="55" t="str">
        <f>VLOOKUP(L1344,[4]Equival.!$D:$K,8,0)</f>
        <v>Evento</v>
      </c>
      <c r="N1344" s="55" t="s">
        <v>5167</v>
      </c>
      <c r="O1344" s="55" t="s">
        <v>6159</v>
      </c>
      <c r="P1344" s="55" t="s">
        <v>4332</v>
      </c>
      <c r="R1344" s="56"/>
      <c r="S1344" s="55" t="s">
        <v>4921</v>
      </c>
      <c r="T1344" s="55" t="s">
        <v>4401</v>
      </c>
      <c r="U1344" s="55" t="s">
        <v>4328</v>
      </c>
    </row>
    <row r="1345" spans="1:21" ht="15" x14ac:dyDescent="0.25">
      <c r="A1345" s="55" t="s">
        <v>4316</v>
      </c>
      <c r="B1345" s="55" t="s">
        <v>4317</v>
      </c>
      <c r="C1345" s="55" t="s">
        <v>6158</v>
      </c>
      <c r="D1345" s="55" t="s">
        <v>4319</v>
      </c>
      <c r="E1345" s="55" t="s">
        <v>1135</v>
      </c>
      <c r="F1345" s="55">
        <v>54295</v>
      </c>
      <c r="G1345" s="55" t="s">
        <v>2267</v>
      </c>
      <c r="H1345" s="56">
        <v>44551</v>
      </c>
      <c r="I1345">
        <f t="shared" si="20"/>
        <v>2021</v>
      </c>
      <c r="J1345" s="56">
        <v>44701</v>
      </c>
      <c r="K1345" s="57">
        <v>-1007386</v>
      </c>
      <c r="L1345" s="55">
        <v>2205200201</v>
      </c>
      <c r="M1345" s="55" t="str">
        <f>VLOOKUP(L1345,[4]Equival.!$D:$K,8,0)</f>
        <v>Glosas</v>
      </c>
      <c r="N1345" s="55" t="s">
        <v>5167</v>
      </c>
      <c r="O1345" s="55" t="s">
        <v>6160</v>
      </c>
      <c r="P1345" s="55" t="s">
        <v>4332</v>
      </c>
      <c r="Q1345" s="55" t="s">
        <v>5651</v>
      </c>
      <c r="R1345" s="56">
        <v>44796</v>
      </c>
      <c r="S1345" s="55" t="s">
        <v>4921</v>
      </c>
      <c r="T1345" s="55" t="s">
        <v>4401</v>
      </c>
      <c r="U1345" s="55" t="s">
        <v>4328</v>
      </c>
    </row>
    <row r="1346" spans="1:21" ht="15" x14ac:dyDescent="0.25">
      <c r="A1346" s="55" t="s">
        <v>4316</v>
      </c>
      <c r="B1346" s="55" t="s">
        <v>4317</v>
      </c>
      <c r="C1346" s="55" t="s">
        <v>6161</v>
      </c>
      <c r="D1346" s="55" t="s">
        <v>4319</v>
      </c>
      <c r="E1346" s="55" t="s">
        <v>1134</v>
      </c>
      <c r="F1346" s="55">
        <v>54276</v>
      </c>
      <c r="G1346" s="55" t="s">
        <v>2267</v>
      </c>
      <c r="H1346" s="56">
        <v>44550</v>
      </c>
      <c r="I1346">
        <f t="shared" si="20"/>
        <v>2021</v>
      </c>
      <c r="J1346" s="56">
        <v>44701</v>
      </c>
      <c r="K1346" s="57">
        <v>-63914</v>
      </c>
      <c r="L1346" s="55">
        <v>2905100202</v>
      </c>
      <c r="M1346" s="55" t="str">
        <f>VLOOKUP(L1346,[4]Equival.!$D:$K,8,0)</f>
        <v>Evento</v>
      </c>
      <c r="N1346" s="55" t="s">
        <v>5167</v>
      </c>
      <c r="O1346" s="55" t="s">
        <v>6162</v>
      </c>
      <c r="P1346" s="55" t="s">
        <v>4332</v>
      </c>
      <c r="R1346" s="56"/>
      <c r="S1346" s="55" t="s">
        <v>4921</v>
      </c>
      <c r="T1346" s="55" t="s">
        <v>4401</v>
      </c>
      <c r="U1346" s="55" t="s">
        <v>4328</v>
      </c>
    </row>
    <row r="1347" spans="1:21" ht="15" x14ac:dyDescent="0.25">
      <c r="A1347" s="55" t="s">
        <v>4316</v>
      </c>
      <c r="B1347" s="55" t="s">
        <v>4317</v>
      </c>
      <c r="C1347" s="55" t="s">
        <v>6163</v>
      </c>
      <c r="D1347" s="55" t="s">
        <v>4319</v>
      </c>
      <c r="E1347" s="55" t="s">
        <v>1132</v>
      </c>
      <c r="F1347" s="55">
        <v>54185</v>
      </c>
      <c r="G1347" s="55" t="s">
        <v>2267</v>
      </c>
      <c r="H1347" s="56">
        <v>44549</v>
      </c>
      <c r="I1347">
        <f t="shared" ref="I1347:I1410" si="21">YEAR(H1347)</f>
        <v>2021</v>
      </c>
      <c r="J1347" s="56">
        <v>44701</v>
      </c>
      <c r="K1347" s="57">
        <v>-66323</v>
      </c>
      <c r="L1347" s="55">
        <v>2905100202</v>
      </c>
      <c r="M1347" s="55" t="str">
        <f>VLOOKUP(L1347,[4]Equival.!$D:$K,8,0)</f>
        <v>Evento</v>
      </c>
      <c r="N1347" s="55" t="s">
        <v>5167</v>
      </c>
      <c r="O1347" s="55" t="s">
        <v>5848</v>
      </c>
      <c r="P1347" s="55" t="s">
        <v>4332</v>
      </c>
      <c r="R1347" s="56"/>
      <c r="S1347" s="55" t="s">
        <v>4921</v>
      </c>
      <c r="T1347" s="55" t="s">
        <v>4401</v>
      </c>
      <c r="U1347" s="55" t="s">
        <v>4328</v>
      </c>
    </row>
    <row r="1348" spans="1:21" ht="15" x14ac:dyDescent="0.25">
      <c r="A1348" s="55" t="s">
        <v>4316</v>
      </c>
      <c r="B1348" s="55" t="s">
        <v>4317</v>
      </c>
      <c r="C1348" s="55" t="s">
        <v>6164</v>
      </c>
      <c r="D1348" s="55" t="s">
        <v>4319</v>
      </c>
      <c r="E1348" s="55" t="s">
        <v>1131</v>
      </c>
      <c r="F1348" s="55">
        <v>54159</v>
      </c>
      <c r="G1348" s="55" t="s">
        <v>2267</v>
      </c>
      <c r="H1348" s="56">
        <v>44548</v>
      </c>
      <c r="I1348">
        <f t="shared" si="21"/>
        <v>2021</v>
      </c>
      <c r="J1348" s="56">
        <v>44701</v>
      </c>
      <c r="K1348" s="57">
        <v>-301800</v>
      </c>
      <c r="L1348" s="55">
        <v>2905100202</v>
      </c>
      <c r="M1348" s="55" t="str">
        <f>VLOOKUP(L1348,[4]Equival.!$D:$K,8,0)</f>
        <v>Evento</v>
      </c>
      <c r="N1348" s="55" t="s">
        <v>5167</v>
      </c>
      <c r="O1348" s="55" t="s">
        <v>5033</v>
      </c>
      <c r="P1348" s="55" t="s">
        <v>4332</v>
      </c>
      <c r="R1348" s="56"/>
      <c r="S1348" s="55" t="s">
        <v>4921</v>
      </c>
      <c r="T1348" s="55" t="s">
        <v>4401</v>
      </c>
      <c r="U1348" s="55" t="s">
        <v>4328</v>
      </c>
    </row>
    <row r="1349" spans="1:21" ht="15" x14ac:dyDescent="0.25">
      <c r="A1349" s="55" t="s">
        <v>4316</v>
      </c>
      <c r="B1349" s="55" t="s">
        <v>4317</v>
      </c>
      <c r="C1349" s="55" t="s">
        <v>6165</v>
      </c>
      <c r="D1349" s="55" t="s">
        <v>4319</v>
      </c>
      <c r="E1349" s="55" t="s">
        <v>1130</v>
      </c>
      <c r="F1349" s="55">
        <v>54157</v>
      </c>
      <c r="G1349" s="55" t="s">
        <v>2267</v>
      </c>
      <c r="H1349" s="56">
        <v>44548</v>
      </c>
      <c r="I1349">
        <f t="shared" si="21"/>
        <v>2021</v>
      </c>
      <c r="J1349" s="56">
        <v>44701</v>
      </c>
      <c r="K1349" s="57">
        <v>-126300</v>
      </c>
      <c r="L1349" s="55">
        <v>2905100202</v>
      </c>
      <c r="M1349" s="55" t="str">
        <f>VLOOKUP(L1349,[4]Equival.!$D:$K,8,0)</f>
        <v>Evento</v>
      </c>
      <c r="N1349" s="55" t="s">
        <v>5167</v>
      </c>
      <c r="O1349" s="55" t="s">
        <v>6166</v>
      </c>
      <c r="P1349" s="55" t="s">
        <v>4332</v>
      </c>
      <c r="R1349" s="56"/>
      <c r="S1349" s="55" t="s">
        <v>4921</v>
      </c>
      <c r="T1349" s="55" t="s">
        <v>4401</v>
      </c>
      <c r="U1349" s="55" t="s">
        <v>4328</v>
      </c>
    </row>
    <row r="1350" spans="1:21" ht="15" x14ac:dyDescent="0.25">
      <c r="A1350" s="55" t="s">
        <v>4316</v>
      </c>
      <c r="B1350" s="55" t="s">
        <v>4317</v>
      </c>
      <c r="C1350" s="55" t="s">
        <v>6167</v>
      </c>
      <c r="D1350" s="55" t="s">
        <v>4319</v>
      </c>
      <c r="E1350" s="55" t="s">
        <v>1128</v>
      </c>
      <c r="F1350" s="55">
        <v>54144</v>
      </c>
      <c r="G1350" s="55" t="s">
        <v>2267</v>
      </c>
      <c r="H1350" s="56">
        <v>44548</v>
      </c>
      <c r="I1350">
        <f t="shared" si="21"/>
        <v>2021</v>
      </c>
      <c r="J1350" s="56">
        <v>44701</v>
      </c>
      <c r="K1350" s="57">
        <v>-126300</v>
      </c>
      <c r="L1350" s="55">
        <v>2905100202</v>
      </c>
      <c r="M1350" s="55" t="str">
        <f>VLOOKUP(L1350,[4]Equival.!$D:$K,8,0)</f>
        <v>Evento</v>
      </c>
      <c r="N1350" s="55" t="s">
        <v>5167</v>
      </c>
      <c r="O1350" s="55" t="s">
        <v>6168</v>
      </c>
      <c r="P1350" s="55" t="s">
        <v>4332</v>
      </c>
      <c r="R1350" s="56"/>
      <c r="S1350" s="55" t="s">
        <v>4921</v>
      </c>
      <c r="T1350" s="55" t="s">
        <v>4401</v>
      </c>
      <c r="U1350" s="55" t="s">
        <v>4328</v>
      </c>
    </row>
    <row r="1351" spans="1:21" ht="15" x14ac:dyDescent="0.25">
      <c r="A1351" s="55" t="s">
        <v>4316</v>
      </c>
      <c r="B1351" s="55" t="s">
        <v>4317</v>
      </c>
      <c r="C1351" s="55" t="s">
        <v>6169</v>
      </c>
      <c r="D1351" s="55" t="s">
        <v>4319</v>
      </c>
      <c r="E1351" s="55" t="s">
        <v>1127</v>
      </c>
      <c r="F1351" s="55">
        <v>54041</v>
      </c>
      <c r="G1351" s="55" t="s">
        <v>2267</v>
      </c>
      <c r="H1351" s="56">
        <v>44547</v>
      </c>
      <c r="I1351">
        <f t="shared" si="21"/>
        <v>2021</v>
      </c>
      <c r="J1351" s="56">
        <v>44701</v>
      </c>
      <c r="K1351" s="57">
        <v>-121728</v>
      </c>
      <c r="L1351" s="55">
        <v>2905100202</v>
      </c>
      <c r="M1351" s="55" t="str">
        <f>VLOOKUP(L1351,[4]Equival.!$D:$K,8,0)</f>
        <v>Evento</v>
      </c>
      <c r="N1351" s="55" t="s">
        <v>5167</v>
      </c>
      <c r="O1351" s="55" t="s">
        <v>5021</v>
      </c>
      <c r="P1351" s="55" t="s">
        <v>4332</v>
      </c>
      <c r="R1351" s="56"/>
      <c r="S1351" s="55" t="s">
        <v>4921</v>
      </c>
      <c r="T1351" s="55" t="s">
        <v>4401</v>
      </c>
      <c r="U1351" s="55" t="s">
        <v>4328</v>
      </c>
    </row>
    <row r="1352" spans="1:21" ht="15" x14ac:dyDescent="0.25">
      <c r="A1352" s="55" t="s">
        <v>4316</v>
      </c>
      <c r="B1352" s="55" t="s">
        <v>4317</v>
      </c>
      <c r="C1352" s="55" t="s">
        <v>6170</v>
      </c>
      <c r="D1352" s="55" t="s">
        <v>4319</v>
      </c>
      <c r="E1352" s="55" t="s">
        <v>1126</v>
      </c>
      <c r="F1352" s="55">
        <v>54020</v>
      </c>
      <c r="G1352" s="55" t="s">
        <v>2267</v>
      </c>
      <c r="H1352" s="56">
        <v>44546</v>
      </c>
      <c r="I1352">
        <f t="shared" si="21"/>
        <v>2021</v>
      </c>
      <c r="J1352" s="56">
        <v>44701</v>
      </c>
      <c r="K1352" s="57">
        <v>-115242</v>
      </c>
      <c r="L1352" s="55">
        <v>2905100202</v>
      </c>
      <c r="M1352" s="55" t="str">
        <f>VLOOKUP(L1352,[4]Equival.!$D:$K,8,0)</f>
        <v>Evento</v>
      </c>
      <c r="N1352" s="55" t="s">
        <v>5167</v>
      </c>
      <c r="O1352" s="55" t="s">
        <v>6171</v>
      </c>
      <c r="P1352" s="55" t="s">
        <v>4332</v>
      </c>
      <c r="R1352" s="56"/>
      <c r="S1352" s="55" t="s">
        <v>4921</v>
      </c>
      <c r="T1352" s="55" t="s">
        <v>4401</v>
      </c>
      <c r="U1352" s="55" t="s">
        <v>4328</v>
      </c>
    </row>
    <row r="1353" spans="1:21" ht="15" x14ac:dyDescent="0.25">
      <c r="A1353" s="55" t="s">
        <v>4316</v>
      </c>
      <c r="B1353" s="55" t="s">
        <v>4317</v>
      </c>
      <c r="C1353" s="55" t="s">
        <v>6172</v>
      </c>
      <c r="D1353" s="55" t="s">
        <v>4319</v>
      </c>
      <c r="E1353" s="55" t="s">
        <v>1124</v>
      </c>
      <c r="F1353" s="55">
        <v>53983</v>
      </c>
      <c r="G1353" s="55" t="s">
        <v>2267</v>
      </c>
      <c r="H1353" s="56">
        <v>44546</v>
      </c>
      <c r="I1353">
        <f t="shared" si="21"/>
        <v>2021</v>
      </c>
      <c r="J1353" s="56">
        <v>44701</v>
      </c>
      <c r="K1353" s="57">
        <v>-3670200</v>
      </c>
      <c r="L1353" s="55">
        <v>2905100202</v>
      </c>
      <c r="M1353" s="55" t="str">
        <f>VLOOKUP(L1353,[4]Equival.!$D:$K,8,0)</f>
        <v>Evento</v>
      </c>
      <c r="N1353" s="55" t="s">
        <v>5167</v>
      </c>
      <c r="O1353" s="55" t="s">
        <v>6033</v>
      </c>
      <c r="P1353" s="55" t="s">
        <v>4332</v>
      </c>
      <c r="R1353" s="56"/>
      <c r="S1353" s="55" t="s">
        <v>4921</v>
      </c>
      <c r="T1353" s="55" t="s">
        <v>4401</v>
      </c>
      <c r="U1353" s="55" t="s">
        <v>4328</v>
      </c>
    </row>
    <row r="1354" spans="1:21" ht="15" x14ac:dyDescent="0.25">
      <c r="A1354" s="55" t="s">
        <v>4316</v>
      </c>
      <c r="B1354" s="55" t="s">
        <v>4317</v>
      </c>
      <c r="C1354" s="55" t="s">
        <v>6172</v>
      </c>
      <c r="D1354" s="55" t="s">
        <v>4319</v>
      </c>
      <c r="E1354" s="55" t="s">
        <v>1124</v>
      </c>
      <c r="F1354" s="55">
        <v>53983</v>
      </c>
      <c r="G1354" s="55" t="s">
        <v>2267</v>
      </c>
      <c r="H1354" s="56">
        <v>44546</v>
      </c>
      <c r="I1354">
        <f t="shared" si="21"/>
        <v>2021</v>
      </c>
      <c r="J1354" s="56">
        <v>44701</v>
      </c>
      <c r="K1354" s="57">
        <v>-1145311</v>
      </c>
      <c r="L1354" s="55">
        <v>2205200201</v>
      </c>
      <c r="M1354" s="55" t="str">
        <f>VLOOKUP(L1354,[4]Equival.!$D:$K,8,0)</f>
        <v>Glosas</v>
      </c>
      <c r="N1354" s="55" t="s">
        <v>5167</v>
      </c>
      <c r="O1354" s="55" t="s">
        <v>6173</v>
      </c>
      <c r="P1354" s="55" t="s">
        <v>4332</v>
      </c>
      <c r="Q1354" s="55" t="s">
        <v>5172</v>
      </c>
      <c r="R1354" s="56">
        <v>44855</v>
      </c>
      <c r="S1354" s="55" t="s">
        <v>4921</v>
      </c>
      <c r="T1354" s="55" t="s">
        <v>4401</v>
      </c>
      <c r="U1354" s="55" t="s">
        <v>4328</v>
      </c>
    </row>
    <row r="1355" spans="1:21" ht="15" x14ac:dyDescent="0.25">
      <c r="A1355" s="55" t="s">
        <v>4316</v>
      </c>
      <c r="B1355" s="55" t="s">
        <v>4317</v>
      </c>
      <c r="C1355" s="55" t="s">
        <v>6174</v>
      </c>
      <c r="D1355" s="55" t="s">
        <v>4319</v>
      </c>
      <c r="E1355" s="55" t="s">
        <v>1123</v>
      </c>
      <c r="F1355" s="55">
        <v>53915</v>
      </c>
      <c r="G1355" s="55" t="s">
        <v>2267</v>
      </c>
      <c r="H1355" s="56">
        <v>44545</v>
      </c>
      <c r="I1355">
        <f t="shared" si="21"/>
        <v>2021</v>
      </c>
      <c r="J1355" s="56">
        <v>44701</v>
      </c>
      <c r="K1355" s="57">
        <v>-167093</v>
      </c>
      <c r="L1355" s="55">
        <v>2905100202</v>
      </c>
      <c r="M1355" s="55" t="str">
        <f>VLOOKUP(L1355,[4]Equival.!$D:$K,8,0)</f>
        <v>Evento</v>
      </c>
      <c r="N1355" s="55" t="s">
        <v>5167</v>
      </c>
      <c r="O1355" s="55" t="s">
        <v>6175</v>
      </c>
      <c r="P1355" s="55" t="s">
        <v>4332</v>
      </c>
      <c r="R1355" s="56"/>
      <c r="S1355" s="55" t="s">
        <v>4921</v>
      </c>
      <c r="T1355" s="55" t="s">
        <v>4401</v>
      </c>
      <c r="U1355" s="55" t="s">
        <v>4328</v>
      </c>
    </row>
    <row r="1356" spans="1:21" ht="15" x14ac:dyDescent="0.25">
      <c r="A1356" s="55" t="s">
        <v>4316</v>
      </c>
      <c r="B1356" s="55" t="s">
        <v>4317</v>
      </c>
      <c r="C1356" s="55" t="s">
        <v>6176</v>
      </c>
      <c r="D1356" s="55" t="s">
        <v>4319</v>
      </c>
      <c r="E1356" s="55" t="s">
        <v>1122</v>
      </c>
      <c r="F1356" s="55">
        <v>53889</v>
      </c>
      <c r="G1356" s="55" t="s">
        <v>2267</v>
      </c>
      <c r="H1356" s="56">
        <v>44545</v>
      </c>
      <c r="I1356">
        <f t="shared" si="21"/>
        <v>2021</v>
      </c>
      <c r="J1356" s="56">
        <v>44701</v>
      </c>
      <c r="K1356" s="57">
        <v>-68484</v>
      </c>
      <c r="L1356" s="55">
        <v>2905100202</v>
      </c>
      <c r="M1356" s="55" t="str">
        <f>VLOOKUP(L1356,[4]Equival.!$D:$K,8,0)</f>
        <v>Evento</v>
      </c>
      <c r="N1356" s="55" t="s">
        <v>5167</v>
      </c>
      <c r="O1356" s="55" t="s">
        <v>6177</v>
      </c>
      <c r="P1356" s="55" t="s">
        <v>4332</v>
      </c>
      <c r="R1356" s="56"/>
      <c r="S1356" s="55" t="s">
        <v>4921</v>
      </c>
      <c r="T1356" s="55" t="s">
        <v>4401</v>
      </c>
      <c r="U1356" s="55" t="s">
        <v>4328</v>
      </c>
    </row>
    <row r="1357" spans="1:21" ht="15" x14ac:dyDescent="0.25">
      <c r="A1357" s="55" t="s">
        <v>4316</v>
      </c>
      <c r="B1357" s="55" t="s">
        <v>4317</v>
      </c>
      <c r="C1357" s="55" t="s">
        <v>6178</v>
      </c>
      <c r="D1357" s="55" t="s">
        <v>4319</v>
      </c>
      <c r="E1357" s="55" t="s">
        <v>1120</v>
      </c>
      <c r="F1357" s="55">
        <v>53796</v>
      </c>
      <c r="G1357" s="55" t="s">
        <v>2267</v>
      </c>
      <c r="H1357" s="56">
        <v>44544</v>
      </c>
      <c r="I1357">
        <f t="shared" si="21"/>
        <v>2021</v>
      </c>
      <c r="J1357" s="56">
        <v>44701</v>
      </c>
      <c r="K1357" s="57">
        <v>-143189</v>
      </c>
      <c r="L1357" s="55">
        <v>2905100202</v>
      </c>
      <c r="M1357" s="55" t="str">
        <f>VLOOKUP(L1357,[4]Equival.!$D:$K,8,0)</f>
        <v>Evento</v>
      </c>
      <c r="N1357" s="55" t="s">
        <v>5167</v>
      </c>
      <c r="O1357" s="55" t="s">
        <v>6179</v>
      </c>
      <c r="P1357" s="55" t="s">
        <v>4332</v>
      </c>
      <c r="R1357" s="56"/>
      <c r="S1357" s="55" t="s">
        <v>4921</v>
      </c>
      <c r="T1357" s="55" t="s">
        <v>4401</v>
      </c>
      <c r="U1357" s="55" t="s">
        <v>4328</v>
      </c>
    </row>
    <row r="1358" spans="1:21" ht="15" x14ac:dyDescent="0.25">
      <c r="A1358" s="55" t="s">
        <v>4316</v>
      </c>
      <c r="B1358" s="55" t="s">
        <v>4317</v>
      </c>
      <c r="C1358" s="55" t="s">
        <v>6180</v>
      </c>
      <c r="D1358" s="55" t="s">
        <v>4319</v>
      </c>
      <c r="E1358" s="55" t="s">
        <v>1117</v>
      </c>
      <c r="F1358" s="55">
        <v>53743</v>
      </c>
      <c r="G1358" s="55" t="s">
        <v>2267</v>
      </c>
      <c r="H1358" s="56">
        <v>44544</v>
      </c>
      <c r="I1358">
        <f t="shared" si="21"/>
        <v>2021</v>
      </c>
      <c r="J1358" s="56">
        <v>44701</v>
      </c>
      <c r="K1358" s="57">
        <v>-213946</v>
      </c>
      <c r="L1358" s="55">
        <v>2905100202</v>
      </c>
      <c r="M1358" s="55" t="str">
        <f>VLOOKUP(L1358,[4]Equival.!$D:$K,8,0)</f>
        <v>Evento</v>
      </c>
      <c r="N1358" s="55" t="s">
        <v>5167</v>
      </c>
      <c r="O1358" s="55" t="s">
        <v>5058</v>
      </c>
      <c r="P1358" s="55" t="s">
        <v>4332</v>
      </c>
      <c r="R1358" s="56"/>
      <c r="S1358" s="55" t="s">
        <v>4921</v>
      </c>
      <c r="T1358" s="55" t="s">
        <v>4401</v>
      </c>
      <c r="U1358" s="55" t="s">
        <v>4328</v>
      </c>
    </row>
    <row r="1359" spans="1:21" ht="15" x14ac:dyDescent="0.25">
      <c r="A1359" s="55" t="s">
        <v>4316</v>
      </c>
      <c r="B1359" s="55" t="s">
        <v>4317</v>
      </c>
      <c r="C1359" s="55" t="s">
        <v>6181</v>
      </c>
      <c r="D1359" s="55" t="s">
        <v>4319</v>
      </c>
      <c r="E1359" s="55" t="s">
        <v>1115</v>
      </c>
      <c r="F1359" s="55">
        <v>53739</v>
      </c>
      <c r="G1359" s="55" t="s">
        <v>2267</v>
      </c>
      <c r="H1359" s="56">
        <v>44543</v>
      </c>
      <c r="I1359">
        <f t="shared" si="21"/>
        <v>2021</v>
      </c>
      <c r="J1359" s="56">
        <v>44701</v>
      </c>
      <c r="K1359" s="57">
        <v>-63881</v>
      </c>
      <c r="L1359" s="55">
        <v>2905100202</v>
      </c>
      <c r="M1359" s="55" t="str">
        <f>VLOOKUP(L1359,[4]Equival.!$D:$K,8,0)</f>
        <v>Evento</v>
      </c>
      <c r="N1359" s="55" t="s">
        <v>5167</v>
      </c>
      <c r="O1359" s="55" t="s">
        <v>6182</v>
      </c>
      <c r="P1359" s="55" t="s">
        <v>4332</v>
      </c>
      <c r="R1359" s="56"/>
      <c r="S1359" s="55" t="s">
        <v>4921</v>
      </c>
      <c r="T1359" s="55" t="s">
        <v>4401</v>
      </c>
      <c r="U1359" s="55" t="s">
        <v>4328</v>
      </c>
    </row>
    <row r="1360" spans="1:21" ht="15" x14ac:dyDescent="0.25">
      <c r="A1360" s="55" t="s">
        <v>4316</v>
      </c>
      <c r="B1360" s="55" t="s">
        <v>4317</v>
      </c>
      <c r="C1360" s="55" t="s">
        <v>6183</v>
      </c>
      <c r="D1360" s="55" t="s">
        <v>4319</v>
      </c>
      <c r="E1360" s="55" t="s">
        <v>1114</v>
      </c>
      <c r="F1360" s="55">
        <v>53737</v>
      </c>
      <c r="G1360" s="55" t="s">
        <v>2267</v>
      </c>
      <c r="H1360" s="56">
        <v>44543</v>
      </c>
      <c r="I1360">
        <f t="shared" si="21"/>
        <v>2021</v>
      </c>
      <c r="J1360" s="56">
        <v>44701</v>
      </c>
      <c r="K1360" s="57">
        <v>-59600</v>
      </c>
      <c r="L1360" s="55">
        <v>2905100202</v>
      </c>
      <c r="M1360" s="55" t="str">
        <f>VLOOKUP(L1360,[4]Equival.!$D:$K,8,0)</f>
        <v>Evento</v>
      </c>
      <c r="N1360" s="55" t="s">
        <v>5167</v>
      </c>
      <c r="O1360" s="55" t="s">
        <v>6184</v>
      </c>
      <c r="P1360" s="55" t="s">
        <v>4332</v>
      </c>
      <c r="R1360" s="56"/>
      <c r="S1360" s="55" t="s">
        <v>4921</v>
      </c>
      <c r="T1360" s="55" t="s">
        <v>4401</v>
      </c>
      <c r="U1360" s="55" t="s">
        <v>4328</v>
      </c>
    </row>
    <row r="1361" spans="1:21" ht="15" x14ac:dyDescent="0.25">
      <c r="A1361" s="55" t="s">
        <v>4316</v>
      </c>
      <c r="B1361" s="55" t="s">
        <v>4317</v>
      </c>
      <c r="C1361" s="55" t="s">
        <v>6185</v>
      </c>
      <c r="D1361" s="55" t="s">
        <v>4319</v>
      </c>
      <c r="E1361" s="55" t="s">
        <v>1113</v>
      </c>
      <c r="F1361" s="55">
        <v>53633</v>
      </c>
      <c r="G1361" s="55" t="s">
        <v>2267</v>
      </c>
      <c r="H1361" s="56">
        <v>44542</v>
      </c>
      <c r="I1361">
        <f t="shared" si="21"/>
        <v>2021</v>
      </c>
      <c r="J1361" s="56">
        <v>44701</v>
      </c>
      <c r="K1361" s="57">
        <v>-113825</v>
      </c>
      <c r="L1361" s="55">
        <v>2905100202</v>
      </c>
      <c r="M1361" s="55" t="str">
        <f>VLOOKUP(L1361,[4]Equival.!$D:$K,8,0)</f>
        <v>Evento</v>
      </c>
      <c r="N1361" s="55" t="s">
        <v>5167</v>
      </c>
      <c r="O1361" s="55" t="s">
        <v>6186</v>
      </c>
      <c r="P1361" s="55" t="s">
        <v>6187</v>
      </c>
      <c r="R1361" s="56"/>
      <c r="S1361" s="55" t="s">
        <v>4921</v>
      </c>
      <c r="T1361" s="55" t="s">
        <v>4401</v>
      </c>
      <c r="U1361" s="55" t="s">
        <v>4328</v>
      </c>
    </row>
    <row r="1362" spans="1:21" ht="15" x14ac:dyDescent="0.25">
      <c r="A1362" s="55" t="s">
        <v>4316</v>
      </c>
      <c r="B1362" s="55" t="s">
        <v>4317</v>
      </c>
      <c r="C1362" s="55" t="s">
        <v>6188</v>
      </c>
      <c r="D1362" s="55" t="s">
        <v>4319</v>
      </c>
      <c r="E1362" s="55" t="s">
        <v>1112</v>
      </c>
      <c r="F1362" s="55">
        <v>53604</v>
      </c>
      <c r="G1362" s="55" t="s">
        <v>2267</v>
      </c>
      <c r="H1362" s="56">
        <v>44541</v>
      </c>
      <c r="I1362">
        <f t="shared" si="21"/>
        <v>2021</v>
      </c>
      <c r="J1362" s="56">
        <v>44701</v>
      </c>
      <c r="K1362" s="57">
        <v>-64170</v>
      </c>
      <c r="L1362" s="55">
        <v>2905100202</v>
      </c>
      <c r="M1362" s="55" t="str">
        <f>VLOOKUP(L1362,[4]Equival.!$D:$K,8,0)</f>
        <v>Evento</v>
      </c>
      <c r="N1362" s="55" t="s">
        <v>5167</v>
      </c>
      <c r="O1362" s="55" t="s">
        <v>6189</v>
      </c>
      <c r="P1362" s="55" t="s">
        <v>4332</v>
      </c>
      <c r="R1362" s="56"/>
      <c r="S1362" s="55" t="s">
        <v>4921</v>
      </c>
      <c r="T1362" s="55" t="s">
        <v>4401</v>
      </c>
      <c r="U1362" s="55" t="s">
        <v>4328</v>
      </c>
    </row>
    <row r="1363" spans="1:21" ht="15" x14ac:dyDescent="0.25">
      <c r="A1363" s="55" t="s">
        <v>4316</v>
      </c>
      <c r="B1363" s="55" t="s">
        <v>4317</v>
      </c>
      <c r="C1363" s="55" t="s">
        <v>6190</v>
      </c>
      <c r="D1363" s="55" t="s">
        <v>4319</v>
      </c>
      <c r="E1363" s="55" t="s">
        <v>1111</v>
      </c>
      <c r="F1363" s="55">
        <v>53590</v>
      </c>
      <c r="G1363" s="55" t="s">
        <v>2267</v>
      </c>
      <c r="H1363" s="56">
        <v>44541</v>
      </c>
      <c r="I1363">
        <f t="shared" si="21"/>
        <v>2021</v>
      </c>
      <c r="J1363" s="56">
        <v>44701</v>
      </c>
      <c r="K1363" s="57">
        <v>-278371</v>
      </c>
      <c r="L1363" s="55">
        <v>2905100202</v>
      </c>
      <c r="M1363" s="55" t="str">
        <f>VLOOKUP(L1363,[4]Equival.!$D:$K,8,0)</f>
        <v>Evento</v>
      </c>
      <c r="N1363" s="55" t="s">
        <v>5167</v>
      </c>
      <c r="O1363" s="55" t="s">
        <v>6191</v>
      </c>
      <c r="P1363" s="55" t="s">
        <v>4332</v>
      </c>
      <c r="R1363" s="56"/>
      <c r="S1363" s="55" t="s">
        <v>4921</v>
      </c>
      <c r="T1363" s="55" t="s">
        <v>4401</v>
      </c>
      <c r="U1363" s="55" t="s">
        <v>4328</v>
      </c>
    </row>
    <row r="1364" spans="1:21" ht="15" x14ac:dyDescent="0.25">
      <c r="A1364" s="55" t="s">
        <v>4316</v>
      </c>
      <c r="B1364" s="55" t="s">
        <v>4317</v>
      </c>
      <c r="C1364" s="55" t="s">
        <v>6192</v>
      </c>
      <c r="D1364" s="55" t="s">
        <v>4319</v>
      </c>
      <c r="E1364" s="55" t="s">
        <v>1108</v>
      </c>
      <c r="F1364" s="55">
        <v>53524</v>
      </c>
      <c r="G1364" s="55" t="s">
        <v>2267</v>
      </c>
      <c r="H1364" s="56">
        <v>44540</v>
      </c>
      <c r="I1364">
        <f t="shared" si="21"/>
        <v>2021</v>
      </c>
      <c r="J1364" s="56">
        <v>44701</v>
      </c>
      <c r="K1364" s="57">
        <v>-117108</v>
      </c>
      <c r="L1364" s="55">
        <v>2905100202</v>
      </c>
      <c r="M1364" s="55" t="str">
        <f>VLOOKUP(L1364,[4]Equival.!$D:$K,8,0)</f>
        <v>Evento</v>
      </c>
      <c r="N1364" s="55" t="s">
        <v>5167</v>
      </c>
      <c r="O1364" s="55" t="s">
        <v>6193</v>
      </c>
      <c r="P1364" s="55" t="s">
        <v>4332</v>
      </c>
      <c r="R1364" s="56"/>
      <c r="S1364" s="55" t="s">
        <v>4921</v>
      </c>
      <c r="T1364" s="55" t="s">
        <v>4401</v>
      </c>
      <c r="U1364" s="55" t="s">
        <v>4328</v>
      </c>
    </row>
    <row r="1365" spans="1:21" ht="15" x14ac:dyDescent="0.25">
      <c r="A1365" s="55" t="s">
        <v>4316</v>
      </c>
      <c r="B1365" s="55" t="s">
        <v>4317</v>
      </c>
      <c r="C1365" s="55" t="s">
        <v>6194</v>
      </c>
      <c r="D1365" s="55" t="s">
        <v>4319</v>
      </c>
      <c r="E1365" s="55" t="s">
        <v>1106</v>
      </c>
      <c r="F1365" s="55">
        <v>53328</v>
      </c>
      <c r="G1365" s="55" t="s">
        <v>2267</v>
      </c>
      <c r="H1365" s="56">
        <v>44538</v>
      </c>
      <c r="I1365">
        <f t="shared" si="21"/>
        <v>2021</v>
      </c>
      <c r="J1365" s="56">
        <v>44701</v>
      </c>
      <c r="K1365" s="57">
        <v>-76355</v>
      </c>
      <c r="L1365" s="55">
        <v>2905100202</v>
      </c>
      <c r="M1365" s="55" t="str">
        <f>VLOOKUP(L1365,[4]Equival.!$D:$K,8,0)</f>
        <v>Evento</v>
      </c>
      <c r="N1365" s="55" t="s">
        <v>5167</v>
      </c>
      <c r="O1365" s="55" t="s">
        <v>6195</v>
      </c>
      <c r="P1365" s="55" t="s">
        <v>4332</v>
      </c>
      <c r="R1365" s="56"/>
      <c r="S1365" s="55" t="s">
        <v>4921</v>
      </c>
      <c r="T1365" s="55" t="s">
        <v>4401</v>
      </c>
      <c r="U1365" s="55" t="s">
        <v>4328</v>
      </c>
    </row>
    <row r="1366" spans="1:21" ht="15" x14ac:dyDescent="0.25">
      <c r="A1366" s="55" t="s">
        <v>4316</v>
      </c>
      <c r="B1366" s="55" t="s">
        <v>4317</v>
      </c>
      <c r="C1366" s="55" t="s">
        <v>6196</v>
      </c>
      <c r="D1366" s="55" t="s">
        <v>4319</v>
      </c>
      <c r="E1366" s="55" t="s">
        <v>1105</v>
      </c>
      <c r="F1366" s="55">
        <v>53313</v>
      </c>
      <c r="G1366" s="55" t="s">
        <v>2267</v>
      </c>
      <c r="H1366" s="56">
        <v>44537</v>
      </c>
      <c r="I1366">
        <f t="shared" si="21"/>
        <v>2021</v>
      </c>
      <c r="J1366" s="56">
        <v>44701</v>
      </c>
      <c r="K1366" s="57">
        <v>-151102</v>
      </c>
      <c r="L1366" s="55">
        <v>2905100202</v>
      </c>
      <c r="M1366" s="55" t="str">
        <f>VLOOKUP(L1366,[4]Equival.!$D:$K,8,0)</f>
        <v>Evento</v>
      </c>
      <c r="N1366" s="55" t="s">
        <v>5167</v>
      </c>
      <c r="O1366" s="55" t="s">
        <v>6197</v>
      </c>
      <c r="P1366" s="55" t="s">
        <v>4332</v>
      </c>
      <c r="R1366" s="56"/>
      <c r="S1366" s="55" t="s">
        <v>4921</v>
      </c>
      <c r="T1366" s="55" t="s">
        <v>4401</v>
      </c>
      <c r="U1366" s="55" t="s">
        <v>4328</v>
      </c>
    </row>
    <row r="1367" spans="1:21" ht="15" x14ac:dyDescent="0.25">
      <c r="A1367" s="55" t="s">
        <v>4316</v>
      </c>
      <c r="B1367" s="55" t="s">
        <v>4317</v>
      </c>
      <c r="C1367" s="55" t="s">
        <v>6198</v>
      </c>
      <c r="D1367" s="55" t="s">
        <v>4319</v>
      </c>
      <c r="E1367" s="55" t="s">
        <v>1104</v>
      </c>
      <c r="F1367" s="55">
        <v>53296</v>
      </c>
      <c r="G1367" s="55" t="s">
        <v>2267</v>
      </c>
      <c r="H1367" s="56">
        <v>44537</v>
      </c>
      <c r="I1367">
        <f t="shared" si="21"/>
        <v>2021</v>
      </c>
      <c r="J1367" s="56">
        <v>44701</v>
      </c>
      <c r="K1367" s="57">
        <v>-164816</v>
      </c>
      <c r="L1367" s="55">
        <v>2905100202</v>
      </c>
      <c r="M1367" s="55" t="str">
        <f>VLOOKUP(L1367,[4]Equival.!$D:$K,8,0)</f>
        <v>Evento</v>
      </c>
      <c r="N1367" s="55" t="s">
        <v>5167</v>
      </c>
      <c r="O1367" s="55" t="s">
        <v>6199</v>
      </c>
      <c r="P1367" s="55" t="s">
        <v>4332</v>
      </c>
      <c r="R1367" s="56"/>
      <c r="S1367" s="55" t="s">
        <v>4921</v>
      </c>
      <c r="T1367" s="55" t="s">
        <v>4401</v>
      </c>
      <c r="U1367" s="55" t="s">
        <v>4328</v>
      </c>
    </row>
    <row r="1368" spans="1:21" ht="15" x14ac:dyDescent="0.25">
      <c r="A1368" s="55" t="s">
        <v>4316</v>
      </c>
      <c r="B1368" s="55" t="s">
        <v>4317</v>
      </c>
      <c r="C1368" s="55" t="s">
        <v>6200</v>
      </c>
      <c r="D1368" s="55" t="s">
        <v>4319</v>
      </c>
      <c r="E1368" s="55" t="s">
        <v>1101</v>
      </c>
      <c r="F1368" s="55">
        <v>53210</v>
      </c>
      <c r="G1368" s="55" t="s">
        <v>2267</v>
      </c>
      <c r="H1368" s="56">
        <v>44537</v>
      </c>
      <c r="I1368">
        <f t="shared" si="21"/>
        <v>2021</v>
      </c>
      <c r="J1368" s="56">
        <v>44701</v>
      </c>
      <c r="K1368" s="57">
        <v>-59600</v>
      </c>
      <c r="L1368" s="55">
        <v>2905100202</v>
      </c>
      <c r="M1368" s="55" t="str">
        <f>VLOOKUP(L1368,[4]Equival.!$D:$K,8,0)</f>
        <v>Evento</v>
      </c>
      <c r="N1368" s="55" t="s">
        <v>5167</v>
      </c>
      <c r="O1368" s="55" t="s">
        <v>6201</v>
      </c>
      <c r="P1368" s="55" t="s">
        <v>4332</v>
      </c>
      <c r="R1368" s="56"/>
      <c r="S1368" s="55" t="s">
        <v>4921</v>
      </c>
      <c r="T1368" s="55" t="s">
        <v>4401</v>
      </c>
      <c r="U1368" s="55" t="s">
        <v>4328</v>
      </c>
    </row>
    <row r="1369" spans="1:21" ht="15" x14ac:dyDescent="0.25">
      <c r="A1369" s="55" t="s">
        <v>4316</v>
      </c>
      <c r="B1369" s="55" t="s">
        <v>4317</v>
      </c>
      <c r="C1369" s="55" t="s">
        <v>6202</v>
      </c>
      <c r="D1369" s="55" t="s">
        <v>4319</v>
      </c>
      <c r="E1369" s="55" t="s">
        <v>1100</v>
      </c>
      <c r="F1369" s="55">
        <v>53196</v>
      </c>
      <c r="G1369" s="55" t="s">
        <v>2267</v>
      </c>
      <c r="H1369" s="56">
        <v>44536</v>
      </c>
      <c r="I1369">
        <f t="shared" si="21"/>
        <v>2021</v>
      </c>
      <c r="J1369" s="56">
        <v>44701</v>
      </c>
      <c r="K1369" s="57">
        <v>-164340</v>
      </c>
      <c r="L1369" s="55">
        <v>2905100202</v>
      </c>
      <c r="M1369" s="55" t="str">
        <f>VLOOKUP(L1369,[4]Equival.!$D:$K,8,0)</f>
        <v>Evento</v>
      </c>
      <c r="N1369" s="55" t="s">
        <v>5167</v>
      </c>
      <c r="O1369" s="55" t="s">
        <v>6203</v>
      </c>
      <c r="P1369" s="55" t="s">
        <v>4332</v>
      </c>
      <c r="R1369" s="56"/>
      <c r="S1369" s="55" t="s">
        <v>4921</v>
      </c>
      <c r="T1369" s="55" t="s">
        <v>4401</v>
      </c>
      <c r="U1369" s="55" t="s">
        <v>4328</v>
      </c>
    </row>
    <row r="1370" spans="1:21" ht="15" x14ac:dyDescent="0.25">
      <c r="A1370" s="55" t="s">
        <v>4316</v>
      </c>
      <c r="B1370" s="55" t="s">
        <v>4317</v>
      </c>
      <c r="C1370" s="55" t="s">
        <v>6204</v>
      </c>
      <c r="D1370" s="55" t="s">
        <v>4319</v>
      </c>
      <c r="E1370" s="55" t="s">
        <v>1098</v>
      </c>
      <c r="F1370" s="55">
        <v>53165</v>
      </c>
      <c r="G1370" s="55" t="s">
        <v>2267</v>
      </c>
      <c r="H1370" s="56">
        <v>44536</v>
      </c>
      <c r="I1370">
        <f t="shared" si="21"/>
        <v>2021</v>
      </c>
      <c r="J1370" s="56">
        <v>44701</v>
      </c>
      <c r="K1370" s="57">
        <v>-133565</v>
      </c>
      <c r="L1370" s="55">
        <v>2905100202</v>
      </c>
      <c r="M1370" s="55" t="str">
        <f>VLOOKUP(L1370,[4]Equival.!$D:$K,8,0)</f>
        <v>Evento</v>
      </c>
      <c r="N1370" s="55" t="s">
        <v>5167</v>
      </c>
      <c r="O1370" s="55" t="s">
        <v>6205</v>
      </c>
      <c r="P1370" s="55" t="s">
        <v>5702</v>
      </c>
      <c r="R1370" s="56"/>
      <c r="S1370" s="55" t="s">
        <v>4921</v>
      </c>
      <c r="T1370" s="55" t="s">
        <v>4401</v>
      </c>
      <c r="U1370" s="55" t="s">
        <v>4328</v>
      </c>
    </row>
    <row r="1371" spans="1:21" ht="15" x14ac:dyDescent="0.25">
      <c r="A1371" s="55" t="s">
        <v>4316</v>
      </c>
      <c r="B1371" s="55" t="s">
        <v>4317</v>
      </c>
      <c r="C1371" s="55" t="s">
        <v>6206</v>
      </c>
      <c r="D1371" s="55" t="s">
        <v>4319</v>
      </c>
      <c r="E1371" s="55" t="s">
        <v>1097</v>
      </c>
      <c r="F1371" s="55">
        <v>53088</v>
      </c>
      <c r="G1371" s="55" t="s">
        <v>2267</v>
      </c>
      <c r="H1371" s="56">
        <v>44535</v>
      </c>
      <c r="I1371">
        <f t="shared" si="21"/>
        <v>2021</v>
      </c>
      <c r="J1371" s="56">
        <v>44701</v>
      </c>
      <c r="K1371" s="57">
        <v>-100473</v>
      </c>
      <c r="L1371" s="55">
        <v>2905100202</v>
      </c>
      <c r="M1371" s="55" t="str">
        <f>VLOOKUP(L1371,[4]Equival.!$D:$K,8,0)</f>
        <v>Evento</v>
      </c>
      <c r="N1371" s="55" t="s">
        <v>5167</v>
      </c>
      <c r="O1371" s="55" t="s">
        <v>6207</v>
      </c>
      <c r="P1371" s="55" t="s">
        <v>4515</v>
      </c>
      <c r="R1371" s="56"/>
      <c r="S1371" s="55" t="s">
        <v>4921</v>
      </c>
      <c r="T1371" s="55" t="s">
        <v>4401</v>
      </c>
      <c r="U1371" s="55" t="s">
        <v>4328</v>
      </c>
    </row>
    <row r="1372" spans="1:21" ht="15" x14ac:dyDescent="0.25">
      <c r="A1372" s="55" t="s">
        <v>4316</v>
      </c>
      <c r="B1372" s="55" t="s">
        <v>4317</v>
      </c>
      <c r="C1372" s="55" t="s">
        <v>6208</v>
      </c>
      <c r="D1372" s="55" t="s">
        <v>4319</v>
      </c>
      <c r="E1372" s="55" t="s">
        <v>1095</v>
      </c>
      <c r="F1372" s="55">
        <v>53042</v>
      </c>
      <c r="G1372" s="55" t="s">
        <v>2267</v>
      </c>
      <c r="H1372" s="56">
        <v>44534</v>
      </c>
      <c r="I1372">
        <f t="shared" si="21"/>
        <v>2021</v>
      </c>
      <c r="J1372" s="56">
        <v>44701</v>
      </c>
      <c r="K1372" s="57">
        <v>-111720</v>
      </c>
      <c r="L1372" s="55">
        <v>2905100202</v>
      </c>
      <c r="M1372" s="55" t="str">
        <f>VLOOKUP(L1372,[4]Equival.!$D:$K,8,0)</f>
        <v>Evento</v>
      </c>
      <c r="N1372" s="55" t="s">
        <v>5167</v>
      </c>
      <c r="O1372" s="55" t="s">
        <v>6209</v>
      </c>
      <c r="P1372" s="55" t="s">
        <v>4332</v>
      </c>
      <c r="R1372" s="56"/>
      <c r="S1372" s="55" t="s">
        <v>4921</v>
      </c>
      <c r="T1372" s="55" t="s">
        <v>4401</v>
      </c>
      <c r="U1372" s="55" t="s">
        <v>4328</v>
      </c>
    </row>
    <row r="1373" spans="1:21" ht="15" x14ac:dyDescent="0.25">
      <c r="A1373" s="55" t="s">
        <v>4316</v>
      </c>
      <c r="B1373" s="55" t="s">
        <v>4317</v>
      </c>
      <c r="C1373" s="55" t="s">
        <v>6210</v>
      </c>
      <c r="D1373" s="55" t="s">
        <v>4319</v>
      </c>
      <c r="E1373" s="55" t="s">
        <v>1094</v>
      </c>
      <c r="F1373" s="55">
        <v>53017</v>
      </c>
      <c r="G1373" s="55" t="s">
        <v>2267</v>
      </c>
      <c r="H1373" s="56">
        <v>44534</v>
      </c>
      <c r="I1373">
        <f t="shared" si="21"/>
        <v>2021</v>
      </c>
      <c r="J1373" s="56">
        <v>44701</v>
      </c>
      <c r="K1373" s="57">
        <v>-1697800</v>
      </c>
      <c r="L1373" s="55">
        <v>2905100202</v>
      </c>
      <c r="M1373" s="55" t="str">
        <f>VLOOKUP(L1373,[4]Equival.!$D:$K,8,0)</f>
        <v>Evento</v>
      </c>
      <c r="N1373" s="55" t="s">
        <v>5167</v>
      </c>
      <c r="O1373" s="55" t="s">
        <v>6211</v>
      </c>
      <c r="P1373" s="55" t="s">
        <v>4332</v>
      </c>
      <c r="R1373" s="56"/>
      <c r="S1373" s="55" t="s">
        <v>4921</v>
      </c>
      <c r="T1373" s="55" t="s">
        <v>4401</v>
      </c>
      <c r="U1373" s="55" t="s">
        <v>4328</v>
      </c>
    </row>
    <row r="1374" spans="1:21" ht="15" x14ac:dyDescent="0.25">
      <c r="A1374" s="55" t="s">
        <v>4316</v>
      </c>
      <c r="B1374" s="55" t="s">
        <v>4317</v>
      </c>
      <c r="C1374" s="55" t="s">
        <v>6210</v>
      </c>
      <c r="D1374" s="55" t="s">
        <v>4319</v>
      </c>
      <c r="E1374" s="55" t="s">
        <v>1094</v>
      </c>
      <c r="F1374" s="55">
        <v>53017</v>
      </c>
      <c r="G1374" s="55" t="s">
        <v>2267</v>
      </c>
      <c r="H1374" s="56">
        <v>44534</v>
      </c>
      <c r="I1374">
        <f t="shared" si="21"/>
        <v>2021</v>
      </c>
      <c r="J1374" s="56">
        <v>44701</v>
      </c>
      <c r="K1374" s="57">
        <v>-316622</v>
      </c>
      <c r="L1374" s="55">
        <v>2205200201</v>
      </c>
      <c r="M1374" s="55" t="str">
        <f>VLOOKUP(L1374,[4]Equival.!$D:$K,8,0)</f>
        <v>Glosas</v>
      </c>
      <c r="N1374" s="55" t="s">
        <v>5167</v>
      </c>
      <c r="O1374" s="55" t="s">
        <v>6212</v>
      </c>
      <c r="P1374" s="55" t="s">
        <v>4332</v>
      </c>
      <c r="Q1374" s="55" t="s">
        <v>5642</v>
      </c>
      <c r="R1374" s="56">
        <v>44796</v>
      </c>
      <c r="S1374" s="55" t="s">
        <v>4921</v>
      </c>
      <c r="T1374" s="55" t="s">
        <v>4401</v>
      </c>
      <c r="U1374" s="55" t="s">
        <v>4328</v>
      </c>
    </row>
    <row r="1375" spans="1:21" ht="15" x14ac:dyDescent="0.25">
      <c r="A1375" s="55" t="s">
        <v>4316</v>
      </c>
      <c r="B1375" s="55" t="s">
        <v>4317</v>
      </c>
      <c r="C1375" s="55" t="s">
        <v>6213</v>
      </c>
      <c r="D1375" s="55" t="s">
        <v>4319</v>
      </c>
      <c r="E1375" s="55" t="s">
        <v>1090</v>
      </c>
      <c r="F1375" s="55">
        <v>52738</v>
      </c>
      <c r="G1375" s="55" t="s">
        <v>2267</v>
      </c>
      <c r="H1375" s="56">
        <v>44531</v>
      </c>
      <c r="I1375">
        <f t="shared" si="21"/>
        <v>2021</v>
      </c>
      <c r="J1375" s="56">
        <v>44621</v>
      </c>
      <c r="K1375" s="57">
        <v>-349860</v>
      </c>
      <c r="L1375" s="55">
        <v>2905100202</v>
      </c>
      <c r="M1375" s="55" t="str">
        <f>VLOOKUP(L1375,[4]Equival.!$D:$K,8,0)</f>
        <v>Evento</v>
      </c>
      <c r="N1375" s="55" t="s">
        <v>5167</v>
      </c>
      <c r="O1375" s="55" t="s">
        <v>6214</v>
      </c>
      <c r="P1375" s="55" t="s">
        <v>5365</v>
      </c>
      <c r="R1375" s="56"/>
      <c r="S1375" s="55" t="s">
        <v>4362</v>
      </c>
      <c r="T1375" s="55" t="s">
        <v>4401</v>
      </c>
      <c r="U1375" s="55" t="s">
        <v>4328</v>
      </c>
    </row>
    <row r="1376" spans="1:21" ht="15" x14ac:dyDescent="0.25">
      <c r="A1376" s="55" t="s">
        <v>4316</v>
      </c>
      <c r="B1376" s="55" t="s">
        <v>4317</v>
      </c>
      <c r="C1376" s="55" t="s">
        <v>6213</v>
      </c>
      <c r="D1376" s="55" t="s">
        <v>4319</v>
      </c>
      <c r="E1376" s="55" t="s">
        <v>1090</v>
      </c>
      <c r="F1376" s="55">
        <v>52738</v>
      </c>
      <c r="G1376" s="55" t="s">
        <v>2267</v>
      </c>
      <c r="H1376" s="56">
        <v>44531</v>
      </c>
      <c r="I1376">
        <f t="shared" si="21"/>
        <v>2021</v>
      </c>
      <c r="J1376" s="56">
        <v>44621</v>
      </c>
      <c r="K1376" s="57">
        <v>-6600</v>
      </c>
      <c r="L1376" s="55">
        <v>2205200201</v>
      </c>
      <c r="M1376" s="55" t="str">
        <f>VLOOKUP(L1376,[4]Equival.!$D:$K,8,0)</f>
        <v>Glosas</v>
      </c>
      <c r="N1376" s="55" t="s">
        <v>5167</v>
      </c>
      <c r="O1376" s="55" t="s">
        <v>6215</v>
      </c>
      <c r="P1376" s="55" t="s">
        <v>5365</v>
      </c>
      <c r="Q1376" s="55" t="s">
        <v>5175</v>
      </c>
      <c r="R1376" s="56">
        <v>44855</v>
      </c>
      <c r="S1376" s="55" t="s">
        <v>4362</v>
      </c>
      <c r="T1376" s="55" t="s">
        <v>4401</v>
      </c>
      <c r="U1376" s="55" t="s">
        <v>4328</v>
      </c>
    </row>
    <row r="1377" spans="1:21" ht="15" x14ac:dyDescent="0.25">
      <c r="A1377" s="55" t="s">
        <v>4316</v>
      </c>
      <c r="B1377" s="55" t="s">
        <v>4317</v>
      </c>
      <c r="C1377" s="55" t="s">
        <v>6216</v>
      </c>
      <c r="D1377" s="55" t="s">
        <v>4319</v>
      </c>
      <c r="E1377" s="55" t="s">
        <v>1088</v>
      </c>
      <c r="F1377" s="55">
        <v>52725</v>
      </c>
      <c r="G1377" s="55" t="s">
        <v>2267</v>
      </c>
      <c r="H1377" s="56">
        <v>44531</v>
      </c>
      <c r="I1377">
        <f t="shared" si="21"/>
        <v>2021</v>
      </c>
      <c r="J1377" s="56">
        <v>44701</v>
      </c>
      <c r="K1377" s="57">
        <v>-337000</v>
      </c>
      <c r="L1377" s="55">
        <v>2905100202</v>
      </c>
      <c r="M1377" s="55" t="str">
        <f>VLOOKUP(L1377,[4]Equival.!$D:$K,8,0)</f>
        <v>Evento</v>
      </c>
      <c r="N1377" s="55" t="s">
        <v>5167</v>
      </c>
      <c r="O1377" s="55" t="s">
        <v>6217</v>
      </c>
      <c r="P1377" s="55" t="s">
        <v>4601</v>
      </c>
      <c r="R1377" s="56"/>
      <c r="S1377" s="55" t="s">
        <v>4921</v>
      </c>
      <c r="T1377" s="55" t="s">
        <v>4401</v>
      </c>
      <c r="U1377" s="55" t="s">
        <v>4328</v>
      </c>
    </row>
    <row r="1378" spans="1:21" ht="15" x14ac:dyDescent="0.25">
      <c r="A1378" s="55" t="s">
        <v>4316</v>
      </c>
      <c r="B1378" s="55" t="s">
        <v>4317</v>
      </c>
      <c r="C1378" s="55" t="s">
        <v>6218</v>
      </c>
      <c r="D1378" s="55" t="s">
        <v>4319</v>
      </c>
      <c r="E1378" s="55" t="s">
        <v>1150</v>
      </c>
      <c r="F1378" s="55">
        <v>54843</v>
      </c>
      <c r="G1378" s="55" t="s">
        <v>2267</v>
      </c>
      <c r="H1378" s="56">
        <v>44558</v>
      </c>
      <c r="I1378">
        <f t="shared" si="21"/>
        <v>2021</v>
      </c>
      <c r="J1378" s="56">
        <v>44701</v>
      </c>
      <c r="K1378" s="57">
        <v>-182000</v>
      </c>
      <c r="L1378" s="55">
        <v>2905100102</v>
      </c>
      <c r="M1378" s="55" t="str">
        <f>VLOOKUP(L1378,[4]Equival.!$D:$K,8,0)</f>
        <v>Evento</v>
      </c>
      <c r="N1378" s="55" t="s">
        <v>6219</v>
      </c>
      <c r="O1378" s="55" t="s">
        <v>6220</v>
      </c>
      <c r="P1378" s="55" t="s">
        <v>5702</v>
      </c>
      <c r="R1378" s="56"/>
      <c r="S1378" s="55" t="s">
        <v>4921</v>
      </c>
      <c r="T1378" s="55" t="s">
        <v>4401</v>
      </c>
      <c r="U1378" s="55" t="s">
        <v>4328</v>
      </c>
    </row>
    <row r="1379" spans="1:21" ht="15" x14ac:dyDescent="0.25">
      <c r="A1379" s="55" t="s">
        <v>4316</v>
      </c>
      <c r="B1379" s="55" t="s">
        <v>4317</v>
      </c>
      <c r="C1379" s="55" t="s">
        <v>6221</v>
      </c>
      <c r="D1379" s="55" t="s">
        <v>4319</v>
      </c>
      <c r="E1379" s="55" t="s">
        <v>1148</v>
      </c>
      <c r="F1379" s="55">
        <v>54795</v>
      </c>
      <c r="G1379" s="55" t="s">
        <v>2267</v>
      </c>
      <c r="H1379" s="56">
        <v>44558</v>
      </c>
      <c r="I1379">
        <f t="shared" si="21"/>
        <v>2021</v>
      </c>
      <c r="J1379" s="56">
        <v>44701</v>
      </c>
      <c r="K1379" s="57">
        <v>-122361</v>
      </c>
      <c r="L1379" s="55">
        <v>2905100102</v>
      </c>
      <c r="M1379" s="55" t="str">
        <f>VLOOKUP(L1379,[4]Equival.!$D:$K,8,0)</f>
        <v>Evento</v>
      </c>
      <c r="N1379" s="55" t="s">
        <v>6219</v>
      </c>
      <c r="O1379" s="55" t="s">
        <v>6222</v>
      </c>
      <c r="P1379" s="55" t="s">
        <v>4332</v>
      </c>
      <c r="R1379" s="56"/>
      <c r="S1379" s="55" t="s">
        <v>4921</v>
      </c>
      <c r="T1379" s="55" t="s">
        <v>4401</v>
      </c>
      <c r="U1379" s="55" t="s">
        <v>4328</v>
      </c>
    </row>
    <row r="1380" spans="1:21" ht="15" x14ac:dyDescent="0.25">
      <c r="A1380" s="55" t="s">
        <v>4316</v>
      </c>
      <c r="B1380" s="55" t="s">
        <v>4317</v>
      </c>
      <c r="C1380" s="55" t="s">
        <v>6223</v>
      </c>
      <c r="D1380" s="55" t="s">
        <v>4319</v>
      </c>
      <c r="E1380" s="55" t="s">
        <v>1147</v>
      </c>
      <c r="F1380" s="55">
        <v>54761</v>
      </c>
      <c r="G1380" s="55" t="s">
        <v>2267</v>
      </c>
      <c r="H1380" s="56">
        <v>44557</v>
      </c>
      <c r="I1380">
        <f t="shared" si="21"/>
        <v>2021</v>
      </c>
      <c r="J1380" s="56">
        <v>44701</v>
      </c>
      <c r="K1380" s="57">
        <v>-113491</v>
      </c>
      <c r="L1380" s="55">
        <v>2905100102</v>
      </c>
      <c r="M1380" s="55" t="str">
        <f>VLOOKUP(L1380,[4]Equival.!$D:$K,8,0)</f>
        <v>Evento</v>
      </c>
      <c r="N1380" s="55" t="s">
        <v>6219</v>
      </c>
      <c r="O1380" s="55" t="s">
        <v>6224</v>
      </c>
      <c r="P1380" s="55" t="s">
        <v>4332</v>
      </c>
      <c r="R1380" s="56"/>
      <c r="S1380" s="55" t="s">
        <v>4921</v>
      </c>
      <c r="T1380" s="55" t="s">
        <v>4401</v>
      </c>
      <c r="U1380" s="55" t="s">
        <v>4328</v>
      </c>
    </row>
    <row r="1381" spans="1:21" ht="15" x14ac:dyDescent="0.25">
      <c r="A1381" s="55" t="s">
        <v>4316</v>
      </c>
      <c r="B1381" s="55" t="s">
        <v>4317</v>
      </c>
      <c r="C1381" s="55" t="s">
        <v>6225</v>
      </c>
      <c r="D1381" s="55" t="s">
        <v>4319</v>
      </c>
      <c r="E1381" s="55" t="s">
        <v>1145</v>
      </c>
      <c r="F1381" s="55">
        <v>54743</v>
      </c>
      <c r="G1381" s="55" t="s">
        <v>2267</v>
      </c>
      <c r="H1381" s="56">
        <v>44557</v>
      </c>
      <c r="I1381">
        <f t="shared" si="21"/>
        <v>2021</v>
      </c>
      <c r="J1381" s="56">
        <v>44701</v>
      </c>
      <c r="K1381" s="57">
        <v>-59600</v>
      </c>
      <c r="L1381" s="55">
        <v>2905100102</v>
      </c>
      <c r="M1381" s="55" t="str">
        <f>VLOOKUP(L1381,[4]Equival.!$D:$K,8,0)</f>
        <v>Evento</v>
      </c>
      <c r="N1381" s="55" t="s">
        <v>6219</v>
      </c>
      <c r="O1381" s="55" t="s">
        <v>6226</v>
      </c>
      <c r="P1381" s="55" t="s">
        <v>4332</v>
      </c>
      <c r="R1381" s="56"/>
      <c r="S1381" s="55" t="s">
        <v>4921</v>
      </c>
      <c r="T1381" s="55" t="s">
        <v>4401</v>
      </c>
      <c r="U1381" s="55" t="s">
        <v>4328</v>
      </c>
    </row>
    <row r="1382" spans="1:21" ht="15" x14ac:dyDescent="0.25">
      <c r="A1382" s="55" t="s">
        <v>4316</v>
      </c>
      <c r="B1382" s="55" t="s">
        <v>4317</v>
      </c>
      <c r="C1382" s="55" t="s">
        <v>6227</v>
      </c>
      <c r="D1382" s="55" t="s">
        <v>4319</v>
      </c>
      <c r="E1382" s="55" t="s">
        <v>1137</v>
      </c>
      <c r="F1382" s="55">
        <v>54335</v>
      </c>
      <c r="G1382" s="55" t="s">
        <v>2267</v>
      </c>
      <c r="H1382" s="56">
        <v>44551</v>
      </c>
      <c r="I1382">
        <f t="shared" si="21"/>
        <v>2021</v>
      </c>
      <c r="J1382" s="56">
        <v>44701</v>
      </c>
      <c r="K1382" s="57">
        <v>-107628</v>
      </c>
      <c r="L1382" s="55">
        <v>2905100102</v>
      </c>
      <c r="M1382" s="55" t="str">
        <f>VLOOKUP(L1382,[4]Equival.!$D:$K,8,0)</f>
        <v>Evento</v>
      </c>
      <c r="N1382" s="55" t="s">
        <v>6219</v>
      </c>
      <c r="O1382" s="55" t="s">
        <v>5680</v>
      </c>
      <c r="P1382" s="55" t="s">
        <v>4332</v>
      </c>
      <c r="R1382" s="56"/>
      <c r="S1382" s="55" t="s">
        <v>4921</v>
      </c>
      <c r="T1382" s="55" t="s">
        <v>4401</v>
      </c>
      <c r="U1382" s="55" t="s">
        <v>4328</v>
      </c>
    </row>
    <row r="1383" spans="1:21" ht="15" x14ac:dyDescent="0.25">
      <c r="A1383" s="55" t="s">
        <v>4316</v>
      </c>
      <c r="B1383" s="55" t="s">
        <v>4317</v>
      </c>
      <c r="C1383" s="55" t="s">
        <v>6228</v>
      </c>
      <c r="D1383" s="55" t="s">
        <v>4319</v>
      </c>
      <c r="E1383" s="55" t="s">
        <v>1133</v>
      </c>
      <c r="F1383" s="55">
        <v>54206</v>
      </c>
      <c r="G1383" s="55" t="s">
        <v>2267</v>
      </c>
      <c r="H1383" s="56">
        <v>44550</v>
      </c>
      <c r="I1383">
        <f t="shared" si="21"/>
        <v>2021</v>
      </c>
      <c r="J1383" s="56">
        <v>44701</v>
      </c>
      <c r="K1383" s="57">
        <v>-273514</v>
      </c>
      <c r="L1383" s="55">
        <v>2905100102</v>
      </c>
      <c r="M1383" s="55" t="str">
        <f>VLOOKUP(L1383,[4]Equival.!$D:$K,8,0)</f>
        <v>Evento</v>
      </c>
      <c r="N1383" s="55" t="s">
        <v>6219</v>
      </c>
      <c r="O1383" s="55" t="s">
        <v>6229</v>
      </c>
      <c r="P1383" s="55" t="s">
        <v>5365</v>
      </c>
      <c r="R1383" s="56"/>
      <c r="S1383" s="55" t="s">
        <v>4921</v>
      </c>
      <c r="T1383" s="55" t="s">
        <v>4401</v>
      </c>
      <c r="U1383" s="55" t="s">
        <v>4328</v>
      </c>
    </row>
    <row r="1384" spans="1:21" ht="15" x14ac:dyDescent="0.25">
      <c r="A1384" s="55" t="s">
        <v>4316</v>
      </c>
      <c r="B1384" s="55" t="s">
        <v>4317</v>
      </c>
      <c r="C1384" s="55" t="s">
        <v>6230</v>
      </c>
      <c r="D1384" s="55" t="s">
        <v>4319</v>
      </c>
      <c r="E1384" s="55" t="s">
        <v>1129</v>
      </c>
      <c r="F1384" s="55">
        <v>54150</v>
      </c>
      <c r="G1384" s="55" t="s">
        <v>2267</v>
      </c>
      <c r="H1384" s="56">
        <v>44548</v>
      </c>
      <c r="I1384">
        <f t="shared" si="21"/>
        <v>2021</v>
      </c>
      <c r="J1384" s="56">
        <v>44701</v>
      </c>
      <c r="K1384" s="57">
        <v>-115793</v>
      </c>
      <c r="L1384" s="55">
        <v>2905100102</v>
      </c>
      <c r="M1384" s="55" t="str">
        <f>VLOOKUP(L1384,[4]Equival.!$D:$K,8,0)</f>
        <v>Evento</v>
      </c>
      <c r="N1384" s="55" t="s">
        <v>6219</v>
      </c>
      <c r="O1384" s="55" t="s">
        <v>6231</v>
      </c>
      <c r="P1384" s="55" t="s">
        <v>4332</v>
      </c>
      <c r="R1384" s="56"/>
      <c r="S1384" s="55" t="s">
        <v>4921</v>
      </c>
      <c r="T1384" s="55" t="s">
        <v>4401</v>
      </c>
      <c r="U1384" s="55" t="s">
        <v>4328</v>
      </c>
    </row>
    <row r="1385" spans="1:21" ht="15" x14ac:dyDescent="0.25">
      <c r="A1385" s="55" t="s">
        <v>4316</v>
      </c>
      <c r="B1385" s="55" t="s">
        <v>4317</v>
      </c>
      <c r="C1385" s="55" t="s">
        <v>6232</v>
      </c>
      <c r="D1385" s="55" t="s">
        <v>4319</v>
      </c>
      <c r="E1385" s="55" t="s">
        <v>1116</v>
      </c>
      <c r="F1385" s="55">
        <v>53740</v>
      </c>
      <c r="G1385" s="55" t="s">
        <v>2267</v>
      </c>
      <c r="H1385" s="56">
        <v>44543</v>
      </c>
      <c r="I1385">
        <f t="shared" si="21"/>
        <v>2021</v>
      </c>
      <c r="J1385" s="56">
        <v>44701</v>
      </c>
      <c r="K1385" s="57">
        <v>-59600</v>
      </c>
      <c r="L1385" s="55">
        <v>2905100102</v>
      </c>
      <c r="M1385" s="55" t="str">
        <f>VLOOKUP(L1385,[4]Equival.!$D:$K,8,0)</f>
        <v>Evento</v>
      </c>
      <c r="N1385" s="55" t="s">
        <v>6219</v>
      </c>
      <c r="O1385" s="55" t="s">
        <v>6233</v>
      </c>
      <c r="P1385" s="55" t="s">
        <v>4332</v>
      </c>
      <c r="R1385" s="56"/>
      <c r="S1385" s="55" t="s">
        <v>4921</v>
      </c>
      <c r="T1385" s="55" t="s">
        <v>4401</v>
      </c>
      <c r="U1385" s="55" t="s">
        <v>4328</v>
      </c>
    </row>
    <row r="1386" spans="1:21" ht="15" x14ac:dyDescent="0.25">
      <c r="A1386" s="55" t="s">
        <v>4316</v>
      </c>
      <c r="B1386" s="55" t="s">
        <v>4317</v>
      </c>
      <c r="C1386" s="55" t="s">
        <v>6234</v>
      </c>
      <c r="D1386" s="55" t="s">
        <v>4319</v>
      </c>
      <c r="E1386" s="55" t="s">
        <v>1099</v>
      </c>
      <c r="F1386" s="55">
        <v>53191</v>
      </c>
      <c r="G1386" s="55" t="s">
        <v>2267</v>
      </c>
      <c r="H1386" s="56">
        <v>44536</v>
      </c>
      <c r="I1386">
        <f t="shared" si="21"/>
        <v>2021</v>
      </c>
      <c r="J1386" s="56">
        <v>44701</v>
      </c>
      <c r="K1386" s="57">
        <v>-333797</v>
      </c>
      <c r="L1386" s="55">
        <v>2905100102</v>
      </c>
      <c r="M1386" s="55" t="str">
        <f>VLOOKUP(L1386,[4]Equival.!$D:$K,8,0)</f>
        <v>Evento</v>
      </c>
      <c r="N1386" s="55" t="s">
        <v>6219</v>
      </c>
      <c r="O1386" s="55" t="s">
        <v>6235</v>
      </c>
      <c r="P1386" s="55" t="s">
        <v>4332</v>
      </c>
      <c r="R1386" s="56"/>
      <c r="S1386" s="55" t="s">
        <v>4921</v>
      </c>
      <c r="T1386" s="55" t="s">
        <v>4401</v>
      </c>
      <c r="U1386" s="55" t="s">
        <v>4328</v>
      </c>
    </row>
    <row r="1387" spans="1:21" ht="15" x14ac:dyDescent="0.25">
      <c r="A1387" s="55" t="s">
        <v>4316</v>
      </c>
      <c r="B1387" s="55" t="s">
        <v>4317</v>
      </c>
      <c r="C1387" s="55" t="s">
        <v>6236</v>
      </c>
      <c r="D1387" s="55" t="s">
        <v>4319</v>
      </c>
      <c r="E1387" s="55" t="s">
        <v>1096</v>
      </c>
      <c r="F1387" s="55">
        <v>53049</v>
      </c>
      <c r="G1387" s="55" t="s">
        <v>2267</v>
      </c>
      <c r="H1387" s="56">
        <v>44535</v>
      </c>
      <c r="I1387">
        <f t="shared" si="21"/>
        <v>2021</v>
      </c>
      <c r="J1387" s="56">
        <v>44701</v>
      </c>
      <c r="K1387" s="57">
        <v>-177000</v>
      </c>
      <c r="L1387" s="55">
        <v>2905100102</v>
      </c>
      <c r="M1387" s="55" t="str">
        <f>VLOOKUP(L1387,[4]Equival.!$D:$K,8,0)</f>
        <v>Evento</v>
      </c>
      <c r="N1387" s="55" t="s">
        <v>6219</v>
      </c>
      <c r="O1387" s="55" t="s">
        <v>6233</v>
      </c>
      <c r="P1387" s="55" t="s">
        <v>4332</v>
      </c>
      <c r="R1387" s="56"/>
      <c r="S1387" s="55" t="s">
        <v>4921</v>
      </c>
      <c r="T1387" s="55" t="s">
        <v>4401</v>
      </c>
      <c r="U1387" s="55" t="s">
        <v>4328</v>
      </c>
    </row>
    <row r="1388" spans="1:21" ht="15" x14ac:dyDescent="0.25">
      <c r="A1388" s="55" t="s">
        <v>4316</v>
      </c>
      <c r="B1388" s="55" t="s">
        <v>4317</v>
      </c>
      <c r="C1388" s="55" t="s">
        <v>6237</v>
      </c>
      <c r="D1388" s="55" t="s">
        <v>4319</v>
      </c>
      <c r="E1388" s="55" t="s">
        <v>1092</v>
      </c>
      <c r="F1388" s="55">
        <v>52948</v>
      </c>
      <c r="G1388" s="55" t="s">
        <v>2267</v>
      </c>
      <c r="H1388" s="56">
        <v>44533</v>
      </c>
      <c r="I1388">
        <f t="shared" si="21"/>
        <v>2021</v>
      </c>
      <c r="J1388" s="56">
        <v>44701</v>
      </c>
      <c r="K1388" s="57">
        <v>-286237</v>
      </c>
      <c r="L1388" s="55">
        <v>2905100102</v>
      </c>
      <c r="M1388" s="55" t="str">
        <f>VLOOKUP(L1388,[4]Equival.!$D:$K,8,0)</f>
        <v>Evento</v>
      </c>
      <c r="N1388" s="55" t="s">
        <v>6219</v>
      </c>
      <c r="O1388" s="55" t="s">
        <v>6238</v>
      </c>
      <c r="P1388" s="55" t="s">
        <v>4332</v>
      </c>
      <c r="R1388" s="56"/>
      <c r="S1388" s="55" t="s">
        <v>4921</v>
      </c>
      <c r="T1388" s="55" t="s">
        <v>4401</v>
      </c>
      <c r="U1388" s="55" t="s">
        <v>4328</v>
      </c>
    </row>
    <row r="1389" spans="1:21" ht="15" x14ac:dyDescent="0.25">
      <c r="A1389" s="55" t="s">
        <v>4316</v>
      </c>
      <c r="B1389" s="55" t="s">
        <v>4317</v>
      </c>
      <c r="C1389" s="55" t="s">
        <v>6239</v>
      </c>
      <c r="D1389" s="55" t="s">
        <v>4319</v>
      </c>
      <c r="E1389" s="55" t="s">
        <v>1139</v>
      </c>
      <c r="F1389" s="55">
        <v>54446</v>
      </c>
      <c r="G1389" s="55" t="s">
        <v>2267</v>
      </c>
      <c r="H1389" s="56">
        <v>44553</v>
      </c>
      <c r="I1389">
        <f t="shared" si="21"/>
        <v>2021</v>
      </c>
      <c r="J1389" s="56">
        <v>44701</v>
      </c>
      <c r="K1389" s="57">
        <v>-6500</v>
      </c>
      <c r="L1389" s="55">
        <v>2905100202</v>
      </c>
      <c r="M1389" s="55" t="str">
        <f>VLOOKUP(L1389,[4]Equival.!$D:$K,8,0)</f>
        <v>Evento</v>
      </c>
      <c r="N1389" s="55" t="s">
        <v>6240</v>
      </c>
      <c r="O1389" s="55" t="s">
        <v>6241</v>
      </c>
      <c r="P1389" s="55" t="s">
        <v>5702</v>
      </c>
      <c r="R1389" s="56"/>
      <c r="S1389" s="55" t="s">
        <v>4921</v>
      </c>
      <c r="T1389" s="55" t="s">
        <v>4401</v>
      </c>
      <c r="U1389" s="55" t="s">
        <v>4328</v>
      </c>
    </row>
    <row r="1390" spans="1:21" ht="15" x14ac:dyDescent="0.25">
      <c r="A1390" s="55" t="s">
        <v>4316</v>
      </c>
      <c r="B1390" s="55" t="s">
        <v>4317</v>
      </c>
      <c r="C1390" s="55" t="s">
        <v>6242</v>
      </c>
      <c r="D1390" s="55" t="s">
        <v>4319</v>
      </c>
      <c r="E1390" s="55" t="s">
        <v>1125</v>
      </c>
      <c r="F1390" s="55">
        <v>53997</v>
      </c>
      <c r="G1390" s="55" t="s">
        <v>2267</v>
      </c>
      <c r="H1390" s="56">
        <v>44546</v>
      </c>
      <c r="I1390">
        <f t="shared" si="21"/>
        <v>2021</v>
      </c>
      <c r="J1390" s="56">
        <v>44701</v>
      </c>
      <c r="K1390" s="57">
        <v>-6500</v>
      </c>
      <c r="L1390" s="55">
        <v>2905100202</v>
      </c>
      <c r="M1390" s="55" t="str">
        <f>VLOOKUP(L1390,[4]Equival.!$D:$K,8,0)</f>
        <v>Evento</v>
      </c>
      <c r="N1390" s="55" t="s">
        <v>6240</v>
      </c>
      <c r="O1390" s="55" t="s">
        <v>6243</v>
      </c>
      <c r="P1390" s="55" t="s">
        <v>4601</v>
      </c>
      <c r="R1390" s="56"/>
      <c r="S1390" s="55" t="s">
        <v>4921</v>
      </c>
      <c r="T1390" s="55" t="s">
        <v>4401</v>
      </c>
      <c r="U1390" s="55" t="s">
        <v>4328</v>
      </c>
    </row>
    <row r="1391" spans="1:21" ht="15" x14ac:dyDescent="0.25">
      <c r="A1391" s="55" t="s">
        <v>4316</v>
      </c>
      <c r="B1391" s="55" t="s">
        <v>4317</v>
      </c>
      <c r="C1391" s="55" t="s">
        <v>6244</v>
      </c>
      <c r="D1391" s="55" t="s">
        <v>4319</v>
      </c>
      <c r="E1391" s="55" t="s">
        <v>1121</v>
      </c>
      <c r="F1391" s="55">
        <v>53861</v>
      </c>
      <c r="G1391" s="55" t="s">
        <v>2267</v>
      </c>
      <c r="H1391" s="56">
        <v>44545</v>
      </c>
      <c r="I1391">
        <f t="shared" si="21"/>
        <v>2021</v>
      </c>
      <c r="J1391" s="56">
        <v>44701</v>
      </c>
      <c r="K1391" s="57">
        <v>-26000</v>
      </c>
      <c r="L1391" s="55">
        <v>2905100202</v>
      </c>
      <c r="M1391" s="55" t="str">
        <f>VLOOKUP(L1391,[4]Equival.!$D:$K,8,0)</f>
        <v>Evento</v>
      </c>
      <c r="N1391" s="55" t="s">
        <v>6240</v>
      </c>
      <c r="O1391" s="55" t="s">
        <v>6245</v>
      </c>
      <c r="P1391" s="55" t="s">
        <v>4601</v>
      </c>
      <c r="R1391" s="56"/>
      <c r="S1391" s="55" t="s">
        <v>4921</v>
      </c>
      <c r="T1391" s="55" t="s">
        <v>4401</v>
      </c>
      <c r="U1391" s="55" t="s">
        <v>4328</v>
      </c>
    </row>
    <row r="1392" spans="1:21" ht="15" x14ac:dyDescent="0.25">
      <c r="A1392" s="55" t="s">
        <v>4316</v>
      </c>
      <c r="B1392" s="55" t="s">
        <v>4317</v>
      </c>
      <c r="C1392" s="55" t="s">
        <v>6246</v>
      </c>
      <c r="D1392" s="55" t="s">
        <v>4319</v>
      </c>
      <c r="E1392" s="55" t="s">
        <v>1119</v>
      </c>
      <c r="F1392" s="55">
        <v>53773</v>
      </c>
      <c r="G1392" s="55" t="s">
        <v>2267</v>
      </c>
      <c r="H1392" s="56">
        <v>44544</v>
      </c>
      <c r="I1392">
        <f t="shared" si="21"/>
        <v>2021</v>
      </c>
      <c r="J1392" s="56">
        <v>44701</v>
      </c>
      <c r="K1392" s="57">
        <v>-6500</v>
      </c>
      <c r="L1392" s="55">
        <v>2905100202</v>
      </c>
      <c r="M1392" s="55" t="str">
        <f>VLOOKUP(L1392,[4]Equival.!$D:$K,8,0)</f>
        <v>Evento</v>
      </c>
      <c r="N1392" s="55" t="s">
        <v>6240</v>
      </c>
      <c r="O1392" s="55" t="s">
        <v>6247</v>
      </c>
      <c r="P1392" s="55" t="s">
        <v>4539</v>
      </c>
      <c r="R1392" s="56"/>
      <c r="S1392" s="55" t="s">
        <v>4921</v>
      </c>
      <c r="T1392" s="55" t="s">
        <v>4401</v>
      </c>
      <c r="U1392" s="55" t="s">
        <v>4328</v>
      </c>
    </row>
    <row r="1393" spans="1:21" ht="15" x14ac:dyDescent="0.25">
      <c r="A1393" s="55" t="s">
        <v>4316</v>
      </c>
      <c r="B1393" s="55" t="s">
        <v>4317</v>
      </c>
      <c r="C1393" s="55" t="s">
        <v>6248</v>
      </c>
      <c r="D1393" s="55" t="s">
        <v>4319</v>
      </c>
      <c r="E1393" s="55" t="s">
        <v>1093</v>
      </c>
      <c r="F1393" s="55">
        <v>52976</v>
      </c>
      <c r="G1393" s="55" t="s">
        <v>2267</v>
      </c>
      <c r="H1393" s="56">
        <v>44534</v>
      </c>
      <c r="I1393">
        <f t="shared" si="21"/>
        <v>2021</v>
      </c>
      <c r="J1393" s="56">
        <v>44701</v>
      </c>
      <c r="K1393" s="57">
        <v>-19500</v>
      </c>
      <c r="L1393" s="55">
        <v>2905100202</v>
      </c>
      <c r="M1393" s="55" t="str">
        <f>VLOOKUP(L1393,[4]Equival.!$D:$K,8,0)</f>
        <v>Evento</v>
      </c>
      <c r="N1393" s="55" t="s">
        <v>6240</v>
      </c>
      <c r="O1393" s="55" t="s">
        <v>6249</v>
      </c>
      <c r="P1393" s="55" t="s">
        <v>4601</v>
      </c>
      <c r="R1393" s="56"/>
      <c r="S1393" s="55" t="s">
        <v>4921</v>
      </c>
      <c r="T1393" s="55" t="s">
        <v>4401</v>
      </c>
      <c r="U1393" s="55" t="s">
        <v>4328</v>
      </c>
    </row>
    <row r="1394" spans="1:21" ht="15" x14ac:dyDescent="0.25">
      <c r="A1394" s="55" t="s">
        <v>4316</v>
      </c>
      <c r="B1394" s="55" t="s">
        <v>4317</v>
      </c>
      <c r="C1394" s="55" t="s">
        <v>6250</v>
      </c>
      <c r="D1394" s="55" t="s">
        <v>4319</v>
      </c>
      <c r="E1394" s="55" t="s">
        <v>1087</v>
      </c>
      <c r="F1394" s="55">
        <v>52672</v>
      </c>
      <c r="G1394" s="55" t="s">
        <v>2267</v>
      </c>
      <c r="H1394" s="56">
        <v>44531</v>
      </c>
      <c r="I1394">
        <f t="shared" si="21"/>
        <v>2021</v>
      </c>
      <c r="J1394" s="56">
        <v>44701</v>
      </c>
      <c r="K1394" s="57">
        <v>-6500</v>
      </c>
      <c r="L1394" s="55">
        <v>2905100202</v>
      </c>
      <c r="M1394" s="55" t="str">
        <f>VLOOKUP(L1394,[4]Equival.!$D:$K,8,0)</f>
        <v>Evento</v>
      </c>
      <c r="N1394" s="55" t="s">
        <v>6240</v>
      </c>
      <c r="O1394" s="55" t="s">
        <v>6084</v>
      </c>
      <c r="P1394" s="55" t="s">
        <v>6085</v>
      </c>
      <c r="R1394" s="56"/>
      <c r="S1394" s="55" t="s">
        <v>4921</v>
      </c>
      <c r="T1394" s="55" t="s">
        <v>4401</v>
      </c>
      <c r="U1394" s="55" t="s">
        <v>4328</v>
      </c>
    </row>
    <row r="1395" spans="1:21" ht="15" x14ac:dyDescent="0.25">
      <c r="A1395" s="55" t="s">
        <v>4316</v>
      </c>
      <c r="B1395" s="55" t="s">
        <v>4317</v>
      </c>
      <c r="C1395" s="55" t="s">
        <v>6251</v>
      </c>
      <c r="D1395" s="55" t="s">
        <v>4319</v>
      </c>
      <c r="E1395" s="55" t="s">
        <v>1149</v>
      </c>
      <c r="F1395" s="55">
        <v>54838</v>
      </c>
      <c r="G1395" s="55" t="s">
        <v>2267</v>
      </c>
      <c r="H1395" s="56">
        <v>44558</v>
      </c>
      <c r="I1395">
        <f t="shared" si="21"/>
        <v>2021</v>
      </c>
      <c r="J1395" s="56">
        <v>44701</v>
      </c>
      <c r="K1395" s="57">
        <v>-6500</v>
      </c>
      <c r="L1395" s="55">
        <v>2905100102</v>
      </c>
      <c r="M1395" s="55" t="str">
        <f>VLOOKUP(L1395,[4]Equival.!$D:$K,8,0)</f>
        <v>Evento</v>
      </c>
      <c r="N1395" s="55" t="s">
        <v>6252</v>
      </c>
      <c r="O1395" s="55" t="s">
        <v>6253</v>
      </c>
      <c r="P1395" s="55" t="s">
        <v>4332</v>
      </c>
      <c r="R1395" s="56"/>
      <c r="S1395" s="55" t="s">
        <v>4921</v>
      </c>
      <c r="T1395" s="55" t="s">
        <v>4401</v>
      </c>
      <c r="U1395" s="55" t="s">
        <v>4328</v>
      </c>
    </row>
    <row r="1396" spans="1:21" ht="15" x14ac:dyDescent="0.25">
      <c r="A1396" s="55" t="s">
        <v>4316</v>
      </c>
      <c r="B1396" s="55" t="s">
        <v>4317</v>
      </c>
      <c r="C1396" s="55" t="s">
        <v>6254</v>
      </c>
      <c r="D1396" s="55" t="s">
        <v>4319</v>
      </c>
      <c r="E1396" s="55" t="s">
        <v>1118</v>
      </c>
      <c r="F1396" s="55">
        <v>53768</v>
      </c>
      <c r="G1396" s="55" t="s">
        <v>2267</v>
      </c>
      <c r="H1396" s="56">
        <v>44544</v>
      </c>
      <c r="I1396">
        <f t="shared" si="21"/>
        <v>2021</v>
      </c>
      <c r="J1396" s="56">
        <v>44701</v>
      </c>
      <c r="K1396" s="57">
        <v>-6500</v>
      </c>
      <c r="L1396" s="55">
        <v>2905100102</v>
      </c>
      <c r="M1396" s="55" t="str">
        <f>VLOOKUP(L1396,[4]Equival.!$D:$K,8,0)</f>
        <v>Evento</v>
      </c>
      <c r="N1396" s="55" t="s">
        <v>6252</v>
      </c>
      <c r="O1396" s="55" t="s">
        <v>6255</v>
      </c>
      <c r="P1396" s="55" t="s">
        <v>4332</v>
      </c>
      <c r="R1396" s="56"/>
      <c r="S1396" s="55" t="s">
        <v>4921</v>
      </c>
      <c r="T1396" s="55" t="s">
        <v>4401</v>
      </c>
      <c r="U1396" s="55" t="s">
        <v>4328</v>
      </c>
    </row>
    <row r="1397" spans="1:21" ht="15" x14ac:dyDescent="0.25">
      <c r="A1397" s="55" t="s">
        <v>4316</v>
      </c>
      <c r="B1397" s="55" t="s">
        <v>4317</v>
      </c>
      <c r="C1397" s="55" t="s">
        <v>6256</v>
      </c>
      <c r="D1397" s="55" t="s">
        <v>4319</v>
      </c>
      <c r="E1397" s="55" t="s">
        <v>1110</v>
      </c>
      <c r="F1397" s="55">
        <v>53582</v>
      </c>
      <c r="G1397" s="55" t="s">
        <v>2267</v>
      </c>
      <c r="H1397" s="56">
        <v>44541</v>
      </c>
      <c r="I1397">
        <f t="shared" si="21"/>
        <v>2021</v>
      </c>
      <c r="J1397" s="56">
        <v>44701</v>
      </c>
      <c r="K1397" s="57">
        <v>-6500</v>
      </c>
      <c r="L1397" s="55">
        <v>2905100102</v>
      </c>
      <c r="M1397" s="55" t="str">
        <f>VLOOKUP(L1397,[4]Equival.!$D:$K,8,0)</f>
        <v>Evento</v>
      </c>
      <c r="N1397" s="55" t="s">
        <v>6252</v>
      </c>
      <c r="O1397" s="55" t="s">
        <v>6257</v>
      </c>
      <c r="P1397" s="55" t="s">
        <v>4332</v>
      </c>
      <c r="R1397" s="56"/>
      <c r="S1397" s="55" t="s">
        <v>4921</v>
      </c>
      <c r="T1397" s="55" t="s">
        <v>4401</v>
      </c>
      <c r="U1397" s="55" t="s">
        <v>4328</v>
      </c>
    </row>
    <row r="1398" spans="1:21" ht="15" x14ac:dyDescent="0.25">
      <c r="A1398" s="55" t="s">
        <v>4316</v>
      </c>
      <c r="B1398" s="55" t="s">
        <v>4317</v>
      </c>
      <c r="C1398" s="55" t="s">
        <v>6258</v>
      </c>
      <c r="D1398" s="55" t="s">
        <v>4319</v>
      </c>
      <c r="E1398" s="55" t="s">
        <v>1107</v>
      </c>
      <c r="F1398" s="55">
        <v>53399</v>
      </c>
      <c r="G1398" s="55" t="s">
        <v>2267</v>
      </c>
      <c r="H1398" s="56">
        <v>44539</v>
      </c>
      <c r="I1398">
        <f t="shared" si="21"/>
        <v>2021</v>
      </c>
      <c r="J1398" s="56">
        <v>44701</v>
      </c>
      <c r="K1398" s="57">
        <v>-6500</v>
      </c>
      <c r="L1398" s="55">
        <v>2905100102</v>
      </c>
      <c r="M1398" s="55" t="str">
        <f>VLOOKUP(L1398,[4]Equival.!$D:$K,8,0)</f>
        <v>Evento</v>
      </c>
      <c r="N1398" s="55" t="s">
        <v>6252</v>
      </c>
      <c r="O1398" s="55" t="s">
        <v>6259</v>
      </c>
      <c r="P1398" s="55" t="s">
        <v>6260</v>
      </c>
      <c r="R1398" s="56"/>
      <c r="S1398" s="55" t="s">
        <v>4921</v>
      </c>
      <c r="T1398" s="55" t="s">
        <v>4401</v>
      </c>
      <c r="U1398" s="55" t="s">
        <v>4328</v>
      </c>
    </row>
    <row r="1399" spans="1:21" ht="15" x14ac:dyDescent="0.25">
      <c r="A1399" s="55" t="s">
        <v>4316</v>
      </c>
      <c r="B1399" s="55" t="s">
        <v>4317</v>
      </c>
      <c r="C1399" s="55" t="s">
        <v>6261</v>
      </c>
      <c r="D1399" s="55" t="s">
        <v>4319</v>
      </c>
      <c r="E1399" s="55" t="s">
        <v>1102</v>
      </c>
      <c r="F1399" s="55">
        <v>53265</v>
      </c>
      <c r="G1399" s="55" t="s">
        <v>2267</v>
      </c>
      <c r="H1399" s="56">
        <v>44537</v>
      </c>
      <c r="I1399">
        <f t="shared" si="21"/>
        <v>2021</v>
      </c>
      <c r="J1399" s="56">
        <v>44701</v>
      </c>
      <c r="K1399" s="57">
        <v>-26000</v>
      </c>
      <c r="L1399" s="55">
        <v>2905100102</v>
      </c>
      <c r="M1399" s="55" t="str">
        <f>VLOOKUP(L1399,[4]Equival.!$D:$K,8,0)</f>
        <v>Evento</v>
      </c>
      <c r="N1399" s="55" t="s">
        <v>6252</v>
      </c>
      <c r="O1399" s="55" t="s">
        <v>6262</v>
      </c>
      <c r="P1399" s="55" t="s">
        <v>4332</v>
      </c>
      <c r="R1399" s="56"/>
      <c r="S1399" s="55" t="s">
        <v>4921</v>
      </c>
      <c r="T1399" s="55" t="s">
        <v>4401</v>
      </c>
      <c r="U1399" s="55" t="s">
        <v>4328</v>
      </c>
    </row>
    <row r="1400" spans="1:21" ht="15" x14ac:dyDescent="0.25">
      <c r="A1400" s="55" t="s">
        <v>4316</v>
      </c>
      <c r="B1400" s="55" t="s">
        <v>4317</v>
      </c>
      <c r="C1400" s="55" t="s">
        <v>6263</v>
      </c>
      <c r="D1400" s="55" t="s">
        <v>4319</v>
      </c>
      <c r="E1400" s="55" t="s">
        <v>1091</v>
      </c>
      <c r="F1400" s="55">
        <v>52928</v>
      </c>
      <c r="G1400" s="55" t="s">
        <v>2267</v>
      </c>
      <c r="H1400" s="56">
        <v>44533</v>
      </c>
      <c r="I1400">
        <f t="shared" si="21"/>
        <v>2021</v>
      </c>
      <c r="J1400" s="56">
        <v>44701</v>
      </c>
      <c r="K1400" s="57">
        <v>-6500</v>
      </c>
      <c r="L1400" s="55">
        <v>2905100102</v>
      </c>
      <c r="M1400" s="55" t="str">
        <f>VLOOKUP(L1400,[4]Equival.!$D:$K,8,0)</f>
        <v>Evento</v>
      </c>
      <c r="N1400" s="55" t="s">
        <v>6252</v>
      </c>
      <c r="O1400" s="55" t="s">
        <v>5102</v>
      </c>
      <c r="P1400" s="55" t="s">
        <v>4332</v>
      </c>
      <c r="R1400" s="56"/>
      <c r="S1400" s="55" t="s">
        <v>4921</v>
      </c>
      <c r="T1400" s="55" t="s">
        <v>4401</v>
      </c>
      <c r="U1400" s="55" t="s">
        <v>4328</v>
      </c>
    </row>
    <row r="1401" spans="1:21" ht="15" x14ac:dyDescent="0.25">
      <c r="A1401" s="55" t="s">
        <v>4316</v>
      </c>
      <c r="B1401" s="55" t="s">
        <v>4317</v>
      </c>
      <c r="C1401" s="55" t="s">
        <v>3256</v>
      </c>
      <c r="D1401" s="55" t="s">
        <v>4319</v>
      </c>
      <c r="E1401" s="55" t="s">
        <v>6264</v>
      </c>
      <c r="F1401" s="55">
        <v>52709</v>
      </c>
      <c r="G1401" s="55" t="s">
        <v>2267</v>
      </c>
      <c r="H1401" s="56">
        <v>44530</v>
      </c>
      <c r="I1401">
        <f t="shared" si="21"/>
        <v>2021</v>
      </c>
      <c r="J1401" s="56">
        <v>44593</v>
      </c>
      <c r="K1401" s="57">
        <v>-26545607</v>
      </c>
      <c r="L1401" s="55">
        <v>2205200202</v>
      </c>
      <c r="M1401" s="55" t="str">
        <f>VLOOKUP(L1401,[4]Equival.!$D:$K,8,0)</f>
        <v>Glosas</v>
      </c>
      <c r="N1401" s="55" t="s">
        <v>6265</v>
      </c>
      <c r="O1401" s="55" t="s">
        <v>6266</v>
      </c>
      <c r="P1401" s="55" t="s">
        <v>4332</v>
      </c>
      <c r="R1401" s="56"/>
      <c r="S1401" s="55" t="s">
        <v>4921</v>
      </c>
      <c r="T1401" s="55" t="s">
        <v>4427</v>
      </c>
      <c r="U1401" s="55" t="s">
        <v>4328</v>
      </c>
    </row>
    <row r="1402" spans="1:21" ht="15" x14ac:dyDescent="0.25">
      <c r="A1402" s="55" t="s">
        <v>4316</v>
      </c>
      <c r="B1402" s="55" t="s">
        <v>4317</v>
      </c>
      <c r="C1402" s="55" t="s">
        <v>3256</v>
      </c>
      <c r="D1402" s="55" t="s">
        <v>4319</v>
      </c>
      <c r="E1402" s="55" t="s">
        <v>6264</v>
      </c>
      <c r="F1402" s="55">
        <v>52709</v>
      </c>
      <c r="G1402" s="55" t="s">
        <v>2267</v>
      </c>
      <c r="H1402" s="56">
        <v>44530</v>
      </c>
      <c r="I1402">
        <f t="shared" si="21"/>
        <v>2021</v>
      </c>
      <c r="J1402" s="56">
        <v>44593</v>
      </c>
      <c r="K1402" s="57">
        <v>-6343368</v>
      </c>
      <c r="L1402" s="55">
        <v>2905100201</v>
      </c>
      <c r="M1402" s="55" t="str">
        <f>VLOOKUP(L1402,[4]Equival.!$D:$K,8,0)</f>
        <v>Capita</v>
      </c>
      <c r="N1402" s="55" t="s">
        <v>6265</v>
      </c>
      <c r="O1402" s="55" t="s">
        <v>6267</v>
      </c>
      <c r="P1402" s="55" t="s">
        <v>4332</v>
      </c>
      <c r="Q1402" s="55" t="s">
        <v>3255</v>
      </c>
      <c r="R1402" s="56">
        <v>44700</v>
      </c>
      <c r="S1402" s="55" t="s">
        <v>4921</v>
      </c>
      <c r="T1402" s="55" t="s">
        <v>4427</v>
      </c>
      <c r="U1402" s="55" t="s">
        <v>4328</v>
      </c>
    </row>
    <row r="1403" spans="1:21" ht="15" x14ac:dyDescent="0.25">
      <c r="A1403" s="55" t="s">
        <v>4316</v>
      </c>
      <c r="B1403" s="55" t="s">
        <v>4317</v>
      </c>
      <c r="C1403" s="55" t="s">
        <v>3252</v>
      </c>
      <c r="D1403" s="55" t="s">
        <v>4319</v>
      </c>
      <c r="E1403" s="55" t="s">
        <v>6268</v>
      </c>
      <c r="F1403" s="55">
        <v>52705</v>
      </c>
      <c r="G1403" s="55" t="s">
        <v>2267</v>
      </c>
      <c r="H1403" s="56">
        <v>44531</v>
      </c>
      <c r="I1403">
        <f t="shared" si="21"/>
        <v>2021</v>
      </c>
      <c r="J1403" s="56">
        <v>44593</v>
      </c>
      <c r="K1403" s="57">
        <v>-31105900</v>
      </c>
      <c r="L1403" s="55">
        <v>2905100201</v>
      </c>
      <c r="M1403" s="55" t="str">
        <f>VLOOKUP(L1403,[4]Equival.!$D:$K,8,0)</f>
        <v>Capita</v>
      </c>
      <c r="N1403" s="55" t="s">
        <v>6269</v>
      </c>
      <c r="O1403" s="55" t="s">
        <v>6270</v>
      </c>
      <c r="P1403" s="55" t="s">
        <v>4332</v>
      </c>
      <c r="Q1403" s="55" t="s">
        <v>3251</v>
      </c>
      <c r="R1403" s="56">
        <v>44700</v>
      </c>
      <c r="S1403" s="55" t="s">
        <v>4921</v>
      </c>
      <c r="T1403" s="55" t="s">
        <v>4342</v>
      </c>
      <c r="U1403" s="55" t="s">
        <v>4328</v>
      </c>
    </row>
    <row r="1404" spans="1:21" ht="15" x14ac:dyDescent="0.25">
      <c r="A1404" s="55" t="s">
        <v>4316</v>
      </c>
      <c r="B1404" s="55" t="s">
        <v>4317</v>
      </c>
      <c r="C1404" s="55" t="s">
        <v>3349</v>
      </c>
      <c r="D1404" s="55" t="s">
        <v>4319</v>
      </c>
      <c r="E1404" s="55" t="s">
        <v>480</v>
      </c>
      <c r="F1404" s="55" t="s">
        <v>480</v>
      </c>
      <c r="G1404" s="55" t="s">
        <v>3345</v>
      </c>
      <c r="H1404" s="56">
        <v>44280</v>
      </c>
      <c r="I1404">
        <f t="shared" si="21"/>
        <v>2021</v>
      </c>
      <c r="J1404" s="56">
        <v>44620</v>
      </c>
      <c r="K1404" s="57">
        <v>-621305</v>
      </c>
      <c r="L1404" s="55">
        <v>2905100201</v>
      </c>
      <c r="M1404" s="55" t="str">
        <f>VLOOKUP(L1404,[4]Equival.!$D:$K,8,0)</f>
        <v>Capita</v>
      </c>
      <c r="N1404" s="55" t="s">
        <v>5643</v>
      </c>
      <c r="O1404" s="55" t="s">
        <v>6271</v>
      </c>
      <c r="P1404" s="55" t="s">
        <v>4617</v>
      </c>
      <c r="Q1404" s="55" t="s">
        <v>3343</v>
      </c>
      <c r="R1404" s="56">
        <v>44799</v>
      </c>
      <c r="S1404" s="55" t="s">
        <v>4362</v>
      </c>
      <c r="T1404" s="55" t="s">
        <v>5646</v>
      </c>
      <c r="U1404" s="55" t="s">
        <v>4328</v>
      </c>
    </row>
    <row r="1405" spans="1:21" ht="15" x14ac:dyDescent="0.25">
      <c r="A1405" s="55" t="s">
        <v>4316</v>
      </c>
      <c r="B1405" s="55" t="s">
        <v>4317</v>
      </c>
      <c r="C1405" s="55" t="s">
        <v>3349</v>
      </c>
      <c r="D1405" s="55" t="s">
        <v>4319</v>
      </c>
      <c r="E1405" s="55" t="s">
        <v>480</v>
      </c>
      <c r="F1405" s="55" t="s">
        <v>480</v>
      </c>
      <c r="G1405" s="55" t="s">
        <v>3345</v>
      </c>
      <c r="H1405" s="56">
        <v>44280</v>
      </c>
      <c r="I1405">
        <f t="shared" si="21"/>
        <v>2021</v>
      </c>
      <c r="J1405" s="56">
        <v>44620</v>
      </c>
      <c r="K1405" s="57">
        <v>621305</v>
      </c>
      <c r="L1405" s="55">
        <v>2205200202</v>
      </c>
      <c r="M1405" s="55" t="str">
        <f>VLOOKUP(L1405,[4]Equival.!$D:$K,8,0)</f>
        <v>Glosas</v>
      </c>
      <c r="N1405" s="55" t="s">
        <v>6272</v>
      </c>
      <c r="O1405" s="55" t="s">
        <v>5648</v>
      </c>
      <c r="P1405" s="55" t="s">
        <v>4617</v>
      </c>
      <c r="Q1405" s="55" t="s">
        <v>3349</v>
      </c>
      <c r="R1405" s="56">
        <v>44620</v>
      </c>
      <c r="S1405" s="55" t="s">
        <v>4362</v>
      </c>
      <c r="T1405" s="55" t="s">
        <v>5646</v>
      </c>
      <c r="U1405" s="55" t="s">
        <v>4335</v>
      </c>
    </row>
    <row r="1406" spans="1:21" ht="15" x14ac:dyDescent="0.25">
      <c r="A1406" s="55" t="s">
        <v>4316</v>
      </c>
      <c r="B1406" s="55" t="s">
        <v>4317</v>
      </c>
      <c r="C1406" s="55" t="s">
        <v>3348</v>
      </c>
      <c r="D1406" s="55" t="s">
        <v>4319</v>
      </c>
      <c r="E1406" s="55" t="s">
        <v>2327</v>
      </c>
      <c r="F1406" s="55" t="s">
        <v>2327</v>
      </c>
      <c r="G1406" s="55" t="s">
        <v>3345</v>
      </c>
      <c r="H1406" s="56">
        <v>44280</v>
      </c>
      <c r="I1406">
        <f t="shared" si="21"/>
        <v>2021</v>
      </c>
      <c r="J1406" s="56">
        <v>44620</v>
      </c>
      <c r="K1406" s="57">
        <v>-55725</v>
      </c>
      <c r="L1406" s="55">
        <v>2905100201</v>
      </c>
      <c r="M1406" s="55" t="str">
        <f>VLOOKUP(L1406,[4]Equival.!$D:$K,8,0)</f>
        <v>Capita</v>
      </c>
      <c r="N1406" s="55" t="s">
        <v>5643</v>
      </c>
      <c r="O1406" s="55" t="s">
        <v>6273</v>
      </c>
      <c r="P1406" s="55" t="s">
        <v>4617</v>
      </c>
      <c r="Q1406" s="55" t="s">
        <v>3343</v>
      </c>
      <c r="R1406" s="56">
        <v>44799</v>
      </c>
      <c r="S1406" s="55" t="s">
        <v>4362</v>
      </c>
      <c r="T1406" s="55" t="s">
        <v>5646</v>
      </c>
      <c r="U1406" s="55" t="s">
        <v>4328</v>
      </c>
    </row>
    <row r="1407" spans="1:21" ht="15" x14ac:dyDescent="0.25">
      <c r="A1407" s="55" t="s">
        <v>4316</v>
      </c>
      <c r="B1407" s="55" t="s">
        <v>4317</v>
      </c>
      <c r="C1407" s="55" t="s">
        <v>3348</v>
      </c>
      <c r="D1407" s="55" t="s">
        <v>4319</v>
      </c>
      <c r="E1407" s="55" t="s">
        <v>2327</v>
      </c>
      <c r="F1407" s="55" t="s">
        <v>2327</v>
      </c>
      <c r="G1407" s="55" t="s">
        <v>3345</v>
      </c>
      <c r="H1407" s="56">
        <v>44280</v>
      </c>
      <c r="I1407">
        <f t="shared" si="21"/>
        <v>2021</v>
      </c>
      <c r="J1407" s="56">
        <v>44620</v>
      </c>
      <c r="K1407" s="57">
        <v>55725</v>
      </c>
      <c r="L1407" s="55">
        <v>2205200202</v>
      </c>
      <c r="M1407" s="55" t="str">
        <f>VLOOKUP(L1407,[4]Equival.!$D:$K,8,0)</f>
        <v>Glosas</v>
      </c>
      <c r="N1407" s="55" t="s">
        <v>6272</v>
      </c>
      <c r="O1407" s="55" t="s">
        <v>5648</v>
      </c>
      <c r="P1407" s="55" t="s">
        <v>4617</v>
      </c>
      <c r="Q1407" s="55" t="s">
        <v>3348</v>
      </c>
      <c r="R1407" s="56">
        <v>44620</v>
      </c>
      <c r="S1407" s="55" t="s">
        <v>4362</v>
      </c>
      <c r="T1407" s="55" t="s">
        <v>5646</v>
      </c>
      <c r="U1407" s="55" t="s">
        <v>4335</v>
      </c>
    </row>
    <row r="1408" spans="1:21" ht="15" x14ac:dyDescent="0.25">
      <c r="A1408" s="55" t="s">
        <v>4316</v>
      </c>
      <c r="B1408" s="55" t="s">
        <v>4317</v>
      </c>
      <c r="C1408" s="55" t="s">
        <v>3366</v>
      </c>
      <c r="D1408" s="55" t="s">
        <v>4319</v>
      </c>
      <c r="E1408" s="55" t="s">
        <v>437</v>
      </c>
      <c r="F1408" s="55" t="s">
        <v>437</v>
      </c>
      <c r="G1408" s="55" t="s">
        <v>3345</v>
      </c>
      <c r="H1408" s="56">
        <v>44280</v>
      </c>
      <c r="I1408">
        <f t="shared" si="21"/>
        <v>2021</v>
      </c>
      <c r="J1408" s="56">
        <v>44620</v>
      </c>
      <c r="K1408" s="57">
        <v>-3194559</v>
      </c>
      <c r="L1408" s="55">
        <v>2905100201</v>
      </c>
      <c r="M1408" s="55" t="str">
        <f>VLOOKUP(L1408,[4]Equival.!$D:$K,8,0)</f>
        <v>Capita</v>
      </c>
      <c r="N1408" s="55" t="s">
        <v>5643</v>
      </c>
      <c r="O1408" s="55" t="s">
        <v>6274</v>
      </c>
      <c r="P1408" s="55" t="s">
        <v>4862</v>
      </c>
      <c r="Q1408" s="55" t="s">
        <v>3361</v>
      </c>
      <c r="R1408" s="56">
        <v>44799</v>
      </c>
      <c r="S1408" s="55" t="s">
        <v>4362</v>
      </c>
      <c r="T1408" s="55" t="s">
        <v>5646</v>
      </c>
      <c r="U1408" s="55" t="s">
        <v>4328</v>
      </c>
    </row>
    <row r="1409" spans="1:21" ht="15" x14ac:dyDescent="0.25">
      <c r="A1409" s="55" t="s">
        <v>4316</v>
      </c>
      <c r="B1409" s="55" t="s">
        <v>4317</v>
      </c>
      <c r="C1409" s="55" t="s">
        <v>3366</v>
      </c>
      <c r="D1409" s="55" t="s">
        <v>4319</v>
      </c>
      <c r="E1409" s="55" t="s">
        <v>437</v>
      </c>
      <c r="F1409" s="55" t="s">
        <v>437</v>
      </c>
      <c r="G1409" s="55" t="s">
        <v>3345</v>
      </c>
      <c r="H1409" s="56">
        <v>44280</v>
      </c>
      <c r="I1409">
        <f t="shared" si="21"/>
        <v>2021</v>
      </c>
      <c r="J1409" s="56">
        <v>44620</v>
      </c>
      <c r="K1409" s="57">
        <v>6657086</v>
      </c>
      <c r="L1409" s="55">
        <v>2205200202</v>
      </c>
      <c r="M1409" s="55" t="str">
        <f>VLOOKUP(L1409,[4]Equival.!$D:$K,8,0)</f>
        <v>Glosas</v>
      </c>
      <c r="N1409" s="55" t="s">
        <v>6272</v>
      </c>
      <c r="O1409" s="55" t="s">
        <v>5648</v>
      </c>
      <c r="P1409" s="55" t="s">
        <v>4617</v>
      </c>
      <c r="Q1409" s="55" t="s">
        <v>3366</v>
      </c>
      <c r="R1409" s="56">
        <v>44620</v>
      </c>
      <c r="S1409" s="55" t="s">
        <v>4362</v>
      </c>
      <c r="T1409" s="55" t="s">
        <v>5646</v>
      </c>
      <c r="U1409" s="55" t="s">
        <v>4335</v>
      </c>
    </row>
    <row r="1410" spans="1:21" ht="15" x14ac:dyDescent="0.25">
      <c r="A1410" s="55" t="s">
        <v>4316</v>
      </c>
      <c r="B1410" s="55" t="s">
        <v>4317</v>
      </c>
      <c r="C1410" s="55" t="s">
        <v>3360</v>
      </c>
      <c r="D1410" s="55" t="s">
        <v>4319</v>
      </c>
      <c r="E1410" s="55" t="s">
        <v>2456</v>
      </c>
      <c r="F1410" s="55" t="s">
        <v>2456</v>
      </c>
      <c r="G1410" s="55" t="s">
        <v>3345</v>
      </c>
      <c r="H1410" s="56">
        <v>44280</v>
      </c>
      <c r="I1410">
        <f t="shared" si="21"/>
        <v>2021</v>
      </c>
      <c r="J1410" s="56">
        <v>44620</v>
      </c>
      <c r="K1410" s="57">
        <v>-1420898</v>
      </c>
      <c r="L1410" s="55">
        <v>2905100201</v>
      </c>
      <c r="M1410" s="55" t="str">
        <f>VLOOKUP(L1410,[4]Equival.!$D:$K,8,0)</f>
        <v>Capita</v>
      </c>
      <c r="N1410" s="55" t="s">
        <v>5643</v>
      </c>
      <c r="O1410" s="55" t="s">
        <v>6275</v>
      </c>
      <c r="P1410" s="55" t="s">
        <v>4862</v>
      </c>
      <c r="Q1410" s="55" t="s">
        <v>3350</v>
      </c>
      <c r="R1410" s="56">
        <v>44799</v>
      </c>
      <c r="S1410" s="55" t="s">
        <v>4362</v>
      </c>
      <c r="T1410" s="55" t="s">
        <v>5646</v>
      </c>
      <c r="U1410" s="55" t="s">
        <v>4328</v>
      </c>
    </row>
    <row r="1411" spans="1:21" ht="15" x14ac:dyDescent="0.25">
      <c r="A1411" s="55" t="s">
        <v>4316</v>
      </c>
      <c r="B1411" s="55" t="s">
        <v>4317</v>
      </c>
      <c r="C1411" s="55" t="s">
        <v>3360</v>
      </c>
      <c r="D1411" s="55" t="s">
        <v>4319</v>
      </c>
      <c r="E1411" s="55" t="s">
        <v>2456</v>
      </c>
      <c r="F1411" s="55" t="s">
        <v>2456</v>
      </c>
      <c r="G1411" s="55" t="s">
        <v>3345</v>
      </c>
      <c r="H1411" s="56">
        <v>44280</v>
      </c>
      <c r="I1411">
        <f t="shared" ref="I1411:I1474" si="22">YEAR(H1411)</f>
        <v>2021</v>
      </c>
      <c r="J1411" s="56">
        <v>44620</v>
      </c>
      <c r="K1411" s="57">
        <v>4734159</v>
      </c>
      <c r="L1411" s="55">
        <v>2205200202</v>
      </c>
      <c r="M1411" s="55" t="str">
        <f>VLOOKUP(L1411,[4]Equival.!$D:$K,8,0)</f>
        <v>Glosas</v>
      </c>
      <c r="N1411" s="55" t="s">
        <v>6272</v>
      </c>
      <c r="O1411" s="55" t="s">
        <v>5648</v>
      </c>
      <c r="P1411" s="55" t="s">
        <v>4617</v>
      </c>
      <c r="Q1411" s="55" t="s">
        <v>3360</v>
      </c>
      <c r="R1411" s="56">
        <v>44620</v>
      </c>
      <c r="S1411" s="55" t="s">
        <v>4362</v>
      </c>
      <c r="T1411" s="55" t="s">
        <v>5646</v>
      </c>
      <c r="U1411" s="55" t="s">
        <v>4335</v>
      </c>
    </row>
    <row r="1412" spans="1:21" ht="15" x14ac:dyDescent="0.25">
      <c r="A1412" s="55" t="s">
        <v>4316</v>
      </c>
      <c r="B1412" s="55" t="s">
        <v>4317</v>
      </c>
      <c r="C1412" s="55" t="s">
        <v>3359</v>
      </c>
      <c r="D1412" s="55" t="s">
        <v>4319</v>
      </c>
      <c r="E1412" s="55" t="s">
        <v>434</v>
      </c>
      <c r="F1412" s="55" t="s">
        <v>434</v>
      </c>
      <c r="G1412" s="55" t="s">
        <v>3345</v>
      </c>
      <c r="H1412" s="56">
        <v>44280</v>
      </c>
      <c r="I1412">
        <f t="shared" si="22"/>
        <v>2021</v>
      </c>
      <c r="J1412" s="56">
        <v>44620</v>
      </c>
      <c r="K1412" s="57">
        <v>-1331248</v>
      </c>
      <c r="L1412" s="55">
        <v>2905100201</v>
      </c>
      <c r="M1412" s="55" t="str">
        <f>VLOOKUP(L1412,[4]Equival.!$D:$K,8,0)</f>
        <v>Capita</v>
      </c>
      <c r="N1412" s="55" t="s">
        <v>5643</v>
      </c>
      <c r="O1412" s="55" t="s">
        <v>6276</v>
      </c>
      <c r="P1412" s="55" t="s">
        <v>4862</v>
      </c>
      <c r="Q1412" s="55" t="s">
        <v>3350</v>
      </c>
      <c r="R1412" s="56">
        <v>44799</v>
      </c>
      <c r="S1412" s="55" t="s">
        <v>4362</v>
      </c>
      <c r="T1412" s="55" t="s">
        <v>5646</v>
      </c>
      <c r="U1412" s="55" t="s">
        <v>4328</v>
      </c>
    </row>
    <row r="1413" spans="1:21" ht="15" x14ac:dyDescent="0.25">
      <c r="A1413" s="55" t="s">
        <v>4316</v>
      </c>
      <c r="B1413" s="55" t="s">
        <v>4317</v>
      </c>
      <c r="C1413" s="55" t="s">
        <v>3359</v>
      </c>
      <c r="D1413" s="55" t="s">
        <v>4319</v>
      </c>
      <c r="E1413" s="55" t="s">
        <v>434</v>
      </c>
      <c r="F1413" s="55" t="s">
        <v>434</v>
      </c>
      <c r="G1413" s="55" t="s">
        <v>3345</v>
      </c>
      <c r="H1413" s="56">
        <v>44280</v>
      </c>
      <c r="I1413">
        <f t="shared" si="22"/>
        <v>2021</v>
      </c>
      <c r="J1413" s="56">
        <v>44620</v>
      </c>
      <c r="K1413" s="57">
        <v>4334224</v>
      </c>
      <c r="L1413" s="55">
        <v>2205200202</v>
      </c>
      <c r="M1413" s="55" t="str">
        <f>VLOOKUP(L1413,[4]Equival.!$D:$K,8,0)</f>
        <v>Glosas</v>
      </c>
      <c r="N1413" s="55" t="s">
        <v>6272</v>
      </c>
      <c r="O1413" s="55" t="s">
        <v>5648</v>
      </c>
      <c r="P1413" s="55" t="s">
        <v>4617</v>
      </c>
      <c r="Q1413" s="55" t="s">
        <v>3359</v>
      </c>
      <c r="R1413" s="56">
        <v>44620</v>
      </c>
      <c r="S1413" s="55" t="s">
        <v>4362</v>
      </c>
      <c r="T1413" s="55" t="s">
        <v>5646</v>
      </c>
      <c r="U1413" s="55" t="s">
        <v>4335</v>
      </c>
    </row>
    <row r="1414" spans="1:21" ht="15" x14ac:dyDescent="0.25">
      <c r="A1414" s="55" t="s">
        <v>4316</v>
      </c>
      <c r="B1414" s="55" t="s">
        <v>4317</v>
      </c>
      <c r="C1414" s="55" t="s">
        <v>3358</v>
      </c>
      <c r="D1414" s="55" t="s">
        <v>4319</v>
      </c>
      <c r="E1414" s="55" t="s">
        <v>433</v>
      </c>
      <c r="F1414" s="55" t="s">
        <v>433</v>
      </c>
      <c r="G1414" s="55" t="s">
        <v>3345</v>
      </c>
      <c r="H1414" s="56">
        <v>44280</v>
      </c>
      <c r="I1414">
        <f t="shared" si="22"/>
        <v>2021</v>
      </c>
      <c r="J1414" s="56">
        <v>44620</v>
      </c>
      <c r="K1414" s="57">
        <v>-1755399</v>
      </c>
      <c r="L1414" s="55">
        <v>2905100201</v>
      </c>
      <c r="M1414" s="55" t="str">
        <f>VLOOKUP(L1414,[4]Equival.!$D:$K,8,0)</f>
        <v>Capita</v>
      </c>
      <c r="N1414" s="55" t="s">
        <v>5643</v>
      </c>
      <c r="O1414" s="55" t="s">
        <v>6277</v>
      </c>
      <c r="P1414" s="55" t="s">
        <v>4862</v>
      </c>
      <c r="Q1414" s="55" t="s">
        <v>3350</v>
      </c>
      <c r="R1414" s="56">
        <v>44799</v>
      </c>
      <c r="S1414" s="55" t="s">
        <v>4362</v>
      </c>
      <c r="T1414" s="55" t="s">
        <v>5646</v>
      </c>
      <c r="U1414" s="55" t="s">
        <v>4328</v>
      </c>
    </row>
    <row r="1415" spans="1:21" ht="15" x14ac:dyDescent="0.25">
      <c r="A1415" s="55" t="s">
        <v>4316</v>
      </c>
      <c r="B1415" s="55" t="s">
        <v>4317</v>
      </c>
      <c r="C1415" s="55" t="s">
        <v>3358</v>
      </c>
      <c r="D1415" s="55" t="s">
        <v>4319</v>
      </c>
      <c r="E1415" s="55" t="s">
        <v>433</v>
      </c>
      <c r="F1415" s="55" t="s">
        <v>433</v>
      </c>
      <c r="G1415" s="55" t="s">
        <v>3345</v>
      </c>
      <c r="H1415" s="56">
        <v>44280</v>
      </c>
      <c r="I1415">
        <f t="shared" si="22"/>
        <v>2021</v>
      </c>
      <c r="J1415" s="56">
        <v>44620</v>
      </c>
      <c r="K1415" s="57">
        <v>3420579</v>
      </c>
      <c r="L1415" s="55">
        <v>2205200202</v>
      </c>
      <c r="M1415" s="55" t="str">
        <f>VLOOKUP(L1415,[4]Equival.!$D:$K,8,0)</f>
        <v>Glosas</v>
      </c>
      <c r="N1415" s="55" t="s">
        <v>6272</v>
      </c>
      <c r="O1415" s="55" t="s">
        <v>5648</v>
      </c>
      <c r="P1415" s="55" t="s">
        <v>4617</v>
      </c>
      <c r="Q1415" s="55" t="s">
        <v>3358</v>
      </c>
      <c r="R1415" s="56">
        <v>44620</v>
      </c>
      <c r="S1415" s="55" t="s">
        <v>4362</v>
      </c>
      <c r="T1415" s="55" t="s">
        <v>5646</v>
      </c>
      <c r="U1415" s="55" t="s">
        <v>4335</v>
      </c>
    </row>
    <row r="1416" spans="1:21" ht="15" x14ac:dyDescent="0.25">
      <c r="A1416" s="55" t="s">
        <v>4316</v>
      </c>
      <c r="B1416" s="55" t="s">
        <v>4317</v>
      </c>
      <c r="C1416" s="55" t="s">
        <v>3357</v>
      </c>
      <c r="D1416" s="55" t="s">
        <v>4319</v>
      </c>
      <c r="E1416" s="55" t="s">
        <v>444</v>
      </c>
      <c r="F1416" s="55" t="s">
        <v>444</v>
      </c>
      <c r="G1416" s="55" t="s">
        <v>3345</v>
      </c>
      <c r="H1416" s="56">
        <v>44280</v>
      </c>
      <c r="I1416">
        <f t="shared" si="22"/>
        <v>2021</v>
      </c>
      <c r="J1416" s="56">
        <v>44620</v>
      </c>
      <c r="K1416" s="57">
        <v>-1526467</v>
      </c>
      <c r="L1416" s="55">
        <v>2905100201</v>
      </c>
      <c r="M1416" s="55" t="str">
        <f>VLOOKUP(L1416,[4]Equival.!$D:$K,8,0)</f>
        <v>Capita</v>
      </c>
      <c r="N1416" s="55" t="s">
        <v>5643</v>
      </c>
      <c r="O1416" s="55" t="s">
        <v>6278</v>
      </c>
      <c r="P1416" s="55" t="s">
        <v>4862</v>
      </c>
      <c r="Q1416" s="55" t="s">
        <v>3350</v>
      </c>
      <c r="R1416" s="56">
        <v>44799</v>
      </c>
      <c r="S1416" s="55" t="s">
        <v>4362</v>
      </c>
      <c r="T1416" s="55" t="s">
        <v>5646</v>
      </c>
      <c r="U1416" s="55" t="s">
        <v>4328</v>
      </c>
    </row>
    <row r="1417" spans="1:21" ht="15" x14ac:dyDescent="0.25">
      <c r="A1417" s="55" t="s">
        <v>4316</v>
      </c>
      <c r="B1417" s="55" t="s">
        <v>4317</v>
      </c>
      <c r="C1417" s="55" t="s">
        <v>3357</v>
      </c>
      <c r="D1417" s="55" t="s">
        <v>4319</v>
      </c>
      <c r="E1417" s="55" t="s">
        <v>444</v>
      </c>
      <c r="F1417" s="55" t="s">
        <v>444</v>
      </c>
      <c r="G1417" s="55" t="s">
        <v>3345</v>
      </c>
      <c r="H1417" s="56">
        <v>44280</v>
      </c>
      <c r="I1417">
        <f t="shared" si="22"/>
        <v>2021</v>
      </c>
      <c r="J1417" s="56">
        <v>44620</v>
      </c>
      <c r="K1417" s="57">
        <v>4011041</v>
      </c>
      <c r="L1417" s="55">
        <v>2205200202</v>
      </c>
      <c r="M1417" s="55" t="str">
        <f>VLOOKUP(L1417,[4]Equival.!$D:$K,8,0)</f>
        <v>Glosas</v>
      </c>
      <c r="N1417" s="55" t="s">
        <v>6272</v>
      </c>
      <c r="O1417" s="55" t="s">
        <v>5648</v>
      </c>
      <c r="P1417" s="55" t="s">
        <v>4617</v>
      </c>
      <c r="Q1417" s="55" t="s">
        <v>3357</v>
      </c>
      <c r="R1417" s="56">
        <v>44620</v>
      </c>
      <c r="S1417" s="55" t="s">
        <v>4362</v>
      </c>
      <c r="T1417" s="55" t="s">
        <v>5646</v>
      </c>
      <c r="U1417" s="55" t="s">
        <v>4335</v>
      </c>
    </row>
    <row r="1418" spans="1:21" ht="15" x14ac:dyDescent="0.25">
      <c r="A1418" s="55" t="s">
        <v>4316</v>
      </c>
      <c r="B1418" s="55" t="s">
        <v>4317</v>
      </c>
      <c r="C1418" s="55" t="s">
        <v>3369</v>
      </c>
      <c r="D1418" s="55" t="s">
        <v>4319</v>
      </c>
      <c r="E1418" s="55" t="s">
        <v>2403</v>
      </c>
      <c r="F1418" s="55" t="s">
        <v>2403</v>
      </c>
      <c r="G1418" s="55" t="s">
        <v>3345</v>
      </c>
      <c r="H1418" s="56">
        <v>44280</v>
      </c>
      <c r="I1418">
        <f t="shared" si="22"/>
        <v>2021</v>
      </c>
      <c r="J1418" s="56">
        <v>44620</v>
      </c>
      <c r="K1418" s="57">
        <v>-3896641</v>
      </c>
      <c r="L1418" s="55">
        <v>2905100201</v>
      </c>
      <c r="M1418" s="55" t="str">
        <f>VLOOKUP(L1418,[4]Equival.!$D:$K,8,0)</f>
        <v>Capita</v>
      </c>
      <c r="N1418" s="55" t="s">
        <v>5643</v>
      </c>
      <c r="O1418" s="55" t="s">
        <v>6279</v>
      </c>
      <c r="P1418" s="55" t="s">
        <v>4862</v>
      </c>
      <c r="Q1418" s="55" t="s">
        <v>3367</v>
      </c>
      <c r="R1418" s="56">
        <v>44799</v>
      </c>
      <c r="S1418" s="55" t="s">
        <v>4362</v>
      </c>
      <c r="T1418" s="55" t="s">
        <v>5646</v>
      </c>
      <c r="U1418" s="55" t="s">
        <v>4328</v>
      </c>
    </row>
    <row r="1419" spans="1:21" ht="15" x14ac:dyDescent="0.25">
      <c r="A1419" s="55" t="s">
        <v>4316</v>
      </c>
      <c r="B1419" s="55" t="s">
        <v>4317</v>
      </c>
      <c r="C1419" s="55" t="s">
        <v>3369</v>
      </c>
      <c r="D1419" s="55" t="s">
        <v>4319</v>
      </c>
      <c r="E1419" s="55" t="s">
        <v>2403</v>
      </c>
      <c r="F1419" s="55" t="s">
        <v>2403</v>
      </c>
      <c r="G1419" s="55" t="s">
        <v>3345</v>
      </c>
      <c r="H1419" s="56">
        <v>44280</v>
      </c>
      <c r="I1419">
        <f t="shared" si="22"/>
        <v>2021</v>
      </c>
      <c r="J1419" s="56">
        <v>44620</v>
      </c>
      <c r="K1419" s="57">
        <v>6233774</v>
      </c>
      <c r="L1419" s="55">
        <v>2205200202</v>
      </c>
      <c r="M1419" s="55" t="str">
        <f>VLOOKUP(L1419,[4]Equival.!$D:$K,8,0)</f>
        <v>Glosas</v>
      </c>
      <c r="N1419" s="55" t="s">
        <v>6272</v>
      </c>
      <c r="O1419" s="55" t="s">
        <v>5648</v>
      </c>
      <c r="P1419" s="55" t="s">
        <v>4617</v>
      </c>
      <c r="Q1419" s="55" t="s">
        <v>3369</v>
      </c>
      <c r="R1419" s="56">
        <v>44620</v>
      </c>
      <c r="S1419" s="55" t="s">
        <v>4362</v>
      </c>
      <c r="T1419" s="55" t="s">
        <v>5646</v>
      </c>
      <c r="U1419" s="55" t="s">
        <v>4335</v>
      </c>
    </row>
    <row r="1420" spans="1:21" ht="15" x14ac:dyDescent="0.25">
      <c r="A1420" s="55" t="s">
        <v>4316</v>
      </c>
      <c r="B1420" s="55" t="s">
        <v>4317</v>
      </c>
      <c r="C1420" s="55" t="s">
        <v>3368</v>
      </c>
      <c r="D1420" s="55" t="s">
        <v>4319</v>
      </c>
      <c r="E1420" s="55" t="s">
        <v>443</v>
      </c>
      <c r="F1420" s="55" t="s">
        <v>443</v>
      </c>
      <c r="G1420" s="55" t="s">
        <v>3345</v>
      </c>
      <c r="H1420" s="56">
        <v>44280</v>
      </c>
      <c r="I1420">
        <f t="shared" si="22"/>
        <v>2021</v>
      </c>
      <c r="J1420" s="56">
        <v>44620</v>
      </c>
      <c r="K1420" s="57">
        <v>-4649823</v>
      </c>
      <c r="L1420" s="55">
        <v>2905100201</v>
      </c>
      <c r="M1420" s="55" t="str">
        <f>VLOOKUP(L1420,[4]Equival.!$D:$K,8,0)</f>
        <v>Capita</v>
      </c>
      <c r="N1420" s="55" t="s">
        <v>5643</v>
      </c>
      <c r="O1420" s="55" t="s">
        <v>6280</v>
      </c>
      <c r="P1420" s="55" t="s">
        <v>4862</v>
      </c>
      <c r="Q1420" s="55" t="s">
        <v>3367</v>
      </c>
      <c r="R1420" s="56">
        <v>44799</v>
      </c>
      <c r="S1420" s="55" t="s">
        <v>4362</v>
      </c>
      <c r="T1420" s="55" t="s">
        <v>5646</v>
      </c>
      <c r="U1420" s="55" t="s">
        <v>4328</v>
      </c>
    </row>
    <row r="1421" spans="1:21" ht="15" x14ac:dyDescent="0.25">
      <c r="A1421" s="55" t="s">
        <v>4316</v>
      </c>
      <c r="B1421" s="55" t="s">
        <v>4317</v>
      </c>
      <c r="C1421" s="55" t="s">
        <v>3368</v>
      </c>
      <c r="D1421" s="55" t="s">
        <v>4319</v>
      </c>
      <c r="E1421" s="55" t="s">
        <v>443</v>
      </c>
      <c r="F1421" s="55" t="s">
        <v>443</v>
      </c>
      <c r="G1421" s="55" t="s">
        <v>3345</v>
      </c>
      <c r="H1421" s="56">
        <v>44280</v>
      </c>
      <c r="I1421">
        <f t="shared" si="22"/>
        <v>2021</v>
      </c>
      <c r="J1421" s="56">
        <v>44620</v>
      </c>
      <c r="K1421" s="57">
        <v>6926324</v>
      </c>
      <c r="L1421" s="55">
        <v>2205200202</v>
      </c>
      <c r="M1421" s="55" t="str">
        <f>VLOOKUP(L1421,[4]Equival.!$D:$K,8,0)</f>
        <v>Glosas</v>
      </c>
      <c r="N1421" s="55" t="s">
        <v>6272</v>
      </c>
      <c r="O1421" s="55" t="s">
        <v>5648</v>
      </c>
      <c r="P1421" s="55" t="s">
        <v>4617</v>
      </c>
      <c r="Q1421" s="55" t="s">
        <v>3368</v>
      </c>
      <c r="R1421" s="56">
        <v>44620</v>
      </c>
      <c r="S1421" s="55" t="s">
        <v>4362</v>
      </c>
      <c r="T1421" s="55" t="s">
        <v>5646</v>
      </c>
      <c r="U1421" s="55" t="s">
        <v>4335</v>
      </c>
    </row>
    <row r="1422" spans="1:21" ht="15" x14ac:dyDescent="0.25">
      <c r="A1422" s="55" t="s">
        <v>4316</v>
      </c>
      <c r="B1422" s="55" t="s">
        <v>4317</v>
      </c>
      <c r="C1422" s="55" t="s">
        <v>3365</v>
      </c>
      <c r="D1422" s="55" t="s">
        <v>4319</v>
      </c>
      <c r="E1422" s="55" t="s">
        <v>442</v>
      </c>
      <c r="F1422" s="55" t="s">
        <v>442</v>
      </c>
      <c r="G1422" s="55" t="s">
        <v>3345</v>
      </c>
      <c r="H1422" s="56">
        <v>44280</v>
      </c>
      <c r="I1422">
        <f t="shared" si="22"/>
        <v>2021</v>
      </c>
      <c r="J1422" s="56">
        <v>44620</v>
      </c>
      <c r="K1422" s="57">
        <v>-3215208</v>
      </c>
      <c r="L1422" s="55">
        <v>2905100201</v>
      </c>
      <c r="M1422" s="55" t="str">
        <f>VLOOKUP(L1422,[4]Equival.!$D:$K,8,0)</f>
        <v>Capita</v>
      </c>
      <c r="N1422" s="55" t="s">
        <v>5643</v>
      </c>
      <c r="O1422" s="55" t="s">
        <v>6281</v>
      </c>
      <c r="P1422" s="55" t="s">
        <v>4862</v>
      </c>
      <c r="Q1422" s="55" t="s">
        <v>3361</v>
      </c>
      <c r="R1422" s="56">
        <v>44799</v>
      </c>
      <c r="S1422" s="55" t="s">
        <v>4362</v>
      </c>
      <c r="T1422" s="55" t="s">
        <v>5646</v>
      </c>
      <c r="U1422" s="55" t="s">
        <v>4328</v>
      </c>
    </row>
    <row r="1423" spans="1:21" ht="15" x14ac:dyDescent="0.25">
      <c r="A1423" s="55" t="s">
        <v>4316</v>
      </c>
      <c r="B1423" s="55" t="s">
        <v>4317</v>
      </c>
      <c r="C1423" s="55" t="s">
        <v>3365</v>
      </c>
      <c r="D1423" s="55" t="s">
        <v>4319</v>
      </c>
      <c r="E1423" s="55" t="s">
        <v>442</v>
      </c>
      <c r="F1423" s="55" t="s">
        <v>442</v>
      </c>
      <c r="G1423" s="55" t="s">
        <v>3345</v>
      </c>
      <c r="H1423" s="56">
        <v>44280</v>
      </c>
      <c r="I1423">
        <f t="shared" si="22"/>
        <v>2021</v>
      </c>
      <c r="J1423" s="56">
        <v>44620</v>
      </c>
      <c r="K1423" s="57">
        <v>6702048</v>
      </c>
      <c r="L1423" s="55">
        <v>2205200202</v>
      </c>
      <c r="M1423" s="55" t="str">
        <f>VLOOKUP(L1423,[4]Equival.!$D:$K,8,0)</f>
        <v>Glosas</v>
      </c>
      <c r="N1423" s="55" t="s">
        <v>6272</v>
      </c>
      <c r="O1423" s="55" t="s">
        <v>5648</v>
      </c>
      <c r="P1423" s="55" t="s">
        <v>4617</v>
      </c>
      <c r="Q1423" s="55" t="s">
        <v>3365</v>
      </c>
      <c r="R1423" s="56">
        <v>44620</v>
      </c>
      <c r="S1423" s="55" t="s">
        <v>4362</v>
      </c>
      <c r="T1423" s="55" t="s">
        <v>5646</v>
      </c>
      <c r="U1423" s="55" t="s">
        <v>4335</v>
      </c>
    </row>
    <row r="1424" spans="1:21" ht="15" x14ac:dyDescent="0.25">
      <c r="A1424" s="55" t="s">
        <v>4316</v>
      </c>
      <c r="B1424" s="55" t="s">
        <v>4317</v>
      </c>
      <c r="C1424" s="55" t="s">
        <v>3364</v>
      </c>
      <c r="D1424" s="55" t="s">
        <v>4319</v>
      </c>
      <c r="E1424" s="55" t="s">
        <v>2376</v>
      </c>
      <c r="F1424" s="55" t="s">
        <v>2376</v>
      </c>
      <c r="G1424" s="55" t="s">
        <v>3345</v>
      </c>
      <c r="H1424" s="56">
        <v>44280</v>
      </c>
      <c r="I1424">
        <f t="shared" si="22"/>
        <v>2021</v>
      </c>
      <c r="J1424" s="56">
        <v>44620</v>
      </c>
      <c r="K1424" s="57">
        <v>-2622581</v>
      </c>
      <c r="L1424" s="55">
        <v>2905100201</v>
      </c>
      <c r="M1424" s="55" t="str">
        <f>VLOOKUP(L1424,[4]Equival.!$D:$K,8,0)</f>
        <v>Capita</v>
      </c>
      <c r="N1424" s="55" t="s">
        <v>5643</v>
      </c>
      <c r="O1424" s="55" t="s">
        <v>6282</v>
      </c>
      <c r="P1424" s="55" t="s">
        <v>4862</v>
      </c>
      <c r="Q1424" s="55" t="s">
        <v>3361</v>
      </c>
      <c r="R1424" s="56">
        <v>44799</v>
      </c>
      <c r="S1424" s="55" t="s">
        <v>4362</v>
      </c>
      <c r="T1424" s="55" t="s">
        <v>5646</v>
      </c>
      <c r="U1424" s="55" t="s">
        <v>4328</v>
      </c>
    </row>
    <row r="1425" spans="1:21" ht="15" x14ac:dyDescent="0.25">
      <c r="A1425" s="55" t="s">
        <v>4316</v>
      </c>
      <c r="B1425" s="55" t="s">
        <v>4317</v>
      </c>
      <c r="C1425" s="55" t="s">
        <v>3364</v>
      </c>
      <c r="D1425" s="55" t="s">
        <v>4319</v>
      </c>
      <c r="E1425" s="55" t="s">
        <v>2376</v>
      </c>
      <c r="F1425" s="55" t="s">
        <v>2376</v>
      </c>
      <c r="G1425" s="55" t="s">
        <v>3345</v>
      </c>
      <c r="H1425" s="56">
        <v>44280</v>
      </c>
      <c r="I1425">
        <f t="shared" si="22"/>
        <v>2021</v>
      </c>
      <c r="J1425" s="56">
        <v>44620</v>
      </c>
      <c r="K1425" s="57">
        <v>4651293</v>
      </c>
      <c r="L1425" s="55">
        <v>2205200202</v>
      </c>
      <c r="M1425" s="55" t="str">
        <f>VLOOKUP(L1425,[4]Equival.!$D:$K,8,0)</f>
        <v>Glosas</v>
      </c>
      <c r="N1425" s="55" t="s">
        <v>6272</v>
      </c>
      <c r="O1425" s="55" t="s">
        <v>5648</v>
      </c>
      <c r="P1425" s="55" t="s">
        <v>4617</v>
      </c>
      <c r="Q1425" s="55" t="s">
        <v>3364</v>
      </c>
      <c r="R1425" s="56">
        <v>44620</v>
      </c>
      <c r="S1425" s="55" t="s">
        <v>4362</v>
      </c>
      <c r="T1425" s="55" t="s">
        <v>5646</v>
      </c>
      <c r="U1425" s="55" t="s">
        <v>4335</v>
      </c>
    </row>
    <row r="1426" spans="1:21" ht="15" x14ac:dyDescent="0.25">
      <c r="A1426" s="55" t="s">
        <v>4316</v>
      </c>
      <c r="B1426" s="55" t="s">
        <v>4317</v>
      </c>
      <c r="C1426" s="55" t="s">
        <v>3363</v>
      </c>
      <c r="D1426" s="55" t="s">
        <v>4319</v>
      </c>
      <c r="E1426" s="55" t="s">
        <v>441</v>
      </c>
      <c r="F1426" s="55" t="s">
        <v>441</v>
      </c>
      <c r="G1426" s="55" t="s">
        <v>3345</v>
      </c>
      <c r="H1426" s="56">
        <v>44280</v>
      </c>
      <c r="I1426">
        <f t="shared" si="22"/>
        <v>2021</v>
      </c>
      <c r="J1426" s="56">
        <v>44620</v>
      </c>
      <c r="K1426" s="57">
        <v>-3836433</v>
      </c>
      <c r="L1426" s="55">
        <v>2905100201</v>
      </c>
      <c r="M1426" s="55" t="str">
        <f>VLOOKUP(L1426,[4]Equival.!$D:$K,8,0)</f>
        <v>Capita</v>
      </c>
      <c r="N1426" s="55" t="s">
        <v>5643</v>
      </c>
      <c r="O1426" s="55" t="s">
        <v>6283</v>
      </c>
      <c r="P1426" s="55" t="s">
        <v>4862</v>
      </c>
      <c r="Q1426" s="55" t="s">
        <v>3361</v>
      </c>
      <c r="R1426" s="56">
        <v>44799</v>
      </c>
      <c r="S1426" s="55" t="s">
        <v>4362</v>
      </c>
      <c r="T1426" s="55" t="s">
        <v>5646</v>
      </c>
      <c r="U1426" s="55" t="s">
        <v>4328</v>
      </c>
    </row>
    <row r="1427" spans="1:21" ht="15" x14ac:dyDescent="0.25">
      <c r="A1427" s="55" t="s">
        <v>4316</v>
      </c>
      <c r="B1427" s="55" t="s">
        <v>4317</v>
      </c>
      <c r="C1427" s="55" t="s">
        <v>3363</v>
      </c>
      <c r="D1427" s="55" t="s">
        <v>4319</v>
      </c>
      <c r="E1427" s="55" t="s">
        <v>441</v>
      </c>
      <c r="F1427" s="55" t="s">
        <v>441</v>
      </c>
      <c r="G1427" s="55" t="s">
        <v>3345</v>
      </c>
      <c r="H1427" s="56">
        <v>44280</v>
      </c>
      <c r="I1427">
        <f t="shared" si="22"/>
        <v>2021</v>
      </c>
      <c r="J1427" s="56">
        <v>44620</v>
      </c>
      <c r="K1427" s="57">
        <v>5930554</v>
      </c>
      <c r="L1427" s="55">
        <v>2205200202</v>
      </c>
      <c r="M1427" s="55" t="str">
        <f>VLOOKUP(L1427,[4]Equival.!$D:$K,8,0)</f>
        <v>Glosas</v>
      </c>
      <c r="N1427" s="55" t="s">
        <v>6272</v>
      </c>
      <c r="O1427" s="55" t="s">
        <v>5648</v>
      </c>
      <c r="P1427" s="55" t="s">
        <v>4617</v>
      </c>
      <c r="Q1427" s="55" t="s">
        <v>3363</v>
      </c>
      <c r="R1427" s="56">
        <v>44620</v>
      </c>
      <c r="S1427" s="55" t="s">
        <v>4362</v>
      </c>
      <c r="T1427" s="55" t="s">
        <v>5646</v>
      </c>
      <c r="U1427" s="55" t="s">
        <v>4335</v>
      </c>
    </row>
    <row r="1428" spans="1:21" ht="15" x14ac:dyDescent="0.25">
      <c r="A1428" s="55" t="s">
        <v>4316</v>
      </c>
      <c r="B1428" s="55" t="s">
        <v>4317</v>
      </c>
      <c r="C1428" s="55" t="s">
        <v>3356</v>
      </c>
      <c r="D1428" s="55" t="s">
        <v>4319</v>
      </c>
      <c r="E1428" s="55" t="s">
        <v>2336</v>
      </c>
      <c r="F1428" s="55" t="s">
        <v>2336</v>
      </c>
      <c r="G1428" s="55" t="s">
        <v>3345</v>
      </c>
      <c r="H1428" s="56">
        <v>44280</v>
      </c>
      <c r="I1428">
        <f t="shared" si="22"/>
        <v>2021</v>
      </c>
      <c r="J1428" s="56">
        <v>44620</v>
      </c>
      <c r="K1428" s="57">
        <v>-2273012</v>
      </c>
      <c r="L1428" s="55">
        <v>2905100201</v>
      </c>
      <c r="M1428" s="55" t="str">
        <f>VLOOKUP(L1428,[4]Equival.!$D:$K,8,0)</f>
        <v>Capita</v>
      </c>
      <c r="N1428" s="55" t="s">
        <v>5643</v>
      </c>
      <c r="O1428" s="55" t="s">
        <v>6284</v>
      </c>
      <c r="P1428" s="55" t="s">
        <v>4377</v>
      </c>
      <c r="Q1428" s="55" t="s">
        <v>3350</v>
      </c>
      <c r="R1428" s="56">
        <v>44799</v>
      </c>
      <c r="S1428" s="55" t="s">
        <v>4362</v>
      </c>
      <c r="T1428" s="55" t="s">
        <v>5646</v>
      </c>
      <c r="U1428" s="55" t="s">
        <v>4328</v>
      </c>
    </row>
    <row r="1429" spans="1:21" ht="15" x14ac:dyDescent="0.25">
      <c r="A1429" s="55" t="s">
        <v>4316</v>
      </c>
      <c r="B1429" s="55" t="s">
        <v>4317</v>
      </c>
      <c r="C1429" s="55" t="s">
        <v>3356</v>
      </c>
      <c r="D1429" s="55" t="s">
        <v>4319</v>
      </c>
      <c r="E1429" s="55" t="s">
        <v>2336</v>
      </c>
      <c r="F1429" s="55" t="s">
        <v>2336</v>
      </c>
      <c r="G1429" s="55" t="s">
        <v>3345</v>
      </c>
      <c r="H1429" s="56">
        <v>44280</v>
      </c>
      <c r="I1429">
        <f t="shared" si="22"/>
        <v>2021</v>
      </c>
      <c r="J1429" s="56">
        <v>44620</v>
      </c>
      <c r="K1429" s="57">
        <v>4236850</v>
      </c>
      <c r="L1429" s="55">
        <v>2205200202</v>
      </c>
      <c r="M1429" s="55" t="str">
        <f>VLOOKUP(L1429,[4]Equival.!$D:$K,8,0)</f>
        <v>Glosas</v>
      </c>
      <c r="N1429" s="55" t="s">
        <v>6272</v>
      </c>
      <c r="O1429" s="55" t="s">
        <v>5648</v>
      </c>
      <c r="P1429" s="55" t="s">
        <v>4617</v>
      </c>
      <c r="Q1429" s="55" t="s">
        <v>3356</v>
      </c>
      <c r="R1429" s="56">
        <v>44620</v>
      </c>
      <c r="S1429" s="55" t="s">
        <v>4362</v>
      </c>
      <c r="T1429" s="55" t="s">
        <v>5646</v>
      </c>
      <c r="U1429" s="55" t="s">
        <v>4335</v>
      </c>
    </row>
    <row r="1430" spans="1:21" ht="15" x14ac:dyDescent="0.25">
      <c r="A1430" s="55" t="s">
        <v>4316</v>
      </c>
      <c r="B1430" s="55" t="s">
        <v>4317</v>
      </c>
      <c r="C1430" s="55" t="s">
        <v>3347</v>
      </c>
      <c r="D1430" s="55" t="s">
        <v>4319</v>
      </c>
      <c r="E1430" s="55" t="s">
        <v>450</v>
      </c>
      <c r="F1430" s="55" t="s">
        <v>450</v>
      </c>
      <c r="G1430" s="55" t="s">
        <v>3345</v>
      </c>
      <c r="H1430" s="56">
        <v>44280</v>
      </c>
      <c r="I1430">
        <f t="shared" si="22"/>
        <v>2021</v>
      </c>
      <c r="J1430" s="56">
        <v>44620</v>
      </c>
      <c r="K1430" s="57">
        <v>-565157</v>
      </c>
      <c r="L1430" s="55">
        <v>2905100201</v>
      </c>
      <c r="M1430" s="55" t="str">
        <f>VLOOKUP(L1430,[4]Equival.!$D:$K,8,0)</f>
        <v>Capita</v>
      </c>
      <c r="N1430" s="55" t="s">
        <v>5643</v>
      </c>
      <c r="O1430" s="55" t="s">
        <v>6285</v>
      </c>
      <c r="P1430" s="55" t="s">
        <v>4377</v>
      </c>
      <c r="Q1430" s="55" t="s">
        <v>3343</v>
      </c>
      <c r="R1430" s="56">
        <v>44799</v>
      </c>
      <c r="S1430" s="55" t="s">
        <v>4362</v>
      </c>
      <c r="T1430" s="55" t="s">
        <v>5646</v>
      </c>
      <c r="U1430" s="55" t="s">
        <v>4328</v>
      </c>
    </row>
    <row r="1431" spans="1:21" ht="15" x14ac:dyDescent="0.25">
      <c r="A1431" s="55" t="s">
        <v>4316</v>
      </c>
      <c r="B1431" s="55" t="s">
        <v>4317</v>
      </c>
      <c r="C1431" s="55" t="s">
        <v>3347</v>
      </c>
      <c r="D1431" s="55" t="s">
        <v>4319</v>
      </c>
      <c r="E1431" s="55" t="s">
        <v>450</v>
      </c>
      <c r="F1431" s="55" t="s">
        <v>450</v>
      </c>
      <c r="G1431" s="55" t="s">
        <v>3345</v>
      </c>
      <c r="H1431" s="56">
        <v>44280</v>
      </c>
      <c r="I1431">
        <f t="shared" si="22"/>
        <v>2021</v>
      </c>
      <c r="J1431" s="56">
        <v>44620</v>
      </c>
      <c r="K1431" s="57">
        <v>3736173</v>
      </c>
      <c r="L1431" s="55">
        <v>2205200202</v>
      </c>
      <c r="M1431" s="55" t="str">
        <f>VLOOKUP(L1431,[4]Equival.!$D:$K,8,0)</f>
        <v>Glosas</v>
      </c>
      <c r="N1431" s="55" t="s">
        <v>6272</v>
      </c>
      <c r="O1431" s="55" t="s">
        <v>5648</v>
      </c>
      <c r="P1431" s="55" t="s">
        <v>4617</v>
      </c>
      <c r="Q1431" s="55" t="s">
        <v>3347</v>
      </c>
      <c r="R1431" s="56">
        <v>44620</v>
      </c>
      <c r="S1431" s="55" t="s">
        <v>4362</v>
      </c>
      <c r="T1431" s="55" t="s">
        <v>5646</v>
      </c>
      <c r="U1431" s="55" t="s">
        <v>4335</v>
      </c>
    </row>
    <row r="1432" spans="1:21" ht="15" x14ac:dyDescent="0.25">
      <c r="A1432" s="55" t="s">
        <v>4316</v>
      </c>
      <c r="B1432" s="55" t="s">
        <v>4317</v>
      </c>
      <c r="C1432" s="55" t="s">
        <v>3346</v>
      </c>
      <c r="D1432" s="55" t="s">
        <v>4319</v>
      </c>
      <c r="E1432" s="55" t="s">
        <v>449</v>
      </c>
      <c r="F1432" s="55" t="s">
        <v>449</v>
      </c>
      <c r="G1432" s="55" t="s">
        <v>3345</v>
      </c>
      <c r="H1432" s="56">
        <v>44280</v>
      </c>
      <c r="I1432">
        <f t="shared" si="22"/>
        <v>2021</v>
      </c>
      <c r="J1432" s="56">
        <v>44620</v>
      </c>
      <c r="K1432" s="57">
        <v>-785820</v>
      </c>
      <c r="L1432" s="55">
        <v>2905100201</v>
      </c>
      <c r="M1432" s="55" t="str">
        <f>VLOOKUP(L1432,[4]Equival.!$D:$K,8,0)</f>
        <v>Capita</v>
      </c>
      <c r="N1432" s="55" t="s">
        <v>5643</v>
      </c>
      <c r="O1432" s="55" t="s">
        <v>6286</v>
      </c>
      <c r="P1432" s="55" t="s">
        <v>4377</v>
      </c>
      <c r="Q1432" s="55" t="s">
        <v>3343</v>
      </c>
      <c r="R1432" s="56">
        <v>44799</v>
      </c>
      <c r="S1432" s="55" t="s">
        <v>4362</v>
      </c>
      <c r="T1432" s="55" t="s">
        <v>5646</v>
      </c>
      <c r="U1432" s="55" t="s">
        <v>4328</v>
      </c>
    </row>
    <row r="1433" spans="1:21" ht="15" x14ac:dyDescent="0.25">
      <c r="A1433" s="55" t="s">
        <v>4316</v>
      </c>
      <c r="B1433" s="55" t="s">
        <v>4317</v>
      </c>
      <c r="C1433" s="55" t="s">
        <v>3346</v>
      </c>
      <c r="D1433" s="55" t="s">
        <v>4319</v>
      </c>
      <c r="E1433" s="55" t="s">
        <v>449</v>
      </c>
      <c r="F1433" s="55" t="s">
        <v>449</v>
      </c>
      <c r="G1433" s="55" t="s">
        <v>3345</v>
      </c>
      <c r="H1433" s="56">
        <v>44280</v>
      </c>
      <c r="I1433">
        <f t="shared" si="22"/>
        <v>2021</v>
      </c>
      <c r="J1433" s="56">
        <v>44620</v>
      </c>
      <c r="K1433" s="57">
        <v>3306169</v>
      </c>
      <c r="L1433" s="55">
        <v>2205200202</v>
      </c>
      <c r="M1433" s="55" t="str">
        <f>VLOOKUP(L1433,[4]Equival.!$D:$K,8,0)</f>
        <v>Glosas</v>
      </c>
      <c r="N1433" s="55" t="s">
        <v>6272</v>
      </c>
      <c r="O1433" s="55" t="s">
        <v>5648</v>
      </c>
      <c r="P1433" s="55" t="s">
        <v>4617</v>
      </c>
      <c r="Q1433" s="55" t="s">
        <v>3346</v>
      </c>
      <c r="R1433" s="56">
        <v>44620</v>
      </c>
      <c r="S1433" s="55" t="s">
        <v>4362</v>
      </c>
      <c r="T1433" s="55" t="s">
        <v>5646</v>
      </c>
      <c r="U1433" s="55" t="s">
        <v>4335</v>
      </c>
    </row>
    <row r="1434" spans="1:21" ht="15" x14ac:dyDescent="0.25">
      <c r="A1434" s="55" t="s">
        <v>4316</v>
      </c>
      <c r="B1434" s="55" t="s">
        <v>4317</v>
      </c>
      <c r="C1434" s="55" t="s">
        <v>3362</v>
      </c>
      <c r="D1434" s="55" t="s">
        <v>4319</v>
      </c>
      <c r="E1434" s="55" t="s">
        <v>2315</v>
      </c>
      <c r="F1434" s="55" t="s">
        <v>2315</v>
      </c>
      <c r="G1434" s="55" t="s">
        <v>3345</v>
      </c>
      <c r="H1434" s="56">
        <v>44280</v>
      </c>
      <c r="I1434">
        <f t="shared" si="22"/>
        <v>2021</v>
      </c>
      <c r="J1434" s="56">
        <v>44620</v>
      </c>
      <c r="K1434" s="57">
        <v>-3163737</v>
      </c>
      <c r="L1434" s="55">
        <v>2905100201</v>
      </c>
      <c r="M1434" s="55" t="str">
        <f>VLOOKUP(L1434,[4]Equival.!$D:$K,8,0)</f>
        <v>Capita</v>
      </c>
      <c r="N1434" s="55" t="s">
        <v>5643</v>
      </c>
      <c r="O1434" s="55" t="s">
        <v>6287</v>
      </c>
      <c r="P1434" s="55" t="s">
        <v>4377</v>
      </c>
      <c r="Q1434" s="55" t="s">
        <v>3361</v>
      </c>
      <c r="R1434" s="56">
        <v>44799</v>
      </c>
      <c r="S1434" s="55" t="s">
        <v>4362</v>
      </c>
      <c r="T1434" s="55" t="s">
        <v>5646</v>
      </c>
      <c r="U1434" s="55" t="s">
        <v>4328</v>
      </c>
    </row>
    <row r="1435" spans="1:21" ht="15" x14ac:dyDescent="0.25">
      <c r="A1435" s="55" t="s">
        <v>4316</v>
      </c>
      <c r="B1435" s="55" t="s">
        <v>4317</v>
      </c>
      <c r="C1435" s="55" t="s">
        <v>3362</v>
      </c>
      <c r="D1435" s="55" t="s">
        <v>4319</v>
      </c>
      <c r="E1435" s="55" t="s">
        <v>2315</v>
      </c>
      <c r="F1435" s="55" t="s">
        <v>2315</v>
      </c>
      <c r="G1435" s="55" t="s">
        <v>3345</v>
      </c>
      <c r="H1435" s="56">
        <v>44280</v>
      </c>
      <c r="I1435">
        <f t="shared" si="22"/>
        <v>2021</v>
      </c>
      <c r="J1435" s="56">
        <v>44620</v>
      </c>
      <c r="K1435" s="57">
        <v>7571620</v>
      </c>
      <c r="L1435" s="55">
        <v>2205200202</v>
      </c>
      <c r="M1435" s="55" t="str">
        <f>VLOOKUP(L1435,[4]Equival.!$D:$K,8,0)</f>
        <v>Glosas</v>
      </c>
      <c r="N1435" s="55" t="s">
        <v>6272</v>
      </c>
      <c r="O1435" s="55" t="s">
        <v>5648</v>
      </c>
      <c r="P1435" s="55" t="s">
        <v>4617</v>
      </c>
      <c r="Q1435" s="55" t="s">
        <v>3362</v>
      </c>
      <c r="R1435" s="56">
        <v>44620</v>
      </c>
      <c r="S1435" s="55" t="s">
        <v>4362</v>
      </c>
      <c r="T1435" s="55" t="s">
        <v>5646</v>
      </c>
      <c r="U1435" s="55" t="s">
        <v>4335</v>
      </c>
    </row>
    <row r="1436" spans="1:21" ht="15" x14ac:dyDescent="0.25">
      <c r="A1436" s="55" t="s">
        <v>4316</v>
      </c>
      <c r="B1436" s="55" t="s">
        <v>4317</v>
      </c>
      <c r="C1436" s="55" t="s">
        <v>3355</v>
      </c>
      <c r="D1436" s="55" t="s">
        <v>4319</v>
      </c>
      <c r="E1436" s="55" t="s">
        <v>448</v>
      </c>
      <c r="F1436" s="55" t="s">
        <v>448</v>
      </c>
      <c r="G1436" s="55" t="s">
        <v>3345</v>
      </c>
      <c r="H1436" s="56">
        <v>44280</v>
      </c>
      <c r="I1436">
        <f t="shared" si="22"/>
        <v>2021</v>
      </c>
      <c r="J1436" s="56">
        <v>44620</v>
      </c>
      <c r="K1436" s="57">
        <v>-1382906</v>
      </c>
      <c r="L1436" s="55">
        <v>2905100201</v>
      </c>
      <c r="M1436" s="55" t="str">
        <f>VLOOKUP(L1436,[4]Equival.!$D:$K,8,0)</f>
        <v>Capita</v>
      </c>
      <c r="N1436" s="55" t="s">
        <v>5643</v>
      </c>
      <c r="O1436" s="55" t="s">
        <v>6288</v>
      </c>
      <c r="P1436" s="55" t="s">
        <v>4377</v>
      </c>
      <c r="Q1436" s="55" t="s">
        <v>3350</v>
      </c>
      <c r="R1436" s="56">
        <v>44799</v>
      </c>
      <c r="S1436" s="55" t="s">
        <v>4362</v>
      </c>
      <c r="T1436" s="55" t="s">
        <v>5646</v>
      </c>
      <c r="U1436" s="55" t="s">
        <v>4328</v>
      </c>
    </row>
    <row r="1437" spans="1:21" ht="15" x14ac:dyDescent="0.25">
      <c r="A1437" s="55" t="s">
        <v>4316</v>
      </c>
      <c r="B1437" s="55" t="s">
        <v>4317</v>
      </c>
      <c r="C1437" s="55" t="s">
        <v>3355</v>
      </c>
      <c r="D1437" s="55" t="s">
        <v>4319</v>
      </c>
      <c r="E1437" s="55" t="s">
        <v>448</v>
      </c>
      <c r="F1437" s="55" t="s">
        <v>448</v>
      </c>
      <c r="G1437" s="55" t="s">
        <v>3345</v>
      </c>
      <c r="H1437" s="56">
        <v>44280</v>
      </c>
      <c r="I1437">
        <f t="shared" si="22"/>
        <v>2021</v>
      </c>
      <c r="J1437" s="56">
        <v>44620</v>
      </c>
      <c r="K1437" s="57">
        <v>2737085</v>
      </c>
      <c r="L1437" s="55">
        <v>2205200202</v>
      </c>
      <c r="M1437" s="55" t="str">
        <f>VLOOKUP(L1437,[4]Equival.!$D:$K,8,0)</f>
        <v>Glosas</v>
      </c>
      <c r="N1437" s="55" t="s">
        <v>6272</v>
      </c>
      <c r="O1437" s="55" t="s">
        <v>5648</v>
      </c>
      <c r="P1437" s="55" t="s">
        <v>4617</v>
      </c>
      <c r="Q1437" s="55" t="s">
        <v>3355</v>
      </c>
      <c r="R1437" s="56">
        <v>44620</v>
      </c>
      <c r="S1437" s="55" t="s">
        <v>4362</v>
      </c>
      <c r="T1437" s="55" t="s">
        <v>5646</v>
      </c>
      <c r="U1437" s="55" t="s">
        <v>4335</v>
      </c>
    </row>
    <row r="1438" spans="1:21" ht="15" x14ac:dyDescent="0.25">
      <c r="A1438" s="55" t="s">
        <v>4316</v>
      </c>
      <c r="B1438" s="55" t="s">
        <v>4317</v>
      </c>
      <c r="C1438" s="55" t="s">
        <v>3354</v>
      </c>
      <c r="D1438" s="55" t="s">
        <v>4319</v>
      </c>
      <c r="E1438" s="55" t="s">
        <v>447</v>
      </c>
      <c r="F1438" s="55" t="s">
        <v>447</v>
      </c>
      <c r="G1438" s="55" t="s">
        <v>3345</v>
      </c>
      <c r="H1438" s="56">
        <v>44280</v>
      </c>
      <c r="I1438">
        <f t="shared" si="22"/>
        <v>2021</v>
      </c>
      <c r="J1438" s="56">
        <v>44620</v>
      </c>
      <c r="K1438" s="57">
        <v>-1200554</v>
      </c>
      <c r="L1438" s="55">
        <v>2905100201</v>
      </c>
      <c r="M1438" s="55" t="str">
        <f>VLOOKUP(L1438,[4]Equival.!$D:$K,8,0)</f>
        <v>Capita</v>
      </c>
      <c r="N1438" s="55" t="s">
        <v>5643</v>
      </c>
      <c r="O1438" s="55" t="s">
        <v>6289</v>
      </c>
      <c r="P1438" s="55" t="s">
        <v>4377</v>
      </c>
      <c r="Q1438" s="55" t="s">
        <v>3350</v>
      </c>
      <c r="R1438" s="56">
        <v>44799</v>
      </c>
      <c r="S1438" s="55" t="s">
        <v>4362</v>
      </c>
      <c r="T1438" s="55" t="s">
        <v>5646</v>
      </c>
      <c r="U1438" s="55" t="s">
        <v>4328</v>
      </c>
    </row>
    <row r="1439" spans="1:21" ht="15" x14ac:dyDescent="0.25">
      <c r="A1439" s="55" t="s">
        <v>4316</v>
      </c>
      <c r="B1439" s="55" t="s">
        <v>4317</v>
      </c>
      <c r="C1439" s="55" t="s">
        <v>3354</v>
      </c>
      <c r="D1439" s="55" t="s">
        <v>4319</v>
      </c>
      <c r="E1439" s="55" t="s">
        <v>447</v>
      </c>
      <c r="F1439" s="55" t="s">
        <v>447</v>
      </c>
      <c r="G1439" s="55" t="s">
        <v>3345</v>
      </c>
      <c r="H1439" s="56">
        <v>44280</v>
      </c>
      <c r="I1439">
        <f t="shared" si="22"/>
        <v>2021</v>
      </c>
      <c r="J1439" s="56">
        <v>44620</v>
      </c>
      <c r="K1439" s="57">
        <v>2652767</v>
      </c>
      <c r="L1439" s="55">
        <v>2205200202</v>
      </c>
      <c r="M1439" s="55" t="str">
        <f>VLOOKUP(L1439,[4]Equival.!$D:$K,8,0)</f>
        <v>Glosas</v>
      </c>
      <c r="N1439" s="55" t="s">
        <v>6272</v>
      </c>
      <c r="O1439" s="55" t="s">
        <v>5648</v>
      </c>
      <c r="P1439" s="55" t="s">
        <v>4617</v>
      </c>
      <c r="Q1439" s="55" t="s">
        <v>3354</v>
      </c>
      <c r="R1439" s="56">
        <v>44620</v>
      </c>
      <c r="S1439" s="55" t="s">
        <v>4362</v>
      </c>
      <c r="T1439" s="55" t="s">
        <v>5646</v>
      </c>
      <c r="U1439" s="55" t="s">
        <v>4335</v>
      </c>
    </row>
    <row r="1440" spans="1:21" ht="15" x14ac:dyDescent="0.25">
      <c r="A1440" s="55" t="s">
        <v>4316</v>
      </c>
      <c r="B1440" s="55" t="s">
        <v>4317</v>
      </c>
      <c r="C1440" s="55" t="s">
        <v>3353</v>
      </c>
      <c r="D1440" s="55" t="s">
        <v>4319</v>
      </c>
      <c r="E1440" s="55" t="s">
        <v>446</v>
      </c>
      <c r="F1440" s="55" t="s">
        <v>446</v>
      </c>
      <c r="G1440" s="55" t="s">
        <v>3345</v>
      </c>
      <c r="H1440" s="56">
        <v>44280</v>
      </c>
      <c r="I1440">
        <f t="shared" si="22"/>
        <v>2021</v>
      </c>
      <c r="J1440" s="56">
        <v>44620</v>
      </c>
      <c r="K1440" s="57">
        <v>-920089</v>
      </c>
      <c r="L1440" s="55">
        <v>2905100201</v>
      </c>
      <c r="M1440" s="55" t="str">
        <f>VLOOKUP(L1440,[4]Equival.!$D:$K,8,0)</f>
        <v>Capita</v>
      </c>
      <c r="N1440" s="55" t="s">
        <v>5643</v>
      </c>
      <c r="O1440" s="55" t="s">
        <v>6290</v>
      </c>
      <c r="P1440" s="55" t="s">
        <v>4377</v>
      </c>
      <c r="Q1440" s="55" t="s">
        <v>3350</v>
      </c>
      <c r="R1440" s="56">
        <v>44799</v>
      </c>
      <c r="S1440" s="55" t="s">
        <v>4362</v>
      </c>
      <c r="T1440" s="55" t="s">
        <v>5646</v>
      </c>
      <c r="U1440" s="55" t="s">
        <v>4328</v>
      </c>
    </row>
    <row r="1441" spans="1:21" ht="15" x14ac:dyDescent="0.25">
      <c r="A1441" s="55" t="s">
        <v>4316</v>
      </c>
      <c r="B1441" s="55" t="s">
        <v>4317</v>
      </c>
      <c r="C1441" s="55" t="s">
        <v>3353</v>
      </c>
      <c r="D1441" s="55" t="s">
        <v>4319</v>
      </c>
      <c r="E1441" s="55" t="s">
        <v>446</v>
      </c>
      <c r="F1441" s="55" t="s">
        <v>446</v>
      </c>
      <c r="G1441" s="55" t="s">
        <v>3345</v>
      </c>
      <c r="H1441" s="56">
        <v>44280</v>
      </c>
      <c r="I1441">
        <f t="shared" si="22"/>
        <v>2021</v>
      </c>
      <c r="J1441" s="56">
        <v>44620</v>
      </c>
      <c r="K1441" s="57">
        <v>1662523</v>
      </c>
      <c r="L1441" s="55">
        <v>2205200202</v>
      </c>
      <c r="M1441" s="55" t="str">
        <f>VLOOKUP(L1441,[4]Equival.!$D:$K,8,0)</f>
        <v>Glosas</v>
      </c>
      <c r="N1441" s="55" t="s">
        <v>6272</v>
      </c>
      <c r="O1441" s="55" t="s">
        <v>5648</v>
      </c>
      <c r="P1441" s="55" t="s">
        <v>4617</v>
      </c>
      <c r="Q1441" s="55" t="s">
        <v>3353</v>
      </c>
      <c r="R1441" s="56">
        <v>44620</v>
      </c>
      <c r="S1441" s="55" t="s">
        <v>4362</v>
      </c>
      <c r="T1441" s="55" t="s">
        <v>5646</v>
      </c>
      <c r="U1441" s="55" t="s">
        <v>4335</v>
      </c>
    </row>
    <row r="1442" spans="1:21" ht="15" x14ac:dyDescent="0.25">
      <c r="A1442" s="55" t="s">
        <v>4316</v>
      </c>
      <c r="B1442" s="55" t="s">
        <v>4317</v>
      </c>
      <c r="C1442" s="55" t="s">
        <v>3344</v>
      </c>
      <c r="D1442" s="55" t="s">
        <v>4319</v>
      </c>
      <c r="E1442" s="55" t="s">
        <v>429</v>
      </c>
      <c r="F1442" s="55" t="s">
        <v>429</v>
      </c>
      <c r="G1442" s="55" t="s">
        <v>3345</v>
      </c>
      <c r="H1442" s="56">
        <v>44280</v>
      </c>
      <c r="I1442">
        <f t="shared" si="22"/>
        <v>2021</v>
      </c>
      <c r="J1442" s="56">
        <v>44620</v>
      </c>
      <c r="K1442" s="57">
        <v>-296386</v>
      </c>
      <c r="L1442" s="55">
        <v>2905100201</v>
      </c>
      <c r="M1442" s="55" t="str">
        <f>VLOOKUP(L1442,[4]Equival.!$D:$K,8,0)</f>
        <v>Capita</v>
      </c>
      <c r="N1442" s="55" t="s">
        <v>5643</v>
      </c>
      <c r="O1442" s="55" t="s">
        <v>6291</v>
      </c>
      <c r="P1442" s="55" t="s">
        <v>4377</v>
      </c>
      <c r="Q1442" s="55" t="s">
        <v>3343</v>
      </c>
      <c r="R1442" s="56">
        <v>44799</v>
      </c>
      <c r="S1442" s="55" t="s">
        <v>4362</v>
      </c>
      <c r="T1442" s="55" t="s">
        <v>5646</v>
      </c>
      <c r="U1442" s="55" t="s">
        <v>4328</v>
      </c>
    </row>
    <row r="1443" spans="1:21" ht="15" x14ac:dyDescent="0.25">
      <c r="A1443" s="55" t="s">
        <v>4316</v>
      </c>
      <c r="B1443" s="55" t="s">
        <v>4317</v>
      </c>
      <c r="C1443" s="55" t="s">
        <v>3344</v>
      </c>
      <c r="D1443" s="55" t="s">
        <v>4319</v>
      </c>
      <c r="E1443" s="55" t="s">
        <v>429</v>
      </c>
      <c r="F1443" s="55" t="s">
        <v>429</v>
      </c>
      <c r="G1443" s="55" t="s">
        <v>3345</v>
      </c>
      <c r="H1443" s="56">
        <v>44280</v>
      </c>
      <c r="I1443">
        <f t="shared" si="22"/>
        <v>2021</v>
      </c>
      <c r="J1443" s="56">
        <v>44620</v>
      </c>
      <c r="K1443" s="57">
        <v>740930</v>
      </c>
      <c r="L1443" s="55">
        <v>2205200202</v>
      </c>
      <c r="M1443" s="55" t="str">
        <f>VLOOKUP(L1443,[4]Equival.!$D:$K,8,0)</f>
        <v>Glosas</v>
      </c>
      <c r="N1443" s="55" t="s">
        <v>6272</v>
      </c>
      <c r="O1443" s="55" t="s">
        <v>5648</v>
      </c>
      <c r="P1443" s="55" t="s">
        <v>4617</v>
      </c>
      <c r="Q1443" s="55" t="s">
        <v>3344</v>
      </c>
      <c r="R1443" s="56">
        <v>44620</v>
      </c>
      <c r="S1443" s="55" t="s">
        <v>4362</v>
      </c>
      <c r="T1443" s="55" t="s">
        <v>5646</v>
      </c>
      <c r="U1443" s="55" t="s">
        <v>4335</v>
      </c>
    </row>
    <row r="1444" spans="1:21" ht="15" x14ac:dyDescent="0.25">
      <c r="A1444" s="55" t="s">
        <v>4316</v>
      </c>
      <c r="B1444" s="55" t="s">
        <v>4317</v>
      </c>
      <c r="C1444" s="55" t="s">
        <v>3352</v>
      </c>
      <c r="D1444" s="55" t="s">
        <v>4319</v>
      </c>
      <c r="E1444" s="55" t="s">
        <v>427</v>
      </c>
      <c r="F1444" s="55" t="s">
        <v>427</v>
      </c>
      <c r="G1444" s="55" t="s">
        <v>3345</v>
      </c>
      <c r="H1444" s="56">
        <v>44280</v>
      </c>
      <c r="I1444">
        <f t="shared" si="22"/>
        <v>2021</v>
      </c>
      <c r="J1444" s="56">
        <v>44620</v>
      </c>
      <c r="K1444" s="57">
        <v>-996324</v>
      </c>
      <c r="L1444" s="55">
        <v>2905100201</v>
      </c>
      <c r="M1444" s="55" t="str">
        <f>VLOOKUP(L1444,[4]Equival.!$D:$K,8,0)</f>
        <v>Capita</v>
      </c>
      <c r="N1444" s="55" t="s">
        <v>5643</v>
      </c>
      <c r="O1444" s="55" t="s">
        <v>6292</v>
      </c>
      <c r="P1444" s="55" t="s">
        <v>4377</v>
      </c>
      <c r="Q1444" s="55" t="s">
        <v>3350</v>
      </c>
      <c r="R1444" s="56">
        <v>44799</v>
      </c>
      <c r="S1444" s="55" t="s">
        <v>4362</v>
      </c>
      <c r="T1444" s="55" t="s">
        <v>5646</v>
      </c>
      <c r="U1444" s="55" t="s">
        <v>4328</v>
      </c>
    </row>
    <row r="1445" spans="1:21" ht="15" x14ac:dyDescent="0.25">
      <c r="A1445" s="55" t="s">
        <v>4316</v>
      </c>
      <c r="B1445" s="55" t="s">
        <v>4317</v>
      </c>
      <c r="C1445" s="55" t="s">
        <v>3352</v>
      </c>
      <c r="D1445" s="55" t="s">
        <v>4319</v>
      </c>
      <c r="E1445" s="55" t="s">
        <v>427</v>
      </c>
      <c r="F1445" s="55" t="s">
        <v>427</v>
      </c>
      <c r="G1445" s="55" t="s">
        <v>3345</v>
      </c>
      <c r="H1445" s="56">
        <v>44280</v>
      </c>
      <c r="I1445">
        <f t="shared" si="22"/>
        <v>2021</v>
      </c>
      <c r="J1445" s="56">
        <v>44620</v>
      </c>
      <c r="K1445" s="57">
        <v>1702628</v>
      </c>
      <c r="L1445" s="55">
        <v>2205200202</v>
      </c>
      <c r="M1445" s="55" t="str">
        <f>VLOOKUP(L1445,[4]Equival.!$D:$K,8,0)</f>
        <v>Glosas</v>
      </c>
      <c r="N1445" s="55" t="s">
        <v>6272</v>
      </c>
      <c r="O1445" s="55" t="s">
        <v>5648</v>
      </c>
      <c r="P1445" s="55" t="s">
        <v>4617</v>
      </c>
      <c r="Q1445" s="55" t="s">
        <v>3352</v>
      </c>
      <c r="R1445" s="56">
        <v>44620</v>
      </c>
      <c r="S1445" s="55" t="s">
        <v>4362</v>
      </c>
      <c r="T1445" s="55" t="s">
        <v>5646</v>
      </c>
      <c r="U1445" s="55" t="s">
        <v>4335</v>
      </c>
    </row>
    <row r="1446" spans="1:21" ht="15" x14ac:dyDescent="0.25">
      <c r="A1446" s="55" t="s">
        <v>4316</v>
      </c>
      <c r="B1446" s="55" t="s">
        <v>4317</v>
      </c>
      <c r="C1446" s="55" t="s">
        <v>3351</v>
      </c>
      <c r="D1446" s="55" t="s">
        <v>4319</v>
      </c>
      <c r="E1446" s="55" t="s">
        <v>426</v>
      </c>
      <c r="F1446" s="55" t="s">
        <v>426</v>
      </c>
      <c r="G1446" s="55" t="s">
        <v>3345</v>
      </c>
      <c r="H1446" s="56">
        <v>44280</v>
      </c>
      <c r="I1446">
        <f t="shared" si="22"/>
        <v>2021</v>
      </c>
      <c r="J1446" s="56">
        <v>44620</v>
      </c>
      <c r="K1446" s="57">
        <v>-975132</v>
      </c>
      <c r="L1446" s="55">
        <v>2905100201</v>
      </c>
      <c r="M1446" s="55" t="str">
        <f>VLOOKUP(L1446,[4]Equival.!$D:$K,8,0)</f>
        <v>Capita</v>
      </c>
      <c r="N1446" s="55" t="s">
        <v>5643</v>
      </c>
      <c r="O1446" s="55" t="s">
        <v>6293</v>
      </c>
      <c r="P1446" s="55" t="s">
        <v>4377</v>
      </c>
      <c r="Q1446" s="55" t="s">
        <v>3350</v>
      </c>
      <c r="R1446" s="56">
        <v>44799</v>
      </c>
      <c r="S1446" s="55" t="s">
        <v>4362</v>
      </c>
      <c r="T1446" s="55" t="s">
        <v>5646</v>
      </c>
      <c r="U1446" s="55" t="s">
        <v>4328</v>
      </c>
    </row>
    <row r="1447" spans="1:21" ht="15" x14ac:dyDescent="0.25">
      <c r="A1447" s="55" t="s">
        <v>4316</v>
      </c>
      <c r="B1447" s="55" t="s">
        <v>4317</v>
      </c>
      <c r="C1447" s="55" t="s">
        <v>3351</v>
      </c>
      <c r="D1447" s="55" t="s">
        <v>4319</v>
      </c>
      <c r="E1447" s="55" t="s">
        <v>426</v>
      </c>
      <c r="F1447" s="55" t="s">
        <v>426</v>
      </c>
      <c r="G1447" s="55" t="s">
        <v>3345</v>
      </c>
      <c r="H1447" s="56">
        <v>44280</v>
      </c>
      <c r="I1447">
        <f t="shared" si="22"/>
        <v>2021</v>
      </c>
      <c r="J1447" s="56">
        <v>44620</v>
      </c>
      <c r="K1447" s="57">
        <v>1571477</v>
      </c>
      <c r="L1447" s="55">
        <v>2205200202</v>
      </c>
      <c r="M1447" s="55" t="str">
        <f>VLOOKUP(L1447,[4]Equival.!$D:$K,8,0)</f>
        <v>Glosas</v>
      </c>
      <c r="N1447" s="55" t="s">
        <v>6272</v>
      </c>
      <c r="O1447" s="55" t="s">
        <v>5648</v>
      </c>
      <c r="P1447" s="55" t="s">
        <v>4617</v>
      </c>
      <c r="Q1447" s="55" t="s">
        <v>3351</v>
      </c>
      <c r="R1447" s="56">
        <v>44620</v>
      </c>
      <c r="S1447" s="55" t="s">
        <v>4362</v>
      </c>
      <c r="T1447" s="55" t="s">
        <v>5646</v>
      </c>
      <c r="U1447" s="55" t="s">
        <v>4335</v>
      </c>
    </row>
    <row r="1448" spans="1:21" ht="15" x14ac:dyDescent="0.25">
      <c r="A1448" s="55" t="s">
        <v>4316</v>
      </c>
      <c r="B1448" s="55" t="s">
        <v>4317</v>
      </c>
      <c r="C1448" s="55" t="s">
        <v>6294</v>
      </c>
      <c r="D1448" s="55" t="s">
        <v>4319</v>
      </c>
      <c r="E1448" s="55" t="s">
        <v>1086</v>
      </c>
      <c r="F1448" s="55">
        <v>52634</v>
      </c>
      <c r="G1448" s="55" t="s">
        <v>2267</v>
      </c>
      <c r="H1448" s="56">
        <v>44530</v>
      </c>
      <c r="I1448">
        <f t="shared" si="22"/>
        <v>2021</v>
      </c>
      <c r="J1448" s="56">
        <v>44562</v>
      </c>
      <c r="K1448" s="57">
        <v>-186537</v>
      </c>
      <c r="L1448" s="55">
        <v>2905100202</v>
      </c>
      <c r="M1448" s="55" t="str">
        <f>VLOOKUP(L1448,[4]Equival.!$D:$K,8,0)</f>
        <v>Evento</v>
      </c>
      <c r="N1448" s="55" t="s">
        <v>6295</v>
      </c>
      <c r="O1448" s="55" t="s">
        <v>6296</v>
      </c>
      <c r="P1448" s="55" t="s">
        <v>4332</v>
      </c>
      <c r="R1448" s="56"/>
      <c r="S1448" s="55" t="s">
        <v>4921</v>
      </c>
      <c r="T1448" s="55" t="s">
        <v>4401</v>
      </c>
      <c r="U1448" s="55" t="s">
        <v>4328</v>
      </c>
    </row>
    <row r="1449" spans="1:21" ht="15" x14ac:dyDescent="0.25">
      <c r="A1449" s="55" t="s">
        <v>4316</v>
      </c>
      <c r="B1449" s="55" t="s">
        <v>4317</v>
      </c>
      <c r="C1449" s="55" t="s">
        <v>6297</v>
      </c>
      <c r="D1449" s="55" t="s">
        <v>4319</v>
      </c>
      <c r="E1449" s="55" t="s">
        <v>1084</v>
      </c>
      <c r="F1449" s="55">
        <v>52556</v>
      </c>
      <c r="G1449" s="55" t="s">
        <v>2267</v>
      </c>
      <c r="H1449" s="56">
        <v>44530</v>
      </c>
      <c r="I1449">
        <f t="shared" si="22"/>
        <v>2021</v>
      </c>
      <c r="J1449" s="56">
        <v>44562</v>
      </c>
      <c r="K1449" s="57">
        <v>-59600</v>
      </c>
      <c r="L1449" s="55">
        <v>2905100202</v>
      </c>
      <c r="M1449" s="55" t="str">
        <f>VLOOKUP(L1449,[4]Equival.!$D:$K,8,0)</f>
        <v>Evento</v>
      </c>
      <c r="N1449" s="55" t="s">
        <v>6295</v>
      </c>
      <c r="O1449" s="55" t="s">
        <v>6298</v>
      </c>
      <c r="P1449" s="55" t="s">
        <v>6299</v>
      </c>
      <c r="R1449" s="56"/>
      <c r="S1449" s="55" t="s">
        <v>4921</v>
      </c>
      <c r="T1449" s="55" t="s">
        <v>4401</v>
      </c>
      <c r="U1449" s="55" t="s">
        <v>4328</v>
      </c>
    </row>
    <row r="1450" spans="1:21" ht="15" x14ac:dyDescent="0.25">
      <c r="A1450" s="55" t="s">
        <v>4316</v>
      </c>
      <c r="B1450" s="55" t="s">
        <v>4317</v>
      </c>
      <c r="C1450" s="55" t="s">
        <v>6300</v>
      </c>
      <c r="D1450" s="55" t="s">
        <v>4319</v>
      </c>
      <c r="E1450" s="55" t="s">
        <v>1082</v>
      </c>
      <c r="F1450" s="55">
        <v>52530</v>
      </c>
      <c r="G1450" s="55" t="s">
        <v>2267</v>
      </c>
      <c r="H1450" s="56">
        <v>44530</v>
      </c>
      <c r="I1450">
        <f t="shared" si="22"/>
        <v>2021</v>
      </c>
      <c r="J1450" s="56">
        <v>44562</v>
      </c>
      <c r="K1450" s="57">
        <v>-2717600</v>
      </c>
      <c r="L1450" s="55">
        <v>2905100202</v>
      </c>
      <c r="M1450" s="55" t="str">
        <f>VLOOKUP(L1450,[4]Equival.!$D:$K,8,0)</f>
        <v>Evento</v>
      </c>
      <c r="N1450" s="55" t="s">
        <v>6295</v>
      </c>
      <c r="O1450" s="55" t="s">
        <v>6301</v>
      </c>
      <c r="P1450" s="55" t="s">
        <v>4332</v>
      </c>
      <c r="R1450" s="56"/>
      <c r="S1450" s="55" t="s">
        <v>4921</v>
      </c>
      <c r="T1450" s="55" t="s">
        <v>4401</v>
      </c>
      <c r="U1450" s="55" t="s">
        <v>4328</v>
      </c>
    </row>
    <row r="1451" spans="1:21" ht="15" x14ac:dyDescent="0.25">
      <c r="A1451" s="55" t="s">
        <v>4316</v>
      </c>
      <c r="B1451" s="55" t="s">
        <v>4317</v>
      </c>
      <c r="C1451" s="55" t="s">
        <v>6300</v>
      </c>
      <c r="D1451" s="55" t="s">
        <v>4319</v>
      </c>
      <c r="E1451" s="55" t="s">
        <v>1082</v>
      </c>
      <c r="F1451" s="55">
        <v>52530</v>
      </c>
      <c r="G1451" s="55" t="s">
        <v>2267</v>
      </c>
      <c r="H1451" s="56">
        <v>44530</v>
      </c>
      <c r="I1451">
        <f t="shared" si="22"/>
        <v>2021</v>
      </c>
      <c r="J1451" s="56">
        <v>44562</v>
      </c>
      <c r="K1451" s="57">
        <v>-1836308</v>
      </c>
      <c r="L1451" s="55">
        <v>2205200201</v>
      </c>
      <c r="M1451" s="55" t="str">
        <f>VLOOKUP(L1451,[4]Equival.!$D:$K,8,0)</f>
        <v>Glosas</v>
      </c>
      <c r="N1451" s="55" t="s">
        <v>6295</v>
      </c>
      <c r="O1451" s="55" t="s">
        <v>6302</v>
      </c>
      <c r="P1451" s="55" t="s">
        <v>4332</v>
      </c>
      <c r="Q1451" s="55" t="s">
        <v>5666</v>
      </c>
      <c r="R1451" s="56">
        <v>44795</v>
      </c>
      <c r="S1451" s="55" t="s">
        <v>4921</v>
      </c>
      <c r="T1451" s="55" t="s">
        <v>4401</v>
      </c>
      <c r="U1451" s="55" t="s">
        <v>4328</v>
      </c>
    </row>
    <row r="1452" spans="1:21" ht="15" x14ac:dyDescent="0.25">
      <c r="A1452" s="55" t="s">
        <v>4316</v>
      </c>
      <c r="B1452" s="55" t="s">
        <v>4317</v>
      </c>
      <c r="C1452" s="55" t="s">
        <v>6303</v>
      </c>
      <c r="D1452" s="55" t="s">
        <v>4319</v>
      </c>
      <c r="E1452" s="55" t="s">
        <v>1081</v>
      </c>
      <c r="F1452" s="55">
        <v>52495</v>
      </c>
      <c r="G1452" s="55" t="s">
        <v>2267</v>
      </c>
      <c r="H1452" s="56">
        <v>44529</v>
      </c>
      <c r="I1452">
        <f t="shared" si="22"/>
        <v>2021</v>
      </c>
      <c r="J1452" s="56">
        <v>44562</v>
      </c>
      <c r="K1452" s="57">
        <v>-8030250</v>
      </c>
      <c r="L1452" s="55">
        <v>2905100202</v>
      </c>
      <c r="M1452" s="55" t="str">
        <f>VLOOKUP(L1452,[4]Equival.!$D:$K,8,0)</f>
        <v>Evento</v>
      </c>
      <c r="N1452" s="55" t="s">
        <v>6295</v>
      </c>
      <c r="O1452" s="55" t="s">
        <v>6304</v>
      </c>
      <c r="P1452" s="55" t="s">
        <v>4601</v>
      </c>
      <c r="R1452" s="56"/>
      <c r="S1452" s="55" t="s">
        <v>4921</v>
      </c>
      <c r="T1452" s="55" t="s">
        <v>4401</v>
      </c>
      <c r="U1452" s="55" t="s">
        <v>4328</v>
      </c>
    </row>
    <row r="1453" spans="1:21" ht="15" x14ac:dyDescent="0.25">
      <c r="A1453" s="55" t="s">
        <v>4316</v>
      </c>
      <c r="B1453" s="55" t="s">
        <v>4317</v>
      </c>
      <c r="C1453" s="55" t="s">
        <v>6303</v>
      </c>
      <c r="D1453" s="55" t="s">
        <v>4319</v>
      </c>
      <c r="E1453" s="55" t="s">
        <v>1081</v>
      </c>
      <c r="F1453" s="55">
        <v>52495</v>
      </c>
      <c r="G1453" s="55" t="s">
        <v>2267</v>
      </c>
      <c r="H1453" s="56">
        <v>44529</v>
      </c>
      <c r="I1453">
        <f t="shared" si="22"/>
        <v>2021</v>
      </c>
      <c r="J1453" s="56">
        <v>44562</v>
      </c>
      <c r="K1453" s="57">
        <v>-153800</v>
      </c>
      <c r="L1453" s="55">
        <v>2205200201</v>
      </c>
      <c r="M1453" s="55" t="str">
        <f>VLOOKUP(L1453,[4]Equival.!$D:$K,8,0)</f>
        <v>Glosas</v>
      </c>
      <c r="N1453" s="55" t="s">
        <v>6295</v>
      </c>
      <c r="O1453" s="55" t="s">
        <v>6305</v>
      </c>
      <c r="P1453" s="55" t="s">
        <v>4601</v>
      </c>
      <c r="Q1453" s="55" t="s">
        <v>5657</v>
      </c>
      <c r="R1453" s="56">
        <v>44795</v>
      </c>
      <c r="S1453" s="55" t="s">
        <v>4921</v>
      </c>
      <c r="T1453" s="55" t="s">
        <v>4401</v>
      </c>
      <c r="U1453" s="55" t="s">
        <v>4328</v>
      </c>
    </row>
    <row r="1454" spans="1:21" ht="15" x14ac:dyDescent="0.25">
      <c r="A1454" s="55" t="s">
        <v>4316</v>
      </c>
      <c r="B1454" s="55" t="s">
        <v>4317</v>
      </c>
      <c r="C1454" s="55" t="s">
        <v>6306</v>
      </c>
      <c r="D1454" s="55" t="s">
        <v>4319</v>
      </c>
      <c r="E1454" s="55" t="s">
        <v>1078</v>
      </c>
      <c r="F1454" s="55">
        <v>52455</v>
      </c>
      <c r="G1454" s="55" t="s">
        <v>2267</v>
      </c>
      <c r="H1454" s="56">
        <v>44529</v>
      </c>
      <c r="I1454">
        <f t="shared" si="22"/>
        <v>2021</v>
      </c>
      <c r="J1454" s="56">
        <v>44562</v>
      </c>
      <c r="K1454" s="57">
        <v>-259864</v>
      </c>
      <c r="L1454" s="55">
        <v>2905100202</v>
      </c>
      <c r="M1454" s="55" t="str">
        <f>VLOOKUP(L1454,[4]Equival.!$D:$K,8,0)</f>
        <v>Evento</v>
      </c>
      <c r="N1454" s="55" t="s">
        <v>6295</v>
      </c>
      <c r="O1454" s="55" t="s">
        <v>6307</v>
      </c>
      <c r="P1454" s="55" t="s">
        <v>4332</v>
      </c>
      <c r="R1454" s="56"/>
      <c r="S1454" s="55" t="s">
        <v>4921</v>
      </c>
      <c r="T1454" s="55" t="s">
        <v>4401</v>
      </c>
      <c r="U1454" s="55" t="s">
        <v>4328</v>
      </c>
    </row>
    <row r="1455" spans="1:21" ht="15" x14ac:dyDescent="0.25">
      <c r="A1455" s="55" t="s">
        <v>4316</v>
      </c>
      <c r="B1455" s="55" t="s">
        <v>4317</v>
      </c>
      <c r="C1455" s="55" t="s">
        <v>6308</v>
      </c>
      <c r="D1455" s="55" t="s">
        <v>4319</v>
      </c>
      <c r="E1455" s="55" t="s">
        <v>1077</v>
      </c>
      <c r="F1455" s="55">
        <v>52448</v>
      </c>
      <c r="G1455" s="55" t="s">
        <v>2267</v>
      </c>
      <c r="H1455" s="56">
        <v>44529</v>
      </c>
      <c r="I1455">
        <f t="shared" si="22"/>
        <v>2021</v>
      </c>
      <c r="J1455" s="56">
        <v>44562</v>
      </c>
      <c r="K1455" s="57">
        <v>-843300</v>
      </c>
      <c r="L1455" s="55">
        <v>2905100202</v>
      </c>
      <c r="M1455" s="55" t="str">
        <f>VLOOKUP(L1455,[4]Equival.!$D:$K,8,0)</f>
        <v>Evento</v>
      </c>
      <c r="N1455" s="55" t="s">
        <v>6295</v>
      </c>
      <c r="O1455" s="55" t="s">
        <v>6309</v>
      </c>
      <c r="P1455" s="55" t="s">
        <v>4332</v>
      </c>
      <c r="R1455" s="56"/>
      <c r="S1455" s="55" t="s">
        <v>4921</v>
      </c>
      <c r="T1455" s="55" t="s">
        <v>4401</v>
      </c>
      <c r="U1455" s="55" t="s">
        <v>4328</v>
      </c>
    </row>
    <row r="1456" spans="1:21" ht="15" x14ac:dyDescent="0.25">
      <c r="A1456" s="55" t="s">
        <v>4316</v>
      </c>
      <c r="B1456" s="55" t="s">
        <v>4317</v>
      </c>
      <c r="C1456" s="55" t="s">
        <v>6308</v>
      </c>
      <c r="D1456" s="55" t="s">
        <v>4319</v>
      </c>
      <c r="E1456" s="55" t="s">
        <v>1077</v>
      </c>
      <c r="F1456" s="55">
        <v>52448</v>
      </c>
      <c r="G1456" s="55" t="s">
        <v>2267</v>
      </c>
      <c r="H1456" s="56">
        <v>44529</v>
      </c>
      <c r="I1456">
        <f t="shared" si="22"/>
        <v>2021</v>
      </c>
      <c r="J1456" s="56">
        <v>44562</v>
      </c>
      <c r="K1456" s="57">
        <v>-206287</v>
      </c>
      <c r="L1456" s="55">
        <v>2205200201</v>
      </c>
      <c r="M1456" s="55" t="str">
        <f>VLOOKUP(L1456,[4]Equival.!$D:$K,8,0)</f>
        <v>Glosas</v>
      </c>
      <c r="N1456" s="55" t="s">
        <v>6295</v>
      </c>
      <c r="O1456" s="55" t="s">
        <v>6310</v>
      </c>
      <c r="P1456" s="55" t="s">
        <v>4332</v>
      </c>
      <c r="Q1456" s="55" t="s">
        <v>5664</v>
      </c>
      <c r="R1456" s="56">
        <v>44795</v>
      </c>
      <c r="S1456" s="55" t="s">
        <v>4921</v>
      </c>
      <c r="T1456" s="55" t="s">
        <v>4401</v>
      </c>
      <c r="U1456" s="55" t="s">
        <v>4328</v>
      </c>
    </row>
    <row r="1457" spans="1:21" ht="15" x14ac:dyDescent="0.25">
      <c r="A1457" s="55" t="s">
        <v>4316</v>
      </c>
      <c r="B1457" s="55" t="s">
        <v>4317</v>
      </c>
      <c r="C1457" s="55" t="s">
        <v>6311</v>
      </c>
      <c r="D1457" s="55" t="s">
        <v>4319</v>
      </c>
      <c r="E1457" s="55" t="s">
        <v>1076</v>
      </c>
      <c r="F1457" s="55">
        <v>52331</v>
      </c>
      <c r="G1457" s="55" t="s">
        <v>2267</v>
      </c>
      <c r="H1457" s="56">
        <v>44527</v>
      </c>
      <c r="I1457">
        <f t="shared" si="22"/>
        <v>2021</v>
      </c>
      <c r="J1457" s="56">
        <v>44562</v>
      </c>
      <c r="K1457" s="57">
        <v>-115014</v>
      </c>
      <c r="L1457" s="55">
        <v>2905100202</v>
      </c>
      <c r="M1457" s="55" t="str">
        <f>VLOOKUP(L1457,[4]Equival.!$D:$K,8,0)</f>
        <v>Evento</v>
      </c>
      <c r="N1457" s="55" t="s">
        <v>6295</v>
      </c>
      <c r="O1457" s="55" t="s">
        <v>6312</v>
      </c>
      <c r="P1457" s="55" t="s">
        <v>4332</v>
      </c>
      <c r="R1457" s="56"/>
      <c r="S1457" s="55" t="s">
        <v>4921</v>
      </c>
      <c r="T1457" s="55" t="s">
        <v>4401</v>
      </c>
      <c r="U1457" s="55" t="s">
        <v>4328</v>
      </c>
    </row>
    <row r="1458" spans="1:21" ht="15" x14ac:dyDescent="0.25">
      <c r="A1458" s="55" t="s">
        <v>4316</v>
      </c>
      <c r="B1458" s="55" t="s">
        <v>4317</v>
      </c>
      <c r="C1458" s="55" t="s">
        <v>6313</v>
      </c>
      <c r="D1458" s="55" t="s">
        <v>4319</v>
      </c>
      <c r="E1458" s="55" t="s">
        <v>1074</v>
      </c>
      <c r="F1458" s="55">
        <v>52187</v>
      </c>
      <c r="G1458" s="55" t="s">
        <v>2267</v>
      </c>
      <c r="H1458" s="56">
        <v>44525</v>
      </c>
      <c r="I1458">
        <f t="shared" si="22"/>
        <v>2021</v>
      </c>
      <c r="J1458" s="56">
        <v>44562</v>
      </c>
      <c r="K1458" s="57">
        <v>-59600</v>
      </c>
      <c r="L1458" s="55">
        <v>2905100202</v>
      </c>
      <c r="M1458" s="55" t="str">
        <f>VLOOKUP(L1458,[4]Equival.!$D:$K,8,0)</f>
        <v>Evento</v>
      </c>
      <c r="N1458" s="55" t="s">
        <v>6295</v>
      </c>
      <c r="O1458" s="55" t="s">
        <v>6314</v>
      </c>
      <c r="P1458" s="55" t="s">
        <v>6315</v>
      </c>
      <c r="R1458" s="56"/>
      <c r="S1458" s="55" t="s">
        <v>4921</v>
      </c>
      <c r="T1458" s="55" t="s">
        <v>4401</v>
      </c>
      <c r="U1458" s="55" t="s">
        <v>4328</v>
      </c>
    </row>
    <row r="1459" spans="1:21" ht="15" x14ac:dyDescent="0.25">
      <c r="A1459" s="55" t="s">
        <v>4316</v>
      </c>
      <c r="B1459" s="55" t="s">
        <v>4317</v>
      </c>
      <c r="C1459" s="55" t="s">
        <v>6316</v>
      </c>
      <c r="D1459" s="55" t="s">
        <v>4319</v>
      </c>
      <c r="E1459" s="55" t="s">
        <v>1072</v>
      </c>
      <c r="F1459" s="55">
        <v>52118</v>
      </c>
      <c r="G1459" s="55" t="s">
        <v>2267</v>
      </c>
      <c r="H1459" s="56">
        <v>44525</v>
      </c>
      <c r="I1459">
        <f t="shared" si="22"/>
        <v>2021</v>
      </c>
      <c r="J1459" s="56">
        <v>44562</v>
      </c>
      <c r="K1459" s="57">
        <v>-119866</v>
      </c>
      <c r="L1459" s="55">
        <v>2905100202</v>
      </c>
      <c r="M1459" s="55" t="str">
        <f>VLOOKUP(L1459,[4]Equival.!$D:$K,8,0)</f>
        <v>Evento</v>
      </c>
      <c r="N1459" s="55" t="s">
        <v>6295</v>
      </c>
      <c r="O1459" s="55" t="s">
        <v>6317</v>
      </c>
      <c r="P1459" s="55" t="s">
        <v>4601</v>
      </c>
      <c r="R1459" s="56"/>
      <c r="S1459" s="55" t="s">
        <v>4921</v>
      </c>
      <c r="T1459" s="55" t="s">
        <v>4401</v>
      </c>
      <c r="U1459" s="55" t="s">
        <v>4328</v>
      </c>
    </row>
    <row r="1460" spans="1:21" ht="15" x14ac:dyDescent="0.25">
      <c r="A1460" s="55" t="s">
        <v>4316</v>
      </c>
      <c r="B1460" s="55" t="s">
        <v>4317</v>
      </c>
      <c r="C1460" s="55" t="s">
        <v>6318</v>
      </c>
      <c r="D1460" s="55" t="s">
        <v>4319</v>
      </c>
      <c r="E1460" s="55" t="s">
        <v>1065</v>
      </c>
      <c r="F1460" s="55">
        <v>51812</v>
      </c>
      <c r="G1460" s="55" t="s">
        <v>2267</v>
      </c>
      <c r="H1460" s="56">
        <v>44522</v>
      </c>
      <c r="I1460">
        <f t="shared" si="22"/>
        <v>2021</v>
      </c>
      <c r="J1460" s="56">
        <v>44562</v>
      </c>
      <c r="K1460" s="57">
        <v>-659529</v>
      </c>
      <c r="L1460" s="55">
        <v>2905100202</v>
      </c>
      <c r="M1460" s="55" t="str">
        <f>VLOOKUP(L1460,[4]Equival.!$D:$K,8,0)</f>
        <v>Evento</v>
      </c>
      <c r="N1460" s="55" t="s">
        <v>6295</v>
      </c>
      <c r="O1460" s="55" t="s">
        <v>6319</v>
      </c>
      <c r="P1460" s="55" t="s">
        <v>4332</v>
      </c>
      <c r="R1460" s="56"/>
      <c r="S1460" s="55" t="s">
        <v>4921</v>
      </c>
      <c r="T1460" s="55" t="s">
        <v>4401</v>
      </c>
      <c r="U1460" s="55" t="s">
        <v>4328</v>
      </c>
    </row>
    <row r="1461" spans="1:21" ht="15" x14ac:dyDescent="0.25">
      <c r="A1461" s="55" t="s">
        <v>4316</v>
      </c>
      <c r="B1461" s="55" t="s">
        <v>4317</v>
      </c>
      <c r="C1461" s="55" t="s">
        <v>6320</v>
      </c>
      <c r="D1461" s="55" t="s">
        <v>4319</v>
      </c>
      <c r="E1461" s="55" t="s">
        <v>1062</v>
      </c>
      <c r="F1461" s="55">
        <v>51694</v>
      </c>
      <c r="G1461" s="55" t="s">
        <v>2267</v>
      </c>
      <c r="H1461" s="56">
        <v>44521</v>
      </c>
      <c r="I1461">
        <f t="shared" si="22"/>
        <v>2021</v>
      </c>
      <c r="J1461" s="56">
        <v>44562</v>
      </c>
      <c r="K1461" s="57">
        <v>-64618</v>
      </c>
      <c r="L1461" s="55">
        <v>2905100202</v>
      </c>
      <c r="M1461" s="55" t="str">
        <f>VLOOKUP(L1461,[4]Equival.!$D:$K,8,0)</f>
        <v>Evento</v>
      </c>
      <c r="N1461" s="55" t="s">
        <v>6295</v>
      </c>
      <c r="O1461" s="55" t="s">
        <v>6321</v>
      </c>
      <c r="P1461" s="55" t="s">
        <v>4332</v>
      </c>
      <c r="R1461" s="56"/>
      <c r="S1461" s="55" t="s">
        <v>4921</v>
      </c>
      <c r="T1461" s="55" t="s">
        <v>4401</v>
      </c>
      <c r="U1461" s="55" t="s">
        <v>4328</v>
      </c>
    </row>
    <row r="1462" spans="1:21" ht="15" x14ac:dyDescent="0.25">
      <c r="A1462" s="55" t="s">
        <v>4316</v>
      </c>
      <c r="B1462" s="55" t="s">
        <v>4317</v>
      </c>
      <c r="C1462" s="55" t="s">
        <v>6322</v>
      </c>
      <c r="D1462" s="55" t="s">
        <v>4319</v>
      </c>
      <c r="E1462" s="55" t="s">
        <v>1061</v>
      </c>
      <c r="F1462" s="55">
        <v>51681</v>
      </c>
      <c r="G1462" s="55" t="s">
        <v>2267</v>
      </c>
      <c r="H1462" s="56">
        <v>44521</v>
      </c>
      <c r="I1462">
        <f t="shared" si="22"/>
        <v>2021</v>
      </c>
      <c r="J1462" s="56">
        <v>44562</v>
      </c>
      <c r="K1462" s="57">
        <v>-63914</v>
      </c>
      <c r="L1462" s="55">
        <v>2905100202</v>
      </c>
      <c r="M1462" s="55" t="str">
        <f>VLOOKUP(L1462,[4]Equival.!$D:$K,8,0)</f>
        <v>Evento</v>
      </c>
      <c r="N1462" s="55" t="s">
        <v>6295</v>
      </c>
      <c r="O1462" s="55" t="s">
        <v>6323</v>
      </c>
      <c r="P1462" s="55" t="s">
        <v>4332</v>
      </c>
      <c r="R1462" s="56"/>
      <c r="S1462" s="55" t="s">
        <v>4921</v>
      </c>
      <c r="T1462" s="55" t="s">
        <v>4401</v>
      </c>
      <c r="U1462" s="55" t="s">
        <v>4328</v>
      </c>
    </row>
    <row r="1463" spans="1:21" ht="15" x14ac:dyDescent="0.25">
      <c r="A1463" s="55" t="s">
        <v>4316</v>
      </c>
      <c r="B1463" s="55" t="s">
        <v>4317</v>
      </c>
      <c r="C1463" s="55" t="s">
        <v>6324</v>
      </c>
      <c r="D1463" s="55" t="s">
        <v>4319</v>
      </c>
      <c r="E1463" s="55" t="s">
        <v>1060</v>
      </c>
      <c r="F1463" s="55">
        <v>51680</v>
      </c>
      <c r="G1463" s="55" t="s">
        <v>2267</v>
      </c>
      <c r="H1463" s="56">
        <v>44521</v>
      </c>
      <c r="I1463">
        <f t="shared" si="22"/>
        <v>2021</v>
      </c>
      <c r="J1463" s="56">
        <v>44562</v>
      </c>
      <c r="K1463" s="57">
        <v>-154685</v>
      </c>
      <c r="L1463" s="55">
        <v>2905100202</v>
      </c>
      <c r="M1463" s="55" t="str">
        <f>VLOOKUP(L1463,[4]Equival.!$D:$K,8,0)</f>
        <v>Evento</v>
      </c>
      <c r="N1463" s="55" t="s">
        <v>6295</v>
      </c>
      <c r="O1463" s="55" t="s">
        <v>6325</v>
      </c>
      <c r="P1463" s="55" t="s">
        <v>4332</v>
      </c>
      <c r="R1463" s="56"/>
      <c r="S1463" s="55" t="s">
        <v>4921</v>
      </c>
      <c r="T1463" s="55" t="s">
        <v>4401</v>
      </c>
      <c r="U1463" s="55" t="s">
        <v>4328</v>
      </c>
    </row>
    <row r="1464" spans="1:21" ht="15" x14ac:dyDescent="0.25">
      <c r="A1464" s="55" t="s">
        <v>4316</v>
      </c>
      <c r="B1464" s="55" t="s">
        <v>4317</v>
      </c>
      <c r="C1464" s="55" t="s">
        <v>6326</v>
      </c>
      <c r="D1464" s="55" t="s">
        <v>4319</v>
      </c>
      <c r="E1464" s="55" t="s">
        <v>1059</v>
      </c>
      <c r="F1464" s="55">
        <v>51669</v>
      </c>
      <c r="G1464" s="55" t="s">
        <v>2267</v>
      </c>
      <c r="H1464" s="56">
        <v>44521</v>
      </c>
      <c r="I1464">
        <f t="shared" si="22"/>
        <v>2021</v>
      </c>
      <c r="J1464" s="56">
        <v>44562</v>
      </c>
      <c r="K1464" s="57">
        <v>-121709</v>
      </c>
      <c r="L1464" s="55">
        <v>2905100202</v>
      </c>
      <c r="M1464" s="55" t="str">
        <f>VLOOKUP(L1464,[4]Equival.!$D:$K,8,0)</f>
        <v>Evento</v>
      </c>
      <c r="N1464" s="55" t="s">
        <v>6295</v>
      </c>
      <c r="O1464" s="55" t="s">
        <v>6327</v>
      </c>
      <c r="P1464" s="55" t="s">
        <v>4332</v>
      </c>
      <c r="R1464" s="56"/>
      <c r="S1464" s="55" t="s">
        <v>4921</v>
      </c>
      <c r="T1464" s="55" t="s">
        <v>4401</v>
      </c>
      <c r="U1464" s="55" t="s">
        <v>4328</v>
      </c>
    </row>
    <row r="1465" spans="1:21" ht="15" x14ac:dyDescent="0.25">
      <c r="A1465" s="55" t="s">
        <v>4316</v>
      </c>
      <c r="B1465" s="55" t="s">
        <v>4317</v>
      </c>
      <c r="C1465" s="55" t="s">
        <v>6328</v>
      </c>
      <c r="D1465" s="55" t="s">
        <v>4319</v>
      </c>
      <c r="E1465" s="55" t="s">
        <v>1058</v>
      </c>
      <c r="F1465" s="55">
        <v>51665</v>
      </c>
      <c r="G1465" s="55" t="s">
        <v>2267</v>
      </c>
      <c r="H1465" s="56">
        <v>44520</v>
      </c>
      <c r="I1465">
        <f t="shared" si="22"/>
        <v>2021</v>
      </c>
      <c r="J1465" s="56">
        <v>44562</v>
      </c>
      <c r="K1465" s="57">
        <v>-315634</v>
      </c>
      <c r="L1465" s="55">
        <v>2905100202</v>
      </c>
      <c r="M1465" s="55" t="str">
        <f>VLOOKUP(L1465,[4]Equival.!$D:$K,8,0)</f>
        <v>Evento</v>
      </c>
      <c r="N1465" s="55" t="s">
        <v>6295</v>
      </c>
      <c r="O1465" s="55" t="s">
        <v>6329</v>
      </c>
      <c r="P1465" s="55" t="s">
        <v>4601</v>
      </c>
      <c r="R1465" s="56"/>
      <c r="S1465" s="55" t="s">
        <v>4921</v>
      </c>
      <c r="T1465" s="55" t="s">
        <v>4401</v>
      </c>
      <c r="U1465" s="55" t="s">
        <v>4328</v>
      </c>
    </row>
    <row r="1466" spans="1:21" ht="15" x14ac:dyDescent="0.25">
      <c r="A1466" s="55" t="s">
        <v>4316</v>
      </c>
      <c r="B1466" s="55" t="s">
        <v>4317</v>
      </c>
      <c r="C1466" s="55" t="s">
        <v>6330</v>
      </c>
      <c r="D1466" s="55" t="s">
        <v>4319</v>
      </c>
      <c r="E1466" s="55" t="s">
        <v>1056</v>
      </c>
      <c r="F1466" s="55">
        <v>51405</v>
      </c>
      <c r="G1466" s="55" t="s">
        <v>2267</v>
      </c>
      <c r="H1466" s="56">
        <v>44518</v>
      </c>
      <c r="I1466">
        <f t="shared" si="22"/>
        <v>2021</v>
      </c>
      <c r="J1466" s="56">
        <v>44562</v>
      </c>
      <c r="K1466" s="57">
        <v>-134718</v>
      </c>
      <c r="L1466" s="55">
        <v>2905100202</v>
      </c>
      <c r="M1466" s="55" t="str">
        <f>VLOOKUP(L1466,[4]Equival.!$D:$K,8,0)</f>
        <v>Evento</v>
      </c>
      <c r="N1466" s="55" t="s">
        <v>6295</v>
      </c>
      <c r="O1466" s="55" t="s">
        <v>6331</v>
      </c>
      <c r="P1466" s="55" t="s">
        <v>4332</v>
      </c>
      <c r="R1466" s="56"/>
      <c r="S1466" s="55" t="s">
        <v>4921</v>
      </c>
      <c r="T1466" s="55" t="s">
        <v>4401</v>
      </c>
      <c r="U1466" s="55" t="s">
        <v>4328</v>
      </c>
    </row>
    <row r="1467" spans="1:21" ht="15" x14ac:dyDescent="0.25">
      <c r="A1467" s="55" t="s">
        <v>4316</v>
      </c>
      <c r="B1467" s="55" t="s">
        <v>4317</v>
      </c>
      <c r="C1467" s="55" t="s">
        <v>6332</v>
      </c>
      <c r="D1467" s="55" t="s">
        <v>4319</v>
      </c>
      <c r="E1467" s="55" t="s">
        <v>1055</v>
      </c>
      <c r="F1467" s="55">
        <v>51390</v>
      </c>
      <c r="G1467" s="55" t="s">
        <v>2267</v>
      </c>
      <c r="H1467" s="56">
        <v>44518</v>
      </c>
      <c r="I1467">
        <f t="shared" si="22"/>
        <v>2021</v>
      </c>
      <c r="J1467" s="56">
        <v>44562</v>
      </c>
      <c r="K1467" s="57">
        <v>-580557</v>
      </c>
      <c r="L1467" s="55">
        <v>2905100202</v>
      </c>
      <c r="M1467" s="55" t="str">
        <f>VLOOKUP(L1467,[4]Equival.!$D:$K,8,0)</f>
        <v>Evento</v>
      </c>
      <c r="N1467" s="55" t="s">
        <v>6295</v>
      </c>
      <c r="O1467" s="55" t="s">
        <v>6333</v>
      </c>
      <c r="P1467" s="55" t="s">
        <v>4332</v>
      </c>
      <c r="R1467" s="56"/>
      <c r="S1467" s="55" t="s">
        <v>4921</v>
      </c>
      <c r="T1467" s="55" t="s">
        <v>4401</v>
      </c>
      <c r="U1467" s="55" t="s">
        <v>4328</v>
      </c>
    </row>
    <row r="1468" spans="1:21" ht="15" x14ac:dyDescent="0.25">
      <c r="A1468" s="55" t="s">
        <v>4316</v>
      </c>
      <c r="B1468" s="55" t="s">
        <v>4317</v>
      </c>
      <c r="C1468" s="55" t="s">
        <v>6334</v>
      </c>
      <c r="D1468" s="55" t="s">
        <v>4319</v>
      </c>
      <c r="E1468" s="55" t="s">
        <v>1054</v>
      </c>
      <c r="F1468" s="55">
        <v>51388</v>
      </c>
      <c r="G1468" s="55" t="s">
        <v>2267</v>
      </c>
      <c r="H1468" s="56">
        <v>44518</v>
      </c>
      <c r="I1468">
        <f t="shared" si="22"/>
        <v>2021</v>
      </c>
      <c r="J1468" s="56">
        <v>44562</v>
      </c>
      <c r="K1468" s="57">
        <v>-217085</v>
      </c>
      <c r="L1468" s="55">
        <v>2905100202</v>
      </c>
      <c r="M1468" s="55" t="str">
        <f>VLOOKUP(L1468,[4]Equival.!$D:$K,8,0)</f>
        <v>Evento</v>
      </c>
      <c r="N1468" s="55" t="s">
        <v>6295</v>
      </c>
      <c r="O1468" s="55" t="s">
        <v>6335</v>
      </c>
      <c r="P1468" s="55" t="s">
        <v>4332</v>
      </c>
      <c r="R1468" s="56"/>
      <c r="S1468" s="55" t="s">
        <v>4921</v>
      </c>
      <c r="T1468" s="55" t="s">
        <v>4401</v>
      </c>
      <c r="U1468" s="55" t="s">
        <v>4328</v>
      </c>
    </row>
    <row r="1469" spans="1:21" ht="15" x14ac:dyDescent="0.25">
      <c r="A1469" s="55" t="s">
        <v>4316</v>
      </c>
      <c r="B1469" s="55" t="s">
        <v>4317</v>
      </c>
      <c r="C1469" s="55" t="s">
        <v>6336</v>
      </c>
      <c r="D1469" s="55" t="s">
        <v>4319</v>
      </c>
      <c r="E1469" s="55" t="s">
        <v>1053</v>
      </c>
      <c r="F1469" s="55">
        <v>51205</v>
      </c>
      <c r="G1469" s="55" t="s">
        <v>2267</v>
      </c>
      <c r="H1469" s="56">
        <v>44516</v>
      </c>
      <c r="I1469">
        <f t="shared" si="22"/>
        <v>2021</v>
      </c>
      <c r="J1469" s="56">
        <v>44562</v>
      </c>
      <c r="K1469" s="57">
        <v>-211444</v>
      </c>
      <c r="L1469" s="55">
        <v>2905100102</v>
      </c>
      <c r="M1469" s="55" t="str">
        <f>VLOOKUP(L1469,[4]Equival.!$D:$K,8,0)</f>
        <v>Evento</v>
      </c>
      <c r="N1469" s="55" t="s">
        <v>6295</v>
      </c>
      <c r="O1469" s="55" t="s">
        <v>6337</v>
      </c>
      <c r="P1469" s="55" t="s">
        <v>4332</v>
      </c>
      <c r="R1469" s="56"/>
      <c r="S1469" s="55" t="s">
        <v>4921</v>
      </c>
      <c r="T1469" s="55" t="s">
        <v>4401</v>
      </c>
      <c r="U1469" s="55" t="s">
        <v>4328</v>
      </c>
    </row>
    <row r="1470" spans="1:21" ht="15" x14ac:dyDescent="0.25">
      <c r="A1470" s="55" t="s">
        <v>4316</v>
      </c>
      <c r="B1470" s="55" t="s">
        <v>4317</v>
      </c>
      <c r="C1470" s="55" t="s">
        <v>6338</v>
      </c>
      <c r="D1470" s="55" t="s">
        <v>4319</v>
      </c>
      <c r="E1470" s="55" t="s">
        <v>1052</v>
      </c>
      <c r="F1470" s="55">
        <v>51197</v>
      </c>
      <c r="G1470" s="55" t="s">
        <v>2267</v>
      </c>
      <c r="H1470" s="56">
        <v>44516</v>
      </c>
      <c r="I1470">
        <f t="shared" si="22"/>
        <v>2021</v>
      </c>
      <c r="J1470" s="56">
        <v>44562</v>
      </c>
      <c r="K1470" s="57">
        <v>-103200</v>
      </c>
      <c r="L1470" s="55">
        <v>2905100202</v>
      </c>
      <c r="M1470" s="55" t="str">
        <f>VLOOKUP(L1470,[4]Equival.!$D:$K,8,0)</f>
        <v>Evento</v>
      </c>
      <c r="N1470" s="55" t="s">
        <v>6295</v>
      </c>
      <c r="O1470" s="55" t="s">
        <v>6339</v>
      </c>
      <c r="P1470" s="55" t="s">
        <v>4332</v>
      </c>
      <c r="R1470" s="56"/>
      <c r="S1470" s="55" t="s">
        <v>4921</v>
      </c>
      <c r="T1470" s="55" t="s">
        <v>4401</v>
      </c>
      <c r="U1470" s="55" t="s">
        <v>4328</v>
      </c>
    </row>
    <row r="1471" spans="1:21" ht="15" x14ac:dyDescent="0.25">
      <c r="A1471" s="55" t="s">
        <v>4316</v>
      </c>
      <c r="B1471" s="55" t="s">
        <v>4317</v>
      </c>
      <c r="C1471" s="55" t="s">
        <v>6340</v>
      </c>
      <c r="D1471" s="55" t="s">
        <v>4319</v>
      </c>
      <c r="E1471" s="55" t="s">
        <v>1051</v>
      </c>
      <c r="F1471" s="55">
        <v>51195</v>
      </c>
      <c r="G1471" s="55" t="s">
        <v>2267</v>
      </c>
      <c r="H1471" s="56">
        <v>44516</v>
      </c>
      <c r="I1471">
        <f t="shared" si="22"/>
        <v>2021</v>
      </c>
      <c r="J1471" s="56">
        <v>44562</v>
      </c>
      <c r="K1471" s="57">
        <v>-82191</v>
      </c>
      <c r="L1471" s="55">
        <v>2905100202</v>
      </c>
      <c r="M1471" s="55" t="str">
        <f>VLOOKUP(L1471,[4]Equival.!$D:$K,8,0)</f>
        <v>Evento</v>
      </c>
      <c r="N1471" s="55" t="s">
        <v>6295</v>
      </c>
      <c r="O1471" s="55" t="s">
        <v>6301</v>
      </c>
      <c r="P1471" s="55" t="s">
        <v>4332</v>
      </c>
      <c r="R1471" s="56"/>
      <c r="S1471" s="55" t="s">
        <v>4921</v>
      </c>
      <c r="T1471" s="55" t="s">
        <v>4401</v>
      </c>
      <c r="U1471" s="55" t="s">
        <v>4328</v>
      </c>
    </row>
    <row r="1472" spans="1:21" ht="15" x14ac:dyDescent="0.25">
      <c r="A1472" s="55" t="s">
        <v>4316</v>
      </c>
      <c r="B1472" s="55" t="s">
        <v>4317</v>
      </c>
      <c r="C1472" s="55" t="s">
        <v>6341</v>
      </c>
      <c r="D1472" s="55" t="s">
        <v>4319</v>
      </c>
      <c r="E1472" s="55" t="s">
        <v>1049</v>
      </c>
      <c r="F1472" s="55">
        <v>51142</v>
      </c>
      <c r="G1472" s="55" t="s">
        <v>2267</v>
      </c>
      <c r="H1472" s="56">
        <v>44516</v>
      </c>
      <c r="I1472">
        <f t="shared" si="22"/>
        <v>2021</v>
      </c>
      <c r="J1472" s="56">
        <v>44562</v>
      </c>
      <c r="K1472" s="57">
        <v>-287654</v>
      </c>
      <c r="L1472" s="55">
        <v>2905100202</v>
      </c>
      <c r="M1472" s="55" t="str">
        <f>VLOOKUP(L1472,[4]Equival.!$D:$K,8,0)</f>
        <v>Evento</v>
      </c>
      <c r="N1472" s="55" t="s">
        <v>6295</v>
      </c>
      <c r="O1472" s="55" t="s">
        <v>6342</v>
      </c>
      <c r="P1472" s="55" t="s">
        <v>4332</v>
      </c>
      <c r="R1472" s="56"/>
      <c r="S1472" s="55" t="s">
        <v>4921</v>
      </c>
      <c r="T1472" s="55" t="s">
        <v>4401</v>
      </c>
      <c r="U1472" s="55" t="s">
        <v>4328</v>
      </c>
    </row>
    <row r="1473" spans="1:21" ht="15" x14ac:dyDescent="0.25">
      <c r="A1473" s="55" t="s">
        <v>4316</v>
      </c>
      <c r="B1473" s="55" t="s">
        <v>4317</v>
      </c>
      <c r="C1473" s="55" t="s">
        <v>6343</v>
      </c>
      <c r="D1473" s="55" t="s">
        <v>4319</v>
      </c>
      <c r="E1473" s="55" t="s">
        <v>1048</v>
      </c>
      <c r="F1473" s="55">
        <v>51089</v>
      </c>
      <c r="G1473" s="55" t="s">
        <v>2267</v>
      </c>
      <c r="H1473" s="56">
        <v>44515</v>
      </c>
      <c r="I1473">
        <f t="shared" si="22"/>
        <v>2021</v>
      </c>
      <c r="J1473" s="56">
        <v>44562</v>
      </c>
      <c r="K1473" s="57">
        <v>-64137</v>
      </c>
      <c r="L1473" s="55">
        <v>2905100202</v>
      </c>
      <c r="M1473" s="55" t="str">
        <f>VLOOKUP(L1473,[4]Equival.!$D:$K,8,0)</f>
        <v>Evento</v>
      </c>
      <c r="N1473" s="55" t="s">
        <v>6295</v>
      </c>
      <c r="O1473" s="55" t="s">
        <v>5962</v>
      </c>
      <c r="P1473" s="55" t="s">
        <v>4601</v>
      </c>
      <c r="R1473" s="56"/>
      <c r="S1473" s="55" t="s">
        <v>4921</v>
      </c>
      <c r="T1473" s="55" t="s">
        <v>4401</v>
      </c>
      <c r="U1473" s="55" t="s">
        <v>4328</v>
      </c>
    </row>
    <row r="1474" spans="1:21" ht="15" x14ac:dyDescent="0.25">
      <c r="A1474" s="55" t="s">
        <v>4316</v>
      </c>
      <c r="B1474" s="55" t="s">
        <v>4317</v>
      </c>
      <c r="C1474" s="55" t="s">
        <v>6344</v>
      </c>
      <c r="D1474" s="55" t="s">
        <v>4319</v>
      </c>
      <c r="E1474" s="55" t="s">
        <v>1047</v>
      </c>
      <c r="F1474" s="55">
        <v>51077</v>
      </c>
      <c r="G1474" s="55" t="s">
        <v>2267</v>
      </c>
      <c r="H1474" s="56">
        <v>44515</v>
      </c>
      <c r="I1474">
        <f t="shared" si="22"/>
        <v>2021</v>
      </c>
      <c r="J1474" s="56">
        <v>44562</v>
      </c>
      <c r="K1474" s="57">
        <v>-151102</v>
      </c>
      <c r="L1474" s="55">
        <v>2905100202</v>
      </c>
      <c r="M1474" s="55" t="str">
        <f>VLOOKUP(L1474,[4]Equival.!$D:$K,8,0)</f>
        <v>Evento</v>
      </c>
      <c r="N1474" s="55" t="s">
        <v>6295</v>
      </c>
      <c r="O1474" s="55" t="s">
        <v>6345</v>
      </c>
      <c r="P1474" s="55" t="s">
        <v>4332</v>
      </c>
      <c r="R1474" s="56"/>
      <c r="S1474" s="55" t="s">
        <v>4921</v>
      </c>
      <c r="T1474" s="55" t="s">
        <v>4401</v>
      </c>
      <c r="U1474" s="55" t="s">
        <v>4328</v>
      </c>
    </row>
    <row r="1475" spans="1:21" ht="15" x14ac:dyDescent="0.25">
      <c r="A1475" s="55" t="s">
        <v>4316</v>
      </c>
      <c r="B1475" s="55" t="s">
        <v>4317</v>
      </c>
      <c r="C1475" s="55" t="s">
        <v>6346</v>
      </c>
      <c r="D1475" s="55" t="s">
        <v>4319</v>
      </c>
      <c r="E1475" s="55" t="s">
        <v>1046</v>
      </c>
      <c r="F1475" s="55">
        <v>51069</v>
      </c>
      <c r="G1475" s="55" t="s">
        <v>2267</v>
      </c>
      <c r="H1475" s="56">
        <v>44515</v>
      </c>
      <c r="I1475">
        <f t="shared" ref="I1475:I1538" si="23">YEAR(H1475)</f>
        <v>2021</v>
      </c>
      <c r="J1475" s="56">
        <v>44562</v>
      </c>
      <c r="K1475" s="57">
        <v>-68480</v>
      </c>
      <c r="L1475" s="55">
        <v>2905100202</v>
      </c>
      <c r="M1475" s="55" t="str">
        <f>VLOOKUP(L1475,[4]Equival.!$D:$K,8,0)</f>
        <v>Evento</v>
      </c>
      <c r="N1475" s="55" t="s">
        <v>6295</v>
      </c>
      <c r="O1475" s="55" t="s">
        <v>6347</v>
      </c>
      <c r="P1475" s="55" t="s">
        <v>4332</v>
      </c>
      <c r="R1475" s="56"/>
      <c r="S1475" s="55" t="s">
        <v>4921</v>
      </c>
      <c r="T1475" s="55" t="s">
        <v>4401</v>
      </c>
      <c r="U1475" s="55" t="s">
        <v>4328</v>
      </c>
    </row>
    <row r="1476" spans="1:21" ht="15" x14ac:dyDescent="0.25">
      <c r="A1476" s="55" t="s">
        <v>4316</v>
      </c>
      <c r="B1476" s="55" t="s">
        <v>4317</v>
      </c>
      <c r="C1476" s="55" t="s">
        <v>6348</v>
      </c>
      <c r="D1476" s="55" t="s">
        <v>4319</v>
      </c>
      <c r="E1476" s="55" t="s">
        <v>1045</v>
      </c>
      <c r="F1476" s="55">
        <v>51061</v>
      </c>
      <c r="G1476" s="55" t="s">
        <v>2267</v>
      </c>
      <c r="H1476" s="56">
        <v>44514</v>
      </c>
      <c r="I1476">
        <f t="shared" si="23"/>
        <v>2021</v>
      </c>
      <c r="J1476" s="56">
        <v>44562</v>
      </c>
      <c r="K1476" s="57">
        <v>-156124</v>
      </c>
      <c r="L1476" s="55">
        <v>2905100202</v>
      </c>
      <c r="M1476" s="55" t="str">
        <f>VLOOKUP(L1476,[4]Equival.!$D:$K,8,0)</f>
        <v>Evento</v>
      </c>
      <c r="N1476" s="55" t="s">
        <v>6295</v>
      </c>
      <c r="O1476" s="55" t="s">
        <v>6349</v>
      </c>
      <c r="P1476" s="55" t="s">
        <v>4332</v>
      </c>
      <c r="R1476" s="56"/>
      <c r="S1476" s="55" t="s">
        <v>4921</v>
      </c>
      <c r="T1476" s="55" t="s">
        <v>4401</v>
      </c>
      <c r="U1476" s="55" t="s">
        <v>4328</v>
      </c>
    </row>
    <row r="1477" spans="1:21" ht="15" x14ac:dyDescent="0.25">
      <c r="A1477" s="55" t="s">
        <v>4316</v>
      </c>
      <c r="B1477" s="55" t="s">
        <v>4317</v>
      </c>
      <c r="C1477" s="55" t="s">
        <v>6350</v>
      </c>
      <c r="D1477" s="55" t="s">
        <v>4319</v>
      </c>
      <c r="E1477" s="55" t="s">
        <v>1044</v>
      </c>
      <c r="F1477" s="55">
        <v>51048</v>
      </c>
      <c r="G1477" s="55" t="s">
        <v>2267</v>
      </c>
      <c r="H1477" s="56">
        <v>44514</v>
      </c>
      <c r="I1477">
        <f t="shared" si="23"/>
        <v>2021</v>
      </c>
      <c r="J1477" s="56">
        <v>44562</v>
      </c>
      <c r="K1477" s="57">
        <v>-105893</v>
      </c>
      <c r="L1477" s="55">
        <v>2905100202</v>
      </c>
      <c r="M1477" s="55" t="str">
        <f>VLOOKUP(L1477,[4]Equival.!$D:$K,8,0)</f>
        <v>Evento</v>
      </c>
      <c r="N1477" s="55" t="s">
        <v>6295</v>
      </c>
      <c r="O1477" s="55" t="s">
        <v>6351</v>
      </c>
      <c r="P1477" s="55" t="s">
        <v>4332</v>
      </c>
      <c r="R1477" s="56"/>
      <c r="S1477" s="55" t="s">
        <v>4921</v>
      </c>
      <c r="T1477" s="55" t="s">
        <v>4401</v>
      </c>
      <c r="U1477" s="55" t="s">
        <v>4328</v>
      </c>
    </row>
    <row r="1478" spans="1:21" ht="15" x14ac:dyDescent="0.25">
      <c r="A1478" s="55" t="s">
        <v>4316</v>
      </c>
      <c r="B1478" s="55" t="s">
        <v>4317</v>
      </c>
      <c r="C1478" s="55" t="s">
        <v>6352</v>
      </c>
      <c r="D1478" s="55" t="s">
        <v>4319</v>
      </c>
      <c r="E1478" s="55" t="s">
        <v>1042</v>
      </c>
      <c r="F1478" s="55">
        <v>51037</v>
      </c>
      <c r="G1478" s="55" t="s">
        <v>2267</v>
      </c>
      <c r="H1478" s="56">
        <v>44514</v>
      </c>
      <c r="I1478">
        <f t="shared" si="23"/>
        <v>2021</v>
      </c>
      <c r="J1478" s="56">
        <v>44562</v>
      </c>
      <c r="K1478" s="57">
        <v>-290947</v>
      </c>
      <c r="L1478" s="55">
        <v>2905100202</v>
      </c>
      <c r="M1478" s="55" t="str">
        <f>VLOOKUP(L1478,[4]Equival.!$D:$K,8,0)</f>
        <v>Evento</v>
      </c>
      <c r="N1478" s="55" t="s">
        <v>6295</v>
      </c>
      <c r="O1478" s="55" t="s">
        <v>6353</v>
      </c>
      <c r="P1478" s="55" t="s">
        <v>4332</v>
      </c>
      <c r="R1478" s="56"/>
      <c r="S1478" s="55" t="s">
        <v>4921</v>
      </c>
      <c r="T1478" s="55" t="s">
        <v>4401</v>
      </c>
      <c r="U1478" s="55" t="s">
        <v>4328</v>
      </c>
    </row>
    <row r="1479" spans="1:21" ht="15" x14ac:dyDescent="0.25">
      <c r="A1479" s="55" t="s">
        <v>4316</v>
      </c>
      <c r="B1479" s="55" t="s">
        <v>4317</v>
      </c>
      <c r="C1479" s="55" t="s">
        <v>6354</v>
      </c>
      <c r="D1479" s="55" t="s">
        <v>4319</v>
      </c>
      <c r="E1479" s="55" t="s">
        <v>1040</v>
      </c>
      <c r="F1479" s="55">
        <v>51029</v>
      </c>
      <c r="G1479" s="55" t="s">
        <v>2267</v>
      </c>
      <c r="H1479" s="56">
        <v>44514</v>
      </c>
      <c r="I1479">
        <f t="shared" si="23"/>
        <v>2021</v>
      </c>
      <c r="J1479" s="56">
        <v>44562</v>
      </c>
      <c r="K1479" s="57">
        <v>-59600</v>
      </c>
      <c r="L1479" s="55">
        <v>2905100202</v>
      </c>
      <c r="M1479" s="55" t="str">
        <f>VLOOKUP(L1479,[4]Equival.!$D:$K,8,0)</f>
        <v>Evento</v>
      </c>
      <c r="N1479" s="55" t="s">
        <v>6295</v>
      </c>
      <c r="O1479" s="55" t="s">
        <v>6182</v>
      </c>
      <c r="P1479" s="55" t="s">
        <v>4332</v>
      </c>
      <c r="R1479" s="56"/>
      <c r="S1479" s="55" t="s">
        <v>4921</v>
      </c>
      <c r="T1479" s="55" t="s">
        <v>4401</v>
      </c>
      <c r="U1479" s="55" t="s">
        <v>4328</v>
      </c>
    </row>
    <row r="1480" spans="1:21" ht="15" x14ac:dyDescent="0.25">
      <c r="A1480" s="55" t="s">
        <v>4316</v>
      </c>
      <c r="B1480" s="55" t="s">
        <v>4317</v>
      </c>
      <c r="C1480" s="55" t="s">
        <v>6355</v>
      </c>
      <c r="D1480" s="55" t="s">
        <v>4319</v>
      </c>
      <c r="E1480" s="55" t="s">
        <v>1038</v>
      </c>
      <c r="F1480" s="55">
        <v>51011</v>
      </c>
      <c r="G1480" s="55" t="s">
        <v>2267</v>
      </c>
      <c r="H1480" s="56">
        <v>44513</v>
      </c>
      <c r="I1480">
        <f t="shared" si="23"/>
        <v>2021</v>
      </c>
      <c r="J1480" s="56">
        <v>44562</v>
      </c>
      <c r="K1480" s="57">
        <v>-108612</v>
      </c>
      <c r="L1480" s="55">
        <v>2905100202</v>
      </c>
      <c r="M1480" s="55" t="str">
        <f>VLOOKUP(L1480,[4]Equival.!$D:$K,8,0)</f>
        <v>Evento</v>
      </c>
      <c r="N1480" s="55" t="s">
        <v>6295</v>
      </c>
      <c r="O1480" s="55" t="s">
        <v>6356</v>
      </c>
      <c r="P1480" s="55" t="s">
        <v>4332</v>
      </c>
      <c r="R1480" s="56"/>
      <c r="S1480" s="55" t="s">
        <v>4921</v>
      </c>
      <c r="T1480" s="55" t="s">
        <v>4401</v>
      </c>
      <c r="U1480" s="55" t="s">
        <v>4328</v>
      </c>
    </row>
    <row r="1481" spans="1:21" ht="15" x14ac:dyDescent="0.25">
      <c r="A1481" s="55" t="s">
        <v>4316</v>
      </c>
      <c r="B1481" s="55" t="s">
        <v>4317</v>
      </c>
      <c r="C1481" s="55" t="s">
        <v>6357</v>
      </c>
      <c r="D1481" s="55" t="s">
        <v>4319</v>
      </c>
      <c r="E1481" s="55" t="s">
        <v>1037</v>
      </c>
      <c r="F1481" s="55">
        <v>51007</v>
      </c>
      <c r="G1481" s="55" t="s">
        <v>2267</v>
      </c>
      <c r="H1481" s="56">
        <v>44513</v>
      </c>
      <c r="I1481">
        <f t="shared" si="23"/>
        <v>2021</v>
      </c>
      <c r="J1481" s="56">
        <v>44562</v>
      </c>
      <c r="K1481" s="57">
        <v>-484194</v>
      </c>
      <c r="L1481" s="55">
        <v>2905100202</v>
      </c>
      <c r="M1481" s="55" t="str">
        <f>VLOOKUP(L1481,[4]Equival.!$D:$K,8,0)</f>
        <v>Evento</v>
      </c>
      <c r="N1481" s="55" t="s">
        <v>6295</v>
      </c>
      <c r="O1481" s="55" t="s">
        <v>6358</v>
      </c>
      <c r="P1481" s="55" t="s">
        <v>6299</v>
      </c>
      <c r="R1481" s="56"/>
      <c r="S1481" s="55" t="s">
        <v>4921</v>
      </c>
      <c r="T1481" s="55" t="s">
        <v>4401</v>
      </c>
      <c r="U1481" s="55" t="s">
        <v>4328</v>
      </c>
    </row>
    <row r="1482" spans="1:21" ht="15" x14ac:dyDescent="0.25">
      <c r="A1482" s="55" t="s">
        <v>4316</v>
      </c>
      <c r="B1482" s="55" t="s">
        <v>4317</v>
      </c>
      <c r="C1482" s="55" t="s">
        <v>6359</v>
      </c>
      <c r="D1482" s="55" t="s">
        <v>4319</v>
      </c>
      <c r="E1482" s="55" t="s">
        <v>1032</v>
      </c>
      <c r="F1482" s="55">
        <v>50840</v>
      </c>
      <c r="G1482" s="55" t="s">
        <v>2267</v>
      </c>
      <c r="H1482" s="56">
        <v>44512</v>
      </c>
      <c r="I1482">
        <f t="shared" si="23"/>
        <v>2021</v>
      </c>
      <c r="J1482" s="56">
        <v>44562</v>
      </c>
      <c r="K1482" s="57">
        <v>-109700</v>
      </c>
      <c r="L1482" s="55">
        <v>2905100202</v>
      </c>
      <c r="M1482" s="55" t="str">
        <f>VLOOKUP(L1482,[4]Equival.!$D:$K,8,0)</f>
        <v>Evento</v>
      </c>
      <c r="N1482" s="55" t="s">
        <v>6295</v>
      </c>
      <c r="O1482" s="55" t="s">
        <v>6358</v>
      </c>
      <c r="P1482" s="55" t="s">
        <v>6299</v>
      </c>
      <c r="R1482" s="56"/>
      <c r="S1482" s="55" t="s">
        <v>4921</v>
      </c>
      <c r="T1482" s="55" t="s">
        <v>4401</v>
      </c>
      <c r="U1482" s="55" t="s">
        <v>4328</v>
      </c>
    </row>
    <row r="1483" spans="1:21" ht="15" x14ac:dyDescent="0.25">
      <c r="A1483" s="55" t="s">
        <v>4316</v>
      </c>
      <c r="B1483" s="55" t="s">
        <v>4317</v>
      </c>
      <c r="C1483" s="55" t="s">
        <v>6360</v>
      </c>
      <c r="D1483" s="55" t="s">
        <v>4319</v>
      </c>
      <c r="E1483" s="55" t="s">
        <v>1029</v>
      </c>
      <c r="F1483" s="55">
        <v>50638</v>
      </c>
      <c r="G1483" s="55" t="s">
        <v>2267</v>
      </c>
      <c r="H1483" s="56">
        <v>44509</v>
      </c>
      <c r="I1483">
        <f t="shared" si="23"/>
        <v>2021</v>
      </c>
      <c r="J1483" s="56">
        <v>44562</v>
      </c>
      <c r="K1483" s="57">
        <v>-109700</v>
      </c>
      <c r="L1483" s="55">
        <v>2905100202</v>
      </c>
      <c r="M1483" s="55" t="str">
        <f>VLOOKUP(L1483,[4]Equival.!$D:$K,8,0)</f>
        <v>Evento</v>
      </c>
      <c r="N1483" s="55" t="s">
        <v>6295</v>
      </c>
      <c r="O1483" s="55" t="s">
        <v>6361</v>
      </c>
      <c r="P1483" s="55" t="s">
        <v>4601</v>
      </c>
      <c r="R1483" s="56"/>
      <c r="S1483" s="55" t="s">
        <v>4921</v>
      </c>
      <c r="T1483" s="55" t="s">
        <v>4401</v>
      </c>
      <c r="U1483" s="55" t="s">
        <v>4328</v>
      </c>
    </row>
    <row r="1484" spans="1:21" ht="15" x14ac:dyDescent="0.25">
      <c r="A1484" s="55" t="s">
        <v>4316</v>
      </c>
      <c r="B1484" s="55" t="s">
        <v>4317</v>
      </c>
      <c r="C1484" s="55" t="s">
        <v>6362</v>
      </c>
      <c r="D1484" s="55" t="s">
        <v>4319</v>
      </c>
      <c r="E1484" s="55" t="s">
        <v>1024</v>
      </c>
      <c r="F1484" s="55">
        <v>50437</v>
      </c>
      <c r="G1484" s="55" t="s">
        <v>2267</v>
      </c>
      <c r="H1484" s="56">
        <v>44508</v>
      </c>
      <c r="I1484">
        <f t="shared" si="23"/>
        <v>2021</v>
      </c>
      <c r="J1484" s="56">
        <v>44562</v>
      </c>
      <c r="K1484" s="57">
        <v>-219038</v>
      </c>
      <c r="L1484" s="55">
        <v>2905100202</v>
      </c>
      <c r="M1484" s="55" t="str">
        <f>VLOOKUP(L1484,[4]Equival.!$D:$K,8,0)</f>
        <v>Evento</v>
      </c>
      <c r="N1484" s="55" t="s">
        <v>6295</v>
      </c>
      <c r="O1484" s="55" t="s">
        <v>6363</v>
      </c>
      <c r="P1484" s="55" t="s">
        <v>4332</v>
      </c>
      <c r="R1484" s="56"/>
      <c r="S1484" s="55" t="s">
        <v>4921</v>
      </c>
      <c r="T1484" s="55" t="s">
        <v>4401</v>
      </c>
      <c r="U1484" s="55" t="s">
        <v>4328</v>
      </c>
    </row>
    <row r="1485" spans="1:21" ht="15" x14ac:dyDescent="0.25">
      <c r="A1485" s="55" t="s">
        <v>4316</v>
      </c>
      <c r="B1485" s="55" t="s">
        <v>4317</v>
      </c>
      <c r="C1485" s="55" t="s">
        <v>6364</v>
      </c>
      <c r="D1485" s="55" t="s">
        <v>4319</v>
      </c>
      <c r="E1485" s="55" t="s">
        <v>1021</v>
      </c>
      <c r="F1485" s="55">
        <v>50310</v>
      </c>
      <c r="G1485" s="55" t="s">
        <v>2267</v>
      </c>
      <c r="H1485" s="56">
        <v>44505</v>
      </c>
      <c r="I1485">
        <f t="shared" si="23"/>
        <v>2021</v>
      </c>
      <c r="J1485" s="56">
        <v>44562</v>
      </c>
      <c r="K1485" s="57">
        <v>-596702</v>
      </c>
      <c r="L1485" s="55">
        <v>2905100202</v>
      </c>
      <c r="M1485" s="55" t="str">
        <f>VLOOKUP(L1485,[4]Equival.!$D:$K,8,0)</f>
        <v>Evento</v>
      </c>
      <c r="N1485" s="55" t="s">
        <v>6295</v>
      </c>
      <c r="O1485" s="55" t="s">
        <v>6365</v>
      </c>
      <c r="P1485" s="55" t="s">
        <v>4332</v>
      </c>
      <c r="R1485" s="56"/>
      <c r="S1485" s="55" t="s">
        <v>4921</v>
      </c>
      <c r="T1485" s="55" t="s">
        <v>4401</v>
      </c>
      <c r="U1485" s="55" t="s">
        <v>4328</v>
      </c>
    </row>
    <row r="1486" spans="1:21" ht="15" x14ac:dyDescent="0.25">
      <c r="A1486" s="55" t="s">
        <v>4316</v>
      </c>
      <c r="B1486" s="55" t="s">
        <v>4317</v>
      </c>
      <c r="C1486" s="55" t="s">
        <v>6366</v>
      </c>
      <c r="D1486" s="55" t="s">
        <v>4319</v>
      </c>
      <c r="E1486" s="55" t="s">
        <v>1017</v>
      </c>
      <c r="F1486" s="55">
        <v>50249</v>
      </c>
      <c r="G1486" s="55" t="s">
        <v>2267</v>
      </c>
      <c r="H1486" s="56">
        <v>44505</v>
      </c>
      <c r="I1486">
        <f t="shared" si="23"/>
        <v>2021</v>
      </c>
      <c r="J1486" s="56">
        <v>44562</v>
      </c>
      <c r="K1486" s="57">
        <v>-617357</v>
      </c>
      <c r="L1486" s="55">
        <v>2905100202</v>
      </c>
      <c r="M1486" s="55" t="str">
        <f>VLOOKUP(L1486,[4]Equival.!$D:$K,8,0)</f>
        <v>Evento</v>
      </c>
      <c r="N1486" s="55" t="s">
        <v>6295</v>
      </c>
      <c r="O1486" s="55" t="s">
        <v>6367</v>
      </c>
      <c r="P1486" s="55" t="s">
        <v>6152</v>
      </c>
      <c r="R1486" s="56"/>
      <c r="S1486" s="55" t="s">
        <v>4921</v>
      </c>
      <c r="T1486" s="55" t="s">
        <v>4401</v>
      </c>
      <c r="U1486" s="55" t="s">
        <v>4328</v>
      </c>
    </row>
    <row r="1487" spans="1:21" ht="15" x14ac:dyDescent="0.25">
      <c r="A1487" s="55" t="s">
        <v>4316</v>
      </c>
      <c r="B1487" s="55" t="s">
        <v>4317</v>
      </c>
      <c r="C1487" s="55" t="s">
        <v>6368</v>
      </c>
      <c r="D1487" s="55" t="s">
        <v>4319</v>
      </c>
      <c r="E1487" s="55" t="s">
        <v>1015</v>
      </c>
      <c r="F1487" s="55">
        <v>50172</v>
      </c>
      <c r="G1487" s="55" t="s">
        <v>2267</v>
      </c>
      <c r="H1487" s="56">
        <v>44504</v>
      </c>
      <c r="I1487">
        <f t="shared" si="23"/>
        <v>2021</v>
      </c>
      <c r="J1487" s="56">
        <v>44562</v>
      </c>
      <c r="K1487" s="57">
        <v>-82714</v>
      </c>
      <c r="L1487" s="55">
        <v>2905100202</v>
      </c>
      <c r="M1487" s="55" t="str">
        <f>VLOOKUP(L1487,[4]Equival.!$D:$K,8,0)</f>
        <v>Evento</v>
      </c>
      <c r="N1487" s="55" t="s">
        <v>6295</v>
      </c>
      <c r="O1487" s="55" t="s">
        <v>6369</v>
      </c>
      <c r="P1487" s="55" t="s">
        <v>4332</v>
      </c>
      <c r="R1487" s="56"/>
      <c r="S1487" s="55" t="s">
        <v>4921</v>
      </c>
      <c r="T1487" s="55" t="s">
        <v>4401</v>
      </c>
      <c r="U1487" s="55" t="s">
        <v>4328</v>
      </c>
    </row>
    <row r="1488" spans="1:21" ht="15" x14ac:dyDescent="0.25">
      <c r="A1488" s="55" t="s">
        <v>4316</v>
      </c>
      <c r="B1488" s="55" t="s">
        <v>4317</v>
      </c>
      <c r="C1488" s="55" t="s">
        <v>6370</v>
      </c>
      <c r="D1488" s="55" t="s">
        <v>4319</v>
      </c>
      <c r="E1488" s="55" t="s">
        <v>1014</v>
      </c>
      <c r="F1488" s="55">
        <v>50131</v>
      </c>
      <c r="G1488" s="55" t="s">
        <v>2267</v>
      </c>
      <c r="H1488" s="56">
        <v>44504</v>
      </c>
      <c r="I1488">
        <f t="shared" si="23"/>
        <v>2021</v>
      </c>
      <c r="J1488" s="56">
        <v>44562</v>
      </c>
      <c r="K1488" s="57">
        <v>-96156</v>
      </c>
      <c r="L1488" s="55">
        <v>2905100202</v>
      </c>
      <c r="M1488" s="55" t="str">
        <f>VLOOKUP(L1488,[4]Equival.!$D:$K,8,0)</f>
        <v>Evento</v>
      </c>
      <c r="N1488" s="55" t="s">
        <v>6295</v>
      </c>
      <c r="O1488" s="55" t="s">
        <v>6371</v>
      </c>
      <c r="P1488" s="55" t="s">
        <v>4332</v>
      </c>
      <c r="R1488" s="56"/>
      <c r="S1488" s="55" t="s">
        <v>4921</v>
      </c>
      <c r="T1488" s="55" t="s">
        <v>4401</v>
      </c>
      <c r="U1488" s="55" t="s">
        <v>4328</v>
      </c>
    </row>
    <row r="1489" spans="1:21" ht="15" x14ac:dyDescent="0.25">
      <c r="A1489" s="55" t="s">
        <v>4316</v>
      </c>
      <c r="B1489" s="55" t="s">
        <v>4317</v>
      </c>
      <c r="C1489" s="55" t="s">
        <v>6372</v>
      </c>
      <c r="D1489" s="55" t="s">
        <v>4319</v>
      </c>
      <c r="E1489" s="55" t="s">
        <v>1013</v>
      </c>
      <c r="F1489" s="55">
        <v>50103</v>
      </c>
      <c r="G1489" s="55" t="s">
        <v>2267</v>
      </c>
      <c r="H1489" s="56">
        <v>44504</v>
      </c>
      <c r="I1489">
        <f t="shared" si="23"/>
        <v>2021</v>
      </c>
      <c r="J1489" s="56">
        <v>44562</v>
      </c>
      <c r="K1489" s="57">
        <v>-77838</v>
      </c>
      <c r="L1489" s="55">
        <v>2905100202</v>
      </c>
      <c r="M1489" s="55" t="str">
        <f>VLOOKUP(L1489,[4]Equival.!$D:$K,8,0)</f>
        <v>Evento</v>
      </c>
      <c r="N1489" s="55" t="s">
        <v>6295</v>
      </c>
      <c r="O1489" s="55" t="s">
        <v>6331</v>
      </c>
      <c r="P1489" s="55" t="s">
        <v>4332</v>
      </c>
      <c r="R1489" s="56"/>
      <c r="S1489" s="55" t="s">
        <v>4921</v>
      </c>
      <c r="T1489" s="55" t="s">
        <v>4401</v>
      </c>
      <c r="U1489" s="55" t="s">
        <v>4328</v>
      </c>
    </row>
    <row r="1490" spans="1:21" ht="15" x14ac:dyDescent="0.25">
      <c r="A1490" s="55" t="s">
        <v>4316</v>
      </c>
      <c r="B1490" s="55" t="s">
        <v>4317</v>
      </c>
      <c r="C1490" s="55" t="s">
        <v>6373</v>
      </c>
      <c r="D1490" s="55" t="s">
        <v>4319</v>
      </c>
      <c r="E1490" s="55" t="s">
        <v>1010</v>
      </c>
      <c r="F1490" s="55">
        <v>50030</v>
      </c>
      <c r="G1490" s="55" t="s">
        <v>2267</v>
      </c>
      <c r="H1490" s="56">
        <v>44503</v>
      </c>
      <c r="I1490">
        <f t="shared" si="23"/>
        <v>2021</v>
      </c>
      <c r="J1490" s="56">
        <v>44562</v>
      </c>
      <c r="K1490" s="57">
        <v>-183969</v>
      </c>
      <c r="L1490" s="55">
        <v>2905100202</v>
      </c>
      <c r="M1490" s="55" t="str">
        <f>VLOOKUP(L1490,[4]Equival.!$D:$K,8,0)</f>
        <v>Evento</v>
      </c>
      <c r="N1490" s="55" t="s">
        <v>6295</v>
      </c>
      <c r="O1490" s="55" t="s">
        <v>5876</v>
      </c>
      <c r="P1490" s="55" t="s">
        <v>4332</v>
      </c>
      <c r="R1490" s="56"/>
      <c r="S1490" s="55" t="s">
        <v>4921</v>
      </c>
      <c r="T1490" s="55" t="s">
        <v>4401</v>
      </c>
      <c r="U1490" s="55" t="s">
        <v>4328</v>
      </c>
    </row>
    <row r="1491" spans="1:21" ht="15" x14ac:dyDescent="0.25">
      <c r="A1491" s="55" t="s">
        <v>4316</v>
      </c>
      <c r="B1491" s="55" t="s">
        <v>4317</v>
      </c>
      <c r="C1491" s="55" t="s">
        <v>6374</v>
      </c>
      <c r="D1491" s="55" t="s">
        <v>4319</v>
      </c>
      <c r="E1491" s="55" t="s">
        <v>1009</v>
      </c>
      <c r="F1491" s="55">
        <v>50027</v>
      </c>
      <c r="G1491" s="55" t="s">
        <v>2267</v>
      </c>
      <c r="H1491" s="56">
        <v>44503</v>
      </c>
      <c r="I1491">
        <f t="shared" si="23"/>
        <v>2021</v>
      </c>
      <c r="J1491" s="56">
        <v>44562</v>
      </c>
      <c r="K1491" s="57">
        <v>-415225</v>
      </c>
      <c r="L1491" s="55">
        <v>2905100202</v>
      </c>
      <c r="M1491" s="55" t="str">
        <f>VLOOKUP(L1491,[4]Equival.!$D:$K,8,0)</f>
        <v>Evento</v>
      </c>
      <c r="N1491" s="55" t="s">
        <v>6295</v>
      </c>
      <c r="O1491" s="55" t="s">
        <v>6375</v>
      </c>
      <c r="P1491" s="55" t="s">
        <v>4332</v>
      </c>
      <c r="R1491" s="56"/>
      <c r="S1491" s="55" t="s">
        <v>4921</v>
      </c>
      <c r="T1491" s="55" t="s">
        <v>4401</v>
      </c>
      <c r="U1491" s="55" t="s">
        <v>4328</v>
      </c>
    </row>
    <row r="1492" spans="1:21" ht="15" x14ac:dyDescent="0.25">
      <c r="A1492" s="55" t="s">
        <v>4316</v>
      </c>
      <c r="B1492" s="55" t="s">
        <v>4317</v>
      </c>
      <c r="C1492" s="55" t="s">
        <v>6376</v>
      </c>
      <c r="D1492" s="55" t="s">
        <v>4319</v>
      </c>
      <c r="E1492" s="55" t="s">
        <v>1080</v>
      </c>
      <c r="F1492" s="55">
        <v>52466</v>
      </c>
      <c r="G1492" s="55" t="s">
        <v>2267</v>
      </c>
      <c r="H1492" s="56">
        <v>44529</v>
      </c>
      <c r="I1492">
        <f t="shared" si="23"/>
        <v>2021</v>
      </c>
      <c r="J1492" s="56">
        <v>44562</v>
      </c>
      <c r="K1492" s="57">
        <v>-19500</v>
      </c>
      <c r="L1492" s="55">
        <v>2905100202</v>
      </c>
      <c r="M1492" s="55" t="str">
        <f>VLOOKUP(L1492,[4]Equival.!$D:$K,8,0)</f>
        <v>Evento</v>
      </c>
      <c r="N1492" s="55" t="s">
        <v>6377</v>
      </c>
      <c r="O1492" s="55" t="s">
        <v>6378</v>
      </c>
      <c r="P1492" s="55" t="s">
        <v>4601</v>
      </c>
      <c r="R1492" s="56"/>
      <c r="S1492" s="55" t="s">
        <v>4921</v>
      </c>
      <c r="T1492" s="55" t="s">
        <v>4401</v>
      </c>
      <c r="U1492" s="55" t="s">
        <v>4328</v>
      </c>
    </row>
    <row r="1493" spans="1:21" ht="15" x14ac:dyDescent="0.25">
      <c r="A1493" s="55" t="s">
        <v>4316</v>
      </c>
      <c r="B1493" s="55" t="s">
        <v>4317</v>
      </c>
      <c r="C1493" s="55" t="s">
        <v>6379</v>
      </c>
      <c r="D1493" s="55" t="s">
        <v>4319</v>
      </c>
      <c r="E1493" s="55" t="s">
        <v>1069</v>
      </c>
      <c r="F1493" s="55">
        <v>52036</v>
      </c>
      <c r="G1493" s="55" t="s">
        <v>2267</v>
      </c>
      <c r="H1493" s="56">
        <v>44524</v>
      </c>
      <c r="I1493">
        <f t="shared" si="23"/>
        <v>2021</v>
      </c>
      <c r="J1493" s="56">
        <v>44562</v>
      </c>
      <c r="K1493" s="57">
        <v>-6500</v>
      </c>
      <c r="L1493" s="55">
        <v>2905100202</v>
      </c>
      <c r="M1493" s="55" t="str">
        <f>VLOOKUP(L1493,[4]Equival.!$D:$K,8,0)</f>
        <v>Evento</v>
      </c>
      <c r="N1493" s="55" t="s">
        <v>6377</v>
      </c>
      <c r="O1493" s="55" t="s">
        <v>6241</v>
      </c>
      <c r="P1493" s="55" t="s">
        <v>5702</v>
      </c>
      <c r="R1493" s="56"/>
      <c r="S1493" s="55" t="s">
        <v>4921</v>
      </c>
      <c r="T1493" s="55" t="s">
        <v>4401</v>
      </c>
      <c r="U1493" s="55" t="s">
        <v>4328</v>
      </c>
    </row>
    <row r="1494" spans="1:21" ht="15" x14ac:dyDescent="0.25">
      <c r="A1494" s="55" t="s">
        <v>4316</v>
      </c>
      <c r="B1494" s="55" t="s">
        <v>4317</v>
      </c>
      <c r="C1494" s="55" t="s">
        <v>6380</v>
      </c>
      <c r="D1494" s="55" t="s">
        <v>4319</v>
      </c>
      <c r="E1494" s="55" t="s">
        <v>1057</v>
      </c>
      <c r="F1494" s="55">
        <v>51618</v>
      </c>
      <c r="G1494" s="55" t="s">
        <v>2267</v>
      </c>
      <c r="H1494" s="56">
        <v>44520</v>
      </c>
      <c r="I1494">
        <f t="shared" si="23"/>
        <v>2021</v>
      </c>
      <c r="J1494" s="56">
        <v>44562</v>
      </c>
      <c r="K1494" s="57">
        <v>-6500</v>
      </c>
      <c r="L1494" s="55">
        <v>2905100203</v>
      </c>
      <c r="M1494" s="55" t="str">
        <f>VLOOKUP(L1494,[4]Equival.!$D:$K,8,0)</f>
        <v>Evento</v>
      </c>
      <c r="N1494" s="55" t="s">
        <v>6377</v>
      </c>
      <c r="O1494" s="55" t="s">
        <v>6381</v>
      </c>
      <c r="P1494" s="55" t="s">
        <v>4539</v>
      </c>
      <c r="R1494" s="56"/>
      <c r="S1494" s="55" t="s">
        <v>4921</v>
      </c>
      <c r="T1494" s="55" t="s">
        <v>4401</v>
      </c>
      <c r="U1494" s="55" t="s">
        <v>4328</v>
      </c>
    </row>
    <row r="1495" spans="1:21" ht="15" x14ac:dyDescent="0.25">
      <c r="A1495" s="55" t="s">
        <v>4316</v>
      </c>
      <c r="B1495" s="55" t="s">
        <v>4317</v>
      </c>
      <c r="C1495" s="55" t="s">
        <v>6382</v>
      </c>
      <c r="D1495" s="55" t="s">
        <v>4319</v>
      </c>
      <c r="E1495" s="55" t="s">
        <v>1031</v>
      </c>
      <c r="F1495" s="55">
        <v>50799</v>
      </c>
      <c r="G1495" s="55" t="s">
        <v>2267</v>
      </c>
      <c r="H1495" s="56">
        <v>44511</v>
      </c>
      <c r="I1495">
        <f t="shared" si="23"/>
        <v>2021</v>
      </c>
      <c r="J1495" s="56">
        <v>44562</v>
      </c>
      <c r="K1495" s="57">
        <v>-6500</v>
      </c>
      <c r="L1495" s="55">
        <v>2905100202</v>
      </c>
      <c r="M1495" s="55" t="str">
        <f>VLOOKUP(L1495,[4]Equival.!$D:$K,8,0)</f>
        <v>Evento</v>
      </c>
      <c r="N1495" s="55" t="s">
        <v>6377</v>
      </c>
      <c r="O1495" s="55" t="s">
        <v>6383</v>
      </c>
      <c r="P1495" s="55" t="s">
        <v>4718</v>
      </c>
      <c r="R1495" s="56"/>
      <c r="S1495" s="55" t="s">
        <v>4921</v>
      </c>
      <c r="T1495" s="55" t="s">
        <v>4401</v>
      </c>
      <c r="U1495" s="55" t="s">
        <v>4328</v>
      </c>
    </row>
    <row r="1496" spans="1:21" ht="15" x14ac:dyDescent="0.25">
      <c r="A1496" s="55" t="s">
        <v>4316</v>
      </c>
      <c r="B1496" s="55" t="s">
        <v>4317</v>
      </c>
      <c r="C1496" s="55" t="s">
        <v>6384</v>
      </c>
      <c r="D1496" s="55" t="s">
        <v>4319</v>
      </c>
      <c r="E1496" s="55" t="s">
        <v>1028</v>
      </c>
      <c r="F1496" s="55">
        <v>50609</v>
      </c>
      <c r="G1496" s="55" t="s">
        <v>2267</v>
      </c>
      <c r="H1496" s="56">
        <v>44509</v>
      </c>
      <c r="I1496">
        <f t="shared" si="23"/>
        <v>2021</v>
      </c>
      <c r="J1496" s="56">
        <v>44562</v>
      </c>
      <c r="K1496" s="57">
        <v>-19500</v>
      </c>
      <c r="L1496" s="55">
        <v>2905100202</v>
      </c>
      <c r="M1496" s="55" t="str">
        <f>VLOOKUP(L1496,[4]Equival.!$D:$K,8,0)</f>
        <v>Evento</v>
      </c>
      <c r="N1496" s="55" t="s">
        <v>6377</v>
      </c>
      <c r="O1496" s="55" t="s">
        <v>6385</v>
      </c>
      <c r="P1496" s="55" t="s">
        <v>4667</v>
      </c>
      <c r="R1496" s="56"/>
      <c r="S1496" s="55" t="s">
        <v>4921</v>
      </c>
      <c r="T1496" s="55" t="s">
        <v>4401</v>
      </c>
      <c r="U1496" s="55" t="s">
        <v>4328</v>
      </c>
    </row>
    <row r="1497" spans="1:21" ht="15" x14ac:dyDescent="0.25">
      <c r="A1497" s="55" t="s">
        <v>4316</v>
      </c>
      <c r="B1497" s="55" t="s">
        <v>4317</v>
      </c>
      <c r="C1497" s="55" t="s">
        <v>6386</v>
      </c>
      <c r="D1497" s="55" t="s">
        <v>4319</v>
      </c>
      <c r="E1497" s="55" t="s">
        <v>1027</v>
      </c>
      <c r="F1497" s="55">
        <v>50513</v>
      </c>
      <c r="G1497" s="55" t="s">
        <v>2267</v>
      </c>
      <c r="H1497" s="56">
        <v>44508</v>
      </c>
      <c r="I1497">
        <f t="shared" si="23"/>
        <v>2021</v>
      </c>
      <c r="J1497" s="56">
        <v>44562</v>
      </c>
      <c r="K1497" s="57">
        <v>-26000</v>
      </c>
      <c r="L1497" s="55">
        <v>2905100202</v>
      </c>
      <c r="M1497" s="55" t="str">
        <f>VLOOKUP(L1497,[4]Equival.!$D:$K,8,0)</f>
        <v>Evento</v>
      </c>
      <c r="N1497" s="55" t="s">
        <v>6377</v>
      </c>
      <c r="O1497" s="55" t="s">
        <v>6387</v>
      </c>
      <c r="P1497" s="55" t="s">
        <v>4601</v>
      </c>
      <c r="R1497" s="56"/>
      <c r="S1497" s="55" t="s">
        <v>4921</v>
      </c>
      <c r="T1497" s="55" t="s">
        <v>4401</v>
      </c>
      <c r="U1497" s="55" t="s">
        <v>4328</v>
      </c>
    </row>
    <row r="1498" spans="1:21" ht="15" x14ac:dyDescent="0.25">
      <c r="A1498" s="55" t="s">
        <v>4316</v>
      </c>
      <c r="B1498" s="55" t="s">
        <v>4317</v>
      </c>
      <c r="C1498" s="55" t="s">
        <v>6388</v>
      </c>
      <c r="D1498" s="55" t="s">
        <v>4319</v>
      </c>
      <c r="E1498" s="55" t="s">
        <v>1026</v>
      </c>
      <c r="F1498" s="55">
        <v>50510</v>
      </c>
      <c r="G1498" s="55" t="s">
        <v>2267</v>
      </c>
      <c r="H1498" s="56">
        <v>44508</v>
      </c>
      <c r="I1498">
        <f t="shared" si="23"/>
        <v>2021</v>
      </c>
      <c r="J1498" s="56">
        <v>44562</v>
      </c>
      <c r="K1498" s="57">
        <v>-26000</v>
      </c>
      <c r="L1498" s="55">
        <v>2905100202</v>
      </c>
      <c r="M1498" s="55" t="str">
        <f>VLOOKUP(L1498,[4]Equival.!$D:$K,8,0)</f>
        <v>Evento</v>
      </c>
      <c r="N1498" s="55" t="s">
        <v>6377</v>
      </c>
      <c r="O1498" s="55" t="s">
        <v>5739</v>
      </c>
      <c r="P1498" s="55" t="s">
        <v>5702</v>
      </c>
      <c r="R1498" s="56"/>
      <c r="S1498" s="55" t="s">
        <v>4921</v>
      </c>
      <c r="T1498" s="55" t="s">
        <v>4401</v>
      </c>
      <c r="U1498" s="55" t="s">
        <v>4328</v>
      </c>
    </row>
    <row r="1499" spans="1:21" ht="15" x14ac:dyDescent="0.25">
      <c r="A1499" s="55" t="s">
        <v>4316</v>
      </c>
      <c r="B1499" s="55" t="s">
        <v>4317</v>
      </c>
      <c r="C1499" s="55" t="s">
        <v>6389</v>
      </c>
      <c r="D1499" s="55" t="s">
        <v>4319</v>
      </c>
      <c r="E1499" s="55" t="s">
        <v>1085</v>
      </c>
      <c r="F1499" s="55">
        <v>52624</v>
      </c>
      <c r="G1499" s="55" t="s">
        <v>2267</v>
      </c>
      <c r="H1499" s="56">
        <v>44530</v>
      </c>
      <c r="I1499">
        <f t="shared" si="23"/>
        <v>2021</v>
      </c>
      <c r="J1499" s="56">
        <v>44562</v>
      </c>
      <c r="K1499" s="57">
        <v>-229911</v>
      </c>
      <c r="L1499" s="55">
        <v>2905100202</v>
      </c>
      <c r="M1499" s="55" t="str">
        <f>VLOOKUP(L1499,[4]Equival.!$D:$K,8,0)</f>
        <v>Evento</v>
      </c>
      <c r="N1499" s="55" t="s">
        <v>6390</v>
      </c>
      <c r="O1499" s="55" t="s">
        <v>6391</v>
      </c>
      <c r="P1499" s="55" t="s">
        <v>4332</v>
      </c>
      <c r="R1499" s="56"/>
      <c r="S1499" s="55" t="s">
        <v>4921</v>
      </c>
      <c r="T1499" s="55" t="s">
        <v>4401</v>
      </c>
      <c r="U1499" s="55" t="s">
        <v>4328</v>
      </c>
    </row>
    <row r="1500" spans="1:21" ht="15" x14ac:dyDescent="0.25">
      <c r="A1500" s="55" t="s">
        <v>4316</v>
      </c>
      <c r="B1500" s="55" t="s">
        <v>4317</v>
      </c>
      <c r="C1500" s="55" t="s">
        <v>6392</v>
      </c>
      <c r="D1500" s="55" t="s">
        <v>4319</v>
      </c>
      <c r="E1500" s="55" t="s">
        <v>1073</v>
      </c>
      <c r="F1500" s="55">
        <v>52119</v>
      </c>
      <c r="G1500" s="55" t="s">
        <v>2267</v>
      </c>
      <c r="H1500" s="56">
        <v>44525</v>
      </c>
      <c r="I1500">
        <f t="shared" si="23"/>
        <v>2021</v>
      </c>
      <c r="J1500" s="56">
        <v>44562</v>
      </c>
      <c r="K1500" s="57">
        <v>-316649</v>
      </c>
      <c r="L1500" s="55">
        <v>2905100102</v>
      </c>
      <c r="M1500" s="55" t="str">
        <f>VLOOKUP(L1500,[4]Equival.!$D:$K,8,0)</f>
        <v>Evento</v>
      </c>
      <c r="N1500" s="55" t="s">
        <v>6390</v>
      </c>
      <c r="O1500" s="55" t="s">
        <v>6393</v>
      </c>
      <c r="P1500" s="55" t="s">
        <v>4332</v>
      </c>
      <c r="R1500" s="56"/>
      <c r="S1500" s="55" t="s">
        <v>4921</v>
      </c>
      <c r="T1500" s="55" t="s">
        <v>4401</v>
      </c>
      <c r="U1500" s="55" t="s">
        <v>4328</v>
      </c>
    </row>
    <row r="1501" spans="1:21" ht="15" x14ac:dyDescent="0.25">
      <c r="A1501" s="55" t="s">
        <v>4316</v>
      </c>
      <c r="B1501" s="55" t="s">
        <v>4317</v>
      </c>
      <c r="C1501" s="55" t="s">
        <v>6394</v>
      </c>
      <c r="D1501" s="55" t="s">
        <v>4319</v>
      </c>
      <c r="E1501" s="55" t="s">
        <v>1064</v>
      </c>
      <c r="F1501" s="55">
        <v>51766</v>
      </c>
      <c r="G1501" s="55" t="s">
        <v>2267</v>
      </c>
      <c r="H1501" s="56">
        <v>44522</v>
      </c>
      <c r="I1501">
        <f t="shared" si="23"/>
        <v>2021</v>
      </c>
      <c r="J1501" s="56">
        <v>44562</v>
      </c>
      <c r="K1501" s="57">
        <v>-188039</v>
      </c>
      <c r="L1501" s="55">
        <v>2905100102</v>
      </c>
      <c r="M1501" s="55" t="str">
        <f>VLOOKUP(L1501,[4]Equival.!$D:$K,8,0)</f>
        <v>Evento</v>
      </c>
      <c r="N1501" s="55" t="s">
        <v>6390</v>
      </c>
      <c r="O1501" s="55" t="s">
        <v>6395</v>
      </c>
      <c r="P1501" s="55" t="s">
        <v>4332</v>
      </c>
      <c r="R1501" s="56"/>
      <c r="S1501" s="55" t="s">
        <v>4921</v>
      </c>
      <c r="T1501" s="55" t="s">
        <v>4401</v>
      </c>
      <c r="U1501" s="55" t="s">
        <v>4328</v>
      </c>
    </row>
    <row r="1502" spans="1:21" ht="15" x14ac:dyDescent="0.25">
      <c r="A1502" s="55" t="s">
        <v>4316</v>
      </c>
      <c r="B1502" s="55" t="s">
        <v>4317</v>
      </c>
      <c r="C1502" s="55" t="s">
        <v>6396</v>
      </c>
      <c r="D1502" s="55" t="s">
        <v>4319</v>
      </c>
      <c r="E1502" s="55" t="s">
        <v>1050</v>
      </c>
      <c r="F1502" s="55">
        <v>51187</v>
      </c>
      <c r="G1502" s="55" t="s">
        <v>2267</v>
      </c>
      <c r="H1502" s="56">
        <v>44516</v>
      </c>
      <c r="I1502">
        <f t="shared" si="23"/>
        <v>2021</v>
      </c>
      <c r="J1502" s="56">
        <v>44562</v>
      </c>
      <c r="K1502" s="57">
        <v>-89114</v>
      </c>
      <c r="L1502" s="55">
        <v>2905100102</v>
      </c>
      <c r="M1502" s="55" t="str">
        <f>VLOOKUP(L1502,[4]Equival.!$D:$K,8,0)</f>
        <v>Evento</v>
      </c>
      <c r="N1502" s="55" t="s">
        <v>6390</v>
      </c>
      <c r="O1502" s="55" t="s">
        <v>6397</v>
      </c>
      <c r="P1502" s="55" t="s">
        <v>4601</v>
      </c>
      <c r="R1502" s="56"/>
      <c r="S1502" s="55" t="s">
        <v>4921</v>
      </c>
      <c r="T1502" s="55" t="s">
        <v>4401</v>
      </c>
      <c r="U1502" s="55" t="s">
        <v>4328</v>
      </c>
    </row>
    <row r="1503" spans="1:21" ht="15" x14ac:dyDescent="0.25">
      <c r="A1503" s="55" t="s">
        <v>4316</v>
      </c>
      <c r="B1503" s="55" t="s">
        <v>4317</v>
      </c>
      <c r="C1503" s="55" t="s">
        <v>6398</v>
      </c>
      <c r="D1503" s="55" t="s">
        <v>4319</v>
      </c>
      <c r="E1503" s="55" t="s">
        <v>1043</v>
      </c>
      <c r="F1503" s="55">
        <v>51047</v>
      </c>
      <c r="G1503" s="55" t="s">
        <v>2267</v>
      </c>
      <c r="H1503" s="56">
        <v>44514</v>
      </c>
      <c r="I1503">
        <f t="shared" si="23"/>
        <v>2021</v>
      </c>
      <c r="J1503" s="56">
        <v>44562</v>
      </c>
      <c r="K1503" s="57">
        <v>-158751</v>
      </c>
      <c r="L1503" s="55">
        <v>2905100102</v>
      </c>
      <c r="M1503" s="55" t="str">
        <f>VLOOKUP(L1503,[4]Equival.!$D:$K,8,0)</f>
        <v>Evento</v>
      </c>
      <c r="N1503" s="55" t="s">
        <v>6390</v>
      </c>
      <c r="O1503" s="55" t="s">
        <v>6399</v>
      </c>
      <c r="P1503" s="55" t="s">
        <v>4332</v>
      </c>
      <c r="R1503" s="56"/>
      <c r="S1503" s="55" t="s">
        <v>4921</v>
      </c>
      <c r="T1503" s="55" t="s">
        <v>4401</v>
      </c>
      <c r="U1503" s="55" t="s">
        <v>4328</v>
      </c>
    </row>
    <row r="1504" spans="1:21" ht="15" x14ac:dyDescent="0.25">
      <c r="A1504" s="55" t="s">
        <v>4316</v>
      </c>
      <c r="B1504" s="55" t="s">
        <v>4317</v>
      </c>
      <c r="C1504" s="55" t="s">
        <v>6400</v>
      </c>
      <c r="D1504" s="55" t="s">
        <v>4319</v>
      </c>
      <c r="E1504" s="55" t="s">
        <v>1041</v>
      </c>
      <c r="F1504" s="55">
        <v>51033</v>
      </c>
      <c r="G1504" s="55" t="s">
        <v>2267</v>
      </c>
      <c r="H1504" s="56">
        <v>44514</v>
      </c>
      <c r="I1504">
        <f t="shared" si="23"/>
        <v>2021</v>
      </c>
      <c r="J1504" s="56">
        <v>44562</v>
      </c>
      <c r="K1504" s="57">
        <v>-2240100</v>
      </c>
      <c r="L1504" s="55">
        <v>2905100102</v>
      </c>
      <c r="M1504" s="55" t="str">
        <f>VLOOKUP(L1504,[4]Equival.!$D:$K,8,0)</f>
        <v>Evento</v>
      </c>
      <c r="N1504" s="55" t="s">
        <v>6390</v>
      </c>
      <c r="O1504" s="55" t="s">
        <v>6397</v>
      </c>
      <c r="P1504" s="55" t="s">
        <v>4601</v>
      </c>
      <c r="R1504" s="56"/>
      <c r="S1504" s="55" t="s">
        <v>4921</v>
      </c>
      <c r="T1504" s="55" t="s">
        <v>4401</v>
      </c>
      <c r="U1504" s="55" t="s">
        <v>4328</v>
      </c>
    </row>
    <row r="1505" spans="1:21" ht="15" x14ac:dyDescent="0.25">
      <c r="A1505" s="55" t="s">
        <v>4316</v>
      </c>
      <c r="B1505" s="55" t="s">
        <v>4317</v>
      </c>
      <c r="C1505" s="55" t="s">
        <v>6400</v>
      </c>
      <c r="D1505" s="55" t="s">
        <v>4319</v>
      </c>
      <c r="E1505" s="55" t="s">
        <v>1041</v>
      </c>
      <c r="F1505" s="55">
        <v>51033</v>
      </c>
      <c r="G1505" s="55" t="s">
        <v>2267</v>
      </c>
      <c r="H1505" s="56">
        <v>44514</v>
      </c>
      <c r="I1505">
        <f t="shared" si="23"/>
        <v>2021</v>
      </c>
      <c r="J1505" s="56">
        <v>44562</v>
      </c>
      <c r="K1505" s="57">
        <v>-1171307</v>
      </c>
      <c r="L1505" s="55">
        <v>2205200101</v>
      </c>
      <c r="M1505" s="55" t="str">
        <f>VLOOKUP(L1505,[4]Equival.!$D:$K,8,0)</f>
        <v>Glosas</v>
      </c>
      <c r="N1505" s="55" t="s">
        <v>6390</v>
      </c>
      <c r="O1505" s="55" t="s">
        <v>6401</v>
      </c>
      <c r="P1505" s="55" t="s">
        <v>4601</v>
      </c>
      <c r="Q1505" s="55" t="s">
        <v>5662</v>
      </c>
      <c r="R1505" s="56">
        <v>44795</v>
      </c>
      <c r="S1505" s="55" t="s">
        <v>4921</v>
      </c>
      <c r="T1505" s="55" t="s">
        <v>4401</v>
      </c>
      <c r="U1505" s="55" t="s">
        <v>4328</v>
      </c>
    </row>
    <row r="1506" spans="1:21" ht="15" x14ac:dyDescent="0.25">
      <c r="A1506" s="55" t="s">
        <v>4316</v>
      </c>
      <c r="B1506" s="55" t="s">
        <v>4317</v>
      </c>
      <c r="C1506" s="55" t="s">
        <v>6402</v>
      </c>
      <c r="D1506" s="55" t="s">
        <v>4319</v>
      </c>
      <c r="E1506" s="55" t="s">
        <v>1034</v>
      </c>
      <c r="F1506" s="55">
        <v>50938</v>
      </c>
      <c r="G1506" s="55" t="s">
        <v>2267</v>
      </c>
      <c r="H1506" s="56">
        <v>44513</v>
      </c>
      <c r="I1506">
        <f t="shared" si="23"/>
        <v>2021</v>
      </c>
      <c r="J1506" s="56">
        <v>44562</v>
      </c>
      <c r="K1506" s="57">
        <v>-221990</v>
      </c>
      <c r="L1506" s="55">
        <v>2905100102</v>
      </c>
      <c r="M1506" s="55" t="str">
        <f>VLOOKUP(L1506,[4]Equival.!$D:$K,8,0)</f>
        <v>Evento</v>
      </c>
      <c r="N1506" s="55" t="s">
        <v>6390</v>
      </c>
      <c r="O1506" s="55" t="s">
        <v>6403</v>
      </c>
      <c r="P1506" s="55" t="s">
        <v>4332</v>
      </c>
      <c r="R1506" s="56"/>
      <c r="S1506" s="55" t="s">
        <v>4921</v>
      </c>
      <c r="T1506" s="55" t="s">
        <v>4401</v>
      </c>
      <c r="U1506" s="55" t="s">
        <v>4328</v>
      </c>
    </row>
    <row r="1507" spans="1:21" ht="15" x14ac:dyDescent="0.25">
      <c r="A1507" s="55" t="s">
        <v>4316</v>
      </c>
      <c r="B1507" s="55" t="s">
        <v>4317</v>
      </c>
      <c r="C1507" s="55" t="s">
        <v>6404</v>
      </c>
      <c r="D1507" s="55" t="s">
        <v>4319</v>
      </c>
      <c r="E1507" s="55" t="s">
        <v>1023</v>
      </c>
      <c r="F1507" s="55">
        <v>50362</v>
      </c>
      <c r="G1507" s="55" t="s">
        <v>2267</v>
      </c>
      <c r="H1507" s="56">
        <v>44506</v>
      </c>
      <c r="I1507">
        <f t="shared" si="23"/>
        <v>2021</v>
      </c>
      <c r="J1507" s="56">
        <v>44562</v>
      </c>
      <c r="K1507" s="57">
        <v>-144400</v>
      </c>
      <c r="L1507" s="55">
        <v>2905100102</v>
      </c>
      <c r="M1507" s="55" t="str">
        <f>VLOOKUP(L1507,[4]Equival.!$D:$K,8,0)</f>
        <v>Evento</v>
      </c>
      <c r="N1507" s="55" t="s">
        <v>6390</v>
      </c>
      <c r="O1507" s="55" t="s">
        <v>6077</v>
      </c>
      <c r="P1507" s="55" t="s">
        <v>4332</v>
      </c>
      <c r="R1507" s="56"/>
      <c r="S1507" s="55" t="s">
        <v>4921</v>
      </c>
      <c r="T1507" s="55" t="s">
        <v>4401</v>
      </c>
      <c r="U1507" s="55" t="s">
        <v>4328</v>
      </c>
    </row>
    <row r="1508" spans="1:21" ht="15" x14ac:dyDescent="0.25">
      <c r="A1508" s="55" t="s">
        <v>4316</v>
      </c>
      <c r="B1508" s="55" t="s">
        <v>4317</v>
      </c>
      <c r="C1508" s="55" t="s">
        <v>6405</v>
      </c>
      <c r="D1508" s="55" t="s">
        <v>4319</v>
      </c>
      <c r="E1508" s="55" t="s">
        <v>1022</v>
      </c>
      <c r="F1508" s="55">
        <v>50361</v>
      </c>
      <c r="G1508" s="55" t="s">
        <v>2267</v>
      </c>
      <c r="H1508" s="56">
        <v>44506</v>
      </c>
      <c r="I1508">
        <f t="shared" si="23"/>
        <v>2021</v>
      </c>
      <c r="J1508" s="56">
        <v>44562</v>
      </c>
      <c r="K1508" s="57">
        <v>-96156</v>
      </c>
      <c r="L1508" s="55">
        <v>2905100102</v>
      </c>
      <c r="M1508" s="55" t="str">
        <f>VLOOKUP(L1508,[4]Equival.!$D:$K,8,0)</f>
        <v>Evento</v>
      </c>
      <c r="N1508" s="55" t="s">
        <v>6390</v>
      </c>
      <c r="O1508" s="55" t="s">
        <v>6406</v>
      </c>
      <c r="P1508" s="55" t="s">
        <v>6315</v>
      </c>
      <c r="R1508" s="56"/>
      <c r="S1508" s="55" t="s">
        <v>4921</v>
      </c>
      <c r="T1508" s="55" t="s">
        <v>4401</v>
      </c>
      <c r="U1508" s="55" t="s">
        <v>4328</v>
      </c>
    </row>
    <row r="1509" spans="1:21" ht="15" x14ac:dyDescent="0.25">
      <c r="A1509" s="55" t="s">
        <v>4316</v>
      </c>
      <c r="B1509" s="55" t="s">
        <v>4317</v>
      </c>
      <c r="C1509" s="55" t="s">
        <v>6407</v>
      </c>
      <c r="D1509" s="55" t="s">
        <v>4319</v>
      </c>
      <c r="E1509" s="55" t="s">
        <v>1020</v>
      </c>
      <c r="F1509" s="55">
        <v>50289</v>
      </c>
      <c r="G1509" s="55" t="s">
        <v>2267</v>
      </c>
      <c r="H1509" s="56">
        <v>44505</v>
      </c>
      <c r="I1509">
        <f t="shared" si="23"/>
        <v>2021</v>
      </c>
      <c r="J1509" s="56">
        <v>44562</v>
      </c>
      <c r="K1509" s="57">
        <v>-90409</v>
      </c>
      <c r="L1509" s="55">
        <v>2905100103</v>
      </c>
      <c r="M1509" s="55" t="str">
        <f>VLOOKUP(L1509,[4]Equival.!$D:$K,8,0)</f>
        <v>Evento</v>
      </c>
      <c r="N1509" s="55" t="s">
        <v>6390</v>
      </c>
      <c r="O1509" s="55" t="s">
        <v>6408</v>
      </c>
      <c r="P1509" s="55" t="s">
        <v>4515</v>
      </c>
      <c r="R1509" s="56"/>
      <c r="S1509" s="55" t="s">
        <v>4921</v>
      </c>
      <c r="T1509" s="55" t="s">
        <v>4401</v>
      </c>
      <c r="U1509" s="55" t="s">
        <v>4328</v>
      </c>
    </row>
    <row r="1510" spans="1:21" ht="15" x14ac:dyDescent="0.25">
      <c r="A1510" s="55" t="s">
        <v>4316</v>
      </c>
      <c r="B1510" s="55" t="s">
        <v>4317</v>
      </c>
      <c r="C1510" s="55" t="s">
        <v>6409</v>
      </c>
      <c r="D1510" s="55" t="s">
        <v>4319</v>
      </c>
      <c r="E1510" s="55" t="s">
        <v>1019</v>
      </c>
      <c r="F1510" s="55">
        <v>50265</v>
      </c>
      <c r="G1510" s="55" t="s">
        <v>2267</v>
      </c>
      <c r="H1510" s="56">
        <v>44505</v>
      </c>
      <c r="I1510">
        <f t="shared" si="23"/>
        <v>2021</v>
      </c>
      <c r="J1510" s="56">
        <v>44562</v>
      </c>
      <c r="K1510" s="57">
        <v>-633200</v>
      </c>
      <c r="L1510" s="55">
        <v>2905100102</v>
      </c>
      <c r="M1510" s="55" t="str">
        <f>VLOOKUP(L1510,[4]Equival.!$D:$K,8,0)</f>
        <v>Evento</v>
      </c>
      <c r="N1510" s="55" t="s">
        <v>6390</v>
      </c>
      <c r="O1510" s="55" t="s">
        <v>6410</v>
      </c>
      <c r="P1510" s="55" t="s">
        <v>4332</v>
      </c>
      <c r="R1510" s="56"/>
      <c r="S1510" s="55" t="s">
        <v>4921</v>
      </c>
      <c r="T1510" s="55" t="s">
        <v>4401</v>
      </c>
      <c r="U1510" s="55" t="s">
        <v>4328</v>
      </c>
    </row>
    <row r="1511" spans="1:21" ht="15" x14ac:dyDescent="0.25">
      <c r="A1511" s="55" t="s">
        <v>4316</v>
      </c>
      <c r="B1511" s="55" t="s">
        <v>4317</v>
      </c>
      <c r="C1511" s="55" t="s">
        <v>6409</v>
      </c>
      <c r="D1511" s="55" t="s">
        <v>4319</v>
      </c>
      <c r="E1511" s="55" t="s">
        <v>1019</v>
      </c>
      <c r="F1511" s="55">
        <v>50265</v>
      </c>
      <c r="G1511" s="55" t="s">
        <v>2267</v>
      </c>
      <c r="H1511" s="56">
        <v>44505</v>
      </c>
      <c r="I1511">
        <f t="shared" si="23"/>
        <v>2021</v>
      </c>
      <c r="J1511" s="56">
        <v>44562</v>
      </c>
      <c r="K1511" s="57">
        <v>-100667</v>
      </c>
      <c r="L1511" s="55">
        <v>2205200101</v>
      </c>
      <c r="M1511" s="55" t="str">
        <f>VLOOKUP(L1511,[4]Equival.!$D:$K,8,0)</f>
        <v>Glosas</v>
      </c>
      <c r="N1511" s="55" t="s">
        <v>6390</v>
      </c>
      <c r="O1511" s="55" t="s">
        <v>6411</v>
      </c>
      <c r="P1511" s="55" t="s">
        <v>4332</v>
      </c>
      <c r="Q1511" s="55" t="s">
        <v>5660</v>
      </c>
      <c r="R1511" s="56">
        <v>44795</v>
      </c>
      <c r="S1511" s="55" t="s">
        <v>4921</v>
      </c>
      <c r="T1511" s="55" t="s">
        <v>4401</v>
      </c>
      <c r="U1511" s="55" t="s">
        <v>4328</v>
      </c>
    </row>
    <row r="1512" spans="1:21" ht="15" x14ac:dyDescent="0.25">
      <c r="A1512" s="55" t="s">
        <v>4316</v>
      </c>
      <c r="B1512" s="55" t="s">
        <v>4317</v>
      </c>
      <c r="C1512" s="55" t="s">
        <v>6412</v>
      </c>
      <c r="D1512" s="55" t="s">
        <v>4319</v>
      </c>
      <c r="E1512" s="55" t="s">
        <v>1011</v>
      </c>
      <c r="F1512" s="55">
        <v>50057</v>
      </c>
      <c r="G1512" s="55" t="s">
        <v>2267</v>
      </c>
      <c r="H1512" s="56">
        <v>44503</v>
      </c>
      <c r="I1512">
        <f t="shared" si="23"/>
        <v>2021</v>
      </c>
      <c r="J1512" s="56">
        <v>44562</v>
      </c>
      <c r="K1512" s="57">
        <v>-480938</v>
      </c>
      <c r="L1512" s="55">
        <v>2905100202</v>
      </c>
      <c r="M1512" s="55" t="str">
        <f>VLOOKUP(L1512,[4]Equival.!$D:$K,8,0)</f>
        <v>Evento</v>
      </c>
      <c r="N1512" s="55" t="s">
        <v>6390</v>
      </c>
      <c r="O1512" s="55" t="s">
        <v>6413</v>
      </c>
      <c r="P1512" s="55" t="s">
        <v>4332</v>
      </c>
      <c r="R1512" s="56"/>
      <c r="S1512" s="55" t="s">
        <v>4921</v>
      </c>
      <c r="T1512" s="55" t="s">
        <v>4401</v>
      </c>
      <c r="U1512" s="55" t="s">
        <v>4328</v>
      </c>
    </row>
    <row r="1513" spans="1:21" ht="15" x14ac:dyDescent="0.25">
      <c r="A1513" s="55" t="s">
        <v>4316</v>
      </c>
      <c r="B1513" s="55" t="s">
        <v>4317</v>
      </c>
      <c r="C1513" s="55" t="s">
        <v>6414</v>
      </c>
      <c r="D1513" s="55" t="s">
        <v>4319</v>
      </c>
      <c r="E1513" s="55" t="s">
        <v>1007</v>
      </c>
      <c r="F1513" s="55">
        <v>49872</v>
      </c>
      <c r="G1513" s="55" t="s">
        <v>2267</v>
      </c>
      <c r="H1513" s="56">
        <v>44501</v>
      </c>
      <c r="I1513">
        <f t="shared" si="23"/>
        <v>2021</v>
      </c>
      <c r="J1513" s="56">
        <v>44562</v>
      </c>
      <c r="K1513" s="57">
        <v>-245242</v>
      </c>
      <c r="L1513" s="55">
        <v>2905100102</v>
      </c>
      <c r="M1513" s="55" t="str">
        <f>VLOOKUP(L1513,[4]Equival.!$D:$K,8,0)</f>
        <v>Evento</v>
      </c>
      <c r="N1513" s="55" t="s">
        <v>6390</v>
      </c>
      <c r="O1513" s="55" t="s">
        <v>6415</v>
      </c>
      <c r="P1513" s="55" t="s">
        <v>6299</v>
      </c>
      <c r="R1513" s="56"/>
      <c r="S1513" s="55" t="s">
        <v>4921</v>
      </c>
      <c r="T1513" s="55" t="s">
        <v>4401</v>
      </c>
      <c r="U1513" s="55" t="s">
        <v>4328</v>
      </c>
    </row>
    <row r="1514" spans="1:21" ht="15" x14ac:dyDescent="0.25">
      <c r="A1514" s="55" t="s">
        <v>4316</v>
      </c>
      <c r="B1514" s="55" t="s">
        <v>4317</v>
      </c>
      <c r="C1514" s="55" t="s">
        <v>6416</v>
      </c>
      <c r="D1514" s="55" t="s">
        <v>4319</v>
      </c>
      <c r="E1514" s="55" t="s">
        <v>1083</v>
      </c>
      <c r="F1514" s="55">
        <v>52534</v>
      </c>
      <c r="G1514" s="55" t="s">
        <v>2267</v>
      </c>
      <c r="H1514" s="56">
        <v>44530</v>
      </c>
      <c r="I1514">
        <f t="shared" si="23"/>
        <v>2021</v>
      </c>
      <c r="J1514" s="56">
        <v>44562</v>
      </c>
      <c r="K1514" s="57">
        <v>-6500</v>
      </c>
      <c r="L1514" s="55">
        <v>2905100102</v>
      </c>
      <c r="M1514" s="55" t="str">
        <f>VLOOKUP(L1514,[4]Equival.!$D:$K,8,0)</f>
        <v>Evento</v>
      </c>
      <c r="N1514" s="55" t="s">
        <v>6417</v>
      </c>
      <c r="O1514" s="55" t="s">
        <v>6397</v>
      </c>
      <c r="P1514" s="55" t="s">
        <v>4601</v>
      </c>
      <c r="R1514" s="56"/>
      <c r="S1514" s="55" t="s">
        <v>4921</v>
      </c>
      <c r="T1514" s="55" t="s">
        <v>4401</v>
      </c>
      <c r="U1514" s="55" t="s">
        <v>4328</v>
      </c>
    </row>
    <row r="1515" spans="1:21" ht="15" x14ac:dyDescent="0.25">
      <c r="A1515" s="55" t="s">
        <v>4316</v>
      </c>
      <c r="B1515" s="55" t="s">
        <v>4317</v>
      </c>
      <c r="C1515" s="55" t="s">
        <v>6418</v>
      </c>
      <c r="D1515" s="55" t="s">
        <v>4319</v>
      </c>
      <c r="E1515" s="55" t="s">
        <v>1075</v>
      </c>
      <c r="F1515" s="55">
        <v>52317</v>
      </c>
      <c r="G1515" s="55" t="s">
        <v>2267</v>
      </c>
      <c r="H1515" s="56">
        <v>44527</v>
      </c>
      <c r="I1515">
        <f t="shared" si="23"/>
        <v>2021</v>
      </c>
      <c r="J1515" s="56">
        <v>44562</v>
      </c>
      <c r="K1515" s="57">
        <v>-6500</v>
      </c>
      <c r="L1515" s="55">
        <v>2905100202</v>
      </c>
      <c r="M1515" s="55" t="str">
        <f>VLOOKUP(L1515,[4]Equival.!$D:$K,8,0)</f>
        <v>Evento</v>
      </c>
      <c r="N1515" s="55" t="s">
        <v>6417</v>
      </c>
      <c r="O1515" s="55" t="s">
        <v>6419</v>
      </c>
      <c r="P1515" s="55" t="s">
        <v>4332</v>
      </c>
      <c r="R1515" s="56"/>
      <c r="S1515" s="55" t="s">
        <v>4921</v>
      </c>
      <c r="T1515" s="55" t="s">
        <v>4401</v>
      </c>
      <c r="U1515" s="55" t="s">
        <v>4328</v>
      </c>
    </row>
    <row r="1516" spans="1:21" ht="15" x14ac:dyDescent="0.25">
      <c r="A1516" s="55" t="s">
        <v>4316</v>
      </c>
      <c r="B1516" s="55" t="s">
        <v>4317</v>
      </c>
      <c r="C1516" s="55" t="s">
        <v>6420</v>
      </c>
      <c r="D1516" s="55" t="s">
        <v>4319</v>
      </c>
      <c r="E1516" s="55" t="s">
        <v>1071</v>
      </c>
      <c r="F1516" s="55">
        <v>52087</v>
      </c>
      <c r="G1516" s="55" t="s">
        <v>2267</v>
      </c>
      <c r="H1516" s="56">
        <v>44525</v>
      </c>
      <c r="I1516">
        <f t="shared" si="23"/>
        <v>2021</v>
      </c>
      <c r="J1516" s="56">
        <v>44562</v>
      </c>
      <c r="K1516" s="57">
        <v>-6500</v>
      </c>
      <c r="L1516" s="55">
        <v>2905100202</v>
      </c>
      <c r="M1516" s="55" t="str">
        <f>VLOOKUP(L1516,[4]Equival.!$D:$K,8,0)</f>
        <v>Evento</v>
      </c>
      <c r="N1516" s="55" t="s">
        <v>6417</v>
      </c>
      <c r="O1516" s="55" t="s">
        <v>6421</v>
      </c>
      <c r="P1516" s="55" t="s">
        <v>4332</v>
      </c>
      <c r="R1516" s="56"/>
      <c r="S1516" s="55" t="s">
        <v>4921</v>
      </c>
      <c r="T1516" s="55" t="s">
        <v>4401</v>
      </c>
      <c r="U1516" s="55" t="s">
        <v>4328</v>
      </c>
    </row>
    <row r="1517" spans="1:21" ht="15" x14ac:dyDescent="0.25">
      <c r="A1517" s="55" t="s">
        <v>4316</v>
      </c>
      <c r="B1517" s="55" t="s">
        <v>4317</v>
      </c>
      <c r="C1517" s="55" t="s">
        <v>6422</v>
      </c>
      <c r="D1517" s="55" t="s">
        <v>4319</v>
      </c>
      <c r="E1517" s="55" t="s">
        <v>1070</v>
      </c>
      <c r="F1517" s="55">
        <v>52086</v>
      </c>
      <c r="G1517" s="55" t="s">
        <v>2267</v>
      </c>
      <c r="H1517" s="56">
        <v>44525</v>
      </c>
      <c r="I1517">
        <f t="shared" si="23"/>
        <v>2021</v>
      </c>
      <c r="J1517" s="56">
        <v>44562</v>
      </c>
      <c r="K1517" s="57">
        <v>-26000</v>
      </c>
      <c r="L1517" s="55">
        <v>2905100202</v>
      </c>
      <c r="M1517" s="55" t="str">
        <f>VLOOKUP(L1517,[4]Equival.!$D:$K,8,0)</f>
        <v>Evento</v>
      </c>
      <c r="N1517" s="55" t="s">
        <v>6417</v>
      </c>
      <c r="O1517" s="55" t="s">
        <v>6423</v>
      </c>
      <c r="P1517" s="55" t="s">
        <v>4332</v>
      </c>
      <c r="R1517" s="56"/>
      <c r="S1517" s="55" t="s">
        <v>4921</v>
      </c>
      <c r="T1517" s="55" t="s">
        <v>4401</v>
      </c>
      <c r="U1517" s="55" t="s">
        <v>4328</v>
      </c>
    </row>
    <row r="1518" spans="1:21" ht="15" x14ac:dyDescent="0.25">
      <c r="A1518" s="55" t="s">
        <v>4316</v>
      </c>
      <c r="B1518" s="55" t="s">
        <v>4317</v>
      </c>
      <c r="C1518" s="55" t="s">
        <v>6424</v>
      </c>
      <c r="D1518" s="55" t="s">
        <v>4319</v>
      </c>
      <c r="E1518" s="55" t="s">
        <v>1068</v>
      </c>
      <c r="F1518" s="55">
        <v>52006</v>
      </c>
      <c r="G1518" s="55" t="s">
        <v>2267</v>
      </c>
      <c r="H1518" s="56">
        <v>44524</v>
      </c>
      <c r="I1518">
        <f t="shared" si="23"/>
        <v>2021</v>
      </c>
      <c r="J1518" s="56">
        <v>44562</v>
      </c>
      <c r="K1518" s="57">
        <v>-19500</v>
      </c>
      <c r="L1518" s="55">
        <v>2905100202</v>
      </c>
      <c r="M1518" s="55" t="str">
        <f>VLOOKUP(L1518,[4]Equival.!$D:$K,8,0)</f>
        <v>Evento</v>
      </c>
      <c r="N1518" s="55" t="s">
        <v>6417</v>
      </c>
      <c r="O1518" s="55" t="s">
        <v>6425</v>
      </c>
      <c r="P1518" s="55" t="s">
        <v>4332</v>
      </c>
      <c r="R1518" s="56"/>
      <c r="S1518" s="55" t="s">
        <v>4921</v>
      </c>
      <c r="T1518" s="55" t="s">
        <v>4401</v>
      </c>
      <c r="U1518" s="55" t="s">
        <v>4328</v>
      </c>
    </row>
    <row r="1519" spans="1:21" ht="15" x14ac:dyDescent="0.25">
      <c r="A1519" s="55" t="s">
        <v>4316</v>
      </c>
      <c r="B1519" s="55" t="s">
        <v>4317</v>
      </c>
      <c r="C1519" s="55" t="s">
        <v>6426</v>
      </c>
      <c r="D1519" s="55" t="s">
        <v>4319</v>
      </c>
      <c r="E1519" s="55" t="s">
        <v>1067</v>
      </c>
      <c r="F1519" s="55">
        <v>52005</v>
      </c>
      <c r="G1519" s="55" t="s">
        <v>2267</v>
      </c>
      <c r="H1519" s="56">
        <v>44524</v>
      </c>
      <c r="I1519">
        <f t="shared" si="23"/>
        <v>2021</v>
      </c>
      <c r="J1519" s="56">
        <v>44562</v>
      </c>
      <c r="K1519" s="57">
        <v>-19500</v>
      </c>
      <c r="L1519" s="55">
        <v>2905100202</v>
      </c>
      <c r="M1519" s="55" t="str">
        <f>VLOOKUP(L1519,[4]Equival.!$D:$K,8,0)</f>
        <v>Evento</v>
      </c>
      <c r="N1519" s="55" t="s">
        <v>6417</v>
      </c>
      <c r="O1519" s="55" t="s">
        <v>6427</v>
      </c>
      <c r="P1519" s="55" t="s">
        <v>4332</v>
      </c>
      <c r="R1519" s="56"/>
      <c r="S1519" s="55" t="s">
        <v>4921</v>
      </c>
      <c r="T1519" s="55" t="s">
        <v>4401</v>
      </c>
      <c r="U1519" s="55" t="s">
        <v>4328</v>
      </c>
    </row>
    <row r="1520" spans="1:21" ht="15" x14ac:dyDescent="0.25">
      <c r="A1520" s="55" t="s">
        <v>4316</v>
      </c>
      <c r="B1520" s="55" t="s">
        <v>4317</v>
      </c>
      <c r="C1520" s="55" t="s">
        <v>6428</v>
      </c>
      <c r="D1520" s="55" t="s">
        <v>4319</v>
      </c>
      <c r="E1520" s="55" t="s">
        <v>1066</v>
      </c>
      <c r="F1520" s="55">
        <v>51998</v>
      </c>
      <c r="G1520" s="55" t="s">
        <v>2267</v>
      </c>
      <c r="H1520" s="56">
        <v>44524</v>
      </c>
      <c r="I1520">
        <f t="shared" si="23"/>
        <v>2021</v>
      </c>
      <c r="J1520" s="56">
        <v>44562</v>
      </c>
      <c r="K1520" s="57">
        <v>-6500</v>
      </c>
      <c r="L1520" s="55">
        <v>2905100102</v>
      </c>
      <c r="M1520" s="55" t="str">
        <f>VLOOKUP(L1520,[4]Equival.!$D:$K,8,0)</f>
        <v>Evento</v>
      </c>
      <c r="N1520" s="55" t="s">
        <v>6417</v>
      </c>
      <c r="O1520" s="55" t="s">
        <v>6429</v>
      </c>
      <c r="P1520" s="55" t="s">
        <v>4332</v>
      </c>
      <c r="R1520" s="56"/>
      <c r="S1520" s="55" t="s">
        <v>4921</v>
      </c>
      <c r="T1520" s="55" t="s">
        <v>4401</v>
      </c>
      <c r="U1520" s="55" t="s">
        <v>4328</v>
      </c>
    </row>
    <row r="1521" spans="1:21" ht="15" x14ac:dyDescent="0.25">
      <c r="A1521" s="55" t="s">
        <v>4316</v>
      </c>
      <c r="B1521" s="55" t="s">
        <v>4317</v>
      </c>
      <c r="C1521" s="55" t="s">
        <v>6430</v>
      </c>
      <c r="D1521" s="55" t="s">
        <v>4319</v>
      </c>
      <c r="E1521" s="55" t="s">
        <v>1063</v>
      </c>
      <c r="F1521" s="55">
        <v>51718</v>
      </c>
      <c r="G1521" s="55" t="s">
        <v>2267</v>
      </c>
      <c r="H1521" s="56">
        <v>44522</v>
      </c>
      <c r="I1521">
        <f t="shared" si="23"/>
        <v>2021</v>
      </c>
      <c r="J1521" s="56">
        <v>44562</v>
      </c>
      <c r="K1521" s="57">
        <v>-6500</v>
      </c>
      <c r="L1521" s="55">
        <v>2905100102</v>
      </c>
      <c r="M1521" s="55" t="str">
        <f>VLOOKUP(L1521,[4]Equival.!$D:$K,8,0)</f>
        <v>Evento</v>
      </c>
      <c r="N1521" s="55" t="s">
        <v>6417</v>
      </c>
      <c r="O1521" s="55" t="s">
        <v>6431</v>
      </c>
      <c r="P1521" s="55" t="s">
        <v>4332</v>
      </c>
      <c r="R1521" s="56"/>
      <c r="S1521" s="55" t="s">
        <v>4921</v>
      </c>
      <c r="T1521" s="55" t="s">
        <v>4401</v>
      </c>
      <c r="U1521" s="55" t="s">
        <v>4328</v>
      </c>
    </row>
    <row r="1522" spans="1:21" ht="15" x14ac:dyDescent="0.25">
      <c r="A1522" s="55" t="s">
        <v>4316</v>
      </c>
      <c r="B1522" s="55" t="s">
        <v>4317</v>
      </c>
      <c r="C1522" s="55" t="s">
        <v>6432</v>
      </c>
      <c r="D1522" s="55" t="s">
        <v>4319</v>
      </c>
      <c r="E1522" s="55" t="s">
        <v>1036</v>
      </c>
      <c r="F1522" s="55">
        <v>50955</v>
      </c>
      <c r="G1522" s="55" t="s">
        <v>2267</v>
      </c>
      <c r="H1522" s="56">
        <v>44513</v>
      </c>
      <c r="I1522">
        <f t="shared" si="23"/>
        <v>2021</v>
      </c>
      <c r="J1522" s="56">
        <v>44562</v>
      </c>
      <c r="K1522" s="57">
        <v>-26000</v>
      </c>
      <c r="L1522" s="55">
        <v>2905100102</v>
      </c>
      <c r="M1522" s="55" t="str">
        <f>VLOOKUP(L1522,[4]Equival.!$D:$K,8,0)</f>
        <v>Evento</v>
      </c>
      <c r="N1522" s="55" t="s">
        <v>6417</v>
      </c>
      <c r="O1522" s="55" t="s">
        <v>6006</v>
      </c>
      <c r="P1522" s="55" t="s">
        <v>4332</v>
      </c>
      <c r="R1522" s="56"/>
      <c r="S1522" s="55" t="s">
        <v>4921</v>
      </c>
      <c r="T1522" s="55" t="s">
        <v>4401</v>
      </c>
      <c r="U1522" s="55" t="s">
        <v>4328</v>
      </c>
    </row>
    <row r="1523" spans="1:21" ht="15" x14ac:dyDescent="0.25">
      <c r="A1523" s="55" t="s">
        <v>4316</v>
      </c>
      <c r="B1523" s="55" t="s">
        <v>4317</v>
      </c>
      <c r="C1523" s="55" t="s">
        <v>6433</v>
      </c>
      <c r="D1523" s="55" t="s">
        <v>4319</v>
      </c>
      <c r="E1523" s="55" t="s">
        <v>1035</v>
      </c>
      <c r="F1523" s="55">
        <v>50952</v>
      </c>
      <c r="G1523" s="55" t="s">
        <v>2267</v>
      </c>
      <c r="H1523" s="56">
        <v>44513</v>
      </c>
      <c r="I1523">
        <f t="shared" si="23"/>
        <v>2021</v>
      </c>
      <c r="J1523" s="56">
        <v>44562</v>
      </c>
      <c r="K1523" s="57">
        <v>-26000</v>
      </c>
      <c r="L1523" s="55">
        <v>2905100102</v>
      </c>
      <c r="M1523" s="55" t="str">
        <f>VLOOKUP(L1523,[4]Equival.!$D:$K,8,0)</f>
        <v>Evento</v>
      </c>
      <c r="N1523" s="55" t="s">
        <v>6417</v>
      </c>
      <c r="O1523" s="55" t="s">
        <v>6004</v>
      </c>
      <c r="P1523" s="55" t="s">
        <v>4332</v>
      </c>
      <c r="R1523" s="56"/>
      <c r="S1523" s="55" t="s">
        <v>4921</v>
      </c>
      <c r="T1523" s="55" t="s">
        <v>4401</v>
      </c>
      <c r="U1523" s="55" t="s">
        <v>4328</v>
      </c>
    </row>
    <row r="1524" spans="1:21" ht="15" x14ac:dyDescent="0.25">
      <c r="A1524" s="55" t="s">
        <v>4316</v>
      </c>
      <c r="B1524" s="55" t="s">
        <v>4317</v>
      </c>
      <c r="C1524" s="55" t="s">
        <v>6434</v>
      </c>
      <c r="D1524" s="55" t="s">
        <v>4319</v>
      </c>
      <c r="E1524" s="55" t="s">
        <v>1033</v>
      </c>
      <c r="F1524" s="55">
        <v>50913</v>
      </c>
      <c r="G1524" s="55" t="s">
        <v>2267</v>
      </c>
      <c r="H1524" s="56">
        <v>44512</v>
      </c>
      <c r="I1524">
        <f t="shared" si="23"/>
        <v>2021</v>
      </c>
      <c r="J1524" s="56">
        <v>44562</v>
      </c>
      <c r="K1524" s="57">
        <v>-6500</v>
      </c>
      <c r="L1524" s="55">
        <v>2905100102</v>
      </c>
      <c r="M1524" s="55" t="str">
        <f>VLOOKUP(L1524,[4]Equival.!$D:$K,8,0)</f>
        <v>Evento</v>
      </c>
      <c r="N1524" s="55" t="s">
        <v>6417</v>
      </c>
      <c r="O1524" s="55" t="s">
        <v>6435</v>
      </c>
      <c r="P1524" s="55" t="s">
        <v>4332</v>
      </c>
      <c r="R1524" s="56"/>
      <c r="S1524" s="55" t="s">
        <v>4921</v>
      </c>
      <c r="T1524" s="55" t="s">
        <v>4401</v>
      </c>
      <c r="U1524" s="55" t="s">
        <v>4328</v>
      </c>
    </row>
    <row r="1525" spans="1:21" ht="15" x14ac:dyDescent="0.25">
      <c r="A1525" s="55" t="s">
        <v>4316</v>
      </c>
      <c r="B1525" s="55" t="s">
        <v>4317</v>
      </c>
      <c r="C1525" s="55" t="s">
        <v>6436</v>
      </c>
      <c r="D1525" s="55" t="s">
        <v>4319</v>
      </c>
      <c r="E1525" s="55" t="s">
        <v>1030</v>
      </c>
      <c r="F1525" s="55">
        <v>50791</v>
      </c>
      <c r="G1525" s="55" t="s">
        <v>2267</v>
      </c>
      <c r="H1525" s="56">
        <v>44511</v>
      </c>
      <c r="I1525">
        <f t="shared" si="23"/>
        <v>2021</v>
      </c>
      <c r="J1525" s="56">
        <v>44562</v>
      </c>
      <c r="K1525" s="57">
        <v>-26000</v>
      </c>
      <c r="L1525" s="55">
        <v>2905100102</v>
      </c>
      <c r="M1525" s="55" t="str">
        <f>VLOOKUP(L1525,[4]Equival.!$D:$K,8,0)</f>
        <v>Evento</v>
      </c>
      <c r="N1525" s="55" t="s">
        <v>6417</v>
      </c>
      <c r="O1525" s="55" t="s">
        <v>6437</v>
      </c>
      <c r="P1525" s="55" t="s">
        <v>4332</v>
      </c>
      <c r="R1525" s="56"/>
      <c r="S1525" s="55" t="s">
        <v>4921</v>
      </c>
      <c r="T1525" s="55" t="s">
        <v>4401</v>
      </c>
      <c r="U1525" s="55" t="s">
        <v>4328</v>
      </c>
    </row>
    <row r="1526" spans="1:21" ht="15" x14ac:dyDescent="0.25">
      <c r="A1526" s="55" t="s">
        <v>4316</v>
      </c>
      <c r="B1526" s="55" t="s">
        <v>4317</v>
      </c>
      <c r="C1526" s="55" t="s">
        <v>6438</v>
      </c>
      <c r="D1526" s="55" t="s">
        <v>4319</v>
      </c>
      <c r="E1526" s="55" t="s">
        <v>1025</v>
      </c>
      <c r="F1526" s="55">
        <v>50508</v>
      </c>
      <c r="G1526" s="55" t="s">
        <v>2267</v>
      </c>
      <c r="H1526" s="56">
        <v>44508</v>
      </c>
      <c r="I1526">
        <f t="shared" si="23"/>
        <v>2021</v>
      </c>
      <c r="J1526" s="56">
        <v>44562</v>
      </c>
      <c r="K1526" s="57">
        <v>-6500</v>
      </c>
      <c r="L1526" s="55">
        <v>2905100102</v>
      </c>
      <c r="M1526" s="55" t="str">
        <f>VLOOKUP(L1526,[4]Equival.!$D:$K,8,0)</f>
        <v>Evento</v>
      </c>
      <c r="N1526" s="55" t="s">
        <v>6417</v>
      </c>
      <c r="O1526" s="55" t="s">
        <v>6439</v>
      </c>
      <c r="P1526" s="55" t="s">
        <v>4332</v>
      </c>
      <c r="R1526" s="56"/>
      <c r="S1526" s="55" t="s">
        <v>4921</v>
      </c>
      <c r="T1526" s="55" t="s">
        <v>4401</v>
      </c>
      <c r="U1526" s="55" t="s">
        <v>4328</v>
      </c>
    </row>
    <row r="1527" spans="1:21" ht="15" x14ac:dyDescent="0.25">
      <c r="A1527" s="55" t="s">
        <v>4316</v>
      </c>
      <c r="B1527" s="55" t="s">
        <v>4317</v>
      </c>
      <c r="C1527" s="55" t="s">
        <v>6440</v>
      </c>
      <c r="D1527" s="55" t="s">
        <v>4319</v>
      </c>
      <c r="E1527" s="55" t="s">
        <v>1016</v>
      </c>
      <c r="F1527" s="55">
        <v>50230</v>
      </c>
      <c r="G1527" s="55" t="s">
        <v>2267</v>
      </c>
      <c r="H1527" s="56">
        <v>44505</v>
      </c>
      <c r="I1527">
        <f t="shared" si="23"/>
        <v>2021</v>
      </c>
      <c r="J1527" s="56">
        <v>44562</v>
      </c>
      <c r="K1527" s="57">
        <v>-6500</v>
      </c>
      <c r="L1527" s="55">
        <v>2905100102</v>
      </c>
      <c r="M1527" s="55" t="str">
        <f>VLOOKUP(L1527,[4]Equival.!$D:$K,8,0)</f>
        <v>Evento</v>
      </c>
      <c r="N1527" s="55" t="s">
        <v>6417</v>
      </c>
      <c r="O1527" s="55" t="s">
        <v>5582</v>
      </c>
      <c r="P1527" s="55" t="s">
        <v>4332</v>
      </c>
      <c r="R1527" s="56"/>
      <c r="S1527" s="55" t="s">
        <v>4921</v>
      </c>
      <c r="T1527" s="55" t="s">
        <v>4401</v>
      </c>
      <c r="U1527" s="55" t="s">
        <v>4328</v>
      </c>
    </row>
    <row r="1528" spans="1:21" ht="15" x14ac:dyDescent="0.25">
      <c r="A1528" s="55" t="s">
        <v>4316</v>
      </c>
      <c r="B1528" s="55" t="s">
        <v>4317</v>
      </c>
      <c r="C1528" s="55" t="s">
        <v>6441</v>
      </c>
      <c r="D1528" s="55" t="s">
        <v>4319</v>
      </c>
      <c r="E1528" s="55" t="s">
        <v>1012</v>
      </c>
      <c r="F1528" s="55">
        <v>50071</v>
      </c>
      <c r="G1528" s="55" t="s">
        <v>2267</v>
      </c>
      <c r="H1528" s="56">
        <v>44504</v>
      </c>
      <c r="I1528">
        <f t="shared" si="23"/>
        <v>2021</v>
      </c>
      <c r="J1528" s="56">
        <v>44562</v>
      </c>
      <c r="K1528" s="57">
        <v>-13000</v>
      </c>
      <c r="L1528" s="55">
        <v>2905100203</v>
      </c>
      <c r="M1528" s="55" t="str">
        <f>VLOOKUP(L1528,[4]Equival.!$D:$K,8,0)</f>
        <v>Evento</v>
      </c>
      <c r="N1528" s="55" t="s">
        <v>6417</v>
      </c>
      <c r="O1528" s="55" t="s">
        <v>6442</v>
      </c>
      <c r="P1528" s="55" t="s">
        <v>4463</v>
      </c>
      <c r="R1528" s="56"/>
      <c r="S1528" s="55" t="s">
        <v>4921</v>
      </c>
      <c r="T1528" s="55" t="s">
        <v>4401</v>
      </c>
      <c r="U1528" s="55" t="s">
        <v>4328</v>
      </c>
    </row>
    <row r="1529" spans="1:21" ht="15" x14ac:dyDescent="0.25">
      <c r="A1529" s="55" t="s">
        <v>4316</v>
      </c>
      <c r="B1529" s="55" t="s">
        <v>4317</v>
      </c>
      <c r="C1529" s="55" t="s">
        <v>6443</v>
      </c>
      <c r="D1529" s="55" t="s">
        <v>4319</v>
      </c>
      <c r="E1529" s="55" t="s">
        <v>903</v>
      </c>
      <c r="F1529" s="55">
        <v>46885</v>
      </c>
      <c r="G1529" s="55" t="s">
        <v>2267</v>
      </c>
      <c r="H1529" s="56">
        <v>44469</v>
      </c>
      <c r="I1529">
        <f t="shared" si="23"/>
        <v>2021</v>
      </c>
      <c r="J1529" s="56">
        <v>44562</v>
      </c>
      <c r="K1529" s="57">
        <v>-76256</v>
      </c>
      <c r="L1529" s="55">
        <v>2905100202</v>
      </c>
      <c r="M1529" s="55" t="str">
        <f>VLOOKUP(L1529,[4]Equival.!$D:$K,8,0)</f>
        <v>Evento</v>
      </c>
      <c r="N1529" s="55" t="s">
        <v>5181</v>
      </c>
      <c r="O1529" s="55" t="s">
        <v>6444</v>
      </c>
      <c r="P1529" s="55" t="s">
        <v>4332</v>
      </c>
      <c r="R1529" s="56"/>
      <c r="S1529" s="55" t="s">
        <v>4921</v>
      </c>
      <c r="T1529" s="55" t="s">
        <v>4401</v>
      </c>
      <c r="U1529" s="55" t="s">
        <v>4328</v>
      </c>
    </row>
    <row r="1530" spans="1:21" ht="15" x14ac:dyDescent="0.25">
      <c r="A1530" s="55" t="s">
        <v>4316</v>
      </c>
      <c r="B1530" s="55" t="s">
        <v>4317</v>
      </c>
      <c r="C1530" s="55" t="s">
        <v>6445</v>
      </c>
      <c r="D1530" s="55" t="s">
        <v>4319</v>
      </c>
      <c r="E1530" s="55" t="s">
        <v>902</v>
      </c>
      <c r="F1530" s="55">
        <v>46849</v>
      </c>
      <c r="G1530" s="55" t="s">
        <v>2267</v>
      </c>
      <c r="H1530" s="56">
        <v>44469</v>
      </c>
      <c r="I1530">
        <f t="shared" si="23"/>
        <v>2021</v>
      </c>
      <c r="J1530" s="56">
        <v>44562</v>
      </c>
      <c r="K1530" s="57">
        <v>-135511</v>
      </c>
      <c r="L1530" s="55">
        <v>2905100202</v>
      </c>
      <c r="M1530" s="55" t="str">
        <f>VLOOKUP(L1530,[4]Equival.!$D:$K,8,0)</f>
        <v>Evento</v>
      </c>
      <c r="N1530" s="55" t="s">
        <v>5181</v>
      </c>
      <c r="O1530" s="55" t="s">
        <v>5692</v>
      </c>
      <c r="P1530" s="55" t="s">
        <v>4332</v>
      </c>
      <c r="R1530" s="56"/>
      <c r="S1530" s="55" t="s">
        <v>4921</v>
      </c>
      <c r="T1530" s="55" t="s">
        <v>4401</v>
      </c>
      <c r="U1530" s="55" t="s">
        <v>4328</v>
      </c>
    </row>
    <row r="1531" spans="1:21" ht="15" x14ac:dyDescent="0.25">
      <c r="A1531" s="55" t="s">
        <v>4316</v>
      </c>
      <c r="B1531" s="55" t="s">
        <v>4317</v>
      </c>
      <c r="C1531" s="55" t="s">
        <v>6446</v>
      </c>
      <c r="D1531" s="55" t="s">
        <v>4319</v>
      </c>
      <c r="E1531" s="55" t="s">
        <v>901</v>
      </c>
      <c r="F1531" s="55">
        <v>46821</v>
      </c>
      <c r="G1531" s="55" t="s">
        <v>2267</v>
      </c>
      <c r="H1531" s="56">
        <v>44469</v>
      </c>
      <c r="I1531">
        <f t="shared" si="23"/>
        <v>2021</v>
      </c>
      <c r="J1531" s="56">
        <v>44562</v>
      </c>
      <c r="K1531" s="57">
        <v>-60584</v>
      </c>
      <c r="L1531" s="55">
        <v>2905100202</v>
      </c>
      <c r="M1531" s="55" t="str">
        <f>VLOOKUP(L1531,[4]Equival.!$D:$K,8,0)</f>
        <v>Evento</v>
      </c>
      <c r="N1531" s="55" t="s">
        <v>5181</v>
      </c>
      <c r="O1531" s="55" t="s">
        <v>6309</v>
      </c>
      <c r="P1531" s="55" t="s">
        <v>4332</v>
      </c>
      <c r="R1531" s="56"/>
      <c r="S1531" s="55" t="s">
        <v>4921</v>
      </c>
      <c r="T1531" s="55" t="s">
        <v>4401</v>
      </c>
      <c r="U1531" s="55" t="s">
        <v>4328</v>
      </c>
    </row>
    <row r="1532" spans="1:21" ht="15" x14ac:dyDescent="0.25">
      <c r="A1532" s="55" t="s">
        <v>4316</v>
      </c>
      <c r="B1532" s="55" t="s">
        <v>4317</v>
      </c>
      <c r="C1532" s="55" t="s">
        <v>6447</v>
      </c>
      <c r="D1532" s="55" t="s">
        <v>4319</v>
      </c>
      <c r="E1532" s="55" t="s">
        <v>900</v>
      </c>
      <c r="F1532" s="55">
        <v>46817</v>
      </c>
      <c r="G1532" s="55" t="s">
        <v>2267</v>
      </c>
      <c r="H1532" s="56">
        <v>44469</v>
      </c>
      <c r="I1532">
        <f t="shared" si="23"/>
        <v>2021</v>
      </c>
      <c r="J1532" s="56">
        <v>44562</v>
      </c>
      <c r="K1532" s="57">
        <v>-68264</v>
      </c>
      <c r="L1532" s="55">
        <v>2905100202</v>
      </c>
      <c r="M1532" s="55" t="str">
        <f>VLOOKUP(L1532,[4]Equival.!$D:$K,8,0)</f>
        <v>Evento</v>
      </c>
      <c r="N1532" s="55" t="s">
        <v>5181</v>
      </c>
      <c r="O1532" s="55" t="s">
        <v>6448</v>
      </c>
      <c r="P1532" s="55" t="s">
        <v>4332</v>
      </c>
      <c r="R1532" s="56"/>
      <c r="S1532" s="55" t="s">
        <v>4921</v>
      </c>
      <c r="T1532" s="55" t="s">
        <v>4401</v>
      </c>
      <c r="U1532" s="55" t="s">
        <v>4328</v>
      </c>
    </row>
    <row r="1533" spans="1:21" ht="15" x14ac:dyDescent="0.25">
      <c r="A1533" s="55" t="s">
        <v>4316</v>
      </c>
      <c r="B1533" s="55" t="s">
        <v>4317</v>
      </c>
      <c r="C1533" s="55" t="s">
        <v>6449</v>
      </c>
      <c r="D1533" s="55" t="s">
        <v>4319</v>
      </c>
      <c r="E1533" s="55" t="s">
        <v>898</v>
      </c>
      <c r="F1533" s="55">
        <v>46730</v>
      </c>
      <c r="G1533" s="55" t="s">
        <v>2267</v>
      </c>
      <c r="H1533" s="56">
        <v>44468</v>
      </c>
      <c r="I1533">
        <f t="shared" si="23"/>
        <v>2021</v>
      </c>
      <c r="J1533" s="56">
        <v>44562</v>
      </c>
      <c r="K1533" s="57">
        <v>-130916</v>
      </c>
      <c r="L1533" s="55">
        <v>2905100202</v>
      </c>
      <c r="M1533" s="55" t="str">
        <f>VLOOKUP(L1533,[4]Equival.!$D:$K,8,0)</f>
        <v>Evento</v>
      </c>
      <c r="N1533" s="55" t="s">
        <v>5181</v>
      </c>
      <c r="O1533" s="55" t="s">
        <v>6450</v>
      </c>
      <c r="P1533" s="55" t="s">
        <v>4332</v>
      </c>
      <c r="R1533" s="56"/>
      <c r="S1533" s="55" t="s">
        <v>4921</v>
      </c>
      <c r="T1533" s="55" t="s">
        <v>4401</v>
      </c>
      <c r="U1533" s="55" t="s">
        <v>4328</v>
      </c>
    </row>
    <row r="1534" spans="1:21" ht="15" x14ac:dyDescent="0.25">
      <c r="A1534" s="55" t="s">
        <v>4316</v>
      </c>
      <c r="B1534" s="55" t="s">
        <v>4317</v>
      </c>
      <c r="C1534" s="55" t="s">
        <v>6451</v>
      </c>
      <c r="D1534" s="55" t="s">
        <v>4319</v>
      </c>
      <c r="E1534" s="55" t="s">
        <v>897</v>
      </c>
      <c r="F1534" s="55">
        <v>46709</v>
      </c>
      <c r="G1534" s="55" t="s">
        <v>2267</v>
      </c>
      <c r="H1534" s="56">
        <v>44468</v>
      </c>
      <c r="I1534">
        <f t="shared" si="23"/>
        <v>2021</v>
      </c>
      <c r="J1534" s="56">
        <v>44562</v>
      </c>
      <c r="K1534" s="57">
        <v>-95618</v>
      </c>
      <c r="L1534" s="55">
        <v>2905100202</v>
      </c>
      <c r="M1534" s="55" t="str">
        <f>VLOOKUP(L1534,[4]Equival.!$D:$K,8,0)</f>
        <v>Evento</v>
      </c>
      <c r="N1534" s="55" t="s">
        <v>5181</v>
      </c>
      <c r="O1534" s="55" t="s">
        <v>6452</v>
      </c>
      <c r="P1534" s="55" t="s">
        <v>5702</v>
      </c>
      <c r="R1534" s="56"/>
      <c r="S1534" s="55" t="s">
        <v>4921</v>
      </c>
      <c r="T1534" s="55" t="s">
        <v>4401</v>
      </c>
      <c r="U1534" s="55" t="s">
        <v>4328</v>
      </c>
    </row>
    <row r="1535" spans="1:21" ht="15" x14ac:dyDescent="0.25">
      <c r="A1535" s="55" t="s">
        <v>4316</v>
      </c>
      <c r="B1535" s="55" t="s">
        <v>4317</v>
      </c>
      <c r="C1535" s="55" t="s">
        <v>6453</v>
      </c>
      <c r="D1535" s="55" t="s">
        <v>4319</v>
      </c>
      <c r="E1535" s="55" t="s">
        <v>896</v>
      </c>
      <c r="F1535" s="55">
        <v>46686</v>
      </c>
      <c r="G1535" s="55" t="s">
        <v>2267</v>
      </c>
      <c r="H1535" s="56">
        <v>44468</v>
      </c>
      <c r="I1535">
        <f t="shared" si="23"/>
        <v>2021</v>
      </c>
      <c r="J1535" s="56">
        <v>44562</v>
      </c>
      <c r="K1535" s="57">
        <v>-285410</v>
      </c>
      <c r="L1535" s="55">
        <v>2905100202</v>
      </c>
      <c r="M1535" s="55" t="str">
        <f>VLOOKUP(L1535,[4]Equival.!$D:$K,8,0)</f>
        <v>Evento</v>
      </c>
      <c r="N1535" s="55" t="s">
        <v>5181</v>
      </c>
      <c r="O1535" s="55" t="s">
        <v>6454</v>
      </c>
      <c r="P1535" s="55" t="s">
        <v>4332</v>
      </c>
      <c r="R1535" s="56"/>
      <c r="S1535" s="55" t="s">
        <v>4921</v>
      </c>
      <c r="T1535" s="55" t="s">
        <v>4401</v>
      </c>
      <c r="U1535" s="55" t="s">
        <v>4328</v>
      </c>
    </row>
    <row r="1536" spans="1:21" ht="15" x14ac:dyDescent="0.25">
      <c r="A1536" s="55" t="s">
        <v>4316</v>
      </c>
      <c r="B1536" s="55" t="s">
        <v>4317</v>
      </c>
      <c r="C1536" s="55" t="s">
        <v>6455</v>
      </c>
      <c r="D1536" s="55" t="s">
        <v>4319</v>
      </c>
      <c r="E1536" s="55" t="s">
        <v>895</v>
      </c>
      <c r="F1536" s="55">
        <v>46639</v>
      </c>
      <c r="G1536" s="55" t="s">
        <v>2267</v>
      </c>
      <c r="H1536" s="56">
        <v>44467</v>
      </c>
      <c r="I1536">
        <f t="shared" si="23"/>
        <v>2021</v>
      </c>
      <c r="J1536" s="56">
        <v>44562</v>
      </c>
      <c r="K1536" s="57">
        <v>-87800</v>
      </c>
      <c r="L1536" s="55">
        <v>2905100202</v>
      </c>
      <c r="M1536" s="55" t="str">
        <f>VLOOKUP(L1536,[4]Equival.!$D:$K,8,0)</f>
        <v>Evento</v>
      </c>
      <c r="N1536" s="55" t="s">
        <v>5181</v>
      </c>
      <c r="O1536" s="55" t="s">
        <v>6456</v>
      </c>
      <c r="P1536" s="55" t="s">
        <v>4332</v>
      </c>
      <c r="R1536" s="56"/>
      <c r="S1536" s="55" t="s">
        <v>4921</v>
      </c>
      <c r="T1536" s="55" t="s">
        <v>4401</v>
      </c>
      <c r="U1536" s="55" t="s">
        <v>4328</v>
      </c>
    </row>
    <row r="1537" spans="1:21" ht="15" x14ac:dyDescent="0.25">
      <c r="A1537" s="55" t="s">
        <v>4316</v>
      </c>
      <c r="B1537" s="55" t="s">
        <v>4317</v>
      </c>
      <c r="C1537" s="55" t="s">
        <v>6457</v>
      </c>
      <c r="D1537" s="55" t="s">
        <v>4319</v>
      </c>
      <c r="E1537" s="55" t="s">
        <v>894</v>
      </c>
      <c r="F1537" s="55">
        <v>46633</v>
      </c>
      <c r="G1537" s="55" t="s">
        <v>2267</v>
      </c>
      <c r="H1537" s="56">
        <v>44467</v>
      </c>
      <c r="I1537">
        <f t="shared" si="23"/>
        <v>2021</v>
      </c>
      <c r="J1537" s="56">
        <v>44562</v>
      </c>
      <c r="K1537" s="57">
        <v>-62638</v>
      </c>
      <c r="L1537" s="55">
        <v>2905100202</v>
      </c>
      <c r="M1537" s="55" t="str">
        <f>VLOOKUP(L1537,[4]Equival.!$D:$K,8,0)</f>
        <v>Evento</v>
      </c>
      <c r="N1537" s="55" t="s">
        <v>5181</v>
      </c>
      <c r="O1537" s="55" t="s">
        <v>5817</v>
      </c>
      <c r="P1537" s="55" t="s">
        <v>4332</v>
      </c>
      <c r="R1537" s="56"/>
      <c r="S1537" s="55" t="s">
        <v>4921</v>
      </c>
      <c r="T1537" s="55" t="s">
        <v>4401</v>
      </c>
      <c r="U1537" s="55" t="s">
        <v>4328</v>
      </c>
    </row>
    <row r="1538" spans="1:21" ht="15" x14ac:dyDescent="0.25">
      <c r="A1538" s="55" t="s">
        <v>4316</v>
      </c>
      <c r="B1538" s="55" t="s">
        <v>4317</v>
      </c>
      <c r="C1538" s="55" t="s">
        <v>6458</v>
      </c>
      <c r="D1538" s="55" t="s">
        <v>4319</v>
      </c>
      <c r="E1538" s="55" t="s">
        <v>893</v>
      </c>
      <c r="F1538" s="55">
        <v>46627</v>
      </c>
      <c r="G1538" s="55" t="s">
        <v>2267</v>
      </c>
      <c r="H1538" s="56">
        <v>44467</v>
      </c>
      <c r="I1538">
        <f t="shared" si="23"/>
        <v>2021</v>
      </c>
      <c r="J1538" s="56">
        <v>44562</v>
      </c>
      <c r="K1538" s="57">
        <v>-135462</v>
      </c>
      <c r="L1538" s="55">
        <v>2905100202</v>
      </c>
      <c r="M1538" s="55" t="str">
        <f>VLOOKUP(L1538,[4]Equival.!$D:$K,8,0)</f>
        <v>Evento</v>
      </c>
      <c r="N1538" s="55" t="s">
        <v>5181</v>
      </c>
      <c r="O1538" s="55" t="s">
        <v>6459</v>
      </c>
      <c r="P1538" s="55" t="s">
        <v>4332</v>
      </c>
      <c r="R1538" s="56"/>
      <c r="S1538" s="55" t="s">
        <v>4921</v>
      </c>
      <c r="T1538" s="55" t="s">
        <v>4401</v>
      </c>
      <c r="U1538" s="55" t="s">
        <v>4328</v>
      </c>
    </row>
    <row r="1539" spans="1:21" ht="15" x14ac:dyDescent="0.25">
      <c r="A1539" s="55" t="s">
        <v>4316</v>
      </c>
      <c r="B1539" s="55" t="s">
        <v>4317</v>
      </c>
      <c r="C1539" s="55" t="s">
        <v>6460</v>
      </c>
      <c r="D1539" s="55" t="s">
        <v>4319</v>
      </c>
      <c r="E1539" s="55" t="s">
        <v>892</v>
      </c>
      <c r="F1539" s="55">
        <v>46608</v>
      </c>
      <c r="G1539" s="55" t="s">
        <v>2267</v>
      </c>
      <c r="H1539" s="56">
        <v>44467</v>
      </c>
      <c r="I1539">
        <f t="shared" ref="I1539:I1602" si="24">YEAR(H1539)</f>
        <v>2021</v>
      </c>
      <c r="J1539" s="56">
        <v>44562</v>
      </c>
      <c r="K1539" s="57">
        <v>-100800</v>
      </c>
      <c r="L1539" s="55">
        <v>2905100202</v>
      </c>
      <c r="M1539" s="55" t="str">
        <f>VLOOKUP(L1539,[4]Equival.!$D:$K,8,0)</f>
        <v>Evento</v>
      </c>
      <c r="N1539" s="55" t="s">
        <v>5181</v>
      </c>
      <c r="O1539" s="55" t="s">
        <v>6461</v>
      </c>
      <c r="P1539" s="55" t="s">
        <v>4332</v>
      </c>
      <c r="R1539" s="56"/>
      <c r="S1539" s="55" t="s">
        <v>4921</v>
      </c>
      <c r="T1539" s="55" t="s">
        <v>4401</v>
      </c>
      <c r="U1539" s="55" t="s">
        <v>4328</v>
      </c>
    </row>
    <row r="1540" spans="1:21" ht="15" x14ac:dyDescent="0.25">
      <c r="A1540" s="55" t="s">
        <v>4316</v>
      </c>
      <c r="B1540" s="55" t="s">
        <v>4317</v>
      </c>
      <c r="C1540" s="55" t="s">
        <v>6462</v>
      </c>
      <c r="D1540" s="55" t="s">
        <v>4319</v>
      </c>
      <c r="E1540" s="55" t="s">
        <v>891</v>
      </c>
      <c r="F1540" s="55">
        <v>46528</v>
      </c>
      <c r="G1540" s="55" t="s">
        <v>2267</v>
      </c>
      <c r="H1540" s="56">
        <v>44466</v>
      </c>
      <c r="I1540">
        <f t="shared" si="24"/>
        <v>2021</v>
      </c>
      <c r="J1540" s="56">
        <v>44562</v>
      </c>
      <c r="K1540" s="57">
        <v>-126806</v>
      </c>
      <c r="L1540" s="55">
        <v>2905100202</v>
      </c>
      <c r="M1540" s="55" t="str">
        <f>VLOOKUP(L1540,[4]Equival.!$D:$K,8,0)</f>
        <v>Evento</v>
      </c>
      <c r="N1540" s="55" t="s">
        <v>5181</v>
      </c>
      <c r="O1540" s="55" t="s">
        <v>5513</v>
      </c>
      <c r="P1540" s="55" t="s">
        <v>4332</v>
      </c>
      <c r="R1540" s="56"/>
      <c r="S1540" s="55" t="s">
        <v>4921</v>
      </c>
      <c r="T1540" s="55" t="s">
        <v>4401</v>
      </c>
      <c r="U1540" s="55" t="s">
        <v>4328</v>
      </c>
    </row>
    <row r="1541" spans="1:21" ht="15" x14ac:dyDescent="0.25">
      <c r="A1541" s="55" t="s">
        <v>4316</v>
      </c>
      <c r="B1541" s="55" t="s">
        <v>4317</v>
      </c>
      <c r="C1541" s="55" t="s">
        <v>6463</v>
      </c>
      <c r="D1541" s="55" t="s">
        <v>4319</v>
      </c>
      <c r="E1541" s="55" t="s">
        <v>890</v>
      </c>
      <c r="F1541" s="55">
        <v>46519</v>
      </c>
      <c r="G1541" s="55" t="s">
        <v>2267</v>
      </c>
      <c r="H1541" s="56">
        <v>44466</v>
      </c>
      <c r="I1541">
        <f t="shared" si="24"/>
        <v>2021</v>
      </c>
      <c r="J1541" s="56">
        <v>44562</v>
      </c>
      <c r="K1541" s="57">
        <v>-113014</v>
      </c>
      <c r="L1541" s="55">
        <v>2905100202</v>
      </c>
      <c r="M1541" s="55" t="str">
        <f>VLOOKUP(L1541,[4]Equival.!$D:$K,8,0)</f>
        <v>Evento</v>
      </c>
      <c r="N1541" s="55" t="s">
        <v>5181</v>
      </c>
      <c r="O1541" s="55" t="s">
        <v>5555</v>
      </c>
      <c r="P1541" s="55" t="s">
        <v>5365</v>
      </c>
      <c r="R1541" s="56"/>
      <c r="S1541" s="55" t="s">
        <v>4921</v>
      </c>
      <c r="T1541" s="55" t="s">
        <v>4401</v>
      </c>
      <c r="U1541" s="55" t="s">
        <v>4328</v>
      </c>
    </row>
    <row r="1542" spans="1:21" ht="15" x14ac:dyDescent="0.25">
      <c r="A1542" s="55" t="s">
        <v>4316</v>
      </c>
      <c r="B1542" s="55" t="s">
        <v>4317</v>
      </c>
      <c r="C1542" s="55" t="s">
        <v>6464</v>
      </c>
      <c r="D1542" s="55" t="s">
        <v>4319</v>
      </c>
      <c r="E1542" s="55" t="s">
        <v>889</v>
      </c>
      <c r="F1542" s="55">
        <v>46481</v>
      </c>
      <c r="G1542" s="55" t="s">
        <v>2267</v>
      </c>
      <c r="H1542" s="56">
        <v>44466</v>
      </c>
      <c r="I1542">
        <f t="shared" si="24"/>
        <v>2021</v>
      </c>
      <c r="J1542" s="56">
        <v>44572</v>
      </c>
      <c r="K1542" s="57">
        <v>-441700</v>
      </c>
      <c r="L1542" s="55">
        <v>2905100202</v>
      </c>
      <c r="M1542" s="55" t="str">
        <f>VLOOKUP(L1542,[4]Equival.!$D:$K,8,0)</f>
        <v>Evento</v>
      </c>
      <c r="N1542" s="55" t="s">
        <v>5181</v>
      </c>
      <c r="O1542" s="55" t="s">
        <v>6465</v>
      </c>
      <c r="P1542" s="55" t="s">
        <v>4332</v>
      </c>
      <c r="R1542" s="56"/>
      <c r="S1542" s="55" t="s">
        <v>4921</v>
      </c>
      <c r="T1542" s="55" t="s">
        <v>4401</v>
      </c>
      <c r="U1542" s="55" t="s">
        <v>4328</v>
      </c>
    </row>
    <row r="1543" spans="1:21" ht="15" x14ac:dyDescent="0.25">
      <c r="A1543" s="55" t="s">
        <v>4316</v>
      </c>
      <c r="B1543" s="55" t="s">
        <v>4317</v>
      </c>
      <c r="C1543" s="55" t="s">
        <v>6464</v>
      </c>
      <c r="D1543" s="55" t="s">
        <v>4319</v>
      </c>
      <c r="E1543" s="55" t="s">
        <v>889</v>
      </c>
      <c r="F1543" s="55">
        <v>46481</v>
      </c>
      <c r="G1543" s="55" t="s">
        <v>2267</v>
      </c>
      <c r="H1543" s="56">
        <v>44466</v>
      </c>
      <c r="I1543">
        <f t="shared" si="24"/>
        <v>2021</v>
      </c>
      <c r="J1543" s="56">
        <v>44572</v>
      </c>
      <c r="K1543" s="57">
        <v>-154802</v>
      </c>
      <c r="L1543" s="55">
        <v>2205200201</v>
      </c>
      <c r="M1543" s="55" t="str">
        <f>VLOOKUP(L1543,[4]Equival.!$D:$K,8,0)</f>
        <v>Glosas</v>
      </c>
      <c r="N1543" s="55" t="s">
        <v>5181</v>
      </c>
      <c r="O1543" s="55" t="s">
        <v>6466</v>
      </c>
      <c r="P1543" s="55" t="s">
        <v>4332</v>
      </c>
      <c r="Q1543" s="55" t="s">
        <v>5183</v>
      </c>
      <c r="R1543" s="56">
        <v>44855</v>
      </c>
      <c r="S1543" s="55" t="s">
        <v>4921</v>
      </c>
      <c r="T1543" s="55" t="s">
        <v>4401</v>
      </c>
      <c r="U1543" s="55" t="s">
        <v>4328</v>
      </c>
    </row>
    <row r="1544" spans="1:21" ht="15" x14ac:dyDescent="0.25">
      <c r="A1544" s="55" t="s">
        <v>4316</v>
      </c>
      <c r="B1544" s="55" t="s">
        <v>4317</v>
      </c>
      <c r="C1544" s="55" t="s">
        <v>6467</v>
      </c>
      <c r="D1544" s="55" t="s">
        <v>4319</v>
      </c>
      <c r="E1544" s="55" t="s">
        <v>888</v>
      </c>
      <c r="F1544" s="55">
        <v>46479</v>
      </c>
      <c r="G1544" s="55" t="s">
        <v>2267</v>
      </c>
      <c r="H1544" s="56">
        <v>44466</v>
      </c>
      <c r="I1544">
        <f t="shared" si="24"/>
        <v>2021</v>
      </c>
      <c r="J1544" s="56">
        <v>44562</v>
      </c>
      <c r="K1544" s="57">
        <v>-372250</v>
      </c>
      <c r="L1544" s="55">
        <v>2905100202</v>
      </c>
      <c r="M1544" s="55" t="str">
        <f>VLOOKUP(L1544,[4]Equival.!$D:$K,8,0)</f>
        <v>Evento</v>
      </c>
      <c r="N1544" s="55" t="s">
        <v>5181</v>
      </c>
      <c r="O1544" s="55" t="s">
        <v>5964</v>
      </c>
      <c r="P1544" s="55" t="s">
        <v>4601</v>
      </c>
      <c r="R1544" s="56"/>
      <c r="S1544" s="55" t="s">
        <v>4921</v>
      </c>
      <c r="T1544" s="55" t="s">
        <v>4401</v>
      </c>
      <c r="U1544" s="55" t="s">
        <v>4328</v>
      </c>
    </row>
    <row r="1545" spans="1:21" ht="15" x14ac:dyDescent="0.25">
      <c r="A1545" s="55" t="s">
        <v>4316</v>
      </c>
      <c r="B1545" s="55" t="s">
        <v>4317</v>
      </c>
      <c r="C1545" s="55" t="s">
        <v>6468</v>
      </c>
      <c r="D1545" s="55" t="s">
        <v>4319</v>
      </c>
      <c r="E1545" s="55" t="s">
        <v>886</v>
      </c>
      <c r="F1545" s="55">
        <v>46387</v>
      </c>
      <c r="G1545" s="55" t="s">
        <v>2267</v>
      </c>
      <c r="H1545" s="56">
        <v>44464</v>
      </c>
      <c r="I1545">
        <f t="shared" si="24"/>
        <v>2021</v>
      </c>
      <c r="J1545" s="56">
        <v>44562</v>
      </c>
      <c r="K1545" s="57">
        <v>-369346</v>
      </c>
      <c r="L1545" s="55">
        <v>2905100202</v>
      </c>
      <c r="M1545" s="55" t="str">
        <f>VLOOKUP(L1545,[4]Equival.!$D:$K,8,0)</f>
        <v>Evento</v>
      </c>
      <c r="N1545" s="55" t="s">
        <v>5181</v>
      </c>
      <c r="O1545" s="55" t="s">
        <v>5782</v>
      </c>
      <c r="P1545" s="55" t="s">
        <v>4332</v>
      </c>
      <c r="R1545" s="56"/>
      <c r="S1545" s="55" t="s">
        <v>4921</v>
      </c>
      <c r="T1545" s="55" t="s">
        <v>4401</v>
      </c>
      <c r="U1545" s="55" t="s">
        <v>4328</v>
      </c>
    </row>
    <row r="1546" spans="1:21" ht="15" x14ac:dyDescent="0.25">
      <c r="A1546" s="55" t="s">
        <v>4316</v>
      </c>
      <c r="B1546" s="55" t="s">
        <v>4317</v>
      </c>
      <c r="C1546" s="55" t="s">
        <v>6469</v>
      </c>
      <c r="D1546" s="55" t="s">
        <v>4319</v>
      </c>
      <c r="E1546" s="55" t="s">
        <v>885</v>
      </c>
      <c r="F1546" s="55">
        <v>46375</v>
      </c>
      <c r="G1546" s="55" t="s">
        <v>2267</v>
      </c>
      <c r="H1546" s="56">
        <v>44464</v>
      </c>
      <c r="I1546">
        <f t="shared" si="24"/>
        <v>2021</v>
      </c>
      <c r="J1546" s="56">
        <v>44562</v>
      </c>
      <c r="K1546" s="57">
        <v>-247570</v>
      </c>
      <c r="L1546" s="55">
        <v>2905100202</v>
      </c>
      <c r="M1546" s="55" t="str">
        <f>VLOOKUP(L1546,[4]Equival.!$D:$K,8,0)</f>
        <v>Evento</v>
      </c>
      <c r="N1546" s="55" t="s">
        <v>5181</v>
      </c>
      <c r="O1546" s="55" t="s">
        <v>6470</v>
      </c>
      <c r="P1546" s="55" t="s">
        <v>4332</v>
      </c>
      <c r="R1546" s="56"/>
      <c r="S1546" s="55" t="s">
        <v>4921</v>
      </c>
      <c r="T1546" s="55" t="s">
        <v>4401</v>
      </c>
      <c r="U1546" s="55" t="s">
        <v>4328</v>
      </c>
    </row>
    <row r="1547" spans="1:21" ht="15" x14ac:dyDescent="0.25">
      <c r="A1547" s="55" t="s">
        <v>4316</v>
      </c>
      <c r="B1547" s="55" t="s">
        <v>4317</v>
      </c>
      <c r="C1547" s="55" t="s">
        <v>6471</v>
      </c>
      <c r="D1547" s="55" t="s">
        <v>4319</v>
      </c>
      <c r="E1547" s="55" t="s">
        <v>883</v>
      </c>
      <c r="F1547" s="55">
        <v>46207</v>
      </c>
      <c r="G1547" s="55" t="s">
        <v>2267</v>
      </c>
      <c r="H1547" s="56">
        <v>44463</v>
      </c>
      <c r="I1547">
        <f t="shared" si="24"/>
        <v>2021</v>
      </c>
      <c r="J1547" s="56">
        <v>44562</v>
      </c>
      <c r="K1547" s="57">
        <v>-108700</v>
      </c>
      <c r="L1547" s="55">
        <v>2905100202</v>
      </c>
      <c r="M1547" s="55" t="str">
        <f>VLOOKUP(L1547,[4]Equival.!$D:$K,8,0)</f>
        <v>Evento</v>
      </c>
      <c r="N1547" s="55" t="s">
        <v>5181</v>
      </c>
      <c r="O1547" s="55" t="s">
        <v>6472</v>
      </c>
      <c r="P1547" s="55" t="s">
        <v>5365</v>
      </c>
      <c r="R1547" s="56"/>
      <c r="S1547" s="55" t="s">
        <v>4921</v>
      </c>
      <c r="T1547" s="55" t="s">
        <v>4401</v>
      </c>
      <c r="U1547" s="55" t="s">
        <v>4328</v>
      </c>
    </row>
    <row r="1548" spans="1:21" ht="15" x14ac:dyDescent="0.25">
      <c r="A1548" s="55" t="s">
        <v>4316</v>
      </c>
      <c r="B1548" s="55" t="s">
        <v>4317</v>
      </c>
      <c r="C1548" s="55" t="s">
        <v>6473</v>
      </c>
      <c r="D1548" s="55" t="s">
        <v>4319</v>
      </c>
      <c r="E1548" s="55" t="s">
        <v>882</v>
      </c>
      <c r="F1548" s="55">
        <v>46126</v>
      </c>
      <c r="G1548" s="55" t="s">
        <v>2267</v>
      </c>
      <c r="H1548" s="56">
        <v>44463</v>
      </c>
      <c r="I1548">
        <f t="shared" si="24"/>
        <v>2021</v>
      </c>
      <c r="J1548" s="56">
        <v>44562</v>
      </c>
      <c r="K1548" s="57">
        <v>-80183</v>
      </c>
      <c r="L1548" s="55">
        <v>2905100202</v>
      </c>
      <c r="M1548" s="55" t="str">
        <f>VLOOKUP(L1548,[4]Equival.!$D:$K,8,0)</f>
        <v>Evento</v>
      </c>
      <c r="N1548" s="55" t="s">
        <v>5181</v>
      </c>
      <c r="O1548" s="55" t="s">
        <v>6474</v>
      </c>
      <c r="P1548" s="55" t="s">
        <v>4332</v>
      </c>
      <c r="R1548" s="56"/>
      <c r="S1548" s="55" t="s">
        <v>4921</v>
      </c>
      <c r="T1548" s="55" t="s">
        <v>4401</v>
      </c>
      <c r="U1548" s="55" t="s">
        <v>4328</v>
      </c>
    </row>
    <row r="1549" spans="1:21" ht="15" x14ac:dyDescent="0.25">
      <c r="A1549" s="55" t="s">
        <v>4316</v>
      </c>
      <c r="B1549" s="55" t="s">
        <v>4317</v>
      </c>
      <c r="C1549" s="55" t="s">
        <v>6475</v>
      </c>
      <c r="D1549" s="55" t="s">
        <v>4319</v>
      </c>
      <c r="E1549" s="55" t="s">
        <v>881</v>
      </c>
      <c r="F1549" s="55">
        <v>46087</v>
      </c>
      <c r="G1549" s="55" t="s">
        <v>2267</v>
      </c>
      <c r="H1549" s="56">
        <v>44462</v>
      </c>
      <c r="I1549">
        <f t="shared" si="24"/>
        <v>2021</v>
      </c>
      <c r="J1549" s="56">
        <v>44562</v>
      </c>
      <c r="K1549" s="57">
        <v>-115647</v>
      </c>
      <c r="L1549" s="55">
        <v>2905100202</v>
      </c>
      <c r="M1549" s="55" t="str">
        <f>VLOOKUP(L1549,[4]Equival.!$D:$K,8,0)</f>
        <v>Evento</v>
      </c>
      <c r="N1549" s="55" t="s">
        <v>5181</v>
      </c>
      <c r="O1549" s="55" t="s">
        <v>6476</v>
      </c>
      <c r="P1549" s="55" t="s">
        <v>6477</v>
      </c>
      <c r="R1549" s="56"/>
      <c r="S1549" s="55" t="s">
        <v>4921</v>
      </c>
      <c r="T1549" s="55" t="s">
        <v>4401</v>
      </c>
      <c r="U1549" s="55" t="s">
        <v>4328</v>
      </c>
    </row>
    <row r="1550" spans="1:21" ht="15" x14ac:dyDescent="0.25">
      <c r="A1550" s="55" t="s">
        <v>4316</v>
      </c>
      <c r="B1550" s="55" t="s">
        <v>4317</v>
      </c>
      <c r="C1550" s="55" t="s">
        <v>6478</v>
      </c>
      <c r="D1550" s="55" t="s">
        <v>4319</v>
      </c>
      <c r="E1550" s="55" t="s">
        <v>878</v>
      </c>
      <c r="F1550" s="55">
        <v>46061</v>
      </c>
      <c r="G1550" s="55" t="s">
        <v>2267</v>
      </c>
      <c r="H1550" s="56">
        <v>44462</v>
      </c>
      <c r="I1550">
        <f t="shared" si="24"/>
        <v>2021</v>
      </c>
      <c r="J1550" s="56">
        <v>44562</v>
      </c>
      <c r="K1550" s="57">
        <v>-59600</v>
      </c>
      <c r="L1550" s="55">
        <v>2905100202</v>
      </c>
      <c r="M1550" s="55" t="str">
        <f>VLOOKUP(L1550,[4]Equival.!$D:$K,8,0)</f>
        <v>Evento</v>
      </c>
      <c r="N1550" s="55" t="s">
        <v>5181</v>
      </c>
      <c r="O1550" s="55" t="s">
        <v>6479</v>
      </c>
      <c r="P1550" s="55" t="s">
        <v>4332</v>
      </c>
      <c r="R1550" s="56"/>
      <c r="S1550" s="55" t="s">
        <v>4921</v>
      </c>
      <c r="T1550" s="55" t="s">
        <v>4401</v>
      </c>
      <c r="U1550" s="55" t="s">
        <v>4328</v>
      </c>
    </row>
    <row r="1551" spans="1:21" ht="15" x14ac:dyDescent="0.25">
      <c r="A1551" s="55" t="s">
        <v>4316</v>
      </c>
      <c r="B1551" s="55" t="s">
        <v>4317</v>
      </c>
      <c r="C1551" s="55" t="s">
        <v>6480</v>
      </c>
      <c r="D1551" s="55" t="s">
        <v>4319</v>
      </c>
      <c r="E1551" s="55" t="s">
        <v>872</v>
      </c>
      <c r="F1551" s="55">
        <v>45897</v>
      </c>
      <c r="G1551" s="55" t="s">
        <v>2267</v>
      </c>
      <c r="H1551" s="56">
        <v>44460</v>
      </c>
      <c r="I1551">
        <f t="shared" si="24"/>
        <v>2021</v>
      </c>
      <c r="J1551" s="56">
        <v>44572</v>
      </c>
      <c r="K1551" s="57">
        <v>-527600</v>
      </c>
      <c r="L1551" s="55">
        <v>2905100202</v>
      </c>
      <c r="M1551" s="55" t="str">
        <f>VLOOKUP(L1551,[4]Equival.!$D:$K,8,0)</f>
        <v>Evento</v>
      </c>
      <c r="N1551" s="55" t="s">
        <v>5181</v>
      </c>
      <c r="O1551" s="55" t="s">
        <v>6481</v>
      </c>
      <c r="P1551" s="55" t="s">
        <v>4332</v>
      </c>
      <c r="R1551" s="56"/>
      <c r="S1551" s="55" t="s">
        <v>4921</v>
      </c>
      <c r="T1551" s="55" t="s">
        <v>4401</v>
      </c>
      <c r="U1551" s="55" t="s">
        <v>4328</v>
      </c>
    </row>
    <row r="1552" spans="1:21" ht="15" x14ac:dyDescent="0.25">
      <c r="A1552" s="55" t="s">
        <v>4316</v>
      </c>
      <c r="B1552" s="55" t="s">
        <v>4317</v>
      </c>
      <c r="C1552" s="55" t="s">
        <v>6480</v>
      </c>
      <c r="D1552" s="55" t="s">
        <v>4319</v>
      </c>
      <c r="E1552" s="55" t="s">
        <v>872</v>
      </c>
      <c r="F1552" s="55">
        <v>45897</v>
      </c>
      <c r="G1552" s="55" t="s">
        <v>2267</v>
      </c>
      <c r="H1552" s="56">
        <v>44460</v>
      </c>
      <c r="I1552">
        <f t="shared" si="24"/>
        <v>2021</v>
      </c>
      <c r="J1552" s="56">
        <v>44572</v>
      </c>
      <c r="K1552" s="57">
        <v>-142241</v>
      </c>
      <c r="L1552" s="55">
        <v>2205200201</v>
      </c>
      <c r="M1552" s="55" t="str">
        <f>VLOOKUP(L1552,[4]Equival.!$D:$K,8,0)</f>
        <v>Glosas</v>
      </c>
      <c r="N1552" s="55" t="s">
        <v>5181</v>
      </c>
      <c r="O1552" s="55" t="s">
        <v>6482</v>
      </c>
      <c r="P1552" s="55" t="s">
        <v>4332</v>
      </c>
      <c r="Q1552" s="55" t="s">
        <v>5186</v>
      </c>
      <c r="R1552" s="56">
        <v>44855</v>
      </c>
      <c r="S1552" s="55" t="s">
        <v>4921</v>
      </c>
      <c r="T1552" s="55" t="s">
        <v>4401</v>
      </c>
      <c r="U1552" s="55" t="s">
        <v>4328</v>
      </c>
    </row>
    <row r="1553" spans="1:21" ht="15" x14ac:dyDescent="0.25">
      <c r="A1553" s="55" t="s">
        <v>4316</v>
      </c>
      <c r="B1553" s="55" t="s">
        <v>4317</v>
      </c>
      <c r="C1553" s="55" t="s">
        <v>6483</v>
      </c>
      <c r="D1553" s="55" t="s">
        <v>4319</v>
      </c>
      <c r="E1553" s="55" t="s">
        <v>870</v>
      </c>
      <c r="F1553" s="55">
        <v>45892</v>
      </c>
      <c r="G1553" s="55" t="s">
        <v>2267</v>
      </c>
      <c r="H1553" s="56">
        <v>44460</v>
      </c>
      <c r="I1553">
        <f t="shared" si="24"/>
        <v>2021</v>
      </c>
      <c r="J1553" s="56">
        <v>44562</v>
      </c>
      <c r="K1553" s="57">
        <v>-343697</v>
      </c>
      <c r="L1553" s="55">
        <v>2905100202</v>
      </c>
      <c r="M1553" s="55" t="str">
        <f>VLOOKUP(L1553,[4]Equival.!$D:$K,8,0)</f>
        <v>Evento</v>
      </c>
      <c r="N1553" s="55" t="s">
        <v>5181</v>
      </c>
      <c r="O1553" s="55" t="s">
        <v>5541</v>
      </c>
      <c r="P1553" s="55" t="s">
        <v>4332</v>
      </c>
      <c r="R1553" s="56"/>
      <c r="S1553" s="55" t="s">
        <v>4921</v>
      </c>
      <c r="T1553" s="55" t="s">
        <v>4401</v>
      </c>
      <c r="U1553" s="55" t="s">
        <v>4328</v>
      </c>
    </row>
    <row r="1554" spans="1:21" ht="15" x14ac:dyDescent="0.25">
      <c r="A1554" s="55" t="s">
        <v>4316</v>
      </c>
      <c r="B1554" s="55" t="s">
        <v>4317</v>
      </c>
      <c r="C1554" s="55" t="s">
        <v>6484</v>
      </c>
      <c r="D1554" s="55" t="s">
        <v>4319</v>
      </c>
      <c r="E1554" s="55" t="s">
        <v>869</v>
      </c>
      <c r="F1554" s="55">
        <v>45843</v>
      </c>
      <c r="G1554" s="55" t="s">
        <v>2267</v>
      </c>
      <c r="H1554" s="56">
        <v>44460</v>
      </c>
      <c r="I1554">
        <f t="shared" si="24"/>
        <v>2021</v>
      </c>
      <c r="J1554" s="56">
        <v>44562</v>
      </c>
      <c r="K1554" s="57">
        <v>-269866</v>
      </c>
      <c r="L1554" s="55">
        <v>2905100202</v>
      </c>
      <c r="M1554" s="55" t="str">
        <f>VLOOKUP(L1554,[4]Equival.!$D:$K,8,0)</f>
        <v>Evento</v>
      </c>
      <c r="N1554" s="55" t="s">
        <v>5181</v>
      </c>
      <c r="O1554" s="55" t="s">
        <v>6027</v>
      </c>
      <c r="P1554" s="55" t="s">
        <v>4332</v>
      </c>
      <c r="R1554" s="56"/>
      <c r="S1554" s="55" t="s">
        <v>4921</v>
      </c>
      <c r="T1554" s="55" t="s">
        <v>4401</v>
      </c>
      <c r="U1554" s="55" t="s">
        <v>4328</v>
      </c>
    </row>
    <row r="1555" spans="1:21" ht="15" x14ac:dyDescent="0.25">
      <c r="A1555" s="55" t="s">
        <v>4316</v>
      </c>
      <c r="B1555" s="55" t="s">
        <v>4317</v>
      </c>
      <c r="C1555" s="55" t="s">
        <v>6485</v>
      </c>
      <c r="D1555" s="55" t="s">
        <v>4319</v>
      </c>
      <c r="E1555" s="55" t="s">
        <v>868</v>
      </c>
      <c r="F1555" s="55">
        <v>45818</v>
      </c>
      <c r="G1555" s="55" t="s">
        <v>2267</v>
      </c>
      <c r="H1555" s="56">
        <v>44460</v>
      </c>
      <c r="I1555">
        <f t="shared" si="24"/>
        <v>2021</v>
      </c>
      <c r="J1555" s="56">
        <v>44572</v>
      </c>
      <c r="K1555" s="57">
        <v>-1029000</v>
      </c>
      <c r="L1555" s="55">
        <v>2905100202</v>
      </c>
      <c r="M1555" s="55" t="str">
        <f>VLOOKUP(L1555,[4]Equival.!$D:$K,8,0)</f>
        <v>Evento</v>
      </c>
      <c r="N1555" s="55" t="s">
        <v>5181</v>
      </c>
      <c r="O1555" s="55" t="s">
        <v>6486</v>
      </c>
      <c r="P1555" s="55" t="s">
        <v>4332</v>
      </c>
      <c r="R1555" s="56"/>
      <c r="S1555" s="55" t="s">
        <v>4921</v>
      </c>
      <c r="T1555" s="55" t="s">
        <v>4401</v>
      </c>
      <c r="U1555" s="55" t="s">
        <v>4328</v>
      </c>
    </row>
    <row r="1556" spans="1:21" ht="15" x14ac:dyDescent="0.25">
      <c r="A1556" s="55" t="s">
        <v>4316</v>
      </c>
      <c r="B1556" s="55" t="s">
        <v>4317</v>
      </c>
      <c r="C1556" s="55" t="s">
        <v>6485</v>
      </c>
      <c r="D1556" s="55" t="s">
        <v>4319</v>
      </c>
      <c r="E1556" s="55" t="s">
        <v>868</v>
      </c>
      <c r="F1556" s="55">
        <v>45818</v>
      </c>
      <c r="G1556" s="55" t="s">
        <v>2267</v>
      </c>
      <c r="H1556" s="56">
        <v>44460</v>
      </c>
      <c r="I1556">
        <f t="shared" si="24"/>
        <v>2021</v>
      </c>
      <c r="J1556" s="56">
        <v>44572</v>
      </c>
      <c r="K1556" s="57">
        <v>-58775</v>
      </c>
      <c r="L1556" s="55">
        <v>2205200201</v>
      </c>
      <c r="M1556" s="55" t="str">
        <f>VLOOKUP(L1556,[4]Equival.!$D:$K,8,0)</f>
        <v>Glosas</v>
      </c>
      <c r="N1556" s="55" t="s">
        <v>5181</v>
      </c>
      <c r="O1556" s="55" t="s">
        <v>6487</v>
      </c>
      <c r="P1556" s="55" t="s">
        <v>4332</v>
      </c>
      <c r="Q1556" s="55" t="s">
        <v>5189</v>
      </c>
      <c r="R1556" s="56">
        <v>44855</v>
      </c>
      <c r="S1556" s="55" t="s">
        <v>4921</v>
      </c>
      <c r="T1556" s="55" t="s">
        <v>4401</v>
      </c>
      <c r="U1556" s="55" t="s">
        <v>4328</v>
      </c>
    </row>
    <row r="1557" spans="1:21" ht="15" x14ac:dyDescent="0.25">
      <c r="A1557" s="55" t="s">
        <v>4316</v>
      </c>
      <c r="B1557" s="55" t="s">
        <v>4317</v>
      </c>
      <c r="C1557" s="55" t="s">
        <v>6488</v>
      </c>
      <c r="D1557" s="55" t="s">
        <v>4319</v>
      </c>
      <c r="E1557" s="55" t="s">
        <v>867</v>
      </c>
      <c r="F1557" s="55">
        <v>45809</v>
      </c>
      <c r="G1557" s="55" t="s">
        <v>2267</v>
      </c>
      <c r="H1557" s="56">
        <v>44460</v>
      </c>
      <c r="I1557">
        <f t="shared" si="24"/>
        <v>2021</v>
      </c>
      <c r="J1557" s="56">
        <v>44562</v>
      </c>
      <c r="K1557" s="57">
        <v>-273505</v>
      </c>
      <c r="L1557" s="55">
        <v>2905100202</v>
      </c>
      <c r="M1557" s="55" t="str">
        <f>VLOOKUP(L1557,[4]Equival.!$D:$K,8,0)</f>
        <v>Evento</v>
      </c>
      <c r="N1557" s="55" t="s">
        <v>5181</v>
      </c>
      <c r="O1557" s="55" t="s">
        <v>6489</v>
      </c>
      <c r="P1557" s="55" t="s">
        <v>4601</v>
      </c>
      <c r="R1557" s="56"/>
      <c r="S1557" s="55" t="s">
        <v>4921</v>
      </c>
      <c r="T1557" s="55" t="s">
        <v>4401</v>
      </c>
      <c r="U1557" s="55" t="s">
        <v>4328</v>
      </c>
    </row>
    <row r="1558" spans="1:21" ht="15" x14ac:dyDescent="0.25">
      <c r="A1558" s="55" t="s">
        <v>4316</v>
      </c>
      <c r="B1558" s="55" t="s">
        <v>4317</v>
      </c>
      <c r="C1558" s="55" t="s">
        <v>6490</v>
      </c>
      <c r="D1558" s="55" t="s">
        <v>4319</v>
      </c>
      <c r="E1558" s="55" t="s">
        <v>866</v>
      </c>
      <c r="F1558" s="55">
        <v>45803</v>
      </c>
      <c r="G1558" s="55" t="s">
        <v>2267</v>
      </c>
      <c r="H1558" s="56">
        <v>44460</v>
      </c>
      <c r="I1558">
        <f t="shared" si="24"/>
        <v>2021</v>
      </c>
      <c r="J1558" s="56">
        <v>44562</v>
      </c>
      <c r="K1558" s="57">
        <v>-70449</v>
      </c>
      <c r="L1558" s="55">
        <v>2905100202</v>
      </c>
      <c r="M1558" s="55" t="str">
        <f>VLOOKUP(L1558,[4]Equival.!$D:$K,8,0)</f>
        <v>Evento</v>
      </c>
      <c r="N1558" s="55" t="s">
        <v>5181</v>
      </c>
      <c r="O1558" s="55" t="s">
        <v>6491</v>
      </c>
      <c r="P1558" s="55" t="s">
        <v>4332</v>
      </c>
      <c r="R1558" s="56"/>
      <c r="S1558" s="55" t="s">
        <v>4921</v>
      </c>
      <c r="T1558" s="55" t="s">
        <v>4401</v>
      </c>
      <c r="U1558" s="55" t="s">
        <v>4328</v>
      </c>
    </row>
    <row r="1559" spans="1:21" ht="15" x14ac:dyDescent="0.25">
      <c r="A1559" s="55" t="s">
        <v>4316</v>
      </c>
      <c r="B1559" s="55" t="s">
        <v>4317</v>
      </c>
      <c r="C1559" s="55" t="s">
        <v>6492</v>
      </c>
      <c r="D1559" s="55" t="s">
        <v>4319</v>
      </c>
      <c r="E1559" s="55" t="s">
        <v>864</v>
      </c>
      <c r="F1559" s="55">
        <v>45770</v>
      </c>
      <c r="G1559" s="55" t="s">
        <v>2267</v>
      </c>
      <c r="H1559" s="56">
        <v>44459</v>
      </c>
      <c r="I1559">
        <f t="shared" si="24"/>
        <v>2021</v>
      </c>
      <c r="J1559" s="56">
        <v>44562</v>
      </c>
      <c r="K1559" s="57">
        <v>-226194</v>
      </c>
      <c r="L1559" s="55">
        <v>2905100202</v>
      </c>
      <c r="M1559" s="55" t="str">
        <f>VLOOKUP(L1559,[4]Equival.!$D:$K,8,0)</f>
        <v>Evento</v>
      </c>
      <c r="N1559" s="55" t="s">
        <v>5181</v>
      </c>
      <c r="O1559" s="55" t="s">
        <v>6493</v>
      </c>
      <c r="P1559" s="55" t="s">
        <v>4332</v>
      </c>
      <c r="R1559" s="56"/>
      <c r="S1559" s="55" t="s">
        <v>4921</v>
      </c>
      <c r="T1559" s="55" t="s">
        <v>4401</v>
      </c>
      <c r="U1559" s="55" t="s">
        <v>4328</v>
      </c>
    </row>
    <row r="1560" spans="1:21" ht="15" x14ac:dyDescent="0.25">
      <c r="A1560" s="55" t="s">
        <v>4316</v>
      </c>
      <c r="B1560" s="55" t="s">
        <v>4317</v>
      </c>
      <c r="C1560" s="55" t="s">
        <v>6494</v>
      </c>
      <c r="D1560" s="55" t="s">
        <v>4319</v>
      </c>
      <c r="E1560" s="55" t="s">
        <v>862</v>
      </c>
      <c r="F1560" s="55">
        <v>45689</v>
      </c>
      <c r="G1560" s="55" t="s">
        <v>2267</v>
      </c>
      <c r="H1560" s="56">
        <v>44459</v>
      </c>
      <c r="I1560">
        <f t="shared" si="24"/>
        <v>2021</v>
      </c>
      <c r="J1560" s="56">
        <v>44572</v>
      </c>
      <c r="K1560" s="57">
        <v>-3108600</v>
      </c>
      <c r="L1560" s="55">
        <v>2905100202</v>
      </c>
      <c r="M1560" s="55" t="str">
        <f>VLOOKUP(L1560,[4]Equival.!$D:$K,8,0)</f>
        <v>Evento</v>
      </c>
      <c r="N1560" s="55" t="s">
        <v>5181</v>
      </c>
      <c r="O1560" s="55" t="s">
        <v>5884</v>
      </c>
      <c r="P1560" s="55" t="s">
        <v>4332</v>
      </c>
      <c r="R1560" s="56"/>
      <c r="S1560" s="55" t="s">
        <v>4921</v>
      </c>
      <c r="T1560" s="55" t="s">
        <v>4401</v>
      </c>
      <c r="U1560" s="55" t="s">
        <v>4328</v>
      </c>
    </row>
    <row r="1561" spans="1:21" ht="15" x14ac:dyDescent="0.25">
      <c r="A1561" s="55" t="s">
        <v>4316</v>
      </c>
      <c r="B1561" s="55" t="s">
        <v>4317</v>
      </c>
      <c r="C1561" s="55" t="s">
        <v>6494</v>
      </c>
      <c r="D1561" s="55" t="s">
        <v>4319</v>
      </c>
      <c r="E1561" s="55" t="s">
        <v>862</v>
      </c>
      <c r="F1561" s="55">
        <v>45689</v>
      </c>
      <c r="G1561" s="55" t="s">
        <v>2267</v>
      </c>
      <c r="H1561" s="56">
        <v>44459</v>
      </c>
      <c r="I1561">
        <f t="shared" si="24"/>
        <v>2021</v>
      </c>
      <c r="J1561" s="56">
        <v>44572</v>
      </c>
      <c r="K1561" s="57">
        <v>-1155550</v>
      </c>
      <c r="L1561" s="55">
        <v>2205200201</v>
      </c>
      <c r="M1561" s="55" t="str">
        <f>VLOOKUP(L1561,[4]Equival.!$D:$K,8,0)</f>
        <v>Glosas</v>
      </c>
      <c r="N1561" s="55" t="s">
        <v>5181</v>
      </c>
      <c r="O1561" s="55" t="s">
        <v>6495</v>
      </c>
      <c r="P1561" s="55" t="s">
        <v>4332</v>
      </c>
      <c r="Q1561" s="55" t="s">
        <v>5192</v>
      </c>
      <c r="R1561" s="56">
        <v>44855</v>
      </c>
      <c r="S1561" s="55" t="s">
        <v>4921</v>
      </c>
      <c r="T1561" s="55" t="s">
        <v>4401</v>
      </c>
      <c r="U1561" s="55" t="s">
        <v>4328</v>
      </c>
    </row>
    <row r="1562" spans="1:21" ht="15" x14ac:dyDescent="0.25">
      <c r="A1562" s="55" t="s">
        <v>4316</v>
      </c>
      <c r="B1562" s="55" t="s">
        <v>4317</v>
      </c>
      <c r="C1562" s="55" t="s">
        <v>6496</v>
      </c>
      <c r="D1562" s="55" t="s">
        <v>4319</v>
      </c>
      <c r="E1562" s="55" t="s">
        <v>860</v>
      </c>
      <c r="F1562" s="55">
        <v>45566</v>
      </c>
      <c r="G1562" s="55" t="s">
        <v>2267</v>
      </c>
      <c r="H1562" s="56">
        <v>44456</v>
      </c>
      <c r="I1562">
        <f t="shared" si="24"/>
        <v>2021</v>
      </c>
      <c r="J1562" s="56">
        <v>44562</v>
      </c>
      <c r="K1562" s="57">
        <v>-221326</v>
      </c>
      <c r="L1562" s="55">
        <v>2905100202</v>
      </c>
      <c r="M1562" s="55" t="str">
        <f>VLOOKUP(L1562,[4]Equival.!$D:$K,8,0)</f>
        <v>Evento</v>
      </c>
      <c r="N1562" s="55" t="s">
        <v>5181</v>
      </c>
      <c r="O1562" s="55" t="s">
        <v>6497</v>
      </c>
      <c r="P1562" s="55" t="s">
        <v>4332</v>
      </c>
      <c r="R1562" s="56"/>
      <c r="S1562" s="55" t="s">
        <v>4921</v>
      </c>
      <c r="T1562" s="55" t="s">
        <v>4401</v>
      </c>
      <c r="U1562" s="55" t="s">
        <v>4328</v>
      </c>
    </row>
    <row r="1563" spans="1:21" ht="15" x14ac:dyDescent="0.25">
      <c r="A1563" s="55" t="s">
        <v>4316</v>
      </c>
      <c r="B1563" s="55" t="s">
        <v>4317</v>
      </c>
      <c r="C1563" s="55" t="s">
        <v>6498</v>
      </c>
      <c r="D1563" s="55" t="s">
        <v>4319</v>
      </c>
      <c r="E1563" s="55" t="s">
        <v>859</v>
      </c>
      <c r="F1563" s="55">
        <v>45563</v>
      </c>
      <c r="G1563" s="55" t="s">
        <v>2267</v>
      </c>
      <c r="H1563" s="56">
        <v>44456</v>
      </c>
      <c r="I1563">
        <f t="shared" si="24"/>
        <v>2021</v>
      </c>
      <c r="J1563" s="56">
        <v>44562</v>
      </c>
      <c r="K1563" s="57">
        <v>-266051</v>
      </c>
      <c r="L1563" s="55">
        <v>2905100202</v>
      </c>
      <c r="M1563" s="55" t="str">
        <f>VLOOKUP(L1563,[4]Equival.!$D:$K,8,0)</f>
        <v>Evento</v>
      </c>
      <c r="N1563" s="55" t="s">
        <v>5181</v>
      </c>
      <c r="O1563" s="55" t="s">
        <v>6499</v>
      </c>
      <c r="P1563" s="55" t="s">
        <v>5751</v>
      </c>
      <c r="R1563" s="56"/>
      <c r="S1563" s="55" t="s">
        <v>4921</v>
      </c>
      <c r="T1563" s="55" t="s">
        <v>4401</v>
      </c>
      <c r="U1563" s="55" t="s">
        <v>4328</v>
      </c>
    </row>
    <row r="1564" spans="1:21" ht="15" x14ac:dyDescent="0.25">
      <c r="A1564" s="55" t="s">
        <v>4316</v>
      </c>
      <c r="B1564" s="55" t="s">
        <v>4317</v>
      </c>
      <c r="C1564" s="55" t="s">
        <v>6500</v>
      </c>
      <c r="D1564" s="55" t="s">
        <v>4319</v>
      </c>
      <c r="E1564" s="55" t="s">
        <v>857</v>
      </c>
      <c r="F1564" s="55">
        <v>45521</v>
      </c>
      <c r="G1564" s="55" t="s">
        <v>2267</v>
      </c>
      <c r="H1564" s="56">
        <v>44456</v>
      </c>
      <c r="I1564">
        <f t="shared" si="24"/>
        <v>2021</v>
      </c>
      <c r="J1564" s="56">
        <v>44562</v>
      </c>
      <c r="K1564" s="57">
        <v>-91523</v>
      </c>
      <c r="L1564" s="55">
        <v>2905100202</v>
      </c>
      <c r="M1564" s="55" t="str">
        <f>VLOOKUP(L1564,[4]Equival.!$D:$K,8,0)</f>
        <v>Evento</v>
      </c>
      <c r="N1564" s="55" t="s">
        <v>5181</v>
      </c>
      <c r="O1564" s="55" t="s">
        <v>6027</v>
      </c>
      <c r="P1564" s="55" t="s">
        <v>4332</v>
      </c>
      <c r="R1564" s="56"/>
      <c r="S1564" s="55" t="s">
        <v>4921</v>
      </c>
      <c r="T1564" s="55" t="s">
        <v>4401</v>
      </c>
      <c r="U1564" s="55" t="s">
        <v>4328</v>
      </c>
    </row>
    <row r="1565" spans="1:21" ht="15" x14ac:dyDescent="0.25">
      <c r="A1565" s="55" t="s">
        <v>4316</v>
      </c>
      <c r="B1565" s="55" t="s">
        <v>4317</v>
      </c>
      <c r="C1565" s="55" t="s">
        <v>6501</v>
      </c>
      <c r="D1565" s="55" t="s">
        <v>4319</v>
      </c>
      <c r="E1565" s="55" t="s">
        <v>856</v>
      </c>
      <c r="F1565" s="55">
        <v>45508</v>
      </c>
      <c r="G1565" s="55" t="s">
        <v>2267</v>
      </c>
      <c r="H1565" s="56">
        <v>44456</v>
      </c>
      <c r="I1565">
        <f t="shared" si="24"/>
        <v>2021</v>
      </c>
      <c r="J1565" s="56">
        <v>44572</v>
      </c>
      <c r="K1565" s="57">
        <v>-1246600</v>
      </c>
      <c r="L1565" s="55">
        <v>2905100202</v>
      </c>
      <c r="M1565" s="55" t="str">
        <f>VLOOKUP(L1565,[4]Equival.!$D:$K,8,0)</f>
        <v>Evento</v>
      </c>
      <c r="N1565" s="55" t="s">
        <v>5181</v>
      </c>
      <c r="O1565" s="55" t="s">
        <v>6502</v>
      </c>
      <c r="P1565" s="55" t="s">
        <v>4332</v>
      </c>
      <c r="R1565" s="56"/>
      <c r="S1565" s="55" t="s">
        <v>4921</v>
      </c>
      <c r="T1565" s="55" t="s">
        <v>4401</v>
      </c>
      <c r="U1565" s="55" t="s">
        <v>4328</v>
      </c>
    </row>
    <row r="1566" spans="1:21" ht="15" x14ac:dyDescent="0.25">
      <c r="A1566" s="55" t="s">
        <v>4316</v>
      </c>
      <c r="B1566" s="55" t="s">
        <v>4317</v>
      </c>
      <c r="C1566" s="55" t="s">
        <v>6501</v>
      </c>
      <c r="D1566" s="55" t="s">
        <v>4319</v>
      </c>
      <c r="E1566" s="55" t="s">
        <v>856</v>
      </c>
      <c r="F1566" s="55">
        <v>45508</v>
      </c>
      <c r="G1566" s="55" t="s">
        <v>2267</v>
      </c>
      <c r="H1566" s="56">
        <v>44456</v>
      </c>
      <c r="I1566">
        <f t="shared" si="24"/>
        <v>2021</v>
      </c>
      <c r="J1566" s="56">
        <v>44572</v>
      </c>
      <c r="K1566" s="57">
        <v>-998762</v>
      </c>
      <c r="L1566" s="55">
        <v>2205200201</v>
      </c>
      <c r="M1566" s="55" t="str">
        <f>VLOOKUP(L1566,[4]Equival.!$D:$K,8,0)</f>
        <v>Glosas</v>
      </c>
      <c r="N1566" s="55" t="s">
        <v>5181</v>
      </c>
      <c r="O1566" s="55" t="s">
        <v>6503</v>
      </c>
      <c r="P1566" s="55" t="s">
        <v>4332</v>
      </c>
      <c r="Q1566" s="55" t="s">
        <v>5195</v>
      </c>
      <c r="R1566" s="56">
        <v>44855</v>
      </c>
      <c r="S1566" s="55" t="s">
        <v>4921</v>
      </c>
      <c r="T1566" s="55" t="s">
        <v>4401</v>
      </c>
      <c r="U1566" s="55" t="s">
        <v>4328</v>
      </c>
    </row>
    <row r="1567" spans="1:21" ht="15" x14ac:dyDescent="0.25">
      <c r="A1567" s="55" t="s">
        <v>4316</v>
      </c>
      <c r="B1567" s="55" t="s">
        <v>4317</v>
      </c>
      <c r="C1567" s="55" t="s">
        <v>6504</v>
      </c>
      <c r="D1567" s="55" t="s">
        <v>4319</v>
      </c>
      <c r="E1567" s="55" t="s">
        <v>849</v>
      </c>
      <c r="F1567" s="55">
        <v>45307</v>
      </c>
      <c r="G1567" s="55" t="s">
        <v>2267</v>
      </c>
      <c r="H1567" s="56">
        <v>44454</v>
      </c>
      <c r="I1567">
        <f t="shared" si="24"/>
        <v>2021</v>
      </c>
      <c r="J1567" s="56">
        <v>44569</v>
      </c>
      <c r="K1567" s="57">
        <v>-94890</v>
      </c>
      <c r="L1567" s="55">
        <v>2905100202</v>
      </c>
      <c r="M1567" s="55" t="str">
        <f>VLOOKUP(L1567,[4]Equival.!$D:$K,8,0)</f>
        <v>Evento</v>
      </c>
      <c r="N1567" s="55" t="s">
        <v>5181</v>
      </c>
      <c r="O1567" s="55" t="s">
        <v>6505</v>
      </c>
      <c r="P1567" s="55" t="s">
        <v>4332</v>
      </c>
      <c r="R1567" s="56"/>
      <c r="S1567" s="55" t="s">
        <v>4921</v>
      </c>
      <c r="T1567" s="55" t="s">
        <v>4401</v>
      </c>
      <c r="U1567" s="55" t="s">
        <v>4328</v>
      </c>
    </row>
    <row r="1568" spans="1:21" ht="15" x14ac:dyDescent="0.25">
      <c r="A1568" s="55" t="s">
        <v>4316</v>
      </c>
      <c r="B1568" s="55" t="s">
        <v>4317</v>
      </c>
      <c r="C1568" s="55" t="s">
        <v>6506</v>
      </c>
      <c r="D1568" s="55" t="s">
        <v>4319</v>
      </c>
      <c r="E1568" s="55" t="s">
        <v>848</v>
      </c>
      <c r="F1568" s="55">
        <v>45306</v>
      </c>
      <c r="G1568" s="55" t="s">
        <v>2267</v>
      </c>
      <c r="H1568" s="56">
        <v>44454</v>
      </c>
      <c r="I1568">
        <f t="shared" si="24"/>
        <v>2021</v>
      </c>
      <c r="J1568" s="56">
        <v>44562</v>
      </c>
      <c r="K1568" s="57">
        <v>-115014</v>
      </c>
      <c r="L1568" s="55">
        <v>2905100202</v>
      </c>
      <c r="M1568" s="55" t="str">
        <f>VLOOKUP(L1568,[4]Equival.!$D:$K,8,0)</f>
        <v>Evento</v>
      </c>
      <c r="N1568" s="55" t="s">
        <v>5181</v>
      </c>
      <c r="O1568" s="55" t="s">
        <v>5808</v>
      </c>
      <c r="P1568" s="55" t="s">
        <v>4601</v>
      </c>
      <c r="R1568" s="56"/>
      <c r="S1568" s="55" t="s">
        <v>4921</v>
      </c>
      <c r="T1568" s="55" t="s">
        <v>4401</v>
      </c>
      <c r="U1568" s="55" t="s">
        <v>4328</v>
      </c>
    </row>
    <row r="1569" spans="1:21" ht="15" x14ac:dyDescent="0.25">
      <c r="A1569" s="55" t="s">
        <v>4316</v>
      </c>
      <c r="B1569" s="55" t="s">
        <v>4317</v>
      </c>
      <c r="C1569" s="55" t="s">
        <v>6507</v>
      </c>
      <c r="D1569" s="55" t="s">
        <v>4319</v>
      </c>
      <c r="E1569" s="55" t="s">
        <v>846</v>
      </c>
      <c r="F1569" s="55">
        <v>45194</v>
      </c>
      <c r="G1569" s="55" t="s">
        <v>2267</v>
      </c>
      <c r="H1569" s="56">
        <v>44453</v>
      </c>
      <c r="I1569">
        <f t="shared" si="24"/>
        <v>2021</v>
      </c>
      <c r="J1569" s="56">
        <v>44562</v>
      </c>
      <c r="K1569" s="57">
        <v>-99423</v>
      </c>
      <c r="L1569" s="55">
        <v>2905100202</v>
      </c>
      <c r="M1569" s="55" t="str">
        <f>VLOOKUP(L1569,[4]Equival.!$D:$K,8,0)</f>
        <v>Evento</v>
      </c>
      <c r="N1569" s="55" t="s">
        <v>5181</v>
      </c>
      <c r="O1569" s="55" t="s">
        <v>6508</v>
      </c>
      <c r="P1569" s="55" t="s">
        <v>4601</v>
      </c>
      <c r="R1569" s="56"/>
      <c r="S1569" s="55" t="s">
        <v>4921</v>
      </c>
      <c r="T1569" s="55" t="s">
        <v>4401</v>
      </c>
      <c r="U1569" s="55" t="s">
        <v>4328</v>
      </c>
    </row>
    <row r="1570" spans="1:21" ht="15" x14ac:dyDescent="0.25">
      <c r="A1570" s="55" t="s">
        <v>4316</v>
      </c>
      <c r="B1570" s="55" t="s">
        <v>4317</v>
      </c>
      <c r="C1570" s="55" t="s">
        <v>6509</v>
      </c>
      <c r="D1570" s="55" t="s">
        <v>4319</v>
      </c>
      <c r="E1570" s="55" t="s">
        <v>845</v>
      </c>
      <c r="F1570" s="55">
        <v>45167</v>
      </c>
      <c r="G1570" s="55" t="s">
        <v>2267</v>
      </c>
      <c r="H1570" s="56">
        <v>44453</v>
      </c>
      <c r="I1570">
        <f t="shared" si="24"/>
        <v>2021</v>
      </c>
      <c r="J1570" s="56">
        <v>44569</v>
      </c>
      <c r="K1570" s="57">
        <v>-110928</v>
      </c>
      <c r="L1570" s="55">
        <v>2905100202</v>
      </c>
      <c r="M1570" s="55" t="str">
        <f>VLOOKUP(L1570,[4]Equival.!$D:$K,8,0)</f>
        <v>Evento</v>
      </c>
      <c r="N1570" s="55" t="s">
        <v>5181</v>
      </c>
      <c r="O1570" s="55" t="s">
        <v>6510</v>
      </c>
      <c r="P1570" s="55" t="s">
        <v>6299</v>
      </c>
      <c r="R1570" s="56"/>
      <c r="S1570" s="55" t="s">
        <v>4921</v>
      </c>
      <c r="T1570" s="55" t="s">
        <v>4401</v>
      </c>
      <c r="U1570" s="55" t="s">
        <v>4328</v>
      </c>
    </row>
    <row r="1571" spans="1:21" ht="15" x14ac:dyDescent="0.25">
      <c r="A1571" s="55" t="s">
        <v>4316</v>
      </c>
      <c r="B1571" s="55" t="s">
        <v>4317</v>
      </c>
      <c r="C1571" s="55" t="s">
        <v>6511</v>
      </c>
      <c r="D1571" s="55" t="s">
        <v>4319</v>
      </c>
      <c r="E1571" s="55" t="s">
        <v>844</v>
      </c>
      <c r="F1571" s="55">
        <v>45109</v>
      </c>
      <c r="G1571" s="55" t="s">
        <v>2267</v>
      </c>
      <c r="H1571" s="56">
        <v>44453</v>
      </c>
      <c r="I1571">
        <f t="shared" si="24"/>
        <v>2021</v>
      </c>
      <c r="J1571" s="56">
        <v>44562</v>
      </c>
      <c r="K1571" s="57">
        <v>-85181</v>
      </c>
      <c r="L1571" s="55">
        <v>2905100202</v>
      </c>
      <c r="M1571" s="55" t="str">
        <f>VLOOKUP(L1571,[4]Equival.!$D:$K,8,0)</f>
        <v>Evento</v>
      </c>
      <c r="N1571" s="55" t="s">
        <v>5181</v>
      </c>
      <c r="O1571" s="55" t="s">
        <v>6512</v>
      </c>
      <c r="P1571" s="55" t="s">
        <v>4332</v>
      </c>
      <c r="R1571" s="56"/>
      <c r="S1571" s="55" t="s">
        <v>4921</v>
      </c>
      <c r="T1571" s="55" t="s">
        <v>4401</v>
      </c>
      <c r="U1571" s="55" t="s">
        <v>4328</v>
      </c>
    </row>
    <row r="1572" spans="1:21" ht="15" x14ac:dyDescent="0.25">
      <c r="A1572" s="55" t="s">
        <v>4316</v>
      </c>
      <c r="B1572" s="55" t="s">
        <v>4317</v>
      </c>
      <c r="C1572" s="55" t="s">
        <v>6513</v>
      </c>
      <c r="D1572" s="55" t="s">
        <v>4319</v>
      </c>
      <c r="E1572" s="55" t="s">
        <v>843</v>
      </c>
      <c r="F1572" s="55">
        <v>45095</v>
      </c>
      <c r="G1572" s="55" t="s">
        <v>2267</v>
      </c>
      <c r="H1572" s="56">
        <v>44453</v>
      </c>
      <c r="I1572">
        <f t="shared" si="24"/>
        <v>2021</v>
      </c>
      <c r="J1572" s="56">
        <v>44562</v>
      </c>
      <c r="K1572" s="57">
        <v>-146884</v>
      </c>
      <c r="L1572" s="55">
        <v>2905100203</v>
      </c>
      <c r="M1572" s="55" t="str">
        <f>VLOOKUP(L1572,[4]Equival.!$D:$K,8,0)</f>
        <v>Evento</v>
      </c>
      <c r="N1572" s="55" t="s">
        <v>5181</v>
      </c>
      <c r="O1572" s="55" t="s">
        <v>6514</v>
      </c>
      <c r="P1572" s="55" t="s">
        <v>4650</v>
      </c>
      <c r="R1572" s="56"/>
      <c r="S1572" s="55" t="s">
        <v>4921</v>
      </c>
      <c r="T1572" s="55" t="s">
        <v>4401</v>
      </c>
      <c r="U1572" s="55" t="s">
        <v>4328</v>
      </c>
    </row>
    <row r="1573" spans="1:21" ht="15" x14ac:dyDescent="0.25">
      <c r="A1573" s="55" t="s">
        <v>4316</v>
      </c>
      <c r="B1573" s="55" t="s">
        <v>4317</v>
      </c>
      <c r="C1573" s="55" t="s">
        <v>6515</v>
      </c>
      <c r="D1573" s="55" t="s">
        <v>4319</v>
      </c>
      <c r="E1573" s="55" t="s">
        <v>841</v>
      </c>
      <c r="F1573" s="55">
        <v>45036</v>
      </c>
      <c r="G1573" s="55" t="s">
        <v>2267</v>
      </c>
      <c r="H1573" s="56">
        <v>44452</v>
      </c>
      <c r="I1573">
        <f t="shared" si="24"/>
        <v>2021</v>
      </c>
      <c r="J1573" s="56">
        <v>44562</v>
      </c>
      <c r="K1573" s="57">
        <v>-260554</v>
      </c>
      <c r="L1573" s="55">
        <v>2905100202</v>
      </c>
      <c r="M1573" s="55" t="str">
        <f>VLOOKUP(L1573,[4]Equival.!$D:$K,8,0)</f>
        <v>Evento</v>
      </c>
      <c r="N1573" s="55" t="s">
        <v>5181</v>
      </c>
      <c r="O1573" s="55" t="s">
        <v>6516</v>
      </c>
      <c r="P1573" s="55" t="s">
        <v>4332</v>
      </c>
      <c r="R1573" s="56"/>
      <c r="S1573" s="55" t="s">
        <v>4921</v>
      </c>
      <c r="T1573" s="55" t="s">
        <v>4401</v>
      </c>
      <c r="U1573" s="55" t="s">
        <v>4328</v>
      </c>
    </row>
    <row r="1574" spans="1:21" ht="15" x14ac:dyDescent="0.25">
      <c r="A1574" s="55" t="s">
        <v>4316</v>
      </c>
      <c r="B1574" s="55" t="s">
        <v>4317</v>
      </c>
      <c r="C1574" s="55" t="s">
        <v>6517</v>
      </c>
      <c r="D1574" s="55" t="s">
        <v>4319</v>
      </c>
      <c r="E1574" s="55" t="s">
        <v>839</v>
      </c>
      <c r="F1574" s="55">
        <v>44975</v>
      </c>
      <c r="G1574" s="55" t="s">
        <v>2267</v>
      </c>
      <c r="H1574" s="56">
        <v>44451</v>
      </c>
      <c r="I1574">
        <f t="shared" si="24"/>
        <v>2021</v>
      </c>
      <c r="J1574" s="56">
        <v>44562</v>
      </c>
      <c r="K1574" s="57">
        <v>-153062</v>
      </c>
      <c r="L1574" s="55">
        <v>2905100202</v>
      </c>
      <c r="M1574" s="55" t="str">
        <f>VLOOKUP(L1574,[4]Equival.!$D:$K,8,0)</f>
        <v>Evento</v>
      </c>
      <c r="N1574" s="55" t="s">
        <v>5181</v>
      </c>
      <c r="O1574" s="55" t="s">
        <v>6518</v>
      </c>
      <c r="P1574" s="55" t="s">
        <v>4332</v>
      </c>
      <c r="R1574" s="56"/>
      <c r="S1574" s="55" t="s">
        <v>4921</v>
      </c>
      <c r="T1574" s="55" t="s">
        <v>4401</v>
      </c>
      <c r="U1574" s="55" t="s">
        <v>4328</v>
      </c>
    </row>
    <row r="1575" spans="1:21" ht="15" x14ac:dyDescent="0.25">
      <c r="A1575" s="55" t="s">
        <v>4316</v>
      </c>
      <c r="B1575" s="55" t="s">
        <v>4317</v>
      </c>
      <c r="C1575" s="55" t="s">
        <v>6519</v>
      </c>
      <c r="D1575" s="55" t="s">
        <v>4319</v>
      </c>
      <c r="E1575" s="55" t="s">
        <v>837</v>
      </c>
      <c r="F1575" s="55">
        <v>44948</v>
      </c>
      <c r="G1575" s="55" t="s">
        <v>2267</v>
      </c>
      <c r="H1575" s="56">
        <v>44450</v>
      </c>
      <c r="I1575">
        <f t="shared" si="24"/>
        <v>2021</v>
      </c>
      <c r="J1575" s="56">
        <v>44562</v>
      </c>
      <c r="K1575" s="57">
        <v>-94890</v>
      </c>
      <c r="L1575" s="55">
        <v>2905100202</v>
      </c>
      <c r="M1575" s="55" t="str">
        <f>VLOOKUP(L1575,[4]Equival.!$D:$K,8,0)</f>
        <v>Evento</v>
      </c>
      <c r="N1575" s="55" t="s">
        <v>5181</v>
      </c>
      <c r="O1575" s="55" t="s">
        <v>6520</v>
      </c>
      <c r="P1575" s="55" t="s">
        <v>4332</v>
      </c>
      <c r="R1575" s="56"/>
      <c r="S1575" s="55" t="s">
        <v>4921</v>
      </c>
      <c r="T1575" s="55" t="s">
        <v>4401</v>
      </c>
      <c r="U1575" s="55" t="s">
        <v>4328</v>
      </c>
    </row>
    <row r="1576" spans="1:21" ht="15" x14ac:dyDescent="0.25">
      <c r="A1576" s="55" t="s">
        <v>4316</v>
      </c>
      <c r="B1576" s="55" t="s">
        <v>4317</v>
      </c>
      <c r="C1576" s="55" t="s">
        <v>6521</v>
      </c>
      <c r="D1576" s="55" t="s">
        <v>4319</v>
      </c>
      <c r="E1576" s="55" t="s">
        <v>834</v>
      </c>
      <c r="F1576" s="55">
        <v>44842</v>
      </c>
      <c r="G1576" s="55" t="s">
        <v>2267</v>
      </c>
      <c r="H1576" s="56">
        <v>44449</v>
      </c>
      <c r="I1576">
        <f t="shared" si="24"/>
        <v>2021</v>
      </c>
      <c r="J1576" s="56">
        <v>44567</v>
      </c>
      <c r="K1576" s="57">
        <v>-59600</v>
      </c>
      <c r="L1576" s="55">
        <v>2905100202</v>
      </c>
      <c r="M1576" s="55" t="str">
        <f>VLOOKUP(L1576,[4]Equival.!$D:$K,8,0)</f>
        <v>Evento</v>
      </c>
      <c r="N1576" s="55" t="s">
        <v>5181</v>
      </c>
      <c r="O1576" s="55" t="s">
        <v>6522</v>
      </c>
      <c r="P1576" s="55" t="s">
        <v>5702</v>
      </c>
      <c r="R1576" s="56"/>
      <c r="S1576" s="55" t="s">
        <v>4921</v>
      </c>
      <c r="T1576" s="55" t="s">
        <v>4401</v>
      </c>
      <c r="U1576" s="55" t="s">
        <v>4328</v>
      </c>
    </row>
    <row r="1577" spans="1:21" ht="15" x14ac:dyDescent="0.25">
      <c r="A1577" s="55" t="s">
        <v>4316</v>
      </c>
      <c r="B1577" s="55" t="s">
        <v>4317</v>
      </c>
      <c r="C1577" s="55" t="s">
        <v>6521</v>
      </c>
      <c r="D1577" s="55" t="s">
        <v>4319</v>
      </c>
      <c r="E1577" s="55" t="s">
        <v>834</v>
      </c>
      <c r="F1577" s="55">
        <v>44842</v>
      </c>
      <c r="G1577" s="55" t="s">
        <v>2267</v>
      </c>
      <c r="H1577" s="56">
        <v>44449</v>
      </c>
      <c r="I1577">
        <f t="shared" si="24"/>
        <v>2021</v>
      </c>
      <c r="J1577" s="56">
        <v>44567</v>
      </c>
      <c r="K1577" s="57">
        <v>-53096</v>
      </c>
      <c r="L1577" s="55">
        <v>2205200201</v>
      </c>
      <c r="M1577" s="55" t="str">
        <f>VLOOKUP(L1577,[4]Equival.!$D:$K,8,0)</f>
        <v>Glosas</v>
      </c>
      <c r="N1577" s="55" t="s">
        <v>5181</v>
      </c>
      <c r="O1577" s="55" t="s">
        <v>6523</v>
      </c>
      <c r="P1577" s="55" t="s">
        <v>5702</v>
      </c>
      <c r="Q1577" s="55" t="s">
        <v>5198</v>
      </c>
      <c r="R1577" s="56">
        <v>44855</v>
      </c>
      <c r="S1577" s="55" t="s">
        <v>4921</v>
      </c>
      <c r="T1577" s="55" t="s">
        <v>4401</v>
      </c>
      <c r="U1577" s="55" t="s">
        <v>4328</v>
      </c>
    </row>
    <row r="1578" spans="1:21" ht="15" x14ac:dyDescent="0.25">
      <c r="A1578" s="55" t="s">
        <v>4316</v>
      </c>
      <c r="B1578" s="55" t="s">
        <v>4317</v>
      </c>
      <c r="C1578" s="55" t="s">
        <v>6524</v>
      </c>
      <c r="D1578" s="55" t="s">
        <v>4319</v>
      </c>
      <c r="E1578" s="55" t="s">
        <v>833</v>
      </c>
      <c r="F1578" s="55">
        <v>44733</v>
      </c>
      <c r="G1578" s="55" t="s">
        <v>2267</v>
      </c>
      <c r="H1578" s="56">
        <v>44449</v>
      </c>
      <c r="I1578">
        <f t="shared" si="24"/>
        <v>2021</v>
      </c>
      <c r="J1578" s="56">
        <v>44562</v>
      </c>
      <c r="K1578" s="57">
        <v>-76176</v>
      </c>
      <c r="L1578" s="55">
        <v>2905100202</v>
      </c>
      <c r="M1578" s="55" t="str">
        <f>VLOOKUP(L1578,[4]Equival.!$D:$K,8,0)</f>
        <v>Evento</v>
      </c>
      <c r="N1578" s="55" t="s">
        <v>5181</v>
      </c>
      <c r="O1578" s="55" t="s">
        <v>5937</v>
      </c>
      <c r="P1578" s="55" t="s">
        <v>4332</v>
      </c>
      <c r="R1578" s="56"/>
      <c r="S1578" s="55" t="s">
        <v>4921</v>
      </c>
      <c r="T1578" s="55" t="s">
        <v>4401</v>
      </c>
      <c r="U1578" s="55" t="s">
        <v>4328</v>
      </c>
    </row>
    <row r="1579" spans="1:21" ht="15" x14ac:dyDescent="0.25">
      <c r="A1579" s="55" t="s">
        <v>4316</v>
      </c>
      <c r="B1579" s="55" t="s">
        <v>4317</v>
      </c>
      <c r="C1579" s="55" t="s">
        <v>6525</v>
      </c>
      <c r="D1579" s="55" t="s">
        <v>4319</v>
      </c>
      <c r="E1579" s="55" t="s">
        <v>832</v>
      </c>
      <c r="F1579" s="55">
        <v>44686</v>
      </c>
      <c r="G1579" s="55" t="s">
        <v>2267</v>
      </c>
      <c r="H1579" s="56">
        <v>44449</v>
      </c>
      <c r="I1579">
        <f t="shared" si="24"/>
        <v>2021</v>
      </c>
      <c r="J1579" s="56">
        <v>44562</v>
      </c>
      <c r="K1579" s="57">
        <v>-156365</v>
      </c>
      <c r="L1579" s="55">
        <v>2905100202</v>
      </c>
      <c r="M1579" s="55" t="str">
        <f>VLOOKUP(L1579,[4]Equival.!$D:$K,8,0)</f>
        <v>Evento</v>
      </c>
      <c r="N1579" s="55" t="s">
        <v>5181</v>
      </c>
      <c r="O1579" s="55" t="s">
        <v>6526</v>
      </c>
      <c r="P1579" s="55" t="s">
        <v>4332</v>
      </c>
      <c r="R1579" s="56"/>
      <c r="S1579" s="55" t="s">
        <v>4921</v>
      </c>
      <c r="T1579" s="55" t="s">
        <v>4401</v>
      </c>
      <c r="U1579" s="55" t="s">
        <v>4328</v>
      </c>
    </row>
    <row r="1580" spans="1:21" ht="15" x14ac:dyDescent="0.25">
      <c r="A1580" s="55" t="s">
        <v>4316</v>
      </c>
      <c r="B1580" s="55" t="s">
        <v>4317</v>
      </c>
      <c r="C1580" s="55" t="s">
        <v>6527</v>
      </c>
      <c r="D1580" s="55" t="s">
        <v>4319</v>
      </c>
      <c r="E1580" s="55" t="s">
        <v>830</v>
      </c>
      <c r="F1580" s="55">
        <v>44675</v>
      </c>
      <c r="G1580" s="55" t="s">
        <v>2267</v>
      </c>
      <c r="H1580" s="56">
        <v>44448</v>
      </c>
      <c r="I1580">
        <f t="shared" si="24"/>
        <v>2021</v>
      </c>
      <c r="J1580" s="56">
        <v>44562</v>
      </c>
      <c r="K1580" s="57">
        <v>-385164</v>
      </c>
      <c r="L1580" s="55">
        <v>2905100202</v>
      </c>
      <c r="M1580" s="55" t="str">
        <f>VLOOKUP(L1580,[4]Equival.!$D:$K,8,0)</f>
        <v>Evento</v>
      </c>
      <c r="N1580" s="55" t="s">
        <v>5181</v>
      </c>
      <c r="O1580" s="55" t="s">
        <v>4952</v>
      </c>
      <c r="P1580" s="55" t="s">
        <v>4332</v>
      </c>
      <c r="R1580" s="56"/>
      <c r="S1580" s="55" t="s">
        <v>4921</v>
      </c>
      <c r="T1580" s="55" t="s">
        <v>4401</v>
      </c>
      <c r="U1580" s="55" t="s">
        <v>4328</v>
      </c>
    </row>
    <row r="1581" spans="1:21" ht="15" x14ac:dyDescent="0.25">
      <c r="A1581" s="55" t="s">
        <v>4316</v>
      </c>
      <c r="B1581" s="55" t="s">
        <v>4317</v>
      </c>
      <c r="C1581" s="55" t="s">
        <v>6528</v>
      </c>
      <c r="D1581" s="55" t="s">
        <v>4319</v>
      </c>
      <c r="E1581" s="55" t="s">
        <v>827</v>
      </c>
      <c r="F1581" s="55">
        <v>44531</v>
      </c>
      <c r="G1581" s="55" t="s">
        <v>2267</v>
      </c>
      <c r="H1581" s="56">
        <v>44447</v>
      </c>
      <c r="I1581">
        <f t="shared" si="24"/>
        <v>2021</v>
      </c>
      <c r="J1581" s="56">
        <v>44562</v>
      </c>
      <c r="K1581" s="57">
        <v>-68480</v>
      </c>
      <c r="L1581" s="55">
        <v>2905100202</v>
      </c>
      <c r="M1581" s="55" t="str">
        <f>VLOOKUP(L1581,[4]Equival.!$D:$K,8,0)</f>
        <v>Evento</v>
      </c>
      <c r="N1581" s="55" t="s">
        <v>5181</v>
      </c>
      <c r="O1581" s="55" t="s">
        <v>6529</v>
      </c>
      <c r="P1581" s="55" t="s">
        <v>4332</v>
      </c>
      <c r="R1581" s="56"/>
      <c r="S1581" s="55" t="s">
        <v>4921</v>
      </c>
      <c r="T1581" s="55" t="s">
        <v>4401</v>
      </c>
      <c r="U1581" s="55" t="s">
        <v>4328</v>
      </c>
    </row>
    <row r="1582" spans="1:21" ht="15" x14ac:dyDescent="0.25">
      <c r="A1582" s="55" t="s">
        <v>4316</v>
      </c>
      <c r="B1582" s="55" t="s">
        <v>4317</v>
      </c>
      <c r="C1582" s="55" t="s">
        <v>6530</v>
      </c>
      <c r="D1582" s="55" t="s">
        <v>4319</v>
      </c>
      <c r="E1582" s="55" t="s">
        <v>825</v>
      </c>
      <c r="F1582" s="55">
        <v>44222</v>
      </c>
      <c r="G1582" s="55" t="s">
        <v>2267</v>
      </c>
      <c r="H1582" s="56">
        <v>44444</v>
      </c>
      <c r="I1582">
        <f t="shared" si="24"/>
        <v>2021</v>
      </c>
      <c r="J1582" s="56">
        <v>44562</v>
      </c>
      <c r="K1582" s="57">
        <v>-201598</v>
      </c>
      <c r="L1582" s="55">
        <v>2905100202</v>
      </c>
      <c r="M1582" s="55" t="str">
        <f>VLOOKUP(L1582,[4]Equival.!$D:$K,8,0)</f>
        <v>Evento</v>
      </c>
      <c r="N1582" s="55" t="s">
        <v>5181</v>
      </c>
      <c r="O1582" s="55" t="s">
        <v>6134</v>
      </c>
      <c r="P1582" s="55" t="s">
        <v>4665</v>
      </c>
      <c r="R1582" s="56"/>
      <c r="S1582" s="55" t="s">
        <v>4921</v>
      </c>
      <c r="T1582" s="55" t="s">
        <v>4401</v>
      </c>
      <c r="U1582" s="55" t="s">
        <v>4328</v>
      </c>
    </row>
    <row r="1583" spans="1:21" ht="15" x14ac:dyDescent="0.25">
      <c r="A1583" s="55" t="s">
        <v>4316</v>
      </c>
      <c r="B1583" s="55" t="s">
        <v>4317</v>
      </c>
      <c r="C1583" s="55" t="s">
        <v>6531</v>
      </c>
      <c r="D1583" s="55" t="s">
        <v>4319</v>
      </c>
      <c r="E1583" s="55" t="s">
        <v>824</v>
      </c>
      <c r="F1583" s="55">
        <v>44218</v>
      </c>
      <c r="G1583" s="55" t="s">
        <v>2267</v>
      </c>
      <c r="H1583" s="56">
        <v>44444</v>
      </c>
      <c r="I1583">
        <f t="shared" si="24"/>
        <v>2021</v>
      </c>
      <c r="J1583" s="56">
        <v>44562</v>
      </c>
      <c r="K1583" s="57">
        <v>-98900</v>
      </c>
      <c r="L1583" s="55">
        <v>2905100202</v>
      </c>
      <c r="M1583" s="55" t="str">
        <f>VLOOKUP(L1583,[4]Equival.!$D:$K,8,0)</f>
        <v>Evento</v>
      </c>
      <c r="N1583" s="55" t="s">
        <v>5181</v>
      </c>
      <c r="O1583" s="55" t="s">
        <v>6532</v>
      </c>
      <c r="P1583" s="55" t="s">
        <v>4332</v>
      </c>
      <c r="R1583" s="56"/>
      <c r="S1583" s="55" t="s">
        <v>4921</v>
      </c>
      <c r="T1583" s="55" t="s">
        <v>4401</v>
      </c>
      <c r="U1583" s="55" t="s">
        <v>4328</v>
      </c>
    </row>
    <row r="1584" spans="1:21" ht="15" x14ac:dyDescent="0.25">
      <c r="A1584" s="55" t="s">
        <v>4316</v>
      </c>
      <c r="B1584" s="55" t="s">
        <v>4317</v>
      </c>
      <c r="C1584" s="55" t="s">
        <v>6533</v>
      </c>
      <c r="D1584" s="55" t="s">
        <v>4319</v>
      </c>
      <c r="E1584" s="55" t="s">
        <v>823</v>
      </c>
      <c r="F1584" s="55">
        <v>44214</v>
      </c>
      <c r="G1584" s="55" t="s">
        <v>2267</v>
      </c>
      <c r="H1584" s="56">
        <v>44444</v>
      </c>
      <c r="I1584">
        <f t="shared" si="24"/>
        <v>2021</v>
      </c>
      <c r="J1584" s="56">
        <v>44562</v>
      </c>
      <c r="K1584" s="57">
        <v>-134780</v>
      </c>
      <c r="L1584" s="55">
        <v>2905100202</v>
      </c>
      <c r="M1584" s="55" t="str">
        <f>VLOOKUP(L1584,[4]Equival.!$D:$K,8,0)</f>
        <v>Evento</v>
      </c>
      <c r="N1584" s="55" t="s">
        <v>5181</v>
      </c>
      <c r="O1584" s="55" t="s">
        <v>6033</v>
      </c>
      <c r="P1584" s="55" t="s">
        <v>4332</v>
      </c>
      <c r="R1584" s="56"/>
      <c r="S1584" s="55" t="s">
        <v>4921</v>
      </c>
      <c r="T1584" s="55" t="s">
        <v>4401</v>
      </c>
      <c r="U1584" s="55" t="s">
        <v>4328</v>
      </c>
    </row>
    <row r="1585" spans="1:21" ht="15" x14ac:dyDescent="0.25">
      <c r="A1585" s="55" t="s">
        <v>4316</v>
      </c>
      <c r="B1585" s="55" t="s">
        <v>4317</v>
      </c>
      <c r="C1585" s="55" t="s">
        <v>6534</v>
      </c>
      <c r="D1585" s="55" t="s">
        <v>4319</v>
      </c>
      <c r="E1585" s="55" t="s">
        <v>820</v>
      </c>
      <c r="F1585" s="55">
        <v>44049</v>
      </c>
      <c r="G1585" s="55" t="s">
        <v>2267</v>
      </c>
      <c r="H1585" s="56">
        <v>44442</v>
      </c>
      <c r="I1585">
        <f t="shared" si="24"/>
        <v>2021</v>
      </c>
      <c r="J1585" s="56">
        <v>44562</v>
      </c>
      <c r="K1585" s="57">
        <v>-101126</v>
      </c>
      <c r="L1585" s="55">
        <v>2905100202</v>
      </c>
      <c r="M1585" s="55" t="str">
        <f>VLOOKUP(L1585,[4]Equival.!$D:$K,8,0)</f>
        <v>Evento</v>
      </c>
      <c r="N1585" s="55" t="s">
        <v>5181</v>
      </c>
      <c r="O1585" s="55" t="s">
        <v>5782</v>
      </c>
      <c r="P1585" s="55" t="s">
        <v>4332</v>
      </c>
      <c r="R1585" s="56"/>
      <c r="S1585" s="55" t="s">
        <v>4921</v>
      </c>
      <c r="T1585" s="55" t="s">
        <v>4401</v>
      </c>
      <c r="U1585" s="55" t="s">
        <v>4328</v>
      </c>
    </row>
    <row r="1586" spans="1:21" ht="15" x14ac:dyDescent="0.25">
      <c r="A1586" s="55" t="s">
        <v>4316</v>
      </c>
      <c r="B1586" s="55" t="s">
        <v>4317</v>
      </c>
      <c r="C1586" s="55" t="s">
        <v>6535</v>
      </c>
      <c r="D1586" s="55" t="s">
        <v>4319</v>
      </c>
      <c r="E1586" s="55" t="s">
        <v>819</v>
      </c>
      <c r="F1586" s="55">
        <v>44047</v>
      </c>
      <c r="G1586" s="55" t="s">
        <v>2267</v>
      </c>
      <c r="H1586" s="56">
        <v>44442</v>
      </c>
      <c r="I1586">
        <f t="shared" si="24"/>
        <v>2021</v>
      </c>
      <c r="J1586" s="56">
        <v>44562</v>
      </c>
      <c r="K1586" s="57">
        <v>-144400</v>
      </c>
      <c r="L1586" s="55">
        <v>2905100202</v>
      </c>
      <c r="M1586" s="55" t="str">
        <f>VLOOKUP(L1586,[4]Equival.!$D:$K,8,0)</f>
        <v>Evento</v>
      </c>
      <c r="N1586" s="55" t="s">
        <v>5181</v>
      </c>
      <c r="O1586" s="55" t="s">
        <v>5911</v>
      </c>
      <c r="P1586" s="55" t="s">
        <v>4332</v>
      </c>
      <c r="R1586" s="56"/>
      <c r="S1586" s="55" t="s">
        <v>4921</v>
      </c>
      <c r="T1586" s="55" t="s">
        <v>4401</v>
      </c>
      <c r="U1586" s="55" t="s">
        <v>4328</v>
      </c>
    </row>
    <row r="1587" spans="1:21" ht="15" x14ac:dyDescent="0.25">
      <c r="A1587" s="55" t="s">
        <v>4316</v>
      </c>
      <c r="B1587" s="55" t="s">
        <v>4317</v>
      </c>
      <c r="C1587" s="55" t="s">
        <v>6536</v>
      </c>
      <c r="D1587" s="55" t="s">
        <v>4319</v>
      </c>
      <c r="E1587" s="55" t="s">
        <v>817</v>
      </c>
      <c r="F1587" s="55">
        <v>43957</v>
      </c>
      <c r="G1587" s="55" t="s">
        <v>2267</v>
      </c>
      <c r="H1587" s="56">
        <v>44441</v>
      </c>
      <c r="I1587">
        <f t="shared" si="24"/>
        <v>2021</v>
      </c>
      <c r="J1587" s="56">
        <v>44572</v>
      </c>
      <c r="K1587" s="57">
        <v>-1364900</v>
      </c>
      <c r="L1587" s="55">
        <v>2905100202</v>
      </c>
      <c r="M1587" s="55" t="str">
        <f>VLOOKUP(L1587,[4]Equival.!$D:$K,8,0)</f>
        <v>Evento</v>
      </c>
      <c r="N1587" s="55" t="s">
        <v>5181</v>
      </c>
      <c r="O1587" s="55" t="s">
        <v>6537</v>
      </c>
      <c r="P1587" s="55" t="s">
        <v>4332</v>
      </c>
      <c r="R1587" s="56"/>
      <c r="S1587" s="55" t="s">
        <v>4921</v>
      </c>
      <c r="T1587" s="55" t="s">
        <v>4401</v>
      </c>
      <c r="U1587" s="55" t="s">
        <v>4328</v>
      </c>
    </row>
    <row r="1588" spans="1:21" ht="15" x14ac:dyDescent="0.25">
      <c r="A1588" s="55" t="s">
        <v>4316</v>
      </c>
      <c r="B1588" s="55" t="s">
        <v>4317</v>
      </c>
      <c r="C1588" s="55" t="s">
        <v>6536</v>
      </c>
      <c r="D1588" s="55" t="s">
        <v>4319</v>
      </c>
      <c r="E1588" s="55" t="s">
        <v>817</v>
      </c>
      <c r="F1588" s="55">
        <v>43957</v>
      </c>
      <c r="G1588" s="55" t="s">
        <v>2267</v>
      </c>
      <c r="H1588" s="56">
        <v>44441</v>
      </c>
      <c r="I1588">
        <f t="shared" si="24"/>
        <v>2021</v>
      </c>
      <c r="J1588" s="56">
        <v>44572</v>
      </c>
      <c r="K1588" s="57">
        <v>-297862</v>
      </c>
      <c r="L1588" s="55">
        <v>2205200201</v>
      </c>
      <c r="M1588" s="55" t="str">
        <f>VLOOKUP(L1588,[4]Equival.!$D:$K,8,0)</f>
        <v>Glosas</v>
      </c>
      <c r="N1588" s="55" t="s">
        <v>5181</v>
      </c>
      <c r="O1588" s="55" t="s">
        <v>6538</v>
      </c>
      <c r="P1588" s="55" t="s">
        <v>4332</v>
      </c>
      <c r="Q1588" s="55" t="s">
        <v>5201</v>
      </c>
      <c r="R1588" s="56">
        <v>44855</v>
      </c>
      <c r="S1588" s="55" t="s">
        <v>4921</v>
      </c>
      <c r="T1588" s="55" t="s">
        <v>4401</v>
      </c>
      <c r="U1588" s="55" t="s">
        <v>4328</v>
      </c>
    </row>
    <row r="1589" spans="1:21" ht="15" x14ac:dyDescent="0.25">
      <c r="A1589" s="55" t="s">
        <v>4316</v>
      </c>
      <c r="B1589" s="55" t="s">
        <v>4317</v>
      </c>
      <c r="C1589" s="55" t="s">
        <v>6539</v>
      </c>
      <c r="D1589" s="55" t="s">
        <v>4319</v>
      </c>
      <c r="E1589" s="55" t="s">
        <v>816</v>
      </c>
      <c r="F1589" s="55">
        <v>43940</v>
      </c>
      <c r="G1589" s="55" t="s">
        <v>2267</v>
      </c>
      <c r="H1589" s="56">
        <v>44441</v>
      </c>
      <c r="I1589">
        <f t="shared" si="24"/>
        <v>2021</v>
      </c>
      <c r="J1589" s="56">
        <v>44562</v>
      </c>
      <c r="K1589" s="57">
        <v>-78982</v>
      </c>
      <c r="L1589" s="55">
        <v>2905100202</v>
      </c>
      <c r="M1589" s="55" t="str">
        <f>VLOOKUP(L1589,[4]Equival.!$D:$K,8,0)</f>
        <v>Evento</v>
      </c>
      <c r="N1589" s="55" t="s">
        <v>5181</v>
      </c>
      <c r="O1589" s="55" t="s">
        <v>6540</v>
      </c>
      <c r="P1589" s="55" t="s">
        <v>4332</v>
      </c>
      <c r="R1589" s="56"/>
      <c r="S1589" s="55" t="s">
        <v>4921</v>
      </c>
      <c r="T1589" s="55" t="s">
        <v>4401</v>
      </c>
      <c r="U1589" s="55" t="s">
        <v>4328</v>
      </c>
    </row>
    <row r="1590" spans="1:21" ht="15" x14ac:dyDescent="0.25">
      <c r="A1590" s="55" t="s">
        <v>4316</v>
      </c>
      <c r="B1590" s="55" t="s">
        <v>4317</v>
      </c>
      <c r="C1590" s="55" t="s">
        <v>6541</v>
      </c>
      <c r="D1590" s="55" t="s">
        <v>4319</v>
      </c>
      <c r="E1590" s="55" t="s">
        <v>815</v>
      </c>
      <c r="F1590" s="55">
        <v>43873</v>
      </c>
      <c r="G1590" s="55" t="s">
        <v>2267</v>
      </c>
      <c r="H1590" s="56">
        <v>44441</v>
      </c>
      <c r="I1590">
        <f t="shared" si="24"/>
        <v>2021</v>
      </c>
      <c r="J1590" s="56">
        <v>44562</v>
      </c>
      <c r="K1590" s="57">
        <v>-85546</v>
      </c>
      <c r="L1590" s="55">
        <v>2905100202</v>
      </c>
      <c r="M1590" s="55" t="str">
        <f>VLOOKUP(L1590,[4]Equival.!$D:$K,8,0)</f>
        <v>Evento</v>
      </c>
      <c r="N1590" s="55" t="s">
        <v>5181</v>
      </c>
      <c r="O1590" s="55" t="s">
        <v>6542</v>
      </c>
      <c r="P1590" s="55" t="s">
        <v>4332</v>
      </c>
      <c r="R1590" s="56"/>
      <c r="S1590" s="55" t="s">
        <v>4921</v>
      </c>
      <c r="T1590" s="55" t="s">
        <v>4401</v>
      </c>
      <c r="U1590" s="55" t="s">
        <v>4328</v>
      </c>
    </row>
    <row r="1591" spans="1:21" ht="15" x14ac:dyDescent="0.25">
      <c r="A1591" s="55" t="s">
        <v>4316</v>
      </c>
      <c r="B1591" s="55" t="s">
        <v>4317</v>
      </c>
      <c r="C1591" s="55" t="s">
        <v>6543</v>
      </c>
      <c r="D1591" s="55" t="s">
        <v>4319</v>
      </c>
      <c r="E1591" s="55" t="s">
        <v>813</v>
      </c>
      <c r="F1591" s="55">
        <v>43800</v>
      </c>
      <c r="G1591" s="55" t="s">
        <v>2267</v>
      </c>
      <c r="H1591" s="56">
        <v>44440</v>
      </c>
      <c r="I1591">
        <f t="shared" si="24"/>
        <v>2021</v>
      </c>
      <c r="J1591" s="56">
        <v>44562</v>
      </c>
      <c r="K1591" s="57">
        <v>-154441</v>
      </c>
      <c r="L1591" s="55">
        <v>2905100202</v>
      </c>
      <c r="M1591" s="55" t="str">
        <f>VLOOKUP(L1591,[4]Equival.!$D:$K,8,0)</f>
        <v>Evento</v>
      </c>
      <c r="N1591" s="55" t="s">
        <v>5181</v>
      </c>
      <c r="O1591" s="55" t="s">
        <v>6532</v>
      </c>
      <c r="P1591" s="55" t="s">
        <v>4332</v>
      </c>
      <c r="R1591" s="56"/>
      <c r="S1591" s="55" t="s">
        <v>4921</v>
      </c>
      <c r="T1591" s="55" t="s">
        <v>4401</v>
      </c>
      <c r="U1591" s="55" t="s">
        <v>4328</v>
      </c>
    </row>
    <row r="1592" spans="1:21" ht="15" x14ac:dyDescent="0.25">
      <c r="A1592" s="55" t="s">
        <v>4316</v>
      </c>
      <c r="B1592" s="55" t="s">
        <v>4317</v>
      </c>
      <c r="C1592" s="55" t="s">
        <v>6544</v>
      </c>
      <c r="D1592" s="55" t="s">
        <v>4319</v>
      </c>
      <c r="E1592" s="55" t="s">
        <v>879</v>
      </c>
      <c r="F1592" s="55">
        <v>46071</v>
      </c>
      <c r="G1592" s="55" t="s">
        <v>2267</v>
      </c>
      <c r="H1592" s="56">
        <v>44462</v>
      </c>
      <c r="I1592">
        <f t="shared" si="24"/>
        <v>2021</v>
      </c>
      <c r="J1592" s="56">
        <v>44562</v>
      </c>
      <c r="K1592" s="57">
        <v>-19500</v>
      </c>
      <c r="L1592" s="55">
        <v>2905100203</v>
      </c>
      <c r="M1592" s="55" t="str">
        <f>VLOOKUP(L1592,[4]Equival.!$D:$K,8,0)</f>
        <v>Evento</v>
      </c>
      <c r="N1592" s="55" t="s">
        <v>6545</v>
      </c>
      <c r="O1592" s="55" t="s">
        <v>6546</v>
      </c>
      <c r="P1592" s="55" t="s">
        <v>4463</v>
      </c>
      <c r="R1592" s="56"/>
      <c r="S1592" s="55" t="s">
        <v>4921</v>
      </c>
      <c r="T1592" s="55" t="s">
        <v>4401</v>
      </c>
      <c r="U1592" s="55" t="s">
        <v>4328</v>
      </c>
    </row>
    <row r="1593" spans="1:21" ht="15" x14ac:dyDescent="0.25">
      <c r="A1593" s="55" t="s">
        <v>4316</v>
      </c>
      <c r="B1593" s="55" t="s">
        <v>4317</v>
      </c>
      <c r="C1593" s="55" t="s">
        <v>6547</v>
      </c>
      <c r="D1593" s="55" t="s">
        <v>4319</v>
      </c>
      <c r="E1593" s="55" t="s">
        <v>873</v>
      </c>
      <c r="F1593" s="55">
        <v>45919</v>
      </c>
      <c r="G1593" s="55" t="s">
        <v>2267</v>
      </c>
      <c r="H1593" s="56">
        <v>44461</v>
      </c>
      <c r="I1593">
        <f t="shared" si="24"/>
        <v>2021</v>
      </c>
      <c r="J1593" s="56">
        <v>44562</v>
      </c>
      <c r="K1593" s="57">
        <v>-6500</v>
      </c>
      <c r="L1593" s="55">
        <v>2905100202</v>
      </c>
      <c r="M1593" s="55" t="str">
        <f>VLOOKUP(L1593,[4]Equival.!$D:$K,8,0)</f>
        <v>Evento</v>
      </c>
      <c r="N1593" s="55" t="s">
        <v>6545</v>
      </c>
      <c r="O1593" s="55" t="s">
        <v>6548</v>
      </c>
      <c r="P1593" s="55" t="s">
        <v>5764</v>
      </c>
      <c r="R1593" s="56"/>
      <c r="S1593" s="55" t="s">
        <v>4921</v>
      </c>
      <c r="T1593" s="55" t="s">
        <v>4401</v>
      </c>
      <c r="U1593" s="55" t="s">
        <v>4328</v>
      </c>
    </row>
    <row r="1594" spans="1:21" ht="15" x14ac:dyDescent="0.25">
      <c r="A1594" s="55" t="s">
        <v>4316</v>
      </c>
      <c r="B1594" s="55" t="s">
        <v>4317</v>
      </c>
      <c r="C1594" s="55" t="s">
        <v>6549</v>
      </c>
      <c r="D1594" s="55" t="s">
        <v>4319</v>
      </c>
      <c r="E1594" s="55" t="s">
        <v>863</v>
      </c>
      <c r="F1594" s="55">
        <v>45740</v>
      </c>
      <c r="G1594" s="55" t="s">
        <v>2267</v>
      </c>
      <c r="H1594" s="56">
        <v>44459</v>
      </c>
      <c r="I1594">
        <f t="shared" si="24"/>
        <v>2021</v>
      </c>
      <c r="J1594" s="56">
        <v>44562</v>
      </c>
      <c r="K1594" s="57">
        <v>-6500</v>
      </c>
      <c r="L1594" s="55">
        <v>2905100202</v>
      </c>
      <c r="M1594" s="55" t="str">
        <f>VLOOKUP(L1594,[4]Equival.!$D:$K,8,0)</f>
        <v>Evento</v>
      </c>
      <c r="N1594" s="55" t="s">
        <v>6545</v>
      </c>
      <c r="O1594" s="55" t="s">
        <v>6550</v>
      </c>
      <c r="P1594" s="55" t="s">
        <v>6299</v>
      </c>
      <c r="R1594" s="56"/>
      <c r="S1594" s="55" t="s">
        <v>4921</v>
      </c>
      <c r="T1594" s="55" t="s">
        <v>4401</v>
      </c>
      <c r="U1594" s="55" t="s">
        <v>4328</v>
      </c>
    </row>
    <row r="1595" spans="1:21" ht="15" x14ac:dyDescent="0.25">
      <c r="A1595" s="55" t="s">
        <v>4316</v>
      </c>
      <c r="B1595" s="55" t="s">
        <v>4317</v>
      </c>
      <c r="C1595" s="55" t="s">
        <v>6551</v>
      </c>
      <c r="D1595" s="55" t="s">
        <v>4319</v>
      </c>
      <c r="E1595" s="55" t="s">
        <v>858</v>
      </c>
      <c r="F1595" s="55">
        <v>45549</v>
      </c>
      <c r="G1595" s="55" t="s">
        <v>2267</v>
      </c>
      <c r="H1595" s="56">
        <v>44456</v>
      </c>
      <c r="I1595">
        <f t="shared" si="24"/>
        <v>2021</v>
      </c>
      <c r="J1595" s="56">
        <v>44562</v>
      </c>
      <c r="K1595" s="57">
        <v>-6500</v>
      </c>
      <c r="L1595" s="55">
        <v>2905100202</v>
      </c>
      <c r="M1595" s="55" t="str">
        <f>VLOOKUP(L1595,[4]Equival.!$D:$K,8,0)</f>
        <v>Evento</v>
      </c>
      <c r="N1595" s="55" t="s">
        <v>6545</v>
      </c>
      <c r="O1595" s="55" t="s">
        <v>6552</v>
      </c>
      <c r="P1595" s="55" t="s">
        <v>4332</v>
      </c>
      <c r="R1595" s="56"/>
      <c r="S1595" s="55" t="s">
        <v>4921</v>
      </c>
      <c r="T1595" s="55" t="s">
        <v>4401</v>
      </c>
      <c r="U1595" s="55" t="s">
        <v>4328</v>
      </c>
    </row>
    <row r="1596" spans="1:21" ht="15" x14ac:dyDescent="0.25">
      <c r="A1596" s="55" t="s">
        <v>4316</v>
      </c>
      <c r="B1596" s="55" t="s">
        <v>4317</v>
      </c>
      <c r="C1596" s="55" t="s">
        <v>6553</v>
      </c>
      <c r="D1596" s="55" t="s">
        <v>4319</v>
      </c>
      <c r="E1596" s="55" t="s">
        <v>854</v>
      </c>
      <c r="F1596" s="55">
        <v>45477</v>
      </c>
      <c r="G1596" s="55" t="s">
        <v>2267</v>
      </c>
      <c r="H1596" s="56">
        <v>44456</v>
      </c>
      <c r="I1596">
        <f t="shared" si="24"/>
        <v>2021</v>
      </c>
      <c r="J1596" s="56">
        <v>44562</v>
      </c>
      <c r="K1596" s="57">
        <v>-6500</v>
      </c>
      <c r="L1596" s="55">
        <v>2905100202</v>
      </c>
      <c r="M1596" s="55" t="str">
        <f>VLOOKUP(L1596,[4]Equival.!$D:$K,8,0)</f>
        <v>Evento</v>
      </c>
      <c r="N1596" s="55" t="s">
        <v>6545</v>
      </c>
      <c r="O1596" s="55" t="s">
        <v>6554</v>
      </c>
      <c r="P1596" s="55" t="s">
        <v>6555</v>
      </c>
      <c r="R1596" s="56"/>
      <c r="S1596" s="55" t="s">
        <v>4921</v>
      </c>
      <c r="T1596" s="55" t="s">
        <v>4401</v>
      </c>
      <c r="U1596" s="55" t="s">
        <v>4328</v>
      </c>
    </row>
    <row r="1597" spans="1:21" ht="15" x14ac:dyDescent="0.25">
      <c r="A1597" s="55" t="s">
        <v>4316</v>
      </c>
      <c r="B1597" s="55" t="s">
        <v>4317</v>
      </c>
      <c r="C1597" s="55" t="s">
        <v>6556</v>
      </c>
      <c r="D1597" s="55" t="s">
        <v>4319</v>
      </c>
      <c r="E1597" s="55" t="s">
        <v>847</v>
      </c>
      <c r="F1597" s="55">
        <v>45251</v>
      </c>
      <c r="G1597" s="55" t="s">
        <v>2267</v>
      </c>
      <c r="H1597" s="56">
        <v>44454</v>
      </c>
      <c r="I1597">
        <f t="shared" si="24"/>
        <v>2021</v>
      </c>
      <c r="J1597" s="56">
        <v>44562</v>
      </c>
      <c r="K1597" s="57">
        <v>-6500</v>
      </c>
      <c r="L1597" s="55">
        <v>2905100202</v>
      </c>
      <c r="M1597" s="55" t="str">
        <f>VLOOKUP(L1597,[4]Equival.!$D:$K,8,0)</f>
        <v>Evento</v>
      </c>
      <c r="N1597" s="55" t="s">
        <v>6545</v>
      </c>
      <c r="O1597" s="55" t="s">
        <v>6557</v>
      </c>
      <c r="P1597" s="55" t="s">
        <v>6299</v>
      </c>
      <c r="R1597" s="56"/>
      <c r="S1597" s="55" t="s">
        <v>4921</v>
      </c>
      <c r="T1597" s="55" t="s">
        <v>4401</v>
      </c>
      <c r="U1597" s="55" t="s">
        <v>4328</v>
      </c>
    </row>
    <row r="1598" spans="1:21" ht="15" x14ac:dyDescent="0.25">
      <c r="A1598" s="55" t="s">
        <v>4316</v>
      </c>
      <c r="B1598" s="55" t="s">
        <v>4317</v>
      </c>
      <c r="C1598" s="55" t="s">
        <v>6558</v>
      </c>
      <c r="D1598" s="55" t="s">
        <v>4319</v>
      </c>
      <c r="E1598" s="55" t="s">
        <v>842</v>
      </c>
      <c r="F1598" s="55">
        <v>45046</v>
      </c>
      <c r="G1598" s="55" t="s">
        <v>2267</v>
      </c>
      <c r="H1598" s="56">
        <v>44452</v>
      </c>
      <c r="I1598">
        <f t="shared" si="24"/>
        <v>2021</v>
      </c>
      <c r="J1598" s="56">
        <v>44562</v>
      </c>
      <c r="K1598" s="57">
        <v>-6500</v>
      </c>
      <c r="L1598" s="55">
        <v>2905100202</v>
      </c>
      <c r="M1598" s="55" t="str">
        <f>VLOOKUP(L1598,[4]Equival.!$D:$K,8,0)</f>
        <v>Evento</v>
      </c>
      <c r="N1598" s="55" t="s">
        <v>6545</v>
      </c>
      <c r="O1598" s="55" t="s">
        <v>6559</v>
      </c>
      <c r="P1598" s="55" t="s">
        <v>5365</v>
      </c>
      <c r="R1598" s="56"/>
      <c r="S1598" s="55" t="s">
        <v>4921</v>
      </c>
      <c r="T1598" s="55" t="s">
        <v>4401</v>
      </c>
      <c r="U1598" s="55" t="s">
        <v>4328</v>
      </c>
    </row>
    <row r="1599" spans="1:21" ht="15" x14ac:dyDescent="0.25">
      <c r="A1599" s="55" t="s">
        <v>4316</v>
      </c>
      <c r="B1599" s="55" t="s">
        <v>4317</v>
      </c>
      <c r="C1599" s="55" t="s">
        <v>6560</v>
      </c>
      <c r="D1599" s="55" t="s">
        <v>4319</v>
      </c>
      <c r="E1599" s="55" t="s">
        <v>836</v>
      </c>
      <c r="F1599" s="55">
        <v>44928</v>
      </c>
      <c r="G1599" s="55" t="s">
        <v>2267</v>
      </c>
      <c r="H1599" s="56">
        <v>44450</v>
      </c>
      <c r="I1599">
        <f t="shared" si="24"/>
        <v>2021</v>
      </c>
      <c r="J1599" s="56">
        <v>44562</v>
      </c>
      <c r="K1599" s="57">
        <v>-6500</v>
      </c>
      <c r="L1599" s="55">
        <v>2905100203</v>
      </c>
      <c r="M1599" s="55" t="str">
        <f>VLOOKUP(L1599,[4]Equival.!$D:$K,8,0)</f>
        <v>Evento</v>
      </c>
      <c r="N1599" s="55" t="s">
        <v>6545</v>
      </c>
      <c r="O1599" s="55" t="s">
        <v>6561</v>
      </c>
      <c r="P1599" s="55" t="s">
        <v>4539</v>
      </c>
      <c r="R1599" s="56"/>
      <c r="S1599" s="55" t="s">
        <v>4921</v>
      </c>
      <c r="T1599" s="55" t="s">
        <v>4401</v>
      </c>
      <c r="U1599" s="55" t="s">
        <v>4328</v>
      </c>
    </row>
    <row r="1600" spans="1:21" ht="15" x14ac:dyDescent="0.25">
      <c r="A1600" s="55" t="s">
        <v>4316</v>
      </c>
      <c r="B1600" s="55" t="s">
        <v>4317</v>
      </c>
      <c r="C1600" s="55" t="s">
        <v>6562</v>
      </c>
      <c r="D1600" s="55" t="s">
        <v>4319</v>
      </c>
      <c r="E1600" s="55" t="s">
        <v>835</v>
      </c>
      <c r="F1600" s="55">
        <v>44906</v>
      </c>
      <c r="G1600" s="55" t="s">
        <v>2267</v>
      </c>
      <c r="H1600" s="56">
        <v>44450</v>
      </c>
      <c r="I1600">
        <f t="shared" si="24"/>
        <v>2021</v>
      </c>
      <c r="J1600" s="56">
        <v>44562</v>
      </c>
      <c r="K1600" s="57">
        <v>-6500</v>
      </c>
      <c r="L1600" s="55">
        <v>2905100203</v>
      </c>
      <c r="M1600" s="55" t="str">
        <f>VLOOKUP(L1600,[4]Equival.!$D:$K,8,0)</f>
        <v>Evento</v>
      </c>
      <c r="N1600" s="55" t="s">
        <v>6545</v>
      </c>
      <c r="O1600" s="55" t="s">
        <v>6563</v>
      </c>
      <c r="P1600" s="55" t="s">
        <v>4539</v>
      </c>
      <c r="R1600" s="56"/>
      <c r="S1600" s="55" t="s">
        <v>4921</v>
      </c>
      <c r="T1600" s="55" t="s">
        <v>4401</v>
      </c>
      <c r="U1600" s="55" t="s">
        <v>4328</v>
      </c>
    </row>
    <row r="1601" spans="1:21" ht="15" x14ac:dyDescent="0.25">
      <c r="A1601" s="55" t="s">
        <v>4316</v>
      </c>
      <c r="B1601" s="55" t="s">
        <v>4317</v>
      </c>
      <c r="C1601" s="55" t="s">
        <v>6564</v>
      </c>
      <c r="D1601" s="55" t="s">
        <v>4319</v>
      </c>
      <c r="E1601" s="55" t="s">
        <v>829</v>
      </c>
      <c r="F1601" s="55">
        <v>44642</v>
      </c>
      <c r="G1601" s="55" t="s">
        <v>2267</v>
      </c>
      <c r="H1601" s="56">
        <v>44448</v>
      </c>
      <c r="I1601">
        <f t="shared" si="24"/>
        <v>2021</v>
      </c>
      <c r="J1601" s="56">
        <v>44562</v>
      </c>
      <c r="K1601" s="57">
        <v>-26000</v>
      </c>
      <c r="L1601" s="55">
        <v>2905100202</v>
      </c>
      <c r="M1601" s="55" t="str">
        <f>VLOOKUP(L1601,[4]Equival.!$D:$K,8,0)</f>
        <v>Evento</v>
      </c>
      <c r="N1601" s="55" t="s">
        <v>6545</v>
      </c>
      <c r="O1601" s="55" t="s">
        <v>6565</v>
      </c>
      <c r="P1601" s="55" t="s">
        <v>5365</v>
      </c>
      <c r="R1601" s="56"/>
      <c r="S1601" s="55" t="s">
        <v>4921</v>
      </c>
      <c r="T1601" s="55" t="s">
        <v>4401</v>
      </c>
      <c r="U1601" s="55" t="s">
        <v>4328</v>
      </c>
    </row>
    <row r="1602" spans="1:21" ht="15" x14ac:dyDescent="0.25">
      <c r="A1602" s="55" t="s">
        <v>4316</v>
      </c>
      <c r="B1602" s="55" t="s">
        <v>4317</v>
      </c>
      <c r="C1602" s="55" t="s">
        <v>6566</v>
      </c>
      <c r="D1602" s="55" t="s">
        <v>4319</v>
      </c>
      <c r="E1602" s="55" t="s">
        <v>818</v>
      </c>
      <c r="F1602" s="55">
        <v>44011</v>
      </c>
      <c r="G1602" s="55" t="s">
        <v>2267</v>
      </c>
      <c r="H1602" s="56">
        <v>44442</v>
      </c>
      <c r="I1602">
        <f t="shared" si="24"/>
        <v>2021</v>
      </c>
      <c r="J1602" s="56">
        <v>44562</v>
      </c>
      <c r="K1602" s="57">
        <v>-6500</v>
      </c>
      <c r="L1602" s="55">
        <v>2905100203</v>
      </c>
      <c r="M1602" s="55" t="str">
        <f>VLOOKUP(L1602,[4]Equival.!$D:$K,8,0)</f>
        <v>Evento</v>
      </c>
      <c r="N1602" s="55" t="s">
        <v>6545</v>
      </c>
      <c r="O1602" s="55" t="s">
        <v>6567</v>
      </c>
      <c r="P1602" s="55" t="s">
        <v>4515</v>
      </c>
      <c r="R1602" s="56"/>
      <c r="S1602" s="55" t="s">
        <v>4921</v>
      </c>
      <c r="T1602" s="55" t="s">
        <v>4401</v>
      </c>
      <c r="U1602" s="55" t="s">
        <v>4328</v>
      </c>
    </row>
    <row r="1603" spans="1:21" ht="15" x14ac:dyDescent="0.25">
      <c r="A1603" s="55" t="s">
        <v>4316</v>
      </c>
      <c r="B1603" s="55" t="s">
        <v>4317</v>
      </c>
      <c r="C1603" s="55" t="s">
        <v>6568</v>
      </c>
      <c r="D1603" s="55" t="s">
        <v>4319</v>
      </c>
      <c r="E1603" s="55" t="s">
        <v>880</v>
      </c>
      <c r="F1603" s="55">
        <v>46082</v>
      </c>
      <c r="G1603" s="55" t="s">
        <v>2267</v>
      </c>
      <c r="H1603" s="56">
        <v>44462</v>
      </c>
      <c r="I1603">
        <f t="shared" ref="I1603:I1666" si="25">YEAR(H1603)</f>
        <v>2021</v>
      </c>
      <c r="J1603" s="56">
        <v>44565</v>
      </c>
      <c r="K1603" s="57">
        <v>-6500</v>
      </c>
      <c r="L1603" s="55">
        <v>2905100102</v>
      </c>
      <c r="M1603" s="55" t="str">
        <f>VLOOKUP(L1603,[4]Equival.!$D:$K,8,0)</f>
        <v>Evento</v>
      </c>
      <c r="N1603" s="55" t="s">
        <v>6569</v>
      </c>
      <c r="O1603" s="55" t="s">
        <v>6570</v>
      </c>
      <c r="P1603" s="55" t="s">
        <v>4332</v>
      </c>
      <c r="R1603" s="56"/>
      <c r="S1603" s="55" t="s">
        <v>4921</v>
      </c>
      <c r="T1603" s="55" t="s">
        <v>4401</v>
      </c>
      <c r="U1603" s="55" t="s">
        <v>4328</v>
      </c>
    </row>
    <row r="1604" spans="1:21" ht="15" x14ac:dyDescent="0.25">
      <c r="A1604" s="55" t="s">
        <v>4316</v>
      </c>
      <c r="B1604" s="55" t="s">
        <v>4317</v>
      </c>
      <c r="C1604" s="55" t="s">
        <v>6571</v>
      </c>
      <c r="D1604" s="55" t="s">
        <v>4319</v>
      </c>
      <c r="E1604" s="55" t="s">
        <v>877</v>
      </c>
      <c r="F1604" s="55">
        <v>46032</v>
      </c>
      <c r="G1604" s="55" t="s">
        <v>2267</v>
      </c>
      <c r="H1604" s="56">
        <v>44462</v>
      </c>
      <c r="I1604">
        <f t="shared" si="25"/>
        <v>2021</v>
      </c>
      <c r="J1604" s="56">
        <v>44565</v>
      </c>
      <c r="K1604" s="57">
        <v>-6500</v>
      </c>
      <c r="L1604" s="55">
        <v>2905100102</v>
      </c>
      <c r="M1604" s="55" t="str">
        <f>VLOOKUP(L1604,[4]Equival.!$D:$K,8,0)</f>
        <v>Evento</v>
      </c>
      <c r="N1604" s="55" t="s">
        <v>6569</v>
      </c>
      <c r="O1604" s="55" t="s">
        <v>6572</v>
      </c>
      <c r="P1604" s="55" t="s">
        <v>4332</v>
      </c>
      <c r="R1604" s="56"/>
      <c r="S1604" s="55" t="s">
        <v>4921</v>
      </c>
      <c r="T1604" s="55" t="s">
        <v>4401</v>
      </c>
      <c r="U1604" s="55" t="s">
        <v>4328</v>
      </c>
    </row>
    <row r="1605" spans="1:21" ht="15" x14ac:dyDescent="0.25">
      <c r="A1605" s="55" t="s">
        <v>4316</v>
      </c>
      <c r="B1605" s="55" t="s">
        <v>4317</v>
      </c>
      <c r="C1605" s="55" t="s">
        <v>6573</v>
      </c>
      <c r="D1605" s="55" t="s">
        <v>4319</v>
      </c>
      <c r="E1605" s="55" t="s">
        <v>876</v>
      </c>
      <c r="F1605" s="55">
        <v>46020</v>
      </c>
      <c r="G1605" s="55" t="s">
        <v>2267</v>
      </c>
      <c r="H1605" s="56">
        <v>44462</v>
      </c>
      <c r="I1605">
        <f t="shared" si="25"/>
        <v>2021</v>
      </c>
      <c r="J1605" s="56">
        <v>44565</v>
      </c>
      <c r="K1605" s="57">
        <v>-26000</v>
      </c>
      <c r="L1605" s="55">
        <v>2905100102</v>
      </c>
      <c r="M1605" s="55" t="str">
        <f>VLOOKUP(L1605,[4]Equival.!$D:$K,8,0)</f>
        <v>Evento</v>
      </c>
      <c r="N1605" s="55" t="s">
        <v>6569</v>
      </c>
      <c r="O1605" s="55" t="s">
        <v>6425</v>
      </c>
      <c r="P1605" s="55" t="s">
        <v>4332</v>
      </c>
      <c r="R1605" s="56"/>
      <c r="S1605" s="55" t="s">
        <v>4921</v>
      </c>
      <c r="T1605" s="55" t="s">
        <v>4401</v>
      </c>
      <c r="U1605" s="55" t="s">
        <v>4328</v>
      </c>
    </row>
    <row r="1606" spans="1:21" ht="15" x14ac:dyDescent="0.25">
      <c r="A1606" s="55" t="s">
        <v>4316</v>
      </c>
      <c r="B1606" s="55" t="s">
        <v>4317</v>
      </c>
      <c r="C1606" s="55" t="s">
        <v>6574</v>
      </c>
      <c r="D1606" s="55" t="s">
        <v>4319</v>
      </c>
      <c r="E1606" s="55" t="s">
        <v>875</v>
      </c>
      <c r="F1606" s="55">
        <v>46018</v>
      </c>
      <c r="G1606" s="55" t="s">
        <v>2267</v>
      </c>
      <c r="H1606" s="56">
        <v>44462</v>
      </c>
      <c r="I1606">
        <f t="shared" si="25"/>
        <v>2021</v>
      </c>
      <c r="J1606" s="56">
        <v>44565</v>
      </c>
      <c r="K1606" s="57">
        <v>-26000</v>
      </c>
      <c r="L1606" s="55">
        <v>2905100102</v>
      </c>
      <c r="M1606" s="55" t="str">
        <f>VLOOKUP(L1606,[4]Equival.!$D:$K,8,0)</f>
        <v>Evento</v>
      </c>
      <c r="N1606" s="55" t="s">
        <v>6569</v>
      </c>
      <c r="O1606" s="55" t="s">
        <v>6427</v>
      </c>
      <c r="P1606" s="55" t="s">
        <v>4332</v>
      </c>
      <c r="R1606" s="56"/>
      <c r="S1606" s="55" t="s">
        <v>4921</v>
      </c>
      <c r="T1606" s="55" t="s">
        <v>4401</v>
      </c>
      <c r="U1606" s="55" t="s">
        <v>4328</v>
      </c>
    </row>
    <row r="1607" spans="1:21" ht="15" x14ac:dyDescent="0.25">
      <c r="A1607" s="55" t="s">
        <v>4316</v>
      </c>
      <c r="B1607" s="55" t="s">
        <v>4317</v>
      </c>
      <c r="C1607" s="55" t="s">
        <v>6575</v>
      </c>
      <c r="D1607" s="55" t="s">
        <v>4319</v>
      </c>
      <c r="E1607" s="55" t="s">
        <v>874</v>
      </c>
      <c r="F1607" s="55">
        <v>45932</v>
      </c>
      <c r="G1607" s="55" t="s">
        <v>2267</v>
      </c>
      <c r="H1607" s="56">
        <v>44461</v>
      </c>
      <c r="I1607">
        <f t="shared" si="25"/>
        <v>2021</v>
      </c>
      <c r="J1607" s="56">
        <v>44565</v>
      </c>
      <c r="K1607" s="57">
        <v>-6500</v>
      </c>
      <c r="L1607" s="55">
        <v>2905100102</v>
      </c>
      <c r="M1607" s="55" t="str">
        <f>VLOOKUP(L1607,[4]Equival.!$D:$K,8,0)</f>
        <v>Evento</v>
      </c>
      <c r="N1607" s="55" t="s">
        <v>6569</v>
      </c>
      <c r="O1607" s="55" t="s">
        <v>6576</v>
      </c>
      <c r="P1607" s="55" t="s">
        <v>4332</v>
      </c>
      <c r="R1607" s="56"/>
      <c r="S1607" s="55" t="s">
        <v>4921</v>
      </c>
      <c r="T1607" s="55" t="s">
        <v>4401</v>
      </c>
      <c r="U1607" s="55" t="s">
        <v>4328</v>
      </c>
    </row>
    <row r="1608" spans="1:21" ht="15" x14ac:dyDescent="0.25">
      <c r="A1608" s="55" t="s">
        <v>4316</v>
      </c>
      <c r="B1608" s="55" t="s">
        <v>4317</v>
      </c>
      <c r="C1608" s="55" t="s">
        <v>6577</v>
      </c>
      <c r="D1608" s="55" t="s">
        <v>4319</v>
      </c>
      <c r="E1608" s="55" t="s">
        <v>853</v>
      </c>
      <c r="F1608" s="55">
        <v>45399</v>
      </c>
      <c r="G1608" s="55" t="s">
        <v>2267</v>
      </c>
      <c r="H1608" s="56">
        <v>44455</v>
      </c>
      <c r="I1608">
        <f t="shared" si="25"/>
        <v>2021</v>
      </c>
      <c r="J1608" s="56">
        <v>44565</v>
      </c>
      <c r="K1608" s="57">
        <v>-6500</v>
      </c>
      <c r="L1608" s="55">
        <v>2905100102</v>
      </c>
      <c r="M1608" s="55" t="str">
        <f>VLOOKUP(L1608,[4]Equival.!$D:$K,8,0)</f>
        <v>Evento</v>
      </c>
      <c r="N1608" s="55" t="s">
        <v>6569</v>
      </c>
      <c r="O1608" s="55" t="s">
        <v>6578</v>
      </c>
      <c r="P1608" s="55" t="s">
        <v>4332</v>
      </c>
      <c r="R1608" s="56"/>
      <c r="S1608" s="55" t="s">
        <v>4921</v>
      </c>
      <c r="T1608" s="55" t="s">
        <v>4401</v>
      </c>
      <c r="U1608" s="55" t="s">
        <v>4328</v>
      </c>
    </row>
    <row r="1609" spans="1:21" ht="15" x14ac:dyDescent="0.25">
      <c r="A1609" s="55" t="s">
        <v>4316</v>
      </c>
      <c r="B1609" s="55" t="s">
        <v>4317</v>
      </c>
      <c r="C1609" s="55" t="s">
        <v>6579</v>
      </c>
      <c r="D1609" s="55" t="s">
        <v>4319</v>
      </c>
      <c r="E1609" s="55" t="s">
        <v>852</v>
      </c>
      <c r="F1609" s="55">
        <v>45397</v>
      </c>
      <c r="G1609" s="55" t="s">
        <v>2267</v>
      </c>
      <c r="H1609" s="56">
        <v>44455</v>
      </c>
      <c r="I1609">
        <f t="shared" si="25"/>
        <v>2021</v>
      </c>
      <c r="J1609" s="56">
        <v>44565</v>
      </c>
      <c r="K1609" s="57">
        <v>-6500</v>
      </c>
      <c r="L1609" s="55">
        <v>2905100102</v>
      </c>
      <c r="M1609" s="55" t="str">
        <f>VLOOKUP(L1609,[4]Equival.!$D:$K,8,0)</f>
        <v>Evento</v>
      </c>
      <c r="N1609" s="55" t="s">
        <v>6569</v>
      </c>
      <c r="O1609" s="55" t="s">
        <v>6580</v>
      </c>
      <c r="P1609" s="55" t="s">
        <v>4332</v>
      </c>
      <c r="R1609" s="56"/>
      <c r="S1609" s="55" t="s">
        <v>4921</v>
      </c>
      <c r="T1609" s="55" t="s">
        <v>4401</v>
      </c>
      <c r="U1609" s="55" t="s">
        <v>4328</v>
      </c>
    </row>
    <row r="1610" spans="1:21" ht="15" x14ac:dyDescent="0.25">
      <c r="A1610" s="55" t="s">
        <v>4316</v>
      </c>
      <c r="B1610" s="55" t="s">
        <v>4317</v>
      </c>
      <c r="C1610" s="55" t="s">
        <v>6581</v>
      </c>
      <c r="D1610" s="55" t="s">
        <v>4319</v>
      </c>
      <c r="E1610" s="55" t="s">
        <v>851</v>
      </c>
      <c r="F1610" s="55">
        <v>45357</v>
      </c>
      <c r="G1610" s="55" t="s">
        <v>2267</v>
      </c>
      <c r="H1610" s="56">
        <v>44455</v>
      </c>
      <c r="I1610">
        <f t="shared" si="25"/>
        <v>2021</v>
      </c>
      <c r="J1610" s="56">
        <v>44565</v>
      </c>
      <c r="K1610" s="57">
        <v>-6500</v>
      </c>
      <c r="L1610" s="55">
        <v>2905100102</v>
      </c>
      <c r="M1610" s="55" t="str">
        <f>VLOOKUP(L1610,[4]Equival.!$D:$K,8,0)</f>
        <v>Evento</v>
      </c>
      <c r="N1610" s="55" t="s">
        <v>6569</v>
      </c>
      <c r="O1610" s="55" t="s">
        <v>6582</v>
      </c>
      <c r="P1610" s="55" t="s">
        <v>4332</v>
      </c>
      <c r="R1610" s="56"/>
      <c r="S1610" s="55" t="s">
        <v>4921</v>
      </c>
      <c r="T1610" s="55" t="s">
        <v>4401</v>
      </c>
      <c r="U1610" s="55" t="s">
        <v>4328</v>
      </c>
    </row>
    <row r="1611" spans="1:21" ht="15" x14ac:dyDescent="0.25">
      <c r="A1611" s="55" t="s">
        <v>4316</v>
      </c>
      <c r="B1611" s="55" t="s">
        <v>4317</v>
      </c>
      <c r="C1611" s="55" t="s">
        <v>6583</v>
      </c>
      <c r="D1611" s="55" t="s">
        <v>4319</v>
      </c>
      <c r="E1611" s="55" t="s">
        <v>828</v>
      </c>
      <c r="F1611" s="55">
        <v>44617</v>
      </c>
      <c r="G1611" s="55" t="s">
        <v>2267</v>
      </c>
      <c r="H1611" s="56">
        <v>44448</v>
      </c>
      <c r="I1611">
        <f t="shared" si="25"/>
        <v>2021</v>
      </c>
      <c r="J1611" s="56">
        <v>44565</v>
      </c>
      <c r="K1611" s="57">
        <v>-32500</v>
      </c>
      <c r="L1611" s="55">
        <v>2905100102</v>
      </c>
      <c r="M1611" s="55" t="str">
        <f>VLOOKUP(L1611,[4]Equival.!$D:$K,8,0)</f>
        <v>Evento</v>
      </c>
      <c r="N1611" s="55" t="s">
        <v>6569</v>
      </c>
      <c r="O1611" s="55" t="s">
        <v>6584</v>
      </c>
      <c r="P1611" s="55" t="s">
        <v>4332</v>
      </c>
      <c r="R1611" s="56"/>
      <c r="S1611" s="55" t="s">
        <v>4921</v>
      </c>
      <c r="T1611" s="55" t="s">
        <v>4401</v>
      </c>
      <c r="U1611" s="55" t="s">
        <v>4328</v>
      </c>
    </row>
    <row r="1612" spans="1:21" ht="15" x14ac:dyDescent="0.25">
      <c r="A1612" s="55" t="s">
        <v>4316</v>
      </c>
      <c r="B1612" s="55" t="s">
        <v>4317</v>
      </c>
      <c r="C1612" s="55" t="s">
        <v>6585</v>
      </c>
      <c r="D1612" s="55" t="s">
        <v>4319</v>
      </c>
      <c r="E1612" s="55" t="s">
        <v>826</v>
      </c>
      <c r="F1612" s="55">
        <v>44451</v>
      </c>
      <c r="G1612" s="55" t="s">
        <v>2267</v>
      </c>
      <c r="H1612" s="56">
        <v>44446</v>
      </c>
      <c r="I1612">
        <f t="shared" si="25"/>
        <v>2021</v>
      </c>
      <c r="J1612" s="56">
        <v>44565</v>
      </c>
      <c r="K1612" s="57">
        <v>-32500</v>
      </c>
      <c r="L1612" s="55">
        <v>2905100102</v>
      </c>
      <c r="M1612" s="55" t="str">
        <f>VLOOKUP(L1612,[4]Equival.!$D:$K,8,0)</f>
        <v>Evento</v>
      </c>
      <c r="N1612" s="55" t="s">
        <v>6569</v>
      </c>
      <c r="O1612" s="55" t="s">
        <v>6253</v>
      </c>
      <c r="P1612" s="55" t="s">
        <v>4332</v>
      </c>
      <c r="R1612" s="56"/>
      <c r="S1612" s="55" t="s">
        <v>4921</v>
      </c>
      <c r="T1612" s="55" t="s">
        <v>4401</v>
      </c>
      <c r="U1612" s="55" t="s">
        <v>4328</v>
      </c>
    </row>
    <row r="1613" spans="1:21" ht="15" x14ac:dyDescent="0.25">
      <c r="A1613" s="55" t="s">
        <v>4316</v>
      </c>
      <c r="B1613" s="55" t="s">
        <v>4317</v>
      </c>
      <c r="C1613" s="55" t="s">
        <v>6586</v>
      </c>
      <c r="D1613" s="55" t="s">
        <v>4319</v>
      </c>
      <c r="E1613" s="55" t="s">
        <v>822</v>
      </c>
      <c r="F1613" s="55">
        <v>44101</v>
      </c>
      <c r="G1613" s="55" t="s">
        <v>2267</v>
      </c>
      <c r="H1613" s="56">
        <v>44443</v>
      </c>
      <c r="I1613">
        <f t="shared" si="25"/>
        <v>2021</v>
      </c>
      <c r="J1613" s="56">
        <v>44565</v>
      </c>
      <c r="K1613" s="57">
        <v>-6500</v>
      </c>
      <c r="L1613" s="55">
        <v>2905100102</v>
      </c>
      <c r="M1613" s="55" t="str">
        <f>VLOOKUP(L1613,[4]Equival.!$D:$K,8,0)</f>
        <v>Evento</v>
      </c>
      <c r="N1613" s="55" t="s">
        <v>6569</v>
      </c>
      <c r="O1613" s="55" t="s">
        <v>6004</v>
      </c>
      <c r="P1613" s="55" t="s">
        <v>4332</v>
      </c>
      <c r="R1613" s="56"/>
      <c r="S1613" s="55" t="s">
        <v>4921</v>
      </c>
      <c r="T1613" s="55" t="s">
        <v>4401</v>
      </c>
      <c r="U1613" s="55" t="s">
        <v>4328</v>
      </c>
    </row>
    <row r="1614" spans="1:21" ht="15" x14ac:dyDescent="0.25">
      <c r="A1614" s="55" t="s">
        <v>4316</v>
      </c>
      <c r="B1614" s="55" t="s">
        <v>4317</v>
      </c>
      <c r="C1614" s="55" t="s">
        <v>6587</v>
      </c>
      <c r="D1614" s="55" t="s">
        <v>4319</v>
      </c>
      <c r="E1614" s="55" t="s">
        <v>821</v>
      </c>
      <c r="F1614" s="55">
        <v>44099</v>
      </c>
      <c r="G1614" s="55" t="s">
        <v>2267</v>
      </c>
      <c r="H1614" s="56">
        <v>44443</v>
      </c>
      <c r="I1614">
        <f t="shared" si="25"/>
        <v>2021</v>
      </c>
      <c r="J1614" s="56">
        <v>44565</v>
      </c>
      <c r="K1614" s="57">
        <v>-6500</v>
      </c>
      <c r="L1614" s="55">
        <v>2905100102</v>
      </c>
      <c r="M1614" s="55" t="str">
        <f>VLOOKUP(L1614,[4]Equival.!$D:$K,8,0)</f>
        <v>Evento</v>
      </c>
      <c r="N1614" s="55" t="s">
        <v>6569</v>
      </c>
      <c r="O1614" s="55" t="s">
        <v>6006</v>
      </c>
      <c r="P1614" s="55" t="s">
        <v>4332</v>
      </c>
      <c r="R1614" s="56"/>
      <c r="S1614" s="55" t="s">
        <v>4921</v>
      </c>
      <c r="T1614" s="55" t="s">
        <v>4401</v>
      </c>
      <c r="U1614" s="55" t="s">
        <v>4328</v>
      </c>
    </row>
    <row r="1615" spans="1:21" ht="15" x14ac:dyDescent="0.25">
      <c r="A1615" s="55" t="s">
        <v>4316</v>
      </c>
      <c r="B1615" s="55" t="s">
        <v>4317</v>
      </c>
      <c r="C1615" s="55" t="s">
        <v>6588</v>
      </c>
      <c r="D1615" s="55" t="s">
        <v>4319</v>
      </c>
      <c r="E1615" s="55" t="s">
        <v>814</v>
      </c>
      <c r="F1615" s="55">
        <v>43864</v>
      </c>
      <c r="G1615" s="55" t="s">
        <v>2267</v>
      </c>
      <c r="H1615" s="56">
        <v>44441</v>
      </c>
      <c r="I1615">
        <f t="shared" si="25"/>
        <v>2021</v>
      </c>
      <c r="J1615" s="56">
        <v>44565</v>
      </c>
      <c r="K1615" s="57">
        <v>-6500</v>
      </c>
      <c r="L1615" s="55">
        <v>2905100102</v>
      </c>
      <c r="M1615" s="55" t="str">
        <f>VLOOKUP(L1615,[4]Equival.!$D:$K,8,0)</f>
        <v>Evento</v>
      </c>
      <c r="N1615" s="55" t="s">
        <v>6569</v>
      </c>
      <c r="O1615" s="55" t="s">
        <v>6572</v>
      </c>
      <c r="P1615" s="55" t="s">
        <v>4332</v>
      </c>
      <c r="R1615" s="56"/>
      <c r="S1615" s="55" t="s">
        <v>4921</v>
      </c>
      <c r="T1615" s="55" t="s">
        <v>4401</v>
      </c>
      <c r="U1615" s="55" t="s">
        <v>4328</v>
      </c>
    </row>
    <row r="1616" spans="1:21" ht="15" x14ac:dyDescent="0.25">
      <c r="A1616" s="55" t="s">
        <v>4316</v>
      </c>
      <c r="B1616" s="55" t="s">
        <v>4317</v>
      </c>
      <c r="C1616" s="55" t="s">
        <v>6589</v>
      </c>
      <c r="D1616" s="55" t="s">
        <v>4319</v>
      </c>
      <c r="E1616" s="55" t="s">
        <v>904</v>
      </c>
      <c r="F1616" s="55">
        <v>46896</v>
      </c>
      <c r="G1616" s="55" t="s">
        <v>2267</v>
      </c>
      <c r="H1616" s="56">
        <v>44469</v>
      </c>
      <c r="I1616">
        <f t="shared" si="25"/>
        <v>2021</v>
      </c>
      <c r="J1616" s="56">
        <v>44565</v>
      </c>
      <c r="K1616" s="57">
        <v>-1085600</v>
      </c>
      <c r="L1616" s="55">
        <v>2905100102</v>
      </c>
      <c r="M1616" s="55" t="str">
        <f>VLOOKUP(L1616,[4]Equival.!$D:$K,8,0)</f>
        <v>Evento</v>
      </c>
      <c r="N1616" s="55" t="s">
        <v>5177</v>
      </c>
      <c r="O1616" s="55" t="s">
        <v>6590</v>
      </c>
      <c r="P1616" s="55" t="s">
        <v>5702</v>
      </c>
      <c r="R1616" s="56"/>
      <c r="S1616" s="55" t="s">
        <v>4921</v>
      </c>
      <c r="T1616" s="55" t="s">
        <v>4401</v>
      </c>
      <c r="U1616" s="55" t="s">
        <v>4328</v>
      </c>
    </row>
    <row r="1617" spans="1:21" ht="15" x14ac:dyDescent="0.25">
      <c r="A1617" s="55" t="s">
        <v>4316</v>
      </c>
      <c r="B1617" s="55" t="s">
        <v>4317</v>
      </c>
      <c r="C1617" s="55" t="s">
        <v>6589</v>
      </c>
      <c r="D1617" s="55" t="s">
        <v>4319</v>
      </c>
      <c r="E1617" s="55" t="s">
        <v>904</v>
      </c>
      <c r="F1617" s="55">
        <v>46896</v>
      </c>
      <c r="G1617" s="55" t="s">
        <v>2267</v>
      </c>
      <c r="H1617" s="56">
        <v>44469</v>
      </c>
      <c r="I1617">
        <f t="shared" si="25"/>
        <v>2021</v>
      </c>
      <c r="J1617" s="56">
        <v>44565</v>
      </c>
      <c r="K1617" s="57">
        <v>-127622</v>
      </c>
      <c r="L1617" s="55">
        <v>2205200101</v>
      </c>
      <c r="M1617" s="55" t="str">
        <f>VLOOKUP(L1617,[4]Equival.!$D:$K,8,0)</f>
        <v>Glosas</v>
      </c>
      <c r="N1617" s="55" t="s">
        <v>5177</v>
      </c>
      <c r="O1617" s="55" t="s">
        <v>6591</v>
      </c>
      <c r="P1617" s="55" t="s">
        <v>5702</v>
      </c>
      <c r="Q1617" s="55" t="s">
        <v>5179</v>
      </c>
      <c r="R1617" s="56">
        <v>44855</v>
      </c>
      <c r="S1617" s="55" t="s">
        <v>4921</v>
      </c>
      <c r="T1617" s="55" t="s">
        <v>4401</v>
      </c>
      <c r="U1617" s="55" t="s">
        <v>4328</v>
      </c>
    </row>
    <row r="1618" spans="1:21" ht="15" x14ac:dyDescent="0.25">
      <c r="A1618" s="55" t="s">
        <v>4316</v>
      </c>
      <c r="B1618" s="55" t="s">
        <v>4317</v>
      </c>
      <c r="C1618" s="55" t="s">
        <v>6592</v>
      </c>
      <c r="D1618" s="55" t="s">
        <v>4319</v>
      </c>
      <c r="E1618" s="55" t="s">
        <v>899</v>
      </c>
      <c r="F1618" s="55">
        <v>46756</v>
      </c>
      <c r="G1618" s="55" t="s">
        <v>2267</v>
      </c>
      <c r="H1618" s="56">
        <v>44468</v>
      </c>
      <c r="I1618">
        <f t="shared" si="25"/>
        <v>2021</v>
      </c>
      <c r="J1618" s="56">
        <v>44565</v>
      </c>
      <c r="K1618" s="57">
        <v>-66820</v>
      </c>
      <c r="L1618" s="55">
        <v>2905100102</v>
      </c>
      <c r="M1618" s="55" t="str">
        <f>VLOOKUP(L1618,[4]Equival.!$D:$K,8,0)</f>
        <v>Evento</v>
      </c>
      <c r="N1618" s="55" t="s">
        <v>5177</v>
      </c>
      <c r="O1618" s="55" t="s">
        <v>6593</v>
      </c>
      <c r="P1618" s="55" t="s">
        <v>5365</v>
      </c>
      <c r="R1618" s="56"/>
      <c r="S1618" s="55" t="s">
        <v>4921</v>
      </c>
      <c r="T1618" s="55" t="s">
        <v>4401</v>
      </c>
      <c r="U1618" s="55" t="s">
        <v>4328</v>
      </c>
    </row>
    <row r="1619" spans="1:21" ht="15" x14ac:dyDescent="0.25">
      <c r="A1619" s="55" t="s">
        <v>4316</v>
      </c>
      <c r="B1619" s="55" t="s">
        <v>4317</v>
      </c>
      <c r="C1619" s="55" t="s">
        <v>6594</v>
      </c>
      <c r="D1619" s="55" t="s">
        <v>4319</v>
      </c>
      <c r="E1619" s="55" t="s">
        <v>865</v>
      </c>
      <c r="F1619" s="55">
        <v>45792</v>
      </c>
      <c r="G1619" s="55" t="s">
        <v>2267</v>
      </c>
      <c r="H1619" s="56">
        <v>44459</v>
      </c>
      <c r="I1619">
        <f t="shared" si="25"/>
        <v>2021</v>
      </c>
      <c r="J1619" s="56">
        <v>44565</v>
      </c>
      <c r="K1619" s="57">
        <v>-157940</v>
      </c>
      <c r="L1619" s="55">
        <v>2905100102</v>
      </c>
      <c r="M1619" s="55" t="str">
        <f>VLOOKUP(L1619,[4]Equival.!$D:$K,8,0)</f>
        <v>Evento</v>
      </c>
      <c r="N1619" s="55" t="s">
        <v>5177</v>
      </c>
      <c r="O1619" s="55" t="s">
        <v>6595</v>
      </c>
      <c r="P1619" s="55" t="s">
        <v>4332</v>
      </c>
      <c r="R1619" s="56"/>
      <c r="S1619" s="55" t="s">
        <v>4921</v>
      </c>
      <c r="T1619" s="55" t="s">
        <v>4401</v>
      </c>
      <c r="U1619" s="55" t="s">
        <v>4328</v>
      </c>
    </row>
    <row r="1620" spans="1:21" ht="15" x14ac:dyDescent="0.25">
      <c r="A1620" s="55" t="s">
        <v>4316</v>
      </c>
      <c r="B1620" s="55" t="s">
        <v>4317</v>
      </c>
      <c r="C1620" s="55" t="s">
        <v>6596</v>
      </c>
      <c r="D1620" s="55" t="s">
        <v>4319</v>
      </c>
      <c r="E1620" s="55" t="s">
        <v>861</v>
      </c>
      <c r="F1620" s="55">
        <v>45584</v>
      </c>
      <c r="G1620" s="55" t="s">
        <v>2267</v>
      </c>
      <c r="H1620" s="56">
        <v>44457</v>
      </c>
      <c r="I1620">
        <f t="shared" si="25"/>
        <v>2021</v>
      </c>
      <c r="J1620" s="56">
        <v>44565</v>
      </c>
      <c r="K1620" s="57">
        <v>-108943</v>
      </c>
      <c r="L1620" s="55">
        <v>2905100102</v>
      </c>
      <c r="M1620" s="55" t="str">
        <f>VLOOKUP(L1620,[4]Equival.!$D:$K,8,0)</f>
        <v>Evento</v>
      </c>
      <c r="N1620" s="55" t="s">
        <v>5177</v>
      </c>
      <c r="O1620" s="55" t="s">
        <v>6597</v>
      </c>
      <c r="P1620" s="55" t="s">
        <v>4332</v>
      </c>
      <c r="R1620" s="56"/>
      <c r="S1620" s="55" t="s">
        <v>4921</v>
      </c>
      <c r="T1620" s="55" t="s">
        <v>4401</v>
      </c>
      <c r="U1620" s="55" t="s">
        <v>4328</v>
      </c>
    </row>
    <row r="1621" spans="1:21" ht="15" x14ac:dyDescent="0.25">
      <c r="A1621" s="55" t="s">
        <v>4316</v>
      </c>
      <c r="B1621" s="55" t="s">
        <v>4317</v>
      </c>
      <c r="C1621" s="55" t="s">
        <v>6598</v>
      </c>
      <c r="D1621" s="55" t="s">
        <v>4319</v>
      </c>
      <c r="E1621" s="55" t="s">
        <v>855</v>
      </c>
      <c r="F1621" s="55">
        <v>45493</v>
      </c>
      <c r="G1621" s="55" t="s">
        <v>2267</v>
      </c>
      <c r="H1621" s="56">
        <v>44456</v>
      </c>
      <c r="I1621">
        <f t="shared" si="25"/>
        <v>2021</v>
      </c>
      <c r="J1621" s="56">
        <v>44565</v>
      </c>
      <c r="K1621" s="57">
        <v>-59600</v>
      </c>
      <c r="L1621" s="55">
        <v>2905100102</v>
      </c>
      <c r="M1621" s="55" t="str">
        <f>VLOOKUP(L1621,[4]Equival.!$D:$K,8,0)</f>
        <v>Evento</v>
      </c>
      <c r="N1621" s="55" t="s">
        <v>5177</v>
      </c>
      <c r="O1621" s="55" t="s">
        <v>6599</v>
      </c>
      <c r="P1621" s="55" t="s">
        <v>4332</v>
      </c>
      <c r="R1621" s="56"/>
      <c r="S1621" s="55" t="s">
        <v>4921</v>
      </c>
      <c r="T1621" s="55" t="s">
        <v>4401</v>
      </c>
      <c r="U1621" s="55" t="s">
        <v>4328</v>
      </c>
    </row>
    <row r="1622" spans="1:21" ht="15" x14ac:dyDescent="0.25">
      <c r="A1622" s="55" t="s">
        <v>4316</v>
      </c>
      <c r="B1622" s="55" t="s">
        <v>4317</v>
      </c>
      <c r="C1622" s="55" t="s">
        <v>6600</v>
      </c>
      <c r="D1622" s="55" t="s">
        <v>4319</v>
      </c>
      <c r="E1622" s="55" t="s">
        <v>850</v>
      </c>
      <c r="F1622" s="55">
        <v>45317</v>
      </c>
      <c r="G1622" s="55" t="s">
        <v>2267</v>
      </c>
      <c r="H1622" s="56">
        <v>44454</v>
      </c>
      <c r="I1622">
        <f t="shared" si="25"/>
        <v>2021</v>
      </c>
      <c r="J1622" s="56">
        <v>44565</v>
      </c>
      <c r="K1622" s="57">
        <v>-188499</v>
      </c>
      <c r="L1622" s="55">
        <v>2905100102</v>
      </c>
      <c r="M1622" s="55" t="str">
        <f>VLOOKUP(L1622,[4]Equival.!$D:$K,8,0)</f>
        <v>Evento</v>
      </c>
      <c r="N1622" s="55" t="s">
        <v>5177</v>
      </c>
      <c r="O1622" s="55" t="s">
        <v>6601</v>
      </c>
      <c r="P1622" s="55" t="s">
        <v>4332</v>
      </c>
      <c r="R1622" s="56"/>
      <c r="S1622" s="55" t="s">
        <v>4921</v>
      </c>
      <c r="T1622" s="55" t="s">
        <v>4401</v>
      </c>
      <c r="U1622" s="55" t="s">
        <v>4328</v>
      </c>
    </row>
    <row r="1623" spans="1:21" ht="15" x14ac:dyDescent="0.25">
      <c r="A1623" s="55" t="s">
        <v>4316</v>
      </c>
      <c r="B1623" s="55" t="s">
        <v>4317</v>
      </c>
      <c r="C1623" s="55" t="s">
        <v>6602</v>
      </c>
      <c r="D1623" s="55" t="s">
        <v>4319</v>
      </c>
      <c r="E1623" s="55" t="s">
        <v>840</v>
      </c>
      <c r="F1623" s="55">
        <v>45033</v>
      </c>
      <c r="G1623" s="55" t="s">
        <v>2267</v>
      </c>
      <c r="H1623" s="56">
        <v>44452</v>
      </c>
      <c r="I1623">
        <f t="shared" si="25"/>
        <v>2021</v>
      </c>
      <c r="J1623" s="56">
        <v>44565</v>
      </c>
      <c r="K1623" s="57">
        <v>-130181</v>
      </c>
      <c r="L1623" s="55">
        <v>2905100102</v>
      </c>
      <c r="M1623" s="55" t="str">
        <f>VLOOKUP(L1623,[4]Equival.!$D:$K,8,0)</f>
        <v>Evento</v>
      </c>
      <c r="N1623" s="55" t="s">
        <v>5177</v>
      </c>
      <c r="O1623" s="55" t="s">
        <v>5603</v>
      </c>
      <c r="P1623" s="55" t="s">
        <v>4332</v>
      </c>
      <c r="R1623" s="56"/>
      <c r="S1623" s="55" t="s">
        <v>4921</v>
      </c>
      <c r="T1623" s="55" t="s">
        <v>4401</v>
      </c>
      <c r="U1623" s="55" t="s">
        <v>4328</v>
      </c>
    </row>
    <row r="1624" spans="1:21" ht="15" x14ac:dyDescent="0.25">
      <c r="A1624" s="55" t="s">
        <v>4316</v>
      </c>
      <c r="B1624" s="55" t="s">
        <v>4317</v>
      </c>
      <c r="C1624" s="55" t="s">
        <v>6603</v>
      </c>
      <c r="D1624" s="55" t="s">
        <v>4319</v>
      </c>
      <c r="E1624" s="55" t="s">
        <v>838</v>
      </c>
      <c r="F1624" s="55">
        <v>44953</v>
      </c>
      <c r="G1624" s="55" t="s">
        <v>2267</v>
      </c>
      <c r="H1624" s="56">
        <v>44450</v>
      </c>
      <c r="I1624">
        <f t="shared" si="25"/>
        <v>2021</v>
      </c>
      <c r="J1624" s="56">
        <v>44565</v>
      </c>
      <c r="K1624" s="57">
        <v>-150496</v>
      </c>
      <c r="L1624" s="55">
        <v>2905100102</v>
      </c>
      <c r="M1624" s="55" t="str">
        <f>VLOOKUP(L1624,[4]Equival.!$D:$K,8,0)</f>
        <v>Evento</v>
      </c>
      <c r="N1624" s="55" t="s">
        <v>5177</v>
      </c>
      <c r="O1624" s="55" t="s">
        <v>6604</v>
      </c>
      <c r="P1624" s="55" t="s">
        <v>4332</v>
      </c>
      <c r="R1624" s="56"/>
      <c r="S1624" s="55" t="s">
        <v>4921</v>
      </c>
      <c r="T1624" s="55" t="s">
        <v>4401</v>
      </c>
      <c r="U1624" s="55" t="s">
        <v>4328</v>
      </c>
    </row>
    <row r="1625" spans="1:21" ht="15" x14ac:dyDescent="0.25">
      <c r="A1625" s="55" t="s">
        <v>4316</v>
      </c>
      <c r="B1625" s="55" t="s">
        <v>4317</v>
      </c>
      <c r="C1625" s="55" t="s">
        <v>6605</v>
      </c>
      <c r="D1625" s="55" t="s">
        <v>4319</v>
      </c>
      <c r="E1625" s="55" t="s">
        <v>831</v>
      </c>
      <c r="F1625" s="55">
        <v>44684</v>
      </c>
      <c r="G1625" s="55" t="s">
        <v>2267</v>
      </c>
      <c r="H1625" s="56">
        <v>44448</v>
      </c>
      <c r="I1625">
        <f t="shared" si="25"/>
        <v>2021</v>
      </c>
      <c r="J1625" s="56">
        <v>44565</v>
      </c>
      <c r="K1625" s="57">
        <v>-63914</v>
      </c>
      <c r="L1625" s="55">
        <v>2905100102</v>
      </c>
      <c r="M1625" s="55" t="str">
        <f>VLOOKUP(L1625,[4]Equival.!$D:$K,8,0)</f>
        <v>Evento</v>
      </c>
      <c r="N1625" s="55" t="s">
        <v>5177</v>
      </c>
      <c r="O1625" s="55" t="s">
        <v>6226</v>
      </c>
      <c r="P1625" s="55" t="s">
        <v>4332</v>
      </c>
      <c r="R1625" s="56"/>
      <c r="S1625" s="55" t="s">
        <v>4921</v>
      </c>
      <c r="T1625" s="55" t="s">
        <v>4401</v>
      </c>
      <c r="U1625" s="55" t="s">
        <v>4328</v>
      </c>
    </row>
    <row r="1626" spans="1:21" ht="15" x14ac:dyDescent="0.25">
      <c r="A1626" s="55" t="s">
        <v>4316</v>
      </c>
      <c r="B1626" s="55" t="s">
        <v>4317</v>
      </c>
      <c r="C1626" s="55" t="s">
        <v>6606</v>
      </c>
      <c r="D1626" s="55" t="s">
        <v>4319</v>
      </c>
      <c r="E1626" s="55" t="s">
        <v>812</v>
      </c>
      <c r="F1626" s="55">
        <v>43788</v>
      </c>
      <c r="G1626" s="55" t="s">
        <v>2267</v>
      </c>
      <c r="H1626" s="56">
        <v>44440</v>
      </c>
      <c r="I1626">
        <f t="shared" si="25"/>
        <v>2021</v>
      </c>
      <c r="J1626" s="56">
        <v>44565</v>
      </c>
      <c r="K1626" s="57">
        <v>-59600</v>
      </c>
      <c r="L1626" s="55">
        <v>2905100102</v>
      </c>
      <c r="M1626" s="55" t="str">
        <f>VLOOKUP(L1626,[4]Equival.!$D:$K,8,0)</f>
        <v>Evento</v>
      </c>
      <c r="N1626" s="55" t="s">
        <v>5177</v>
      </c>
      <c r="O1626" s="55" t="s">
        <v>6607</v>
      </c>
      <c r="P1626" s="55" t="s">
        <v>4332</v>
      </c>
      <c r="R1626" s="56"/>
      <c r="S1626" s="55" t="s">
        <v>4921</v>
      </c>
      <c r="T1626" s="55" t="s">
        <v>4401</v>
      </c>
      <c r="U1626" s="55" t="s">
        <v>4328</v>
      </c>
    </row>
    <row r="1627" spans="1:21" ht="15" x14ac:dyDescent="0.25">
      <c r="A1627" s="55" t="s">
        <v>4316</v>
      </c>
      <c r="B1627" s="55" t="s">
        <v>4317</v>
      </c>
      <c r="C1627" s="55" t="s">
        <v>3196</v>
      </c>
      <c r="D1627" s="55" t="s">
        <v>4319</v>
      </c>
      <c r="E1627" s="55" t="s">
        <v>4492</v>
      </c>
      <c r="F1627" s="55">
        <v>50751</v>
      </c>
      <c r="G1627" s="55" t="s">
        <v>2267</v>
      </c>
      <c r="H1627" s="56">
        <v>44511</v>
      </c>
      <c r="I1627">
        <f t="shared" si="25"/>
        <v>2021</v>
      </c>
      <c r="J1627" s="56">
        <v>44532</v>
      </c>
      <c r="K1627" s="57">
        <v>-32966667</v>
      </c>
      <c r="L1627" s="55">
        <v>2905100201</v>
      </c>
      <c r="M1627" s="55" t="str">
        <f>VLOOKUP(L1627,[4]Equival.!$D:$K,8,0)</f>
        <v>Capita</v>
      </c>
      <c r="N1627" s="55" t="s">
        <v>4493</v>
      </c>
      <c r="O1627" s="55" t="s">
        <v>6608</v>
      </c>
      <c r="P1627" s="55" t="s">
        <v>4332</v>
      </c>
      <c r="Q1627" s="55" t="s">
        <v>3195</v>
      </c>
      <c r="R1627" s="56">
        <v>44560</v>
      </c>
      <c r="S1627" s="55" t="s">
        <v>4921</v>
      </c>
      <c r="T1627" s="55" t="s">
        <v>4342</v>
      </c>
      <c r="U1627" s="55" t="s">
        <v>4328</v>
      </c>
    </row>
    <row r="1628" spans="1:21" ht="15" x14ac:dyDescent="0.25">
      <c r="A1628" s="55" t="s">
        <v>4316</v>
      </c>
      <c r="B1628" s="55" t="s">
        <v>4317</v>
      </c>
      <c r="C1628" s="55" t="s">
        <v>3192</v>
      </c>
      <c r="D1628" s="55" t="s">
        <v>4319</v>
      </c>
      <c r="E1628" s="55" t="s">
        <v>6609</v>
      </c>
      <c r="F1628" s="55">
        <v>50767</v>
      </c>
      <c r="G1628" s="55" t="s">
        <v>2267</v>
      </c>
      <c r="H1628" s="56">
        <v>44500</v>
      </c>
      <c r="I1628">
        <f t="shared" si="25"/>
        <v>2021</v>
      </c>
      <c r="J1628" s="56">
        <v>44532</v>
      </c>
      <c r="K1628" s="57">
        <v>-27559130</v>
      </c>
      <c r="L1628" s="55">
        <v>2205200202</v>
      </c>
      <c r="M1628" s="55" t="str">
        <f>VLOOKUP(L1628,[4]Equival.!$D:$K,8,0)</f>
        <v>Glosas</v>
      </c>
      <c r="N1628" s="55" t="s">
        <v>6610</v>
      </c>
      <c r="O1628" s="55" t="s">
        <v>6611</v>
      </c>
      <c r="P1628" s="55" t="s">
        <v>4332</v>
      </c>
      <c r="R1628" s="56"/>
      <c r="S1628" s="55" t="s">
        <v>4921</v>
      </c>
      <c r="T1628" s="55" t="s">
        <v>4427</v>
      </c>
      <c r="U1628" s="55" t="s">
        <v>4328</v>
      </c>
    </row>
    <row r="1629" spans="1:21" ht="15" x14ac:dyDescent="0.25">
      <c r="A1629" s="55" t="s">
        <v>4316</v>
      </c>
      <c r="B1629" s="55" t="s">
        <v>4317</v>
      </c>
      <c r="C1629" s="55" t="s">
        <v>3192</v>
      </c>
      <c r="D1629" s="55" t="s">
        <v>4319</v>
      </c>
      <c r="E1629" s="55" t="s">
        <v>6609</v>
      </c>
      <c r="F1629" s="55">
        <v>50767</v>
      </c>
      <c r="G1629" s="55" t="s">
        <v>2267</v>
      </c>
      <c r="H1629" s="56">
        <v>44500</v>
      </c>
      <c r="I1629">
        <f t="shared" si="25"/>
        <v>2021</v>
      </c>
      <c r="J1629" s="56">
        <v>44532</v>
      </c>
      <c r="K1629" s="57">
        <v>-7297277</v>
      </c>
      <c r="L1629" s="55">
        <v>2905100201</v>
      </c>
      <c r="M1629" s="55" t="str">
        <f>VLOOKUP(L1629,[4]Equival.!$D:$K,8,0)</f>
        <v>Capita</v>
      </c>
      <c r="N1629" s="55" t="s">
        <v>6610</v>
      </c>
      <c r="O1629" s="55" t="s">
        <v>6612</v>
      </c>
      <c r="P1629" s="55" t="s">
        <v>4332</v>
      </c>
      <c r="Q1629" s="55" t="s">
        <v>3191</v>
      </c>
      <c r="R1629" s="56">
        <v>44560</v>
      </c>
      <c r="S1629" s="55" t="s">
        <v>4921</v>
      </c>
      <c r="T1629" s="55" t="s">
        <v>4427</v>
      </c>
      <c r="U1629" s="55" t="s">
        <v>4328</v>
      </c>
    </row>
    <row r="1630" spans="1:21" ht="15" x14ac:dyDescent="0.25">
      <c r="A1630" s="55" t="s">
        <v>4316</v>
      </c>
      <c r="B1630" s="55" t="s">
        <v>4317</v>
      </c>
      <c r="C1630" s="55" t="s">
        <v>3324</v>
      </c>
      <c r="D1630" s="55" t="s">
        <v>4319</v>
      </c>
      <c r="E1630" s="55" t="s">
        <v>746</v>
      </c>
      <c r="F1630" s="55">
        <v>41392</v>
      </c>
      <c r="G1630" s="55" t="s">
        <v>2267</v>
      </c>
      <c r="H1630" s="56">
        <v>44419</v>
      </c>
      <c r="I1630">
        <f t="shared" si="25"/>
        <v>2021</v>
      </c>
      <c r="J1630" s="56">
        <v>44566</v>
      </c>
      <c r="K1630" s="57">
        <v>-6500</v>
      </c>
      <c r="L1630" s="55">
        <v>2905100102</v>
      </c>
      <c r="M1630" s="55" t="str">
        <f>VLOOKUP(L1630,[4]Equival.!$D:$K,8,0)</f>
        <v>Evento</v>
      </c>
      <c r="N1630" s="55" t="s">
        <v>6613</v>
      </c>
      <c r="O1630" s="55" t="s">
        <v>6614</v>
      </c>
      <c r="P1630" s="55" t="s">
        <v>4332</v>
      </c>
      <c r="Q1630" s="55" t="s">
        <v>3297</v>
      </c>
      <c r="R1630" s="56">
        <v>44771</v>
      </c>
      <c r="S1630" s="55" t="s">
        <v>4921</v>
      </c>
      <c r="T1630" s="55" t="s">
        <v>4401</v>
      </c>
      <c r="U1630" s="55" t="s">
        <v>4328</v>
      </c>
    </row>
    <row r="1631" spans="1:21" ht="15" x14ac:dyDescent="0.25">
      <c r="A1631" s="55" t="s">
        <v>4316</v>
      </c>
      <c r="B1631" s="55" t="s">
        <v>4317</v>
      </c>
      <c r="C1631" s="55" t="s">
        <v>3188</v>
      </c>
      <c r="D1631" s="55" t="s">
        <v>4319</v>
      </c>
      <c r="E1631" s="55" t="s">
        <v>791</v>
      </c>
      <c r="F1631" s="55">
        <v>42763</v>
      </c>
      <c r="G1631" s="55" t="s">
        <v>2267</v>
      </c>
      <c r="H1631" s="56">
        <v>44433</v>
      </c>
      <c r="I1631">
        <f t="shared" si="25"/>
        <v>2021</v>
      </c>
      <c r="J1631" s="56">
        <v>44573</v>
      </c>
      <c r="K1631" s="57">
        <v>-723800</v>
      </c>
      <c r="L1631" s="55">
        <v>2905100202</v>
      </c>
      <c r="M1631" s="55" t="str">
        <f>VLOOKUP(L1631,[4]Equival.!$D:$K,8,0)</f>
        <v>Evento</v>
      </c>
      <c r="N1631" s="55" t="s">
        <v>4397</v>
      </c>
      <c r="O1631" s="55" t="s">
        <v>6465</v>
      </c>
      <c r="P1631" s="55" t="s">
        <v>4332</v>
      </c>
      <c r="Q1631" s="55" t="s">
        <v>3147</v>
      </c>
      <c r="R1631" s="56">
        <v>44573</v>
      </c>
      <c r="S1631" s="55" t="s">
        <v>4362</v>
      </c>
      <c r="T1631" s="55" t="s">
        <v>4401</v>
      </c>
      <c r="U1631" s="55" t="s">
        <v>4328</v>
      </c>
    </row>
    <row r="1632" spans="1:21" ht="15" x14ac:dyDescent="0.25">
      <c r="A1632" s="55" t="s">
        <v>4316</v>
      </c>
      <c r="B1632" s="55" t="s">
        <v>4317</v>
      </c>
      <c r="C1632" s="55" t="s">
        <v>3188</v>
      </c>
      <c r="D1632" s="55" t="s">
        <v>4319</v>
      </c>
      <c r="E1632" s="55" t="s">
        <v>791</v>
      </c>
      <c r="F1632" s="55">
        <v>42763</v>
      </c>
      <c r="G1632" s="55" t="s">
        <v>2267</v>
      </c>
      <c r="H1632" s="56">
        <v>44433</v>
      </c>
      <c r="I1632">
        <f t="shared" si="25"/>
        <v>2021</v>
      </c>
      <c r="J1632" s="56">
        <v>44573</v>
      </c>
      <c r="K1632" s="57">
        <v>-129286</v>
      </c>
      <c r="L1632" s="55">
        <v>2205200201</v>
      </c>
      <c r="M1632" s="55" t="str">
        <f>VLOOKUP(L1632,[4]Equival.!$D:$K,8,0)</f>
        <v>Glosas</v>
      </c>
      <c r="N1632" s="55" t="s">
        <v>4397</v>
      </c>
      <c r="O1632" s="55" t="s">
        <v>6615</v>
      </c>
      <c r="P1632" s="55" t="s">
        <v>4332</v>
      </c>
      <c r="Q1632" s="55" t="s">
        <v>5207</v>
      </c>
      <c r="R1632" s="56">
        <v>44855</v>
      </c>
      <c r="S1632" s="55" t="s">
        <v>4362</v>
      </c>
      <c r="T1632" s="55" t="s">
        <v>4401</v>
      </c>
      <c r="U1632" s="55" t="s">
        <v>4328</v>
      </c>
    </row>
    <row r="1633" spans="1:21" ht="15" x14ac:dyDescent="0.25">
      <c r="A1633" s="55" t="s">
        <v>4316</v>
      </c>
      <c r="B1633" s="55" t="s">
        <v>4317</v>
      </c>
      <c r="C1633" s="55" t="s">
        <v>3243</v>
      </c>
      <c r="D1633" s="55" t="s">
        <v>4319</v>
      </c>
      <c r="E1633" s="55" t="s">
        <v>6616</v>
      </c>
      <c r="F1633" s="55">
        <v>47886</v>
      </c>
      <c r="G1633" s="55" t="s">
        <v>2267</v>
      </c>
      <c r="H1633" s="56">
        <v>44469</v>
      </c>
      <c r="I1633">
        <f t="shared" si="25"/>
        <v>2021</v>
      </c>
      <c r="J1633" s="56">
        <v>44508</v>
      </c>
      <c r="K1633" s="57">
        <v>-25642482</v>
      </c>
      <c r="L1633" s="55">
        <v>2205200202</v>
      </c>
      <c r="M1633" s="55" t="str">
        <f>VLOOKUP(L1633,[4]Equival.!$D:$K,8,0)</f>
        <v>Glosas</v>
      </c>
      <c r="N1633" s="55" t="s">
        <v>6617</v>
      </c>
      <c r="O1633" s="55" t="s">
        <v>6618</v>
      </c>
      <c r="P1633" s="55" t="s">
        <v>4332</v>
      </c>
      <c r="R1633" s="56"/>
      <c r="S1633" s="55" t="s">
        <v>4921</v>
      </c>
      <c r="T1633" s="55" t="s">
        <v>4427</v>
      </c>
      <c r="U1633" s="55" t="s">
        <v>4328</v>
      </c>
    </row>
    <row r="1634" spans="1:21" ht="15" x14ac:dyDescent="0.25">
      <c r="A1634" s="55" t="s">
        <v>4316</v>
      </c>
      <c r="B1634" s="55" t="s">
        <v>4317</v>
      </c>
      <c r="C1634" s="55" t="s">
        <v>3243</v>
      </c>
      <c r="D1634" s="55" t="s">
        <v>4319</v>
      </c>
      <c r="E1634" s="55" t="s">
        <v>6616</v>
      </c>
      <c r="F1634" s="55">
        <v>47886</v>
      </c>
      <c r="G1634" s="55" t="s">
        <v>2267</v>
      </c>
      <c r="H1634" s="56">
        <v>44469</v>
      </c>
      <c r="I1634">
        <f t="shared" si="25"/>
        <v>2021</v>
      </c>
      <c r="J1634" s="56">
        <v>44508</v>
      </c>
      <c r="K1634" s="57">
        <v>-5916305</v>
      </c>
      <c r="L1634" s="55">
        <v>2905100201</v>
      </c>
      <c r="M1634" s="55" t="str">
        <f>VLOOKUP(L1634,[4]Equival.!$D:$K,8,0)</f>
        <v>Capita</v>
      </c>
      <c r="N1634" s="55" t="s">
        <v>6617</v>
      </c>
      <c r="O1634" s="55" t="s">
        <v>6619</v>
      </c>
      <c r="P1634" s="55" t="s">
        <v>4332</v>
      </c>
      <c r="Q1634" s="55" t="s">
        <v>3242</v>
      </c>
      <c r="R1634" s="56">
        <v>44700</v>
      </c>
      <c r="S1634" s="55" t="s">
        <v>4921</v>
      </c>
      <c r="T1634" s="55" t="s">
        <v>4427</v>
      </c>
      <c r="U1634" s="55" t="s">
        <v>4328</v>
      </c>
    </row>
    <row r="1635" spans="1:21" ht="15" x14ac:dyDescent="0.25">
      <c r="A1635" s="55" t="s">
        <v>4316</v>
      </c>
      <c r="B1635" s="55" t="s">
        <v>4317</v>
      </c>
      <c r="C1635" s="55" t="s">
        <v>3239</v>
      </c>
      <c r="D1635" s="55" t="s">
        <v>4319</v>
      </c>
      <c r="E1635" s="55" t="s">
        <v>4372</v>
      </c>
      <c r="F1635" s="55">
        <v>47873</v>
      </c>
      <c r="G1635" s="55" t="s">
        <v>2267</v>
      </c>
      <c r="H1635" s="56">
        <v>44480</v>
      </c>
      <c r="I1635">
        <f t="shared" si="25"/>
        <v>2021</v>
      </c>
      <c r="J1635" s="56">
        <v>44508</v>
      </c>
      <c r="K1635" s="57">
        <v>-30265418</v>
      </c>
      <c r="L1635" s="55">
        <v>2905100201</v>
      </c>
      <c r="M1635" s="55" t="str">
        <f>VLOOKUP(L1635,[4]Equival.!$D:$K,8,0)</f>
        <v>Capita</v>
      </c>
      <c r="N1635" s="55" t="s">
        <v>4373</v>
      </c>
      <c r="O1635" s="55" t="s">
        <v>6620</v>
      </c>
      <c r="P1635" s="55" t="s">
        <v>4332</v>
      </c>
      <c r="Q1635" s="55" t="s">
        <v>3238</v>
      </c>
      <c r="R1635" s="56">
        <v>44700</v>
      </c>
      <c r="S1635" s="55" t="s">
        <v>4921</v>
      </c>
      <c r="T1635" s="55" t="s">
        <v>4342</v>
      </c>
      <c r="U1635" s="55" t="s">
        <v>4328</v>
      </c>
    </row>
    <row r="1636" spans="1:21" ht="15" x14ac:dyDescent="0.25">
      <c r="A1636" s="55" t="s">
        <v>4316</v>
      </c>
      <c r="B1636" s="55" t="s">
        <v>4317</v>
      </c>
      <c r="C1636" s="55" t="s">
        <v>6621</v>
      </c>
      <c r="D1636" s="55" t="s">
        <v>4319</v>
      </c>
      <c r="E1636" s="55" t="s">
        <v>793</v>
      </c>
      <c r="F1636" s="55">
        <v>42828</v>
      </c>
      <c r="G1636" s="55" t="s">
        <v>2267</v>
      </c>
      <c r="H1636" s="56">
        <v>44433</v>
      </c>
      <c r="I1636">
        <f t="shared" si="25"/>
        <v>2021</v>
      </c>
      <c r="J1636" s="56">
        <v>44501</v>
      </c>
      <c r="K1636" s="57">
        <v>-192474</v>
      </c>
      <c r="L1636" s="55">
        <v>2905100102</v>
      </c>
      <c r="M1636" s="55" t="str">
        <f>VLOOKUP(L1636,[4]Equival.!$D:$K,8,0)</f>
        <v>Evento</v>
      </c>
      <c r="N1636" s="55" t="s">
        <v>6622</v>
      </c>
      <c r="O1636" s="55" t="s">
        <v>6623</v>
      </c>
      <c r="P1636" s="55" t="s">
        <v>4332</v>
      </c>
      <c r="R1636" s="56"/>
      <c r="S1636" s="55" t="s">
        <v>4921</v>
      </c>
      <c r="T1636" s="55" t="s">
        <v>4401</v>
      </c>
      <c r="U1636" s="55" t="s">
        <v>4328</v>
      </c>
    </row>
    <row r="1637" spans="1:21" ht="15" x14ac:dyDescent="0.25">
      <c r="A1637" s="55" t="s">
        <v>4316</v>
      </c>
      <c r="B1637" s="55" t="s">
        <v>4317</v>
      </c>
      <c r="C1637" s="55" t="s">
        <v>6624</v>
      </c>
      <c r="D1637" s="55" t="s">
        <v>4319</v>
      </c>
      <c r="E1637" s="55" t="s">
        <v>789</v>
      </c>
      <c r="F1637" s="55">
        <v>42658</v>
      </c>
      <c r="G1637" s="55" t="s">
        <v>2267</v>
      </c>
      <c r="H1637" s="56">
        <v>44432</v>
      </c>
      <c r="I1637">
        <f t="shared" si="25"/>
        <v>2021</v>
      </c>
      <c r="J1637" s="56">
        <v>44501</v>
      </c>
      <c r="K1637" s="57">
        <v>-502693</v>
      </c>
      <c r="L1637" s="55">
        <v>2905100102</v>
      </c>
      <c r="M1637" s="55" t="str">
        <f>VLOOKUP(L1637,[4]Equival.!$D:$K,8,0)</f>
        <v>Evento</v>
      </c>
      <c r="N1637" s="55" t="s">
        <v>6622</v>
      </c>
      <c r="O1637" s="55" t="s">
        <v>6625</v>
      </c>
      <c r="P1637" s="55" t="s">
        <v>4601</v>
      </c>
      <c r="R1637" s="56"/>
      <c r="S1637" s="55" t="s">
        <v>4921</v>
      </c>
      <c r="T1637" s="55" t="s">
        <v>4401</v>
      </c>
      <c r="U1637" s="55" t="s">
        <v>4328</v>
      </c>
    </row>
    <row r="1638" spans="1:21" ht="15" x14ac:dyDescent="0.25">
      <c r="A1638" s="55" t="s">
        <v>4316</v>
      </c>
      <c r="B1638" s="55" t="s">
        <v>4317</v>
      </c>
      <c r="C1638" s="55" t="s">
        <v>6626</v>
      </c>
      <c r="D1638" s="55" t="s">
        <v>4319</v>
      </c>
      <c r="E1638" s="55" t="s">
        <v>783</v>
      </c>
      <c r="F1638" s="55">
        <v>42466</v>
      </c>
      <c r="G1638" s="55" t="s">
        <v>2267</v>
      </c>
      <c r="H1638" s="56">
        <v>44430</v>
      </c>
      <c r="I1638">
        <f t="shared" si="25"/>
        <v>2021</v>
      </c>
      <c r="J1638" s="56">
        <v>44501</v>
      </c>
      <c r="K1638" s="57">
        <v>-110700</v>
      </c>
      <c r="L1638" s="55">
        <v>2905100102</v>
      </c>
      <c r="M1638" s="55" t="str">
        <f>VLOOKUP(L1638,[4]Equival.!$D:$K,8,0)</f>
        <v>Evento</v>
      </c>
      <c r="N1638" s="55" t="s">
        <v>6622</v>
      </c>
      <c r="O1638" s="55" t="s">
        <v>5715</v>
      </c>
      <c r="P1638" s="55" t="s">
        <v>4332</v>
      </c>
      <c r="R1638" s="56"/>
      <c r="S1638" s="55" t="s">
        <v>4921</v>
      </c>
      <c r="T1638" s="55" t="s">
        <v>4401</v>
      </c>
      <c r="U1638" s="55" t="s">
        <v>4328</v>
      </c>
    </row>
    <row r="1639" spans="1:21" ht="15" x14ac:dyDescent="0.25">
      <c r="A1639" s="55" t="s">
        <v>4316</v>
      </c>
      <c r="B1639" s="55" t="s">
        <v>4317</v>
      </c>
      <c r="C1639" s="55" t="s">
        <v>6627</v>
      </c>
      <c r="D1639" s="55" t="s">
        <v>4319</v>
      </c>
      <c r="E1639" s="55" t="s">
        <v>782</v>
      </c>
      <c r="F1639" s="55">
        <v>42407</v>
      </c>
      <c r="G1639" s="55" t="s">
        <v>2267</v>
      </c>
      <c r="H1639" s="56">
        <v>44429</v>
      </c>
      <c r="I1639">
        <f t="shared" si="25"/>
        <v>2021</v>
      </c>
      <c r="J1639" s="56">
        <v>44501</v>
      </c>
      <c r="K1639" s="57">
        <v>-226836</v>
      </c>
      <c r="L1639" s="55">
        <v>2905100102</v>
      </c>
      <c r="M1639" s="55" t="str">
        <f>VLOOKUP(L1639,[4]Equival.!$D:$K,8,0)</f>
        <v>Evento</v>
      </c>
      <c r="N1639" s="55" t="s">
        <v>6622</v>
      </c>
      <c r="O1639" s="55" t="s">
        <v>6628</v>
      </c>
      <c r="P1639" s="55" t="s">
        <v>4332</v>
      </c>
      <c r="R1639" s="56"/>
      <c r="S1639" s="55" t="s">
        <v>4921</v>
      </c>
      <c r="T1639" s="55" t="s">
        <v>4401</v>
      </c>
      <c r="U1639" s="55" t="s">
        <v>4328</v>
      </c>
    </row>
    <row r="1640" spans="1:21" ht="15" x14ac:dyDescent="0.25">
      <c r="A1640" s="55" t="s">
        <v>4316</v>
      </c>
      <c r="B1640" s="55" t="s">
        <v>4317</v>
      </c>
      <c r="C1640" s="55" t="s">
        <v>3144</v>
      </c>
      <c r="D1640" s="55" t="s">
        <v>4319</v>
      </c>
      <c r="E1640" s="55" t="s">
        <v>763</v>
      </c>
      <c r="F1640" s="55">
        <v>41842</v>
      </c>
      <c r="G1640" s="55" t="s">
        <v>2267</v>
      </c>
      <c r="H1640" s="56">
        <v>44425</v>
      </c>
      <c r="I1640">
        <f t="shared" si="25"/>
        <v>2021</v>
      </c>
      <c r="J1640" s="56">
        <v>44501</v>
      </c>
      <c r="K1640" s="57">
        <v>-59600</v>
      </c>
      <c r="L1640" s="55">
        <v>2905100103</v>
      </c>
      <c r="M1640" s="55" t="str">
        <f>VLOOKUP(L1640,[4]Equival.!$D:$K,8,0)</f>
        <v>Evento</v>
      </c>
      <c r="N1640" s="55" t="s">
        <v>6622</v>
      </c>
      <c r="O1640" s="55" t="s">
        <v>6629</v>
      </c>
      <c r="P1640" s="55" t="s">
        <v>4501</v>
      </c>
      <c r="Q1640" s="55" t="s">
        <v>3143</v>
      </c>
      <c r="R1640" s="56">
        <v>44557</v>
      </c>
      <c r="S1640" s="55" t="s">
        <v>4921</v>
      </c>
      <c r="T1640" s="55" t="s">
        <v>4401</v>
      </c>
      <c r="U1640" s="55" t="s">
        <v>4328</v>
      </c>
    </row>
    <row r="1641" spans="1:21" ht="15" x14ac:dyDescent="0.25">
      <c r="A1641" s="55" t="s">
        <v>4316</v>
      </c>
      <c r="B1641" s="55" t="s">
        <v>4317</v>
      </c>
      <c r="C1641" s="55" t="s">
        <v>6630</v>
      </c>
      <c r="D1641" s="55" t="s">
        <v>4319</v>
      </c>
      <c r="E1641" s="55" t="s">
        <v>753</v>
      </c>
      <c r="F1641" s="55">
        <v>41617</v>
      </c>
      <c r="G1641" s="55" t="s">
        <v>2267</v>
      </c>
      <c r="H1641" s="56">
        <v>44421</v>
      </c>
      <c r="I1641">
        <f t="shared" si="25"/>
        <v>2021</v>
      </c>
      <c r="J1641" s="56">
        <v>44501</v>
      </c>
      <c r="K1641" s="57">
        <v>-161800</v>
      </c>
      <c r="L1641" s="55">
        <v>2905100102</v>
      </c>
      <c r="M1641" s="55" t="str">
        <f>VLOOKUP(L1641,[4]Equival.!$D:$K,8,0)</f>
        <v>Evento</v>
      </c>
      <c r="N1641" s="55" t="s">
        <v>6622</v>
      </c>
      <c r="O1641" s="55" t="s">
        <v>6631</v>
      </c>
      <c r="P1641" s="55" t="s">
        <v>4332</v>
      </c>
      <c r="R1641" s="56"/>
      <c r="S1641" s="55" t="s">
        <v>4921</v>
      </c>
      <c r="T1641" s="55" t="s">
        <v>4401</v>
      </c>
      <c r="U1641" s="55" t="s">
        <v>4328</v>
      </c>
    </row>
    <row r="1642" spans="1:21" ht="15" x14ac:dyDescent="0.25">
      <c r="A1642" s="55" t="s">
        <v>4316</v>
      </c>
      <c r="B1642" s="55" t="s">
        <v>4317</v>
      </c>
      <c r="C1642" s="55" t="s">
        <v>3323</v>
      </c>
      <c r="D1642" s="55" t="s">
        <v>4319</v>
      </c>
      <c r="E1642" s="55" t="s">
        <v>747</v>
      </c>
      <c r="F1642" s="55">
        <v>41475</v>
      </c>
      <c r="G1642" s="55" t="s">
        <v>2267</v>
      </c>
      <c r="H1642" s="56">
        <v>44420</v>
      </c>
      <c r="I1642">
        <f t="shared" si="25"/>
        <v>2021</v>
      </c>
      <c r="J1642" s="56">
        <v>44501</v>
      </c>
      <c r="K1642" s="57">
        <v>-416680</v>
      </c>
      <c r="L1642" s="55">
        <v>2905100102</v>
      </c>
      <c r="M1642" s="55" t="str">
        <f>VLOOKUP(L1642,[4]Equival.!$D:$K,8,0)</f>
        <v>Evento</v>
      </c>
      <c r="N1642" s="55" t="s">
        <v>6622</v>
      </c>
      <c r="O1642" s="55" t="s">
        <v>6632</v>
      </c>
      <c r="P1642" s="55" t="s">
        <v>4332</v>
      </c>
      <c r="Q1642" s="55" t="s">
        <v>3297</v>
      </c>
      <c r="R1642" s="56">
        <v>44771</v>
      </c>
      <c r="S1642" s="55" t="s">
        <v>4921</v>
      </c>
      <c r="T1642" s="55" t="s">
        <v>4401</v>
      </c>
      <c r="U1642" s="55" t="s">
        <v>4328</v>
      </c>
    </row>
    <row r="1643" spans="1:21" ht="15" x14ac:dyDescent="0.25">
      <c r="A1643" s="55" t="s">
        <v>4316</v>
      </c>
      <c r="B1643" s="55" t="s">
        <v>4317</v>
      </c>
      <c r="C1643" s="55" t="s">
        <v>3322</v>
      </c>
      <c r="D1643" s="55" t="s">
        <v>4319</v>
      </c>
      <c r="E1643" s="55" t="s">
        <v>745</v>
      </c>
      <c r="F1643" s="55">
        <v>41331</v>
      </c>
      <c r="G1643" s="55" t="s">
        <v>2267</v>
      </c>
      <c r="H1643" s="56">
        <v>44418</v>
      </c>
      <c r="I1643">
        <f t="shared" si="25"/>
        <v>2021</v>
      </c>
      <c r="J1643" s="56">
        <v>44501</v>
      </c>
      <c r="K1643" s="57">
        <v>-59600</v>
      </c>
      <c r="L1643" s="55">
        <v>2905100102</v>
      </c>
      <c r="M1643" s="55" t="str">
        <f>VLOOKUP(L1643,[4]Equival.!$D:$K,8,0)</f>
        <v>Evento</v>
      </c>
      <c r="N1643" s="55" t="s">
        <v>6622</v>
      </c>
      <c r="O1643" s="55" t="s">
        <v>6633</v>
      </c>
      <c r="P1643" s="55" t="s">
        <v>4332</v>
      </c>
      <c r="Q1643" s="55" t="s">
        <v>3297</v>
      </c>
      <c r="R1643" s="56">
        <v>44771</v>
      </c>
      <c r="S1643" s="55" t="s">
        <v>4921</v>
      </c>
      <c r="T1643" s="55" t="s">
        <v>4401</v>
      </c>
      <c r="U1643" s="55" t="s">
        <v>4328</v>
      </c>
    </row>
    <row r="1644" spans="1:21" ht="15" x14ac:dyDescent="0.25">
      <c r="A1644" s="55" t="s">
        <v>4316</v>
      </c>
      <c r="B1644" s="55" t="s">
        <v>4317</v>
      </c>
      <c r="C1644" s="55" t="s">
        <v>3124</v>
      </c>
      <c r="D1644" s="55" t="s">
        <v>4319</v>
      </c>
      <c r="E1644" s="55" t="s">
        <v>737</v>
      </c>
      <c r="F1644" s="55">
        <v>41006</v>
      </c>
      <c r="G1644" s="55" t="s">
        <v>2267</v>
      </c>
      <c r="H1644" s="56">
        <v>44416</v>
      </c>
      <c r="I1644">
        <f t="shared" si="25"/>
        <v>2021</v>
      </c>
      <c r="J1644" s="56">
        <v>44524</v>
      </c>
      <c r="K1644" s="57">
        <v>-126300</v>
      </c>
      <c r="L1644" s="55">
        <v>2905100102</v>
      </c>
      <c r="M1644" s="55" t="str">
        <f>VLOOKUP(L1644,[4]Equival.!$D:$K,8,0)</f>
        <v>Evento</v>
      </c>
      <c r="N1644" s="55" t="s">
        <v>6622</v>
      </c>
      <c r="O1644" s="55" t="s">
        <v>6601</v>
      </c>
      <c r="P1644" s="55" t="s">
        <v>4332</v>
      </c>
      <c r="Q1644" s="55" t="s">
        <v>3108</v>
      </c>
      <c r="R1644" s="56">
        <v>44524</v>
      </c>
      <c r="S1644" s="55" t="s">
        <v>4400</v>
      </c>
      <c r="T1644" s="55" t="s">
        <v>4401</v>
      </c>
      <c r="U1644" s="55" t="s">
        <v>4328</v>
      </c>
    </row>
    <row r="1645" spans="1:21" ht="15" x14ac:dyDescent="0.25">
      <c r="A1645" s="55" t="s">
        <v>4316</v>
      </c>
      <c r="B1645" s="55" t="s">
        <v>4317</v>
      </c>
      <c r="C1645" s="55" t="s">
        <v>3123</v>
      </c>
      <c r="D1645" s="55" t="s">
        <v>4319</v>
      </c>
      <c r="E1645" s="55" t="s">
        <v>736</v>
      </c>
      <c r="F1645" s="55">
        <v>40993</v>
      </c>
      <c r="G1645" s="55" t="s">
        <v>2267</v>
      </c>
      <c r="H1645" s="56">
        <v>44416</v>
      </c>
      <c r="I1645">
        <f t="shared" si="25"/>
        <v>2021</v>
      </c>
      <c r="J1645" s="56">
        <v>44524</v>
      </c>
      <c r="K1645" s="57">
        <v>-126300</v>
      </c>
      <c r="L1645" s="55">
        <v>2905100102</v>
      </c>
      <c r="M1645" s="55" t="str">
        <f>VLOOKUP(L1645,[4]Equival.!$D:$K,8,0)</f>
        <v>Evento</v>
      </c>
      <c r="N1645" s="55" t="s">
        <v>6622</v>
      </c>
      <c r="O1645" s="55" t="s">
        <v>6601</v>
      </c>
      <c r="P1645" s="55" t="s">
        <v>4332</v>
      </c>
      <c r="Q1645" s="55" t="s">
        <v>3108</v>
      </c>
      <c r="R1645" s="56">
        <v>44524</v>
      </c>
      <c r="S1645" s="55" t="s">
        <v>4400</v>
      </c>
      <c r="T1645" s="55" t="s">
        <v>4401</v>
      </c>
      <c r="U1645" s="55" t="s">
        <v>4328</v>
      </c>
    </row>
    <row r="1646" spans="1:21" ht="15" x14ac:dyDescent="0.25">
      <c r="A1646" s="55" t="s">
        <v>4316</v>
      </c>
      <c r="B1646" s="55" t="s">
        <v>4317</v>
      </c>
      <c r="C1646" s="55" t="s">
        <v>3321</v>
      </c>
      <c r="D1646" s="55" t="s">
        <v>4319</v>
      </c>
      <c r="E1646" s="55" t="s">
        <v>734</v>
      </c>
      <c r="F1646" s="55">
        <v>40965</v>
      </c>
      <c r="G1646" s="55" t="s">
        <v>2267</v>
      </c>
      <c r="H1646" s="56">
        <v>44415</v>
      </c>
      <c r="I1646">
        <f t="shared" si="25"/>
        <v>2021</v>
      </c>
      <c r="J1646" s="56">
        <v>44501</v>
      </c>
      <c r="K1646" s="57">
        <v>-1179097</v>
      </c>
      <c r="L1646" s="55">
        <v>2905100102</v>
      </c>
      <c r="M1646" s="55" t="str">
        <f>VLOOKUP(L1646,[4]Equival.!$D:$K,8,0)</f>
        <v>Evento</v>
      </c>
      <c r="N1646" s="55" t="s">
        <v>6622</v>
      </c>
      <c r="O1646" s="55" t="s">
        <v>6634</v>
      </c>
      <c r="P1646" s="55" t="s">
        <v>4332</v>
      </c>
      <c r="Q1646" s="55" t="s">
        <v>3297</v>
      </c>
      <c r="R1646" s="56">
        <v>44771</v>
      </c>
      <c r="S1646" s="55" t="s">
        <v>4921</v>
      </c>
      <c r="T1646" s="55" t="s">
        <v>4401</v>
      </c>
      <c r="U1646" s="55" t="s">
        <v>4328</v>
      </c>
    </row>
    <row r="1647" spans="1:21" ht="15" x14ac:dyDescent="0.25">
      <c r="A1647" s="55" t="s">
        <v>4316</v>
      </c>
      <c r="B1647" s="55" t="s">
        <v>4317</v>
      </c>
      <c r="C1647" s="55" t="s">
        <v>3320</v>
      </c>
      <c r="D1647" s="55" t="s">
        <v>4319</v>
      </c>
      <c r="E1647" s="55" t="s">
        <v>732</v>
      </c>
      <c r="F1647" s="55">
        <v>40860</v>
      </c>
      <c r="G1647" s="55" t="s">
        <v>2267</v>
      </c>
      <c r="H1647" s="56">
        <v>44414</v>
      </c>
      <c r="I1647">
        <f t="shared" si="25"/>
        <v>2021</v>
      </c>
      <c r="J1647" s="56">
        <v>44501</v>
      </c>
      <c r="K1647" s="57">
        <v>-59600</v>
      </c>
      <c r="L1647" s="55">
        <v>2905100102</v>
      </c>
      <c r="M1647" s="55" t="str">
        <f>VLOOKUP(L1647,[4]Equival.!$D:$K,8,0)</f>
        <v>Evento</v>
      </c>
      <c r="N1647" s="55" t="s">
        <v>6622</v>
      </c>
      <c r="O1647" s="55" t="s">
        <v>6635</v>
      </c>
      <c r="P1647" s="55" t="s">
        <v>6090</v>
      </c>
      <c r="Q1647" s="55" t="s">
        <v>3297</v>
      </c>
      <c r="R1647" s="56">
        <v>44771</v>
      </c>
      <c r="S1647" s="55" t="s">
        <v>4921</v>
      </c>
      <c r="T1647" s="55" t="s">
        <v>4401</v>
      </c>
      <c r="U1647" s="55" t="s">
        <v>4328</v>
      </c>
    </row>
    <row r="1648" spans="1:21" ht="15" x14ac:dyDescent="0.25">
      <c r="A1648" s="55" t="s">
        <v>4316</v>
      </c>
      <c r="B1648" s="55" t="s">
        <v>4317</v>
      </c>
      <c r="C1648" s="55" t="s">
        <v>6636</v>
      </c>
      <c r="D1648" s="55" t="s">
        <v>4319</v>
      </c>
      <c r="E1648" s="55" t="s">
        <v>811</v>
      </c>
      <c r="F1648" s="55">
        <v>43669</v>
      </c>
      <c r="G1648" s="55" t="s">
        <v>2267</v>
      </c>
      <c r="H1648" s="56">
        <v>44439</v>
      </c>
      <c r="I1648">
        <f t="shared" si="25"/>
        <v>2021</v>
      </c>
      <c r="J1648" s="56">
        <v>44501</v>
      </c>
      <c r="K1648" s="57">
        <v>-59600</v>
      </c>
      <c r="L1648" s="55">
        <v>2905100202</v>
      </c>
      <c r="M1648" s="55" t="str">
        <f>VLOOKUP(L1648,[4]Equival.!$D:$K,8,0)</f>
        <v>Evento</v>
      </c>
      <c r="N1648" s="55" t="s">
        <v>4397</v>
      </c>
      <c r="O1648" s="55" t="s">
        <v>6637</v>
      </c>
      <c r="P1648" s="55" t="s">
        <v>4332</v>
      </c>
      <c r="R1648" s="56"/>
      <c r="S1648" s="55" t="s">
        <v>4921</v>
      </c>
      <c r="T1648" s="55" t="s">
        <v>4401</v>
      </c>
      <c r="U1648" s="55" t="s">
        <v>4328</v>
      </c>
    </row>
    <row r="1649" spans="1:21" ht="15" x14ac:dyDescent="0.25">
      <c r="A1649" s="55" t="s">
        <v>4316</v>
      </c>
      <c r="B1649" s="55" t="s">
        <v>4317</v>
      </c>
      <c r="C1649" s="55" t="s">
        <v>3122</v>
      </c>
      <c r="D1649" s="55" t="s">
        <v>4319</v>
      </c>
      <c r="E1649" s="55" t="s">
        <v>808</v>
      </c>
      <c r="F1649" s="55">
        <v>43528</v>
      </c>
      <c r="G1649" s="55" t="s">
        <v>2267</v>
      </c>
      <c r="H1649" s="56">
        <v>44439</v>
      </c>
      <c r="I1649">
        <f t="shared" si="25"/>
        <v>2021</v>
      </c>
      <c r="J1649" s="56">
        <v>44524</v>
      </c>
      <c r="K1649" s="57">
        <v>-59600</v>
      </c>
      <c r="L1649" s="55">
        <v>2905100202</v>
      </c>
      <c r="M1649" s="55" t="str">
        <f>VLOOKUP(L1649,[4]Equival.!$D:$K,8,0)</f>
        <v>Evento</v>
      </c>
      <c r="N1649" s="55" t="s">
        <v>4397</v>
      </c>
      <c r="O1649" s="55" t="s">
        <v>6638</v>
      </c>
      <c r="P1649" s="55" t="s">
        <v>4332</v>
      </c>
      <c r="Q1649" s="55" t="s">
        <v>3108</v>
      </c>
      <c r="R1649" s="56">
        <v>44524</v>
      </c>
      <c r="S1649" s="55" t="s">
        <v>4400</v>
      </c>
      <c r="T1649" s="55" t="s">
        <v>4401</v>
      </c>
      <c r="U1649" s="55" t="s">
        <v>4328</v>
      </c>
    </row>
    <row r="1650" spans="1:21" ht="15" x14ac:dyDescent="0.25">
      <c r="A1650" s="55" t="s">
        <v>4316</v>
      </c>
      <c r="B1650" s="55" t="s">
        <v>4317</v>
      </c>
      <c r="C1650" s="55" t="s">
        <v>6639</v>
      </c>
      <c r="D1650" s="55" t="s">
        <v>4319</v>
      </c>
      <c r="E1650" s="55" t="s">
        <v>807</v>
      </c>
      <c r="F1650" s="55">
        <v>43477</v>
      </c>
      <c r="G1650" s="55" t="s">
        <v>2267</v>
      </c>
      <c r="H1650" s="56">
        <v>44438</v>
      </c>
      <c r="I1650">
        <f t="shared" si="25"/>
        <v>2021</v>
      </c>
      <c r="J1650" s="56">
        <v>44501</v>
      </c>
      <c r="K1650" s="57">
        <v>-1123500</v>
      </c>
      <c r="L1650" s="55">
        <v>2905100202</v>
      </c>
      <c r="M1650" s="55" t="str">
        <f>VLOOKUP(L1650,[4]Equival.!$D:$K,8,0)</f>
        <v>Evento</v>
      </c>
      <c r="N1650" s="55" t="s">
        <v>4397</v>
      </c>
      <c r="O1650" s="55" t="s">
        <v>6640</v>
      </c>
      <c r="P1650" s="55" t="s">
        <v>6152</v>
      </c>
      <c r="R1650" s="56"/>
      <c r="S1650" s="55" t="s">
        <v>4921</v>
      </c>
      <c r="T1650" s="55" t="s">
        <v>4401</v>
      </c>
      <c r="U1650" s="55" t="s">
        <v>4328</v>
      </c>
    </row>
    <row r="1651" spans="1:21" ht="15" x14ac:dyDescent="0.25">
      <c r="A1651" s="55" t="s">
        <v>4316</v>
      </c>
      <c r="B1651" s="55" t="s">
        <v>4317</v>
      </c>
      <c r="C1651" s="55" t="s">
        <v>6639</v>
      </c>
      <c r="D1651" s="55" t="s">
        <v>4319</v>
      </c>
      <c r="E1651" s="55" t="s">
        <v>807</v>
      </c>
      <c r="F1651" s="55">
        <v>43477</v>
      </c>
      <c r="G1651" s="55" t="s">
        <v>2267</v>
      </c>
      <c r="H1651" s="56">
        <v>44438</v>
      </c>
      <c r="I1651">
        <f t="shared" si="25"/>
        <v>2021</v>
      </c>
      <c r="J1651" s="56">
        <v>44501</v>
      </c>
      <c r="K1651" s="57">
        <v>-552802</v>
      </c>
      <c r="L1651" s="55">
        <v>2205200201</v>
      </c>
      <c r="M1651" s="55" t="str">
        <f>VLOOKUP(L1651,[4]Equival.!$D:$K,8,0)</f>
        <v>Glosas</v>
      </c>
      <c r="N1651" s="55" t="s">
        <v>4397</v>
      </c>
      <c r="O1651" s="55" t="s">
        <v>6641</v>
      </c>
      <c r="P1651" s="55" t="s">
        <v>6152</v>
      </c>
      <c r="Q1651" s="55" t="s">
        <v>5204</v>
      </c>
      <c r="R1651" s="56">
        <v>44855</v>
      </c>
      <c r="S1651" s="55" t="s">
        <v>4921</v>
      </c>
      <c r="T1651" s="55" t="s">
        <v>4401</v>
      </c>
      <c r="U1651" s="55" t="s">
        <v>4328</v>
      </c>
    </row>
    <row r="1652" spans="1:21" ht="15" x14ac:dyDescent="0.25">
      <c r="A1652" s="55" t="s">
        <v>4316</v>
      </c>
      <c r="B1652" s="55" t="s">
        <v>4317</v>
      </c>
      <c r="C1652" s="55" t="s">
        <v>6642</v>
      </c>
      <c r="D1652" s="55" t="s">
        <v>4319</v>
      </c>
      <c r="E1652" s="55" t="s">
        <v>805</v>
      </c>
      <c r="F1652" s="55">
        <v>43355</v>
      </c>
      <c r="G1652" s="55" t="s">
        <v>2267</v>
      </c>
      <c r="H1652" s="56">
        <v>44438</v>
      </c>
      <c r="I1652">
        <f t="shared" si="25"/>
        <v>2021</v>
      </c>
      <c r="J1652" s="56">
        <v>44501</v>
      </c>
      <c r="K1652" s="57">
        <v>-135637</v>
      </c>
      <c r="L1652" s="55">
        <v>2905100202</v>
      </c>
      <c r="M1652" s="55" t="str">
        <f>VLOOKUP(L1652,[4]Equival.!$D:$K,8,0)</f>
        <v>Evento</v>
      </c>
      <c r="N1652" s="55" t="s">
        <v>4397</v>
      </c>
      <c r="O1652" s="55" t="s">
        <v>6643</v>
      </c>
      <c r="P1652" s="55" t="s">
        <v>4332</v>
      </c>
      <c r="R1652" s="56"/>
      <c r="S1652" s="55" t="s">
        <v>4921</v>
      </c>
      <c r="T1652" s="55" t="s">
        <v>4401</v>
      </c>
      <c r="U1652" s="55" t="s">
        <v>4328</v>
      </c>
    </row>
    <row r="1653" spans="1:21" ht="15" x14ac:dyDescent="0.25">
      <c r="A1653" s="55" t="s">
        <v>4316</v>
      </c>
      <c r="B1653" s="55" t="s">
        <v>4317</v>
      </c>
      <c r="C1653" s="55" t="s">
        <v>6644</v>
      </c>
      <c r="D1653" s="55" t="s">
        <v>4319</v>
      </c>
      <c r="E1653" s="55" t="s">
        <v>804</v>
      </c>
      <c r="F1653" s="55">
        <v>43314</v>
      </c>
      <c r="G1653" s="55" t="s">
        <v>2267</v>
      </c>
      <c r="H1653" s="56">
        <v>44437</v>
      </c>
      <c r="I1653">
        <f t="shared" si="25"/>
        <v>2021</v>
      </c>
      <c r="J1653" s="56">
        <v>44501</v>
      </c>
      <c r="K1653" s="57">
        <v>-109300</v>
      </c>
      <c r="L1653" s="55">
        <v>2905100202</v>
      </c>
      <c r="M1653" s="55" t="str">
        <f>VLOOKUP(L1653,[4]Equival.!$D:$K,8,0)</f>
        <v>Evento</v>
      </c>
      <c r="N1653" s="55" t="s">
        <v>4397</v>
      </c>
      <c r="O1653" s="55" t="s">
        <v>5033</v>
      </c>
      <c r="P1653" s="55" t="s">
        <v>4332</v>
      </c>
      <c r="R1653" s="56"/>
      <c r="S1653" s="55" t="s">
        <v>4921</v>
      </c>
      <c r="T1653" s="55" t="s">
        <v>4401</v>
      </c>
      <c r="U1653" s="55" t="s">
        <v>4328</v>
      </c>
    </row>
    <row r="1654" spans="1:21" ht="15" x14ac:dyDescent="0.25">
      <c r="A1654" s="55" t="s">
        <v>4316</v>
      </c>
      <c r="B1654" s="55" t="s">
        <v>4317</v>
      </c>
      <c r="C1654" s="55" t="s">
        <v>6645</v>
      </c>
      <c r="D1654" s="55" t="s">
        <v>4319</v>
      </c>
      <c r="E1654" s="55" t="s">
        <v>803</v>
      </c>
      <c r="F1654" s="55">
        <v>43308</v>
      </c>
      <c r="G1654" s="55" t="s">
        <v>2267</v>
      </c>
      <c r="H1654" s="56">
        <v>44436</v>
      </c>
      <c r="I1654">
        <f t="shared" si="25"/>
        <v>2021</v>
      </c>
      <c r="J1654" s="56">
        <v>44501</v>
      </c>
      <c r="K1654" s="57">
        <v>-63914</v>
      </c>
      <c r="L1654" s="55">
        <v>2905100202</v>
      </c>
      <c r="M1654" s="55" t="str">
        <f>VLOOKUP(L1654,[4]Equival.!$D:$K,8,0)</f>
        <v>Evento</v>
      </c>
      <c r="N1654" s="55" t="s">
        <v>4397</v>
      </c>
      <c r="O1654" s="55" t="s">
        <v>6646</v>
      </c>
      <c r="P1654" s="55" t="s">
        <v>4332</v>
      </c>
      <c r="R1654" s="56"/>
      <c r="S1654" s="55" t="s">
        <v>4921</v>
      </c>
      <c r="T1654" s="55" t="s">
        <v>4401</v>
      </c>
      <c r="U1654" s="55" t="s">
        <v>4328</v>
      </c>
    </row>
    <row r="1655" spans="1:21" ht="15" x14ac:dyDescent="0.25">
      <c r="A1655" s="55" t="s">
        <v>4316</v>
      </c>
      <c r="B1655" s="55" t="s">
        <v>4317</v>
      </c>
      <c r="C1655" s="55" t="s">
        <v>3121</v>
      </c>
      <c r="D1655" s="55" t="s">
        <v>4319</v>
      </c>
      <c r="E1655" s="55" t="s">
        <v>802</v>
      </c>
      <c r="F1655" s="55">
        <v>43289</v>
      </c>
      <c r="G1655" s="55" t="s">
        <v>2267</v>
      </c>
      <c r="H1655" s="56">
        <v>44436</v>
      </c>
      <c r="I1655">
        <f t="shared" si="25"/>
        <v>2021</v>
      </c>
      <c r="J1655" s="56">
        <v>44524</v>
      </c>
      <c r="K1655" s="57">
        <v>-68762</v>
      </c>
      <c r="L1655" s="55">
        <v>2905100202</v>
      </c>
      <c r="M1655" s="55" t="str">
        <f>VLOOKUP(L1655,[4]Equival.!$D:$K,8,0)</f>
        <v>Evento</v>
      </c>
      <c r="N1655" s="55" t="s">
        <v>4397</v>
      </c>
      <c r="O1655" s="55" t="s">
        <v>6647</v>
      </c>
      <c r="P1655" s="55" t="s">
        <v>4332</v>
      </c>
      <c r="Q1655" s="55" t="s">
        <v>3108</v>
      </c>
      <c r="R1655" s="56">
        <v>44524</v>
      </c>
      <c r="S1655" s="55" t="s">
        <v>4400</v>
      </c>
      <c r="T1655" s="55" t="s">
        <v>4401</v>
      </c>
      <c r="U1655" s="55" t="s">
        <v>4328</v>
      </c>
    </row>
    <row r="1656" spans="1:21" ht="15" x14ac:dyDescent="0.25">
      <c r="A1656" s="55" t="s">
        <v>4316</v>
      </c>
      <c r="B1656" s="55" t="s">
        <v>4317</v>
      </c>
      <c r="C1656" s="55" t="s">
        <v>6648</v>
      </c>
      <c r="D1656" s="55" t="s">
        <v>4319</v>
      </c>
      <c r="E1656" s="55" t="s">
        <v>799</v>
      </c>
      <c r="F1656" s="55">
        <v>43225</v>
      </c>
      <c r="G1656" s="55" t="s">
        <v>2267</v>
      </c>
      <c r="H1656" s="56">
        <v>44436</v>
      </c>
      <c r="I1656">
        <f t="shared" si="25"/>
        <v>2021</v>
      </c>
      <c r="J1656" s="56">
        <v>44501</v>
      </c>
      <c r="K1656" s="57">
        <v>-59600</v>
      </c>
      <c r="L1656" s="55">
        <v>2905100202</v>
      </c>
      <c r="M1656" s="55" t="str">
        <f>VLOOKUP(L1656,[4]Equival.!$D:$K,8,0)</f>
        <v>Evento</v>
      </c>
      <c r="N1656" s="55" t="s">
        <v>4397</v>
      </c>
      <c r="O1656" s="55" t="s">
        <v>6649</v>
      </c>
      <c r="P1656" s="55" t="s">
        <v>4332</v>
      </c>
      <c r="R1656" s="56"/>
      <c r="S1656" s="55" t="s">
        <v>4921</v>
      </c>
      <c r="T1656" s="55" t="s">
        <v>4401</v>
      </c>
      <c r="U1656" s="55" t="s">
        <v>4328</v>
      </c>
    </row>
    <row r="1657" spans="1:21" ht="15" x14ac:dyDescent="0.25">
      <c r="A1657" s="55" t="s">
        <v>4316</v>
      </c>
      <c r="B1657" s="55" t="s">
        <v>4317</v>
      </c>
      <c r="C1657" s="55" t="s">
        <v>6650</v>
      </c>
      <c r="D1657" s="55" t="s">
        <v>4319</v>
      </c>
      <c r="E1657" s="55" t="s">
        <v>798</v>
      </c>
      <c r="F1657" s="55">
        <v>43205</v>
      </c>
      <c r="G1657" s="55" t="s">
        <v>2267</v>
      </c>
      <c r="H1657" s="56">
        <v>44436</v>
      </c>
      <c r="I1657">
        <f t="shared" si="25"/>
        <v>2021</v>
      </c>
      <c r="J1657" s="56">
        <v>44501</v>
      </c>
      <c r="K1657" s="57">
        <v>-59600</v>
      </c>
      <c r="L1657" s="55">
        <v>2905100202</v>
      </c>
      <c r="M1657" s="55" t="str">
        <f>VLOOKUP(L1657,[4]Equival.!$D:$K,8,0)</f>
        <v>Evento</v>
      </c>
      <c r="N1657" s="55" t="s">
        <v>4397</v>
      </c>
      <c r="O1657" s="55" t="s">
        <v>6651</v>
      </c>
      <c r="P1657" s="55" t="s">
        <v>5702</v>
      </c>
      <c r="R1657" s="56"/>
      <c r="S1657" s="55" t="s">
        <v>4921</v>
      </c>
      <c r="T1657" s="55" t="s">
        <v>4401</v>
      </c>
      <c r="U1657" s="55" t="s">
        <v>4328</v>
      </c>
    </row>
    <row r="1658" spans="1:21" ht="15" x14ac:dyDescent="0.25">
      <c r="A1658" s="55" t="s">
        <v>4316</v>
      </c>
      <c r="B1658" s="55" t="s">
        <v>4317</v>
      </c>
      <c r="C1658" s="55" t="s">
        <v>6652</v>
      </c>
      <c r="D1658" s="55" t="s">
        <v>4319</v>
      </c>
      <c r="E1658" s="55" t="s">
        <v>797</v>
      </c>
      <c r="F1658" s="55">
        <v>43177</v>
      </c>
      <c r="G1658" s="55" t="s">
        <v>2267</v>
      </c>
      <c r="H1658" s="56">
        <v>44435</v>
      </c>
      <c r="I1658">
        <f t="shared" si="25"/>
        <v>2021</v>
      </c>
      <c r="J1658" s="56">
        <v>44501</v>
      </c>
      <c r="K1658" s="57">
        <v>-59600</v>
      </c>
      <c r="L1658" s="55">
        <v>2905100202</v>
      </c>
      <c r="M1658" s="55" t="str">
        <f>VLOOKUP(L1658,[4]Equival.!$D:$K,8,0)</f>
        <v>Evento</v>
      </c>
      <c r="N1658" s="55" t="s">
        <v>4397</v>
      </c>
      <c r="O1658" s="55" t="s">
        <v>6653</v>
      </c>
      <c r="P1658" s="55" t="s">
        <v>4332</v>
      </c>
      <c r="R1658" s="56"/>
      <c r="S1658" s="55" t="s">
        <v>4921</v>
      </c>
      <c r="T1658" s="55" t="s">
        <v>4401</v>
      </c>
      <c r="U1658" s="55" t="s">
        <v>4328</v>
      </c>
    </row>
    <row r="1659" spans="1:21" ht="15" x14ac:dyDescent="0.25">
      <c r="A1659" s="55" t="s">
        <v>4316</v>
      </c>
      <c r="B1659" s="55" t="s">
        <v>4317</v>
      </c>
      <c r="C1659" s="55" t="s">
        <v>3136</v>
      </c>
      <c r="D1659" s="55" t="s">
        <v>4319</v>
      </c>
      <c r="E1659" s="55" t="s">
        <v>794</v>
      </c>
      <c r="F1659" s="55">
        <v>42871</v>
      </c>
      <c r="G1659" s="55" t="s">
        <v>2267</v>
      </c>
      <c r="H1659" s="56">
        <v>44433</v>
      </c>
      <c r="I1659">
        <f t="shared" si="25"/>
        <v>2021</v>
      </c>
      <c r="J1659" s="56">
        <v>44524</v>
      </c>
      <c r="K1659" s="57">
        <v>-91804</v>
      </c>
      <c r="L1659" s="55">
        <v>2905100202</v>
      </c>
      <c r="M1659" s="55" t="str">
        <f>VLOOKUP(L1659,[4]Equival.!$D:$K,8,0)</f>
        <v>Evento</v>
      </c>
      <c r="N1659" s="55" t="s">
        <v>4397</v>
      </c>
      <c r="O1659" s="55" t="s">
        <v>6047</v>
      </c>
      <c r="P1659" s="55" t="s">
        <v>4332</v>
      </c>
      <c r="Q1659" s="55" t="s">
        <v>3135</v>
      </c>
      <c r="R1659" s="56">
        <v>44524</v>
      </c>
      <c r="S1659" s="55" t="s">
        <v>4400</v>
      </c>
      <c r="T1659" s="55" t="s">
        <v>4401</v>
      </c>
      <c r="U1659" s="55" t="s">
        <v>4328</v>
      </c>
    </row>
    <row r="1660" spans="1:21" ht="15" x14ac:dyDescent="0.25">
      <c r="A1660" s="55" t="s">
        <v>4316</v>
      </c>
      <c r="B1660" s="55" t="s">
        <v>4317</v>
      </c>
      <c r="C1660" s="55" t="s">
        <v>6654</v>
      </c>
      <c r="D1660" s="55" t="s">
        <v>4319</v>
      </c>
      <c r="E1660" s="55" t="s">
        <v>792</v>
      </c>
      <c r="F1660" s="55">
        <v>42809</v>
      </c>
      <c r="G1660" s="55" t="s">
        <v>2267</v>
      </c>
      <c r="H1660" s="56">
        <v>44433</v>
      </c>
      <c r="I1660">
        <f t="shared" si="25"/>
        <v>2021</v>
      </c>
      <c r="J1660" s="56">
        <v>44501</v>
      </c>
      <c r="K1660" s="57">
        <v>-68484</v>
      </c>
      <c r="L1660" s="55">
        <v>2905100202</v>
      </c>
      <c r="M1660" s="55" t="str">
        <f>VLOOKUP(L1660,[4]Equival.!$D:$K,8,0)</f>
        <v>Evento</v>
      </c>
      <c r="N1660" s="55" t="s">
        <v>4397</v>
      </c>
      <c r="O1660" s="55" t="s">
        <v>6655</v>
      </c>
      <c r="P1660" s="55" t="s">
        <v>4332</v>
      </c>
      <c r="R1660" s="56"/>
      <c r="S1660" s="55" t="s">
        <v>4921</v>
      </c>
      <c r="T1660" s="55" t="s">
        <v>4401</v>
      </c>
      <c r="U1660" s="55" t="s">
        <v>4328</v>
      </c>
    </row>
    <row r="1661" spans="1:21" ht="15" x14ac:dyDescent="0.25">
      <c r="A1661" s="55" t="s">
        <v>4316</v>
      </c>
      <c r="B1661" s="55" t="s">
        <v>4317</v>
      </c>
      <c r="C1661" s="55" t="s">
        <v>3132</v>
      </c>
      <c r="D1661" s="55" t="s">
        <v>4319</v>
      </c>
      <c r="E1661" s="55" t="s">
        <v>790</v>
      </c>
      <c r="F1661" s="55">
        <v>42729</v>
      </c>
      <c r="G1661" s="55" t="s">
        <v>2267</v>
      </c>
      <c r="H1661" s="56">
        <v>44433</v>
      </c>
      <c r="I1661">
        <f t="shared" si="25"/>
        <v>2021</v>
      </c>
      <c r="J1661" s="56">
        <v>44524</v>
      </c>
      <c r="K1661" s="57">
        <v>-7532</v>
      </c>
      <c r="L1661" s="55">
        <v>2205200201</v>
      </c>
      <c r="M1661" s="55" t="str">
        <f>VLOOKUP(L1661,[4]Equival.!$D:$K,8,0)</f>
        <v>Glosas</v>
      </c>
      <c r="N1661" s="55" t="s">
        <v>4397</v>
      </c>
      <c r="O1661" s="55" t="s">
        <v>6656</v>
      </c>
      <c r="P1661" s="55" t="s">
        <v>4332</v>
      </c>
      <c r="Q1661" s="55" t="s">
        <v>5210</v>
      </c>
      <c r="R1661" s="56">
        <v>44855</v>
      </c>
      <c r="S1661" s="55" t="s">
        <v>4400</v>
      </c>
      <c r="T1661" s="55" t="s">
        <v>4401</v>
      </c>
      <c r="U1661" s="55" t="s">
        <v>4328</v>
      </c>
    </row>
    <row r="1662" spans="1:21" ht="15" x14ac:dyDescent="0.25">
      <c r="A1662" s="55" t="s">
        <v>4316</v>
      </c>
      <c r="B1662" s="55" t="s">
        <v>4317</v>
      </c>
      <c r="C1662" s="55" t="s">
        <v>3132</v>
      </c>
      <c r="D1662" s="55" t="s">
        <v>4319</v>
      </c>
      <c r="E1662" s="55" t="s">
        <v>790</v>
      </c>
      <c r="F1662" s="55">
        <v>42729</v>
      </c>
      <c r="G1662" s="55" t="s">
        <v>2267</v>
      </c>
      <c r="H1662" s="56">
        <v>44433</v>
      </c>
      <c r="I1662">
        <f t="shared" si="25"/>
        <v>2021</v>
      </c>
      <c r="J1662" s="56">
        <v>44524</v>
      </c>
      <c r="K1662" s="57">
        <v>-195500</v>
      </c>
      <c r="L1662" s="55">
        <v>2905100202</v>
      </c>
      <c r="M1662" s="55" t="str">
        <f>VLOOKUP(L1662,[4]Equival.!$D:$K,8,0)</f>
        <v>Evento</v>
      </c>
      <c r="N1662" s="55" t="s">
        <v>4397</v>
      </c>
      <c r="O1662" s="55" t="s">
        <v>6657</v>
      </c>
      <c r="P1662" s="55" t="s">
        <v>4332</v>
      </c>
      <c r="Q1662" s="55" t="s">
        <v>3131</v>
      </c>
      <c r="R1662" s="56">
        <v>44524</v>
      </c>
      <c r="S1662" s="55" t="s">
        <v>4400</v>
      </c>
      <c r="T1662" s="55" t="s">
        <v>4401</v>
      </c>
      <c r="U1662" s="55" t="s">
        <v>4328</v>
      </c>
    </row>
    <row r="1663" spans="1:21" ht="15" x14ac:dyDescent="0.25">
      <c r="A1663" s="55" t="s">
        <v>4316</v>
      </c>
      <c r="B1663" s="55" t="s">
        <v>4317</v>
      </c>
      <c r="C1663" s="55" t="s">
        <v>3062</v>
      </c>
      <c r="D1663" s="55" t="s">
        <v>4319</v>
      </c>
      <c r="E1663" s="55" t="s">
        <v>788</v>
      </c>
      <c r="F1663" s="55">
        <v>42607</v>
      </c>
      <c r="G1663" s="55" t="s">
        <v>2267</v>
      </c>
      <c r="H1663" s="56">
        <v>44432</v>
      </c>
      <c r="I1663">
        <f t="shared" si="25"/>
        <v>2021</v>
      </c>
      <c r="J1663" s="56">
        <v>44524</v>
      </c>
      <c r="K1663" s="57">
        <v>-67831</v>
      </c>
      <c r="L1663" s="55">
        <v>2205200201</v>
      </c>
      <c r="M1663" s="55" t="str">
        <f>VLOOKUP(L1663,[4]Equival.!$D:$K,8,0)</f>
        <v>Glosas</v>
      </c>
      <c r="N1663" s="55" t="s">
        <v>4397</v>
      </c>
      <c r="O1663" s="55" t="s">
        <v>6658</v>
      </c>
      <c r="P1663" s="55" t="s">
        <v>4332</v>
      </c>
      <c r="Q1663" s="55" t="s">
        <v>5213</v>
      </c>
      <c r="R1663" s="56">
        <v>44855</v>
      </c>
      <c r="S1663" s="55" t="s">
        <v>4400</v>
      </c>
      <c r="T1663" s="55" t="s">
        <v>4401</v>
      </c>
      <c r="U1663" s="55" t="s">
        <v>4328</v>
      </c>
    </row>
    <row r="1664" spans="1:21" ht="15" x14ac:dyDescent="0.25">
      <c r="A1664" s="55" t="s">
        <v>4316</v>
      </c>
      <c r="B1664" s="55" t="s">
        <v>4317</v>
      </c>
      <c r="C1664" s="55" t="s">
        <v>3062</v>
      </c>
      <c r="D1664" s="55" t="s">
        <v>4319</v>
      </c>
      <c r="E1664" s="55" t="s">
        <v>788</v>
      </c>
      <c r="F1664" s="55">
        <v>42607</v>
      </c>
      <c r="G1664" s="55" t="s">
        <v>2267</v>
      </c>
      <c r="H1664" s="56">
        <v>44432</v>
      </c>
      <c r="I1664">
        <f t="shared" si="25"/>
        <v>2021</v>
      </c>
      <c r="J1664" s="56">
        <v>44524</v>
      </c>
      <c r="K1664" s="57">
        <v>-465500</v>
      </c>
      <c r="L1664" s="55">
        <v>2905100202</v>
      </c>
      <c r="M1664" s="55" t="str">
        <f>VLOOKUP(L1664,[4]Equival.!$D:$K,8,0)</f>
        <v>Evento</v>
      </c>
      <c r="N1664" s="55" t="s">
        <v>4397</v>
      </c>
      <c r="O1664" s="55" t="s">
        <v>6659</v>
      </c>
      <c r="P1664" s="55" t="s">
        <v>4332</v>
      </c>
      <c r="Q1664" s="55" t="s">
        <v>3061</v>
      </c>
      <c r="R1664" s="56">
        <v>44524</v>
      </c>
      <c r="S1664" s="55" t="s">
        <v>4400</v>
      </c>
      <c r="T1664" s="55" t="s">
        <v>4401</v>
      </c>
      <c r="U1664" s="55" t="s">
        <v>4328</v>
      </c>
    </row>
    <row r="1665" spans="1:21" ht="15" x14ac:dyDescent="0.25">
      <c r="A1665" s="55" t="s">
        <v>4316</v>
      </c>
      <c r="B1665" s="55" t="s">
        <v>4317</v>
      </c>
      <c r="C1665" s="55" t="s">
        <v>3235</v>
      </c>
      <c r="D1665" s="55" t="s">
        <v>4319</v>
      </c>
      <c r="E1665" s="55" t="s">
        <v>786</v>
      </c>
      <c r="F1665" s="55">
        <v>42575</v>
      </c>
      <c r="G1665" s="55" t="s">
        <v>2267</v>
      </c>
      <c r="H1665" s="56">
        <v>44431</v>
      </c>
      <c r="I1665">
        <f t="shared" si="25"/>
        <v>2021</v>
      </c>
      <c r="J1665" s="56">
        <v>44501</v>
      </c>
      <c r="K1665" s="57">
        <v>-216852</v>
      </c>
      <c r="L1665" s="55">
        <v>2905100203</v>
      </c>
      <c r="M1665" s="55" t="str">
        <f>VLOOKUP(L1665,[4]Equival.!$D:$K,8,0)</f>
        <v>Evento</v>
      </c>
      <c r="N1665" s="55" t="s">
        <v>4397</v>
      </c>
      <c r="O1665" s="55" t="s">
        <v>6546</v>
      </c>
      <c r="P1665" s="55" t="s">
        <v>4463</v>
      </c>
      <c r="Q1665" s="55" t="s">
        <v>3234</v>
      </c>
      <c r="R1665" s="56">
        <v>44560</v>
      </c>
      <c r="S1665" s="55" t="s">
        <v>4921</v>
      </c>
      <c r="T1665" s="55" t="s">
        <v>4401</v>
      </c>
      <c r="U1665" s="55" t="s">
        <v>4328</v>
      </c>
    </row>
    <row r="1666" spans="1:21" ht="15" x14ac:dyDescent="0.25">
      <c r="A1666" s="55" t="s">
        <v>4316</v>
      </c>
      <c r="B1666" s="55" t="s">
        <v>4317</v>
      </c>
      <c r="C1666" s="55" t="s">
        <v>3235</v>
      </c>
      <c r="D1666" s="55" t="s">
        <v>4319</v>
      </c>
      <c r="E1666" s="55" t="s">
        <v>786</v>
      </c>
      <c r="F1666" s="55">
        <v>42575</v>
      </c>
      <c r="G1666" s="55" t="s">
        <v>2267</v>
      </c>
      <c r="H1666" s="56">
        <v>44431</v>
      </c>
      <c r="I1666">
        <f t="shared" si="25"/>
        <v>2021</v>
      </c>
      <c r="J1666" s="56">
        <v>44501</v>
      </c>
      <c r="K1666" s="57">
        <v>-30461</v>
      </c>
      <c r="L1666" s="55">
        <v>2205200101</v>
      </c>
      <c r="M1666" s="55" t="str">
        <f>VLOOKUP(L1666,[4]Equival.!$D:$K,8,0)</f>
        <v>Glosas</v>
      </c>
      <c r="N1666" s="55" t="s">
        <v>4397</v>
      </c>
      <c r="O1666" s="55" t="s">
        <v>6660</v>
      </c>
      <c r="P1666" s="55" t="s">
        <v>4463</v>
      </c>
      <c r="Q1666" s="55" t="s">
        <v>5216</v>
      </c>
      <c r="R1666" s="56">
        <v>44855</v>
      </c>
      <c r="S1666" s="55" t="s">
        <v>4921</v>
      </c>
      <c r="T1666" s="55" t="s">
        <v>4401</v>
      </c>
      <c r="U1666" s="55" t="s">
        <v>4328</v>
      </c>
    </row>
    <row r="1667" spans="1:21" ht="15" x14ac:dyDescent="0.25">
      <c r="A1667" s="55" t="s">
        <v>4316</v>
      </c>
      <c r="B1667" s="55" t="s">
        <v>4317</v>
      </c>
      <c r="C1667" s="55" t="s">
        <v>6661</v>
      </c>
      <c r="D1667" s="55" t="s">
        <v>4319</v>
      </c>
      <c r="E1667" s="55" t="s">
        <v>776</v>
      </c>
      <c r="F1667" s="55">
        <v>42199</v>
      </c>
      <c r="G1667" s="55" t="s">
        <v>2267</v>
      </c>
      <c r="H1667" s="56">
        <v>44428</v>
      </c>
      <c r="I1667">
        <f t="shared" ref="I1667:I1730" si="26">YEAR(H1667)</f>
        <v>2021</v>
      </c>
      <c r="J1667" s="56">
        <v>44501</v>
      </c>
      <c r="K1667" s="57">
        <v>-70203</v>
      </c>
      <c r="L1667" s="55">
        <v>2905100202</v>
      </c>
      <c r="M1667" s="55" t="str">
        <f>VLOOKUP(L1667,[4]Equival.!$D:$K,8,0)</f>
        <v>Evento</v>
      </c>
      <c r="N1667" s="55" t="s">
        <v>4397</v>
      </c>
      <c r="O1667" s="55" t="s">
        <v>6662</v>
      </c>
      <c r="P1667" s="55" t="s">
        <v>4332</v>
      </c>
      <c r="R1667" s="56"/>
      <c r="S1667" s="55" t="s">
        <v>4921</v>
      </c>
      <c r="T1667" s="55" t="s">
        <v>4401</v>
      </c>
      <c r="U1667" s="55" t="s">
        <v>4328</v>
      </c>
    </row>
    <row r="1668" spans="1:21" ht="15" x14ac:dyDescent="0.25">
      <c r="A1668" s="55" t="s">
        <v>4316</v>
      </c>
      <c r="B1668" s="55" t="s">
        <v>4317</v>
      </c>
      <c r="C1668" s="55" t="s">
        <v>3231</v>
      </c>
      <c r="D1668" s="55" t="s">
        <v>4319</v>
      </c>
      <c r="E1668" s="55" t="s">
        <v>775</v>
      </c>
      <c r="F1668" s="55">
        <v>42123</v>
      </c>
      <c r="G1668" s="55" t="s">
        <v>2267</v>
      </c>
      <c r="H1668" s="56">
        <v>44428</v>
      </c>
      <c r="I1668">
        <f t="shared" si="26"/>
        <v>2021</v>
      </c>
      <c r="J1668" s="56">
        <v>44501</v>
      </c>
      <c r="K1668" s="57">
        <v>-161140</v>
      </c>
      <c r="L1668" s="55">
        <v>2905100202</v>
      </c>
      <c r="M1668" s="55" t="str">
        <f>VLOOKUP(L1668,[4]Equival.!$D:$K,8,0)</f>
        <v>Evento</v>
      </c>
      <c r="N1668" s="55" t="s">
        <v>4397</v>
      </c>
      <c r="O1668" s="55" t="s">
        <v>5744</v>
      </c>
      <c r="P1668" s="55" t="s">
        <v>4332</v>
      </c>
      <c r="Q1668" s="55" t="s">
        <v>3224</v>
      </c>
      <c r="R1668" s="56">
        <v>44560</v>
      </c>
      <c r="S1668" s="55" t="s">
        <v>4921</v>
      </c>
      <c r="T1668" s="55" t="s">
        <v>4401</v>
      </c>
      <c r="U1668" s="55" t="s">
        <v>4328</v>
      </c>
    </row>
    <row r="1669" spans="1:21" ht="15" x14ac:dyDescent="0.25">
      <c r="A1669" s="55" t="s">
        <v>4316</v>
      </c>
      <c r="B1669" s="55" t="s">
        <v>4317</v>
      </c>
      <c r="C1669" s="55" t="s">
        <v>3230</v>
      </c>
      <c r="D1669" s="55" t="s">
        <v>4319</v>
      </c>
      <c r="E1669" s="55" t="s">
        <v>773</v>
      </c>
      <c r="F1669" s="55">
        <v>42112</v>
      </c>
      <c r="G1669" s="55" t="s">
        <v>2267</v>
      </c>
      <c r="H1669" s="56">
        <v>44427</v>
      </c>
      <c r="I1669">
        <f t="shared" si="26"/>
        <v>2021</v>
      </c>
      <c r="J1669" s="56">
        <v>44501</v>
      </c>
      <c r="K1669" s="57">
        <v>-59600</v>
      </c>
      <c r="L1669" s="55">
        <v>2905100202</v>
      </c>
      <c r="M1669" s="55" t="str">
        <f>VLOOKUP(L1669,[4]Equival.!$D:$K,8,0)</f>
        <v>Evento</v>
      </c>
      <c r="N1669" s="55" t="s">
        <v>4397</v>
      </c>
      <c r="O1669" s="55" t="s">
        <v>6653</v>
      </c>
      <c r="P1669" s="55" t="s">
        <v>4332</v>
      </c>
      <c r="Q1669" s="55" t="s">
        <v>3224</v>
      </c>
      <c r="R1669" s="56">
        <v>44560</v>
      </c>
      <c r="S1669" s="55" t="s">
        <v>4921</v>
      </c>
      <c r="T1669" s="55" t="s">
        <v>4401</v>
      </c>
      <c r="U1669" s="55" t="s">
        <v>4328</v>
      </c>
    </row>
    <row r="1670" spans="1:21" ht="15" x14ac:dyDescent="0.25">
      <c r="A1670" s="55" t="s">
        <v>4316</v>
      </c>
      <c r="B1670" s="55" t="s">
        <v>4317</v>
      </c>
      <c r="C1670" s="55" t="s">
        <v>3229</v>
      </c>
      <c r="D1670" s="55" t="s">
        <v>4319</v>
      </c>
      <c r="E1670" s="55" t="s">
        <v>767</v>
      </c>
      <c r="F1670" s="55">
        <v>41954</v>
      </c>
      <c r="G1670" s="55" t="s">
        <v>2267</v>
      </c>
      <c r="H1670" s="56">
        <v>44426</v>
      </c>
      <c r="I1670">
        <f t="shared" si="26"/>
        <v>2021</v>
      </c>
      <c r="J1670" s="56">
        <v>44501</v>
      </c>
      <c r="K1670" s="57">
        <v>-65544</v>
      </c>
      <c r="L1670" s="55">
        <v>2905100202</v>
      </c>
      <c r="M1670" s="55" t="str">
        <f>VLOOKUP(L1670,[4]Equival.!$D:$K,8,0)</f>
        <v>Evento</v>
      </c>
      <c r="N1670" s="55" t="s">
        <v>4397</v>
      </c>
      <c r="O1670" s="55" t="s">
        <v>6663</v>
      </c>
      <c r="P1670" s="55" t="s">
        <v>4332</v>
      </c>
      <c r="Q1670" s="55" t="s">
        <v>3224</v>
      </c>
      <c r="R1670" s="56">
        <v>44560</v>
      </c>
      <c r="S1670" s="55" t="s">
        <v>4921</v>
      </c>
      <c r="T1670" s="55" t="s">
        <v>4401</v>
      </c>
      <c r="U1670" s="55" t="s">
        <v>4328</v>
      </c>
    </row>
    <row r="1671" spans="1:21" ht="15" x14ac:dyDescent="0.25">
      <c r="A1671" s="55" t="s">
        <v>4316</v>
      </c>
      <c r="B1671" s="55" t="s">
        <v>4317</v>
      </c>
      <c r="C1671" s="55" t="s">
        <v>3228</v>
      </c>
      <c r="D1671" s="55" t="s">
        <v>4319</v>
      </c>
      <c r="E1671" s="55" t="s">
        <v>766</v>
      </c>
      <c r="F1671" s="55">
        <v>41900</v>
      </c>
      <c r="G1671" s="55" t="s">
        <v>2267</v>
      </c>
      <c r="H1671" s="56">
        <v>44425</v>
      </c>
      <c r="I1671">
        <f t="shared" si="26"/>
        <v>2021</v>
      </c>
      <c r="J1671" s="56">
        <v>44501</v>
      </c>
      <c r="K1671" s="57">
        <v>-68480</v>
      </c>
      <c r="L1671" s="55">
        <v>2905100202</v>
      </c>
      <c r="M1671" s="55" t="str">
        <f>VLOOKUP(L1671,[4]Equival.!$D:$K,8,0)</f>
        <v>Evento</v>
      </c>
      <c r="N1671" s="55" t="s">
        <v>4397</v>
      </c>
      <c r="O1671" s="55" t="s">
        <v>6510</v>
      </c>
      <c r="P1671" s="55" t="s">
        <v>6299</v>
      </c>
      <c r="Q1671" s="55" t="s">
        <v>3224</v>
      </c>
      <c r="R1671" s="56">
        <v>44560</v>
      </c>
      <c r="S1671" s="55" t="s">
        <v>4921</v>
      </c>
      <c r="T1671" s="55" t="s">
        <v>4401</v>
      </c>
      <c r="U1671" s="55" t="s">
        <v>4328</v>
      </c>
    </row>
    <row r="1672" spans="1:21" ht="15" x14ac:dyDescent="0.25">
      <c r="A1672" s="55" t="s">
        <v>4316</v>
      </c>
      <c r="B1672" s="55" t="s">
        <v>4317</v>
      </c>
      <c r="C1672" s="55" t="s">
        <v>3227</v>
      </c>
      <c r="D1672" s="55" t="s">
        <v>4319</v>
      </c>
      <c r="E1672" s="55" t="s">
        <v>761</v>
      </c>
      <c r="F1672" s="55">
        <v>41744</v>
      </c>
      <c r="G1672" s="55" t="s">
        <v>2267</v>
      </c>
      <c r="H1672" s="56">
        <v>44424</v>
      </c>
      <c r="I1672">
        <f t="shared" si="26"/>
        <v>2021</v>
      </c>
      <c r="J1672" s="56">
        <v>44501</v>
      </c>
      <c r="K1672" s="57">
        <v>-136342</v>
      </c>
      <c r="L1672" s="55">
        <v>2905100202</v>
      </c>
      <c r="M1672" s="55" t="str">
        <f>VLOOKUP(L1672,[4]Equival.!$D:$K,8,0)</f>
        <v>Evento</v>
      </c>
      <c r="N1672" s="55" t="s">
        <v>4397</v>
      </c>
      <c r="O1672" s="55" t="s">
        <v>6664</v>
      </c>
      <c r="P1672" s="55" t="s">
        <v>5702</v>
      </c>
      <c r="Q1672" s="55" t="s">
        <v>3224</v>
      </c>
      <c r="R1672" s="56">
        <v>44560</v>
      </c>
      <c r="S1672" s="55" t="s">
        <v>4921</v>
      </c>
      <c r="T1672" s="55" t="s">
        <v>4401</v>
      </c>
      <c r="U1672" s="55" t="s">
        <v>4328</v>
      </c>
    </row>
    <row r="1673" spans="1:21" ht="15" x14ac:dyDescent="0.25">
      <c r="A1673" s="55" t="s">
        <v>4316</v>
      </c>
      <c r="B1673" s="55" t="s">
        <v>4317</v>
      </c>
      <c r="C1673" s="55" t="s">
        <v>3105</v>
      </c>
      <c r="D1673" s="55" t="s">
        <v>4319</v>
      </c>
      <c r="E1673" s="55" t="s">
        <v>760</v>
      </c>
      <c r="F1673" s="55">
        <v>41727</v>
      </c>
      <c r="G1673" s="55" t="s">
        <v>2267</v>
      </c>
      <c r="H1673" s="56">
        <v>44423</v>
      </c>
      <c r="I1673">
        <f t="shared" si="26"/>
        <v>2021</v>
      </c>
      <c r="J1673" s="56">
        <v>44524</v>
      </c>
      <c r="K1673" s="57">
        <v>-110154</v>
      </c>
      <c r="L1673" s="55">
        <v>2905100202</v>
      </c>
      <c r="M1673" s="55" t="str">
        <f>VLOOKUP(L1673,[4]Equival.!$D:$K,8,0)</f>
        <v>Evento</v>
      </c>
      <c r="N1673" s="55" t="s">
        <v>4397</v>
      </c>
      <c r="O1673" s="55" t="s">
        <v>6665</v>
      </c>
      <c r="P1673" s="55" t="s">
        <v>4332</v>
      </c>
      <c r="Q1673" s="55" t="s">
        <v>3102</v>
      </c>
      <c r="R1673" s="56">
        <v>44524</v>
      </c>
      <c r="S1673" s="55" t="s">
        <v>4400</v>
      </c>
      <c r="T1673" s="55" t="s">
        <v>4401</v>
      </c>
      <c r="U1673" s="55" t="s">
        <v>4328</v>
      </c>
    </row>
    <row r="1674" spans="1:21" ht="15" x14ac:dyDescent="0.25">
      <c r="A1674" s="55" t="s">
        <v>4316</v>
      </c>
      <c r="B1674" s="55" t="s">
        <v>4317</v>
      </c>
      <c r="C1674" s="55" t="s">
        <v>3226</v>
      </c>
      <c r="D1674" s="55" t="s">
        <v>4319</v>
      </c>
      <c r="E1674" s="55" t="s">
        <v>759</v>
      </c>
      <c r="F1674" s="55">
        <v>41699</v>
      </c>
      <c r="G1674" s="55" t="s">
        <v>2267</v>
      </c>
      <c r="H1674" s="56">
        <v>44422</v>
      </c>
      <c r="I1674">
        <f t="shared" si="26"/>
        <v>2021</v>
      </c>
      <c r="J1674" s="56">
        <v>44501</v>
      </c>
      <c r="K1674" s="57">
        <v>-234161</v>
      </c>
      <c r="L1674" s="55">
        <v>2905100202</v>
      </c>
      <c r="M1674" s="55" t="str">
        <f>VLOOKUP(L1674,[4]Equival.!$D:$K,8,0)</f>
        <v>Evento</v>
      </c>
      <c r="N1674" s="55" t="s">
        <v>4397</v>
      </c>
      <c r="O1674" s="55" t="s">
        <v>6666</v>
      </c>
      <c r="P1674" s="55" t="s">
        <v>4601</v>
      </c>
      <c r="Q1674" s="55" t="s">
        <v>3224</v>
      </c>
      <c r="R1674" s="56">
        <v>44560</v>
      </c>
      <c r="S1674" s="55" t="s">
        <v>4921</v>
      </c>
      <c r="T1674" s="55" t="s">
        <v>4401</v>
      </c>
      <c r="U1674" s="55" t="s">
        <v>4328</v>
      </c>
    </row>
    <row r="1675" spans="1:21" ht="15" x14ac:dyDescent="0.25">
      <c r="A1675" s="55" t="s">
        <v>4316</v>
      </c>
      <c r="B1675" s="55" t="s">
        <v>4317</v>
      </c>
      <c r="C1675" s="55" t="s">
        <v>3225</v>
      </c>
      <c r="D1675" s="55" t="s">
        <v>4319</v>
      </c>
      <c r="E1675" s="55" t="s">
        <v>758</v>
      </c>
      <c r="F1675" s="55">
        <v>41698</v>
      </c>
      <c r="G1675" s="55" t="s">
        <v>2267</v>
      </c>
      <c r="H1675" s="56">
        <v>44422</v>
      </c>
      <c r="I1675">
        <f t="shared" si="26"/>
        <v>2021</v>
      </c>
      <c r="J1675" s="56">
        <v>44501</v>
      </c>
      <c r="K1675" s="57">
        <v>-126300</v>
      </c>
      <c r="L1675" s="55">
        <v>2905100202</v>
      </c>
      <c r="M1675" s="55" t="str">
        <f>VLOOKUP(L1675,[4]Equival.!$D:$K,8,0)</f>
        <v>Evento</v>
      </c>
      <c r="N1675" s="55" t="s">
        <v>4397</v>
      </c>
      <c r="O1675" s="55" t="s">
        <v>6667</v>
      </c>
      <c r="P1675" s="55" t="s">
        <v>4332</v>
      </c>
      <c r="Q1675" s="55" t="s">
        <v>3224</v>
      </c>
      <c r="R1675" s="56">
        <v>44560</v>
      </c>
      <c r="S1675" s="55" t="s">
        <v>4921</v>
      </c>
      <c r="T1675" s="55" t="s">
        <v>4401</v>
      </c>
      <c r="U1675" s="55" t="s">
        <v>4328</v>
      </c>
    </row>
    <row r="1676" spans="1:21" ht="15" x14ac:dyDescent="0.25">
      <c r="A1676" s="55" t="s">
        <v>4316</v>
      </c>
      <c r="B1676" s="55" t="s">
        <v>4317</v>
      </c>
      <c r="C1676" s="55" t="s">
        <v>3120</v>
      </c>
      <c r="D1676" s="55" t="s">
        <v>4319</v>
      </c>
      <c r="E1676" s="55" t="s">
        <v>754</v>
      </c>
      <c r="F1676" s="55">
        <v>41618</v>
      </c>
      <c r="G1676" s="55" t="s">
        <v>2267</v>
      </c>
      <c r="H1676" s="56">
        <v>44421</v>
      </c>
      <c r="I1676">
        <f t="shared" si="26"/>
        <v>2021</v>
      </c>
      <c r="J1676" s="56">
        <v>44524</v>
      </c>
      <c r="K1676" s="57">
        <v>-150620</v>
      </c>
      <c r="L1676" s="55">
        <v>2905100202</v>
      </c>
      <c r="M1676" s="55" t="str">
        <f>VLOOKUP(L1676,[4]Equival.!$D:$K,8,0)</f>
        <v>Evento</v>
      </c>
      <c r="N1676" s="55" t="s">
        <v>4397</v>
      </c>
      <c r="O1676" s="55" t="s">
        <v>6668</v>
      </c>
      <c r="P1676" s="55" t="s">
        <v>4332</v>
      </c>
      <c r="Q1676" s="55" t="s">
        <v>3108</v>
      </c>
      <c r="R1676" s="56">
        <v>44524</v>
      </c>
      <c r="S1676" s="55" t="s">
        <v>4400</v>
      </c>
      <c r="T1676" s="55" t="s">
        <v>4401</v>
      </c>
      <c r="U1676" s="55" t="s">
        <v>4328</v>
      </c>
    </row>
    <row r="1677" spans="1:21" ht="15" x14ac:dyDescent="0.25">
      <c r="A1677" s="55" t="s">
        <v>4316</v>
      </c>
      <c r="B1677" s="55" t="s">
        <v>4317</v>
      </c>
      <c r="C1677" s="55" t="s">
        <v>6669</v>
      </c>
      <c r="D1677" s="55" t="s">
        <v>4319</v>
      </c>
      <c r="E1677" s="55" t="s">
        <v>749</v>
      </c>
      <c r="F1677" s="55">
        <v>41504</v>
      </c>
      <c r="G1677" s="55" t="s">
        <v>2267</v>
      </c>
      <c r="H1677" s="56">
        <v>44420</v>
      </c>
      <c r="I1677">
        <f t="shared" si="26"/>
        <v>2021</v>
      </c>
      <c r="J1677" s="56">
        <v>44501</v>
      </c>
      <c r="K1677" s="57">
        <v>-59600</v>
      </c>
      <c r="L1677" s="55">
        <v>2905100202</v>
      </c>
      <c r="M1677" s="55" t="str">
        <f>VLOOKUP(L1677,[4]Equival.!$D:$K,8,0)</f>
        <v>Evento</v>
      </c>
      <c r="N1677" s="55" t="s">
        <v>4397</v>
      </c>
      <c r="O1677" s="55" t="s">
        <v>6670</v>
      </c>
      <c r="P1677" s="55" t="s">
        <v>5702</v>
      </c>
      <c r="R1677" s="56"/>
      <c r="S1677" s="55" t="s">
        <v>4921</v>
      </c>
      <c r="T1677" s="55" t="s">
        <v>4401</v>
      </c>
      <c r="U1677" s="55" t="s">
        <v>4328</v>
      </c>
    </row>
    <row r="1678" spans="1:21" ht="15" x14ac:dyDescent="0.25">
      <c r="A1678" s="55" t="s">
        <v>4316</v>
      </c>
      <c r="B1678" s="55" t="s">
        <v>4317</v>
      </c>
      <c r="C1678" s="55" t="s">
        <v>3319</v>
      </c>
      <c r="D1678" s="55" t="s">
        <v>4319</v>
      </c>
      <c r="E1678" s="55" t="s">
        <v>744</v>
      </c>
      <c r="F1678" s="55">
        <v>41325</v>
      </c>
      <c r="G1678" s="55" t="s">
        <v>2267</v>
      </c>
      <c r="H1678" s="56">
        <v>44418</v>
      </c>
      <c r="I1678">
        <f t="shared" si="26"/>
        <v>2021</v>
      </c>
      <c r="J1678" s="56">
        <v>44501</v>
      </c>
      <c r="K1678" s="57">
        <v>-161024</v>
      </c>
      <c r="L1678" s="55">
        <v>2905100202</v>
      </c>
      <c r="M1678" s="55" t="str">
        <f>VLOOKUP(L1678,[4]Equival.!$D:$K,8,0)</f>
        <v>Evento</v>
      </c>
      <c r="N1678" s="55" t="s">
        <v>4397</v>
      </c>
      <c r="O1678" s="55" t="s">
        <v>6671</v>
      </c>
      <c r="P1678" s="55" t="s">
        <v>5702</v>
      </c>
      <c r="Q1678" s="55" t="s">
        <v>3297</v>
      </c>
      <c r="R1678" s="56">
        <v>44771</v>
      </c>
      <c r="S1678" s="55" t="s">
        <v>4921</v>
      </c>
      <c r="T1678" s="55" t="s">
        <v>4401</v>
      </c>
      <c r="U1678" s="55" t="s">
        <v>4328</v>
      </c>
    </row>
    <row r="1679" spans="1:21" ht="15" x14ac:dyDescent="0.25">
      <c r="A1679" s="55" t="s">
        <v>4316</v>
      </c>
      <c r="B1679" s="55" t="s">
        <v>4317</v>
      </c>
      <c r="C1679" s="55" t="s">
        <v>3187</v>
      </c>
      <c r="D1679" s="55" t="s">
        <v>4319</v>
      </c>
      <c r="E1679" s="55" t="s">
        <v>743</v>
      </c>
      <c r="F1679" s="55">
        <v>41126</v>
      </c>
      <c r="G1679" s="55" t="s">
        <v>2267</v>
      </c>
      <c r="H1679" s="56">
        <v>44417</v>
      </c>
      <c r="I1679">
        <f t="shared" si="26"/>
        <v>2021</v>
      </c>
      <c r="J1679" s="56">
        <v>44501</v>
      </c>
      <c r="K1679" s="57">
        <v>-1830400</v>
      </c>
      <c r="L1679" s="55">
        <v>2905100202</v>
      </c>
      <c r="M1679" s="55" t="str">
        <f>VLOOKUP(L1679,[4]Equival.!$D:$K,8,0)</f>
        <v>Evento</v>
      </c>
      <c r="N1679" s="55" t="s">
        <v>4397</v>
      </c>
      <c r="O1679" s="55" t="s">
        <v>6672</v>
      </c>
      <c r="P1679" s="55" t="s">
        <v>4332</v>
      </c>
      <c r="Q1679" s="55" t="s">
        <v>3147</v>
      </c>
      <c r="R1679" s="56">
        <v>44573</v>
      </c>
      <c r="S1679" s="55" t="s">
        <v>4921</v>
      </c>
      <c r="T1679" s="55" t="s">
        <v>4401</v>
      </c>
      <c r="U1679" s="55" t="s">
        <v>4328</v>
      </c>
    </row>
    <row r="1680" spans="1:21" ht="15" x14ac:dyDescent="0.25">
      <c r="A1680" s="55" t="s">
        <v>4316</v>
      </c>
      <c r="B1680" s="55" t="s">
        <v>4317</v>
      </c>
      <c r="C1680" s="55" t="s">
        <v>3187</v>
      </c>
      <c r="D1680" s="55" t="s">
        <v>4319</v>
      </c>
      <c r="E1680" s="55" t="s">
        <v>743</v>
      </c>
      <c r="F1680" s="55">
        <v>41126</v>
      </c>
      <c r="G1680" s="55" t="s">
        <v>2267</v>
      </c>
      <c r="H1680" s="56">
        <v>44417</v>
      </c>
      <c r="I1680">
        <f t="shared" si="26"/>
        <v>2021</v>
      </c>
      <c r="J1680" s="56">
        <v>44501</v>
      </c>
      <c r="K1680" s="57">
        <v>-108039</v>
      </c>
      <c r="L1680" s="55">
        <v>2205200201</v>
      </c>
      <c r="M1680" s="55" t="str">
        <f>VLOOKUP(L1680,[4]Equival.!$D:$K,8,0)</f>
        <v>Glosas</v>
      </c>
      <c r="N1680" s="55" t="s">
        <v>4397</v>
      </c>
      <c r="O1680" s="55" t="s">
        <v>6673</v>
      </c>
      <c r="P1680" s="55" t="s">
        <v>4332</v>
      </c>
      <c r="Q1680" s="55" t="s">
        <v>5219</v>
      </c>
      <c r="R1680" s="56">
        <v>44855</v>
      </c>
      <c r="S1680" s="55" t="s">
        <v>4921</v>
      </c>
      <c r="T1680" s="55" t="s">
        <v>4401</v>
      </c>
      <c r="U1680" s="55" t="s">
        <v>4328</v>
      </c>
    </row>
    <row r="1681" spans="1:21" ht="15" x14ac:dyDescent="0.25">
      <c r="A1681" s="55" t="s">
        <v>4316</v>
      </c>
      <c r="B1681" s="55" t="s">
        <v>4317</v>
      </c>
      <c r="C1681" s="55" t="s">
        <v>3318</v>
      </c>
      <c r="D1681" s="55" t="s">
        <v>4319</v>
      </c>
      <c r="E1681" s="55" t="s">
        <v>738</v>
      </c>
      <c r="F1681" s="55">
        <v>41009</v>
      </c>
      <c r="G1681" s="55" t="s">
        <v>2267</v>
      </c>
      <c r="H1681" s="56">
        <v>44416</v>
      </c>
      <c r="I1681">
        <f t="shared" si="26"/>
        <v>2021</v>
      </c>
      <c r="J1681" s="56">
        <v>44501</v>
      </c>
      <c r="K1681" s="57">
        <v>-5917135</v>
      </c>
      <c r="L1681" s="55">
        <v>2905100202</v>
      </c>
      <c r="M1681" s="55" t="str">
        <f>VLOOKUP(L1681,[4]Equival.!$D:$K,8,0)</f>
        <v>Evento</v>
      </c>
      <c r="N1681" s="55" t="s">
        <v>4397</v>
      </c>
      <c r="O1681" s="55" t="s">
        <v>6674</v>
      </c>
      <c r="P1681" s="55" t="s">
        <v>4601</v>
      </c>
      <c r="Q1681" s="55" t="s">
        <v>3297</v>
      </c>
      <c r="R1681" s="56">
        <v>44771</v>
      </c>
      <c r="S1681" s="55" t="s">
        <v>4921</v>
      </c>
      <c r="T1681" s="55" t="s">
        <v>4401</v>
      </c>
      <c r="U1681" s="55" t="s">
        <v>4328</v>
      </c>
    </row>
    <row r="1682" spans="1:21" ht="15" x14ac:dyDescent="0.25">
      <c r="A1682" s="55" t="s">
        <v>4316</v>
      </c>
      <c r="B1682" s="55" t="s">
        <v>4317</v>
      </c>
      <c r="C1682" s="55" t="s">
        <v>3186</v>
      </c>
      <c r="D1682" s="55" t="s">
        <v>4319</v>
      </c>
      <c r="E1682" s="55" t="s">
        <v>735</v>
      </c>
      <c r="F1682" s="55">
        <v>40982</v>
      </c>
      <c r="G1682" s="55" t="s">
        <v>2267</v>
      </c>
      <c r="H1682" s="56">
        <v>44415</v>
      </c>
      <c r="I1682">
        <f t="shared" si="26"/>
        <v>2021</v>
      </c>
      <c r="J1682" s="56">
        <v>44501</v>
      </c>
      <c r="K1682" s="57">
        <v>-187807</v>
      </c>
      <c r="L1682" s="55">
        <v>2905100202</v>
      </c>
      <c r="M1682" s="55" t="str">
        <f>VLOOKUP(L1682,[4]Equival.!$D:$K,8,0)</f>
        <v>Evento</v>
      </c>
      <c r="N1682" s="55" t="s">
        <v>4397</v>
      </c>
      <c r="O1682" s="55" t="s">
        <v>6675</v>
      </c>
      <c r="P1682" s="55" t="s">
        <v>4332</v>
      </c>
      <c r="Q1682" s="55" t="s">
        <v>3147</v>
      </c>
      <c r="R1682" s="56">
        <v>44573</v>
      </c>
      <c r="S1682" s="55" t="s">
        <v>4921</v>
      </c>
      <c r="T1682" s="55" t="s">
        <v>4401</v>
      </c>
      <c r="U1682" s="55" t="s">
        <v>4328</v>
      </c>
    </row>
    <row r="1683" spans="1:21" ht="15" x14ac:dyDescent="0.25">
      <c r="A1683" s="55" t="s">
        <v>4316</v>
      </c>
      <c r="B1683" s="55" t="s">
        <v>4317</v>
      </c>
      <c r="C1683" s="55" t="s">
        <v>3185</v>
      </c>
      <c r="D1683" s="55" t="s">
        <v>4319</v>
      </c>
      <c r="E1683" s="55" t="s">
        <v>733</v>
      </c>
      <c r="F1683" s="55">
        <v>40895</v>
      </c>
      <c r="G1683" s="55" t="s">
        <v>2267</v>
      </c>
      <c r="H1683" s="56">
        <v>44414</v>
      </c>
      <c r="I1683">
        <f t="shared" si="26"/>
        <v>2021</v>
      </c>
      <c r="J1683" s="56">
        <v>44501</v>
      </c>
      <c r="K1683" s="57">
        <v>-59600</v>
      </c>
      <c r="L1683" s="55">
        <v>2905100202</v>
      </c>
      <c r="M1683" s="55" t="str">
        <f>VLOOKUP(L1683,[4]Equival.!$D:$K,8,0)</f>
        <v>Evento</v>
      </c>
      <c r="N1683" s="55" t="s">
        <v>4397</v>
      </c>
      <c r="O1683" s="55" t="s">
        <v>6637</v>
      </c>
      <c r="P1683" s="55" t="s">
        <v>4332</v>
      </c>
      <c r="Q1683" s="55" t="s">
        <v>3147</v>
      </c>
      <c r="R1683" s="56">
        <v>44573</v>
      </c>
      <c r="S1683" s="55" t="s">
        <v>4921</v>
      </c>
      <c r="T1683" s="55" t="s">
        <v>4401</v>
      </c>
      <c r="U1683" s="55" t="s">
        <v>4328</v>
      </c>
    </row>
    <row r="1684" spans="1:21" ht="15" x14ac:dyDescent="0.25">
      <c r="A1684" s="55" t="s">
        <v>4316</v>
      </c>
      <c r="B1684" s="55" t="s">
        <v>4317</v>
      </c>
      <c r="C1684" s="55" t="s">
        <v>3119</v>
      </c>
      <c r="D1684" s="55" t="s">
        <v>4319</v>
      </c>
      <c r="E1684" s="55" t="s">
        <v>731</v>
      </c>
      <c r="F1684" s="55">
        <v>40799</v>
      </c>
      <c r="G1684" s="55" t="s">
        <v>2267</v>
      </c>
      <c r="H1684" s="56">
        <v>44413</v>
      </c>
      <c r="I1684">
        <f t="shared" si="26"/>
        <v>2021</v>
      </c>
      <c r="J1684" s="56">
        <v>44524</v>
      </c>
      <c r="K1684" s="57">
        <v>-113614</v>
      </c>
      <c r="L1684" s="55">
        <v>2905100202</v>
      </c>
      <c r="M1684" s="55" t="str">
        <f>VLOOKUP(L1684,[4]Equival.!$D:$K,8,0)</f>
        <v>Evento</v>
      </c>
      <c r="N1684" s="55" t="s">
        <v>4397</v>
      </c>
      <c r="O1684" s="55" t="s">
        <v>5876</v>
      </c>
      <c r="P1684" s="55" t="s">
        <v>4332</v>
      </c>
      <c r="Q1684" s="55" t="s">
        <v>3108</v>
      </c>
      <c r="R1684" s="56">
        <v>44524</v>
      </c>
      <c r="S1684" s="55" t="s">
        <v>4400</v>
      </c>
      <c r="T1684" s="55" t="s">
        <v>4401</v>
      </c>
      <c r="U1684" s="55" t="s">
        <v>4328</v>
      </c>
    </row>
    <row r="1685" spans="1:21" ht="15" x14ac:dyDescent="0.25">
      <c r="A1685" s="55" t="s">
        <v>4316</v>
      </c>
      <c r="B1685" s="55" t="s">
        <v>4317</v>
      </c>
      <c r="C1685" s="55" t="s">
        <v>3184</v>
      </c>
      <c r="D1685" s="55" t="s">
        <v>4319</v>
      </c>
      <c r="E1685" s="55" t="s">
        <v>730</v>
      </c>
      <c r="F1685" s="55">
        <v>40700</v>
      </c>
      <c r="G1685" s="55" t="s">
        <v>2267</v>
      </c>
      <c r="H1685" s="56">
        <v>44412</v>
      </c>
      <c r="I1685">
        <f t="shared" si="26"/>
        <v>2021</v>
      </c>
      <c r="J1685" s="56">
        <v>44501</v>
      </c>
      <c r="K1685" s="57">
        <v>-384869</v>
      </c>
      <c r="L1685" s="55">
        <v>2905100202</v>
      </c>
      <c r="M1685" s="55" t="str">
        <f>VLOOKUP(L1685,[4]Equival.!$D:$K,8,0)</f>
        <v>Evento</v>
      </c>
      <c r="N1685" s="55" t="s">
        <v>4397</v>
      </c>
      <c r="O1685" s="55" t="s">
        <v>6676</v>
      </c>
      <c r="P1685" s="55" t="s">
        <v>4332</v>
      </c>
      <c r="Q1685" s="55" t="s">
        <v>3147</v>
      </c>
      <c r="R1685" s="56">
        <v>44573</v>
      </c>
      <c r="S1685" s="55" t="s">
        <v>4921</v>
      </c>
      <c r="T1685" s="55" t="s">
        <v>4401</v>
      </c>
      <c r="U1685" s="55" t="s">
        <v>4328</v>
      </c>
    </row>
    <row r="1686" spans="1:21" ht="15" x14ac:dyDescent="0.25">
      <c r="A1686" s="55" t="s">
        <v>4316</v>
      </c>
      <c r="B1686" s="55" t="s">
        <v>4317</v>
      </c>
      <c r="C1686" s="55" t="s">
        <v>3183</v>
      </c>
      <c r="D1686" s="55" t="s">
        <v>4319</v>
      </c>
      <c r="E1686" s="55" t="s">
        <v>729</v>
      </c>
      <c r="F1686" s="55">
        <v>40609</v>
      </c>
      <c r="G1686" s="55" t="s">
        <v>2267</v>
      </c>
      <c r="H1686" s="56">
        <v>44411</v>
      </c>
      <c r="I1686">
        <f t="shared" si="26"/>
        <v>2021</v>
      </c>
      <c r="J1686" s="56">
        <v>44501</v>
      </c>
      <c r="K1686" s="57">
        <v>-88600</v>
      </c>
      <c r="L1686" s="55">
        <v>2905100202</v>
      </c>
      <c r="M1686" s="55" t="str">
        <f>VLOOKUP(L1686,[4]Equival.!$D:$K,8,0)</f>
        <v>Evento</v>
      </c>
      <c r="N1686" s="55" t="s">
        <v>4397</v>
      </c>
      <c r="O1686" s="55" t="s">
        <v>6677</v>
      </c>
      <c r="P1686" s="55" t="s">
        <v>4332</v>
      </c>
      <c r="Q1686" s="55" t="s">
        <v>3147</v>
      </c>
      <c r="R1686" s="56">
        <v>44573</v>
      </c>
      <c r="S1686" s="55" t="s">
        <v>4921</v>
      </c>
      <c r="T1686" s="55" t="s">
        <v>4401</v>
      </c>
      <c r="U1686" s="55" t="s">
        <v>4328</v>
      </c>
    </row>
    <row r="1687" spans="1:21" ht="15" x14ac:dyDescent="0.25">
      <c r="A1687" s="55" t="s">
        <v>4316</v>
      </c>
      <c r="B1687" s="55" t="s">
        <v>4317</v>
      </c>
      <c r="C1687" s="55" t="s">
        <v>3182</v>
      </c>
      <c r="D1687" s="55" t="s">
        <v>4319</v>
      </c>
      <c r="E1687" s="55" t="s">
        <v>728</v>
      </c>
      <c r="F1687" s="55">
        <v>40496</v>
      </c>
      <c r="G1687" s="55" t="s">
        <v>2267</v>
      </c>
      <c r="H1687" s="56">
        <v>44410</v>
      </c>
      <c r="I1687">
        <f t="shared" si="26"/>
        <v>2021</v>
      </c>
      <c r="J1687" s="56">
        <v>44501</v>
      </c>
      <c r="K1687" s="57">
        <v>-903735</v>
      </c>
      <c r="L1687" s="55">
        <v>2905100202</v>
      </c>
      <c r="M1687" s="55" t="str">
        <f>VLOOKUP(L1687,[4]Equival.!$D:$K,8,0)</f>
        <v>Evento</v>
      </c>
      <c r="N1687" s="55" t="s">
        <v>4397</v>
      </c>
      <c r="O1687" s="55" t="s">
        <v>6678</v>
      </c>
      <c r="P1687" s="55" t="s">
        <v>5702</v>
      </c>
      <c r="Q1687" s="55" t="s">
        <v>3147</v>
      </c>
      <c r="R1687" s="56">
        <v>44573</v>
      </c>
      <c r="S1687" s="55" t="s">
        <v>4921</v>
      </c>
      <c r="T1687" s="55" t="s">
        <v>4401</v>
      </c>
      <c r="U1687" s="55" t="s">
        <v>4328</v>
      </c>
    </row>
    <row r="1688" spans="1:21" ht="15" x14ac:dyDescent="0.25">
      <c r="A1688" s="55" t="s">
        <v>4316</v>
      </c>
      <c r="B1688" s="55" t="s">
        <v>4317</v>
      </c>
      <c r="C1688" s="55" t="s">
        <v>3118</v>
      </c>
      <c r="D1688" s="55" t="s">
        <v>4319</v>
      </c>
      <c r="E1688" s="55" t="s">
        <v>727</v>
      </c>
      <c r="F1688" s="55">
        <v>40483</v>
      </c>
      <c r="G1688" s="55" t="s">
        <v>2267</v>
      </c>
      <c r="H1688" s="56">
        <v>44410</v>
      </c>
      <c r="I1688">
        <f t="shared" si="26"/>
        <v>2021</v>
      </c>
      <c r="J1688" s="56">
        <v>44524</v>
      </c>
      <c r="K1688" s="57">
        <v>-258193</v>
      </c>
      <c r="L1688" s="55">
        <v>2905100202</v>
      </c>
      <c r="M1688" s="55" t="str">
        <f>VLOOKUP(L1688,[4]Equival.!$D:$K,8,0)</f>
        <v>Evento</v>
      </c>
      <c r="N1688" s="55" t="s">
        <v>4397</v>
      </c>
      <c r="O1688" s="55" t="s">
        <v>6679</v>
      </c>
      <c r="P1688" s="55" t="s">
        <v>4332</v>
      </c>
      <c r="Q1688" s="55" t="s">
        <v>3108</v>
      </c>
      <c r="R1688" s="56">
        <v>44524</v>
      </c>
      <c r="S1688" s="55" t="s">
        <v>4400</v>
      </c>
      <c r="T1688" s="55" t="s">
        <v>4401</v>
      </c>
      <c r="U1688" s="55" t="s">
        <v>4328</v>
      </c>
    </row>
    <row r="1689" spans="1:21" ht="15" x14ac:dyDescent="0.25">
      <c r="A1689" s="55" t="s">
        <v>4316</v>
      </c>
      <c r="B1689" s="55" t="s">
        <v>4317</v>
      </c>
      <c r="C1689" s="55" t="s">
        <v>3181</v>
      </c>
      <c r="D1689" s="55" t="s">
        <v>4319</v>
      </c>
      <c r="E1689" s="55" t="s">
        <v>726</v>
      </c>
      <c r="F1689" s="55">
        <v>40386</v>
      </c>
      <c r="G1689" s="55" t="s">
        <v>2267</v>
      </c>
      <c r="H1689" s="56">
        <v>44409</v>
      </c>
      <c r="I1689">
        <f t="shared" si="26"/>
        <v>2021</v>
      </c>
      <c r="J1689" s="56">
        <v>44501</v>
      </c>
      <c r="K1689" s="57">
        <v>-167926</v>
      </c>
      <c r="L1689" s="55">
        <v>2905100202</v>
      </c>
      <c r="M1689" s="55" t="str">
        <f>VLOOKUP(L1689,[4]Equival.!$D:$K,8,0)</f>
        <v>Evento</v>
      </c>
      <c r="N1689" s="55" t="s">
        <v>4397</v>
      </c>
      <c r="O1689" s="55" t="s">
        <v>5808</v>
      </c>
      <c r="P1689" s="55" t="s">
        <v>4601</v>
      </c>
      <c r="Q1689" s="55" t="s">
        <v>3147</v>
      </c>
      <c r="R1689" s="56">
        <v>44573</v>
      </c>
      <c r="S1689" s="55" t="s">
        <v>4921</v>
      </c>
      <c r="T1689" s="55" t="s">
        <v>4401</v>
      </c>
      <c r="U1689" s="55" t="s">
        <v>4328</v>
      </c>
    </row>
    <row r="1690" spans="1:21" ht="15" x14ac:dyDescent="0.25">
      <c r="A1690" s="55" t="s">
        <v>4316</v>
      </c>
      <c r="B1690" s="55" t="s">
        <v>4317</v>
      </c>
      <c r="C1690" s="55" t="s">
        <v>6680</v>
      </c>
      <c r="D1690" s="55" t="s">
        <v>4319</v>
      </c>
      <c r="E1690" s="55" t="s">
        <v>810</v>
      </c>
      <c r="F1690" s="55">
        <v>43622</v>
      </c>
      <c r="G1690" s="55" t="s">
        <v>2267</v>
      </c>
      <c r="H1690" s="56">
        <v>44439</v>
      </c>
      <c r="I1690">
        <f t="shared" si="26"/>
        <v>2021</v>
      </c>
      <c r="J1690" s="56">
        <v>44501</v>
      </c>
      <c r="K1690" s="57">
        <v>-6500</v>
      </c>
      <c r="L1690" s="55">
        <v>2905100202</v>
      </c>
      <c r="M1690" s="55" t="str">
        <f>VLOOKUP(L1690,[4]Equival.!$D:$K,8,0)</f>
        <v>Evento</v>
      </c>
      <c r="N1690" s="55" t="s">
        <v>6681</v>
      </c>
      <c r="O1690" s="55" t="s">
        <v>6682</v>
      </c>
      <c r="P1690" s="55" t="s">
        <v>5702</v>
      </c>
      <c r="R1690" s="56"/>
      <c r="S1690" s="55" t="s">
        <v>4921</v>
      </c>
      <c r="T1690" s="55" t="s">
        <v>4401</v>
      </c>
      <c r="U1690" s="55" t="s">
        <v>4328</v>
      </c>
    </row>
    <row r="1691" spans="1:21" ht="15" x14ac:dyDescent="0.25">
      <c r="A1691" s="55" t="s">
        <v>4316</v>
      </c>
      <c r="B1691" s="55" t="s">
        <v>4317</v>
      </c>
      <c r="C1691" s="55" t="s">
        <v>6683</v>
      </c>
      <c r="D1691" s="55" t="s">
        <v>4319</v>
      </c>
      <c r="E1691" s="55" t="s">
        <v>784</v>
      </c>
      <c r="F1691" s="55">
        <v>42516</v>
      </c>
      <c r="G1691" s="55" t="s">
        <v>2267</v>
      </c>
      <c r="H1691" s="56">
        <v>44431</v>
      </c>
      <c r="I1691">
        <f t="shared" si="26"/>
        <v>2021</v>
      </c>
      <c r="J1691" s="56">
        <v>44501</v>
      </c>
      <c r="K1691" s="57">
        <v>-6500</v>
      </c>
      <c r="L1691" s="55">
        <v>2905100202</v>
      </c>
      <c r="M1691" s="55" t="str">
        <f>VLOOKUP(L1691,[4]Equival.!$D:$K,8,0)</f>
        <v>Evento</v>
      </c>
      <c r="N1691" s="55" t="s">
        <v>6681</v>
      </c>
      <c r="O1691" s="55" t="s">
        <v>6684</v>
      </c>
      <c r="P1691" s="55" t="s">
        <v>4601</v>
      </c>
      <c r="R1691" s="56"/>
      <c r="S1691" s="55" t="s">
        <v>4921</v>
      </c>
      <c r="T1691" s="55" t="s">
        <v>4401</v>
      </c>
      <c r="U1691" s="55" t="s">
        <v>4328</v>
      </c>
    </row>
    <row r="1692" spans="1:21" ht="15" x14ac:dyDescent="0.25">
      <c r="A1692" s="55" t="s">
        <v>4316</v>
      </c>
      <c r="B1692" s="55" t="s">
        <v>4317</v>
      </c>
      <c r="C1692" s="55" t="s">
        <v>6685</v>
      </c>
      <c r="D1692" s="55" t="s">
        <v>4319</v>
      </c>
      <c r="E1692" s="55" t="s">
        <v>778</v>
      </c>
      <c r="F1692" s="55">
        <v>42255</v>
      </c>
      <c r="G1692" s="55" t="s">
        <v>2267</v>
      </c>
      <c r="H1692" s="56">
        <v>44429</v>
      </c>
      <c r="I1692">
        <f t="shared" si="26"/>
        <v>2021</v>
      </c>
      <c r="J1692" s="56">
        <v>44501</v>
      </c>
      <c r="K1692" s="57">
        <v>-6500</v>
      </c>
      <c r="L1692" s="55">
        <v>2905100202</v>
      </c>
      <c r="M1692" s="55" t="str">
        <f>VLOOKUP(L1692,[4]Equival.!$D:$K,8,0)</f>
        <v>Evento</v>
      </c>
      <c r="N1692" s="55" t="s">
        <v>6681</v>
      </c>
      <c r="O1692" s="55" t="s">
        <v>6686</v>
      </c>
      <c r="P1692" s="55" t="s">
        <v>5764</v>
      </c>
      <c r="R1692" s="56"/>
      <c r="S1692" s="55" t="s">
        <v>4921</v>
      </c>
      <c r="T1692" s="55" t="s">
        <v>4401</v>
      </c>
      <c r="U1692" s="55" t="s">
        <v>4328</v>
      </c>
    </row>
    <row r="1693" spans="1:21" ht="15" x14ac:dyDescent="0.25">
      <c r="A1693" s="55" t="s">
        <v>4316</v>
      </c>
      <c r="B1693" s="55" t="s">
        <v>4317</v>
      </c>
      <c r="C1693" s="55" t="s">
        <v>6687</v>
      </c>
      <c r="D1693" s="55" t="s">
        <v>4319</v>
      </c>
      <c r="E1693" s="55" t="s">
        <v>777</v>
      </c>
      <c r="F1693" s="55">
        <v>42253</v>
      </c>
      <c r="G1693" s="55" t="s">
        <v>2267</v>
      </c>
      <c r="H1693" s="56">
        <v>44429</v>
      </c>
      <c r="I1693">
        <f t="shared" si="26"/>
        <v>2021</v>
      </c>
      <c r="J1693" s="56">
        <v>44501</v>
      </c>
      <c r="K1693" s="57">
        <v>-6500</v>
      </c>
      <c r="L1693" s="55">
        <v>2905100202</v>
      </c>
      <c r="M1693" s="55" t="str">
        <f>VLOOKUP(L1693,[4]Equival.!$D:$K,8,0)</f>
        <v>Evento</v>
      </c>
      <c r="N1693" s="55" t="s">
        <v>6681</v>
      </c>
      <c r="O1693" s="55" t="s">
        <v>6548</v>
      </c>
      <c r="P1693" s="55" t="s">
        <v>5764</v>
      </c>
      <c r="R1693" s="56"/>
      <c r="S1693" s="55" t="s">
        <v>4921</v>
      </c>
      <c r="T1693" s="55" t="s">
        <v>4401</v>
      </c>
      <c r="U1693" s="55" t="s">
        <v>4328</v>
      </c>
    </row>
    <row r="1694" spans="1:21" ht="15" x14ac:dyDescent="0.25">
      <c r="A1694" s="55" t="s">
        <v>4316</v>
      </c>
      <c r="B1694" s="55" t="s">
        <v>4317</v>
      </c>
      <c r="C1694" s="55" t="s">
        <v>3117</v>
      </c>
      <c r="D1694" s="55" t="s">
        <v>4319</v>
      </c>
      <c r="E1694" s="55" t="s">
        <v>762</v>
      </c>
      <c r="F1694" s="55">
        <v>41822</v>
      </c>
      <c r="G1694" s="55" t="s">
        <v>2267</v>
      </c>
      <c r="H1694" s="56">
        <v>44425</v>
      </c>
      <c r="I1694">
        <f t="shared" si="26"/>
        <v>2021</v>
      </c>
      <c r="J1694" s="56">
        <v>44524</v>
      </c>
      <c r="K1694" s="57">
        <v>-6500</v>
      </c>
      <c r="L1694" s="55">
        <v>2905100202</v>
      </c>
      <c r="M1694" s="55" t="str">
        <f>VLOOKUP(L1694,[4]Equival.!$D:$K,8,0)</f>
        <v>Evento</v>
      </c>
      <c r="N1694" s="55" t="s">
        <v>6681</v>
      </c>
      <c r="O1694" s="55" t="s">
        <v>6688</v>
      </c>
      <c r="P1694" s="55" t="s">
        <v>4332</v>
      </c>
      <c r="Q1694" s="55" t="s">
        <v>3108</v>
      </c>
      <c r="R1694" s="56">
        <v>44524</v>
      </c>
      <c r="S1694" s="55" t="s">
        <v>4400</v>
      </c>
      <c r="T1694" s="55" t="s">
        <v>4401</v>
      </c>
      <c r="U1694" s="55" t="s">
        <v>4328</v>
      </c>
    </row>
    <row r="1695" spans="1:21" ht="15" x14ac:dyDescent="0.25">
      <c r="A1695" s="55" t="s">
        <v>4316</v>
      </c>
      <c r="B1695" s="55" t="s">
        <v>4317</v>
      </c>
      <c r="C1695" s="55" t="s">
        <v>6689</v>
      </c>
      <c r="D1695" s="55" t="s">
        <v>4319</v>
      </c>
      <c r="E1695" s="55" t="s">
        <v>756</v>
      </c>
      <c r="F1695" s="55">
        <v>41664</v>
      </c>
      <c r="G1695" s="55" t="s">
        <v>2267</v>
      </c>
      <c r="H1695" s="56">
        <v>44422</v>
      </c>
      <c r="I1695">
        <f t="shared" si="26"/>
        <v>2021</v>
      </c>
      <c r="J1695" s="56">
        <v>44501</v>
      </c>
      <c r="K1695" s="57">
        <v>-6500</v>
      </c>
      <c r="L1695" s="55">
        <v>2905100202</v>
      </c>
      <c r="M1695" s="55" t="str">
        <f>VLOOKUP(L1695,[4]Equival.!$D:$K,8,0)</f>
        <v>Evento</v>
      </c>
      <c r="N1695" s="55" t="s">
        <v>6681</v>
      </c>
      <c r="O1695" s="55" t="s">
        <v>6690</v>
      </c>
      <c r="P1695" s="55" t="s">
        <v>5751</v>
      </c>
      <c r="R1695" s="56"/>
      <c r="S1695" s="55" t="s">
        <v>4921</v>
      </c>
      <c r="T1695" s="55" t="s">
        <v>4401</v>
      </c>
      <c r="U1695" s="55" t="s">
        <v>4328</v>
      </c>
    </row>
    <row r="1696" spans="1:21" ht="15" x14ac:dyDescent="0.25">
      <c r="A1696" s="55" t="s">
        <v>4316</v>
      </c>
      <c r="B1696" s="55" t="s">
        <v>4317</v>
      </c>
      <c r="C1696" s="55" t="s">
        <v>6691</v>
      </c>
      <c r="D1696" s="55" t="s">
        <v>4319</v>
      </c>
      <c r="E1696" s="55" t="s">
        <v>755</v>
      </c>
      <c r="F1696" s="55">
        <v>41653</v>
      </c>
      <c r="G1696" s="55" t="s">
        <v>2267</v>
      </c>
      <c r="H1696" s="56">
        <v>44422</v>
      </c>
      <c r="I1696">
        <f t="shared" si="26"/>
        <v>2021</v>
      </c>
      <c r="J1696" s="56">
        <v>44501</v>
      </c>
      <c r="K1696" s="57">
        <v>-6500</v>
      </c>
      <c r="L1696" s="55">
        <v>2905100202</v>
      </c>
      <c r="M1696" s="55" t="str">
        <f>VLOOKUP(L1696,[4]Equival.!$D:$K,8,0)</f>
        <v>Evento</v>
      </c>
      <c r="N1696" s="55" t="s">
        <v>6681</v>
      </c>
      <c r="O1696" s="55" t="s">
        <v>6692</v>
      </c>
      <c r="P1696" s="55" t="s">
        <v>4601</v>
      </c>
      <c r="R1696" s="56"/>
      <c r="S1696" s="55" t="s">
        <v>4921</v>
      </c>
      <c r="T1696" s="55" t="s">
        <v>4401</v>
      </c>
      <c r="U1696" s="55" t="s">
        <v>4328</v>
      </c>
    </row>
    <row r="1697" spans="1:21" ht="15" x14ac:dyDescent="0.25">
      <c r="A1697" s="55" t="s">
        <v>4316</v>
      </c>
      <c r="B1697" s="55" t="s">
        <v>4317</v>
      </c>
      <c r="C1697" s="55" t="s">
        <v>6693</v>
      </c>
      <c r="D1697" s="55" t="s">
        <v>4319</v>
      </c>
      <c r="E1697" s="55" t="s">
        <v>750</v>
      </c>
      <c r="F1697" s="55">
        <v>41547</v>
      </c>
      <c r="G1697" s="55" t="s">
        <v>2267</v>
      </c>
      <c r="H1697" s="56">
        <v>44421</v>
      </c>
      <c r="I1697">
        <f t="shared" si="26"/>
        <v>2021</v>
      </c>
      <c r="J1697" s="56">
        <v>44501</v>
      </c>
      <c r="K1697" s="57">
        <v>-6500</v>
      </c>
      <c r="L1697" s="55">
        <v>2905100202</v>
      </c>
      <c r="M1697" s="55" t="str">
        <f>VLOOKUP(L1697,[4]Equival.!$D:$K,8,0)</f>
        <v>Evento</v>
      </c>
      <c r="N1697" s="55" t="s">
        <v>6681</v>
      </c>
      <c r="O1697" s="55" t="s">
        <v>6694</v>
      </c>
      <c r="P1697" s="55" t="s">
        <v>4667</v>
      </c>
      <c r="R1697" s="56"/>
      <c r="S1697" s="55" t="s">
        <v>4921</v>
      </c>
      <c r="T1697" s="55" t="s">
        <v>4401</v>
      </c>
      <c r="U1697" s="55" t="s">
        <v>4328</v>
      </c>
    </row>
    <row r="1698" spans="1:21" ht="15" x14ac:dyDescent="0.25">
      <c r="A1698" s="55" t="s">
        <v>4316</v>
      </c>
      <c r="B1698" s="55" t="s">
        <v>4317</v>
      </c>
      <c r="C1698" s="55" t="s">
        <v>6695</v>
      </c>
      <c r="D1698" s="55" t="s">
        <v>4319</v>
      </c>
      <c r="E1698" s="55" t="s">
        <v>809</v>
      </c>
      <c r="F1698" s="55">
        <v>43542</v>
      </c>
      <c r="G1698" s="55" t="s">
        <v>2267</v>
      </c>
      <c r="H1698" s="56">
        <v>44439</v>
      </c>
      <c r="I1698">
        <f t="shared" si="26"/>
        <v>2021</v>
      </c>
      <c r="J1698" s="56">
        <v>44501</v>
      </c>
      <c r="K1698" s="57">
        <v>-6500</v>
      </c>
      <c r="L1698" s="55">
        <v>2905100102</v>
      </c>
      <c r="M1698" s="55" t="str">
        <f>VLOOKUP(L1698,[4]Equival.!$D:$K,8,0)</f>
        <v>Evento</v>
      </c>
      <c r="N1698" s="55" t="s">
        <v>6613</v>
      </c>
      <c r="O1698" s="55" t="s">
        <v>6696</v>
      </c>
      <c r="P1698" s="55" t="s">
        <v>4332</v>
      </c>
      <c r="R1698" s="56"/>
      <c r="S1698" s="55" t="s">
        <v>4921</v>
      </c>
      <c r="T1698" s="55" t="s">
        <v>4401</v>
      </c>
      <c r="U1698" s="55" t="s">
        <v>4328</v>
      </c>
    </row>
    <row r="1699" spans="1:21" ht="15" x14ac:dyDescent="0.25">
      <c r="A1699" s="55" t="s">
        <v>4316</v>
      </c>
      <c r="B1699" s="55" t="s">
        <v>4317</v>
      </c>
      <c r="C1699" s="55" t="s">
        <v>6697</v>
      </c>
      <c r="D1699" s="55" t="s">
        <v>4319</v>
      </c>
      <c r="E1699" s="55" t="s">
        <v>806</v>
      </c>
      <c r="F1699" s="55">
        <v>43458</v>
      </c>
      <c r="G1699" s="55" t="s">
        <v>2267</v>
      </c>
      <c r="H1699" s="56">
        <v>44438</v>
      </c>
      <c r="I1699">
        <f t="shared" si="26"/>
        <v>2021</v>
      </c>
      <c r="J1699" s="56">
        <v>44501</v>
      </c>
      <c r="K1699" s="57">
        <v>-6500</v>
      </c>
      <c r="L1699" s="55">
        <v>2905100102</v>
      </c>
      <c r="M1699" s="55" t="str">
        <f>VLOOKUP(L1699,[4]Equival.!$D:$K,8,0)</f>
        <v>Evento</v>
      </c>
      <c r="N1699" s="55" t="s">
        <v>6613</v>
      </c>
      <c r="O1699" s="55" t="s">
        <v>6698</v>
      </c>
      <c r="P1699" s="55" t="s">
        <v>4332</v>
      </c>
      <c r="R1699" s="56"/>
      <c r="S1699" s="55" t="s">
        <v>4921</v>
      </c>
      <c r="T1699" s="55" t="s">
        <v>4401</v>
      </c>
      <c r="U1699" s="55" t="s">
        <v>4328</v>
      </c>
    </row>
    <row r="1700" spans="1:21" ht="15" x14ac:dyDescent="0.25">
      <c r="A1700" s="55" t="s">
        <v>4316</v>
      </c>
      <c r="B1700" s="55" t="s">
        <v>4317</v>
      </c>
      <c r="C1700" s="55" t="s">
        <v>6699</v>
      </c>
      <c r="D1700" s="55" t="s">
        <v>4319</v>
      </c>
      <c r="E1700" s="55" t="s">
        <v>801</v>
      </c>
      <c r="F1700" s="55">
        <v>43258</v>
      </c>
      <c r="G1700" s="55" t="s">
        <v>2267</v>
      </c>
      <c r="H1700" s="56">
        <v>44436</v>
      </c>
      <c r="I1700">
        <f t="shared" si="26"/>
        <v>2021</v>
      </c>
      <c r="J1700" s="56">
        <v>44501</v>
      </c>
      <c r="K1700" s="57">
        <v>-13000</v>
      </c>
      <c r="L1700" s="55">
        <v>2905100102</v>
      </c>
      <c r="M1700" s="55" t="str">
        <f>VLOOKUP(L1700,[4]Equival.!$D:$K,8,0)</f>
        <v>Evento</v>
      </c>
      <c r="N1700" s="55" t="s">
        <v>6613</v>
      </c>
      <c r="O1700" s="55" t="s">
        <v>6419</v>
      </c>
      <c r="P1700" s="55" t="s">
        <v>4332</v>
      </c>
      <c r="R1700" s="56"/>
      <c r="S1700" s="55" t="s">
        <v>4921</v>
      </c>
      <c r="T1700" s="55" t="s">
        <v>4401</v>
      </c>
      <c r="U1700" s="55" t="s">
        <v>4328</v>
      </c>
    </row>
    <row r="1701" spans="1:21" ht="15" x14ac:dyDescent="0.25">
      <c r="A1701" s="55" t="s">
        <v>4316</v>
      </c>
      <c r="B1701" s="55" t="s">
        <v>4317</v>
      </c>
      <c r="C1701" s="55" t="s">
        <v>6700</v>
      </c>
      <c r="D1701" s="55" t="s">
        <v>4319</v>
      </c>
      <c r="E1701" s="55" t="s">
        <v>785</v>
      </c>
      <c r="F1701" s="55">
        <v>42534</v>
      </c>
      <c r="G1701" s="55" t="s">
        <v>2267</v>
      </c>
      <c r="H1701" s="56">
        <v>44431</v>
      </c>
      <c r="I1701">
        <f t="shared" si="26"/>
        <v>2021</v>
      </c>
      <c r="J1701" s="56">
        <v>44501</v>
      </c>
      <c r="K1701" s="57">
        <v>-6500</v>
      </c>
      <c r="L1701" s="55">
        <v>2905100102</v>
      </c>
      <c r="M1701" s="55" t="str">
        <f>VLOOKUP(L1701,[4]Equival.!$D:$K,8,0)</f>
        <v>Evento</v>
      </c>
      <c r="N1701" s="55" t="s">
        <v>6613</v>
      </c>
      <c r="O1701" s="55" t="s">
        <v>6701</v>
      </c>
      <c r="P1701" s="55" t="s">
        <v>4332</v>
      </c>
      <c r="R1701" s="56"/>
      <c r="S1701" s="55" t="s">
        <v>4921</v>
      </c>
      <c r="T1701" s="55" t="s">
        <v>4401</v>
      </c>
      <c r="U1701" s="55" t="s">
        <v>4328</v>
      </c>
    </row>
    <row r="1702" spans="1:21" ht="15" x14ac:dyDescent="0.25">
      <c r="A1702" s="55" t="s">
        <v>4316</v>
      </c>
      <c r="B1702" s="55" t="s">
        <v>4317</v>
      </c>
      <c r="C1702" s="55" t="s">
        <v>6702</v>
      </c>
      <c r="D1702" s="55" t="s">
        <v>4319</v>
      </c>
      <c r="E1702" s="55" t="s">
        <v>781</v>
      </c>
      <c r="F1702" s="55">
        <v>42299</v>
      </c>
      <c r="G1702" s="55" t="s">
        <v>2267</v>
      </c>
      <c r="H1702" s="56">
        <v>44429</v>
      </c>
      <c r="I1702">
        <f t="shared" si="26"/>
        <v>2021</v>
      </c>
      <c r="J1702" s="56">
        <v>44501</v>
      </c>
      <c r="K1702" s="57">
        <v>-6500</v>
      </c>
      <c r="L1702" s="55">
        <v>2905100102</v>
      </c>
      <c r="M1702" s="55" t="str">
        <f>VLOOKUP(L1702,[4]Equival.!$D:$K,8,0)</f>
        <v>Evento</v>
      </c>
      <c r="N1702" s="55" t="s">
        <v>6613</v>
      </c>
      <c r="O1702" s="55" t="s">
        <v>6703</v>
      </c>
      <c r="P1702" s="55" t="s">
        <v>5365</v>
      </c>
      <c r="R1702" s="56"/>
      <c r="S1702" s="55" t="s">
        <v>4921</v>
      </c>
      <c r="T1702" s="55" t="s">
        <v>4401</v>
      </c>
      <c r="U1702" s="55" t="s">
        <v>4328</v>
      </c>
    </row>
    <row r="1703" spans="1:21" ht="15" x14ac:dyDescent="0.25">
      <c r="A1703" s="55" t="s">
        <v>4316</v>
      </c>
      <c r="B1703" s="55" t="s">
        <v>4317</v>
      </c>
      <c r="C1703" s="55" t="s">
        <v>6704</v>
      </c>
      <c r="D1703" s="55" t="s">
        <v>4319</v>
      </c>
      <c r="E1703" s="55" t="s">
        <v>780</v>
      </c>
      <c r="F1703" s="55">
        <v>42293</v>
      </c>
      <c r="G1703" s="55" t="s">
        <v>2267</v>
      </c>
      <c r="H1703" s="56">
        <v>44429</v>
      </c>
      <c r="I1703">
        <f t="shared" si="26"/>
        <v>2021</v>
      </c>
      <c r="J1703" s="56">
        <v>44501</v>
      </c>
      <c r="K1703" s="57">
        <v>-6500</v>
      </c>
      <c r="L1703" s="55">
        <v>2905100102</v>
      </c>
      <c r="M1703" s="55" t="str">
        <f>VLOOKUP(L1703,[4]Equival.!$D:$K,8,0)</f>
        <v>Evento</v>
      </c>
      <c r="N1703" s="55" t="s">
        <v>6613</v>
      </c>
      <c r="O1703" s="55" t="s">
        <v>5730</v>
      </c>
      <c r="P1703" s="55" t="s">
        <v>4332</v>
      </c>
      <c r="R1703" s="56"/>
      <c r="S1703" s="55" t="s">
        <v>4921</v>
      </c>
      <c r="T1703" s="55" t="s">
        <v>4401</v>
      </c>
      <c r="U1703" s="55" t="s">
        <v>4328</v>
      </c>
    </row>
    <row r="1704" spans="1:21" ht="15" x14ac:dyDescent="0.25">
      <c r="A1704" s="55" t="s">
        <v>4316</v>
      </c>
      <c r="B1704" s="55" t="s">
        <v>4317</v>
      </c>
      <c r="C1704" s="55" t="s">
        <v>6705</v>
      </c>
      <c r="D1704" s="55" t="s">
        <v>4319</v>
      </c>
      <c r="E1704" s="55" t="s">
        <v>779</v>
      </c>
      <c r="F1704" s="55">
        <v>42286</v>
      </c>
      <c r="G1704" s="55" t="s">
        <v>2267</v>
      </c>
      <c r="H1704" s="56">
        <v>44429</v>
      </c>
      <c r="I1704">
        <f t="shared" si="26"/>
        <v>2021</v>
      </c>
      <c r="J1704" s="56">
        <v>44501</v>
      </c>
      <c r="K1704" s="57">
        <v>-6500</v>
      </c>
      <c r="L1704" s="55">
        <v>2905100102</v>
      </c>
      <c r="M1704" s="55" t="str">
        <f>VLOOKUP(L1704,[4]Equival.!$D:$K,8,0)</f>
        <v>Evento</v>
      </c>
      <c r="N1704" s="55" t="s">
        <v>6613</v>
      </c>
      <c r="O1704" s="55" t="s">
        <v>6706</v>
      </c>
      <c r="P1704" s="55" t="s">
        <v>4332</v>
      </c>
      <c r="R1704" s="56"/>
      <c r="S1704" s="55" t="s">
        <v>4921</v>
      </c>
      <c r="T1704" s="55" t="s">
        <v>4401</v>
      </c>
      <c r="U1704" s="55" t="s">
        <v>4328</v>
      </c>
    </row>
    <row r="1705" spans="1:21" ht="15" x14ac:dyDescent="0.25">
      <c r="A1705" s="55" t="s">
        <v>4316</v>
      </c>
      <c r="B1705" s="55" t="s">
        <v>4317</v>
      </c>
      <c r="C1705" s="55" t="s">
        <v>6707</v>
      </c>
      <c r="D1705" s="55" t="s">
        <v>4319</v>
      </c>
      <c r="E1705" s="55" t="s">
        <v>772</v>
      </c>
      <c r="F1705" s="55">
        <v>42089</v>
      </c>
      <c r="G1705" s="55" t="s">
        <v>2267</v>
      </c>
      <c r="H1705" s="56">
        <v>44427</v>
      </c>
      <c r="I1705">
        <f t="shared" si="26"/>
        <v>2021</v>
      </c>
      <c r="J1705" s="56">
        <v>44501</v>
      </c>
      <c r="K1705" s="57">
        <v>-26000</v>
      </c>
      <c r="L1705" s="55">
        <v>2905100102</v>
      </c>
      <c r="M1705" s="55" t="str">
        <f>VLOOKUP(L1705,[4]Equival.!$D:$K,8,0)</f>
        <v>Evento</v>
      </c>
      <c r="N1705" s="55" t="s">
        <v>6613</v>
      </c>
      <c r="O1705" s="55" t="s">
        <v>6708</v>
      </c>
      <c r="P1705" s="55" t="s">
        <v>4332</v>
      </c>
      <c r="R1705" s="56"/>
      <c r="S1705" s="55" t="s">
        <v>4921</v>
      </c>
      <c r="T1705" s="55" t="s">
        <v>4401</v>
      </c>
      <c r="U1705" s="55" t="s">
        <v>4328</v>
      </c>
    </row>
    <row r="1706" spans="1:21" ht="15" x14ac:dyDescent="0.25">
      <c r="A1706" s="55" t="s">
        <v>4316</v>
      </c>
      <c r="B1706" s="55" t="s">
        <v>4317</v>
      </c>
      <c r="C1706" s="55" t="s">
        <v>6709</v>
      </c>
      <c r="D1706" s="55" t="s">
        <v>4319</v>
      </c>
      <c r="E1706" s="55" t="s">
        <v>771</v>
      </c>
      <c r="F1706" s="55">
        <v>42086</v>
      </c>
      <c r="G1706" s="55" t="s">
        <v>2267</v>
      </c>
      <c r="H1706" s="56">
        <v>44427</v>
      </c>
      <c r="I1706">
        <f t="shared" si="26"/>
        <v>2021</v>
      </c>
      <c r="J1706" s="56">
        <v>44501</v>
      </c>
      <c r="K1706" s="57">
        <v>-26000</v>
      </c>
      <c r="L1706" s="55">
        <v>2905100102</v>
      </c>
      <c r="M1706" s="55" t="str">
        <f>VLOOKUP(L1706,[4]Equival.!$D:$K,8,0)</f>
        <v>Evento</v>
      </c>
      <c r="N1706" s="55" t="s">
        <v>6613</v>
      </c>
      <c r="O1706" s="55" t="s">
        <v>6075</v>
      </c>
      <c r="P1706" s="55" t="s">
        <v>4332</v>
      </c>
      <c r="R1706" s="56"/>
      <c r="S1706" s="55" t="s">
        <v>4921</v>
      </c>
      <c r="T1706" s="55" t="s">
        <v>4401</v>
      </c>
      <c r="U1706" s="55" t="s">
        <v>4328</v>
      </c>
    </row>
    <row r="1707" spans="1:21" ht="15" x14ac:dyDescent="0.25">
      <c r="A1707" s="55" t="s">
        <v>4316</v>
      </c>
      <c r="B1707" s="55" t="s">
        <v>4317</v>
      </c>
      <c r="C1707" s="55" t="s">
        <v>6710</v>
      </c>
      <c r="D1707" s="55" t="s">
        <v>4319</v>
      </c>
      <c r="E1707" s="55" t="s">
        <v>769</v>
      </c>
      <c r="F1707" s="55">
        <v>42039</v>
      </c>
      <c r="G1707" s="55" t="s">
        <v>2267</v>
      </c>
      <c r="H1707" s="56">
        <v>44427</v>
      </c>
      <c r="I1707">
        <f t="shared" si="26"/>
        <v>2021</v>
      </c>
      <c r="J1707" s="56">
        <v>44501</v>
      </c>
      <c r="K1707" s="57">
        <v>-13000</v>
      </c>
      <c r="L1707" s="55">
        <v>2905100102</v>
      </c>
      <c r="M1707" s="55" t="str">
        <f>VLOOKUP(L1707,[4]Equival.!$D:$K,8,0)</f>
        <v>Evento</v>
      </c>
      <c r="N1707" s="55" t="s">
        <v>6613</v>
      </c>
      <c r="O1707" s="55" t="s">
        <v>6711</v>
      </c>
      <c r="P1707" s="55" t="s">
        <v>4332</v>
      </c>
      <c r="R1707" s="56"/>
      <c r="S1707" s="55" t="s">
        <v>4921</v>
      </c>
      <c r="T1707" s="55" t="s">
        <v>4401</v>
      </c>
      <c r="U1707" s="55" t="s">
        <v>4328</v>
      </c>
    </row>
    <row r="1708" spans="1:21" ht="15" x14ac:dyDescent="0.25">
      <c r="A1708" s="55" t="s">
        <v>4316</v>
      </c>
      <c r="B1708" s="55" t="s">
        <v>4317</v>
      </c>
      <c r="C1708" s="55" t="s">
        <v>6712</v>
      </c>
      <c r="D1708" s="55" t="s">
        <v>4319</v>
      </c>
      <c r="E1708" s="55" t="s">
        <v>768</v>
      </c>
      <c r="F1708" s="55">
        <v>42033</v>
      </c>
      <c r="G1708" s="55" t="s">
        <v>2267</v>
      </c>
      <c r="H1708" s="56">
        <v>44427</v>
      </c>
      <c r="I1708">
        <f t="shared" si="26"/>
        <v>2021</v>
      </c>
      <c r="J1708" s="56">
        <v>44501</v>
      </c>
      <c r="K1708" s="57">
        <v>-6500</v>
      </c>
      <c r="L1708" s="55">
        <v>2905100103</v>
      </c>
      <c r="M1708" s="55" t="str">
        <f>VLOOKUP(L1708,[4]Equival.!$D:$K,8,0)</f>
        <v>Evento</v>
      </c>
      <c r="N1708" s="55" t="s">
        <v>6613</v>
      </c>
      <c r="O1708" s="55" t="s">
        <v>6713</v>
      </c>
      <c r="P1708" s="55" t="s">
        <v>6714</v>
      </c>
      <c r="R1708" s="56"/>
      <c r="S1708" s="55" t="s">
        <v>4921</v>
      </c>
      <c r="T1708" s="55" t="s">
        <v>4401</v>
      </c>
      <c r="U1708" s="55" t="s">
        <v>4328</v>
      </c>
    </row>
    <row r="1709" spans="1:21" ht="15" x14ac:dyDescent="0.25">
      <c r="A1709" s="55" t="s">
        <v>4316</v>
      </c>
      <c r="B1709" s="55" t="s">
        <v>4317</v>
      </c>
      <c r="C1709" s="55" t="s">
        <v>3099</v>
      </c>
      <c r="D1709" s="55" t="s">
        <v>4319</v>
      </c>
      <c r="E1709" s="55" t="s">
        <v>765</v>
      </c>
      <c r="F1709" s="55">
        <v>41883</v>
      </c>
      <c r="G1709" s="55" t="s">
        <v>2267</v>
      </c>
      <c r="H1709" s="56">
        <v>44425</v>
      </c>
      <c r="I1709">
        <f t="shared" si="26"/>
        <v>2021</v>
      </c>
      <c r="J1709" s="56">
        <v>44524</v>
      </c>
      <c r="K1709" s="57">
        <v>-26000</v>
      </c>
      <c r="L1709" s="55">
        <v>2905100102</v>
      </c>
      <c r="M1709" s="55" t="str">
        <f>VLOOKUP(L1709,[4]Equival.!$D:$K,8,0)</f>
        <v>Evento</v>
      </c>
      <c r="N1709" s="55" t="s">
        <v>6613</v>
      </c>
      <c r="O1709" s="55" t="s">
        <v>6715</v>
      </c>
      <c r="P1709" s="55" t="s">
        <v>4332</v>
      </c>
      <c r="Q1709" s="55" t="s">
        <v>3098</v>
      </c>
      <c r="R1709" s="56">
        <v>44524</v>
      </c>
      <c r="S1709" s="55" t="s">
        <v>4400</v>
      </c>
      <c r="T1709" s="55" t="s">
        <v>4401</v>
      </c>
      <c r="U1709" s="55" t="s">
        <v>4328</v>
      </c>
    </row>
    <row r="1710" spans="1:21" ht="15" x14ac:dyDescent="0.25">
      <c r="A1710" s="55" t="s">
        <v>4316</v>
      </c>
      <c r="B1710" s="55" t="s">
        <v>4317</v>
      </c>
      <c r="C1710" s="55" t="s">
        <v>6716</v>
      </c>
      <c r="D1710" s="55" t="s">
        <v>4319</v>
      </c>
      <c r="E1710" s="55" t="s">
        <v>764</v>
      </c>
      <c r="F1710" s="55">
        <v>41860</v>
      </c>
      <c r="G1710" s="55" t="s">
        <v>2267</v>
      </c>
      <c r="H1710" s="56">
        <v>44425</v>
      </c>
      <c r="I1710">
        <f t="shared" si="26"/>
        <v>2021</v>
      </c>
      <c r="J1710" s="56">
        <v>44501</v>
      </c>
      <c r="K1710" s="57">
        <v>-6500</v>
      </c>
      <c r="L1710" s="55">
        <v>2905100102</v>
      </c>
      <c r="M1710" s="55" t="str">
        <f>VLOOKUP(L1710,[4]Equival.!$D:$K,8,0)</f>
        <v>Evento</v>
      </c>
      <c r="N1710" s="55" t="s">
        <v>6613</v>
      </c>
      <c r="O1710" s="55" t="s">
        <v>5102</v>
      </c>
      <c r="P1710" s="55" t="s">
        <v>4332</v>
      </c>
      <c r="R1710" s="56"/>
      <c r="S1710" s="55" t="s">
        <v>4921</v>
      </c>
      <c r="T1710" s="55" t="s">
        <v>4401</v>
      </c>
      <c r="U1710" s="55" t="s">
        <v>4328</v>
      </c>
    </row>
    <row r="1711" spans="1:21" ht="15" x14ac:dyDescent="0.25">
      <c r="A1711" s="55" t="s">
        <v>4316</v>
      </c>
      <c r="B1711" s="55" t="s">
        <v>4317</v>
      </c>
      <c r="C1711" s="55" t="s">
        <v>3205</v>
      </c>
      <c r="D1711" s="55" t="s">
        <v>4319</v>
      </c>
      <c r="E1711" s="55" t="s">
        <v>742</v>
      </c>
      <c r="F1711" s="55">
        <v>41104</v>
      </c>
      <c r="G1711" s="55" t="s">
        <v>2267</v>
      </c>
      <c r="H1711" s="56">
        <v>44417</v>
      </c>
      <c r="I1711">
        <f t="shared" si="26"/>
        <v>2021</v>
      </c>
      <c r="J1711" s="56">
        <v>44501</v>
      </c>
      <c r="K1711" s="57">
        <v>-6500</v>
      </c>
      <c r="L1711" s="55">
        <v>2905100103</v>
      </c>
      <c r="M1711" s="55" t="str">
        <f>VLOOKUP(L1711,[4]Equival.!$D:$K,8,0)</f>
        <v>Evento</v>
      </c>
      <c r="N1711" s="55" t="s">
        <v>6613</v>
      </c>
      <c r="O1711" s="55" t="s">
        <v>6717</v>
      </c>
      <c r="P1711" s="55" t="s">
        <v>4480</v>
      </c>
      <c r="Q1711" s="55" t="s">
        <v>3203</v>
      </c>
      <c r="R1711" s="56">
        <v>44560</v>
      </c>
      <c r="S1711" s="55" t="s">
        <v>4921</v>
      </c>
      <c r="T1711" s="55" t="s">
        <v>4401</v>
      </c>
      <c r="U1711" s="55" t="s">
        <v>4328</v>
      </c>
    </row>
    <row r="1712" spans="1:21" ht="15" x14ac:dyDescent="0.25">
      <c r="A1712" s="55" t="s">
        <v>4316</v>
      </c>
      <c r="B1712" s="55" t="s">
        <v>4317</v>
      </c>
      <c r="C1712" s="55" t="s">
        <v>3317</v>
      </c>
      <c r="D1712" s="55" t="s">
        <v>4319</v>
      </c>
      <c r="E1712" s="55" t="s">
        <v>741</v>
      </c>
      <c r="F1712" s="55">
        <v>41057</v>
      </c>
      <c r="G1712" s="55" t="s">
        <v>2267</v>
      </c>
      <c r="H1712" s="56">
        <v>44417</v>
      </c>
      <c r="I1712">
        <f t="shared" si="26"/>
        <v>2021</v>
      </c>
      <c r="J1712" s="56">
        <v>44501</v>
      </c>
      <c r="K1712" s="57">
        <v>-6500</v>
      </c>
      <c r="L1712" s="55">
        <v>2905100102</v>
      </c>
      <c r="M1712" s="55" t="str">
        <f>VLOOKUP(L1712,[4]Equival.!$D:$K,8,0)</f>
        <v>Evento</v>
      </c>
      <c r="N1712" s="55" t="s">
        <v>6613</v>
      </c>
      <c r="O1712" s="55" t="s">
        <v>6718</v>
      </c>
      <c r="P1712" s="55" t="s">
        <v>4332</v>
      </c>
      <c r="Q1712" s="55" t="s">
        <v>3297</v>
      </c>
      <c r="R1712" s="56">
        <v>44771</v>
      </c>
      <c r="S1712" s="55" t="s">
        <v>4921</v>
      </c>
      <c r="T1712" s="55" t="s">
        <v>4401</v>
      </c>
      <c r="U1712" s="55" t="s">
        <v>4328</v>
      </c>
    </row>
    <row r="1713" spans="1:21" ht="15" x14ac:dyDescent="0.25">
      <c r="A1713" s="55" t="s">
        <v>4316</v>
      </c>
      <c r="B1713" s="55" t="s">
        <v>4317</v>
      </c>
      <c r="C1713" s="55" t="s">
        <v>3316</v>
      </c>
      <c r="D1713" s="55" t="s">
        <v>4319</v>
      </c>
      <c r="E1713" s="55" t="s">
        <v>711</v>
      </c>
      <c r="F1713" s="55">
        <v>39746</v>
      </c>
      <c r="G1713" s="55" t="s">
        <v>2267</v>
      </c>
      <c r="H1713" s="56">
        <v>44404</v>
      </c>
      <c r="I1713">
        <f t="shared" si="26"/>
        <v>2021</v>
      </c>
      <c r="J1713" s="56">
        <v>44501</v>
      </c>
      <c r="K1713" s="57">
        <v>-26000</v>
      </c>
      <c r="L1713" s="55">
        <v>2905100102</v>
      </c>
      <c r="M1713" s="55" t="str">
        <f>VLOOKUP(L1713,[4]Equival.!$D:$K,8,0)</f>
        <v>Evento</v>
      </c>
      <c r="N1713" s="55" t="s">
        <v>4467</v>
      </c>
      <c r="O1713" s="55" t="s">
        <v>6719</v>
      </c>
      <c r="P1713" s="55" t="s">
        <v>4332</v>
      </c>
      <c r="Q1713" s="55" t="s">
        <v>3297</v>
      </c>
      <c r="R1713" s="56">
        <v>44771</v>
      </c>
      <c r="S1713" s="55" t="s">
        <v>4921</v>
      </c>
      <c r="T1713" s="55" t="s">
        <v>4401</v>
      </c>
      <c r="U1713" s="55" t="s">
        <v>4328</v>
      </c>
    </row>
    <row r="1714" spans="1:21" ht="15" x14ac:dyDescent="0.25">
      <c r="A1714" s="55" t="s">
        <v>4316</v>
      </c>
      <c r="B1714" s="55" t="s">
        <v>4317</v>
      </c>
      <c r="C1714" s="55" t="s">
        <v>3315</v>
      </c>
      <c r="D1714" s="55" t="s">
        <v>4319</v>
      </c>
      <c r="E1714" s="55" t="s">
        <v>703</v>
      </c>
      <c r="F1714" s="55">
        <v>39256</v>
      </c>
      <c r="G1714" s="55" t="s">
        <v>2267</v>
      </c>
      <c r="H1714" s="56">
        <v>44400</v>
      </c>
      <c r="I1714">
        <f t="shared" si="26"/>
        <v>2021</v>
      </c>
      <c r="J1714" s="56">
        <v>44501</v>
      </c>
      <c r="K1714" s="57">
        <v>-6500</v>
      </c>
      <c r="L1714" s="55">
        <v>2905100102</v>
      </c>
      <c r="M1714" s="55" t="str">
        <f>VLOOKUP(L1714,[4]Equival.!$D:$K,8,0)</f>
        <v>Evento</v>
      </c>
      <c r="N1714" s="55" t="s">
        <v>4467</v>
      </c>
      <c r="O1714" s="55" t="s">
        <v>6720</v>
      </c>
      <c r="P1714" s="55" t="s">
        <v>4332</v>
      </c>
      <c r="Q1714" s="55" t="s">
        <v>3297</v>
      </c>
      <c r="R1714" s="56">
        <v>44771</v>
      </c>
      <c r="S1714" s="55" t="s">
        <v>4921</v>
      </c>
      <c r="T1714" s="55" t="s">
        <v>4401</v>
      </c>
      <c r="U1714" s="55" t="s">
        <v>4328</v>
      </c>
    </row>
    <row r="1715" spans="1:21" ht="15" x14ac:dyDescent="0.25">
      <c r="A1715" s="55" t="s">
        <v>4316</v>
      </c>
      <c r="B1715" s="55" t="s">
        <v>4317</v>
      </c>
      <c r="C1715" s="55" t="s">
        <v>3221</v>
      </c>
      <c r="D1715" s="55" t="s">
        <v>4319</v>
      </c>
      <c r="E1715" s="55" t="s">
        <v>698</v>
      </c>
      <c r="F1715" s="55">
        <v>39050</v>
      </c>
      <c r="G1715" s="55" t="s">
        <v>2267</v>
      </c>
      <c r="H1715" s="56">
        <v>44398</v>
      </c>
      <c r="I1715">
        <f t="shared" si="26"/>
        <v>2021</v>
      </c>
      <c r="J1715" s="56">
        <v>44501</v>
      </c>
      <c r="K1715" s="57">
        <v>-26000</v>
      </c>
      <c r="L1715" s="55">
        <v>2905100102</v>
      </c>
      <c r="M1715" s="55" t="str">
        <f>VLOOKUP(L1715,[4]Equival.!$D:$K,8,0)</f>
        <v>Evento</v>
      </c>
      <c r="N1715" s="55" t="s">
        <v>4467</v>
      </c>
      <c r="O1715" s="55" t="s">
        <v>6425</v>
      </c>
      <c r="P1715" s="55" t="s">
        <v>4332</v>
      </c>
      <c r="Q1715" s="55" t="s">
        <v>3212</v>
      </c>
      <c r="R1715" s="56">
        <v>44560</v>
      </c>
      <c r="S1715" s="55" t="s">
        <v>4921</v>
      </c>
      <c r="T1715" s="55" t="s">
        <v>4401</v>
      </c>
      <c r="U1715" s="55" t="s">
        <v>4328</v>
      </c>
    </row>
    <row r="1716" spans="1:21" ht="15" x14ac:dyDescent="0.25">
      <c r="A1716" s="55" t="s">
        <v>4316</v>
      </c>
      <c r="B1716" s="55" t="s">
        <v>4317</v>
      </c>
      <c r="C1716" s="55" t="s">
        <v>3220</v>
      </c>
      <c r="D1716" s="55" t="s">
        <v>4319</v>
      </c>
      <c r="E1716" s="55" t="s">
        <v>695</v>
      </c>
      <c r="F1716" s="55">
        <v>39021</v>
      </c>
      <c r="G1716" s="55" t="s">
        <v>2267</v>
      </c>
      <c r="H1716" s="56">
        <v>44398</v>
      </c>
      <c r="I1716">
        <f t="shared" si="26"/>
        <v>2021</v>
      </c>
      <c r="J1716" s="56">
        <v>44501</v>
      </c>
      <c r="K1716" s="57">
        <v>-26000</v>
      </c>
      <c r="L1716" s="55">
        <v>2905100102</v>
      </c>
      <c r="M1716" s="55" t="str">
        <f>VLOOKUP(L1716,[4]Equival.!$D:$K,8,0)</f>
        <v>Evento</v>
      </c>
      <c r="N1716" s="55" t="s">
        <v>4467</v>
      </c>
      <c r="O1716" s="55" t="s">
        <v>6721</v>
      </c>
      <c r="P1716" s="55" t="s">
        <v>4332</v>
      </c>
      <c r="Q1716" s="55" t="s">
        <v>3212</v>
      </c>
      <c r="R1716" s="56">
        <v>44560</v>
      </c>
      <c r="S1716" s="55" t="s">
        <v>4921</v>
      </c>
      <c r="T1716" s="55" t="s">
        <v>4401</v>
      </c>
      <c r="U1716" s="55" t="s">
        <v>4328</v>
      </c>
    </row>
    <row r="1717" spans="1:21" ht="15" x14ac:dyDescent="0.25">
      <c r="A1717" s="55" t="s">
        <v>4316</v>
      </c>
      <c r="B1717" s="55" t="s">
        <v>4317</v>
      </c>
      <c r="C1717" s="55" t="s">
        <v>3219</v>
      </c>
      <c r="D1717" s="55" t="s">
        <v>4319</v>
      </c>
      <c r="E1717" s="55" t="s">
        <v>687</v>
      </c>
      <c r="F1717" s="55">
        <v>38810</v>
      </c>
      <c r="G1717" s="55" t="s">
        <v>2267</v>
      </c>
      <c r="H1717" s="56">
        <v>44396</v>
      </c>
      <c r="I1717">
        <f t="shared" si="26"/>
        <v>2021</v>
      </c>
      <c r="J1717" s="56">
        <v>44501</v>
      </c>
      <c r="K1717" s="57">
        <v>-6500</v>
      </c>
      <c r="L1717" s="55">
        <v>2905100102</v>
      </c>
      <c r="M1717" s="55" t="str">
        <f>VLOOKUP(L1717,[4]Equival.!$D:$K,8,0)</f>
        <v>Evento</v>
      </c>
      <c r="N1717" s="55" t="s">
        <v>4467</v>
      </c>
      <c r="O1717" s="55" t="s">
        <v>5715</v>
      </c>
      <c r="P1717" s="55" t="s">
        <v>4332</v>
      </c>
      <c r="Q1717" s="55" t="s">
        <v>3212</v>
      </c>
      <c r="R1717" s="56">
        <v>44560</v>
      </c>
      <c r="S1717" s="55" t="s">
        <v>4921</v>
      </c>
      <c r="T1717" s="55" t="s">
        <v>4401</v>
      </c>
      <c r="U1717" s="55" t="s">
        <v>4328</v>
      </c>
    </row>
    <row r="1718" spans="1:21" ht="15" x14ac:dyDescent="0.25">
      <c r="A1718" s="55" t="s">
        <v>4316</v>
      </c>
      <c r="B1718" s="55" t="s">
        <v>4317</v>
      </c>
      <c r="C1718" s="55" t="s">
        <v>3218</v>
      </c>
      <c r="D1718" s="55" t="s">
        <v>4319</v>
      </c>
      <c r="E1718" s="55" t="s">
        <v>657</v>
      </c>
      <c r="F1718" s="55">
        <v>37333</v>
      </c>
      <c r="G1718" s="55" t="s">
        <v>2267</v>
      </c>
      <c r="H1718" s="56">
        <v>44383</v>
      </c>
      <c r="I1718">
        <f t="shared" si="26"/>
        <v>2021</v>
      </c>
      <c r="J1718" s="56">
        <v>44501</v>
      </c>
      <c r="K1718" s="57">
        <v>-13000</v>
      </c>
      <c r="L1718" s="55">
        <v>2905100102</v>
      </c>
      <c r="M1718" s="55" t="str">
        <f>VLOOKUP(L1718,[4]Equival.!$D:$K,8,0)</f>
        <v>Evento</v>
      </c>
      <c r="N1718" s="55" t="s">
        <v>4467</v>
      </c>
      <c r="O1718" s="55" t="s">
        <v>6701</v>
      </c>
      <c r="P1718" s="55" t="s">
        <v>4332</v>
      </c>
      <c r="Q1718" s="55" t="s">
        <v>3212</v>
      </c>
      <c r="R1718" s="56">
        <v>44560</v>
      </c>
      <c r="S1718" s="55" t="s">
        <v>4921</v>
      </c>
      <c r="T1718" s="55" t="s">
        <v>4401</v>
      </c>
      <c r="U1718" s="55" t="s">
        <v>4328</v>
      </c>
    </row>
    <row r="1719" spans="1:21" ht="15" x14ac:dyDescent="0.25">
      <c r="A1719" s="55" t="s">
        <v>4316</v>
      </c>
      <c r="B1719" s="55" t="s">
        <v>4317</v>
      </c>
      <c r="C1719" s="55" t="s">
        <v>3217</v>
      </c>
      <c r="D1719" s="55" t="s">
        <v>4319</v>
      </c>
      <c r="E1719" s="55" t="s">
        <v>655</v>
      </c>
      <c r="F1719" s="55">
        <v>37107</v>
      </c>
      <c r="G1719" s="55" t="s">
        <v>2267</v>
      </c>
      <c r="H1719" s="56">
        <v>44380</v>
      </c>
      <c r="I1719">
        <f t="shared" si="26"/>
        <v>2021</v>
      </c>
      <c r="J1719" s="56">
        <v>44501</v>
      </c>
      <c r="K1719" s="57">
        <v>-6500</v>
      </c>
      <c r="L1719" s="55">
        <v>2905100102</v>
      </c>
      <c r="M1719" s="55" t="str">
        <f>VLOOKUP(L1719,[4]Equival.!$D:$K,8,0)</f>
        <v>Evento</v>
      </c>
      <c r="N1719" s="55" t="s">
        <v>4467</v>
      </c>
      <c r="O1719" s="55" t="s">
        <v>6722</v>
      </c>
      <c r="P1719" s="55" t="s">
        <v>4332</v>
      </c>
      <c r="Q1719" s="55" t="s">
        <v>3212</v>
      </c>
      <c r="R1719" s="56">
        <v>44560</v>
      </c>
      <c r="S1719" s="55" t="s">
        <v>4921</v>
      </c>
      <c r="T1719" s="55" t="s">
        <v>4401</v>
      </c>
      <c r="U1719" s="55" t="s">
        <v>4328</v>
      </c>
    </row>
    <row r="1720" spans="1:21" ht="15" x14ac:dyDescent="0.25">
      <c r="A1720" s="55" t="s">
        <v>4316</v>
      </c>
      <c r="B1720" s="55" t="s">
        <v>4317</v>
      </c>
      <c r="C1720" s="55" t="s">
        <v>3216</v>
      </c>
      <c r="D1720" s="55" t="s">
        <v>4319</v>
      </c>
      <c r="E1720" s="55" t="s">
        <v>654</v>
      </c>
      <c r="F1720" s="55">
        <v>37106</v>
      </c>
      <c r="G1720" s="55" t="s">
        <v>2267</v>
      </c>
      <c r="H1720" s="56">
        <v>44380</v>
      </c>
      <c r="I1720">
        <f t="shared" si="26"/>
        <v>2021</v>
      </c>
      <c r="J1720" s="56">
        <v>44501</v>
      </c>
      <c r="K1720" s="57">
        <v>-6500</v>
      </c>
      <c r="L1720" s="55">
        <v>2905100102</v>
      </c>
      <c r="M1720" s="55" t="str">
        <f>VLOOKUP(L1720,[4]Equival.!$D:$K,8,0)</f>
        <v>Evento</v>
      </c>
      <c r="N1720" s="55" t="s">
        <v>4467</v>
      </c>
      <c r="O1720" s="55" t="s">
        <v>6723</v>
      </c>
      <c r="P1720" s="55" t="s">
        <v>4332</v>
      </c>
      <c r="Q1720" s="55" t="s">
        <v>3212</v>
      </c>
      <c r="R1720" s="56">
        <v>44560</v>
      </c>
      <c r="S1720" s="55" t="s">
        <v>4921</v>
      </c>
      <c r="T1720" s="55" t="s">
        <v>4401</v>
      </c>
      <c r="U1720" s="55" t="s">
        <v>4328</v>
      </c>
    </row>
    <row r="1721" spans="1:21" ht="15" x14ac:dyDescent="0.25">
      <c r="A1721" s="55" t="s">
        <v>4316</v>
      </c>
      <c r="B1721" s="55" t="s">
        <v>4317</v>
      </c>
      <c r="C1721" s="55" t="s">
        <v>3180</v>
      </c>
      <c r="D1721" s="55" t="s">
        <v>4319</v>
      </c>
      <c r="E1721" s="55" t="s">
        <v>717</v>
      </c>
      <c r="F1721" s="55">
        <v>39894</v>
      </c>
      <c r="G1721" s="55" t="s">
        <v>2267</v>
      </c>
      <c r="H1721" s="56">
        <v>44405</v>
      </c>
      <c r="I1721">
        <f t="shared" si="26"/>
        <v>2021</v>
      </c>
      <c r="J1721" s="56">
        <v>44501</v>
      </c>
      <c r="K1721" s="57">
        <v>-6500</v>
      </c>
      <c r="L1721" s="55">
        <v>2905100202</v>
      </c>
      <c r="M1721" s="55" t="str">
        <f>VLOOKUP(L1721,[4]Equival.!$D:$K,8,0)</f>
        <v>Evento</v>
      </c>
      <c r="N1721" s="55" t="s">
        <v>6724</v>
      </c>
      <c r="O1721" s="55" t="s">
        <v>6725</v>
      </c>
      <c r="P1721" s="55" t="s">
        <v>6726</v>
      </c>
      <c r="Q1721" s="55" t="s">
        <v>3147</v>
      </c>
      <c r="R1721" s="56">
        <v>44573</v>
      </c>
      <c r="S1721" s="55" t="s">
        <v>4921</v>
      </c>
      <c r="T1721" s="55" t="s">
        <v>4401</v>
      </c>
      <c r="U1721" s="55" t="s">
        <v>4328</v>
      </c>
    </row>
    <row r="1722" spans="1:21" ht="15" x14ac:dyDescent="0.25">
      <c r="A1722" s="55" t="s">
        <v>4316</v>
      </c>
      <c r="B1722" s="55" t="s">
        <v>4317</v>
      </c>
      <c r="C1722" s="55" t="s">
        <v>3179</v>
      </c>
      <c r="D1722" s="55" t="s">
        <v>4319</v>
      </c>
      <c r="E1722" s="55" t="s">
        <v>716</v>
      </c>
      <c r="F1722" s="55">
        <v>39891</v>
      </c>
      <c r="G1722" s="55" t="s">
        <v>2267</v>
      </c>
      <c r="H1722" s="56">
        <v>44405</v>
      </c>
      <c r="I1722">
        <f t="shared" si="26"/>
        <v>2021</v>
      </c>
      <c r="J1722" s="56">
        <v>44501</v>
      </c>
      <c r="K1722" s="57">
        <v>-6500</v>
      </c>
      <c r="L1722" s="55">
        <v>2905100202</v>
      </c>
      <c r="M1722" s="55" t="str">
        <f>VLOOKUP(L1722,[4]Equival.!$D:$K,8,0)</f>
        <v>Evento</v>
      </c>
      <c r="N1722" s="55" t="s">
        <v>6724</v>
      </c>
      <c r="O1722" s="55" t="s">
        <v>6727</v>
      </c>
      <c r="P1722" s="55" t="s">
        <v>6726</v>
      </c>
      <c r="Q1722" s="55" t="s">
        <v>3147</v>
      </c>
      <c r="R1722" s="56">
        <v>44573</v>
      </c>
      <c r="S1722" s="55" t="s">
        <v>4921</v>
      </c>
      <c r="T1722" s="55" t="s">
        <v>4401</v>
      </c>
      <c r="U1722" s="55" t="s">
        <v>4328</v>
      </c>
    </row>
    <row r="1723" spans="1:21" ht="15" x14ac:dyDescent="0.25">
      <c r="A1723" s="55" t="s">
        <v>4316</v>
      </c>
      <c r="B1723" s="55" t="s">
        <v>4317</v>
      </c>
      <c r="C1723" s="55" t="s">
        <v>3178</v>
      </c>
      <c r="D1723" s="55" t="s">
        <v>4319</v>
      </c>
      <c r="E1723" s="55" t="s">
        <v>715</v>
      </c>
      <c r="F1723" s="55">
        <v>39867</v>
      </c>
      <c r="G1723" s="55" t="s">
        <v>2267</v>
      </c>
      <c r="H1723" s="56">
        <v>44405</v>
      </c>
      <c r="I1723">
        <f t="shared" si="26"/>
        <v>2021</v>
      </c>
      <c r="J1723" s="56">
        <v>44501</v>
      </c>
      <c r="K1723" s="57">
        <v>-6500</v>
      </c>
      <c r="L1723" s="55">
        <v>2905100202</v>
      </c>
      <c r="M1723" s="55" t="str">
        <f>VLOOKUP(L1723,[4]Equival.!$D:$K,8,0)</f>
        <v>Evento</v>
      </c>
      <c r="N1723" s="55" t="s">
        <v>6724</v>
      </c>
      <c r="O1723" s="55" t="s">
        <v>6728</v>
      </c>
      <c r="P1723" s="55" t="s">
        <v>4601</v>
      </c>
      <c r="Q1723" s="55" t="s">
        <v>3147</v>
      </c>
      <c r="R1723" s="56">
        <v>44573</v>
      </c>
      <c r="S1723" s="55" t="s">
        <v>4921</v>
      </c>
      <c r="T1723" s="55" t="s">
        <v>4401</v>
      </c>
      <c r="U1723" s="55" t="s">
        <v>4328</v>
      </c>
    </row>
    <row r="1724" spans="1:21" ht="15" x14ac:dyDescent="0.25">
      <c r="A1724" s="55" t="s">
        <v>4316</v>
      </c>
      <c r="B1724" s="55" t="s">
        <v>4317</v>
      </c>
      <c r="C1724" s="55" t="s">
        <v>3177</v>
      </c>
      <c r="D1724" s="55" t="s">
        <v>4319</v>
      </c>
      <c r="E1724" s="55" t="s">
        <v>704</v>
      </c>
      <c r="F1724" s="55">
        <v>39322</v>
      </c>
      <c r="G1724" s="55" t="s">
        <v>2267</v>
      </c>
      <c r="H1724" s="56">
        <v>44400</v>
      </c>
      <c r="I1724">
        <f t="shared" si="26"/>
        <v>2021</v>
      </c>
      <c r="J1724" s="56">
        <v>44501</v>
      </c>
      <c r="K1724" s="57">
        <v>-6500</v>
      </c>
      <c r="L1724" s="55">
        <v>2905100202</v>
      </c>
      <c r="M1724" s="55" t="str">
        <f>VLOOKUP(L1724,[4]Equival.!$D:$K,8,0)</f>
        <v>Evento</v>
      </c>
      <c r="N1724" s="55" t="s">
        <v>6724</v>
      </c>
      <c r="O1724" s="55" t="s">
        <v>6729</v>
      </c>
      <c r="P1724" s="55" t="s">
        <v>5702</v>
      </c>
      <c r="Q1724" s="55" t="s">
        <v>3147</v>
      </c>
      <c r="R1724" s="56">
        <v>44573</v>
      </c>
      <c r="S1724" s="55" t="s">
        <v>4921</v>
      </c>
      <c r="T1724" s="55" t="s">
        <v>4401</v>
      </c>
      <c r="U1724" s="55" t="s">
        <v>4328</v>
      </c>
    </row>
    <row r="1725" spans="1:21" ht="15" x14ac:dyDescent="0.25">
      <c r="A1725" s="55" t="s">
        <v>4316</v>
      </c>
      <c r="B1725" s="55" t="s">
        <v>4317</v>
      </c>
      <c r="C1725" s="55" t="s">
        <v>3176</v>
      </c>
      <c r="D1725" s="55" t="s">
        <v>4319</v>
      </c>
      <c r="E1725" s="55" t="s">
        <v>693</v>
      </c>
      <c r="F1725" s="55">
        <v>39005</v>
      </c>
      <c r="G1725" s="55" t="s">
        <v>2267</v>
      </c>
      <c r="H1725" s="56">
        <v>44398</v>
      </c>
      <c r="I1725">
        <f t="shared" si="26"/>
        <v>2021</v>
      </c>
      <c r="J1725" s="56">
        <v>44501</v>
      </c>
      <c r="K1725" s="57">
        <v>-6500</v>
      </c>
      <c r="L1725" s="55">
        <v>2905100202</v>
      </c>
      <c r="M1725" s="55" t="str">
        <f>VLOOKUP(L1725,[4]Equival.!$D:$K,8,0)</f>
        <v>Evento</v>
      </c>
      <c r="N1725" s="55" t="s">
        <v>6724</v>
      </c>
      <c r="O1725" s="55" t="s">
        <v>6730</v>
      </c>
      <c r="P1725" s="55" t="s">
        <v>5365</v>
      </c>
      <c r="Q1725" s="55" t="s">
        <v>3147</v>
      </c>
      <c r="R1725" s="56">
        <v>44573</v>
      </c>
      <c r="S1725" s="55" t="s">
        <v>4921</v>
      </c>
      <c r="T1725" s="55" t="s">
        <v>4401</v>
      </c>
      <c r="U1725" s="55" t="s">
        <v>4328</v>
      </c>
    </row>
    <row r="1726" spans="1:21" ht="15" x14ac:dyDescent="0.25">
      <c r="A1726" s="55" t="s">
        <v>4316</v>
      </c>
      <c r="B1726" s="55" t="s">
        <v>4317</v>
      </c>
      <c r="C1726" s="55" t="s">
        <v>3175</v>
      </c>
      <c r="D1726" s="55" t="s">
        <v>4319</v>
      </c>
      <c r="E1726" s="55" t="s">
        <v>691</v>
      </c>
      <c r="F1726" s="55">
        <v>38956</v>
      </c>
      <c r="G1726" s="55" t="s">
        <v>2267</v>
      </c>
      <c r="H1726" s="56">
        <v>44398</v>
      </c>
      <c r="I1726">
        <f t="shared" si="26"/>
        <v>2021</v>
      </c>
      <c r="J1726" s="56">
        <v>44501</v>
      </c>
      <c r="K1726" s="57">
        <v>-6500</v>
      </c>
      <c r="L1726" s="55">
        <v>2905100202</v>
      </c>
      <c r="M1726" s="55" t="str">
        <f>VLOOKUP(L1726,[4]Equival.!$D:$K,8,0)</f>
        <v>Evento</v>
      </c>
      <c r="N1726" s="55" t="s">
        <v>6724</v>
      </c>
      <c r="O1726" s="55" t="s">
        <v>6731</v>
      </c>
      <c r="P1726" s="55" t="s">
        <v>4601</v>
      </c>
      <c r="Q1726" s="55" t="s">
        <v>3147</v>
      </c>
      <c r="R1726" s="56">
        <v>44573</v>
      </c>
      <c r="S1726" s="55" t="s">
        <v>4921</v>
      </c>
      <c r="T1726" s="55" t="s">
        <v>4401</v>
      </c>
      <c r="U1726" s="55" t="s">
        <v>4328</v>
      </c>
    </row>
    <row r="1727" spans="1:21" ht="15" x14ac:dyDescent="0.25">
      <c r="A1727" s="55" t="s">
        <v>4316</v>
      </c>
      <c r="B1727" s="55" t="s">
        <v>4317</v>
      </c>
      <c r="C1727" s="55" t="s">
        <v>3174</v>
      </c>
      <c r="D1727" s="55" t="s">
        <v>4319</v>
      </c>
      <c r="E1727" s="55" t="s">
        <v>678</v>
      </c>
      <c r="F1727" s="55">
        <v>38344</v>
      </c>
      <c r="G1727" s="55" t="s">
        <v>2267</v>
      </c>
      <c r="H1727" s="56">
        <v>44392</v>
      </c>
      <c r="I1727">
        <f t="shared" si="26"/>
        <v>2021</v>
      </c>
      <c r="J1727" s="56">
        <v>44501</v>
      </c>
      <c r="K1727" s="57">
        <v>-6500</v>
      </c>
      <c r="L1727" s="55">
        <v>2905100202</v>
      </c>
      <c r="M1727" s="55" t="str">
        <f>VLOOKUP(L1727,[4]Equival.!$D:$K,8,0)</f>
        <v>Evento</v>
      </c>
      <c r="N1727" s="55" t="s">
        <v>6724</v>
      </c>
      <c r="O1727" s="55" t="s">
        <v>6732</v>
      </c>
      <c r="P1727" s="55" t="s">
        <v>4601</v>
      </c>
      <c r="Q1727" s="55" t="s">
        <v>3147</v>
      </c>
      <c r="R1727" s="56">
        <v>44573</v>
      </c>
      <c r="S1727" s="55" t="s">
        <v>4921</v>
      </c>
      <c r="T1727" s="55" t="s">
        <v>4401</v>
      </c>
      <c r="U1727" s="55" t="s">
        <v>4328</v>
      </c>
    </row>
    <row r="1728" spans="1:21" ht="15" x14ac:dyDescent="0.25">
      <c r="A1728" s="55" t="s">
        <v>4316</v>
      </c>
      <c r="B1728" s="55" t="s">
        <v>4317</v>
      </c>
      <c r="C1728" s="55" t="s">
        <v>3204</v>
      </c>
      <c r="D1728" s="55" t="s">
        <v>4319</v>
      </c>
      <c r="E1728" s="55" t="s">
        <v>653</v>
      </c>
      <c r="F1728" s="55">
        <v>37018</v>
      </c>
      <c r="G1728" s="55" t="s">
        <v>2267</v>
      </c>
      <c r="H1728" s="56">
        <v>44380</v>
      </c>
      <c r="I1728">
        <f t="shared" si="26"/>
        <v>2021</v>
      </c>
      <c r="J1728" s="56">
        <v>44501</v>
      </c>
      <c r="K1728" s="57">
        <v>-6500</v>
      </c>
      <c r="L1728" s="55">
        <v>2905100203</v>
      </c>
      <c r="M1728" s="55" t="str">
        <f>VLOOKUP(L1728,[4]Equival.!$D:$K,8,0)</f>
        <v>Evento</v>
      </c>
      <c r="N1728" s="55" t="s">
        <v>6724</v>
      </c>
      <c r="O1728" s="55" t="s">
        <v>6733</v>
      </c>
      <c r="P1728" s="55" t="s">
        <v>4479</v>
      </c>
      <c r="Q1728" s="55" t="s">
        <v>3203</v>
      </c>
      <c r="R1728" s="56">
        <v>44560</v>
      </c>
      <c r="S1728" s="55" t="s">
        <v>4921</v>
      </c>
      <c r="T1728" s="55" t="s">
        <v>4401</v>
      </c>
      <c r="U1728" s="55" t="s">
        <v>4328</v>
      </c>
    </row>
    <row r="1729" spans="1:21" ht="15" x14ac:dyDescent="0.25">
      <c r="A1729" s="55" t="s">
        <v>4316</v>
      </c>
      <c r="B1729" s="55" t="s">
        <v>4317</v>
      </c>
      <c r="C1729" s="55" t="s">
        <v>3314</v>
      </c>
      <c r="D1729" s="55" t="s">
        <v>4319</v>
      </c>
      <c r="E1729" s="55" t="s">
        <v>714</v>
      </c>
      <c r="F1729" s="55">
        <v>39849</v>
      </c>
      <c r="G1729" s="55" t="s">
        <v>2267</v>
      </c>
      <c r="H1729" s="56">
        <v>44405</v>
      </c>
      <c r="I1729">
        <f t="shared" si="26"/>
        <v>2021</v>
      </c>
      <c r="J1729" s="56">
        <v>44501</v>
      </c>
      <c r="K1729" s="57">
        <v>-342839</v>
      </c>
      <c r="L1729" s="55">
        <v>2905100102</v>
      </c>
      <c r="M1729" s="55" t="str">
        <f>VLOOKUP(L1729,[4]Equival.!$D:$K,8,0)</f>
        <v>Evento</v>
      </c>
      <c r="N1729" s="55" t="s">
        <v>6734</v>
      </c>
      <c r="O1729" s="55" t="s">
        <v>6735</v>
      </c>
      <c r="P1729" s="55" t="s">
        <v>4332</v>
      </c>
      <c r="Q1729" s="55" t="s">
        <v>3297</v>
      </c>
      <c r="R1729" s="56">
        <v>44771</v>
      </c>
      <c r="S1729" s="55" t="s">
        <v>4921</v>
      </c>
      <c r="T1729" s="55" t="s">
        <v>4401</v>
      </c>
      <c r="U1729" s="55" t="s">
        <v>4328</v>
      </c>
    </row>
    <row r="1730" spans="1:21" ht="15" x14ac:dyDescent="0.25">
      <c r="A1730" s="55" t="s">
        <v>4316</v>
      </c>
      <c r="B1730" s="55" t="s">
        <v>4317</v>
      </c>
      <c r="C1730" s="55" t="s">
        <v>3313</v>
      </c>
      <c r="D1730" s="55" t="s">
        <v>4319</v>
      </c>
      <c r="E1730" s="55" t="s">
        <v>712</v>
      </c>
      <c r="F1730" s="55">
        <v>39842</v>
      </c>
      <c r="G1730" s="55" t="s">
        <v>2267</v>
      </c>
      <c r="H1730" s="56">
        <v>44405</v>
      </c>
      <c r="I1730">
        <f t="shared" si="26"/>
        <v>2021</v>
      </c>
      <c r="J1730" s="56">
        <v>44501</v>
      </c>
      <c r="K1730" s="57">
        <v>-219270</v>
      </c>
      <c r="L1730" s="55">
        <v>2905100102</v>
      </c>
      <c r="M1730" s="55" t="str">
        <f>VLOOKUP(L1730,[4]Equival.!$D:$K,8,0)</f>
        <v>Evento</v>
      </c>
      <c r="N1730" s="55" t="s">
        <v>6734</v>
      </c>
      <c r="O1730" s="55" t="s">
        <v>6393</v>
      </c>
      <c r="P1730" s="55" t="s">
        <v>4332</v>
      </c>
      <c r="Q1730" s="55" t="s">
        <v>3297</v>
      </c>
      <c r="R1730" s="56">
        <v>44771</v>
      </c>
      <c r="S1730" s="55" t="s">
        <v>4921</v>
      </c>
      <c r="T1730" s="55" t="s">
        <v>4401</v>
      </c>
      <c r="U1730" s="55" t="s">
        <v>4328</v>
      </c>
    </row>
    <row r="1731" spans="1:21" ht="15" x14ac:dyDescent="0.25">
      <c r="A1731" s="55" t="s">
        <v>4316</v>
      </c>
      <c r="B1731" s="55" t="s">
        <v>4317</v>
      </c>
      <c r="C1731" s="55" t="s">
        <v>3116</v>
      </c>
      <c r="D1731" s="55" t="s">
        <v>4319</v>
      </c>
      <c r="E1731" s="55" t="s">
        <v>710</v>
      </c>
      <c r="F1731" s="55">
        <v>39682</v>
      </c>
      <c r="G1731" s="55" t="s">
        <v>2267</v>
      </c>
      <c r="H1731" s="56">
        <v>44403</v>
      </c>
      <c r="I1731">
        <f t="shared" ref="I1731:I1794" si="27">YEAR(H1731)</f>
        <v>2021</v>
      </c>
      <c r="J1731" s="56">
        <v>44524</v>
      </c>
      <c r="K1731" s="57">
        <v>-84369</v>
      </c>
      <c r="L1731" s="55">
        <v>2905100102</v>
      </c>
      <c r="M1731" s="55" t="str">
        <f>VLOOKUP(L1731,[4]Equival.!$D:$K,8,0)</f>
        <v>Evento</v>
      </c>
      <c r="N1731" s="55" t="s">
        <v>6734</v>
      </c>
      <c r="O1731" s="55" t="s">
        <v>6736</v>
      </c>
      <c r="P1731" s="55" t="s">
        <v>4332</v>
      </c>
      <c r="Q1731" s="55" t="s">
        <v>3108</v>
      </c>
      <c r="R1731" s="56">
        <v>44524</v>
      </c>
      <c r="S1731" s="55" t="s">
        <v>4400</v>
      </c>
      <c r="T1731" s="55" t="s">
        <v>4401</v>
      </c>
      <c r="U1731" s="55" t="s">
        <v>4328</v>
      </c>
    </row>
    <row r="1732" spans="1:21" ht="15" x14ac:dyDescent="0.25">
      <c r="A1732" s="55" t="s">
        <v>4316</v>
      </c>
      <c r="B1732" s="55" t="s">
        <v>4317</v>
      </c>
      <c r="C1732" s="55" t="s">
        <v>3312</v>
      </c>
      <c r="D1732" s="55" t="s">
        <v>4319</v>
      </c>
      <c r="E1732" s="55" t="s">
        <v>709</v>
      </c>
      <c r="F1732" s="55">
        <v>39600</v>
      </c>
      <c r="G1732" s="55" t="s">
        <v>2267</v>
      </c>
      <c r="H1732" s="56">
        <v>44403</v>
      </c>
      <c r="I1732">
        <f t="shared" si="27"/>
        <v>2021</v>
      </c>
      <c r="J1732" s="56">
        <v>44501</v>
      </c>
      <c r="K1732" s="57">
        <v>-377748</v>
      </c>
      <c r="L1732" s="55">
        <v>2905100102</v>
      </c>
      <c r="M1732" s="55" t="str">
        <f>VLOOKUP(L1732,[4]Equival.!$D:$K,8,0)</f>
        <v>Evento</v>
      </c>
      <c r="N1732" s="55" t="s">
        <v>6734</v>
      </c>
      <c r="O1732" s="55" t="s">
        <v>6735</v>
      </c>
      <c r="P1732" s="55" t="s">
        <v>4332</v>
      </c>
      <c r="Q1732" s="55" t="s">
        <v>3297</v>
      </c>
      <c r="R1732" s="56">
        <v>44771</v>
      </c>
      <c r="S1732" s="55" t="s">
        <v>4921</v>
      </c>
      <c r="T1732" s="55" t="s">
        <v>4401</v>
      </c>
      <c r="U1732" s="55" t="s">
        <v>4328</v>
      </c>
    </row>
    <row r="1733" spans="1:21" ht="15" x14ac:dyDescent="0.25">
      <c r="A1733" s="55" t="s">
        <v>4316</v>
      </c>
      <c r="B1733" s="55" t="s">
        <v>4317</v>
      </c>
      <c r="C1733" s="55" t="s">
        <v>3311</v>
      </c>
      <c r="D1733" s="55" t="s">
        <v>4319</v>
      </c>
      <c r="E1733" s="55" t="s">
        <v>700</v>
      </c>
      <c r="F1733" s="55">
        <v>39080</v>
      </c>
      <c r="G1733" s="55" t="s">
        <v>2267</v>
      </c>
      <c r="H1733" s="56">
        <v>44398</v>
      </c>
      <c r="I1733">
        <f t="shared" si="27"/>
        <v>2021</v>
      </c>
      <c r="J1733" s="56">
        <v>44501</v>
      </c>
      <c r="K1733" s="57">
        <v>-275280</v>
      </c>
      <c r="L1733" s="55">
        <v>2905100102</v>
      </c>
      <c r="M1733" s="55" t="str">
        <f>VLOOKUP(L1733,[4]Equival.!$D:$K,8,0)</f>
        <v>Evento</v>
      </c>
      <c r="N1733" s="55" t="s">
        <v>6734</v>
      </c>
      <c r="O1733" s="55" t="s">
        <v>6238</v>
      </c>
      <c r="P1733" s="55" t="s">
        <v>4332</v>
      </c>
      <c r="Q1733" s="55" t="s">
        <v>3297</v>
      </c>
      <c r="R1733" s="56">
        <v>44771</v>
      </c>
      <c r="S1733" s="55" t="s">
        <v>4921</v>
      </c>
      <c r="T1733" s="55" t="s">
        <v>4401</v>
      </c>
      <c r="U1733" s="55" t="s">
        <v>4328</v>
      </c>
    </row>
    <row r="1734" spans="1:21" ht="15" x14ac:dyDescent="0.25">
      <c r="A1734" s="55" t="s">
        <v>4316</v>
      </c>
      <c r="B1734" s="55" t="s">
        <v>4317</v>
      </c>
      <c r="C1734" s="55" t="s">
        <v>3115</v>
      </c>
      <c r="D1734" s="55" t="s">
        <v>4319</v>
      </c>
      <c r="E1734" s="55" t="s">
        <v>688</v>
      </c>
      <c r="F1734" s="55">
        <v>38821</v>
      </c>
      <c r="G1734" s="55" t="s">
        <v>2267</v>
      </c>
      <c r="H1734" s="56">
        <v>44396</v>
      </c>
      <c r="I1734">
        <f t="shared" si="27"/>
        <v>2021</v>
      </c>
      <c r="J1734" s="56">
        <v>44524</v>
      </c>
      <c r="K1734" s="57">
        <v>-59600</v>
      </c>
      <c r="L1734" s="55">
        <v>2905100102</v>
      </c>
      <c r="M1734" s="55" t="str">
        <f>VLOOKUP(L1734,[4]Equival.!$D:$K,8,0)</f>
        <v>Evento</v>
      </c>
      <c r="N1734" s="55" t="s">
        <v>6734</v>
      </c>
      <c r="O1734" s="55" t="s">
        <v>6737</v>
      </c>
      <c r="P1734" s="55" t="s">
        <v>4332</v>
      </c>
      <c r="Q1734" s="55" t="s">
        <v>3108</v>
      </c>
      <c r="R1734" s="56">
        <v>44524</v>
      </c>
      <c r="S1734" s="55" t="s">
        <v>4400</v>
      </c>
      <c r="T1734" s="55" t="s">
        <v>4401</v>
      </c>
      <c r="U1734" s="55" t="s">
        <v>4328</v>
      </c>
    </row>
    <row r="1735" spans="1:21" ht="15" x14ac:dyDescent="0.25">
      <c r="A1735" s="55" t="s">
        <v>4316</v>
      </c>
      <c r="B1735" s="55" t="s">
        <v>4317</v>
      </c>
      <c r="C1735" s="55" t="s">
        <v>3310</v>
      </c>
      <c r="D1735" s="55" t="s">
        <v>4319</v>
      </c>
      <c r="E1735" s="55" t="s">
        <v>682</v>
      </c>
      <c r="F1735" s="55">
        <v>38575</v>
      </c>
      <c r="G1735" s="55" t="s">
        <v>2267</v>
      </c>
      <c r="H1735" s="56">
        <v>44394</v>
      </c>
      <c r="I1735">
        <f t="shared" si="27"/>
        <v>2021</v>
      </c>
      <c r="J1735" s="56">
        <v>44501</v>
      </c>
      <c r="K1735" s="57">
        <v>-70038</v>
      </c>
      <c r="L1735" s="55">
        <v>2905100102</v>
      </c>
      <c r="M1735" s="55" t="str">
        <f>VLOOKUP(L1735,[4]Equival.!$D:$K,8,0)</f>
        <v>Evento</v>
      </c>
      <c r="N1735" s="55" t="s">
        <v>6734</v>
      </c>
      <c r="O1735" s="55" t="s">
        <v>6623</v>
      </c>
      <c r="P1735" s="55" t="s">
        <v>4332</v>
      </c>
      <c r="Q1735" s="55" t="s">
        <v>3297</v>
      </c>
      <c r="R1735" s="56">
        <v>44771</v>
      </c>
      <c r="S1735" s="55" t="s">
        <v>4921</v>
      </c>
      <c r="T1735" s="55" t="s">
        <v>4401</v>
      </c>
      <c r="U1735" s="55" t="s">
        <v>4328</v>
      </c>
    </row>
    <row r="1736" spans="1:21" ht="15" x14ac:dyDescent="0.25">
      <c r="A1736" s="55" t="s">
        <v>4316</v>
      </c>
      <c r="B1736" s="55" t="s">
        <v>4317</v>
      </c>
      <c r="C1736" s="55" t="s">
        <v>3173</v>
      </c>
      <c r="D1736" s="55" t="s">
        <v>4319</v>
      </c>
      <c r="E1736" s="55" t="s">
        <v>725</v>
      </c>
      <c r="F1736" s="55">
        <v>40350</v>
      </c>
      <c r="G1736" s="55" t="s">
        <v>2267</v>
      </c>
      <c r="H1736" s="56">
        <v>44408</v>
      </c>
      <c r="I1736">
        <f t="shared" si="27"/>
        <v>2021</v>
      </c>
      <c r="J1736" s="56">
        <v>44501</v>
      </c>
      <c r="K1736" s="57">
        <v>-172339</v>
      </c>
      <c r="L1736" s="55">
        <v>2905100202</v>
      </c>
      <c r="M1736" s="55" t="str">
        <f>VLOOKUP(L1736,[4]Equival.!$D:$K,8,0)</f>
        <v>Evento</v>
      </c>
      <c r="N1736" s="55" t="s">
        <v>4470</v>
      </c>
      <c r="O1736" s="55" t="s">
        <v>6738</v>
      </c>
      <c r="P1736" s="55" t="s">
        <v>6299</v>
      </c>
      <c r="Q1736" s="55" t="s">
        <v>3147</v>
      </c>
      <c r="R1736" s="56">
        <v>44573</v>
      </c>
      <c r="S1736" s="55" t="s">
        <v>4921</v>
      </c>
      <c r="T1736" s="55" t="s">
        <v>4401</v>
      </c>
      <c r="U1736" s="55" t="s">
        <v>4328</v>
      </c>
    </row>
    <row r="1737" spans="1:21" ht="15" x14ac:dyDescent="0.25">
      <c r="A1737" s="55" t="s">
        <v>4316</v>
      </c>
      <c r="B1737" s="55" t="s">
        <v>4317</v>
      </c>
      <c r="C1737" s="55" t="s">
        <v>3309</v>
      </c>
      <c r="D1737" s="55" t="s">
        <v>4319</v>
      </c>
      <c r="E1737" s="55" t="s">
        <v>724</v>
      </c>
      <c r="F1737" s="55">
        <v>40346</v>
      </c>
      <c r="G1737" s="55" t="s">
        <v>2267</v>
      </c>
      <c r="H1737" s="56">
        <v>44408</v>
      </c>
      <c r="I1737">
        <f t="shared" si="27"/>
        <v>2021</v>
      </c>
      <c r="J1737" s="56">
        <v>44501</v>
      </c>
      <c r="K1737" s="57">
        <v>-721048</v>
      </c>
      <c r="L1737" s="55">
        <v>2905100202</v>
      </c>
      <c r="M1737" s="55" t="str">
        <f>VLOOKUP(L1737,[4]Equival.!$D:$K,8,0)</f>
        <v>Evento</v>
      </c>
      <c r="N1737" s="55" t="s">
        <v>4470</v>
      </c>
      <c r="O1737" s="55" t="s">
        <v>6739</v>
      </c>
      <c r="P1737" s="55" t="s">
        <v>4332</v>
      </c>
      <c r="Q1737" s="55" t="s">
        <v>3297</v>
      </c>
      <c r="R1737" s="56">
        <v>44771</v>
      </c>
      <c r="S1737" s="55" t="s">
        <v>4921</v>
      </c>
      <c r="T1737" s="55" t="s">
        <v>4401</v>
      </c>
      <c r="U1737" s="55" t="s">
        <v>4328</v>
      </c>
    </row>
    <row r="1738" spans="1:21" ht="15" x14ac:dyDescent="0.25">
      <c r="A1738" s="55" t="s">
        <v>4316</v>
      </c>
      <c r="B1738" s="55" t="s">
        <v>4317</v>
      </c>
      <c r="C1738" s="55" t="s">
        <v>3172</v>
      </c>
      <c r="D1738" s="55" t="s">
        <v>4319</v>
      </c>
      <c r="E1738" s="55" t="s">
        <v>722</v>
      </c>
      <c r="F1738" s="55">
        <v>40335</v>
      </c>
      <c r="G1738" s="55" t="s">
        <v>2267</v>
      </c>
      <c r="H1738" s="56">
        <v>44408</v>
      </c>
      <c r="I1738">
        <f t="shared" si="27"/>
        <v>2021</v>
      </c>
      <c r="J1738" s="56">
        <v>44501</v>
      </c>
      <c r="K1738" s="57">
        <v>-2001200</v>
      </c>
      <c r="L1738" s="55">
        <v>2905100202</v>
      </c>
      <c r="M1738" s="55" t="str">
        <f>VLOOKUP(L1738,[4]Equival.!$D:$K,8,0)</f>
        <v>Evento</v>
      </c>
      <c r="N1738" s="55" t="s">
        <v>4470</v>
      </c>
      <c r="O1738" s="55" t="s">
        <v>6740</v>
      </c>
      <c r="P1738" s="55" t="s">
        <v>4332</v>
      </c>
      <c r="Q1738" s="55" t="s">
        <v>3147</v>
      </c>
      <c r="R1738" s="56">
        <v>44573</v>
      </c>
      <c r="S1738" s="55" t="s">
        <v>4921</v>
      </c>
      <c r="T1738" s="55" t="s">
        <v>4401</v>
      </c>
      <c r="U1738" s="55" t="s">
        <v>4328</v>
      </c>
    </row>
    <row r="1739" spans="1:21" ht="15" x14ac:dyDescent="0.25">
      <c r="A1739" s="55" t="s">
        <v>4316</v>
      </c>
      <c r="B1739" s="55" t="s">
        <v>4317</v>
      </c>
      <c r="C1739" s="55" t="s">
        <v>3172</v>
      </c>
      <c r="D1739" s="55" t="s">
        <v>4319</v>
      </c>
      <c r="E1739" s="55" t="s">
        <v>722</v>
      </c>
      <c r="F1739" s="55">
        <v>40335</v>
      </c>
      <c r="G1739" s="55" t="s">
        <v>2267</v>
      </c>
      <c r="H1739" s="56">
        <v>44408</v>
      </c>
      <c r="I1739">
        <f t="shared" si="27"/>
        <v>2021</v>
      </c>
      <c r="J1739" s="56">
        <v>44501</v>
      </c>
      <c r="K1739" s="57">
        <v>-119029</v>
      </c>
      <c r="L1739" s="55">
        <v>2205200201</v>
      </c>
      <c r="M1739" s="55" t="str">
        <f>VLOOKUP(L1739,[4]Equival.!$D:$K,8,0)</f>
        <v>Glosas</v>
      </c>
      <c r="N1739" s="55" t="s">
        <v>4470</v>
      </c>
      <c r="O1739" s="55" t="s">
        <v>6741</v>
      </c>
      <c r="P1739" s="55" t="s">
        <v>4332</v>
      </c>
      <c r="Q1739" s="55" t="s">
        <v>5222</v>
      </c>
      <c r="R1739" s="56">
        <v>44855</v>
      </c>
      <c r="S1739" s="55" t="s">
        <v>4921</v>
      </c>
      <c r="T1739" s="55" t="s">
        <v>4401</v>
      </c>
      <c r="U1739" s="55" t="s">
        <v>4328</v>
      </c>
    </row>
    <row r="1740" spans="1:21" ht="15" x14ac:dyDescent="0.25">
      <c r="A1740" s="55" t="s">
        <v>4316</v>
      </c>
      <c r="B1740" s="55" t="s">
        <v>4317</v>
      </c>
      <c r="C1740" s="55" t="s">
        <v>3171</v>
      </c>
      <c r="D1740" s="55" t="s">
        <v>4319</v>
      </c>
      <c r="E1740" s="55" t="s">
        <v>721</v>
      </c>
      <c r="F1740" s="55">
        <v>40313</v>
      </c>
      <c r="G1740" s="55" t="s">
        <v>2267</v>
      </c>
      <c r="H1740" s="56">
        <v>44408</v>
      </c>
      <c r="I1740">
        <f t="shared" si="27"/>
        <v>2021</v>
      </c>
      <c r="J1740" s="56">
        <v>44501</v>
      </c>
      <c r="K1740" s="57">
        <v>-64693</v>
      </c>
      <c r="L1740" s="55">
        <v>2905100202</v>
      </c>
      <c r="M1740" s="55" t="str">
        <f>VLOOKUP(L1740,[4]Equival.!$D:$K,8,0)</f>
        <v>Evento</v>
      </c>
      <c r="N1740" s="55" t="s">
        <v>4470</v>
      </c>
      <c r="O1740" s="55" t="s">
        <v>6742</v>
      </c>
      <c r="P1740" s="55" t="s">
        <v>4332</v>
      </c>
      <c r="Q1740" s="55" t="s">
        <v>3147</v>
      </c>
      <c r="R1740" s="56">
        <v>44573</v>
      </c>
      <c r="S1740" s="55" t="s">
        <v>4921</v>
      </c>
      <c r="T1740" s="55" t="s">
        <v>4401</v>
      </c>
      <c r="U1740" s="55" t="s">
        <v>4328</v>
      </c>
    </row>
    <row r="1741" spans="1:21" ht="15" x14ac:dyDescent="0.25">
      <c r="A1741" s="55" t="s">
        <v>4316</v>
      </c>
      <c r="B1741" s="55" t="s">
        <v>4317</v>
      </c>
      <c r="C1741" s="55" t="s">
        <v>3170</v>
      </c>
      <c r="D1741" s="55" t="s">
        <v>4319</v>
      </c>
      <c r="E1741" s="55" t="s">
        <v>719</v>
      </c>
      <c r="F1741" s="55">
        <v>40210</v>
      </c>
      <c r="G1741" s="55" t="s">
        <v>2267</v>
      </c>
      <c r="H1741" s="56">
        <v>44407</v>
      </c>
      <c r="I1741">
        <f t="shared" si="27"/>
        <v>2021</v>
      </c>
      <c r="J1741" s="56">
        <v>44501</v>
      </c>
      <c r="K1741" s="57">
        <v>-800299</v>
      </c>
      <c r="L1741" s="55">
        <v>2905100202</v>
      </c>
      <c r="M1741" s="55" t="str">
        <f>VLOOKUP(L1741,[4]Equival.!$D:$K,8,0)</f>
        <v>Evento</v>
      </c>
      <c r="N1741" s="55" t="s">
        <v>4470</v>
      </c>
      <c r="O1741" s="55" t="s">
        <v>6743</v>
      </c>
      <c r="P1741" s="55" t="s">
        <v>6744</v>
      </c>
      <c r="Q1741" s="55" t="s">
        <v>3147</v>
      </c>
      <c r="R1741" s="56">
        <v>44573</v>
      </c>
      <c r="S1741" s="55" t="s">
        <v>4921</v>
      </c>
      <c r="T1741" s="55" t="s">
        <v>4401</v>
      </c>
      <c r="U1741" s="55" t="s">
        <v>4328</v>
      </c>
    </row>
    <row r="1742" spans="1:21" ht="15" x14ac:dyDescent="0.25">
      <c r="A1742" s="55" t="s">
        <v>4316</v>
      </c>
      <c r="B1742" s="55" t="s">
        <v>4317</v>
      </c>
      <c r="C1742" s="55" t="s">
        <v>3170</v>
      </c>
      <c r="D1742" s="55" t="s">
        <v>4319</v>
      </c>
      <c r="E1742" s="55" t="s">
        <v>719</v>
      </c>
      <c r="F1742" s="55">
        <v>40210</v>
      </c>
      <c r="G1742" s="55" t="s">
        <v>2267</v>
      </c>
      <c r="H1742" s="56">
        <v>44407</v>
      </c>
      <c r="I1742">
        <f t="shared" si="27"/>
        <v>2021</v>
      </c>
      <c r="J1742" s="56">
        <v>44501</v>
      </c>
      <c r="K1742" s="57">
        <v>-131539</v>
      </c>
      <c r="L1742" s="55">
        <v>2205200201</v>
      </c>
      <c r="M1742" s="55" t="str">
        <f>VLOOKUP(L1742,[4]Equival.!$D:$K,8,0)</f>
        <v>Glosas</v>
      </c>
      <c r="N1742" s="55" t="s">
        <v>4470</v>
      </c>
      <c r="O1742" s="55" t="s">
        <v>6745</v>
      </c>
      <c r="P1742" s="55" t="s">
        <v>6744</v>
      </c>
      <c r="Q1742" s="55" t="s">
        <v>5225</v>
      </c>
      <c r="R1742" s="56">
        <v>44855</v>
      </c>
      <c r="S1742" s="55" t="s">
        <v>4921</v>
      </c>
      <c r="T1742" s="55" t="s">
        <v>4401</v>
      </c>
      <c r="U1742" s="55" t="s">
        <v>4328</v>
      </c>
    </row>
    <row r="1743" spans="1:21" ht="15" x14ac:dyDescent="0.25">
      <c r="A1743" s="55" t="s">
        <v>4316</v>
      </c>
      <c r="B1743" s="55" t="s">
        <v>4317</v>
      </c>
      <c r="C1743" s="55" t="s">
        <v>3169</v>
      </c>
      <c r="D1743" s="55" t="s">
        <v>4319</v>
      </c>
      <c r="E1743" s="55" t="s">
        <v>718</v>
      </c>
      <c r="F1743" s="55">
        <v>40002</v>
      </c>
      <c r="G1743" s="55" t="s">
        <v>2267</v>
      </c>
      <c r="H1743" s="56">
        <v>44405</v>
      </c>
      <c r="I1743">
        <f t="shared" si="27"/>
        <v>2021</v>
      </c>
      <c r="J1743" s="56">
        <v>44501</v>
      </c>
      <c r="K1743" s="57">
        <v>-59600</v>
      </c>
      <c r="L1743" s="55">
        <v>2905100202</v>
      </c>
      <c r="M1743" s="55" t="str">
        <f>VLOOKUP(L1743,[4]Equival.!$D:$K,8,0)</f>
        <v>Evento</v>
      </c>
      <c r="N1743" s="55" t="s">
        <v>4470</v>
      </c>
      <c r="O1743" s="55" t="s">
        <v>6746</v>
      </c>
      <c r="P1743" s="55" t="s">
        <v>4332</v>
      </c>
      <c r="Q1743" s="55" t="s">
        <v>3147</v>
      </c>
      <c r="R1743" s="56">
        <v>44573</v>
      </c>
      <c r="S1743" s="55" t="s">
        <v>4921</v>
      </c>
      <c r="T1743" s="55" t="s">
        <v>4401</v>
      </c>
      <c r="U1743" s="55" t="s">
        <v>4328</v>
      </c>
    </row>
    <row r="1744" spans="1:21" ht="15" x14ac:dyDescent="0.25">
      <c r="A1744" s="55" t="s">
        <v>4316</v>
      </c>
      <c r="B1744" s="55" t="s">
        <v>4317</v>
      </c>
      <c r="C1744" s="55" t="s">
        <v>3168</v>
      </c>
      <c r="D1744" s="55" t="s">
        <v>4319</v>
      </c>
      <c r="E1744" s="55" t="s">
        <v>713</v>
      </c>
      <c r="F1744" s="55">
        <v>39844</v>
      </c>
      <c r="G1744" s="55" t="s">
        <v>2267</v>
      </c>
      <c r="H1744" s="56">
        <v>44405</v>
      </c>
      <c r="I1744">
        <f t="shared" si="27"/>
        <v>2021</v>
      </c>
      <c r="J1744" s="56">
        <v>44501</v>
      </c>
      <c r="K1744" s="57">
        <v>-134186</v>
      </c>
      <c r="L1744" s="55">
        <v>2905100202</v>
      </c>
      <c r="M1744" s="55" t="str">
        <f>VLOOKUP(L1744,[4]Equival.!$D:$K,8,0)</f>
        <v>Evento</v>
      </c>
      <c r="N1744" s="55" t="s">
        <v>4470</v>
      </c>
      <c r="O1744" s="55" t="s">
        <v>6747</v>
      </c>
      <c r="P1744" s="55" t="s">
        <v>4332</v>
      </c>
      <c r="Q1744" s="55" t="s">
        <v>3147</v>
      </c>
      <c r="R1744" s="56">
        <v>44573</v>
      </c>
      <c r="S1744" s="55" t="s">
        <v>4921</v>
      </c>
      <c r="T1744" s="55" t="s">
        <v>4401</v>
      </c>
      <c r="U1744" s="55" t="s">
        <v>4328</v>
      </c>
    </row>
    <row r="1745" spans="1:21" ht="15" x14ac:dyDescent="0.25">
      <c r="A1745" s="55" t="s">
        <v>4316</v>
      </c>
      <c r="B1745" s="55" t="s">
        <v>4317</v>
      </c>
      <c r="C1745" s="55" t="s">
        <v>3167</v>
      </c>
      <c r="D1745" s="55" t="s">
        <v>4319</v>
      </c>
      <c r="E1745" s="55" t="s">
        <v>708</v>
      </c>
      <c r="F1745" s="55">
        <v>39583</v>
      </c>
      <c r="G1745" s="55" t="s">
        <v>2267</v>
      </c>
      <c r="H1745" s="56">
        <v>44403</v>
      </c>
      <c r="I1745">
        <f t="shared" si="27"/>
        <v>2021</v>
      </c>
      <c r="J1745" s="56">
        <v>44501</v>
      </c>
      <c r="K1745" s="57">
        <v>-150569</v>
      </c>
      <c r="L1745" s="55">
        <v>2905100202</v>
      </c>
      <c r="M1745" s="55" t="str">
        <f>VLOOKUP(L1745,[4]Equival.!$D:$K,8,0)</f>
        <v>Evento</v>
      </c>
      <c r="N1745" s="55" t="s">
        <v>4470</v>
      </c>
      <c r="O1745" s="55" t="s">
        <v>6748</v>
      </c>
      <c r="P1745" s="55" t="s">
        <v>4332</v>
      </c>
      <c r="Q1745" s="55" t="s">
        <v>3147</v>
      </c>
      <c r="R1745" s="56">
        <v>44573</v>
      </c>
      <c r="S1745" s="55" t="s">
        <v>4921</v>
      </c>
      <c r="T1745" s="55" t="s">
        <v>4401</v>
      </c>
      <c r="U1745" s="55" t="s">
        <v>4328</v>
      </c>
    </row>
    <row r="1746" spans="1:21" ht="15" x14ac:dyDescent="0.25">
      <c r="A1746" s="55" t="s">
        <v>4316</v>
      </c>
      <c r="B1746" s="55" t="s">
        <v>4317</v>
      </c>
      <c r="C1746" s="55" t="s">
        <v>3114</v>
      </c>
      <c r="D1746" s="55" t="s">
        <v>4319</v>
      </c>
      <c r="E1746" s="55" t="s">
        <v>707</v>
      </c>
      <c r="F1746" s="55">
        <v>39434</v>
      </c>
      <c r="G1746" s="55" t="s">
        <v>2267</v>
      </c>
      <c r="H1746" s="56">
        <v>44400</v>
      </c>
      <c r="I1746">
        <f t="shared" si="27"/>
        <v>2021</v>
      </c>
      <c r="J1746" s="56">
        <v>44524</v>
      </c>
      <c r="K1746" s="57">
        <v>-113788</v>
      </c>
      <c r="L1746" s="55">
        <v>2905100102</v>
      </c>
      <c r="M1746" s="55" t="str">
        <f>VLOOKUP(L1746,[4]Equival.!$D:$K,8,0)</f>
        <v>Evento</v>
      </c>
      <c r="N1746" s="55" t="s">
        <v>4470</v>
      </c>
      <c r="O1746" s="55" t="s">
        <v>6749</v>
      </c>
      <c r="P1746" s="55" t="s">
        <v>4332</v>
      </c>
      <c r="Q1746" s="55" t="s">
        <v>3108</v>
      </c>
      <c r="R1746" s="56">
        <v>44524</v>
      </c>
      <c r="S1746" s="55" t="s">
        <v>4400</v>
      </c>
      <c r="T1746" s="55" t="s">
        <v>4401</v>
      </c>
      <c r="U1746" s="55" t="s">
        <v>4328</v>
      </c>
    </row>
    <row r="1747" spans="1:21" ht="15" x14ac:dyDescent="0.25">
      <c r="A1747" s="55" t="s">
        <v>4316</v>
      </c>
      <c r="B1747" s="55" t="s">
        <v>4317</v>
      </c>
      <c r="C1747" s="55" t="s">
        <v>3113</v>
      </c>
      <c r="D1747" s="55" t="s">
        <v>4319</v>
      </c>
      <c r="E1747" s="55" t="s">
        <v>705</v>
      </c>
      <c r="F1747" s="55">
        <v>39425</v>
      </c>
      <c r="G1747" s="55" t="s">
        <v>2267</v>
      </c>
      <c r="H1747" s="56">
        <v>44400</v>
      </c>
      <c r="I1747">
        <f t="shared" si="27"/>
        <v>2021</v>
      </c>
      <c r="J1747" s="56">
        <v>44524</v>
      </c>
      <c r="K1747" s="57">
        <v>-191954</v>
      </c>
      <c r="L1747" s="55">
        <v>2205200201</v>
      </c>
      <c r="M1747" s="55" t="str">
        <f>VLOOKUP(L1747,[4]Equival.!$D:$K,8,0)</f>
        <v>Glosas</v>
      </c>
      <c r="N1747" s="55" t="s">
        <v>4470</v>
      </c>
      <c r="O1747" s="55" t="s">
        <v>6750</v>
      </c>
      <c r="P1747" s="55" t="s">
        <v>4332</v>
      </c>
      <c r="Q1747" s="55" t="s">
        <v>5228</v>
      </c>
      <c r="R1747" s="56">
        <v>44855</v>
      </c>
      <c r="S1747" s="55" t="s">
        <v>4400</v>
      </c>
      <c r="T1747" s="55" t="s">
        <v>4401</v>
      </c>
      <c r="U1747" s="55" t="s">
        <v>4328</v>
      </c>
    </row>
    <row r="1748" spans="1:21" ht="15" x14ac:dyDescent="0.25">
      <c r="A1748" s="55" t="s">
        <v>4316</v>
      </c>
      <c r="B1748" s="55" t="s">
        <v>4317</v>
      </c>
      <c r="C1748" s="55" t="s">
        <v>3113</v>
      </c>
      <c r="D1748" s="55" t="s">
        <v>4319</v>
      </c>
      <c r="E1748" s="55" t="s">
        <v>705</v>
      </c>
      <c r="F1748" s="55">
        <v>39425</v>
      </c>
      <c r="G1748" s="55" t="s">
        <v>2267</v>
      </c>
      <c r="H1748" s="56">
        <v>44400</v>
      </c>
      <c r="I1748">
        <f t="shared" si="27"/>
        <v>2021</v>
      </c>
      <c r="J1748" s="56">
        <v>44524</v>
      </c>
      <c r="K1748" s="57">
        <v>-1866097</v>
      </c>
      <c r="L1748" s="55">
        <v>2905100202</v>
      </c>
      <c r="M1748" s="55" t="str">
        <f>VLOOKUP(L1748,[4]Equival.!$D:$K,8,0)</f>
        <v>Evento</v>
      </c>
      <c r="N1748" s="55" t="s">
        <v>4470</v>
      </c>
      <c r="O1748" s="55" t="s">
        <v>6751</v>
      </c>
      <c r="P1748" s="55" t="s">
        <v>4332</v>
      </c>
      <c r="Q1748" s="55" t="s">
        <v>3108</v>
      </c>
      <c r="R1748" s="56">
        <v>44524</v>
      </c>
      <c r="S1748" s="55" t="s">
        <v>4400</v>
      </c>
      <c r="T1748" s="55" t="s">
        <v>4401</v>
      </c>
      <c r="U1748" s="55" t="s">
        <v>4328</v>
      </c>
    </row>
    <row r="1749" spans="1:21" ht="15" x14ac:dyDescent="0.25">
      <c r="A1749" s="55" t="s">
        <v>4316</v>
      </c>
      <c r="B1749" s="55" t="s">
        <v>4317</v>
      </c>
      <c r="C1749" s="55" t="s">
        <v>3112</v>
      </c>
      <c r="D1749" s="55" t="s">
        <v>4319</v>
      </c>
      <c r="E1749" s="55" t="s">
        <v>702</v>
      </c>
      <c r="F1749" s="55">
        <v>39213</v>
      </c>
      <c r="G1749" s="55" t="s">
        <v>2267</v>
      </c>
      <c r="H1749" s="56">
        <v>44399</v>
      </c>
      <c r="I1749">
        <f t="shared" si="27"/>
        <v>2021</v>
      </c>
      <c r="J1749" s="56">
        <v>44524</v>
      </c>
      <c r="K1749" s="57">
        <v>-242693</v>
      </c>
      <c r="L1749" s="55">
        <v>2905100202</v>
      </c>
      <c r="M1749" s="55" t="str">
        <f>VLOOKUP(L1749,[4]Equival.!$D:$K,8,0)</f>
        <v>Evento</v>
      </c>
      <c r="N1749" s="55" t="s">
        <v>4470</v>
      </c>
      <c r="O1749" s="55" t="s">
        <v>5469</v>
      </c>
      <c r="P1749" s="55" t="s">
        <v>4332</v>
      </c>
      <c r="Q1749" s="55" t="s">
        <v>3108</v>
      </c>
      <c r="R1749" s="56">
        <v>44524</v>
      </c>
      <c r="S1749" s="55" t="s">
        <v>4400</v>
      </c>
      <c r="T1749" s="55" t="s">
        <v>4401</v>
      </c>
      <c r="U1749" s="55" t="s">
        <v>4328</v>
      </c>
    </row>
    <row r="1750" spans="1:21" ht="15" x14ac:dyDescent="0.25">
      <c r="A1750" s="55" t="s">
        <v>4316</v>
      </c>
      <c r="B1750" s="55" t="s">
        <v>4317</v>
      </c>
      <c r="C1750" s="55" t="s">
        <v>3111</v>
      </c>
      <c r="D1750" s="55" t="s">
        <v>4319</v>
      </c>
      <c r="E1750" s="55" t="s">
        <v>699</v>
      </c>
      <c r="F1750" s="55">
        <v>39068</v>
      </c>
      <c r="G1750" s="55" t="s">
        <v>2267</v>
      </c>
      <c r="H1750" s="56">
        <v>44398</v>
      </c>
      <c r="I1750">
        <f t="shared" si="27"/>
        <v>2021</v>
      </c>
      <c r="J1750" s="56">
        <v>44524</v>
      </c>
      <c r="K1750" s="57">
        <v>-71475</v>
      </c>
      <c r="L1750" s="55">
        <v>2905100202</v>
      </c>
      <c r="M1750" s="55" t="str">
        <f>VLOOKUP(L1750,[4]Equival.!$D:$K,8,0)</f>
        <v>Evento</v>
      </c>
      <c r="N1750" s="55" t="s">
        <v>4470</v>
      </c>
      <c r="O1750" s="55" t="s">
        <v>6749</v>
      </c>
      <c r="P1750" s="55" t="s">
        <v>4332</v>
      </c>
      <c r="Q1750" s="55" t="s">
        <v>3108</v>
      </c>
      <c r="R1750" s="56">
        <v>44524</v>
      </c>
      <c r="S1750" s="55" t="s">
        <v>4400</v>
      </c>
      <c r="T1750" s="55" t="s">
        <v>4401</v>
      </c>
      <c r="U1750" s="55" t="s">
        <v>4328</v>
      </c>
    </row>
    <row r="1751" spans="1:21" ht="15" x14ac:dyDescent="0.25">
      <c r="A1751" s="55" t="s">
        <v>4316</v>
      </c>
      <c r="B1751" s="55" t="s">
        <v>4317</v>
      </c>
      <c r="C1751" s="55" t="s">
        <v>3166</v>
      </c>
      <c r="D1751" s="55" t="s">
        <v>4319</v>
      </c>
      <c r="E1751" s="55" t="s">
        <v>696</v>
      </c>
      <c r="F1751" s="55">
        <v>39042</v>
      </c>
      <c r="G1751" s="55" t="s">
        <v>2267</v>
      </c>
      <c r="H1751" s="56">
        <v>44398</v>
      </c>
      <c r="I1751">
        <f t="shared" si="27"/>
        <v>2021</v>
      </c>
      <c r="J1751" s="56">
        <v>44501</v>
      </c>
      <c r="K1751" s="57">
        <v>-613819</v>
      </c>
      <c r="L1751" s="55">
        <v>2905100202</v>
      </c>
      <c r="M1751" s="55" t="str">
        <f>VLOOKUP(L1751,[4]Equival.!$D:$K,8,0)</f>
        <v>Evento</v>
      </c>
      <c r="N1751" s="55" t="s">
        <v>4470</v>
      </c>
      <c r="O1751" s="55" t="s">
        <v>6752</v>
      </c>
      <c r="P1751" s="55" t="s">
        <v>5365</v>
      </c>
      <c r="Q1751" s="55" t="s">
        <v>3147</v>
      </c>
      <c r="R1751" s="56">
        <v>44573</v>
      </c>
      <c r="S1751" s="55" t="s">
        <v>4921</v>
      </c>
      <c r="T1751" s="55" t="s">
        <v>4401</v>
      </c>
      <c r="U1751" s="55" t="s">
        <v>4328</v>
      </c>
    </row>
    <row r="1752" spans="1:21" ht="15" x14ac:dyDescent="0.25">
      <c r="A1752" s="55" t="s">
        <v>4316</v>
      </c>
      <c r="B1752" s="55" t="s">
        <v>4317</v>
      </c>
      <c r="C1752" s="55" t="s">
        <v>3110</v>
      </c>
      <c r="D1752" s="55" t="s">
        <v>4319</v>
      </c>
      <c r="E1752" s="55" t="s">
        <v>694</v>
      </c>
      <c r="F1752" s="55">
        <v>39016</v>
      </c>
      <c r="G1752" s="55" t="s">
        <v>2267</v>
      </c>
      <c r="H1752" s="56">
        <v>44398</v>
      </c>
      <c r="I1752">
        <f t="shared" si="27"/>
        <v>2021</v>
      </c>
      <c r="J1752" s="56">
        <v>44524</v>
      </c>
      <c r="K1752" s="57">
        <v>-48372</v>
      </c>
      <c r="L1752" s="55">
        <v>2205200201</v>
      </c>
      <c r="M1752" s="55" t="str">
        <f>VLOOKUP(L1752,[4]Equival.!$D:$K,8,0)</f>
        <v>Glosas</v>
      </c>
      <c r="N1752" s="55" t="s">
        <v>4470</v>
      </c>
      <c r="O1752" s="55" t="s">
        <v>6753</v>
      </c>
      <c r="P1752" s="55" t="s">
        <v>4332</v>
      </c>
      <c r="Q1752" s="55" t="s">
        <v>5231</v>
      </c>
      <c r="R1752" s="56">
        <v>44855</v>
      </c>
      <c r="S1752" s="55" t="s">
        <v>4400</v>
      </c>
      <c r="T1752" s="55" t="s">
        <v>4401</v>
      </c>
      <c r="U1752" s="55" t="s">
        <v>4328</v>
      </c>
    </row>
    <row r="1753" spans="1:21" ht="15" x14ac:dyDescent="0.25">
      <c r="A1753" s="55" t="s">
        <v>4316</v>
      </c>
      <c r="B1753" s="55" t="s">
        <v>4317</v>
      </c>
      <c r="C1753" s="55" t="s">
        <v>3110</v>
      </c>
      <c r="D1753" s="55" t="s">
        <v>4319</v>
      </c>
      <c r="E1753" s="55" t="s">
        <v>694</v>
      </c>
      <c r="F1753" s="55">
        <v>39016</v>
      </c>
      <c r="G1753" s="55" t="s">
        <v>2267</v>
      </c>
      <c r="H1753" s="56">
        <v>44398</v>
      </c>
      <c r="I1753">
        <f t="shared" si="27"/>
        <v>2021</v>
      </c>
      <c r="J1753" s="56">
        <v>44524</v>
      </c>
      <c r="K1753" s="57">
        <v>-863318</v>
      </c>
      <c r="L1753" s="55">
        <v>2905100202</v>
      </c>
      <c r="M1753" s="55" t="str">
        <f>VLOOKUP(L1753,[4]Equival.!$D:$K,8,0)</f>
        <v>Evento</v>
      </c>
      <c r="N1753" s="55" t="s">
        <v>4470</v>
      </c>
      <c r="O1753" s="55" t="s">
        <v>6754</v>
      </c>
      <c r="P1753" s="55" t="s">
        <v>4332</v>
      </c>
      <c r="Q1753" s="55" t="s">
        <v>3108</v>
      </c>
      <c r="R1753" s="56">
        <v>44524</v>
      </c>
      <c r="S1753" s="55" t="s">
        <v>4400</v>
      </c>
      <c r="T1753" s="55" t="s">
        <v>4401</v>
      </c>
      <c r="U1753" s="55" t="s">
        <v>4328</v>
      </c>
    </row>
    <row r="1754" spans="1:21" ht="15" x14ac:dyDescent="0.25">
      <c r="A1754" s="55" t="s">
        <v>4316</v>
      </c>
      <c r="B1754" s="55" t="s">
        <v>4317</v>
      </c>
      <c r="C1754" s="55" t="s">
        <v>3165</v>
      </c>
      <c r="D1754" s="55" t="s">
        <v>4319</v>
      </c>
      <c r="E1754" s="55" t="s">
        <v>692</v>
      </c>
      <c r="F1754" s="55">
        <v>38992</v>
      </c>
      <c r="G1754" s="55" t="s">
        <v>2267</v>
      </c>
      <c r="H1754" s="56">
        <v>44398</v>
      </c>
      <c r="I1754">
        <f t="shared" si="27"/>
        <v>2021</v>
      </c>
      <c r="J1754" s="56">
        <v>44501</v>
      </c>
      <c r="K1754" s="57">
        <v>-316454</v>
      </c>
      <c r="L1754" s="55">
        <v>2905100202</v>
      </c>
      <c r="M1754" s="55" t="str">
        <f>VLOOKUP(L1754,[4]Equival.!$D:$K,8,0)</f>
        <v>Evento</v>
      </c>
      <c r="N1754" s="55" t="s">
        <v>4470</v>
      </c>
      <c r="O1754" s="55" t="s">
        <v>6755</v>
      </c>
      <c r="P1754" s="55" t="s">
        <v>6756</v>
      </c>
      <c r="Q1754" s="55" t="s">
        <v>3147</v>
      </c>
      <c r="R1754" s="56">
        <v>44573</v>
      </c>
      <c r="S1754" s="55" t="s">
        <v>4921</v>
      </c>
      <c r="T1754" s="55" t="s">
        <v>4401</v>
      </c>
      <c r="U1754" s="55" t="s">
        <v>4328</v>
      </c>
    </row>
    <row r="1755" spans="1:21" ht="15" x14ac:dyDescent="0.25">
      <c r="A1755" s="55" t="s">
        <v>4316</v>
      </c>
      <c r="B1755" s="55" t="s">
        <v>4317</v>
      </c>
      <c r="C1755" s="55" t="s">
        <v>3104</v>
      </c>
      <c r="D1755" s="55" t="s">
        <v>4319</v>
      </c>
      <c r="E1755" s="55" t="s">
        <v>690</v>
      </c>
      <c r="F1755" s="55">
        <v>38883</v>
      </c>
      <c r="G1755" s="55" t="s">
        <v>2267</v>
      </c>
      <c r="H1755" s="56">
        <v>44397</v>
      </c>
      <c r="I1755">
        <f t="shared" si="27"/>
        <v>2021</v>
      </c>
      <c r="J1755" s="56">
        <v>44524</v>
      </c>
      <c r="K1755" s="57">
        <v>-91076</v>
      </c>
      <c r="L1755" s="55">
        <v>2205200201</v>
      </c>
      <c r="M1755" s="55" t="str">
        <f>VLOOKUP(L1755,[4]Equival.!$D:$K,8,0)</f>
        <v>Glosas</v>
      </c>
      <c r="N1755" s="55" t="s">
        <v>4470</v>
      </c>
      <c r="O1755" s="55" t="s">
        <v>6757</v>
      </c>
      <c r="P1755" s="55" t="s">
        <v>4332</v>
      </c>
      <c r="Q1755" s="55" t="s">
        <v>5234</v>
      </c>
      <c r="R1755" s="56">
        <v>44855</v>
      </c>
      <c r="S1755" s="55" t="s">
        <v>4400</v>
      </c>
      <c r="T1755" s="55" t="s">
        <v>4401</v>
      </c>
      <c r="U1755" s="55" t="s">
        <v>4328</v>
      </c>
    </row>
    <row r="1756" spans="1:21" ht="15" x14ac:dyDescent="0.25">
      <c r="A1756" s="55" t="s">
        <v>4316</v>
      </c>
      <c r="B1756" s="55" t="s">
        <v>4317</v>
      </c>
      <c r="C1756" s="55" t="s">
        <v>3104</v>
      </c>
      <c r="D1756" s="55" t="s">
        <v>4319</v>
      </c>
      <c r="E1756" s="55" t="s">
        <v>690</v>
      </c>
      <c r="F1756" s="55">
        <v>38883</v>
      </c>
      <c r="G1756" s="55" t="s">
        <v>2267</v>
      </c>
      <c r="H1756" s="56">
        <v>44397</v>
      </c>
      <c r="I1756">
        <f t="shared" si="27"/>
        <v>2021</v>
      </c>
      <c r="J1756" s="56">
        <v>44524</v>
      </c>
      <c r="K1756" s="57">
        <v>-632300</v>
      </c>
      <c r="L1756" s="55">
        <v>2905100202</v>
      </c>
      <c r="M1756" s="55" t="str">
        <f>VLOOKUP(L1756,[4]Equival.!$D:$K,8,0)</f>
        <v>Evento</v>
      </c>
      <c r="N1756" s="55" t="s">
        <v>4470</v>
      </c>
      <c r="O1756" s="55" t="s">
        <v>6758</v>
      </c>
      <c r="P1756" s="55" t="s">
        <v>4332</v>
      </c>
      <c r="Q1756" s="55" t="s">
        <v>3102</v>
      </c>
      <c r="R1756" s="56">
        <v>44524</v>
      </c>
      <c r="S1756" s="55" t="s">
        <v>4400</v>
      </c>
      <c r="T1756" s="55" t="s">
        <v>4401</v>
      </c>
      <c r="U1756" s="55" t="s">
        <v>4328</v>
      </c>
    </row>
    <row r="1757" spans="1:21" ht="15" x14ac:dyDescent="0.25">
      <c r="A1757" s="55" t="s">
        <v>4316</v>
      </c>
      <c r="B1757" s="55" t="s">
        <v>4317</v>
      </c>
      <c r="C1757" s="55" t="s">
        <v>3164</v>
      </c>
      <c r="D1757" s="55" t="s">
        <v>4319</v>
      </c>
      <c r="E1757" s="55" t="s">
        <v>689</v>
      </c>
      <c r="F1757" s="55">
        <v>38836</v>
      </c>
      <c r="G1757" s="55" t="s">
        <v>2267</v>
      </c>
      <c r="H1757" s="56">
        <v>44396</v>
      </c>
      <c r="I1757">
        <f t="shared" si="27"/>
        <v>2021</v>
      </c>
      <c r="J1757" s="56">
        <v>44501</v>
      </c>
      <c r="K1757" s="57">
        <v>-227714</v>
      </c>
      <c r="L1757" s="55">
        <v>2905100202</v>
      </c>
      <c r="M1757" s="55" t="str">
        <f>VLOOKUP(L1757,[4]Equival.!$D:$K,8,0)</f>
        <v>Evento</v>
      </c>
      <c r="N1757" s="55" t="s">
        <v>4470</v>
      </c>
      <c r="O1757" s="55" t="s">
        <v>6759</v>
      </c>
      <c r="P1757" s="55" t="s">
        <v>4332</v>
      </c>
      <c r="Q1757" s="55" t="s">
        <v>3147</v>
      </c>
      <c r="R1757" s="56">
        <v>44573</v>
      </c>
      <c r="S1757" s="55" t="s">
        <v>4921</v>
      </c>
      <c r="T1757" s="55" t="s">
        <v>4401</v>
      </c>
      <c r="U1757" s="55" t="s">
        <v>4328</v>
      </c>
    </row>
    <row r="1758" spans="1:21" ht="15" x14ac:dyDescent="0.25">
      <c r="A1758" s="55" t="s">
        <v>4316</v>
      </c>
      <c r="B1758" s="55" t="s">
        <v>4317</v>
      </c>
      <c r="C1758" s="55" t="s">
        <v>3163</v>
      </c>
      <c r="D1758" s="55" t="s">
        <v>4319</v>
      </c>
      <c r="E1758" s="55" t="s">
        <v>686</v>
      </c>
      <c r="F1758" s="55">
        <v>38776</v>
      </c>
      <c r="G1758" s="55" t="s">
        <v>2267</v>
      </c>
      <c r="H1758" s="56">
        <v>44396</v>
      </c>
      <c r="I1758">
        <f t="shared" si="27"/>
        <v>2021</v>
      </c>
      <c r="J1758" s="56">
        <v>44501</v>
      </c>
      <c r="K1758" s="57">
        <v>-70114</v>
      </c>
      <c r="L1758" s="55">
        <v>2905100202</v>
      </c>
      <c r="M1758" s="55" t="str">
        <f>VLOOKUP(L1758,[4]Equival.!$D:$K,8,0)</f>
        <v>Evento</v>
      </c>
      <c r="N1758" s="55" t="s">
        <v>4470</v>
      </c>
      <c r="O1758" s="55" t="s">
        <v>6474</v>
      </c>
      <c r="P1758" s="55" t="s">
        <v>4332</v>
      </c>
      <c r="Q1758" s="55" t="s">
        <v>3147</v>
      </c>
      <c r="R1758" s="56">
        <v>44573</v>
      </c>
      <c r="S1758" s="55" t="s">
        <v>4921</v>
      </c>
      <c r="T1758" s="55" t="s">
        <v>4401</v>
      </c>
      <c r="U1758" s="55" t="s">
        <v>4328</v>
      </c>
    </row>
    <row r="1759" spans="1:21" ht="15" x14ac:dyDescent="0.25">
      <c r="A1759" s="55" t="s">
        <v>4316</v>
      </c>
      <c r="B1759" s="55" t="s">
        <v>4317</v>
      </c>
      <c r="C1759" s="55" t="s">
        <v>3162</v>
      </c>
      <c r="D1759" s="55" t="s">
        <v>4319</v>
      </c>
      <c r="E1759" s="55" t="s">
        <v>684</v>
      </c>
      <c r="F1759" s="55">
        <v>38688</v>
      </c>
      <c r="G1759" s="55" t="s">
        <v>2267</v>
      </c>
      <c r="H1759" s="56">
        <v>44395</v>
      </c>
      <c r="I1759">
        <f t="shared" si="27"/>
        <v>2021</v>
      </c>
      <c r="J1759" s="56">
        <v>44501</v>
      </c>
      <c r="K1759" s="57">
        <v>-168943</v>
      </c>
      <c r="L1759" s="55">
        <v>2905100202</v>
      </c>
      <c r="M1759" s="55" t="str">
        <f>VLOOKUP(L1759,[4]Equival.!$D:$K,8,0)</f>
        <v>Evento</v>
      </c>
      <c r="N1759" s="55" t="s">
        <v>4470</v>
      </c>
      <c r="O1759" s="55" t="s">
        <v>6142</v>
      </c>
      <c r="P1759" s="55" t="s">
        <v>4332</v>
      </c>
      <c r="Q1759" s="55" t="s">
        <v>3147</v>
      </c>
      <c r="R1759" s="56">
        <v>44573</v>
      </c>
      <c r="S1759" s="55" t="s">
        <v>4921</v>
      </c>
      <c r="T1759" s="55" t="s">
        <v>4401</v>
      </c>
      <c r="U1759" s="55" t="s">
        <v>4328</v>
      </c>
    </row>
    <row r="1760" spans="1:21" ht="15" x14ac:dyDescent="0.25">
      <c r="A1760" s="55" t="s">
        <v>4316</v>
      </c>
      <c r="B1760" s="55" t="s">
        <v>4317</v>
      </c>
      <c r="C1760" s="55" t="s">
        <v>3161</v>
      </c>
      <c r="D1760" s="55" t="s">
        <v>4319</v>
      </c>
      <c r="E1760" s="55" t="s">
        <v>683</v>
      </c>
      <c r="F1760" s="55">
        <v>38679</v>
      </c>
      <c r="G1760" s="55" t="s">
        <v>2267</v>
      </c>
      <c r="H1760" s="56">
        <v>44395</v>
      </c>
      <c r="I1760">
        <f t="shared" si="27"/>
        <v>2021</v>
      </c>
      <c r="J1760" s="56">
        <v>44501</v>
      </c>
      <c r="K1760" s="57">
        <v>-109700</v>
      </c>
      <c r="L1760" s="55">
        <v>2905100202</v>
      </c>
      <c r="M1760" s="55" t="str">
        <f>VLOOKUP(L1760,[4]Equival.!$D:$K,8,0)</f>
        <v>Evento</v>
      </c>
      <c r="N1760" s="55" t="s">
        <v>4470</v>
      </c>
      <c r="O1760" s="55" t="s">
        <v>6142</v>
      </c>
      <c r="P1760" s="55" t="s">
        <v>4332</v>
      </c>
      <c r="Q1760" s="55" t="s">
        <v>3147</v>
      </c>
      <c r="R1760" s="56">
        <v>44573</v>
      </c>
      <c r="S1760" s="55" t="s">
        <v>4921</v>
      </c>
      <c r="T1760" s="55" t="s">
        <v>4401</v>
      </c>
      <c r="U1760" s="55" t="s">
        <v>4328</v>
      </c>
    </row>
    <row r="1761" spans="1:21" ht="15" x14ac:dyDescent="0.25">
      <c r="A1761" s="55" t="s">
        <v>4316</v>
      </c>
      <c r="B1761" s="55" t="s">
        <v>4317</v>
      </c>
      <c r="C1761" s="55" t="s">
        <v>3088</v>
      </c>
      <c r="D1761" s="55" t="s">
        <v>4319</v>
      </c>
      <c r="E1761" s="55" t="s">
        <v>681</v>
      </c>
      <c r="F1761" s="55">
        <v>38481</v>
      </c>
      <c r="G1761" s="55" t="s">
        <v>2267</v>
      </c>
      <c r="H1761" s="56">
        <v>44393</v>
      </c>
      <c r="I1761">
        <f t="shared" si="27"/>
        <v>2021</v>
      </c>
      <c r="J1761" s="56">
        <v>44524</v>
      </c>
      <c r="K1761" s="57">
        <v>-59600</v>
      </c>
      <c r="L1761" s="55">
        <v>2905100202</v>
      </c>
      <c r="M1761" s="55" t="str">
        <f>VLOOKUP(L1761,[4]Equival.!$D:$K,8,0)</f>
        <v>Evento</v>
      </c>
      <c r="N1761" s="55" t="s">
        <v>4470</v>
      </c>
      <c r="O1761" s="55" t="s">
        <v>6760</v>
      </c>
      <c r="P1761" s="55" t="s">
        <v>4332</v>
      </c>
      <c r="Q1761" s="55" t="s">
        <v>3087</v>
      </c>
      <c r="R1761" s="56">
        <v>44524</v>
      </c>
      <c r="S1761" s="55" t="s">
        <v>4400</v>
      </c>
      <c r="T1761" s="55" t="s">
        <v>4401</v>
      </c>
      <c r="U1761" s="55" t="s">
        <v>4328</v>
      </c>
    </row>
    <row r="1762" spans="1:21" ht="15" x14ac:dyDescent="0.25">
      <c r="A1762" s="55" t="s">
        <v>4316</v>
      </c>
      <c r="B1762" s="55" t="s">
        <v>4317</v>
      </c>
      <c r="C1762" s="55" t="s">
        <v>3209</v>
      </c>
      <c r="D1762" s="55" t="s">
        <v>4319</v>
      </c>
      <c r="E1762" s="55" t="s">
        <v>677</v>
      </c>
      <c r="F1762" s="55">
        <v>38293</v>
      </c>
      <c r="G1762" s="55" t="s">
        <v>2267</v>
      </c>
      <c r="H1762" s="56">
        <v>44392</v>
      </c>
      <c r="I1762">
        <f t="shared" si="27"/>
        <v>2021</v>
      </c>
      <c r="J1762" s="56">
        <v>44501</v>
      </c>
      <c r="K1762" s="57">
        <v>-109700</v>
      </c>
      <c r="L1762" s="55">
        <v>2905100203</v>
      </c>
      <c r="M1762" s="55" t="str">
        <f>VLOOKUP(L1762,[4]Equival.!$D:$K,8,0)</f>
        <v>Evento</v>
      </c>
      <c r="N1762" s="55" t="s">
        <v>4470</v>
      </c>
      <c r="O1762" s="55" t="s">
        <v>6761</v>
      </c>
      <c r="P1762" s="55" t="s">
        <v>4472</v>
      </c>
      <c r="Q1762" s="55" t="s">
        <v>3208</v>
      </c>
      <c r="R1762" s="56">
        <v>44561</v>
      </c>
      <c r="S1762" s="55" t="s">
        <v>4921</v>
      </c>
      <c r="T1762" s="55" t="s">
        <v>4401</v>
      </c>
      <c r="U1762" s="55" t="s">
        <v>4328</v>
      </c>
    </row>
    <row r="1763" spans="1:21" ht="15" x14ac:dyDescent="0.25">
      <c r="A1763" s="55" t="s">
        <v>4316</v>
      </c>
      <c r="B1763" s="55" t="s">
        <v>4317</v>
      </c>
      <c r="C1763" s="55" t="s">
        <v>3160</v>
      </c>
      <c r="D1763" s="55" t="s">
        <v>4319</v>
      </c>
      <c r="E1763" s="55" t="s">
        <v>676</v>
      </c>
      <c r="F1763" s="55">
        <v>38268</v>
      </c>
      <c r="G1763" s="55" t="s">
        <v>2267</v>
      </c>
      <c r="H1763" s="56">
        <v>44391</v>
      </c>
      <c r="I1763">
        <f t="shared" si="27"/>
        <v>2021</v>
      </c>
      <c r="J1763" s="56">
        <v>44501</v>
      </c>
      <c r="K1763" s="57">
        <v>-516028</v>
      </c>
      <c r="L1763" s="55">
        <v>2905100202</v>
      </c>
      <c r="M1763" s="55" t="str">
        <f>VLOOKUP(L1763,[4]Equival.!$D:$K,8,0)</f>
        <v>Evento</v>
      </c>
      <c r="N1763" s="55" t="s">
        <v>4470</v>
      </c>
      <c r="O1763" s="55" t="s">
        <v>4942</v>
      </c>
      <c r="P1763" s="55" t="s">
        <v>4332</v>
      </c>
      <c r="Q1763" s="55" t="s">
        <v>3147</v>
      </c>
      <c r="R1763" s="56">
        <v>44573</v>
      </c>
      <c r="S1763" s="55" t="s">
        <v>4921</v>
      </c>
      <c r="T1763" s="55" t="s">
        <v>4401</v>
      </c>
      <c r="U1763" s="55" t="s">
        <v>4328</v>
      </c>
    </row>
    <row r="1764" spans="1:21" ht="15" x14ac:dyDescent="0.25">
      <c r="A1764" s="55" t="s">
        <v>4316</v>
      </c>
      <c r="B1764" s="55" t="s">
        <v>4317</v>
      </c>
      <c r="C1764" s="55" t="s">
        <v>3159</v>
      </c>
      <c r="D1764" s="55" t="s">
        <v>4319</v>
      </c>
      <c r="E1764" s="55" t="s">
        <v>673</v>
      </c>
      <c r="F1764" s="55">
        <v>38262</v>
      </c>
      <c r="G1764" s="55" t="s">
        <v>2267</v>
      </c>
      <c r="H1764" s="56">
        <v>44391</v>
      </c>
      <c r="I1764">
        <f t="shared" si="27"/>
        <v>2021</v>
      </c>
      <c r="J1764" s="56">
        <v>44501</v>
      </c>
      <c r="K1764" s="57">
        <v>-2034415</v>
      </c>
      <c r="L1764" s="55">
        <v>2905100202</v>
      </c>
      <c r="M1764" s="55" t="str">
        <f>VLOOKUP(L1764,[4]Equival.!$D:$K,8,0)</f>
        <v>Evento</v>
      </c>
      <c r="N1764" s="55" t="s">
        <v>4470</v>
      </c>
      <c r="O1764" s="55" t="s">
        <v>6762</v>
      </c>
      <c r="P1764" s="55" t="s">
        <v>5702</v>
      </c>
      <c r="Q1764" s="55" t="s">
        <v>3147</v>
      </c>
      <c r="R1764" s="56">
        <v>44573</v>
      </c>
      <c r="S1764" s="55" t="s">
        <v>4921</v>
      </c>
      <c r="T1764" s="55" t="s">
        <v>4401</v>
      </c>
      <c r="U1764" s="55" t="s">
        <v>4328</v>
      </c>
    </row>
    <row r="1765" spans="1:21" ht="15" x14ac:dyDescent="0.25">
      <c r="A1765" s="55" t="s">
        <v>4316</v>
      </c>
      <c r="B1765" s="55" t="s">
        <v>4317</v>
      </c>
      <c r="C1765" s="55" t="s">
        <v>3159</v>
      </c>
      <c r="D1765" s="55" t="s">
        <v>4319</v>
      </c>
      <c r="E1765" s="55" t="s">
        <v>673</v>
      </c>
      <c r="F1765" s="55">
        <v>38262</v>
      </c>
      <c r="G1765" s="55" t="s">
        <v>2267</v>
      </c>
      <c r="H1765" s="56">
        <v>44391</v>
      </c>
      <c r="I1765">
        <f t="shared" si="27"/>
        <v>2021</v>
      </c>
      <c r="J1765" s="56">
        <v>44501</v>
      </c>
      <c r="K1765" s="57">
        <v>-181008</v>
      </c>
      <c r="L1765" s="55">
        <v>2205200201</v>
      </c>
      <c r="M1765" s="55" t="str">
        <f>VLOOKUP(L1765,[4]Equival.!$D:$K,8,0)</f>
        <v>Glosas</v>
      </c>
      <c r="N1765" s="55" t="s">
        <v>4470</v>
      </c>
      <c r="O1765" s="55" t="s">
        <v>6763</v>
      </c>
      <c r="P1765" s="55" t="s">
        <v>5702</v>
      </c>
      <c r="Q1765" s="55" t="s">
        <v>5237</v>
      </c>
      <c r="R1765" s="56">
        <v>44855</v>
      </c>
      <c r="S1765" s="55" t="s">
        <v>4921</v>
      </c>
      <c r="T1765" s="55" t="s">
        <v>4401</v>
      </c>
      <c r="U1765" s="55" t="s">
        <v>4328</v>
      </c>
    </row>
    <row r="1766" spans="1:21" ht="15" x14ac:dyDescent="0.25">
      <c r="A1766" s="55" t="s">
        <v>4316</v>
      </c>
      <c r="B1766" s="55" t="s">
        <v>4317</v>
      </c>
      <c r="C1766" s="55" t="s">
        <v>3158</v>
      </c>
      <c r="D1766" s="55" t="s">
        <v>4319</v>
      </c>
      <c r="E1766" s="55" t="s">
        <v>671</v>
      </c>
      <c r="F1766" s="55">
        <v>38141</v>
      </c>
      <c r="G1766" s="55" t="s">
        <v>2267</v>
      </c>
      <c r="H1766" s="56">
        <v>44390</v>
      </c>
      <c r="I1766">
        <f t="shared" si="27"/>
        <v>2021</v>
      </c>
      <c r="J1766" s="56">
        <v>44501</v>
      </c>
      <c r="K1766" s="57">
        <v>-59600</v>
      </c>
      <c r="L1766" s="55">
        <v>2905100202</v>
      </c>
      <c r="M1766" s="55" t="str">
        <f>VLOOKUP(L1766,[4]Equival.!$D:$K,8,0)</f>
        <v>Evento</v>
      </c>
      <c r="N1766" s="55" t="s">
        <v>4470</v>
      </c>
      <c r="O1766" s="55" t="s">
        <v>6764</v>
      </c>
      <c r="P1766" s="55" t="s">
        <v>4601</v>
      </c>
      <c r="Q1766" s="55" t="s">
        <v>3147</v>
      </c>
      <c r="R1766" s="56">
        <v>44573</v>
      </c>
      <c r="S1766" s="55" t="s">
        <v>4921</v>
      </c>
      <c r="T1766" s="55" t="s">
        <v>4401</v>
      </c>
      <c r="U1766" s="55" t="s">
        <v>4328</v>
      </c>
    </row>
    <row r="1767" spans="1:21" ht="15" x14ac:dyDescent="0.25">
      <c r="A1767" s="55" t="s">
        <v>4316</v>
      </c>
      <c r="B1767" s="55" t="s">
        <v>4317</v>
      </c>
      <c r="C1767" s="55" t="s">
        <v>3157</v>
      </c>
      <c r="D1767" s="55" t="s">
        <v>4319</v>
      </c>
      <c r="E1767" s="55" t="s">
        <v>670</v>
      </c>
      <c r="F1767" s="55">
        <v>38134</v>
      </c>
      <c r="G1767" s="55" t="s">
        <v>2267</v>
      </c>
      <c r="H1767" s="56">
        <v>44390</v>
      </c>
      <c r="I1767">
        <f t="shared" si="27"/>
        <v>2021</v>
      </c>
      <c r="J1767" s="56">
        <v>44501</v>
      </c>
      <c r="K1767" s="57">
        <v>-169905</v>
      </c>
      <c r="L1767" s="55">
        <v>2905100202</v>
      </c>
      <c r="M1767" s="55" t="str">
        <f>VLOOKUP(L1767,[4]Equival.!$D:$K,8,0)</f>
        <v>Evento</v>
      </c>
      <c r="N1767" s="55" t="s">
        <v>4470</v>
      </c>
      <c r="O1767" s="55" t="s">
        <v>6493</v>
      </c>
      <c r="P1767" s="55" t="s">
        <v>4332</v>
      </c>
      <c r="Q1767" s="55" t="s">
        <v>3147</v>
      </c>
      <c r="R1767" s="56">
        <v>44573</v>
      </c>
      <c r="S1767" s="55" t="s">
        <v>4921</v>
      </c>
      <c r="T1767" s="55" t="s">
        <v>4401</v>
      </c>
      <c r="U1767" s="55" t="s">
        <v>4328</v>
      </c>
    </row>
    <row r="1768" spans="1:21" ht="15" x14ac:dyDescent="0.25">
      <c r="A1768" s="55" t="s">
        <v>4316</v>
      </c>
      <c r="B1768" s="55" t="s">
        <v>4317</v>
      </c>
      <c r="C1768" s="55" t="s">
        <v>3156</v>
      </c>
      <c r="D1768" s="55" t="s">
        <v>4319</v>
      </c>
      <c r="E1768" s="55" t="s">
        <v>669</v>
      </c>
      <c r="F1768" s="55">
        <v>37913</v>
      </c>
      <c r="G1768" s="55" t="s">
        <v>2267</v>
      </c>
      <c r="H1768" s="56">
        <v>44388</v>
      </c>
      <c r="I1768">
        <f t="shared" si="27"/>
        <v>2021</v>
      </c>
      <c r="J1768" s="56">
        <v>44501</v>
      </c>
      <c r="K1768" s="57">
        <v>-130214</v>
      </c>
      <c r="L1768" s="55">
        <v>2905100202</v>
      </c>
      <c r="M1768" s="55" t="str">
        <f>VLOOKUP(L1768,[4]Equival.!$D:$K,8,0)</f>
        <v>Evento</v>
      </c>
      <c r="N1768" s="55" t="s">
        <v>4470</v>
      </c>
      <c r="O1768" s="55" t="s">
        <v>6765</v>
      </c>
      <c r="P1768" s="55" t="s">
        <v>4332</v>
      </c>
      <c r="Q1768" s="55" t="s">
        <v>3147</v>
      </c>
      <c r="R1768" s="56">
        <v>44573</v>
      </c>
      <c r="S1768" s="55" t="s">
        <v>4921</v>
      </c>
      <c r="T1768" s="55" t="s">
        <v>4401</v>
      </c>
      <c r="U1768" s="55" t="s">
        <v>4328</v>
      </c>
    </row>
    <row r="1769" spans="1:21" ht="15" x14ac:dyDescent="0.25">
      <c r="A1769" s="55" t="s">
        <v>4316</v>
      </c>
      <c r="B1769" s="55" t="s">
        <v>4317</v>
      </c>
      <c r="C1769" s="55" t="s">
        <v>3308</v>
      </c>
      <c r="D1769" s="55" t="s">
        <v>4319</v>
      </c>
      <c r="E1769" s="55" t="s">
        <v>668</v>
      </c>
      <c r="F1769" s="55">
        <v>37899</v>
      </c>
      <c r="G1769" s="55" t="s">
        <v>2267</v>
      </c>
      <c r="H1769" s="56">
        <v>44388</v>
      </c>
      <c r="I1769">
        <f t="shared" si="27"/>
        <v>2021</v>
      </c>
      <c r="J1769" s="56">
        <v>44501</v>
      </c>
      <c r="K1769" s="57">
        <v>-110700</v>
      </c>
      <c r="L1769" s="55">
        <v>2905100202</v>
      </c>
      <c r="M1769" s="55" t="str">
        <f>VLOOKUP(L1769,[4]Equival.!$D:$K,8,0)</f>
        <v>Evento</v>
      </c>
      <c r="N1769" s="55" t="s">
        <v>4470</v>
      </c>
      <c r="O1769" s="55" t="s">
        <v>6766</v>
      </c>
      <c r="P1769" s="55" t="s">
        <v>4332</v>
      </c>
      <c r="Q1769" s="55" t="s">
        <v>3297</v>
      </c>
      <c r="R1769" s="56">
        <v>44771</v>
      </c>
      <c r="S1769" s="55" t="s">
        <v>4921</v>
      </c>
      <c r="T1769" s="55" t="s">
        <v>4401</v>
      </c>
      <c r="U1769" s="55" t="s">
        <v>4328</v>
      </c>
    </row>
    <row r="1770" spans="1:21" ht="15" x14ac:dyDescent="0.25">
      <c r="A1770" s="55" t="s">
        <v>4316</v>
      </c>
      <c r="B1770" s="55" t="s">
        <v>4317</v>
      </c>
      <c r="C1770" s="55" t="s">
        <v>3155</v>
      </c>
      <c r="D1770" s="55" t="s">
        <v>4319</v>
      </c>
      <c r="E1770" s="55" t="s">
        <v>666</v>
      </c>
      <c r="F1770" s="55">
        <v>37733</v>
      </c>
      <c r="G1770" s="55" t="s">
        <v>2267</v>
      </c>
      <c r="H1770" s="56">
        <v>44386</v>
      </c>
      <c r="I1770">
        <f t="shared" si="27"/>
        <v>2021</v>
      </c>
      <c r="J1770" s="56">
        <v>44501</v>
      </c>
      <c r="K1770" s="57">
        <v>-91308</v>
      </c>
      <c r="L1770" s="55">
        <v>2905100202</v>
      </c>
      <c r="M1770" s="55" t="str">
        <f>VLOOKUP(L1770,[4]Equival.!$D:$K,8,0)</f>
        <v>Evento</v>
      </c>
      <c r="N1770" s="55" t="s">
        <v>4470</v>
      </c>
      <c r="O1770" s="55" t="s">
        <v>6367</v>
      </c>
      <c r="P1770" s="55" t="s">
        <v>6152</v>
      </c>
      <c r="Q1770" s="55" t="s">
        <v>3147</v>
      </c>
      <c r="R1770" s="56">
        <v>44573</v>
      </c>
      <c r="S1770" s="55" t="s">
        <v>4921</v>
      </c>
      <c r="T1770" s="55" t="s">
        <v>4401</v>
      </c>
      <c r="U1770" s="55" t="s">
        <v>4328</v>
      </c>
    </row>
    <row r="1771" spans="1:21" ht="15" x14ac:dyDescent="0.25">
      <c r="A1771" s="55" t="s">
        <v>4316</v>
      </c>
      <c r="B1771" s="55" t="s">
        <v>4317</v>
      </c>
      <c r="C1771" s="55" t="s">
        <v>3154</v>
      </c>
      <c r="D1771" s="55" t="s">
        <v>4319</v>
      </c>
      <c r="E1771" s="55" t="s">
        <v>665</v>
      </c>
      <c r="F1771" s="55">
        <v>37726</v>
      </c>
      <c r="G1771" s="55" t="s">
        <v>2267</v>
      </c>
      <c r="H1771" s="56">
        <v>44386</v>
      </c>
      <c r="I1771">
        <f t="shared" si="27"/>
        <v>2021</v>
      </c>
      <c r="J1771" s="56">
        <v>44501</v>
      </c>
      <c r="K1771" s="57">
        <v>-4653888</v>
      </c>
      <c r="L1771" s="55">
        <v>2905100202</v>
      </c>
      <c r="M1771" s="55" t="str">
        <f>VLOOKUP(L1771,[4]Equival.!$D:$K,8,0)</f>
        <v>Evento</v>
      </c>
      <c r="N1771" s="55" t="s">
        <v>4470</v>
      </c>
      <c r="O1771" s="55" t="s">
        <v>6767</v>
      </c>
      <c r="P1771" s="55" t="s">
        <v>5702</v>
      </c>
      <c r="Q1771" s="55" t="s">
        <v>3147</v>
      </c>
      <c r="R1771" s="56">
        <v>44573</v>
      </c>
      <c r="S1771" s="55" t="s">
        <v>4921</v>
      </c>
      <c r="T1771" s="55" t="s">
        <v>4401</v>
      </c>
      <c r="U1771" s="55" t="s">
        <v>4328</v>
      </c>
    </row>
    <row r="1772" spans="1:21" ht="15" x14ac:dyDescent="0.25">
      <c r="A1772" s="55" t="s">
        <v>4316</v>
      </c>
      <c r="B1772" s="55" t="s">
        <v>4317</v>
      </c>
      <c r="C1772" s="55" t="s">
        <v>3154</v>
      </c>
      <c r="D1772" s="55" t="s">
        <v>4319</v>
      </c>
      <c r="E1772" s="55" t="s">
        <v>665</v>
      </c>
      <c r="F1772" s="55">
        <v>37726</v>
      </c>
      <c r="G1772" s="55" t="s">
        <v>2267</v>
      </c>
      <c r="H1772" s="56">
        <v>44386</v>
      </c>
      <c r="I1772">
        <f t="shared" si="27"/>
        <v>2021</v>
      </c>
      <c r="J1772" s="56">
        <v>44501</v>
      </c>
      <c r="K1772" s="57">
        <v>-293724</v>
      </c>
      <c r="L1772" s="55">
        <v>2205200201</v>
      </c>
      <c r="M1772" s="55" t="str">
        <f>VLOOKUP(L1772,[4]Equival.!$D:$K,8,0)</f>
        <v>Glosas</v>
      </c>
      <c r="N1772" s="55" t="s">
        <v>4470</v>
      </c>
      <c r="O1772" s="55" t="s">
        <v>6768</v>
      </c>
      <c r="P1772" s="55" t="s">
        <v>5702</v>
      </c>
      <c r="Q1772" s="55" t="s">
        <v>5240</v>
      </c>
      <c r="R1772" s="56">
        <v>44855</v>
      </c>
      <c r="S1772" s="55" t="s">
        <v>4921</v>
      </c>
      <c r="T1772" s="55" t="s">
        <v>4401</v>
      </c>
      <c r="U1772" s="55" t="s">
        <v>4328</v>
      </c>
    </row>
    <row r="1773" spans="1:21" ht="15" x14ac:dyDescent="0.25">
      <c r="A1773" s="55" t="s">
        <v>4316</v>
      </c>
      <c r="B1773" s="55" t="s">
        <v>4317</v>
      </c>
      <c r="C1773" s="55" t="s">
        <v>3153</v>
      </c>
      <c r="D1773" s="55" t="s">
        <v>4319</v>
      </c>
      <c r="E1773" s="55" t="s">
        <v>664</v>
      </c>
      <c r="F1773" s="55">
        <v>37644</v>
      </c>
      <c r="G1773" s="55" t="s">
        <v>2267</v>
      </c>
      <c r="H1773" s="56">
        <v>44385</v>
      </c>
      <c r="I1773">
        <f t="shared" si="27"/>
        <v>2021</v>
      </c>
      <c r="J1773" s="56">
        <v>44501</v>
      </c>
      <c r="K1773" s="57">
        <v>-175720</v>
      </c>
      <c r="L1773" s="55">
        <v>2905100202</v>
      </c>
      <c r="M1773" s="55" t="str">
        <f>VLOOKUP(L1773,[4]Equival.!$D:$K,8,0)</f>
        <v>Evento</v>
      </c>
      <c r="N1773" s="55" t="s">
        <v>4470</v>
      </c>
      <c r="O1773" s="55" t="s">
        <v>5471</v>
      </c>
      <c r="P1773" s="55" t="s">
        <v>4332</v>
      </c>
      <c r="Q1773" s="55" t="s">
        <v>3147</v>
      </c>
      <c r="R1773" s="56">
        <v>44573</v>
      </c>
      <c r="S1773" s="55" t="s">
        <v>4921</v>
      </c>
      <c r="T1773" s="55" t="s">
        <v>4401</v>
      </c>
      <c r="U1773" s="55" t="s">
        <v>4328</v>
      </c>
    </row>
    <row r="1774" spans="1:21" ht="15" x14ac:dyDescent="0.25">
      <c r="A1774" s="55" t="s">
        <v>4316</v>
      </c>
      <c r="B1774" s="55" t="s">
        <v>4317</v>
      </c>
      <c r="C1774" s="55" t="s">
        <v>3152</v>
      </c>
      <c r="D1774" s="55" t="s">
        <v>4319</v>
      </c>
      <c r="E1774" s="55" t="s">
        <v>662</v>
      </c>
      <c r="F1774" s="55">
        <v>37640</v>
      </c>
      <c r="G1774" s="55" t="s">
        <v>2267</v>
      </c>
      <c r="H1774" s="56">
        <v>44385</v>
      </c>
      <c r="I1774">
        <f t="shared" si="27"/>
        <v>2021</v>
      </c>
      <c r="J1774" s="56">
        <v>44501</v>
      </c>
      <c r="K1774" s="57">
        <v>-1060282</v>
      </c>
      <c r="L1774" s="55">
        <v>2905100202</v>
      </c>
      <c r="M1774" s="55" t="str">
        <f>VLOOKUP(L1774,[4]Equival.!$D:$K,8,0)</f>
        <v>Evento</v>
      </c>
      <c r="N1774" s="55" t="s">
        <v>4470</v>
      </c>
      <c r="O1774" s="55" t="s">
        <v>6769</v>
      </c>
      <c r="P1774" s="55" t="s">
        <v>4332</v>
      </c>
      <c r="Q1774" s="55" t="s">
        <v>3147</v>
      </c>
      <c r="R1774" s="56">
        <v>44573</v>
      </c>
      <c r="S1774" s="55" t="s">
        <v>4921</v>
      </c>
      <c r="T1774" s="55" t="s">
        <v>4401</v>
      </c>
      <c r="U1774" s="55" t="s">
        <v>4328</v>
      </c>
    </row>
    <row r="1775" spans="1:21" ht="15" x14ac:dyDescent="0.25">
      <c r="A1775" s="55" t="s">
        <v>4316</v>
      </c>
      <c r="B1775" s="55" t="s">
        <v>4317</v>
      </c>
      <c r="C1775" s="55" t="s">
        <v>3109</v>
      </c>
      <c r="D1775" s="55" t="s">
        <v>4319</v>
      </c>
      <c r="E1775" s="55" t="s">
        <v>661</v>
      </c>
      <c r="F1775" s="55">
        <v>37619</v>
      </c>
      <c r="G1775" s="55" t="s">
        <v>2267</v>
      </c>
      <c r="H1775" s="56">
        <v>44385</v>
      </c>
      <c r="I1775">
        <f t="shared" si="27"/>
        <v>2021</v>
      </c>
      <c r="J1775" s="56">
        <v>44524</v>
      </c>
      <c r="K1775" s="57">
        <v>-490846</v>
      </c>
      <c r="L1775" s="55">
        <v>2205200201</v>
      </c>
      <c r="M1775" s="55" t="str">
        <f>VLOOKUP(L1775,[4]Equival.!$D:$K,8,0)</f>
        <v>Glosas</v>
      </c>
      <c r="N1775" s="55" t="s">
        <v>4470</v>
      </c>
      <c r="O1775" s="55" t="s">
        <v>6770</v>
      </c>
      <c r="P1775" s="55" t="s">
        <v>4332</v>
      </c>
      <c r="Q1775" s="55" t="s">
        <v>5243</v>
      </c>
      <c r="R1775" s="56">
        <v>44855</v>
      </c>
      <c r="S1775" s="55" t="s">
        <v>4400</v>
      </c>
      <c r="T1775" s="55" t="s">
        <v>4401</v>
      </c>
      <c r="U1775" s="55" t="s">
        <v>4328</v>
      </c>
    </row>
    <row r="1776" spans="1:21" ht="15" x14ac:dyDescent="0.25">
      <c r="A1776" s="55" t="s">
        <v>4316</v>
      </c>
      <c r="B1776" s="55" t="s">
        <v>4317</v>
      </c>
      <c r="C1776" s="55" t="s">
        <v>3109</v>
      </c>
      <c r="D1776" s="55" t="s">
        <v>4319</v>
      </c>
      <c r="E1776" s="55" t="s">
        <v>661</v>
      </c>
      <c r="F1776" s="55">
        <v>37619</v>
      </c>
      <c r="G1776" s="55" t="s">
        <v>2267</v>
      </c>
      <c r="H1776" s="56">
        <v>44385</v>
      </c>
      <c r="I1776">
        <f t="shared" si="27"/>
        <v>2021</v>
      </c>
      <c r="J1776" s="56">
        <v>44524</v>
      </c>
      <c r="K1776" s="57">
        <v>-4305252</v>
      </c>
      <c r="L1776" s="55">
        <v>2905100202</v>
      </c>
      <c r="M1776" s="55" t="str">
        <f>VLOOKUP(L1776,[4]Equival.!$D:$K,8,0)</f>
        <v>Evento</v>
      </c>
      <c r="N1776" s="55" t="s">
        <v>4470</v>
      </c>
      <c r="O1776" s="55" t="s">
        <v>6771</v>
      </c>
      <c r="P1776" s="55" t="s">
        <v>4332</v>
      </c>
      <c r="Q1776" s="55" t="s">
        <v>3108</v>
      </c>
      <c r="R1776" s="56">
        <v>44524</v>
      </c>
      <c r="S1776" s="55" t="s">
        <v>4400</v>
      </c>
      <c r="T1776" s="55" t="s">
        <v>4401</v>
      </c>
      <c r="U1776" s="55" t="s">
        <v>4328</v>
      </c>
    </row>
    <row r="1777" spans="1:21" ht="15" x14ac:dyDescent="0.25">
      <c r="A1777" s="55" t="s">
        <v>4316</v>
      </c>
      <c r="B1777" s="55" t="s">
        <v>4317</v>
      </c>
      <c r="C1777" s="55" t="s">
        <v>3103</v>
      </c>
      <c r="D1777" s="55" t="s">
        <v>4319</v>
      </c>
      <c r="E1777" s="55" t="s">
        <v>660</v>
      </c>
      <c r="F1777" s="55">
        <v>37512</v>
      </c>
      <c r="G1777" s="55" t="s">
        <v>2267</v>
      </c>
      <c r="H1777" s="56">
        <v>44384</v>
      </c>
      <c r="I1777">
        <f t="shared" si="27"/>
        <v>2021</v>
      </c>
      <c r="J1777" s="56">
        <v>44524</v>
      </c>
      <c r="K1777" s="57">
        <v>-59600</v>
      </c>
      <c r="L1777" s="55">
        <v>2905100202</v>
      </c>
      <c r="M1777" s="55" t="str">
        <f>VLOOKUP(L1777,[4]Equival.!$D:$K,8,0)</f>
        <v>Evento</v>
      </c>
      <c r="N1777" s="55" t="s">
        <v>4470</v>
      </c>
      <c r="O1777" s="55" t="s">
        <v>6772</v>
      </c>
      <c r="P1777" s="55" t="s">
        <v>4332</v>
      </c>
      <c r="Q1777" s="55" t="s">
        <v>3102</v>
      </c>
      <c r="R1777" s="56">
        <v>44524</v>
      </c>
      <c r="S1777" s="55" t="s">
        <v>4400</v>
      </c>
      <c r="T1777" s="55" t="s">
        <v>4401</v>
      </c>
      <c r="U1777" s="55" t="s">
        <v>4328</v>
      </c>
    </row>
    <row r="1778" spans="1:21" ht="15" x14ac:dyDescent="0.25">
      <c r="A1778" s="55" t="s">
        <v>4316</v>
      </c>
      <c r="B1778" s="55" t="s">
        <v>4317</v>
      </c>
      <c r="C1778" s="55" t="s">
        <v>3151</v>
      </c>
      <c r="D1778" s="55" t="s">
        <v>4319</v>
      </c>
      <c r="E1778" s="55" t="s">
        <v>658</v>
      </c>
      <c r="F1778" s="55">
        <v>37431</v>
      </c>
      <c r="G1778" s="55" t="s">
        <v>2267</v>
      </c>
      <c r="H1778" s="56">
        <v>44384</v>
      </c>
      <c r="I1778">
        <f t="shared" si="27"/>
        <v>2021</v>
      </c>
      <c r="J1778" s="56">
        <v>44501</v>
      </c>
      <c r="K1778" s="57">
        <v>-105114</v>
      </c>
      <c r="L1778" s="55">
        <v>2905100202</v>
      </c>
      <c r="M1778" s="55" t="str">
        <f>VLOOKUP(L1778,[4]Equival.!$D:$K,8,0)</f>
        <v>Evento</v>
      </c>
      <c r="N1778" s="55" t="s">
        <v>4470</v>
      </c>
      <c r="O1778" s="55" t="s">
        <v>6773</v>
      </c>
      <c r="P1778" s="55" t="s">
        <v>4332</v>
      </c>
      <c r="Q1778" s="55" t="s">
        <v>3147</v>
      </c>
      <c r="R1778" s="56">
        <v>44573</v>
      </c>
      <c r="S1778" s="55" t="s">
        <v>4921</v>
      </c>
      <c r="T1778" s="55" t="s">
        <v>4401</v>
      </c>
      <c r="U1778" s="55" t="s">
        <v>4328</v>
      </c>
    </row>
    <row r="1779" spans="1:21" ht="15" x14ac:dyDescent="0.25">
      <c r="A1779" s="55" t="s">
        <v>4316</v>
      </c>
      <c r="B1779" s="55" t="s">
        <v>4317</v>
      </c>
      <c r="C1779" s="55" t="s">
        <v>3084</v>
      </c>
      <c r="D1779" s="55" t="s">
        <v>4319</v>
      </c>
      <c r="E1779" s="55" t="s">
        <v>656</v>
      </c>
      <c r="F1779" s="55">
        <v>37327</v>
      </c>
      <c r="G1779" s="55" t="s">
        <v>2267</v>
      </c>
      <c r="H1779" s="56">
        <v>44383</v>
      </c>
      <c r="I1779">
        <f t="shared" si="27"/>
        <v>2021</v>
      </c>
      <c r="J1779" s="56">
        <v>44524</v>
      </c>
      <c r="K1779" s="57">
        <v>-430665</v>
      </c>
      <c r="L1779" s="55">
        <v>2905100202</v>
      </c>
      <c r="M1779" s="55" t="str">
        <f>VLOOKUP(L1779,[4]Equival.!$D:$K,8,0)</f>
        <v>Evento</v>
      </c>
      <c r="N1779" s="55" t="s">
        <v>4470</v>
      </c>
      <c r="O1779" s="55" t="s">
        <v>6659</v>
      </c>
      <c r="P1779" s="55" t="s">
        <v>4332</v>
      </c>
      <c r="Q1779" s="55" t="s">
        <v>3083</v>
      </c>
      <c r="R1779" s="56">
        <v>44524</v>
      </c>
      <c r="S1779" s="55" t="s">
        <v>4400</v>
      </c>
      <c r="T1779" s="55" t="s">
        <v>4401</v>
      </c>
      <c r="U1779" s="55" t="s">
        <v>4328</v>
      </c>
    </row>
    <row r="1780" spans="1:21" ht="15" x14ac:dyDescent="0.25">
      <c r="A1780" s="55" t="s">
        <v>4316</v>
      </c>
      <c r="B1780" s="55" t="s">
        <v>4317</v>
      </c>
      <c r="C1780" s="55" t="s">
        <v>3150</v>
      </c>
      <c r="D1780" s="55" t="s">
        <v>4319</v>
      </c>
      <c r="E1780" s="55" t="s">
        <v>652</v>
      </c>
      <c r="F1780" s="55">
        <v>36923</v>
      </c>
      <c r="G1780" s="55" t="s">
        <v>2267</v>
      </c>
      <c r="H1780" s="56">
        <v>44379</v>
      </c>
      <c r="I1780">
        <f t="shared" si="27"/>
        <v>2021</v>
      </c>
      <c r="J1780" s="56">
        <v>44501</v>
      </c>
      <c r="K1780" s="57">
        <v>-157160</v>
      </c>
      <c r="L1780" s="55">
        <v>2905100202</v>
      </c>
      <c r="M1780" s="55" t="str">
        <f>VLOOKUP(L1780,[4]Equival.!$D:$K,8,0)</f>
        <v>Evento</v>
      </c>
      <c r="N1780" s="55" t="s">
        <v>4470</v>
      </c>
      <c r="O1780" s="55" t="s">
        <v>6774</v>
      </c>
      <c r="P1780" s="55" t="s">
        <v>4332</v>
      </c>
      <c r="Q1780" s="55" t="s">
        <v>3147</v>
      </c>
      <c r="R1780" s="56">
        <v>44573</v>
      </c>
      <c r="S1780" s="55" t="s">
        <v>4921</v>
      </c>
      <c r="T1780" s="55" t="s">
        <v>4401</v>
      </c>
      <c r="U1780" s="55" t="s">
        <v>4328</v>
      </c>
    </row>
    <row r="1781" spans="1:21" ht="15" x14ac:dyDescent="0.25">
      <c r="A1781" s="55" t="s">
        <v>4316</v>
      </c>
      <c r="B1781" s="55" t="s">
        <v>4317</v>
      </c>
      <c r="C1781" s="55" t="s">
        <v>3149</v>
      </c>
      <c r="D1781" s="55" t="s">
        <v>4319</v>
      </c>
      <c r="E1781" s="55" t="s">
        <v>651</v>
      </c>
      <c r="F1781" s="55">
        <v>36891</v>
      </c>
      <c r="G1781" s="55" t="s">
        <v>2267</v>
      </c>
      <c r="H1781" s="56">
        <v>44379</v>
      </c>
      <c r="I1781">
        <f t="shared" si="27"/>
        <v>2021</v>
      </c>
      <c r="J1781" s="56">
        <v>44501</v>
      </c>
      <c r="K1781" s="57">
        <v>-59600</v>
      </c>
      <c r="L1781" s="55">
        <v>2905100202</v>
      </c>
      <c r="M1781" s="55" t="str">
        <f>VLOOKUP(L1781,[4]Equival.!$D:$K,8,0)</f>
        <v>Evento</v>
      </c>
      <c r="N1781" s="55" t="s">
        <v>4470</v>
      </c>
      <c r="O1781" s="55" t="s">
        <v>6775</v>
      </c>
      <c r="P1781" s="55" t="s">
        <v>4332</v>
      </c>
      <c r="Q1781" s="55" t="s">
        <v>3147</v>
      </c>
      <c r="R1781" s="56">
        <v>44573</v>
      </c>
      <c r="S1781" s="55" t="s">
        <v>4921</v>
      </c>
      <c r="T1781" s="55" t="s">
        <v>4401</v>
      </c>
      <c r="U1781" s="55" t="s">
        <v>4328</v>
      </c>
    </row>
    <row r="1782" spans="1:21" ht="15" x14ac:dyDescent="0.25">
      <c r="A1782" s="55" t="s">
        <v>4316</v>
      </c>
      <c r="B1782" s="55" t="s">
        <v>4317</v>
      </c>
      <c r="C1782" s="55" t="s">
        <v>3148</v>
      </c>
      <c r="D1782" s="55" t="s">
        <v>4319</v>
      </c>
      <c r="E1782" s="55" t="s">
        <v>650</v>
      </c>
      <c r="F1782" s="55">
        <v>36868</v>
      </c>
      <c r="G1782" s="55" t="s">
        <v>2267</v>
      </c>
      <c r="H1782" s="56">
        <v>44379</v>
      </c>
      <c r="I1782">
        <f t="shared" si="27"/>
        <v>2021</v>
      </c>
      <c r="J1782" s="56">
        <v>44501</v>
      </c>
      <c r="K1782" s="57">
        <v>-171914</v>
      </c>
      <c r="L1782" s="55">
        <v>2905100202</v>
      </c>
      <c r="M1782" s="55" t="str">
        <f>VLOOKUP(L1782,[4]Equival.!$D:$K,8,0)</f>
        <v>Evento</v>
      </c>
      <c r="N1782" s="55" t="s">
        <v>4470</v>
      </c>
      <c r="O1782" s="55" t="s">
        <v>6776</v>
      </c>
      <c r="P1782" s="55" t="s">
        <v>4332</v>
      </c>
      <c r="Q1782" s="55" t="s">
        <v>3147</v>
      </c>
      <c r="R1782" s="56">
        <v>44573</v>
      </c>
      <c r="S1782" s="55" t="s">
        <v>4921</v>
      </c>
      <c r="T1782" s="55" t="s">
        <v>4401</v>
      </c>
      <c r="U1782" s="55" t="s">
        <v>4328</v>
      </c>
    </row>
    <row r="1783" spans="1:21" ht="15" x14ac:dyDescent="0.25">
      <c r="A1783" s="55" t="s">
        <v>4316</v>
      </c>
      <c r="B1783" s="55" t="s">
        <v>4317</v>
      </c>
      <c r="C1783" s="55" t="s">
        <v>3307</v>
      </c>
      <c r="D1783" s="55" t="s">
        <v>4319</v>
      </c>
      <c r="E1783" s="55" t="s">
        <v>573</v>
      </c>
      <c r="F1783" s="55">
        <v>32425</v>
      </c>
      <c r="G1783" s="55" t="s">
        <v>2267</v>
      </c>
      <c r="H1783" s="56">
        <v>44342</v>
      </c>
      <c r="I1783">
        <f t="shared" si="27"/>
        <v>2021</v>
      </c>
      <c r="J1783" s="56">
        <v>44490</v>
      </c>
      <c r="K1783" s="57">
        <v>-26000</v>
      </c>
      <c r="L1783" s="55">
        <v>2905100203</v>
      </c>
      <c r="M1783" s="55" t="str">
        <f>VLOOKUP(L1783,[4]Equival.!$D:$K,8,0)</f>
        <v>Evento</v>
      </c>
      <c r="N1783" s="55" t="s">
        <v>6777</v>
      </c>
      <c r="O1783" s="55" t="s">
        <v>6778</v>
      </c>
      <c r="P1783" s="55" t="s">
        <v>6779</v>
      </c>
      <c r="Q1783" s="55" t="s">
        <v>3297</v>
      </c>
      <c r="R1783" s="56">
        <v>44771</v>
      </c>
      <c r="S1783" s="55" t="s">
        <v>4921</v>
      </c>
      <c r="T1783" s="55" t="s">
        <v>4401</v>
      </c>
      <c r="U1783" s="55" t="s">
        <v>4328</v>
      </c>
    </row>
    <row r="1784" spans="1:21" ht="15" x14ac:dyDescent="0.25">
      <c r="A1784" s="55" t="s">
        <v>4316</v>
      </c>
      <c r="B1784" s="55" t="s">
        <v>4317</v>
      </c>
      <c r="C1784" s="55" t="s">
        <v>3306</v>
      </c>
      <c r="D1784" s="55" t="s">
        <v>4319</v>
      </c>
      <c r="E1784" s="55" t="s">
        <v>630</v>
      </c>
      <c r="F1784" s="55">
        <v>35715</v>
      </c>
      <c r="G1784" s="55" t="s">
        <v>2267</v>
      </c>
      <c r="H1784" s="56">
        <v>44370</v>
      </c>
      <c r="I1784">
        <f t="shared" si="27"/>
        <v>2021</v>
      </c>
      <c r="J1784" s="56">
        <v>44490</v>
      </c>
      <c r="K1784" s="57">
        <v>-19500</v>
      </c>
      <c r="L1784" s="55">
        <v>2905100203</v>
      </c>
      <c r="M1784" s="55" t="str">
        <f>VLOOKUP(L1784,[4]Equival.!$D:$K,8,0)</f>
        <v>Evento</v>
      </c>
      <c r="N1784" s="55" t="s">
        <v>6780</v>
      </c>
      <c r="O1784" s="55" t="s">
        <v>6781</v>
      </c>
      <c r="P1784" s="55" t="s">
        <v>4539</v>
      </c>
      <c r="Q1784" s="55" t="s">
        <v>3297</v>
      </c>
      <c r="R1784" s="56">
        <v>44771</v>
      </c>
      <c r="S1784" s="55" t="s">
        <v>4921</v>
      </c>
      <c r="T1784" s="55" t="s">
        <v>4401</v>
      </c>
      <c r="U1784" s="55" t="s">
        <v>4328</v>
      </c>
    </row>
    <row r="1785" spans="1:21" ht="15" x14ac:dyDescent="0.25">
      <c r="A1785" s="55" t="s">
        <v>4316</v>
      </c>
      <c r="B1785" s="55" t="s">
        <v>4317</v>
      </c>
      <c r="C1785" s="55" t="s">
        <v>3076</v>
      </c>
      <c r="D1785" s="55" t="s">
        <v>4319</v>
      </c>
      <c r="E1785" s="55" t="s">
        <v>625</v>
      </c>
      <c r="F1785" s="55">
        <v>35550</v>
      </c>
      <c r="G1785" s="55" t="s">
        <v>2267</v>
      </c>
      <c r="H1785" s="56">
        <v>44369</v>
      </c>
      <c r="I1785">
        <f t="shared" si="27"/>
        <v>2021</v>
      </c>
      <c r="J1785" s="56">
        <v>44490</v>
      </c>
      <c r="K1785" s="57">
        <v>-19500</v>
      </c>
      <c r="L1785" s="55">
        <v>2905100203</v>
      </c>
      <c r="M1785" s="55" t="str">
        <f>VLOOKUP(L1785,[4]Equival.!$D:$K,8,0)</f>
        <v>Evento</v>
      </c>
      <c r="N1785" s="55" t="s">
        <v>4533</v>
      </c>
      <c r="O1785" s="55" t="s">
        <v>6782</v>
      </c>
      <c r="P1785" s="55" t="s">
        <v>4535</v>
      </c>
      <c r="Q1785" s="55" t="s">
        <v>3075</v>
      </c>
      <c r="R1785" s="56">
        <v>44524</v>
      </c>
      <c r="S1785" s="55" t="s">
        <v>4921</v>
      </c>
      <c r="T1785" s="55" t="s">
        <v>4401</v>
      </c>
      <c r="U1785" s="55" t="s">
        <v>4328</v>
      </c>
    </row>
    <row r="1786" spans="1:21" ht="15" x14ac:dyDescent="0.25">
      <c r="A1786" s="55" t="s">
        <v>4316</v>
      </c>
      <c r="B1786" s="55" t="s">
        <v>4317</v>
      </c>
      <c r="C1786" s="55" t="s">
        <v>3054</v>
      </c>
      <c r="D1786" s="55" t="s">
        <v>4319</v>
      </c>
      <c r="E1786" s="55" t="s">
        <v>618</v>
      </c>
      <c r="F1786" s="55">
        <v>35317</v>
      </c>
      <c r="G1786" s="55" t="s">
        <v>2267</v>
      </c>
      <c r="H1786" s="56">
        <v>44366</v>
      </c>
      <c r="I1786">
        <f t="shared" si="27"/>
        <v>2021</v>
      </c>
      <c r="J1786" s="56">
        <v>44490</v>
      </c>
      <c r="K1786" s="57">
        <v>-26000</v>
      </c>
      <c r="L1786" s="55">
        <v>2905100202</v>
      </c>
      <c r="M1786" s="55" t="str">
        <f>VLOOKUP(L1786,[4]Equival.!$D:$K,8,0)</f>
        <v>Evento</v>
      </c>
      <c r="N1786" s="55" t="s">
        <v>4533</v>
      </c>
      <c r="O1786" s="55" t="s">
        <v>6783</v>
      </c>
      <c r="P1786" s="55" t="s">
        <v>6152</v>
      </c>
      <c r="Q1786" s="55" t="s">
        <v>2996</v>
      </c>
      <c r="R1786" s="56">
        <v>44524</v>
      </c>
      <c r="S1786" s="55" t="s">
        <v>4921</v>
      </c>
      <c r="T1786" s="55" t="s">
        <v>4401</v>
      </c>
      <c r="U1786" s="55" t="s">
        <v>4328</v>
      </c>
    </row>
    <row r="1787" spans="1:21" ht="15" x14ac:dyDescent="0.25">
      <c r="A1787" s="55" t="s">
        <v>4316</v>
      </c>
      <c r="B1787" s="55" t="s">
        <v>4317</v>
      </c>
      <c r="C1787" s="55" t="s">
        <v>3053</v>
      </c>
      <c r="D1787" s="55" t="s">
        <v>4319</v>
      </c>
      <c r="E1787" s="55" t="s">
        <v>612</v>
      </c>
      <c r="F1787" s="55">
        <v>34958</v>
      </c>
      <c r="G1787" s="55" t="s">
        <v>2267</v>
      </c>
      <c r="H1787" s="56">
        <v>44364</v>
      </c>
      <c r="I1787">
        <f t="shared" si="27"/>
        <v>2021</v>
      </c>
      <c r="J1787" s="56">
        <v>44490</v>
      </c>
      <c r="K1787" s="57">
        <v>-6500</v>
      </c>
      <c r="L1787" s="55">
        <v>2905100202</v>
      </c>
      <c r="M1787" s="55" t="str">
        <f>VLOOKUP(L1787,[4]Equival.!$D:$K,8,0)</f>
        <v>Evento</v>
      </c>
      <c r="N1787" s="55" t="s">
        <v>4533</v>
      </c>
      <c r="O1787" s="55" t="s">
        <v>6784</v>
      </c>
      <c r="P1787" s="55" t="s">
        <v>5365</v>
      </c>
      <c r="Q1787" s="55" t="s">
        <v>2996</v>
      </c>
      <c r="R1787" s="56">
        <v>44524</v>
      </c>
      <c r="S1787" s="55" t="s">
        <v>4921</v>
      </c>
      <c r="T1787" s="55" t="s">
        <v>4401</v>
      </c>
      <c r="U1787" s="55" t="s">
        <v>4328</v>
      </c>
    </row>
    <row r="1788" spans="1:21" ht="15" x14ac:dyDescent="0.25">
      <c r="A1788" s="55" t="s">
        <v>4316</v>
      </c>
      <c r="B1788" s="55" t="s">
        <v>4317</v>
      </c>
      <c r="C1788" s="55" t="s">
        <v>3052</v>
      </c>
      <c r="D1788" s="55" t="s">
        <v>4319</v>
      </c>
      <c r="E1788" s="55" t="s">
        <v>607</v>
      </c>
      <c r="F1788" s="55">
        <v>34746</v>
      </c>
      <c r="G1788" s="55" t="s">
        <v>2267</v>
      </c>
      <c r="H1788" s="56">
        <v>44362</v>
      </c>
      <c r="I1788">
        <f t="shared" si="27"/>
        <v>2021</v>
      </c>
      <c r="J1788" s="56">
        <v>44490</v>
      </c>
      <c r="K1788" s="57">
        <v>-6500</v>
      </c>
      <c r="L1788" s="55">
        <v>2905100202</v>
      </c>
      <c r="M1788" s="55" t="str">
        <f>VLOOKUP(L1788,[4]Equival.!$D:$K,8,0)</f>
        <v>Evento</v>
      </c>
      <c r="N1788" s="55" t="s">
        <v>4533</v>
      </c>
      <c r="O1788" s="55" t="s">
        <v>6785</v>
      </c>
      <c r="P1788" s="55" t="s">
        <v>4601</v>
      </c>
      <c r="Q1788" s="55" t="s">
        <v>2996</v>
      </c>
      <c r="R1788" s="56">
        <v>44524</v>
      </c>
      <c r="S1788" s="55" t="s">
        <v>4921</v>
      </c>
      <c r="T1788" s="55" t="s">
        <v>4401</v>
      </c>
      <c r="U1788" s="55" t="s">
        <v>4328</v>
      </c>
    </row>
    <row r="1789" spans="1:21" ht="15" x14ac:dyDescent="0.25">
      <c r="A1789" s="55" t="s">
        <v>4316</v>
      </c>
      <c r="B1789" s="55" t="s">
        <v>4317</v>
      </c>
      <c r="C1789" s="55" t="s">
        <v>3051</v>
      </c>
      <c r="D1789" s="55" t="s">
        <v>4319</v>
      </c>
      <c r="E1789" s="55" t="s">
        <v>606</v>
      </c>
      <c r="F1789" s="55">
        <v>34745</v>
      </c>
      <c r="G1789" s="55" t="s">
        <v>2267</v>
      </c>
      <c r="H1789" s="56">
        <v>44362</v>
      </c>
      <c r="I1789">
        <f t="shared" si="27"/>
        <v>2021</v>
      </c>
      <c r="J1789" s="56">
        <v>44490</v>
      </c>
      <c r="K1789" s="57">
        <v>-6500</v>
      </c>
      <c r="L1789" s="55">
        <v>2905100202</v>
      </c>
      <c r="M1789" s="55" t="str">
        <f>VLOOKUP(L1789,[4]Equival.!$D:$K,8,0)</f>
        <v>Evento</v>
      </c>
      <c r="N1789" s="55" t="s">
        <v>4533</v>
      </c>
      <c r="O1789" s="55" t="s">
        <v>6786</v>
      </c>
      <c r="P1789" s="55" t="s">
        <v>4601</v>
      </c>
      <c r="Q1789" s="55" t="s">
        <v>2996</v>
      </c>
      <c r="R1789" s="56">
        <v>44524</v>
      </c>
      <c r="S1789" s="55" t="s">
        <v>4921</v>
      </c>
      <c r="T1789" s="55" t="s">
        <v>4401</v>
      </c>
      <c r="U1789" s="55" t="s">
        <v>4328</v>
      </c>
    </row>
    <row r="1790" spans="1:21" ht="15" x14ac:dyDescent="0.25">
      <c r="A1790" s="55" t="s">
        <v>4316</v>
      </c>
      <c r="B1790" s="55" t="s">
        <v>4317</v>
      </c>
      <c r="C1790" s="55" t="s">
        <v>3050</v>
      </c>
      <c r="D1790" s="55" t="s">
        <v>4319</v>
      </c>
      <c r="E1790" s="55" t="s">
        <v>605</v>
      </c>
      <c r="F1790" s="55">
        <v>34744</v>
      </c>
      <c r="G1790" s="55" t="s">
        <v>2267</v>
      </c>
      <c r="H1790" s="56">
        <v>44362</v>
      </c>
      <c r="I1790">
        <f t="shared" si="27"/>
        <v>2021</v>
      </c>
      <c r="J1790" s="56">
        <v>44490</v>
      </c>
      <c r="K1790" s="57">
        <v>-6500</v>
      </c>
      <c r="L1790" s="55">
        <v>2905100202</v>
      </c>
      <c r="M1790" s="55" t="str">
        <f>VLOOKUP(L1790,[4]Equival.!$D:$K,8,0)</f>
        <v>Evento</v>
      </c>
      <c r="N1790" s="55" t="s">
        <v>4533</v>
      </c>
      <c r="O1790" s="55" t="s">
        <v>6787</v>
      </c>
      <c r="P1790" s="55" t="s">
        <v>4601</v>
      </c>
      <c r="Q1790" s="55" t="s">
        <v>2996</v>
      </c>
      <c r="R1790" s="56">
        <v>44524</v>
      </c>
      <c r="S1790" s="55" t="s">
        <v>4921</v>
      </c>
      <c r="T1790" s="55" t="s">
        <v>4401</v>
      </c>
      <c r="U1790" s="55" t="s">
        <v>4328</v>
      </c>
    </row>
    <row r="1791" spans="1:21" ht="15" x14ac:dyDescent="0.25">
      <c r="A1791" s="55" t="s">
        <v>4316</v>
      </c>
      <c r="B1791" s="55" t="s">
        <v>4317</v>
      </c>
      <c r="C1791" s="55" t="s">
        <v>3049</v>
      </c>
      <c r="D1791" s="55" t="s">
        <v>4319</v>
      </c>
      <c r="E1791" s="55" t="s">
        <v>601</v>
      </c>
      <c r="F1791" s="55">
        <v>34398</v>
      </c>
      <c r="G1791" s="55" t="s">
        <v>2267</v>
      </c>
      <c r="H1791" s="56">
        <v>44358</v>
      </c>
      <c r="I1791">
        <f t="shared" si="27"/>
        <v>2021</v>
      </c>
      <c r="J1791" s="56">
        <v>44490</v>
      </c>
      <c r="K1791" s="57">
        <v>-26000</v>
      </c>
      <c r="L1791" s="55">
        <v>2905100202</v>
      </c>
      <c r="M1791" s="55" t="str">
        <f>VLOOKUP(L1791,[4]Equival.!$D:$K,8,0)</f>
        <v>Evento</v>
      </c>
      <c r="N1791" s="55" t="s">
        <v>4533</v>
      </c>
      <c r="O1791" s="55" t="s">
        <v>6788</v>
      </c>
      <c r="P1791" s="55" t="s">
        <v>6299</v>
      </c>
      <c r="Q1791" s="55" t="s">
        <v>2996</v>
      </c>
      <c r="R1791" s="56">
        <v>44524</v>
      </c>
      <c r="S1791" s="55" t="s">
        <v>4921</v>
      </c>
      <c r="T1791" s="55" t="s">
        <v>4401</v>
      </c>
      <c r="U1791" s="55" t="s">
        <v>4328</v>
      </c>
    </row>
    <row r="1792" spans="1:21" ht="15" x14ac:dyDescent="0.25">
      <c r="A1792" s="55" t="s">
        <v>4316</v>
      </c>
      <c r="B1792" s="55" t="s">
        <v>4317</v>
      </c>
      <c r="C1792" s="55" t="s">
        <v>3048</v>
      </c>
      <c r="D1792" s="55" t="s">
        <v>4319</v>
      </c>
      <c r="E1792" s="55" t="s">
        <v>596</v>
      </c>
      <c r="F1792" s="55">
        <v>34272</v>
      </c>
      <c r="G1792" s="55" t="s">
        <v>2267</v>
      </c>
      <c r="H1792" s="56">
        <v>44357</v>
      </c>
      <c r="I1792">
        <f t="shared" si="27"/>
        <v>2021</v>
      </c>
      <c r="J1792" s="56">
        <v>44490</v>
      </c>
      <c r="K1792" s="57">
        <v>-6500</v>
      </c>
      <c r="L1792" s="55">
        <v>2905100202</v>
      </c>
      <c r="M1792" s="55" t="str">
        <f>VLOOKUP(L1792,[4]Equival.!$D:$K,8,0)</f>
        <v>Evento</v>
      </c>
      <c r="N1792" s="55" t="s">
        <v>4533</v>
      </c>
      <c r="O1792" s="55" t="s">
        <v>6789</v>
      </c>
      <c r="P1792" s="55" t="s">
        <v>4601</v>
      </c>
      <c r="Q1792" s="55" t="s">
        <v>2996</v>
      </c>
      <c r="R1792" s="56">
        <v>44524</v>
      </c>
      <c r="S1792" s="55" t="s">
        <v>4921</v>
      </c>
      <c r="T1792" s="55" t="s">
        <v>4401</v>
      </c>
      <c r="U1792" s="55" t="s">
        <v>4328</v>
      </c>
    </row>
    <row r="1793" spans="1:21" ht="15" x14ac:dyDescent="0.25">
      <c r="A1793" s="55" t="s">
        <v>4316</v>
      </c>
      <c r="B1793" s="55" t="s">
        <v>4317</v>
      </c>
      <c r="C1793" s="55" t="s">
        <v>3128</v>
      </c>
      <c r="D1793" s="55" t="s">
        <v>4319</v>
      </c>
      <c r="E1793" s="55" t="s">
        <v>593</v>
      </c>
      <c r="F1793" s="55">
        <v>34041</v>
      </c>
      <c r="G1793" s="55" t="s">
        <v>2267</v>
      </c>
      <c r="H1793" s="56">
        <v>44356</v>
      </c>
      <c r="I1793">
        <f t="shared" si="27"/>
        <v>2021</v>
      </c>
      <c r="J1793" s="56">
        <v>44490</v>
      </c>
      <c r="K1793" s="57">
        <v>-26000</v>
      </c>
      <c r="L1793" s="55">
        <v>2905100202</v>
      </c>
      <c r="M1793" s="55" t="str">
        <f>VLOOKUP(L1793,[4]Equival.!$D:$K,8,0)</f>
        <v>Evento</v>
      </c>
      <c r="N1793" s="55" t="s">
        <v>4533</v>
      </c>
      <c r="O1793" s="55" t="s">
        <v>6790</v>
      </c>
      <c r="P1793" s="55" t="s">
        <v>4665</v>
      </c>
      <c r="Q1793" s="55" t="s">
        <v>3125</v>
      </c>
      <c r="R1793" s="56">
        <v>44524</v>
      </c>
      <c r="S1793" s="55" t="s">
        <v>4921</v>
      </c>
      <c r="T1793" s="55" t="s">
        <v>4401</v>
      </c>
      <c r="U1793" s="55" t="s">
        <v>4328</v>
      </c>
    </row>
    <row r="1794" spans="1:21" ht="15" x14ac:dyDescent="0.25">
      <c r="A1794" s="55" t="s">
        <v>4316</v>
      </c>
      <c r="B1794" s="55" t="s">
        <v>4317</v>
      </c>
      <c r="C1794" s="55" t="s">
        <v>3047</v>
      </c>
      <c r="D1794" s="55" t="s">
        <v>4319</v>
      </c>
      <c r="E1794" s="55" t="s">
        <v>584</v>
      </c>
      <c r="F1794" s="55">
        <v>33269</v>
      </c>
      <c r="G1794" s="55" t="s">
        <v>2267</v>
      </c>
      <c r="H1794" s="56">
        <v>44349</v>
      </c>
      <c r="I1794">
        <f t="shared" si="27"/>
        <v>2021</v>
      </c>
      <c r="J1794" s="56">
        <v>44490</v>
      </c>
      <c r="K1794" s="57">
        <v>-26000</v>
      </c>
      <c r="L1794" s="55">
        <v>2905100202</v>
      </c>
      <c r="M1794" s="55" t="str">
        <f>VLOOKUP(L1794,[4]Equival.!$D:$K,8,0)</f>
        <v>Evento</v>
      </c>
      <c r="N1794" s="55" t="s">
        <v>4533</v>
      </c>
      <c r="O1794" s="55" t="s">
        <v>6791</v>
      </c>
      <c r="P1794" s="55" t="s">
        <v>4601</v>
      </c>
      <c r="Q1794" s="55" t="s">
        <v>2996</v>
      </c>
      <c r="R1794" s="56">
        <v>44524</v>
      </c>
      <c r="S1794" s="55" t="s">
        <v>4921</v>
      </c>
      <c r="T1794" s="55" t="s">
        <v>4401</v>
      </c>
      <c r="U1794" s="55" t="s">
        <v>4328</v>
      </c>
    </row>
    <row r="1795" spans="1:21" ht="15" x14ac:dyDescent="0.25">
      <c r="A1795" s="55" t="s">
        <v>4316</v>
      </c>
      <c r="B1795" s="55" t="s">
        <v>4317</v>
      </c>
      <c r="C1795" s="55" t="s">
        <v>3046</v>
      </c>
      <c r="D1795" s="55" t="s">
        <v>4319</v>
      </c>
      <c r="E1795" s="55" t="s">
        <v>649</v>
      </c>
      <c r="F1795" s="55">
        <v>36672</v>
      </c>
      <c r="G1795" s="55" t="s">
        <v>2267</v>
      </c>
      <c r="H1795" s="56">
        <v>44377</v>
      </c>
      <c r="I1795">
        <f t="shared" ref="I1795:I1858" si="28">YEAR(H1795)</f>
        <v>2021</v>
      </c>
      <c r="J1795" s="56">
        <v>44490</v>
      </c>
      <c r="K1795" s="57">
        <v>-8880</v>
      </c>
      <c r="L1795" s="55">
        <v>2205200101</v>
      </c>
      <c r="M1795" s="55" t="str">
        <f>VLOOKUP(L1795,[4]Equival.!$D:$K,8,0)</f>
        <v>Glosas</v>
      </c>
      <c r="N1795" s="55" t="s">
        <v>5245</v>
      </c>
      <c r="O1795" s="55" t="s">
        <v>6792</v>
      </c>
      <c r="P1795" s="55" t="s">
        <v>4332</v>
      </c>
      <c r="Q1795" s="55" t="s">
        <v>5247</v>
      </c>
      <c r="R1795" s="56">
        <v>44855</v>
      </c>
      <c r="S1795" s="55" t="s">
        <v>4921</v>
      </c>
      <c r="T1795" s="55" t="s">
        <v>4401</v>
      </c>
      <c r="U1795" s="55" t="s">
        <v>4328</v>
      </c>
    </row>
    <row r="1796" spans="1:21" ht="15" x14ac:dyDescent="0.25">
      <c r="A1796" s="55" t="s">
        <v>4316</v>
      </c>
      <c r="B1796" s="55" t="s">
        <v>4317</v>
      </c>
      <c r="C1796" s="55" t="s">
        <v>3046</v>
      </c>
      <c r="D1796" s="55" t="s">
        <v>4319</v>
      </c>
      <c r="E1796" s="55" t="s">
        <v>649</v>
      </c>
      <c r="F1796" s="55">
        <v>36672</v>
      </c>
      <c r="G1796" s="55" t="s">
        <v>2267</v>
      </c>
      <c r="H1796" s="56">
        <v>44377</v>
      </c>
      <c r="I1796">
        <f t="shared" si="28"/>
        <v>2021</v>
      </c>
      <c r="J1796" s="56">
        <v>44490</v>
      </c>
      <c r="K1796" s="57">
        <v>-113800</v>
      </c>
      <c r="L1796" s="55">
        <v>2905100102</v>
      </c>
      <c r="M1796" s="55" t="str">
        <f>VLOOKUP(L1796,[4]Equival.!$D:$K,8,0)</f>
        <v>Evento</v>
      </c>
      <c r="N1796" s="55" t="s">
        <v>5245</v>
      </c>
      <c r="O1796" s="55" t="s">
        <v>6701</v>
      </c>
      <c r="P1796" s="55" t="s">
        <v>4332</v>
      </c>
      <c r="Q1796" s="55" t="s">
        <v>2996</v>
      </c>
      <c r="R1796" s="56">
        <v>44524</v>
      </c>
      <c r="S1796" s="55" t="s">
        <v>4921</v>
      </c>
      <c r="T1796" s="55" t="s">
        <v>4401</v>
      </c>
      <c r="U1796" s="55" t="s">
        <v>4328</v>
      </c>
    </row>
    <row r="1797" spans="1:21" ht="15" x14ac:dyDescent="0.25">
      <c r="A1797" s="55" t="s">
        <v>4316</v>
      </c>
      <c r="B1797" s="55" t="s">
        <v>4317</v>
      </c>
      <c r="C1797" s="55" t="s">
        <v>3045</v>
      </c>
      <c r="D1797" s="55" t="s">
        <v>4319</v>
      </c>
      <c r="E1797" s="55" t="s">
        <v>648</v>
      </c>
      <c r="F1797" s="55">
        <v>36656</v>
      </c>
      <c r="G1797" s="55" t="s">
        <v>2267</v>
      </c>
      <c r="H1797" s="56">
        <v>44377</v>
      </c>
      <c r="I1797">
        <f t="shared" si="28"/>
        <v>2021</v>
      </c>
      <c r="J1797" s="56">
        <v>44490</v>
      </c>
      <c r="K1797" s="57">
        <v>-70038</v>
      </c>
      <c r="L1797" s="55">
        <v>2905100102</v>
      </c>
      <c r="M1797" s="55" t="str">
        <f>VLOOKUP(L1797,[4]Equival.!$D:$K,8,0)</f>
        <v>Evento</v>
      </c>
      <c r="N1797" s="55" t="s">
        <v>5245</v>
      </c>
      <c r="O1797" s="55" t="s">
        <v>6793</v>
      </c>
      <c r="P1797" s="55" t="s">
        <v>4332</v>
      </c>
      <c r="Q1797" s="55" t="s">
        <v>2996</v>
      </c>
      <c r="R1797" s="56">
        <v>44524</v>
      </c>
      <c r="S1797" s="55" t="s">
        <v>4921</v>
      </c>
      <c r="T1797" s="55" t="s">
        <v>4401</v>
      </c>
      <c r="U1797" s="55" t="s">
        <v>4328</v>
      </c>
    </row>
    <row r="1798" spans="1:21" ht="15" x14ac:dyDescent="0.25">
      <c r="A1798" s="55" t="s">
        <v>4316</v>
      </c>
      <c r="B1798" s="55" t="s">
        <v>4317</v>
      </c>
      <c r="C1798" s="55" t="s">
        <v>3044</v>
      </c>
      <c r="D1798" s="55" t="s">
        <v>4319</v>
      </c>
      <c r="E1798" s="55" t="s">
        <v>641</v>
      </c>
      <c r="F1798" s="55">
        <v>36571</v>
      </c>
      <c r="G1798" s="55" t="s">
        <v>2267</v>
      </c>
      <c r="H1798" s="56">
        <v>44376</v>
      </c>
      <c r="I1798">
        <f t="shared" si="28"/>
        <v>2021</v>
      </c>
      <c r="J1798" s="56">
        <v>44490</v>
      </c>
      <c r="K1798" s="57">
        <v>-115793</v>
      </c>
      <c r="L1798" s="55">
        <v>2905100102</v>
      </c>
      <c r="M1798" s="55" t="str">
        <f>VLOOKUP(L1798,[4]Equival.!$D:$K,8,0)</f>
        <v>Evento</v>
      </c>
      <c r="N1798" s="55" t="s">
        <v>5245</v>
      </c>
      <c r="O1798" s="55" t="s">
        <v>6794</v>
      </c>
      <c r="P1798" s="55" t="s">
        <v>4332</v>
      </c>
      <c r="Q1798" s="55" t="s">
        <v>2996</v>
      </c>
      <c r="R1798" s="56">
        <v>44524</v>
      </c>
      <c r="S1798" s="55" t="s">
        <v>4921</v>
      </c>
      <c r="T1798" s="55" t="s">
        <v>4401</v>
      </c>
      <c r="U1798" s="55" t="s">
        <v>4328</v>
      </c>
    </row>
    <row r="1799" spans="1:21" ht="15" x14ac:dyDescent="0.25">
      <c r="A1799" s="55" t="s">
        <v>4316</v>
      </c>
      <c r="B1799" s="55" t="s">
        <v>4317</v>
      </c>
      <c r="C1799" s="55" t="s">
        <v>3043</v>
      </c>
      <c r="D1799" s="55" t="s">
        <v>4319</v>
      </c>
      <c r="E1799" s="55" t="s">
        <v>627</v>
      </c>
      <c r="F1799" s="55">
        <v>35655</v>
      </c>
      <c r="G1799" s="55" t="s">
        <v>2267</v>
      </c>
      <c r="H1799" s="56">
        <v>44369</v>
      </c>
      <c r="I1799">
        <f t="shared" si="28"/>
        <v>2021</v>
      </c>
      <c r="J1799" s="56">
        <v>44490</v>
      </c>
      <c r="K1799" s="57">
        <v>-105893</v>
      </c>
      <c r="L1799" s="55">
        <v>2905100102</v>
      </c>
      <c r="M1799" s="55" t="str">
        <f>VLOOKUP(L1799,[4]Equival.!$D:$K,8,0)</f>
        <v>Evento</v>
      </c>
      <c r="N1799" s="55" t="s">
        <v>5245</v>
      </c>
      <c r="O1799" s="55" t="s">
        <v>6795</v>
      </c>
      <c r="P1799" s="55" t="s">
        <v>4332</v>
      </c>
      <c r="Q1799" s="55" t="s">
        <v>2996</v>
      </c>
      <c r="R1799" s="56">
        <v>44524</v>
      </c>
      <c r="S1799" s="55" t="s">
        <v>4921</v>
      </c>
      <c r="T1799" s="55" t="s">
        <v>4401</v>
      </c>
      <c r="U1799" s="55" t="s">
        <v>4328</v>
      </c>
    </row>
    <row r="1800" spans="1:21" ht="15" x14ac:dyDescent="0.25">
      <c r="A1800" s="55" t="s">
        <v>4316</v>
      </c>
      <c r="B1800" s="55" t="s">
        <v>4317</v>
      </c>
      <c r="C1800" s="55" t="s">
        <v>3042</v>
      </c>
      <c r="D1800" s="55" t="s">
        <v>4319</v>
      </c>
      <c r="E1800" s="55" t="s">
        <v>592</v>
      </c>
      <c r="F1800" s="55">
        <v>34002</v>
      </c>
      <c r="G1800" s="55" t="s">
        <v>2267</v>
      </c>
      <c r="H1800" s="56">
        <v>44355</v>
      </c>
      <c r="I1800">
        <f t="shared" si="28"/>
        <v>2021</v>
      </c>
      <c r="J1800" s="56">
        <v>44490</v>
      </c>
      <c r="K1800" s="57">
        <v>-374732</v>
      </c>
      <c r="L1800" s="55">
        <v>2205200101</v>
      </c>
      <c r="M1800" s="55" t="str">
        <f>VLOOKUP(L1800,[4]Equival.!$D:$K,8,0)</f>
        <v>Glosas</v>
      </c>
      <c r="N1800" s="55" t="s">
        <v>5245</v>
      </c>
      <c r="O1800" s="55" t="s">
        <v>6796</v>
      </c>
      <c r="P1800" s="55" t="s">
        <v>4332</v>
      </c>
      <c r="Q1800" s="55" t="s">
        <v>5250</v>
      </c>
      <c r="R1800" s="56">
        <v>44855</v>
      </c>
      <c r="S1800" s="55" t="s">
        <v>4921</v>
      </c>
      <c r="T1800" s="55" t="s">
        <v>4401</v>
      </c>
      <c r="U1800" s="55" t="s">
        <v>4328</v>
      </c>
    </row>
    <row r="1801" spans="1:21" ht="15" x14ac:dyDescent="0.25">
      <c r="A1801" s="55" t="s">
        <v>4316</v>
      </c>
      <c r="B1801" s="55" t="s">
        <v>4317</v>
      </c>
      <c r="C1801" s="55" t="s">
        <v>3042</v>
      </c>
      <c r="D1801" s="55" t="s">
        <v>4319</v>
      </c>
      <c r="E1801" s="55" t="s">
        <v>592</v>
      </c>
      <c r="F1801" s="55">
        <v>34002</v>
      </c>
      <c r="G1801" s="55" t="s">
        <v>2267</v>
      </c>
      <c r="H1801" s="56">
        <v>44355</v>
      </c>
      <c r="I1801">
        <f t="shared" si="28"/>
        <v>2021</v>
      </c>
      <c r="J1801" s="56">
        <v>44490</v>
      </c>
      <c r="K1801" s="57">
        <v>-605900</v>
      </c>
      <c r="L1801" s="55">
        <v>2905100102</v>
      </c>
      <c r="M1801" s="55" t="str">
        <f>VLOOKUP(L1801,[4]Equival.!$D:$K,8,0)</f>
        <v>Evento</v>
      </c>
      <c r="N1801" s="55" t="s">
        <v>5245</v>
      </c>
      <c r="O1801" s="55" t="s">
        <v>6797</v>
      </c>
      <c r="P1801" s="55" t="s">
        <v>4332</v>
      </c>
      <c r="Q1801" s="55" t="s">
        <v>2996</v>
      </c>
      <c r="R1801" s="56">
        <v>44524</v>
      </c>
      <c r="S1801" s="55" t="s">
        <v>4921</v>
      </c>
      <c r="T1801" s="55" t="s">
        <v>4401</v>
      </c>
      <c r="U1801" s="55" t="s">
        <v>4328</v>
      </c>
    </row>
    <row r="1802" spans="1:21" ht="15" x14ac:dyDescent="0.25">
      <c r="A1802" s="55" t="s">
        <v>4316</v>
      </c>
      <c r="B1802" s="55" t="s">
        <v>4317</v>
      </c>
      <c r="C1802" s="55" t="s">
        <v>3041</v>
      </c>
      <c r="D1802" s="55" t="s">
        <v>4319</v>
      </c>
      <c r="E1802" s="55" t="s">
        <v>590</v>
      </c>
      <c r="F1802" s="55">
        <v>33803</v>
      </c>
      <c r="G1802" s="55" t="s">
        <v>2267</v>
      </c>
      <c r="H1802" s="56">
        <v>44353</v>
      </c>
      <c r="I1802">
        <f t="shared" si="28"/>
        <v>2021</v>
      </c>
      <c r="J1802" s="56">
        <v>44490</v>
      </c>
      <c r="K1802" s="57">
        <v>-74909</v>
      </c>
      <c r="L1802" s="55">
        <v>2205200101</v>
      </c>
      <c r="M1802" s="55" t="str">
        <f>VLOOKUP(L1802,[4]Equival.!$D:$K,8,0)</f>
        <v>Glosas</v>
      </c>
      <c r="N1802" s="55" t="s">
        <v>5245</v>
      </c>
      <c r="O1802" s="55" t="s">
        <v>6798</v>
      </c>
      <c r="P1802" s="55" t="s">
        <v>4332</v>
      </c>
      <c r="Q1802" s="55" t="s">
        <v>5253</v>
      </c>
      <c r="R1802" s="56">
        <v>44855</v>
      </c>
      <c r="S1802" s="55" t="s">
        <v>4921</v>
      </c>
      <c r="T1802" s="55" t="s">
        <v>4401</v>
      </c>
      <c r="U1802" s="55" t="s">
        <v>4328</v>
      </c>
    </row>
    <row r="1803" spans="1:21" ht="15" x14ac:dyDescent="0.25">
      <c r="A1803" s="55" t="s">
        <v>4316</v>
      </c>
      <c r="B1803" s="55" t="s">
        <v>4317</v>
      </c>
      <c r="C1803" s="55" t="s">
        <v>3041</v>
      </c>
      <c r="D1803" s="55" t="s">
        <v>4319</v>
      </c>
      <c r="E1803" s="55" t="s">
        <v>590</v>
      </c>
      <c r="F1803" s="55">
        <v>33803</v>
      </c>
      <c r="G1803" s="55" t="s">
        <v>2267</v>
      </c>
      <c r="H1803" s="56">
        <v>44353</v>
      </c>
      <c r="I1803">
        <f t="shared" si="28"/>
        <v>2021</v>
      </c>
      <c r="J1803" s="56">
        <v>44490</v>
      </c>
      <c r="K1803" s="57">
        <v>-59600</v>
      </c>
      <c r="L1803" s="55">
        <v>2905100102</v>
      </c>
      <c r="M1803" s="55" t="str">
        <f>VLOOKUP(L1803,[4]Equival.!$D:$K,8,0)</f>
        <v>Evento</v>
      </c>
      <c r="N1803" s="55" t="s">
        <v>5245</v>
      </c>
      <c r="O1803" s="55" t="s">
        <v>6799</v>
      </c>
      <c r="P1803" s="55" t="s">
        <v>4332</v>
      </c>
      <c r="Q1803" s="55" t="s">
        <v>2996</v>
      </c>
      <c r="R1803" s="56">
        <v>44524</v>
      </c>
      <c r="S1803" s="55" t="s">
        <v>4921</v>
      </c>
      <c r="T1803" s="55" t="s">
        <v>4401</v>
      </c>
      <c r="U1803" s="55" t="s">
        <v>4328</v>
      </c>
    </row>
    <row r="1804" spans="1:21" ht="15" x14ac:dyDescent="0.25">
      <c r="A1804" s="55" t="s">
        <v>4316</v>
      </c>
      <c r="B1804" s="55" t="s">
        <v>4317</v>
      </c>
      <c r="C1804" s="55" t="s">
        <v>2989</v>
      </c>
      <c r="D1804" s="55" t="s">
        <v>4319</v>
      </c>
      <c r="E1804" s="55" t="s">
        <v>4551</v>
      </c>
      <c r="F1804" s="55">
        <v>44596</v>
      </c>
      <c r="G1804" s="55" t="s">
        <v>2267</v>
      </c>
      <c r="H1804" s="56">
        <v>44448</v>
      </c>
      <c r="I1804">
        <f t="shared" si="28"/>
        <v>2021</v>
      </c>
      <c r="J1804" s="56">
        <v>44452</v>
      </c>
      <c r="K1804" s="57">
        <v>-18382432</v>
      </c>
      <c r="L1804" s="55">
        <v>2905100201</v>
      </c>
      <c r="M1804" s="55" t="str">
        <f>VLOOKUP(L1804,[4]Equival.!$D:$K,8,0)</f>
        <v>Capita</v>
      </c>
      <c r="N1804" s="55" t="s">
        <v>4552</v>
      </c>
      <c r="O1804" s="55" t="s">
        <v>6800</v>
      </c>
      <c r="P1804" s="55" t="s">
        <v>4332</v>
      </c>
      <c r="Q1804" s="55" t="s">
        <v>2988</v>
      </c>
      <c r="R1804" s="56">
        <v>44469</v>
      </c>
      <c r="S1804" s="55" t="s">
        <v>4921</v>
      </c>
      <c r="T1804" s="55" t="s">
        <v>4342</v>
      </c>
      <c r="U1804" s="55" t="s">
        <v>4328</v>
      </c>
    </row>
    <row r="1805" spans="1:21" ht="15" x14ac:dyDescent="0.25">
      <c r="A1805" s="55" t="s">
        <v>4316</v>
      </c>
      <c r="B1805" s="55" t="s">
        <v>4317</v>
      </c>
      <c r="C1805" s="55" t="s">
        <v>2985</v>
      </c>
      <c r="D1805" s="55" t="s">
        <v>4319</v>
      </c>
      <c r="E1805" s="55" t="s">
        <v>6801</v>
      </c>
      <c r="F1805" s="55">
        <v>40892</v>
      </c>
      <c r="G1805" s="55" t="s">
        <v>2267</v>
      </c>
      <c r="H1805" s="56">
        <v>44408</v>
      </c>
      <c r="I1805">
        <f t="shared" si="28"/>
        <v>2021</v>
      </c>
      <c r="J1805" s="56">
        <v>44442</v>
      </c>
      <c r="K1805" s="57">
        <v>-14845886</v>
      </c>
      <c r="L1805" s="55">
        <v>2205200202</v>
      </c>
      <c r="M1805" s="55" t="str">
        <f>VLOOKUP(L1805,[4]Equival.!$D:$K,8,0)</f>
        <v>Glosas</v>
      </c>
      <c r="N1805" s="55" t="s">
        <v>6802</v>
      </c>
      <c r="O1805" s="55" t="s">
        <v>6803</v>
      </c>
      <c r="P1805" s="55" t="s">
        <v>4332</v>
      </c>
      <c r="R1805" s="56"/>
      <c r="S1805" s="55" t="s">
        <v>4921</v>
      </c>
      <c r="T1805" s="55" t="s">
        <v>4427</v>
      </c>
      <c r="U1805" s="55" t="s">
        <v>4328</v>
      </c>
    </row>
    <row r="1806" spans="1:21" ht="15" x14ac:dyDescent="0.25">
      <c r="A1806" s="55" t="s">
        <v>4316</v>
      </c>
      <c r="B1806" s="55" t="s">
        <v>4317</v>
      </c>
      <c r="C1806" s="55" t="s">
        <v>2985</v>
      </c>
      <c r="D1806" s="55" t="s">
        <v>4319</v>
      </c>
      <c r="E1806" s="55" t="s">
        <v>6801</v>
      </c>
      <c r="F1806" s="55">
        <v>40892</v>
      </c>
      <c r="G1806" s="55" t="s">
        <v>2267</v>
      </c>
      <c r="H1806" s="56">
        <v>44408</v>
      </c>
      <c r="I1806">
        <f t="shared" si="28"/>
        <v>2021</v>
      </c>
      <c r="J1806" s="56">
        <v>44442</v>
      </c>
      <c r="K1806" s="57">
        <v>-2573622</v>
      </c>
      <c r="L1806" s="55">
        <v>2905100201</v>
      </c>
      <c r="M1806" s="55" t="str">
        <f>VLOOKUP(L1806,[4]Equival.!$D:$K,8,0)</f>
        <v>Capita</v>
      </c>
      <c r="N1806" s="55" t="s">
        <v>6802</v>
      </c>
      <c r="O1806" s="55" t="s">
        <v>6804</v>
      </c>
      <c r="P1806" s="55" t="s">
        <v>4332</v>
      </c>
      <c r="Q1806" s="55" t="s">
        <v>2984</v>
      </c>
      <c r="R1806" s="56">
        <v>44469</v>
      </c>
      <c r="S1806" s="55" t="s">
        <v>4921</v>
      </c>
      <c r="T1806" s="55" t="s">
        <v>4427</v>
      </c>
      <c r="U1806" s="55" t="s">
        <v>4328</v>
      </c>
    </row>
    <row r="1807" spans="1:21" ht="15" x14ac:dyDescent="0.25">
      <c r="A1807" s="55" t="s">
        <v>4316</v>
      </c>
      <c r="B1807" s="55" t="s">
        <v>4317</v>
      </c>
      <c r="C1807" s="55" t="s">
        <v>2981</v>
      </c>
      <c r="D1807" s="55" t="s">
        <v>4319</v>
      </c>
      <c r="E1807" s="55" t="s">
        <v>6805</v>
      </c>
      <c r="F1807" s="55">
        <v>40876</v>
      </c>
      <c r="G1807" s="55" t="s">
        <v>2267</v>
      </c>
      <c r="H1807" s="56">
        <v>44414</v>
      </c>
      <c r="I1807">
        <f t="shared" si="28"/>
        <v>2021</v>
      </c>
      <c r="J1807" s="56">
        <v>44442</v>
      </c>
      <c r="K1807" s="57">
        <v>-16475110</v>
      </c>
      <c r="L1807" s="55">
        <v>2905100201</v>
      </c>
      <c r="M1807" s="55" t="str">
        <f>VLOOKUP(L1807,[4]Equival.!$D:$K,8,0)</f>
        <v>Capita</v>
      </c>
      <c r="N1807" s="55" t="s">
        <v>6806</v>
      </c>
      <c r="O1807" s="55" t="s">
        <v>6807</v>
      </c>
      <c r="P1807" s="55" t="s">
        <v>4332</v>
      </c>
      <c r="Q1807" s="55" t="s">
        <v>2980</v>
      </c>
      <c r="R1807" s="56">
        <v>44469</v>
      </c>
      <c r="S1807" s="55" t="s">
        <v>4921</v>
      </c>
      <c r="T1807" s="55" t="s">
        <v>4342</v>
      </c>
      <c r="U1807" s="55" t="s">
        <v>4328</v>
      </c>
    </row>
    <row r="1808" spans="1:21" ht="15" x14ac:dyDescent="0.25">
      <c r="A1808" s="55" t="s">
        <v>4316</v>
      </c>
      <c r="B1808" s="55" t="s">
        <v>4317</v>
      </c>
      <c r="C1808" s="55" t="s">
        <v>2973</v>
      </c>
      <c r="D1808" s="55" t="s">
        <v>4319</v>
      </c>
      <c r="E1808" s="55" t="s">
        <v>568</v>
      </c>
      <c r="F1808" s="55">
        <v>31946</v>
      </c>
      <c r="G1808" s="55" t="s">
        <v>2267</v>
      </c>
      <c r="H1808" s="56">
        <v>44338</v>
      </c>
      <c r="I1808">
        <f t="shared" si="28"/>
        <v>2021</v>
      </c>
      <c r="J1808" s="56">
        <v>44469</v>
      </c>
      <c r="K1808" s="57">
        <v>-6500</v>
      </c>
      <c r="L1808" s="55">
        <v>2905100202</v>
      </c>
      <c r="M1808" s="55" t="str">
        <f>VLOOKUP(L1808,[4]Equival.!$D:$K,8,0)</f>
        <v>Evento</v>
      </c>
      <c r="N1808" s="55" t="s">
        <v>4531</v>
      </c>
      <c r="O1808" s="55" t="s">
        <v>6808</v>
      </c>
      <c r="P1808" s="55" t="s">
        <v>4332</v>
      </c>
      <c r="Q1808" s="55" t="s">
        <v>2920</v>
      </c>
      <c r="R1808" s="56">
        <v>44469</v>
      </c>
      <c r="S1808" s="55" t="s">
        <v>4362</v>
      </c>
      <c r="T1808" s="55" t="s">
        <v>4401</v>
      </c>
      <c r="U1808" s="55" t="s">
        <v>4328</v>
      </c>
    </row>
    <row r="1809" spans="1:21" ht="15" x14ac:dyDescent="0.25">
      <c r="A1809" s="55" t="s">
        <v>4316</v>
      </c>
      <c r="B1809" s="55" t="s">
        <v>4317</v>
      </c>
      <c r="C1809" s="55" t="s">
        <v>2972</v>
      </c>
      <c r="D1809" s="55" t="s">
        <v>4319</v>
      </c>
      <c r="E1809" s="55" t="s">
        <v>567</v>
      </c>
      <c r="F1809" s="55">
        <v>31927</v>
      </c>
      <c r="G1809" s="55" t="s">
        <v>2267</v>
      </c>
      <c r="H1809" s="56">
        <v>44338</v>
      </c>
      <c r="I1809">
        <f t="shared" si="28"/>
        <v>2021</v>
      </c>
      <c r="J1809" s="56">
        <v>44469</v>
      </c>
      <c r="K1809" s="57">
        <v>-6500</v>
      </c>
      <c r="L1809" s="55">
        <v>2905100202</v>
      </c>
      <c r="M1809" s="55" t="str">
        <f>VLOOKUP(L1809,[4]Equival.!$D:$K,8,0)</f>
        <v>Evento</v>
      </c>
      <c r="N1809" s="55" t="s">
        <v>4531</v>
      </c>
      <c r="O1809" s="55" t="s">
        <v>6809</v>
      </c>
      <c r="P1809" s="55" t="s">
        <v>4332</v>
      </c>
      <c r="Q1809" s="55" t="s">
        <v>2920</v>
      </c>
      <c r="R1809" s="56">
        <v>44469</v>
      </c>
      <c r="S1809" s="55" t="s">
        <v>4362</v>
      </c>
      <c r="T1809" s="55" t="s">
        <v>4401</v>
      </c>
      <c r="U1809" s="55" t="s">
        <v>4328</v>
      </c>
    </row>
    <row r="1810" spans="1:21" ht="15" x14ac:dyDescent="0.25">
      <c r="A1810" s="55" t="s">
        <v>4316</v>
      </c>
      <c r="B1810" s="55" t="s">
        <v>4317</v>
      </c>
      <c r="C1810" s="55" t="s">
        <v>2971</v>
      </c>
      <c r="D1810" s="55" t="s">
        <v>4319</v>
      </c>
      <c r="E1810" s="55" t="s">
        <v>566</v>
      </c>
      <c r="F1810" s="55">
        <v>31919</v>
      </c>
      <c r="G1810" s="55" t="s">
        <v>2267</v>
      </c>
      <c r="H1810" s="56">
        <v>44338</v>
      </c>
      <c r="I1810">
        <f t="shared" si="28"/>
        <v>2021</v>
      </c>
      <c r="J1810" s="56">
        <v>44469</v>
      </c>
      <c r="K1810" s="57">
        <v>-6500</v>
      </c>
      <c r="L1810" s="55">
        <v>2905100202</v>
      </c>
      <c r="M1810" s="55" t="str">
        <f>VLOOKUP(L1810,[4]Equival.!$D:$K,8,0)</f>
        <v>Evento</v>
      </c>
      <c r="N1810" s="55" t="s">
        <v>4531</v>
      </c>
      <c r="O1810" s="55" t="s">
        <v>6810</v>
      </c>
      <c r="P1810" s="55" t="s">
        <v>4332</v>
      </c>
      <c r="Q1810" s="55" t="s">
        <v>2920</v>
      </c>
      <c r="R1810" s="56">
        <v>44469</v>
      </c>
      <c r="S1810" s="55" t="s">
        <v>4362</v>
      </c>
      <c r="T1810" s="55" t="s">
        <v>4401</v>
      </c>
      <c r="U1810" s="55" t="s">
        <v>4328</v>
      </c>
    </row>
    <row r="1811" spans="1:21" ht="15" x14ac:dyDescent="0.25">
      <c r="A1811" s="55" t="s">
        <v>4316</v>
      </c>
      <c r="B1811" s="55" t="s">
        <v>4317</v>
      </c>
      <c r="C1811" s="55" t="s">
        <v>2970</v>
      </c>
      <c r="D1811" s="55" t="s">
        <v>4319</v>
      </c>
      <c r="E1811" s="55" t="s">
        <v>564</v>
      </c>
      <c r="F1811" s="55">
        <v>31855</v>
      </c>
      <c r="G1811" s="55" t="s">
        <v>2267</v>
      </c>
      <c r="H1811" s="56">
        <v>44338</v>
      </c>
      <c r="I1811">
        <f t="shared" si="28"/>
        <v>2021</v>
      </c>
      <c r="J1811" s="56">
        <v>44469</v>
      </c>
      <c r="K1811" s="57">
        <v>-6500</v>
      </c>
      <c r="L1811" s="55">
        <v>2905100202</v>
      </c>
      <c r="M1811" s="55" t="str">
        <f>VLOOKUP(L1811,[4]Equival.!$D:$K,8,0)</f>
        <v>Evento</v>
      </c>
      <c r="N1811" s="55" t="s">
        <v>4531</v>
      </c>
      <c r="O1811" s="55" t="s">
        <v>6811</v>
      </c>
      <c r="P1811" s="55" t="s">
        <v>4332</v>
      </c>
      <c r="Q1811" s="55" t="s">
        <v>2920</v>
      </c>
      <c r="R1811" s="56">
        <v>44469</v>
      </c>
      <c r="S1811" s="55" t="s">
        <v>4362</v>
      </c>
      <c r="T1811" s="55" t="s">
        <v>4401</v>
      </c>
      <c r="U1811" s="55" t="s">
        <v>4328</v>
      </c>
    </row>
    <row r="1812" spans="1:21" ht="15" x14ac:dyDescent="0.25">
      <c r="A1812" s="55" t="s">
        <v>4316</v>
      </c>
      <c r="B1812" s="55" t="s">
        <v>4317</v>
      </c>
      <c r="C1812" s="55" t="s">
        <v>2969</v>
      </c>
      <c r="D1812" s="55" t="s">
        <v>4319</v>
      </c>
      <c r="E1812" s="55" t="s">
        <v>563</v>
      </c>
      <c r="F1812" s="55">
        <v>31848</v>
      </c>
      <c r="G1812" s="55" t="s">
        <v>2267</v>
      </c>
      <c r="H1812" s="56">
        <v>44338</v>
      </c>
      <c r="I1812">
        <f t="shared" si="28"/>
        <v>2021</v>
      </c>
      <c r="J1812" s="56">
        <v>44469</v>
      </c>
      <c r="K1812" s="57">
        <v>-6500</v>
      </c>
      <c r="L1812" s="55">
        <v>2905100202</v>
      </c>
      <c r="M1812" s="55" t="str">
        <f>VLOOKUP(L1812,[4]Equival.!$D:$K,8,0)</f>
        <v>Evento</v>
      </c>
      <c r="N1812" s="55" t="s">
        <v>4531</v>
      </c>
      <c r="O1812" s="55" t="s">
        <v>5082</v>
      </c>
      <c r="P1812" s="55" t="s">
        <v>4332</v>
      </c>
      <c r="Q1812" s="55" t="s">
        <v>2920</v>
      </c>
      <c r="R1812" s="56">
        <v>44469</v>
      </c>
      <c r="S1812" s="55" t="s">
        <v>4362</v>
      </c>
      <c r="T1812" s="55" t="s">
        <v>4401</v>
      </c>
      <c r="U1812" s="55" t="s">
        <v>4328</v>
      </c>
    </row>
    <row r="1813" spans="1:21" ht="15" x14ac:dyDescent="0.25">
      <c r="A1813" s="55" t="s">
        <v>4316</v>
      </c>
      <c r="B1813" s="55" t="s">
        <v>4317</v>
      </c>
      <c r="C1813" s="55" t="s">
        <v>3305</v>
      </c>
      <c r="D1813" s="55" t="s">
        <v>4319</v>
      </c>
      <c r="E1813" s="55" t="s">
        <v>558</v>
      </c>
      <c r="F1813" s="55">
        <v>31513</v>
      </c>
      <c r="G1813" s="55" t="s">
        <v>2267</v>
      </c>
      <c r="H1813" s="56">
        <v>44336</v>
      </c>
      <c r="I1813">
        <f t="shared" si="28"/>
        <v>2021</v>
      </c>
      <c r="J1813" s="56">
        <v>44447</v>
      </c>
      <c r="K1813" s="57">
        <v>-6500</v>
      </c>
      <c r="L1813" s="55">
        <v>2905100202</v>
      </c>
      <c r="M1813" s="55" t="str">
        <f>VLOOKUP(L1813,[4]Equival.!$D:$K,8,0)</f>
        <v>Evento</v>
      </c>
      <c r="N1813" s="55" t="s">
        <v>4531</v>
      </c>
      <c r="O1813" s="55" t="s">
        <v>6812</v>
      </c>
      <c r="P1813" s="55" t="s">
        <v>4332</v>
      </c>
      <c r="Q1813" s="55" t="s">
        <v>3297</v>
      </c>
      <c r="R1813" s="56">
        <v>44771</v>
      </c>
      <c r="S1813" s="55" t="s">
        <v>4921</v>
      </c>
      <c r="T1813" s="55" t="s">
        <v>4401</v>
      </c>
      <c r="U1813" s="55" t="s">
        <v>4328</v>
      </c>
    </row>
    <row r="1814" spans="1:21" ht="15" x14ac:dyDescent="0.25">
      <c r="A1814" s="55" t="s">
        <v>4316</v>
      </c>
      <c r="B1814" s="55" t="s">
        <v>4317</v>
      </c>
      <c r="C1814" s="55" t="s">
        <v>2968</v>
      </c>
      <c r="D1814" s="55" t="s">
        <v>4319</v>
      </c>
      <c r="E1814" s="55" t="s">
        <v>554</v>
      </c>
      <c r="F1814" s="55">
        <v>31197</v>
      </c>
      <c r="G1814" s="55" t="s">
        <v>2267</v>
      </c>
      <c r="H1814" s="56">
        <v>44334</v>
      </c>
      <c r="I1814">
        <f t="shared" si="28"/>
        <v>2021</v>
      </c>
      <c r="J1814" s="56">
        <v>44469</v>
      </c>
      <c r="K1814" s="57">
        <v>-26000</v>
      </c>
      <c r="L1814" s="55">
        <v>2905100202</v>
      </c>
      <c r="M1814" s="55" t="str">
        <f>VLOOKUP(L1814,[4]Equival.!$D:$K,8,0)</f>
        <v>Evento</v>
      </c>
      <c r="N1814" s="55" t="s">
        <v>4531</v>
      </c>
      <c r="O1814" s="55" t="s">
        <v>6413</v>
      </c>
      <c r="P1814" s="55" t="s">
        <v>4332</v>
      </c>
      <c r="Q1814" s="55" t="s">
        <v>2920</v>
      </c>
      <c r="R1814" s="56">
        <v>44469</v>
      </c>
      <c r="S1814" s="55" t="s">
        <v>4362</v>
      </c>
      <c r="T1814" s="55" t="s">
        <v>4401</v>
      </c>
      <c r="U1814" s="55" t="s">
        <v>4328</v>
      </c>
    </row>
    <row r="1815" spans="1:21" ht="15" x14ac:dyDescent="0.25">
      <c r="A1815" s="55" t="s">
        <v>4316</v>
      </c>
      <c r="B1815" s="55" t="s">
        <v>4317</v>
      </c>
      <c r="C1815" s="55" t="s">
        <v>2967</v>
      </c>
      <c r="D1815" s="55" t="s">
        <v>4319</v>
      </c>
      <c r="E1815" s="55" t="s">
        <v>550</v>
      </c>
      <c r="F1815" s="55">
        <v>30686</v>
      </c>
      <c r="G1815" s="55" t="s">
        <v>2267</v>
      </c>
      <c r="H1815" s="56">
        <v>44328</v>
      </c>
      <c r="I1815">
        <f t="shared" si="28"/>
        <v>2021</v>
      </c>
      <c r="J1815" s="56">
        <v>44469</v>
      </c>
      <c r="K1815" s="57">
        <v>-26000</v>
      </c>
      <c r="L1815" s="55">
        <v>2905100202</v>
      </c>
      <c r="M1815" s="55" t="str">
        <f>VLOOKUP(L1815,[4]Equival.!$D:$K,8,0)</f>
        <v>Evento</v>
      </c>
      <c r="N1815" s="55" t="s">
        <v>4531</v>
      </c>
      <c r="O1815" s="55" t="s">
        <v>6385</v>
      </c>
      <c r="P1815" s="55" t="s">
        <v>4667</v>
      </c>
      <c r="Q1815" s="55" t="s">
        <v>2920</v>
      </c>
      <c r="R1815" s="56">
        <v>44469</v>
      </c>
      <c r="S1815" s="55" t="s">
        <v>4362</v>
      </c>
      <c r="T1815" s="55" t="s">
        <v>4401</v>
      </c>
      <c r="U1815" s="55" t="s">
        <v>4328</v>
      </c>
    </row>
    <row r="1816" spans="1:21" ht="15" x14ac:dyDescent="0.25">
      <c r="A1816" s="55" t="s">
        <v>4316</v>
      </c>
      <c r="B1816" s="55" t="s">
        <v>4317</v>
      </c>
      <c r="C1816" s="55" t="s">
        <v>2966</v>
      </c>
      <c r="D1816" s="55" t="s">
        <v>4319</v>
      </c>
      <c r="E1816" s="55" t="s">
        <v>548</v>
      </c>
      <c r="F1816" s="55">
        <v>30526</v>
      </c>
      <c r="G1816" s="55" t="s">
        <v>2267</v>
      </c>
      <c r="H1816" s="56">
        <v>44327</v>
      </c>
      <c r="I1816">
        <f t="shared" si="28"/>
        <v>2021</v>
      </c>
      <c r="J1816" s="56">
        <v>44469</v>
      </c>
      <c r="K1816" s="57">
        <v>-26000</v>
      </c>
      <c r="L1816" s="55">
        <v>2905100202</v>
      </c>
      <c r="M1816" s="55" t="str">
        <f>VLOOKUP(L1816,[4]Equival.!$D:$K,8,0)</f>
        <v>Evento</v>
      </c>
      <c r="N1816" s="55" t="s">
        <v>4531</v>
      </c>
      <c r="O1816" s="55" t="s">
        <v>6813</v>
      </c>
      <c r="P1816" s="55" t="s">
        <v>4332</v>
      </c>
      <c r="Q1816" s="55" t="s">
        <v>2920</v>
      </c>
      <c r="R1816" s="56">
        <v>44469</v>
      </c>
      <c r="S1816" s="55" t="s">
        <v>4362</v>
      </c>
      <c r="T1816" s="55" t="s">
        <v>4401</v>
      </c>
      <c r="U1816" s="55" t="s">
        <v>4328</v>
      </c>
    </row>
    <row r="1817" spans="1:21" ht="15" x14ac:dyDescent="0.25">
      <c r="A1817" s="55" t="s">
        <v>4316</v>
      </c>
      <c r="B1817" s="55" t="s">
        <v>4317</v>
      </c>
      <c r="C1817" s="55" t="s">
        <v>3080</v>
      </c>
      <c r="D1817" s="55" t="s">
        <v>4319</v>
      </c>
      <c r="E1817" s="55" t="s">
        <v>547</v>
      </c>
      <c r="F1817" s="55">
        <v>30522</v>
      </c>
      <c r="G1817" s="55" t="s">
        <v>2267</v>
      </c>
      <c r="H1817" s="56">
        <v>44327</v>
      </c>
      <c r="I1817">
        <f t="shared" si="28"/>
        <v>2021</v>
      </c>
      <c r="J1817" s="56">
        <v>44447</v>
      </c>
      <c r="K1817" s="57">
        <v>-6500</v>
      </c>
      <c r="L1817" s="55">
        <v>2905100202</v>
      </c>
      <c r="M1817" s="55" t="str">
        <f>VLOOKUP(L1817,[4]Equival.!$D:$K,8,0)</f>
        <v>Evento</v>
      </c>
      <c r="N1817" s="55" t="s">
        <v>4531</v>
      </c>
      <c r="O1817" s="55" t="s">
        <v>6814</v>
      </c>
      <c r="P1817" s="55" t="s">
        <v>4332</v>
      </c>
      <c r="Q1817" s="55" t="s">
        <v>3079</v>
      </c>
      <c r="R1817" s="56">
        <v>44524</v>
      </c>
      <c r="S1817" s="55" t="s">
        <v>4921</v>
      </c>
      <c r="T1817" s="55" t="s">
        <v>4401</v>
      </c>
      <c r="U1817" s="55" t="s">
        <v>4328</v>
      </c>
    </row>
    <row r="1818" spans="1:21" ht="15" x14ac:dyDescent="0.25">
      <c r="A1818" s="55" t="s">
        <v>4316</v>
      </c>
      <c r="B1818" s="55" t="s">
        <v>4317</v>
      </c>
      <c r="C1818" s="55" t="s">
        <v>2965</v>
      </c>
      <c r="D1818" s="55" t="s">
        <v>4319</v>
      </c>
      <c r="E1818" s="55" t="s">
        <v>541</v>
      </c>
      <c r="F1818" s="55">
        <v>30357</v>
      </c>
      <c r="G1818" s="55" t="s">
        <v>2267</v>
      </c>
      <c r="H1818" s="56">
        <v>44326</v>
      </c>
      <c r="I1818">
        <f t="shared" si="28"/>
        <v>2021</v>
      </c>
      <c r="J1818" s="56">
        <v>44469</v>
      </c>
      <c r="K1818" s="57">
        <v>-6500</v>
      </c>
      <c r="L1818" s="55">
        <v>2905100202</v>
      </c>
      <c r="M1818" s="55" t="str">
        <f>VLOOKUP(L1818,[4]Equival.!$D:$K,8,0)</f>
        <v>Evento</v>
      </c>
      <c r="N1818" s="55" t="s">
        <v>4531</v>
      </c>
      <c r="O1818" s="55" t="s">
        <v>6815</v>
      </c>
      <c r="P1818" s="55" t="s">
        <v>4332</v>
      </c>
      <c r="Q1818" s="55" t="s">
        <v>2920</v>
      </c>
      <c r="R1818" s="56">
        <v>44469</v>
      </c>
      <c r="S1818" s="55" t="s">
        <v>4362</v>
      </c>
      <c r="T1818" s="55" t="s">
        <v>4401</v>
      </c>
      <c r="U1818" s="55" t="s">
        <v>4328</v>
      </c>
    </row>
    <row r="1819" spans="1:21" ht="15" x14ac:dyDescent="0.25">
      <c r="A1819" s="55" t="s">
        <v>4316</v>
      </c>
      <c r="B1819" s="55" t="s">
        <v>4317</v>
      </c>
      <c r="C1819" s="55" t="s">
        <v>3304</v>
      </c>
      <c r="D1819" s="55" t="s">
        <v>4319</v>
      </c>
      <c r="E1819" s="55" t="s">
        <v>540</v>
      </c>
      <c r="F1819" s="55">
        <v>30333</v>
      </c>
      <c r="G1819" s="55" t="s">
        <v>2267</v>
      </c>
      <c r="H1819" s="56">
        <v>44326</v>
      </c>
      <c r="I1819">
        <f t="shared" si="28"/>
        <v>2021</v>
      </c>
      <c r="J1819" s="56">
        <v>44447</v>
      </c>
      <c r="K1819" s="57">
        <v>-6500</v>
      </c>
      <c r="L1819" s="55">
        <v>2905100202</v>
      </c>
      <c r="M1819" s="55" t="str">
        <f>VLOOKUP(L1819,[4]Equival.!$D:$K,8,0)</f>
        <v>Evento</v>
      </c>
      <c r="N1819" s="55" t="s">
        <v>4531</v>
      </c>
      <c r="O1819" s="55" t="s">
        <v>6715</v>
      </c>
      <c r="P1819" s="55" t="s">
        <v>4332</v>
      </c>
      <c r="Q1819" s="55" t="s">
        <v>3297</v>
      </c>
      <c r="R1819" s="56">
        <v>44771</v>
      </c>
      <c r="S1819" s="55" t="s">
        <v>4921</v>
      </c>
      <c r="T1819" s="55" t="s">
        <v>4401</v>
      </c>
      <c r="U1819" s="55" t="s">
        <v>4328</v>
      </c>
    </row>
    <row r="1820" spans="1:21" ht="15" x14ac:dyDescent="0.25">
      <c r="A1820" s="55" t="s">
        <v>4316</v>
      </c>
      <c r="B1820" s="55" t="s">
        <v>4317</v>
      </c>
      <c r="C1820" s="55" t="s">
        <v>2964</v>
      </c>
      <c r="D1820" s="55" t="s">
        <v>4319</v>
      </c>
      <c r="E1820" s="55" t="s">
        <v>535</v>
      </c>
      <c r="F1820" s="55">
        <v>30168</v>
      </c>
      <c r="G1820" s="55" t="s">
        <v>2267</v>
      </c>
      <c r="H1820" s="56">
        <v>44324</v>
      </c>
      <c r="I1820">
        <f t="shared" si="28"/>
        <v>2021</v>
      </c>
      <c r="J1820" s="56">
        <v>44469</v>
      </c>
      <c r="K1820" s="57">
        <v>-13000</v>
      </c>
      <c r="L1820" s="55">
        <v>2905100202</v>
      </c>
      <c r="M1820" s="55" t="str">
        <f>VLOOKUP(L1820,[4]Equival.!$D:$K,8,0)</f>
        <v>Evento</v>
      </c>
      <c r="N1820" s="55" t="s">
        <v>4531</v>
      </c>
      <c r="O1820" s="55" t="s">
        <v>6006</v>
      </c>
      <c r="P1820" s="55" t="s">
        <v>4332</v>
      </c>
      <c r="Q1820" s="55" t="s">
        <v>2920</v>
      </c>
      <c r="R1820" s="56">
        <v>44469</v>
      </c>
      <c r="S1820" s="55" t="s">
        <v>4362</v>
      </c>
      <c r="T1820" s="55" t="s">
        <v>4401</v>
      </c>
      <c r="U1820" s="55" t="s">
        <v>4328</v>
      </c>
    </row>
    <row r="1821" spans="1:21" ht="15" x14ac:dyDescent="0.25">
      <c r="A1821" s="55" t="s">
        <v>4316</v>
      </c>
      <c r="B1821" s="55" t="s">
        <v>4317</v>
      </c>
      <c r="C1821" s="55" t="s">
        <v>2963</v>
      </c>
      <c r="D1821" s="55" t="s">
        <v>4319</v>
      </c>
      <c r="E1821" s="55" t="s">
        <v>534</v>
      </c>
      <c r="F1821" s="55">
        <v>30167</v>
      </c>
      <c r="G1821" s="55" t="s">
        <v>2267</v>
      </c>
      <c r="H1821" s="56">
        <v>44324</v>
      </c>
      <c r="I1821">
        <f t="shared" si="28"/>
        <v>2021</v>
      </c>
      <c r="J1821" s="56">
        <v>44469</v>
      </c>
      <c r="K1821" s="57">
        <v>-13000</v>
      </c>
      <c r="L1821" s="55">
        <v>2905100202</v>
      </c>
      <c r="M1821" s="55" t="str">
        <f>VLOOKUP(L1821,[4]Equival.!$D:$K,8,0)</f>
        <v>Evento</v>
      </c>
      <c r="N1821" s="55" t="s">
        <v>4531</v>
      </c>
      <c r="O1821" s="55" t="s">
        <v>6004</v>
      </c>
      <c r="P1821" s="55" t="s">
        <v>4332</v>
      </c>
      <c r="Q1821" s="55" t="s">
        <v>2920</v>
      </c>
      <c r="R1821" s="56">
        <v>44469</v>
      </c>
      <c r="S1821" s="55" t="s">
        <v>4362</v>
      </c>
      <c r="T1821" s="55" t="s">
        <v>4401</v>
      </c>
      <c r="U1821" s="55" t="s">
        <v>4328</v>
      </c>
    </row>
    <row r="1822" spans="1:21" ht="15" x14ac:dyDescent="0.25">
      <c r="A1822" s="55" t="s">
        <v>4316</v>
      </c>
      <c r="B1822" s="55" t="s">
        <v>4317</v>
      </c>
      <c r="C1822" s="55" t="s">
        <v>2962</v>
      </c>
      <c r="D1822" s="55" t="s">
        <v>4319</v>
      </c>
      <c r="E1822" s="55" t="s">
        <v>527</v>
      </c>
      <c r="F1822" s="55">
        <v>30018</v>
      </c>
      <c r="G1822" s="55" t="s">
        <v>2267</v>
      </c>
      <c r="H1822" s="56">
        <v>44323</v>
      </c>
      <c r="I1822">
        <f t="shared" si="28"/>
        <v>2021</v>
      </c>
      <c r="J1822" s="56">
        <v>44469</v>
      </c>
      <c r="K1822" s="57">
        <v>-26000</v>
      </c>
      <c r="L1822" s="55">
        <v>2905100202</v>
      </c>
      <c r="M1822" s="55" t="str">
        <f>VLOOKUP(L1822,[4]Equival.!$D:$K,8,0)</f>
        <v>Evento</v>
      </c>
      <c r="N1822" s="55" t="s">
        <v>4531</v>
      </c>
      <c r="O1822" s="55" t="s">
        <v>6718</v>
      </c>
      <c r="P1822" s="55" t="s">
        <v>4332</v>
      </c>
      <c r="Q1822" s="55" t="s">
        <v>2920</v>
      </c>
      <c r="R1822" s="56">
        <v>44469</v>
      </c>
      <c r="S1822" s="55" t="s">
        <v>4362</v>
      </c>
      <c r="T1822" s="55" t="s">
        <v>4401</v>
      </c>
      <c r="U1822" s="55" t="s">
        <v>4328</v>
      </c>
    </row>
    <row r="1823" spans="1:21" ht="15" x14ac:dyDescent="0.25">
      <c r="A1823" s="55" t="s">
        <v>4316</v>
      </c>
      <c r="B1823" s="55" t="s">
        <v>4317</v>
      </c>
      <c r="C1823" s="55" t="s">
        <v>3040</v>
      </c>
      <c r="D1823" s="55" t="s">
        <v>4319</v>
      </c>
      <c r="E1823" s="55" t="s">
        <v>517</v>
      </c>
      <c r="F1823" s="55">
        <v>29642</v>
      </c>
      <c r="G1823" s="55" t="s">
        <v>2267</v>
      </c>
      <c r="H1823" s="56">
        <v>44320</v>
      </c>
      <c r="I1823">
        <f t="shared" si="28"/>
        <v>2021</v>
      </c>
      <c r="J1823" s="56">
        <v>44447</v>
      </c>
      <c r="K1823" s="57">
        <v>-6500</v>
      </c>
      <c r="L1823" s="55">
        <v>2905100202</v>
      </c>
      <c r="M1823" s="55" t="str">
        <f>VLOOKUP(L1823,[4]Equival.!$D:$K,8,0)</f>
        <v>Evento</v>
      </c>
      <c r="N1823" s="55" t="s">
        <v>4531</v>
      </c>
      <c r="O1823" s="55" t="s">
        <v>6816</v>
      </c>
      <c r="P1823" s="55" t="s">
        <v>4332</v>
      </c>
      <c r="Q1823" s="55" t="s">
        <v>2996</v>
      </c>
      <c r="R1823" s="56">
        <v>44524</v>
      </c>
      <c r="S1823" s="55" t="s">
        <v>4921</v>
      </c>
      <c r="T1823" s="55" t="s">
        <v>4401</v>
      </c>
      <c r="U1823" s="55" t="s">
        <v>4328</v>
      </c>
    </row>
    <row r="1824" spans="1:21" ht="15" x14ac:dyDescent="0.25">
      <c r="A1824" s="55" t="s">
        <v>4316</v>
      </c>
      <c r="B1824" s="55" t="s">
        <v>4317</v>
      </c>
      <c r="C1824" s="55" t="s">
        <v>3039</v>
      </c>
      <c r="D1824" s="55" t="s">
        <v>4319</v>
      </c>
      <c r="E1824" s="55" t="s">
        <v>581</v>
      </c>
      <c r="F1824" s="55">
        <v>33057</v>
      </c>
      <c r="G1824" s="55" t="s">
        <v>2267</v>
      </c>
      <c r="H1824" s="56">
        <v>44347</v>
      </c>
      <c r="I1824">
        <f t="shared" si="28"/>
        <v>2021</v>
      </c>
      <c r="J1824" s="56">
        <v>44447</v>
      </c>
      <c r="K1824" s="57">
        <v>-63881</v>
      </c>
      <c r="L1824" s="55">
        <v>2905100102</v>
      </c>
      <c r="M1824" s="55" t="str">
        <f>VLOOKUP(L1824,[4]Equival.!$D:$K,8,0)</f>
        <v>Evento</v>
      </c>
      <c r="N1824" s="55" t="s">
        <v>4541</v>
      </c>
      <c r="O1824" s="55" t="s">
        <v>6701</v>
      </c>
      <c r="P1824" s="55" t="s">
        <v>4332</v>
      </c>
      <c r="Q1824" s="55" t="s">
        <v>2996</v>
      </c>
      <c r="R1824" s="56">
        <v>44524</v>
      </c>
      <c r="S1824" s="55" t="s">
        <v>4921</v>
      </c>
      <c r="T1824" s="55" t="s">
        <v>4401</v>
      </c>
      <c r="U1824" s="55" t="s">
        <v>4328</v>
      </c>
    </row>
    <row r="1825" spans="1:21" ht="15" x14ac:dyDescent="0.25">
      <c r="A1825" s="55" t="s">
        <v>4316</v>
      </c>
      <c r="B1825" s="55" t="s">
        <v>4317</v>
      </c>
      <c r="C1825" s="55" t="s">
        <v>3038</v>
      </c>
      <c r="D1825" s="55" t="s">
        <v>4319</v>
      </c>
      <c r="E1825" s="55" t="s">
        <v>579</v>
      </c>
      <c r="F1825" s="55">
        <v>32897</v>
      </c>
      <c r="G1825" s="55" t="s">
        <v>2267</v>
      </c>
      <c r="H1825" s="56">
        <v>44346</v>
      </c>
      <c r="I1825">
        <f t="shared" si="28"/>
        <v>2021</v>
      </c>
      <c r="J1825" s="56">
        <v>44447</v>
      </c>
      <c r="K1825" s="57">
        <v>-69664</v>
      </c>
      <c r="L1825" s="55">
        <v>2905100202</v>
      </c>
      <c r="M1825" s="55" t="str">
        <f>VLOOKUP(L1825,[4]Equival.!$D:$K,8,0)</f>
        <v>Evento</v>
      </c>
      <c r="N1825" s="55" t="s">
        <v>4541</v>
      </c>
      <c r="O1825" s="55" t="s">
        <v>6817</v>
      </c>
      <c r="P1825" s="55" t="s">
        <v>4332</v>
      </c>
      <c r="Q1825" s="55" t="s">
        <v>2996</v>
      </c>
      <c r="R1825" s="56">
        <v>44524</v>
      </c>
      <c r="S1825" s="55" t="s">
        <v>4921</v>
      </c>
      <c r="T1825" s="55" t="s">
        <v>4401</v>
      </c>
      <c r="U1825" s="55" t="s">
        <v>4328</v>
      </c>
    </row>
    <row r="1826" spans="1:21" ht="15" x14ac:dyDescent="0.25">
      <c r="A1826" s="55" t="s">
        <v>4316</v>
      </c>
      <c r="B1826" s="55" t="s">
        <v>4317</v>
      </c>
      <c r="C1826" s="55" t="s">
        <v>3037</v>
      </c>
      <c r="D1826" s="55" t="s">
        <v>4319</v>
      </c>
      <c r="E1826" s="55" t="s">
        <v>571</v>
      </c>
      <c r="F1826" s="55">
        <v>32345</v>
      </c>
      <c r="G1826" s="55" t="s">
        <v>2267</v>
      </c>
      <c r="H1826" s="56">
        <v>44341</v>
      </c>
      <c r="I1826">
        <f t="shared" si="28"/>
        <v>2021</v>
      </c>
      <c r="J1826" s="56">
        <v>44447</v>
      </c>
      <c r="K1826" s="57">
        <v>-102032</v>
      </c>
      <c r="L1826" s="55">
        <v>2205200101</v>
      </c>
      <c r="M1826" s="55" t="str">
        <f>VLOOKUP(L1826,[4]Equival.!$D:$K,8,0)</f>
        <v>Glosas</v>
      </c>
      <c r="N1826" s="55" t="s">
        <v>4541</v>
      </c>
      <c r="O1826" s="55" t="s">
        <v>6818</v>
      </c>
      <c r="P1826" s="55" t="s">
        <v>4332</v>
      </c>
      <c r="Q1826" s="55" t="s">
        <v>5259</v>
      </c>
      <c r="R1826" s="56">
        <v>44855</v>
      </c>
      <c r="S1826" s="55" t="s">
        <v>4921</v>
      </c>
      <c r="T1826" s="55" t="s">
        <v>4401</v>
      </c>
      <c r="U1826" s="55" t="s">
        <v>4328</v>
      </c>
    </row>
    <row r="1827" spans="1:21" ht="15" x14ac:dyDescent="0.25">
      <c r="A1827" s="55" t="s">
        <v>4316</v>
      </c>
      <c r="B1827" s="55" t="s">
        <v>4317</v>
      </c>
      <c r="C1827" s="55" t="s">
        <v>3037</v>
      </c>
      <c r="D1827" s="55" t="s">
        <v>4319</v>
      </c>
      <c r="E1827" s="55" t="s">
        <v>571</v>
      </c>
      <c r="F1827" s="55">
        <v>32345</v>
      </c>
      <c r="G1827" s="55" t="s">
        <v>2267</v>
      </c>
      <c r="H1827" s="56">
        <v>44341</v>
      </c>
      <c r="I1827">
        <f t="shared" si="28"/>
        <v>2021</v>
      </c>
      <c r="J1827" s="56">
        <v>44447</v>
      </c>
      <c r="K1827" s="57">
        <v>-228900</v>
      </c>
      <c r="L1827" s="55">
        <v>2905100102</v>
      </c>
      <c r="M1827" s="55" t="str">
        <f>VLOOKUP(L1827,[4]Equival.!$D:$K,8,0)</f>
        <v>Evento</v>
      </c>
      <c r="N1827" s="55" t="s">
        <v>4541</v>
      </c>
      <c r="O1827" s="55" t="s">
        <v>6819</v>
      </c>
      <c r="P1827" s="55" t="s">
        <v>4332</v>
      </c>
      <c r="Q1827" s="55" t="s">
        <v>2996</v>
      </c>
      <c r="R1827" s="56">
        <v>44524</v>
      </c>
      <c r="S1827" s="55" t="s">
        <v>4921</v>
      </c>
      <c r="T1827" s="55" t="s">
        <v>4401</v>
      </c>
      <c r="U1827" s="55" t="s">
        <v>4328</v>
      </c>
    </row>
    <row r="1828" spans="1:21" ht="15" x14ac:dyDescent="0.25">
      <c r="A1828" s="55" t="s">
        <v>4316</v>
      </c>
      <c r="B1828" s="55" t="s">
        <v>4317</v>
      </c>
      <c r="C1828" s="55" t="s">
        <v>3036</v>
      </c>
      <c r="D1828" s="55" t="s">
        <v>4319</v>
      </c>
      <c r="E1828" s="55" t="s">
        <v>569</v>
      </c>
      <c r="F1828" s="55">
        <v>32020</v>
      </c>
      <c r="G1828" s="55" t="s">
        <v>2267</v>
      </c>
      <c r="H1828" s="56">
        <v>44339</v>
      </c>
      <c r="I1828">
        <f t="shared" si="28"/>
        <v>2021</v>
      </c>
      <c r="J1828" s="56">
        <v>44447</v>
      </c>
      <c r="K1828" s="57">
        <v>-86628</v>
      </c>
      <c r="L1828" s="55">
        <v>2905100102</v>
      </c>
      <c r="M1828" s="55" t="str">
        <f>VLOOKUP(L1828,[4]Equival.!$D:$K,8,0)</f>
        <v>Evento</v>
      </c>
      <c r="N1828" s="55" t="s">
        <v>4541</v>
      </c>
      <c r="O1828" s="55" t="s">
        <v>6820</v>
      </c>
      <c r="P1828" s="55" t="s">
        <v>4332</v>
      </c>
      <c r="Q1828" s="55" t="s">
        <v>2996</v>
      </c>
      <c r="R1828" s="56">
        <v>44524</v>
      </c>
      <c r="S1828" s="55" t="s">
        <v>4921</v>
      </c>
      <c r="T1828" s="55" t="s">
        <v>4401</v>
      </c>
      <c r="U1828" s="55" t="s">
        <v>4328</v>
      </c>
    </row>
    <row r="1829" spans="1:21" ht="15" x14ac:dyDescent="0.25">
      <c r="A1829" s="55" t="s">
        <v>4316</v>
      </c>
      <c r="B1829" s="55" t="s">
        <v>4317</v>
      </c>
      <c r="C1829" s="55" t="s">
        <v>2993</v>
      </c>
      <c r="D1829" s="55" t="s">
        <v>4319</v>
      </c>
      <c r="E1829" s="55" t="s">
        <v>561</v>
      </c>
      <c r="F1829" s="55">
        <v>31631</v>
      </c>
      <c r="G1829" s="55" t="s">
        <v>2267</v>
      </c>
      <c r="H1829" s="56">
        <v>44336</v>
      </c>
      <c r="I1829">
        <f t="shared" si="28"/>
        <v>2021</v>
      </c>
      <c r="J1829" s="56">
        <v>44447</v>
      </c>
      <c r="K1829" s="57">
        <v>-362091</v>
      </c>
      <c r="L1829" s="55">
        <v>2205200101</v>
      </c>
      <c r="M1829" s="55" t="str">
        <f>VLOOKUP(L1829,[4]Equival.!$D:$K,8,0)</f>
        <v>Glosas</v>
      </c>
      <c r="N1829" s="55" t="s">
        <v>4541</v>
      </c>
      <c r="O1829" s="55" t="s">
        <v>6821</v>
      </c>
      <c r="P1829" s="55" t="s">
        <v>4601</v>
      </c>
      <c r="Q1829" s="55" t="s">
        <v>5267</v>
      </c>
      <c r="R1829" s="56">
        <v>44855</v>
      </c>
      <c r="S1829" s="55" t="s">
        <v>4921</v>
      </c>
      <c r="T1829" s="55" t="s">
        <v>4401</v>
      </c>
      <c r="U1829" s="55" t="s">
        <v>4328</v>
      </c>
    </row>
    <row r="1830" spans="1:21" ht="15" x14ac:dyDescent="0.25">
      <c r="A1830" s="55" t="s">
        <v>4316</v>
      </c>
      <c r="B1830" s="55" t="s">
        <v>4317</v>
      </c>
      <c r="C1830" s="55" t="s">
        <v>2993</v>
      </c>
      <c r="D1830" s="55" t="s">
        <v>4319</v>
      </c>
      <c r="E1830" s="55" t="s">
        <v>561</v>
      </c>
      <c r="F1830" s="55">
        <v>31631</v>
      </c>
      <c r="G1830" s="55" t="s">
        <v>2267</v>
      </c>
      <c r="H1830" s="56">
        <v>44336</v>
      </c>
      <c r="I1830">
        <f t="shared" si="28"/>
        <v>2021</v>
      </c>
      <c r="J1830" s="56">
        <v>44447</v>
      </c>
      <c r="K1830" s="57">
        <v>-512600</v>
      </c>
      <c r="L1830" s="55">
        <v>2905100102</v>
      </c>
      <c r="M1830" s="55" t="str">
        <f>VLOOKUP(L1830,[4]Equival.!$D:$K,8,0)</f>
        <v>Evento</v>
      </c>
      <c r="N1830" s="55" t="s">
        <v>4541</v>
      </c>
      <c r="O1830" s="55" t="s">
        <v>6822</v>
      </c>
      <c r="P1830" s="55" t="s">
        <v>4601</v>
      </c>
      <c r="Q1830" s="55" t="s">
        <v>2992</v>
      </c>
      <c r="R1830" s="56">
        <v>44524</v>
      </c>
      <c r="S1830" s="55" t="s">
        <v>4921</v>
      </c>
      <c r="T1830" s="55" t="s">
        <v>4401</v>
      </c>
      <c r="U1830" s="55" t="s">
        <v>4328</v>
      </c>
    </row>
    <row r="1831" spans="1:21" ht="15" x14ac:dyDescent="0.25">
      <c r="A1831" s="55" t="s">
        <v>4316</v>
      </c>
      <c r="B1831" s="55" t="s">
        <v>4317</v>
      </c>
      <c r="C1831" s="55" t="s">
        <v>3058</v>
      </c>
      <c r="D1831" s="55" t="s">
        <v>4319</v>
      </c>
      <c r="E1831" s="55" t="s">
        <v>556</v>
      </c>
      <c r="F1831" s="55">
        <v>31428</v>
      </c>
      <c r="G1831" s="55" t="s">
        <v>2267</v>
      </c>
      <c r="H1831" s="56">
        <v>44335</v>
      </c>
      <c r="I1831">
        <f t="shared" si="28"/>
        <v>2021</v>
      </c>
      <c r="J1831" s="56">
        <v>44447</v>
      </c>
      <c r="K1831" s="57">
        <v>-114679</v>
      </c>
      <c r="L1831" s="55">
        <v>2905100103</v>
      </c>
      <c r="M1831" s="55" t="str">
        <f>VLOOKUP(L1831,[4]Equival.!$D:$K,8,0)</f>
        <v>Evento</v>
      </c>
      <c r="N1831" s="55" t="s">
        <v>4541</v>
      </c>
      <c r="O1831" s="55" t="s">
        <v>6823</v>
      </c>
      <c r="P1831" s="55" t="s">
        <v>4501</v>
      </c>
      <c r="Q1831" s="55" t="s">
        <v>3057</v>
      </c>
      <c r="R1831" s="56">
        <v>44530</v>
      </c>
      <c r="S1831" s="55" t="s">
        <v>4921</v>
      </c>
      <c r="T1831" s="55" t="s">
        <v>4401</v>
      </c>
      <c r="U1831" s="55" t="s">
        <v>4328</v>
      </c>
    </row>
    <row r="1832" spans="1:21" ht="15" x14ac:dyDescent="0.25">
      <c r="A1832" s="55" t="s">
        <v>4316</v>
      </c>
      <c r="B1832" s="55" t="s">
        <v>4317</v>
      </c>
      <c r="C1832" s="55" t="s">
        <v>3035</v>
      </c>
      <c r="D1832" s="55" t="s">
        <v>4319</v>
      </c>
      <c r="E1832" s="55" t="s">
        <v>526</v>
      </c>
      <c r="F1832" s="55">
        <v>29987</v>
      </c>
      <c r="G1832" s="55" t="s">
        <v>2267</v>
      </c>
      <c r="H1832" s="56">
        <v>44323</v>
      </c>
      <c r="I1832">
        <f t="shared" si="28"/>
        <v>2021</v>
      </c>
      <c r="J1832" s="56">
        <v>44447</v>
      </c>
      <c r="K1832" s="57">
        <v>-64693</v>
      </c>
      <c r="L1832" s="55">
        <v>2905100102</v>
      </c>
      <c r="M1832" s="55" t="str">
        <f>VLOOKUP(L1832,[4]Equival.!$D:$K,8,0)</f>
        <v>Evento</v>
      </c>
      <c r="N1832" s="55" t="s">
        <v>4541</v>
      </c>
      <c r="O1832" s="55" t="s">
        <v>6795</v>
      </c>
      <c r="P1832" s="55" t="s">
        <v>4332</v>
      </c>
      <c r="Q1832" s="55" t="s">
        <v>2996</v>
      </c>
      <c r="R1832" s="56">
        <v>44524</v>
      </c>
      <c r="S1832" s="55" t="s">
        <v>4921</v>
      </c>
      <c r="T1832" s="55" t="s">
        <v>4401</v>
      </c>
      <c r="U1832" s="55" t="s">
        <v>4328</v>
      </c>
    </row>
    <row r="1833" spans="1:21" ht="15" x14ac:dyDescent="0.25">
      <c r="A1833" s="55" t="s">
        <v>4316</v>
      </c>
      <c r="B1833" s="55" t="s">
        <v>4317</v>
      </c>
      <c r="C1833" s="55" t="s">
        <v>3034</v>
      </c>
      <c r="D1833" s="55" t="s">
        <v>4319</v>
      </c>
      <c r="E1833" s="55" t="s">
        <v>520</v>
      </c>
      <c r="F1833" s="55">
        <v>29857</v>
      </c>
      <c r="G1833" s="55" t="s">
        <v>2267</v>
      </c>
      <c r="H1833" s="56">
        <v>44322</v>
      </c>
      <c r="I1833">
        <f t="shared" si="28"/>
        <v>2021</v>
      </c>
      <c r="J1833" s="56">
        <v>44447</v>
      </c>
      <c r="K1833" s="57">
        <v>-237910</v>
      </c>
      <c r="L1833" s="55">
        <v>2905100102</v>
      </c>
      <c r="M1833" s="55" t="str">
        <f>VLOOKUP(L1833,[4]Equival.!$D:$K,8,0)</f>
        <v>Evento</v>
      </c>
      <c r="N1833" s="55" t="s">
        <v>4541</v>
      </c>
      <c r="O1833" s="55" t="s">
        <v>6824</v>
      </c>
      <c r="P1833" s="55" t="s">
        <v>6187</v>
      </c>
      <c r="Q1833" s="55" t="s">
        <v>2996</v>
      </c>
      <c r="R1833" s="56">
        <v>44524</v>
      </c>
      <c r="S1833" s="55" t="s">
        <v>4921</v>
      </c>
      <c r="T1833" s="55" t="s">
        <v>4401</v>
      </c>
      <c r="U1833" s="55" t="s">
        <v>4328</v>
      </c>
    </row>
    <row r="1834" spans="1:21" ht="15" x14ac:dyDescent="0.25">
      <c r="A1834" s="55" t="s">
        <v>4316</v>
      </c>
      <c r="B1834" s="55" t="s">
        <v>4317</v>
      </c>
      <c r="C1834" s="55" t="s">
        <v>3033</v>
      </c>
      <c r="D1834" s="55" t="s">
        <v>4319</v>
      </c>
      <c r="E1834" s="55" t="s">
        <v>578</v>
      </c>
      <c r="F1834" s="55">
        <v>32783</v>
      </c>
      <c r="G1834" s="55" t="s">
        <v>2267</v>
      </c>
      <c r="H1834" s="56">
        <v>44345</v>
      </c>
      <c r="I1834">
        <f t="shared" si="28"/>
        <v>2021</v>
      </c>
      <c r="J1834" s="56">
        <v>44447</v>
      </c>
      <c r="K1834" s="57">
        <v>-67599</v>
      </c>
      <c r="L1834" s="55">
        <v>2905100202</v>
      </c>
      <c r="M1834" s="55" t="str">
        <f>VLOOKUP(L1834,[4]Equival.!$D:$K,8,0)</f>
        <v>Evento</v>
      </c>
      <c r="N1834" s="55" t="s">
        <v>4536</v>
      </c>
      <c r="O1834" s="55" t="s">
        <v>6825</v>
      </c>
      <c r="P1834" s="55" t="s">
        <v>4332</v>
      </c>
      <c r="Q1834" s="55" t="s">
        <v>2996</v>
      </c>
      <c r="R1834" s="56">
        <v>44524</v>
      </c>
      <c r="S1834" s="55" t="s">
        <v>4921</v>
      </c>
      <c r="T1834" s="55" t="s">
        <v>4401</v>
      </c>
      <c r="U1834" s="55" t="s">
        <v>4328</v>
      </c>
    </row>
    <row r="1835" spans="1:21" ht="15" x14ac:dyDescent="0.25">
      <c r="A1835" s="55" t="s">
        <v>4316</v>
      </c>
      <c r="B1835" s="55" t="s">
        <v>4317</v>
      </c>
      <c r="C1835" s="55" t="s">
        <v>2961</v>
      </c>
      <c r="D1835" s="55" t="s">
        <v>4319</v>
      </c>
      <c r="E1835" s="55" t="s">
        <v>576</v>
      </c>
      <c r="F1835" s="55">
        <v>32748</v>
      </c>
      <c r="G1835" s="55" t="s">
        <v>2267</v>
      </c>
      <c r="H1835" s="56">
        <v>44344</v>
      </c>
      <c r="I1835">
        <f t="shared" si="28"/>
        <v>2021</v>
      </c>
      <c r="J1835" s="56">
        <v>44469</v>
      </c>
      <c r="K1835" s="57">
        <v>-141066</v>
      </c>
      <c r="L1835" s="55">
        <v>2905100202</v>
      </c>
      <c r="M1835" s="55" t="str">
        <f>VLOOKUP(L1835,[4]Equival.!$D:$K,8,0)</f>
        <v>Evento</v>
      </c>
      <c r="N1835" s="55" t="s">
        <v>4536</v>
      </c>
      <c r="O1835" s="55" t="s">
        <v>6826</v>
      </c>
      <c r="P1835" s="55" t="s">
        <v>4601</v>
      </c>
      <c r="Q1835" s="55" t="s">
        <v>2920</v>
      </c>
      <c r="R1835" s="56">
        <v>44469</v>
      </c>
      <c r="S1835" s="55" t="s">
        <v>4362</v>
      </c>
      <c r="T1835" s="55" t="s">
        <v>4401</v>
      </c>
      <c r="U1835" s="55" t="s">
        <v>4328</v>
      </c>
    </row>
    <row r="1836" spans="1:21" ht="15" x14ac:dyDescent="0.25">
      <c r="A1836" s="55" t="s">
        <v>4316</v>
      </c>
      <c r="B1836" s="55" t="s">
        <v>4317</v>
      </c>
      <c r="C1836" s="55" t="s">
        <v>2960</v>
      </c>
      <c r="D1836" s="55" t="s">
        <v>4319</v>
      </c>
      <c r="E1836" s="55" t="s">
        <v>574</v>
      </c>
      <c r="F1836" s="55">
        <v>32471</v>
      </c>
      <c r="G1836" s="55" t="s">
        <v>2267</v>
      </c>
      <c r="H1836" s="56">
        <v>44342</v>
      </c>
      <c r="I1836">
        <f t="shared" si="28"/>
        <v>2021</v>
      </c>
      <c r="J1836" s="56">
        <v>44469</v>
      </c>
      <c r="K1836" s="57">
        <v>-54943</v>
      </c>
      <c r="L1836" s="55">
        <v>2205200201</v>
      </c>
      <c r="M1836" s="55" t="str">
        <f>VLOOKUP(L1836,[4]Equival.!$D:$K,8,0)</f>
        <v>Glosas</v>
      </c>
      <c r="N1836" s="55" t="s">
        <v>4536</v>
      </c>
      <c r="O1836" s="55" t="s">
        <v>6827</v>
      </c>
      <c r="P1836" s="55" t="s">
        <v>4332</v>
      </c>
      <c r="Q1836" s="55" t="s">
        <v>6129</v>
      </c>
      <c r="R1836" s="56">
        <v>44651</v>
      </c>
      <c r="S1836" s="55" t="s">
        <v>4362</v>
      </c>
      <c r="T1836" s="55" t="s">
        <v>4401</v>
      </c>
      <c r="U1836" s="55" t="s">
        <v>4328</v>
      </c>
    </row>
    <row r="1837" spans="1:21" ht="15" x14ac:dyDescent="0.25">
      <c r="A1837" s="55" t="s">
        <v>4316</v>
      </c>
      <c r="B1837" s="55" t="s">
        <v>4317</v>
      </c>
      <c r="C1837" s="55" t="s">
        <v>2960</v>
      </c>
      <c r="D1837" s="55" t="s">
        <v>4319</v>
      </c>
      <c r="E1837" s="55" t="s">
        <v>574</v>
      </c>
      <c r="F1837" s="55">
        <v>32471</v>
      </c>
      <c r="G1837" s="55" t="s">
        <v>2267</v>
      </c>
      <c r="H1837" s="56">
        <v>44342</v>
      </c>
      <c r="I1837">
        <f t="shared" si="28"/>
        <v>2021</v>
      </c>
      <c r="J1837" s="56">
        <v>44469</v>
      </c>
      <c r="K1837" s="57">
        <v>-82544</v>
      </c>
      <c r="L1837" s="55">
        <v>2905100202</v>
      </c>
      <c r="M1837" s="55" t="str">
        <f>VLOOKUP(L1837,[4]Equival.!$D:$K,8,0)</f>
        <v>Evento</v>
      </c>
      <c r="N1837" s="55" t="s">
        <v>4536</v>
      </c>
      <c r="O1837" s="55" t="s">
        <v>6828</v>
      </c>
      <c r="P1837" s="55" t="s">
        <v>4332</v>
      </c>
      <c r="Q1837" s="55" t="s">
        <v>2920</v>
      </c>
      <c r="R1837" s="56">
        <v>44469</v>
      </c>
      <c r="S1837" s="55" t="s">
        <v>4362</v>
      </c>
      <c r="T1837" s="55" t="s">
        <v>4401</v>
      </c>
      <c r="U1837" s="55" t="s">
        <v>4328</v>
      </c>
    </row>
    <row r="1838" spans="1:21" ht="15" x14ac:dyDescent="0.25">
      <c r="A1838" s="55" t="s">
        <v>4316</v>
      </c>
      <c r="B1838" s="55" t="s">
        <v>4317</v>
      </c>
      <c r="C1838" s="55" t="s">
        <v>2959</v>
      </c>
      <c r="D1838" s="55" t="s">
        <v>4319</v>
      </c>
      <c r="E1838" s="55" t="s">
        <v>572</v>
      </c>
      <c r="F1838" s="55">
        <v>32423</v>
      </c>
      <c r="G1838" s="55" t="s">
        <v>2267</v>
      </c>
      <c r="H1838" s="56">
        <v>44342</v>
      </c>
      <c r="I1838">
        <f t="shared" si="28"/>
        <v>2021</v>
      </c>
      <c r="J1838" s="56">
        <v>44469</v>
      </c>
      <c r="K1838" s="57">
        <v>-283217</v>
      </c>
      <c r="L1838" s="55">
        <v>2205200201</v>
      </c>
      <c r="M1838" s="55" t="str">
        <f>VLOOKUP(L1838,[4]Equival.!$D:$K,8,0)</f>
        <v>Glosas</v>
      </c>
      <c r="N1838" s="55" t="s">
        <v>4536</v>
      </c>
      <c r="O1838" s="55" t="s">
        <v>6829</v>
      </c>
      <c r="P1838" s="55" t="s">
        <v>4601</v>
      </c>
      <c r="Q1838" s="55" t="s">
        <v>5256</v>
      </c>
      <c r="R1838" s="56">
        <v>44855</v>
      </c>
      <c r="S1838" s="55" t="s">
        <v>4362</v>
      </c>
      <c r="T1838" s="55" t="s">
        <v>4401</v>
      </c>
      <c r="U1838" s="55" t="s">
        <v>4328</v>
      </c>
    </row>
    <row r="1839" spans="1:21" ht="15" x14ac:dyDescent="0.25">
      <c r="A1839" s="55" t="s">
        <v>4316</v>
      </c>
      <c r="B1839" s="55" t="s">
        <v>4317</v>
      </c>
      <c r="C1839" s="55" t="s">
        <v>2959</v>
      </c>
      <c r="D1839" s="55" t="s">
        <v>4319</v>
      </c>
      <c r="E1839" s="55" t="s">
        <v>572</v>
      </c>
      <c r="F1839" s="55">
        <v>32423</v>
      </c>
      <c r="G1839" s="55" t="s">
        <v>2267</v>
      </c>
      <c r="H1839" s="56">
        <v>44342</v>
      </c>
      <c r="I1839">
        <f t="shared" si="28"/>
        <v>2021</v>
      </c>
      <c r="J1839" s="56">
        <v>44469</v>
      </c>
      <c r="K1839" s="57">
        <v>-3817959</v>
      </c>
      <c r="L1839" s="55">
        <v>2905100202</v>
      </c>
      <c r="M1839" s="55" t="str">
        <f>VLOOKUP(L1839,[4]Equival.!$D:$K,8,0)</f>
        <v>Evento</v>
      </c>
      <c r="N1839" s="55" t="s">
        <v>4536</v>
      </c>
      <c r="O1839" s="55" t="s">
        <v>6830</v>
      </c>
      <c r="P1839" s="55" t="s">
        <v>4601</v>
      </c>
      <c r="Q1839" s="55" t="s">
        <v>2920</v>
      </c>
      <c r="R1839" s="56">
        <v>44469</v>
      </c>
      <c r="S1839" s="55" t="s">
        <v>4362</v>
      </c>
      <c r="T1839" s="55" t="s">
        <v>4401</v>
      </c>
      <c r="U1839" s="55" t="s">
        <v>4328</v>
      </c>
    </row>
    <row r="1840" spans="1:21" ht="15" x14ac:dyDescent="0.25">
      <c r="A1840" s="55" t="s">
        <v>4316</v>
      </c>
      <c r="B1840" s="55" t="s">
        <v>4317</v>
      </c>
      <c r="C1840" s="55" t="s">
        <v>6831</v>
      </c>
      <c r="D1840" s="55" t="s">
        <v>4319</v>
      </c>
      <c r="E1840" s="55" t="s">
        <v>5261</v>
      </c>
      <c r="F1840" s="55">
        <v>31984</v>
      </c>
      <c r="G1840" s="55" t="s">
        <v>2267</v>
      </c>
      <c r="H1840" s="56">
        <v>44338</v>
      </c>
      <c r="I1840">
        <f t="shared" si="28"/>
        <v>2021</v>
      </c>
      <c r="J1840" s="56">
        <v>44447</v>
      </c>
      <c r="K1840" s="57">
        <v>-59600</v>
      </c>
      <c r="L1840" s="55">
        <v>2205200201</v>
      </c>
      <c r="M1840" s="55" t="str">
        <f>VLOOKUP(L1840,[4]Equival.!$D:$K,8,0)</f>
        <v>Glosas</v>
      </c>
      <c r="N1840" s="55" t="s">
        <v>4536</v>
      </c>
      <c r="O1840" s="55" t="s">
        <v>6832</v>
      </c>
      <c r="P1840" s="55" t="s">
        <v>4601</v>
      </c>
      <c r="Q1840" s="55" t="s">
        <v>5263</v>
      </c>
      <c r="R1840" s="56">
        <v>44855</v>
      </c>
      <c r="S1840" s="55" t="s">
        <v>4921</v>
      </c>
      <c r="T1840" s="55" t="s">
        <v>4401</v>
      </c>
      <c r="U1840" s="55" t="s">
        <v>4328</v>
      </c>
    </row>
    <row r="1841" spans="1:21" ht="15" x14ac:dyDescent="0.25">
      <c r="A1841" s="55" t="s">
        <v>4316</v>
      </c>
      <c r="B1841" s="55" t="s">
        <v>4317</v>
      </c>
      <c r="C1841" s="55" t="s">
        <v>2977</v>
      </c>
      <c r="D1841" s="55" t="s">
        <v>4319</v>
      </c>
      <c r="E1841" s="55" t="s">
        <v>565</v>
      </c>
      <c r="F1841" s="55">
        <v>31865</v>
      </c>
      <c r="G1841" s="55" t="s">
        <v>2267</v>
      </c>
      <c r="H1841" s="56">
        <v>44338</v>
      </c>
      <c r="I1841">
        <f t="shared" si="28"/>
        <v>2021</v>
      </c>
      <c r="J1841" s="56">
        <v>44469</v>
      </c>
      <c r="K1841" s="57">
        <v>-343303</v>
      </c>
      <c r="L1841" s="55">
        <v>2905100202</v>
      </c>
      <c r="M1841" s="55" t="str">
        <f>VLOOKUP(L1841,[4]Equival.!$D:$K,8,0)</f>
        <v>Evento</v>
      </c>
      <c r="N1841" s="55" t="s">
        <v>4536</v>
      </c>
      <c r="O1841" s="55" t="s">
        <v>6833</v>
      </c>
      <c r="P1841" s="55" t="s">
        <v>4332</v>
      </c>
      <c r="Q1841" s="55" t="s">
        <v>2976</v>
      </c>
      <c r="R1841" s="56">
        <v>44469</v>
      </c>
      <c r="S1841" s="55" t="s">
        <v>4362</v>
      </c>
      <c r="T1841" s="55" t="s">
        <v>4401</v>
      </c>
      <c r="U1841" s="55" t="s">
        <v>4328</v>
      </c>
    </row>
    <row r="1842" spans="1:21" ht="15" x14ac:dyDescent="0.25">
      <c r="A1842" s="55" t="s">
        <v>4316</v>
      </c>
      <c r="B1842" s="55" t="s">
        <v>4317</v>
      </c>
      <c r="C1842" s="55" t="s">
        <v>3032</v>
      </c>
      <c r="D1842" s="55" t="s">
        <v>4319</v>
      </c>
      <c r="E1842" s="55" t="s">
        <v>562</v>
      </c>
      <c r="F1842" s="55">
        <v>31768</v>
      </c>
      <c r="G1842" s="55" t="s">
        <v>2267</v>
      </c>
      <c r="H1842" s="56">
        <v>44337</v>
      </c>
      <c r="I1842">
        <f t="shared" si="28"/>
        <v>2021</v>
      </c>
      <c r="J1842" s="56">
        <v>44447</v>
      </c>
      <c r="K1842" s="57">
        <v>-299442</v>
      </c>
      <c r="L1842" s="55">
        <v>2905100202</v>
      </c>
      <c r="M1842" s="55" t="str">
        <f>VLOOKUP(L1842,[4]Equival.!$D:$K,8,0)</f>
        <v>Evento</v>
      </c>
      <c r="N1842" s="55" t="s">
        <v>4536</v>
      </c>
      <c r="O1842" s="55" t="s">
        <v>6834</v>
      </c>
      <c r="P1842" s="55" t="s">
        <v>5365</v>
      </c>
      <c r="Q1842" s="55" t="s">
        <v>2996</v>
      </c>
      <c r="R1842" s="56">
        <v>44524</v>
      </c>
      <c r="S1842" s="55" t="s">
        <v>4921</v>
      </c>
      <c r="T1842" s="55" t="s">
        <v>4401</v>
      </c>
      <c r="U1842" s="55" t="s">
        <v>4328</v>
      </c>
    </row>
    <row r="1843" spans="1:21" ht="15" x14ac:dyDescent="0.25">
      <c r="A1843" s="55" t="s">
        <v>4316</v>
      </c>
      <c r="B1843" s="55" t="s">
        <v>4317</v>
      </c>
      <c r="C1843" s="55" t="s">
        <v>3031</v>
      </c>
      <c r="D1843" s="55" t="s">
        <v>4319</v>
      </c>
      <c r="E1843" s="55" t="s">
        <v>560</v>
      </c>
      <c r="F1843" s="55">
        <v>31630</v>
      </c>
      <c r="G1843" s="55" t="s">
        <v>2267</v>
      </c>
      <c r="H1843" s="56">
        <v>44336</v>
      </c>
      <c r="I1843">
        <f t="shared" si="28"/>
        <v>2021</v>
      </c>
      <c r="J1843" s="56">
        <v>44447</v>
      </c>
      <c r="K1843" s="57">
        <v>-59600</v>
      </c>
      <c r="L1843" s="55">
        <v>2205200201</v>
      </c>
      <c r="M1843" s="55" t="str">
        <f>VLOOKUP(L1843,[4]Equival.!$D:$K,8,0)</f>
        <v>Glosas</v>
      </c>
      <c r="N1843" s="55" t="s">
        <v>4536</v>
      </c>
      <c r="O1843" s="55" t="s">
        <v>6835</v>
      </c>
      <c r="P1843" s="55" t="s">
        <v>4332</v>
      </c>
      <c r="Q1843" s="55" t="s">
        <v>5270</v>
      </c>
      <c r="R1843" s="56">
        <v>44855</v>
      </c>
      <c r="S1843" s="55" t="s">
        <v>4921</v>
      </c>
      <c r="T1843" s="55" t="s">
        <v>4401</v>
      </c>
      <c r="U1843" s="55" t="s">
        <v>4328</v>
      </c>
    </row>
    <row r="1844" spans="1:21" ht="15" x14ac:dyDescent="0.25">
      <c r="A1844" s="55" t="s">
        <v>4316</v>
      </c>
      <c r="B1844" s="55" t="s">
        <v>4317</v>
      </c>
      <c r="C1844" s="55" t="s">
        <v>3031</v>
      </c>
      <c r="D1844" s="55" t="s">
        <v>4319</v>
      </c>
      <c r="E1844" s="55" t="s">
        <v>560</v>
      </c>
      <c r="F1844" s="55">
        <v>31630</v>
      </c>
      <c r="G1844" s="55" t="s">
        <v>2267</v>
      </c>
      <c r="H1844" s="56">
        <v>44336</v>
      </c>
      <c r="I1844">
        <f t="shared" si="28"/>
        <v>2021</v>
      </c>
      <c r="J1844" s="56">
        <v>44447</v>
      </c>
      <c r="K1844" s="57">
        <v>-10478</v>
      </c>
      <c r="L1844" s="55">
        <v>2905100202</v>
      </c>
      <c r="M1844" s="55" t="str">
        <f>VLOOKUP(L1844,[4]Equival.!$D:$K,8,0)</f>
        <v>Evento</v>
      </c>
      <c r="N1844" s="55" t="s">
        <v>4536</v>
      </c>
      <c r="O1844" s="55" t="s">
        <v>6836</v>
      </c>
      <c r="P1844" s="55" t="s">
        <v>4332</v>
      </c>
      <c r="Q1844" s="55" t="s">
        <v>2996</v>
      </c>
      <c r="R1844" s="56">
        <v>44524</v>
      </c>
      <c r="S1844" s="55" t="s">
        <v>4921</v>
      </c>
      <c r="T1844" s="55" t="s">
        <v>4401</v>
      </c>
      <c r="U1844" s="55" t="s">
        <v>4328</v>
      </c>
    </row>
    <row r="1845" spans="1:21" ht="15" x14ac:dyDescent="0.25">
      <c r="A1845" s="55" t="s">
        <v>4316</v>
      </c>
      <c r="B1845" s="55" t="s">
        <v>4317</v>
      </c>
      <c r="C1845" s="55" t="s">
        <v>2958</v>
      </c>
      <c r="D1845" s="55" t="s">
        <v>4319</v>
      </c>
      <c r="E1845" s="55" t="s">
        <v>557</v>
      </c>
      <c r="F1845" s="55">
        <v>31445</v>
      </c>
      <c r="G1845" s="55" t="s">
        <v>2267</v>
      </c>
      <c r="H1845" s="56">
        <v>44335</v>
      </c>
      <c r="I1845">
        <f t="shared" si="28"/>
        <v>2021</v>
      </c>
      <c r="J1845" s="56">
        <v>44469</v>
      </c>
      <c r="K1845" s="57">
        <v>-228735</v>
      </c>
      <c r="L1845" s="55">
        <v>2205200201</v>
      </c>
      <c r="M1845" s="55" t="str">
        <f>VLOOKUP(L1845,[4]Equival.!$D:$K,8,0)</f>
        <v>Glosas</v>
      </c>
      <c r="N1845" s="55" t="s">
        <v>4536</v>
      </c>
      <c r="O1845" s="55" t="s">
        <v>6837</v>
      </c>
      <c r="P1845" s="55" t="s">
        <v>5702</v>
      </c>
      <c r="Q1845" s="55" t="s">
        <v>6127</v>
      </c>
      <c r="R1845" s="56">
        <v>44651</v>
      </c>
      <c r="S1845" s="55" t="s">
        <v>4362</v>
      </c>
      <c r="T1845" s="55" t="s">
        <v>4401</v>
      </c>
      <c r="U1845" s="55" t="s">
        <v>4328</v>
      </c>
    </row>
    <row r="1846" spans="1:21" ht="15" x14ac:dyDescent="0.25">
      <c r="A1846" s="55" t="s">
        <v>4316</v>
      </c>
      <c r="B1846" s="55" t="s">
        <v>4317</v>
      </c>
      <c r="C1846" s="55" t="s">
        <v>2958</v>
      </c>
      <c r="D1846" s="55" t="s">
        <v>4319</v>
      </c>
      <c r="E1846" s="55" t="s">
        <v>557</v>
      </c>
      <c r="F1846" s="55">
        <v>31445</v>
      </c>
      <c r="G1846" s="55" t="s">
        <v>2267</v>
      </c>
      <c r="H1846" s="56">
        <v>44335</v>
      </c>
      <c r="I1846">
        <f t="shared" si="28"/>
        <v>2021</v>
      </c>
      <c r="J1846" s="56">
        <v>44469</v>
      </c>
      <c r="K1846" s="57">
        <v>-1870259</v>
      </c>
      <c r="L1846" s="55">
        <v>2905100202</v>
      </c>
      <c r="M1846" s="55" t="str">
        <f>VLOOKUP(L1846,[4]Equival.!$D:$K,8,0)</f>
        <v>Evento</v>
      </c>
      <c r="N1846" s="55" t="s">
        <v>4536</v>
      </c>
      <c r="O1846" s="55" t="s">
        <v>6838</v>
      </c>
      <c r="P1846" s="55" t="s">
        <v>5702</v>
      </c>
      <c r="Q1846" s="55" t="s">
        <v>2920</v>
      </c>
      <c r="R1846" s="56">
        <v>44469</v>
      </c>
      <c r="S1846" s="55" t="s">
        <v>4362</v>
      </c>
      <c r="T1846" s="55" t="s">
        <v>4401</v>
      </c>
      <c r="U1846" s="55" t="s">
        <v>4328</v>
      </c>
    </row>
    <row r="1847" spans="1:21" ht="15" x14ac:dyDescent="0.25">
      <c r="A1847" s="55" t="s">
        <v>4316</v>
      </c>
      <c r="B1847" s="55" t="s">
        <v>4317</v>
      </c>
      <c r="C1847" s="55" t="s">
        <v>3030</v>
      </c>
      <c r="D1847" s="55" t="s">
        <v>4319</v>
      </c>
      <c r="E1847" s="55" t="s">
        <v>555</v>
      </c>
      <c r="F1847" s="55">
        <v>31222</v>
      </c>
      <c r="G1847" s="55" t="s">
        <v>2267</v>
      </c>
      <c r="H1847" s="56">
        <v>44334</v>
      </c>
      <c r="I1847">
        <f t="shared" si="28"/>
        <v>2021</v>
      </c>
      <c r="J1847" s="56">
        <v>44447</v>
      </c>
      <c r="K1847" s="57">
        <v>-3058</v>
      </c>
      <c r="L1847" s="55">
        <v>2205200201</v>
      </c>
      <c r="M1847" s="55" t="str">
        <f>VLOOKUP(L1847,[4]Equival.!$D:$K,8,0)</f>
        <v>Glosas</v>
      </c>
      <c r="N1847" s="55" t="s">
        <v>4536</v>
      </c>
      <c r="O1847" s="55" t="s">
        <v>6839</v>
      </c>
      <c r="P1847" s="55" t="s">
        <v>4332</v>
      </c>
      <c r="Q1847" s="55" t="s">
        <v>5273</v>
      </c>
      <c r="R1847" s="56">
        <v>44855</v>
      </c>
      <c r="S1847" s="55" t="s">
        <v>4921</v>
      </c>
      <c r="T1847" s="55" t="s">
        <v>4401</v>
      </c>
      <c r="U1847" s="55" t="s">
        <v>4328</v>
      </c>
    </row>
    <row r="1848" spans="1:21" ht="15" x14ac:dyDescent="0.25">
      <c r="A1848" s="55" t="s">
        <v>4316</v>
      </c>
      <c r="B1848" s="55" t="s">
        <v>4317</v>
      </c>
      <c r="C1848" s="55" t="s">
        <v>3030</v>
      </c>
      <c r="D1848" s="55" t="s">
        <v>4319</v>
      </c>
      <c r="E1848" s="55" t="s">
        <v>555</v>
      </c>
      <c r="F1848" s="55">
        <v>31222</v>
      </c>
      <c r="G1848" s="55" t="s">
        <v>2267</v>
      </c>
      <c r="H1848" s="56">
        <v>44334</v>
      </c>
      <c r="I1848">
        <f t="shared" si="28"/>
        <v>2021</v>
      </c>
      <c r="J1848" s="56">
        <v>44447</v>
      </c>
      <c r="K1848" s="57">
        <v>-162900</v>
      </c>
      <c r="L1848" s="55">
        <v>2905100202</v>
      </c>
      <c r="M1848" s="55" t="str">
        <f>VLOOKUP(L1848,[4]Equival.!$D:$K,8,0)</f>
        <v>Evento</v>
      </c>
      <c r="N1848" s="55" t="s">
        <v>4536</v>
      </c>
      <c r="O1848" s="55" t="s">
        <v>6840</v>
      </c>
      <c r="P1848" s="55" t="s">
        <v>4332</v>
      </c>
      <c r="Q1848" s="55" t="s">
        <v>2996</v>
      </c>
      <c r="R1848" s="56">
        <v>44524</v>
      </c>
      <c r="S1848" s="55" t="s">
        <v>4921</v>
      </c>
      <c r="T1848" s="55" t="s">
        <v>4401</v>
      </c>
      <c r="U1848" s="55" t="s">
        <v>4328</v>
      </c>
    </row>
    <row r="1849" spans="1:21" ht="15" x14ac:dyDescent="0.25">
      <c r="A1849" s="55" t="s">
        <v>4316</v>
      </c>
      <c r="B1849" s="55" t="s">
        <v>4317</v>
      </c>
      <c r="C1849" s="55" t="s">
        <v>3072</v>
      </c>
      <c r="D1849" s="55" t="s">
        <v>4319</v>
      </c>
      <c r="E1849" s="55" t="s">
        <v>553</v>
      </c>
      <c r="F1849" s="55">
        <v>31111</v>
      </c>
      <c r="G1849" s="55" t="s">
        <v>2267</v>
      </c>
      <c r="H1849" s="56">
        <v>44332</v>
      </c>
      <c r="I1849">
        <f t="shared" si="28"/>
        <v>2021</v>
      </c>
      <c r="J1849" s="56">
        <v>44447</v>
      </c>
      <c r="K1849" s="57">
        <v>-109700</v>
      </c>
      <c r="L1849" s="55">
        <v>2205200201</v>
      </c>
      <c r="M1849" s="55" t="str">
        <f>VLOOKUP(L1849,[4]Equival.!$D:$K,8,0)</f>
        <v>Glosas</v>
      </c>
      <c r="N1849" s="55" t="s">
        <v>4536</v>
      </c>
      <c r="O1849" s="55" t="s">
        <v>6841</v>
      </c>
      <c r="P1849" s="55" t="s">
        <v>4332</v>
      </c>
      <c r="Q1849" s="55" t="s">
        <v>5276</v>
      </c>
      <c r="R1849" s="56">
        <v>44855</v>
      </c>
      <c r="S1849" s="55" t="s">
        <v>4921</v>
      </c>
      <c r="T1849" s="55" t="s">
        <v>4401</v>
      </c>
      <c r="U1849" s="55" t="s">
        <v>4328</v>
      </c>
    </row>
    <row r="1850" spans="1:21" ht="15" x14ac:dyDescent="0.25">
      <c r="A1850" s="55" t="s">
        <v>4316</v>
      </c>
      <c r="B1850" s="55" t="s">
        <v>4317</v>
      </c>
      <c r="C1850" s="55" t="s">
        <v>3072</v>
      </c>
      <c r="D1850" s="55" t="s">
        <v>4319</v>
      </c>
      <c r="E1850" s="55" t="s">
        <v>553</v>
      </c>
      <c r="F1850" s="55">
        <v>31111</v>
      </c>
      <c r="G1850" s="55" t="s">
        <v>2267</v>
      </c>
      <c r="H1850" s="56">
        <v>44332</v>
      </c>
      <c r="I1850">
        <f t="shared" si="28"/>
        <v>2021</v>
      </c>
      <c r="J1850" s="56">
        <v>44447</v>
      </c>
      <c r="K1850" s="57">
        <v>-287734</v>
      </c>
      <c r="L1850" s="55">
        <v>2905100202</v>
      </c>
      <c r="M1850" s="55" t="str">
        <f>VLOOKUP(L1850,[4]Equival.!$D:$K,8,0)</f>
        <v>Evento</v>
      </c>
      <c r="N1850" s="55" t="s">
        <v>4536</v>
      </c>
      <c r="O1850" s="55" t="s">
        <v>6659</v>
      </c>
      <c r="P1850" s="55" t="s">
        <v>4332</v>
      </c>
      <c r="Q1850" s="55" t="s">
        <v>3069</v>
      </c>
      <c r="R1850" s="56">
        <v>44524</v>
      </c>
      <c r="S1850" s="55" t="s">
        <v>4921</v>
      </c>
      <c r="T1850" s="55" t="s">
        <v>4401</v>
      </c>
      <c r="U1850" s="55" t="s">
        <v>4328</v>
      </c>
    </row>
    <row r="1851" spans="1:21" ht="15" x14ac:dyDescent="0.25">
      <c r="A1851" s="55" t="s">
        <v>4316</v>
      </c>
      <c r="B1851" s="55" t="s">
        <v>4317</v>
      </c>
      <c r="C1851" s="55" t="s">
        <v>3029</v>
      </c>
      <c r="D1851" s="55" t="s">
        <v>4319</v>
      </c>
      <c r="E1851" s="55" t="s">
        <v>551</v>
      </c>
      <c r="F1851" s="55">
        <v>30989</v>
      </c>
      <c r="G1851" s="55" t="s">
        <v>2267</v>
      </c>
      <c r="H1851" s="56">
        <v>44330</v>
      </c>
      <c r="I1851">
        <f t="shared" si="28"/>
        <v>2021</v>
      </c>
      <c r="J1851" s="56">
        <v>44447</v>
      </c>
      <c r="K1851" s="57">
        <v>-22890</v>
      </c>
      <c r="L1851" s="55">
        <v>2205200201</v>
      </c>
      <c r="M1851" s="55" t="str">
        <f>VLOOKUP(L1851,[4]Equival.!$D:$K,8,0)</f>
        <v>Glosas</v>
      </c>
      <c r="N1851" s="55" t="s">
        <v>4536</v>
      </c>
      <c r="O1851" s="55" t="s">
        <v>6842</v>
      </c>
      <c r="P1851" s="55" t="s">
        <v>4332</v>
      </c>
      <c r="Q1851" s="55" t="s">
        <v>5279</v>
      </c>
      <c r="R1851" s="56">
        <v>44855</v>
      </c>
      <c r="S1851" s="55" t="s">
        <v>4921</v>
      </c>
      <c r="T1851" s="55" t="s">
        <v>4401</v>
      </c>
      <c r="U1851" s="55" t="s">
        <v>4328</v>
      </c>
    </row>
    <row r="1852" spans="1:21" ht="15" x14ac:dyDescent="0.25">
      <c r="A1852" s="55" t="s">
        <v>4316</v>
      </c>
      <c r="B1852" s="55" t="s">
        <v>4317</v>
      </c>
      <c r="C1852" s="55" t="s">
        <v>3029</v>
      </c>
      <c r="D1852" s="55" t="s">
        <v>4319</v>
      </c>
      <c r="E1852" s="55" t="s">
        <v>551</v>
      </c>
      <c r="F1852" s="55">
        <v>30989</v>
      </c>
      <c r="G1852" s="55" t="s">
        <v>2267</v>
      </c>
      <c r="H1852" s="56">
        <v>44330</v>
      </c>
      <c r="I1852">
        <f t="shared" si="28"/>
        <v>2021</v>
      </c>
      <c r="J1852" s="56">
        <v>44447</v>
      </c>
      <c r="K1852" s="57">
        <v>-88594</v>
      </c>
      <c r="L1852" s="55">
        <v>2905100202</v>
      </c>
      <c r="M1852" s="55" t="str">
        <f>VLOOKUP(L1852,[4]Equival.!$D:$K,8,0)</f>
        <v>Evento</v>
      </c>
      <c r="N1852" s="55" t="s">
        <v>4536</v>
      </c>
      <c r="O1852" s="55" t="s">
        <v>6843</v>
      </c>
      <c r="P1852" s="55" t="s">
        <v>4332</v>
      </c>
      <c r="Q1852" s="55" t="s">
        <v>2996</v>
      </c>
      <c r="R1852" s="56">
        <v>44524</v>
      </c>
      <c r="S1852" s="55" t="s">
        <v>4921</v>
      </c>
      <c r="T1852" s="55" t="s">
        <v>4401</v>
      </c>
      <c r="U1852" s="55" t="s">
        <v>4328</v>
      </c>
    </row>
    <row r="1853" spans="1:21" ht="15" x14ac:dyDescent="0.25">
      <c r="A1853" s="55" t="s">
        <v>4316</v>
      </c>
      <c r="B1853" s="55" t="s">
        <v>4317</v>
      </c>
      <c r="C1853" s="55" t="s">
        <v>3028</v>
      </c>
      <c r="D1853" s="55" t="s">
        <v>4319</v>
      </c>
      <c r="E1853" s="55" t="s">
        <v>549</v>
      </c>
      <c r="F1853" s="55">
        <v>30542</v>
      </c>
      <c r="G1853" s="55" t="s">
        <v>2267</v>
      </c>
      <c r="H1853" s="56">
        <v>44327</v>
      </c>
      <c r="I1853">
        <f t="shared" si="28"/>
        <v>2021</v>
      </c>
      <c r="J1853" s="56">
        <v>44447</v>
      </c>
      <c r="K1853" s="57">
        <v>-59600</v>
      </c>
      <c r="L1853" s="55">
        <v>2905100202</v>
      </c>
      <c r="M1853" s="55" t="str">
        <f>VLOOKUP(L1853,[4]Equival.!$D:$K,8,0)</f>
        <v>Evento</v>
      </c>
      <c r="N1853" s="55" t="s">
        <v>4536</v>
      </c>
      <c r="O1853" s="55" t="s">
        <v>6844</v>
      </c>
      <c r="P1853" s="55" t="s">
        <v>4332</v>
      </c>
      <c r="Q1853" s="55" t="s">
        <v>2996</v>
      </c>
      <c r="R1853" s="56">
        <v>44524</v>
      </c>
      <c r="S1853" s="55" t="s">
        <v>4921</v>
      </c>
      <c r="T1853" s="55" t="s">
        <v>4401</v>
      </c>
      <c r="U1853" s="55" t="s">
        <v>4328</v>
      </c>
    </row>
    <row r="1854" spans="1:21" ht="15" x14ac:dyDescent="0.25">
      <c r="A1854" s="55" t="s">
        <v>4316</v>
      </c>
      <c r="B1854" s="55" t="s">
        <v>4317</v>
      </c>
      <c r="C1854" s="55" t="s">
        <v>3027</v>
      </c>
      <c r="D1854" s="55" t="s">
        <v>4319</v>
      </c>
      <c r="E1854" s="55" t="s">
        <v>545</v>
      </c>
      <c r="F1854" s="55">
        <v>30503</v>
      </c>
      <c r="G1854" s="55" t="s">
        <v>2267</v>
      </c>
      <c r="H1854" s="56">
        <v>44327</v>
      </c>
      <c r="I1854">
        <f t="shared" si="28"/>
        <v>2021</v>
      </c>
      <c r="J1854" s="56">
        <v>44447</v>
      </c>
      <c r="K1854" s="57">
        <v>-75600</v>
      </c>
      <c r="L1854" s="55">
        <v>2905100202</v>
      </c>
      <c r="M1854" s="55" t="str">
        <f>VLOOKUP(L1854,[4]Equival.!$D:$K,8,0)</f>
        <v>Evento</v>
      </c>
      <c r="N1854" s="55" t="s">
        <v>4536</v>
      </c>
      <c r="O1854" s="55" t="s">
        <v>6845</v>
      </c>
      <c r="P1854" s="55" t="s">
        <v>4332</v>
      </c>
      <c r="Q1854" s="55" t="s">
        <v>2996</v>
      </c>
      <c r="R1854" s="56">
        <v>44524</v>
      </c>
      <c r="S1854" s="55" t="s">
        <v>4921</v>
      </c>
      <c r="T1854" s="55" t="s">
        <v>4401</v>
      </c>
      <c r="U1854" s="55" t="s">
        <v>4328</v>
      </c>
    </row>
    <row r="1855" spans="1:21" ht="15" x14ac:dyDescent="0.25">
      <c r="A1855" s="55" t="s">
        <v>4316</v>
      </c>
      <c r="B1855" s="55" t="s">
        <v>4317</v>
      </c>
      <c r="C1855" s="55" t="s">
        <v>3026</v>
      </c>
      <c r="D1855" s="55" t="s">
        <v>4319</v>
      </c>
      <c r="E1855" s="55" t="s">
        <v>544</v>
      </c>
      <c r="F1855" s="55">
        <v>30497</v>
      </c>
      <c r="G1855" s="55" t="s">
        <v>2267</v>
      </c>
      <c r="H1855" s="56">
        <v>44327</v>
      </c>
      <c r="I1855">
        <f t="shared" si="28"/>
        <v>2021</v>
      </c>
      <c r="J1855" s="56">
        <v>44447</v>
      </c>
      <c r="K1855" s="57">
        <v>-117968</v>
      </c>
      <c r="L1855" s="55">
        <v>2905100202</v>
      </c>
      <c r="M1855" s="55" t="str">
        <f>VLOOKUP(L1855,[4]Equival.!$D:$K,8,0)</f>
        <v>Evento</v>
      </c>
      <c r="N1855" s="55" t="s">
        <v>4536</v>
      </c>
      <c r="O1855" s="55" t="s">
        <v>6846</v>
      </c>
      <c r="P1855" s="55" t="s">
        <v>4332</v>
      </c>
      <c r="Q1855" s="55" t="s">
        <v>2996</v>
      </c>
      <c r="R1855" s="56">
        <v>44524</v>
      </c>
      <c r="S1855" s="55" t="s">
        <v>4921</v>
      </c>
      <c r="T1855" s="55" t="s">
        <v>4401</v>
      </c>
      <c r="U1855" s="55" t="s">
        <v>4328</v>
      </c>
    </row>
    <row r="1856" spans="1:21" ht="15" x14ac:dyDescent="0.25">
      <c r="A1856" s="55" t="s">
        <v>4316</v>
      </c>
      <c r="B1856" s="55" t="s">
        <v>4317</v>
      </c>
      <c r="C1856" s="55" t="s">
        <v>3025</v>
      </c>
      <c r="D1856" s="55" t="s">
        <v>4319</v>
      </c>
      <c r="E1856" s="55" t="s">
        <v>543</v>
      </c>
      <c r="F1856" s="55">
        <v>30490</v>
      </c>
      <c r="G1856" s="55" t="s">
        <v>2267</v>
      </c>
      <c r="H1856" s="56">
        <v>44327</v>
      </c>
      <c r="I1856">
        <f t="shared" si="28"/>
        <v>2021</v>
      </c>
      <c r="J1856" s="56">
        <v>44447</v>
      </c>
      <c r="K1856" s="57">
        <v>-543785</v>
      </c>
      <c r="L1856" s="55">
        <v>2905100202</v>
      </c>
      <c r="M1856" s="55" t="str">
        <f>VLOOKUP(L1856,[4]Equival.!$D:$K,8,0)</f>
        <v>Evento</v>
      </c>
      <c r="N1856" s="55" t="s">
        <v>4536</v>
      </c>
      <c r="O1856" s="55" t="s">
        <v>6847</v>
      </c>
      <c r="P1856" s="55" t="s">
        <v>4601</v>
      </c>
      <c r="Q1856" s="55" t="s">
        <v>2996</v>
      </c>
      <c r="R1856" s="56">
        <v>44524</v>
      </c>
      <c r="S1856" s="55" t="s">
        <v>4921</v>
      </c>
      <c r="T1856" s="55" t="s">
        <v>4401</v>
      </c>
      <c r="U1856" s="55" t="s">
        <v>4328</v>
      </c>
    </row>
    <row r="1857" spans="1:21" ht="15" x14ac:dyDescent="0.25">
      <c r="A1857" s="55" t="s">
        <v>4316</v>
      </c>
      <c r="B1857" s="55" t="s">
        <v>4317</v>
      </c>
      <c r="C1857" s="55" t="s">
        <v>3024</v>
      </c>
      <c r="D1857" s="55" t="s">
        <v>4319</v>
      </c>
      <c r="E1857" s="55" t="s">
        <v>539</v>
      </c>
      <c r="F1857" s="55">
        <v>30277</v>
      </c>
      <c r="G1857" s="55" t="s">
        <v>2267</v>
      </c>
      <c r="H1857" s="56">
        <v>44325</v>
      </c>
      <c r="I1857">
        <f t="shared" si="28"/>
        <v>2021</v>
      </c>
      <c r="J1857" s="56">
        <v>44447</v>
      </c>
      <c r="K1857" s="57">
        <v>-16896</v>
      </c>
      <c r="L1857" s="55">
        <v>2205200201</v>
      </c>
      <c r="M1857" s="55" t="str">
        <f>VLOOKUP(L1857,[4]Equival.!$D:$K,8,0)</f>
        <v>Glosas</v>
      </c>
      <c r="N1857" s="55" t="s">
        <v>4536</v>
      </c>
      <c r="O1857" s="55" t="s">
        <v>6848</v>
      </c>
      <c r="P1857" s="55" t="s">
        <v>4601</v>
      </c>
      <c r="Q1857" s="55" t="s">
        <v>5282</v>
      </c>
      <c r="R1857" s="56">
        <v>44855</v>
      </c>
      <c r="S1857" s="55" t="s">
        <v>4921</v>
      </c>
      <c r="T1857" s="55" t="s">
        <v>4401</v>
      </c>
      <c r="U1857" s="55" t="s">
        <v>4328</v>
      </c>
    </row>
    <row r="1858" spans="1:21" ht="15" x14ac:dyDescent="0.25">
      <c r="A1858" s="55" t="s">
        <v>4316</v>
      </c>
      <c r="B1858" s="55" t="s">
        <v>4317</v>
      </c>
      <c r="C1858" s="55" t="s">
        <v>3024</v>
      </c>
      <c r="D1858" s="55" t="s">
        <v>4319</v>
      </c>
      <c r="E1858" s="55" t="s">
        <v>539</v>
      </c>
      <c r="F1858" s="55">
        <v>30277</v>
      </c>
      <c r="G1858" s="55" t="s">
        <v>2267</v>
      </c>
      <c r="H1858" s="56">
        <v>44325</v>
      </c>
      <c r="I1858">
        <f t="shared" si="28"/>
        <v>2021</v>
      </c>
      <c r="J1858" s="56">
        <v>44447</v>
      </c>
      <c r="K1858" s="57">
        <v>-286416</v>
      </c>
      <c r="L1858" s="55">
        <v>2905100202</v>
      </c>
      <c r="M1858" s="55" t="str">
        <f>VLOOKUP(L1858,[4]Equival.!$D:$K,8,0)</f>
        <v>Evento</v>
      </c>
      <c r="N1858" s="55" t="s">
        <v>4536</v>
      </c>
      <c r="O1858" s="55" t="s">
        <v>6849</v>
      </c>
      <c r="P1858" s="55" t="s">
        <v>4601</v>
      </c>
      <c r="Q1858" s="55" t="s">
        <v>2996</v>
      </c>
      <c r="R1858" s="56">
        <v>44524</v>
      </c>
      <c r="S1858" s="55" t="s">
        <v>4921</v>
      </c>
      <c r="T1858" s="55" t="s">
        <v>4401</v>
      </c>
      <c r="U1858" s="55" t="s">
        <v>4328</v>
      </c>
    </row>
    <row r="1859" spans="1:21" ht="15" x14ac:dyDescent="0.25">
      <c r="A1859" s="55" t="s">
        <v>4316</v>
      </c>
      <c r="B1859" s="55" t="s">
        <v>4317</v>
      </c>
      <c r="C1859" s="55" t="s">
        <v>3023</v>
      </c>
      <c r="D1859" s="55" t="s">
        <v>4319</v>
      </c>
      <c r="E1859" s="55" t="s">
        <v>538</v>
      </c>
      <c r="F1859" s="55">
        <v>30268</v>
      </c>
      <c r="G1859" s="55" t="s">
        <v>2267</v>
      </c>
      <c r="H1859" s="56">
        <v>44325</v>
      </c>
      <c r="I1859">
        <f t="shared" ref="I1859:I1922" si="29">YEAR(H1859)</f>
        <v>2021</v>
      </c>
      <c r="J1859" s="56">
        <v>44447</v>
      </c>
      <c r="K1859" s="57">
        <v>-77182</v>
      </c>
      <c r="L1859" s="55">
        <v>2205200201</v>
      </c>
      <c r="M1859" s="55" t="str">
        <f>VLOOKUP(L1859,[4]Equival.!$D:$K,8,0)</f>
        <v>Glosas</v>
      </c>
      <c r="N1859" s="55" t="s">
        <v>4536</v>
      </c>
      <c r="O1859" s="55" t="s">
        <v>6850</v>
      </c>
      <c r="P1859" s="55" t="s">
        <v>4332</v>
      </c>
      <c r="Q1859" s="55" t="s">
        <v>5285</v>
      </c>
      <c r="R1859" s="56">
        <v>44855</v>
      </c>
      <c r="S1859" s="55" t="s">
        <v>4921</v>
      </c>
      <c r="T1859" s="55" t="s">
        <v>4401</v>
      </c>
      <c r="U1859" s="55" t="s">
        <v>4328</v>
      </c>
    </row>
    <row r="1860" spans="1:21" ht="15" x14ac:dyDescent="0.25">
      <c r="A1860" s="55" t="s">
        <v>4316</v>
      </c>
      <c r="B1860" s="55" t="s">
        <v>4317</v>
      </c>
      <c r="C1860" s="55" t="s">
        <v>3023</v>
      </c>
      <c r="D1860" s="55" t="s">
        <v>4319</v>
      </c>
      <c r="E1860" s="55" t="s">
        <v>538</v>
      </c>
      <c r="F1860" s="55">
        <v>30268</v>
      </c>
      <c r="G1860" s="55" t="s">
        <v>2267</v>
      </c>
      <c r="H1860" s="56">
        <v>44325</v>
      </c>
      <c r="I1860">
        <f t="shared" si="29"/>
        <v>2021</v>
      </c>
      <c r="J1860" s="56">
        <v>44447</v>
      </c>
      <c r="K1860" s="57">
        <v>-501633</v>
      </c>
      <c r="L1860" s="55">
        <v>2905100202</v>
      </c>
      <c r="M1860" s="55" t="str">
        <f>VLOOKUP(L1860,[4]Equival.!$D:$K,8,0)</f>
        <v>Evento</v>
      </c>
      <c r="N1860" s="55" t="s">
        <v>4536</v>
      </c>
      <c r="O1860" s="55" t="s">
        <v>6851</v>
      </c>
      <c r="P1860" s="55" t="s">
        <v>4332</v>
      </c>
      <c r="Q1860" s="55" t="s">
        <v>2996</v>
      </c>
      <c r="R1860" s="56">
        <v>44524</v>
      </c>
      <c r="S1860" s="55" t="s">
        <v>4921</v>
      </c>
      <c r="T1860" s="55" t="s">
        <v>4401</v>
      </c>
      <c r="U1860" s="55" t="s">
        <v>4328</v>
      </c>
    </row>
    <row r="1861" spans="1:21" ht="15" x14ac:dyDescent="0.25">
      <c r="A1861" s="55" t="s">
        <v>4316</v>
      </c>
      <c r="B1861" s="55" t="s">
        <v>4317</v>
      </c>
      <c r="C1861" s="55" t="s">
        <v>3022</v>
      </c>
      <c r="D1861" s="55" t="s">
        <v>4319</v>
      </c>
      <c r="E1861" s="55" t="s">
        <v>536</v>
      </c>
      <c r="F1861" s="55">
        <v>30211</v>
      </c>
      <c r="G1861" s="55" t="s">
        <v>2267</v>
      </c>
      <c r="H1861" s="56">
        <v>44324</v>
      </c>
      <c r="I1861">
        <f t="shared" si="29"/>
        <v>2021</v>
      </c>
      <c r="J1861" s="56">
        <v>44447</v>
      </c>
      <c r="K1861" s="57">
        <v>-59600</v>
      </c>
      <c r="L1861" s="55">
        <v>2205200201</v>
      </c>
      <c r="M1861" s="55" t="str">
        <f>VLOOKUP(L1861,[4]Equival.!$D:$K,8,0)</f>
        <v>Glosas</v>
      </c>
      <c r="N1861" s="55" t="s">
        <v>4536</v>
      </c>
      <c r="O1861" s="55" t="s">
        <v>6852</v>
      </c>
      <c r="P1861" s="55" t="s">
        <v>4332</v>
      </c>
      <c r="Q1861" s="55" t="s">
        <v>6124</v>
      </c>
      <c r="R1861" s="56">
        <v>44651</v>
      </c>
      <c r="S1861" s="55" t="s">
        <v>4921</v>
      </c>
      <c r="T1861" s="55" t="s">
        <v>4401</v>
      </c>
      <c r="U1861" s="55" t="s">
        <v>4328</v>
      </c>
    </row>
    <row r="1862" spans="1:21" ht="15" x14ac:dyDescent="0.25">
      <c r="A1862" s="55" t="s">
        <v>4316</v>
      </c>
      <c r="B1862" s="55" t="s">
        <v>4317</v>
      </c>
      <c r="C1862" s="55" t="s">
        <v>3022</v>
      </c>
      <c r="D1862" s="55" t="s">
        <v>4319</v>
      </c>
      <c r="E1862" s="55" t="s">
        <v>536</v>
      </c>
      <c r="F1862" s="55">
        <v>30211</v>
      </c>
      <c r="G1862" s="55" t="s">
        <v>2267</v>
      </c>
      <c r="H1862" s="56">
        <v>44324</v>
      </c>
      <c r="I1862">
        <f t="shared" si="29"/>
        <v>2021</v>
      </c>
      <c r="J1862" s="56">
        <v>44447</v>
      </c>
      <c r="K1862" s="57">
        <v>-31500</v>
      </c>
      <c r="L1862" s="55">
        <v>2905100202</v>
      </c>
      <c r="M1862" s="55" t="str">
        <f>VLOOKUP(L1862,[4]Equival.!$D:$K,8,0)</f>
        <v>Evento</v>
      </c>
      <c r="N1862" s="55" t="s">
        <v>4536</v>
      </c>
      <c r="O1862" s="55" t="s">
        <v>5021</v>
      </c>
      <c r="P1862" s="55" t="s">
        <v>4332</v>
      </c>
      <c r="Q1862" s="55" t="s">
        <v>2996</v>
      </c>
      <c r="R1862" s="56">
        <v>44524</v>
      </c>
      <c r="S1862" s="55" t="s">
        <v>4921</v>
      </c>
      <c r="T1862" s="55" t="s">
        <v>4401</v>
      </c>
      <c r="U1862" s="55" t="s">
        <v>4328</v>
      </c>
    </row>
    <row r="1863" spans="1:21" ht="15" x14ac:dyDescent="0.25">
      <c r="A1863" s="55" t="s">
        <v>4316</v>
      </c>
      <c r="B1863" s="55" t="s">
        <v>4317</v>
      </c>
      <c r="C1863" s="55" t="s">
        <v>3021</v>
      </c>
      <c r="D1863" s="55" t="s">
        <v>4319</v>
      </c>
      <c r="E1863" s="55" t="s">
        <v>532</v>
      </c>
      <c r="F1863" s="55">
        <v>30124</v>
      </c>
      <c r="G1863" s="55" t="s">
        <v>2267</v>
      </c>
      <c r="H1863" s="56">
        <v>44324</v>
      </c>
      <c r="I1863">
        <f t="shared" si="29"/>
        <v>2021</v>
      </c>
      <c r="J1863" s="56">
        <v>44447</v>
      </c>
      <c r="K1863" s="57">
        <v>-247226</v>
      </c>
      <c r="L1863" s="55">
        <v>2905100202</v>
      </c>
      <c r="M1863" s="55" t="str">
        <f>VLOOKUP(L1863,[4]Equival.!$D:$K,8,0)</f>
        <v>Evento</v>
      </c>
      <c r="N1863" s="55" t="s">
        <v>4536</v>
      </c>
      <c r="O1863" s="55" t="s">
        <v>6853</v>
      </c>
      <c r="P1863" s="55" t="s">
        <v>4332</v>
      </c>
      <c r="Q1863" s="55" t="s">
        <v>2996</v>
      </c>
      <c r="R1863" s="56">
        <v>44524</v>
      </c>
      <c r="S1863" s="55" t="s">
        <v>4921</v>
      </c>
      <c r="T1863" s="55" t="s">
        <v>4401</v>
      </c>
      <c r="U1863" s="55" t="s">
        <v>4328</v>
      </c>
    </row>
    <row r="1864" spans="1:21" ht="15" x14ac:dyDescent="0.25">
      <c r="A1864" s="55" t="s">
        <v>4316</v>
      </c>
      <c r="B1864" s="55" t="s">
        <v>4317</v>
      </c>
      <c r="C1864" s="55" t="s">
        <v>3020</v>
      </c>
      <c r="D1864" s="55" t="s">
        <v>4319</v>
      </c>
      <c r="E1864" s="55" t="s">
        <v>528</v>
      </c>
      <c r="F1864" s="55">
        <v>30019</v>
      </c>
      <c r="G1864" s="55" t="s">
        <v>2267</v>
      </c>
      <c r="H1864" s="56">
        <v>44323</v>
      </c>
      <c r="I1864">
        <f t="shared" si="29"/>
        <v>2021</v>
      </c>
      <c r="J1864" s="56">
        <v>44447</v>
      </c>
      <c r="K1864" s="57">
        <v>-120877</v>
      </c>
      <c r="L1864" s="55">
        <v>2905100202</v>
      </c>
      <c r="M1864" s="55" t="str">
        <f>VLOOKUP(L1864,[4]Equival.!$D:$K,8,0)</f>
        <v>Evento</v>
      </c>
      <c r="N1864" s="55" t="s">
        <v>4536</v>
      </c>
      <c r="O1864" s="55" t="s">
        <v>6836</v>
      </c>
      <c r="P1864" s="55" t="s">
        <v>4332</v>
      </c>
      <c r="Q1864" s="55" t="s">
        <v>2996</v>
      </c>
      <c r="R1864" s="56">
        <v>44524</v>
      </c>
      <c r="S1864" s="55" t="s">
        <v>4921</v>
      </c>
      <c r="T1864" s="55" t="s">
        <v>4401</v>
      </c>
      <c r="U1864" s="55" t="s">
        <v>4328</v>
      </c>
    </row>
    <row r="1865" spans="1:21" ht="15" x14ac:dyDescent="0.25">
      <c r="A1865" s="55" t="s">
        <v>4316</v>
      </c>
      <c r="B1865" s="55" t="s">
        <v>4317</v>
      </c>
      <c r="C1865" s="55" t="s">
        <v>3019</v>
      </c>
      <c r="D1865" s="55" t="s">
        <v>4319</v>
      </c>
      <c r="E1865" s="55" t="s">
        <v>523</v>
      </c>
      <c r="F1865" s="55">
        <v>29906</v>
      </c>
      <c r="G1865" s="55" t="s">
        <v>2267</v>
      </c>
      <c r="H1865" s="56">
        <v>44322</v>
      </c>
      <c r="I1865">
        <f t="shared" si="29"/>
        <v>2021</v>
      </c>
      <c r="J1865" s="56">
        <v>44447</v>
      </c>
      <c r="K1865" s="57">
        <v>-83599</v>
      </c>
      <c r="L1865" s="55">
        <v>2905100202</v>
      </c>
      <c r="M1865" s="55" t="str">
        <f>VLOOKUP(L1865,[4]Equival.!$D:$K,8,0)</f>
        <v>Evento</v>
      </c>
      <c r="N1865" s="55" t="s">
        <v>4536</v>
      </c>
      <c r="O1865" s="55" t="s">
        <v>6854</v>
      </c>
      <c r="P1865" s="55" t="s">
        <v>4332</v>
      </c>
      <c r="Q1865" s="55" t="s">
        <v>2996</v>
      </c>
      <c r="R1865" s="56">
        <v>44524</v>
      </c>
      <c r="S1865" s="55" t="s">
        <v>4921</v>
      </c>
      <c r="T1865" s="55" t="s">
        <v>4401</v>
      </c>
      <c r="U1865" s="55" t="s">
        <v>4328</v>
      </c>
    </row>
    <row r="1866" spans="1:21" ht="15" x14ac:dyDescent="0.25">
      <c r="A1866" s="55" t="s">
        <v>4316</v>
      </c>
      <c r="B1866" s="55" t="s">
        <v>4317</v>
      </c>
      <c r="C1866" s="55" t="s">
        <v>3018</v>
      </c>
      <c r="D1866" s="55" t="s">
        <v>4319</v>
      </c>
      <c r="E1866" s="55" t="s">
        <v>518</v>
      </c>
      <c r="F1866" s="55">
        <v>29725</v>
      </c>
      <c r="G1866" s="55" t="s">
        <v>2267</v>
      </c>
      <c r="H1866" s="56">
        <v>44321</v>
      </c>
      <c r="I1866">
        <f t="shared" si="29"/>
        <v>2021</v>
      </c>
      <c r="J1866" s="56">
        <v>44447</v>
      </c>
      <c r="K1866" s="57">
        <v>-59600</v>
      </c>
      <c r="L1866" s="55">
        <v>2905100202</v>
      </c>
      <c r="M1866" s="55" t="str">
        <f>VLOOKUP(L1866,[4]Equival.!$D:$K,8,0)</f>
        <v>Evento</v>
      </c>
      <c r="N1866" s="55" t="s">
        <v>4536</v>
      </c>
      <c r="O1866" s="55" t="s">
        <v>6855</v>
      </c>
      <c r="P1866" s="55" t="s">
        <v>4332</v>
      </c>
      <c r="Q1866" s="55" t="s">
        <v>2996</v>
      </c>
      <c r="R1866" s="56">
        <v>44524</v>
      </c>
      <c r="S1866" s="55" t="s">
        <v>4921</v>
      </c>
      <c r="T1866" s="55" t="s">
        <v>4401</v>
      </c>
      <c r="U1866" s="55" t="s">
        <v>4328</v>
      </c>
    </row>
    <row r="1867" spans="1:21" ht="15" x14ac:dyDescent="0.25">
      <c r="A1867" s="55" t="s">
        <v>4316</v>
      </c>
      <c r="B1867" s="55" t="s">
        <v>4317</v>
      </c>
      <c r="C1867" s="55" t="s">
        <v>3140</v>
      </c>
      <c r="D1867" s="55" t="s">
        <v>4319</v>
      </c>
      <c r="E1867" s="55" t="s">
        <v>580</v>
      </c>
      <c r="F1867" s="55">
        <v>32952</v>
      </c>
      <c r="G1867" s="55" t="s">
        <v>2267</v>
      </c>
      <c r="H1867" s="56">
        <v>44347</v>
      </c>
      <c r="I1867">
        <f t="shared" si="29"/>
        <v>2021</v>
      </c>
      <c r="J1867" s="56">
        <v>44447</v>
      </c>
      <c r="K1867" s="57">
        <v>-13000</v>
      </c>
      <c r="L1867" s="55">
        <v>2905100203</v>
      </c>
      <c r="M1867" s="55" t="str">
        <f>VLOOKUP(L1867,[4]Equival.!$D:$K,8,0)</f>
        <v>Evento</v>
      </c>
      <c r="N1867" s="55" t="s">
        <v>4525</v>
      </c>
      <c r="O1867" s="55" t="s">
        <v>6856</v>
      </c>
      <c r="P1867" s="55" t="s">
        <v>4515</v>
      </c>
      <c r="Q1867" s="55" t="s">
        <v>3139</v>
      </c>
      <c r="R1867" s="56">
        <v>44524</v>
      </c>
      <c r="S1867" s="55" t="s">
        <v>4921</v>
      </c>
      <c r="T1867" s="55" t="s">
        <v>4401</v>
      </c>
      <c r="U1867" s="55" t="s">
        <v>4328</v>
      </c>
    </row>
    <row r="1868" spans="1:21" ht="15" x14ac:dyDescent="0.25">
      <c r="A1868" s="55" t="s">
        <v>4316</v>
      </c>
      <c r="B1868" s="55" t="s">
        <v>4317</v>
      </c>
      <c r="C1868" s="55" t="s">
        <v>3092</v>
      </c>
      <c r="D1868" s="55" t="s">
        <v>4319</v>
      </c>
      <c r="E1868" s="55" t="s">
        <v>575</v>
      </c>
      <c r="F1868" s="55">
        <v>32685</v>
      </c>
      <c r="G1868" s="55" t="s">
        <v>2267</v>
      </c>
      <c r="H1868" s="56">
        <v>44344</v>
      </c>
      <c r="I1868">
        <f t="shared" si="29"/>
        <v>2021</v>
      </c>
      <c r="J1868" s="56">
        <v>44447</v>
      </c>
      <c r="K1868" s="57">
        <v>-26000</v>
      </c>
      <c r="L1868" s="55">
        <v>2905100203</v>
      </c>
      <c r="M1868" s="55" t="str">
        <f>VLOOKUP(L1868,[4]Equival.!$D:$K,8,0)</f>
        <v>Evento</v>
      </c>
      <c r="N1868" s="55" t="s">
        <v>4525</v>
      </c>
      <c r="O1868" s="55" t="s">
        <v>6857</v>
      </c>
      <c r="P1868" s="55" t="s">
        <v>4528</v>
      </c>
      <c r="Q1868" s="55" t="s">
        <v>3091</v>
      </c>
      <c r="R1868" s="56">
        <v>44524</v>
      </c>
      <c r="S1868" s="55" t="s">
        <v>4921</v>
      </c>
      <c r="T1868" s="55" t="s">
        <v>4401</v>
      </c>
      <c r="U1868" s="55" t="s">
        <v>4328</v>
      </c>
    </row>
    <row r="1869" spans="1:21" ht="15" x14ac:dyDescent="0.25">
      <c r="A1869" s="55" t="s">
        <v>4316</v>
      </c>
      <c r="B1869" s="55" t="s">
        <v>4317</v>
      </c>
      <c r="C1869" s="55" t="s">
        <v>3017</v>
      </c>
      <c r="D1869" s="55" t="s">
        <v>4319</v>
      </c>
      <c r="E1869" s="55" t="s">
        <v>570</v>
      </c>
      <c r="F1869" s="55">
        <v>32210</v>
      </c>
      <c r="G1869" s="55" t="s">
        <v>2267</v>
      </c>
      <c r="H1869" s="56">
        <v>44341</v>
      </c>
      <c r="I1869">
        <f t="shared" si="29"/>
        <v>2021</v>
      </c>
      <c r="J1869" s="56">
        <v>44447</v>
      </c>
      <c r="K1869" s="57">
        <v>-26000</v>
      </c>
      <c r="L1869" s="55">
        <v>2905100202</v>
      </c>
      <c r="M1869" s="55" t="str">
        <f>VLOOKUP(L1869,[4]Equival.!$D:$K,8,0)</f>
        <v>Evento</v>
      </c>
      <c r="N1869" s="55" t="s">
        <v>4525</v>
      </c>
      <c r="O1869" s="55" t="s">
        <v>6858</v>
      </c>
      <c r="P1869" s="55" t="s">
        <v>6744</v>
      </c>
      <c r="Q1869" s="55" t="s">
        <v>2996</v>
      </c>
      <c r="R1869" s="56">
        <v>44524</v>
      </c>
      <c r="S1869" s="55" t="s">
        <v>4921</v>
      </c>
      <c r="T1869" s="55" t="s">
        <v>4401</v>
      </c>
      <c r="U1869" s="55" t="s">
        <v>4328</v>
      </c>
    </row>
    <row r="1870" spans="1:21" ht="15" x14ac:dyDescent="0.25">
      <c r="A1870" s="55" t="s">
        <v>4316</v>
      </c>
      <c r="B1870" s="55" t="s">
        <v>4317</v>
      </c>
      <c r="C1870" s="55" t="s">
        <v>3016</v>
      </c>
      <c r="D1870" s="55" t="s">
        <v>4319</v>
      </c>
      <c r="E1870" s="55" t="s">
        <v>559</v>
      </c>
      <c r="F1870" s="55">
        <v>31553</v>
      </c>
      <c r="G1870" s="55" t="s">
        <v>2267</v>
      </c>
      <c r="H1870" s="56">
        <v>44336</v>
      </c>
      <c r="I1870">
        <f t="shared" si="29"/>
        <v>2021</v>
      </c>
      <c r="J1870" s="56">
        <v>44447</v>
      </c>
      <c r="K1870" s="57">
        <v>-6500</v>
      </c>
      <c r="L1870" s="55">
        <v>2905100202</v>
      </c>
      <c r="M1870" s="55" t="str">
        <f>VLOOKUP(L1870,[4]Equival.!$D:$K,8,0)</f>
        <v>Evento</v>
      </c>
      <c r="N1870" s="55" t="s">
        <v>4525</v>
      </c>
      <c r="O1870" s="55" t="s">
        <v>6859</v>
      </c>
      <c r="P1870" s="55" t="s">
        <v>5737</v>
      </c>
      <c r="Q1870" s="55" t="s">
        <v>2996</v>
      </c>
      <c r="R1870" s="56">
        <v>44524</v>
      </c>
      <c r="S1870" s="55" t="s">
        <v>4921</v>
      </c>
      <c r="T1870" s="55" t="s">
        <v>4401</v>
      </c>
      <c r="U1870" s="55" t="s">
        <v>4328</v>
      </c>
    </row>
    <row r="1871" spans="1:21" ht="15" x14ac:dyDescent="0.25">
      <c r="A1871" s="55" t="s">
        <v>4316</v>
      </c>
      <c r="B1871" s="55" t="s">
        <v>4317</v>
      </c>
      <c r="C1871" s="55" t="s">
        <v>3303</v>
      </c>
      <c r="D1871" s="55" t="s">
        <v>4319</v>
      </c>
      <c r="E1871" s="55" t="s">
        <v>546</v>
      </c>
      <c r="F1871" s="55">
        <v>30511</v>
      </c>
      <c r="G1871" s="55" t="s">
        <v>2267</v>
      </c>
      <c r="H1871" s="56">
        <v>44327</v>
      </c>
      <c r="I1871">
        <f t="shared" si="29"/>
        <v>2021</v>
      </c>
      <c r="J1871" s="56">
        <v>44447</v>
      </c>
      <c r="K1871" s="57">
        <v>-6500</v>
      </c>
      <c r="L1871" s="55">
        <v>2905100202</v>
      </c>
      <c r="M1871" s="55" t="str">
        <f>VLOOKUP(L1871,[4]Equival.!$D:$K,8,0)</f>
        <v>Evento</v>
      </c>
      <c r="N1871" s="55" t="s">
        <v>4525</v>
      </c>
      <c r="O1871" s="55" t="s">
        <v>6860</v>
      </c>
      <c r="P1871" s="55" t="s">
        <v>4332</v>
      </c>
      <c r="Q1871" s="55" t="s">
        <v>3297</v>
      </c>
      <c r="R1871" s="56">
        <v>44771</v>
      </c>
      <c r="S1871" s="55" t="s">
        <v>4921</v>
      </c>
      <c r="T1871" s="55" t="s">
        <v>4401</v>
      </c>
      <c r="U1871" s="55" t="s">
        <v>4328</v>
      </c>
    </row>
    <row r="1872" spans="1:21" ht="15" x14ac:dyDescent="0.25">
      <c r="A1872" s="55" t="s">
        <v>4316</v>
      </c>
      <c r="B1872" s="55" t="s">
        <v>4317</v>
      </c>
      <c r="C1872" s="55" t="s">
        <v>3015</v>
      </c>
      <c r="D1872" s="55" t="s">
        <v>4319</v>
      </c>
      <c r="E1872" s="55" t="s">
        <v>531</v>
      </c>
      <c r="F1872" s="55">
        <v>30088</v>
      </c>
      <c r="G1872" s="55" t="s">
        <v>2267</v>
      </c>
      <c r="H1872" s="56">
        <v>44323</v>
      </c>
      <c r="I1872">
        <f t="shared" si="29"/>
        <v>2021</v>
      </c>
      <c r="J1872" s="56">
        <v>44447</v>
      </c>
      <c r="K1872" s="57">
        <v>-6500</v>
      </c>
      <c r="L1872" s="55">
        <v>2905100202</v>
      </c>
      <c r="M1872" s="55" t="str">
        <f>VLOOKUP(L1872,[4]Equival.!$D:$K,8,0)</f>
        <v>Evento</v>
      </c>
      <c r="N1872" s="55" t="s">
        <v>4525</v>
      </c>
      <c r="O1872" s="55" t="s">
        <v>6861</v>
      </c>
      <c r="P1872" s="55" t="s">
        <v>4601</v>
      </c>
      <c r="Q1872" s="55" t="s">
        <v>2996</v>
      </c>
      <c r="R1872" s="56">
        <v>44524</v>
      </c>
      <c r="S1872" s="55" t="s">
        <v>4921</v>
      </c>
      <c r="T1872" s="55" t="s">
        <v>4401</v>
      </c>
      <c r="U1872" s="55" t="s">
        <v>4328</v>
      </c>
    </row>
    <row r="1873" spans="1:21" ht="15" x14ac:dyDescent="0.25">
      <c r="A1873" s="55" t="s">
        <v>4316</v>
      </c>
      <c r="B1873" s="55" t="s">
        <v>4317</v>
      </c>
      <c r="C1873" s="55" t="s">
        <v>3014</v>
      </c>
      <c r="D1873" s="55" t="s">
        <v>4319</v>
      </c>
      <c r="E1873" s="55" t="s">
        <v>530</v>
      </c>
      <c r="F1873" s="55">
        <v>30043</v>
      </c>
      <c r="G1873" s="55" t="s">
        <v>2267</v>
      </c>
      <c r="H1873" s="56">
        <v>44323</v>
      </c>
      <c r="I1873">
        <f t="shared" si="29"/>
        <v>2021</v>
      </c>
      <c r="J1873" s="56">
        <v>44447</v>
      </c>
      <c r="K1873" s="57">
        <v>-26000</v>
      </c>
      <c r="L1873" s="55">
        <v>2905100202</v>
      </c>
      <c r="M1873" s="55" t="str">
        <f>VLOOKUP(L1873,[4]Equival.!$D:$K,8,0)</f>
        <v>Evento</v>
      </c>
      <c r="N1873" s="55" t="s">
        <v>4525</v>
      </c>
      <c r="O1873" s="55" t="s">
        <v>6862</v>
      </c>
      <c r="P1873" s="55" t="s">
        <v>4601</v>
      </c>
      <c r="Q1873" s="55" t="s">
        <v>2996</v>
      </c>
      <c r="R1873" s="56">
        <v>44524</v>
      </c>
      <c r="S1873" s="55" t="s">
        <v>4921</v>
      </c>
      <c r="T1873" s="55" t="s">
        <v>4401</v>
      </c>
      <c r="U1873" s="55" t="s">
        <v>4328</v>
      </c>
    </row>
    <row r="1874" spans="1:21" ht="15" x14ac:dyDescent="0.25">
      <c r="A1874" s="55" t="s">
        <v>4316</v>
      </c>
      <c r="B1874" s="55" t="s">
        <v>4317</v>
      </c>
      <c r="C1874" s="55" t="s">
        <v>3013</v>
      </c>
      <c r="D1874" s="55" t="s">
        <v>4319</v>
      </c>
      <c r="E1874" s="55" t="s">
        <v>529</v>
      </c>
      <c r="F1874" s="55">
        <v>30027</v>
      </c>
      <c r="G1874" s="55" t="s">
        <v>2267</v>
      </c>
      <c r="H1874" s="56">
        <v>44323</v>
      </c>
      <c r="I1874">
        <f t="shared" si="29"/>
        <v>2021</v>
      </c>
      <c r="J1874" s="56">
        <v>44447</v>
      </c>
      <c r="K1874" s="57">
        <v>-26000</v>
      </c>
      <c r="L1874" s="55">
        <v>2905100202</v>
      </c>
      <c r="M1874" s="55" t="str">
        <f>VLOOKUP(L1874,[4]Equival.!$D:$K,8,0)</f>
        <v>Evento</v>
      </c>
      <c r="N1874" s="55" t="s">
        <v>4525</v>
      </c>
      <c r="O1874" s="55" t="s">
        <v>6863</v>
      </c>
      <c r="P1874" s="55" t="s">
        <v>5702</v>
      </c>
      <c r="Q1874" s="55" t="s">
        <v>2996</v>
      </c>
      <c r="R1874" s="56">
        <v>44524</v>
      </c>
      <c r="S1874" s="55" t="s">
        <v>4921</v>
      </c>
      <c r="T1874" s="55" t="s">
        <v>4401</v>
      </c>
      <c r="U1874" s="55" t="s">
        <v>4328</v>
      </c>
    </row>
    <row r="1875" spans="1:21" ht="15" x14ac:dyDescent="0.25">
      <c r="A1875" s="55" t="s">
        <v>4316</v>
      </c>
      <c r="B1875" s="55" t="s">
        <v>4317</v>
      </c>
      <c r="C1875" s="55" t="s">
        <v>3127</v>
      </c>
      <c r="D1875" s="55" t="s">
        <v>4319</v>
      </c>
      <c r="E1875" s="55" t="s">
        <v>524</v>
      </c>
      <c r="F1875" s="55">
        <v>29954</v>
      </c>
      <c r="G1875" s="55" t="s">
        <v>2267</v>
      </c>
      <c r="H1875" s="56">
        <v>44322</v>
      </c>
      <c r="I1875">
        <f t="shared" si="29"/>
        <v>2021</v>
      </c>
      <c r="J1875" s="56">
        <v>44447</v>
      </c>
      <c r="K1875" s="57">
        <v>-26000</v>
      </c>
      <c r="L1875" s="55">
        <v>2905100202</v>
      </c>
      <c r="M1875" s="55" t="str">
        <f>VLOOKUP(L1875,[4]Equival.!$D:$K,8,0)</f>
        <v>Evento</v>
      </c>
      <c r="N1875" s="55" t="s">
        <v>4525</v>
      </c>
      <c r="O1875" s="55" t="s">
        <v>6864</v>
      </c>
      <c r="P1875" s="55" t="s">
        <v>4332</v>
      </c>
      <c r="Q1875" s="55" t="s">
        <v>3125</v>
      </c>
      <c r="R1875" s="56">
        <v>44524</v>
      </c>
      <c r="S1875" s="55" t="s">
        <v>4921</v>
      </c>
      <c r="T1875" s="55" t="s">
        <v>4401</v>
      </c>
      <c r="U1875" s="55" t="s">
        <v>4328</v>
      </c>
    </row>
    <row r="1876" spans="1:21" ht="15" x14ac:dyDescent="0.25">
      <c r="A1876" s="55" t="s">
        <v>4316</v>
      </c>
      <c r="B1876" s="55" t="s">
        <v>4317</v>
      </c>
      <c r="C1876" s="55" t="s">
        <v>3012</v>
      </c>
      <c r="D1876" s="55" t="s">
        <v>4319</v>
      </c>
      <c r="E1876" s="55" t="s">
        <v>522</v>
      </c>
      <c r="F1876" s="55">
        <v>29886</v>
      </c>
      <c r="G1876" s="55" t="s">
        <v>2267</v>
      </c>
      <c r="H1876" s="56">
        <v>44322</v>
      </c>
      <c r="I1876">
        <f t="shared" si="29"/>
        <v>2021</v>
      </c>
      <c r="J1876" s="56">
        <v>44447</v>
      </c>
      <c r="K1876" s="57">
        <v>-6500</v>
      </c>
      <c r="L1876" s="55">
        <v>2905100202</v>
      </c>
      <c r="M1876" s="55" t="str">
        <f>VLOOKUP(L1876,[4]Equival.!$D:$K,8,0)</f>
        <v>Evento</v>
      </c>
      <c r="N1876" s="55" t="s">
        <v>4525</v>
      </c>
      <c r="O1876" s="55" t="s">
        <v>6865</v>
      </c>
      <c r="P1876" s="55" t="s">
        <v>4601</v>
      </c>
      <c r="Q1876" s="55" t="s">
        <v>2996</v>
      </c>
      <c r="R1876" s="56">
        <v>44524</v>
      </c>
      <c r="S1876" s="55" t="s">
        <v>4921</v>
      </c>
      <c r="T1876" s="55" t="s">
        <v>4401</v>
      </c>
      <c r="U1876" s="55" t="s">
        <v>4328</v>
      </c>
    </row>
    <row r="1877" spans="1:21" ht="15" x14ac:dyDescent="0.25">
      <c r="A1877" s="55" t="s">
        <v>4316</v>
      </c>
      <c r="B1877" s="55" t="s">
        <v>4317</v>
      </c>
      <c r="C1877" s="55" t="s">
        <v>3011</v>
      </c>
      <c r="D1877" s="55" t="s">
        <v>4319</v>
      </c>
      <c r="E1877" s="55" t="s">
        <v>521</v>
      </c>
      <c r="F1877" s="55">
        <v>29884</v>
      </c>
      <c r="G1877" s="55" t="s">
        <v>2267</v>
      </c>
      <c r="H1877" s="56">
        <v>44322</v>
      </c>
      <c r="I1877">
        <f t="shared" si="29"/>
        <v>2021</v>
      </c>
      <c r="J1877" s="56">
        <v>44447</v>
      </c>
      <c r="K1877" s="57">
        <v>-6500</v>
      </c>
      <c r="L1877" s="55">
        <v>2905100202</v>
      </c>
      <c r="M1877" s="55" t="str">
        <f>VLOOKUP(L1877,[4]Equival.!$D:$K,8,0)</f>
        <v>Evento</v>
      </c>
      <c r="N1877" s="55" t="s">
        <v>4525</v>
      </c>
      <c r="O1877" s="55" t="s">
        <v>6866</v>
      </c>
      <c r="P1877" s="55" t="s">
        <v>4601</v>
      </c>
      <c r="Q1877" s="55" t="s">
        <v>2996</v>
      </c>
      <c r="R1877" s="56">
        <v>44524</v>
      </c>
      <c r="S1877" s="55" t="s">
        <v>4921</v>
      </c>
      <c r="T1877" s="55" t="s">
        <v>4401</v>
      </c>
      <c r="U1877" s="55" t="s">
        <v>4328</v>
      </c>
    </row>
    <row r="1878" spans="1:21" ht="15" x14ac:dyDescent="0.25">
      <c r="A1878" s="55" t="s">
        <v>4316</v>
      </c>
      <c r="B1878" s="55" t="s">
        <v>4317</v>
      </c>
      <c r="C1878" s="55" t="s">
        <v>3302</v>
      </c>
      <c r="D1878" s="55" t="s">
        <v>4319</v>
      </c>
      <c r="E1878" s="55" t="s">
        <v>519</v>
      </c>
      <c r="F1878" s="55">
        <v>29738</v>
      </c>
      <c r="G1878" s="55" t="s">
        <v>2267</v>
      </c>
      <c r="H1878" s="56">
        <v>44321</v>
      </c>
      <c r="I1878">
        <f t="shared" si="29"/>
        <v>2021</v>
      </c>
      <c r="J1878" s="56">
        <v>44447</v>
      </c>
      <c r="K1878" s="57">
        <v>-6500</v>
      </c>
      <c r="L1878" s="55">
        <v>2905100202</v>
      </c>
      <c r="M1878" s="55" t="str">
        <f>VLOOKUP(L1878,[4]Equival.!$D:$K,8,0)</f>
        <v>Evento</v>
      </c>
      <c r="N1878" s="55" t="s">
        <v>4525</v>
      </c>
      <c r="O1878" s="55" t="s">
        <v>6867</v>
      </c>
      <c r="P1878" s="55" t="s">
        <v>4332</v>
      </c>
      <c r="Q1878" s="55" t="s">
        <v>3297</v>
      </c>
      <c r="R1878" s="56">
        <v>44771</v>
      </c>
      <c r="S1878" s="55" t="s">
        <v>4921</v>
      </c>
      <c r="T1878" s="55" t="s">
        <v>4401</v>
      </c>
      <c r="U1878" s="55" t="s">
        <v>4328</v>
      </c>
    </row>
    <row r="1879" spans="1:21" ht="15" x14ac:dyDescent="0.25">
      <c r="A1879" s="55" t="s">
        <v>4316</v>
      </c>
      <c r="B1879" s="55" t="s">
        <v>4317</v>
      </c>
      <c r="C1879" s="55" t="s">
        <v>2914</v>
      </c>
      <c r="D1879" s="55" t="s">
        <v>4319</v>
      </c>
      <c r="E1879" s="55" t="s">
        <v>6868</v>
      </c>
      <c r="F1879" s="55">
        <v>36931</v>
      </c>
      <c r="G1879" s="55" t="s">
        <v>2267</v>
      </c>
      <c r="H1879" s="56">
        <v>44377</v>
      </c>
      <c r="I1879">
        <f t="shared" si="29"/>
        <v>2021</v>
      </c>
      <c r="J1879" s="56">
        <v>44414</v>
      </c>
      <c r="K1879" s="57">
        <v>-17432346</v>
      </c>
      <c r="L1879" s="55">
        <v>2205200202</v>
      </c>
      <c r="M1879" s="55" t="str">
        <f>VLOOKUP(L1879,[4]Equival.!$D:$K,8,0)</f>
        <v>Glosas</v>
      </c>
      <c r="N1879" s="55" t="s">
        <v>6869</v>
      </c>
      <c r="O1879" s="55" t="s">
        <v>6870</v>
      </c>
      <c r="P1879" s="55" t="s">
        <v>4332</v>
      </c>
      <c r="R1879" s="56"/>
      <c r="S1879" s="55" t="s">
        <v>4921</v>
      </c>
      <c r="T1879" s="55" t="s">
        <v>4427</v>
      </c>
      <c r="U1879" s="55" t="s">
        <v>4328</v>
      </c>
    </row>
    <row r="1880" spans="1:21" ht="15" x14ac:dyDescent="0.25">
      <c r="A1880" s="55" t="s">
        <v>4316</v>
      </c>
      <c r="B1880" s="55" t="s">
        <v>4317</v>
      </c>
      <c r="C1880" s="55" t="s">
        <v>2914</v>
      </c>
      <c r="D1880" s="55" t="s">
        <v>4319</v>
      </c>
      <c r="E1880" s="55" t="s">
        <v>6868</v>
      </c>
      <c r="F1880" s="55">
        <v>36931</v>
      </c>
      <c r="G1880" s="55" t="s">
        <v>2267</v>
      </c>
      <c r="H1880" s="56">
        <v>44377</v>
      </c>
      <c r="I1880">
        <f t="shared" si="29"/>
        <v>2021</v>
      </c>
      <c r="J1880" s="56">
        <v>44414</v>
      </c>
      <c r="K1880" s="57">
        <v>-2657269</v>
      </c>
      <c r="L1880" s="55">
        <v>2905100201</v>
      </c>
      <c r="M1880" s="55" t="str">
        <f>VLOOKUP(L1880,[4]Equival.!$D:$K,8,0)</f>
        <v>Capita</v>
      </c>
      <c r="N1880" s="55" t="s">
        <v>6869</v>
      </c>
      <c r="O1880" s="55" t="s">
        <v>6871</v>
      </c>
      <c r="P1880" s="55" t="s">
        <v>4332</v>
      </c>
      <c r="Q1880" s="55" t="s">
        <v>2913</v>
      </c>
      <c r="R1880" s="56">
        <v>44459</v>
      </c>
      <c r="S1880" s="55" t="s">
        <v>4921</v>
      </c>
      <c r="T1880" s="55" t="s">
        <v>4427</v>
      </c>
      <c r="U1880" s="55" t="s">
        <v>4328</v>
      </c>
    </row>
    <row r="1881" spans="1:21" ht="15" x14ac:dyDescent="0.25">
      <c r="A1881" s="55" t="s">
        <v>4316</v>
      </c>
      <c r="B1881" s="55" t="s">
        <v>4317</v>
      </c>
      <c r="C1881" s="55" t="s">
        <v>2910</v>
      </c>
      <c r="D1881" s="55" t="s">
        <v>4319</v>
      </c>
      <c r="E1881" s="55" t="s">
        <v>4567</v>
      </c>
      <c r="F1881" s="55">
        <v>36920</v>
      </c>
      <c r="G1881" s="55" t="s">
        <v>2267</v>
      </c>
      <c r="H1881" s="56">
        <v>44379</v>
      </c>
      <c r="I1881">
        <f t="shared" si="29"/>
        <v>2021</v>
      </c>
      <c r="J1881" s="56">
        <v>44414</v>
      </c>
      <c r="K1881" s="57">
        <v>-18185044</v>
      </c>
      <c r="L1881" s="55">
        <v>2905100201</v>
      </c>
      <c r="M1881" s="55" t="str">
        <f>VLOOKUP(L1881,[4]Equival.!$D:$K,8,0)</f>
        <v>Capita</v>
      </c>
      <c r="N1881" s="55" t="s">
        <v>4568</v>
      </c>
      <c r="O1881" s="55" t="s">
        <v>6872</v>
      </c>
      <c r="P1881" s="55" t="s">
        <v>4332</v>
      </c>
      <c r="Q1881" s="55" t="s">
        <v>2909</v>
      </c>
      <c r="R1881" s="56">
        <v>44459</v>
      </c>
      <c r="S1881" s="55" t="s">
        <v>4921</v>
      </c>
      <c r="T1881" s="55" t="s">
        <v>4342</v>
      </c>
      <c r="U1881" s="55" t="s">
        <v>4328</v>
      </c>
    </row>
    <row r="1882" spans="1:21" ht="15" x14ac:dyDescent="0.25">
      <c r="A1882" s="55" t="s">
        <v>4316</v>
      </c>
      <c r="B1882" s="55" t="s">
        <v>4317</v>
      </c>
      <c r="C1882" s="55" t="s">
        <v>3071</v>
      </c>
      <c r="D1882" s="55" t="s">
        <v>4319</v>
      </c>
      <c r="E1882" s="55" t="s">
        <v>129</v>
      </c>
      <c r="F1882" s="55">
        <v>28017</v>
      </c>
      <c r="G1882" s="55" t="s">
        <v>2267</v>
      </c>
      <c r="H1882" s="56">
        <v>44305</v>
      </c>
      <c r="I1882">
        <f t="shared" si="29"/>
        <v>2021</v>
      </c>
      <c r="J1882" s="56">
        <v>44438</v>
      </c>
      <c r="K1882" s="57">
        <v>-517056</v>
      </c>
      <c r="L1882" s="55">
        <v>2905100202</v>
      </c>
      <c r="M1882" s="55" t="str">
        <f>VLOOKUP(L1882,[4]Equival.!$D:$K,8,0)</f>
        <v>Evento</v>
      </c>
      <c r="N1882" s="55" t="s">
        <v>6873</v>
      </c>
      <c r="O1882" s="55" t="s">
        <v>6659</v>
      </c>
      <c r="P1882" s="55" t="s">
        <v>4332</v>
      </c>
      <c r="Q1882" s="55" t="s">
        <v>3069</v>
      </c>
      <c r="R1882" s="56">
        <v>44524</v>
      </c>
      <c r="S1882" s="55" t="s">
        <v>4921</v>
      </c>
      <c r="T1882" s="55" t="s">
        <v>4401</v>
      </c>
      <c r="U1882" s="55" t="s">
        <v>4328</v>
      </c>
    </row>
    <row r="1883" spans="1:21" ht="15" x14ac:dyDescent="0.25">
      <c r="A1883" s="55" t="s">
        <v>4316</v>
      </c>
      <c r="B1883" s="55" t="s">
        <v>4317</v>
      </c>
      <c r="C1883" s="55" t="s">
        <v>2830</v>
      </c>
      <c r="D1883" s="55" t="s">
        <v>4319</v>
      </c>
      <c r="E1883" s="55" t="s">
        <v>239</v>
      </c>
      <c r="F1883" s="55">
        <v>14804</v>
      </c>
      <c r="G1883" s="55" t="s">
        <v>2267</v>
      </c>
      <c r="H1883" s="56">
        <v>44212</v>
      </c>
      <c r="I1883">
        <f t="shared" si="29"/>
        <v>2021</v>
      </c>
      <c r="J1883" s="56">
        <v>44388</v>
      </c>
      <c r="K1883" s="57">
        <v>-57600</v>
      </c>
      <c r="L1883" s="55">
        <v>2905100202</v>
      </c>
      <c r="M1883" s="55" t="str">
        <f>VLOOKUP(L1883,[4]Equival.!$D:$K,8,0)</f>
        <v>Evento</v>
      </c>
      <c r="N1883" s="55" t="s">
        <v>4610</v>
      </c>
      <c r="O1883" s="55" t="s">
        <v>6874</v>
      </c>
      <c r="P1883" s="55" t="s">
        <v>4332</v>
      </c>
      <c r="Q1883" s="55" t="s">
        <v>2829</v>
      </c>
      <c r="R1883" s="56">
        <v>44438</v>
      </c>
      <c r="S1883" s="55" t="s">
        <v>4921</v>
      </c>
      <c r="T1883" s="55" t="s">
        <v>4401</v>
      </c>
      <c r="U1883" s="55" t="s">
        <v>4328</v>
      </c>
    </row>
    <row r="1884" spans="1:21" ht="15" x14ac:dyDescent="0.25">
      <c r="A1884" s="55" t="s">
        <v>4316</v>
      </c>
      <c r="B1884" s="55" t="s">
        <v>4317</v>
      </c>
      <c r="C1884" s="55" t="s">
        <v>2957</v>
      </c>
      <c r="D1884" s="55" t="s">
        <v>4319</v>
      </c>
      <c r="E1884" s="55" t="s">
        <v>224</v>
      </c>
      <c r="F1884" s="55">
        <v>15948</v>
      </c>
      <c r="G1884" s="55" t="s">
        <v>2267</v>
      </c>
      <c r="H1884" s="56">
        <v>44226</v>
      </c>
      <c r="I1884">
        <f t="shared" si="29"/>
        <v>2021</v>
      </c>
      <c r="J1884" s="56">
        <v>44388</v>
      </c>
      <c r="K1884" s="57">
        <v>-132023</v>
      </c>
      <c r="L1884" s="55">
        <v>2905100202</v>
      </c>
      <c r="M1884" s="55" t="str">
        <f>VLOOKUP(L1884,[4]Equival.!$D:$K,8,0)</f>
        <v>Evento</v>
      </c>
      <c r="N1884" s="55" t="s">
        <v>4610</v>
      </c>
      <c r="O1884" s="55" t="s">
        <v>6413</v>
      </c>
      <c r="P1884" s="55" t="s">
        <v>4332</v>
      </c>
      <c r="Q1884" s="55" t="s">
        <v>2920</v>
      </c>
      <c r="R1884" s="56">
        <v>44469</v>
      </c>
      <c r="S1884" s="55" t="s">
        <v>4921</v>
      </c>
      <c r="T1884" s="55" t="s">
        <v>4401</v>
      </c>
      <c r="U1884" s="55" t="s">
        <v>4328</v>
      </c>
    </row>
    <row r="1885" spans="1:21" ht="15" x14ac:dyDescent="0.25">
      <c r="A1885" s="55" t="s">
        <v>4316</v>
      </c>
      <c r="B1885" s="55" t="s">
        <v>4317</v>
      </c>
      <c r="C1885" s="55" t="s">
        <v>2956</v>
      </c>
      <c r="D1885" s="55" t="s">
        <v>4319</v>
      </c>
      <c r="E1885" s="55" t="s">
        <v>223</v>
      </c>
      <c r="F1885" s="55">
        <v>15947</v>
      </c>
      <c r="G1885" s="55" t="s">
        <v>2267</v>
      </c>
      <c r="H1885" s="56">
        <v>44226</v>
      </c>
      <c r="I1885">
        <f t="shared" si="29"/>
        <v>2021</v>
      </c>
      <c r="J1885" s="56">
        <v>44388</v>
      </c>
      <c r="K1885" s="57">
        <v>-132184</v>
      </c>
      <c r="L1885" s="55">
        <v>2905100202</v>
      </c>
      <c r="M1885" s="55" t="str">
        <f>VLOOKUP(L1885,[4]Equival.!$D:$K,8,0)</f>
        <v>Evento</v>
      </c>
      <c r="N1885" s="55" t="s">
        <v>4610</v>
      </c>
      <c r="O1885" s="55" t="s">
        <v>6875</v>
      </c>
      <c r="P1885" s="55" t="s">
        <v>4332</v>
      </c>
      <c r="Q1885" s="55" t="s">
        <v>2920</v>
      </c>
      <c r="R1885" s="56">
        <v>44469</v>
      </c>
      <c r="S1885" s="55" t="s">
        <v>4921</v>
      </c>
      <c r="T1885" s="55" t="s">
        <v>4401</v>
      </c>
      <c r="U1885" s="55" t="s">
        <v>4328</v>
      </c>
    </row>
    <row r="1886" spans="1:21" ht="15" x14ac:dyDescent="0.25">
      <c r="A1886" s="55" t="s">
        <v>4316</v>
      </c>
      <c r="B1886" s="55" t="s">
        <v>4317</v>
      </c>
      <c r="C1886" s="55" t="s">
        <v>2955</v>
      </c>
      <c r="D1886" s="55" t="s">
        <v>4319</v>
      </c>
      <c r="E1886" s="55" t="s">
        <v>220</v>
      </c>
      <c r="F1886" s="55">
        <v>15806</v>
      </c>
      <c r="G1886" s="55" t="s">
        <v>2267</v>
      </c>
      <c r="H1886" s="56">
        <v>44224</v>
      </c>
      <c r="I1886">
        <f t="shared" si="29"/>
        <v>2021</v>
      </c>
      <c r="J1886" s="56">
        <v>44388</v>
      </c>
      <c r="K1886" s="57">
        <v>-57600</v>
      </c>
      <c r="L1886" s="55">
        <v>2905100202</v>
      </c>
      <c r="M1886" s="55" t="str">
        <f>VLOOKUP(L1886,[4]Equival.!$D:$K,8,0)</f>
        <v>Evento</v>
      </c>
      <c r="N1886" s="55" t="s">
        <v>4610</v>
      </c>
      <c r="O1886" s="55" t="s">
        <v>6876</v>
      </c>
      <c r="P1886" s="55" t="s">
        <v>4332</v>
      </c>
      <c r="Q1886" s="55" t="s">
        <v>2920</v>
      </c>
      <c r="R1886" s="56">
        <v>44469</v>
      </c>
      <c r="S1886" s="55" t="s">
        <v>4921</v>
      </c>
      <c r="T1886" s="55" t="s">
        <v>4401</v>
      </c>
      <c r="U1886" s="55" t="s">
        <v>4328</v>
      </c>
    </row>
    <row r="1887" spans="1:21" ht="15" x14ac:dyDescent="0.25">
      <c r="A1887" s="55" t="s">
        <v>4316</v>
      </c>
      <c r="B1887" s="55" t="s">
        <v>4317</v>
      </c>
      <c r="C1887" s="55" t="s">
        <v>2954</v>
      </c>
      <c r="D1887" s="55" t="s">
        <v>4319</v>
      </c>
      <c r="E1887" s="55" t="s">
        <v>231</v>
      </c>
      <c r="F1887" s="55">
        <v>15754</v>
      </c>
      <c r="G1887" s="55" t="s">
        <v>2267</v>
      </c>
      <c r="H1887" s="56">
        <v>44224</v>
      </c>
      <c r="I1887">
        <f t="shared" si="29"/>
        <v>2021</v>
      </c>
      <c r="J1887" s="56">
        <v>44388</v>
      </c>
      <c r="K1887" s="57">
        <v>-63107</v>
      </c>
      <c r="L1887" s="55">
        <v>2905100202</v>
      </c>
      <c r="M1887" s="55" t="str">
        <f>VLOOKUP(L1887,[4]Equival.!$D:$K,8,0)</f>
        <v>Evento</v>
      </c>
      <c r="N1887" s="55" t="s">
        <v>4610</v>
      </c>
      <c r="O1887" s="55" t="s">
        <v>6877</v>
      </c>
      <c r="P1887" s="55" t="s">
        <v>4332</v>
      </c>
      <c r="Q1887" s="55" t="s">
        <v>2920</v>
      </c>
      <c r="R1887" s="56">
        <v>44469</v>
      </c>
      <c r="S1887" s="55" t="s">
        <v>4921</v>
      </c>
      <c r="T1887" s="55" t="s">
        <v>4401</v>
      </c>
      <c r="U1887" s="55" t="s">
        <v>4328</v>
      </c>
    </row>
    <row r="1888" spans="1:21" ht="15" x14ac:dyDescent="0.25">
      <c r="A1888" s="55" t="s">
        <v>4316</v>
      </c>
      <c r="B1888" s="55" t="s">
        <v>4317</v>
      </c>
      <c r="C1888" s="55" t="s">
        <v>2953</v>
      </c>
      <c r="D1888" s="55" t="s">
        <v>4319</v>
      </c>
      <c r="E1888" s="55" t="s">
        <v>229</v>
      </c>
      <c r="F1888" s="55">
        <v>15370</v>
      </c>
      <c r="G1888" s="55" t="s">
        <v>2267</v>
      </c>
      <c r="H1888" s="56">
        <v>44220</v>
      </c>
      <c r="I1888">
        <f t="shared" si="29"/>
        <v>2021</v>
      </c>
      <c r="J1888" s="56">
        <v>44388</v>
      </c>
      <c r="K1888" s="57">
        <v>-109786</v>
      </c>
      <c r="L1888" s="55">
        <v>2905100202</v>
      </c>
      <c r="M1888" s="55" t="str">
        <f>VLOOKUP(L1888,[4]Equival.!$D:$K,8,0)</f>
        <v>Evento</v>
      </c>
      <c r="N1888" s="55" t="s">
        <v>4610</v>
      </c>
      <c r="O1888" s="55" t="s">
        <v>6878</v>
      </c>
      <c r="P1888" s="55" t="s">
        <v>4332</v>
      </c>
      <c r="Q1888" s="55" t="s">
        <v>2920</v>
      </c>
      <c r="R1888" s="56">
        <v>44469</v>
      </c>
      <c r="S1888" s="55" t="s">
        <v>4921</v>
      </c>
      <c r="T1888" s="55" t="s">
        <v>4401</v>
      </c>
      <c r="U1888" s="55" t="s">
        <v>4328</v>
      </c>
    </row>
    <row r="1889" spans="1:21" ht="15" x14ac:dyDescent="0.25">
      <c r="A1889" s="55" t="s">
        <v>4316</v>
      </c>
      <c r="B1889" s="55" t="s">
        <v>4317</v>
      </c>
      <c r="C1889" s="55" t="s">
        <v>2952</v>
      </c>
      <c r="D1889" s="55" t="s">
        <v>4319</v>
      </c>
      <c r="E1889" s="55" t="s">
        <v>228</v>
      </c>
      <c r="F1889" s="55">
        <v>15328</v>
      </c>
      <c r="G1889" s="55" t="s">
        <v>2267</v>
      </c>
      <c r="H1889" s="56">
        <v>44219</v>
      </c>
      <c r="I1889">
        <f t="shared" si="29"/>
        <v>2021</v>
      </c>
      <c r="J1889" s="56">
        <v>44388</v>
      </c>
      <c r="K1889" s="57">
        <v>-141017</v>
      </c>
      <c r="L1889" s="55">
        <v>2905100202</v>
      </c>
      <c r="M1889" s="55" t="str">
        <f>VLOOKUP(L1889,[4]Equival.!$D:$K,8,0)</f>
        <v>Evento</v>
      </c>
      <c r="N1889" s="55" t="s">
        <v>4610</v>
      </c>
      <c r="O1889" s="55" t="s">
        <v>6879</v>
      </c>
      <c r="P1889" s="55" t="s">
        <v>4601</v>
      </c>
      <c r="Q1889" s="55" t="s">
        <v>2920</v>
      </c>
      <c r="R1889" s="56">
        <v>44469</v>
      </c>
      <c r="S1889" s="55" t="s">
        <v>4921</v>
      </c>
      <c r="T1889" s="55" t="s">
        <v>4401</v>
      </c>
      <c r="U1889" s="55" t="s">
        <v>4328</v>
      </c>
    </row>
    <row r="1890" spans="1:21" ht="15" x14ac:dyDescent="0.25">
      <c r="A1890" s="55" t="s">
        <v>4316</v>
      </c>
      <c r="B1890" s="55" t="s">
        <v>4317</v>
      </c>
      <c r="C1890" s="55" t="s">
        <v>2951</v>
      </c>
      <c r="D1890" s="55" t="s">
        <v>4319</v>
      </c>
      <c r="E1890" s="55" t="s">
        <v>227</v>
      </c>
      <c r="F1890" s="55">
        <v>15298</v>
      </c>
      <c r="G1890" s="55" t="s">
        <v>2267</v>
      </c>
      <c r="H1890" s="56">
        <v>44219</v>
      </c>
      <c r="I1890">
        <f t="shared" si="29"/>
        <v>2021</v>
      </c>
      <c r="J1890" s="56">
        <v>44388</v>
      </c>
      <c r="K1890" s="57">
        <v>-125081</v>
      </c>
      <c r="L1890" s="55">
        <v>2905100202</v>
      </c>
      <c r="M1890" s="55" t="str">
        <f>VLOOKUP(L1890,[4]Equival.!$D:$K,8,0)</f>
        <v>Evento</v>
      </c>
      <c r="N1890" s="55" t="s">
        <v>4610</v>
      </c>
      <c r="O1890" s="55" t="s">
        <v>6880</v>
      </c>
      <c r="P1890" s="55" t="s">
        <v>4332</v>
      </c>
      <c r="Q1890" s="55" t="s">
        <v>2920</v>
      </c>
      <c r="R1890" s="56">
        <v>44469</v>
      </c>
      <c r="S1890" s="55" t="s">
        <v>4921</v>
      </c>
      <c r="T1890" s="55" t="s">
        <v>4401</v>
      </c>
      <c r="U1890" s="55" t="s">
        <v>4328</v>
      </c>
    </row>
    <row r="1891" spans="1:21" ht="15" x14ac:dyDescent="0.25">
      <c r="A1891" s="55" t="s">
        <v>4316</v>
      </c>
      <c r="B1891" s="55" t="s">
        <v>4317</v>
      </c>
      <c r="C1891" s="55" t="s">
        <v>2841</v>
      </c>
      <c r="D1891" s="55" t="s">
        <v>4319</v>
      </c>
      <c r="E1891" s="55" t="s">
        <v>236</v>
      </c>
      <c r="F1891" s="55">
        <v>15126</v>
      </c>
      <c r="G1891" s="55" t="s">
        <v>2267</v>
      </c>
      <c r="H1891" s="56">
        <v>44217</v>
      </c>
      <c r="I1891">
        <f t="shared" si="29"/>
        <v>2021</v>
      </c>
      <c r="J1891" s="56">
        <v>44388</v>
      </c>
      <c r="K1891" s="57">
        <v>-57600</v>
      </c>
      <c r="L1891" s="55">
        <v>2905100202</v>
      </c>
      <c r="M1891" s="55" t="str">
        <f>VLOOKUP(L1891,[4]Equival.!$D:$K,8,0)</f>
        <v>Evento</v>
      </c>
      <c r="N1891" s="55" t="s">
        <v>4610</v>
      </c>
      <c r="O1891" s="55" t="s">
        <v>6881</v>
      </c>
      <c r="P1891" s="55" t="s">
        <v>4332</v>
      </c>
      <c r="Q1891" s="55" t="s">
        <v>2840</v>
      </c>
      <c r="R1891" s="56">
        <v>44438</v>
      </c>
      <c r="S1891" s="55" t="s">
        <v>4921</v>
      </c>
      <c r="T1891" s="55" t="s">
        <v>4401</v>
      </c>
      <c r="U1891" s="55" t="s">
        <v>4328</v>
      </c>
    </row>
    <row r="1892" spans="1:21" ht="15" x14ac:dyDescent="0.25">
      <c r="A1892" s="55" t="s">
        <v>4316</v>
      </c>
      <c r="B1892" s="55" t="s">
        <v>4317</v>
      </c>
      <c r="C1892" s="55" t="s">
        <v>2950</v>
      </c>
      <c r="D1892" s="55" t="s">
        <v>4319</v>
      </c>
      <c r="E1892" s="55" t="s">
        <v>243</v>
      </c>
      <c r="F1892" s="55">
        <v>14996</v>
      </c>
      <c r="G1892" s="55" t="s">
        <v>2267</v>
      </c>
      <c r="H1892" s="56">
        <v>44215</v>
      </c>
      <c r="I1892">
        <f t="shared" si="29"/>
        <v>2021</v>
      </c>
      <c r="J1892" s="56">
        <v>44388</v>
      </c>
      <c r="K1892" s="57">
        <v>-57600</v>
      </c>
      <c r="L1892" s="55">
        <v>2905100202</v>
      </c>
      <c r="M1892" s="55" t="str">
        <f>VLOOKUP(L1892,[4]Equival.!$D:$K,8,0)</f>
        <v>Evento</v>
      </c>
      <c r="N1892" s="55" t="s">
        <v>4610</v>
      </c>
      <c r="O1892" s="55" t="s">
        <v>6151</v>
      </c>
      <c r="P1892" s="55" t="s">
        <v>6152</v>
      </c>
      <c r="Q1892" s="55" t="s">
        <v>2920</v>
      </c>
      <c r="R1892" s="56">
        <v>44469</v>
      </c>
      <c r="S1892" s="55" t="s">
        <v>4921</v>
      </c>
      <c r="T1892" s="55" t="s">
        <v>4401</v>
      </c>
      <c r="U1892" s="55" t="s">
        <v>4328</v>
      </c>
    </row>
    <row r="1893" spans="1:21" ht="15" x14ac:dyDescent="0.25">
      <c r="A1893" s="55" t="s">
        <v>4316</v>
      </c>
      <c r="B1893" s="55" t="s">
        <v>4317</v>
      </c>
      <c r="C1893" s="55" t="s">
        <v>2949</v>
      </c>
      <c r="D1893" s="55" t="s">
        <v>4319</v>
      </c>
      <c r="E1893" s="55" t="s">
        <v>242</v>
      </c>
      <c r="F1893" s="55">
        <v>14875</v>
      </c>
      <c r="G1893" s="55" t="s">
        <v>2267</v>
      </c>
      <c r="H1893" s="56">
        <v>44213</v>
      </c>
      <c r="I1893">
        <f t="shared" si="29"/>
        <v>2021</v>
      </c>
      <c r="J1893" s="56">
        <v>44388</v>
      </c>
      <c r="K1893" s="57">
        <v>-176768</v>
      </c>
      <c r="L1893" s="55">
        <v>2905100202</v>
      </c>
      <c r="M1893" s="55" t="str">
        <f>VLOOKUP(L1893,[4]Equival.!$D:$K,8,0)</f>
        <v>Evento</v>
      </c>
      <c r="N1893" s="55" t="s">
        <v>4610</v>
      </c>
      <c r="O1893" s="55" t="s">
        <v>6882</v>
      </c>
      <c r="P1893" s="55" t="s">
        <v>4332</v>
      </c>
      <c r="Q1893" s="55" t="s">
        <v>2920</v>
      </c>
      <c r="R1893" s="56">
        <v>44469</v>
      </c>
      <c r="S1893" s="55" t="s">
        <v>4921</v>
      </c>
      <c r="T1893" s="55" t="s">
        <v>4401</v>
      </c>
      <c r="U1893" s="55" t="s">
        <v>4328</v>
      </c>
    </row>
    <row r="1894" spans="1:21" ht="15" x14ac:dyDescent="0.25">
      <c r="A1894" s="55" t="s">
        <v>4316</v>
      </c>
      <c r="B1894" s="55" t="s">
        <v>4317</v>
      </c>
      <c r="C1894" s="55" t="s">
        <v>2948</v>
      </c>
      <c r="D1894" s="55" t="s">
        <v>4319</v>
      </c>
      <c r="E1894" s="55" t="s">
        <v>241</v>
      </c>
      <c r="F1894" s="55">
        <v>14867</v>
      </c>
      <c r="G1894" s="55" t="s">
        <v>2267</v>
      </c>
      <c r="H1894" s="56">
        <v>44213</v>
      </c>
      <c r="I1894">
        <f t="shared" si="29"/>
        <v>2021</v>
      </c>
      <c r="J1894" s="56">
        <v>44388</v>
      </c>
      <c r="K1894" s="57">
        <v>-59689</v>
      </c>
      <c r="L1894" s="55">
        <v>2905100202</v>
      </c>
      <c r="M1894" s="55" t="str">
        <f>VLOOKUP(L1894,[4]Equival.!$D:$K,8,0)</f>
        <v>Evento</v>
      </c>
      <c r="N1894" s="55" t="s">
        <v>4610</v>
      </c>
      <c r="O1894" s="55" t="s">
        <v>6883</v>
      </c>
      <c r="P1894" s="55" t="s">
        <v>4332</v>
      </c>
      <c r="Q1894" s="55" t="s">
        <v>2920</v>
      </c>
      <c r="R1894" s="56">
        <v>44469</v>
      </c>
      <c r="S1894" s="55" t="s">
        <v>4921</v>
      </c>
      <c r="T1894" s="55" t="s">
        <v>4401</v>
      </c>
      <c r="U1894" s="55" t="s">
        <v>4328</v>
      </c>
    </row>
    <row r="1895" spans="1:21" ht="15" x14ac:dyDescent="0.25">
      <c r="A1895" s="55" t="s">
        <v>4316</v>
      </c>
      <c r="B1895" s="55" t="s">
        <v>4317</v>
      </c>
      <c r="C1895" s="55" t="s">
        <v>2947</v>
      </c>
      <c r="D1895" s="55" t="s">
        <v>4319</v>
      </c>
      <c r="E1895" s="55" t="s">
        <v>248</v>
      </c>
      <c r="F1895" s="55">
        <v>14459</v>
      </c>
      <c r="G1895" s="55" t="s">
        <v>2267</v>
      </c>
      <c r="H1895" s="56">
        <v>44209</v>
      </c>
      <c r="I1895">
        <f t="shared" si="29"/>
        <v>2021</v>
      </c>
      <c r="J1895" s="56">
        <v>44388</v>
      </c>
      <c r="K1895" s="57">
        <v>-57600</v>
      </c>
      <c r="L1895" s="55">
        <v>2905100202</v>
      </c>
      <c r="M1895" s="55" t="str">
        <f>VLOOKUP(L1895,[4]Equival.!$D:$K,8,0)</f>
        <v>Evento</v>
      </c>
      <c r="N1895" s="55" t="s">
        <v>4610</v>
      </c>
      <c r="O1895" s="55" t="s">
        <v>6884</v>
      </c>
      <c r="P1895" s="55" t="s">
        <v>6152</v>
      </c>
      <c r="Q1895" s="55" t="s">
        <v>2920</v>
      </c>
      <c r="R1895" s="56">
        <v>44469</v>
      </c>
      <c r="S1895" s="55" t="s">
        <v>4921</v>
      </c>
      <c r="T1895" s="55" t="s">
        <v>4401</v>
      </c>
      <c r="U1895" s="55" t="s">
        <v>4328</v>
      </c>
    </row>
    <row r="1896" spans="1:21" ht="15" x14ac:dyDescent="0.25">
      <c r="A1896" s="55" t="s">
        <v>4316</v>
      </c>
      <c r="B1896" s="55" t="s">
        <v>4317</v>
      </c>
      <c r="C1896" s="55" t="s">
        <v>2946</v>
      </c>
      <c r="D1896" s="55" t="s">
        <v>4319</v>
      </c>
      <c r="E1896" s="55" t="s">
        <v>247</v>
      </c>
      <c r="F1896" s="55">
        <v>14398</v>
      </c>
      <c r="G1896" s="55" t="s">
        <v>2267</v>
      </c>
      <c r="H1896" s="56">
        <v>44208</v>
      </c>
      <c r="I1896">
        <f t="shared" si="29"/>
        <v>2021</v>
      </c>
      <c r="J1896" s="56">
        <v>44388</v>
      </c>
      <c r="K1896" s="57">
        <v>-57600</v>
      </c>
      <c r="L1896" s="55">
        <v>2905100202</v>
      </c>
      <c r="M1896" s="55" t="str">
        <f>VLOOKUP(L1896,[4]Equival.!$D:$K,8,0)</f>
        <v>Evento</v>
      </c>
      <c r="N1896" s="55" t="s">
        <v>4610</v>
      </c>
      <c r="O1896" s="55" t="s">
        <v>6885</v>
      </c>
      <c r="P1896" s="55" t="s">
        <v>4332</v>
      </c>
      <c r="Q1896" s="55" t="s">
        <v>2920</v>
      </c>
      <c r="R1896" s="56">
        <v>44469</v>
      </c>
      <c r="S1896" s="55" t="s">
        <v>4921</v>
      </c>
      <c r="T1896" s="55" t="s">
        <v>4401</v>
      </c>
      <c r="U1896" s="55" t="s">
        <v>4328</v>
      </c>
    </row>
    <row r="1897" spans="1:21" ht="15" x14ac:dyDescent="0.25">
      <c r="A1897" s="55" t="s">
        <v>4316</v>
      </c>
      <c r="B1897" s="55" t="s">
        <v>4317</v>
      </c>
      <c r="C1897" s="55" t="s">
        <v>2945</v>
      </c>
      <c r="D1897" s="55" t="s">
        <v>4319</v>
      </c>
      <c r="E1897" s="55" t="s">
        <v>244</v>
      </c>
      <c r="F1897" s="55">
        <v>14098</v>
      </c>
      <c r="G1897" s="55" t="s">
        <v>2267</v>
      </c>
      <c r="H1897" s="56">
        <v>44205</v>
      </c>
      <c r="I1897">
        <f t="shared" si="29"/>
        <v>2021</v>
      </c>
      <c r="J1897" s="56">
        <v>44388</v>
      </c>
      <c r="K1897" s="57">
        <v>-100100</v>
      </c>
      <c r="L1897" s="55">
        <v>2905100202</v>
      </c>
      <c r="M1897" s="55" t="str">
        <f>VLOOKUP(L1897,[4]Equival.!$D:$K,8,0)</f>
        <v>Evento</v>
      </c>
      <c r="N1897" s="55" t="s">
        <v>4610</v>
      </c>
      <c r="O1897" s="55" t="s">
        <v>6886</v>
      </c>
      <c r="P1897" s="55" t="s">
        <v>5365</v>
      </c>
      <c r="Q1897" s="55" t="s">
        <v>2920</v>
      </c>
      <c r="R1897" s="56">
        <v>44469</v>
      </c>
      <c r="S1897" s="55" t="s">
        <v>4921</v>
      </c>
      <c r="T1897" s="55" t="s">
        <v>4401</v>
      </c>
      <c r="U1897" s="55" t="s">
        <v>4328</v>
      </c>
    </row>
    <row r="1898" spans="1:21" ht="15" x14ac:dyDescent="0.25">
      <c r="A1898" s="55" t="s">
        <v>4316</v>
      </c>
      <c r="B1898" s="55" t="s">
        <v>4317</v>
      </c>
      <c r="C1898" s="55" t="s">
        <v>2944</v>
      </c>
      <c r="D1898" s="55" t="s">
        <v>4319</v>
      </c>
      <c r="E1898" s="55" t="s">
        <v>254</v>
      </c>
      <c r="F1898" s="55">
        <v>13669</v>
      </c>
      <c r="G1898" s="55" t="s">
        <v>2267</v>
      </c>
      <c r="H1898" s="56">
        <v>44201</v>
      </c>
      <c r="I1898">
        <f t="shared" si="29"/>
        <v>2021</v>
      </c>
      <c r="J1898" s="56">
        <v>44388</v>
      </c>
      <c r="K1898" s="57">
        <v>-65509</v>
      </c>
      <c r="L1898" s="55">
        <v>2205200201</v>
      </c>
      <c r="M1898" s="55" t="str">
        <f>VLOOKUP(L1898,[4]Equival.!$D:$K,8,0)</f>
        <v>Glosas</v>
      </c>
      <c r="N1898" s="55" t="s">
        <v>4610</v>
      </c>
      <c r="O1898" s="55" t="s">
        <v>6887</v>
      </c>
      <c r="P1898" s="55" t="s">
        <v>4332</v>
      </c>
      <c r="Q1898" s="55" t="s">
        <v>5162</v>
      </c>
      <c r="R1898" s="56">
        <v>44855</v>
      </c>
      <c r="S1898" s="55" t="s">
        <v>4921</v>
      </c>
      <c r="T1898" s="55" t="s">
        <v>4401</v>
      </c>
      <c r="U1898" s="55" t="s">
        <v>4328</v>
      </c>
    </row>
    <row r="1899" spans="1:21" ht="15" x14ac:dyDescent="0.25">
      <c r="A1899" s="55" t="s">
        <v>4316</v>
      </c>
      <c r="B1899" s="55" t="s">
        <v>4317</v>
      </c>
      <c r="C1899" s="55" t="s">
        <v>2944</v>
      </c>
      <c r="D1899" s="55" t="s">
        <v>4319</v>
      </c>
      <c r="E1899" s="55" t="s">
        <v>254</v>
      </c>
      <c r="F1899" s="55">
        <v>13669</v>
      </c>
      <c r="G1899" s="55" t="s">
        <v>2267</v>
      </c>
      <c r="H1899" s="56">
        <v>44201</v>
      </c>
      <c r="I1899">
        <f t="shared" si="29"/>
        <v>2021</v>
      </c>
      <c r="J1899" s="56">
        <v>44388</v>
      </c>
      <c r="K1899" s="57">
        <v>-57600</v>
      </c>
      <c r="L1899" s="55">
        <v>2905100202</v>
      </c>
      <c r="M1899" s="55" t="str">
        <f>VLOOKUP(L1899,[4]Equival.!$D:$K,8,0)</f>
        <v>Evento</v>
      </c>
      <c r="N1899" s="55" t="s">
        <v>4610</v>
      </c>
      <c r="O1899" s="55" t="s">
        <v>6888</v>
      </c>
      <c r="P1899" s="55" t="s">
        <v>4332</v>
      </c>
      <c r="Q1899" s="55" t="s">
        <v>2920</v>
      </c>
      <c r="R1899" s="56">
        <v>44469</v>
      </c>
      <c r="S1899" s="55" t="s">
        <v>4921</v>
      </c>
      <c r="T1899" s="55" t="s">
        <v>4401</v>
      </c>
      <c r="U1899" s="55" t="s">
        <v>4328</v>
      </c>
    </row>
    <row r="1900" spans="1:21" ht="15" x14ac:dyDescent="0.25">
      <c r="A1900" s="55" t="s">
        <v>4316</v>
      </c>
      <c r="B1900" s="55" t="s">
        <v>4317</v>
      </c>
      <c r="C1900" s="55" t="s">
        <v>2943</v>
      </c>
      <c r="D1900" s="55" t="s">
        <v>4319</v>
      </c>
      <c r="E1900" s="55" t="s">
        <v>253</v>
      </c>
      <c r="F1900" s="55">
        <v>13633</v>
      </c>
      <c r="G1900" s="55" t="s">
        <v>2267</v>
      </c>
      <c r="H1900" s="56">
        <v>44201</v>
      </c>
      <c r="I1900">
        <f t="shared" si="29"/>
        <v>2021</v>
      </c>
      <c r="J1900" s="56">
        <v>44388</v>
      </c>
      <c r="K1900" s="57">
        <v>-113257</v>
      </c>
      <c r="L1900" s="55">
        <v>2905100202</v>
      </c>
      <c r="M1900" s="55" t="str">
        <f>VLOOKUP(L1900,[4]Equival.!$D:$K,8,0)</f>
        <v>Evento</v>
      </c>
      <c r="N1900" s="55" t="s">
        <v>4610</v>
      </c>
      <c r="O1900" s="55" t="s">
        <v>6889</v>
      </c>
      <c r="P1900" s="55" t="s">
        <v>4332</v>
      </c>
      <c r="Q1900" s="55" t="s">
        <v>2920</v>
      </c>
      <c r="R1900" s="56">
        <v>44469</v>
      </c>
      <c r="S1900" s="55" t="s">
        <v>4921</v>
      </c>
      <c r="T1900" s="55" t="s">
        <v>4401</v>
      </c>
      <c r="U1900" s="55" t="s">
        <v>4328</v>
      </c>
    </row>
    <row r="1901" spans="1:21" ht="15" x14ac:dyDescent="0.25">
      <c r="A1901" s="55" t="s">
        <v>4316</v>
      </c>
      <c r="B1901" s="55" t="s">
        <v>4317</v>
      </c>
      <c r="C1901" s="55" t="s">
        <v>2942</v>
      </c>
      <c r="D1901" s="55" t="s">
        <v>4319</v>
      </c>
      <c r="E1901" s="55" t="s">
        <v>251</v>
      </c>
      <c r="F1901" s="55">
        <v>13611</v>
      </c>
      <c r="G1901" s="55" t="s">
        <v>2267</v>
      </c>
      <c r="H1901" s="56">
        <v>44200</v>
      </c>
      <c r="I1901">
        <f t="shared" si="29"/>
        <v>2021</v>
      </c>
      <c r="J1901" s="56">
        <v>44388</v>
      </c>
      <c r="K1901" s="57">
        <v>-57600</v>
      </c>
      <c r="L1901" s="55">
        <v>2905100202</v>
      </c>
      <c r="M1901" s="55" t="str">
        <f>VLOOKUP(L1901,[4]Equival.!$D:$K,8,0)</f>
        <v>Evento</v>
      </c>
      <c r="N1901" s="55" t="s">
        <v>4610</v>
      </c>
      <c r="O1901" s="55" t="s">
        <v>6890</v>
      </c>
      <c r="P1901" s="55" t="s">
        <v>4332</v>
      </c>
      <c r="Q1901" s="55" t="s">
        <v>2920</v>
      </c>
      <c r="R1901" s="56">
        <v>44469</v>
      </c>
      <c r="S1901" s="55" t="s">
        <v>4921</v>
      </c>
      <c r="T1901" s="55" t="s">
        <v>4401</v>
      </c>
      <c r="U1901" s="55" t="s">
        <v>4328</v>
      </c>
    </row>
    <row r="1902" spans="1:21" ht="15" x14ac:dyDescent="0.25">
      <c r="A1902" s="55" t="s">
        <v>4316</v>
      </c>
      <c r="B1902" s="55" t="s">
        <v>4317</v>
      </c>
      <c r="C1902" s="55" t="s">
        <v>2808</v>
      </c>
      <c r="D1902" s="55" t="s">
        <v>4319</v>
      </c>
      <c r="E1902" s="55" t="s">
        <v>506</v>
      </c>
      <c r="F1902" s="55">
        <v>18144</v>
      </c>
      <c r="G1902" s="55" t="s">
        <v>2267</v>
      </c>
      <c r="H1902" s="56">
        <v>44257</v>
      </c>
      <c r="I1902">
        <f t="shared" si="29"/>
        <v>2021</v>
      </c>
      <c r="J1902" s="56">
        <v>44404</v>
      </c>
      <c r="K1902" s="57">
        <v>-107000</v>
      </c>
      <c r="L1902" s="55">
        <v>2905100203</v>
      </c>
      <c r="M1902" s="55" t="str">
        <f>VLOOKUP(L1902,[4]Equival.!$D:$K,8,0)</f>
        <v>Evento</v>
      </c>
      <c r="N1902" s="55" t="s">
        <v>4658</v>
      </c>
      <c r="O1902" s="55" t="s">
        <v>6151</v>
      </c>
      <c r="P1902" s="55" t="s">
        <v>6152</v>
      </c>
      <c r="Q1902" s="55" t="s">
        <v>2785</v>
      </c>
      <c r="R1902" s="56">
        <v>44404</v>
      </c>
      <c r="S1902" s="55" t="s">
        <v>4362</v>
      </c>
      <c r="T1902" s="55" t="s">
        <v>4401</v>
      </c>
      <c r="U1902" s="55" t="s">
        <v>4328</v>
      </c>
    </row>
    <row r="1903" spans="1:21" ht="15" x14ac:dyDescent="0.25">
      <c r="A1903" s="55" t="s">
        <v>4316</v>
      </c>
      <c r="B1903" s="55" t="s">
        <v>4317</v>
      </c>
      <c r="C1903" s="55" t="s">
        <v>2807</v>
      </c>
      <c r="D1903" s="55" t="s">
        <v>4319</v>
      </c>
      <c r="E1903" s="55" t="s">
        <v>505</v>
      </c>
      <c r="F1903" s="55">
        <v>18143</v>
      </c>
      <c r="G1903" s="55" t="s">
        <v>2267</v>
      </c>
      <c r="H1903" s="56">
        <v>44257</v>
      </c>
      <c r="I1903">
        <f t="shared" si="29"/>
        <v>2021</v>
      </c>
      <c r="J1903" s="56">
        <v>44404</v>
      </c>
      <c r="K1903" s="57">
        <v>-638205</v>
      </c>
      <c r="L1903" s="55">
        <v>2905100203</v>
      </c>
      <c r="M1903" s="55" t="str">
        <f>VLOOKUP(L1903,[4]Equival.!$D:$K,8,0)</f>
        <v>Evento</v>
      </c>
      <c r="N1903" s="55" t="s">
        <v>4658</v>
      </c>
      <c r="O1903" s="55" t="s">
        <v>6891</v>
      </c>
      <c r="P1903" s="55" t="s">
        <v>4601</v>
      </c>
      <c r="Q1903" s="55" t="s">
        <v>2785</v>
      </c>
      <c r="R1903" s="56">
        <v>44404</v>
      </c>
      <c r="S1903" s="55" t="s">
        <v>4362</v>
      </c>
      <c r="T1903" s="55" t="s">
        <v>4401</v>
      </c>
      <c r="U1903" s="55" t="s">
        <v>4328</v>
      </c>
    </row>
    <row r="1904" spans="1:21" ht="15" x14ac:dyDescent="0.25">
      <c r="A1904" s="55" t="s">
        <v>4316</v>
      </c>
      <c r="B1904" s="55" t="s">
        <v>4317</v>
      </c>
      <c r="C1904" s="55" t="s">
        <v>2806</v>
      </c>
      <c r="D1904" s="55" t="s">
        <v>4319</v>
      </c>
      <c r="E1904" s="55" t="s">
        <v>514</v>
      </c>
      <c r="F1904" s="55">
        <v>29182</v>
      </c>
      <c r="G1904" s="55" t="s">
        <v>2267</v>
      </c>
      <c r="H1904" s="56">
        <v>44315</v>
      </c>
      <c r="I1904">
        <f t="shared" si="29"/>
        <v>2021</v>
      </c>
      <c r="J1904" s="56">
        <v>44404</v>
      </c>
      <c r="K1904" s="57">
        <v>-6500</v>
      </c>
      <c r="L1904" s="55">
        <v>2905100102</v>
      </c>
      <c r="M1904" s="55" t="str">
        <f>VLOOKUP(L1904,[4]Equival.!$D:$K,8,0)</f>
        <v>Evento</v>
      </c>
      <c r="N1904" s="55" t="s">
        <v>6892</v>
      </c>
      <c r="O1904" s="55" t="s">
        <v>6822</v>
      </c>
      <c r="P1904" s="55" t="s">
        <v>4601</v>
      </c>
      <c r="Q1904" s="55" t="s">
        <v>2785</v>
      </c>
      <c r="R1904" s="56">
        <v>44404</v>
      </c>
      <c r="S1904" s="55" t="s">
        <v>4362</v>
      </c>
      <c r="T1904" s="55" t="s">
        <v>4401</v>
      </c>
      <c r="U1904" s="55" t="s">
        <v>4328</v>
      </c>
    </row>
    <row r="1905" spans="1:21" ht="15" x14ac:dyDescent="0.25">
      <c r="A1905" s="55" t="s">
        <v>4316</v>
      </c>
      <c r="B1905" s="55" t="s">
        <v>4317</v>
      </c>
      <c r="C1905" s="55" t="s">
        <v>2782</v>
      </c>
      <c r="D1905" s="55" t="s">
        <v>4319</v>
      </c>
      <c r="E1905" s="55" t="s">
        <v>503</v>
      </c>
      <c r="F1905" s="55">
        <v>28948</v>
      </c>
      <c r="G1905" s="55" t="s">
        <v>2267</v>
      </c>
      <c r="H1905" s="56">
        <v>44313</v>
      </c>
      <c r="I1905">
        <f t="shared" si="29"/>
        <v>2021</v>
      </c>
      <c r="J1905" s="56">
        <v>44404</v>
      </c>
      <c r="K1905" s="57">
        <v>-6500</v>
      </c>
      <c r="L1905" s="55">
        <v>2905100103</v>
      </c>
      <c r="M1905" s="55" t="str">
        <f>VLOOKUP(L1905,[4]Equival.!$D:$K,8,0)</f>
        <v>Evento</v>
      </c>
      <c r="N1905" s="55" t="s">
        <v>6892</v>
      </c>
      <c r="O1905" s="55" t="s">
        <v>6893</v>
      </c>
      <c r="P1905" s="55" t="s">
        <v>4661</v>
      </c>
      <c r="Q1905" s="55" t="s">
        <v>2780</v>
      </c>
      <c r="R1905" s="56">
        <v>44404</v>
      </c>
      <c r="S1905" s="55" t="s">
        <v>4362</v>
      </c>
      <c r="T1905" s="55" t="s">
        <v>4401</v>
      </c>
      <c r="U1905" s="55" t="s">
        <v>4328</v>
      </c>
    </row>
    <row r="1906" spans="1:21" ht="15" x14ac:dyDescent="0.25">
      <c r="A1906" s="55" t="s">
        <v>4316</v>
      </c>
      <c r="B1906" s="55" t="s">
        <v>4317</v>
      </c>
      <c r="C1906" s="55" t="s">
        <v>2805</v>
      </c>
      <c r="D1906" s="55" t="s">
        <v>4319</v>
      </c>
      <c r="E1906" s="55" t="s">
        <v>115</v>
      </c>
      <c r="F1906" s="55">
        <v>27474</v>
      </c>
      <c r="G1906" s="55" t="s">
        <v>2267</v>
      </c>
      <c r="H1906" s="56">
        <v>44299</v>
      </c>
      <c r="I1906">
        <f t="shared" si="29"/>
        <v>2021</v>
      </c>
      <c r="J1906" s="56">
        <v>44404</v>
      </c>
      <c r="K1906" s="57">
        <v>-6500</v>
      </c>
      <c r="L1906" s="55">
        <v>2905100102</v>
      </c>
      <c r="M1906" s="55" t="str">
        <f>VLOOKUP(L1906,[4]Equival.!$D:$K,8,0)</f>
        <v>Evento</v>
      </c>
      <c r="N1906" s="55" t="s">
        <v>6892</v>
      </c>
      <c r="O1906" s="55" t="s">
        <v>6894</v>
      </c>
      <c r="P1906" s="55" t="s">
        <v>5702</v>
      </c>
      <c r="Q1906" s="55" t="s">
        <v>2785</v>
      </c>
      <c r="R1906" s="56">
        <v>44404</v>
      </c>
      <c r="S1906" s="55" t="s">
        <v>4362</v>
      </c>
      <c r="T1906" s="55" t="s">
        <v>4401</v>
      </c>
      <c r="U1906" s="55" t="s">
        <v>4328</v>
      </c>
    </row>
    <row r="1907" spans="1:21" ht="15" x14ac:dyDescent="0.25">
      <c r="A1907" s="55" t="s">
        <v>4316</v>
      </c>
      <c r="B1907" s="55" t="s">
        <v>4317</v>
      </c>
      <c r="C1907" s="55" t="s">
        <v>2804</v>
      </c>
      <c r="D1907" s="55" t="s">
        <v>4319</v>
      </c>
      <c r="E1907" s="55" t="s">
        <v>132</v>
      </c>
      <c r="F1907" s="55">
        <v>28162</v>
      </c>
      <c r="G1907" s="55" t="s">
        <v>2267</v>
      </c>
      <c r="H1907" s="56">
        <v>44307</v>
      </c>
      <c r="I1907">
        <f t="shared" si="29"/>
        <v>2021</v>
      </c>
      <c r="J1907" s="56">
        <v>44404</v>
      </c>
      <c r="K1907" s="57">
        <v>-191114</v>
      </c>
      <c r="L1907" s="55">
        <v>2905100202</v>
      </c>
      <c r="M1907" s="55" t="str">
        <f>VLOOKUP(L1907,[4]Equival.!$D:$K,8,0)</f>
        <v>Evento</v>
      </c>
      <c r="N1907" s="55" t="s">
        <v>4482</v>
      </c>
      <c r="O1907" s="55" t="s">
        <v>6895</v>
      </c>
      <c r="P1907" s="55" t="s">
        <v>4332</v>
      </c>
      <c r="Q1907" s="55" t="s">
        <v>2785</v>
      </c>
      <c r="R1907" s="56">
        <v>44404</v>
      </c>
      <c r="S1907" s="55" t="s">
        <v>4362</v>
      </c>
      <c r="T1907" s="55" t="s">
        <v>4401</v>
      </c>
      <c r="U1907" s="55" t="s">
        <v>4328</v>
      </c>
    </row>
    <row r="1908" spans="1:21" ht="15" x14ac:dyDescent="0.25">
      <c r="A1908" s="55" t="s">
        <v>4316</v>
      </c>
      <c r="B1908" s="55" t="s">
        <v>4317</v>
      </c>
      <c r="C1908" s="55" t="s">
        <v>2803</v>
      </c>
      <c r="D1908" s="55" t="s">
        <v>4319</v>
      </c>
      <c r="E1908" s="55" t="s">
        <v>515</v>
      </c>
      <c r="F1908" s="55">
        <v>29291</v>
      </c>
      <c r="G1908" s="55" t="s">
        <v>2267</v>
      </c>
      <c r="H1908" s="56">
        <v>44316</v>
      </c>
      <c r="I1908">
        <f t="shared" si="29"/>
        <v>2021</v>
      </c>
      <c r="J1908" s="56">
        <v>44404</v>
      </c>
      <c r="K1908" s="57">
        <v>-80324</v>
      </c>
      <c r="L1908" s="55">
        <v>2205200201</v>
      </c>
      <c r="M1908" s="55" t="str">
        <f>VLOOKUP(L1908,[4]Equival.!$D:$K,8,0)</f>
        <v>Glosas</v>
      </c>
      <c r="N1908" s="55" t="s">
        <v>4482</v>
      </c>
      <c r="O1908" s="55" t="s">
        <v>6896</v>
      </c>
      <c r="P1908" s="55" t="s">
        <v>4332</v>
      </c>
      <c r="Q1908" s="55" t="s">
        <v>5288</v>
      </c>
      <c r="R1908" s="56">
        <v>44855</v>
      </c>
      <c r="S1908" s="55" t="s">
        <v>4362</v>
      </c>
      <c r="T1908" s="55" t="s">
        <v>4401</v>
      </c>
      <c r="U1908" s="55" t="s">
        <v>4328</v>
      </c>
    </row>
    <row r="1909" spans="1:21" ht="15" x14ac:dyDescent="0.25">
      <c r="A1909" s="55" t="s">
        <v>4316</v>
      </c>
      <c r="B1909" s="55" t="s">
        <v>4317</v>
      </c>
      <c r="C1909" s="55" t="s">
        <v>2803</v>
      </c>
      <c r="D1909" s="55" t="s">
        <v>4319</v>
      </c>
      <c r="E1909" s="55" t="s">
        <v>515</v>
      </c>
      <c r="F1909" s="55">
        <v>29291</v>
      </c>
      <c r="G1909" s="55" t="s">
        <v>2267</v>
      </c>
      <c r="H1909" s="56">
        <v>44316</v>
      </c>
      <c r="I1909">
        <f t="shared" si="29"/>
        <v>2021</v>
      </c>
      <c r="J1909" s="56">
        <v>44404</v>
      </c>
      <c r="K1909" s="57">
        <v>-59600</v>
      </c>
      <c r="L1909" s="55">
        <v>2905100202</v>
      </c>
      <c r="M1909" s="55" t="str">
        <f>VLOOKUP(L1909,[4]Equival.!$D:$K,8,0)</f>
        <v>Evento</v>
      </c>
      <c r="N1909" s="55" t="s">
        <v>4482</v>
      </c>
      <c r="O1909" s="55" t="s">
        <v>6193</v>
      </c>
      <c r="P1909" s="55" t="s">
        <v>4332</v>
      </c>
      <c r="Q1909" s="55" t="s">
        <v>2785</v>
      </c>
      <c r="R1909" s="56">
        <v>44404</v>
      </c>
      <c r="S1909" s="55" t="s">
        <v>4362</v>
      </c>
      <c r="T1909" s="55" t="s">
        <v>4401</v>
      </c>
      <c r="U1909" s="55" t="s">
        <v>4328</v>
      </c>
    </row>
    <row r="1910" spans="1:21" ht="15" x14ac:dyDescent="0.25">
      <c r="A1910" s="55" t="s">
        <v>4316</v>
      </c>
      <c r="B1910" s="55" t="s">
        <v>4317</v>
      </c>
      <c r="C1910" s="55" t="s">
        <v>2802</v>
      </c>
      <c r="D1910" s="55" t="s">
        <v>4319</v>
      </c>
      <c r="E1910" s="55" t="s">
        <v>511</v>
      </c>
      <c r="F1910" s="55">
        <v>29160</v>
      </c>
      <c r="G1910" s="55" t="s">
        <v>2267</v>
      </c>
      <c r="H1910" s="56">
        <v>44315</v>
      </c>
      <c r="I1910">
        <f t="shared" si="29"/>
        <v>2021</v>
      </c>
      <c r="J1910" s="56">
        <v>44404</v>
      </c>
      <c r="K1910" s="57">
        <v>-67599</v>
      </c>
      <c r="L1910" s="55">
        <v>2905100202</v>
      </c>
      <c r="M1910" s="55" t="str">
        <f>VLOOKUP(L1910,[4]Equival.!$D:$K,8,0)</f>
        <v>Evento</v>
      </c>
      <c r="N1910" s="55" t="s">
        <v>4482</v>
      </c>
      <c r="O1910" s="55" t="s">
        <v>6897</v>
      </c>
      <c r="P1910" s="55" t="s">
        <v>4332</v>
      </c>
      <c r="Q1910" s="55" t="s">
        <v>2785</v>
      </c>
      <c r="R1910" s="56">
        <v>44404</v>
      </c>
      <c r="S1910" s="55" t="s">
        <v>4362</v>
      </c>
      <c r="T1910" s="55" t="s">
        <v>4401</v>
      </c>
      <c r="U1910" s="55" t="s">
        <v>4328</v>
      </c>
    </row>
    <row r="1911" spans="1:21" ht="15" x14ac:dyDescent="0.25">
      <c r="A1911" s="55" t="s">
        <v>4316</v>
      </c>
      <c r="B1911" s="55" t="s">
        <v>4317</v>
      </c>
      <c r="C1911" s="55" t="s">
        <v>3010</v>
      </c>
      <c r="D1911" s="55" t="s">
        <v>4319</v>
      </c>
      <c r="E1911" s="55" t="s">
        <v>510</v>
      </c>
      <c r="F1911" s="55">
        <v>29155</v>
      </c>
      <c r="G1911" s="55" t="s">
        <v>2267</v>
      </c>
      <c r="H1911" s="56">
        <v>44315</v>
      </c>
      <c r="I1911">
        <f t="shared" si="29"/>
        <v>2021</v>
      </c>
      <c r="J1911" s="56">
        <v>44415</v>
      </c>
      <c r="K1911" s="57">
        <v>-230400</v>
      </c>
      <c r="L1911" s="55">
        <v>2205200201</v>
      </c>
      <c r="M1911" s="55" t="str">
        <f>VLOOKUP(L1911,[4]Equival.!$D:$K,8,0)</f>
        <v>Glosas</v>
      </c>
      <c r="N1911" s="55" t="s">
        <v>4482</v>
      </c>
      <c r="O1911" s="55" t="s">
        <v>6898</v>
      </c>
      <c r="P1911" s="55" t="s">
        <v>4601</v>
      </c>
      <c r="Q1911" s="55" t="s">
        <v>5291</v>
      </c>
      <c r="R1911" s="56">
        <v>44855</v>
      </c>
      <c r="S1911" s="55" t="s">
        <v>4921</v>
      </c>
      <c r="T1911" s="55" t="s">
        <v>4401</v>
      </c>
      <c r="U1911" s="55" t="s">
        <v>4328</v>
      </c>
    </row>
    <row r="1912" spans="1:21" ht="15" x14ac:dyDescent="0.25">
      <c r="A1912" s="55" t="s">
        <v>4316</v>
      </c>
      <c r="B1912" s="55" t="s">
        <v>4317</v>
      </c>
      <c r="C1912" s="55" t="s">
        <v>3010</v>
      </c>
      <c r="D1912" s="55" t="s">
        <v>4319</v>
      </c>
      <c r="E1912" s="55" t="s">
        <v>510</v>
      </c>
      <c r="F1912" s="55">
        <v>29155</v>
      </c>
      <c r="G1912" s="55" t="s">
        <v>2267</v>
      </c>
      <c r="H1912" s="56">
        <v>44315</v>
      </c>
      <c r="I1912">
        <f t="shared" si="29"/>
        <v>2021</v>
      </c>
      <c r="J1912" s="56">
        <v>44415</v>
      </c>
      <c r="K1912" s="57">
        <v>-3404564</v>
      </c>
      <c r="L1912" s="55">
        <v>2905100202</v>
      </c>
      <c r="M1912" s="55" t="str">
        <f>VLOOKUP(L1912,[4]Equival.!$D:$K,8,0)</f>
        <v>Evento</v>
      </c>
      <c r="N1912" s="55" t="s">
        <v>4482</v>
      </c>
      <c r="O1912" s="55" t="s">
        <v>6899</v>
      </c>
      <c r="P1912" s="55" t="s">
        <v>4601</v>
      </c>
      <c r="Q1912" s="55" t="s">
        <v>2996</v>
      </c>
      <c r="R1912" s="56">
        <v>44524</v>
      </c>
      <c r="S1912" s="55" t="s">
        <v>4921</v>
      </c>
      <c r="T1912" s="55" t="s">
        <v>4401</v>
      </c>
      <c r="U1912" s="55" t="s">
        <v>4328</v>
      </c>
    </row>
    <row r="1913" spans="1:21" ht="15" x14ac:dyDescent="0.25">
      <c r="A1913" s="55" t="s">
        <v>4316</v>
      </c>
      <c r="B1913" s="55" t="s">
        <v>4317</v>
      </c>
      <c r="C1913" s="55" t="s">
        <v>2871</v>
      </c>
      <c r="D1913" s="55" t="s">
        <v>4319</v>
      </c>
      <c r="E1913" s="55" t="s">
        <v>508</v>
      </c>
      <c r="F1913" s="55">
        <v>28977</v>
      </c>
      <c r="G1913" s="55" t="s">
        <v>2267</v>
      </c>
      <c r="H1913" s="56">
        <v>44313</v>
      </c>
      <c r="I1913">
        <f t="shared" si="29"/>
        <v>2021</v>
      </c>
      <c r="J1913" s="56">
        <v>44438</v>
      </c>
      <c r="K1913" s="57">
        <v>-64137</v>
      </c>
      <c r="L1913" s="55">
        <v>2905100202</v>
      </c>
      <c r="M1913" s="55" t="str">
        <f>VLOOKUP(L1913,[4]Equival.!$D:$K,8,0)</f>
        <v>Evento</v>
      </c>
      <c r="N1913" s="55" t="s">
        <v>4482</v>
      </c>
      <c r="O1913" s="55" t="s">
        <v>6900</v>
      </c>
      <c r="P1913" s="55" t="s">
        <v>4332</v>
      </c>
      <c r="Q1913" s="55" t="s">
        <v>2844</v>
      </c>
      <c r="R1913" s="56">
        <v>44438</v>
      </c>
      <c r="S1913" s="55" t="s">
        <v>4362</v>
      </c>
      <c r="T1913" s="55" t="s">
        <v>4401</v>
      </c>
      <c r="U1913" s="55" t="s">
        <v>4328</v>
      </c>
    </row>
    <row r="1914" spans="1:21" ht="15" x14ac:dyDescent="0.25">
      <c r="A1914" s="55" t="s">
        <v>4316</v>
      </c>
      <c r="B1914" s="55" t="s">
        <v>4317</v>
      </c>
      <c r="C1914" s="55" t="s">
        <v>2870</v>
      </c>
      <c r="D1914" s="55" t="s">
        <v>4319</v>
      </c>
      <c r="E1914" s="55" t="s">
        <v>502</v>
      </c>
      <c r="F1914" s="55">
        <v>28921</v>
      </c>
      <c r="G1914" s="55" t="s">
        <v>2267</v>
      </c>
      <c r="H1914" s="56">
        <v>44313</v>
      </c>
      <c r="I1914">
        <f t="shared" si="29"/>
        <v>2021</v>
      </c>
      <c r="J1914" s="56">
        <v>44438</v>
      </c>
      <c r="K1914" s="57">
        <v>-2096714</v>
      </c>
      <c r="L1914" s="55">
        <v>2905100202</v>
      </c>
      <c r="M1914" s="55" t="str">
        <f>VLOOKUP(L1914,[4]Equival.!$D:$K,8,0)</f>
        <v>Evento</v>
      </c>
      <c r="N1914" s="55" t="s">
        <v>4482</v>
      </c>
      <c r="O1914" s="55" t="s">
        <v>6901</v>
      </c>
      <c r="P1914" s="55" t="s">
        <v>5365</v>
      </c>
      <c r="Q1914" s="55" t="s">
        <v>2844</v>
      </c>
      <c r="R1914" s="56">
        <v>44438</v>
      </c>
      <c r="S1914" s="55" t="s">
        <v>4362</v>
      </c>
      <c r="T1914" s="55" t="s">
        <v>4401</v>
      </c>
      <c r="U1914" s="55" t="s">
        <v>4328</v>
      </c>
    </row>
    <row r="1915" spans="1:21" ht="15" x14ac:dyDescent="0.25">
      <c r="A1915" s="55" t="s">
        <v>4316</v>
      </c>
      <c r="B1915" s="55" t="s">
        <v>4317</v>
      </c>
      <c r="C1915" s="55" t="s">
        <v>2869</v>
      </c>
      <c r="D1915" s="55" t="s">
        <v>4319</v>
      </c>
      <c r="E1915" s="55" t="s">
        <v>500</v>
      </c>
      <c r="F1915" s="55">
        <v>28825</v>
      </c>
      <c r="G1915" s="55" t="s">
        <v>2267</v>
      </c>
      <c r="H1915" s="56">
        <v>44312</v>
      </c>
      <c r="I1915">
        <f t="shared" si="29"/>
        <v>2021</v>
      </c>
      <c r="J1915" s="56">
        <v>44438</v>
      </c>
      <c r="K1915" s="57">
        <v>-64693</v>
      </c>
      <c r="L1915" s="55">
        <v>2905100202</v>
      </c>
      <c r="M1915" s="55" t="str">
        <f>VLOOKUP(L1915,[4]Equival.!$D:$K,8,0)</f>
        <v>Evento</v>
      </c>
      <c r="N1915" s="55" t="s">
        <v>4482</v>
      </c>
      <c r="O1915" s="55" t="s">
        <v>6902</v>
      </c>
      <c r="P1915" s="55" t="s">
        <v>4332</v>
      </c>
      <c r="Q1915" s="55" t="s">
        <v>2844</v>
      </c>
      <c r="R1915" s="56">
        <v>44438</v>
      </c>
      <c r="S1915" s="55" t="s">
        <v>4362</v>
      </c>
      <c r="T1915" s="55" t="s">
        <v>4401</v>
      </c>
      <c r="U1915" s="55" t="s">
        <v>4328</v>
      </c>
    </row>
    <row r="1916" spans="1:21" ht="15" x14ac:dyDescent="0.25">
      <c r="A1916" s="55" t="s">
        <v>4316</v>
      </c>
      <c r="B1916" s="55" t="s">
        <v>4317</v>
      </c>
      <c r="C1916" s="55" t="s">
        <v>2801</v>
      </c>
      <c r="D1916" s="55" t="s">
        <v>4319</v>
      </c>
      <c r="E1916" s="55" t="s">
        <v>497</v>
      </c>
      <c r="F1916" s="55">
        <v>28690</v>
      </c>
      <c r="G1916" s="55" t="s">
        <v>2267</v>
      </c>
      <c r="H1916" s="56">
        <v>44311</v>
      </c>
      <c r="I1916">
        <f t="shared" si="29"/>
        <v>2021</v>
      </c>
      <c r="J1916" s="56">
        <v>44404</v>
      </c>
      <c r="K1916" s="57">
        <v>-175128</v>
      </c>
      <c r="L1916" s="55">
        <v>2905100202</v>
      </c>
      <c r="M1916" s="55" t="str">
        <f>VLOOKUP(L1916,[4]Equival.!$D:$K,8,0)</f>
        <v>Evento</v>
      </c>
      <c r="N1916" s="55" t="s">
        <v>4482</v>
      </c>
      <c r="O1916" s="55" t="s">
        <v>6903</v>
      </c>
      <c r="P1916" s="55" t="s">
        <v>4601</v>
      </c>
      <c r="Q1916" s="55" t="s">
        <v>2785</v>
      </c>
      <c r="R1916" s="56">
        <v>44404</v>
      </c>
      <c r="S1916" s="55" t="s">
        <v>4362</v>
      </c>
      <c r="T1916" s="55" t="s">
        <v>4401</v>
      </c>
      <c r="U1916" s="55" t="s">
        <v>4328</v>
      </c>
    </row>
    <row r="1917" spans="1:21" ht="15" x14ac:dyDescent="0.25">
      <c r="A1917" s="55" t="s">
        <v>4316</v>
      </c>
      <c r="B1917" s="55" t="s">
        <v>4317</v>
      </c>
      <c r="C1917" s="55" t="s">
        <v>2876</v>
      </c>
      <c r="D1917" s="55" t="s">
        <v>4319</v>
      </c>
      <c r="E1917" s="55" t="s">
        <v>494</v>
      </c>
      <c r="F1917" s="55">
        <v>28588</v>
      </c>
      <c r="G1917" s="55" t="s">
        <v>2267</v>
      </c>
      <c r="H1917" s="56">
        <v>44310</v>
      </c>
      <c r="I1917">
        <f t="shared" si="29"/>
        <v>2021</v>
      </c>
      <c r="J1917" s="56">
        <v>44415</v>
      </c>
      <c r="K1917" s="57">
        <v>-243303</v>
      </c>
      <c r="L1917" s="55">
        <v>2905100203</v>
      </c>
      <c r="M1917" s="55" t="str">
        <f>VLOOKUP(L1917,[4]Equival.!$D:$K,8,0)</f>
        <v>Evento</v>
      </c>
      <c r="N1917" s="55" t="s">
        <v>4482</v>
      </c>
      <c r="O1917" s="55" t="s">
        <v>6904</v>
      </c>
      <c r="P1917" s="55" t="s">
        <v>4515</v>
      </c>
      <c r="Q1917" s="55" t="s">
        <v>2874</v>
      </c>
      <c r="R1917" s="56">
        <v>44438</v>
      </c>
      <c r="S1917" s="55" t="s">
        <v>4473</v>
      </c>
      <c r="T1917" s="55" t="s">
        <v>4401</v>
      </c>
      <c r="U1917" s="55" t="s">
        <v>4328</v>
      </c>
    </row>
    <row r="1918" spans="1:21" ht="15" x14ac:dyDescent="0.25">
      <c r="A1918" s="55" t="s">
        <v>4316</v>
      </c>
      <c r="B1918" s="55" t="s">
        <v>4317</v>
      </c>
      <c r="C1918" s="55" t="s">
        <v>2781</v>
      </c>
      <c r="D1918" s="55" t="s">
        <v>4319</v>
      </c>
      <c r="E1918" s="55" t="s">
        <v>488</v>
      </c>
      <c r="F1918" s="55">
        <v>28301</v>
      </c>
      <c r="G1918" s="55" t="s">
        <v>2267</v>
      </c>
      <c r="H1918" s="56">
        <v>44309</v>
      </c>
      <c r="I1918">
        <f t="shared" si="29"/>
        <v>2021</v>
      </c>
      <c r="J1918" s="56">
        <v>44404</v>
      </c>
      <c r="K1918" s="57">
        <v>-200346</v>
      </c>
      <c r="L1918" s="55">
        <v>2905100203</v>
      </c>
      <c r="M1918" s="55" t="str">
        <f>VLOOKUP(L1918,[4]Equival.!$D:$K,8,0)</f>
        <v>Evento</v>
      </c>
      <c r="N1918" s="55" t="s">
        <v>4482</v>
      </c>
      <c r="O1918" s="55" t="s">
        <v>6905</v>
      </c>
      <c r="P1918" s="55" t="s">
        <v>4661</v>
      </c>
      <c r="Q1918" s="55" t="s">
        <v>2780</v>
      </c>
      <c r="R1918" s="56">
        <v>44404</v>
      </c>
      <c r="S1918" s="55" t="s">
        <v>4362</v>
      </c>
      <c r="T1918" s="55" t="s">
        <v>4401</v>
      </c>
      <c r="U1918" s="55" t="s">
        <v>4328</v>
      </c>
    </row>
    <row r="1919" spans="1:21" ht="15" x14ac:dyDescent="0.25">
      <c r="A1919" s="55" t="s">
        <v>4316</v>
      </c>
      <c r="B1919" s="55" t="s">
        <v>4317</v>
      </c>
      <c r="C1919" s="55" t="s">
        <v>3200</v>
      </c>
      <c r="D1919" s="55" t="s">
        <v>4319</v>
      </c>
      <c r="E1919" s="55" t="s">
        <v>131</v>
      </c>
      <c r="F1919" s="55">
        <v>28114</v>
      </c>
      <c r="G1919" s="55" t="s">
        <v>2267</v>
      </c>
      <c r="H1919" s="56">
        <v>44306</v>
      </c>
      <c r="I1919">
        <f t="shared" si="29"/>
        <v>2021</v>
      </c>
      <c r="J1919" s="56">
        <v>44415</v>
      </c>
      <c r="K1919" s="57">
        <v>-143014</v>
      </c>
      <c r="L1919" s="55">
        <v>2905100203</v>
      </c>
      <c r="M1919" s="55" t="str">
        <f>VLOOKUP(L1919,[4]Equival.!$D:$K,8,0)</f>
        <v>Evento</v>
      </c>
      <c r="N1919" s="55" t="s">
        <v>4482</v>
      </c>
      <c r="O1919" s="55" t="s">
        <v>6906</v>
      </c>
      <c r="P1919" s="55" t="s">
        <v>4472</v>
      </c>
      <c r="Q1919" s="55" t="s">
        <v>3199</v>
      </c>
      <c r="R1919" s="56">
        <v>44560</v>
      </c>
      <c r="S1919" s="55" t="s">
        <v>4473</v>
      </c>
      <c r="T1919" s="55" t="s">
        <v>4401</v>
      </c>
      <c r="U1919" s="55" t="s">
        <v>4328</v>
      </c>
    </row>
    <row r="1920" spans="1:21" ht="15" x14ac:dyDescent="0.25">
      <c r="A1920" s="55" t="s">
        <v>4316</v>
      </c>
      <c r="B1920" s="55" t="s">
        <v>4317</v>
      </c>
      <c r="C1920" s="55" t="s">
        <v>2868</v>
      </c>
      <c r="D1920" s="55" t="s">
        <v>4319</v>
      </c>
      <c r="E1920" s="55" t="s">
        <v>130</v>
      </c>
      <c r="F1920" s="55">
        <v>28107</v>
      </c>
      <c r="G1920" s="55" t="s">
        <v>2267</v>
      </c>
      <c r="H1920" s="56">
        <v>44306</v>
      </c>
      <c r="I1920">
        <f t="shared" si="29"/>
        <v>2021</v>
      </c>
      <c r="J1920" s="56">
        <v>44438</v>
      </c>
      <c r="K1920" s="57">
        <v>-81100</v>
      </c>
      <c r="L1920" s="55">
        <v>2905100202</v>
      </c>
      <c r="M1920" s="55" t="str">
        <f>VLOOKUP(L1920,[4]Equival.!$D:$K,8,0)</f>
        <v>Evento</v>
      </c>
      <c r="N1920" s="55" t="s">
        <v>4482</v>
      </c>
      <c r="O1920" s="55" t="s">
        <v>6907</v>
      </c>
      <c r="P1920" s="55" t="s">
        <v>4332</v>
      </c>
      <c r="Q1920" s="55" t="s">
        <v>2844</v>
      </c>
      <c r="R1920" s="56">
        <v>44438</v>
      </c>
      <c r="S1920" s="55" t="s">
        <v>4362</v>
      </c>
      <c r="T1920" s="55" t="s">
        <v>4401</v>
      </c>
      <c r="U1920" s="55" t="s">
        <v>4328</v>
      </c>
    </row>
    <row r="1921" spans="1:21" ht="15" x14ac:dyDescent="0.25">
      <c r="A1921" s="55" t="s">
        <v>4316</v>
      </c>
      <c r="B1921" s="55" t="s">
        <v>4317</v>
      </c>
      <c r="C1921" s="55" t="s">
        <v>2867</v>
      </c>
      <c r="D1921" s="55" t="s">
        <v>4319</v>
      </c>
      <c r="E1921" s="55" t="s">
        <v>128</v>
      </c>
      <c r="F1921" s="55">
        <v>28016</v>
      </c>
      <c r="G1921" s="55" t="s">
        <v>2267</v>
      </c>
      <c r="H1921" s="56">
        <v>44305</v>
      </c>
      <c r="I1921">
        <f t="shared" si="29"/>
        <v>2021</v>
      </c>
      <c r="J1921" s="56">
        <v>44438</v>
      </c>
      <c r="K1921" s="57">
        <v>-126300</v>
      </c>
      <c r="L1921" s="55">
        <v>2905100202</v>
      </c>
      <c r="M1921" s="55" t="str">
        <f>VLOOKUP(L1921,[4]Equival.!$D:$K,8,0)</f>
        <v>Evento</v>
      </c>
      <c r="N1921" s="55" t="s">
        <v>4482</v>
      </c>
      <c r="O1921" s="55" t="s">
        <v>6908</v>
      </c>
      <c r="P1921" s="55" t="s">
        <v>4332</v>
      </c>
      <c r="Q1921" s="55" t="s">
        <v>2844</v>
      </c>
      <c r="R1921" s="56">
        <v>44438</v>
      </c>
      <c r="S1921" s="55" t="s">
        <v>4362</v>
      </c>
      <c r="T1921" s="55" t="s">
        <v>4401</v>
      </c>
      <c r="U1921" s="55" t="s">
        <v>4328</v>
      </c>
    </row>
    <row r="1922" spans="1:21" ht="15" x14ac:dyDescent="0.25">
      <c r="A1922" s="55" t="s">
        <v>4316</v>
      </c>
      <c r="B1922" s="55" t="s">
        <v>4317</v>
      </c>
      <c r="C1922" s="55" t="s">
        <v>3009</v>
      </c>
      <c r="D1922" s="55" t="s">
        <v>4319</v>
      </c>
      <c r="E1922" s="55" t="s">
        <v>126</v>
      </c>
      <c r="F1922" s="55">
        <v>27918</v>
      </c>
      <c r="G1922" s="55" t="s">
        <v>2267</v>
      </c>
      <c r="H1922" s="56">
        <v>44304</v>
      </c>
      <c r="I1922">
        <f t="shared" si="29"/>
        <v>2021</v>
      </c>
      <c r="J1922" s="56">
        <v>44415</v>
      </c>
      <c r="K1922" s="57">
        <v>-56113</v>
      </c>
      <c r="L1922" s="55">
        <v>2205200201</v>
      </c>
      <c r="M1922" s="55" t="str">
        <f>VLOOKUP(L1922,[4]Equival.!$D:$K,8,0)</f>
        <v>Glosas</v>
      </c>
      <c r="N1922" s="55" t="s">
        <v>4482</v>
      </c>
      <c r="O1922" s="55" t="s">
        <v>6909</v>
      </c>
      <c r="P1922" s="55" t="s">
        <v>4332</v>
      </c>
      <c r="Q1922" s="55" t="s">
        <v>5297</v>
      </c>
      <c r="R1922" s="56">
        <v>44855</v>
      </c>
      <c r="S1922" s="55" t="s">
        <v>4921</v>
      </c>
      <c r="T1922" s="55" t="s">
        <v>4401</v>
      </c>
      <c r="U1922" s="55" t="s">
        <v>4328</v>
      </c>
    </row>
    <row r="1923" spans="1:21" ht="15" x14ac:dyDescent="0.25">
      <c r="A1923" s="55" t="s">
        <v>4316</v>
      </c>
      <c r="B1923" s="55" t="s">
        <v>4317</v>
      </c>
      <c r="C1923" s="55" t="s">
        <v>3009</v>
      </c>
      <c r="D1923" s="55" t="s">
        <v>4319</v>
      </c>
      <c r="E1923" s="55" t="s">
        <v>126</v>
      </c>
      <c r="F1923" s="55">
        <v>27918</v>
      </c>
      <c r="G1923" s="55" t="s">
        <v>2267</v>
      </c>
      <c r="H1923" s="56">
        <v>44304</v>
      </c>
      <c r="I1923">
        <f t="shared" ref="I1923:I1986" si="30">YEAR(H1923)</f>
        <v>2021</v>
      </c>
      <c r="J1923" s="56">
        <v>44415</v>
      </c>
      <c r="K1923" s="57">
        <v>-84800</v>
      </c>
      <c r="L1923" s="55">
        <v>2905100202</v>
      </c>
      <c r="M1923" s="55" t="str">
        <f>VLOOKUP(L1923,[4]Equival.!$D:$K,8,0)</f>
        <v>Evento</v>
      </c>
      <c r="N1923" s="55" t="s">
        <v>4482</v>
      </c>
      <c r="O1923" s="55" t="s">
        <v>6902</v>
      </c>
      <c r="P1923" s="55" t="s">
        <v>4332</v>
      </c>
      <c r="Q1923" s="55" t="s">
        <v>2996</v>
      </c>
      <c r="R1923" s="56">
        <v>44524</v>
      </c>
      <c r="S1923" s="55" t="s">
        <v>4921</v>
      </c>
      <c r="T1923" s="55" t="s">
        <v>4401</v>
      </c>
      <c r="U1923" s="55" t="s">
        <v>4328</v>
      </c>
    </row>
    <row r="1924" spans="1:21" ht="15" x14ac:dyDescent="0.25">
      <c r="A1924" s="55" t="s">
        <v>4316</v>
      </c>
      <c r="B1924" s="55" t="s">
        <v>4317</v>
      </c>
      <c r="C1924" s="55" t="s">
        <v>2866</v>
      </c>
      <c r="D1924" s="55" t="s">
        <v>4319</v>
      </c>
      <c r="E1924" s="55" t="s">
        <v>125</v>
      </c>
      <c r="F1924" s="55">
        <v>27884</v>
      </c>
      <c r="G1924" s="55" t="s">
        <v>2267</v>
      </c>
      <c r="H1924" s="56">
        <v>44304</v>
      </c>
      <c r="I1924">
        <f t="shared" si="30"/>
        <v>2021</v>
      </c>
      <c r="J1924" s="56">
        <v>44438</v>
      </c>
      <c r="K1924" s="57">
        <v>-96521</v>
      </c>
      <c r="L1924" s="55">
        <v>2905100202</v>
      </c>
      <c r="M1924" s="55" t="str">
        <f>VLOOKUP(L1924,[4]Equival.!$D:$K,8,0)</f>
        <v>Evento</v>
      </c>
      <c r="N1924" s="55" t="s">
        <v>4482</v>
      </c>
      <c r="O1924" s="55" t="s">
        <v>6910</v>
      </c>
      <c r="P1924" s="55" t="s">
        <v>4601</v>
      </c>
      <c r="Q1924" s="55" t="s">
        <v>2844</v>
      </c>
      <c r="R1924" s="56">
        <v>44438</v>
      </c>
      <c r="S1924" s="55" t="s">
        <v>4362</v>
      </c>
      <c r="T1924" s="55" t="s">
        <v>4401</v>
      </c>
      <c r="U1924" s="55" t="s">
        <v>4328</v>
      </c>
    </row>
    <row r="1925" spans="1:21" ht="15" x14ac:dyDescent="0.25">
      <c r="A1925" s="55" t="s">
        <v>4316</v>
      </c>
      <c r="B1925" s="55" t="s">
        <v>4317</v>
      </c>
      <c r="C1925" s="55" t="s">
        <v>2865</v>
      </c>
      <c r="D1925" s="55" t="s">
        <v>4319</v>
      </c>
      <c r="E1925" s="55" t="s">
        <v>124</v>
      </c>
      <c r="F1925" s="55">
        <v>27874</v>
      </c>
      <c r="G1925" s="55" t="s">
        <v>2267</v>
      </c>
      <c r="H1925" s="56">
        <v>44304</v>
      </c>
      <c r="I1925">
        <f t="shared" si="30"/>
        <v>2021</v>
      </c>
      <c r="J1925" s="56">
        <v>44438</v>
      </c>
      <c r="K1925" s="57">
        <v>-196300</v>
      </c>
      <c r="L1925" s="55">
        <v>2905100202</v>
      </c>
      <c r="M1925" s="55" t="str">
        <f>VLOOKUP(L1925,[4]Equival.!$D:$K,8,0)</f>
        <v>Evento</v>
      </c>
      <c r="N1925" s="55" t="s">
        <v>4482</v>
      </c>
      <c r="O1925" s="55" t="s">
        <v>6911</v>
      </c>
      <c r="P1925" s="55" t="s">
        <v>4332</v>
      </c>
      <c r="Q1925" s="55" t="s">
        <v>2844</v>
      </c>
      <c r="R1925" s="56">
        <v>44438</v>
      </c>
      <c r="S1925" s="55" t="s">
        <v>4362</v>
      </c>
      <c r="T1925" s="55" t="s">
        <v>4401</v>
      </c>
      <c r="U1925" s="55" t="s">
        <v>4328</v>
      </c>
    </row>
    <row r="1926" spans="1:21" ht="15" x14ac:dyDescent="0.25">
      <c r="A1926" s="55" t="s">
        <v>4316</v>
      </c>
      <c r="B1926" s="55" t="s">
        <v>4317</v>
      </c>
      <c r="C1926" s="55" t="s">
        <v>2864</v>
      </c>
      <c r="D1926" s="55" t="s">
        <v>4319</v>
      </c>
      <c r="E1926" s="55" t="s">
        <v>123</v>
      </c>
      <c r="F1926" s="55">
        <v>27864</v>
      </c>
      <c r="G1926" s="55" t="s">
        <v>2267</v>
      </c>
      <c r="H1926" s="56">
        <v>44303</v>
      </c>
      <c r="I1926">
        <f t="shared" si="30"/>
        <v>2021</v>
      </c>
      <c r="J1926" s="56">
        <v>44438</v>
      </c>
      <c r="K1926" s="57">
        <v>-91100</v>
      </c>
      <c r="L1926" s="55">
        <v>2905100202</v>
      </c>
      <c r="M1926" s="55" t="str">
        <f>VLOOKUP(L1926,[4]Equival.!$D:$K,8,0)</f>
        <v>Evento</v>
      </c>
      <c r="N1926" s="55" t="s">
        <v>4482</v>
      </c>
      <c r="O1926" s="55" t="s">
        <v>6910</v>
      </c>
      <c r="P1926" s="55" t="s">
        <v>4601</v>
      </c>
      <c r="Q1926" s="55" t="s">
        <v>2844</v>
      </c>
      <c r="R1926" s="56">
        <v>44438</v>
      </c>
      <c r="S1926" s="55" t="s">
        <v>4362</v>
      </c>
      <c r="T1926" s="55" t="s">
        <v>4401</v>
      </c>
      <c r="U1926" s="55" t="s">
        <v>4328</v>
      </c>
    </row>
    <row r="1927" spans="1:21" ht="15" x14ac:dyDescent="0.25">
      <c r="A1927" s="55" t="s">
        <v>4316</v>
      </c>
      <c r="B1927" s="55" t="s">
        <v>4317</v>
      </c>
      <c r="C1927" s="55" t="s">
        <v>2863</v>
      </c>
      <c r="D1927" s="55" t="s">
        <v>4319</v>
      </c>
      <c r="E1927" s="55" t="s">
        <v>122</v>
      </c>
      <c r="F1927" s="55">
        <v>27742</v>
      </c>
      <c r="G1927" s="55" t="s">
        <v>2267</v>
      </c>
      <c r="H1927" s="56">
        <v>44302</v>
      </c>
      <c r="I1927">
        <f t="shared" si="30"/>
        <v>2021</v>
      </c>
      <c r="J1927" s="56">
        <v>44438</v>
      </c>
      <c r="K1927" s="57">
        <v>-320552</v>
      </c>
      <c r="L1927" s="55">
        <v>2905100202</v>
      </c>
      <c r="M1927" s="55" t="str">
        <f>VLOOKUP(L1927,[4]Equival.!$D:$K,8,0)</f>
        <v>Evento</v>
      </c>
      <c r="N1927" s="55" t="s">
        <v>4482</v>
      </c>
      <c r="O1927" s="55" t="s">
        <v>6912</v>
      </c>
      <c r="P1927" s="55" t="s">
        <v>4332</v>
      </c>
      <c r="Q1927" s="55" t="s">
        <v>2844</v>
      </c>
      <c r="R1927" s="56">
        <v>44438</v>
      </c>
      <c r="S1927" s="55" t="s">
        <v>4362</v>
      </c>
      <c r="T1927" s="55" t="s">
        <v>4401</v>
      </c>
      <c r="U1927" s="55" t="s">
        <v>4328</v>
      </c>
    </row>
    <row r="1928" spans="1:21" ht="15" x14ac:dyDescent="0.25">
      <c r="A1928" s="55" t="s">
        <v>4316</v>
      </c>
      <c r="B1928" s="55" t="s">
        <v>4317</v>
      </c>
      <c r="C1928" s="55" t="s">
        <v>2862</v>
      </c>
      <c r="D1928" s="55" t="s">
        <v>4319</v>
      </c>
      <c r="E1928" s="55" t="s">
        <v>120</v>
      </c>
      <c r="F1928" s="55">
        <v>27678</v>
      </c>
      <c r="G1928" s="55" t="s">
        <v>2267</v>
      </c>
      <c r="H1928" s="56">
        <v>44301</v>
      </c>
      <c r="I1928">
        <f t="shared" si="30"/>
        <v>2021</v>
      </c>
      <c r="J1928" s="56">
        <v>44438</v>
      </c>
      <c r="K1928" s="57">
        <v>-393347</v>
      </c>
      <c r="L1928" s="55">
        <v>2905100202</v>
      </c>
      <c r="M1928" s="55" t="str">
        <f>VLOOKUP(L1928,[4]Equival.!$D:$K,8,0)</f>
        <v>Evento</v>
      </c>
      <c r="N1928" s="55" t="s">
        <v>4482</v>
      </c>
      <c r="O1928" s="55" t="s">
        <v>5856</v>
      </c>
      <c r="P1928" s="55" t="s">
        <v>4332</v>
      </c>
      <c r="Q1928" s="55" t="s">
        <v>2844</v>
      </c>
      <c r="R1928" s="56">
        <v>44438</v>
      </c>
      <c r="S1928" s="55" t="s">
        <v>4362</v>
      </c>
      <c r="T1928" s="55" t="s">
        <v>4401</v>
      </c>
      <c r="U1928" s="55" t="s">
        <v>4328</v>
      </c>
    </row>
    <row r="1929" spans="1:21" ht="15" x14ac:dyDescent="0.25">
      <c r="A1929" s="55" t="s">
        <v>4316</v>
      </c>
      <c r="B1929" s="55" t="s">
        <v>4317</v>
      </c>
      <c r="C1929" s="55" t="s">
        <v>2861</v>
      </c>
      <c r="D1929" s="55" t="s">
        <v>4319</v>
      </c>
      <c r="E1929" s="55" t="s">
        <v>118</v>
      </c>
      <c r="F1929" s="55">
        <v>27634</v>
      </c>
      <c r="G1929" s="55" t="s">
        <v>2267</v>
      </c>
      <c r="H1929" s="56">
        <v>44301</v>
      </c>
      <c r="I1929">
        <f t="shared" si="30"/>
        <v>2021</v>
      </c>
      <c r="J1929" s="56">
        <v>44438</v>
      </c>
      <c r="K1929" s="57">
        <v>-132026</v>
      </c>
      <c r="L1929" s="55">
        <v>2905100202</v>
      </c>
      <c r="M1929" s="55" t="str">
        <f>VLOOKUP(L1929,[4]Equival.!$D:$K,8,0)</f>
        <v>Evento</v>
      </c>
      <c r="N1929" s="55" t="s">
        <v>4482</v>
      </c>
      <c r="O1929" s="55" t="s">
        <v>6363</v>
      </c>
      <c r="P1929" s="55" t="s">
        <v>4332</v>
      </c>
      <c r="Q1929" s="55" t="s">
        <v>2844</v>
      </c>
      <c r="R1929" s="56">
        <v>44438</v>
      </c>
      <c r="S1929" s="55" t="s">
        <v>4362</v>
      </c>
      <c r="T1929" s="55" t="s">
        <v>4401</v>
      </c>
      <c r="U1929" s="55" t="s">
        <v>4328</v>
      </c>
    </row>
    <row r="1930" spans="1:21" ht="15" x14ac:dyDescent="0.25">
      <c r="A1930" s="55" t="s">
        <v>4316</v>
      </c>
      <c r="B1930" s="55" t="s">
        <v>4317</v>
      </c>
      <c r="C1930" s="55" t="s">
        <v>2860</v>
      </c>
      <c r="D1930" s="55" t="s">
        <v>4319</v>
      </c>
      <c r="E1930" s="55" t="s">
        <v>114</v>
      </c>
      <c r="F1930" s="55">
        <v>27467</v>
      </c>
      <c r="G1930" s="55" t="s">
        <v>2267</v>
      </c>
      <c r="H1930" s="56">
        <v>44299</v>
      </c>
      <c r="I1930">
        <f t="shared" si="30"/>
        <v>2021</v>
      </c>
      <c r="J1930" s="56">
        <v>44438</v>
      </c>
      <c r="K1930" s="57">
        <v>-64693</v>
      </c>
      <c r="L1930" s="55">
        <v>2905100202</v>
      </c>
      <c r="M1930" s="55" t="str">
        <f>VLOOKUP(L1930,[4]Equival.!$D:$K,8,0)</f>
        <v>Evento</v>
      </c>
      <c r="N1930" s="55" t="s">
        <v>4482</v>
      </c>
      <c r="O1930" s="55" t="s">
        <v>6913</v>
      </c>
      <c r="P1930" s="55" t="s">
        <v>4332</v>
      </c>
      <c r="Q1930" s="55" t="s">
        <v>2844</v>
      </c>
      <c r="R1930" s="56">
        <v>44438</v>
      </c>
      <c r="S1930" s="55" t="s">
        <v>4362</v>
      </c>
      <c r="T1930" s="55" t="s">
        <v>4401</v>
      </c>
      <c r="U1930" s="55" t="s">
        <v>4328</v>
      </c>
    </row>
    <row r="1931" spans="1:21" ht="15" x14ac:dyDescent="0.25">
      <c r="A1931" s="55" t="s">
        <v>4316</v>
      </c>
      <c r="B1931" s="55" t="s">
        <v>4317</v>
      </c>
      <c r="C1931" s="55" t="s">
        <v>2859</v>
      </c>
      <c r="D1931" s="55" t="s">
        <v>4319</v>
      </c>
      <c r="E1931" s="55" t="s">
        <v>112</v>
      </c>
      <c r="F1931" s="55">
        <v>27279</v>
      </c>
      <c r="G1931" s="55" t="s">
        <v>2267</v>
      </c>
      <c r="H1931" s="56">
        <v>44298</v>
      </c>
      <c r="I1931">
        <f t="shared" si="30"/>
        <v>2021</v>
      </c>
      <c r="J1931" s="56">
        <v>44438</v>
      </c>
      <c r="K1931" s="57">
        <v>-115014</v>
      </c>
      <c r="L1931" s="55">
        <v>2905100202</v>
      </c>
      <c r="M1931" s="55" t="str">
        <f>VLOOKUP(L1931,[4]Equival.!$D:$K,8,0)</f>
        <v>Evento</v>
      </c>
      <c r="N1931" s="55" t="s">
        <v>4482</v>
      </c>
      <c r="O1931" s="55" t="s">
        <v>6914</v>
      </c>
      <c r="P1931" s="55" t="s">
        <v>4332</v>
      </c>
      <c r="Q1931" s="55" t="s">
        <v>2844</v>
      </c>
      <c r="R1931" s="56">
        <v>44438</v>
      </c>
      <c r="S1931" s="55" t="s">
        <v>4362</v>
      </c>
      <c r="T1931" s="55" t="s">
        <v>4401</v>
      </c>
      <c r="U1931" s="55" t="s">
        <v>4328</v>
      </c>
    </row>
    <row r="1932" spans="1:21" ht="15" x14ac:dyDescent="0.25">
      <c r="A1932" s="55" t="s">
        <v>4316</v>
      </c>
      <c r="B1932" s="55" t="s">
        <v>4317</v>
      </c>
      <c r="C1932" s="55" t="s">
        <v>2858</v>
      </c>
      <c r="D1932" s="55" t="s">
        <v>4319</v>
      </c>
      <c r="E1932" s="55" t="s">
        <v>111</v>
      </c>
      <c r="F1932" s="55">
        <v>27044</v>
      </c>
      <c r="G1932" s="55" t="s">
        <v>2267</v>
      </c>
      <c r="H1932" s="56">
        <v>44295</v>
      </c>
      <c r="I1932">
        <f t="shared" si="30"/>
        <v>2021</v>
      </c>
      <c r="J1932" s="56">
        <v>44438</v>
      </c>
      <c r="K1932" s="57">
        <v>-14229</v>
      </c>
      <c r="L1932" s="55">
        <v>2205200201</v>
      </c>
      <c r="M1932" s="55" t="str">
        <f>VLOOKUP(L1932,[4]Equival.!$D:$K,8,0)</f>
        <v>Glosas</v>
      </c>
      <c r="N1932" s="55" t="s">
        <v>4482</v>
      </c>
      <c r="O1932" s="55" t="s">
        <v>6915</v>
      </c>
      <c r="P1932" s="55" t="s">
        <v>4332</v>
      </c>
      <c r="Q1932" s="55" t="s">
        <v>5303</v>
      </c>
      <c r="R1932" s="56">
        <v>44855</v>
      </c>
      <c r="S1932" s="55" t="s">
        <v>4362</v>
      </c>
      <c r="T1932" s="55" t="s">
        <v>4401</v>
      </c>
      <c r="U1932" s="55" t="s">
        <v>4328</v>
      </c>
    </row>
    <row r="1933" spans="1:21" ht="15" x14ac:dyDescent="0.25">
      <c r="A1933" s="55" t="s">
        <v>4316</v>
      </c>
      <c r="B1933" s="55" t="s">
        <v>4317</v>
      </c>
      <c r="C1933" s="55" t="s">
        <v>2858</v>
      </c>
      <c r="D1933" s="55" t="s">
        <v>4319</v>
      </c>
      <c r="E1933" s="55" t="s">
        <v>111</v>
      </c>
      <c r="F1933" s="55">
        <v>27044</v>
      </c>
      <c r="G1933" s="55" t="s">
        <v>2267</v>
      </c>
      <c r="H1933" s="56">
        <v>44295</v>
      </c>
      <c r="I1933">
        <f t="shared" si="30"/>
        <v>2021</v>
      </c>
      <c r="J1933" s="56">
        <v>44438</v>
      </c>
      <c r="K1933" s="57">
        <v>-243400</v>
      </c>
      <c r="L1933" s="55">
        <v>2905100202</v>
      </c>
      <c r="M1933" s="55" t="str">
        <f>VLOOKUP(L1933,[4]Equival.!$D:$K,8,0)</f>
        <v>Evento</v>
      </c>
      <c r="N1933" s="55" t="s">
        <v>4482</v>
      </c>
      <c r="O1933" s="55" t="s">
        <v>6916</v>
      </c>
      <c r="P1933" s="55" t="s">
        <v>4332</v>
      </c>
      <c r="Q1933" s="55" t="s">
        <v>2844</v>
      </c>
      <c r="R1933" s="56">
        <v>44438</v>
      </c>
      <c r="S1933" s="55" t="s">
        <v>4362</v>
      </c>
      <c r="T1933" s="55" t="s">
        <v>4401</v>
      </c>
      <c r="U1933" s="55" t="s">
        <v>4328</v>
      </c>
    </row>
    <row r="1934" spans="1:21" ht="15" x14ac:dyDescent="0.25">
      <c r="A1934" s="55" t="s">
        <v>4316</v>
      </c>
      <c r="B1934" s="55" t="s">
        <v>4317</v>
      </c>
      <c r="C1934" s="55" t="s">
        <v>2857</v>
      </c>
      <c r="D1934" s="55" t="s">
        <v>4319</v>
      </c>
      <c r="E1934" s="55" t="s">
        <v>110</v>
      </c>
      <c r="F1934" s="55">
        <v>27035</v>
      </c>
      <c r="G1934" s="55" t="s">
        <v>2267</v>
      </c>
      <c r="H1934" s="56">
        <v>44294</v>
      </c>
      <c r="I1934">
        <f t="shared" si="30"/>
        <v>2021</v>
      </c>
      <c r="J1934" s="56">
        <v>44438</v>
      </c>
      <c r="K1934" s="57">
        <v>-30045</v>
      </c>
      <c r="L1934" s="55">
        <v>2205200201</v>
      </c>
      <c r="M1934" s="55" t="str">
        <f>VLOOKUP(L1934,[4]Equival.!$D:$K,8,0)</f>
        <v>Glosas</v>
      </c>
      <c r="N1934" s="55" t="s">
        <v>4482</v>
      </c>
      <c r="O1934" s="55" t="s">
        <v>6917</v>
      </c>
      <c r="P1934" s="55" t="s">
        <v>4332</v>
      </c>
      <c r="Q1934" s="55" t="s">
        <v>5306</v>
      </c>
      <c r="R1934" s="56">
        <v>44855</v>
      </c>
      <c r="S1934" s="55" t="s">
        <v>4362</v>
      </c>
      <c r="T1934" s="55" t="s">
        <v>4401</v>
      </c>
      <c r="U1934" s="55" t="s">
        <v>4328</v>
      </c>
    </row>
    <row r="1935" spans="1:21" ht="15" x14ac:dyDescent="0.25">
      <c r="A1935" s="55" t="s">
        <v>4316</v>
      </c>
      <c r="B1935" s="55" t="s">
        <v>4317</v>
      </c>
      <c r="C1935" s="55" t="s">
        <v>2857</v>
      </c>
      <c r="D1935" s="55" t="s">
        <v>4319</v>
      </c>
      <c r="E1935" s="55" t="s">
        <v>110</v>
      </c>
      <c r="F1935" s="55">
        <v>27035</v>
      </c>
      <c r="G1935" s="55" t="s">
        <v>2267</v>
      </c>
      <c r="H1935" s="56">
        <v>44294</v>
      </c>
      <c r="I1935">
        <f t="shared" si="30"/>
        <v>2021</v>
      </c>
      <c r="J1935" s="56">
        <v>44438</v>
      </c>
      <c r="K1935" s="57">
        <v>-126300</v>
      </c>
      <c r="L1935" s="55">
        <v>2905100202</v>
      </c>
      <c r="M1935" s="55" t="str">
        <f>VLOOKUP(L1935,[4]Equival.!$D:$K,8,0)</f>
        <v>Evento</v>
      </c>
      <c r="N1935" s="55" t="s">
        <v>4482</v>
      </c>
      <c r="O1935" s="55" t="s">
        <v>6918</v>
      </c>
      <c r="P1935" s="55" t="s">
        <v>4332</v>
      </c>
      <c r="Q1935" s="55" t="s">
        <v>2844</v>
      </c>
      <c r="R1935" s="56">
        <v>44438</v>
      </c>
      <c r="S1935" s="55" t="s">
        <v>4362</v>
      </c>
      <c r="T1935" s="55" t="s">
        <v>4401</v>
      </c>
      <c r="U1935" s="55" t="s">
        <v>4328</v>
      </c>
    </row>
    <row r="1936" spans="1:21" ht="15" x14ac:dyDescent="0.25">
      <c r="A1936" s="55" t="s">
        <v>4316</v>
      </c>
      <c r="B1936" s="55" t="s">
        <v>4317</v>
      </c>
      <c r="C1936" s="55" t="s">
        <v>2856</v>
      </c>
      <c r="D1936" s="55" t="s">
        <v>4319</v>
      </c>
      <c r="E1936" s="55" t="s">
        <v>107</v>
      </c>
      <c r="F1936" s="55">
        <v>26713</v>
      </c>
      <c r="G1936" s="55" t="s">
        <v>2267</v>
      </c>
      <c r="H1936" s="56">
        <v>44291</v>
      </c>
      <c r="I1936">
        <f t="shared" si="30"/>
        <v>2021</v>
      </c>
      <c r="J1936" s="56">
        <v>44438</v>
      </c>
      <c r="K1936" s="57">
        <v>-10438</v>
      </c>
      <c r="L1936" s="55">
        <v>2205200201</v>
      </c>
      <c r="M1936" s="55" t="str">
        <f>VLOOKUP(L1936,[4]Equival.!$D:$K,8,0)</f>
        <v>Glosas</v>
      </c>
      <c r="N1936" s="55" t="s">
        <v>4482</v>
      </c>
      <c r="O1936" s="55" t="s">
        <v>6919</v>
      </c>
      <c r="P1936" s="55" t="s">
        <v>4332</v>
      </c>
      <c r="Q1936" s="55" t="s">
        <v>5312</v>
      </c>
      <c r="R1936" s="56">
        <v>44855</v>
      </c>
      <c r="S1936" s="55" t="s">
        <v>4362</v>
      </c>
      <c r="T1936" s="55" t="s">
        <v>4401</v>
      </c>
      <c r="U1936" s="55" t="s">
        <v>4328</v>
      </c>
    </row>
    <row r="1937" spans="1:21" ht="15" x14ac:dyDescent="0.25">
      <c r="A1937" s="55" t="s">
        <v>4316</v>
      </c>
      <c r="B1937" s="55" t="s">
        <v>4317</v>
      </c>
      <c r="C1937" s="55" t="s">
        <v>2856</v>
      </c>
      <c r="D1937" s="55" t="s">
        <v>4319</v>
      </c>
      <c r="E1937" s="55" t="s">
        <v>107</v>
      </c>
      <c r="F1937" s="55">
        <v>26713</v>
      </c>
      <c r="G1937" s="55" t="s">
        <v>2267</v>
      </c>
      <c r="H1937" s="56">
        <v>44291</v>
      </c>
      <c r="I1937">
        <f t="shared" si="30"/>
        <v>2021</v>
      </c>
      <c r="J1937" s="56">
        <v>44438</v>
      </c>
      <c r="K1937" s="57">
        <v>-109300</v>
      </c>
      <c r="L1937" s="55">
        <v>2905100202</v>
      </c>
      <c r="M1937" s="55" t="str">
        <f>VLOOKUP(L1937,[4]Equival.!$D:$K,8,0)</f>
        <v>Evento</v>
      </c>
      <c r="N1937" s="55" t="s">
        <v>4482</v>
      </c>
      <c r="O1937" s="55" t="s">
        <v>6920</v>
      </c>
      <c r="P1937" s="55" t="s">
        <v>4332</v>
      </c>
      <c r="Q1937" s="55" t="s">
        <v>2844</v>
      </c>
      <c r="R1937" s="56">
        <v>44438</v>
      </c>
      <c r="S1937" s="55" t="s">
        <v>4362</v>
      </c>
      <c r="T1937" s="55" t="s">
        <v>4401</v>
      </c>
      <c r="U1937" s="55" t="s">
        <v>4328</v>
      </c>
    </row>
    <row r="1938" spans="1:21" ht="15" x14ac:dyDescent="0.25">
      <c r="A1938" s="55" t="s">
        <v>4316</v>
      </c>
      <c r="B1938" s="55" t="s">
        <v>4317</v>
      </c>
      <c r="C1938" s="55" t="s">
        <v>2855</v>
      </c>
      <c r="D1938" s="55" t="s">
        <v>4319</v>
      </c>
      <c r="E1938" s="55" t="s">
        <v>104</v>
      </c>
      <c r="F1938" s="55">
        <v>26590</v>
      </c>
      <c r="G1938" s="55" t="s">
        <v>2267</v>
      </c>
      <c r="H1938" s="56">
        <v>44290</v>
      </c>
      <c r="I1938">
        <f t="shared" si="30"/>
        <v>2021</v>
      </c>
      <c r="J1938" s="56">
        <v>44438</v>
      </c>
      <c r="K1938" s="57">
        <v>-36993</v>
      </c>
      <c r="L1938" s="55">
        <v>2205200201</v>
      </c>
      <c r="M1938" s="55" t="str">
        <f>VLOOKUP(L1938,[4]Equival.!$D:$K,8,0)</f>
        <v>Glosas</v>
      </c>
      <c r="N1938" s="55" t="s">
        <v>4482</v>
      </c>
      <c r="O1938" s="55" t="s">
        <v>6921</v>
      </c>
      <c r="P1938" s="55" t="s">
        <v>4332</v>
      </c>
      <c r="Q1938" s="55" t="s">
        <v>5315</v>
      </c>
      <c r="R1938" s="56">
        <v>44855</v>
      </c>
      <c r="S1938" s="55" t="s">
        <v>4362</v>
      </c>
      <c r="T1938" s="55" t="s">
        <v>4401</v>
      </c>
      <c r="U1938" s="55" t="s">
        <v>4328</v>
      </c>
    </row>
    <row r="1939" spans="1:21" ht="15" x14ac:dyDescent="0.25">
      <c r="A1939" s="55" t="s">
        <v>4316</v>
      </c>
      <c r="B1939" s="55" t="s">
        <v>4317</v>
      </c>
      <c r="C1939" s="55" t="s">
        <v>2855</v>
      </c>
      <c r="D1939" s="55" t="s">
        <v>4319</v>
      </c>
      <c r="E1939" s="55" t="s">
        <v>104</v>
      </c>
      <c r="F1939" s="55">
        <v>26590</v>
      </c>
      <c r="G1939" s="55" t="s">
        <v>2267</v>
      </c>
      <c r="H1939" s="56">
        <v>44290</v>
      </c>
      <c r="I1939">
        <f t="shared" si="30"/>
        <v>2021</v>
      </c>
      <c r="J1939" s="56">
        <v>44438</v>
      </c>
      <c r="K1939" s="57">
        <v>-225900</v>
      </c>
      <c r="L1939" s="55">
        <v>2905100202</v>
      </c>
      <c r="M1939" s="55" t="str">
        <f>VLOOKUP(L1939,[4]Equival.!$D:$K,8,0)</f>
        <v>Evento</v>
      </c>
      <c r="N1939" s="55" t="s">
        <v>4482</v>
      </c>
      <c r="O1939" s="55" t="s">
        <v>6922</v>
      </c>
      <c r="P1939" s="55" t="s">
        <v>4332</v>
      </c>
      <c r="Q1939" s="55" t="s">
        <v>2844</v>
      </c>
      <c r="R1939" s="56">
        <v>44438</v>
      </c>
      <c r="S1939" s="55" t="s">
        <v>4362</v>
      </c>
      <c r="T1939" s="55" t="s">
        <v>4401</v>
      </c>
      <c r="U1939" s="55" t="s">
        <v>4328</v>
      </c>
    </row>
    <row r="1940" spans="1:21" ht="15" x14ac:dyDescent="0.25">
      <c r="A1940" s="55" t="s">
        <v>4316</v>
      </c>
      <c r="B1940" s="55" t="s">
        <v>4317</v>
      </c>
      <c r="C1940" s="55" t="s">
        <v>2854</v>
      </c>
      <c r="D1940" s="55" t="s">
        <v>4319</v>
      </c>
      <c r="E1940" s="55" t="s">
        <v>103</v>
      </c>
      <c r="F1940" s="55">
        <v>26545</v>
      </c>
      <c r="G1940" s="55" t="s">
        <v>2267</v>
      </c>
      <c r="H1940" s="56">
        <v>44289</v>
      </c>
      <c r="I1940">
        <f t="shared" si="30"/>
        <v>2021</v>
      </c>
      <c r="J1940" s="56">
        <v>44438</v>
      </c>
      <c r="K1940" s="57">
        <v>-19252</v>
      </c>
      <c r="L1940" s="55">
        <v>2205200201</v>
      </c>
      <c r="M1940" s="55" t="str">
        <f>VLOOKUP(L1940,[4]Equival.!$D:$K,8,0)</f>
        <v>Glosas</v>
      </c>
      <c r="N1940" s="55" t="s">
        <v>4482</v>
      </c>
      <c r="O1940" s="55" t="s">
        <v>6923</v>
      </c>
      <c r="P1940" s="55" t="s">
        <v>5365</v>
      </c>
      <c r="Q1940" s="55" t="s">
        <v>5318</v>
      </c>
      <c r="R1940" s="56">
        <v>44855</v>
      </c>
      <c r="S1940" s="55" t="s">
        <v>4362</v>
      </c>
      <c r="T1940" s="55" t="s">
        <v>4401</v>
      </c>
      <c r="U1940" s="55" t="s">
        <v>4328</v>
      </c>
    </row>
    <row r="1941" spans="1:21" ht="15" x14ac:dyDescent="0.25">
      <c r="A1941" s="55" t="s">
        <v>4316</v>
      </c>
      <c r="B1941" s="55" t="s">
        <v>4317</v>
      </c>
      <c r="C1941" s="55" t="s">
        <v>2854</v>
      </c>
      <c r="D1941" s="55" t="s">
        <v>4319</v>
      </c>
      <c r="E1941" s="55" t="s">
        <v>103</v>
      </c>
      <c r="F1941" s="55">
        <v>26545</v>
      </c>
      <c r="G1941" s="55" t="s">
        <v>2267</v>
      </c>
      <c r="H1941" s="56">
        <v>44289</v>
      </c>
      <c r="I1941">
        <f t="shared" si="30"/>
        <v>2021</v>
      </c>
      <c r="J1941" s="56">
        <v>44438</v>
      </c>
      <c r="K1941" s="57">
        <v>-199000</v>
      </c>
      <c r="L1941" s="55">
        <v>2905100202</v>
      </c>
      <c r="M1941" s="55" t="str">
        <f>VLOOKUP(L1941,[4]Equival.!$D:$K,8,0)</f>
        <v>Evento</v>
      </c>
      <c r="N1941" s="55" t="s">
        <v>4482</v>
      </c>
      <c r="O1941" s="55" t="s">
        <v>6924</v>
      </c>
      <c r="P1941" s="55" t="s">
        <v>5365</v>
      </c>
      <c r="Q1941" s="55" t="s">
        <v>2844</v>
      </c>
      <c r="R1941" s="56">
        <v>44438</v>
      </c>
      <c r="S1941" s="55" t="s">
        <v>4362</v>
      </c>
      <c r="T1941" s="55" t="s">
        <v>4401</v>
      </c>
      <c r="U1941" s="55" t="s">
        <v>4328</v>
      </c>
    </row>
    <row r="1942" spans="1:21" ht="15" x14ac:dyDescent="0.25">
      <c r="A1942" s="55" t="s">
        <v>4316</v>
      </c>
      <c r="B1942" s="55" t="s">
        <v>4317</v>
      </c>
      <c r="C1942" s="55" t="s">
        <v>3126</v>
      </c>
      <c r="D1942" s="55" t="s">
        <v>4319</v>
      </c>
      <c r="E1942" s="55" t="s">
        <v>102</v>
      </c>
      <c r="F1942" s="55">
        <v>26505</v>
      </c>
      <c r="G1942" s="55" t="s">
        <v>2267</v>
      </c>
      <c r="H1942" s="56">
        <v>44288</v>
      </c>
      <c r="I1942">
        <f t="shared" si="30"/>
        <v>2021</v>
      </c>
      <c r="J1942" s="56">
        <v>44415</v>
      </c>
      <c r="K1942" s="57">
        <v>-110966</v>
      </c>
      <c r="L1942" s="55">
        <v>2205200101</v>
      </c>
      <c r="M1942" s="55" t="str">
        <f>VLOOKUP(L1942,[4]Equival.!$D:$K,8,0)</f>
        <v>Glosas</v>
      </c>
      <c r="N1942" s="55" t="s">
        <v>4482</v>
      </c>
      <c r="O1942" s="55" t="s">
        <v>6925</v>
      </c>
      <c r="P1942" s="55" t="s">
        <v>4520</v>
      </c>
      <c r="Q1942" s="55" t="s">
        <v>5321</v>
      </c>
      <c r="R1942" s="56">
        <v>44855</v>
      </c>
      <c r="S1942" s="55" t="s">
        <v>4921</v>
      </c>
      <c r="T1942" s="55" t="s">
        <v>4401</v>
      </c>
      <c r="U1942" s="55" t="s">
        <v>4328</v>
      </c>
    </row>
    <row r="1943" spans="1:21" ht="15" x14ac:dyDescent="0.25">
      <c r="A1943" s="55" t="s">
        <v>4316</v>
      </c>
      <c r="B1943" s="55" t="s">
        <v>4317</v>
      </c>
      <c r="C1943" s="55" t="s">
        <v>3126</v>
      </c>
      <c r="D1943" s="55" t="s">
        <v>4319</v>
      </c>
      <c r="E1943" s="55" t="s">
        <v>102</v>
      </c>
      <c r="F1943" s="55">
        <v>26505</v>
      </c>
      <c r="G1943" s="55" t="s">
        <v>2267</v>
      </c>
      <c r="H1943" s="56">
        <v>44288</v>
      </c>
      <c r="I1943">
        <f t="shared" si="30"/>
        <v>2021</v>
      </c>
      <c r="J1943" s="56">
        <v>44415</v>
      </c>
      <c r="K1943" s="57">
        <v>-402692</v>
      </c>
      <c r="L1943" s="55">
        <v>2905100203</v>
      </c>
      <c r="M1943" s="55" t="str">
        <f>VLOOKUP(L1943,[4]Equival.!$D:$K,8,0)</f>
        <v>Evento</v>
      </c>
      <c r="N1943" s="55" t="s">
        <v>4482</v>
      </c>
      <c r="O1943" s="55" t="s">
        <v>6926</v>
      </c>
      <c r="P1943" s="55" t="s">
        <v>4520</v>
      </c>
      <c r="Q1943" s="55" t="s">
        <v>3125</v>
      </c>
      <c r="R1943" s="56">
        <v>44524</v>
      </c>
      <c r="S1943" s="55" t="s">
        <v>4921</v>
      </c>
      <c r="T1943" s="55" t="s">
        <v>4401</v>
      </c>
      <c r="U1943" s="55" t="s">
        <v>4328</v>
      </c>
    </row>
    <row r="1944" spans="1:21" ht="15" x14ac:dyDescent="0.25">
      <c r="A1944" s="55" t="s">
        <v>4316</v>
      </c>
      <c r="B1944" s="55" t="s">
        <v>4317</v>
      </c>
      <c r="C1944" s="55" t="s">
        <v>2853</v>
      </c>
      <c r="D1944" s="55" t="s">
        <v>4319</v>
      </c>
      <c r="E1944" s="55" t="s">
        <v>101</v>
      </c>
      <c r="F1944" s="55">
        <v>26443</v>
      </c>
      <c r="G1944" s="55" t="s">
        <v>2267</v>
      </c>
      <c r="H1944" s="56">
        <v>44287</v>
      </c>
      <c r="I1944">
        <f t="shared" si="30"/>
        <v>2021</v>
      </c>
      <c r="J1944" s="56">
        <v>44438</v>
      </c>
      <c r="K1944" s="57">
        <v>-812428</v>
      </c>
      <c r="L1944" s="55">
        <v>2905100202</v>
      </c>
      <c r="M1944" s="55" t="str">
        <f>VLOOKUP(L1944,[4]Equival.!$D:$K,8,0)</f>
        <v>Evento</v>
      </c>
      <c r="N1944" s="55" t="s">
        <v>4482</v>
      </c>
      <c r="O1944" s="55" t="s">
        <v>6465</v>
      </c>
      <c r="P1944" s="55" t="s">
        <v>4332</v>
      </c>
      <c r="Q1944" s="55" t="s">
        <v>2844</v>
      </c>
      <c r="R1944" s="56">
        <v>44438</v>
      </c>
      <c r="S1944" s="55" t="s">
        <v>4362</v>
      </c>
      <c r="T1944" s="55" t="s">
        <v>4401</v>
      </c>
      <c r="U1944" s="55" t="s">
        <v>4328</v>
      </c>
    </row>
    <row r="1945" spans="1:21" ht="15" x14ac:dyDescent="0.25">
      <c r="A1945" s="55" t="s">
        <v>4316</v>
      </c>
      <c r="B1945" s="55" t="s">
        <v>4317</v>
      </c>
      <c r="C1945" s="55" t="s">
        <v>3301</v>
      </c>
      <c r="D1945" s="55" t="s">
        <v>4319</v>
      </c>
      <c r="E1945" s="55" t="s">
        <v>507</v>
      </c>
      <c r="F1945" s="55">
        <v>28973</v>
      </c>
      <c r="G1945" s="55" t="s">
        <v>2267</v>
      </c>
      <c r="H1945" s="56">
        <v>44313</v>
      </c>
      <c r="I1945">
        <f t="shared" si="30"/>
        <v>2021</v>
      </c>
      <c r="J1945" s="56">
        <v>44415</v>
      </c>
      <c r="K1945" s="57">
        <v>-59600</v>
      </c>
      <c r="L1945" s="55">
        <v>2905100202</v>
      </c>
      <c r="M1945" s="55" t="str">
        <f>VLOOKUP(L1945,[4]Equival.!$D:$K,8,0)</f>
        <v>Evento</v>
      </c>
      <c r="N1945" s="55" t="s">
        <v>6927</v>
      </c>
      <c r="O1945" s="55" t="s">
        <v>6928</v>
      </c>
      <c r="P1945" s="55" t="s">
        <v>4332</v>
      </c>
      <c r="Q1945" s="55" t="s">
        <v>3297</v>
      </c>
      <c r="R1945" s="56">
        <v>44771</v>
      </c>
      <c r="S1945" s="55" t="s">
        <v>4921</v>
      </c>
      <c r="T1945" s="55" t="s">
        <v>4401</v>
      </c>
      <c r="U1945" s="55" t="s">
        <v>4328</v>
      </c>
    </row>
    <row r="1946" spans="1:21" ht="15" x14ac:dyDescent="0.25">
      <c r="A1946" s="55" t="s">
        <v>4316</v>
      </c>
      <c r="B1946" s="55" t="s">
        <v>4317</v>
      </c>
      <c r="C1946" s="55" t="s">
        <v>2852</v>
      </c>
      <c r="D1946" s="55" t="s">
        <v>4319</v>
      </c>
      <c r="E1946" s="55" t="s">
        <v>119</v>
      </c>
      <c r="F1946" s="55">
        <v>27662</v>
      </c>
      <c r="G1946" s="55" t="s">
        <v>2267</v>
      </c>
      <c r="H1946" s="56">
        <v>44301</v>
      </c>
      <c r="I1946">
        <f t="shared" si="30"/>
        <v>2021</v>
      </c>
      <c r="J1946" s="56">
        <v>44438</v>
      </c>
      <c r="K1946" s="57">
        <v>-59600</v>
      </c>
      <c r="L1946" s="55">
        <v>2905100202</v>
      </c>
      <c r="M1946" s="55" t="str">
        <f>VLOOKUP(L1946,[4]Equival.!$D:$K,8,0)</f>
        <v>Evento</v>
      </c>
      <c r="N1946" s="55" t="s">
        <v>6927</v>
      </c>
      <c r="O1946" s="55" t="s">
        <v>6929</v>
      </c>
      <c r="P1946" s="55" t="s">
        <v>4332</v>
      </c>
      <c r="Q1946" s="55" t="s">
        <v>2844</v>
      </c>
      <c r="R1946" s="56">
        <v>44438</v>
      </c>
      <c r="S1946" s="55" t="s">
        <v>4362</v>
      </c>
      <c r="T1946" s="55" t="s">
        <v>4401</v>
      </c>
      <c r="U1946" s="55" t="s">
        <v>4328</v>
      </c>
    </row>
    <row r="1947" spans="1:21" ht="15" x14ac:dyDescent="0.25">
      <c r="A1947" s="55" t="s">
        <v>4316</v>
      </c>
      <c r="B1947" s="55" t="s">
        <v>4317</v>
      </c>
      <c r="C1947" s="55" t="s">
        <v>2851</v>
      </c>
      <c r="D1947" s="55" t="s">
        <v>4319</v>
      </c>
      <c r="E1947" s="55" t="s">
        <v>513</v>
      </c>
      <c r="F1947" s="55">
        <v>29163</v>
      </c>
      <c r="G1947" s="55" t="s">
        <v>2267</v>
      </c>
      <c r="H1947" s="56">
        <v>44315</v>
      </c>
      <c r="I1947">
        <f t="shared" si="30"/>
        <v>2021</v>
      </c>
      <c r="J1947" s="56">
        <v>44438</v>
      </c>
      <c r="K1947" s="57">
        <v>-6500</v>
      </c>
      <c r="L1947" s="55">
        <v>2905100202</v>
      </c>
      <c r="M1947" s="55" t="str">
        <f>VLOOKUP(L1947,[4]Equival.!$D:$K,8,0)</f>
        <v>Evento</v>
      </c>
      <c r="N1947" s="55" t="s">
        <v>4608</v>
      </c>
      <c r="O1947" s="55" t="s">
        <v>6930</v>
      </c>
      <c r="P1947" s="55" t="s">
        <v>5764</v>
      </c>
      <c r="Q1947" s="55" t="s">
        <v>2844</v>
      </c>
      <c r="R1947" s="56">
        <v>44438</v>
      </c>
      <c r="S1947" s="55" t="s">
        <v>4362</v>
      </c>
      <c r="T1947" s="55" t="s">
        <v>4401</v>
      </c>
      <c r="U1947" s="55" t="s">
        <v>4328</v>
      </c>
    </row>
    <row r="1948" spans="1:21" ht="15" x14ac:dyDescent="0.25">
      <c r="A1948" s="55" t="s">
        <v>4316</v>
      </c>
      <c r="B1948" s="55" t="s">
        <v>4317</v>
      </c>
      <c r="C1948" s="55" t="s">
        <v>2850</v>
      </c>
      <c r="D1948" s="55" t="s">
        <v>4319</v>
      </c>
      <c r="E1948" s="55" t="s">
        <v>512</v>
      </c>
      <c r="F1948" s="55">
        <v>29161</v>
      </c>
      <c r="G1948" s="55" t="s">
        <v>2267</v>
      </c>
      <c r="H1948" s="56">
        <v>44315</v>
      </c>
      <c r="I1948">
        <f t="shared" si="30"/>
        <v>2021</v>
      </c>
      <c r="J1948" s="56">
        <v>44438</v>
      </c>
      <c r="K1948" s="57">
        <v>-6500</v>
      </c>
      <c r="L1948" s="55">
        <v>2905100202</v>
      </c>
      <c r="M1948" s="55" t="str">
        <f>VLOOKUP(L1948,[4]Equival.!$D:$K,8,0)</f>
        <v>Evento</v>
      </c>
      <c r="N1948" s="55" t="s">
        <v>4608</v>
      </c>
      <c r="O1948" s="55" t="s">
        <v>6548</v>
      </c>
      <c r="P1948" s="55" t="s">
        <v>5764</v>
      </c>
      <c r="Q1948" s="55" t="s">
        <v>2844</v>
      </c>
      <c r="R1948" s="56">
        <v>44438</v>
      </c>
      <c r="S1948" s="55" t="s">
        <v>4362</v>
      </c>
      <c r="T1948" s="55" t="s">
        <v>4401</v>
      </c>
      <c r="U1948" s="55" t="s">
        <v>4328</v>
      </c>
    </row>
    <row r="1949" spans="1:21" ht="15" x14ac:dyDescent="0.25">
      <c r="A1949" s="55" t="s">
        <v>4316</v>
      </c>
      <c r="B1949" s="55" t="s">
        <v>4317</v>
      </c>
      <c r="C1949" s="55" t="s">
        <v>2849</v>
      </c>
      <c r="D1949" s="55" t="s">
        <v>4319</v>
      </c>
      <c r="E1949" s="55" t="s">
        <v>501</v>
      </c>
      <c r="F1949" s="55">
        <v>28911</v>
      </c>
      <c r="G1949" s="55" t="s">
        <v>2267</v>
      </c>
      <c r="H1949" s="56">
        <v>44313</v>
      </c>
      <c r="I1949">
        <f t="shared" si="30"/>
        <v>2021</v>
      </c>
      <c r="J1949" s="56">
        <v>44438</v>
      </c>
      <c r="K1949" s="57">
        <v>-6500</v>
      </c>
      <c r="L1949" s="55">
        <v>2905100202</v>
      </c>
      <c r="M1949" s="55" t="str">
        <f>VLOOKUP(L1949,[4]Equival.!$D:$K,8,0)</f>
        <v>Evento</v>
      </c>
      <c r="N1949" s="55" t="s">
        <v>4608</v>
      </c>
      <c r="O1949" s="55" t="s">
        <v>6931</v>
      </c>
      <c r="P1949" s="55" t="s">
        <v>4601</v>
      </c>
      <c r="Q1949" s="55" t="s">
        <v>2844</v>
      </c>
      <c r="R1949" s="56">
        <v>44438</v>
      </c>
      <c r="S1949" s="55" t="s">
        <v>4362</v>
      </c>
      <c r="T1949" s="55" t="s">
        <v>4401</v>
      </c>
      <c r="U1949" s="55" t="s">
        <v>4328</v>
      </c>
    </row>
    <row r="1950" spans="1:21" ht="15" x14ac:dyDescent="0.25">
      <c r="A1950" s="55" t="s">
        <v>4316</v>
      </c>
      <c r="B1950" s="55" t="s">
        <v>4317</v>
      </c>
      <c r="C1950" s="55" t="s">
        <v>2848</v>
      </c>
      <c r="D1950" s="55" t="s">
        <v>4319</v>
      </c>
      <c r="E1950" s="55" t="s">
        <v>493</v>
      </c>
      <c r="F1950" s="55">
        <v>28566</v>
      </c>
      <c r="G1950" s="55" t="s">
        <v>2267</v>
      </c>
      <c r="H1950" s="56">
        <v>44310</v>
      </c>
      <c r="I1950">
        <f t="shared" si="30"/>
        <v>2021</v>
      </c>
      <c r="J1950" s="56">
        <v>44438</v>
      </c>
      <c r="K1950" s="57">
        <v>-6500</v>
      </c>
      <c r="L1950" s="55">
        <v>2905100202</v>
      </c>
      <c r="M1950" s="55" t="str">
        <f>VLOOKUP(L1950,[4]Equival.!$D:$K,8,0)</f>
        <v>Evento</v>
      </c>
      <c r="N1950" s="55" t="s">
        <v>4608</v>
      </c>
      <c r="O1950" s="55" t="s">
        <v>5958</v>
      </c>
      <c r="P1950" s="55" t="s">
        <v>4601</v>
      </c>
      <c r="Q1950" s="55" t="s">
        <v>2844</v>
      </c>
      <c r="R1950" s="56">
        <v>44438</v>
      </c>
      <c r="S1950" s="55" t="s">
        <v>4362</v>
      </c>
      <c r="T1950" s="55" t="s">
        <v>4401</v>
      </c>
      <c r="U1950" s="55" t="s">
        <v>4328</v>
      </c>
    </row>
    <row r="1951" spans="1:21" ht="15" x14ac:dyDescent="0.25">
      <c r="A1951" s="55" t="s">
        <v>4316</v>
      </c>
      <c r="B1951" s="55" t="s">
        <v>4317</v>
      </c>
      <c r="C1951" s="55" t="s">
        <v>2847</v>
      </c>
      <c r="D1951" s="55" t="s">
        <v>4319</v>
      </c>
      <c r="E1951" s="55" t="s">
        <v>491</v>
      </c>
      <c r="F1951" s="55">
        <v>28536</v>
      </c>
      <c r="G1951" s="55" t="s">
        <v>2267</v>
      </c>
      <c r="H1951" s="56">
        <v>44310</v>
      </c>
      <c r="I1951">
        <f t="shared" si="30"/>
        <v>2021</v>
      </c>
      <c r="J1951" s="56">
        <v>44438</v>
      </c>
      <c r="K1951" s="57">
        <v>-6500</v>
      </c>
      <c r="L1951" s="55">
        <v>2905100202</v>
      </c>
      <c r="M1951" s="55" t="str">
        <f>VLOOKUP(L1951,[4]Equival.!$D:$K,8,0)</f>
        <v>Evento</v>
      </c>
      <c r="N1951" s="55" t="s">
        <v>4608</v>
      </c>
      <c r="O1951" s="55" t="s">
        <v>6932</v>
      </c>
      <c r="P1951" s="55" t="s">
        <v>5365</v>
      </c>
      <c r="Q1951" s="55" t="s">
        <v>2844</v>
      </c>
      <c r="R1951" s="56">
        <v>44438</v>
      </c>
      <c r="S1951" s="55" t="s">
        <v>4362</v>
      </c>
      <c r="T1951" s="55" t="s">
        <v>4401</v>
      </c>
      <c r="U1951" s="55" t="s">
        <v>4328</v>
      </c>
    </row>
    <row r="1952" spans="1:21" ht="15" x14ac:dyDescent="0.25">
      <c r="A1952" s="55" t="s">
        <v>4316</v>
      </c>
      <c r="B1952" s="55" t="s">
        <v>4317</v>
      </c>
      <c r="C1952" s="55" t="s">
        <v>2846</v>
      </c>
      <c r="D1952" s="55" t="s">
        <v>4319</v>
      </c>
      <c r="E1952" s="55" t="s">
        <v>490</v>
      </c>
      <c r="F1952" s="55">
        <v>28535</v>
      </c>
      <c r="G1952" s="55" t="s">
        <v>2267</v>
      </c>
      <c r="H1952" s="56">
        <v>44310</v>
      </c>
      <c r="I1952">
        <f t="shared" si="30"/>
        <v>2021</v>
      </c>
      <c r="J1952" s="56">
        <v>44438</v>
      </c>
      <c r="K1952" s="57">
        <v>-6500</v>
      </c>
      <c r="L1952" s="55">
        <v>2905100202</v>
      </c>
      <c r="M1952" s="55" t="str">
        <f>VLOOKUP(L1952,[4]Equival.!$D:$K,8,0)</f>
        <v>Evento</v>
      </c>
      <c r="N1952" s="55" t="s">
        <v>4608</v>
      </c>
      <c r="O1952" s="55" t="s">
        <v>6933</v>
      </c>
      <c r="P1952" s="55" t="s">
        <v>5365</v>
      </c>
      <c r="Q1952" s="55" t="s">
        <v>2844</v>
      </c>
      <c r="R1952" s="56">
        <v>44438</v>
      </c>
      <c r="S1952" s="55" t="s">
        <v>4362</v>
      </c>
      <c r="T1952" s="55" t="s">
        <v>4401</v>
      </c>
      <c r="U1952" s="55" t="s">
        <v>4328</v>
      </c>
    </row>
    <row r="1953" spans="1:21" ht="15" x14ac:dyDescent="0.25">
      <c r="A1953" s="55" t="s">
        <v>4316</v>
      </c>
      <c r="B1953" s="55" t="s">
        <v>4317</v>
      </c>
      <c r="C1953" s="55" t="s">
        <v>2777</v>
      </c>
      <c r="D1953" s="55" t="s">
        <v>4319</v>
      </c>
      <c r="E1953" s="55" t="s">
        <v>487</v>
      </c>
      <c r="F1953" s="55">
        <v>28223</v>
      </c>
      <c r="G1953" s="55" t="s">
        <v>2267</v>
      </c>
      <c r="H1953" s="56">
        <v>44308</v>
      </c>
      <c r="I1953">
        <f t="shared" si="30"/>
        <v>2021</v>
      </c>
      <c r="J1953" s="56">
        <v>44404</v>
      </c>
      <c r="K1953" s="57">
        <v>-26000</v>
      </c>
      <c r="L1953" s="55">
        <v>2905100203</v>
      </c>
      <c r="M1953" s="55" t="str">
        <f>VLOOKUP(L1953,[4]Equival.!$D:$K,8,0)</f>
        <v>Evento</v>
      </c>
      <c r="N1953" s="55" t="s">
        <v>4608</v>
      </c>
      <c r="O1953" s="55" t="s">
        <v>6782</v>
      </c>
      <c r="P1953" s="55" t="s">
        <v>4535</v>
      </c>
      <c r="Q1953" s="55" t="s">
        <v>2776</v>
      </c>
      <c r="R1953" s="56">
        <v>44404</v>
      </c>
      <c r="S1953" s="55" t="s">
        <v>4362</v>
      </c>
      <c r="T1953" s="55" t="s">
        <v>4401</v>
      </c>
      <c r="U1953" s="55" t="s">
        <v>4328</v>
      </c>
    </row>
    <row r="1954" spans="1:21" ht="15" x14ac:dyDescent="0.25">
      <c r="A1954" s="55" t="s">
        <v>4316</v>
      </c>
      <c r="B1954" s="55" t="s">
        <v>4317</v>
      </c>
      <c r="C1954" s="55" t="s">
        <v>3008</v>
      </c>
      <c r="D1954" s="55" t="s">
        <v>4319</v>
      </c>
      <c r="E1954" s="55" t="s">
        <v>509</v>
      </c>
      <c r="F1954" s="55">
        <v>29006</v>
      </c>
      <c r="G1954" s="55" t="s">
        <v>2267</v>
      </c>
      <c r="H1954" s="56">
        <v>44314</v>
      </c>
      <c r="I1954">
        <f t="shared" si="30"/>
        <v>2021</v>
      </c>
      <c r="J1954" s="56">
        <v>44415</v>
      </c>
      <c r="K1954" s="57">
        <v>-203214</v>
      </c>
      <c r="L1954" s="55">
        <v>2905100102</v>
      </c>
      <c r="M1954" s="55" t="str">
        <f>VLOOKUP(L1954,[4]Equival.!$D:$K,8,0)</f>
        <v>Evento</v>
      </c>
      <c r="N1954" s="55" t="s">
        <v>4602</v>
      </c>
      <c r="O1954" s="55" t="s">
        <v>6934</v>
      </c>
      <c r="P1954" s="55" t="s">
        <v>4332</v>
      </c>
      <c r="Q1954" s="55" t="s">
        <v>2996</v>
      </c>
      <c r="R1954" s="56">
        <v>44524</v>
      </c>
      <c r="S1954" s="55" t="s">
        <v>4921</v>
      </c>
      <c r="T1954" s="55" t="s">
        <v>4401</v>
      </c>
      <c r="U1954" s="55" t="s">
        <v>4328</v>
      </c>
    </row>
    <row r="1955" spans="1:21" ht="15" x14ac:dyDescent="0.25">
      <c r="A1955" s="55" t="s">
        <v>4316</v>
      </c>
      <c r="B1955" s="55" t="s">
        <v>4317</v>
      </c>
      <c r="C1955" s="55" t="s">
        <v>3007</v>
      </c>
      <c r="D1955" s="55" t="s">
        <v>4319</v>
      </c>
      <c r="E1955" s="55" t="s">
        <v>496</v>
      </c>
      <c r="F1955" s="55">
        <v>28684</v>
      </c>
      <c r="G1955" s="55" t="s">
        <v>2267</v>
      </c>
      <c r="H1955" s="56">
        <v>44311</v>
      </c>
      <c r="I1955">
        <f t="shared" si="30"/>
        <v>2021</v>
      </c>
      <c r="J1955" s="56">
        <v>44415</v>
      </c>
      <c r="K1955" s="57">
        <v>-59600</v>
      </c>
      <c r="L1955" s="55">
        <v>2905100102</v>
      </c>
      <c r="M1955" s="55" t="str">
        <f>VLOOKUP(L1955,[4]Equival.!$D:$K,8,0)</f>
        <v>Evento</v>
      </c>
      <c r="N1955" s="55" t="s">
        <v>4602</v>
      </c>
      <c r="O1955" s="55" t="s">
        <v>6935</v>
      </c>
      <c r="P1955" s="55" t="s">
        <v>4332</v>
      </c>
      <c r="Q1955" s="55" t="s">
        <v>2996</v>
      </c>
      <c r="R1955" s="56">
        <v>44524</v>
      </c>
      <c r="S1955" s="55" t="s">
        <v>4921</v>
      </c>
      <c r="T1955" s="55" t="s">
        <v>4401</v>
      </c>
      <c r="U1955" s="55" t="s">
        <v>4328</v>
      </c>
    </row>
    <row r="1956" spans="1:21" ht="15" x14ac:dyDescent="0.25">
      <c r="A1956" s="55" t="s">
        <v>4316</v>
      </c>
      <c r="B1956" s="55" t="s">
        <v>4317</v>
      </c>
      <c r="C1956" s="55" t="s">
        <v>3006</v>
      </c>
      <c r="D1956" s="55" t="s">
        <v>4319</v>
      </c>
      <c r="E1956" s="55" t="s">
        <v>495</v>
      </c>
      <c r="F1956" s="55">
        <v>28647</v>
      </c>
      <c r="G1956" s="55" t="s">
        <v>2267</v>
      </c>
      <c r="H1956" s="56">
        <v>44311</v>
      </c>
      <c r="I1956">
        <f t="shared" si="30"/>
        <v>2021</v>
      </c>
      <c r="J1956" s="56">
        <v>44415</v>
      </c>
      <c r="K1956" s="57">
        <v>-52365</v>
      </c>
      <c r="L1956" s="55">
        <v>2205200101</v>
      </c>
      <c r="M1956" s="55" t="str">
        <f>VLOOKUP(L1956,[4]Equival.!$D:$K,8,0)</f>
        <v>Glosas</v>
      </c>
      <c r="N1956" s="55" t="s">
        <v>4602</v>
      </c>
      <c r="O1956" s="55" t="s">
        <v>6936</v>
      </c>
      <c r="P1956" s="55" t="s">
        <v>4332</v>
      </c>
      <c r="Q1956" s="55" t="s">
        <v>5294</v>
      </c>
      <c r="R1956" s="56">
        <v>44855</v>
      </c>
      <c r="S1956" s="55" t="s">
        <v>4921</v>
      </c>
      <c r="T1956" s="55" t="s">
        <v>4401</v>
      </c>
      <c r="U1956" s="55" t="s">
        <v>4328</v>
      </c>
    </row>
    <row r="1957" spans="1:21" ht="15" x14ac:dyDescent="0.25">
      <c r="A1957" s="55" t="s">
        <v>4316</v>
      </c>
      <c r="B1957" s="55" t="s">
        <v>4317</v>
      </c>
      <c r="C1957" s="55" t="s">
        <v>3006</v>
      </c>
      <c r="D1957" s="55" t="s">
        <v>4319</v>
      </c>
      <c r="E1957" s="55" t="s">
        <v>495</v>
      </c>
      <c r="F1957" s="55">
        <v>28647</v>
      </c>
      <c r="G1957" s="55" t="s">
        <v>2267</v>
      </c>
      <c r="H1957" s="56">
        <v>44311</v>
      </c>
      <c r="I1957">
        <f t="shared" si="30"/>
        <v>2021</v>
      </c>
      <c r="J1957" s="56">
        <v>44415</v>
      </c>
      <c r="K1957" s="57">
        <v>-192500</v>
      </c>
      <c r="L1957" s="55">
        <v>2905100102</v>
      </c>
      <c r="M1957" s="55" t="str">
        <f>VLOOKUP(L1957,[4]Equival.!$D:$K,8,0)</f>
        <v>Evento</v>
      </c>
      <c r="N1957" s="55" t="s">
        <v>4602</v>
      </c>
      <c r="O1957" s="55" t="s">
        <v>6937</v>
      </c>
      <c r="P1957" s="55" t="s">
        <v>4332</v>
      </c>
      <c r="Q1957" s="55" t="s">
        <v>2996</v>
      </c>
      <c r="R1957" s="56">
        <v>44524</v>
      </c>
      <c r="S1957" s="55" t="s">
        <v>4921</v>
      </c>
      <c r="T1957" s="55" t="s">
        <v>4401</v>
      </c>
      <c r="U1957" s="55" t="s">
        <v>4328</v>
      </c>
    </row>
    <row r="1958" spans="1:21" ht="15" x14ac:dyDescent="0.25">
      <c r="A1958" s="55" t="s">
        <v>4316</v>
      </c>
      <c r="B1958" s="55" t="s">
        <v>4317</v>
      </c>
      <c r="C1958" s="55" t="s">
        <v>3005</v>
      </c>
      <c r="D1958" s="55" t="s">
        <v>4319</v>
      </c>
      <c r="E1958" s="55" t="s">
        <v>489</v>
      </c>
      <c r="F1958" s="55">
        <v>28314</v>
      </c>
      <c r="G1958" s="55" t="s">
        <v>2267</v>
      </c>
      <c r="H1958" s="56">
        <v>44309</v>
      </c>
      <c r="I1958">
        <f t="shared" si="30"/>
        <v>2021</v>
      </c>
      <c r="J1958" s="56">
        <v>44415</v>
      </c>
      <c r="K1958" s="57">
        <v>-59600</v>
      </c>
      <c r="L1958" s="55">
        <v>2905100102</v>
      </c>
      <c r="M1958" s="55" t="str">
        <f>VLOOKUP(L1958,[4]Equival.!$D:$K,8,0)</f>
        <v>Evento</v>
      </c>
      <c r="N1958" s="55" t="s">
        <v>4602</v>
      </c>
      <c r="O1958" s="55" t="s">
        <v>6935</v>
      </c>
      <c r="P1958" s="55" t="s">
        <v>4332</v>
      </c>
      <c r="Q1958" s="55" t="s">
        <v>2996</v>
      </c>
      <c r="R1958" s="56">
        <v>44524</v>
      </c>
      <c r="S1958" s="55" t="s">
        <v>4921</v>
      </c>
      <c r="T1958" s="55" t="s">
        <v>4401</v>
      </c>
      <c r="U1958" s="55" t="s">
        <v>4328</v>
      </c>
    </row>
    <row r="1959" spans="1:21" ht="15" x14ac:dyDescent="0.25">
      <c r="A1959" s="55" t="s">
        <v>4316</v>
      </c>
      <c r="B1959" s="55" t="s">
        <v>4317</v>
      </c>
      <c r="C1959" s="55" t="s">
        <v>3004</v>
      </c>
      <c r="D1959" s="55" t="s">
        <v>4319</v>
      </c>
      <c r="E1959" s="55" t="s">
        <v>127</v>
      </c>
      <c r="F1959" s="55">
        <v>27965</v>
      </c>
      <c r="G1959" s="55" t="s">
        <v>2267</v>
      </c>
      <c r="H1959" s="56">
        <v>44305</v>
      </c>
      <c r="I1959">
        <f t="shared" si="30"/>
        <v>2021</v>
      </c>
      <c r="J1959" s="56">
        <v>44415</v>
      </c>
      <c r="K1959" s="57">
        <v>-174161</v>
      </c>
      <c r="L1959" s="55">
        <v>2905100102</v>
      </c>
      <c r="M1959" s="55" t="str">
        <f>VLOOKUP(L1959,[4]Equival.!$D:$K,8,0)</f>
        <v>Evento</v>
      </c>
      <c r="N1959" s="55" t="s">
        <v>4602</v>
      </c>
      <c r="O1959" s="55" t="s">
        <v>6938</v>
      </c>
      <c r="P1959" s="55" t="s">
        <v>4332</v>
      </c>
      <c r="Q1959" s="55" t="s">
        <v>2996</v>
      </c>
      <c r="R1959" s="56">
        <v>44524</v>
      </c>
      <c r="S1959" s="55" t="s">
        <v>4921</v>
      </c>
      <c r="T1959" s="55" t="s">
        <v>4401</v>
      </c>
      <c r="U1959" s="55" t="s">
        <v>4328</v>
      </c>
    </row>
    <row r="1960" spans="1:21" ht="15" x14ac:dyDescent="0.25">
      <c r="A1960" s="55" t="s">
        <v>4316</v>
      </c>
      <c r="B1960" s="55" t="s">
        <v>4317</v>
      </c>
      <c r="C1960" s="55" t="s">
        <v>2891</v>
      </c>
      <c r="D1960" s="55" t="s">
        <v>4319</v>
      </c>
      <c r="E1960" s="55" t="s">
        <v>116</v>
      </c>
      <c r="F1960" s="55">
        <v>27519</v>
      </c>
      <c r="G1960" s="55" t="s">
        <v>2267</v>
      </c>
      <c r="H1960" s="56">
        <v>44299</v>
      </c>
      <c r="I1960">
        <f t="shared" si="30"/>
        <v>2021</v>
      </c>
      <c r="J1960" s="56">
        <v>44438</v>
      </c>
      <c r="K1960" s="57">
        <v>-64748</v>
      </c>
      <c r="L1960" s="55">
        <v>2205200101</v>
      </c>
      <c r="M1960" s="55" t="str">
        <f>VLOOKUP(L1960,[4]Equival.!$D:$K,8,0)</f>
        <v>Glosas</v>
      </c>
      <c r="N1960" s="55" t="s">
        <v>4602</v>
      </c>
      <c r="O1960" s="55" t="s">
        <v>6939</v>
      </c>
      <c r="P1960" s="55" t="s">
        <v>4332</v>
      </c>
      <c r="Q1960" s="55" t="s">
        <v>5300</v>
      </c>
      <c r="R1960" s="56">
        <v>44855</v>
      </c>
      <c r="S1960" s="55" t="s">
        <v>4473</v>
      </c>
      <c r="T1960" s="55" t="s">
        <v>4401</v>
      </c>
      <c r="U1960" s="55" t="s">
        <v>4328</v>
      </c>
    </row>
    <row r="1961" spans="1:21" ht="15" x14ac:dyDescent="0.25">
      <c r="A1961" s="55" t="s">
        <v>4316</v>
      </c>
      <c r="B1961" s="55" t="s">
        <v>4317</v>
      </c>
      <c r="C1961" s="55" t="s">
        <v>2891</v>
      </c>
      <c r="D1961" s="55" t="s">
        <v>4319</v>
      </c>
      <c r="E1961" s="55" t="s">
        <v>116</v>
      </c>
      <c r="F1961" s="55">
        <v>27519</v>
      </c>
      <c r="G1961" s="55" t="s">
        <v>2267</v>
      </c>
      <c r="H1961" s="56">
        <v>44299</v>
      </c>
      <c r="I1961">
        <f t="shared" si="30"/>
        <v>2021</v>
      </c>
      <c r="J1961" s="56">
        <v>44438</v>
      </c>
      <c r="K1961" s="57">
        <v>-157300</v>
      </c>
      <c r="L1961" s="55">
        <v>2905100102</v>
      </c>
      <c r="M1961" s="55" t="str">
        <f>VLOOKUP(L1961,[4]Equival.!$D:$K,8,0)</f>
        <v>Evento</v>
      </c>
      <c r="N1961" s="55" t="s">
        <v>4602</v>
      </c>
      <c r="O1961" s="55" t="s">
        <v>6799</v>
      </c>
      <c r="P1961" s="55" t="s">
        <v>4332</v>
      </c>
      <c r="Q1961" s="55" t="s">
        <v>2887</v>
      </c>
      <c r="R1961" s="56">
        <v>44438</v>
      </c>
      <c r="S1961" s="55" t="s">
        <v>4473</v>
      </c>
      <c r="T1961" s="55" t="s">
        <v>4401</v>
      </c>
      <c r="U1961" s="55" t="s">
        <v>4328</v>
      </c>
    </row>
    <row r="1962" spans="1:21" ht="15" x14ac:dyDescent="0.25">
      <c r="A1962" s="55" t="s">
        <v>4316</v>
      </c>
      <c r="B1962" s="55" t="s">
        <v>4317</v>
      </c>
      <c r="C1962" s="55" t="s">
        <v>6940</v>
      </c>
      <c r="D1962" s="55" t="s">
        <v>4319</v>
      </c>
      <c r="E1962" s="55" t="s">
        <v>108</v>
      </c>
      <c r="F1962" s="55">
        <v>26987</v>
      </c>
      <c r="G1962" s="55" t="s">
        <v>2267</v>
      </c>
      <c r="H1962" s="56">
        <v>44294</v>
      </c>
      <c r="I1962">
        <f t="shared" si="30"/>
        <v>2021</v>
      </c>
      <c r="J1962" s="56">
        <v>44440</v>
      </c>
      <c r="K1962" s="57">
        <v>-61228</v>
      </c>
      <c r="L1962" s="55">
        <v>2205200101</v>
      </c>
      <c r="M1962" s="55" t="str">
        <f>VLOOKUP(L1962,[4]Equival.!$D:$K,8,0)</f>
        <v>Glosas</v>
      </c>
      <c r="N1962" s="55" t="s">
        <v>4602</v>
      </c>
      <c r="O1962" s="55" t="s">
        <v>6941</v>
      </c>
      <c r="P1962" s="55" t="s">
        <v>4332</v>
      </c>
      <c r="Q1962" s="55" t="s">
        <v>5309</v>
      </c>
      <c r="R1962" s="56">
        <v>44855</v>
      </c>
      <c r="S1962" s="55" t="s">
        <v>4921</v>
      </c>
      <c r="T1962" s="55" t="s">
        <v>4401</v>
      </c>
      <c r="U1962" s="55" t="s">
        <v>4328</v>
      </c>
    </row>
    <row r="1963" spans="1:21" ht="15" x14ac:dyDescent="0.25">
      <c r="A1963" s="55" t="s">
        <v>4316</v>
      </c>
      <c r="B1963" s="55" t="s">
        <v>4317</v>
      </c>
      <c r="C1963" s="55" t="s">
        <v>2800</v>
      </c>
      <c r="D1963" s="55" t="s">
        <v>4319</v>
      </c>
      <c r="E1963" s="55" t="s">
        <v>221</v>
      </c>
      <c r="F1963" s="55">
        <v>15821</v>
      </c>
      <c r="G1963" s="55" t="s">
        <v>2267</v>
      </c>
      <c r="H1963" s="56">
        <v>44225</v>
      </c>
      <c r="I1963">
        <f t="shared" si="30"/>
        <v>2021</v>
      </c>
      <c r="J1963" s="56">
        <v>44377</v>
      </c>
      <c r="K1963" s="57">
        <v>-4287614</v>
      </c>
      <c r="L1963" s="55">
        <v>2905100202</v>
      </c>
      <c r="M1963" s="55" t="str">
        <f>VLOOKUP(L1963,[4]Equival.!$D:$K,8,0)</f>
        <v>Evento</v>
      </c>
      <c r="N1963" s="55" t="s">
        <v>4663</v>
      </c>
      <c r="O1963" s="55" t="s">
        <v>6942</v>
      </c>
      <c r="P1963" s="55" t="s">
        <v>4332</v>
      </c>
      <c r="Q1963" s="55" t="s">
        <v>2785</v>
      </c>
      <c r="R1963" s="56">
        <v>44404</v>
      </c>
      <c r="S1963" s="55" t="s">
        <v>4921</v>
      </c>
      <c r="T1963" s="55" t="s">
        <v>4401</v>
      </c>
      <c r="U1963" s="55" t="s">
        <v>4328</v>
      </c>
    </row>
    <row r="1964" spans="1:21" ht="15" x14ac:dyDescent="0.25">
      <c r="A1964" s="55" t="s">
        <v>4316</v>
      </c>
      <c r="B1964" s="55" t="s">
        <v>4317</v>
      </c>
      <c r="C1964" s="55" t="s">
        <v>2799</v>
      </c>
      <c r="D1964" s="55" t="s">
        <v>4319</v>
      </c>
      <c r="E1964" s="55" t="s">
        <v>226</v>
      </c>
      <c r="F1964" s="55">
        <v>15216</v>
      </c>
      <c r="G1964" s="55" t="s">
        <v>2267</v>
      </c>
      <c r="H1964" s="56">
        <v>44218</v>
      </c>
      <c r="I1964">
        <f t="shared" si="30"/>
        <v>2021</v>
      </c>
      <c r="J1964" s="56">
        <v>44377</v>
      </c>
      <c r="K1964" s="57">
        <v>-3767422</v>
      </c>
      <c r="L1964" s="55">
        <v>2905100202</v>
      </c>
      <c r="M1964" s="55" t="str">
        <f>VLOOKUP(L1964,[4]Equival.!$D:$K,8,0)</f>
        <v>Evento</v>
      </c>
      <c r="N1964" s="55" t="s">
        <v>4663</v>
      </c>
      <c r="O1964" s="55" t="s">
        <v>6943</v>
      </c>
      <c r="P1964" s="55" t="s">
        <v>4601</v>
      </c>
      <c r="Q1964" s="55" t="s">
        <v>2785</v>
      </c>
      <c r="R1964" s="56">
        <v>44404</v>
      </c>
      <c r="S1964" s="55" t="s">
        <v>4921</v>
      </c>
      <c r="T1964" s="55" t="s">
        <v>4401</v>
      </c>
      <c r="U1964" s="55" t="s">
        <v>4328</v>
      </c>
    </row>
    <row r="1965" spans="1:21" ht="15" x14ac:dyDescent="0.25">
      <c r="A1965" s="55" t="s">
        <v>4316</v>
      </c>
      <c r="B1965" s="55" t="s">
        <v>4317</v>
      </c>
      <c r="C1965" s="55" t="s">
        <v>2798</v>
      </c>
      <c r="D1965" s="55" t="s">
        <v>4319</v>
      </c>
      <c r="E1965" s="55" t="s">
        <v>233</v>
      </c>
      <c r="F1965" s="55">
        <v>15039</v>
      </c>
      <c r="G1965" s="55" t="s">
        <v>2267</v>
      </c>
      <c r="H1965" s="56">
        <v>44216</v>
      </c>
      <c r="I1965">
        <f t="shared" si="30"/>
        <v>2021</v>
      </c>
      <c r="J1965" s="56">
        <v>44377</v>
      </c>
      <c r="K1965" s="57">
        <v>-488709</v>
      </c>
      <c r="L1965" s="55">
        <v>2905100202</v>
      </c>
      <c r="M1965" s="55" t="str">
        <f>VLOOKUP(L1965,[4]Equival.!$D:$K,8,0)</f>
        <v>Evento</v>
      </c>
      <c r="N1965" s="55" t="s">
        <v>4663</v>
      </c>
      <c r="O1965" s="55" t="s">
        <v>6944</v>
      </c>
      <c r="P1965" s="55" t="s">
        <v>4332</v>
      </c>
      <c r="Q1965" s="55" t="s">
        <v>2785</v>
      </c>
      <c r="R1965" s="56">
        <v>44404</v>
      </c>
      <c r="S1965" s="55" t="s">
        <v>4921</v>
      </c>
      <c r="T1965" s="55" t="s">
        <v>4401</v>
      </c>
      <c r="U1965" s="55" t="s">
        <v>4328</v>
      </c>
    </row>
    <row r="1966" spans="1:21" ht="15" x14ac:dyDescent="0.25">
      <c r="A1966" s="55" t="s">
        <v>4316</v>
      </c>
      <c r="B1966" s="55" t="s">
        <v>4317</v>
      </c>
      <c r="C1966" s="55" t="s">
        <v>2797</v>
      </c>
      <c r="D1966" s="55" t="s">
        <v>4319</v>
      </c>
      <c r="E1966" s="55" t="s">
        <v>238</v>
      </c>
      <c r="F1966" s="55">
        <v>14721</v>
      </c>
      <c r="G1966" s="55" t="s">
        <v>2267</v>
      </c>
      <c r="H1966" s="56">
        <v>44212</v>
      </c>
      <c r="I1966">
        <f t="shared" si="30"/>
        <v>2021</v>
      </c>
      <c r="J1966" s="56">
        <v>44377</v>
      </c>
      <c r="K1966" s="57">
        <v>-105983</v>
      </c>
      <c r="L1966" s="55">
        <v>2205200201</v>
      </c>
      <c r="M1966" s="55" t="str">
        <f>VLOOKUP(L1966,[4]Equival.!$D:$K,8,0)</f>
        <v>Glosas</v>
      </c>
      <c r="N1966" s="55" t="s">
        <v>4663</v>
      </c>
      <c r="O1966" s="55" t="s">
        <v>6945</v>
      </c>
      <c r="P1966" s="55" t="s">
        <v>4332</v>
      </c>
      <c r="Q1966" s="55" t="s">
        <v>5159</v>
      </c>
      <c r="R1966" s="56">
        <v>44855</v>
      </c>
      <c r="S1966" s="55" t="s">
        <v>4921</v>
      </c>
      <c r="T1966" s="55" t="s">
        <v>4401</v>
      </c>
      <c r="U1966" s="55" t="s">
        <v>4328</v>
      </c>
    </row>
    <row r="1967" spans="1:21" ht="15" x14ac:dyDescent="0.25">
      <c r="A1967" s="55" t="s">
        <v>4316</v>
      </c>
      <c r="B1967" s="55" t="s">
        <v>4317</v>
      </c>
      <c r="C1967" s="55" t="s">
        <v>2797</v>
      </c>
      <c r="D1967" s="55" t="s">
        <v>4319</v>
      </c>
      <c r="E1967" s="55" t="s">
        <v>238</v>
      </c>
      <c r="F1967" s="55">
        <v>14721</v>
      </c>
      <c r="G1967" s="55" t="s">
        <v>2267</v>
      </c>
      <c r="H1967" s="56">
        <v>44212</v>
      </c>
      <c r="I1967">
        <f t="shared" si="30"/>
        <v>2021</v>
      </c>
      <c r="J1967" s="56">
        <v>44377</v>
      </c>
      <c r="K1967" s="57">
        <v>-382538</v>
      </c>
      <c r="L1967" s="55">
        <v>2905100202</v>
      </c>
      <c r="M1967" s="55" t="str">
        <f>VLOOKUP(L1967,[4]Equival.!$D:$K,8,0)</f>
        <v>Evento</v>
      </c>
      <c r="N1967" s="55" t="s">
        <v>4663</v>
      </c>
      <c r="O1967" s="55" t="s">
        <v>6946</v>
      </c>
      <c r="P1967" s="55" t="s">
        <v>4332</v>
      </c>
      <c r="Q1967" s="55" t="s">
        <v>2785</v>
      </c>
      <c r="R1967" s="56">
        <v>44404</v>
      </c>
      <c r="S1967" s="55" t="s">
        <v>4921</v>
      </c>
      <c r="T1967" s="55" t="s">
        <v>4401</v>
      </c>
      <c r="U1967" s="55" t="s">
        <v>4328</v>
      </c>
    </row>
    <row r="1968" spans="1:21" ht="15" x14ac:dyDescent="0.25">
      <c r="A1968" s="55" t="s">
        <v>4316</v>
      </c>
      <c r="B1968" s="55" t="s">
        <v>4317</v>
      </c>
      <c r="C1968" s="55" t="s">
        <v>2773</v>
      </c>
      <c r="D1968" s="55" t="s">
        <v>4319</v>
      </c>
      <c r="E1968" s="55" t="s">
        <v>246</v>
      </c>
      <c r="F1968" s="55">
        <v>14347</v>
      </c>
      <c r="G1968" s="55" t="s">
        <v>2267</v>
      </c>
      <c r="H1968" s="56">
        <v>44208</v>
      </c>
      <c r="I1968">
        <f t="shared" si="30"/>
        <v>2021</v>
      </c>
      <c r="J1968" s="56">
        <v>44377</v>
      </c>
      <c r="K1968" s="57">
        <v>-2522332</v>
      </c>
      <c r="L1968" s="55">
        <v>2905100202</v>
      </c>
      <c r="M1968" s="55" t="str">
        <f>VLOOKUP(L1968,[4]Equival.!$D:$K,8,0)</f>
        <v>Evento</v>
      </c>
      <c r="N1968" s="55" t="s">
        <v>4663</v>
      </c>
      <c r="O1968" s="55" t="s">
        <v>6947</v>
      </c>
      <c r="P1968" s="55" t="s">
        <v>4601</v>
      </c>
      <c r="Q1968" s="55" t="s">
        <v>2768</v>
      </c>
      <c r="R1968" s="56">
        <v>44404</v>
      </c>
      <c r="S1968" s="55" t="s">
        <v>4921</v>
      </c>
      <c r="T1968" s="55" t="s">
        <v>4401</v>
      </c>
      <c r="U1968" s="55" t="s">
        <v>4328</v>
      </c>
    </row>
    <row r="1969" spans="1:21" ht="15" x14ac:dyDescent="0.25">
      <c r="A1969" s="55" t="s">
        <v>4316</v>
      </c>
      <c r="B1969" s="55" t="s">
        <v>4317</v>
      </c>
      <c r="C1969" s="55" t="s">
        <v>2772</v>
      </c>
      <c r="D1969" s="55" t="s">
        <v>4319</v>
      </c>
      <c r="E1969" s="55" t="s">
        <v>245</v>
      </c>
      <c r="F1969" s="55">
        <v>14196</v>
      </c>
      <c r="G1969" s="55" t="s">
        <v>2267</v>
      </c>
      <c r="H1969" s="56">
        <v>44206</v>
      </c>
      <c r="I1969">
        <f t="shared" si="30"/>
        <v>2021</v>
      </c>
      <c r="J1969" s="56">
        <v>44377</v>
      </c>
      <c r="K1969" s="57">
        <v>-276990</v>
      </c>
      <c r="L1969" s="55">
        <v>2905100202</v>
      </c>
      <c r="M1969" s="55" t="str">
        <f>VLOOKUP(L1969,[4]Equival.!$D:$K,8,0)</f>
        <v>Evento</v>
      </c>
      <c r="N1969" s="55" t="s">
        <v>4663</v>
      </c>
      <c r="O1969" s="55" t="s">
        <v>6948</v>
      </c>
      <c r="P1969" s="55" t="s">
        <v>4601</v>
      </c>
      <c r="Q1969" s="55" t="s">
        <v>2768</v>
      </c>
      <c r="R1969" s="56">
        <v>44404</v>
      </c>
      <c r="S1969" s="55" t="s">
        <v>4921</v>
      </c>
      <c r="T1969" s="55" t="s">
        <v>4401</v>
      </c>
      <c r="U1969" s="55" t="s">
        <v>4328</v>
      </c>
    </row>
    <row r="1970" spans="1:21" ht="15" x14ac:dyDescent="0.25">
      <c r="A1970" s="55" t="s">
        <v>4316</v>
      </c>
      <c r="B1970" s="55" t="s">
        <v>4317</v>
      </c>
      <c r="C1970" s="55" t="s">
        <v>2771</v>
      </c>
      <c r="D1970" s="55" t="s">
        <v>4319</v>
      </c>
      <c r="E1970" s="55" t="s">
        <v>255</v>
      </c>
      <c r="F1970" s="55">
        <v>13990</v>
      </c>
      <c r="G1970" s="55" t="s">
        <v>2267</v>
      </c>
      <c r="H1970" s="56">
        <v>44204</v>
      </c>
      <c r="I1970">
        <f t="shared" si="30"/>
        <v>2021</v>
      </c>
      <c r="J1970" s="56">
        <v>44377</v>
      </c>
      <c r="K1970" s="57">
        <v>-367100</v>
      </c>
      <c r="L1970" s="55">
        <v>2905100202</v>
      </c>
      <c r="M1970" s="55" t="str">
        <f>VLOOKUP(L1970,[4]Equival.!$D:$K,8,0)</f>
        <v>Evento</v>
      </c>
      <c r="N1970" s="55" t="s">
        <v>4663</v>
      </c>
      <c r="O1970" s="55" t="s">
        <v>5856</v>
      </c>
      <c r="P1970" s="55" t="s">
        <v>4332</v>
      </c>
      <c r="Q1970" s="55" t="s">
        <v>2768</v>
      </c>
      <c r="R1970" s="56">
        <v>44404</v>
      </c>
      <c r="S1970" s="55" t="s">
        <v>4921</v>
      </c>
      <c r="T1970" s="55" t="s">
        <v>4401</v>
      </c>
      <c r="U1970" s="55" t="s">
        <v>4328</v>
      </c>
    </row>
    <row r="1971" spans="1:21" ht="15" x14ac:dyDescent="0.25">
      <c r="A1971" s="55" t="s">
        <v>4316</v>
      </c>
      <c r="B1971" s="55" t="s">
        <v>4317</v>
      </c>
      <c r="C1971" s="55" t="s">
        <v>2770</v>
      </c>
      <c r="D1971" s="55" t="s">
        <v>4319</v>
      </c>
      <c r="E1971" s="55" t="s">
        <v>149</v>
      </c>
      <c r="F1971" s="55">
        <v>14571</v>
      </c>
      <c r="G1971" s="55" t="s">
        <v>2267</v>
      </c>
      <c r="H1971" s="56">
        <v>44210</v>
      </c>
      <c r="I1971">
        <f t="shared" si="30"/>
        <v>2021</v>
      </c>
      <c r="J1971" s="56">
        <v>44377</v>
      </c>
      <c r="K1971" s="57">
        <v>-483393</v>
      </c>
      <c r="L1971" s="55">
        <v>2905100102</v>
      </c>
      <c r="M1971" s="55" t="str">
        <f>VLOOKUP(L1971,[4]Equival.!$D:$K,8,0)</f>
        <v>Evento</v>
      </c>
      <c r="N1971" s="55" t="s">
        <v>6949</v>
      </c>
      <c r="O1971" s="55" t="s">
        <v>6950</v>
      </c>
      <c r="P1971" s="55" t="s">
        <v>4665</v>
      </c>
      <c r="Q1971" s="55" t="s">
        <v>2768</v>
      </c>
      <c r="R1971" s="56">
        <v>44404</v>
      </c>
      <c r="S1971" s="55" t="s">
        <v>4921</v>
      </c>
      <c r="T1971" s="55" t="s">
        <v>4401</v>
      </c>
      <c r="U1971" s="55" t="s">
        <v>4328</v>
      </c>
    </row>
    <row r="1972" spans="1:21" ht="15" x14ac:dyDescent="0.25">
      <c r="A1972" s="55" t="s">
        <v>4316</v>
      </c>
      <c r="B1972" s="55" t="s">
        <v>4317</v>
      </c>
      <c r="C1972" s="55" t="s">
        <v>2769</v>
      </c>
      <c r="D1972" s="55" t="s">
        <v>4319</v>
      </c>
      <c r="E1972" s="55" t="s">
        <v>159</v>
      </c>
      <c r="F1972" s="55">
        <v>14242</v>
      </c>
      <c r="G1972" s="55" t="s">
        <v>2267</v>
      </c>
      <c r="H1972" s="56">
        <v>44207</v>
      </c>
      <c r="I1972">
        <f t="shared" si="30"/>
        <v>2021</v>
      </c>
      <c r="J1972" s="56">
        <v>44377</v>
      </c>
      <c r="K1972" s="57">
        <v>-60386</v>
      </c>
      <c r="L1972" s="55">
        <v>2905100102</v>
      </c>
      <c r="M1972" s="55" t="str">
        <f>VLOOKUP(L1972,[4]Equival.!$D:$K,8,0)</f>
        <v>Evento</v>
      </c>
      <c r="N1972" s="55" t="s">
        <v>6949</v>
      </c>
      <c r="O1972" s="55" t="s">
        <v>6950</v>
      </c>
      <c r="P1972" s="55" t="s">
        <v>4665</v>
      </c>
      <c r="Q1972" s="55" t="s">
        <v>2768</v>
      </c>
      <c r="R1972" s="56">
        <v>44404</v>
      </c>
      <c r="S1972" s="55" t="s">
        <v>4655</v>
      </c>
      <c r="T1972" s="55" t="s">
        <v>4401</v>
      </c>
      <c r="U1972" s="55" t="s">
        <v>4328</v>
      </c>
    </row>
    <row r="1973" spans="1:21" ht="15" x14ac:dyDescent="0.25">
      <c r="A1973" s="55" t="s">
        <v>4316</v>
      </c>
      <c r="B1973" s="55" t="s">
        <v>4317</v>
      </c>
      <c r="C1973" s="55" t="s">
        <v>2796</v>
      </c>
      <c r="D1973" s="55" t="s">
        <v>4319</v>
      </c>
      <c r="E1973" s="55" t="s">
        <v>158</v>
      </c>
      <c r="F1973" s="55">
        <v>14166</v>
      </c>
      <c r="G1973" s="55" t="s">
        <v>2267</v>
      </c>
      <c r="H1973" s="56">
        <v>44205</v>
      </c>
      <c r="I1973">
        <f t="shared" si="30"/>
        <v>2021</v>
      </c>
      <c r="J1973" s="56">
        <v>44377</v>
      </c>
      <c r="K1973" s="57">
        <v>-57600</v>
      </c>
      <c r="L1973" s="55">
        <v>2905100102</v>
      </c>
      <c r="M1973" s="55" t="str">
        <f>VLOOKUP(L1973,[4]Equival.!$D:$K,8,0)</f>
        <v>Evento</v>
      </c>
      <c r="N1973" s="55" t="s">
        <v>6949</v>
      </c>
      <c r="O1973" s="55" t="s">
        <v>6951</v>
      </c>
      <c r="P1973" s="55" t="s">
        <v>4665</v>
      </c>
      <c r="Q1973" s="55" t="s">
        <v>2785</v>
      </c>
      <c r="R1973" s="56">
        <v>44404</v>
      </c>
      <c r="S1973" s="55" t="s">
        <v>4655</v>
      </c>
      <c r="T1973" s="55" t="s">
        <v>4401</v>
      </c>
      <c r="U1973" s="55" t="s">
        <v>4328</v>
      </c>
    </row>
    <row r="1974" spans="1:21" ht="15" x14ac:dyDescent="0.25">
      <c r="A1974" s="55" t="s">
        <v>4316</v>
      </c>
      <c r="B1974" s="55" t="s">
        <v>4317</v>
      </c>
      <c r="C1974" s="55" t="s">
        <v>2795</v>
      </c>
      <c r="D1974" s="55" t="s">
        <v>4319</v>
      </c>
      <c r="E1974" s="55" t="s">
        <v>156</v>
      </c>
      <c r="F1974" s="55">
        <v>13993</v>
      </c>
      <c r="G1974" s="55" t="s">
        <v>2267</v>
      </c>
      <c r="H1974" s="56">
        <v>44204</v>
      </c>
      <c r="I1974">
        <f t="shared" si="30"/>
        <v>2021</v>
      </c>
      <c r="J1974" s="56">
        <v>44377</v>
      </c>
      <c r="K1974" s="57">
        <v>-57600</v>
      </c>
      <c r="L1974" s="55">
        <v>2905100102</v>
      </c>
      <c r="M1974" s="55" t="str">
        <f>VLOOKUP(L1974,[4]Equival.!$D:$K,8,0)</f>
        <v>Evento</v>
      </c>
      <c r="N1974" s="55" t="s">
        <v>6949</v>
      </c>
      <c r="O1974" s="55" t="s">
        <v>6952</v>
      </c>
      <c r="P1974" s="55" t="s">
        <v>4601</v>
      </c>
      <c r="Q1974" s="55" t="s">
        <v>2785</v>
      </c>
      <c r="R1974" s="56">
        <v>44404</v>
      </c>
      <c r="S1974" s="55" t="s">
        <v>4655</v>
      </c>
      <c r="T1974" s="55" t="s">
        <v>4401</v>
      </c>
      <c r="U1974" s="55" t="s">
        <v>4328</v>
      </c>
    </row>
    <row r="1975" spans="1:21" ht="15" x14ac:dyDescent="0.25">
      <c r="A1975" s="55" t="s">
        <v>4316</v>
      </c>
      <c r="B1975" s="55" t="s">
        <v>4317</v>
      </c>
      <c r="C1975" s="55" t="s">
        <v>2819</v>
      </c>
      <c r="D1975" s="55" t="s">
        <v>4319</v>
      </c>
      <c r="E1975" s="55" t="s">
        <v>150</v>
      </c>
      <c r="F1975" s="55">
        <v>15745</v>
      </c>
      <c r="G1975" s="55" t="s">
        <v>2267</v>
      </c>
      <c r="H1975" s="56">
        <v>44224</v>
      </c>
      <c r="I1975">
        <f t="shared" si="30"/>
        <v>2021</v>
      </c>
      <c r="J1975" s="56">
        <v>44377</v>
      </c>
      <c r="K1975" s="57">
        <v>-25000</v>
      </c>
      <c r="L1975" s="55">
        <v>2905100102</v>
      </c>
      <c r="M1975" s="55" t="str">
        <f>VLOOKUP(L1975,[4]Equival.!$D:$K,8,0)</f>
        <v>Evento</v>
      </c>
      <c r="N1975" s="55" t="s">
        <v>4651</v>
      </c>
      <c r="O1975" s="55" t="s">
        <v>5962</v>
      </c>
      <c r="P1975" s="55" t="s">
        <v>4601</v>
      </c>
      <c r="Q1975" s="55" t="s">
        <v>2818</v>
      </c>
      <c r="R1975" s="56">
        <v>44405</v>
      </c>
      <c r="S1975" s="55" t="s">
        <v>4921</v>
      </c>
      <c r="T1975" s="55" t="s">
        <v>4401</v>
      </c>
      <c r="U1975" s="55" t="s">
        <v>4328</v>
      </c>
    </row>
    <row r="1976" spans="1:21" ht="15" x14ac:dyDescent="0.25">
      <c r="A1976" s="55" t="s">
        <v>4316</v>
      </c>
      <c r="B1976" s="55" t="s">
        <v>4317</v>
      </c>
      <c r="C1976" s="55" t="s">
        <v>3215</v>
      </c>
      <c r="D1976" s="55" t="s">
        <v>4319</v>
      </c>
      <c r="E1976" s="55" t="s">
        <v>230</v>
      </c>
      <c r="F1976" s="55">
        <v>15583</v>
      </c>
      <c r="G1976" s="55" t="s">
        <v>2267</v>
      </c>
      <c r="H1976" s="56">
        <v>44222</v>
      </c>
      <c r="I1976">
        <f t="shared" si="30"/>
        <v>2021</v>
      </c>
      <c r="J1976" s="56">
        <v>44377</v>
      </c>
      <c r="K1976" s="57">
        <v>-25000</v>
      </c>
      <c r="L1976" s="55">
        <v>2905100203</v>
      </c>
      <c r="M1976" s="55" t="str">
        <f>VLOOKUP(L1976,[4]Equival.!$D:$K,8,0)</f>
        <v>Evento</v>
      </c>
      <c r="N1976" s="55" t="s">
        <v>6953</v>
      </c>
      <c r="O1976" s="55" t="s">
        <v>6954</v>
      </c>
      <c r="P1976" s="55" t="s">
        <v>4469</v>
      </c>
      <c r="Q1976" s="55" t="s">
        <v>3212</v>
      </c>
      <c r="R1976" s="56">
        <v>44560</v>
      </c>
      <c r="S1976" s="55" t="s">
        <v>4921</v>
      </c>
      <c r="T1976" s="55" t="s">
        <v>4401</v>
      </c>
      <c r="U1976" s="55" t="s">
        <v>4328</v>
      </c>
    </row>
    <row r="1977" spans="1:21" ht="15" x14ac:dyDescent="0.25">
      <c r="A1977" s="55" t="s">
        <v>4316</v>
      </c>
      <c r="B1977" s="55" t="s">
        <v>4317</v>
      </c>
      <c r="C1977" s="55" t="s">
        <v>3003</v>
      </c>
      <c r="D1977" s="55" t="s">
        <v>4319</v>
      </c>
      <c r="E1977" s="55" t="s">
        <v>77</v>
      </c>
      <c r="F1977" s="55">
        <v>25601</v>
      </c>
      <c r="G1977" s="55" t="s">
        <v>2267</v>
      </c>
      <c r="H1977" s="56">
        <v>44278</v>
      </c>
      <c r="I1977">
        <f t="shared" si="30"/>
        <v>2021</v>
      </c>
      <c r="J1977" s="56">
        <v>44409</v>
      </c>
      <c r="K1977" s="57">
        <v>-150000</v>
      </c>
      <c r="L1977" s="55">
        <v>2205100201</v>
      </c>
      <c r="M1977" s="55" t="str">
        <f>VLOOKUP(L1977,[4]Equival.!$D:$K,8,0)</f>
        <v>Evento</v>
      </c>
      <c r="N1977" s="55" t="s">
        <v>6955</v>
      </c>
      <c r="O1977" s="55" t="s">
        <v>6956</v>
      </c>
      <c r="P1977" s="55" t="s">
        <v>4332</v>
      </c>
      <c r="Q1977" s="55" t="s">
        <v>2996</v>
      </c>
      <c r="R1977" s="56">
        <v>44524</v>
      </c>
      <c r="S1977" s="55" t="s">
        <v>4473</v>
      </c>
      <c r="T1977" s="55" t="s">
        <v>4401</v>
      </c>
      <c r="U1977" s="55" t="s">
        <v>4328</v>
      </c>
    </row>
    <row r="1978" spans="1:21" ht="15" x14ac:dyDescent="0.25">
      <c r="A1978" s="55" t="s">
        <v>4316</v>
      </c>
      <c r="B1978" s="55" t="s">
        <v>4317</v>
      </c>
      <c r="C1978" s="55" t="s">
        <v>3002</v>
      </c>
      <c r="D1978" s="55" t="s">
        <v>4319</v>
      </c>
      <c r="E1978" s="55" t="s">
        <v>50</v>
      </c>
      <c r="F1978" s="55">
        <v>24101</v>
      </c>
      <c r="G1978" s="55" t="s">
        <v>2267</v>
      </c>
      <c r="H1978" s="56">
        <v>44258</v>
      </c>
      <c r="I1978">
        <f t="shared" si="30"/>
        <v>2021</v>
      </c>
      <c r="J1978" s="56">
        <v>44409</v>
      </c>
      <c r="K1978" s="57">
        <v>-80800</v>
      </c>
      <c r="L1978" s="55">
        <v>2205100201</v>
      </c>
      <c r="M1978" s="55" t="str">
        <f>VLOOKUP(L1978,[4]Equival.!$D:$K,8,0)</f>
        <v>Evento</v>
      </c>
      <c r="N1978" s="55" t="s">
        <v>6955</v>
      </c>
      <c r="O1978" s="55" t="s">
        <v>6944</v>
      </c>
      <c r="P1978" s="55" t="s">
        <v>4332</v>
      </c>
      <c r="Q1978" s="55" t="s">
        <v>2996</v>
      </c>
      <c r="R1978" s="56">
        <v>44524</v>
      </c>
      <c r="S1978" s="55" t="s">
        <v>4473</v>
      </c>
      <c r="T1978" s="55" t="s">
        <v>4401</v>
      </c>
      <c r="U1978" s="55" t="s">
        <v>4328</v>
      </c>
    </row>
    <row r="1979" spans="1:21" ht="15" x14ac:dyDescent="0.25">
      <c r="A1979" s="55" t="s">
        <v>4316</v>
      </c>
      <c r="B1979" s="55" t="s">
        <v>4317</v>
      </c>
      <c r="C1979" s="55" t="s">
        <v>2941</v>
      </c>
      <c r="D1979" s="55" t="s">
        <v>4319</v>
      </c>
      <c r="E1979" s="55" t="s">
        <v>93</v>
      </c>
      <c r="F1979" s="55">
        <v>26212</v>
      </c>
      <c r="G1979" s="55" t="s">
        <v>2267</v>
      </c>
      <c r="H1979" s="56">
        <v>44285</v>
      </c>
      <c r="I1979">
        <f t="shared" si="30"/>
        <v>2021</v>
      </c>
      <c r="J1979" s="56">
        <v>44409</v>
      </c>
      <c r="K1979" s="57">
        <v>-109700</v>
      </c>
      <c r="L1979" s="55">
        <v>2205200201</v>
      </c>
      <c r="M1979" s="55" t="str">
        <f>VLOOKUP(L1979,[4]Equival.!$D:$K,8,0)</f>
        <v>Glosas</v>
      </c>
      <c r="N1979" s="55" t="s">
        <v>5326</v>
      </c>
      <c r="O1979" s="55" t="s">
        <v>6957</v>
      </c>
      <c r="P1979" s="55" t="s">
        <v>4332</v>
      </c>
      <c r="Q1979" s="55" t="s">
        <v>5328</v>
      </c>
      <c r="R1979" s="56">
        <v>44855</v>
      </c>
      <c r="S1979" s="55" t="s">
        <v>4473</v>
      </c>
      <c r="T1979" s="55" t="s">
        <v>4401</v>
      </c>
      <c r="U1979" s="55" t="s">
        <v>4328</v>
      </c>
    </row>
    <row r="1980" spans="1:21" ht="15" x14ac:dyDescent="0.25">
      <c r="A1980" s="55" t="s">
        <v>4316</v>
      </c>
      <c r="B1980" s="55" t="s">
        <v>4317</v>
      </c>
      <c r="C1980" s="55" t="s">
        <v>2941</v>
      </c>
      <c r="D1980" s="55" t="s">
        <v>4319</v>
      </c>
      <c r="E1980" s="55" t="s">
        <v>93</v>
      </c>
      <c r="F1980" s="55">
        <v>26212</v>
      </c>
      <c r="G1980" s="55" t="s">
        <v>2267</v>
      </c>
      <c r="H1980" s="56">
        <v>44285</v>
      </c>
      <c r="I1980">
        <f t="shared" si="30"/>
        <v>2021</v>
      </c>
      <c r="J1980" s="56">
        <v>44409</v>
      </c>
      <c r="K1980" s="57">
        <v>-507110</v>
      </c>
      <c r="L1980" s="55">
        <v>2905100202</v>
      </c>
      <c r="M1980" s="55" t="str">
        <f>VLOOKUP(L1980,[4]Equival.!$D:$K,8,0)</f>
        <v>Evento</v>
      </c>
      <c r="N1980" s="55" t="s">
        <v>5326</v>
      </c>
      <c r="O1980" s="55" t="s">
        <v>6958</v>
      </c>
      <c r="P1980" s="55" t="s">
        <v>4332</v>
      </c>
      <c r="Q1980" s="55" t="s">
        <v>2920</v>
      </c>
      <c r="R1980" s="56">
        <v>44469</v>
      </c>
      <c r="S1980" s="55" t="s">
        <v>4473</v>
      </c>
      <c r="T1980" s="55" t="s">
        <v>4401</v>
      </c>
      <c r="U1980" s="55" t="s">
        <v>4328</v>
      </c>
    </row>
    <row r="1981" spans="1:21" ht="15" x14ac:dyDescent="0.25">
      <c r="A1981" s="55" t="s">
        <v>4316</v>
      </c>
      <c r="B1981" s="55" t="s">
        <v>4317</v>
      </c>
      <c r="C1981" s="55" t="s">
        <v>3070</v>
      </c>
      <c r="D1981" s="55" t="s">
        <v>4319</v>
      </c>
      <c r="E1981" s="55" t="s">
        <v>90</v>
      </c>
      <c r="F1981" s="55">
        <v>25992</v>
      </c>
      <c r="G1981" s="55" t="s">
        <v>2267</v>
      </c>
      <c r="H1981" s="56">
        <v>44282</v>
      </c>
      <c r="I1981">
        <f t="shared" si="30"/>
        <v>2021</v>
      </c>
      <c r="J1981" s="56">
        <v>44409</v>
      </c>
      <c r="K1981" s="57">
        <v>-312487</v>
      </c>
      <c r="L1981" s="55">
        <v>2905100202</v>
      </c>
      <c r="M1981" s="55" t="str">
        <f>VLOOKUP(L1981,[4]Equival.!$D:$K,8,0)</f>
        <v>Evento</v>
      </c>
      <c r="N1981" s="55" t="s">
        <v>5326</v>
      </c>
      <c r="O1981" s="55" t="s">
        <v>6659</v>
      </c>
      <c r="P1981" s="55" t="s">
        <v>4332</v>
      </c>
      <c r="Q1981" s="55" t="s">
        <v>3069</v>
      </c>
      <c r="R1981" s="56">
        <v>44524</v>
      </c>
      <c r="S1981" s="55" t="s">
        <v>4473</v>
      </c>
      <c r="T1981" s="55" t="s">
        <v>4401</v>
      </c>
      <c r="U1981" s="55" t="s">
        <v>4328</v>
      </c>
    </row>
    <row r="1982" spans="1:21" ht="15" x14ac:dyDescent="0.25">
      <c r="A1982" s="55" t="s">
        <v>4316</v>
      </c>
      <c r="B1982" s="55" t="s">
        <v>4317</v>
      </c>
      <c r="C1982" s="55" t="s">
        <v>2845</v>
      </c>
      <c r="D1982" s="55" t="s">
        <v>4319</v>
      </c>
      <c r="E1982" s="55" t="s">
        <v>79</v>
      </c>
      <c r="F1982" s="55">
        <v>25685</v>
      </c>
      <c r="G1982" s="55" t="s">
        <v>2267</v>
      </c>
      <c r="H1982" s="56">
        <v>44278</v>
      </c>
      <c r="I1982">
        <f t="shared" si="30"/>
        <v>2021</v>
      </c>
      <c r="J1982" s="56">
        <v>44438</v>
      </c>
      <c r="K1982" s="57">
        <v>-368226</v>
      </c>
      <c r="L1982" s="55">
        <v>2205200201</v>
      </c>
      <c r="M1982" s="55" t="str">
        <f>VLOOKUP(L1982,[4]Equival.!$D:$K,8,0)</f>
        <v>Glosas</v>
      </c>
      <c r="N1982" s="55" t="s">
        <v>5326</v>
      </c>
      <c r="O1982" s="55" t="s">
        <v>6959</v>
      </c>
      <c r="P1982" s="55" t="s">
        <v>4332</v>
      </c>
      <c r="Q1982" s="55" t="s">
        <v>5334</v>
      </c>
      <c r="R1982" s="56">
        <v>44855</v>
      </c>
      <c r="S1982" s="55" t="s">
        <v>4362</v>
      </c>
      <c r="T1982" s="55" t="s">
        <v>4401</v>
      </c>
      <c r="U1982" s="55" t="s">
        <v>4328</v>
      </c>
    </row>
    <row r="1983" spans="1:21" ht="15" x14ac:dyDescent="0.25">
      <c r="A1983" s="55" t="s">
        <v>4316</v>
      </c>
      <c r="B1983" s="55" t="s">
        <v>4317</v>
      </c>
      <c r="C1983" s="55" t="s">
        <v>2845</v>
      </c>
      <c r="D1983" s="55" t="s">
        <v>4319</v>
      </c>
      <c r="E1983" s="55" t="s">
        <v>79</v>
      </c>
      <c r="F1983" s="55">
        <v>25685</v>
      </c>
      <c r="G1983" s="55" t="s">
        <v>2267</v>
      </c>
      <c r="H1983" s="56">
        <v>44278</v>
      </c>
      <c r="I1983">
        <f t="shared" si="30"/>
        <v>2021</v>
      </c>
      <c r="J1983" s="56">
        <v>44438</v>
      </c>
      <c r="K1983" s="57">
        <v>-276616</v>
      </c>
      <c r="L1983" s="55">
        <v>2905100202</v>
      </c>
      <c r="M1983" s="55" t="str">
        <f>VLOOKUP(L1983,[4]Equival.!$D:$K,8,0)</f>
        <v>Evento</v>
      </c>
      <c r="N1983" s="55" t="s">
        <v>5326</v>
      </c>
      <c r="O1983" s="55" t="s">
        <v>6960</v>
      </c>
      <c r="P1983" s="55" t="s">
        <v>4332</v>
      </c>
      <c r="Q1983" s="55" t="s">
        <v>2844</v>
      </c>
      <c r="R1983" s="56">
        <v>44438</v>
      </c>
      <c r="S1983" s="55" t="s">
        <v>4362</v>
      </c>
      <c r="T1983" s="55" t="s">
        <v>4401</v>
      </c>
      <c r="U1983" s="55" t="s">
        <v>4328</v>
      </c>
    </row>
    <row r="1984" spans="1:21" ht="15" x14ac:dyDescent="0.25">
      <c r="A1984" s="55" t="s">
        <v>4316</v>
      </c>
      <c r="B1984" s="55" t="s">
        <v>4317</v>
      </c>
      <c r="C1984" s="55" t="s">
        <v>2940</v>
      </c>
      <c r="D1984" s="55" t="s">
        <v>4319</v>
      </c>
      <c r="E1984" s="55" t="s">
        <v>72</v>
      </c>
      <c r="F1984" s="55">
        <v>25497</v>
      </c>
      <c r="G1984" s="55" t="s">
        <v>2267</v>
      </c>
      <c r="H1984" s="56">
        <v>44276</v>
      </c>
      <c r="I1984">
        <f t="shared" si="30"/>
        <v>2021</v>
      </c>
      <c r="J1984" s="56">
        <v>44409</v>
      </c>
      <c r="K1984" s="57">
        <v>-419100</v>
      </c>
      <c r="L1984" s="55">
        <v>2205200201</v>
      </c>
      <c r="M1984" s="55" t="str">
        <f>VLOOKUP(L1984,[4]Equival.!$D:$K,8,0)</f>
        <v>Glosas</v>
      </c>
      <c r="N1984" s="55" t="s">
        <v>5326</v>
      </c>
      <c r="O1984" s="55" t="s">
        <v>6961</v>
      </c>
      <c r="P1984" s="55" t="s">
        <v>4332</v>
      </c>
      <c r="Q1984" s="55" t="s">
        <v>5340</v>
      </c>
      <c r="R1984" s="56">
        <v>44855</v>
      </c>
      <c r="S1984" s="55" t="s">
        <v>4473</v>
      </c>
      <c r="T1984" s="55" t="s">
        <v>4401</v>
      </c>
      <c r="U1984" s="55" t="s">
        <v>4328</v>
      </c>
    </row>
    <row r="1985" spans="1:21" ht="15" x14ac:dyDescent="0.25">
      <c r="A1985" s="55" t="s">
        <v>4316</v>
      </c>
      <c r="B1985" s="55" t="s">
        <v>4317</v>
      </c>
      <c r="C1985" s="55" t="s">
        <v>2940</v>
      </c>
      <c r="D1985" s="55" t="s">
        <v>4319</v>
      </c>
      <c r="E1985" s="55" t="s">
        <v>72</v>
      </c>
      <c r="F1985" s="55">
        <v>25497</v>
      </c>
      <c r="G1985" s="55" t="s">
        <v>2267</v>
      </c>
      <c r="H1985" s="56">
        <v>44276</v>
      </c>
      <c r="I1985">
        <f t="shared" si="30"/>
        <v>2021</v>
      </c>
      <c r="J1985" s="56">
        <v>44409</v>
      </c>
      <c r="K1985" s="57">
        <v>-749338</v>
      </c>
      <c r="L1985" s="55">
        <v>2905100202</v>
      </c>
      <c r="M1985" s="55" t="str">
        <f>VLOOKUP(L1985,[4]Equival.!$D:$K,8,0)</f>
        <v>Evento</v>
      </c>
      <c r="N1985" s="55" t="s">
        <v>5326</v>
      </c>
      <c r="O1985" s="55" t="s">
        <v>6962</v>
      </c>
      <c r="P1985" s="55" t="s">
        <v>4332</v>
      </c>
      <c r="Q1985" s="55" t="s">
        <v>2920</v>
      </c>
      <c r="R1985" s="56">
        <v>44469</v>
      </c>
      <c r="S1985" s="55" t="s">
        <v>4473</v>
      </c>
      <c r="T1985" s="55" t="s">
        <v>4401</v>
      </c>
      <c r="U1985" s="55" t="s">
        <v>4328</v>
      </c>
    </row>
    <row r="1986" spans="1:21" ht="15" x14ac:dyDescent="0.25">
      <c r="A1986" s="55" t="s">
        <v>4316</v>
      </c>
      <c r="B1986" s="55" t="s">
        <v>4317</v>
      </c>
      <c r="C1986" s="55" t="s">
        <v>2939</v>
      </c>
      <c r="D1986" s="55" t="s">
        <v>4319</v>
      </c>
      <c r="E1986" s="55" t="s">
        <v>71</v>
      </c>
      <c r="F1986" s="55">
        <v>25480</v>
      </c>
      <c r="G1986" s="55" t="s">
        <v>2267</v>
      </c>
      <c r="H1986" s="56">
        <v>44276</v>
      </c>
      <c r="I1986">
        <f t="shared" si="30"/>
        <v>2021</v>
      </c>
      <c r="J1986" s="56">
        <v>44409</v>
      </c>
      <c r="K1986" s="57">
        <v>-2197024</v>
      </c>
      <c r="L1986" s="55">
        <v>2905100202</v>
      </c>
      <c r="M1986" s="55" t="str">
        <f>VLOOKUP(L1986,[4]Equival.!$D:$K,8,0)</f>
        <v>Evento</v>
      </c>
      <c r="N1986" s="55" t="s">
        <v>5326</v>
      </c>
      <c r="O1986" s="55" t="s">
        <v>6963</v>
      </c>
      <c r="P1986" s="55" t="s">
        <v>4332</v>
      </c>
      <c r="Q1986" s="55" t="s">
        <v>2920</v>
      </c>
      <c r="R1986" s="56">
        <v>44469</v>
      </c>
      <c r="S1986" s="55" t="s">
        <v>4473</v>
      </c>
      <c r="T1986" s="55" t="s">
        <v>4401</v>
      </c>
      <c r="U1986" s="55" t="s">
        <v>4328</v>
      </c>
    </row>
    <row r="1987" spans="1:21" ht="15" x14ac:dyDescent="0.25">
      <c r="A1987" s="55" t="s">
        <v>4316</v>
      </c>
      <c r="B1987" s="55" t="s">
        <v>4317</v>
      </c>
      <c r="C1987" s="55" t="s">
        <v>3066</v>
      </c>
      <c r="D1987" s="55" t="s">
        <v>4319</v>
      </c>
      <c r="E1987" s="55" t="s">
        <v>66</v>
      </c>
      <c r="F1987" s="55">
        <v>24876</v>
      </c>
      <c r="G1987" s="55" t="s">
        <v>2267</v>
      </c>
      <c r="H1987" s="56">
        <v>44269</v>
      </c>
      <c r="I1987">
        <f t="shared" ref="I1987:I2050" si="31">YEAR(H1987)</f>
        <v>2021</v>
      </c>
      <c r="J1987" s="56">
        <v>44409</v>
      </c>
      <c r="K1987" s="57">
        <v>-1293321</v>
      </c>
      <c r="L1987" s="55">
        <v>2905100203</v>
      </c>
      <c r="M1987" s="55" t="str">
        <f>VLOOKUP(L1987,[4]Equival.!$D:$K,8,0)</f>
        <v>Evento</v>
      </c>
      <c r="N1987" s="55" t="s">
        <v>5326</v>
      </c>
      <c r="O1987" s="55" t="s">
        <v>5923</v>
      </c>
      <c r="P1987" s="55" t="s">
        <v>4539</v>
      </c>
      <c r="Q1987" s="55" t="s">
        <v>3065</v>
      </c>
      <c r="R1987" s="56">
        <v>44524</v>
      </c>
      <c r="S1987" s="55" t="s">
        <v>4473</v>
      </c>
      <c r="T1987" s="55" t="s">
        <v>4401</v>
      </c>
      <c r="U1987" s="55" t="s">
        <v>4328</v>
      </c>
    </row>
    <row r="1988" spans="1:21" ht="15" x14ac:dyDescent="0.25">
      <c r="A1988" s="55" t="s">
        <v>4316</v>
      </c>
      <c r="B1988" s="55" t="s">
        <v>4317</v>
      </c>
      <c r="C1988" s="55" t="s">
        <v>3214</v>
      </c>
      <c r="D1988" s="55" t="s">
        <v>4319</v>
      </c>
      <c r="E1988" s="55" t="s">
        <v>62</v>
      </c>
      <c r="F1988" s="55">
        <v>24636</v>
      </c>
      <c r="G1988" s="55" t="s">
        <v>2267</v>
      </c>
      <c r="H1988" s="56">
        <v>44266</v>
      </c>
      <c r="I1988">
        <f t="shared" si="31"/>
        <v>2021</v>
      </c>
      <c r="J1988" s="56">
        <v>44409</v>
      </c>
      <c r="K1988" s="57">
        <v>-495550</v>
      </c>
      <c r="L1988" s="55">
        <v>2905100203</v>
      </c>
      <c r="M1988" s="55" t="str">
        <f>VLOOKUP(L1988,[4]Equival.!$D:$K,8,0)</f>
        <v>Evento</v>
      </c>
      <c r="N1988" s="55" t="s">
        <v>5326</v>
      </c>
      <c r="O1988" s="55" t="s">
        <v>6964</v>
      </c>
      <c r="P1988" s="55" t="s">
        <v>4469</v>
      </c>
      <c r="Q1988" s="55" t="s">
        <v>3212</v>
      </c>
      <c r="R1988" s="56">
        <v>44560</v>
      </c>
      <c r="S1988" s="55" t="s">
        <v>4473</v>
      </c>
      <c r="T1988" s="55" t="s">
        <v>4401</v>
      </c>
      <c r="U1988" s="55" t="s">
        <v>4328</v>
      </c>
    </row>
    <row r="1989" spans="1:21" ht="15" x14ac:dyDescent="0.25">
      <c r="A1989" s="55" t="s">
        <v>4316</v>
      </c>
      <c r="B1989" s="55" t="s">
        <v>4317</v>
      </c>
      <c r="C1989" s="55" t="s">
        <v>2823</v>
      </c>
      <c r="D1989" s="55" t="s">
        <v>4319</v>
      </c>
      <c r="E1989" s="55" t="s">
        <v>100</v>
      </c>
      <c r="F1989" s="55">
        <v>26378</v>
      </c>
      <c r="G1989" s="55" t="s">
        <v>2267</v>
      </c>
      <c r="H1989" s="56">
        <v>44286</v>
      </c>
      <c r="I1989">
        <f t="shared" si="31"/>
        <v>2021</v>
      </c>
      <c r="J1989" s="56">
        <v>44406</v>
      </c>
      <c r="K1989" s="57">
        <v>-169246</v>
      </c>
      <c r="L1989" s="55">
        <v>2905100203</v>
      </c>
      <c r="M1989" s="55" t="str">
        <f>VLOOKUP(L1989,[4]Equival.!$D:$K,8,0)</f>
        <v>Evento</v>
      </c>
      <c r="N1989" s="55" t="s">
        <v>4586</v>
      </c>
      <c r="O1989" s="55" t="s">
        <v>6514</v>
      </c>
      <c r="P1989" s="55" t="s">
        <v>4650</v>
      </c>
      <c r="Q1989" s="55" t="s">
        <v>2822</v>
      </c>
      <c r="R1989" s="56">
        <v>44406</v>
      </c>
      <c r="S1989" s="55" t="s">
        <v>4583</v>
      </c>
      <c r="T1989" s="55" t="s">
        <v>4401</v>
      </c>
      <c r="U1989" s="55" t="s">
        <v>4328</v>
      </c>
    </row>
    <row r="1990" spans="1:21" ht="15" x14ac:dyDescent="0.25">
      <c r="A1990" s="55" t="s">
        <v>4316</v>
      </c>
      <c r="B1990" s="55" t="s">
        <v>4317</v>
      </c>
      <c r="C1990" s="55" t="s">
        <v>2938</v>
      </c>
      <c r="D1990" s="55" t="s">
        <v>4319</v>
      </c>
      <c r="E1990" s="55" t="s">
        <v>96</v>
      </c>
      <c r="F1990" s="55">
        <v>26297</v>
      </c>
      <c r="G1990" s="55" t="s">
        <v>2267</v>
      </c>
      <c r="H1990" s="56">
        <v>44285</v>
      </c>
      <c r="I1990">
        <f t="shared" si="31"/>
        <v>2021</v>
      </c>
      <c r="J1990" s="56">
        <v>44409</v>
      </c>
      <c r="K1990" s="57">
        <v>-126800</v>
      </c>
      <c r="L1990" s="55">
        <v>2905100202</v>
      </c>
      <c r="M1990" s="55" t="str">
        <f>VLOOKUP(L1990,[4]Equival.!$D:$K,8,0)</f>
        <v>Evento</v>
      </c>
      <c r="N1990" s="55" t="s">
        <v>4586</v>
      </c>
      <c r="O1990" s="55" t="s">
        <v>6965</v>
      </c>
      <c r="P1990" s="55" t="s">
        <v>4332</v>
      </c>
      <c r="Q1990" s="55" t="s">
        <v>2920</v>
      </c>
      <c r="R1990" s="56">
        <v>44469</v>
      </c>
      <c r="S1990" s="55" t="s">
        <v>4473</v>
      </c>
      <c r="T1990" s="55" t="s">
        <v>4401</v>
      </c>
      <c r="U1990" s="55" t="s">
        <v>4328</v>
      </c>
    </row>
    <row r="1991" spans="1:21" ht="15" x14ac:dyDescent="0.25">
      <c r="A1991" s="55" t="s">
        <v>4316</v>
      </c>
      <c r="B1991" s="55" t="s">
        <v>4317</v>
      </c>
      <c r="C1991" s="55" t="s">
        <v>2937</v>
      </c>
      <c r="D1991" s="55" t="s">
        <v>4319</v>
      </c>
      <c r="E1991" s="55" t="s">
        <v>95</v>
      </c>
      <c r="F1991" s="55">
        <v>26249</v>
      </c>
      <c r="G1991" s="55" t="s">
        <v>2267</v>
      </c>
      <c r="H1991" s="56">
        <v>44285</v>
      </c>
      <c r="I1991">
        <f t="shared" si="31"/>
        <v>2021</v>
      </c>
      <c r="J1991" s="56">
        <v>44409</v>
      </c>
      <c r="K1991" s="57">
        <v>-23142</v>
      </c>
      <c r="L1991" s="55">
        <v>2205200201</v>
      </c>
      <c r="M1991" s="55" t="str">
        <f>VLOOKUP(L1991,[4]Equival.!$D:$K,8,0)</f>
        <v>Glosas</v>
      </c>
      <c r="N1991" s="55" t="s">
        <v>4586</v>
      </c>
      <c r="O1991" s="55" t="s">
        <v>6966</v>
      </c>
      <c r="P1991" s="55" t="s">
        <v>4332</v>
      </c>
      <c r="Q1991" s="55" t="s">
        <v>5324</v>
      </c>
      <c r="R1991" s="56">
        <v>44855</v>
      </c>
      <c r="S1991" s="55" t="s">
        <v>4473</v>
      </c>
      <c r="T1991" s="55" t="s">
        <v>4401</v>
      </c>
      <c r="U1991" s="55" t="s">
        <v>4328</v>
      </c>
    </row>
    <row r="1992" spans="1:21" ht="15" x14ac:dyDescent="0.25">
      <c r="A1992" s="55" t="s">
        <v>4316</v>
      </c>
      <c r="B1992" s="55" t="s">
        <v>4317</v>
      </c>
      <c r="C1992" s="55" t="s">
        <v>2937</v>
      </c>
      <c r="D1992" s="55" t="s">
        <v>4319</v>
      </c>
      <c r="E1992" s="55" t="s">
        <v>95</v>
      </c>
      <c r="F1992" s="55">
        <v>26249</v>
      </c>
      <c r="G1992" s="55" t="s">
        <v>2267</v>
      </c>
      <c r="H1992" s="56">
        <v>44285</v>
      </c>
      <c r="I1992">
        <f t="shared" si="31"/>
        <v>2021</v>
      </c>
      <c r="J1992" s="56">
        <v>44409</v>
      </c>
      <c r="K1992" s="57">
        <v>-128739</v>
      </c>
      <c r="L1992" s="55">
        <v>2905100202</v>
      </c>
      <c r="M1992" s="55" t="str">
        <f>VLOOKUP(L1992,[4]Equival.!$D:$K,8,0)</f>
        <v>Evento</v>
      </c>
      <c r="N1992" s="55" t="s">
        <v>4586</v>
      </c>
      <c r="O1992" s="55" t="s">
        <v>6493</v>
      </c>
      <c r="P1992" s="55" t="s">
        <v>4332</v>
      </c>
      <c r="Q1992" s="55" t="s">
        <v>2920</v>
      </c>
      <c r="R1992" s="56">
        <v>44469</v>
      </c>
      <c r="S1992" s="55" t="s">
        <v>4473</v>
      </c>
      <c r="T1992" s="55" t="s">
        <v>4401</v>
      </c>
      <c r="U1992" s="55" t="s">
        <v>4328</v>
      </c>
    </row>
    <row r="1993" spans="1:21" ht="15" x14ac:dyDescent="0.25">
      <c r="A1993" s="55" t="s">
        <v>4316</v>
      </c>
      <c r="B1993" s="55" t="s">
        <v>4317</v>
      </c>
      <c r="C1993" s="55" t="s">
        <v>2936</v>
      </c>
      <c r="D1993" s="55" t="s">
        <v>4319</v>
      </c>
      <c r="E1993" s="55" t="s">
        <v>91</v>
      </c>
      <c r="F1993" s="55">
        <v>26022</v>
      </c>
      <c r="G1993" s="55" t="s">
        <v>2267</v>
      </c>
      <c r="H1993" s="56">
        <v>44282</v>
      </c>
      <c r="I1993">
        <f t="shared" si="31"/>
        <v>2021</v>
      </c>
      <c r="J1993" s="56">
        <v>44409</v>
      </c>
      <c r="K1993" s="57">
        <v>-98900</v>
      </c>
      <c r="L1993" s="55">
        <v>2905100202</v>
      </c>
      <c r="M1993" s="55" t="str">
        <f>VLOOKUP(L1993,[4]Equival.!$D:$K,8,0)</f>
        <v>Evento</v>
      </c>
      <c r="N1993" s="55" t="s">
        <v>4586</v>
      </c>
      <c r="O1993" s="55" t="s">
        <v>6532</v>
      </c>
      <c r="P1993" s="55" t="s">
        <v>4332</v>
      </c>
      <c r="Q1993" s="55" t="s">
        <v>2920</v>
      </c>
      <c r="R1993" s="56">
        <v>44469</v>
      </c>
      <c r="S1993" s="55" t="s">
        <v>4473</v>
      </c>
      <c r="T1993" s="55" t="s">
        <v>4401</v>
      </c>
      <c r="U1993" s="55" t="s">
        <v>4328</v>
      </c>
    </row>
    <row r="1994" spans="1:21" ht="15" x14ac:dyDescent="0.25">
      <c r="A1994" s="55" t="s">
        <v>4316</v>
      </c>
      <c r="B1994" s="55" t="s">
        <v>4317</v>
      </c>
      <c r="C1994" s="55" t="s">
        <v>2935</v>
      </c>
      <c r="D1994" s="55" t="s">
        <v>4319</v>
      </c>
      <c r="E1994" s="55" t="s">
        <v>85</v>
      </c>
      <c r="F1994" s="55">
        <v>25932</v>
      </c>
      <c r="G1994" s="55" t="s">
        <v>2267</v>
      </c>
      <c r="H1994" s="56">
        <v>44281</v>
      </c>
      <c r="I1994">
        <f t="shared" si="31"/>
        <v>2021</v>
      </c>
      <c r="J1994" s="56">
        <v>44409</v>
      </c>
      <c r="K1994" s="57">
        <v>-195415</v>
      </c>
      <c r="L1994" s="55">
        <v>2905100202</v>
      </c>
      <c r="M1994" s="55" t="str">
        <f>VLOOKUP(L1994,[4]Equival.!$D:$K,8,0)</f>
        <v>Evento</v>
      </c>
      <c r="N1994" s="55" t="s">
        <v>4586</v>
      </c>
      <c r="O1994" s="55" t="s">
        <v>6967</v>
      </c>
      <c r="P1994" s="55" t="s">
        <v>4332</v>
      </c>
      <c r="Q1994" s="55" t="s">
        <v>2920</v>
      </c>
      <c r="R1994" s="56">
        <v>44469</v>
      </c>
      <c r="S1994" s="55" t="s">
        <v>4473</v>
      </c>
      <c r="T1994" s="55" t="s">
        <v>4401</v>
      </c>
      <c r="U1994" s="55" t="s">
        <v>4328</v>
      </c>
    </row>
    <row r="1995" spans="1:21" ht="15" x14ac:dyDescent="0.25">
      <c r="A1995" s="55" t="s">
        <v>4316</v>
      </c>
      <c r="B1995" s="55" t="s">
        <v>4317</v>
      </c>
      <c r="C1995" s="55" t="s">
        <v>2934</v>
      </c>
      <c r="D1995" s="55" t="s">
        <v>4319</v>
      </c>
      <c r="E1995" s="55" t="s">
        <v>84</v>
      </c>
      <c r="F1995" s="55">
        <v>25882</v>
      </c>
      <c r="G1995" s="55" t="s">
        <v>2267</v>
      </c>
      <c r="H1995" s="56">
        <v>44281</v>
      </c>
      <c r="I1995">
        <f t="shared" si="31"/>
        <v>2021</v>
      </c>
      <c r="J1995" s="56">
        <v>44409</v>
      </c>
      <c r="K1995" s="57">
        <v>-197241</v>
      </c>
      <c r="L1995" s="55">
        <v>2905100202</v>
      </c>
      <c r="M1995" s="55" t="str">
        <f>VLOOKUP(L1995,[4]Equival.!$D:$K,8,0)</f>
        <v>Evento</v>
      </c>
      <c r="N1995" s="55" t="s">
        <v>4586</v>
      </c>
      <c r="O1995" s="55" t="s">
        <v>6532</v>
      </c>
      <c r="P1995" s="55" t="s">
        <v>4332</v>
      </c>
      <c r="Q1995" s="55" t="s">
        <v>2920</v>
      </c>
      <c r="R1995" s="56">
        <v>44469</v>
      </c>
      <c r="S1995" s="55" t="s">
        <v>4473</v>
      </c>
      <c r="T1995" s="55" t="s">
        <v>4401</v>
      </c>
      <c r="U1995" s="55" t="s">
        <v>4328</v>
      </c>
    </row>
    <row r="1996" spans="1:21" ht="15" x14ac:dyDescent="0.25">
      <c r="A1996" s="55" t="s">
        <v>4316</v>
      </c>
      <c r="B1996" s="55" t="s">
        <v>4317</v>
      </c>
      <c r="C1996" s="55" t="s">
        <v>2933</v>
      </c>
      <c r="D1996" s="55" t="s">
        <v>4319</v>
      </c>
      <c r="E1996" s="55" t="s">
        <v>82</v>
      </c>
      <c r="F1996" s="55">
        <v>25790</v>
      </c>
      <c r="G1996" s="55" t="s">
        <v>2267</v>
      </c>
      <c r="H1996" s="56">
        <v>44279</v>
      </c>
      <c r="I1996">
        <f t="shared" si="31"/>
        <v>2021</v>
      </c>
      <c r="J1996" s="56">
        <v>44409</v>
      </c>
      <c r="K1996" s="57">
        <v>-59600</v>
      </c>
      <c r="L1996" s="55">
        <v>2905100202</v>
      </c>
      <c r="M1996" s="55" t="str">
        <f>VLOOKUP(L1996,[4]Equival.!$D:$K,8,0)</f>
        <v>Evento</v>
      </c>
      <c r="N1996" s="55" t="s">
        <v>4586</v>
      </c>
      <c r="O1996" s="55" t="s">
        <v>6880</v>
      </c>
      <c r="P1996" s="55" t="s">
        <v>4332</v>
      </c>
      <c r="Q1996" s="55" t="s">
        <v>2920</v>
      </c>
      <c r="R1996" s="56">
        <v>44469</v>
      </c>
      <c r="S1996" s="55" t="s">
        <v>4473</v>
      </c>
      <c r="T1996" s="55" t="s">
        <v>4401</v>
      </c>
      <c r="U1996" s="55" t="s">
        <v>4328</v>
      </c>
    </row>
    <row r="1997" spans="1:21" ht="15" x14ac:dyDescent="0.25">
      <c r="A1997" s="55" t="s">
        <v>4316</v>
      </c>
      <c r="B1997" s="55" t="s">
        <v>4317</v>
      </c>
      <c r="C1997" s="55" t="s">
        <v>2890</v>
      </c>
      <c r="D1997" s="55" t="s">
        <v>4319</v>
      </c>
      <c r="E1997" s="55" t="s">
        <v>81</v>
      </c>
      <c r="F1997" s="55">
        <v>25788</v>
      </c>
      <c r="G1997" s="55" t="s">
        <v>2267</v>
      </c>
      <c r="H1997" s="56">
        <v>44279</v>
      </c>
      <c r="I1997">
        <f t="shared" si="31"/>
        <v>2021</v>
      </c>
      <c r="J1997" s="56">
        <v>44409</v>
      </c>
      <c r="K1997" s="57">
        <v>-100847</v>
      </c>
      <c r="L1997" s="55">
        <v>2905100203</v>
      </c>
      <c r="M1997" s="55" t="str">
        <f>VLOOKUP(L1997,[4]Equival.!$D:$K,8,0)</f>
        <v>Evento</v>
      </c>
      <c r="N1997" s="55" t="s">
        <v>4586</v>
      </c>
      <c r="O1997" s="55" t="s">
        <v>6968</v>
      </c>
      <c r="P1997" s="55" t="s">
        <v>6969</v>
      </c>
      <c r="Q1997" s="55" t="s">
        <v>2887</v>
      </c>
      <c r="R1997" s="56">
        <v>44438</v>
      </c>
      <c r="S1997" s="55" t="s">
        <v>4473</v>
      </c>
      <c r="T1997" s="55" t="s">
        <v>4401</v>
      </c>
      <c r="U1997" s="55" t="s">
        <v>4328</v>
      </c>
    </row>
    <row r="1998" spans="1:21" ht="15" x14ac:dyDescent="0.25">
      <c r="A1998" s="55" t="s">
        <v>4316</v>
      </c>
      <c r="B1998" s="55" t="s">
        <v>4317</v>
      </c>
      <c r="C1998" s="55" t="s">
        <v>6970</v>
      </c>
      <c r="D1998" s="55" t="s">
        <v>4319</v>
      </c>
      <c r="E1998" s="55" t="s">
        <v>80</v>
      </c>
      <c r="F1998" s="55">
        <v>25756</v>
      </c>
      <c r="G1998" s="55" t="s">
        <v>2267</v>
      </c>
      <c r="H1998" s="56">
        <v>44279</v>
      </c>
      <c r="I1998">
        <f t="shared" si="31"/>
        <v>2021</v>
      </c>
      <c r="J1998" s="56">
        <v>44377</v>
      </c>
      <c r="K1998" s="57">
        <v>-109700</v>
      </c>
      <c r="L1998" s="55">
        <v>2205200201</v>
      </c>
      <c r="M1998" s="55" t="str">
        <f>VLOOKUP(L1998,[4]Equival.!$D:$K,8,0)</f>
        <v>Glosas</v>
      </c>
      <c r="N1998" s="55" t="s">
        <v>4586</v>
      </c>
      <c r="O1998" s="55" t="s">
        <v>6971</v>
      </c>
      <c r="P1998" s="55" t="s">
        <v>4332</v>
      </c>
      <c r="Q1998" s="55" t="s">
        <v>5331</v>
      </c>
      <c r="R1998" s="56">
        <v>44855</v>
      </c>
      <c r="S1998" s="55" t="s">
        <v>4921</v>
      </c>
      <c r="T1998" s="55" t="s">
        <v>4401</v>
      </c>
      <c r="U1998" s="55" t="s">
        <v>4328</v>
      </c>
    </row>
    <row r="1999" spans="1:21" ht="15" x14ac:dyDescent="0.25">
      <c r="A1999" s="55" t="s">
        <v>4316</v>
      </c>
      <c r="B1999" s="55" t="s">
        <v>4317</v>
      </c>
      <c r="C1999" s="55" t="s">
        <v>6972</v>
      </c>
      <c r="D1999" s="55" t="s">
        <v>4319</v>
      </c>
      <c r="E1999" s="55" t="s">
        <v>78</v>
      </c>
      <c r="F1999" s="55">
        <v>25648</v>
      </c>
      <c r="G1999" s="55" t="s">
        <v>2267</v>
      </c>
      <c r="H1999" s="56">
        <v>44278</v>
      </c>
      <c r="I1999">
        <f t="shared" si="31"/>
        <v>2021</v>
      </c>
      <c r="J1999" s="56">
        <v>44377</v>
      </c>
      <c r="K1999" s="57">
        <v>-109700</v>
      </c>
      <c r="L1999" s="55">
        <v>2205200201</v>
      </c>
      <c r="M1999" s="55" t="str">
        <f>VLOOKUP(L1999,[4]Equival.!$D:$K,8,0)</f>
        <v>Glosas</v>
      </c>
      <c r="N1999" s="55" t="s">
        <v>4586</v>
      </c>
      <c r="O1999" s="55" t="s">
        <v>6973</v>
      </c>
      <c r="P1999" s="55" t="s">
        <v>4332</v>
      </c>
      <c r="Q1999" s="55" t="s">
        <v>5337</v>
      </c>
      <c r="R1999" s="56">
        <v>44855</v>
      </c>
      <c r="S1999" s="55" t="s">
        <v>4921</v>
      </c>
      <c r="T1999" s="55" t="s">
        <v>4401</v>
      </c>
      <c r="U1999" s="55" t="s">
        <v>4328</v>
      </c>
    </row>
    <row r="2000" spans="1:21" ht="15" x14ac:dyDescent="0.25">
      <c r="A2000" s="55" t="s">
        <v>4316</v>
      </c>
      <c r="B2000" s="55" t="s">
        <v>4317</v>
      </c>
      <c r="C2000" s="55" t="s">
        <v>2932</v>
      </c>
      <c r="D2000" s="55" t="s">
        <v>4319</v>
      </c>
      <c r="E2000" s="55" t="s">
        <v>76</v>
      </c>
      <c r="F2000" s="55">
        <v>25599</v>
      </c>
      <c r="G2000" s="55" t="s">
        <v>2267</v>
      </c>
      <c r="H2000" s="56">
        <v>44278</v>
      </c>
      <c r="I2000">
        <f t="shared" si="31"/>
        <v>2021</v>
      </c>
      <c r="J2000" s="56">
        <v>44409</v>
      </c>
      <c r="K2000" s="57">
        <v>-59600</v>
      </c>
      <c r="L2000" s="55">
        <v>2905100202</v>
      </c>
      <c r="M2000" s="55" t="str">
        <f>VLOOKUP(L2000,[4]Equival.!$D:$K,8,0)</f>
        <v>Evento</v>
      </c>
      <c r="N2000" s="55" t="s">
        <v>4586</v>
      </c>
      <c r="O2000" s="55" t="s">
        <v>6956</v>
      </c>
      <c r="P2000" s="55" t="s">
        <v>4332</v>
      </c>
      <c r="Q2000" s="55" t="s">
        <v>2920</v>
      </c>
      <c r="R2000" s="56">
        <v>44469</v>
      </c>
      <c r="S2000" s="55" t="s">
        <v>4473</v>
      </c>
      <c r="T2000" s="55" t="s">
        <v>4401</v>
      </c>
      <c r="U2000" s="55" t="s">
        <v>4328</v>
      </c>
    </row>
    <row r="2001" spans="1:21" ht="15" x14ac:dyDescent="0.25">
      <c r="A2001" s="55" t="s">
        <v>4316</v>
      </c>
      <c r="B2001" s="55" t="s">
        <v>4317</v>
      </c>
      <c r="C2001" s="55" t="s">
        <v>2931</v>
      </c>
      <c r="D2001" s="55" t="s">
        <v>4319</v>
      </c>
      <c r="E2001" s="55" t="s">
        <v>75</v>
      </c>
      <c r="F2001" s="55">
        <v>25557</v>
      </c>
      <c r="G2001" s="55" t="s">
        <v>2267</v>
      </c>
      <c r="H2001" s="56">
        <v>44277</v>
      </c>
      <c r="I2001">
        <f t="shared" si="31"/>
        <v>2021</v>
      </c>
      <c r="J2001" s="56">
        <v>44409</v>
      </c>
      <c r="K2001" s="57">
        <v>-97480</v>
      </c>
      <c r="L2001" s="55">
        <v>2905100202</v>
      </c>
      <c r="M2001" s="55" t="str">
        <f>VLOOKUP(L2001,[4]Equival.!$D:$K,8,0)</f>
        <v>Evento</v>
      </c>
      <c r="N2001" s="55" t="s">
        <v>4586</v>
      </c>
      <c r="O2001" s="55" t="s">
        <v>6974</v>
      </c>
      <c r="P2001" s="55" t="s">
        <v>4332</v>
      </c>
      <c r="Q2001" s="55" t="s">
        <v>2920</v>
      </c>
      <c r="R2001" s="56">
        <v>44469</v>
      </c>
      <c r="S2001" s="55" t="s">
        <v>4473</v>
      </c>
      <c r="T2001" s="55" t="s">
        <v>4401</v>
      </c>
      <c r="U2001" s="55" t="s">
        <v>4328</v>
      </c>
    </row>
    <row r="2002" spans="1:21" ht="15" x14ac:dyDescent="0.25">
      <c r="A2002" s="55" t="s">
        <v>4316</v>
      </c>
      <c r="B2002" s="55" t="s">
        <v>4317</v>
      </c>
      <c r="C2002" s="55" t="s">
        <v>2930</v>
      </c>
      <c r="D2002" s="55" t="s">
        <v>4319</v>
      </c>
      <c r="E2002" s="55" t="s">
        <v>73</v>
      </c>
      <c r="F2002" s="55">
        <v>25536</v>
      </c>
      <c r="G2002" s="55" t="s">
        <v>2267</v>
      </c>
      <c r="H2002" s="56">
        <v>44277</v>
      </c>
      <c r="I2002">
        <f t="shared" si="31"/>
        <v>2021</v>
      </c>
      <c r="J2002" s="56">
        <v>44409</v>
      </c>
      <c r="K2002" s="57">
        <v>-126300</v>
      </c>
      <c r="L2002" s="55">
        <v>2905100202</v>
      </c>
      <c r="M2002" s="55" t="str">
        <f>VLOOKUP(L2002,[4]Equival.!$D:$K,8,0)</f>
        <v>Evento</v>
      </c>
      <c r="N2002" s="55" t="s">
        <v>4586</v>
      </c>
      <c r="O2002" s="55" t="s">
        <v>6911</v>
      </c>
      <c r="P2002" s="55" t="s">
        <v>4332</v>
      </c>
      <c r="Q2002" s="55" t="s">
        <v>2920</v>
      </c>
      <c r="R2002" s="56">
        <v>44469</v>
      </c>
      <c r="S2002" s="55" t="s">
        <v>4473</v>
      </c>
      <c r="T2002" s="55" t="s">
        <v>4401</v>
      </c>
      <c r="U2002" s="55" t="s">
        <v>4328</v>
      </c>
    </row>
    <row r="2003" spans="1:21" ht="15" x14ac:dyDescent="0.25">
      <c r="A2003" s="55" t="s">
        <v>4316</v>
      </c>
      <c r="B2003" s="55" t="s">
        <v>4317</v>
      </c>
      <c r="C2003" s="55" t="s">
        <v>3300</v>
      </c>
      <c r="D2003" s="55" t="s">
        <v>4319</v>
      </c>
      <c r="E2003" s="55" t="s">
        <v>70</v>
      </c>
      <c r="F2003" s="55">
        <v>25464</v>
      </c>
      <c r="G2003" s="55" t="s">
        <v>2267</v>
      </c>
      <c r="H2003" s="56">
        <v>44275</v>
      </c>
      <c r="I2003">
        <f t="shared" si="31"/>
        <v>2021</v>
      </c>
      <c r="J2003" s="56">
        <v>44409</v>
      </c>
      <c r="K2003" s="57">
        <v>-107733</v>
      </c>
      <c r="L2003" s="55">
        <v>2905100202</v>
      </c>
      <c r="M2003" s="55" t="str">
        <f>VLOOKUP(L2003,[4]Equival.!$D:$K,8,0)</f>
        <v>Evento</v>
      </c>
      <c r="N2003" s="55" t="s">
        <v>4586</v>
      </c>
      <c r="O2003" s="55" t="s">
        <v>6975</v>
      </c>
      <c r="P2003" s="55" t="s">
        <v>4332</v>
      </c>
      <c r="Q2003" s="55" t="s">
        <v>3297</v>
      </c>
      <c r="R2003" s="56">
        <v>44771</v>
      </c>
      <c r="S2003" s="55" t="s">
        <v>4473</v>
      </c>
      <c r="T2003" s="55" t="s">
        <v>4401</v>
      </c>
      <c r="U2003" s="55" t="s">
        <v>4328</v>
      </c>
    </row>
    <row r="2004" spans="1:21" ht="15" x14ac:dyDescent="0.25">
      <c r="A2004" s="55" t="s">
        <v>4316</v>
      </c>
      <c r="B2004" s="55" t="s">
        <v>4317</v>
      </c>
      <c r="C2004" s="55" t="s">
        <v>2929</v>
      </c>
      <c r="D2004" s="55" t="s">
        <v>4319</v>
      </c>
      <c r="E2004" s="55" t="s">
        <v>69</v>
      </c>
      <c r="F2004" s="55">
        <v>25184</v>
      </c>
      <c r="G2004" s="55" t="s">
        <v>2267</v>
      </c>
      <c r="H2004" s="56">
        <v>44272</v>
      </c>
      <c r="I2004">
        <f t="shared" si="31"/>
        <v>2021</v>
      </c>
      <c r="J2004" s="56">
        <v>44409</v>
      </c>
      <c r="K2004" s="57">
        <v>-59600</v>
      </c>
      <c r="L2004" s="55">
        <v>2905100202</v>
      </c>
      <c r="M2004" s="55" t="str">
        <f>VLOOKUP(L2004,[4]Equival.!$D:$K,8,0)</f>
        <v>Evento</v>
      </c>
      <c r="N2004" s="55" t="s">
        <v>4586</v>
      </c>
      <c r="O2004" s="55" t="s">
        <v>6976</v>
      </c>
      <c r="P2004" s="55" t="s">
        <v>4332</v>
      </c>
      <c r="Q2004" s="55" t="s">
        <v>2920</v>
      </c>
      <c r="R2004" s="56">
        <v>44469</v>
      </c>
      <c r="S2004" s="55" t="s">
        <v>4473</v>
      </c>
      <c r="T2004" s="55" t="s">
        <v>4401</v>
      </c>
      <c r="U2004" s="55" t="s">
        <v>4328</v>
      </c>
    </row>
    <row r="2005" spans="1:21" ht="15" x14ac:dyDescent="0.25">
      <c r="A2005" s="55" t="s">
        <v>4316</v>
      </c>
      <c r="B2005" s="55" t="s">
        <v>4317</v>
      </c>
      <c r="C2005" s="55" t="s">
        <v>2928</v>
      </c>
      <c r="D2005" s="55" t="s">
        <v>4319</v>
      </c>
      <c r="E2005" s="55" t="s">
        <v>68</v>
      </c>
      <c r="F2005" s="55">
        <v>25177</v>
      </c>
      <c r="G2005" s="55" t="s">
        <v>2267</v>
      </c>
      <c r="H2005" s="56">
        <v>44272</v>
      </c>
      <c r="I2005">
        <f t="shared" si="31"/>
        <v>2021</v>
      </c>
      <c r="J2005" s="56">
        <v>44409</v>
      </c>
      <c r="K2005" s="57">
        <v>-5942</v>
      </c>
      <c r="L2005" s="55">
        <v>2205200201</v>
      </c>
      <c r="M2005" s="55" t="str">
        <f>VLOOKUP(L2005,[4]Equival.!$D:$K,8,0)</f>
        <v>Glosas</v>
      </c>
      <c r="N2005" s="55" t="s">
        <v>4586</v>
      </c>
      <c r="O2005" s="55" t="s">
        <v>6977</v>
      </c>
      <c r="P2005" s="55" t="s">
        <v>4332</v>
      </c>
      <c r="Q2005" s="55" t="s">
        <v>5343</v>
      </c>
      <c r="R2005" s="56">
        <v>44855</v>
      </c>
      <c r="S2005" s="55" t="s">
        <v>4473</v>
      </c>
      <c r="T2005" s="55" t="s">
        <v>4401</v>
      </c>
      <c r="U2005" s="55" t="s">
        <v>4328</v>
      </c>
    </row>
    <row r="2006" spans="1:21" ht="15" x14ac:dyDescent="0.25">
      <c r="A2006" s="55" t="s">
        <v>4316</v>
      </c>
      <c r="B2006" s="55" t="s">
        <v>4317</v>
      </c>
      <c r="C2006" s="55" t="s">
        <v>2928</v>
      </c>
      <c r="D2006" s="55" t="s">
        <v>4319</v>
      </c>
      <c r="E2006" s="55" t="s">
        <v>68</v>
      </c>
      <c r="F2006" s="55">
        <v>25177</v>
      </c>
      <c r="G2006" s="55" t="s">
        <v>2267</v>
      </c>
      <c r="H2006" s="56">
        <v>44272</v>
      </c>
      <c r="I2006">
        <f t="shared" si="31"/>
        <v>2021</v>
      </c>
      <c r="J2006" s="56">
        <v>44409</v>
      </c>
      <c r="K2006" s="57">
        <v>-59600</v>
      </c>
      <c r="L2006" s="55">
        <v>2905100202</v>
      </c>
      <c r="M2006" s="55" t="str">
        <f>VLOOKUP(L2006,[4]Equival.!$D:$K,8,0)</f>
        <v>Evento</v>
      </c>
      <c r="N2006" s="55" t="s">
        <v>4586</v>
      </c>
      <c r="O2006" s="55" t="s">
        <v>6978</v>
      </c>
      <c r="P2006" s="55" t="s">
        <v>4332</v>
      </c>
      <c r="Q2006" s="55" t="s">
        <v>2920</v>
      </c>
      <c r="R2006" s="56">
        <v>44469</v>
      </c>
      <c r="S2006" s="55" t="s">
        <v>4473</v>
      </c>
      <c r="T2006" s="55" t="s">
        <v>4401</v>
      </c>
      <c r="U2006" s="55" t="s">
        <v>4328</v>
      </c>
    </row>
    <row r="2007" spans="1:21" ht="15" x14ac:dyDescent="0.25">
      <c r="A2007" s="55" t="s">
        <v>4316</v>
      </c>
      <c r="B2007" s="55" t="s">
        <v>4317</v>
      </c>
      <c r="C2007" s="55" t="s">
        <v>2889</v>
      </c>
      <c r="D2007" s="55" t="s">
        <v>4319</v>
      </c>
      <c r="E2007" s="55" t="s">
        <v>65</v>
      </c>
      <c r="F2007" s="55">
        <v>24847</v>
      </c>
      <c r="G2007" s="55" t="s">
        <v>2267</v>
      </c>
      <c r="H2007" s="56">
        <v>44268</v>
      </c>
      <c r="I2007">
        <f t="shared" si="31"/>
        <v>2021</v>
      </c>
      <c r="J2007" s="56">
        <v>44438</v>
      </c>
      <c r="K2007" s="57">
        <v>-71666</v>
      </c>
      <c r="L2007" s="55">
        <v>2905100202</v>
      </c>
      <c r="M2007" s="55" t="str">
        <f>VLOOKUP(L2007,[4]Equival.!$D:$K,8,0)</f>
        <v>Evento</v>
      </c>
      <c r="N2007" s="55" t="s">
        <v>4586</v>
      </c>
      <c r="O2007" s="55" t="s">
        <v>6975</v>
      </c>
      <c r="P2007" s="55" t="s">
        <v>4332</v>
      </c>
      <c r="Q2007" s="55" t="s">
        <v>2887</v>
      </c>
      <c r="R2007" s="56">
        <v>44438</v>
      </c>
      <c r="S2007" s="55" t="s">
        <v>4473</v>
      </c>
      <c r="T2007" s="55" t="s">
        <v>4401</v>
      </c>
      <c r="U2007" s="55" t="s">
        <v>4328</v>
      </c>
    </row>
    <row r="2008" spans="1:21" ht="15" x14ac:dyDescent="0.25">
      <c r="A2008" s="55" t="s">
        <v>4316</v>
      </c>
      <c r="B2008" s="55" t="s">
        <v>4317</v>
      </c>
      <c r="C2008" s="55" t="s">
        <v>2880</v>
      </c>
      <c r="D2008" s="55" t="s">
        <v>4319</v>
      </c>
      <c r="E2008" s="55" t="s">
        <v>64</v>
      </c>
      <c r="F2008" s="55">
        <v>24740</v>
      </c>
      <c r="G2008" s="55" t="s">
        <v>2267</v>
      </c>
      <c r="H2008" s="56">
        <v>44266</v>
      </c>
      <c r="I2008">
        <f t="shared" si="31"/>
        <v>2021</v>
      </c>
      <c r="J2008" s="56">
        <v>44438</v>
      </c>
      <c r="K2008" s="57">
        <v>-245150</v>
      </c>
      <c r="L2008" s="55">
        <v>2905100202</v>
      </c>
      <c r="M2008" s="55" t="str">
        <f>VLOOKUP(L2008,[4]Equival.!$D:$K,8,0)</f>
        <v>Evento</v>
      </c>
      <c r="N2008" s="55" t="s">
        <v>4586</v>
      </c>
      <c r="O2008" s="55" t="s">
        <v>6979</v>
      </c>
      <c r="P2008" s="55" t="s">
        <v>4332</v>
      </c>
      <c r="Q2008" s="55" t="s">
        <v>2879</v>
      </c>
      <c r="R2008" s="56">
        <v>44438</v>
      </c>
      <c r="S2008" s="55" t="s">
        <v>4473</v>
      </c>
      <c r="T2008" s="55" t="s">
        <v>4401</v>
      </c>
      <c r="U2008" s="55" t="s">
        <v>4328</v>
      </c>
    </row>
    <row r="2009" spans="1:21" ht="15" x14ac:dyDescent="0.25">
      <c r="A2009" s="55" t="s">
        <v>4316</v>
      </c>
      <c r="B2009" s="55" t="s">
        <v>4317</v>
      </c>
      <c r="C2009" s="55" t="s">
        <v>2927</v>
      </c>
      <c r="D2009" s="55" t="s">
        <v>4319</v>
      </c>
      <c r="E2009" s="55" t="s">
        <v>58</v>
      </c>
      <c r="F2009" s="55">
        <v>24361</v>
      </c>
      <c r="G2009" s="55" t="s">
        <v>2267</v>
      </c>
      <c r="H2009" s="56">
        <v>44262</v>
      </c>
      <c r="I2009">
        <f t="shared" si="31"/>
        <v>2021</v>
      </c>
      <c r="J2009" s="56">
        <v>44409</v>
      </c>
      <c r="K2009" s="57">
        <v>-115014</v>
      </c>
      <c r="L2009" s="55">
        <v>2905100202</v>
      </c>
      <c r="M2009" s="55" t="str">
        <f>VLOOKUP(L2009,[4]Equival.!$D:$K,8,0)</f>
        <v>Evento</v>
      </c>
      <c r="N2009" s="55" t="s">
        <v>4586</v>
      </c>
      <c r="O2009" s="55" t="s">
        <v>6980</v>
      </c>
      <c r="P2009" s="55" t="s">
        <v>4332</v>
      </c>
      <c r="Q2009" s="55" t="s">
        <v>2920</v>
      </c>
      <c r="R2009" s="56">
        <v>44469</v>
      </c>
      <c r="S2009" s="55" t="s">
        <v>4473</v>
      </c>
      <c r="T2009" s="55" t="s">
        <v>4401</v>
      </c>
      <c r="U2009" s="55" t="s">
        <v>4328</v>
      </c>
    </row>
    <row r="2010" spans="1:21" ht="15" x14ac:dyDescent="0.25">
      <c r="A2010" s="55" t="s">
        <v>4316</v>
      </c>
      <c r="B2010" s="55" t="s">
        <v>4317</v>
      </c>
      <c r="C2010" s="55" t="s">
        <v>2926</v>
      </c>
      <c r="D2010" s="55" t="s">
        <v>4319</v>
      </c>
      <c r="E2010" s="55" t="s">
        <v>57</v>
      </c>
      <c r="F2010" s="55">
        <v>24271</v>
      </c>
      <c r="G2010" s="55" t="s">
        <v>2267</v>
      </c>
      <c r="H2010" s="56">
        <v>44260</v>
      </c>
      <c r="I2010">
        <f t="shared" si="31"/>
        <v>2021</v>
      </c>
      <c r="J2010" s="56">
        <v>44409</v>
      </c>
      <c r="K2010" s="57">
        <v>-63914</v>
      </c>
      <c r="L2010" s="55">
        <v>2905100202</v>
      </c>
      <c r="M2010" s="55" t="str">
        <f>VLOOKUP(L2010,[4]Equival.!$D:$K,8,0)</f>
        <v>Evento</v>
      </c>
      <c r="N2010" s="55" t="s">
        <v>4586</v>
      </c>
      <c r="O2010" s="55" t="s">
        <v>6981</v>
      </c>
      <c r="P2010" s="55" t="s">
        <v>4332</v>
      </c>
      <c r="Q2010" s="55" t="s">
        <v>2920</v>
      </c>
      <c r="R2010" s="56">
        <v>44469</v>
      </c>
      <c r="S2010" s="55" t="s">
        <v>4473</v>
      </c>
      <c r="T2010" s="55" t="s">
        <v>4401</v>
      </c>
      <c r="U2010" s="55" t="s">
        <v>4328</v>
      </c>
    </row>
    <row r="2011" spans="1:21" ht="15" x14ac:dyDescent="0.25">
      <c r="A2011" s="55" t="s">
        <v>4316</v>
      </c>
      <c r="B2011" s="55" t="s">
        <v>4317</v>
      </c>
      <c r="C2011" s="55" t="s">
        <v>2925</v>
      </c>
      <c r="D2011" s="55" t="s">
        <v>4319</v>
      </c>
      <c r="E2011" s="55" t="s">
        <v>56</v>
      </c>
      <c r="F2011" s="55">
        <v>24236</v>
      </c>
      <c r="G2011" s="55" t="s">
        <v>2267</v>
      </c>
      <c r="H2011" s="56">
        <v>44260</v>
      </c>
      <c r="I2011">
        <f t="shared" si="31"/>
        <v>2021</v>
      </c>
      <c r="J2011" s="56">
        <v>44409</v>
      </c>
      <c r="K2011" s="57">
        <v>-271323</v>
      </c>
      <c r="L2011" s="55">
        <v>2905100202</v>
      </c>
      <c r="M2011" s="55" t="str">
        <f>VLOOKUP(L2011,[4]Equival.!$D:$K,8,0)</f>
        <v>Evento</v>
      </c>
      <c r="N2011" s="55" t="s">
        <v>4586</v>
      </c>
      <c r="O2011" s="55" t="s">
        <v>6982</v>
      </c>
      <c r="P2011" s="55" t="s">
        <v>4332</v>
      </c>
      <c r="Q2011" s="55" t="s">
        <v>2920</v>
      </c>
      <c r="R2011" s="56">
        <v>44469</v>
      </c>
      <c r="S2011" s="55" t="s">
        <v>4473</v>
      </c>
      <c r="T2011" s="55" t="s">
        <v>4401</v>
      </c>
      <c r="U2011" s="55" t="s">
        <v>4328</v>
      </c>
    </row>
    <row r="2012" spans="1:21" ht="15" x14ac:dyDescent="0.25">
      <c r="A2012" s="55" t="s">
        <v>4316</v>
      </c>
      <c r="B2012" s="55" t="s">
        <v>4317</v>
      </c>
      <c r="C2012" s="55" t="s">
        <v>2812</v>
      </c>
      <c r="D2012" s="55" t="s">
        <v>4319</v>
      </c>
      <c r="E2012" s="55" t="s">
        <v>55</v>
      </c>
      <c r="F2012" s="55">
        <v>24216</v>
      </c>
      <c r="G2012" s="55" t="s">
        <v>2267</v>
      </c>
      <c r="H2012" s="56">
        <v>44260</v>
      </c>
      <c r="I2012">
        <f t="shared" si="31"/>
        <v>2021</v>
      </c>
      <c r="J2012" s="56">
        <v>44404</v>
      </c>
      <c r="K2012" s="57">
        <v>-257114</v>
      </c>
      <c r="L2012" s="55">
        <v>2905100202</v>
      </c>
      <c r="M2012" s="55" t="str">
        <f>VLOOKUP(L2012,[4]Equival.!$D:$K,8,0)</f>
        <v>Evento</v>
      </c>
      <c r="N2012" s="55" t="s">
        <v>4586</v>
      </c>
      <c r="O2012" s="55" t="s">
        <v>6983</v>
      </c>
      <c r="P2012" s="55" t="s">
        <v>4332</v>
      </c>
      <c r="Q2012" s="55" t="s">
        <v>2811</v>
      </c>
      <c r="R2012" s="56">
        <v>44404</v>
      </c>
      <c r="S2012" s="55" t="s">
        <v>4362</v>
      </c>
      <c r="T2012" s="55" t="s">
        <v>4401</v>
      </c>
      <c r="U2012" s="55" t="s">
        <v>4328</v>
      </c>
    </row>
    <row r="2013" spans="1:21" ht="15" x14ac:dyDescent="0.25">
      <c r="A2013" s="55" t="s">
        <v>4316</v>
      </c>
      <c r="B2013" s="55" t="s">
        <v>4317</v>
      </c>
      <c r="C2013" s="55" t="s">
        <v>2924</v>
      </c>
      <c r="D2013" s="55" t="s">
        <v>4319</v>
      </c>
      <c r="E2013" s="55" t="s">
        <v>53</v>
      </c>
      <c r="F2013" s="55">
        <v>24174</v>
      </c>
      <c r="G2013" s="55" t="s">
        <v>2267</v>
      </c>
      <c r="H2013" s="56">
        <v>44259</v>
      </c>
      <c r="I2013">
        <f t="shared" si="31"/>
        <v>2021</v>
      </c>
      <c r="J2013" s="56">
        <v>44409</v>
      </c>
      <c r="K2013" s="57">
        <v>-63914</v>
      </c>
      <c r="L2013" s="55">
        <v>2905100202</v>
      </c>
      <c r="M2013" s="55" t="str">
        <f>VLOOKUP(L2013,[4]Equival.!$D:$K,8,0)</f>
        <v>Evento</v>
      </c>
      <c r="N2013" s="55" t="s">
        <v>4586</v>
      </c>
      <c r="O2013" s="55" t="s">
        <v>5761</v>
      </c>
      <c r="P2013" s="55" t="s">
        <v>4332</v>
      </c>
      <c r="Q2013" s="55" t="s">
        <v>2920</v>
      </c>
      <c r="R2013" s="56">
        <v>44469</v>
      </c>
      <c r="S2013" s="55" t="s">
        <v>4473</v>
      </c>
      <c r="T2013" s="55" t="s">
        <v>4401</v>
      </c>
      <c r="U2013" s="55" t="s">
        <v>4328</v>
      </c>
    </row>
    <row r="2014" spans="1:21" ht="15" x14ac:dyDescent="0.25">
      <c r="A2014" s="55" t="s">
        <v>4316</v>
      </c>
      <c r="B2014" s="55" t="s">
        <v>4317</v>
      </c>
      <c r="C2014" s="55" t="s">
        <v>2923</v>
      </c>
      <c r="D2014" s="55" t="s">
        <v>4319</v>
      </c>
      <c r="E2014" s="55" t="s">
        <v>51</v>
      </c>
      <c r="F2014" s="55">
        <v>24102</v>
      </c>
      <c r="G2014" s="55" t="s">
        <v>2267</v>
      </c>
      <c r="H2014" s="56">
        <v>44258</v>
      </c>
      <c r="I2014">
        <f t="shared" si="31"/>
        <v>2021</v>
      </c>
      <c r="J2014" s="56">
        <v>44409</v>
      </c>
      <c r="K2014" s="57">
        <v>-59600</v>
      </c>
      <c r="L2014" s="55">
        <v>2905100202</v>
      </c>
      <c r="M2014" s="55" t="str">
        <f>VLOOKUP(L2014,[4]Equival.!$D:$K,8,0)</f>
        <v>Evento</v>
      </c>
      <c r="N2014" s="55" t="s">
        <v>4586</v>
      </c>
      <c r="O2014" s="55" t="s">
        <v>6944</v>
      </c>
      <c r="P2014" s="55" t="s">
        <v>4332</v>
      </c>
      <c r="Q2014" s="55" t="s">
        <v>2920</v>
      </c>
      <c r="R2014" s="56">
        <v>44469</v>
      </c>
      <c r="S2014" s="55" t="s">
        <v>4473</v>
      </c>
      <c r="T2014" s="55" t="s">
        <v>4401</v>
      </c>
      <c r="U2014" s="55" t="s">
        <v>4328</v>
      </c>
    </row>
    <row r="2015" spans="1:21" ht="15" x14ac:dyDescent="0.25">
      <c r="A2015" s="55" t="s">
        <v>4316</v>
      </c>
      <c r="B2015" s="55" t="s">
        <v>4317</v>
      </c>
      <c r="C2015" s="55" t="s">
        <v>2884</v>
      </c>
      <c r="D2015" s="55" t="s">
        <v>4319</v>
      </c>
      <c r="E2015" s="55" t="s">
        <v>46</v>
      </c>
      <c r="F2015" s="55">
        <v>24024</v>
      </c>
      <c r="G2015" s="55" t="s">
        <v>2267</v>
      </c>
      <c r="H2015" s="56">
        <v>44256</v>
      </c>
      <c r="I2015">
        <f t="shared" si="31"/>
        <v>2021</v>
      </c>
      <c r="J2015" s="56">
        <v>44409</v>
      </c>
      <c r="K2015" s="57">
        <v>-59600</v>
      </c>
      <c r="L2015" s="55">
        <v>2905100202</v>
      </c>
      <c r="M2015" s="55" t="str">
        <f>VLOOKUP(L2015,[4]Equival.!$D:$K,8,0)</f>
        <v>Evento</v>
      </c>
      <c r="N2015" s="55" t="s">
        <v>4586</v>
      </c>
      <c r="O2015" s="55" t="s">
        <v>6984</v>
      </c>
      <c r="P2015" s="55" t="s">
        <v>4332</v>
      </c>
      <c r="Q2015" s="55" t="s">
        <v>2883</v>
      </c>
      <c r="R2015" s="56">
        <v>44438</v>
      </c>
      <c r="S2015" s="55" t="s">
        <v>4473</v>
      </c>
      <c r="T2015" s="55" t="s">
        <v>4401</v>
      </c>
      <c r="U2015" s="55" t="s">
        <v>4328</v>
      </c>
    </row>
    <row r="2016" spans="1:21" ht="15" x14ac:dyDescent="0.25">
      <c r="A2016" s="55" t="s">
        <v>4316</v>
      </c>
      <c r="B2016" s="55" t="s">
        <v>4317</v>
      </c>
      <c r="C2016" s="55" t="s">
        <v>2922</v>
      </c>
      <c r="D2016" s="55" t="s">
        <v>4319</v>
      </c>
      <c r="E2016" s="55" t="s">
        <v>63</v>
      </c>
      <c r="F2016" s="55">
        <v>24681</v>
      </c>
      <c r="G2016" s="55" t="s">
        <v>2267</v>
      </c>
      <c r="H2016" s="56">
        <v>44266</v>
      </c>
      <c r="I2016">
        <f t="shared" si="31"/>
        <v>2021</v>
      </c>
      <c r="J2016" s="56">
        <v>44409</v>
      </c>
      <c r="K2016" s="57">
        <v>-109700</v>
      </c>
      <c r="L2016" s="55">
        <v>2905100202</v>
      </c>
      <c r="M2016" s="55" t="str">
        <f>VLOOKUP(L2016,[4]Equival.!$D:$K,8,0)</f>
        <v>Evento</v>
      </c>
      <c r="N2016" s="55" t="s">
        <v>6985</v>
      </c>
      <c r="O2016" s="55" t="s">
        <v>6986</v>
      </c>
      <c r="P2016" s="55" t="s">
        <v>4332</v>
      </c>
      <c r="Q2016" s="55" t="s">
        <v>2920</v>
      </c>
      <c r="R2016" s="56">
        <v>44469</v>
      </c>
      <c r="S2016" s="55" t="s">
        <v>4473</v>
      </c>
      <c r="T2016" s="55" t="s">
        <v>4401</v>
      </c>
      <c r="U2016" s="55" t="s">
        <v>4328</v>
      </c>
    </row>
    <row r="2017" spans="1:21" ht="15" x14ac:dyDescent="0.25">
      <c r="A2017" s="55" t="s">
        <v>4316</v>
      </c>
      <c r="B2017" s="55" t="s">
        <v>4317</v>
      </c>
      <c r="C2017" s="55" t="s">
        <v>3001</v>
      </c>
      <c r="D2017" s="55" t="s">
        <v>4319</v>
      </c>
      <c r="E2017" s="55" t="s">
        <v>61</v>
      </c>
      <c r="F2017" s="55">
        <v>24519</v>
      </c>
      <c r="G2017" s="55" t="s">
        <v>2267</v>
      </c>
      <c r="H2017" s="56">
        <v>44264</v>
      </c>
      <c r="I2017">
        <f t="shared" si="31"/>
        <v>2021</v>
      </c>
      <c r="J2017" s="56">
        <v>44409</v>
      </c>
      <c r="K2017" s="57">
        <v>-147122</v>
      </c>
      <c r="L2017" s="55">
        <v>2905100102</v>
      </c>
      <c r="M2017" s="55" t="str">
        <f>VLOOKUP(L2017,[4]Equival.!$D:$K,8,0)</f>
        <v>Evento</v>
      </c>
      <c r="N2017" s="55" t="s">
        <v>6985</v>
      </c>
      <c r="O2017" s="55" t="s">
        <v>6987</v>
      </c>
      <c r="P2017" s="55" t="s">
        <v>4332</v>
      </c>
      <c r="Q2017" s="55" t="s">
        <v>2996</v>
      </c>
      <c r="R2017" s="56">
        <v>44524</v>
      </c>
      <c r="S2017" s="55" t="s">
        <v>4473</v>
      </c>
      <c r="T2017" s="55" t="s">
        <v>4401</v>
      </c>
      <c r="U2017" s="55" t="s">
        <v>4328</v>
      </c>
    </row>
    <row r="2018" spans="1:21" ht="15" x14ac:dyDescent="0.25">
      <c r="A2018" s="55" t="s">
        <v>4316</v>
      </c>
      <c r="B2018" s="55" t="s">
        <v>4317</v>
      </c>
      <c r="C2018" s="55" t="s">
        <v>3000</v>
      </c>
      <c r="D2018" s="55" t="s">
        <v>4319</v>
      </c>
      <c r="E2018" s="55" t="s">
        <v>60</v>
      </c>
      <c r="F2018" s="55">
        <v>24507</v>
      </c>
      <c r="G2018" s="55" t="s">
        <v>2267</v>
      </c>
      <c r="H2018" s="56">
        <v>44264</v>
      </c>
      <c r="I2018">
        <f t="shared" si="31"/>
        <v>2021</v>
      </c>
      <c r="J2018" s="56">
        <v>44409</v>
      </c>
      <c r="K2018" s="57">
        <v>-190265</v>
      </c>
      <c r="L2018" s="55">
        <v>2905100102</v>
      </c>
      <c r="M2018" s="55" t="str">
        <f>VLOOKUP(L2018,[4]Equival.!$D:$K,8,0)</f>
        <v>Evento</v>
      </c>
      <c r="N2018" s="55" t="s">
        <v>6985</v>
      </c>
      <c r="O2018" s="55" t="s">
        <v>6938</v>
      </c>
      <c r="P2018" s="55" t="s">
        <v>4332</v>
      </c>
      <c r="Q2018" s="55" t="s">
        <v>2996</v>
      </c>
      <c r="R2018" s="56">
        <v>44524</v>
      </c>
      <c r="S2018" s="55" t="s">
        <v>4473</v>
      </c>
      <c r="T2018" s="55" t="s">
        <v>4401</v>
      </c>
      <c r="U2018" s="55" t="s">
        <v>4328</v>
      </c>
    </row>
    <row r="2019" spans="1:21" ht="15" x14ac:dyDescent="0.25">
      <c r="A2019" s="55" t="s">
        <v>4316</v>
      </c>
      <c r="B2019" s="55" t="s">
        <v>4317</v>
      </c>
      <c r="C2019" s="55" t="s">
        <v>2999</v>
      </c>
      <c r="D2019" s="55" t="s">
        <v>4319</v>
      </c>
      <c r="E2019" s="55" t="s">
        <v>59</v>
      </c>
      <c r="F2019" s="55">
        <v>24435</v>
      </c>
      <c r="G2019" s="55" t="s">
        <v>2267</v>
      </c>
      <c r="H2019" s="56">
        <v>44263</v>
      </c>
      <c r="I2019">
        <f t="shared" si="31"/>
        <v>2021</v>
      </c>
      <c r="J2019" s="56">
        <v>44409</v>
      </c>
      <c r="K2019" s="57">
        <v>-283846</v>
      </c>
      <c r="L2019" s="55">
        <v>2905100102</v>
      </c>
      <c r="M2019" s="55" t="str">
        <f>VLOOKUP(L2019,[4]Equival.!$D:$K,8,0)</f>
        <v>Evento</v>
      </c>
      <c r="N2019" s="55" t="s">
        <v>6985</v>
      </c>
      <c r="O2019" s="55" t="s">
        <v>6988</v>
      </c>
      <c r="P2019" s="55" t="s">
        <v>4332</v>
      </c>
      <c r="Q2019" s="55" t="s">
        <v>2996</v>
      </c>
      <c r="R2019" s="56">
        <v>44524</v>
      </c>
      <c r="S2019" s="55" t="s">
        <v>4473</v>
      </c>
      <c r="T2019" s="55" t="s">
        <v>4401</v>
      </c>
      <c r="U2019" s="55" t="s">
        <v>4328</v>
      </c>
    </row>
    <row r="2020" spans="1:21" ht="15" x14ac:dyDescent="0.25">
      <c r="A2020" s="55" t="s">
        <v>4316</v>
      </c>
      <c r="B2020" s="55" t="s">
        <v>4317</v>
      </c>
      <c r="C2020" s="55" t="s">
        <v>2998</v>
      </c>
      <c r="D2020" s="55" t="s">
        <v>4319</v>
      </c>
      <c r="E2020" s="55" t="s">
        <v>54</v>
      </c>
      <c r="F2020" s="55">
        <v>24196</v>
      </c>
      <c r="G2020" s="55" t="s">
        <v>2267</v>
      </c>
      <c r="H2020" s="56">
        <v>44259</v>
      </c>
      <c r="I2020">
        <f t="shared" si="31"/>
        <v>2021</v>
      </c>
      <c r="J2020" s="56">
        <v>44409</v>
      </c>
      <c r="K2020" s="57">
        <v>-343959</v>
      </c>
      <c r="L2020" s="55">
        <v>2905100102</v>
      </c>
      <c r="M2020" s="55" t="str">
        <f>VLOOKUP(L2020,[4]Equival.!$D:$K,8,0)</f>
        <v>Evento</v>
      </c>
      <c r="N2020" s="55" t="s">
        <v>6985</v>
      </c>
      <c r="O2020" s="55" t="s">
        <v>6989</v>
      </c>
      <c r="P2020" s="55" t="s">
        <v>4332</v>
      </c>
      <c r="Q2020" s="55" t="s">
        <v>2996</v>
      </c>
      <c r="R2020" s="56">
        <v>44524</v>
      </c>
      <c r="S2020" s="55" t="s">
        <v>4473</v>
      </c>
      <c r="T2020" s="55" t="s">
        <v>4401</v>
      </c>
      <c r="U2020" s="55" t="s">
        <v>4328</v>
      </c>
    </row>
    <row r="2021" spans="1:21" ht="15" x14ac:dyDescent="0.25">
      <c r="A2021" s="55" t="s">
        <v>4316</v>
      </c>
      <c r="B2021" s="55" t="s">
        <v>4317</v>
      </c>
      <c r="C2021" s="55" t="s">
        <v>3213</v>
      </c>
      <c r="D2021" s="55" t="s">
        <v>4319</v>
      </c>
      <c r="E2021" s="55" t="s">
        <v>52</v>
      </c>
      <c r="F2021" s="55">
        <v>24142</v>
      </c>
      <c r="G2021" s="55" t="s">
        <v>2267</v>
      </c>
      <c r="H2021" s="56">
        <v>44259</v>
      </c>
      <c r="I2021">
        <f t="shared" si="31"/>
        <v>2021</v>
      </c>
      <c r="J2021" s="56">
        <v>44409</v>
      </c>
      <c r="K2021" s="57">
        <v>-193581</v>
      </c>
      <c r="L2021" s="55">
        <v>2905100102</v>
      </c>
      <c r="M2021" s="55" t="str">
        <f>VLOOKUP(L2021,[4]Equival.!$D:$K,8,0)</f>
        <v>Evento</v>
      </c>
      <c r="N2021" s="55" t="s">
        <v>6985</v>
      </c>
      <c r="O2021" s="55" t="s">
        <v>6990</v>
      </c>
      <c r="P2021" s="55" t="s">
        <v>4332</v>
      </c>
      <c r="Q2021" s="55" t="s">
        <v>3212</v>
      </c>
      <c r="R2021" s="56">
        <v>44560</v>
      </c>
      <c r="S2021" s="55" t="s">
        <v>4473</v>
      </c>
      <c r="T2021" s="55" t="s">
        <v>4401</v>
      </c>
      <c r="U2021" s="55" t="s">
        <v>4328</v>
      </c>
    </row>
    <row r="2022" spans="1:21" ht="15" x14ac:dyDescent="0.25">
      <c r="A2022" s="55" t="s">
        <v>4316</v>
      </c>
      <c r="B2022" s="55" t="s">
        <v>4317</v>
      </c>
      <c r="C2022" s="55" t="s">
        <v>2921</v>
      </c>
      <c r="D2022" s="55" t="s">
        <v>4319</v>
      </c>
      <c r="E2022" s="55" t="s">
        <v>97</v>
      </c>
      <c r="F2022" s="55">
        <v>26356</v>
      </c>
      <c r="G2022" s="55" t="s">
        <v>2267</v>
      </c>
      <c r="H2022" s="56">
        <v>44286</v>
      </c>
      <c r="I2022">
        <f t="shared" si="31"/>
        <v>2021</v>
      </c>
      <c r="J2022" s="56">
        <v>44409</v>
      </c>
      <c r="K2022" s="57">
        <v>-26000</v>
      </c>
      <c r="L2022" s="55">
        <v>2905100202</v>
      </c>
      <c r="M2022" s="55" t="str">
        <f>VLOOKUP(L2022,[4]Equival.!$D:$K,8,0)</f>
        <v>Evento</v>
      </c>
      <c r="N2022" s="55" t="s">
        <v>6991</v>
      </c>
      <c r="O2022" s="55" t="s">
        <v>6992</v>
      </c>
      <c r="P2022" s="55" t="s">
        <v>4601</v>
      </c>
      <c r="Q2022" s="55" t="s">
        <v>2920</v>
      </c>
      <c r="R2022" s="56">
        <v>44469</v>
      </c>
      <c r="S2022" s="55" t="s">
        <v>4473</v>
      </c>
      <c r="T2022" s="55" t="s">
        <v>4401</v>
      </c>
      <c r="U2022" s="55" t="s">
        <v>4328</v>
      </c>
    </row>
    <row r="2023" spans="1:21" ht="15" x14ac:dyDescent="0.25">
      <c r="A2023" s="55" t="s">
        <v>4316</v>
      </c>
      <c r="B2023" s="55" t="s">
        <v>4317</v>
      </c>
      <c r="C2023" s="55" t="s">
        <v>2888</v>
      </c>
      <c r="D2023" s="55" t="s">
        <v>4319</v>
      </c>
      <c r="E2023" s="55" t="s">
        <v>92</v>
      </c>
      <c r="F2023" s="55">
        <v>26101</v>
      </c>
      <c r="G2023" s="55" t="s">
        <v>2267</v>
      </c>
      <c r="H2023" s="56">
        <v>44284</v>
      </c>
      <c r="I2023">
        <f t="shared" si="31"/>
        <v>2021</v>
      </c>
      <c r="J2023" s="56">
        <v>44409</v>
      </c>
      <c r="K2023" s="57">
        <v>-32500</v>
      </c>
      <c r="L2023" s="55">
        <v>2905100203</v>
      </c>
      <c r="M2023" s="55" t="str">
        <f>VLOOKUP(L2023,[4]Equival.!$D:$K,8,0)</f>
        <v>Evento</v>
      </c>
      <c r="N2023" s="55" t="s">
        <v>6991</v>
      </c>
      <c r="O2023" s="55" t="s">
        <v>6856</v>
      </c>
      <c r="P2023" s="55" t="s">
        <v>4515</v>
      </c>
      <c r="Q2023" s="55" t="s">
        <v>2887</v>
      </c>
      <c r="R2023" s="56">
        <v>44438</v>
      </c>
      <c r="S2023" s="55" t="s">
        <v>4473</v>
      </c>
      <c r="T2023" s="55" t="s">
        <v>4401</v>
      </c>
      <c r="U2023" s="55" t="s">
        <v>4328</v>
      </c>
    </row>
    <row r="2024" spans="1:21" ht="15" x14ac:dyDescent="0.25">
      <c r="A2024" s="55" t="s">
        <v>4316</v>
      </c>
      <c r="B2024" s="55" t="s">
        <v>4317</v>
      </c>
      <c r="C2024" s="55" t="s">
        <v>3299</v>
      </c>
      <c r="D2024" s="55" t="s">
        <v>4319</v>
      </c>
      <c r="E2024" s="55" t="s">
        <v>83</v>
      </c>
      <c r="F2024" s="55">
        <v>25818</v>
      </c>
      <c r="G2024" s="55" t="s">
        <v>2267</v>
      </c>
      <c r="H2024" s="56">
        <v>44280</v>
      </c>
      <c r="I2024">
        <f t="shared" si="31"/>
        <v>2021</v>
      </c>
      <c r="J2024" s="56">
        <v>44409</v>
      </c>
      <c r="K2024" s="57">
        <v>-19500</v>
      </c>
      <c r="L2024" s="55">
        <v>2905100203</v>
      </c>
      <c r="M2024" s="55" t="str">
        <f>VLOOKUP(L2024,[4]Equival.!$D:$K,8,0)</f>
        <v>Evento</v>
      </c>
      <c r="N2024" s="55" t="s">
        <v>6991</v>
      </c>
      <c r="O2024" s="55" t="s">
        <v>6954</v>
      </c>
      <c r="P2024" s="55" t="s">
        <v>4469</v>
      </c>
      <c r="Q2024" s="55" t="s">
        <v>3297</v>
      </c>
      <c r="R2024" s="56">
        <v>44771</v>
      </c>
      <c r="S2024" s="55" t="s">
        <v>4473</v>
      </c>
      <c r="T2024" s="55" t="s">
        <v>4401</v>
      </c>
      <c r="U2024" s="55" t="s">
        <v>4328</v>
      </c>
    </row>
    <row r="2025" spans="1:21" ht="15" x14ac:dyDescent="0.25">
      <c r="A2025" s="55" t="s">
        <v>4316</v>
      </c>
      <c r="B2025" s="55" t="s">
        <v>4317</v>
      </c>
      <c r="C2025" s="55" t="s">
        <v>2893</v>
      </c>
      <c r="D2025" s="55" t="s">
        <v>4319</v>
      </c>
      <c r="E2025" s="55" t="s">
        <v>94</v>
      </c>
      <c r="F2025" s="55">
        <v>26223</v>
      </c>
      <c r="G2025" s="55" t="s">
        <v>2267</v>
      </c>
      <c r="H2025" s="56">
        <v>44285</v>
      </c>
      <c r="I2025">
        <f t="shared" si="31"/>
        <v>2021</v>
      </c>
      <c r="J2025" s="56">
        <v>44409</v>
      </c>
      <c r="K2025" s="57">
        <v>-13000</v>
      </c>
      <c r="L2025" s="55">
        <v>2905100102</v>
      </c>
      <c r="M2025" s="55" t="str">
        <f>VLOOKUP(L2025,[4]Equival.!$D:$K,8,0)</f>
        <v>Evento</v>
      </c>
      <c r="N2025" s="55" t="s">
        <v>4599</v>
      </c>
      <c r="O2025" s="55" t="s">
        <v>5962</v>
      </c>
      <c r="P2025" s="55" t="s">
        <v>4601</v>
      </c>
      <c r="Q2025" s="55" t="s">
        <v>2892</v>
      </c>
      <c r="R2025" s="56">
        <v>44438</v>
      </c>
      <c r="S2025" s="55" t="s">
        <v>4473</v>
      </c>
      <c r="T2025" s="55" t="s">
        <v>4401</v>
      </c>
      <c r="U2025" s="55" t="s">
        <v>4328</v>
      </c>
    </row>
    <row r="2026" spans="1:21" ht="15" x14ac:dyDescent="0.25">
      <c r="A2026" s="55" t="s">
        <v>4316</v>
      </c>
      <c r="B2026" s="55" t="s">
        <v>4317</v>
      </c>
      <c r="C2026" s="55" t="s">
        <v>6993</v>
      </c>
      <c r="D2026" s="55" t="s">
        <v>4319</v>
      </c>
      <c r="E2026" s="55" t="s">
        <v>5345</v>
      </c>
      <c r="F2026" s="55">
        <v>24166</v>
      </c>
      <c r="G2026" s="55" t="s">
        <v>2267</v>
      </c>
      <c r="H2026" s="56">
        <v>44259</v>
      </c>
      <c r="I2026">
        <f t="shared" si="31"/>
        <v>2021</v>
      </c>
      <c r="J2026" s="56">
        <v>44440</v>
      </c>
      <c r="K2026" s="57">
        <v>-6500</v>
      </c>
      <c r="L2026" s="55">
        <v>2205200101</v>
      </c>
      <c r="M2026" s="55" t="str">
        <f>VLOOKUP(L2026,[4]Equival.!$D:$K,8,0)</f>
        <v>Glosas</v>
      </c>
      <c r="N2026" s="55" t="s">
        <v>4599</v>
      </c>
      <c r="O2026" s="55" t="s">
        <v>6994</v>
      </c>
      <c r="P2026" s="55" t="s">
        <v>4332</v>
      </c>
      <c r="Q2026" s="55" t="s">
        <v>5347</v>
      </c>
      <c r="R2026" s="56">
        <v>44855</v>
      </c>
      <c r="S2026" s="55" t="s">
        <v>4921</v>
      </c>
      <c r="T2026" s="55" t="s">
        <v>4401</v>
      </c>
      <c r="U2026" s="55" t="s">
        <v>4328</v>
      </c>
    </row>
    <row r="2027" spans="1:21" ht="15" x14ac:dyDescent="0.25">
      <c r="A2027" s="55" t="s">
        <v>4316</v>
      </c>
      <c r="B2027" s="55" t="s">
        <v>4317</v>
      </c>
      <c r="C2027" s="55" t="s">
        <v>2997</v>
      </c>
      <c r="D2027" s="55" t="s">
        <v>4319</v>
      </c>
      <c r="E2027" s="55" t="s">
        <v>49</v>
      </c>
      <c r="F2027" s="55">
        <v>24074</v>
      </c>
      <c r="G2027" s="55" t="s">
        <v>2267</v>
      </c>
      <c r="H2027" s="56">
        <v>44257</v>
      </c>
      <c r="I2027">
        <f t="shared" si="31"/>
        <v>2021</v>
      </c>
      <c r="J2027" s="56">
        <v>44409</v>
      </c>
      <c r="K2027" s="57">
        <v>-26000</v>
      </c>
      <c r="L2027" s="55">
        <v>2905100102</v>
      </c>
      <c r="M2027" s="55" t="str">
        <f>VLOOKUP(L2027,[4]Equival.!$D:$K,8,0)</f>
        <v>Evento</v>
      </c>
      <c r="N2027" s="55" t="s">
        <v>4599</v>
      </c>
      <c r="O2027" s="55" t="s">
        <v>6723</v>
      </c>
      <c r="P2027" s="55" t="s">
        <v>4332</v>
      </c>
      <c r="Q2027" s="55" t="s">
        <v>2996</v>
      </c>
      <c r="R2027" s="56">
        <v>44524</v>
      </c>
      <c r="S2027" s="55" t="s">
        <v>4473</v>
      </c>
      <c r="T2027" s="55" t="s">
        <v>4401</v>
      </c>
      <c r="U2027" s="55" t="s">
        <v>4328</v>
      </c>
    </row>
    <row r="2028" spans="1:21" ht="15" x14ac:dyDescent="0.25">
      <c r="A2028" s="55" t="s">
        <v>4316</v>
      </c>
      <c r="B2028" s="55" t="s">
        <v>4317</v>
      </c>
      <c r="C2028" s="55" t="s">
        <v>2917</v>
      </c>
      <c r="D2028" s="55" t="s">
        <v>4319</v>
      </c>
      <c r="E2028" s="55" t="s">
        <v>48</v>
      </c>
      <c r="F2028" s="55">
        <v>24040</v>
      </c>
      <c r="G2028" s="55" t="s">
        <v>2267</v>
      </c>
      <c r="H2028" s="56">
        <v>44256</v>
      </c>
      <c r="I2028">
        <f t="shared" si="31"/>
        <v>2021</v>
      </c>
      <c r="J2028" s="56">
        <v>44409</v>
      </c>
      <c r="K2028" s="57">
        <v>-13000</v>
      </c>
      <c r="L2028" s="55">
        <v>2905100102</v>
      </c>
      <c r="M2028" s="55" t="str">
        <f>VLOOKUP(L2028,[4]Equival.!$D:$K,8,0)</f>
        <v>Evento</v>
      </c>
      <c r="N2028" s="55" t="s">
        <v>4599</v>
      </c>
      <c r="O2028" s="55" t="s">
        <v>6995</v>
      </c>
      <c r="P2028" s="55" t="s">
        <v>4332</v>
      </c>
      <c r="Q2028" s="55" t="s">
        <v>2916</v>
      </c>
      <c r="R2028" s="56">
        <v>44467</v>
      </c>
      <c r="S2028" s="55" t="s">
        <v>4473</v>
      </c>
      <c r="T2028" s="55" t="s">
        <v>4401</v>
      </c>
      <c r="U2028" s="55" t="s">
        <v>4328</v>
      </c>
    </row>
    <row r="2029" spans="1:21" ht="15" x14ac:dyDescent="0.25">
      <c r="A2029" s="55" t="s">
        <v>4316</v>
      </c>
      <c r="B2029" s="55" t="s">
        <v>4317</v>
      </c>
      <c r="C2029" s="55" t="s">
        <v>2750</v>
      </c>
      <c r="D2029" s="55" t="s">
        <v>4319</v>
      </c>
      <c r="E2029" s="55" t="s">
        <v>6996</v>
      </c>
      <c r="F2029" s="55">
        <v>33870</v>
      </c>
      <c r="G2029" s="55" t="s">
        <v>2267</v>
      </c>
      <c r="H2029" s="56">
        <v>44355</v>
      </c>
      <c r="I2029">
        <f t="shared" si="31"/>
        <v>2021</v>
      </c>
      <c r="J2029" s="56">
        <v>44348</v>
      </c>
      <c r="K2029" s="57">
        <v>-17851964</v>
      </c>
      <c r="L2029" s="55">
        <v>2905100201</v>
      </c>
      <c r="M2029" s="55" t="str">
        <f>VLOOKUP(L2029,[4]Equival.!$D:$K,8,0)</f>
        <v>Capita</v>
      </c>
      <c r="N2029" s="55" t="s">
        <v>6997</v>
      </c>
      <c r="O2029" s="55" t="s">
        <v>6998</v>
      </c>
      <c r="P2029" s="55" t="s">
        <v>4332</v>
      </c>
      <c r="Q2029" s="55" t="s">
        <v>2749</v>
      </c>
      <c r="R2029" s="56">
        <v>44348</v>
      </c>
      <c r="S2029" s="55" t="s">
        <v>4362</v>
      </c>
      <c r="T2029" s="55" t="s">
        <v>4342</v>
      </c>
      <c r="U2029" s="55" t="s">
        <v>4328</v>
      </c>
    </row>
    <row r="2030" spans="1:21" ht="15" x14ac:dyDescent="0.25">
      <c r="A2030" s="55" t="s">
        <v>4316</v>
      </c>
      <c r="B2030" s="55" t="s">
        <v>4317</v>
      </c>
      <c r="C2030" s="55" t="s">
        <v>2746</v>
      </c>
      <c r="D2030" s="55" t="s">
        <v>4319</v>
      </c>
      <c r="E2030" s="55" t="s">
        <v>6999</v>
      </c>
      <c r="F2030" s="55">
        <v>33879</v>
      </c>
      <c r="G2030" s="55" t="s">
        <v>2267</v>
      </c>
      <c r="H2030" s="56">
        <v>44347</v>
      </c>
      <c r="I2030">
        <f t="shared" si="31"/>
        <v>2021</v>
      </c>
      <c r="J2030" s="56">
        <v>44348</v>
      </c>
      <c r="K2030" s="57">
        <v>-16035439</v>
      </c>
      <c r="L2030" s="55">
        <v>2205200202</v>
      </c>
      <c r="M2030" s="55" t="str">
        <f>VLOOKUP(L2030,[4]Equival.!$D:$K,8,0)</f>
        <v>Glosas</v>
      </c>
      <c r="N2030" s="55" t="s">
        <v>7000</v>
      </c>
      <c r="O2030" s="55" t="s">
        <v>7001</v>
      </c>
      <c r="P2030" s="55" t="s">
        <v>4332</v>
      </c>
      <c r="R2030" s="56"/>
      <c r="S2030" s="55" t="s">
        <v>4362</v>
      </c>
      <c r="T2030" s="55" t="s">
        <v>4427</v>
      </c>
      <c r="U2030" s="55" t="s">
        <v>4328</v>
      </c>
    </row>
    <row r="2031" spans="1:21" ht="15" x14ac:dyDescent="0.25">
      <c r="A2031" s="55" t="s">
        <v>4316</v>
      </c>
      <c r="B2031" s="55" t="s">
        <v>4317</v>
      </c>
      <c r="C2031" s="55" t="s">
        <v>2746</v>
      </c>
      <c r="D2031" s="55" t="s">
        <v>4319</v>
      </c>
      <c r="E2031" s="55" t="s">
        <v>6999</v>
      </c>
      <c r="F2031" s="55">
        <v>33879</v>
      </c>
      <c r="G2031" s="55" t="s">
        <v>2267</v>
      </c>
      <c r="H2031" s="56">
        <v>44347</v>
      </c>
      <c r="I2031">
        <f t="shared" si="31"/>
        <v>2021</v>
      </c>
      <c r="J2031" s="56">
        <v>44348</v>
      </c>
      <c r="K2031" s="57">
        <v>-2950351</v>
      </c>
      <c r="L2031" s="55">
        <v>2905100201</v>
      </c>
      <c r="M2031" s="55" t="str">
        <f>VLOOKUP(L2031,[4]Equival.!$D:$K,8,0)</f>
        <v>Capita</v>
      </c>
      <c r="N2031" s="55" t="s">
        <v>7000</v>
      </c>
      <c r="O2031" s="55" t="s">
        <v>7002</v>
      </c>
      <c r="P2031" s="55" t="s">
        <v>4332</v>
      </c>
      <c r="Q2031" s="55" t="s">
        <v>2745</v>
      </c>
      <c r="R2031" s="56">
        <v>44348</v>
      </c>
      <c r="S2031" s="55" t="s">
        <v>4362</v>
      </c>
      <c r="T2031" s="55" t="s">
        <v>4427</v>
      </c>
      <c r="U2031" s="55" t="s">
        <v>4328</v>
      </c>
    </row>
    <row r="2032" spans="1:21" ht="15" x14ac:dyDescent="0.25">
      <c r="A2032" s="55" t="s">
        <v>4316</v>
      </c>
      <c r="B2032" s="55" t="s">
        <v>4317</v>
      </c>
      <c r="C2032" s="55" t="s">
        <v>2754</v>
      </c>
      <c r="D2032" s="55" t="s">
        <v>4319</v>
      </c>
      <c r="E2032" s="55" t="s">
        <v>7003</v>
      </c>
      <c r="F2032" s="55">
        <v>29701</v>
      </c>
      <c r="G2032" s="55" t="s">
        <v>2267</v>
      </c>
      <c r="H2032" s="56">
        <v>44321</v>
      </c>
      <c r="I2032">
        <f t="shared" si="31"/>
        <v>2021</v>
      </c>
      <c r="J2032" s="56">
        <v>44348</v>
      </c>
      <c r="K2032" s="57">
        <v>-19150434</v>
      </c>
      <c r="L2032" s="55">
        <v>2905100201</v>
      </c>
      <c r="M2032" s="55" t="str">
        <f>VLOOKUP(L2032,[4]Equival.!$D:$K,8,0)</f>
        <v>Capita</v>
      </c>
      <c r="N2032" s="55" t="s">
        <v>7004</v>
      </c>
      <c r="O2032" s="55" t="s">
        <v>7005</v>
      </c>
      <c r="P2032" s="55" t="s">
        <v>4332</v>
      </c>
      <c r="Q2032" s="55" t="s">
        <v>2753</v>
      </c>
      <c r="R2032" s="56">
        <v>44348</v>
      </c>
      <c r="S2032" s="55" t="s">
        <v>4362</v>
      </c>
      <c r="T2032" s="55" t="s">
        <v>4342</v>
      </c>
      <c r="U2032" s="55" t="s">
        <v>4328</v>
      </c>
    </row>
    <row r="2033" spans="1:21" ht="15" x14ac:dyDescent="0.25">
      <c r="A2033" s="55" t="s">
        <v>4316</v>
      </c>
      <c r="B2033" s="55" t="s">
        <v>4317</v>
      </c>
      <c r="C2033" s="55" t="s">
        <v>3283</v>
      </c>
      <c r="D2033" s="55" t="s">
        <v>4319</v>
      </c>
      <c r="E2033" s="55" t="s">
        <v>542</v>
      </c>
      <c r="F2033" s="55">
        <v>30370</v>
      </c>
      <c r="G2033" s="55" t="s">
        <v>2267</v>
      </c>
      <c r="H2033" s="56">
        <v>44316</v>
      </c>
      <c r="I2033">
        <f t="shared" si="31"/>
        <v>2021</v>
      </c>
      <c r="J2033" s="56">
        <v>44329</v>
      </c>
      <c r="K2033" s="57">
        <v>-18440945</v>
      </c>
      <c r="L2033" s="55">
        <v>2205200202</v>
      </c>
      <c r="M2033" s="55" t="str">
        <f>VLOOKUP(L2033,[4]Equival.!$D:$K,8,0)</f>
        <v>Glosas</v>
      </c>
      <c r="N2033" s="55" t="s">
        <v>7006</v>
      </c>
      <c r="O2033" s="55" t="s">
        <v>7007</v>
      </c>
      <c r="P2033" s="55" t="s">
        <v>4332</v>
      </c>
      <c r="R2033" s="56"/>
      <c r="S2033" s="55" t="s">
        <v>4921</v>
      </c>
      <c r="T2033" s="55" t="s">
        <v>4427</v>
      </c>
      <c r="U2033" s="55" t="s">
        <v>4328</v>
      </c>
    </row>
    <row r="2034" spans="1:21" ht="15" x14ac:dyDescent="0.25">
      <c r="A2034" s="55" t="s">
        <v>4316</v>
      </c>
      <c r="B2034" s="55" t="s">
        <v>4317</v>
      </c>
      <c r="C2034" s="55" t="s">
        <v>3283</v>
      </c>
      <c r="D2034" s="55" t="s">
        <v>4319</v>
      </c>
      <c r="E2034" s="55" t="s">
        <v>542</v>
      </c>
      <c r="F2034" s="55">
        <v>30370</v>
      </c>
      <c r="G2034" s="55" t="s">
        <v>2267</v>
      </c>
      <c r="H2034" s="56">
        <v>44316</v>
      </c>
      <c r="I2034">
        <f t="shared" si="31"/>
        <v>2021</v>
      </c>
      <c r="J2034" s="56">
        <v>44329</v>
      </c>
      <c r="K2034" s="57">
        <v>-1807244</v>
      </c>
      <c r="L2034" s="55">
        <v>2905100201</v>
      </c>
      <c r="M2034" s="55" t="str">
        <f>VLOOKUP(L2034,[4]Equival.!$D:$K,8,0)</f>
        <v>Capita</v>
      </c>
      <c r="N2034" s="55" t="s">
        <v>7006</v>
      </c>
      <c r="O2034" s="55" t="s">
        <v>7008</v>
      </c>
      <c r="P2034" s="55" t="s">
        <v>4332</v>
      </c>
      <c r="Q2034" s="55" t="s">
        <v>3282</v>
      </c>
      <c r="R2034" s="56">
        <v>44700</v>
      </c>
      <c r="S2034" s="55" t="s">
        <v>4921</v>
      </c>
      <c r="T2034" s="55" t="s">
        <v>4427</v>
      </c>
      <c r="U2034" s="55" t="s">
        <v>4328</v>
      </c>
    </row>
    <row r="2035" spans="1:21" ht="15" x14ac:dyDescent="0.25">
      <c r="A2035" s="55" t="s">
        <v>4316</v>
      </c>
      <c r="B2035" s="55" t="s">
        <v>4317</v>
      </c>
      <c r="C2035" s="55" t="s">
        <v>2794</v>
      </c>
      <c r="D2035" s="55" t="s">
        <v>4319</v>
      </c>
      <c r="E2035" s="55" t="s">
        <v>141</v>
      </c>
      <c r="F2035" s="55">
        <v>18037</v>
      </c>
      <c r="G2035" s="55" t="s">
        <v>2267</v>
      </c>
      <c r="H2035" s="56">
        <v>44254</v>
      </c>
      <c r="I2035">
        <f t="shared" si="31"/>
        <v>2021</v>
      </c>
      <c r="J2035" s="56">
        <v>44325</v>
      </c>
      <c r="K2035" s="57">
        <v>-57600</v>
      </c>
      <c r="L2035" s="55">
        <v>2905100202</v>
      </c>
      <c r="M2035" s="55" t="str">
        <f>VLOOKUP(L2035,[4]Equival.!$D:$K,8,0)</f>
        <v>Evento</v>
      </c>
      <c r="N2035" s="55" t="s">
        <v>5152</v>
      </c>
      <c r="O2035" s="55" t="s">
        <v>7009</v>
      </c>
      <c r="P2035" s="55" t="s">
        <v>4332</v>
      </c>
      <c r="Q2035" s="55" t="s">
        <v>2785</v>
      </c>
      <c r="R2035" s="56">
        <v>44404</v>
      </c>
      <c r="S2035" s="55" t="s">
        <v>4921</v>
      </c>
      <c r="T2035" s="55" t="s">
        <v>4401</v>
      </c>
      <c r="U2035" s="55" t="s">
        <v>4328</v>
      </c>
    </row>
    <row r="2036" spans="1:21" ht="15" x14ac:dyDescent="0.25">
      <c r="A2036" s="55" t="s">
        <v>4316</v>
      </c>
      <c r="B2036" s="55" t="s">
        <v>4317</v>
      </c>
      <c r="C2036" s="55" t="s">
        <v>3298</v>
      </c>
      <c r="D2036" s="55" t="s">
        <v>4319</v>
      </c>
      <c r="E2036" s="55" t="s">
        <v>147</v>
      </c>
      <c r="F2036" s="55">
        <v>18030</v>
      </c>
      <c r="G2036" s="55" t="s">
        <v>2267</v>
      </c>
      <c r="H2036" s="56">
        <v>44254</v>
      </c>
      <c r="I2036">
        <f t="shared" si="31"/>
        <v>2021</v>
      </c>
      <c r="J2036" s="56">
        <v>44325</v>
      </c>
      <c r="K2036" s="57">
        <v>-171657</v>
      </c>
      <c r="L2036" s="55">
        <v>2905100202</v>
      </c>
      <c r="M2036" s="55" t="str">
        <f>VLOOKUP(L2036,[4]Equival.!$D:$K,8,0)</f>
        <v>Evento</v>
      </c>
      <c r="N2036" s="55" t="s">
        <v>5152</v>
      </c>
      <c r="O2036" s="55" t="s">
        <v>7010</v>
      </c>
      <c r="P2036" s="55" t="s">
        <v>4332</v>
      </c>
      <c r="Q2036" s="55" t="s">
        <v>3297</v>
      </c>
      <c r="R2036" s="56">
        <v>44771</v>
      </c>
      <c r="S2036" s="55" t="s">
        <v>4921</v>
      </c>
      <c r="T2036" s="55" t="s">
        <v>4401</v>
      </c>
      <c r="U2036" s="55" t="s">
        <v>4328</v>
      </c>
    </row>
    <row r="2037" spans="1:21" ht="15" x14ac:dyDescent="0.25">
      <c r="A2037" s="55" t="s">
        <v>4316</v>
      </c>
      <c r="B2037" s="55" t="s">
        <v>4317</v>
      </c>
      <c r="C2037" s="55" t="s">
        <v>2793</v>
      </c>
      <c r="D2037" s="55" t="s">
        <v>4319</v>
      </c>
      <c r="E2037" s="55" t="s">
        <v>146</v>
      </c>
      <c r="F2037" s="55">
        <v>17946</v>
      </c>
      <c r="G2037" s="55" t="s">
        <v>2267</v>
      </c>
      <c r="H2037" s="56">
        <v>44253</v>
      </c>
      <c r="I2037">
        <f t="shared" si="31"/>
        <v>2021</v>
      </c>
      <c r="J2037" s="56">
        <v>44325</v>
      </c>
      <c r="K2037" s="57">
        <v>-188881</v>
      </c>
      <c r="L2037" s="55">
        <v>2905100202</v>
      </c>
      <c r="M2037" s="55" t="str">
        <f>VLOOKUP(L2037,[4]Equival.!$D:$K,8,0)</f>
        <v>Evento</v>
      </c>
      <c r="N2037" s="55" t="s">
        <v>5152</v>
      </c>
      <c r="O2037" s="55" t="s">
        <v>6229</v>
      </c>
      <c r="P2037" s="55" t="s">
        <v>5365</v>
      </c>
      <c r="Q2037" s="55" t="s">
        <v>2785</v>
      </c>
      <c r="R2037" s="56">
        <v>44404</v>
      </c>
      <c r="S2037" s="55" t="s">
        <v>4921</v>
      </c>
      <c r="T2037" s="55" t="s">
        <v>4401</v>
      </c>
      <c r="U2037" s="55" t="s">
        <v>4328</v>
      </c>
    </row>
    <row r="2038" spans="1:21" ht="15" x14ac:dyDescent="0.25">
      <c r="A2038" s="55" t="s">
        <v>4316</v>
      </c>
      <c r="B2038" s="55" t="s">
        <v>4317</v>
      </c>
      <c r="C2038" s="55" t="s">
        <v>2792</v>
      </c>
      <c r="D2038" s="55" t="s">
        <v>4319</v>
      </c>
      <c r="E2038" s="55" t="s">
        <v>145</v>
      </c>
      <c r="F2038" s="55">
        <v>17868</v>
      </c>
      <c r="G2038" s="55" t="s">
        <v>2267</v>
      </c>
      <c r="H2038" s="56">
        <v>44252</v>
      </c>
      <c r="I2038">
        <f t="shared" si="31"/>
        <v>2021</v>
      </c>
      <c r="J2038" s="56">
        <v>44325</v>
      </c>
      <c r="K2038" s="57">
        <v>-106257</v>
      </c>
      <c r="L2038" s="55">
        <v>2905100202</v>
      </c>
      <c r="M2038" s="55" t="str">
        <f>VLOOKUP(L2038,[4]Equival.!$D:$K,8,0)</f>
        <v>Evento</v>
      </c>
      <c r="N2038" s="55" t="s">
        <v>5152</v>
      </c>
      <c r="O2038" s="55" t="s">
        <v>7011</v>
      </c>
      <c r="P2038" s="55" t="s">
        <v>4332</v>
      </c>
      <c r="Q2038" s="55" t="s">
        <v>2785</v>
      </c>
      <c r="R2038" s="56">
        <v>44404</v>
      </c>
      <c r="S2038" s="55" t="s">
        <v>4921</v>
      </c>
      <c r="T2038" s="55" t="s">
        <v>4401</v>
      </c>
      <c r="U2038" s="55" t="s">
        <v>4328</v>
      </c>
    </row>
    <row r="2039" spans="1:21" ht="15" x14ac:dyDescent="0.25">
      <c r="A2039" s="55" t="s">
        <v>4316</v>
      </c>
      <c r="B2039" s="55" t="s">
        <v>4317</v>
      </c>
      <c r="C2039" s="55" t="s">
        <v>2791</v>
      </c>
      <c r="D2039" s="55" t="s">
        <v>4319</v>
      </c>
      <c r="E2039" s="55" t="s">
        <v>198</v>
      </c>
      <c r="F2039" s="55">
        <v>17191</v>
      </c>
      <c r="G2039" s="55" t="s">
        <v>2267</v>
      </c>
      <c r="H2039" s="56">
        <v>44243</v>
      </c>
      <c r="I2039">
        <f t="shared" si="31"/>
        <v>2021</v>
      </c>
      <c r="J2039" s="56">
        <v>44325</v>
      </c>
      <c r="K2039" s="57">
        <v>-57600</v>
      </c>
      <c r="L2039" s="55">
        <v>2905100202</v>
      </c>
      <c r="M2039" s="55" t="str">
        <f>VLOOKUP(L2039,[4]Equival.!$D:$K,8,0)</f>
        <v>Evento</v>
      </c>
      <c r="N2039" s="55" t="s">
        <v>5152</v>
      </c>
      <c r="O2039" s="55" t="s">
        <v>7012</v>
      </c>
      <c r="P2039" s="55" t="s">
        <v>4332</v>
      </c>
      <c r="Q2039" s="55" t="s">
        <v>2785</v>
      </c>
      <c r="R2039" s="56">
        <v>44404</v>
      </c>
      <c r="S2039" s="55" t="s">
        <v>4921</v>
      </c>
      <c r="T2039" s="55" t="s">
        <v>4401</v>
      </c>
      <c r="U2039" s="55" t="s">
        <v>4328</v>
      </c>
    </row>
    <row r="2040" spans="1:21" ht="15" x14ac:dyDescent="0.25">
      <c r="A2040" s="55" t="s">
        <v>4316</v>
      </c>
      <c r="B2040" s="55" t="s">
        <v>4317</v>
      </c>
      <c r="C2040" s="55" t="s">
        <v>2790</v>
      </c>
      <c r="D2040" s="55" t="s">
        <v>4319</v>
      </c>
      <c r="E2040" s="55" t="s">
        <v>204</v>
      </c>
      <c r="F2040" s="55">
        <v>16941</v>
      </c>
      <c r="G2040" s="55" t="s">
        <v>2267</v>
      </c>
      <c r="H2040" s="56">
        <v>44239</v>
      </c>
      <c r="I2040">
        <f t="shared" si="31"/>
        <v>2021</v>
      </c>
      <c r="J2040" s="56">
        <v>44325</v>
      </c>
      <c r="K2040" s="57">
        <v>-97166</v>
      </c>
      <c r="L2040" s="55">
        <v>2905100202</v>
      </c>
      <c r="M2040" s="55" t="str">
        <f>VLOOKUP(L2040,[4]Equival.!$D:$K,8,0)</f>
        <v>Evento</v>
      </c>
      <c r="N2040" s="55" t="s">
        <v>5152</v>
      </c>
      <c r="O2040" s="55" t="s">
        <v>7013</v>
      </c>
      <c r="P2040" s="55" t="s">
        <v>4332</v>
      </c>
      <c r="Q2040" s="55" t="s">
        <v>2785</v>
      </c>
      <c r="R2040" s="56">
        <v>44404</v>
      </c>
      <c r="S2040" s="55" t="s">
        <v>4921</v>
      </c>
      <c r="T2040" s="55" t="s">
        <v>4401</v>
      </c>
      <c r="U2040" s="55" t="s">
        <v>4328</v>
      </c>
    </row>
    <row r="2041" spans="1:21" ht="15" x14ac:dyDescent="0.25">
      <c r="A2041" s="55" t="s">
        <v>4316</v>
      </c>
      <c r="B2041" s="55" t="s">
        <v>4317</v>
      </c>
      <c r="C2041" s="55" t="s">
        <v>2789</v>
      </c>
      <c r="D2041" s="55" t="s">
        <v>4319</v>
      </c>
      <c r="E2041" s="55" t="s">
        <v>203</v>
      </c>
      <c r="F2041" s="55">
        <v>16890</v>
      </c>
      <c r="G2041" s="55" t="s">
        <v>2267</v>
      </c>
      <c r="H2041" s="56">
        <v>44239</v>
      </c>
      <c r="I2041">
        <f t="shared" si="31"/>
        <v>2021</v>
      </c>
      <c r="J2041" s="56">
        <v>44325</v>
      </c>
      <c r="K2041" s="57">
        <v>-14600</v>
      </c>
      <c r="L2041" s="55">
        <v>2205200201</v>
      </c>
      <c r="M2041" s="55" t="str">
        <f>VLOOKUP(L2041,[4]Equival.!$D:$K,8,0)</f>
        <v>Glosas</v>
      </c>
      <c r="N2041" s="55" t="s">
        <v>5152</v>
      </c>
      <c r="O2041" s="55" t="s">
        <v>7014</v>
      </c>
      <c r="P2041" s="55" t="s">
        <v>4332</v>
      </c>
      <c r="Q2041" s="55" t="s">
        <v>5154</v>
      </c>
      <c r="R2041" s="56">
        <v>44855</v>
      </c>
      <c r="S2041" s="55" t="s">
        <v>4921</v>
      </c>
      <c r="T2041" s="55" t="s">
        <v>4401</v>
      </c>
      <c r="U2041" s="55" t="s">
        <v>4328</v>
      </c>
    </row>
    <row r="2042" spans="1:21" ht="15" x14ac:dyDescent="0.25">
      <c r="A2042" s="55" t="s">
        <v>4316</v>
      </c>
      <c r="B2042" s="55" t="s">
        <v>4317</v>
      </c>
      <c r="C2042" s="55" t="s">
        <v>2789</v>
      </c>
      <c r="D2042" s="55" t="s">
        <v>4319</v>
      </c>
      <c r="E2042" s="55" t="s">
        <v>203</v>
      </c>
      <c r="F2042" s="55">
        <v>16890</v>
      </c>
      <c r="G2042" s="55" t="s">
        <v>2267</v>
      </c>
      <c r="H2042" s="56">
        <v>44239</v>
      </c>
      <c r="I2042">
        <f t="shared" si="31"/>
        <v>2021</v>
      </c>
      <c r="J2042" s="56">
        <v>44325</v>
      </c>
      <c r="K2042" s="57">
        <v>-242496</v>
      </c>
      <c r="L2042" s="55">
        <v>2905100202</v>
      </c>
      <c r="M2042" s="55" t="str">
        <f>VLOOKUP(L2042,[4]Equival.!$D:$K,8,0)</f>
        <v>Evento</v>
      </c>
      <c r="N2042" s="55" t="s">
        <v>5152</v>
      </c>
      <c r="O2042" s="55" t="s">
        <v>7015</v>
      </c>
      <c r="P2042" s="55" t="s">
        <v>4332</v>
      </c>
      <c r="Q2042" s="55" t="s">
        <v>2785</v>
      </c>
      <c r="R2042" s="56">
        <v>44404</v>
      </c>
      <c r="S2042" s="55" t="s">
        <v>4921</v>
      </c>
      <c r="T2042" s="55" t="s">
        <v>4401</v>
      </c>
      <c r="U2042" s="55" t="s">
        <v>4328</v>
      </c>
    </row>
    <row r="2043" spans="1:21" ht="15" x14ac:dyDescent="0.25">
      <c r="A2043" s="55" t="s">
        <v>4316</v>
      </c>
      <c r="B2043" s="55" t="s">
        <v>4317</v>
      </c>
      <c r="C2043" s="55" t="s">
        <v>2875</v>
      </c>
      <c r="D2043" s="55" t="s">
        <v>4319</v>
      </c>
      <c r="E2043" s="55" t="s">
        <v>202</v>
      </c>
      <c r="F2043" s="55">
        <v>16873</v>
      </c>
      <c r="G2043" s="55" t="s">
        <v>2267</v>
      </c>
      <c r="H2043" s="56">
        <v>44238</v>
      </c>
      <c r="I2043">
        <f t="shared" si="31"/>
        <v>2021</v>
      </c>
      <c r="J2043" s="56">
        <v>44325</v>
      </c>
      <c r="K2043" s="57">
        <v>-57600</v>
      </c>
      <c r="L2043" s="55">
        <v>2905100202</v>
      </c>
      <c r="M2043" s="55" t="str">
        <f>VLOOKUP(L2043,[4]Equival.!$D:$K,8,0)</f>
        <v>Evento</v>
      </c>
      <c r="N2043" s="55" t="s">
        <v>5152</v>
      </c>
      <c r="O2043" s="55" t="s">
        <v>6928</v>
      </c>
      <c r="P2043" s="55" t="s">
        <v>4332</v>
      </c>
      <c r="Q2043" s="55" t="s">
        <v>2874</v>
      </c>
      <c r="R2043" s="56">
        <v>44438</v>
      </c>
      <c r="S2043" s="55" t="s">
        <v>4921</v>
      </c>
      <c r="T2043" s="55" t="s">
        <v>4401</v>
      </c>
      <c r="U2043" s="55" t="s">
        <v>4328</v>
      </c>
    </row>
    <row r="2044" spans="1:21" ht="15" x14ac:dyDescent="0.25">
      <c r="A2044" s="55" t="s">
        <v>4316</v>
      </c>
      <c r="B2044" s="55" t="s">
        <v>4317</v>
      </c>
      <c r="C2044" s="55" t="s">
        <v>2788</v>
      </c>
      <c r="D2044" s="55" t="s">
        <v>4319</v>
      </c>
      <c r="E2044" s="55" t="s">
        <v>213</v>
      </c>
      <c r="F2044" s="55">
        <v>16805</v>
      </c>
      <c r="G2044" s="55" t="s">
        <v>2267</v>
      </c>
      <c r="H2044" s="56">
        <v>44237</v>
      </c>
      <c r="I2044">
        <f t="shared" si="31"/>
        <v>2021</v>
      </c>
      <c r="J2044" s="56">
        <v>44325</v>
      </c>
      <c r="K2044" s="57">
        <v>-57600</v>
      </c>
      <c r="L2044" s="55">
        <v>2905100202</v>
      </c>
      <c r="M2044" s="55" t="str">
        <f>VLOOKUP(L2044,[4]Equival.!$D:$K,8,0)</f>
        <v>Evento</v>
      </c>
      <c r="N2044" s="55" t="s">
        <v>5152</v>
      </c>
      <c r="O2044" s="55" t="s">
        <v>7016</v>
      </c>
      <c r="P2044" s="55" t="s">
        <v>5365</v>
      </c>
      <c r="Q2044" s="55" t="s">
        <v>2785</v>
      </c>
      <c r="R2044" s="56">
        <v>44404</v>
      </c>
      <c r="S2044" s="55" t="s">
        <v>4921</v>
      </c>
      <c r="T2044" s="55" t="s">
        <v>4401</v>
      </c>
      <c r="U2044" s="55" t="s">
        <v>4328</v>
      </c>
    </row>
    <row r="2045" spans="1:21" ht="15" x14ac:dyDescent="0.25">
      <c r="A2045" s="55" t="s">
        <v>4316</v>
      </c>
      <c r="B2045" s="55" t="s">
        <v>4317</v>
      </c>
      <c r="C2045" s="55" t="s">
        <v>2761</v>
      </c>
      <c r="D2045" s="55" t="s">
        <v>4319</v>
      </c>
      <c r="E2045" s="55" t="s">
        <v>200</v>
      </c>
      <c r="F2045" s="55">
        <v>17559</v>
      </c>
      <c r="G2045" s="55" t="s">
        <v>2267</v>
      </c>
      <c r="H2045" s="56">
        <v>44249</v>
      </c>
      <c r="I2045">
        <f t="shared" si="31"/>
        <v>2021</v>
      </c>
      <c r="J2045" s="56">
        <v>44324</v>
      </c>
      <c r="K2045" s="57">
        <v>-25000</v>
      </c>
      <c r="L2045" s="55">
        <v>2905100203</v>
      </c>
      <c r="M2045" s="55" t="str">
        <f>VLOOKUP(L2045,[4]Equival.!$D:$K,8,0)</f>
        <v>Evento</v>
      </c>
      <c r="N2045" s="55" t="s">
        <v>7017</v>
      </c>
      <c r="O2045" s="55" t="s">
        <v>6782</v>
      </c>
      <c r="P2045" s="55" t="s">
        <v>4535</v>
      </c>
      <c r="Q2045" s="55" t="s">
        <v>2760</v>
      </c>
      <c r="R2045" s="56">
        <v>44404</v>
      </c>
      <c r="S2045" s="55" t="s">
        <v>4921</v>
      </c>
      <c r="T2045" s="55" t="s">
        <v>4401</v>
      </c>
      <c r="U2045" s="55" t="s">
        <v>4328</v>
      </c>
    </row>
    <row r="2046" spans="1:21" ht="15" x14ac:dyDescent="0.25">
      <c r="A2046" s="55" t="s">
        <v>4316</v>
      </c>
      <c r="B2046" s="55" t="s">
        <v>4317</v>
      </c>
      <c r="C2046" s="55" t="s">
        <v>2787</v>
      </c>
      <c r="D2046" s="55" t="s">
        <v>4319</v>
      </c>
      <c r="E2046" s="55" t="s">
        <v>142</v>
      </c>
      <c r="F2046" s="55">
        <v>17869</v>
      </c>
      <c r="G2046" s="55" t="s">
        <v>2267</v>
      </c>
      <c r="H2046" s="56">
        <v>44253</v>
      </c>
      <c r="I2046">
        <f t="shared" si="31"/>
        <v>2021</v>
      </c>
      <c r="J2046" s="56">
        <v>44324</v>
      </c>
      <c r="K2046" s="57">
        <v>-122000</v>
      </c>
      <c r="L2046" s="55">
        <v>2905100102</v>
      </c>
      <c r="M2046" s="55" t="str">
        <f>VLOOKUP(L2046,[4]Equival.!$D:$K,8,0)</f>
        <v>Evento</v>
      </c>
      <c r="N2046" s="55" t="s">
        <v>7018</v>
      </c>
      <c r="O2046" s="55" t="s">
        <v>7019</v>
      </c>
      <c r="P2046" s="55" t="s">
        <v>4332</v>
      </c>
      <c r="Q2046" s="55" t="s">
        <v>2785</v>
      </c>
      <c r="R2046" s="56">
        <v>44404</v>
      </c>
      <c r="S2046" s="55" t="s">
        <v>4921</v>
      </c>
      <c r="T2046" s="55" t="s">
        <v>4401</v>
      </c>
      <c r="U2046" s="55" t="s">
        <v>4328</v>
      </c>
    </row>
    <row r="2047" spans="1:21" ht="15" x14ac:dyDescent="0.25">
      <c r="A2047" s="55" t="s">
        <v>4316</v>
      </c>
      <c r="B2047" s="55" t="s">
        <v>4317</v>
      </c>
      <c r="C2047" s="55" t="s">
        <v>2765</v>
      </c>
      <c r="D2047" s="55" t="s">
        <v>4319</v>
      </c>
      <c r="E2047" s="55" t="s">
        <v>153</v>
      </c>
      <c r="F2047" s="55">
        <v>17158</v>
      </c>
      <c r="G2047" s="55" t="s">
        <v>2267</v>
      </c>
      <c r="H2047" s="56">
        <v>44242</v>
      </c>
      <c r="I2047">
        <f t="shared" si="31"/>
        <v>2021</v>
      </c>
      <c r="J2047" s="56">
        <v>44324</v>
      </c>
      <c r="K2047" s="57">
        <v>-25000</v>
      </c>
      <c r="L2047" s="55">
        <v>2905100102</v>
      </c>
      <c r="M2047" s="55" t="str">
        <f>VLOOKUP(L2047,[4]Equival.!$D:$K,8,0)</f>
        <v>Evento</v>
      </c>
      <c r="N2047" s="55" t="s">
        <v>7020</v>
      </c>
      <c r="O2047" s="55" t="s">
        <v>7021</v>
      </c>
      <c r="P2047" s="55" t="s">
        <v>4667</v>
      </c>
      <c r="Q2047" s="55" t="s">
        <v>2764</v>
      </c>
      <c r="R2047" s="56">
        <v>44404</v>
      </c>
      <c r="S2047" s="55" t="s">
        <v>4921</v>
      </c>
      <c r="T2047" s="55" t="s">
        <v>4401</v>
      </c>
      <c r="U2047" s="55" t="s">
        <v>4328</v>
      </c>
    </row>
    <row r="2048" spans="1:21" ht="15" x14ac:dyDescent="0.25">
      <c r="A2048" s="55" t="s">
        <v>4316</v>
      </c>
      <c r="B2048" s="55" t="s">
        <v>4317</v>
      </c>
      <c r="C2048" s="55" t="s">
        <v>2786</v>
      </c>
      <c r="D2048" s="55" t="s">
        <v>4319</v>
      </c>
      <c r="E2048" s="55" t="s">
        <v>151</v>
      </c>
      <c r="F2048" s="55">
        <v>16209</v>
      </c>
      <c r="G2048" s="55" t="s">
        <v>2267</v>
      </c>
      <c r="H2048" s="56">
        <v>44229</v>
      </c>
      <c r="I2048">
        <f t="shared" si="31"/>
        <v>2021</v>
      </c>
      <c r="J2048" s="56">
        <v>44324</v>
      </c>
      <c r="K2048" s="57">
        <v>-6250</v>
      </c>
      <c r="L2048" s="55">
        <v>2905100102</v>
      </c>
      <c r="M2048" s="55" t="str">
        <f>VLOOKUP(L2048,[4]Equival.!$D:$K,8,0)</f>
        <v>Evento</v>
      </c>
      <c r="N2048" s="55" t="s">
        <v>7020</v>
      </c>
      <c r="O2048" s="55" t="s">
        <v>7022</v>
      </c>
      <c r="P2048" s="55" t="s">
        <v>4332</v>
      </c>
      <c r="Q2048" s="55" t="s">
        <v>2785</v>
      </c>
      <c r="R2048" s="56">
        <v>44404</v>
      </c>
      <c r="S2048" s="55" t="s">
        <v>4921</v>
      </c>
      <c r="T2048" s="55" t="s">
        <v>4401</v>
      </c>
      <c r="U2048" s="55" t="s">
        <v>4328</v>
      </c>
    </row>
    <row r="2049" spans="1:21" ht="15" x14ac:dyDescent="0.25">
      <c r="A2049" s="55" t="s">
        <v>4316</v>
      </c>
      <c r="B2049" s="55" t="s">
        <v>4317</v>
      </c>
      <c r="C2049" s="55" t="s">
        <v>3279</v>
      </c>
      <c r="D2049" s="55" t="s">
        <v>4319</v>
      </c>
      <c r="E2049" s="55" t="s">
        <v>7023</v>
      </c>
      <c r="F2049" s="55">
        <v>26771</v>
      </c>
      <c r="G2049" s="55" t="s">
        <v>2267</v>
      </c>
      <c r="H2049" s="56">
        <v>44286</v>
      </c>
      <c r="I2049">
        <f t="shared" si="31"/>
        <v>2021</v>
      </c>
      <c r="J2049" s="56">
        <v>44298</v>
      </c>
      <c r="K2049" s="57">
        <v>-16640413</v>
      </c>
      <c r="L2049" s="55">
        <v>2205200202</v>
      </c>
      <c r="M2049" s="55" t="str">
        <f>VLOOKUP(L2049,[4]Equival.!$D:$K,8,0)</f>
        <v>Glosas</v>
      </c>
      <c r="N2049" s="55" t="s">
        <v>7024</v>
      </c>
      <c r="O2049" s="55" t="s">
        <v>7025</v>
      </c>
      <c r="P2049" s="55" t="s">
        <v>4332</v>
      </c>
      <c r="R2049" s="56"/>
      <c r="S2049" s="55" t="s">
        <v>4921</v>
      </c>
      <c r="T2049" s="55" t="s">
        <v>4670</v>
      </c>
      <c r="U2049" s="55" t="s">
        <v>4328</v>
      </c>
    </row>
    <row r="2050" spans="1:21" ht="15" x14ac:dyDescent="0.25">
      <c r="A2050" s="55" t="s">
        <v>4316</v>
      </c>
      <c r="B2050" s="55" t="s">
        <v>4317</v>
      </c>
      <c r="C2050" s="55" t="s">
        <v>3279</v>
      </c>
      <c r="D2050" s="55" t="s">
        <v>4319</v>
      </c>
      <c r="E2050" s="55" t="s">
        <v>7023</v>
      </c>
      <c r="F2050" s="55">
        <v>26771</v>
      </c>
      <c r="G2050" s="55" t="s">
        <v>2267</v>
      </c>
      <c r="H2050" s="56">
        <v>44286</v>
      </c>
      <c r="I2050">
        <f t="shared" si="31"/>
        <v>2021</v>
      </c>
      <c r="J2050" s="56">
        <v>44298</v>
      </c>
      <c r="K2050" s="57">
        <v>-3830309</v>
      </c>
      <c r="L2050" s="55">
        <v>2905100201</v>
      </c>
      <c r="M2050" s="55" t="str">
        <f>VLOOKUP(L2050,[4]Equival.!$D:$K,8,0)</f>
        <v>Capita</v>
      </c>
      <c r="N2050" s="55" t="s">
        <v>7024</v>
      </c>
      <c r="O2050" s="55" t="s">
        <v>7026</v>
      </c>
      <c r="P2050" s="55" t="s">
        <v>4332</v>
      </c>
      <c r="Q2050" s="55" t="s">
        <v>3278</v>
      </c>
      <c r="R2050" s="56">
        <v>44700</v>
      </c>
      <c r="S2050" s="55" t="s">
        <v>4921</v>
      </c>
      <c r="T2050" s="55" t="s">
        <v>4670</v>
      </c>
      <c r="U2050" s="55" t="s">
        <v>4328</v>
      </c>
    </row>
    <row r="2051" spans="1:21" ht="15" x14ac:dyDescent="0.25">
      <c r="A2051" s="55" t="s">
        <v>4316</v>
      </c>
      <c r="B2051" s="55" t="s">
        <v>4317</v>
      </c>
      <c r="C2051" s="55" t="s">
        <v>3275</v>
      </c>
      <c r="D2051" s="55" t="s">
        <v>4319</v>
      </c>
      <c r="E2051" s="55" t="s">
        <v>7027</v>
      </c>
      <c r="F2051" s="55">
        <v>26767</v>
      </c>
      <c r="G2051" s="55" t="s">
        <v>2267</v>
      </c>
      <c r="H2051" s="56">
        <v>44292</v>
      </c>
      <c r="I2051">
        <f t="shared" ref="I2051:I2114" si="32">YEAR(H2051)</f>
        <v>2021</v>
      </c>
      <c r="J2051" s="56">
        <v>44298</v>
      </c>
      <c r="K2051" s="57">
        <v>-19360903</v>
      </c>
      <c r="L2051" s="55">
        <v>2905100201</v>
      </c>
      <c r="M2051" s="55" t="str">
        <f>VLOOKUP(L2051,[4]Equival.!$D:$K,8,0)</f>
        <v>Capita</v>
      </c>
      <c r="N2051" s="55" t="s">
        <v>7028</v>
      </c>
      <c r="O2051" s="55" t="s">
        <v>7029</v>
      </c>
      <c r="P2051" s="55" t="s">
        <v>4332</v>
      </c>
      <c r="Q2051" s="55" t="s">
        <v>3274</v>
      </c>
      <c r="R2051" s="56">
        <v>44700</v>
      </c>
      <c r="S2051" s="55" t="s">
        <v>4921</v>
      </c>
      <c r="T2051" s="55" t="s">
        <v>4670</v>
      </c>
      <c r="U2051" s="55" t="s">
        <v>4328</v>
      </c>
    </row>
    <row r="2052" spans="1:21" ht="15" x14ac:dyDescent="0.25">
      <c r="A2052" s="55" t="s">
        <v>4316</v>
      </c>
      <c r="B2052" s="55" t="s">
        <v>4317</v>
      </c>
      <c r="C2052" s="55" t="s">
        <v>2742</v>
      </c>
      <c r="D2052" s="55" t="s">
        <v>4319</v>
      </c>
      <c r="E2052" s="55" t="s">
        <v>7030</v>
      </c>
      <c r="F2052" s="55">
        <v>24605</v>
      </c>
      <c r="G2052" s="55" t="s">
        <v>2267</v>
      </c>
      <c r="H2052" s="56">
        <v>44255</v>
      </c>
      <c r="I2052">
        <f t="shared" si="32"/>
        <v>2021</v>
      </c>
      <c r="J2052" s="56">
        <v>44292</v>
      </c>
      <c r="K2052" s="57">
        <v>-15894028</v>
      </c>
      <c r="L2052" s="55">
        <v>2205200202</v>
      </c>
      <c r="M2052" s="55" t="str">
        <f>VLOOKUP(L2052,[4]Equival.!$D:$K,8,0)</f>
        <v>Glosas</v>
      </c>
      <c r="N2052" s="55" t="s">
        <v>7031</v>
      </c>
      <c r="O2052" s="55" t="s">
        <v>7032</v>
      </c>
      <c r="P2052" s="55" t="s">
        <v>4332</v>
      </c>
      <c r="R2052" s="56"/>
      <c r="S2052" s="55" t="s">
        <v>4921</v>
      </c>
      <c r="T2052" s="55" t="s">
        <v>4670</v>
      </c>
      <c r="U2052" s="55" t="s">
        <v>4328</v>
      </c>
    </row>
    <row r="2053" spans="1:21" ht="15" x14ac:dyDescent="0.25">
      <c r="A2053" s="55" t="s">
        <v>4316</v>
      </c>
      <c r="B2053" s="55" t="s">
        <v>4317</v>
      </c>
      <c r="C2053" s="55" t="s">
        <v>2742</v>
      </c>
      <c r="D2053" s="55" t="s">
        <v>4319</v>
      </c>
      <c r="E2053" s="55" t="s">
        <v>7030</v>
      </c>
      <c r="F2053" s="55">
        <v>24605</v>
      </c>
      <c r="G2053" s="55" t="s">
        <v>2267</v>
      </c>
      <c r="H2053" s="56">
        <v>44255</v>
      </c>
      <c r="I2053">
        <f t="shared" si="32"/>
        <v>2021</v>
      </c>
      <c r="J2053" s="56">
        <v>44292</v>
      </c>
      <c r="K2053" s="57">
        <v>-3580452</v>
      </c>
      <c r="L2053" s="55">
        <v>2905100201</v>
      </c>
      <c r="M2053" s="55" t="str">
        <f>VLOOKUP(L2053,[4]Equival.!$D:$K,8,0)</f>
        <v>Capita</v>
      </c>
      <c r="N2053" s="55" t="s">
        <v>7031</v>
      </c>
      <c r="O2053" s="55" t="s">
        <v>7033</v>
      </c>
      <c r="P2053" s="55" t="s">
        <v>4332</v>
      </c>
      <c r="Q2053" s="55" t="s">
        <v>2741</v>
      </c>
      <c r="R2053" s="56">
        <v>44348</v>
      </c>
      <c r="S2053" s="55" t="s">
        <v>4921</v>
      </c>
      <c r="T2053" s="55" t="s">
        <v>4670</v>
      </c>
      <c r="U2053" s="55" t="s">
        <v>4328</v>
      </c>
    </row>
    <row r="2054" spans="1:21" ht="15" x14ac:dyDescent="0.25">
      <c r="A2054" s="55" t="s">
        <v>4316</v>
      </c>
      <c r="B2054" s="55" t="s">
        <v>4317</v>
      </c>
      <c r="C2054" s="55" t="s">
        <v>2738</v>
      </c>
      <c r="D2054" s="55" t="s">
        <v>4319</v>
      </c>
      <c r="E2054" s="55" t="s">
        <v>4682</v>
      </c>
      <c r="F2054" s="55">
        <v>24608</v>
      </c>
      <c r="G2054" s="55" t="s">
        <v>2267</v>
      </c>
      <c r="H2054" s="56">
        <v>44265</v>
      </c>
      <c r="I2054">
        <f t="shared" si="32"/>
        <v>2021</v>
      </c>
      <c r="J2054" s="56">
        <v>44292</v>
      </c>
      <c r="K2054" s="57">
        <v>-18418671</v>
      </c>
      <c r="L2054" s="55">
        <v>2905100201</v>
      </c>
      <c r="M2054" s="55" t="str">
        <f>VLOOKUP(L2054,[4]Equival.!$D:$K,8,0)</f>
        <v>Capita</v>
      </c>
      <c r="N2054" s="55" t="s">
        <v>4683</v>
      </c>
      <c r="O2054" s="55" t="s">
        <v>7034</v>
      </c>
      <c r="P2054" s="55" t="s">
        <v>4332</v>
      </c>
      <c r="Q2054" s="55" t="s">
        <v>2737</v>
      </c>
      <c r="R2054" s="56">
        <v>44348</v>
      </c>
      <c r="S2054" s="55" t="s">
        <v>4921</v>
      </c>
      <c r="T2054" s="55" t="s">
        <v>4670</v>
      </c>
      <c r="U2054" s="55" t="s">
        <v>4328</v>
      </c>
    </row>
    <row r="2055" spans="1:21" ht="15" x14ac:dyDescent="0.25">
      <c r="A2055" s="55" t="s">
        <v>4316</v>
      </c>
      <c r="B2055" s="55" t="s">
        <v>4317</v>
      </c>
      <c r="C2055" s="55" t="s">
        <v>2709</v>
      </c>
      <c r="D2055" s="55" t="s">
        <v>4319</v>
      </c>
      <c r="E2055" s="55" t="s">
        <v>189</v>
      </c>
      <c r="F2055" s="55" t="s">
        <v>189</v>
      </c>
      <c r="G2055" s="55" t="s">
        <v>2267</v>
      </c>
      <c r="H2055" s="56">
        <v>44179</v>
      </c>
      <c r="I2055">
        <f t="shared" si="32"/>
        <v>2020</v>
      </c>
      <c r="J2055" s="56">
        <v>44285</v>
      </c>
      <c r="K2055" s="57">
        <v>-182957</v>
      </c>
      <c r="L2055" s="55">
        <v>2905100102</v>
      </c>
      <c r="M2055" s="55" t="str">
        <f>VLOOKUP(L2055,[4]Equival.!$D:$K,8,0)</f>
        <v>Evento</v>
      </c>
      <c r="N2055" s="55" t="s">
        <v>4699</v>
      </c>
      <c r="O2055" s="55" t="s">
        <v>7035</v>
      </c>
      <c r="P2055" s="55" t="s">
        <v>4332</v>
      </c>
      <c r="Q2055" s="55" t="s">
        <v>2704</v>
      </c>
      <c r="R2055" s="56">
        <v>44322</v>
      </c>
      <c r="S2055" s="55" t="s">
        <v>4921</v>
      </c>
      <c r="T2055" s="55" t="s">
        <v>4584</v>
      </c>
      <c r="U2055" s="55" t="s">
        <v>4328</v>
      </c>
    </row>
    <row r="2056" spans="1:21" ht="15" x14ac:dyDescent="0.25">
      <c r="A2056" s="55" t="s">
        <v>4316</v>
      </c>
      <c r="B2056" s="55" t="s">
        <v>4317</v>
      </c>
      <c r="C2056" s="55" t="s">
        <v>2701</v>
      </c>
      <c r="D2056" s="55" t="s">
        <v>4319</v>
      </c>
      <c r="E2056" s="55" t="s">
        <v>154</v>
      </c>
      <c r="F2056" s="55">
        <v>12985</v>
      </c>
      <c r="G2056" s="55" t="s">
        <v>2267</v>
      </c>
      <c r="H2056" s="56">
        <v>44192</v>
      </c>
      <c r="I2056">
        <f t="shared" si="32"/>
        <v>2020</v>
      </c>
      <c r="J2056" s="56">
        <v>44285</v>
      </c>
      <c r="K2056" s="57">
        <v>-60057</v>
      </c>
      <c r="L2056" s="55">
        <v>2905100102</v>
      </c>
      <c r="M2056" s="55" t="str">
        <f>VLOOKUP(L2056,[4]Equival.!$D:$K,8,0)</f>
        <v>Evento</v>
      </c>
      <c r="N2056" s="55" t="s">
        <v>4699</v>
      </c>
      <c r="O2056" s="55" t="s">
        <v>7036</v>
      </c>
      <c r="P2056" s="55" t="s">
        <v>4332</v>
      </c>
      <c r="Q2056" s="55" t="s">
        <v>2699</v>
      </c>
      <c r="R2056" s="56">
        <v>44322</v>
      </c>
      <c r="S2056" s="55" t="s">
        <v>4921</v>
      </c>
      <c r="T2056" s="55" t="s">
        <v>4584</v>
      </c>
      <c r="U2056" s="55" t="s">
        <v>4328</v>
      </c>
    </row>
    <row r="2057" spans="1:21" ht="15" x14ac:dyDescent="0.25">
      <c r="A2057" s="55" t="s">
        <v>4316</v>
      </c>
      <c r="B2057" s="55" t="s">
        <v>4317</v>
      </c>
      <c r="C2057" s="55" t="s">
        <v>2700</v>
      </c>
      <c r="D2057" s="55" t="s">
        <v>4319</v>
      </c>
      <c r="E2057" s="55" t="s">
        <v>165</v>
      </c>
      <c r="F2057" s="55">
        <v>12637</v>
      </c>
      <c r="G2057" s="55" t="s">
        <v>2267</v>
      </c>
      <c r="H2057" s="56">
        <v>44188</v>
      </c>
      <c r="I2057">
        <f t="shared" si="32"/>
        <v>2020</v>
      </c>
      <c r="J2057" s="56">
        <v>44285</v>
      </c>
      <c r="K2057" s="57">
        <v>-171000</v>
      </c>
      <c r="L2057" s="55">
        <v>2905100102</v>
      </c>
      <c r="M2057" s="55" t="str">
        <f>VLOOKUP(L2057,[4]Equival.!$D:$K,8,0)</f>
        <v>Evento</v>
      </c>
      <c r="N2057" s="55" t="s">
        <v>4699</v>
      </c>
      <c r="O2057" s="55" t="s">
        <v>7037</v>
      </c>
      <c r="P2057" s="55" t="s">
        <v>4332</v>
      </c>
      <c r="Q2057" s="55" t="s">
        <v>2699</v>
      </c>
      <c r="R2057" s="56">
        <v>44322</v>
      </c>
      <c r="S2057" s="55" t="s">
        <v>4921</v>
      </c>
      <c r="T2057" s="55" t="s">
        <v>4584</v>
      </c>
      <c r="U2057" s="55" t="s">
        <v>4328</v>
      </c>
    </row>
    <row r="2058" spans="1:21" ht="15" x14ac:dyDescent="0.25">
      <c r="A2058" s="55" t="s">
        <v>4316</v>
      </c>
      <c r="B2058" s="55" t="s">
        <v>4317</v>
      </c>
      <c r="C2058" s="55" t="s">
        <v>2689</v>
      </c>
      <c r="D2058" s="55" t="s">
        <v>4319</v>
      </c>
      <c r="E2058" s="55" t="s">
        <v>164</v>
      </c>
      <c r="F2058" s="55">
        <v>12336</v>
      </c>
      <c r="G2058" s="55" t="s">
        <v>2267</v>
      </c>
      <c r="H2058" s="56">
        <v>44184</v>
      </c>
      <c r="I2058">
        <f t="shared" si="32"/>
        <v>2020</v>
      </c>
      <c r="J2058" s="56">
        <v>44285</v>
      </c>
      <c r="K2058" s="57">
        <v>-61008</v>
      </c>
      <c r="L2058" s="55">
        <v>2905100102</v>
      </c>
      <c r="M2058" s="55" t="str">
        <f>VLOOKUP(L2058,[4]Equival.!$D:$K,8,0)</f>
        <v>Evento</v>
      </c>
      <c r="N2058" s="55" t="s">
        <v>4699</v>
      </c>
      <c r="O2058" s="55" t="s">
        <v>7038</v>
      </c>
      <c r="P2058" s="55" t="s">
        <v>4601</v>
      </c>
      <c r="Q2058" s="55" t="s">
        <v>2688</v>
      </c>
      <c r="R2058" s="56">
        <v>44322</v>
      </c>
      <c r="S2058" s="55" t="s">
        <v>4921</v>
      </c>
      <c r="T2058" s="55" t="s">
        <v>4584</v>
      </c>
      <c r="U2058" s="55" t="s">
        <v>4328</v>
      </c>
    </row>
    <row r="2059" spans="1:21" ht="15" x14ac:dyDescent="0.25">
      <c r="A2059" s="55" t="s">
        <v>4316</v>
      </c>
      <c r="B2059" s="55" t="s">
        <v>4317</v>
      </c>
      <c r="C2059" s="55" t="s">
        <v>2708</v>
      </c>
      <c r="D2059" s="55" t="s">
        <v>4319</v>
      </c>
      <c r="E2059" s="55" t="s">
        <v>187</v>
      </c>
      <c r="F2059" s="55" t="s">
        <v>187</v>
      </c>
      <c r="G2059" s="55" t="s">
        <v>2267</v>
      </c>
      <c r="H2059" s="56">
        <v>44172</v>
      </c>
      <c r="I2059">
        <f t="shared" si="32"/>
        <v>2020</v>
      </c>
      <c r="J2059" s="56">
        <v>44285</v>
      </c>
      <c r="K2059" s="57">
        <v>-111800</v>
      </c>
      <c r="L2059" s="55">
        <v>2905100102</v>
      </c>
      <c r="M2059" s="55" t="str">
        <f>VLOOKUP(L2059,[4]Equival.!$D:$K,8,0)</f>
        <v>Evento</v>
      </c>
      <c r="N2059" s="55" t="s">
        <v>4699</v>
      </c>
      <c r="O2059" s="55" t="s">
        <v>7039</v>
      </c>
      <c r="P2059" s="55" t="s">
        <v>4332</v>
      </c>
      <c r="Q2059" s="55" t="s">
        <v>2704</v>
      </c>
      <c r="R2059" s="56">
        <v>44322</v>
      </c>
      <c r="S2059" s="55" t="s">
        <v>4921</v>
      </c>
      <c r="T2059" s="55" t="s">
        <v>4584</v>
      </c>
      <c r="U2059" s="55" t="s">
        <v>4328</v>
      </c>
    </row>
    <row r="2060" spans="1:21" ht="15" x14ac:dyDescent="0.25">
      <c r="A2060" s="55" t="s">
        <v>4316</v>
      </c>
      <c r="B2060" s="55" t="s">
        <v>4317</v>
      </c>
      <c r="C2060" s="55" t="s">
        <v>2707</v>
      </c>
      <c r="D2060" s="55" t="s">
        <v>4319</v>
      </c>
      <c r="E2060" s="55" t="s">
        <v>270</v>
      </c>
      <c r="F2060" s="55">
        <v>12495</v>
      </c>
      <c r="G2060" s="55" t="s">
        <v>2267</v>
      </c>
      <c r="H2060" s="56">
        <v>44186</v>
      </c>
      <c r="I2060">
        <f t="shared" si="32"/>
        <v>2020</v>
      </c>
      <c r="J2060" s="56">
        <v>44285</v>
      </c>
      <c r="K2060" s="57">
        <v>-106257</v>
      </c>
      <c r="L2060" s="55">
        <v>2905100203</v>
      </c>
      <c r="M2060" s="55" t="str">
        <f>VLOOKUP(L2060,[4]Equival.!$D:$K,8,0)</f>
        <v>Evento</v>
      </c>
      <c r="N2060" s="55" t="s">
        <v>4580</v>
      </c>
      <c r="O2060" s="55" t="s">
        <v>7040</v>
      </c>
      <c r="P2060" s="55" t="s">
        <v>4332</v>
      </c>
      <c r="Q2060" s="55" t="s">
        <v>2704</v>
      </c>
      <c r="R2060" s="56">
        <v>44322</v>
      </c>
      <c r="S2060" s="55" t="s">
        <v>4921</v>
      </c>
      <c r="T2060" s="55" t="s">
        <v>4584</v>
      </c>
      <c r="U2060" s="55" t="s">
        <v>4328</v>
      </c>
    </row>
    <row r="2061" spans="1:21" ht="15" x14ac:dyDescent="0.25">
      <c r="A2061" s="55" t="s">
        <v>4316</v>
      </c>
      <c r="B2061" s="55" t="s">
        <v>4317</v>
      </c>
      <c r="C2061" s="55" t="s">
        <v>2685</v>
      </c>
      <c r="D2061" s="55" t="s">
        <v>4319</v>
      </c>
      <c r="E2061" s="55" t="s">
        <v>264</v>
      </c>
      <c r="F2061" s="55">
        <v>12910</v>
      </c>
      <c r="G2061" s="55" t="s">
        <v>2267</v>
      </c>
      <c r="H2061" s="56">
        <v>44191</v>
      </c>
      <c r="I2061">
        <f t="shared" si="32"/>
        <v>2020</v>
      </c>
      <c r="J2061" s="56">
        <v>44285</v>
      </c>
      <c r="K2061" s="57">
        <v>-61805</v>
      </c>
      <c r="L2061" s="55">
        <v>2905100203</v>
      </c>
      <c r="M2061" s="55" t="str">
        <f>VLOOKUP(L2061,[4]Equival.!$D:$K,8,0)</f>
        <v>Evento</v>
      </c>
      <c r="N2061" s="55" t="s">
        <v>4580</v>
      </c>
      <c r="O2061" s="55" t="s">
        <v>7041</v>
      </c>
      <c r="P2061" s="55" t="s">
        <v>4601</v>
      </c>
      <c r="Q2061" s="55" t="s">
        <v>2684</v>
      </c>
      <c r="R2061" s="56">
        <v>44322</v>
      </c>
      <c r="S2061" s="55" t="s">
        <v>4921</v>
      </c>
      <c r="T2061" s="55" t="s">
        <v>4584</v>
      </c>
      <c r="U2061" s="55" t="s">
        <v>4328</v>
      </c>
    </row>
    <row r="2062" spans="1:21" ht="15" x14ac:dyDescent="0.25">
      <c r="A2062" s="55" t="s">
        <v>4316</v>
      </c>
      <c r="B2062" s="55" t="s">
        <v>4317</v>
      </c>
      <c r="C2062" s="55" t="s">
        <v>2706</v>
      </c>
      <c r="D2062" s="55" t="s">
        <v>4319</v>
      </c>
      <c r="E2062" s="55" t="s">
        <v>250</v>
      </c>
      <c r="F2062" s="55">
        <v>13488</v>
      </c>
      <c r="G2062" s="55" t="s">
        <v>2267</v>
      </c>
      <c r="H2062" s="56">
        <v>44196</v>
      </c>
      <c r="I2062">
        <f t="shared" si="32"/>
        <v>2020</v>
      </c>
      <c r="J2062" s="56">
        <v>44285</v>
      </c>
      <c r="K2062" s="57">
        <v>-57600</v>
      </c>
      <c r="L2062" s="55">
        <v>2905100202</v>
      </c>
      <c r="M2062" s="55" t="str">
        <f>VLOOKUP(L2062,[4]Equival.!$D:$K,8,0)</f>
        <v>Evento</v>
      </c>
      <c r="N2062" s="55" t="s">
        <v>4702</v>
      </c>
      <c r="O2062" s="55" t="s">
        <v>7042</v>
      </c>
      <c r="P2062" s="55" t="s">
        <v>4332</v>
      </c>
      <c r="Q2062" s="55" t="s">
        <v>2704</v>
      </c>
      <c r="R2062" s="56">
        <v>44322</v>
      </c>
      <c r="S2062" s="55" t="s">
        <v>4921</v>
      </c>
      <c r="T2062" s="55" t="s">
        <v>4584</v>
      </c>
      <c r="U2062" s="55" t="s">
        <v>4328</v>
      </c>
    </row>
    <row r="2063" spans="1:21" ht="15" x14ac:dyDescent="0.25">
      <c r="A2063" s="55" t="s">
        <v>4316</v>
      </c>
      <c r="B2063" s="55" t="s">
        <v>4317</v>
      </c>
      <c r="C2063" s="55" t="s">
        <v>2705</v>
      </c>
      <c r="D2063" s="55" t="s">
        <v>4319</v>
      </c>
      <c r="E2063" s="55" t="s">
        <v>262</v>
      </c>
      <c r="F2063" s="55">
        <v>12712</v>
      </c>
      <c r="G2063" s="55" t="s">
        <v>2267</v>
      </c>
      <c r="H2063" s="56">
        <v>44189</v>
      </c>
      <c r="I2063">
        <f t="shared" si="32"/>
        <v>2020</v>
      </c>
      <c r="J2063" s="56">
        <v>44285</v>
      </c>
      <c r="K2063" s="57">
        <v>-57600</v>
      </c>
      <c r="L2063" s="55">
        <v>2905100202</v>
      </c>
      <c r="M2063" s="55" t="str">
        <f>VLOOKUP(L2063,[4]Equival.!$D:$K,8,0)</f>
        <v>Evento</v>
      </c>
      <c r="N2063" s="55" t="s">
        <v>4702</v>
      </c>
      <c r="O2063" s="55" t="s">
        <v>7043</v>
      </c>
      <c r="P2063" s="55" t="s">
        <v>4332</v>
      </c>
      <c r="Q2063" s="55" t="s">
        <v>2704</v>
      </c>
      <c r="R2063" s="56">
        <v>44322</v>
      </c>
      <c r="S2063" s="55" t="s">
        <v>4921</v>
      </c>
      <c r="T2063" s="55" t="s">
        <v>4584</v>
      </c>
      <c r="U2063" s="55" t="s">
        <v>4328</v>
      </c>
    </row>
    <row r="2064" spans="1:21" ht="15" x14ac:dyDescent="0.25">
      <c r="A2064" s="55" t="s">
        <v>4316</v>
      </c>
      <c r="B2064" s="55" t="s">
        <v>4317</v>
      </c>
      <c r="C2064" s="55" t="s">
        <v>2715</v>
      </c>
      <c r="D2064" s="55" t="s">
        <v>4319</v>
      </c>
      <c r="E2064" s="55" t="s">
        <v>387</v>
      </c>
      <c r="F2064" s="55" t="s">
        <v>387</v>
      </c>
      <c r="G2064" s="55" t="s">
        <v>2267</v>
      </c>
      <c r="H2064" s="56">
        <v>44181</v>
      </c>
      <c r="I2064">
        <f t="shared" si="32"/>
        <v>2020</v>
      </c>
      <c r="J2064" s="56">
        <v>44285</v>
      </c>
      <c r="K2064" s="57">
        <v>-57600</v>
      </c>
      <c r="L2064" s="55">
        <v>2905100202</v>
      </c>
      <c r="M2064" s="55" t="str">
        <f>VLOOKUP(L2064,[4]Equival.!$D:$K,8,0)</f>
        <v>Evento</v>
      </c>
      <c r="N2064" s="55" t="s">
        <v>4702</v>
      </c>
      <c r="O2064" s="55" t="s">
        <v>6493</v>
      </c>
      <c r="P2064" s="55" t="s">
        <v>4332</v>
      </c>
      <c r="Q2064" s="55" t="s">
        <v>2712</v>
      </c>
      <c r="R2064" s="56">
        <v>44322</v>
      </c>
      <c r="S2064" s="55" t="s">
        <v>4921</v>
      </c>
      <c r="T2064" s="55" t="s">
        <v>4584</v>
      </c>
      <c r="U2064" s="55" t="s">
        <v>4328</v>
      </c>
    </row>
    <row r="2065" spans="1:21" ht="15" x14ac:dyDescent="0.25">
      <c r="A2065" s="55" t="s">
        <v>4316</v>
      </c>
      <c r="B2065" s="55" t="s">
        <v>4317</v>
      </c>
      <c r="C2065" s="55" t="s">
        <v>2714</v>
      </c>
      <c r="D2065" s="55" t="s">
        <v>4319</v>
      </c>
      <c r="E2065" s="55" t="s">
        <v>392</v>
      </c>
      <c r="F2065" s="55" t="s">
        <v>392</v>
      </c>
      <c r="G2065" s="55" t="s">
        <v>2267</v>
      </c>
      <c r="H2065" s="56">
        <v>44178</v>
      </c>
      <c r="I2065">
        <f t="shared" si="32"/>
        <v>2020</v>
      </c>
      <c r="J2065" s="56">
        <v>44285</v>
      </c>
      <c r="K2065" s="57">
        <v>-57600</v>
      </c>
      <c r="L2065" s="55">
        <v>2905100202</v>
      </c>
      <c r="M2065" s="55" t="str">
        <f>VLOOKUP(L2065,[4]Equival.!$D:$K,8,0)</f>
        <v>Evento</v>
      </c>
      <c r="N2065" s="55" t="s">
        <v>4702</v>
      </c>
      <c r="O2065" s="55" t="s">
        <v>7044</v>
      </c>
      <c r="P2065" s="55" t="s">
        <v>4332</v>
      </c>
      <c r="Q2065" s="55" t="s">
        <v>2712</v>
      </c>
      <c r="R2065" s="56">
        <v>44322</v>
      </c>
      <c r="S2065" s="55" t="s">
        <v>4921</v>
      </c>
      <c r="T2065" s="55" t="s">
        <v>4584</v>
      </c>
      <c r="U2065" s="55" t="s">
        <v>4328</v>
      </c>
    </row>
    <row r="2066" spans="1:21" ht="15" x14ac:dyDescent="0.25">
      <c r="A2066" s="55" t="s">
        <v>4316</v>
      </c>
      <c r="B2066" s="55" t="s">
        <v>4317</v>
      </c>
      <c r="C2066" s="55" t="s">
        <v>2713</v>
      </c>
      <c r="D2066" s="55" t="s">
        <v>4319</v>
      </c>
      <c r="E2066" s="55" t="s">
        <v>398</v>
      </c>
      <c r="F2066" s="55" t="s">
        <v>398</v>
      </c>
      <c r="G2066" s="55" t="s">
        <v>2267</v>
      </c>
      <c r="H2066" s="56">
        <v>44174</v>
      </c>
      <c r="I2066">
        <f t="shared" si="32"/>
        <v>2020</v>
      </c>
      <c r="J2066" s="56">
        <v>44285</v>
      </c>
      <c r="K2066" s="57">
        <v>-57600</v>
      </c>
      <c r="L2066" s="55">
        <v>2905100202</v>
      </c>
      <c r="M2066" s="55" t="str">
        <f>VLOOKUP(L2066,[4]Equival.!$D:$K,8,0)</f>
        <v>Evento</v>
      </c>
      <c r="N2066" s="55" t="s">
        <v>4702</v>
      </c>
      <c r="O2066" s="55" t="s">
        <v>7045</v>
      </c>
      <c r="P2066" s="55" t="s">
        <v>4332</v>
      </c>
      <c r="Q2066" s="55" t="s">
        <v>2712</v>
      </c>
      <c r="R2066" s="56">
        <v>44322</v>
      </c>
      <c r="S2066" s="55" t="s">
        <v>4921</v>
      </c>
      <c r="T2066" s="55" t="s">
        <v>4584</v>
      </c>
      <c r="U2066" s="55" t="s">
        <v>4328</v>
      </c>
    </row>
    <row r="2067" spans="1:21" ht="15" x14ac:dyDescent="0.25">
      <c r="A2067" s="55" t="s">
        <v>4316</v>
      </c>
      <c r="B2067" s="55" t="s">
        <v>4317</v>
      </c>
      <c r="C2067" s="55" t="s">
        <v>2722</v>
      </c>
      <c r="D2067" s="55" t="s">
        <v>4319</v>
      </c>
      <c r="E2067" s="55" t="s">
        <v>394</v>
      </c>
      <c r="F2067" s="55" t="s">
        <v>394</v>
      </c>
      <c r="G2067" s="55" t="s">
        <v>2267</v>
      </c>
      <c r="H2067" s="56">
        <v>44170</v>
      </c>
      <c r="I2067">
        <f t="shared" si="32"/>
        <v>2020</v>
      </c>
      <c r="J2067" s="56">
        <v>44285</v>
      </c>
      <c r="K2067" s="57">
        <v>-57600</v>
      </c>
      <c r="L2067" s="55">
        <v>2905100202</v>
      </c>
      <c r="M2067" s="55" t="str">
        <f>VLOOKUP(L2067,[4]Equival.!$D:$K,8,0)</f>
        <v>Evento</v>
      </c>
      <c r="N2067" s="55" t="s">
        <v>4702</v>
      </c>
      <c r="O2067" s="55" t="s">
        <v>7046</v>
      </c>
      <c r="P2067" s="55" t="s">
        <v>4332</v>
      </c>
      <c r="Q2067" s="55" t="s">
        <v>2718</v>
      </c>
      <c r="R2067" s="56">
        <v>44322</v>
      </c>
      <c r="S2067" s="55" t="s">
        <v>4921</v>
      </c>
      <c r="T2067" s="55" t="s">
        <v>4584</v>
      </c>
      <c r="U2067" s="55" t="s">
        <v>4328</v>
      </c>
    </row>
    <row r="2068" spans="1:21" ht="15" x14ac:dyDescent="0.25">
      <c r="A2068" s="55" t="s">
        <v>4316</v>
      </c>
      <c r="B2068" s="55" t="s">
        <v>4317</v>
      </c>
      <c r="C2068" s="55" t="s">
        <v>2721</v>
      </c>
      <c r="D2068" s="55" t="s">
        <v>4319</v>
      </c>
      <c r="E2068" s="55" t="s">
        <v>403</v>
      </c>
      <c r="F2068" s="55" t="s">
        <v>403</v>
      </c>
      <c r="G2068" s="55" t="s">
        <v>2267</v>
      </c>
      <c r="H2068" s="56">
        <v>44169</v>
      </c>
      <c r="I2068">
        <f t="shared" si="32"/>
        <v>2020</v>
      </c>
      <c r="J2068" s="56">
        <v>44285</v>
      </c>
      <c r="K2068" s="57">
        <v>-57600</v>
      </c>
      <c r="L2068" s="55">
        <v>2905100202</v>
      </c>
      <c r="M2068" s="55" t="str">
        <f>VLOOKUP(L2068,[4]Equival.!$D:$K,8,0)</f>
        <v>Evento</v>
      </c>
      <c r="N2068" s="55" t="s">
        <v>4702</v>
      </c>
      <c r="O2068" s="55" t="s">
        <v>7047</v>
      </c>
      <c r="P2068" s="55" t="s">
        <v>5702</v>
      </c>
      <c r="Q2068" s="55" t="s">
        <v>2718</v>
      </c>
      <c r="R2068" s="56">
        <v>44322</v>
      </c>
      <c r="S2068" s="55" t="s">
        <v>4921</v>
      </c>
      <c r="T2068" s="55" t="s">
        <v>4584</v>
      </c>
      <c r="U2068" s="55" t="s">
        <v>4328</v>
      </c>
    </row>
    <row r="2069" spans="1:21" ht="15" x14ac:dyDescent="0.25">
      <c r="A2069" s="55" t="s">
        <v>4316</v>
      </c>
      <c r="B2069" s="55" t="s">
        <v>4317</v>
      </c>
      <c r="C2069" s="55" t="s">
        <v>2720</v>
      </c>
      <c r="D2069" s="55" t="s">
        <v>4319</v>
      </c>
      <c r="E2069" s="55" t="s">
        <v>400</v>
      </c>
      <c r="F2069" s="55" t="s">
        <v>400</v>
      </c>
      <c r="G2069" s="55" t="s">
        <v>2267</v>
      </c>
      <c r="H2069" s="56">
        <v>44166</v>
      </c>
      <c r="I2069">
        <f t="shared" si="32"/>
        <v>2020</v>
      </c>
      <c r="J2069" s="56">
        <v>44285</v>
      </c>
      <c r="K2069" s="57">
        <v>-57600</v>
      </c>
      <c r="L2069" s="55">
        <v>2905100202</v>
      </c>
      <c r="M2069" s="55" t="str">
        <f>VLOOKUP(L2069,[4]Equival.!$D:$K,8,0)</f>
        <v>Evento</v>
      </c>
      <c r="N2069" s="55" t="s">
        <v>4702</v>
      </c>
      <c r="O2069" s="55" t="s">
        <v>7048</v>
      </c>
      <c r="P2069" s="55" t="s">
        <v>4332</v>
      </c>
      <c r="Q2069" s="55" t="s">
        <v>2718</v>
      </c>
      <c r="R2069" s="56">
        <v>44322</v>
      </c>
      <c r="S2069" s="55" t="s">
        <v>4921</v>
      </c>
      <c r="T2069" s="55" t="s">
        <v>4584</v>
      </c>
      <c r="U2069" s="55" t="s">
        <v>4328</v>
      </c>
    </row>
    <row r="2070" spans="1:21" ht="15" x14ac:dyDescent="0.25">
      <c r="A2070" s="55" t="s">
        <v>4316</v>
      </c>
      <c r="B2070" s="55" t="s">
        <v>4317</v>
      </c>
      <c r="C2070" s="55" t="s">
        <v>2719</v>
      </c>
      <c r="D2070" s="55" t="s">
        <v>4319</v>
      </c>
      <c r="E2070" s="55" t="s">
        <v>155</v>
      </c>
      <c r="F2070" s="55">
        <v>13227</v>
      </c>
      <c r="G2070" s="55" t="s">
        <v>2267</v>
      </c>
      <c r="H2070" s="56">
        <v>44194</v>
      </c>
      <c r="I2070">
        <f t="shared" si="32"/>
        <v>2020</v>
      </c>
      <c r="J2070" s="56">
        <v>44285</v>
      </c>
      <c r="K2070" s="57">
        <v>-6250</v>
      </c>
      <c r="L2070" s="55">
        <v>2905100102</v>
      </c>
      <c r="M2070" s="55" t="str">
        <f>VLOOKUP(L2070,[4]Equival.!$D:$K,8,0)</f>
        <v>Evento</v>
      </c>
      <c r="N2070" s="55" t="s">
        <v>7049</v>
      </c>
      <c r="O2070" s="55" t="s">
        <v>7050</v>
      </c>
      <c r="P2070" s="55" t="s">
        <v>4332</v>
      </c>
      <c r="Q2070" s="55" t="s">
        <v>2718</v>
      </c>
      <c r="R2070" s="56">
        <v>44322</v>
      </c>
      <c r="S2070" s="55" t="s">
        <v>4921</v>
      </c>
      <c r="T2070" s="55" t="s">
        <v>4584</v>
      </c>
      <c r="U2070" s="55" t="s">
        <v>4328</v>
      </c>
    </row>
    <row r="2071" spans="1:21" ht="15" x14ac:dyDescent="0.25">
      <c r="A2071" s="55" t="s">
        <v>4316</v>
      </c>
      <c r="B2071" s="55" t="s">
        <v>4317</v>
      </c>
      <c r="C2071" s="55" t="s">
        <v>2671</v>
      </c>
      <c r="D2071" s="55" t="s">
        <v>4319</v>
      </c>
      <c r="E2071" s="55" t="s">
        <v>186</v>
      </c>
      <c r="F2071" s="55" t="s">
        <v>186</v>
      </c>
      <c r="G2071" s="55" t="s">
        <v>2267</v>
      </c>
      <c r="H2071" s="56">
        <v>44171</v>
      </c>
      <c r="I2071">
        <f t="shared" si="32"/>
        <v>2020</v>
      </c>
      <c r="J2071" s="56">
        <v>44258</v>
      </c>
      <c r="K2071" s="57">
        <v>-793706</v>
      </c>
      <c r="L2071" s="55">
        <v>2905100102</v>
      </c>
      <c r="M2071" s="55" t="str">
        <f>VLOOKUP(L2071,[4]Equival.!$D:$K,8,0)</f>
        <v>Evento</v>
      </c>
      <c r="N2071" s="55" t="s">
        <v>4699</v>
      </c>
      <c r="O2071" s="55" t="s">
        <v>7051</v>
      </c>
      <c r="P2071" s="55" t="s">
        <v>4601</v>
      </c>
      <c r="Q2071" s="55" t="s">
        <v>2648</v>
      </c>
      <c r="R2071" s="56">
        <v>44298</v>
      </c>
      <c r="S2071" s="55" t="s">
        <v>4921</v>
      </c>
      <c r="T2071" s="55" t="s">
        <v>4584</v>
      </c>
      <c r="U2071" s="55" t="s">
        <v>4328</v>
      </c>
    </row>
    <row r="2072" spans="1:21" ht="15" x14ac:dyDescent="0.25">
      <c r="A2072" s="55" t="s">
        <v>4316</v>
      </c>
      <c r="B2072" s="55" t="s">
        <v>4317</v>
      </c>
      <c r="C2072" s="55" t="s">
        <v>2681</v>
      </c>
      <c r="D2072" s="55" t="s">
        <v>4319</v>
      </c>
      <c r="E2072" s="55" t="s">
        <v>261</v>
      </c>
      <c r="F2072" s="55">
        <v>13267</v>
      </c>
      <c r="G2072" s="55" t="s">
        <v>2267</v>
      </c>
      <c r="H2072" s="56">
        <v>44195</v>
      </c>
      <c r="I2072">
        <f t="shared" si="32"/>
        <v>2020</v>
      </c>
      <c r="J2072" s="56">
        <v>44258</v>
      </c>
      <c r="K2072" s="57">
        <v>-36200</v>
      </c>
      <c r="L2072" s="55">
        <v>2205200101</v>
      </c>
      <c r="M2072" s="55" t="str">
        <f>VLOOKUP(L2072,[4]Equival.!$D:$K,8,0)</f>
        <v>Glosas</v>
      </c>
      <c r="N2072" s="55" t="s">
        <v>4580</v>
      </c>
      <c r="O2072" s="55" t="s">
        <v>7052</v>
      </c>
      <c r="P2072" s="55" t="s">
        <v>4711</v>
      </c>
      <c r="Q2072" s="55" t="s">
        <v>5165</v>
      </c>
      <c r="R2072" s="56">
        <v>44855</v>
      </c>
      <c r="S2072" s="55" t="s">
        <v>4921</v>
      </c>
      <c r="T2072" s="55" t="s">
        <v>4584</v>
      </c>
      <c r="U2072" s="55" t="s">
        <v>4328</v>
      </c>
    </row>
    <row r="2073" spans="1:21" ht="15" x14ac:dyDescent="0.25">
      <c r="A2073" s="55" t="s">
        <v>4316</v>
      </c>
      <c r="B2073" s="55" t="s">
        <v>4317</v>
      </c>
      <c r="C2073" s="55" t="s">
        <v>2681</v>
      </c>
      <c r="D2073" s="55" t="s">
        <v>4319</v>
      </c>
      <c r="E2073" s="55" t="s">
        <v>261</v>
      </c>
      <c r="F2073" s="55">
        <v>13267</v>
      </c>
      <c r="G2073" s="55" t="s">
        <v>2267</v>
      </c>
      <c r="H2073" s="56">
        <v>44195</v>
      </c>
      <c r="I2073">
        <f t="shared" si="32"/>
        <v>2020</v>
      </c>
      <c r="J2073" s="56">
        <v>44258</v>
      </c>
      <c r="K2073" s="57">
        <v>-5563914</v>
      </c>
      <c r="L2073" s="55">
        <v>2905100203</v>
      </c>
      <c r="M2073" s="55" t="str">
        <f>VLOOKUP(L2073,[4]Equival.!$D:$K,8,0)</f>
        <v>Evento</v>
      </c>
      <c r="N2073" s="55" t="s">
        <v>4580</v>
      </c>
      <c r="O2073" s="55" t="s">
        <v>7053</v>
      </c>
      <c r="P2073" s="55" t="s">
        <v>4711</v>
      </c>
      <c r="Q2073" s="55" t="s">
        <v>2680</v>
      </c>
      <c r="R2073" s="56">
        <v>44321</v>
      </c>
      <c r="S2073" s="55" t="s">
        <v>4921</v>
      </c>
      <c r="T2073" s="55" t="s">
        <v>4584</v>
      </c>
      <c r="U2073" s="55" t="s">
        <v>4328</v>
      </c>
    </row>
    <row r="2074" spans="1:21" ht="15" x14ac:dyDescent="0.25">
      <c r="A2074" s="55" t="s">
        <v>4316</v>
      </c>
      <c r="B2074" s="55" t="s">
        <v>4317</v>
      </c>
      <c r="C2074" s="55" t="s">
        <v>2670</v>
      </c>
      <c r="D2074" s="55" t="s">
        <v>4319</v>
      </c>
      <c r="E2074" s="55" t="s">
        <v>260</v>
      </c>
      <c r="F2074" s="55">
        <v>13258</v>
      </c>
      <c r="G2074" s="55" t="s">
        <v>2267</v>
      </c>
      <c r="H2074" s="56">
        <v>44194</v>
      </c>
      <c r="I2074">
        <f t="shared" si="32"/>
        <v>2020</v>
      </c>
      <c r="J2074" s="56">
        <v>44258</v>
      </c>
      <c r="K2074" s="57">
        <v>-228264</v>
      </c>
      <c r="L2074" s="55">
        <v>2905100202</v>
      </c>
      <c r="M2074" s="55" t="str">
        <f>VLOOKUP(L2074,[4]Equival.!$D:$K,8,0)</f>
        <v>Evento</v>
      </c>
      <c r="N2074" s="55" t="s">
        <v>4580</v>
      </c>
      <c r="O2074" s="55" t="s">
        <v>7054</v>
      </c>
      <c r="P2074" s="55" t="s">
        <v>4601</v>
      </c>
      <c r="Q2074" s="55" t="s">
        <v>2648</v>
      </c>
      <c r="R2074" s="56">
        <v>44298</v>
      </c>
      <c r="S2074" s="55" t="s">
        <v>4921</v>
      </c>
      <c r="T2074" s="55" t="s">
        <v>4584</v>
      </c>
      <c r="U2074" s="55" t="s">
        <v>4328</v>
      </c>
    </row>
    <row r="2075" spans="1:21" ht="15" x14ac:dyDescent="0.25">
      <c r="A2075" s="55" t="s">
        <v>4316</v>
      </c>
      <c r="B2075" s="55" t="s">
        <v>4317</v>
      </c>
      <c r="C2075" s="55" t="s">
        <v>2669</v>
      </c>
      <c r="D2075" s="55" t="s">
        <v>4319</v>
      </c>
      <c r="E2075" s="55" t="s">
        <v>259</v>
      </c>
      <c r="F2075" s="55">
        <v>13244</v>
      </c>
      <c r="G2075" s="55" t="s">
        <v>2267</v>
      </c>
      <c r="H2075" s="56">
        <v>44194</v>
      </c>
      <c r="I2075">
        <f t="shared" si="32"/>
        <v>2020</v>
      </c>
      <c r="J2075" s="56">
        <v>44258</v>
      </c>
      <c r="K2075" s="57">
        <v>-60813</v>
      </c>
      <c r="L2075" s="55">
        <v>2905100202</v>
      </c>
      <c r="M2075" s="55" t="str">
        <f>VLOOKUP(L2075,[4]Equival.!$D:$K,8,0)</f>
        <v>Evento</v>
      </c>
      <c r="N2075" s="55" t="s">
        <v>4580</v>
      </c>
      <c r="O2075" s="55" t="s">
        <v>7055</v>
      </c>
      <c r="P2075" s="55" t="s">
        <v>4332</v>
      </c>
      <c r="Q2075" s="55" t="s">
        <v>2648</v>
      </c>
      <c r="R2075" s="56">
        <v>44298</v>
      </c>
      <c r="S2075" s="55" t="s">
        <v>4921</v>
      </c>
      <c r="T2075" s="55" t="s">
        <v>4584</v>
      </c>
      <c r="U2075" s="55" t="s">
        <v>4328</v>
      </c>
    </row>
    <row r="2076" spans="1:21" ht="15" x14ac:dyDescent="0.25">
      <c r="A2076" s="55" t="s">
        <v>4316</v>
      </c>
      <c r="B2076" s="55" t="s">
        <v>4317</v>
      </c>
      <c r="C2076" s="55" t="s">
        <v>2668</v>
      </c>
      <c r="D2076" s="55" t="s">
        <v>4319</v>
      </c>
      <c r="E2076" s="55" t="s">
        <v>258</v>
      </c>
      <c r="F2076" s="55">
        <v>13241</v>
      </c>
      <c r="G2076" s="55" t="s">
        <v>2267</v>
      </c>
      <c r="H2076" s="56">
        <v>44194</v>
      </c>
      <c r="I2076">
        <f t="shared" si="32"/>
        <v>2020</v>
      </c>
      <c r="J2076" s="56">
        <v>44258</v>
      </c>
      <c r="K2076" s="57">
        <v>-459644</v>
      </c>
      <c r="L2076" s="55">
        <v>2905100202</v>
      </c>
      <c r="M2076" s="55" t="str">
        <f>VLOOKUP(L2076,[4]Equival.!$D:$K,8,0)</f>
        <v>Evento</v>
      </c>
      <c r="N2076" s="55" t="s">
        <v>4580</v>
      </c>
      <c r="O2076" s="55" t="s">
        <v>7041</v>
      </c>
      <c r="P2076" s="55" t="s">
        <v>4601</v>
      </c>
      <c r="Q2076" s="55" t="s">
        <v>2648</v>
      </c>
      <c r="R2076" s="56">
        <v>44298</v>
      </c>
      <c r="S2076" s="55" t="s">
        <v>4921</v>
      </c>
      <c r="T2076" s="55" t="s">
        <v>4584</v>
      </c>
      <c r="U2076" s="55" t="s">
        <v>4328</v>
      </c>
    </row>
    <row r="2077" spans="1:21" ht="15" x14ac:dyDescent="0.25">
      <c r="A2077" s="55" t="s">
        <v>4316</v>
      </c>
      <c r="B2077" s="55" t="s">
        <v>4317</v>
      </c>
      <c r="C2077" s="55" t="s">
        <v>2645</v>
      </c>
      <c r="D2077" s="55" t="s">
        <v>4319</v>
      </c>
      <c r="E2077" s="55" t="s">
        <v>257</v>
      </c>
      <c r="F2077" s="55">
        <v>13234</v>
      </c>
      <c r="G2077" s="55" t="s">
        <v>2267</v>
      </c>
      <c r="H2077" s="56">
        <v>44194</v>
      </c>
      <c r="I2077">
        <f t="shared" si="32"/>
        <v>2020</v>
      </c>
      <c r="J2077" s="56">
        <v>44258</v>
      </c>
      <c r="K2077" s="57">
        <v>-127800</v>
      </c>
      <c r="L2077" s="55">
        <v>2905100202</v>
      </c>
      <c r="M2077" s="55" t="str">
        <f>VLOOKUP(L2077,[4]Equival.!$D:$K,8,0)</f>
        <v>Evento</v>
      </c>
      <c r="N2077" s="55" t="s">
        <v>4580</v>
      </c>
      <c r="O2077" s="55" t="s">
        <v>7056</v>
      </c>
      <c r="P2077" s="55" t="s">
        <v>4332</v>
      </c>
      <c r="Q2077" s="55" t="s">
        <v>2610</v>
      </c>
      <c r="R2077" s="56">
        <v>44298</v>
      </c>
      <c r="S2077" s="55" t="s">
        <v>4921</v>
      </c>
      <c r="T2077" s="55" t="s">
        <v>4584</v>
      </c>
      <c r="U2077" s="55" t="s">
        <v>4328</v>
      </c>
    </row>
    <row r="2078" spans="1:21" ht="15" x14ac:dyDescent="0.25">
      <c r="A2078" s="55" t="s">
        <v>4316</v>
      </c>
      <c r="B2078" s="55" t="s">
        <v>4317</v>
      </c>
      <c r="C2078" s="55" t="s">
        <v>2693</v>
      </c>
      <c r="D2078" s="55" t="s">
        <v>4319</v>
      </c>
      <c r="E2078" s="55" t="s">
        <v>266</v>
      </c>
      <c r="F2078" s="55">
        <v>12965</v>
      </c>
      <c r="G2078" s="55" t="s">
        <v>2267</v>
      </c>
      <c r="H2078" s="56">
        <v>44192</v>
      </c>
      <c r="I2078">
        <f t="shared" si="32"/>
        <v>2020</v>
      </c>
      <c r="J2078" s="56">
        <v>44258</v>
      </c>
      <c r="K2078" s="57">
        <v>-335141</v>
      </c>
      <c r="L2078" s="55">
        <v>2905100203</v>
      </c>
      <c r="M2078" s="55" t="str">
        <f>VLOOKUP(L2078,[4]Equival.!$D:$K,8,0)</f>
        <v>Evento</v>
      </c>
      <c r="N2078" s="55" t="s">
        <v>4580</v>
      </c>
      <c r="O2078" s="55" t="s">
        <v>6659</v>
      </c>
      <c r="P2078" s="55" t="s">
        <v>4706</v>
      </c>
      <c r="Q2078" s="55" t="s">
        <v>2692</v>
      </c>
      <c r="R2078" s="56">
        <v>44322</v>
      </c>
      <c r="S2078" s="55" t="s">
        <v>4921</v>
      </c>
      <c r="T2078" s="55" t="s">
        <v>4584</v>
      </c>
      <c r="U2078" s="55" t="s">
        <v>4328</v>
      </c>
    </row>
    <row r="2079" spans="1:21" ht="15" x14ac:dyDescent="0.25">
      <c r="A2079" s="55" t="s">
        <v>4316</v>
      </c>
      <c r="B2079" s="55" t="s">
        <v>4317</v>
      </c>
      <c r="C2079" s="55" t="s">
        <v>2644</v>
      </c>
      <c r="D2079" s="55" t="s">
        <v>4319</v>
      </c>
      <c r="E2079" s="55" t="s">
        <v>265</v>
      </c>
      <c r="F2079" s="55">
        <v>12964</v>
      </c>
      <c r="G2079" s="55" t="s">
        <v>2267</v>
      </c>
      <c r="H2079" s="56">
        <v>44192</v>
      </c>
      <c r="I2079">
        <f t="shared" si="32"/>
        <v>2020</v>
      </c>
      <c r="J2079" s="56">
        <v>44258</v>
      </c>
      <c r="K2079" s="57">
        <v>-59179</v>
      </c>
      <c r="L2079" s="55">
        <v>2905100202</v>
      </c>
      <c r="M2079" s="55" t="str">
        <f>VLOOKUP(L2079,[4]Equival.!$D:$K,8,0)</f>
        <v>Evento</v>
      </c>
      <c r="N2079" s="55" t="s">
        <v>4580</v>
      </c>
      <c r="O2079" s="55" t="s">
        <v>5471</v>
      </c>
      <c r="P2079" s="55" t="s">
        <v>4332</v>
      </c>
      <c r="Q2079" s="55" t="s">
        <v>2610</v>
      </c>
      <c r="R2079" s="56">
        <v>44298</v>
      </c>
      <c r="S2079" s="55" t="s">
        <v>4921</v>
      </c>
      <c r="T2079" s="55" t="s">
        <v>4584</v>
      </c>
      <c r="U2079" s="55" t="s">
        <v>4328</v>
      </c>
    </row>
    <row r="2080" spans="1:21" ht="15" x14ac:dyDescent="0.25">
      <c r="A2080" s="55" t="s">
        <v>4316</v>
      </c>
      <c r="B2080" s="55" t="s">
        <v>4317</v>
      </c>
      <c r="C2080" s="55" t="s">
        <v>2643</v>
      </c>
      <c r="D2080" s="55" t="s">
        <v>4319</v>
      </c>
      <c r="E2080" s="55" t="s">
        <v>273</v>
      </c>
      <c r="F2080" s="55">
        <v>12607</v>
      </c>
      <c r="G2080" s="55" t="s">
        <v>2267</v>
      </c>
      <c r="H2080" s="56">
        <v>44188</v>
      </c>
      <c r="I2080">
        <f t="shared" si="32"/>
        <v>2020</v>
      </c>
      <c r="J2080" s="56">
        <v>44258</v>
      </c>
      <c r="K2080" s="57">
        <v>-801460</v>
      </c>
      <c r="L2080" s="55">
        <v>2905100202</v>
      </c>
      <c r="M2080" s="55" t="str">
        <f>VLOOKUP(L2080,[4]Equival.!$D:$K,8,0)</f>
        <v>Evento</v>
      </c>
      <c r="N2080" s="55" t="s">
        <v>4580</v>
      </c>
      <c r="O2080" s="55" t="s">
        <v>7057</v>
      </c>
      <c r="P2080" s="55" t="s">
        <v>4601</v>
      </c>
      <c r="Q2080" s="55" t="s">
        <v>2610</v>
      </c>
      <c r="R2080" s="56">
        <v>44298</v>
      </c>
      <c r="S2080" s="55" t="s">
        <v>4921</v>
      </c>
      <c r="T2080" s="55" t="s">
        <v>4584</v>
      </c>
      <c r="U2080" s="55" t="s">
        <v>4328</v>
      </c>
    </row>
    <row r="2081" spans="1:21" ht="15" x14ac:dyDescent="0.25">
      <c r="A2081" s="55" t="s">
        <v>4316</v>
      </c>
      <c r="B2081" s="55" t="s">
        <v>4317</v>
      </c>
      <c r="C2081" s="55" t="s">
        <v>2642</v>
      </c>
      <c r="D2081" s="55" t="s">
        <v>4319</v>
      </c>
      <c r="E2081" s="55" t="s">
        <v>269</v>
      </c>
      <c r="F2081" s="55">
        <v>12461</v>
      </c>
      <c r="G2081" s="55" t="s">
        <v>2267</v>
      </c>
      <c r="H2081" s="56">
        <v>44186</v>
      </c>
      <c r="I2081">
        <f t="shared" si="32"/>
        <v>2020</v>
      </c>
      <c r="J2081" s="56">
        <v>44258</v>
      </c>
      <c r="K2081" s="57">
        <v>-643805</v>
      </c>
      <c r="L2081" s="55">
        <v>2905100202</v>
      </c>
      <c r="M2081" s="55" t="str">
        <f>VLOOKUP(L2081,[4]Equival.!$D:$K,8,0)</f>
        <v>Evento</v>
      </c>
      <c r="N2081" s="55" t="s">
        <v>4580</v>
      </c>
      <c r="O2081" s="55" t="s">
        <v>7058</v>
      </c>
      <c r="P2081" s="55" t="s">
        <v>4332</v>
      </c>
      <c r="Q2081" s="55" t="s">
        <v>2610</v>
      </c>
      <c r="R2081" s="56">
        <v>44298</v>
      </c>
      <c r="S2081" s="55" t="s">
        <v>4921</v>
      </c>
      <c r="T2081" s="55" t="s">
        <v>4584</v>
      </c>
      <c r="U2081" s="55" t="s">
        <v>4328</v>
      </c>
    </row>
    <row r="2082" spans="1:21" ht="15" x14ac:dyDescent="0.25">
      <c r="A2082" s="55" t="s">
        <v>4316</v>
      </c>
      <c r="B2082" s="55" t="s">
        <v>4317</v>
      </c>
      <c r="C2082" s="55" t="s">
        <v>2641</v>
      </c>
      <c r="D2082" s="55" t="s">
        <v>4319</v>
      </c>
      <c r="E2082" s="55" t="s">
        <v>268</v>
      </c>
      <c r="F2082" s="55">
        <v>12457</v>
      </c>
      <c r="G2082" s="55" t="s">
        <v>2267</v>
      </c>
      <c r="H2082" s="56">
        <v>44186</v>
      </c>
      <c r="I2082">
        <f t="shared" si="32"/>
        <v>2020</v>
      </c>
      <c r="J2082" s="56">
        <v>44258</v>
      </c>
      <c r="K2082" s="57">
        <v>-488974</v>
      </c>
      <c r="L2082" s="55">
        <v>2905100202</v>
      </c>
      <c r="M2082" s="55" t="str">
        <f>VLOOKUP(L2082,[4]Equival.!$D:$K,8,0)</f>
        <v>Evento</v>
      </c>
      <c r="N2082" s="55" t="s">
        <v>4580</v>
      </c>
      <c r="O2082" s="55" t="s">
        <v>6946</v>
      </c>
      <c r="P2082" s="55" t="s">
        <v>4332</v>
      </c>
      <c r="Q2082" s="55" t="s">
        <v>2610</v>
      </c>
      <c r="R2082" s="56">
        <v>44298</v>
      </c>
      <c r="S2082" s="55" t="s">
        <v>4921</v>
      </c>
      <c r="T2082" s="55" t="s">
        <v>4584</v>
      </c>
      <c r="U2082" s="55" t="s">
        <v>4328</v>
      </c>
    </row>
    <row r="2083" spans="1:21" ht="15" x14ac:dyDescent="0.25">
      <c r="A2083" s="55" t="s">
        <v>4316</v>
      </c>
      <c r="B2083" s="55" t="s">
        <v>4317</v>
      </c>
      <c r="C2083" s="55" t="s">
        <v>2640</v>
      </c>
      <c r="D2083" s="55" t="s">
        <v>4319</v>
      </c>
      <c r="E2083" s="55" t="s">
        <v>279</v>
      </c>
      <c r="F2083" s="55">
        <v>12372</v>
      </c>
      <c r="G2083" s="55" t="s">
        <v>2267</v>
      </c>
      <c r="H2083" s="56">
        <v>44185</v>
      </c>
      <c r="I2083">
        <f t="shared" si="32"/>
        <v>2020</v>
      </c>
      <c r="J2083" s="56">
        <v>44258</v>
      </c>
      <c r="K2083" s="57">
        <v>-237166</v>
      </c>
      <c r="L2083" s="55">
        <v>2905100202</v>
      </c>
      <c r="M2083" s="55" t="str">
        <f>VLOOKUP(L2083,[4]Equival.!$D:$K,8,0)</f>
        <v>Evento</v>
      </c>
      <c r="N2083" s="55" t="s">
        <v>4580</v>
      </c>
      <c r="O2083" s="55" t="s">
        <v>7059</v>
      </c>
      <c r="P2083" s="55" t="s">
        <v>4332</v>
      </c>
      <c r="Q2083" s="55" t="s">
        <v>2610</v>
      </c>
      <c r="R2083" s="56">
        <v>44298</v>
      </c>
      <c r="S2083" s="55" t="s">
        <v>4921</v>
      </c>
      <c r="T2083" s="55" t="s">
        <v>4584</v>
      </c>
      <c r="U2083" s="55" t="s">
        <v>4328</v>
      </c>
    </row>
    <row r="2084" spans="1:21" ht="15" x14ac:dyDescent="0.25">
      <c r="A2084" s="55" t="s">
        <v>4316</v>
      </c>
      <c r="B2084" s="55" t="s">
        <v>4317</v>
      </c>
      <c r="C2084" s="55" t="s">
        <v>2639</v>
      </c>
      <c r="D2084" s="55" t="s">
        <v>4319</v>
      </c>
      <c r="E2084" s="55" t="s">
        <v>278</v>
      </c>
      <c r="F2084" s="55">
        <v>12324</v>
      </c>
      <c r="G2084" s="55" t="s">
        <v>2267</v>
      </c>
      <c r="H2084" s="56">
        <v>44184</v>
      </c>
      <c r="I2084">
        <f t="shared" si="32"/>
        <v>2020</v>
      </c>
      <c r="J2084" s="56">
        <v>44258</v>
      </c>
      <c r="K2084" s="57">
        <v>-76539</v>
      </c>
      <c r="L2084" s="55">
        <v>2905100202</v>
      </c>
      <c r="M2084" s="55" t="str">
        <f>VLOOKUP(L2084,[4]Equival.!$D:$K,8,0)</f>
        <v>Evento</v>
      </c>
      <c r="N2084" s="55" t="s">
        <v>4580</v>
      </c>
      <c r="O2084" s="55" t="s">
        <v>7060</v>
      </c>
      <c r="P2084" s="55" t="s">
        <v>4332</v>
      </c>
      <c r="Q2084" s="55" t="s">
        <v>2610</v>
      </c>
      <c r="R2084" s="56">
        <v>44298</v>
      </c>
      <c r="S2084" s="55" t="s">
        <v>4921</v>
      </c>
      <c r="T2084" s="55" t="s">
        <v>4584</v>
      </c>
      <c r="U2084" s="55" t="s">
        <v>4328</v>
      </c>
    </row>
    <row r="2085" spans="1:21" ht="15" x14ac:dyDescent="0.25">
      <c r="A2085" s="55" t="s">
        <v>4316</v>
      </c>
      <c r="B2085" s="55" t="s">
        <v>4317</v>
      </c>
      <c r="C2085" s="55" t="s">
        <v>2676</v>
      </c>
      <c r="D2085" s="55" t="s">
        <v>4319</v>
      </c>
      <c r="E2085" s="55" t="s">
        <v>277</v>
      </c>
      <c r="F2085" s="55">
        <v>12315</v>
      </c>
      <c r="G2085" s="55" t="s">
        <v>2267</v>
      </c>
      <c r="H2085" s="56">
        <v>44184</v>
      </c>
      <c r="I2085">
        <f t="shared" si="32"/>
        <v>2020</v>
      </c>
      <c r="J2085" s="56">
        <v>44258</v>
      </c>
      <c r="K2085" s="57">
        <v>-703582</v>
      </c>
      <c r="L2085" s="55">
        <v>2905100203</v>
      </c>
      <c r="M2085" s="55" t="str">
        <f>VLOOKUP(L2085,[4]Equival.!$D:$K,8,0)</f>
        <v>Evento</v>
      </c>
      <c r="N2085" s="55" t="s">
        <v>4580</v>
      </c>
      <c r="O2085" s="55" t="s">
        <v>7061</v>
      </c>
      <c r="P2085" s="55" t="s">
        <v>7062</v>
      </c>
      <c r="Q2085" s="55" t="s">
        <v>2674</v>
      </c>
      <c r="R2085" s="56">
        <v>44298</v>
      </c>
      <c r="S2085" s="55" t="s">
        <v>4921</v>
      </c>
      <c r="T2085" s="55" t="s">
        <v>4584</v>
      </c>
      <c r="U2085" s="55" t="s">
        <v>4328</v>
      </c>
    </row>
    <row r="2086" spans="1:21" ht="15" x14ac:dyDescent="0.25">
      <c r="A2086" s="55" t="s">
        <v>4316</v>
      </c>
      <c r="B2086" s="55" t="s">
        <v>4317</v>
      </c>
      <c r="C2086" s="55" t="s">
        <v>2638</v>
      </c>
      <c r="D2086" s="55" t="s">
        <v>4319</v>
      </c>
      <c r="E2086" s="55" t="s">
        <v>275</v>
      </c>
      <c r="F2086" s="55">
        <v>12300</v>
      </c>
      <c r="G2086" s="55" t="s">
        <v>2267</v>
      </c>
      <c r="H2086" s="56">
        <v>44184</v>
      </c>
      <c r="I2086">
        <f t="shared" si="32"/>
        <v>2020</v>
      </c>
      <c r="J2086" s="56">
        <v>44258</v>
      </c>
      <c r="K2086" s="57">
        <v>-252573</v>
      </c>
      <c r="L2086" s="55">
        <v>2905100202</v>
      </c>
      <c r="M2086" s="55" t="str">
        <f>VLOOKUP(L2086,[4]Equival.!$D:$K,8,0)</f>
        <v>Evento</v>
      </c>
      <c r="N2086" s="55" t="s">
        <v>4580</v>
      </c>
      <c r="O2086" s="55" t="s">
        <v>7063</v>
      </c>
      <c r="P2086" s="55" t="s">
        <v>4332</v>
      </c>
      <c r="Q2086" s="55" t="s">
        <v>2610</v>
      </c>
      <c r="R2086" s="56">
        <v>44298</v>
      </c>
      <c r="S2086" s="55" t="s">
        <v>4921</v>
      </c>
      <c r="T2086" s="55" t="s">
        <v>4584</v>
      </c>
      <c r="U2086" s="55" t="s">
        <v>4328</v>
      </c>
    </row>
    <row r="2087" spans="1:21" ht="15" x14ac:dyDescent="0.25">
      <c r="A2087" s="55" t="s">
        <v>4316</v>
      </c>
      <c r="B2087" s="55" t="s">
        <v>4317</v>
      </c>
      <c r="C2087" s="55" t="s">
        <v>2730</v>
      </c>
      <c r="D2087" s="55" t="s">
        <v>4319</v>
      </c>
      <c r="E2087" s="55" t="s">
        <v>7064</v>
      </c>
      <c r="F2087" s="55">
        <v>16328</v>
      </c>
      <c r="G2087" s="55" t="s">
        <v>2267</v>
      </c>
      <c r="H2087" s="56">
        <v>44227</v>
      </c>
      <c r="I2087">
        <f t="shared" si="32"/>
        <v>2021</v>
      </c>
      <c r="J2087" s="56">
        <v>44267</v>
      </c>
      <c r="K2087" s="57">
        <v>-18952779</v>
      </c>
      <c r="L2087" s="55">
        <v>2905100201</v>
      </c>
      <c r="M2087" s="55" t="str">
        <f>VLOOKUP(L2087,[4]Equival.!$D:$K,8,0)</f>
        <v>Capita</v>
      </c>
      <c r="N2087" s="55" t="s">
        <v>7065</v>
      </c>
      <c r="O2087" s="55" t="s">
        <v>7066</v>
      </c>
      <c r="P2087" s="55" t="s">
        <v>4332</v>
      </c>
      <c r="Q2087" s="55" t="s">
        <v>2729</v>
      </c>
      <c r="R2087" s="56">
        <v>44348</v>
      </c>
      <c r="S2087" s="55" t="s">
        <v>4921</v>
      </c>
      <c r="T2087" s="55" t="s">
        <v>4670</v>
      </c>
      <c r="U2087" s="55" t="s">
        <v>4328</v>
      </c>
    </row>
    <row r="2088" spans="1:21" ht="15" x14ac:dyDescent="0.25">
      <c r="A2088" s="55" t="s">
        <v>4316</v>
      </c>
      <c r="B2088" s="55" t="s">
        <v>4317</v>
      </c>
      <c r="C2088" s="55" t="s">
        <v>2734</v>
      </c>
      <c r="D2088" s="55" t="s">
        <v>4319</v>
      </c>
      <c r="E2088" s="55" t="s">
        <v>7067</v>
      </c>
      <c r="F2088" s="55">
        <v>16327</v>
      </c>
      <c r="G2088" s="55" t="s">
        <v>2267</v>
      </c>
      <c r="H2088" s="56">
        <v>44231</v>
      </c>
      <c r="I2088">
        <f t="shared" si="32"/>
        <v>2021</v>
      </c>
      <c r="J2088" s="56">
        <v>44267</v>
      </c>
      <c r="K2088" s="57">
        <v>-17925254</v>
      </c>
      <c r="L2088" s="55">
        <v>2905100201</v>
      </c>
      <c r="M2088" s="55" t="str">
        <f>VLOOKUP(L2088,[4]Equival.!$D:$K,8,0)</f>
        <v>Capita</v>
      </c>
      <c r="N2088" s="55" t="s">
        <v>7068</v>
      </c>
      <c r="O2088" s="55" t="s">
        <v>7069</v>
      </c>
      <c r="P2088" s="55" t="s">
        <v>4332</v>
      </c>
      <c r="Q2088" s="55" t="s">
        <v>2733</v>
      </c>
      <c r="R2088" s="56">
        <v>44348</v>
      </c>
      <c r="S2088" s="55" t="s">
        <v>4921</v>
      </c>
      <c r="T2088" s="55" t="s">
        <v>4670</v>
      </c>
      <c r="U2088" s="55" t="s">
        <v>4328</v>
      </c>
    </row>
    <row r="2089" spans="1:21" ht="15" x14ac:dyDescent="0.25">
      <c r="A2089" s="55" t="s">
        <v>4316</v>
      </c>
      <c r="B2089" s="55" t="s">
        <v>4317</v>
      </c>
      <c r="C2089" s="55" t="s">
        <v>2637</v>
      </c>
      <c r="D2089" s="55" t="s">
        <v>4319</v>
      </c>
      <c r="E2089" s="55" t="s">
        <v>274</v>
      </c>
      <c r="F2089" s="55">
        <v>12288</v>
      </c>
      <c r="G2089" s="55" t="s">
        <v>2267</v>
      </c>
      <c r="H2089" s="56">
        <v>44184</v>
      </c>
      <c r="I2089">
        <f t="shared" si="32"/>
        <v>2020</v>
      </c>
      <c r="J2089" s="56">
        <v>44267</v>
      </c>
      <c r="K2089" s="57">
        <v>-124960</v>
      </c>
      <c r="L2089" s="55">
        <v>2905100202</v>
      </c>
      <c r="M2089" s="55" t="str">
        <f>VLOOKUP(L2089,[4]Equival.!$D:$K,8,0)</f>
        <v>Evento</v>
      </c>
      <c r="N2089" s="55" t="s">
        <v>4580</v>
      </c>
      <c r="O2089" s="55" t="s">
        <v>7070</v>
      </c>
      <c r="P2089" s="55" t="s">
        <v>4332</v>
      </c>
      <c r="Q2089" s="55" t="s">
        <v>2610</v>
      </c>
      <c r="R2089" s="56">
        <v>44298</v>
      </c>
      <c r="S2089" s="55" t="s">
        <v>4921</v>
      </c>
      <c r="T2089" s="55" t="s">
        <v>4670</v>
      </c>
      <c r="U2089" s="55" t="s">
        <v>4328</v>
      </c>
    </row>
    <row r="2090" spans="1:21" ht="15" x14ac:dyDescent="0.25">
      <c r="A2090" s="55" t="s">
        <v>4316</v>
      </c>
      <c r="B2090" s="55" t="s">
        <v>4317</v>
      </c>
      <c r="C2090" s="55" t="s">
        <v>2636</v>
      </c>
      <c r="D2090" s="55" t="s">
        <v>4319</v>
      </c>
      <c r="E2090" s="55" t="s">
        <v>283</v>
      </c>
      <c r="F2090" s="55">
        <v>12250</v>
      </c>
      <c r="G2090" s="55" t="s">
        <v>2267</v>
      </c>
      <c r="H2090" s="56">
        <v>44183</v>
      </c>
      <c r="I2090">
        <f t="shared" si="32"/>
        <v>2020</v>
      </c>
      <c r="J2090" s="56">
        <v>44267</v>
      </c>
      <c r="K2090" s="57">
        <v>-328572</v>
      </c>
      <c r="L2090" s="55">
        <v>2905100202</v>
      </c>
      <c r="M2090" s="55" t="str">
        <f>VLOOKUP(L2090,[4]Equival.!$D:$K,8,0)</f>
        <v>Evento</v>
      </c>
      <c r="N2090" s="55" t="s">
        <v>4580</v>
      </c>
      <c r="O2090" s="55" t="s">
        <v>7071</v>
      </c>
      <c r="P2090" s="55" t="s">
        <v>4332</v>
      </c>
      <c r="Q2090" s="55" t="s">
        <v>2610</v>
      </c>
      <c r="R2090" s="56">
        <v>44298</v>
      </c>
      <c r="S2090" s="55" t="s">
        <v>4921</v>
      </c>
      <c r="T2090" s="55" t="s">
        <v>4670</v>
      </c>
      <c r="U2090" s="55" t="s">
        <v>4328</v>
      </c>
    </row>
    <row r="2091" spans="1:21" ht="15" x14ac:dyDescent="0.25">
      <c r="A2091" s="55" t="s">
        <v>4316</v>
      </c>
      <c r="B2091" s="55" t="s">
        <v>4317</v>
      </c>
      <c r="C2091" s="55" t="s">
        <v>2667</v>
      </c>
      <c r="D2091" s="55" t="s">
        <v>4319</v>
      </c>
      <c r="E2091" s="55" t="s">
        <v>281</v>
      </c>
      <c r="F2091" s="55">
        <v>12184</v>
      </c>
      <c r="G2091" s="55" t="s">
        <v>2267</v>
      </c>
      <c r="H2091" s="56">
        <v>44183</v>
      </c>
      <c r="I2091">
        <f t="shared" si="32"/>
        <v>2020</v>
      </c>
      <c r="J2091" s="56">
        <v>44267</v>
      </c>
      <c r="K2091" s="57">
        <v>-63261</v>
      </c>
      <c r="L2091" s="55">
        <v>2905100202</v>
      </c>
      <c r="M2091" s="55" t="str">
        <f>VLOOKUP(L2091,[4]Equival.!$D:$K,8,0)</f>
        <v>Evento</v>
      </c>
      <c r="N2091" s="55" t="s">
        <v>4580</v>
      </c>
      <c r="O2091" s="55" t="s">
        <v>6532</v>
      </c>
      <c r="P2091" s="55" t="s">
        <v>4332</v>
      </c>
      <c r="Q2091" s="55" t="s">
        <v>2648</v>
      </c>
      <c r="R2091" s="56">
        <v>44298</v>
      </c>
      <c r="S2091" s="55" t="s">
        <v>4921</v>
      </c>
      <c r="T2091" s="55" t="s">
        <v>4670</v>
      </c>
      <c r="U2091" s="55" t="s">
        <v>4328</v>
      </c>
    </row>
    <row r="2092" spans="1:21" ht="15" x14ac:dyDescent="0.25">
      <c r="A2092" s="55" t="s">
        <v>4316</v>
      </c>
      <c r="B2092" s="55" t="s">
        <v>4317</v>
      </c>
      <c r="C2092" s="55" t="s">
        <v>2666</v>
      </c>
      <c r="D2092" s="55" t="s">
        <v>4319</v>
      </c>
      <c r="E2092" s="55" t="s">
        <v>280</v>
      </c>
      <c r="F2092" s="55">
        <v>12120</v>
      </c>
      <c r="G2092" s="55" t="s">
        <v>2267</v>
      </c>
      <c r="H2092" s="56">
        <v>44182</v>
      </c>
      <c r="I2092">
        <f t="shared" si="32"/>
        <v>2020</v>
      </c>
      <c r="J2092" s="56">
        <v>44267</v>
      </c>
      <c r="K2092" s="57">
        <v>-107000</v>
      </c>
      <c r="L2092" s="55">
        <v>2905100202</v>
      </c>
      <c r="M2092" s="55" t="str">
        <f>VLOOKUP(L2092,[4]Equival.!$D:$K,8,0)</f>
        <v>Evento</v>
      </c>
      <c r="N2092" s="55" t="s">
        <v>4580</v>
      </c>
      <c r="O2092" s="55" t="s">
        <v>6889</v>
      </c>
      <c r="P2092" s="55" t="s">
        <v>4332</v>
      </c>
      <c r="Q2092" s="55" t="s">
        <v>2648</v>
      </c>
      <c r="R2092" s="56">
        <v>44298</v>
      </c>
      <c r="S2092" s="55" t="s">
        <v>4921</v>
      </c>
      <c r="T2092" s="55" t="s">
        <v>4670</v>
      </c>
      <c r="U2092" s="55" t="s">
        <v>4328</v>
      </c>
    </row>
    <row r="2093" spans="1:21" ht="15" x14ac:dyDescent="0.25">
      <c r="A2093" s="55" t="s">
        <v>4316</v>
      </c>
      <c r="B2093" s="55" t="s">
        <v>4317</v>
      </c>
      <c r="C2093" s="55" t="s">
        <v>2665</v>
      </c>
      <c r="D2093" s="55" t="s">
        <v>4319</v>
      </c>
      <c r="E2093" s="55" t="s">
        <v>386</v>
      </c>
      <c r="F2093" s="55" t="s">
        <v>386</v>
      </c>
      <c r="G2093" s="55" t="s">
        <v>2267</v>
      </c>
      <c r="H2093" s="56">
        <v>44180</v>
      </c>
      <c r="I2093">
        <f t="shared" si="32"/>
        <v>2020</v>
      </c>
      <c r="J2093" s="56">
        <v>44267</v>
      </c>
      <c r="K2093" s="57">
        <v>-101711</v>
      </c>
      <c r="L2093" s="55">
        <v>2905100202</v>
      </c>
      <c r="M2093" s="55" t="str">
        <f>VLOOKUP(L2093,[4]Equival.!$D:$K,8,0)</f>
        <v>Evento</v>
      </c>
      <c r="N2093" s="55" t="s">
        <v>4580</v>
      </c>
      <c r="O2093" s="55" t="s">
        <v>6760</v>
      </c>
      <c r="P2093" s="55" t="s">
        <v>4332</v>
      </c>
      <c r="Q2093" s="55" t="s">
        <v>2648</v>
      </c>
      <c r="R2093" s="56">
        <v>44298</v>
      </c>
      <c r="S2093" s="55" t="s">
        <v>4921</v>
      </c>
      <c r="T2093" s="55" t="s">
        <v>4670</v>
      </c>
      <c r="U2093" s="55" t="s">
        <v>4328</v>
      </c>
    </row>
    <row r="2094" spans="1:21" ht="15" x14ac:dyDescent="0.25">
      <c r="A2094" s="55" t="s">
        <v>4316</v>
      </c>
      <c r="B2094" s="55" t="s">
        <v>4317</v>
      </c>
      <c r="C2094" s="55" t="s">
        <v>2664</v>
      </c>
      <c r="D2094" s="55" t="s">
        <v>4319</v>
      </c>
      <c r="E2094" s="55" t="s">
        <v>385</v>
      </c>
      <c r="F2094" s="55" t="s">
        <v>385</v>
      </c>
      <c r="G2094" s="55" t="s">
        <v>2267</v>
      </c>
      <c r="H2094" s="56">
        <v>44180</v>
      </c>
      <c r="I2094">
        <f t="shared" si="32"/>
        <v>2020</v>
      </c>
      <c r="J2094" s="56">
        <v>44267</v>
      </c>
      <c r="K2094" s="57">
        <v>-198321</v>
      </c>
      <c r="L2094" s="55">
        <v>2905100202</v>
      </c>
      <c r="M2094" s="55" t="str">
        <f>VLOOKUP(L2094,[4]Equival.!$D:$K,8,0)</f>
        <v>Evento</v>
      </c>
      <c r="N2094" s="55" t="s">
        <v>4580</v>
      </c>
      <c r="O2094" s="55" t="s">
        <v>6676</v>
      </c>
      <c r="P2094" s="55" t="s">
        <v>4332</v>
      </c>
      <c r="Q2094" s="55" t="s">
        <v>2648</v>
      </c>
      <c r="R2094" s="56">
        <v>44298</v>
      </c>
      <c r="S2094" s="55" t="s">
        <v>4921</v>
      </c>
      <c r="T2094" s="55" t="s">
        <v>4670</v>
      </c>
      <c r="U2094" s="55" t="s">
        <v>4328</v>
      </c>
    </row>
    <row r="2095" spans="1:21" ht="15" x14ac:dyDescent="0.25">
      <c r="A2095" s="55" t="s">
        <v>4316</v>
      </c>
      <c r="B2095" s="55" t="s">
        <v>4317</v>
      </c>
      <c r="C2095" s="55" t="s">
        <v>2675</v>
      </c>
      <c r="D2095" s="55" t="s">
        <v>4319</v>
      </c>
      <c r="E2095" s="55" t="s">
        <v>383</v>
      </c>
      <c r="F2095" s="55" t="s">
        <v>383</v>
      </c>
      <c r="G2095" s="55" t="s">
        <v>2267</v>
      </c>
      <c r="H2095" s="56">
        <v>44179</v>
      </c>
      <c r="I2095">
        <f t="shared" si="32"/>
        <v>2020</v>
      </c>
      <c r="J2095" s="56">
        <v>44267</v>
      </c>
      <c r="K2095" s="57">
        <v>-340208</v>
      </c>
      <c r="L2095" s="55">
        <v>2905100203</v>
      </c>
      <c r="M2095" s="55" t="str">
        <f>VLOOKUP(L2095,[4]Equival.!$D:$K,8,0)</f>
        <v>Evento</v>
      </c>
      <c r="N2095" s="55" t="s">
        <v>4580</v>
      </c>
      <c r="O2095" s="55" t="s">
        <v>6905</v>
      </c>
      <c r="P2095" s="55" t="s">
        <v>4661</v>
      </c>
      <c r="Q2095" s="55" t="s">
        <v>2674</v>
      </c>
      <c r="R2095" s="56">
        <v>44298</v>
      </c>
      <c r="S2095" s="55" t="s">
        <v>4921</v>
      </c>
      <c r="T2095" s="55" t="s">
        <v>4670</v>
      </c>
      <c r="U2095" s="55" t="s">
        <v>4328</v>
      </c>
    </row>
    <row r="2096" spans="1:21" ht="15" x14ac:dyDescent="0.25">
      <c r="A2096" s="55" t="s">
        <v>4316</v>
      </c>
      <c r="B2096" s="55" t="s">
        <v>4317</v>
      </c>
      <c r="C2096" s="55" t="s">
        <v>2663</v>
      </c>
      <c r="D2096" s="55" t="s">
        <v>4319</v>
      </c>
      <c r="E2096" s="55" t="s">
        <v>382</v>
      </c>
      <c r="F2096" s="55" t="s">
        <v>382</v>
      </c>
      <c r="G2096" s="55" t="s">
        <v>2267</v>
      </c>
      <c r="H2096" s="56">
        <v>44179</v>
      </c>
      <c r="I2096">
        <f t="shared" si="32"/>
        <v>2020</v>
      </c>
      <c r="J2096" s="56">
        <v>44267</v>
      </c>
      <c r="K2096" s="57">
        <v>-212900</v>
      </c>
      <c r="L2096" s="55">
        <v>2905100202</v>
      </c>
      <c r="M2096" s="55" t="str">
        <f>VLOOKUP(L2096,[4]Equival.!$D:$K,8,0)</f>
        <v>Evento</v>
      </c>
      <c r="N2096" s="55" t="s">
        <v>4580</v>
      </c>
      <c r="O2096" s="55" t="s">
        <v>6833</v>
      </c>
      <c r="P2096" s="55" t="s">
        <v>4332</v>
      </c>
      <c r="Q2096" s="55" t="s">
        <v>2648</v>
      </c>
      <c r="R2096" s="56">
        <v>44298</v>
      </c>
      <c r="S2096" s="55" t="s">
        <v>4921</v>
      </c>
      <c r="T2096" s="55" t="s">
        <v>4670</v>
      </c>
      <c r="U2096" s="55" t="s">
        <v>4328</v>
      </c>
    </row>
    <row r="2097" spans="1:21" ht="15" x14ac:dyDescent="0.25">
      <c r="A2097" s="55" t="s">
        <v>4316</v>
      </c>
      <c r="B2097" s="55" t="s">
        <v>4317</v>
      </c>
      <c r="C2097" s="55" t="s">
        <v>2662</v>
      </c>
      <c r="D2097" s="55" t="s">
        <v>4319</v>
      </c>
      <c r="E2097" s="55" t="s">
        <v>393</v>
      </c>
      <c r="F2097" s="55" t="s">
        <v>393</v>
      </c>
      <c r="G2097" s="55" t="s">
        <v>2267</v>
      </c>
      <c r="H2097" s="56">
        <v>44179</v>
      </c>
      <c r="I2097">
        <f t="shared" si="32"/>
        <v>2020</v>
      </c>
      <c r="J2097" s="56">
        <v>44267</v>
      </c>
      <c r="K2097" s="57">
        <v>-1372074</v>
      </c>
      <c r="L2097" s="55">
        <v>2905100202</v>
      </c>
      <c r="M2097" s="55" t="str">
        <f>VLOOKUP(L2097,[4]Equival.!$D:$K,8,0)</f>
        <v>Evento</v>
      </c>
      <c r="N2097" s="55" t="s">
        <v>4580</v>
      </c>
      <c r="O2097" s="55" t="s">
        <v>7072</v>
      </c>
      <c r="P2097" s="55" t="s">
        <v>4332</v>
      </c>
      <c r="Q2097" s="55" t="s">
        <v>2648</v>
      </c>
      <c r="R2097" s="56">
        <v>44298</v>
      </c>
      <c r="S2097" s="55" t="s">
        <v>4921</v>
      </c>
      <c r="T2097" s="55" t="s">
        <v>4670</v>
      </c>
      <c r="U2097" s="55" t="s">
        <v>4328</v>
      </c>
    </row>
    <row r="2098" spans="1:21" ht="15" x14ac:dyDescent="0.25">
      <c r="A2098" s="55" t="s">
        <v>4316</v>
      </c>
      <c r="B2098" s="55" t="s">
        <v>4317</v>
      </c>
      <c r="C2098" s="55" t="s">
        <v>2661</v>
      </c>
      <c r="D2098" s="55" t="s">
        <v>4319</v>
      </c>
      <c r="E2098" s="55" t="s">
        <v>391</v>
      </c>
      <c r="F2098" s="55" t="s">
        <v>391</v>
      </c>
      <c r="G2098" s="55" t="s">
        <v>2267</v>
      </c>
      <c r="H2098" s="56">
        <v>44178</v>
      </c>
      <c r="I2098">
        <f t="shared" si="32"/>
        <v>2020</v>
      </c>
      <c r="J2098" s="56">
        <v>44267</v>
      </c>
      <c r="K2098" s="57">
        <v>-86850</v>
      </c>
      <c r="L2098" s="55">
        <v>2905100202</v>
      </c>
      <c r="M2098" s="55" t="str">
        <f>VLOOKUP(L2098,[4]Equival.!$D:$K,8,0)</f>
        <v>Evento</v>
      </c>
      <c r="N2098" s="55" t="s">
        <v>4580</v>
      </c>
      <c r="O2098" s="55" t="s">
        <v>7073</v>
      </c>
      <c r="P2098" s="55" t="s">
        <v>4332</v>
      </c>
      <c r="Q2098" s="55" t="s">
        <v>2648</v>
      </c>
      <c r="R2098" s="56">
        <v>44298</v>
      </c>
      <c r="S2098" s="55" t="s">
        <v>4921</v>
      </c>
      <c r="T2098" s="55" t="s">
        <v>4670</v>
      </c>
      <c r="U2098" s="55" t="s">
        <v>4328</v>
      </c>
    </row>
    <row r="2099" spans="1:21" ht="15" x14ac:dyDescent="0.25">
      <c r="A2099" s="55" t="s">
        <v>4316</v>
      </c>
      <c r="B2099" s="55" t="s">
        <v>4317</v>
      </c>
      <c r="C2099" s="55" t="s">
        <v>2660</v>
      </c>
      <c r="D2099" s="55" t="s">
        <v>4319</v>
      </c>
      <c r="E2099" s="55" t="s">
        <v>390</v>
      </c>
      <c r="F2099" s="55" t="s">
        <v>390</v>
      </c>
      <c r="G2099" s="55" t="s">
        <v>2267</v>
      </c>
      <c r="H2099" s="56">
        <v>44177</v>
      </c>
      <c r="I2099">
        <f t="shared" si="32"/>
        <v>2020</v>
      </c>
      <c r="J2099" s="56">
        <v>44267</v>
      </c>
      <c r="K2099" s="57">
        <v>-176466</v>
      </c>
      <c r="L2099" s="55">
        <v>2905100202</v>
      </c>
      <c r="M2099" s="55" t="str">
        <f>VLOOKUP(L2099,[4]Equival.!$D:$K,8,0)</f>
        <v>Evento</v>
      </c>
      <c r="N2099" s="55" t="s">
        <v>4580</v>
      </c>
      <c r="O2099" s="55" t="s">
        <v>7071</v>
      </c>
      <c r="P2099" s="55" t="s">
        <v>4332</v>
      </c>
      <c r="Q2099" s="55" t="s">
        <v>2648</v>
      </c>
      <c r="R2099" s="56">
        <v>44298</v>
      </c>
      <c r="S2099" s="55" t="s">
        <v>4921</v>
      </c>
      <c r="T2099" s="55" t="s">
        <v>4670</v>
      </c>
      <c r="U2099" s="55" t="s">
        <v>4328</v>
      </c>
    </row>
    <row r="2100" spans="1:21" ht="15" x14ac:dyDescent="0.25">
      <c r="A2100" s="55" t="s">
        <v>4316</v>
      </c>
      <c r="B2100" s="55" t="s">
        <v>4317</v>
      </c>
      <c r="C2100" s="55" t="s">
        <v>2659</v>
      </c>
      <c r="D2100" s="55" t="s">
        <v>4319</v>
      </c>
      <c r="E2100" s="55" t="s">
        <v>389</v>
      </c>
      <c r="F2100" s="55" t="s">
        <v>389</v>
      </c>
      <c r="G2100" s="55" t="s">
        <v>2267</v>
      </c>
      <c r="H2100" s="56">
        <v>44176</v>
      </c>
      <c r="I2100">
        <f t="shared" si="32"/>
        <v>2020</v>
      </c>
      <c r="J2100" s="56">
        <v>44267</v>
      </c>
      <c r="K2100" s="57">
        <v>-360281</v>
      </c>
      <c r="L2100" s="55">
        <v>2905100202</v>
      </c>
      <c r="M2100" s="55" t="str">
        <f>VLOOKUP(L2100,[4]Equival.!$D:$K,8,0)</f>
        <v>Evento</v>
      </c>
      <c r="N2100" s="55" t="s">
        <v>4580</v>
      </c>
      <c r="O2100" s="55" t="s">
        <v>7074</v>
      </c>
      <c r="P2100" s="55" t="s">
        <v>4332</v>
      </c>
      <c r="Q2100" s="55" t="s">
        <v>2648</v>
      </c>
      <c r="R2100" s="56">
        <v>44298</v>
      </c>
      <c r="S2100" s="55" t="s">
        <v>4921</v>
      </c>
      <c r="T2100" s="55" t="s">
        <v>4670</v>
      </c>
      <c r="U2100" s="55" t="s">
        <v>4328</v>
      </c>
    </row>
    <row r="2101" spans="1:21" ht="15" x14ac:dyDescent="0.25">
      <c r="A2101" s="55" t="s">
        <v>4316</v>
      </c>
      <c r="B2101" s="55" t="s">
        <v>4317</v>
      </c>
      <c r="C2101" s="55" t="s">
        <v>2658</v>
      </c>
      <c r="D2101" s="55" t="s">
        <v>4319</v>
      </c>
      <c r="E2101" s="55" t="s">
        <v>388</v>
      </c>
      <c r="F2101" s="55" t="s">
        <v>388</v>
      </c>
      <c r="G2101" s="55" t="s">
        <v>2267</v>
      </c>
      <c r="H2101" s="56">
        <v>44175</v>
      </c>
      <c r="I2101">
        <f t="shared" si="32"/>
        <v>2020</v>
      </c>
      <c r="J2101" s="56">
        <v>44267</v>
      </c>
      <c r="K2101" s="57">
        <v>-289220</v>
      </c>
      <c r="L2101" s="55">
        <v>2905100202</v>
      </c>
      <c r="M2101" s="55" t="str">
        <f>VLOOKUP(L2101,[4]Equival.!$D:$K,8,0)</f>
        <v>Evento</v>
      </c>
      <c r="N2101" s="55" t="s">
        <v>4580</v>
      </c>
      <c r="O2101" s="55" t="s">
        <v>7075</v>
      </c>
      <c r="P2101" s="55" t="s">
        <v>4601</v>
      </c>
      <c r="Q2101" s="55" t="s">
        <v>2648</v>
      </c>
      <c r="R2101" s="56">
        <v>44298</v>
      </c>
      <c r="S2101" s="55" t="s">
        <v>4921</v>
      </c>
      <c r="T2101" s="55" t="s">
        <v>4670</v>
      </c>
      <c r="U2101" s="55" t="s">
        <v>4328</v>
      </c>
    </row>
    <row r="2102" spans="1:21" ht="15" x14ac:dyDescent="0.25">
      <c r="A2102" s="55" t="s">
        <v>4316</v>
      </c>
      <c r="B2102" s="55" t="s">
        <v>4317</v>
      </c>
      <c r="C2102" s="55" t="s">
        <v>2657</v>
      </c>
      <c r="D2102" s="55" t="s">
        <v>4319</v>
      </c>
      <c r="E2102" s="55" t="s">
        <v>402</v>
      </c>
      <c r="F2102" s="55" t="s">
        <v>402</v>
      </c>
      <c r="G2102" s="55" t="s">
        <v>2267</v>
      </c>
      <c r="H2102" s="56">
        <v>44168</v>
      </c>
      <c r="I2102">
        <f t="shared" si="32"/>
        <v>2020</v>
      </c>
      <c r="J2102" s="56">
        <v>44267</v>
      </c>
      <c r="K2102" s="57">
        <v>-122585</v>
      </c>
      <c r="L2102" s="55">
        <v>2905100202</v>
      </c>
      <c r="M2102" s="55" t="str">
        <f>VLOOKUP(L2102,[4]Equival.!$D:$K,8,0)</f>
        <v>Evento</v>
      </c>
      <c r="N2102" s="55" t="s">
        <v>4580</v>
      </c>
      <c r="O2102" s="55" t="s">
        <v>7076</v>
      </c>
      <c r="P2102" s="55" t="s">
        <v>4332</v>
      </c>
      <c r="Q2102" s="55" t="s">
        <v>2648</v>
      </c>
      <c r="R2102" s="56">
        <v>44298</v>
      </c>
      <c r="S2102" s="55" t="s">
        <v>4921</v>
      </c>
      <c r="T2102" s="55" t="s">
        <v>4670</v>
      </c>
      <c r="U2102" s="55" t="s">
        <v>4328</v>
      </c>
    </row>
    <row r="2103" spans="1:21" ht="15" x14ac:dyDescent="0.25">
      <c r="A2103" s="55" t="s">
        <v>4316</v>
      </c>
      <c r="B2103" s="55" t="s">
        <v>4317</v>
      </c>
      <c r="C2103" s="55" t="s">
        <v>2656</v>
      </c>
      <c r="D2103" s="55" t="s">
        <v>4319</v>
      </c>
      <c r="E2103" s="55" t="s">
        <v>397</v>
      </c>
      <c r="F2103" s="55" t="s">
        <v>397</v>
      </c>
      <c r="G2103" s="55" t="s">
        <v>2267</v>
      </c>
      <c r="H2103" s="56">
        <v>44174</v>
      </c>
      <c r="I2103">
        <f t="shared" si="32"/>
        <v>2020</v>
      </c>
      <c r="J2103" s="56">
        <v>44267</v>
      </c>
      <c r="K2103" s="57">
        <v>-132851</v>
      </c>
      <c r="L2103" s="55">
        <v>2905100202</v>
      </c>
      <c r="M2103" s="55" t="str">
        <f>VLOOKUP(L2103,[4]Equival.!$D:$K,8,0)</f>
        <v>Evento</v>
      </c>
      <c r="N2103" s="55" t="s">
        <v>4580</v>
      </c>
      <c r="O2103" s="55" t="s">
        <v>7077</v>
      </c>
      <c r="P2103" s="55" t="s">
        <v>4332</v>
      </c>
      <c r="Q2103" s="55" t="s">
        <v>2648</v>
      </c>
      <c r="R2103" s="56">
        <v>44298</v>
      </c>
      <c r="S2103" s="55" t="s">
        <v>4921</v>
      </c>
      <c r="T2103" s="55" t="s">
        <v>4670</v>
      </c>
      <c r="U2103" s="55" t="s">
        <v>4328</v>
      </c>
    </row>
    <row r="2104" spans="1:21" ht="15" x14ac:dyDescent="0.25">
      <c r="A2104" s="55" t="s">
        <v>4316</v>
      </c>
      <c r="B2104" s="55" t="s">
        <v>4317</v>
      </c>
      <c r="C2104" s="55" t="s">
        <v>2655</v>
      </c>
      <c r="D2104" s="55" t="s">
        <v>4319</v>
      </c>
      <c r="E2104" s="55" t="s">
        <v>396</v>
      </c>
      <c r="F2104" s="55" t="s">
        <v>396</v>
      </c>
      <c r="G2104" s="55" t="s">
        <v>2267</v>
      </c>
      <c r="H2104" s="56">
        <v>44173</v>
      </c>
      <c r="I2104">
        <f t="shared" si="32"/>
        <v>2020</v>
      </c>
      <c r="J2104" s="56">
        <v>44267</v>
      </c>
      <c r="K2104" s="57">
        <v>-58266</v>
      </c>
      <c r="L2104" s="55">
        <v>2905100202</v>
      </c>
      <c r="M2104" s="55" t="str">
        <f>VLOOKUP(L2104,[4]Equival.!$D:$K,8,0)</f>
        <v>Evento</v>
      </c>
      <c r="N2104" s="55" t="s">
        <v>4580</v>
      </c>
      <c r="O2104" s="55" t="s">
        <v>5485</v>
      </c>
      <c r="P2104" s="55" t="s">
        <v>4332</v>
      </c>
      <c r="Q2104" s="55" t="s">
        <v>2648</v>
      </c>
      <c r="R2104" s="56">
        <v>44298</v>
      </c>
      <c r="S2104" s="55" t="s">
        <v>4921</v>
      </c>
      <c r="T2104" s="55" t="s">
        <v>4670</v>
      </c>
      <c r="U2104" s="55" t="s">
        <v>4328</v>
      </c>
    </row>
    <row r="2105" spans="1:21" ht="15" x14ac:dyDescent="0.25">
      <c r="A2105" s="55" t="s">
        <v>4316</v>
      </c>
      <c r="B2105" s="55" t="s">
        <v>4317</v>
      </c>
      <c r="C2105" s="55" t="s">
        <v>2654</v>
      </c>
      <c r="D2105" s="55" t="s">
        <v>4319</v>
      </c>
      <c r="E2105" s="55" t="s">
        <v>395</v>
      </c>
      <c r="F2105" s="55" t="s">
        <v>395</v>
      </c>
      <c r="G2105" s="55" t="s">
        <v>2267</v>
      </c>
      <c r="H2105" s="56">
        <v>44170</v>
      </c>
      <c r="I2105">
        <f t="shared" si="32"/>
        <v>2020</v>
      </c>
      <c r="J2105" s="56">
        <v>44267</v>
      </c>
      <c r="K2105" s="57">
        <v>-304946</v>
      </c>
      <c r="L2105" s="55">
        <v>2905100202</v>
      </c>
      <c r="M2105" s="55" t="str">
        <f>VLOOKUP(L2105,[4]Equival.!$D:$K,8,0)</f>
        <v>Evento</v>
      </c>
      <c r="N2105" s="55" t="s">
        <v>4580</v>
      </c>
      <c r="O2105" s="55" t="s">
        <v>5930</v>
      </c>
      <c r="P2105" s="55" t="s">
        <v>4332</v>
      </c>
      <c r="Q2105" s="55" t="s">
        <v>2648</v>
      </c>
      <c r="R2105" s="56">
        <v>44298</v>
      </c>
      <c r="S2105" s="55" t="s">
        <v>4921</v>
      </c>
      <c r="T2105" s="55" t="s">
        <v>4670</v>
      </c>
      <c r="U2105" s="55" t="s">
        <v>4328</v>
      </c>
    </row>
    <row r="2106" spans="1:21" ht="15" x14ac:dyDescent="0.25">
      <c r="A2106" s="55" t="s">
        <v>4316</v>
      </c>
      <c r="B2106" s="55" t="s">
        <v>4317</v>
      </c>
      <c r="C2106" s="55" t="s">
        <v>2653</v>
      </c>
      <c r="D2106" s="55" t="s">
        <v>4319</v>
      </c>
      <c r="E2106" s="55" t="s">
        <v>404</v>
      </c>
      <c r="F2106" s="55" t="s">
        <v>404</v>
      </c>
      <c r="G2106" s="55" t="s">
        <v>2267</v>
      </c>
      <c r="H2106" s="56">
        <v>44169</v>
      </c>
      <c r="I2106">
        <f t="shared" si="32"/>
        <v>2020</v>
      </c>
      <c r="J2106" s="56">
        <v>44267</v>
      </c>
      <c r="K2106" s="57">
        <v>-58266</v>
      </c>
      <c r="L2106" s="55">
        <v>2905100202</v>
      </c>
      <c r="M2106" s="55" t="str">
        <f>VLOOKUP(L2106,[4]Equival.!$D:$K,8,0)</f>
        <v>Evento</v>
      </c>
      <c r="N2106" s="55" t="s">
        <v>4580</v>
      </c>
      <c r="O2106" s="55" t="s">
        <v>5685</v>
      </c>
      <c r="P2106" s="55" t="s">
        <v>4332</v>
      </c>
      <c r="Q2106" s="55" t="s">
        <v>2648</v>
      </c>
      <c r="R2106" s="56">
        <v>44298</v>
      </c>
      <c r="S2106" s="55" t="s">
        <v>4921</v>
      </c>
      <c r="T2106" s="55" t="s">
        <v>4670</v>
      </c>
      <c r="U2106" s="55" t="s">
        <v>4328</v>
      </c>
    </row>
    <row r="2107" spans="1:21" ht="15" x14ac:dyDescent="0.25">
      <c r="A2107" s="55" t="s">
        <v>4316</v>
      </c>
      <c r="B2107" s="55" t="s">
        <v>4317</v>
      </c>
      <c r="C2107" s="55" t="s">
        <v>2652</v>
      </c>
      <c r="D2107" s="55" t="s">
        <v>4319</v>
      </c>
      <c r="E2107" s="55" t="s">
        <v>401</v>
      </c>
      <c r="F2107" s="55" t="s">
        <v>401</v>
      </c>
      <c r="G2107" s="55" t="s">
        <v>2267</v>
      </c>
      <c r="H2107" s="56">
        <v>44167</v>
      </c>
      <c r="I2107">
        <f t="shared" si="32"/>
        <v>2020</v>
      </c>
      <c r="J2107" s="56">
        <v>44267</v>
      </c>
      <c r="K2107" s="57">
        <v>-144506</v>
      </c>
      <c r="L2107" s="55">
        <v>2905100202</v>
      </c>
      <c r="M2107" s="55" t="str">
        <f>VLOOKUP(L2107,[4]Equival.!$D:$K,8,0)</f>
        <v>Evento</v>
      </c>
      <c r="N2107" s="55" t="s">
        <v>4580</v>
      </c>
      <c r="O2107" s="55" t="s">
        <v>7078</v>
      </c>
      <c r="P2107" s="55" t="s">
        <v>4332</v>
      </c>
      <c r="Q2107" s="55" t="s">
        <v>2648</v>
      </c>
      <c r="R2107" s="56">
        <v>44298</v>
      </c>
      <c r="S2107" s="55" t="s">
        <v>4921</v>
      </c>
      <c r="T2107" s="55" t="s">
        <v>4670</v>
      </c>
      <c r="U2107" s="55" t="s">
        <v>4328</v>
      </c>
    </row>
    <row r="2108" spans="1:21" ht="15" x14ac:dyDescent="0.25">
      <c r="A2108" s="55" t="s">
        <v>4316</v>
      </c>
      <c r="B2108" s="55" t="s">
        <v>4317</v>
      </c>
      <c r="C2108" s="55" t="s">
        <v>2651</v>
      </c>
      <c r="D2108" s="55" t="s">
        <v>4319</v>
      </c>
      <c r="E2108" s="55" t="s">
        <v>411</v>
      </c>
      <c r="F2108" s="55" t="s">
        <v>411</v>
      </c>
      <c r="G2108" s="55" t="s">
        <v>2267</v>
      </c>
      <c r="H2108" s="56">
        <v>44166</v>
      </c>
      <c r="I2108">
        <f t="shared" si="32"/>
        <v>2020</v>
      </c>
      <c r="J2108" s="56">
        <v>44267</v>
      </c>
      <c r="K2108" s="57">
        <v>-63643</v>
      </c>
      <c r="L2108" s="55">
        <v>2905100202</v>
      </c>
      <c r="M2108" s="55" t="str">
        <f>VLOOKUP(L2108,[4]Equival.!$D:$K,8,0)</f>
        <v>Evento</v>
      </c>
      <c r="N2108" s="55" t="s">
        <v>4580</v>
      </c>
      <c r="O2108" s="55" t="s">
        <v>5888</v>
      </c>
      <c r="P2108" s="55" t="s">
        <v>4332</v>
      </c>
      <c r="Q2108" s="55" t="s">
        <v>2648</v>
      </c>
      <c r="R2108" s="56">
        <v>44298</v>
      </c>
      <c r="S2108" s="55" t="s">
        <v>4921</v>
      </c>
      <c r="T2108" s="55" t="s">
        <v>4670</v>
      </c>
      <c r="U2108" s="55" t="s">
        <v>4328</v>
      </c>
    </row>
    <row r="2109" spans="1:21" ht="15" x14ac:dyDescent="0.25">
      <c r="A2109" s="55" t="s">
        <v>4316</v>
      </c>
      <c r="B2109" s="55" t="s">
        <v>4317</v>
      </c>
      <c r="C2109" s="55" t="s">
        <v>2601</v>
      </c>
      <c r="D2109" s="55" t="s">
        <v>4319</v>
      </c>
      <c r="E2109" s="55" t="s">
        <v>418</v>
      </c>
      <c r="F2109" s="55">
        <v>13602</v>
      </c>
      <c r="G2109" s="55" t="s">
        <v>2267</v>
      </c>
      <c r="H2109" s="56">
        <v>44196</v>
      </c>
      <c r="I2109">
        <f t="shared" si="32"/>
        <v>2020</v>
      </c>
      <c r="J2109" s="56">
        <v>44235</v>
      </c>
      <c r="K2109" s="57">
        <v>-13241128</v>
      </c>
      <c r="L2109" s="55">
        <v>2205200202</v>
      </c>
      <c r="M2109" s="55" t="str">
        <f>VLOOKUP(L2109,[4]Equival.!$D:$K,8,0)</f>
        <v>Glosas</v>
      </c>
      <c r="N2109" s="55" t="s">
        <v>7079</v>
      </c>
      <c r="O2109" s="55" t="s">
        <v>7080</v>
      </c>
      <c r="P2109" s="55" t="s">
        <v>4380</v>
      </c>
      <c r="R2109" s="56"/>
      <c r="S2109" s="55" t="s">
        <v>4921</v>
      </c>
      <c r="T2109" s="55" t="s">
        <v>4670</v>
      </c>
      <c r="U2109" s="55" t="s">
        <v>4328</v>
      </c>
    </row>
    <row r="2110" spans="1:21" ht="15" x14ac:dyDescent="0.25">
      <c r="A2110" s="55" t="s">
        <v>4316</v>
      </c>
      <c r="B2110" s="55" t="s">
        <v>4317</v>
      </c>
      <c r="C2110" s="55" t="s">
        <v>2601</v>
      </c>
      <c r="D2110" s="55" t="s">
        <v>4319</v>
      </c>
      <c r="E2110" s="55" t="s">
        <v>418</v>
      </c>
      <c r="F2110" s="55">
        <v>13602</v>
      </c>
      <c r="G2110" s="55" t="s">
        <v>2267</v>
      </c>
      <c r="H2110" s="56">
        <v>44196</v>
      </c>
      <c r="I2110">
        <f t="shared" si="32"/>
        <v>2020</v>
      </c>
      <c r="J2110" s="56">
        <v>44235</v>
      </c>
      <c r="K2110" s="57">
        <v>-6614753</v>
      </c>
      <c r="L2110" s="55">
        <v>2905100201</v>
      </c>
      <c r="M2110" s="55" t="str">
        <f>VLOOKUP(L2110,[4]Equival.!$D:$K,8,0)</f>
        <v>Capita</v>
      </c>
      <c r="N2110" s="55" t="s">
        <v>7079</v>
      </c>
      <c r="O2110" s="55" t="s">
        <v>7081</v>
      </c>
      <c r="P2110" s="55" t="s">
        <v>4380</v>
      </c>
      <c r="Q2110" s="55" t="s">
        <v>2600</v>
      </c>
      <c r="R2110" s="56">
        <v>44284</v>
      </c>
      <c r="S2110" s="55" t="s">
        <v>4921</v>
      </c>
      <c r="T2110" s="55" t="s">
        <v>4670</v>
      </c>
      <c r="U2110" s="55" t="s">
        <v>4328</v>
      </c>
    </row>
    <row r="2111" spans="1:21" ht="15" x14ac:dyDescent="0.25">
      <c r="A2111" s="55" t="s">
        <v>4316</v>
      </c>
      <c r="B2111" s="55" t="s">
        <v>4317</v>
      </c>
      <c r="C2111" s="55" t="s">
        <v>2597</v>
      </c>
      <c r="D2111" s="55" t="s">
        <v>4319</v>
      </c>
      <c r="E2111" s="55" t="s">
        <v>4724</v>
      </c>
      <c r="F2111" s="55">
        <v>13601</v>
      </c>
      <c r="G2111" s="55" t="s">
        <v>2267</v>
      </c>
      <c r="H2111" s="56">
        <v>44200</v>
      </c>
      <c r="I2111">
        <f t="shared" si="32"/>
        <v>2021</v>
      </c>
      <c r="J2111" s="56">
        <v>44234</v>
      </c>
      <c r="K2111" s="57">
        <v>-18779395</v>
      </c>
      <c r="L2111" s="55">
        <v>2905100201</v>
      </c>
      <c r="M2111" s="55" t="str">
        <f>VLOOKUP(L2111,[4]Equival.!$D:$K,8,0)</f>
        <v>Capita</v>
      </c>
      <c r="N2111" s="55" t="s">
        <v>4725</v>
      </c>
      <c r="O2111" s="55" t="s">
        <v>7082</v>
      </c>
      <c r="P2111" s="55" t="s">
        <v>4380</v>
      </c>
      <c r="Q2111" s="55" t="s">
        <v>2596</v>
      </c>
      <c r="R2111" s="56">
        <v>44284</v>
      </c>
      <c r="S2111" s="55" t="s">
        <v>4921</v>
      </c>
      <c r="T2111" s="55" t="s">
        <v>4670</v>
      </c>
      <c r="U2111" s="55" t="s">
        <v>4328</v>
      </c>
    </row>
    <row r="2112" spans="1:21" ht="15" x14ac:dyDescent="0.25">
      <c r="A2112" s="55" t="s">
        <v>4316</v>
      </c>
      <c r="B2112" s="55" t="s">
        <v>4317</v>
      </c>
      <c r="C2112" s="55" t="s">
        <v>2593</v>
      </c>
      <c r="D2112" s="55" t="s">
        <v>4319</v>
      </c>
      <c r="E2112" s="55" t="s">
        <v>457</v>
      </c>
      <c r="F2112" s="55" t="s">
        <v>457</v>
      </c>
      <c r="G2112" s="55" t="s">
        <v>2267</v>
      </c>
      <c r="H2112" s="56">
        <v>44148</v>
      </c>
      <c r="I2112">
        <f t="shared" si="32"/>
        <v>2020</v>
      </c>
      <c r="J2112" s="56">
        <v>44234</v>
      </c>
      <c r="K2112" s="57">
        <v>-19340274</v>
      </c>
      <c r="L2112" s="55">
        <v>2905100201</v>
      </c>
      <c r="M2112" s="55" t="str">
        <f>VLOOKUP(L2112,[4]Equival.!$D:$K,8,0)</f>
        <v>Capita</v>
      </c>
      <c r="N2112" s="55" t="s">
        <v>4727</v>
      </c>
      <c r="O2112" s="55" t="s">
        <v>7083</v>
      </c>
      <c r="P2112" s="55" t="s">
        <v>4332</v>
      </c>
      <c r="Q2112" s="55" t="s">
        <v>2592</v>
      </c>
      <c r="R2112" s="56">
        <v>44284</v>
      </c>
      <c r="S2112" s="55" t="s">
        <v>4921</v>
      </c>
      <c r="T2112" s="55" t="s">
        <v>4670</v>
      </c>
      <c r="U2112" s="55" t="s">
        <v>4328</v>
      </c>
    </row>
    <row r="2113" spans="1:21" ht="15" x14ac:dyDescent="0.25">
      <c r="A2113" s="55" t="s">
        <v>4316</v>
      </c>
      <c r="B2113" s="55" t="s">
        <v>4317</v>
      </c>
      <c r="C2113" s="55" t="s">
        <v>2589</v>
      </c>
      <c r="D2113" s="55" t="s">
        <v>4319</v>
      </c>
      <c r="E2113" s="55" t="s">
        <v>2590</v>
      </c>
      <c r="F2113" s="55" t="s">
        <v>2590</v>
      </c>
      <c r="G2113" s="55" t="s">
        <v>2267</v>
      </c>
      <c r="H2113" s="56">
        <v>44043</v>
      </c>
      <c r="I2113">
        <f t="shared" si="32"/>
        <v>2020</v>
      </c>
      <c r="J2113" s="56">
        <v>44232</v>
      </c>
      <c r="K2113" s="57">
        <v>-15630971</v>
      </c>
      <c r="L2113" s="55">
        <v>2205200202</v>
      </c>
      <c r="M2113" s="55" t="str">
        <f>VLOOKUP(L2113,[4]Equival.!$D:$K,8,0)</f>
        <v>Glosas</v>
      </c>
      <c r="N2113" s="55" t="s">
        <v>7084</v>
      </c>
      <c r="O2113" s="55" t="s">
        <v>7085</v>
      </c>
      <c r="P2113" s="55" t="s">
        <v>4332</v>
      </c>
      <c r="R2113" s="56"/>
      <c r="S2113" s="55" t="s">
        <v>4921</v>
      </c>
      <c r="T2113" s="55" t="s">
        <v>4670</v>
      </c>
      <c r="U2113" s="55" t="s">
        <v>4328</v>
      </c>
    </row>
    <row r="2114" spans="1:21" ht="15" x14ac:dyDescent="0.25">
      <c r="A2114" s="55" t="s">
        <v>4316</v>
      </c>
      <c r="B2114" s="55" t="s">
        <v>4317</v>
      </c>
      <c r="C2114" s="55" t="s">
        <v>2589</v>
      </c>
      <c r="D2114" s="55" t="s">
        <v>4319</v>
      </c>
      <c r="E2114" s="55" t="s">
        <v>2590</v>
      </c>
      <c r="F2114" s="55" t="s">
        <v>2590</v>
      </c>
      <c r="G2114" s="55" t="s">
        <v>2267</v>
      </c>
      <c r="H2114" s="56">
        <v>44043</v>
      </c>
      <c r="I2114">
        <f t="shared" si="32"/>
        <v>2020</v>
      </c>
      <c r="J2114" s="56">
        <v>44232</v>
      </c>
      <c r="K2114" s="57">
        <v>-4429073</v>
      </c>
      <c r="L2114" s="55">
        <v>2905100201</v>
      </c>
      <c r="M2114" s="55" t="str">
        <f>VLOOKUP(L2114,[4]Equival.!$D:$K,8,0)</f>
        <v>Capita</v>
      </c>
      <c r="N2114" s="55" t="s">
        <v>7084</v>
      </c>
      <c r="O2114" s="55" t="s">
        <v>7086</v>
      </c>
      <c r="P2114" s="55" t="s">
        <v>4332</v>
      </c>
      <c r="Q2114" s="55" t="s">
        <v>2588</v>
      </c>
      <c r="R2114" s="56">
        <v>44284</v>
      </c>
      <c r="S2114" s="55" t="s">
        <v>4921</v>
      </c>
      <c r="T2114" s="55" t="s">
        <v>4670</v>
      </c>
      <c r="U2114" s="55" t="s">
        <v>4328</v>
      </c>
    </row>
    <row r="2115" spans="1:21" ht="15" x14ac:dyDescent="0.25">
      <c r="A2115" s="55" t="s">
        <v>4316</v>
      </c>
      <c r="B2115" s="55" t="s">
        <v>4317</v>
      </c>
      <c r="C2115" s="55" t="s">
        <v>2584</v>
      </c>
      <c r="D2115" s="55" t="s">
        <v>4319</v>
      </c>
      <c r="E2115" s="55" t="s">
        <v>2585</v>
      </c>
      <c r="F2115" s="55" t="s">
        <v>2585</v>
      </c>
      <c r="G2115" s="55" t="s">
        <v>2267</v>
      </c>
      <c r="H2115" s="56">
        <v>44074</v>
      </c>
      <c r="I2115">
        <f t="shared" ref="I2115:I2178" si="33">YEAR(H2115)</f>
        <v>2020</v>
      </c>
      <c r="J2115" s="56">
        <v>44232</v>
      </c>
      <c r="K2115" s="57">
        <v>-11480933</v>
      </c>
      <c r="L2115" s="55">
        <v>2205200202</v>
      </c>
      <c r="M2115" s="55" t="str">
        <f>VLOOKUP(L2115,[4]Equival.!$D:$K,8,0)</f>
        <v>Glosas</v>
      </c>
      <c r="N2115" s="55" t="s">
        <v>7087</v>
      </c>
      <c r="O2115" s="55" t="s">
        <v>7088</v>
      </c>
      <c r="P2115" s="55" t="s">
        <v>4332</v>
      </c>
      <c r="R2115" s="56"/>
      <c r="S2115" s="55" t="s">
        <v>4921</v>
      </c>
      <c r="T2115" s="55" t="s">
        <v>4670</v>
      </c>
      <c r="U2115" s="55" t="s">
        <v>4328</v>
      </c>
    </row>
    <row r="2116" spans="1:21" ht="15" x14ac:dyDescent="0.25">
      <c r="A2116" s="55" t="s">
        <v>4316</v>
      </c>
      <c r="B2116" s="55" t="s">
        <v>4317</v>
      </c>
      <c r="C2116" s="55" t="s">
        <v>2584</v>
      </c>
      <c r="D2116" s="55" t="s">
        <v>4319</v>
      </c>
      <c r="E2116" s="55" t="s">
        <v>2585</v>
      </c>
      <c r="F2116" s="55" t="s">
        <v>2585</v>
      </c>
      <c r="G2116" s="55" t="s">
        <v>2267</v>
      </c>
      <c r="H2116" s="56">
        <v>44074</v>
      </c>
      <c r="I2116">
        <f t="shared" si="33"/>
        <v>2020</v>
      </c>
      <c r="J2116" s="56">
        <v>44232</v>
      </c>
      <c r="K2116" s="57">
        <v>-7897881</v>
      </c>
      <c r="L2116" s="55">
        <v>2905100201</v>
      </c>
      <c r="M2116" s="55" t="str">
        <f>VLOOKUP(L2116,[4]Equival.!$D:$K,8,0)</f>
        <v>Capita</v>
      </c>
      <c r="N2116" s="55" t="s">
        <v>7087</v>
      </c>
      <c r="O2116" s="55" t="s">
        <v>7089</v>
      </c>
      <c r="P2116" s="55" t="s">
        <v>4332</v>
      </c>
      <c r="Q2116" s="55" t="s">
        <v>2583</v>
      </c>
      <c r="R2116" s="56">
        <v>44284</v>
      </c>
      <c r="S2116" s="55" t="s">
        <v>4921</v>
      </c>
      <c r="T2116" s="55" t="s">
        <v>4670</v>
      </c>
      <c r="U2116" s="55" t="s">
        <v>4328</v>
      </c>
    </row>
    <row r="2117" spans="1:21" ht="15" x14ac:dyDescent="0.25">
      <c r="A2117" s="55" t="s">
        <v>4316</v>
      </c>
      <c r="B2117" s="55" t="s">
        <v>4317</v>
      </c>
      <c r="C2117" s="55" t="s">
        <v>2579</v>
      </c>
      <c r="D2117" s="55" t="s">
        <v>4319</v>
      </c>
      <c r="E2117" s="55" t="s">
        <v>2580</v>
      </c>
      <c r="F2117" s="55" t="s">
        <v>2580</v>
      </c>
      <c r="G2117" s="55" t="s">
        <v>2267</v>
      </c>
      <c r="H2117" s="56">
        <v>44074</v>
      </c>
      <c r="I2117">
        <f t="shared" si="33"/>
        <v>2020</v>
      </c>
      <c r="J2117" s="56">
        <v>44232</v>
      </c>
      <c r="K2117" s="57">
        <v>-18328146</v>
      </c>
      <c r="L2117" s="55">
        <v>2905100201</v>
      </c>
      <c r="M2117" s="55" t="str">
        <f>VLOOKUP(L2117,[4]Equival.!$D:$K,8,0)</f>
        <v>Capita</v>
      </c>
      <c r="N2117" s="55" t="s">
        <v>7090</v>
      </c>
      <c r="O2117" s="55" t="s">
        <v>7091</v>
      </c>
      <c r="P2117" s="55" t="s">
        <v>4332</v>
      </c>
      <c r="Q2117" s="55" t="s">
        <v>2578</v>
      </c>
      <c r="R2117" s="56">
        <v>44284</v>
      </c>
      <c r="S2117" s="55" t="s">
        <v>4921</v>
      </c>
      <c r="T2117" s="55" t="s">
        <v>4670</v>
      </c>
      <c r="U2117" s="55" t="s">
        <v>4328</v>
      </c>
    </row>
    <row r="2118" spans="1:21" ht="15" x14ac:dyDescent="0.25">
      <c r="A2118" s="55" t="s">
        <v>4316</v>
      </c>
      <c r="B2118" s="55" t="s">
        <v>4317</v>
      </c>
      <c r="C2118" s="55" t="s">
        <v>2607</v>
      </c>
      <c r="D2118" s="55" t="s">
        <v>4319</v>
      </c>
      <c r="E2118" s="55" t="s">
        <v>308</v>
      </c>
      <c r="F2118" s="55" t="s">
        <v>308</v>
      </c>
      <c r="G2118" s="55" t="s">
        <v>2267</v>
      </c>
      <c r="H2118" s="56">
        <v>44145</v>
      </c>
      <c r="I2118">
        <f t="shared" si="33"/>
        <v>2020</v>
      </c>
      <c r="J2118" s="56">
        <v>44233</v>
      </c>
      <c r="K2118" s="57">
        <v>-115853</v>
      </c>
      <c r="L2118" s="55">
        <v>2205200201</v>
      </c>
      <c r="M2118" s="55" t="str">
        <f>VLOOKUP(L2118,[4]Equival.!$D:$K,8,0)</f>
        <v>Glosas</v>
      </c>
      <c r="N2118" s="55" t="s">
        <v>4720</v>
      </c>
      <c r="O2118" s="55" t="s">
        <v>7092</v>
      </c>
      <c r="P2118" s="55" t="s">
        <v>4332</v>
      </c>
      <c r="Q2118" s="55" t="s">
        <v>5353</v>
      </c>
      <c r="R2118" s="56">
        <v>44855</v>
      </c>
      <c r="S2118" s="55" t="s">
        <v>4921</v>
      </c>
      <c r="T2118" s="55" t="s">
        <v>4670</v>
      </c>
      <c r="U2118" s="55" t="s">
        <v>4328</v>
      </c>
    </row>
    <row r="2119" spans="1:21" ht="15" x14ac:dyDescent="0.25">
      <c r="A2119" s="55" t="s">
        <v>4316</v>
      </c>
      <c r="B2119" s="55" t="s">
        <v>4317</v>
      </c>
      <c r="C2119" s="55" t="s">
        <v>2607</v>
      </c>
      <c r="D2119" s="55" t="s">
        <v>4319</v>
      </c>
      <c r="E2119" s="55" t="s">
        <v>308</v>
      </c>
      <c r="F2119" s="55" t="s">
        <v>308</v>
      </c>
      <c r="G2119" s="55" t="s">
        <v>2267</v>
      </c>
      <c r="H2119" s="56">
        <v>44145</v>
      </c>
      <c r="I2119">
        <f t="shared" si="33"/>
        <v>2020</v>
      </c>
      <c r="J2119" s="56">
        <v>44233</v>
      </c>
      <c r="K2119" s="57">
        <v>-1909043</v>
      </c>
      <c r="L2119" s="55">
        <v>2905100202</v>
      </c>
      <c r="M2119" s="55" t="str">
        <f>VLOOKUP(L2119,[4]Equival.!$D:$K,8,0)</f>
        <v>Evento</v>
      </c>
      <c r="N2119" s="55" t="s">
        <v>4720</v>
      </c>
      <c r="O2119" s="55" t="s">
        <v>7093</v>
      </c>
      <c r="P2119" s="55" t="s">
        <v>4332</v>
      </c>
      <c r="Q2119" s="55" t="s">
        <v>2604</v>
      </c>
      <c r="R2119" s="56">
        <v>44286</v>
      </c>
      <c r="S2119" s="55" t="s">
        <v>4921</v>
      </c>
      <c r="T2119" s="55" t="s">
        <v>4670</v>
      </c>
      <c r="U2119" s="55" t="s">
        <v>4328</v>
      </c>
    </row>
    <row r="2120" spans="1:21" ht="15" x14ac:dyDescent="0.25">
      <c r="A2120" s="55" t="s">
        <v>4316</v>
      </c>
      <c r="B2120" s="55" t="s">
        <v>4317</v>
      </c>
      <c r="C2120" s="55" t="s">
        <v>2635</v>
      </c>
      <c r="D2120" s="55" t="s">
        <v>4319</v>
      </c>
      <c r="E2120" s="55" t="s">
        <v>299</v>
      </c>
      <c r="F2120" s="55" t="s">
        <v>299</v>
      </c>
      <c r="G2120" s="55" t="s">
        <v>2267</v>
      </c>
      <c r="H2120" s="56">
        <v>44147</v>
      </c>
      <c r="I2120">
        <f t="shared" si="33"/>
        <v>2020</v>
      </c>
      <c r="J2120" s="56">
        <v>44233</v>
      </c>
      <c r="K2120" s="57">
        <v>-57600</v>
      </c>
      <c r="L2120" s="55">
        <v>2905100203</v>
      </c>
      <c r="M2120" s="55" t="str">
        <f>VLOOKUP(L2120,[4]Equival.!$D:$K,8,0)</f>
        <v>Evento</v>
      </c>
      <c r="N2120" s="55" t="s">
        <v>4720</v>
      </c>
      <c r="O2120" s="55" t="s">
        <v>5994</v>
      </c>
      <c r="P2120" s="55" t="s">
        <v>4332</v>
      </c>
      <c r="Q2120" s="55" t="s">
        <v>2610</v>
      </c>
      <c r="R2120" s="56">
        <v>44298</v>
      </c>
      <c r="S2120" s="55" t="s">
        <v>4921</v>
      </c>
      <c r="T2120" s="55" t="s">
        <v>4670</v>
      </c>
      <c r="U2120" s="55" t="s">
        <v>4328</v>
      </c>
    </row>
    <row r="2121" spans="1:21" ht="15" x14ac:dyDescent="0.25">
      <c r="A2121" s="55" t="s">
        <v>4316</v>
      </c>
      <c r="B2121" s="55" t="s">
        <v>4317</v>
      </c>
      <c r="C2121" s="55" t="s">
        <v>2634</v>
      </c>
      <c r="D2121" s="55" t="s">
        <v>4319</v>
      </c>
      <c r="E2121" s="55" t="s">
        <v>303</v>
      </c>
      <c r="F2121" s="55" t="s">
        <v>303</v>
      </c>
      <c r="G2121" s="55" t="s">
        <v>2267</v>
      </c>
      <c r="H2121" s="56">
        <v>44153</v>
      </c>
      <c r="I2121">
        <f t="shared" si="33"/>
        <v>2020</v>
      </c>
      <c r="J2121" s="56">
        <v>44233</v>
      </c>
      <c r="K2121" s="57">
        <v>-57600</v>
      </c>
      <c r="L2121" s="55">
        <v>2905100203</v>
      </c>
      <c r="M2121" s="55" t="str">
        <f>VLOOKUP(L2121,[4]Equival.!$D:$K,8,0)</f>
        <v>Evento</v>
      </c>
      <c r="N2121" s="55" t="s">
        <v>4720</v>
      </c>
      <c r="O2121" s="55" t="s">
        <v>7094</v>
      </c>
      <c r="P2121" s="55" t="s">
        <v>4332</v>
      </c>
      <c r="Q2121" s="55" t="s">
        <v>2610</v>
      </c>
      <c r="R2121" s="56">
        <v>44298</v>
      </c>
      <c r="S2121" s="55" t="s">
        <v>4921</v>
      </c>
      <c r="T2121" s="55" t="s">
        <v>4670</v>
      </c>
      <c r="U2121" s="55" t="s">
        <v>4328</v>
      </c>
    </row>
    <row r="2122" spans="1:21" ht="15" x14ac:dyDescent="0.25">
      <c r="A2122" s="55" t="s">
        <v>4316</v>
      </c>
      <c r="B2122" s="55" t="s">
        <v>4317</v>
      </c>
      <c r="C2122" s="55" t="s">
        <v>2633</v>
      </c>
      <c r="D2122" s="55" t="s">
        <v>4319</v>
      </c>
      <c r="E2122" s="55" t="s">
        <v>161</v>
      </c>
      <c r="F2122" s="55" t="s">
        <v>161</v>
      </c>
      <c r="G2122" s="55" t="s">
        <v>2267</v>
      </c>
      <c r="H2122" s="56">
        <v>44153</v>
      </c>
      <c r="I2122">
        <f t="shared" si="33"/>
        <v>2020</v>
      </c>
      <c r="J2122" s="56">
        <v>44233</v>
      </c>
      <c r="K2122" s="57">
        <v>-77864</v>
      </c>
      <c r="L2122" s="55">
        <v>2905100102</v>
      </c>
      <c r="M2122" s="55" t="str">
        <f>VLOOKUP(L2122,[4]Equival.!$D:$K,8,0)</f>
        <v>Evento</v>
      </c>
      <c r="N2122" s="55" t="s">
        <v>5355</v>
      </c>
      <c r="O2122" s="55" t="s">
        <v>7095</v>
      </c>
      <c r="P2122" s="55" t="s">
        <v>4332</v>
      </c>
      <c r="Q2122" s="55" t="s">
        <v>2610</v>
      </c>
      <c r="R2122" s="56">
        <v>44298</v>
      </c>
      <c r="S2122" s="55" t="s">
        <v>4921</v>
      </c>
      <c r="T2122" s="55" t="s">
        <v>4670</v>
      </c>
      <c r="U2122" s="55" t="s">
        <v>4328</v>
      </c>
    </row>
    <row r="2123" spans="1:21" ht="15" x14ac:dyDescent="0.25">
      <c r="A2123" s="55" t="s">
        <v>4316</v>
      </c>
      <c r="B2123" s="55" t="s">
        <v>4317</v>
      </c>
      <c r="C2123" s="55" t="s">
        <v>2632</v>
      </c>
      <c r="D2123" s="55" t="s">
        <v>4319</v>
      </c>
      <c r="E2123" s="55" t="s">
        <v>171</v>
      </c>
      <c r="F2123" s="55" t="s">
        <v>171</v>
      </c>
      <c r="G2123" s="55" t="s">
        <v>2267</v>
      </c>
      <c r="H2123" s="56">
        <v>44149</v>
      </c>
      <c r="I2123">
        <f t="shared" si="33"/>
        <v>2020</v>
      </c>
      <c r="J2123" s="56">
        <v>44233</v>
      </c>
      <c r="K2123" s="57">
        <v>-57600</v>
      </c>
      <c r="L2123" s="55">
        <v>2905100103</v>
      </c>
      <c r="M2123" s="55" t="str">
        <f>VLOOKUP(L2123,[4]Equival.!$D:$K,8,0)</f>
        <v>Evento</v>
      </c>
      <c r="N2123" s="55" t="s">
        <v>5355</v>
      </c>
      <c r="O2123" s="55" t="s">
        <v>7096</v>
      </c>
      <c r="P2123" s="55" t="s">
        <v>4718</v>
      </c>
      <c r="Q2123" s="55" t="s">
        <v>2610</v>
      </c>
      <c r="R2123" s="56">
        <v>44298</v>
      </c>
      <c r="S2123" s="55" t="s">
        <v>4921</v>
      </c>
      <c r="T2123" s="55" t="s">
        <v>4670</v>
      </c>
      <c r="U2123" s="55" t="s">
        <v>4328</v>
      </c>
    </row>
    <row r="2124" spans="1:21" ht="15" x14ac:dyDescent="0.25">
      <c r="A2124" s="55" t="s">
        <v>4316</v>
      </c>
      <c r="B2124" s="55" t="s">
        <v>4317</v>
      </c>
      <c r="C2124" s="55" t="s">
        <v>2631</v>
      </c>
      <c r="D2124" s="55" t="s">
        <v>4319</v>
      </c>
      <c r="E2124" s="55" t="s">
        <v>170</v>
      </c>
      <c r="F2124" s="55" t="s">
        <v>170</v>
      </c>
      <c r="G2124" s="55" t="s">
        <v>2267</v>
      </c>
      <c r="H2124" s="56">
        <v>44147</v>
      </c>
      <c r="I2124">
        <f t="shared" si="33"/>
        <v>2020</v>
      </c>
      <c r="J2124" s="56">
        <v>44233</v>
      </c>
      <c r="K2124" s="57">
        <v>-262190</v>
      </c>
      <c r="L2124" s="55">
        <v>2905100102</v>
      </c>
      <c r="M2124" s="55" t="str">
        <f>VLOOKUP(L2124,[4]Equival.!$D:$K,8,0)</f>
        <v>Evento</v>
      </c>
      <c r="N2124" s="55" t="s">
        <v>5355</v>
      </c>
      <c r="O2124" s="55" t="s">
        <v>7097</v>
      </c>
      <c r="P2124" s="55" t="s">
        <v>4601</v>
      </c>
      <c r="Q2124" s="55" t="s">
        <v>2610</v>
      </c>
      <c r="R2124" s="56">
        <v>44298</v>
      </c>
      <c r="S2124" s="55" t="s">
        <v>4921</v>
      </c>
      <c r="T2124" s="55" t="s">
        <v>4670</v>
      </c>
      <c r="U2124" s="55" t="s">
        <v>4328</v>
      </c>
    </row>
    <row r="2125" spans="1:21" ht="15" x14ac:dyDescent="0.25">
      <c r="A2125" s="55" t="s">
        <v>4316</v>
      </c>
      <c r="B2125" s="55" t="s">
        <v>4317</v>
      </c>
      <c r="C2125" s="55" t="s">
        <v>2630</v>
      </c>
      <c r="D2125" s="55" t="s">
        <v>4319</v>
      </c>
      <c r="E2125" s="55" t="s">
        <v>169</v>
      </c>
      <c r="F2125" s="55" t="s">
        <v>169</v>
      </c>
      <c r="G2125" s="55" t="s">
        <v>2267</v>
      </c>
      <c r="H2125" s="56">
        <v>44145</v>
      </c>
      <c r="I2125">
        <f t="shared" si="33"/>
        <v>2020</v>
      </c>
      <c r="J2125" s="56">
        <v>44233</v>
      </c>
      <c r="K2125" s="57">
        <v>-57920</v>
      </c>
      <c r="L2125" s="55">
        <v>2205200101</v>
      </c>
      <c r="M2125" s="55" t="str">
        <f>VLOOKUP(L2125,[4]Equival.!$D:$K,8,0)</f>
        <v>Glosas</v>
      </c>
      <c r="N2125" s="55" t="s">
        <v>5355</v>
      </c>
      <c r="O2125" s="55" t="s">
        <v>7098</v>
      </c>
      <c r="P2125" s="55" t="s">
        <v>4332</v>
      </c>
      <c r="Q2125" s="55" t="s">
        <v>5357</v>
      </c>
      <c r="R2125" s="56">
        <v>44855</v>
      </c>
      <c r="S2125" s="55" t="s">
        <v>4921</v>
      </c>
      <c r="T2125" s="55" t="s">
        <v>4670</v>
      </c>
      <c r="U2125" s="55" t="s">
        <v>4328</v>
      </c>
    </row>
    <row r="2126" spans="1:21" ht="15" x14ac:dyDescent="0.25">
      <c r="A2126" s="55" t="s">
        <v>4316</v>
      </c>
      <c r="B2126" s="55" t="s">
        <v>4317</v>
      </c>
      <c r="C2126" s="55" t="s">
        <v>2630</v>
      </c>
      <c r="D2126" s="55" t="s">
        <v>4319</v>
      </c>
      <c r="E2126" s="55" t="s">
        <v>169</v>
      </c>
      <c r="F2126" s="55" t="s">
        <v>169</v>
      </c>
      <c r="G2126" s="55" t="s">
        <v>2267</v>
      </c>
      <c r="H2126" s="56">
        <v>44145</v>
      </c>
      <c r="I2126">
        <f t="shared" si="33"/>
        <v>2020</v>
      </c>
      <c r="J2126" s="56">
        <v>44233</v>
      </c>
      <c r="K2126" s="57">
        <v>-68014</v>
      </c>
      <c r="L2126" s="55">
        <v>2905100102</v>
      </c>
      <c r="M2126" s="55" t="str">
        <f>VLOOKUP(L2126,[4]Equival.!$D:$K,8,0)</f>
        <v>Evento</v>
      </c>
      <c r="N2126" s="55" t="s">
        <v>5355</v>
      </c>
      <c r="O2126" s="55" t="s">
        <v>7095</v>
      </c>
      <c r="P2126" s="55" t="s">
        <v>4332</v>
      </c>
      <c r="Q2126" s="55" t="s">
        <v>2610</v>
      </c>
      <c r="R2126" s="56">
        <v>44298</v>
      </c>
      <c r="S2126" s="55" t="s">
        <v>4921</v>
      </c>
      <c r="T2126" s="55" t="s">
        <v>4670</v>
      </c>
      <c r="U2126" s="55" t="s">
        <v>4328</v>
      </c>
    </row>
    <row r="2127" spans="1:21" ht="15" x14ac:dyDescent="0.25">
      <c r="A2127" s="55" t="s">
        <v>4316</v>
      </c>
      <c r="B2127" s="55" t="s">
        <v>4317</v>
      </c>
      <c r="C2127" s="55" t="s">
        <v>2606</v>
      </c>
      <c r="D2127" s="55" t="s">
        <v>4319</v>
      </c>
      <c r="E2127" s="55" t="s">
        <v>289</v>
      </c>
      <c r="F2127" s="55" t="s">
        <v>289</v>
      </c>
      <c r="G2127" s="55" t="s">
        <v>2267</v>
      </c>
      <c r="H2127" s="56">
        <v>44158</v>
      </c>
      <c r="I2127">
        <f t="shared" si="33"/>
        <v>2020</v>
      </c>
      <c r="J2127" s="56">
        <v>44253</v>
      </c>
      <c r="K2127" s="57">
        <v>-25000</v>
      </c>
      <c r="L2127" s="55">
        <v>2905100202</v>
      </c>
      <c r="M2127" s="55" t="str">
        <f>VLOOKUP(L2127,[4]Equival.!$D:$K,8,0)</f>
        <v>Evento</v>
      </c>
      <c r="N2127" s="55" t="s">
        <v>7099</v>
      </c>
      <c r="O2127" s="55" t="s">
        <v>7100</v>
      </c>
      <c r="P2127" s="55" t="s">
        <v>4601</v>
      </c>
      <c r="Q2127" s="55" t="s">
        <v>2604</v>
      </c>
      <c r="R2127" s="56">
        <v>44286</v>
      </c>
      <c r="S2127" s="55" t="s">
        <v>4921</v>
      </c>
      <c r="T2127" s="55" t="s">
        <v>4584</v>
      </c>
      <c r="U2127" s="55" t="s">
        <v>4328</v>
      </c>
    </row>
    <row r="2128" spans="1:21" ht="15" x14ac:dyDescent="0.25">
      <c r="A2128" s="55" t="s">
        <v>4316</v>
      </c>
      <c r="B2128" s="55" t="s">
        <v>4317</v>
      </c>
      <c r="C2128" s="55" t="s">
        <v>2629</v>
      </c>
      <c r="D2128" s="55" t="s">
        <v>4319</v>
      </c>
      <c r="E2128" s="55" t="s">
        <v>291</v>
      </c>
      <c r="F2128" s="55" t="s">
        <v>291</v>
      </c>
      <c r="G2128" s="55" t="s">
        <v>2267</v>
      </c>
      <c r="H2128" s="56">
        <v>44159</v>
      </c>
      <c r="I2128">
        <f t="shared" si="33"/>
        <v>2020</v>
      </c>
      <c r="J2128" s="56">
        <v>44253</v>
      </c>
      <c r="K2128" s="57">
        <v>-57600</v>
      </c>
      <c r="L2128" s="55">
        <v>2905100202</v>
      </c>
      <c r="M2128" s="55" t="str">
        <f>VLOOKUP(L2128,[4]Equival.!$D:$K,8,0)</f>
        <v>Evento</v>
      </c>
      <c r="N2128" s="55" t="s">
        <v>4720</v>
      </c>
      <c r="O2128" s="55" t="s">
        <v>7101</v>
      </c>
      <c r="P2128" s="55" t="s">
        <v>4601</v>
      </c>
      <c r="Q2128" s="55" t="s">
        <v>2610</v>
      </c>
      <c r="R2128" s="56">
        <v>44298</v>
      </c>
      <c r="S2128" s="55" t="s">
        <v>4921</v>
      </c>
      <c r="T2128" s="55" t="s">
        <v>4584</v>
      </c>
      <c r="U2128" s="55" t="s">
        <v>4328</v>
      </c>
    </row>
    <row r="2129" spans="1:21" ht="15" x14ac:dyDescent="0.25">
      <c r="A2129" s="55" t="s">
        <v>4316</v>
      </c>
      <c r="B2129" s="55" t="s">
        <v>4317</v>
      </c>
      <c r="C2129" s="55" t="s">
        <v>2628</v>
      </c>
      <c r="D2129" s="55" t="s">
        <v>4319</v>
      </c>
      <c r="E2129" s="55" t="s">
        <v>290</v>
      </c>
      <c r="F2129" s="55" t="s">
        <v>290</v>
      </c>
      <c r="G2129" s="55" t="s">
        <v>2267</v>
      </c>
      <c r="H2129" s="56">
        <v>44159</v>
      </c>
      <c r="I2129">
        <f t="shared" si="33"/>
        <v>2020</v>
      </c>
      <c r="J2129" s="56">
        <v>44253</v>
      </c>
      <c r="K2129" s="57">
        <v>-57600</v>
      </c>
      <c r="L2129" s="55">
        <v>2905100202</v>
      </c>
      <c r="M2129" s="55" t="str">
        <f>VLOOKUP(L2129,[4]Equival.!$D:$K,8,0)</f>
        <v>Evento</v>
      </c>
      <c r="N2129" s="55" t="s">
        <v>4720</v>
      </c>
      <c r="O2129" s="55" t="s">
        <v>6025</v>
      </c>
      <c r="P2129" s="55" t="s">
        <v>4332</v>
      </c>
      <c r="Q2129" s="55" t="s">
        <v>2610</v>
      </c>
      <c r="R2129" s="56">
        <v>44298</v>
      </c>
      <c r="S2129" s="55" t="s">
        <v>4921</v>
      </c>
      <c r="T2129" s="55" t="s">
        <v>4584</v>
      </c>
      <c r="U2129" s="55" t="s">
        <v>4328</v>
      </c>
    </row>
    <row r="2130" spans="1:21" ht="15" x14ac:dyDescent="0.25">
      <c r="A2130" s="55" t="s">
        <v>4316</v>
      </c>
      <c r="B2130" s="55" t="s">
        <v>4317</v>
      </c>
      <c r="C2130" s="55" t="s">
        <v>2627</v>
      </c>
      <c r="D2130" s="55" t="s">
        <v>4319</v>
      </c>
      <c r="E2130" s="55" t="s">
        <v>288</v>
      </c>
      <c r="F2130" s="55" t="s">
        <v>288</v>
      </c>
      <c r="G2130" s="55" t="s">
        <v>2267</v>
      </c>
      <c r="H2130" s="56">
        <v>44157</v>
      </c>
      <c r="I2130">
        <f t="shared" si="33"/>
        <v>2020</v>
      </c>
      <c r="J2130" s="56">
        <v>44253</v>
      </c>
      <c r="K2130" s="57">
        <v>-213259</v>
      </c>
      <c r="L2130" s="55">
        <v>2905100202</v>
      </c>
      <c r="M2130" s="55" t="str">
        <f>VLOOKUP(L2130,[4]Equival.!$D:$K,8,0)</f>
        <v>Evento</v>
      </c>
      <c r="N2130" s="55" t="s">
        <v>4720</v>
      </c>
      <c r="O2130" s="55" t="s">
        <v>6755</v>
      </c>
      <c r="P2130" s="55" t="s">
        <v>6756</v>
      </c>
      <c r="Q2130" s="55" t="s">
        <v>2610</v>
      </c>
      <c r="R2130" s="56">
        <v>44298</v>
      </c>
      <c r="S2130" s="55" t="s">
        <v>4921</v>
      </c>
      <c r="T2130" s="55" t="s">
        <v>4584</v>
      </c>
      <c r="U2130" s="55" t="s">
        <v>4328</v>
      </c>
    </row>
    <row r="2131" spans="1:21" ht="15" x14ac:dyDescent="0.25">
      <c r="A2131" s="55" t="s">
        <v>4316</v>
      </c>
      <c r="B2131" s="55" t="s">
        <v>4317</v>
      </c>
      <c r="C2131" s="55" t="s">
        <v>2626</v>
      </c>
      <c r="D2131" s="55" t="s">
        <v>4319</v>
      </c>
      <c r="E2131" s="55" t="s">
        <v>287</v>
      </c>
      <c r="F2131" s="55" t="s">
        <v>287</v>
      </c>
      <c r="G2131" s="55" t="s">
        <v>2267</v>
      </c>
      <c r="H2131" s="56">
        <v>44156</v>
      </c>
      <c r="I2131">
        <f t="shared" si="33"/>
        <v>2020</v>
      </c>
      <c r="J2131" s="56">
        <v>44253</v>
      </c>
      <c r="K2131" s="57">
        <v>-126913</v>
      </c>
      <c r="L2131" s="55">
        <v>2905100202</v>
      </c>
      <c r="M2131" s="55" t="str">
        <f>VLOOKUP(L2131,[4]Equival.!$D:$K,8,0)</f>
        <v>Evento</v>
      </c>
      <c r="N2131" s="55" t="s">
        <v>4720</v>
      </c>
      <c r="O2131" s="55" t="s">
        <v>7102</v>
      </c>
      <c r="P2131" s="55" t="s">
        <v>4601</v>
      </c>
      <c r="Q2131" s="55" t="s">
        <v>2610</v>
      </c>
      <c r="R2131" s="56">
        <v>44298</v>
      </c>
      <c r="S2131" s="55" t="s">
        <v>4921</v>
      </c>
      <c r="T2131" s="55" t="s">
        <v>4584</v>
      </c>
      <c r="U2131" s="55" t="s">
        <v>4328</v>
      </c>
    </row>
    <row r="2132" spans="1:21" ht="15" x14ac:dyDescent="0.25">
      <c r="A2132" s="55" t="s">
        <v>4316</v>
      </c>
      <c r="B2132" s="55" t="s">
        <v>4317</v>
      </c>
      <c r="C2132" s="55" t="s">
        <v>2625</v>
      </c>
      <c r="D2132" s="55" t="s">
        <v>4319</v>
      </c>
      <c r="E2132" s="55" t="s">
        <v>286</v>
      </c>
      <c r="F2132" s="55" t="s">
        <v>286</v>
      </c>
      <c r="G2132" s="55" t="s">
        <v>2267</v>
      </c>
      <c r="H2132" s="56">
        <v>44156</v>
      </c>
      <c r="I2132">
        <f t="shared" si="33"/>
        <v>2020</v>
      </c>
      <c r="J2132" s="56">
        <v>44253</v>
      </c>
      <c r="K2132" s="57">
        <v>-106347</v>
      </c>
      <c r="L2132" s="55">
        <v>2905100202</v>
      </c>
      <c r="M2132" s="55" t="str">
        <f>VLOOKUP(L2132,[4]Equival.!$D:$K,8,0)</f>
        <v>Evento</v>
      </c>
      <c r="N2132" s="55" t="s">
        <v>4720</v>
      </c>
      <c r="O2132" s="55" t="s">
        <v>7011</v>
      </c>
      <c r="P2132" s="55" t="s">
        <v>4332</v>
      </c>
      <c r="Q2132" s="55" t="s">
        <v>2610</v>
      </c>
      <c r="R2132" s="56">
        <v>44298</v>
      </c>
      <c r="S2132" s="55" t="s">
        <v>4921</v>
      </c>
      <c r="T2132" s="55" t="s">
        <v>4584</v>
      </c>
      <c r="U2132" s="55" t="s">
        <v>4328</v>
      </c>
    </row>
    <row r="2133" spans="1:21" ht="15" x14ac:dyDescent="0.25">
      <c r="A2133" s="55" t="s">
        <v>4316</v>
      </c>
      <c r="B2133" s="55" t="s">
        <v>4317</v>
      </c>
      <c r="C2133" s="55" t="s">
        <v>2624</v>
      </c>
      <c r="D2133" s="55" t="s">
        <v>4319</v>
      </c>
      <c r="E2133" s="55" t="s">
        <v>297</v>
      </c>
      <c r="F2133" s="55" t="s">
        <v>297</v>
      </c>
      <c r="G2133" s="55" t="s">
        <v>2267</v>
      </c>
      <c r="H2133" s="56">
        <v>44156</v>
      </c>
      <c r="I2133">
        <f t="shared" si="33"/>
        <v>2020</v>
      </c>
      <c r="J2133" s="56">
        <v>44253</v>
      </c>
      <c r="K2133" s="57">
        <v>-129900</v>
      </c>
      <c r="L2133" s="55">
        <v>2905100202</v>
      </c>
      <c r="M2133" s="55" t="str">
        <f>VLOOKUP(L2133,[4]Equival.!$D:$K,8,0)</f>
        <v>Evento</v>
      </c>
      <c r="N2133" s="55" t="s">
        <v>4720</v>
      </c>
      <c r="O2133" s="55" t="s">
        <v>7103</v>
      </c>
      <c r="P2133" s="55" t="s">
        <v>4332</v>
      </c>
      <c r="Q2133" s="55" t="s">
        <v>2610</v>
      </c>
      <c r="R2133" s="56">
        <v>44298</v>
      </c>
      <c r="S2133" s="55" t="s">
        <v>4921</v>
      </c>
      <c r="T2133" s="55" t="s">
        <v>4584</v>
      </c>
      <c r="U2133" s="55" t="s">
        <v>4328</v>
      </c>
    </row>
    <row r="2134" spans="1:21" ht="15" x14ac:dyDescent="0.25">
      <c r="A2134" s="55" t="s">
        <v>4316</v>
      </c>
      <c r="B2134" s="55" t="s">
        <v>4317</v>
      </c>
      <c r="C2134" s="55" t="s">
        <v>2623</v>
      </c>
      <c r="D2134" s="55" t="s">
        <v>4319</v>
      </c>
      <c r="E2134" s="55" t="s">
        <v>296</v>
      </c>
      <c r="F2134" s="55" t="s">
        <v>296</v>
      </c>
      <c r="G2134" s="55" t="s">
        <v>2267</v>
      </c>
      <c r="H2134" s="56">
        <v>44156</v>
      </c>
      <c r="I2134">
        <f t="shared" si="33"/>
        <v>2020</v>
      </c>
      <c r="J2134" s="56">
        <v>44253</v>
      </c>
      <c r="K2134" s="57">
        <v>-227300</v>
      </c>
      <c r="L2134" s="55">
        <v>2205200201</v>
      </c>
      <c r="M2134" s="55" t="str">
        <f>VLOOKUP(L2134,[4]Equival.!$D:$K,8,0)</f>
        <v>Glosas</v>
      </c>
      <c r="N2134" s="55" t="s">
        <v>4720</v>
      </c>
      <c r="O2134" s="55" t="s">
        <v>7104</v>
      </c>
      <c r="P2134" s="55" t="s">
        <v>4601</v>
      </c>
      <c r="Q2134" s="55" t="s">
        <v>5350</v>
      </c>
      <c r="R2134" s="56">
        <v>44855</v>
      </c>
      <c r="S2134" s="55" t="s">
        <v>4921</v>
      </c>
      <c r="T2134" s="55" t="s">
        <v>4584</v>
      </c>
      <c r="U2134" s="55" t="s">
        <v>4328</v>
      </c>
    </row>
    <row r="2135" spans="1:21" ht="15" x14ac:dyDescent="0.25">
      <c r="A2135" s="55" t="s">
        <v>4316</v>
      </c>
      <c r="B2135" s="55" t="s">
        <v>4317</v>
      </c>
      <c r="C2135" s="55" t="s">
        <v>2623</v>
      </c>
      <c r="D2135" s="55" t="s">
        <v>4319</v>
      </c>
      <c r="E2135" s="55" t="s">
        <v>296</v>
      </c>
      <c r="F2135" s="55" t="s">
        <v>296</v>
      </c>
      <c r="G2135" s="55" t="s">
        <v>2267</v>
      </c>
      <c r="H2135" s="56">
        <v>44156</v>
      </c>
      <c r="I2135">
        <f t="shared" si="33"/>
        <v>2020</v>
      </c>
      <c r="J2135" s="56">
        <v>44253</v>
      </c>
      <c r="K2135" s="57">
        <v>-324185</v>
      </c>
      <c r="L2135" s="55">
        <v>2905100202</v>
      </c>
      <c r="M2135" s="55" t="str">
        <f>VLOOKUP(L2135,[4]Equival.!$D:$K,8,0)</f>
        <v>Evento</v>
      </c>
      <c r="N2135" s="55" t="s">
        <v>4720</v>
      </c>
      <c r="O2135" s="55" t="s">
        <v>7105</v>
      </c>
      <c r="P2135" s="55" t="s">
        <v>4601</v>
      </c>
      <c r="Q2135" s="55" t="s">
        <v>2610</v>
      </c>
      <c r="R2135" s="56">
        <v>44298</v>
      </c>
      <c r="S2135" s="55" t="s">
        <v>4921</v>
      </c>
      <c r="T2135" s="55" t="s">
        <v>4584</v>
      </c>
      <c r="U2135" s="55" t="s">
        <v>4328</v>
      </c>
    </row>
    <row r="2136" spans="1:21" ht="15" x14ac:dyDescent="0.25">
      <c r="A2136" s="55" t="s">
        <v>4316</v>
      </c>
      <c r="B2136" s="55" t="s">
        <v>4317</v>
      </c>
      <c r="C2136" s="55" t="s">
        <v>2622</v>
      </c>
      <c r="D2136" s="55" t="s">
        <v>4319</v>
      </c>
      <c r="E2136" s="55" t="s">
        <v>295</v>
      </c>
      <c r="F2136" s="55" t="s">
        <v>295</v>
      </c>
      <c r="G2136" s="55" t="s">
        <v>2267</v>
      </c>
      <c r="H2136" s="56">
        <v>44155</v>
      </c>
      <c r="I2136">
        <f t="shared" si="33"/>
        <v>2020</v>
      </c>
      <c r="J2136" s="56">
        <v>44253</v>
      </c>
      <c r="K2136" s="57">
        <v>-241657</v>
      </c>
      <c r="L2136" s="55">
        <v>2905100202</v>
      </c>
      <c r="M2136" s="55" t="str">
        <f>VLOOKUP(L2136,[4]Equival.!$D:$K,8,0)</f>
        <v>Evento</v>
      </c>
      <c r="N2136" s="55" t="s">
        <v>4720</v>
      </c>
      <c r="O2136" s="55" t="s">
        <v>7106</v>
      </c>
      <c r="P2136" s="55" t="s">
        <v>4332</v>
      </c>
      <c r="Q2136" s="55" t="s">
        <v>2610</v>
      </c>
      <c r="R2136" s="56">
        <v>44298</v>
      </c>
      <c r="S2136" s="55" t="s">
        <v>4921</v>
      </c>
      <c r="T2136" s="55" t="s">
        <v>4584</v>
      </c>
      <c r="U2136" s="55" t="s">
        <v>4328</v>
      </c>
    </row>
    <row r="2137" spans="1:21" ht="15" x14ac:dyDescent="0.25">
      <c r="A2137" s="55" t="s">
        <v>4316</v>
      </c>
      <c r="B2137" s="55" t="s">
        <v>4317</v>
      </c>
      <c r="C2137" s="55" t="s">
        <v>2621</v>
      </c>
      <c r="D2137" s="55" t="s">
        <v>4319</v>
      </c>
      <c r="E2137" s="55" t="s">
        <v>294</v>
      </c>
      <c r="F2137" s="55" t="s">
        <v>294</v>
      </c>
      <c r="G2137" s="55" t="s">
        <v>2267</v>
      </c>
      <c r="H2137" s="56">
        <v>44154</v>
      </c>
      <c r="I2137">
        <f t="shared" si="33"/>
        <v>2020</v>
      </c>
      <c r="J2137" s="56">
        <v>44253</v>
      </c>
      <c r="K2137" s="57">
        <v>-59726</v>
      </c>
      <c r="L2137" s="55">
        <v>2905100202</v>
      </c>
      <c r="M2137" s="55" t="str">
        <f>VLOOKUP(L2137,[4]Equival.!$D:$K,8,0)</f>
        <v>Evento</v>
      </c>
      <c r="N2137" s="55" t="s">
        <v>4720</v>
      </c>
      <c r="O2137" s="55" t="s">
        <v>5471</v>
      </c>
      <c r="P2137" s="55" t="s">
        <v>4332</v>
      </c>
      <c r="Q2137" s="55" t="s">
        <v>2610</v>
      </c>
      <c r="R2137" s="56">
        <v>44298</v>
      </c>
      <c r="S2137" s="55" t="s">
        <v>4921</v>
      </c>
      <c r="T2137" s="55" t="s">
        <v>4584</v>
      </c>
      <c r="U2137" s="55" t="s">
        <v>4328</v>
      </c>
    </row>
    <row r="2138" spans="1:21" ht="15" x14ac:dyDescent="0.25">
      <c r="A2138" s="55" t="s">
        <v>4316</v>
      </c>
      <c r="B2138" s="55" t="s">
        <v>4317</v>
      </c>
      <c r="C2138" s="55" t="s">
        <v>2620</v>
      </c>
      <c r="D2138" s="55" t="s">
        <v>4319</v>
      </c>
      <c r="E2138" s="55" t="s">
        <v>293</v>
      </c>
      <c r="F2138" s="55" t="s">
        <v>293</v>
      </c>
      <c r="G2138" s="55" t="s">
        <v>2267</v>
      </c>
      <c r="H2138" s="56">
        <v>44154</v>
      </c>
      <c r="I2138">
        <f t="shared" si="33"/>
        <v>2020</v>
      </c>
      <c r="J2138" s="56">
        <v>44253</v>
      </c>
      <c r="K2138" s="57">
        <v>-88975</v>
      </c>
      <c r="L2138" s="55">
        <v>2905100202</v>
      </c>
      <c r="M2138" s="55" t="str">
        <f>VLOOKUP(L2138,[4]Equival.!$D:$K,8,0)</f>
        <v>Evento</v>
      </c>
      <c r="N2138" s="55" t="s">
        <v>4720</v>
      </c>
      <c r="O2138" s="55" t="s">
        <v>6846</v>
      </c>
      <c r="P2138" s="55" t="s">
        <v>4332</v>
      </c>
      <c r="Q2138" s="55" t="s">
        <v>2610</v>
      </c>
      <c r="R2138" s="56">
        <v>44298</v>
      </c>
      <c r="S2138" s="55" t="s">
        <v>4921</v>
      </c>
      <c r="T2138" s="55" t="s">
        <v>4584</v>
      </c>
      <c r="U2138" s="55" t="s">
        <v>4328</v>
      </c>
    </row>
    <row r="2139" spans="1:21" ht="15" x14ac:dyDescent="0.25">
      <c r="A2139" s="55" t="s">
        <v>4316</v>
      </c>
      <c r="B2139" s="55" t="s">
        <v>4317</v>
      </c>
      <c r="C2139" s="55" t="s">
        <v>2619</v>
      </c>
      <c r="D2139" s="55" t="s">
        <v>4319</v>
      </c>
      <c r="E2139" s="55" t="s">
        <v>302</v>
      </c>
      <c r="F2139" s="55" t="s">
        <v>302</v>
      </c>
      <c r="G2139" s="55" t="s">
        <v>2267</v>
      </c>
      <c r="H2139" s="56">
        <v>44150</v>
      </c>
      <c r="I2139">
        <f t="shared" si="33"/>
        <v>2020</v>
      </c>
      <c r="J2139" s="56">
        <v>44253</v>
      </c>
      <c r="K2139" s="57">
        <v>-206500</v>
      </c>
      <c r="L2139" s="55">
        <v>2905100202</v>
      </c>
      <c r="M2139" s="55" t="str">
        <f>VLOOKUP(L2139,[4]Equival.!$D:$K,8,0)</f>
        <v>Evento</v>
      </c>
      <c r="N2139" s="55" t="s">
        <v>4720</v>
      </c>
      <c r="O2139" s="55" t="s">
        <v>7107</v>
      </c>
      <c r="P2139" s="55" t="s">
        <v>4332</v>
      </c>
      <c r="Q2139" s="55" t="s">
        <v>2610</v>
      </c>
      <c r="R2139" s="56">
        <v>44298</v>
      </c>
      <c r="S2139" s="55" t="s">
        <v>4921</v>
      </c>
      <c r="T2139" s="55" t="s">
        <v>4584</v>
      </c>
      <c r="U2139" s="55" t="s">
        <v>4328</v>
      </c>
    </row>
    <row r="2140" spans="1:21" ht="15" x14ac:dyDescent="0.25">
      <c r="A2140" s="55" t="s">
        <v>4316</v>
      </c>
      <c r="B2140" s="55" t="s">
        <v>4317</v>
      </c>
      <c r="C2140" s="55" t="s">
        <v>2650</v>
      </c>
      <c r="D2140" s="55" t="s">
        <v>4319</v>
      </c>
      <c r="E2140" s="55" t="s">
        <v>301</v>
      </c>
      <c r="F2140" s="55" t="s">
        <v>301</v>
      </c>
      <c r="G2140" s="55" t="s">
        <v>2267</v>
      </c>
      <c r="H2140" s="56">
        <v>44149</v>
      </c>
      <c r="I2140">
        <f t="shared" si="33"/>
        <v>2020</v>
      </c>
      <c r="J2140" s="56">
        <v>44253</v>
      </c>
      <c r="K2140" s="57">
        <v>-60057</v>
      </c>
      <c r="L2140" s="55">
        <v>2905100203</v>
      </c>
      <c r="M2140" s="55" t="str">
        <f>VLOOKUP(L2140,[4]Equival.!$D:$K,8,0)</f>
        <v>Evento</v>
      </c>
      <c r="N2140" s="55" t="s">
        <v>4720</v>
      </c>
      <c r="O2140" s="55" t="s">
        <v>7108</v>
      </c>
      <c r="P2140" s="55" t="s">
        <v>4469</v>
      </c>
      <c r="Q2140" s="55" t="s">
        <v>2648</v>
      </c>
      <c r="R2140" s="56">
        <v>44298</v>
      </c>
      <c r="S2140" s="55" t="s">
        <v>4921</v>
      </c>
      <c r="T2140" s="55" t="s">
        <v>4584</v>
      </c>
      <c r="U2140" s="55" t="s">
        <v>4328</v>
      </c>
    </row>
    <row r="2141" spans="1:21" ht="15" x14ac:dyDescent="0.25">
      <c r="A2141" s="55" t="s">
        <v>4316</v>
      </c>
      <c r="B2141" s="55" t="s">
        <v>4317</v>
      </c>
      <c r="C2141" s="55" t="s">
        <v>2618</v>
      </c>
      <c r="D2141" s="55" t="s">
        <v>4319</v>
      </c>
      <c r="E2141" s="55" t="s">
        <v>298</v>
      </c>
      <c r="F2141" s="55" t="s">
        <v>298</v>
      </c>
      <c r="G2141" s="55" t="s">
        <v>2267</v>
      </c>
      <c r="H2141" s="56">
        <v>44147</v>
      </c>
      <c r="I2141">
        <f t="shared" si="33"/>
        <v>2020</v>
      </c>
      <c r="J2141" s="56">
        <v>44253</v>
      </c>
      <c r="K2141" s="57">
        <v>-246600</v>
      </c>
      <c r="L2141" s="55">
        <v>2905100202</v>
      </c>
      <c r="M2141" s="55" t="str">
        <f>VLOOKUP(L2141,[4]Equival.!$D:$K,8,0)</f>
        <v>Evento</v>
      </c>
      <c r="N2141" s="55" t="s">
        <v>4720</v>
      </c>
      <c r="O2141" s="55" t="s">
        <v>5742</v>
      </c>
      <c r="P2141" s="55" t="s">
        <v>4332</v>
      </c>
      <c r="Q2141" s="55" t="s">
        <v>2610</v>
      </c>
      <c r="R2141" s="56">
        <v>44298</v>
      </c>
      <c r="S2141" s="55" t="s">
        <v>4921</v>
      </c>
      <c r="T2141" s="55" t="s">
        <v>4584</v>
      </c>
      <c r="U2141" s="55" t="s">
        <v>4328</v>
      </c>
    </row>
    <row r="2142" spans="1:21" ht="15" x14ac:dyDescent="0.25">
      <c r="A2142" s="55" t="s">
        <v>4316</v>
      </c>
      <c r="B2142" s="55" t="s">
        <v>4317</v>
      </c>
      <c r="C2142" s="55" t="s">
        <v>2649</v>
      </c>
      <c r="D2142" s="55" t="s">
        <v>4319</v>
      </c>
      <c r="E2142" s="55" t="s">
        <v>306</v>
      </c>
      <c r="F2142" s="55" t="s">
        <v>306</v>
      </c>
      <c r="G2142" s="55" t="s">
        <v>2267</v>
      </c>
      <c r="H2142" s="56">
        <v>44144</v>
      </c>
      <c r="I2142">
        <f t="shared" si="33"/>
        <v>2020</v>
      </c>
      <c r="J2142" s="56">
        <v>44253</v>
      </c>
      <c r="K2142" s="57">
        <v>-57600</v>
      </c>
      <c r="L2142" s="55">
        <v>2905100203</v>
      </c>
      <c r="M2142" s="55" t="str">
        <f>VLOOKUP(L2142,[4]Equival.!$D:$K,8,0)</f>
        <v>Evento</v>
      </c>
      <c r="N2142" s="55" t="s">
        <v>4720</v>
      </c>
      <c r="O2142" s="55" t="s">
        <v>7109</v>
      </c>
      <c r="P2142" s="55" t="s">
        <v>4716</v>
      </c>
      <c r="Q2142" s="55" t="s">
        <v>2648</v>
      </c>
      <c r="R2142" s="56">
        <v>44298</v>
      </c>
      <c r="S2142" s="55" t="s">
        <v>4921</v>
      </c>
      <c r="T2142" s="55" t="s">
        <v>4584</v>
      </c>
      <c r="U2142" s="55" t="s">
        <v>4328</v>
      </c>
    </row>
    <row r="2143" spans="1:21" ht="15" x14ac:dyDescent="0.25">
      <c r="A2143" s="55" t="s">
        <v>4316</v>
      </c>
      <c r="B2143" s="55" t="s">
        <v>4317</v>
      </c>
      <c r="C2143" s="55" t="s">
        <v>2617</v>
      </c>
      <c r="D2143" s="55" t="s">
        <v>4319</v>
      </c>
      <c r="E2143" s="55" t="s">
        <v>305</v>
      </c>
      <c r="F2143" s="55" t="s">
        <v>305</v>
      </c>
      <c r="G2143" s="55" t="s">
        <v>2267</v>
      </c>
      <c r="H2143" s="56">
        <v>44143</v>
      </c>
      <c r="I2143">
        <f t="shared" si="33"/>
        <v>2020</v>
      </c>
      <c r="J2143" s="56">
        <v>44253</v>
      </c>
      <c r="K2143" s="57">
        <v>-504596</v>
      </c>
      <c r="L2143" s="55">
        <v>2905100202</v>
      </c>
      <c r="M2143" s="55" t="str">
        <f>VLOOKUP(L2143,[4]Equival.!$D:$K,8,0)</f>
        <v>Evento</v>
      </c>
      <c r="N2143" s="55" t="s">
        <v>4720</v>
      </c>
      <c r="O2143" s="55" t="s">
        <v>7110</v>
      </c>
      <c r="P2143" s="55" t="s">
        <v>4332</v>
      </c>
      <c r="Q2143" s="55" t="s">
        <v>2610</v>
      </c>
      <c r="R2143" s="56">
        <v>44298</v>
      </c>
      <c r="S2143" s="55" t="s">
        <v>4921</v>
      </c>
      <c r="T2143" s="55" t="s">
        <v>4584</v>
      </c>
      <c r="U2143" s="55" t="s">
        <v>4328</v>
      </c>
    </row>
    <row r="2144" spans="1:21" ht="15" x14ac:dyDescent="0.25">
      <c r="A2144" s="55" t="s">
        <v>4316</v>
      </c>
      <c r="B2144" s="55" t="s">
        <v>4317</v>
      </c>
      <c r="C2144" s="55" t="s">
        <v>2616</v>
      </c>
      <c r="D2144" s="55" t="s">
        <v>4319</v>
      </c>
      <c r="E2144" s="55" t="s">
        <v>304</v>
      </c>
      <c r="F2144" s="55" t="s">
        <v>304</v>
      </c>
      <c r="G2144" s="55" t="s">
        <v>2267</v>
      </c>
      <c r="H2144" s="56">
        <v>44137</v>
      </c>
      <c r="I2144">
        <f t="shared" si="33"/>
        <v>2020</v>
      </c>
      <c r="J2144" s="56">
        <v>44253</v>
      </c>
      <c r="K2144" s="57">
        <v>-66767</v>
      </c>
      <c r="L2144" s="55">
        <v>2905100202</v>
      </c>
      <c r="M2144" s="55" t="str">
        <f>VLOOKUP(L2144,[4]Equival.!$D:$K,8,0)</f>
        <v>Evento</v>
      </c>
      <c r="N2144" s="55" t="s">
        <v>4720</v>
      </c>
      <c r="O2144" s="55" t="s">
        <v>7111</v>
      </c>
      <c r="P2144" s="55" t="s">
        <v>4332</v>
      </c>
      <c r="Q2144" s="55" t="s">
        <v>2610</v>
      </c>
      <c r="R2144" s="56">
        <v>44298</v>
      </c>
      <c r="S2144" s="55" t="s">
        <v>4921</v>
      </c>
      <c r="T2144" s="55" t="s">
        <v>4584</v>
      </c>
      <c r="U2144" s="55" t="s">
        <v>4328</v>
      </c>
    </row>
    <row r="2145" spans="1:21" ht="15" x14ac:dyDescent="0.25">
      <c r="A2145" s="55" t="s">
        <v>4316</v>
      </c>
      <c r="B2145" s="55" t="s">
        <v>4317</v>
      </c>
      <c r="C2145" s="55" t="s">
        <v>2615</v>
      </c>
      <c r="D2145" s="55" t="s">
        <v>4319</v>
      </c>
      <c r="E2145" s="55" t="s">
        <v>410</v>
      </c>
      <c r="F2145" s="55" t="s">
        <v>410</v>
      </c>
      <c r="G2145" s="55" t="s">
        <v>2267</v>
      </c>
      <c r="H2145" s="56">
        <v>44165</v>
      </c>
      <c r="I2145">
        <f t="shared" si="33"/>
        <v>2020</v>
      </c>
      <c r="J2145" s="56">
        <v>44253</v>
      </c>
      <c r="K2145" s="57">
        <v>-138600</v>
      </c>
      <c r="L2145" s="55">
        <v>2905100202</v>
      </c>
      <c r="M2145" s="55" t="str">
        <f>VLOOKUP(L2145,[4]Equival.!$D:$K,8,0)</f>
        <v>Evento</v>
      </c>
      <c r="N2145" s="55" t="s">
        <v>4720</v>
      </c>
      <c r="O2145" s="55" t="s">
        <v>7112</v>
      </c>
      <c r="P2145" s="55" t="s">
        <v>5365</v>
      </c>
      <c r="Q2145" s="55" t="s">
        <v>2610</v>
      </c>
      <c r="R2145" s="56">
        <v>44298</v>
      </c>
      <c r="S2145" s="55" t="s">
        <v>4921</v>
      </c>
      <c r="T2145" s="55" t="s">
        <v>4584</v>
      </c>
      <c r="U2145" s="55" t="s">
        <v>4328</v>
      </c>
    </row>
    <row r="2146" spans="1:21" ht="15" x14ac:dyDescent="0.25">
      <c r="A2146" s="55" t="s">
        <v>4316</v>
      </c>
      <c r="B2146" s="55" t="s">
        <v>4317</v>
      </c>
      <c r="C2146" s="55" t="s">
        <v>2614</v>
      </c>
      <c r="D2146" s="55" t="s">
        <v>4319</v>
      </c>
      <c r="E2146" s="55" t="s">
        <v>409</v>
      </c>
      <c r="F2146" s="55" t="s">
        <v>409</v>
      </c>
      <c r="G2146" s="55" t="s">
        <v>2267</v>
      </c>
      <c r="H2146" s="56">
        <v>44164</v>
      </c>
      <c r="I2146">
        <f t="shared" si="33"/>
        <v>2020</v>
      </c>
      <c r="J2146" s="56">
        <v>44253</v>
      </c>
      <c r="K2146" s="57">
        <v>-1047</v>
      </c>
      <c r="L2146" s="55">
        <v>2205200201</v>
      </c>
      <c r="M2146" s="55" t="str">
        <f>VLOOKUP(L2146,[4]Equival.!$D:$K,8,0)</f>
        <v>Glosas</v>
      </c>
      <c r="N2146" s="55" t="s">
        <v>4720</v>
      </c>
      <c r="O2146" s="55" t="s">
        <v>7113</v>
      </c>
      <c r="P2146" s="55" t="s">
        <v>4332</v>
      </c>
      <c r="Q2146" s="55" t="s">
        <v>5420</v>
      </c>
      <c r="R2146" s="56">
        <v>44855</v>
      </c>
      <c r="S2146" s="55" t="s">
        <v>4921</v>
      </c>
      <c r="T2146" s="55" t="s">
        <v>4584</v>
      </c>
      <c r="U2146" s="55" t="s">
        <v>4328</v>
      </c>
    </row>
    <row r="2147" spans="1:21" ht="15" x14ac:dyDescent="0.25">
      <c r="A2147" s="55" t="s">
        <v>4316</v>
      </c>
      <c r="B2147" s="55" t="s">
        <v>4317</v>
      </c>
      <c r="C2147" s="55" t="s">
        <v>2614</v>
      </c>
      <c r="D2147" s="55" t="s">
        <v>4319</v>
      </c>
      <c r="E2147" s="55" t="s">
        <v>409</v>
      </c>
      <c r="F2147" s="55" t="s">
        <v>409</v>
      </c>
      <c r="G2147" s="55" t="s">
        <v>2267</v>
      </c>
      <c r="H2147" s="56">
        <v>44164</v>
      </c>
      <c r="I2147">
        <f t="shared" si="33"/>
        <v>2020</v>
      </c>
      <c r="J2147" s="56">
        <v>44253</v>
      </c>
      <c r="K2147" s="57">
        <v>-58034</v>
      </c>
      <c r="L2147" s="55">
        <v>2905100202</v>
      </c>
      <c r="M2147" s="55" t="str">
        <f>VLOOKUP(L2147,[4]Equival.!$D:$K,8,0)</f>
        <v>Evento</v>
      </c>
      <c r="N2147" s="55" t="s">
        <v>4720</v>
      </c>
      <c r="O2147" s="55" t="s">
        <v>7114</v>
      </c>
      <c r="P2147" s="55" t="s">
        <v>4332</v>
      </c>
      <c r="Q2147" s="55" t="s">
        <v>2610</v>
      </c>
      <c r="R2147" s="56">
        <v>44298</v>
      </c>
      <c r="S2147" s="55" t="s">
        <v>4921</v>
      </c>
      <c r="T2147" s="55" t="s">
        <v>4584</v>
      </c>
      <c r="U2147" s="55" t="s">
        <v>4328</v>
      </c>
    </row>
    <row r="2148" spans="1:21" ht="15" x14ac:dyDescent="0.25">
      <c r="A2148" s="55" t="s">
        <v>4316</v>
      </c>
      <c r="B2148" s="55" t="s">
        <v>4317</v>
      </c>
      <c r="C2148" s="55" t="s">
        <v>2613</v>
      </c>
      <c r="D2148" s="55" t="s">
        <v>4319</v>
      </c>
      <c r="E2148" s="55" t="s">
        <v>408</v>
      </c>
      <c r="F2148" s="55" t="s">
        <v>408</v>
      </c>
      <c r="G2148" s="55" t="s">
        <v>2267</v>
      </c>
      <c r="H2148" s="56">
        <v>44164</v>
      </c>
      <c r="I2148">
        <f t="shared" si="33"/>
        <v>2020</v>
      </c>
      <c r="J2148" s="56">
        <v>44253</v>
      </c>
      <c r="K2148" s="57">
        <v>-504089</v>
      </c>
      <c r="L2148" s="55">
        <v>2905100202</v>
      </c>
      <c r="M2148" s="55" t="str">
        <f>VLOOKUP(L2148,[4]Equival.!$D:$K,8,0)</f>
        <v>Evento</v>
      </c>
      <c r="N2148" s="55" t="s">
        <v>4720</v>
      </c>
      <c r="O2148" s="55" t="s">
        <v>7115</v>
      </c>
      <c r="P2148" s="55" t="s">
        <v>4601</v>
      </c>
      <c r="Q2148" s="55" t="s">
        <v>2610</v>
      </c>
      <c r="R2148" s="56">
        <v>44298</v>
      </c>
      <c r="S2148" s="55" t="s">
        <v>4921</v>
      </c>
      <c r="T2148" s="55" t="s">
        <v>4584</v>
      </c>
      <c r="U2148" s="55" t="s">
        <v>4328</v>
      </c>
    </row>
    <row r="2149" spans="1:21" ht="15" x14ac:dyDescent="0.25">
      <c r="A2149" s="55" t="s">
        <v>4316</v>
      </c>
      <c r="B2149" s="55" t="s">
        <v>4317</v>
      </c>
      <c r="C2149" s="55" t="s">
        <v>2612</v>
      </c>
      <c r="D2149" s="55" t="s">
        <v>4319</v>
      </c>
      <c r="E2149" s="55" t="s">
        <v>407</v>
      </c>
      <c r="F2149" s="55" t="s">
        <v>407</v>
      </c>
      <c r="G2149" s="55" t="s">
        <v>2267</v>
      </c>
      <c r="H2149" s="56">
        <v>44162</v>
      </c>
      <c r="I2149">
        <f t="shared" si="33"/>
        <v>2020</v>
      </c>
      <c r="J2149" s="56">
        <v>44253</v>
      </c>
      <c r="K2149" s="57">
        <v>-197675</v>
      </c>
      <c r="L2149" s="55">
        <v>2905100202</v>
      </c>
      <c r="M2149" s="55" t="str">
        <f>VLOOKUP(L2149,[4]Equival.!$D:$K,8,0)</f>
        <v>Evento</v>
      </c>
      <c r="N2149" s="55" t="s">
        <v>4720</v>
      </c>
      <c r="O2149" s="55" t="s">
        <v>6542</v>
      </c>
      <c r="P2149" s="55" t="s">
        <v>4332</v>
      </c>
      <c r="Q2149" s="55" t="s">
        <v>2610</v>
      </c>
      <c r="R2149" s="56">
        <v>44298</v>
      </c>
      <c r="S2149" s="55" t="s">
        <v>4921</v>
      </c>
      <c r="T2149" s="55" t="s">
        <v>4584</v>
      </c>
      <c r="U2149" s="55" t="s">
        <v>4328</v>
      </c>
    </row>
    <row r="2150" spans="1:21" ht="15" x14ac:dyDescent="0.25">
      <c r="A2150" s="55" t="s">
        <v>4316</v>
      </c>
      <c r="B2150" s="55" t="s">
        <v>4317</v>
      </c>
      <c r="C2150" s="55" t="s">
        <v>2611</v>
      </c>
      <c r="D2150" s="55" t="s">
        <v>4319</v>
      </c>
      <c r="E2150" s="55" t="s">
        <v>406</v>
      </c>
      <c r="F2150" s="55" t="s">
        <v>406</v>
      </c>
      <c r="G2150" s="55" t="s">
        <v>2267</v>
      </c>
      <c r="H2150" s="56">
        <v>44162</v>
      </c>
      <c r="I2150">
        <f t="shared" si="33"/>
        <v>2020</v>
      </c>
      <c r="J2150" s="56">
        <v>44253</v>
      </c>
      <c r="K2150" s="57">
        <v>-122666</v>
      </c>
      <c r="L2150" s="55">
        <v>2905100202</v>
      </c>
      <c r="M2150" s="55" t="str">
        <f>VLOOKUP(L2150,[4]Equival.!$D:$K,8,0)</f>
        <v>Evento</v>
      </c>
      <c r="N2150" s="55" t="s">
        <v>4720</v>
      </c>
      <c r="O2150" s="55" t="s">
        <v>7116</v>
      </c>
      <c r="P2150" s="55" t="s">
        <v>4332</v>
      </c>
      <c r="Q2150" s="55" t="s">
        <v>2610</v>
      </c>
      <c r="R2150" s="56">
        <v>44298</v>
      </c>
      <c r="S2150" s="55" t="s">
        <v>4921</v>
      </c>
      <c r="T2150" s="55" t="s">
        <v>4584</v>
      </c>
      <c r="U2150" s="55" t="s">
        <v>4328</v>
      </c>
    </row>
    <row r="2151" spans="1:21" ht="15" x14ac:dyDescent="0.25">
      <c r="A2151" s="55" t="s">
        <v>4316</v>
      </c>
      <c r="B2151" s="55" t="s">
        <v>4317</v>
      </c>
      <c r="C2151" s="55" t="s">
        <v>2572</v>
      </c>
      <c r="D2151" s="55" t="s">
        <v>4319</v>
      </c>
      <c r="E2151" s="55" t="s">
        <v>461</v>
      </c>
      <c r="F2151" s="55" t="s">
        <v>461</v>
      </c>
      <c r="G2151" s="55" t="s">
        <v>2267</v>
      </c>
      <c r="H2151" s="56">
        <v>43890</v>
      </c>
      <c r="I2151">
        <f t="shared" si="33"/>
        <v>2020</v>
      </c>
      <c r="J2151" s="56">
        <v>44206</v>
      </c>
      <c r="K2151" s="57">
        <v>-2763562</v>
      </c>
      <c r="L2151" s="55">
        <v>2905100101</v>
      </c>
      <c r="M2151" s="55" t="str">
        <f>VLOOKUP(L2151,[4]Equival.!$D:$K,8,0)</f>
        <v>Capita</v>
      </c>
      <c r="N2151" s="55" t="s">
        <v>7117</v>
      </c>
      <c r="O2151" s="55" t="s">
        <v>7118</v>
      </c>
      <c r="P2151" s="55" t="s">
        <v>4332</v>
      </c>
      <c r="Q2151" s="55" t="s">
        <v>2571</v>
      </c>
      <c r="R2151" s="56">
        <v>44251</v>
      </c>
      <c r="S2151" s="55" t="s">
        <v>4921</v>
      </c>
      <c r="T2151" s="55" t="s">
        <v>4670</v>
      </c>
      <c r="U2151" s="55" t="s">
        <v>4328</v>
      </c>
    </row>
    <row r="2152" spans="1:21" ht="15" x14ac:dyDescent="0.25">
      <c r="A2152" s="55" t="s">
        <v>4316</v>
      </c>
      <c r="B2152" s="55" t="s">
        <v>4317</v>
      </c>
      <c r="C2152" s="55" t="s">
        <v>2548</v>
      </c>
      <c r="D2152" s="55" t="s">
        <v>4319</v>
      </c>
      <c r="E2152" s="55" t="s">
        <v>175</v>
      </c>
      <c r="F2152" s="55" t="s">
        <v>175</v>
      </c>
      <c r="G2152" s="55" t="s">
        <v>2267</v>
      </c>
      <c r="H2152" s="56">
        <v>44085</v>
      </c>
      <c r="I2152">
        <f t="shared" si="33"/>
        <v>2020</v>
      </c>
      <c r="J2152" s="56">
        <v>44197</v>
      </c>
      <c r="K2152" s="57">
        <v>-105973</v>
      </c>
      <c r="L2152" s="55">
        <v>2205200101</v>
      </c>
      <c r="M2152" s="55" t="str">
        <f>VLOOKUP(L2152,[4]Equival.!$D:$K,8,0)</f>
        <v>Glosas</v>
      </c>
      <c r="N2152" s="55" t="s">
        <v>5374</v>
      </c>
      <c r="O2152" s="55" t="s">
        <v>7119</v>
      </c>
      <c r="P2152" s="55" t="s">
        <v>4332</v>
      </c>
      <c r="Q2152" s="55" t="s">
        <v>5376</v>
      </c>
      <c r="R2152" s="56">
        <v>44855</v>
      </c>
      <c r="S2152" s="55" t="s">
        <v>4921</v>
      </c>
      <c r="T2152" s="55" t="s">
        <v>4670</v>
      </c>
      <c r="U2152" s="55" t="s">
        <v>4328</v>
      </c>
    </row>
    <row r="2153" spans="1:21" ht="15" x14ac:dyDescent="0.25">
      <c r="A2153" s="55" t="s">
        <v>4316</v>
      </c>
      <c r="B2153" s="55" t="s">
        <v>4317</v>
      </c>
      <c r="C2153" s="55" t="s">
        <v>2548</v>
      </c>
      <c r="D2153" s="55" t="s">
        <v>4319</v>
      </c>
      <c r="E2153" s="55" t="s">
        <v>175</v>
      </c>
      <c r="F2153" s="55" t="s">
        <v>175</v>
      </c>
      <c r="G2153" s="55" t="s">
        <v>2267</v>
      </c>
      <c r="H2153" s="56">
        <v>44085</v>
      </c>
      <c r="I2153">
        <f t="shared" si="33"/>
        <v>2020</v>
      </c>
      <c r="J2153" s="56">
        <v>44197</v>
      </c>
      <c r="K2153" s="57">
        <v>-276500</v>
      </c>
      <c r="L2153" s="55">
        <v>2905100102</v>
      </c>
      <c r="M2153" s="55" t="str">
        <f>VLOOKUP(L2153,[4]Equival.!$D:$K,8,0)</f>
        <v>Evento</v>
      </c>
      <c r="N2153" s="55" t="s">
        <v>5374</v>
      </c>
      <c r="O2153" s="55" t="s">
        <v>6819</v>
      </c>
      <c r="P2153" s="55" t="s">
        <v>4332</v>
      </c>
      <c r="Q2153" s="55" t="s">
        <v>2502</v>
      </c>
      <c r="R2153" s="56">
        <v>44244</v>
      </c>
      <c r="S2153" s="55" t="s">
        <v>4921</v>
      </c>
      <c r="T2153" s="55" t="s">
        <v>4670</v>
      </c>
      <c r="U2153" s="55" t="s">
        <v>4328</v>
      </c>
    </row>
    <row r="2154" spans="1:21" ht="15" x14ac:dyDescent="0.25">
      <c r="A2154" s="55" t="s">
        <v>4316</v>
      </c>
      <c r="B2154" s="55" t="s">
        <v>4317</v>
      </c>
      <c r="C2154" s="55" t="s">
        <v>2547</v>
      </c>
      <c r="D2154" s="55" t="s">
        <v>4319</v>
      </c>
      <c r="E2154" s="55" t="s">
        <v>174</v>
      </c>
      <c r="F2154" s="55" t="s">
        <v>174</v>
      </c>
      <c r="G2154" s="55" t="s">
        <v>2267</v>
      </c>
      <c r="H2154" s="56">
        <v>44082</v>
      </c>
      <c r="I2154">
        <f t="shared" si="33"/>
        <v>2020</v>
      </c>
      <c r="J2154" s="56">
        <v>44197</v>
      </c>
      <c r="K2154" s="57">
        <v>-58249</v>
      </c>
      <c r="L2154" s="55">
        <v>2905100102</v>
      </c>
      <c r="M2154" s="55" t="str">
        <f>VLOOKUP(L2154,[4]Equival.!$D:$K,8,0)</f>
        <v>Evento</v>
      </c>
      <c r="N2154" s="55" t="s">
        <v>5374</v>
      </c>
      <c r="O2154" s="55" t="s">
        <v>6410</v>
      </c>
      <c r="P2154" s="55" t="s">
        <v>4332</v>
      </c>
      <c r="Q2154" s="55" t="s">
        <v>2502</v>
      </c>
      <c r="R2154" s="56">
        <v>44244</v>
      </c>
      <c r="S2154" s="55" t="s">
        <v>4921</v>
      </c>
      <c r="T2154" s="55" t="s">
        <v>4670</v>
      </c>
      <c r="U2154" s="55" t="s">
        <v>4328</v>
      </c>
    </row>
    <row r="2155" spans="1:21" ht="15" x14ac:dyDescent="0.25">
      <c r="A2155" s="55" t="s">
        <v>4316</v>
      </c>
      <c r="B2155" s="55" t="s">
        <v>4317</v>
      </c>
      <c r="C2155" s="55" t="s">
        <v>2546</v>
      </c>
      <c r="D2155" s="55" t="s">
        <v>4319</v>
      </c>
      <c r="E2155" s="55" t="s">
        <v>340</v>
      </c>
      <c r="F2155" s="55" t="s">
        <v>340</v>
      </c>
      <c r="G2155" s="55" t="s">
        <v>2267</v>
      </c>
      <c r="H2155" s="56">
        <v>44071</v>
      </c>
      <c r="I2155">
        <f t="shared" si="33"/>
        <v>2020</v>
      </c>
      <c r="J2155" s="56">
        <v>44197</v>
      </c>
      <c r="K2155" s="57">
        <v>-210466</v>
      </c>
      <c r="L2155" s="55">
        <v>2905100202</v>
      </c>
      <c r="M2155" s="55" t="str">
        <f>VLOOKUP(L2155,[4]Equival.!$D:$K,8,0)</f>
        <v>Evento</v>
      </c>
      <c r="N2155" s="55" t="s">
        <v>7120</v>
      </c>
      <c r="O2155" s="55" t="s">
        <v>7121</v>
      </c>
      <c r="P2155" s="55" t="s">
        <v>4332</v>
      </c>
      <c r="Q2155" s="55" t="s">
        <v>2502</v>
      </c>
      <c r="R2155" s="56">
        <v>44244</v>
      </c>
      <c r="S2155" s="55" t="s">
        <v>4921</v>
      </c>
      <c r="T2155" s="55" t="s">
        <v>4670</v>
      </c>
      <c r="U2155" s="55" t="s">
        <v>4328</v>
      </c>
    </row>
    <row r="2156" spans="1:21" ht="15" x14ac:dyDescent="0.25">
      <c r="A2156" s="55" t="s">
        <v>4316</v>
      </c>
      <c r="B2156" s="55" t="s">
        <v>4317</v>
      </c>
      <c r="C2156" s="55" t="s">
        <v>2605</v>
      </c>
      <c r="D2156" s="55" t="s">
        <v>4319</v>
      </c>
      <c r="E2156" s="55" t="s">
        <v>349</v>
      </c>
      <c r="F2156" s="55" t="s">
        <v>349</v>
      </c>
      <c r="G2156" s="55" t="s">
        <v>2267</v>
      </c>
      <c r="H2156" s="56">
        <v>44068</v>
      </c>
      <c r="I2156">
        <f t="shared" si="33"/>
        <v>2020</v>
      </c>
      <c r="J2156" s="56">
        <v>44197</v>
      </c>
      <c r="K2156" s="57">
        <v>-57600</v>
      </c>
      <c r="L2156" s="55">
        <v>2905100203</v>
      </c>
      <c r="M2156" s="55" t="str">
        <f>VLOOKUP(L2156,[4]Equival.!$D:$K,8,0)</f>
        <v>Evento</v>
      </c>
      <c r="N2156" s="55" t="s">
        <v>7120</v>
      </c>
      <c r="O2156" s="55" t="s">
        <v>7010</v>
      </c>
      <c r="P2156" s="55" t="s">
        <v>4515</v>
      </c>
      <c r="Q2156" s="55" t="s">
        <v>2604</v>
      </c>
      <c r="R2156" s="56">
        <v>44286</v>
      </c>
      <c r="S2156" s="55" t="s">
        <v>4921</v>
      </c>
      <c r="T2156" s="55" t="s">
        <v>4670</v>
      </c>
      <c r="U2156" s="55" t="s">
        <v>4328</v>
      </c>
    </row>
    <row r="2157" spans="1:21" ht="15" x14ac:dyDescent="0.25">
      <c r="A2157" s="55" t="s">
        <v>4316</v>
      </c>
      <c r="B2157" s="55" t="s">
        <v>4317</v>
      </c>
      <c r="C2157" s="55" t="s">
        <v>2545</v>
      </c>
      <c r="D2157" s="55" t="s">
        <v>4319</v>
      </c>
      <c r="E2157" s="55" t="s">
        <v>348</v>
      </c>
      <c r="F2157" s="55" t="s">
        <v>348</v>
      </c>
      <c r="G2157" s="55" t="s">
        <v>2267</v>
      </c>
      <c r="H2157" s="56">
        <v>44062</v>
      </c>
      <c r="I2157">
        <f t="shared" si="33"/>
        <v>2020</v>
      </c>
      <c r="J2157" s="56">
        <v>44197</v>
      </c>
      <c r="K2157" s="57">
        <v>-634412</v>
      </c>
      <c r="L2157" s="55">
        <v>2905100202</v>
      </c>
      <c r="M2157" s="55" t="str">
        <f>VLOOKUP(L2157,[4]Equival.!$D:$K,8,0)</f>
        <v>Evento</v>
      </c>
      <c r="N2157" s="55" t="s">
        <v>7120</v>
      </c>
      <c r="O2157" s="55" t="s">
        <v>7122</v>
      </c>
      <c r="P2157" s="55" t="s">
        <v>4332</v>
      </c>
      <c r="Q2157" s="55" t="s">
        <v>2502</v>
      </c>
      <c r="R2157" s="56">
        <v>44244</v>
      </c>
      <c r="S2157" s="55" t="s">
        <v>4921</v>
      </c>
      <c r="T2157" s="55" t="s">
        <v>4670</v>
      </c>
      <c r="U2157" s="55" t="s">
        <v>4328</v>
      </c>
    </row>
    <row r="2158" spans="1:21" ht="15" x14ac:dyDescent="0.25">
      <c r="A2158" s="55" t="s">
        <v>4316</v>
      </c>
      <c r="B2158" s="55" t="s">
        <v>4317</v>
      </c>
      <c r="C2158" s="55" t="s">
        <v>2544</v>
      </c>
      <c r="D2158" s="55" t="s">
        <v>4319</v>
      </c>
      <c r="E2158" s="55" t="s">
        <v>347</v>
      </c>
      <c r="F2158" s="55" t="s">
        <v>347</v>
      </c>
      <c r="G2158" s="55" t="s">
        <v>2267</v>
      </c>
      <c r="H2158" s="56">
        <v>44060</v>
      </c>
      <c r="I2158">
        <f t="shared" si="33"/>
        <v>2020</v>
      </c>
      <c r="J2158" s="56">
        <v>44197</v>
      </c>
      <c r="K2158" s="57">
        <v>-104697</v>
      </c>
      <c r="L2158" s="55">
        <v>2905100202</v>
      </c>
      <c r="M2158" s="55" t="str">
        <f>VLOOKUP(L2158,[4]Equival.!$D:$K,8,0)</f>
        <v>Evento</v>
      </c>
      <c r="N2158" s="55" t="s">
        <v>7120</v>
      </c>
      <c r="O2158" s="55" t="s">
        <v>6920</v>
      </c>
      <c r="P2158" s="55" t="s">
        <v>4332</v>
      </c>
      <c r="Q2158" s="55" t="s">
        <v>2502</v>
      </c>
      <c r="R2158" s="56">
        <v>44244</v>
      </c>
      <c r="S2158" s="55" t="s">
        <v>4921</v>
      </c>
      <c r="T2158" s="55" t="s">
        <v>4670</v>
      </c>
      <c r="U2158" s="55" t="s">
        <v>4328</v>
      </c>
    </row>
    <row r="2159" spans="1:21" ht="15" x14ac:dyDescent="0.25">
      <c r="A2159" s="55" t="s">
        <v>4316</v>
      </c>
      <c r="B2159" s="55" t="s">
        <v>4317</v>
      </c>
      <c r="C2159" s="55" t="s">
        <v>2543</v>
      </c>
      <c r="D2159" s="55" t="s">
        <v>4319</v>
      </c>
      <c r="E2159" s="55" t="s">
        <v>346</v>
      </c>
      <c r="F2159" s="55" t="s">
        <v>346</v>
      </c>
      <c r="G2159" s="55" t="s">
        <v>2267</v>
      </c>
      <c r="H2159" s="56">
        <v>44058</v>
      </c>
      <c r="I2159">
        <f t="shared" si="33"/>
        <v>2020</v>
      </c>
      <c r="J2159" s="56">
        <v>44197</v>
      </c>
      <c r="K2159" s="57">
        <v>-107000</v>
      </c>
      <c r="L2159" s="55">
        <v>2905100202</v>
      </c>
      <c r="M2159" s="55" t="str">
        <f>VLOOKUP(L2159,[4]Equival.!$D:$K,8,0)</f>
        <v>Evento</v>
      </c>
      <c r="N2159" s="55" t="s">
        <v>7120</v>
      </c>
      <c r="O2159" s="55" t="s">
        <v>7123</v>
      </c>
      <c r="P2159" s="55" t="s">
        <v>4332</v>
      </c>
      <c r="Q2159" s="55" t="s">
        <v>2502</v>
      </c>
      <c r="R2159" s="56">
        <v>44244</v>
      </c>
      <c r="S2159" s="55" t="s">
        <v>4921</v>
      </c>
      <c r="T2159" s="55" t="s">
        <v>4670</v>
      </c>
      <c r="U2159" s="55" t="s">
        <v>4328</v>
      </c>
    </row>
    <row r="2160" spans="1:21" ht="15" x14ac:dyDescent="0.25">
      <c r="A2160" s="55" t="s">
        <v>4316</v>
      </c>
      <c r="B2160" s="55" t="s">
        <v>4317</v>
      </c>
      <c r="C2160" s="55" t="s">
        <v>2542</v>
      </c>
      <c r="D2160" s="55" t="s">
        <v>4319</v>
      </c>
      <c r="E2160" s="55" t="s">
        <v>357</v>
      </c>
      <c r="F2160" s="55" t="s">
        <v>357</v>
      </c>
      <c r="G2160" s="55" t="s">
        <v>2267</v>
      </c>
      <c r="H2160" s="56">
        <v>44057</v>
      </c>
      <c r="I2160">
        <f t="shared" si="33"/>
        <v>2020</v>
      </c>
      <c r="J2160" s="56">
        <v>44197</v>
      </c>
      <c r="K2160" s="57">
        <v>-206992</v>
      </c>
      <c r="L2160" s="55">
        <v>2905100202</v>
      </c>
      <c r="M2160" s="55" t="str">
        <f>VLOOKUP(L2160,[4]Equival.!$D:$K,8,0)</f>
        <v>Evento</v>
      </c>
      <c r="N2160" s="55" t="s">
        <v>7120</v>
      </c>
      <c r="O2160" s="55" t="s">
        <v>7124</v>
      </c>
      <c r="P2160" s="55" t="s">
        <v>4332</v>
      </c>
      <c r="Q2160" s="55" t="s">
        <v>2502</v>
      </c>
      <c r="R2160" s="56">
        <v>44244</v>
      </c>
      <c r="S2160" s="55" t="s">
        <v>4921</v>
      </c>
      <c r="T2160" s="55" t="s">
        <v>4670</v>
      </c>
      <c r="U2160" s="55" t="s">
        <v>4328</v>
      </c>
    </row>
    <row r="2161" spans="1:21" ht="15" x14ac:dyDescent="0.25">
      <c r="A2161" s="55" t="s">
        <v>4316</v>
      </c>
      <c r="B2161" s="55" t="s">
        <v>4317</v>
      </c>
      <c r="C2161" s="55" t="s">
        <v>2541</v>
      </c>
      <c r="D2161" s="55" t="s">
        <v>4319</v>
      </c>
      <c r="E2161" s="55" t="s">
        <v>356</v>
      </c>
      <c r="F2161" s="55" t="s">
        <v>356</v>
      </c>
      <c r="G2161" s="55" t="s">
        <v>2267</v>
      </c>
      <c r="H2161" s="56">
        <v>44057</v>
      </c>
      <c r="I2161">
        <f t="shared" si="33"/>
        <v>2020</v>
      </c>
      <c r="J2161" s="56">
        <v>44197</v>
      </c>
      <c r="K2161" s="57">
        <v>-95700</v>
      </c>
      <c r="L2161" s="55">
        <v>2905100202</v>
      </c>
      <c r="M2161" s="55" t="str">
        <f>VLOOKUP(L2161,[4]Equival.!$D:$K,8,0)</f>
        <v>Evento</v>
      </c>
      <c r="N2161" s="55" t="s">
        <v>7120</v>
      </c>
      <c r="O2161" s="55" t="s">
        <v>7125</v>
      </c>
      <c r="P2161" s="55" t="s">
        <v>4332</v>
      </c>
      <c r="Q2161" s="55" t="s">
        <v>2502</v>
      </c>
      <c r="R2161" s="56">
        <v>44244</v>
      </c>
      <c r="S2161" s="55" t="s">
        <v>4921</v>
      </c>
      <c r="T2161" s="55" t="s">
        <v>4670</v>
      </c>
      <c r="U2161" s="55" t="s">
        <v>4328</v>
      </c>
    </row>
    <row r="2162" spans="1:21" ht="15" x14ac:dyDescent="0.25">
      <c r="A2162" s="55" t="s">
        <v>4316</v>
      </c>
      <c r="B2162" s="55" t="s">
        <v>4317</v>
      </c>
      <c r="C2162" s="55" t="s">
        <v>2540</v>
      </c>
      <c r="D2162" s="55" t="s">
        <v>4319</v>
      </c>
      <c r="E2162" s="55" t="s">
        <v>354</v>
      </c>
      <c r="F2162" s="55" t="s">
        <v>354</v>
      </c>
      <c r="G2162" s="55" t="s">
        <v>2267</v>
      </c>
      <c r="H2162" s="56">
        <v>44050</v>
      </c>
      <c r="I2162">
        <f t="shared" si="33"/>
        <v>2020</v>
      </c>
      <c r="J2162" s="56">
        <v>44197</v>
      </c>
      <c r="K2162" s="57">
        <v>-57600</v>
      </c>
      <c r="L2162" s="55">
        <v>2905100202</v>
      </c>
      <c r="M2162" s="55" t="str">
        <f>VLOOKUP(L2162,[4]Equival.!$D:$K,8,0)</f>
        <v>Evento</v>
      </c>
      <c r="N2162" s="55" t="s">
        <v>7120</v>
      </c>
      <c r="O2162" s="55" t="s">
        <v>7126</v>
      </c>
      <c r="P2162" s="55" t="s">
        <v>4332</v>
      </c>
      <c r="Q2162" s="55" t="s">
        <v>2502</v>
      </c>
      <c r="R2162" s="56">
        <v>44244</v>
      </c>
      <c r="S2162" s="55" t="s">
        <v>4921</v>
      </c>
      <c r="T2162" s="55" t="s">
        <v>4670</v>
      </c>
      <c r="U2162" s="55" t="s">
        <v>4328</v>
      </c>
    </row>
    <row r="2163" spans="1:21" ht="15" x14ac:dyDescent="0.25">
      <c r="A2163" s="55" t="s">
        <v>4316</v>
      </c>
      <c r="B2163" s="55" t="s">
        <v>4317</v>
      </c>
      <c r="C2163" s="55" t="s">
        <v>2539</v>
      </c>
      <c r="D2163" s="55" t="s">
        <v>4319</v>
      </c>
      <c r="E2163" s="55" t="s">
        <v>353</v>
      </c>
      <c r="F2163" s="55" t="s">
        <v>353</v>
      </c>
      <c r="G2163" s="55" t="s">
        <v>2267</v>
      </c>
      <c r="H2163" s="56">
        <v>44045</v>
      </c>
      <c r="I2163">
        <f t="shared" si="33"/>
        <v>2020</v>
      </c>
      <c r="J2163" s="56">
        <v>44197</v>
      </c>
      <c r="K2163" s="57">
        <v>-107613</v>
      </c>
      <c r="L2163" s="55">
        <v>2905100102</v>
      </c>
      <c r="M2163" s="55" t="str">
        <f>VLOOKUP(L2163,[4]Equival.!$D:$K,8,0)</f>
        <v>Evento</v>
      </c>
      <c r="N2163" s="55" t="s">
        <v>7120</v>
      </c>
      <c r="O2163" s="55" t="s">
        <v>6935</v>
      </c>
      <c r="P2163" s="55" t="s">
        <v>4332</v>
      </c>
      <c r="Q2163" s="55" t="s">
        <v>2502</v>
      </c>
      <c r="R2163" s="56">
        <v>44244</v>
      </c>
      <c r="S2163" s="55" t="s">
        <v>4921</v>
      </c>
      <c r="T2163" s="55" t="s">
        <v>4670</v>
      </c>
      <c r="U2163" s="55" t="s">
        <v>4328</v>
      </c>
    </row>
    <row r="2164" spans="1:21" ht="15" x14ac:dyDescent="0.25">
      <c r="A2164" s="55" t="s">
        <v>4316</v>
      </c>
      <c r="B2164" s="55" t="s">
        <v>4317</v>
      </c>
      <c r="C2164" s="55" t="s">
        <v>2538</v>
      </c>
      <c r="D2164" s="55" t="s">
        <v>4319</v>
      </c>
      <c r="E2164" s="55" t="s">
        <v>352</v>
      </c>
      <c r="F2164" s="55" t="s">
        <v>352</v>
      </c>
      <c r="G2164" s="55" t="s">
        <v>2267</v>
      </c>
      <c r="H2164" s="56">
        <v>44045</v>
      </c>
      <c r="I2164">
        <f t="shared" si="33"/>
        <v>2020</v>
      </c>
      <c r="J2164" s="56">
        <v>44197</v>
      </c>
      <c r="K2164" s="57">
        <v>-57600</v>
      </c>
      <c r="L2164" s="55">
        <v>2905100202</v>
      </c>
      <c r="M2164" s="55" t="str">
        <f>VLOOKUP(L2164,[4]Equival.!$D:$K,8,0)</f>
        <v>Evento</v>
      </c>
      <c r="N2164" s="55" t="s">
        <v>7120</v>
      </c>
      <c r="O2164" s="55" t="s">
        <v>7127</v>
      </c>
      <c r="P2164" s="55" t="s">
        <v>4332</v>
      </c>
      <c r="Q2164" s="55" t="s">
        <v>2502</v>
      </c>
      <c r="R2164" s="56">
        <v>44244</v>
      </c>
      <c r="S2164" s="55" t="s">
        <v>4921</v>
      </c>
      <c r="T2164" s="55" t="s">
        <v>4670</v>
      </c>
      <c r="U2164" s="55" t="s">
        <v>4328</v>
      </c>
    </row>
    <row r="2165" spans="1:21" ht="15" x14ac:dyDescent="0.25">
      <c r="A2165" s="55" t="s">
        <v>4316</v>
      </c>
      <c r="B2165" s="55" t="s">
        <v>4317</v>
      </c>
      <c r="C2165" s="55" t="s">
        <v>2537</v>
      </c>
      <c r="D2165" s="55" t="s">
        <v>4319</v>
      </c>
      <c r="E2165" s="55" t="s">
        <v>331</v>
      </c>
      <c r="F2165" s="55" t="s">
        <v>331</v>
      </c>
      <c r="G2165" s="55" t="s">
        <v>2267</v>
      </c>
      <c r="H2165" s="56">
        <v>44103</v>
      </c>
      <c r="I2165">
        <f t="shared" si="33"/>
        <v>2020</v>
      </c>
      <c r="J2165" s="56">
        <v>44197</v>
      </c>
      <c r="K2165" s="57">
        <v>-745975</v>
      </c>
      <c r="L2165" s="55">
        <v>2905100202</v>
      </c>
      <c r="M2165" s="55" t="str">
        <f>VLOOKUP(L2165,[4]Equival.!$D:$K,8,0)</f>
        <v>Evento</v>
      </c>
      <c r="N2165" s="55" t="s">
        <v>5363</v>
      </c>
      <c r="O2165" s="55" t="s">
        <v>7128</v>
      </c>
      <c r="P2165" s="55" t="s">
        <v>4332</v>
      </c>
      <c r="Q2165" s="55" t="s">
        <v>2502</v>
      </c>
      <c r="R2165" s="56">
        <v>44244</v>
      </c>
      <c r="S2165" s="55" t="s">
        <v>4921</v>
      </c>
      <c r="T2165" s="55" t="s">
        <v>4670</v>
      </c>
      <c r="U2165" s="55" t="s">
        <v>4328</v>
      </c>
    </row>
    <row r="2166" spans="1:21" ht="15" x14ac:dyDescent="0.25">
      <c r="A2166" s="55" t="s">
        <v>4316</v>
      </c>
      <c r="B2166" s="55" t="s">
        <v>4317</v>
      </c>
      <c r="C2166" s="55" t="s">
        <v>2536</v>
      </c>
      <c r="D2166" s="55" t="s">
        <v>4319</v>
      </c>
      <c r="E2166" s="55" t="s">
        <v>330</v>
      </c>
      <c r="F2166" s="55" t="s">
        <v>330</v>
      </c>
      <c r="G2166" s="55" t="s">
        <v>2267</v>
      </c>
      <c r="H2166" s="56">
        <v>44102</v>
      </c>
      <c r="I2166">
        <f t="shared" si="33"/>
        <v>2020</v>
      </c>
      <c r="J2166" s="56">
        <v>44197</v>
      </c>
      <c r="K2166" s="57">
        <v>-57600</v>
      </c>
      <c r="L2166" s="55">
        <v>2905100202</v>
      </c>
      <c r="M2166" s="55" t="str">
        <f>VLOOKUP(L2166,[4]Equival.!$D:$K,8,0)</f>
        <v>Evento</v>
      </c>
      <c r="N2166" s="55" t="s">
        <v>5363</v>
      </c>
      <c r="O2166" s="55" t="s">
        <v>7129</v>
      </c>
      <c r="P2166" s="55" t="s">
        <v>7130</v>
      </c>
      <c r="Q2166" s="55" t="s">
        <v>2502</v>
      </c>
      <c r="R2166" s="56">
        <v>44244</v>
      </c>
      <c r="S2166" s="55" t="s">
        <v>4921</v>
      </c>
      <c r="T2166" s="55" t="s">
        <v>4670</v>
      </c>
      <c r="U2166" s="55" t="s">
        <v>4328</v>
      </c>
    </row>
    <row r="2167" spans="1:21" ht="15" x14ac:dyDescent="0.25">
      <c r="A2167" s="55" t="s">
        <v>4316</v>
      </c>
      <c r="B2167" s="55" t="s">
        <v>4317</v>
      </c>
      <c r="C2167" s="55" t="s">
        <v>2535</v>
      </c>
      <c r="D2167" s="55" t="s">
        <v>4319</v>
      </c>
      <c r="E2167" s="55" t="s">
        <v>329</v>
      </c>
      <c r="F2167" s="55" t="s">
        <v>329</v>
      </c>
      <c r="G2167" s="55" t="s">
        <v>2267</v>
      </c>
      <c r="H2167" s="56">
        <v>44102</v>
      </c>
      <c r="I2167">
        <f t="shared" si="33"/>
        <v>2020</v>
      </c>
      <c r="J2167" s="56">
        <v>44197</v>
      </c>
      <c r="K2167" s="57">
        <v>-248968</v>
      </c>
      <c r="L2167" s="55">
        <v>2905100202</v>
      </c>
      <c r="M2167" s="55" t="str">
        <f>VLOOKUP(L2167,[4]Equival.!$D:$K,8,0)</f>
        <v>Evento</v>
      </c>
      <c r="N2167" s="55" t="s">
        <v>5363</v>
      </c>
      <c r="O2167" s="55" t="s">
        <v>7131</v>
      </c>
      <c r="P2167" s="55" t="s">
        <v>4332</v>
      </c>
      <c r="Q2167" s="55" t="s">
        <v>2502</v>
      </c>
      <c r="R2167" s="56">
        <v>44244</v>
      </c>
      <c r="S2167" s="55" t="s">
        <v>4921</v>
      </c>
      <c r="T2167" s="55" t="s">
        <v>4670</v>
      </c>
      <c r="U2167" s="55" t="s">
        <v>4328</v>
      </c>
    </row>
    <row r="2168" spans="1:21" ht="15" x14ac:dyDescent="0.25">
      <c r="A2168" s="55" t="s">
        <v>4316</v>
      </c>
      <c r="B2168" s="55" t="s">
        <v>4317</v>
      </c>
      <c r="C2168" s="55" t="s">
        <v>2534</v>
      </c>
      <c r="D2168" s="55" t="s">
        <v>4319</v>
      </c>
      <c r="E2168" s="55" t="s">
        <v>328</v>
      </c>
      <c r="F2168" s="55" t="s">
        <v>328</v>
      </c>
      <c r="G2168" s="55" t="s">
        <v>2267</v>
      </c>
      <c r="H2168" s="56">
        <v>44098</v>
      </c>
      <c r="I2168">
        <f t="shared" si="33"/>
        <v>2020</v>
      </c>
      <c r="J2168" s="56">
        <v>44197</v>
      </c>
      <c r="K2168" s="57">
        <v>-8400</v>
      </c>
      <c r="L2168" s="55">
        <v>2205200201</v>
      </c>
      <c r="M2168" s="55" t="str">
        <f>VLOOKUP(L2168,[4]Equival.!$D:$K,8,0)</f>
        <v>Glosas</v>
      </c>
      <c r="N2168" s="55" t="s">
        <v>5363</v>
      </c>
      <c r="O2168" s="55" t="s">
        <v>7132</v>
      </c>
      <c r="P2168" s="55" t="s">
        <v>5365</v>
      </c>
      <c r="Q2168" s="55" t="s">
        <v>5366</v>
      </c>
      <c r="R2168" s="56">
        <v>44855</v>
      </c>
      <c r="S2168" s="55" t="s">
        <v>4921</v>
      </c>
      <c r="T2168" s="55" t="s">
        <v>4670</v>
      </c>
      <c r="U2168" s="55" t="s">
        <v>4328</v>
      </c>
    </row>
    <row r="2169" spans="1:21" ht="15" x14ac:dyDescent="0.25">
      <c r="A2169" s="55" t="s">
        <v>4316</v>
      </c>
      <c r="B2169" s="55" t="s">
        <v>4317</v>
      </c>
      <c r="C2169" s="55" t="s">
        <v>2534</v>
      </c>
      <c r="D2169" s="55" t="s">
        <v>4319</v>
      </c>
      <c r="E2169" s="55" t="s">
        <v>328</v>
      </c>
      <c r="F2169" s="55" t="s">
        <v>328</v>
      </c>
      <c r="G2169" s="55" t="s">
        <v>2267</v>
      </c>
      <c r="H2169" s="56">
        <v>44098</v>
      </c>
      <c r="I2169">
        <f t="shared" si="33"/>
        <v>2020</v>
      </c>
      <c r="J2169" s="56">
        <v>44197</v>
      </c>
      <c r="K2169" s="57">
        <v>-122257</v>
      </c>
      <c r="L2169" s="55">
        <v>2905100202</v>
      </c>
      <c r="M2169" s="55" t="str">
        <f>VLOOKUP(L2169,[4]Equival.!$D:$K,8,0)</f>
        <v>Evento</v>
      </c>
      <c r="N2169" s="55" t="s">
        <v>5363</v>
      </c>
      <c r="O2169" s="55" t="s">
        <v>7016</v>
      </c>
      <c r="P2169" s="55" t="s">
        <v>5365</v>
      </c>
      <c r="Q2169" s="55" t="s">
        <v>2502</v>
      </c>
      <c r="R2169" s="56">
        <v>44244</v>
      </c>
      <c r="S2169" s="55" t="s">
        <v>4921</v>
      </c>
      <c r="T2169" s="55" t="s">
        <v>4670</v>
      </c>
      <c r="U2169" s="55" t="s">
        <v>4328</v>
      </c>
    </row>
    <row r="2170" spans="1:21" ht="15" x14ac:dyDescent="0.25">
      <c r="A2170" s="55" t="s">
        <v>4316</v>
      </c>
      <c r="B2170" s="55" t="s">
        <v>4317</v>
      </c>
      <c r="C2170" s="55" t="s">
        <v>7133</v>
      </c>
      <c r="D2170" s="55" t="s">
        <v>4319</v>
      </c>
      <c r="E2170" s="55" t="s">
        <v>339</v>
      </c>
      <c r="F2170" s="55" t="s">
        <v>339</v>
      </c>
      <c r="G2170" s="55" t="s">
        <v>2267</v>
      </c>
      <c r="H2170" s="56">
        <v>44098</v>
      </c>
      <c r="I2170">
        <f t="shared" si="33"/>
        <v>2020</v>
      </c>
      <c r="J2170" s="56">
        <v>44197</v>
      </c>
      <c r="K2170" s="57">
        <v>-57600</v>
      </c>
      <c r="L2170" s="55">
        <v>2205200201</v>
      </c>
      <c r="M2170" s="55" t="str">
        <f>VLOOKUP(L2170,[4]Equival.!$D:$K,8,0)</f>
        <v>Glosas</v>
      </c>
      <c r="N2170" s="55" t="s">
        <v>5363</v>
      </c>
      <c r="O2170" s="55" t="s">
        <v>7134</v>
      </c>
      <c r="P2170" s="55" t="s">
        <v>4332</v>
      </c>
      <c r="Q2170" s="55" t="s">
        <v>5369</v>
      </c>
      <c r="R2170" s="56">
        <v>44855</v>
      </c>
      <c r="S2170" s="55" t="s">
        <v>4921</v>
      </c>
      <c r="T2170" s="55" t="s">
        <v>4670</v>
      </c>
      <c r="U2170" s="55" t="s">
        <v>4328</v>
      </c>
    </row>
    <row r="2171" spans="1:21" ht="15" x14ac:dyDescent="0.25">
      <c r="A2171" s="55" t="s">
        <v>4316</v>
      </c>
      <c r="B2171" s="55" t="s">
        <v>4317</v>
      </c>
      <c r="C2171" s="55" t="s">
        <v>2533</v>
      </c>
      <c r="D2171" s="55" t="s">
        <v>4319</v>
      </c>
      <c r="E2171" s="55" t="s">
        <v>338</v>
      </c>
      <c r="F2171" s="55" t="s">
        <v>338</v>
      </c>
      <c r="G2171" s="55" t="s">
        <v>2267</v>
      </c>
      <c r="H2171" s="56">
        <v>44098</v>
      </c>
      <c r="I2171">
        <f t="shared" si="33"/>
        <v>2020</v>
      </c>
      <c r="J2171" s="56">
        <v>44197</v>
      </c>
      <c r="K2171" s="57">
        <v>-18796</v>
      </c>
      <c r="L2171" s="55">
        <v>2205200201</v>
      </c>
      <c r="M2171" s="55" t="str">
        <f>VLOOKUP(L2171,[4]Equival.!$D:$K,8,0)</f>
        <v>Glosas</v>
      </c>
      <c r="N2171" s="55" t="s">
        <v>5363</v>
      </c>
      <c r="O2171" s="55" t="s">
        <v>7135</v>
      </c>
      <c r="P2171" s="55" t="s">
        <v>4332</v>
      </c>
      <c r="Q2171" s="55" t="s">
        <v>5372</v>
      </c>
      <c r="R2171" s="56">
        <v>44855</v>
      </c>
      <c r="S2171" s="55" t="s">
        <v>4921</v>
      </c>
      <c r="T2171" s="55" t="s">
        <v>4670</v>
      </c>
      <c r="U2171" s="55" t="s">
        <v>4328</v>
      </c>
    </row>
    <row r="2172" spans="1:21" ht="15" x14ac:dyDescent="0.25">
      <c r="A2172" s="55" t="s">
        <v>4316</v>
      </c>
      <c r="B2172" s="55" t="s">
        <v>4317</v>
      </c>
      <c r="C2172" s="55" t="s">
        <v>2533</v>
      </c>
      <c r="D2172" s="55" t="s">
        <v>4319</v>
      </c>
      <c r="E2172" s="55" t="s">
        <v>338</v>
      </c>
      <c r="F2172" s="55" t="s">
        <v>338</v>
      </c>
      <c r="G2172" s="55" t="s">
        <v>2267</v>
      </c>
      <c r="H2172" s="56">
        <v>44098</v>
      </c>
      <c r="I2172">
        <f t="shared" si="33"/>
        <v>2020</v>
      </c>
      <c r="J2172" s="56">
        <v>44197</v>
      </c>
      <c r="K2172" s="57">
        <v>-122000</v>
      </c>
      <c r="L2172" s="55">
        <v>2905100202</v>
      </c>
      <c r="M2172" s="55" t="str">
        <f>VLOOKUP(L2172,[4]Equival.!$D:$K,8,0)</f>
        <v>Evento</v>
      </c>
      <c r="N2172" s="55" t="s">
        <v>5363</v>
      </c>
      <c r="O2172" s="55" t="s">
        <v>7136</v>
      </c>
      <c r="P2172" s="55" t="s">
        <v>4332</v>
      </c>
      <c r="Q2172" s="55" t="s">
        <v>2502</v>
      </c>
      <c r="R2172" s="56">
        <v>44244</v>
      </c>
      <c r="S2172" s="55" t="s">
        <v>4921</v>
      </c>
      <c r="T2172" s="55" t="s">
        <v>4670</v>
      </c>
      <c r="U2172" s="55" t="s">
        <v>4328</v>
      </c>
    </row>
    <row r="2173" spans="1:21" ht="15" x14ac:dyDescent="0.25">
      <c r="A2173" s="55" t="s">
        <v>4316</v>
      </c>
      <c r="B2173" s="55" t="s">
        <v>4317</v>
      </c>
      <c r="C2173" s="55" t="s">
        <v>2532</v>
      </c>
      <c r="D2173" s="55" t="s">
        <v>4319</v>
      </c>
      <c r="E2173" s="55" t="s">
        <v>336</v>
      </c>
      <c r="F2173" s="55" t="s">
        <v>336</v>
      </c>
      <c r="G2173" s="55" t="s">
        <v>2267</v>
      </c>
      <c r="H2173" s="56">
        <v>44093</v>
      </c>
      <c r="I2173">
        <f t="shared" si="33"/>
        <v>2020</v>
      </c>
      <c r="J2173" s="56">
        <v>44197</v>
      </c>
      <c r="K2173" s="57">
        <v>-81900</v>
      </c>
      <c r="L2173" s="55">
        <v>2905100202</v>
      </c>
      <c r="M2173" s="55" t="str">
        <f>VLOOKUP(L2173,[4]Equival.!$D:$K,8,0)</f>
        <v>Evento</v>
      </c>
      <c r="N2173" s="55" t="s">
        <v>5363</v>
      </c>
      <c r="O2173" s="55" t="s">
        <v>7137</v>
      </c>
      <c r="P2173" s="55" t="s">
        <v>4332</v>
      </c>
      <c r="Q2173" s="55" t="s">
        <v>2502</v>
      </c>
      <c r="R2173" s="56">
        <v>44244</v>
      </c>
      <c r="S2173" s="55" t="s">
        <v>4921</v>
      </c>
      <c r="T2173" s="55" t="s">
        <v>4670</v>
      </c>
      <c r="U2173" s="55" t="s">
        <v>4328</v>
      </c>
    </row>
    <row r="2174" spans="1:21" ht="15" x14ac:dyDescent="0.25">
      <c r="A2174" s="55" t="s">
        <v>4316</v>
      </c>
      <c r="B2174" s="55" t="s">
        <v>4317</v>
      </c>
      <c r="C2174" s="55" t="s">
        <v>2531</v>
      </c>
      <c r="D2174" s="55" t="s">
        <v>4319</v>
      </c>
      <c r="E2174" s="55" t="s">
        <v>334</v>
      </c>
      <c r="F2174" s="55" t="s">
        <v>334</v>
      </c>
      <c r="G2174" s="55" t="s">
        <v>2267</v>
      </c>
      <c r="H2174" s="56">
        <v>44093</v>
      </c>
      <c r="I2174">
        <f t="shared" si="33"/>
        <v>2020</v>
      </c>
      <c r="J2174" s="56">
        <v>44197</v>
      </c>
      <c r="K2174" s="57">
        <v>-260184</v>
      </c>
      <c r="L2174" s="55">
        <v>2905100202</v>
      </c>
      <c r="M2174" s="55" t="str">
        <f>VLOOKUP(L2174,[4]Equival.!$D:$K,8,0)</f>
        <v>Evento</v>
      </c>
      <c r="N2174" s="55" t="s">
        <v>5363</v>
      </c>
      <c r="O2174" s="55" t="s">
        <v>6851</v>
      </c>
      <c r="P2174" s="55" t="s">
        <v>4332</v>
      </c>
      <c r="Q2174" s="55" t="s">
        <v>2502</v>
      </c>
      <c r="R2174" s="56">
        <v>44244</v>
      </c>
      <c r="S2174" s="55" t="s">
        <v>4921</v>
      </c>
      <c r="T2174" s="55" t="s">
        <v>4670</v>
      </c>
      <c r="U2174" s="55" t="s">
        <v>4328</v>
      </c>
    </row>
    <row r="2175" spans="1:21" ht="15" x14ac:dyDescent="0.25">
      <c r="A2175" s="55" t="s">
        <v>4316</v>
      </c>
      <c r="B2175" s="55" t="s">
        <v>4317</v>
      </c>
      <c r="C2175" s="55" t="s">
        <v>2530</v>
      </c>
      <c r="D2175" s="55" t="s">
        <v>4319</v>
      </c>
      <c r="E2175" s="55" t="s">
        <v>345</v>
      </c>
      <c r="F2175" s="55" t="s">
        <v>345</v>
      </c>
      <c r="G2175" s="55" t="s">
        <v>2267</v>
      </c>
      <c r="H2175" s="56">
        <v>44090</v>
      </c>
      <c r="I2175">
        <f t="shared" si="33"/>
        <v>2020</v>
      </c>
      <c r="J2175" s="56">
        <v>44197</v>
      </c>
      <c r="K2175" s="57">
        <v>-57600</v>
      </c>
      <c r="L2175" s="55">
        <v>2905100202</v>
      </c>
      <c r="M2175" s="55" t="str">
        <f>VLOOKUP(L2175,[4]Equival.!$D:$K,8,0)</f>
        <v>Evento</v>
      </c>
      <c r="N2175" s="55" t="s">
        <v>5363</v>
      </c>
      <c r="O2175" s="55" t="s">
        <v>7138</v>
      </c>
      <c r="P2175" s="55" t="s">
        <v>4332</v>
      </c>
      <c r="Q2175" s="55" t="s">
        <v>2502</v>
      </c>
      <c r="R2175" s="56">
        <v>44244</v>
      </c>
      <c r="S2175" s="55" t="s">
        <v>4921</v>
      </c>
      <c r="T2175" s="55" t="s">
        <v>4670</v>
      </c>
      <c r="U2175" s="55" t="s">
        <v>4328</v>
      </c>
    </row>
    <row r="2176" spans="1:21" ht="15" x14ac:dyDescent="0.25">
      <c r="A2176" s="55" t="s">
        <v>4316</v>
      </c>
      <c r="B2176" s="55" t="s">
        <v>4317</v>
      </c>
      <c r="C2176" s="55" t="s">
        <v>2529</v>
      </c>
      <c r="D2176" s="55" t="s">
        <v>4319</v>
      </c>
      <c r="E2176" s="55" t="s">
        <v>344</v>
      </c>
      <c r="F2176" s="55" t="s">
        <v>344</v>
      </c>
      <c r="G2176" s="55" t="s">
        <v>2267</v>
      </c>
      <c r="H2176" s="56">
        <v>44089</v>
      </c>
      <c r="I2176">
        <f t="shared" si="33"/>
        <v>2020</v>
      </c>
      <c r="J2176" s="56">
        <v>44197</v>
      </c>
      <c r="K2176" s="57">
        <v>-236134</v>
      </c>
      <c r="L2176" s="55">
        <v>2905100202</v>
      </c>
      <c r="M2176" s="55" t="str">
        <f>VLOOKUP(L2176,[4]Equival.!$D:$K,8,0)</f>
        <v>Evento</v>
      </c>
      <c r="N2176" s="55" t="s">
        <v>5363</v>
      </c>
      <c r="O2176" s="55" t="s">
        <v>7139</v>
      </c>
      <c r="P2176" s="55" t="s">
        <v>4332</v>
      </c>
      <c r="Q2176" s="55" t="s">
        <v>2502</v>
      </c>
      <c r="R2176" s="56">
        <v>44244</v>
      </c>
      <c r="S2176" s="55" t="s">
        <v>4921</v>
      </c>
      <c r="T2176" s="55" t="s">
        <v>4670</v>
      </c>
      <c r="U2176" s="55" t="s">
        <v>4328</v>
      </c>
    </row>
    <row r="2177" spans="1:21" ht="15" x14ac:dyDescent="0.25">
      <c r="A2177" s="55" t="s">
        <v>4316</v>
      </c>
      <c r="B2177" s="55" t="s">
        <v>4317</v>
      </c>
      <c r="C2177" s="55" t="s">
        <v>2528</v>
      </c>
      <c r="D2177" s="55" t="s">
        <v>4319</v>
      </c>
      <c r="E2177" s="55" t="s">
        <v>343</v>
      </c>
      <c r="F2177" s="55" t="s">
        <v>343</v>
      </c>
      <c r="G2177" s="55" t="s">
        <v>2267</v>
      </c>
      <c r="H2177" s="56">
        <v>44087</v>
      </c>
      <c r="I2177">
        <f t="shared" si="33"/>
        <v>2020</v>
      </c>
      <c r="J2177" s="56">
        <v>44197</v>
      </c>
      <c r="K2177" s="57">
        <v>-57600</v>
      </c>
      <c r="L2177" s="55">
        <v>2905100102</v>
      </c>
      <c r="M2177" s="55" t="str">
        <f>VLOOKUP(L2177,[4]Equival.!$D:$K,8,0)</f>
        <v>Evento</v>
      </c>
      <c r="N2177" s="55" t="s">
        <v>5363</v>
      </c>
      <c r="O2177" s="55" t="s">
        <v>7140</v>
      </c>
      <c r="P2177" s="55" t="s">
        <v>4601</v>
      </c>
      <c r="Q2177" s="55" t="s">
        <v>2502</v>
      </c>
      <c r="R2177" s="56">
        <v>44244</v>
      </c>
      <c r="S2177" s="55" t="s">
        <v>4921</v>
      </c>
      <c r="T2177" s="55" t="s">
        <v>4670</v>
      </c>
      <c r="U2177" s="55" t="s">
        <v>4328</v>
      </c>
    </row>
    <row r="2178" spans="1:21" ht="15" x14ac:dyDescent="0.25">
      <c r="A2178" s="55" t="s">
        <v>4316</v>
      </c>
      <c r="B2178" s="55" t="s">
        <v>4317</v>
      </c>
      <c r="C2178" s="55" t="s">
        <v>2527</v>
      </c>
      <c r="D2178" s="55" t="s">
        <v>4319</v>
      </c>
      <c r="E2178" s="55" t="s">
        <v>342</v>
      </c>
      <c r="F2178" s="55" t="s">
        <v>342</v>
      </c>
      <c r="G2178" s="55" t="s">
        <v>2267</v>
      </c>
      <c r="H2178" s="56">
        <v>44083</v>
      </c>
      <c r="I2178">
        <f t="shared" si="33"/>
        <v>2020</v>
      </c>
      <c r="J2178" s="56">
        <v>44197</v>
      </c>
      <c r="K2178" s="57">
        <v>-212896</v>
      </c>
      <c r="L2178" s="55">
        <v>2905100202</v>
      </c>
      <c r="M2178" s="55" t="str">
        <f>VLOOKUP(L2178,[4]Equival.!$D:$K,8,0)</f>
        <v>Evento</v>
      </c>
      <c r="N2178" s="55" t="s">
        <v>5363</v>
      </c>
      <c r="O2178" s="55" t="s">
        <v>6159</v>
      </c>
      <c r="P2178" s="55" t="s">
        <v>4332</v>
      </c>
      <c r="Q2178" s="55" t="s">
        <v>2502</v>
      </c>
      <c r="R2178" s="56">
        <v>44244</v>
      </c>
      <c r="S2178" s="55" t="s">
        <v>4921</v>
      </c>
      <c r="T2178" s="55" t="s">
        <v>4670</v>
      </c>
      <c r="U2178" s="55" t="s">
        <v>4328</v>
      </c>
    </row>
    <row r="2179" spans="1:21" ht="15" x14ac:dyDescent="0.25">
      <c r="A2179" s="55" t="s">
        <v>4316</v>
      </c>
      <c r="B2179" s="55" t="s">
        <v>4317</v>
      </c>
      <c r="C2179" s="55" t="s">
        <v>7141</v>
      </c>
      <c r="D2179" s="55" t="s">
        <v>4319</v>
      </c>
      <c r="E2179" s="55" t="s">
        <v>341</v>
      </c>
      <c r="F2179" s="55" t="s">
        <v>341</v>
      </c>
      <c r="G2179" s="55" t="s">
        <v>2267</v>
      </c>
      <c r="H2179" s="56">
        <v>44082</v>
      </c>
      <c r="I2179">
        <f t="shared" ref="I2179:I2242" si="34">YEAR(H2179)</f>
        <v>2020</v>
      </c>
      <c r="J2179" s="56">
        <v>44197</v>
      </c>
      <c r="K2179" s="57">
        <v>-109100</v>
      </c>
      <c r="L2179" s="55">
        <v>2205200201</v>
      </c>
      <c r="M2179" s="55" t="str">
        <f>VLOOKUP(L2179,[4]Equival.!$D:$K,8,0)</f>
        <v>Glosas</v>
      </c>
      <c r="N2179" s="55" t="s">
        <v>5363</v>
      </c>
      <c r="O2179" s="55" t="s">
        <v>7142</v>
      </c>
      <c r="P2179" s="55" t="s">
        <v>4332</v>
      </c>
      <c r="Q2179" s="55" t="s">
        <v>5379</v>
      </c>
      <c r="R2179" s="56">
        <v>44855</v>
      </c>
      <c r="S2179" s="55" t="s">
        <v>4921</v>
      </c>
      <c r="T2179" s="55" t="s">
        <v>4670</v>
      </c>
      <c r="U2179" s="55" t="s">
        <v>4328</v>
      </c>
    </row>
    <row r="2180" spans="1:21" ht="15" x14ac:dyDescent="0.25">
      <c r="A2180" s="55" t="s">
        <v>4316</v>
      </c>
      <c r="B2180" s="55" t="s">
        <v>4317</v>
      </c>
      <c r="C2180" s="55" t="s">
        <v>2526</v>
      </c>
      <c r="D2180" s="55" t="s">
        <v>4319</v>
      </c>
      <c r="E2180" s="55" t="s">
        <v>183</v>
      </c>
      <c r="F2180" s="55" t="s">
        <v>183</v>
      </c>
      <c r="G2180" s="55" t="s">
        <v>2267</v>
      </c>
      <c r="H2180" s="56">
        <v>44032</v>
      </c>
      <c r="I2180">
        <f t="shared" si="34"/>
        <v>2020</v>
      </c>
      <c r="J2180" s="56">
        <v>44197</v>
      </c>
      <c r="K2180" s="57">
        <v>-310386</v>
      </c>
      <c r="L2180" s="55">
        <v>2905100102</v>
      </c>
      <c r="M2180" s="55" t="str">
        <f>VLOOKUP(L2180,[4]Equival.!$D:$K,8,0)</f>
        <v>Evento</v>
      </c>
      <c r="N2180" s="55" t="s">
        <v>5389</v>
      </c>
      <c r="O2180" s="55" t="s">
        <v>6987</v>
      </c>
      <c r="P2180" s="55" t="s">
        <v>4332</v>
      </c>
      <c r="Q2180" s="55" t="s">
        <v>2502</v>
      </c>
      <c r="R2180" s="56">
        <v>44244</v>
      </c>
      <c r="S2180" s="55" t="s">
        <v>4921</v>
      </c>
      <c r="T2180" s="55" t="s">
        <v>4670</v>
      </c>
      <c r="U2180" s="55" t="s">
        <v>4328</v>
      </c>
    </row>
    <row r="2181" spans="1:21" ht="15" x14ac:dyDescent="0.25">
      <c r="A2181" s="55" t="s">
        <v>4316</v>
      </c>
      <c r="B2181" s="55" t="s">
        <v>4317</v>
      </c>
      <c r="C2181" s="55" t="s">
        <v>2525</v>
      </c>
      <c r="D2181" s="55" t="s">
        <v>4319</v>
      </c>
      <c r="E2181" s="55" t="s">
        <v>182</v>
      </c>
      <c r="F2181" s="55" t="s">
        <v>182</v>
      </c>
      <c r="G2181" s="55" t="s">
        <v>2267</v>
      </c>
      <c r="H2181" s="56">
        <v>44030</v>
      </c>
      <c r="I2181">
        <f t="shared" si="34"/>
        <v>2020</v>
      </c>
      <c r="J2181" s="56">
        <v>44197</v>
      </c>
      <c r="K2181" s="57">
        <v>-123700</v>
      </c>
      <c r="L2181" s="55">
        <v>2205200101</v>
      </c>
      <c r="M2181" s="55" t="str">
        <f>VLOOKUP(L2181,[4]Equival.!$D:$K,8,0)</f>
        <v>Glosas</v>
      </c>
      <c r="N2181" s="55" t="s">
        <v>5389</v>
      </c>
      <c r="O2181" s="55" t="s">
        <v>7143</v>
      </c>
      <c r="P2181" s="55" t="s">
        <v>4332</v>
      </c>
      <c r="Q2181" s="55" t="s">
        <v>5391</v>
      </c>
      <c r="R2181" s="56">
        <v>44855</v>
      </c>
      <c r="S2181" s="55" t="s">
        <v>4921</v>
      </c>
      <c r="T2181" s="55" t="s">
        <v>4670</v>
      </c>
      <c r="U2181" s="55" t="s">
        <v>4328</v>
      </c>
    </row>
    <row r="2182" spans="1:21" ht="15" x14ac:dyDescent="0.25">
      <c r="A2182" s="55" t="s">
        <v>4316</v>
      </c>
      <c r="B2182" s="55" t="s">
        <v>4317</v>
      </c>
      <c r="C2182" s="55" t="s">
        <v>2525</v>
      </c>
      <c r="D2182" s="55" t="s">
        <v>4319</v>
      </c>
      <c r="E2182" s="55" t="s">
        <v>182</v>
      </c>
      <c r="F2182" s="55" t="s">
        <v>182</v>
      </c>
      <c r="G2182" s="55" t="s">
        <v>2267</v>
      </c>
      <c r="H2182" s="56">
        <v>44030</v>
      </c>
      <c r="I2182">
        <f t="shared" si="34"/>
        <v>2020</v>
      </c>
      <c r="J2182" s="56">
        <v>44197</v>
      </c>
      <c r="K2182" s="57">
        <v>-13462</v>
      </c>
      <c r="L2182" s="55">
        <v>2905100102</v>
      </c>
      <c r="M2182" s="55" t="str">
        <f>VLOOKUP(L2182,[4]Equival.!$D:$K,8,0)</f>
        <v>Evento</v>
      </c>
      <c r="N2182" s="55" t="s">
        <v>5389</v>
      </c>
      <c r="O2182" s="55" t="s">
        <v>7144</v>
      </c>
      <c r="P2182" s="55" t="s">
        <v>4332</v>
      </c>
      <c r="Q2182" s="55" t="s">
        <v>2502</v>
      </c>
      <c r="R2182" s="56">
        <v>44244</v>
      </c>
      <c r="S2182" s="55" t="s">
        <v>4921</v>
      </c>
      <c r="T2182" s="55" t="s">
        <v>4670</v>
      </c>
      <c r="U2182" s="55" t="s">
        <v>4328</v>
      </c>
    </row>
    <row r="2183" spans="1:21" ht="15" x14ac:dyDescent="0.25">
      <c r="A2183" s="55" t="s">
        <v>4316</v>
      </c>
      <c r="B2183" s="55" t="s">
        <v>4317</v>
      </c>
      <c r="C2183" s="55" t="s">
        <v>2524</v>
      </c>
      <c r="D2183" s="55" t="s">
        <v>4319</v>
      </c>
      <c r="E2183" s="55" t="s">
        <v>181</v>
      </c>
      <c r="F2183" s="55" t="s">
        <v>181</v>
      </c>
      <c r="G2183" s="55" t="s">
        <v>2267</v>
      </c>
      <c r="H2183" s="56">
        <v>44029</v>
      </c>
      <c r="I2183">
        <f t="shared" si="34"/>
        <v>2020</v>
      </c>
      <c r="J2183" s="56">
        <v>44197</v>
      </c>
      <c r="K2183" s="57">
        <v>-58257</v>
      </c>
      <c r="L2183" s="55">
        <v>2905100102</v>
      </c>
      <c r="M2183" s="55" t="str">
        <f>VLOOKUP(L2183,[4]Equival.!$D:$K,8,0)</f>
        <v>Evento</v>
      </c>
      <c r="N2183" s="55" t="s">
        <v>5389</v>
      </c>
      <c r="O2183" s="55" t="s">
        <v>7145</v>
      </c>
      <c r="P2183" s="55" t="s">
        <v>4332</v>
      </c>
      <c r="Q2183" s="55" t="s">
        <v>2502</v>
      </c>
      <c r="R2183" s="56">
        <v>44244</v>
      </c>
      <c r="S2183" s="55" t="s">
        <v>4921</v>
      </c>
      <c r="T2183" s="55" t="s">
        <v>4670</v>
      </c>
      <c r="U2183" s="55" t="s">
        <v>4328</v>
      </c>
    </row>
    <row r="2184" spans="1:21" ht="15" x14ac:dyDescent="0.25">
      <c r="A2184" s="55" t="s">
        <v>4316</v>
      </c>
      <c r="B2184" s="55" t="s">
        <v>4317</v>
      </c>
      <c r="C2184" s="55" t="s">
        <v>7146</v>
      </c>
      <c r="D2184" s="55" t="s">
        <v>4319</v>
      </c>
      <c r="E2184" s="55" t="s">
        <v>416</v>
      </c>
      <c r="F2184" s="55" t="s">
        <v>416</v>
      </c>
      <c r="G2184" s="55" t="s">
        <v>2267</v>
      </c>
      <c r="H2184" s="56">
        <v>44036</v>
      </c>
      <c r="I2184">
        <f t="shared" si="34"/>
        <v>2020</v>
      </c>
      <c r="J2184" s="56">
        <v>44197</v>
      </c>
      <c r="K2184" s="57">
        <v>-105973</v>
      </c>
      <c r="L2184" s="55">
        <v>2205200201</v>
      </c>
      <c r="M2184" s="55" t="str">
        <f>VLOOKUP(L2184,[4]Equival.!$D:$K,8,0)</f>
        <v>Glosas</v>
      </c>
      <c r="N2184" s="55" t="s">
        <v>5385</v>
      </c>
      <c r="O2184" s="55" t="s">
        <v>7147</v>
      </c>
      <c r="P2184" s="55" t="s">
        <v>6090</v>
      </c>
      <c r="Q2184" s="55" t="s">
        <v>5387</v>
      </c>
      <c r="R2184" s="56">
        <v>44855</v>
      </c>
      <c r="S2184" s="55" t="s">
        <v>4921</v>
      </c>
      <c r="T2184" s="55" t="s">
        <v>4670</v>
      </c>
      <c r="U2184" s="55" t="s">
        <v>4328</v>
      </c>
    </row>
    <row r="2185" spans="1:21" ht="15" x14ac:dyDescent="0.25">
      <c r="A2185" s="55" t="s">
        <v>4316</v>
      </c>
      <c r="B2185" s="55" t="s">
        <v>4317</v>
      </c>
      <c r="C2185" s="55" t="s">
        <v>2523</v>
      </c>
      <c r="D2185" s="55" t="s">
        <v>4319</v>
      </c>
      <c r="E2185" s="55" t="s">
        <v>172</v>
      </c>
      <c r="F2185" s="55" t="s">
        <v>172</v>
      </c>
      <c r="G2185" s="55" t="s">
        <v>2267</v>
      </c>
      <c r="H2185" s="56">
        <v>44060</v>
      </c>
      <c r="I2185">
        <f t="shared" si="34"/>
        <v>2020</v>
      </c>
      <c r="J2185" s="56">
        <v>44197</v>
      </c>
      <c r="K2185" s="57">
        <v>-57600</v>
      </c>
      <c r="L2185" s="55">
        <v>2905100102</v>
      </c>
      <c r="M2185" s="55" t="str">
        <f>VLOOKUP(L2185,[4]Equival.!$D:$K,8,0)</f>
        <v>Evento</v>
      </c>
      <c r="N2185" s="55" t="s">
        <v>7148</v>
      </c>
      <c r="O2185" s="55" t="s">
        <v>7149</v>
      </c>
      <c r="P2185" s="55" t="s">
        <v>4601</v>
      </c>
      <c r="Q2185" s="55" t="s">
        <v>2502</v>
      </c>
      <c r="R2185" s="56">
        <v>44244</v>
      </c>
      <c r="S2185" s="55" t="s">
        <v>4921</v>
      </c>
      <c r="T2185" s="55" t="s">
        <v>4670</v>
      </c>
      <c r="U2185" s="55" t="s">
        <v>4328</v>
      </c>
    </row>
    <row r="2186" spans="1:21" ht="15" x14ac:dyDescent="0.25">
      <c r="A2186" s="55" t="s">
        <v>4316</v>
      </c>
      <c r="B2186" s="55" t="s">
        <v>4317</v>
      </c>
      <c r="C2186" s="55" t="s">
        <v>7150</v>
      </c>
      <c r="D2186" s="55" t="s">
        <v>4319</v>
      </c>
      <c r="E2186" s="55" t="s">
        <v>417</v>
      </c>
      <c r="F2186" s="55" t="s">
        <v>417</v>
      </c>
      <c r="G2186" s="55" t="s">
        <v>2267</v>
      </c>
      <c r="H2186" s="56">
        <v>44074</v>
      </c>
      <c r="I2186">
        <f t="shared" si="34"/>
        <v>2020</v>
      </c>
      <c r="J2186" s="56">
        <v>44197</v>
      </c>
      <c r="K2186" s="57">
        <v>-105973</v>
      </c>
      <c r="L2186" s="55">
        <v>2205200201</v>
      </c>
      <c r="M2186" s="55" t="str">
        <f>VLOOKUP(L2186,[4]Equival.!$D:$K,8,0)</f>
        <v>Glosas</v>
      </c>
      <c r="N2186" s="55" t="s">
        <v>5381</v>
      </c>
      <c r="O2186" s="55" t="s">
        <v>7151</v>
      </c>
      <c r="P2186" s="55" t="s">
        <v>5702</v>
      </c>
      <c r="Q2186" s="55" t="s">
        <v>5383</v>
      </c>
      <c r="R2186" s="56">
        <v>44855</v>
      </c>
      <c r="S2186" s="55" t="s">
        <v>4921</v>
      </c>
      <c r="T2186" s="55" t="s">
        <v>4670</v>
      </c>
      <c r="U2186" s="55" t="s">
        <v>4328</v>
      </c>
    </row>
    <row r="2187" spans="1:21" ht="15" x14ac:dyDescent="0.25">
      <c r="A2187" s="55" t="s">
        <v>4316</v>
      </c>
      <c r="B2187" s="55" t="s">
        <v>4317</v>
      </c>
      <c r="C2187" s="55" t="s">
        <v>2522</v>
      </c>
      <c r="D2187" s="55" t="s">
        <v>4319</v>
      </c>
      <c r="E2187" s="55" t="s">
        <v>337</v>
      </c>
      <c r="F2187" s="55" t="s">
        <v>337</v>
      </c>
      <c r="G2187" s="55" t="s">
        <v>2267</v>
      </c>
      <c r="H2187" s="56">
        <v>44095</v>
      </c>
      <c r="I2187">
        <f t="shared" si="34"/>
        <v>2020</v>
      </c>
      <c r="J2187" s="56">
        <v>44197</v>
      </c>
      <c r="K2187" s="57">
        <v>-438596</v>
      </c>
      <c r="L2187" s="55">
        <v>2905100202</v>
      </c>
      <c r="M2187" s="55" t="str">
        <f>VLOOKUP(L2187,[4]Equival.!$D:$K,8,0)</f>
        <v>Evento</v>
      </c>
      <c r="N2187" s="55" t="s">
        <v>7152</v>
      </c>
      <c r="O2187" s="55" t="s">
        <v>5021</v>
      </c>
      <c r="P2187" s="55" t="s">
        <v>4332</v>
      </c>
      <c r="Q2187" s="55" t="s">
        <v>2502</v>
      </c>
      <c r="R2187" s="56">
        <v>44244</v>
      </c>
      <c r="S2187" s="55" t="s">
        <v>4921</v>
      </c>
      <c r="T2187" s="55" t="s">
        <v>4670</v>
      </c>
      <c r="U2187" s="55" t="s">
        <v>4328</v>
      </c>
    </row>
    <row r="2188" spans="1:21" ht="15" x14ac:dyDescent="0.25">
      <c r="A2188" s="55" t="s">
        <v>4316</v>
      </c>
      <c r="B2188" s="55" t="s">
        <v>4317</v>
      </c>
      <c r="C2188" s="55" t="s">
        <v>2521</v>
      </c>
      <c r="D2188" s="55" t="s">
        <v>4319</v>
      </c>
      <c r="E2188" s="55" t="s">
        <v>315</v>
      </c>
      <c r="F2188" s="55" t="s">
        <v>315</v>
      </c>
      <c r="G2188" s="55" t="s">
        <v>2267</v>
      </c>
      <c r="H2188" s="56">
        <v>44133</v>
      </c>
      <c r="I2188">
        <f t="shared" si="34"/>
        <v>2020</v>
      </c>
      <c r="J2188" s="56">
        <v>44197</v>
      </c>
      <c r="K2188" s="57">
        <v>-58220</v>
      </c>
      <c r="L2188" s="55">
        <v>2905100202</v>
      </c>
      <c r="M2188" s="55" t="str">
        <f>VLOOKUP(L2188,[4]Equival.!$D:$K,8,0)</f>
        <v>Evento</v>
      </c>
      <c r="N2188" s="55" t="s">
        <v>5359</v>
      </c>
      <c r="O2188" s="55" t="s">
        <v>6184</v>
      </c>
      <c r="P2188" s="55" t="s">
        <v>4332</v>
      </c>
      <c r="Q2188" s="55" t="s">
        <v>2502</v>
      </c>
      <c r="R2188" s="56">
        <v>44244</v>
      </c>
      <c r="S2188" s="55" t="s">
        <v>4921</v>
      </c>
      <c r="T2188" s="55" t="s">
        <v>4670</v>
      </c>
      <c r="U2188" s="55" t="s">
        <v>4328</v>
      </c>
    </row>
    <row r="2189" spans="1:21" ht="15" x14ac:dyDescent="0.25">
      <c r="A2189" s="55" t="s">
        <v>4316</v>
      </c>
      <c r="B2189" s="55" t="s">
        <v>4317</v>
      </c>
      <c r="C2189" s="55" t="s">
        <v>2520</v>
      </c>
      <c r="D2189" s="55" t="s">
        <v>4319</v>
      </c>
      <c r="E2189" s="55" t="s">
        <v>314</v>
      </c>
      <c r="F2189" s="55" t="s">
        <v>314</v>
      </c>
      <c r="G2189" s="55" t="s">
        <v>2267</v>
      </c>
      <c r="H2189" s="56">
        <v>44132</v>
      </c>
      <c r="I2189">
        <f t="shared" si="34"/>
        <v>2020</v>
      </c>
      <c r="J2189" s="56">
        <v>44197</v>
      </c>
      <c r="K2189" s="57">
        <v>-59227</v>
      </c>
      <c r="L2189" s="55">
        <v>2905100202</v>
      </c>
      <c r="M2189" s="55" t="str">
        <f>VLOOKUP(L2189,[4]Equival.!$D:$K,8,0)</f>
        <v>Evento</v>
      </c>
      <c r="N2189" s="55" t="s">
        <v>5359</v>
      </c>
      <c r="O2189" s="55" t="s">
        <v>7153</v>
      </c>
      <c r="P2189" s="55" t="s">
        <v>4332</v>
      </c>
      <c r="Q2189" s="55" t="s">
        <v>2502</v>
      </c>
      <c r="R2189" s="56">
        <v>44244</v>
      </c>
      <c r="S2189" s="55" t="s">
        <v>4921</v>
      </c>
      <c r="T2189" s="55" t="s">
        <v>4670</v>
      </c>
      <c r="U2189" s="55" t="s">
        <v>4328</v>
      </c>
    </row>
    <row r="2190" spans="1:21" ht="15" x14ac:dyDescent="0.25">
      <c r="A2190" s="55" t="s">
        <v>4316</v>
      </c>
      <c r="B2190" s="55" t="s">
        <v>4317</v>
      </c>
      <c r="C2190" s="55" t="s">
        <v>2519</v>
      </c>
      <c r="D2190" s="55" t="s">
        <v>4319</v>
      </c>
      <c r="E2190" s="55" t="s">
        <v>312</v>
      </c>
      <c r="F2190" s="55" t="s">
        <v>312</v>
      </c>
      <c r="G2190" s="55" t="s">
        <v>2267</v>
      </c>
      <c r="H2190" s="56">
        <v>44132</v>
      </c>
      <c r="I2190">
        <f t="shared" si="34"/>
        <v>2020</v>
      </c>
      <c r="J2190" s="56">
        <v>44197</v>
      </c>
      <c r="K2190" s="57">
        <v>-57600</v>
      </c>
      <c r="L2190" s="55">
        <v>2905100202</v>
      </c>
      <c r="M2190" s="55" t="str">
        <f>VLOOKUP(L2190,[4]Equival.!$D:$K,8,0)</f>
        <v>Evento</v>
      </c>
      <c r="N2190" s="55" t="s">
        <v>5359</v>
      </c>
      <c r="O2190" s="55" t="s">
        <v>7154</v>
      </c>
      <c r="P2190" s="55" t="s">
        <v>4332</v>
      </c>
      <c r="Q2190" s="55" t="s">
        <v>2502</v>
      </c>
      <c r="R2190" s="56">
        <v>44244</v>
      </c>
      <c r="S2190" s="55" t="s">
        <v>4921</v>
      </c>
      <c r="T2190" s="55" t="s">
        <v>4670</v>
      </c>
      <c r="U2190" s="55" t="s">
        <v>4328</v>
      </c>
    </row>
    <row r="2191" spans="1:21" ht="15" x14ac:dyDescent="0.25">
      <c r="A2191" s="55" t="s">
        <v>4316</v>
      </c>
      <c r="B2191" s="55" t="s">
        <v>4317</v>
      </c>
      <c r="C2191" s="55" t="s">
        <v>2518</v>
      </c>
      <c r="D2191" s="55" t="s">
        <v>4319</v>
      </c>
      <c r="E2191" s="55" t="s">
        <v>311</v>
      </c>
      <c r="F2191" s="55" t="s">
        <v>311</v>
      </c>
      <c r="G2191" s="55" t="s">
        <v>2267</v>
      </c>
      <c r="H2191" s="56">
        <v>44130</v>
      </c>
      <c r="I2191">
        <f t="shared" si="34"/>
        <v>2020</v>
      </c>
      <c r="J2191" s="56">
        <v>44197</v>
      </c>
      <c r="K2191" s="57">
        <v>-149614</v>
      </c>
      <c r="L2191" s="55">
        <v>2905100202</v>
      </c>
      <c r="M2191" s="55" t="str">
        <f>VLOOKUP(L2191,[4]Equival.!$D:$K,8,0)</f>
        <v>Evento</v>
      </c>
      <c r="N2191" s="55" t="s">
        <v>5359</v>
      </c>
      <c r="O2191" s="55" t="s">
        <v>7155</v>
      </c>
      <c r="P2191" s="55" t="s">
        <v>4332</v>
      </c>
      <c r="Q2191" s="55" t="s">
        <v>2502</v>
      </c>
      <c r="R2191" s="56">
        <v>44244</v>
      </c>
      <c r="S2191" s="55" t="s">
        <v>4921</v>
      </c>
      <c r="T2191" s="55" t="s">
        <v>4670</v>
      </c>
      <c r="U2191" s="55" t="s">
        <v>4328</v>
      </c>
    </row>
    <row r="2192" spans="1:21" ht="15" x14ac:dyDescent="0.25">
      <c r="A2192" s="55" t="s">
        <v>4316</v>
      </c>
      <c r="B2192" s="55" t="s">
        <v>4317</v>
      </c>
      <c r="C2192" s="55" t="s">
        <v>2517</v>
      </c>
      <c r="D2192" s="55" t="s">
        <v>4319</v>
      </c>
      <c r="E2192" s="55" t="s">
        <v>310</v>
      </c>
      <c r="F2192" s="55" t="s">
        <v>310</v>
      </c>
      <c r="G2192" s="55" t="s">
        <v>2267</v>
      </c>
      <c r="H2192" s="56">
        <v>44130</v>
      </c>
      <c r="I2192">
        <f t="shared" si="34"/>
        <v>2020</v>
      </c>
      <c r="J2192" s="56">
        <v>44197</v>
      </c>
      <c r="K2192" s="57">
        <v>-122585</v>
      </c>
      <c r="L2192" s="55">
        <v>2905100202</v>
      </c>
      <c r="M2192" s="55" t="str">
        <f>VLOOKUP(L2192,[4]Equival.!$D:$K,8,0)</f>
        <v>Evento</v>
      </c>
      <c r="N2192" s="55" t="s">
        <v>5359</v>
      </c>
      <c r="O2192" s="55" t="s">
        <v>7156</v>
      </c>
      <c r="P2192" s="55" t="s">
        <v>4601</v>
      </c>
      <c r="Q2192" s="55" t="s">
        <v>2502</v>
      </c>
      <c r="R2192" s="56">
        <v>44244</v>
      </c>
      <c r="S2192" s="55" t="s">
        <v>4921</v>
      </c>
      <c r="T2192" s="55" t="s">
        <v>4670</v>
      </c>
      <c r="U2192" s="55" t="s">
        <v>4328</v>
      </c>
    </row>
    <row r="2193" spans="1:21" ht="15" x14ac:dyDescent="0.25">
      <c r="A2193" s="55" t="s">
        <v>4316</v>
      </c>
      <c r="B2193" s="55" t="s">
        <v>4317</v>
      </c>
      <c r="C2193" s="55" t="s">
        <v>2516</v>
      </c>
      <c r="D2193" s="55" t="s">
        <v>4319</v>
      </c>
      <c r="E2193" s="55" t="s">
        <v>321</v>
      </c>
      <c r="F2193" s="55" t="s">
        <v>321</v>
      </c>
      <c r="G2193" s="55" t="s">
        <v>2267</v>
      </c>
      <c r="H2193" s="56">
        <v>44127</v>
      </c>
      <c r="I2193">
        <f t="shared" si="34"/>
        <v>2020</v>
      </c>
      <c r="J2193" s="56">
        <v>44197</v>
      </c>
      <c r="K2193" s="57">
        <v>-267526</v>
      </c>
      <c r="L2193" s="55">
        <v>2905100202</v>
      </c>
      <c r="M2193" s="55" t="str">
        <f>VLOOKUP(L2193,[4]Equival.!$D:$K,8,0)</f>
        <v>Evento</v>
      </c>
      <c r="N2193" s="55" t="s">
        <v>5359</v>
      </c>
      <c r="O2193" s="55" t="s">
        <v>6193</v>
      </c>
      <c r="P2193" s="55" t="s">
        <v>4332</v>
      </c>
      <c r="Q2193" s="55" t="s">
        <v>2502</v>
      </c>
      <c r="R2193" s="56">
        <v>44244</v>
      </c>
      <c r="S2193" s="55" t="s">
        <v>4921</v>
      </c>
      <c r="T2193" s="55" t="s">
        <v>4670</v>
      </c>
      <c r="U2193" s="55" t="s">
        <v>4328</v>
      </c>
    </row>
    <row r="2194" spans="1:21" ht="15" x14ac:dyDescent="0.25">
      <c r="A2194" s="55" t="s">
        <v>4316</v>
      </c>
      <c r="B2194" s="55" t="s">
        <v>4317</v>
      </c>
      <c r="C2194" s="55" t="s">
        <v>2515</v>
      </c>
      <c r="D2194" s="55" t="s">
        <v>4319</v>
      </c>
      <c r="E2194" s="55" t="s">
        <v>320</v>
      </c>
      <c r="F2194" s="55" t="s">
        <v>320</v>
      </c>
      <c r="G2194" s="55" t="s">
        <v>2267</v>
      </c>
      <c r="H2194" s="56">
        <v>44127</v>
      </c>
      <c r="I2194">
        <f t="shared" si="34"/>
        <v>2020</v>
      </c>
      <c r="J2194" s="56">
        <v>44197</v>
      </c>
      <c r="K2194" s="57">
        <v>-107000</v>
      </c>
      <c r="L2194" s="55">
        <v>2905100202</v>
      </c>
      <c r="M2194" s="55" t="str">
        <f>VLOOKUP(L2194,[4]Equival.!$D:$K,8,0)</f>
        <v>Evento</v>
      </c>
      <c r="N2194" s="55" t="s">
        <v>5359</v>
      </c>
      <c r="O2194" s="55" t="s">
        <v>5021</v>
      </c>
      <c r="P2194" s="55" t="s">
        <v>4332</v>
      </c>
      <c r="Q2194" s="55" t="s">
        <v>2502</v>
      </c>
      <c r="R2194" s="56">
        <v>44244</v>
      </c>
      <c r="S2194" s="55" t="s">
        <v>4921</v>
      </c>
      <c r="T2194" s="55" t="s">
        <v>4670</v>
      </c>
      <c r="U2194" s="55" t="s">
        <v>4328</v>
      </c>
    </row>
    <row r="2195" spans="1:21" ht="15" x14ac:dyDescent="0.25">
      <c r="A2195" s="55" t="s">
        <v>4316</v>
      </c>
      <c r="B2195" s="55" t="s">
        <v>4317</v>
      </c>
      <c r="C2195" s="55" t="s">
        <v>2514</v>
      </c>
      <c r="D2195" s="55" t="s">
        <v>4319</v>
      </c>
      <c r="E2195" s="55" t="s">
        <v>319</v>
      </c>
      <c r="F2195" s="55" t="s">
        <v>319</v>
      </c>
      <c r="G2195" s="55" t="s">
        <v>2267</v>
      </c>
      <c r="H2195" s="56">
        <v>44126</v>
      </c>
      <c r="I2195">
        <f t="shared" si="34"/>
        <v>2020</v>
      </c>
      <c r="J2195" s="56">
        <v>44197</v>
      </c>
      <c r="K2195" s="57">
        <v>-282495</v>
      </c>
      <c r="L2195" s="55">
        <v>2905100202</v>
      </c>
      <c r="M2195" s="55" t="str">
        <f>VLOOKUP(L2195,[4]Equival.!$D:$K,8,0)</f>
        <v>Evento</v>
      </c>
      <c r="N2195" s="55" t="s">
        <v>5359</v>
      </c>
      <c r="O2195" s="55" t="s">
        <v>6882</v>
      </c>
      <c r="P2195" s="55" t="s">
        <v>4332</v>
      </c>
      <c r="Q2195" s="55" t="s">
        <v>2502</v>
      </c>
      <c r="R2195" s="56">
        <v>44244</v>
      </c>
      <c r="S2195" s="55" t="s">
        <v>4921</v>
      </c>
      <c r="T2195" s="55" t="s">
        <v>4670</v>
      </c>
      <c r="U2195" s="55" t="s">
        <v>4328</v>
      </c>
    </row>
    <row r="2196" spans="1:21" ht="15" x14ac:dyDescent="0.25">
      <c r="A2196" s="55" t="s">
        <v>4316</v>
      </c>
      <c r="B2196" s="55" t="s">
        <v>4317</v>
      </c>
      <c r="C2196" s="55" t="s">
        <v>2513</v>
      </c>
      <c r="D2196" s="55" t="s">
        <v>4319</v>
      </c>
      <c r="E2196" s="55" t="s">
        <v>318</v>
      </c>
      <c r="F2196" s="55" t="s">
        <v>318</v>
      </c>
      <c r="G2196" s="55" t="s">
        <v>2267</v>
      </c>
      <c r="H2196" s="56">
        <v>44126</v>
      </c>
      <c r="I2196">
        <f t="shared" si="34"/>
        <v>2020</v>
      </c>
      <c r="J2196" s="56">
        <v>44197</v>
      </c>
      <c r="K2196" s="57">
        <v>-57600</v>
      </c>
      <c r="L2196" s="55">
        <v>2905100202</v>
      </c>
      <c r="M2196" s="55" t="str">
        <f>VLOOKUP(L2196,[4]Equival.!$D:$K,8,0)</f>
        <v>Evento</v>
      </c>
      <c r="N2196" s="55" t="s">
        <v>5359</v>
      </c>
      <c r="O2196" s="55" t="s">
        <v>7157</v>
      </c>
      <c r="P2196" s="55" t="s">
        <v>4332</v>
      </c>
      <c r="Q2196" s="55" t="s">
        <v>2502</v>
      </c>
      <c r="R2196" s="56">
        <v>44244</v>
      </c>
      <c r="S2196" s="55" t="s">
        <v>4921</v>
      </c>
      <c r="T2196" s="55" t="s">
        <v>4670</v>
      </c>
      <c r="U2196" s="55" t="s">
        <v>4328</v>
      </c>
    </row>
    <row r="2197" spans="1:21" ht="15" x14ac:dyDescent="0.25">
      <c r="A2197" s="55" t="s">
        <v>4316</v>
      </c>
      <c r="B2197" s="55" t="s">
        <v>4317</v>
      </c>
      <c r="C2197" s="55" t="s">
        <v>2512</v>
      </c>
      <c r="D2197" s="55" t="s">
        <v>4319</v>
      </c>
      <c r="E2197" s="55" t="s">
        <v>317</v>
      </c>
      <c r="F2197" s="55" t="s">
        <v>317</v>
      </c>
      <c r="G2197" s="55" t="s">
        <v>2267</v>
      </c>
      <c r="H2197" s="56">
        <v>44126</v>
      </c>
      <c r="I2197">
        <f t="shared" si="34"/>
        <v>2020</v>
      </c>
      <c r="J2197" s="56">
        <v>44197</v>
      </c>
      <c r="K2197" s="57">
        <v>-225500</v>
      </c>
      <c r="L2197" s="55">
        <v>2905100202</v>
      </c>
      <c r="M2197" s="55" t="str">
        <f>VLOOKUP(L2197,[4]Equival.!$D:$K,8,0)</f>
        <v>Evento</v>
      </c>
      <c r="N2197" s="55" t="s">
        <v>5359</v>
      </c>
      <c r="O2197" s="55" t="s">
        <v>6331</v>
      </c>
      <c r="P2197" s="55" t="s">
        <v>4332</v>
      </c>
      <c r="Q2197" s="55" t="s">
        <v>2502</v>
      </c>
      <c r="R2197" s="56">
        <v>44244</v>
      </c>
      <c r="S2197" s="55" t="s">
        <v>4921</v>
      </c>
      <c r="T2197" s="55" t="s">
        <v>4670</v>
      </c>
      <c r="U2197" s="55" t="s">
        <v>4328</v>
      </c>
    </row>
    <row r="2198" spans="1:21" ht="15" x14ac:dyDescent="0.25">
      <c r="A2198" s="55" t="s">
        <v>4316</v>
      </c>
      <c r="B2198" s="55" t="s">
        <v>4317</v>
      </c>
      <c r="C2198" s="55" t="s">
        <v>2511</v>
      </c>
      <c r="D2198" s="55" t="s">
        <v>4319</v>
      </c>
      <c r="E2198" s="55" t="s">
        <v>316</v>
      </c>
      <c r="F2198" s="55" t="s">
        <v>316</v>
      </c>
      <c r="G2198" s="55" t="s">
        <v>2267</v>
      </c>
      <c r="H2198" s="56">
        <v>44126</v>
      </c>
      <c r="I2198">
        <f t="shared" si="34"/>
        <v>2020</v>
      </c>
      <c r="J2198" s="56">
        <v>44197</v>
      </c>
      <c r="K2198" s="57">
        <v>-60176</v>
      </c>
      <c r="L2198" s="55">
        <v>2905100202</v>
      </c>
      <c r="M2198" s="55" t="str">
        <f>VLOOKUP(L2198,[4]Equival.!$D:$K,8,0)</f>
        <v>Evento</v>
      </c>
      <c r="N2198" s="55" t="s">
        <v>5359</v>
      </c>
      <c r="O2198" s="55" t="s">
        <v>5485</v>
      </c>
      <c r="P2198" s="55" t="s">
        <v>4332</v>
      </c>
      <c r="Q2198" s="55" t="s">
        <v>2502</v>
      </c>
      <c r="R2198" s="56">
        <v>44244</v>
      </c>
      <c r="S2198" s="55" t="s">
        <v>4921</v>
      </c>
      <c r="T2198" s="55" t="s">
        <v>4670</v>
      </c>
      <c r="U2198" s="55" t="s">
        <v>4328</v>
      </c>
    </row>
    <row r="2199" spans="1:21" ht="15" x14ac:dyDescent="0.25">
      <c r="A2199" s="55" t="s">
        <v>4316</v>
      </c>
      <c r="B2199" s="55" t="s">
        <v>4317</v>
      </c>
      <c r="C2199" s="55" t="s">
        <v>2510</v>
      </c>
      <c r="D2199" s="55" t="s">
        <v>4319</v>
      </c>
      <c r="E2199" s="55" t="s">
        <v>327</v>
      </c>
      <c r="F2199" s="55" t="s">
        <v>327</v>
      </c>
      <c r="G2199" s="55" t="s">
        <v>2267</v>
      </c>
      <c r="H2199" s="56">
        <v>44123</v>
      </c>
      <c r="I2199">
        <f t="shared" si="34"/>
        <v>2020</v>
      </c>
      <c r="J2199" s="56">
        <v>44197</v>
      </c>
      <c r="K2199" s="57">
        <v>-193900</v>
      </c>
      <c r="L2199" s="55">
        <v>2905100202</v>
      </c>
      <c r="M2199" s="55" t="str">
        <f>VLOOKUP(L2199,[4]Equival.!$D:$K,8,0)</f>
        <v>Evento</v>
      </c>
      <c r="N2199" s="55" t="s">
        <v>5359</v>
      </c>
      <c r="O2199" s="55" t="s">
        <v>6974</v>
      </c>
      <c r="P2199" s="55" t="s">
        <v>4332</v>
      </c>
      <c r="Q2199" s="55" t="s">
        <v>2502</v>
      </c>
      <c r="R2199" s="56">
        <v>44244</v>
      </c>
      <c r="S2199" s="55" t="s">
        <v>4921</v>
      </c>
      <c r="T2199" s="55" t="s">
        <v>4670</v>
      </c>
      <c r="U2199" s="55" t="s">
        <v>4328</v>
      </c>
    </row>
    <row r="2200" spans="1:21" ht="15" x14ac:dyDescent="0.25">
      <c r="A2200" s="55" t="s">
        <v>4316</v>
      </c>
      <c r="B2200" s="55" t="s">
        <v>4317</v>
      </c>
      <c r="C2200" s="55" t="s">
        <v>2509</v>
      </c>
      <c r="D2200" s="55" t="s">
        <v>4319</v>
      </c>
      <c r="E2200" s="55" t="s">
        <v>326</v>
      </c>
      <c r="F2200" s="55" t="s">
        <v>326</v>
      </c>
      <c r="G2200" s="55" t="s">
        <v>2267</v>
      </c>
      <c r="H2200" s="56">
        <v>44122</v>
      </c>
      <c r="I2200">
        <f t="shared" si="34"/>
        <v>2020</v>
      </c>
      <c r="J2200" s="56">
        <v>44197</v>
      </c>
      <c r="K2200" s="57">
        <v>-274948</v>
      </c>
      <c r="L2200" s="55">
        <v>2905100202</v>
      </c>
      <c r="M2200" s="55" t="str">
        <f>VLOOKUP(L2200,[4]Equival.!$D:$K,8,0)</f>
        <v>Evento</v>
      </c>
      <c r="N2200" s="55" t="s">
        <v>5359</v>
      </c>
      <c r="O2200" s="55" t="s">
        <v>5471</v>
      </c>
      <c r="P2200" s="55" t="s">
        <v>4332</v>
      </c>
      <c r="Q2200" s="55" t="s">
        <v>2502</v>
      </c>
      <c r="R2200" s="56">
        <v>44244</v>
      </c>
      <c r="S2200" s="55" t="s">
        <v>4921</v>
      </c>
      <c r="T2200" s="55" t="s">
        <v>4670</v>
      </c>
      <c r="U2200" s="55" t="s">
        <v>4328</v>
      </c>
    </row>
    <row r="2201" spans="1:21" ht="15" x14ac:dyDescent="0.25">
      <c r="A2201" s="55" t="s">
        <v>4316</v>
      </c>
      <c r="B2201" s="55" t="s">
        <v>4317</v>
      </c>
      <c r="C2201" s="55" t="s">
        <v>2498</v>
      </c>
      <c r="D2201" s="55" t="s">
        <v>4319</v>
      </c>
      <c r="E2201" s="55" t="s">
        <v>325</v>
      </c>
      <c r="F2201" s="55" t="s">
        <v>325</v>
      </c>
      <c r="G2201" s="55" t="s">
        <v>2267</v>
      </c>
      <c r="H2201" s="56">
        <v>44122</v>
      </c>
      <c r="I2201">
        <f t="shared" si="34"/>
        <v>2020</v>
      </c>
      <c r="J2201" s="56">
        <v>44197</v>
      </c>
      <c r="K2201" s="57">
        <v>-58266</v>
      </c>
      <c r="L2201" s="55">
        <v>2905100203</v>
      </c>
      <c r="M2201" s="55" t="str">
        <f>VLOOKUP(L2201,[4]Equival.!$D:$K,8,0)</f>
        <v>Evento</v>
      </c>
      <c r="N2201" s="55" t="s">
        <v>5359</v>
      </c>
      <c r="O2201" s="55" t="s">
        <v>6905</v>
      </c>
      <c r="P2201" s="55" t="s">
        <v>4661</v>
      </c>
      <c r="Q2201" s="55" t="s">
        <v>2497</v>
      </c>
      <c r="R2201" s="56">
        <v>44227</v>
      </c>
      <c r="S2201" s="55" t="s">
        <v>4565</v>
      </c>
      <c r="T2201" s="55" t="s">
        <v>4670</v>
      </c>
      <c r="U2201" s="55" t="s">
        <v>4328</v>
      </c>
    </row>
    <row r="2202" spans="1:21" ht="15" x14ac:dyDescent="0.25">
      <c r="A2202" s="55" t="s">
        <v>4316</v>
      </c>
      <c r="B2202" s="55" t="s">
        <v>4317</v>
      </c>
      <c r="C2202" s="55" t="s">
        <v>2508</v>
      </c>
      <c r="D2202" s="55" t="s">
        <v>4319</v>
      </c>
      <c r="E2202" s="55" t="s">
        <v>324</v>
      </c>
      <c r="F2202" s="55" t="s">
        <v>324</v>
      </c>
      <c r="G2202" s="55" t="s">
        <v>2267</v>
      </c>
      <c r="H2202" s="56">
        <v>44122</v>
      </c>
      <c r="I2202">
        <f t="shared" si="34"/>
        <v>2020</v>
      </c>
      <c r="J2202" s="56">
        <v>44197</v>
      </c>
      <c r="K2202" s="57">
        <v>-60386</v>
      </c>
      <c r="L2202" s="55">
        <v>2905100202</v>
      </c>
      <c r="M2202" s="55" t="str">
        <f>VLOOKUP(L2202,[4]Equival.!$D:$K,8,0)</f>
        <v>Evento</v>
      </c>
      <c r="N2202" s="55" t="s">
        <v>5359</v>
      </c>
      <c r="O2202" s="55" t="s">
        <v>6760</v>
      </c>
      <c r="P2202" s="55" t="s">
        <v>4332</v>
      </c>
      <c r="Q2202" s="55" t="s">
        <v>2502</v>
      </c>
      <c r="R2202" s="56">
        <v>44244</v>
      </c>
      <c r="S2202" s="55" t="s">
        <v>4921</v>
      </c>
      <c r="T2202" s="55" t="s">
        <v>4670</v>
      </c>
      <c r="U2202" s="55" t="s">
        <v>4328</v>
      </c>
    </row>
    <row r="2203" spans="1:21" ht="15" x14ac:dyDescent="0.25">
      <c r="A2203" s="55" t="s">
        <v>4316</v>
      </c>
      <c r="B2203" s="55" t="s">
        <v>4317</v>
      </c>
      <c r="C2203" s="55" t="s">
        <v>2507</v>
      </c>
      <c r="D2203" s="55" t="s">
        <v>4319</v>
      </c>
      <c r="E2203" s="55" t="s">
        <v>323</v>
      </c>
      <c r="F2203" s="55" t="s">
        <v>323</v>
      </c>
      <c r="G2203" s="55" t="s">
        <v>2267</v>
      </c>
      <c r="H2203" s="56">
        <v>44121</v>
      </c>
      <c r="I2203">
        <f t="shared" si="34"/>
        <v>2020</v>
      </c>
      <c r="J2203" s="56">
        <v>44197</v>
      </c>
      <c r="K2203" s="57">
        <v>-138531</v>
      </c>
      <c r="L2203" s="55">
        <v>2905100202</v>
      </c>
      <c r="M2203" s="55" t="str">
        <f>VLOOKUP(L2203,[4]Equival.!$D:$K,8,0)</f>
        <v>Evento</v>
      </c>
      <c r="N2203" s="55" t="s">
        <v>5359</v>
      </c>
      <c r="O2203" s="55" t="s">
        <v>7158</v>
      </c>
      <c r="P2203" s="55" t="s">
        <v>4332</v>
      </c>
      <c r="Q2203" s="55" t="s">
        <v>2502</v>
      </c>
      <c r="R2203" s="56">
        <v>44244</v>
      </c>
      <c r="S2203" s="55" t="s">
        <v>4921</v>
      </c>
      <c r="T2203" s="55" t="s">
        <v>4670</v>
      </c>
      <c r="U2203" s="55" t="s">
        <v>4328</v>
      </c>
    </row>
    <row r="2204" spans="1:21" ht="15" x14ac:dyDescent="0.25">
      <c r="A2204" s="55" t="s">
        <v>4316</v>
      </c>
      <c r="B2204" s="55" t="s">
        <v>4317</v>
      </c>
      <c r="C2204" s="55" t="s">
        <v>2506</v>
      </c>
      <c r="D2204" s="55" t="s">
        <v>4319</v>
      </c>
      <c r="E2204" s="55" t="s">
        <v>322</v>
      </c>
      <c r="F2204" s="55" t="s">
        <v>322</v>
      </c>
      <c r="G2204" s="55" t="s">
        <v>2267</v>
      </c>
      <c r="H2204" s="56">
        <v>44120</v>
      </c>
      <c r="I2204">
        <f t="shared" si="34"/>
        <v>2020</v>
      </c>
      <c r="J2204" s="56">
        <v>44197</v>
      </c>
      <c r="K2204" s="57">
        <v>-250000</v>
      </c>
      <c r="L2204" s="55">
        <v>2205200201</v>
      </c>
      <c r="M2204" s="55" t="str">
        <f>VLOOKUP(L2204,[4]Equival.!$D:$K,8,0)</f>
        <v>Glosas</v>
      </c>
      <c r="N2204" s="55" t="s">
        <v>5359</v>
      </c>
      <c r="O2204" s="55" t="s">
        <v>7159</v>
      </c>
      <c r="P2204" s="55" t="s">
        <v>4332</v>
      </c>
      <c r="Q2204" s="55" t="s">
        <v>5361</v>
      </c>
      <c r="R2204" s="56">
        <v>44855</v>
      </c>
      <c r="S2204" s="55" t="s">
        <v>4921</v>
      </c>
      <c r="T2204" s="55" t="s">
        <v>4670</v>
      </c>
      <c r="U2204" s="55" t="s">
        <v>4328</v>
      </c>
    </row>
    <row r="2205" spans="1:21" ht="15" x14ac:dyDescent="0.25">
      <c r="A2205" s="55" t="s">
        <v>4316</v>
      </c>
      <c r="B2205" s="55" t="s">
        <v>4317</v>
      </c>
      <c r="C2205" s="55" t="s">
        <v>2506</v>
      </c>
      <c r="D2205" s="55" t="s">
        <v>4319</v>
      </c>
      <c r="E2205" s="55" t="s">
        <v>322</v>
      </c>
      <c r="F2205" s="55" t="s">
        <v>322</v>
      </c>
      <c r="G2205" s="55" t="s">
        <v>2267</v>
      </c>
      <c r="H2205" s="56">
        <v>44120</v>
      </c>
      <c r="I2205">
        <f t="shared" si="34"/>
        <v>2020</v>
      </c>
      <c r="J2205" s="56">
        <v>44197</v>
      </c>
      <c r="K2205" s="57">
        <v>-59711</v>
      </c>
      <c r="L2205" s="55">
        <v>2905100202</v>
      </c>
      <c r="M2205" s="55" t="str">
        <f>VLOOKUP(L2205,[4]Equival.!$D:$K,8,0)</f>
        <v>Evento</v>
      </c>
      <c r="N2205" s="55" t="s">
        <v>5359</v>
      </c>
      <c r="O2205" s="55" t="s">
        <v>6876</v>
      </c>
      <c r="P2205" s="55" t="s">
        <v>4332</v>
      </c>
      <c r="Q2205" s="55" t="s">
        <v>2502</v>
      </c>
      <c r="R2205" s="56">
        <v>44244</v>
      </c>
      <c r="S2205" s="55" t="s">
        <v>4921</v>
      </c>
      <c r="T2205" s="55" t="s">
        <v>4670</v>
      </c>
      <c r="U2205" s="55" t="s">
        <v>4328</v>
      </c>
    </row>
    <row r="2206" spans="1:21" ht="15" x14ac:dyDescent="0.25">
      <c r="A2206" s="55" t="s">
        <v>4316</v>
      </c>
      <c r="B2206" s="55" t="s">
        <v>4317</v>
      </c>
      <c r="C2206" s="55" t="s">
        <v>2505</v>
      </c>
      <c r="D2206" s="55" t="s">
        <v>4319</v>
      </c>
      <c r="E2206" s="55" t="s">
        <v>333</v>
      </c>
      <c r="F2206" s="55" t="s">
        <v>333</v>
      </c>
      <c r="G2206" s="55" t="s">
        <v>2267</v>
      </c>
      <c r="H2206" s="56">
        <v>44119</v>
      </c>
      <c r="I2206">
        <f t="shared" si="34"/>
        <v>2020</v>
      </c>
      <c r="J2206" s="56">
        <v>44197</v>
      </c>
      <c r="K2206" s="57">
        <v>-254200</v>
      </c>
      <c r="L2206" s="55">
        <v>2905100202</v>
      </c>
      <c r="M2206" s="55" t="str">
        <f>VLOOKUP(L2206,[4]Equival.!$D:$K,8,0)</f>
        <v>Evento</v>
      </c>
      <c r="N2206" s="55" t="s">
        <v>5359</v>
      </c>
      <c r="O2206" s="55" t="s">
        <v>6946</v>
      </c>
      <c r="P2206" s="55" t="s">
        <v>4332</v>
      </c>
      <c r="Q2206" s="55" t="s">
        <v>2502</v>
      </c>
      <c r="R2206" s="56">
        <v>44244</v>
      </c>
      <c r="S2206" s="55" t="s">
        <v>4921</v>
      </c>
      <c r="T2206" s="55" t="s">
        <v>4670</v>
      </c>
      <c r="U2206" s="55" t="s">
        <v>4328</v>
      </c>
    </row>
    <row r="2207" spans="1:21" ht="15" x14ac:dyDescent="0.25">
      <c r="A2207" s="55" t="s">
        <v>4316</v>
      </c>
      <c r="B2207" s="55" t="s">
        <v>4317</v>
      </c>
      <c r="C2207" s="55" t="s">
        <v>2504</v>
      </c>
      <c r="D2207" s="55" t="s">
        <v>4319</v>
      </c>
      <c r="E2207" s="55" t="s">
        <v>332</v>
      </c>
      <c r="F2207" s="55" t="s">
        <v>332</v>
      </c>
      <c r="G2207" s="55" t="s">
        <v>2267</v>
      </c>
      <c r="H2207" s="56">
        <v>44112</v>
      </c>
      <c r="I2207">
        <f t="shared" si="34"/>
        <v>2020</v>
      </c>
      <c r="J2207" s="56">
        <v>44197</v>
      </c>
      <c r="K2207" s="57">
        <v>-132540</v>
      </c>
      <c r="L2207" s="55">
        <v>2905100202</v>
      </c>
      <c r="M2207" s="55" t="str">
        <f>VLOOKUP(L2207,[4]Equival.!$D:$K,8,0)</f>
        <v>Evento</v>
      </c>
      <c r="N2207" s="55" t="s">
        <v>5359</v>
      </c>
      <c r="O2207" s="55" t="s">
        <v>6907</v>
      </c>
      <c r="P2207" s="55" t="s">
        <v>4332</v>
      </c>
      <c r="Q2207" s="55" t="s">
        <v>2502</v>
      </c>
      <c r="R2207" s="56">
        <v>44244</v>
      </c>
      <c r="S2207" s="55" t="s">
        <v>4921</v>
      </c>
      <c r="T2207" s="55" t="s">
        <v>4670</v>
      </c>
      <c r="U2207" s="55" t="s">
        <v>4328</v>
      </c>
    </row>
    <row r="2208" spans="1:21" ht="15" x14ac:dyDescent="0.25">
      <c r="A2208" s="55" t="s">
        <v>4316</v>
      </c>
      <c r="B2208" s="55" t="s">
        <v>4317</v>
      </c>
      <c r="C2208" s="55" t="s">
        <v>2567</v>
      </c>
      <c r="D2208" s="55" t="s">
        <v>4319</v>
      </c>
      <c r="E2208" s="55" t="s">
        <v>2568</v>
      </c>
      <c r="F2208" s="55" t="s">
        <v>2568</v>
      </c>
      <c r="G2208" s="55" t="s">
        <v>2267</v>
      </c>
      <c r="H2208" s="56">
        <v>43958</v>
      </c>
      <c r="I2208">
        <f t="shared" si="34"/>
        <v>2020</v>
      </c>
      <c r="J2208" s="56">
        <v>44176</v>
      </c>
      <c r="K2208" s="57">
        <v>-3197377</v>
      </c>
      <c r="L2208" s="55">
        <v>2905100101</v>
      </c>
      <c r="M2208" s="55" t="str">
        <f>VLOOKUP(L2208,[4]Equival.!$D:$K,8,0)</f>
        <v>Capita</v>
      </c>
      <c r="N2208" s="55" t="s">
        <v>7160</v>
      </c>
      <c r="O2208" s="55" t="s">
        <v>7161</v>
      </c>
      <c r="P2208" s="55" t="s">
        <v>4332</v>
      </c>
      <c r="Q2208" s="55" t="s">
        <v>2561</v>
      </c>
      <c r="R2208" s="56">
        <v>44251</v>
      </c>
      <c r="S2208" s="55" t="s">
        <v>4921</v>
      </c>
      <c r="T2208" s="55" t="s">
        <v>4670</v>
      </c>
      <c r="U2208" s="55" t="s">
        <v>4328</v>
      </c>
    </row>
    <row r="2209" spans="1:21" ht="15" x14ac:dyDescent="0.25">
      <c r="A2209" s="55" t="s">
        <v>4316</v>
      </c>
      <c r="B2209" s="55" t="s">
        <v>4317</v>
      </c>
      <c r="C2209" s="55" t="s">
        <v>2565</v>
      </c>
      <c r="D2209" s="55" t="s">
        <v>4319</v>
      </c>
      <c r="E2209" s="55" t="s">
        <v>2566</v>
      </c>
      <c r="F2209" s="55" t="s">
        <v>2566</v>
      </c>
      <c r="G2209" s="55" t="s">
        <v>2267</v>
      </c>
      <c r="H2209" s="56">
        <v>43956</v>
      </c>
      <c r="I2209">
        <f t="shared" si="34"/>
        <v>2020</v>
      </c>
      <c r="J2209" s="56">
        <v>44176</v>
      </c>
      <c r="K2209" s="57">
        <v>-18944324</v>
      </c>
      <c r="L2209" s="55">
        <v>2905100201</v>
      </c>
      <c r="M2209" s="55" t="str">
        <f>VLOOKUP(L2209,[4]Equival.!$D:$K,8,0)</f>
        <v>Capita</v>
      </c>
      <c r="N2209" s="55" t="s">
        <v>7162</v>
      </c>
      <c r="O2209" s="55" t="s">
        <v>7163</v>
      </c>
      <c r="P2209" s="55" t="s">
        <v>4332</v>
      </c>
      <c r="Q2209" s="55" t="s">
        <v>2561</v>
      </c>
      <c r="R2209" s="56">
        <v>44251</v>
      </c>
      <c r="S2209" s="55" t="s">
        <v>4921</v>
      </c>
      <c r="T2209" s="55" t="s">
        <v>4670</v>
      </c>
      <c r="U2209" s="55" t="s">
        <v>4328</v>
      </c>
    </row>
    <row r="2210" spans="1:21" ht="15" x14ac:dyDescent="0.25">
      <c r="A2210" s="55" t="s">
        <v>4316</v>
      </c>
      <c r="B2210" s="55" t="s">
        <v>4317</v>
      </c>
      <c r="C2210" s="55" t="s">
        <v>2574</v>
      </c>
      <c r="D2210" s="55" t="s">
        <v>4319</v>
      </c>
      <c r="E2210" s="55" t="s">
        <v>2575</v>
      </c>
      <c r="F2210" s="55" t="s">
        <v>2575</v>
      </c>
      <c r="G2210" s="55" t="s">
        <v>2267</v>
      </c>
      <c r="H2210" s="56">
        <v>43982</v>
      </c>
      <c r="I2210">
        <f t="shared" si="34"/>
        <v>2020</v>
      </c>
      <c r="J2210" s="56">
        <v>44176</v>
      </c>
      <c r="K2210" s="57">
        <v>-12810150</v>
      </c>
      <c r="L2210" s="55">
        <v>2205200202</v>
      </c>
      <c r="M2210" s="55" t="str">
        <f>VLOOKUP(L2210,[4]Equival.!$D:$K,8,0)</f>
        <v>Glosas</v>
      </c>
      <c r="N2210" s="55" t="s">
        <v>7164</v>
      </c>
      <c r="O2210" s="55" t="s">
        <v>7165</v>
      </c>
      <c r="P2210" s="55" t="s">
        <v>4332</v>
      </c>
      <c r="R2210" s="56"/>
      <c r="S2210" s="55" t="s">
        <v>4921</v>
      </c>
      <c r="T2210" s="55" t="s">
        <v>4670</v>
      </c>
      <c r="U2210" s="55" t="s">
        <v>4328</v>
      </c>
    </row>
    <row r="2211" spans="1:21" ht="15" x14ac:dyDescent="0.25">
      <c r="A2211" s="55" t="s">
        <v>4316</v>
      </c>
      <c r="B2211" s="55" t="s">
        <v>4317</v>
      </c>
      <c r="C2211" s="55" t="s">
        <v>2574</v>
      </c>
      <c r="D2211" s="55" t="s">
        <v>4319</v>
      </c>
      <c r="E2211" s="55" t="s">
        <v>2575</v>
      </c>
      <c r="F2211" s="55" t="s">
        <v>2575</v>
      </c>
      <c r="G2211" s="55" t="s">
        <v>2267</v>
      </c>
      <c r="H2211" s="56">
        <v>43982</v>
      </c>
      <c r="I2211">
        <f t="shared" si="34"/>
        <v>2020</v>
      </c>
      <c r="J2211" s="56">
        <v>44176</v>
      </c>
      <c r="K2211" s="57">
        <v>-6766011</v>
      </c>
      <c r="L2211" s="55">
        <v>2905100201</v>
      </c>
      <c r="M2211" s="55" t="str">
        <f>VLOOKUP(L2211,[4]Equival.!$D:$K,8,0)</f>
        <v>Capita</v>
      </c>
      <c r="N2211" s="55" t="s">
        <v>7164</v>
      </c>
      <c r="O2211" s="55" t="s">
        <v>7166</v>
      </c>
      <c r="P2211" s="55" t="s">
        <v>4332</v>
      </c>
      <c r="Q2211" s="55" t="s">
        <v>2573</v>
      </c>
      <c r="R2211" s="56">
        <v>44251</v>
      </c>
      <c r="S2211" s="55" t="s">
        <v>4921</v>
      </c>
      <c r="T2211" s="55" t="s">
        <v>4670</v>
      </c>
      <c r="U2211" s="55" t="s">
        <v>4328</v>
      </c>
    </row>
    <row r="2212" spans="1:21" ht="15" x14ac:dyDescent="0.25">
      <c r="A2212" s="55" t="s">
        <v>4316</v>
      </c>
      <c r="B2212" s="55" t="s">
        <v>4317</v>
      </c>
      <c r="C2212" s="55" t="s">
        <v>2563</v>
      </c>
      <c r="D2212" s="55" t="s">
        <v>4319</v>
      </c>
      <c r="E2212" s="55" t="s">
        <v>2564</v>
      </c>
      <c r="F2212" s="55" t="s">
        <v>2564</v>
      </c>
      <c r="G2212" s="55" t="s">
        <v>2267</v>
      </c>
      <c r="H2212" s="56">
        <v>43951</v>
      </c>
      <c r="I2212">
        <f t="shared" si="34"/>
        <v>2020</v>
      </c>
      <c r="J2212" s="56">
        <v>44176</v>
      </c>
      <c r="K2212" s="57">
        <v>-10763101</v>
      </c>
      <c r="L2212" s="55">
        <v>2205200202</v>
      </c>
      <c r="M2212" s="55" t="str">
        <f>VLOOKUP(L2212,[4]Equival.!$D:$K,8,0)</f>
        <v>Glosas</v>
      </c>
      <c r="N2212" s="55" t="s">
        <v>7167</v>
      </c>
      <c r="O2212" s="55" t="s">
        <v>7168</v>
      </c>
      <c r="P2212" s="55" t="s">
        <v>4332</v>
      </c>
      <c r="R2212" s="56"/>
      <c r="S2212" s="55" t="s">
        <v>4921</v>
      </c>
      <c r="T2212" s="55" t="s">
        <v>4670</v>
      </c>
      <c r="U2212" s="55" t="s">
        <v>4328</v>
      </c>
    </row>
    <row r="2213" spans="1:21" ht="15" x14ac:dyDescent="0.25">
      <c r="A2213" s="55" t="s">
        <v>4316</v>
      </c>
      <c r="B2213" s="55" t="s">
        <v>4317</v>
      </c>
      <c r="C2213" s="55" t="s">
        <v>2563</v>
      </c>
      <c r="D2213" s="55" t="s">
        <v>4319</v>
      </c>
      <c r="E2213" s="55" t="s">
        <v>2564</v>
      </c>
      <c r="F2213" s="55" t="s">
        <v>2564</v>
      </c>
      <c r="G2213" s="55" t="s">
        <v>2267</v>
      </c>
      <c r="H2213" s="56">
        <v>43951</v>
      </c>
      <c r="I2213">
        <f t="shared" si="34"/>
        <v>2020</v>
      </c>
      <c r="J2213" s="56">
        <v>44176</v>
      </c>
      <c r="K2213" s="57">
        <v>-9267214</v>
      </c>
      <c r="L2213" s="55">
        <v>2905100201</v>
      </c>
      <c r="M2213" s="55" t="str">
        <f>VLOOKUP(L2213,[4]Equival.!$D:$K,8,0)</f>
        <v>Capita</v>
      </c>
      <c r="N2213" s="55" t="s">
        <v>7167</v>
      </c>
      <c r="O2213" s="55" t="s">
        <v>7169</v>
      </c>
      <c r="P2213" s="55" t="s">
        <v>4332</v>
      </c>
      <c r="Q2213" s="55" t="s">
        <v>2561</v>
      </c>
      <c r="R2213" s="56">
        <v>44251</v>
      </c>
      <c r="S2213" s="55" t="s">
        <v>4921</v>
      </c>
      <c r="T2213" s="55" t="s">
        <v>4670</v>
      </c>
      <c r="U2213" s="55" t="s">
        <v>4328</v>
      </c>
    </row>
    <row r="2214" spans="1:21" ht="15" x14ac:dyDescent="0.25">
      <c r="A2214" s="55" t="s">
        <v>4316</v>
      </c>
      <c r="B2214" s="55" t="s">
        <v>4317</v>
      </c>
      <c r="C2214" s="55" t="s">
        <v>2562</v>
      </c>
      <c r="D2214" s="55" t="s">
        <v>4319</v>
      </c>
      <c r="E2214" s="55" t="s">
        <v>191</v>
      </c>
      <c r="F2214" s="55" t="s">
        <v>191</v>
      </c>
      <c r="G2214" s="55" t="s">
        <v>2267</v>
      </c>
      <c r="H2214" s="56">
        <v>43951</v>
      </c>
      <c r="I2214">
        <f t="shared" si="34"/>
        <v>2020</v>
      </c>
      <c r="J2214" s="56">
        <v>44176</v>
      </c>
      <c r="K2214" s="57">
        <v>-2221383</v>
      </c>
      <c r="L2214" s="55">
        <v>2205200202</v>
      </c>
      <c r="M2214" s="55" t="str">
        <f>VLOOKUP(L2214,[4]Equival.!$D:$K,8,0)</f>
        <v>Glosas</v>
      </c>
      <c r="N2214" s="55" t="s">
        <v>7170</v>
      </c>
      <c r="O2214" s="55" t="s">
        <v>7171</v>
      </c>
      <c r="P2214" s="55" t="s">
        <v>4332</v>
      </c>
      <c r="R2214" s="56"/>
      <c r="S2214" s="55" t="s">
        <v>4921</v>
      </c>
      <c r="T2214" s="55" t="s">
        <v>4670</v>
      </c>
      <c r="U2214" s="55" t="s">
        <v>4328</v>
      </c>
    </row>
    <row r="2215" spans="1:21" ht="15" x14ac:dyDescent="0.25">
      <c r="A2215" s="55" t="s">
        <v>4316</v>
      </c>
      <c r="B2215" s="55" t="s">
        <v>4317</v>
      </c>
      <c r="C2215" s="55" t="s">
        <v>2562</v>
      </c>
      <c r="D2215" s="55" t="s">
        <v>4319</v>
      </c>
      <c r="E2215" s="55" t="s">
        <v>191</v>
      </c>
      <c r="F2215" s="55" t="s">
        <v>191</v>
      </c>
      <c r="G2215" s="55" t="s">
        <v>2267</v>
      </c>
      <c r="H2215" s="56">
        <v>43951</v>
      </c>
      <c r="I2215">
        <f t="shared" si="34"/>
        <v>2020</v>
      </c>
      <c r="J2215" s="56">
        <v>44176</v>
      </c>
      <c r="K2215" s="57">
        <v>-1159285</v>
      </c>
      <c r="L2215" s="55">
        <v>2905100101</v>
      </c>
      <c r="M2215" s="55" t="str">
        <f>VLOOKUP(L2215,[4]Equival.!$D:$K,8,0)</f>
        <v>Capita</v>
      </c>
      <c r="N2215" s="55" t="s">
        <v>7170</v>
      </c>
      <c r="O2215" s="55" t="s">
        <v>7172</v>
      </c>
      <c r="P2215" s="55" t="s">
        <v>4332</v>
      </c>
      <c r="Q2215" s="55" t="s">
        <v>2561</v>
      </c>
      <c r="R2215" s="56">
        <v>44251</v>
      </c>
      <c r="S2215" s="55" t="s">
        <v>4921</v>
      </c>
      <c r="T2215" s="55" t="s">
        <v>4670</v>
      </c>
      <c r="U2215" s="55" t="s">
        <v>4328</v>
      </c>
    </row>
    <row r="2216" spans="1:21" ht="15" x14ac:dyDescent="0.25">
      <c r="A2216" s="55" t="s">
        <v>4316</v>
      </c>
      <c r="B2216" s="55" t="s">
        <v>4317</v>
      </c>
      <c r="C2216" s="55" t="s">
        <v>2557</v>
      </c>
      <c r="D2216" s="55" t="s">
        <v>4319</v>
      </c>
      <c r="E2216" s="55" t="s">
        <v>2558</v>
      </c>
      <c r="F2216" s="55" t="s">
        <v>2558</v>
      </c>
      <c r="G2216" s="55" t="s">
        <v>2267</v>
      </c>
      <c r="H2216" s="56">
        <v>44165</v>
      </c>
      <c r="I2216">
        <f t="shared" si="34"/>
        <v>2020</v>
      </c>
      <c r="J2216" s="56">
        <v>44172</v>
      </c>
      <c r="K2216" s="57">
        <v>-13714475</v>
      </c>
      <c r="L2216" s="55">
        <v>2205200202</v>
      </c>
      <c r="M2216" s="55" t="str">
        <f>VLOOKUP(L2216,[4]Equival.!$D:$K,8,0)</f>
        <v>Glosas</v>
      </c>
      <c r="N2216" s="55" t="s">
        <v>7173</v>
      </c>
      <c r="O2216" s="55" t="s">
        <v>7174</v>
      </c>
      <c r="P2216" s="55" t="s">
        <v>4332</v>
      </c>
      <c r="R2216" s="56"/>
      <c r="S2216" s="55" t="s">
        <v>4921</v>
      </c>
      <c r="T2216" s="55" t="s">
        <v>4670</v>
      </c>
      <c r="U2216" s="55" t="s">
        <v>4328</v>
      </c>
    </row>
    <row r="2217" spans="1:21" ht="15" x14ac:dyDescent="0.25">
      <c r="A2217" s="55" t="s">
        <v>4316</v>
      </c>
      <c r="B2217" s="55" t="s">
        <v>4317</v>
      </c>
      <c r="C2217" s="55" t="s">
        <v>2557</v>
      </c>
      <c r="D2217" s="55" t="s">
        <v>4319</v>
      </c>
      <c r="E2217" s="55" t="s">
        <v>2558</v>
      </c>
      <c r="F2217" s="55" t="s">
        <v>2558</v>
      </c>
      <c r="G2217" s="55" t="s">
        <v>2267</v>
      </c>
      <c r="H2217" s="56">
        <v>44165</v>
      </c>
      <c r="I2217">
        <f t="shared" si="34"/>
        <v>2020</v>
      </c>
      <c r="J2217" s="56">
        <v>44172</v>
      </c>
      <c r="K2217" s="57">
        <v>-6136691</v>
      </c>
      <c r="L2217" s="55">
        <v>2905100201</v>
      </c>
      <c r="M2217" s="55" t="str">
        <f>VLOOKUP(L2217,[4]Equival.!$D:$K,8,0)</f>
        <v>Capita</v>
      </c>
      <c r="N2217" s="55" t="s">
        <v>7173</v>
      </c>
      <c r="O2217" s="55" t="s">
        <v>7175</v>
      </c>
      <c r="P2217" s="55" t="s">
        <v>4332</v>
      </c>
      <c r="Q2217" s="55" t="s">
        <v>2556</v>
      </c>
      <c r="R2217" s="56">
        <v>44251</v>
      </c>
      <c r="S2217" s="55" t="s">
        <v>4921</v>
      </c>
      <c r="T2217" s="55" t="s">
        <v>4670</v>
      </c>
      <c r="U2217" s="55" t="s">
        <v>4328</v>
      </c>
    </row>
    <row r="2218" spans="1:21" ht="15" x14ac:dyDescent="0.25">
      <c r="A2218" s="55" t="s">
        <v>4316</v>
      </c>
      <c r="B2218" s="55" t="s">
        <v>4317</v>
      </c>
      <c r="C2218" s="55" t="s">
        <v>2552</v>
      </c>
      <c r="D2218" s="55" t="s">
        <v>4319</v>
      </c>
      <c r="E2218" s="55" t="s">
        <v>2553</v>
      </c>
      <c r="F2218" s="55" t="s">
        <v>2553</v>
      </c>
      <c r="G2218" s="55" t="s">
        <v>2267</v>
      </c>
      <c r="H2218" s="56">
        <v>44167</v>
      </c>
      <c r="I2218">
        <f t="shared" si="34"/>
        <v>2020</v>
      </c>
      <c r="J2218" s="56">
        <v>44172</v>
      </c>
      <c r="K2218" s="57">
        <v>-18774935</v>
      </c>
      <c r="L2218" s="55">
        <v>2905100201</v>
      </c>
      <c r="M2218" s="55" t="str">
        <f>VLOOKUP(L2218,[4]Equival.!$D:$K,8,0)</f>
        <v>Capita</v>
      </c>
      <c r="N2218" s="55" t="s">
        <v>7176</v>
      </c>
      <c r="O2218" s="55" t="s">
        <v>7177</v>
      </c>
      <c r="P2218" s="55" t="s">
        <v>4332</v>
      </c>
      <c r="Q2218" s="55" t="s">
        <v>2551</v>
      </c>
      <c r="R2218" s="56">
        <v>44251</v>
      </c>
      <c r="S2218" s="55" t="s">
        <v>4921</v>
      </c>
      <c r="T2218" s="55" t="s">
        <v>4670</v>
      </c>
      <c r="U2218" s="55" t="s">
        <v>4328</v>
      </c>
    </row>
    <row r="2219" spans="1:21" ht="15" x14ac:dyDescent="0.25">
      <c r="A2219" s="55" t="s">
        <v>4316</v>
      </c>
      <c r="B2219" s="55" t="s">
        <v>4317</v>
      </c>
      <c r="C2219" s="55" t="s">
        <v>2726</v>
      </c>
      <c r="D2219" s="55" t="s">
        <v>4319</v>
      </c>
      <c r="E2219" s="55" t="s">
        <v>432</v>
      </c>
      <c r="F2219" s="55" t="s">
        <v>432</v>
      </c>
      <c r="G2219" s="55" t="s">
        <v>2267</v>
      </c>
      <c r="H2219" s="56">
        <v>44104</v>
      </c>
      <c r="I2219">
        <f t="shared" si="34"/>
        <v>2020</v>
      </c>
      <c r="J2219" s="56">
        <v>44168</v>
      </c>
      <c r="K2219" s="57">
        <v>-14264525</v>
      </c>
      <c r="L2219" s="55">
        <v>2205200202</v>
      </c>
      <c r="M2219" s="55" t="str">
        <f>VLOOKUP(L2219,[4]Equival.!$D:$K,8,0)</f>
        <v>Glosas</v>
      </c>
      <c r="N2219" s="55" t="s">
        <v>7178</v>
      </c>
      <c r="O2219" s="55" t="s">
        <v>7179</v>
      </c>
      <c r="P2219" s="55" t="s">
        <v>4332</v>
      </c>
      <c r="R2219" s="56"/>
      <c r="S2219" s="55" t="s">
        <v>4921</v>
      </c>
      <c r="T2219" s="55" t="s">
        <v>4670</v>
      </c>
      <c r="U2219" s="55" t="s">
        <v>4328</v>
      </c>
    </row>
    <row r="2220" spans="1:21" ht="15" x14ac:dyDescent="0.25">
      <c r="A2220" s="55" t="s">
        <v>4316</v>
      </c>
      <c r="B2220" s="55" t="s">
        <v>4317</v>
      </c>
      <c r="C2220" s="55" t="s">
        <v>2726</v>
      </c>
      <c r="D2220" s="55" t="s">
        <v>4319</v>
      </c>
      <c r="E2220" s="55" t="s">
        <v>432</v>
      </c>
      <c r="F2220" s="55" t="s">
        <v>432</v>
      </c>
      <c r="G2220" s="55" t="s">
        <v>2267</v>
      </c>
      <c r="H2220" s="56">
        <v>44104</v>
      </c>
      <c r="I2220">
        <f t="shared" si="34"/>
        <v>2020</v>
      </c>
      <c r="J2220" s="56">
        <v>44168</v>
      </c>
      <c r="K2220" s="57">
        <v>-6030234</v>
      </c>
      <c r="L2220" s="55">
        <v>2905100201</v>
      </c>
      <c r="M2220" s="55" t="str">
        <f>VLOOKUP(L2220,[4]Equival.!$D:$K,8,0)</f>
        <v>Capita</v>
      </c>
      <c r="N2220" s="55" t="s">
        <v>7178</v>
      </c>
      <c r="O2220" s="55" t="s">
        <v>7180</v>
      </c>
      <c r="P2220" s="55" t="s">
        <v>4332</v>
      </c>
      <c r="Q2220" s="55" t="s">
        <v>2725</v>
      </c>
      <c r="R2220" s="56">
        <v>44348</v>
      </c>
      <c r="S2220" s="55" t="s">
        <v>4921</v>
      </c>
      <c r="T2220" s="55" t="s">
        <v>4670</v>
      </c>
      <c r="U2220" s="55" t="s">
        <v>4328</v>
      </c>
    </row>
    <row r="2221" spans="1:21" ht="15" x14ac:dyDescent="0.25">
      <c r="A2221" s="55" t="s">
        <v>4316</v>
      </c>
      <c r="B2221" s="55" t="s">
        <v>4317</v>
      </c>
      <c r="C2221" s="55" t="s">
        <v>2496</v>
      </c>
      <c r="D2221" s="55" t="s">
        <v>4319</v>
      </c>
      <c r="E2221" s="55" t="s">
        <v>462</v>
      </c>
      <c r="F2221" s="55" t="s">
        <v>462</v>
      </c>
      <c r="G2221" s="55" t="s">
        <v>2267</v>
      </c>
      <c r="H2221" s="56">
        <v>43921</v>
      </c>
      <c r="I2221">
        <f t="shared" si="34"/>
        <v>2020</v>
      </c>
      <c r="J2221" s="56">
        <v>44076</v>
      </c>
      <c r="K2221" s="57">
        <v>-1277344</v>
      </c>
      <c r="L2221" s="55">
        <v>2905100101</v>
      </c>
      <c r="M2221" s="55" t="str">
        <f>VLOOKUP(L2221,[4]Equival.!$D:$K,8,0)</f>
        <v>Capita</v>
      </c>
      <c r="N2221" s="55" t="s">
        <v>7181</v>
      </c>
      <c r="O2221" s="55" t="s">
        <v>7182</v>
      </c>
      <c r="P2221" s="55" t="s">
        <v>4332</v>
      </c>
      <c r="Q2221" s="55" t="s">
        <v>2495</v>
      </c>
      <c r="R2221" s="56">
        <v>44165</v>
      </c>
      <c r="S2221" s="55" t="s">
        <v>4362</v>
      </c>
      <c r="T2221" s="55" t="s">
        <v>4670</v>
      </c>
      <c r="U2221" s="55" t="s">
        <v>4328</v>
      </c>
    </row>
    <row r="2222" spans="1:21" ht="15" x14ac:dyDescent="0.25">
      <c r="A2222" s="55" t="s">
        <v>4316</v>
      </c>
      <c r="B2222" s="55" t="s">
        <v>4317</v>
      </c>
      <c r="C2222" s="55" t="s">
        <v>2491</v>
      </c>
      <c r="D2222" s="55" t="s">
        <v>4319</v>
      </c>
      <c r="E2222" s="55" t="s">
        <v>2492</v>
      </c>
      <c r="F2222" s="55" t="s">
        <v>2492</v>
      </c>
      <c r="G2222" s="55" t="s">
        <v>2267</v>
      </c>
      <c r="H2222" s="56">
        <v>43890</v>
      </c>
      <c r="I2222">
        <f t="shared" si="34"/>
        <v>2020</v>
      </c>
      <c r="J2222" s="56">
        <v>44084</v>
      </c>
      <c r="K2222" s="57">
        <v>-7501526</v>
      </c>
      <c r="L2222" s="55">
        <v>2205200202</v>
      </c>
      <c r="M2222" s="55" t="str">
        <f>VLOOKUP(L2222,[4]Equival.!$D:$K,8,0)</f>
        <v>Glosas</v>
      </c>
      <c r="N2222" s="55" t="s">
        <v>7183</v>
      </c>
      <c r="O2222" s="55" t="s">
        <v>7184</v>
      </c>
      <c r="P2222" s="55" t="s">
        <v>4332</v>
      </c>
      <c r="R2222" s="56"/>
      <c r="S2222" s="55" t="s">
        <v>4362</v>
      </c>
      <c r="T2222" s="55" t="s">
        <v>4670</v>
      </c>
      <c r="U2222" s="55" t="s">
        <v>4328</v>
      </c>
    </row>
    <row r="2223" spans="1:21" ht="15" x14ac:dyDescent="0.25">
      <c r="A2223" s="55" t="s">
        <v>4316</v>
      </c>
      <c r="B2223" s="55" t="s">
        <v>4317</v>
      </c>
      <c r="C2223" s="55" t="s">
        <v>2491</v>
      </c>
      <c r="D2223" s="55" t="s">
        <v>4319</v>
      </c>
      <c r="E2223" s="55" t="s">
        <v>2492</v>
      </c>
      <c r="F2223" s="55" t="s">
        <v>2492</v>
      </c>
      <c r="G2223" s="55" t="s">
        <v>2267</v>
      </c>
      <c r="H2223" s="56">
        <v>43890</v>
      </c>
      <c r="I2223">
        <f t="shared" si="34"/>
        <v>2020</v>
      </c>
      <c r="J2223" s="56">
        <v>44084</v>
      </c>
      <c r="K2223" s="57">
        <v>-11262879</v>
      </c>
      <c r="L2223" s="55">
        <v>2905100201</v>
      </c>
      <c r="M2223" s="55" t="str">
        <f>VLOOKUP(L2223,[4]Equival.!$D:$K,8,0)</f>
        <v>Capita</v>
      </c>
      <c r="N2223" s="55" t="s">
        <v>7183</v>
      </c>
      <c r="O2223" s="55" t="s">
        <v>7185</v>
      </c>
      <c r="P2223" s="55" t="s">
        <v>4332</v>
      </c>
      <c r="Q2223" s="55" t="s">
        <v>2490</v>
      </c>
      <c r="R2223" s="56">
        <v>44095</v>
      </c>
      <c r="S2223" s="55" t="s">
        <v>4362</v>
      </c>
      <c r="T2223" s="55" t="s">
        <v>4670</v>
      </c>
      <c r="U2223" s="55" t="s">
        <v>4328</v>
      </c>
    </row>
    <row r="2224" spans="1:21" ht="15" x14ac:dyDescent="0.25">
      <c r="A2224" s="55" t="s">
        <v>4316</v>
      </c>
      <c r="B2224" s="55" t="s">
        <v>4317</v>
      </c>
      <c r="C2224" s="55" t="s">
        <v>2486</v>
      </c>
      <c r="D2224" s="55" t="s">
        <v>4319</v>
      </c>
      <c r="E2224" s="55" t="s">
        <v>2487</v>
      </c>
      <c r="F2224" s="55" t="s">
        <v>2487</v>
      </c>
      <c r="G2224" s="55" t="s">
        <v>2267</v>
      </c>
      <c r="H2224" s="56">
        <v>43921</v>
      </c>
      <c r="I2224">
        <f t="shared" si="34"/>
        <v>2020</v>
      </c>
      <c r="J2224" s="56">
        <v>44082</v>
      </c>
      <c r="K2224" s="57">
        <v>-19603615</v>
      </c>
      <c r="L2224" s="55">
        <v>2905100201</v>
      </c>
      <c r="M2224" s="55" t="str">
        <f>VLOOKUP(L2224,[4]Equival.!$D:$K,8,0)</f>
        <v>Capita</v>
      </c>
      <c r="N2224" s="55" t="s">
        <v>7186</v>
      </c>
      <c r="O2224" s="55" t="s">
        <v>7187</v>
      </c>
      <c r="P2224" s="55" t="s">
        <v>4332</v>
      </c>
      <c r="Q2224" s="55" t="s">
        <v>2483</v>
      </c>
      <c r="R2224" s="56">
        <v>44095</v>
      </c>
      <c r="S2224" s="55" t="s">
        <v>4362</v>
      </c>
      <c r="T2224" s="55" t="s">
        <v>4670</v>
      </c>
      <c r="U2224" s="55" t="s">
        <v>4328</v>
      </c>
    </row>
    <row r="2225" spans="1:21" ht="15" x14ac:dyDescent="0.25">
      <c r="A2225" s="55" t="s">
        <v>4316</v>
      </c>
      <c r="B2225" s="55" t="s">
        <v>4317</v>
      </c>
      <c r="C2225" s="55" t="s">
        <v>2484</v>
      </c>
      <c r="D2225" s="55" t="s">
        <v>4319</v>
      </c>
      <c r="E2225" s="55" t="s">
        <v>2485</v>
      </c>
      <c r="F2225" s="55" t="s">
        <v>2485</v>
      </c>
      <c r="G2225" s="55" t="s">
        <v>2267</v>
      </c>
      <c r="H2225" s="56">
        <v>43921</v>
      </c>
      <c r="I2225">
        <f t="shared" si="34"/>
        <v>2020</v>
      </c>
      <c r="J2225" s="56">
        <v>44082</v>
      </c>
      <c r="K2225" s="57">
        <v>-9059463</v>
      </c>
      <c r="L2225" s="55">
        <v>2205200202</v>
      </c>
      <c r="M2225" s="55" t="str">
        <f>VLOOKUP(L2225,[4]Equival.!$D:$K,8,0)</f>
        <v>Glosas</v>
      </c>
      <c r="N2225" s="55" t="s">
        <v>7188</v>
      </c>
      <c r="O2225" s="55" t="s">
        <v>7189</v>
      </c>
      <c r="P2225" s="55" t="s">
        <v>4332</v>
      </c>
      <c r="R2225" s="56"/>
      <c r="S2225" s="55" t="s">
        <v>4362</v>
      </c>
      <c r="T2225" s="55" t="s">
        <v>4670</v>
      </c>
      <c r="U2225" s="55" t="s">
        <v>4328</v>
      </c>
    </row>
    <row r="2226" spans="1:21" ht="15" x14ac:dyDescent="0.25">
      <c r="A2226" s="55" t="s">
        <v>4316</v>
      </c>
      <c r="B2226" s="55" t="s">
        <v>4317</v>
      </c>
      <c r="C2226" s="55" t="s">
        <v>2484</v>
      </c>
      <c r="D2226" s="55" t="s">
        <v>4319</v>
      </c>
      <c r="E2226" s="55" t="s">
        <v>2485</v>
      </c>
      <c r="F2226" s="55" t="s">
        <v>2485</v>
      </c>
      <c r="G2226" s="55" t="s">
        <v>2267</v>
      </c>
      <c r="H2226" s="56">
        <v>43921</v>
      </c>
      <c r="I2226">
        <f t="shared" si="34"/>
        <v>2020</v>
      </c>
      <c r="J2226" s="56">
        <v>44082</v>
      </c>
      <c r="K2226" s="57">
        <v>-11667937</v>
      </c>
      <c r="L2226" s="55">
        <v>2905100201</v>
      </c>
      <c r="M2226" s="55" t="str">
        <f>VLOOKUP(L2226,[4]Equival.!$D:$K,8,0)</f>
        <v>Capita</v>
      </c>
      <c r="N2226" s="55" t="s">
        <v>7188</v>
      </c>
      <c r="O2226" s="55" t="s">
        <v>7190</v>
      </c>
      <c r="P2226" s="55" t="s">
        <v>4332</v>
      </c>
      <c r="Q2226" s="55" t="s">
        <v>2483</v>
      </c>
      <c r="R2226" s="56">
        <v>44095</v>
      </c>
      <c r="S2226" s="55" t="s">
        <v>4362</v>
      </c>
      <c r="T2226" s="55" t="s">
        <v>4670</v>
      </c>
      <c r="U2226" s="55" t="s">
        <v>4328</v>
      </c>
    </row>
    <row r="2227" spans="1:21" ht="15" x14ac:dyDescent="0.25">
      <c r="A2227" s="55" t="s">
        <v>4316</v>
      </c>
      <c r="B2227" s="55" t="s">
        <v>4317</v>
      </c>
      <c r="C2227" s="55" t="s">
        <v>7191</v>
      </c>
      <c r="D2227" s="55" t="s">
        <v>4319</v>
      </c>
      <c r="E2227" s="55" t="s">
        <v>5393</v>
      </c>
      <c r="F2227" s="55" t="s">
        <v>5393</v>
      </c>
      <c r="G2227" s="55" t="s">
        <v>2267</v>
      </c>
      <c r="H2227" s="56">
        <v>43886</v>
      </c>
      <c r="I2227">
        <f t="shared" si="34"/>
        <v>2020</v>
      </c>
      <c r="J2227" s="56">
        <v>43990</v>
      </c>
      <c r="K2227" s="57">
        <v>-24000</v>
      </c>
      <c r="L2227" s="55">
        <v>2205200201</v>
      </c>
      <c r="M2227" s="55" t="str">
        <f>VLOOKUP(L2227,[4]Equival.!$D:$K,8,0)</f>
        <v>Glosas</v>
      </c>
      <c r="N2227" s="55" t="s">
        <v>5394</v>
      </c>
      <c r="O2227" s="55" t="s">
        <v>7192</v>
      </c>
      <c r="P2227" s="55" t="s">
        <v>4332</v>
      </c>
      <c r="Q2227" s="55" t="s">
        <v>5396</v>
      </c>
      <c r="R2227" s="56">
        <v>44855</v>
      </c>
      <c r="S2227" s="55" t="s">
        <v>4921</v>
      </c>
      <c r="T2227" s="55" t="s">
        <v>4670</v>
      </c>
      <c r="U2227" s="55" t="s">
        <v>4328</v>
      </c>
    </row>
    <row r="2228" spans="1:21" ht="15" x14ac:dyDescent="0.25">
      <c r="A2228" s="55" t="s">
        <v>4316</v>
      </c>
      <c r="B2228" s="55" t="s">
        <v>4317</v>
      </c>
      <c r="C2228" s="55" t="s">
        <v>7193</v>
      </c>
      <c r="D2228" s="55" t="s">
        <v>4319</v>
      </c>
      <c r="E2228" s="55" t="s">
        <v>5398</v>
      </c>
      <c r="F2228" s="55" t="s">
        <v>5398</v>
      </c>
      <c r="G2228" s="55" t="s">
        <v>2267</v>
      </c>
      <c r="H2228" s="56">
        <v>43881</v>
      </c>
      <c r="I2228">
        <f t="shared" si="34"/>
        <v>2020</v>
      </c>
      <c r="J2228" s="56">
        <v>43990</v>
      </c>
      <c r="K2228" s="57">
        <v>-24000</v>
      </c>
      <c r="L2228" s="55">
        <v>2205200201</v>
      </c>
      <c r="M2228" s="55" t="str">
        <f>VLOOKUP(L2228,[4]Equival.!$D:$K,8,0)</f>
        <v>Glosas</v>
      </c>
      <c r="N2228" s="55" t="s">
        <v>5394</v>
      </c>
      <c r="O2228" s="55" t="s">
        <v>7194</v>
      </c>
      <c r="P2228" s="55" t="s">
        <v>4332</v>
      </c>
      <c r="Q2228" s="55" t="s">
        <v>5400</v>
      </c>
      <c r="R2228" s="56">
        <v>44855</v>
      </c>
      <c r="S2228" s="55" t="s">
        <v>4921</v>
      </c>
      <c r="T2228" s="55" t="s">
        <v>4670</v>
      </c>
      <c r="U2228" s="55" t="s">
        <v>4328</v>
      </c>
    </row>
    <row r="2229" spans="1:21" ht="15" x14ac:dyDescent="0.25">
      <c r="A2229" s="55" t="s">
        <v>4316</v>
      </c>
      <c r="B2229" s="55" t="s">
        <v>4317</v>
      </c>
      <c r="C2229" s="55" t="s">
        <v>7195</v>
      </c>
      <c r="D2229" s="55" t="s">
        <v>4319</v>
      </c>
      <c r="E2229" s="55" t="s">
        <v>5402</v>
      </c>
      <c r="F2229" s="55" t="s">
        <v>5402</v>
      </c>
      <c r="G2229" s="55" t="s">
        <v>2267</v>
      </c>
      <c r="H2229" s="56">
        <v>43874</v>
      </c>
      <c r="I2229">
        <f t="shared" si="34"/>
        <v>2020</v>
      </c>
      <c r="J2229" s="56">
        <v>43990</v>
      </c>
      <c r="K2229" s="57">
        <v>-6250</v>
      </c>
      <c r="L2229" s="55">
        <v>2205200101</v>
      </c>
      <c r="M2229" s="55" t="str">
        <f>VLOOKUP(L2229,[4]Equival.!$D:$K,8,0)</f>
        <v>Glosas</v>
      </c>
      <c r="N2229" s="55" t="s">
        <v>5394</v>
      </c>
      <c r="O2229" s="55" t="s">
        <v>7196</v>
      </c>
      <c r="P2229" s="55" t="s">
        <v>5404</v>
      </c>
      <c r="Q2229" s="55" t="s">
        <v>5405</v>
      </c>
      <c r="R2229" s="56">
        <v>44855</v>
      </c>
      <c r="S2229" s="55" t="s">
        <v>4921</v>
      </c>
      <c r="T2229" s="55" t="s">
        <v>4670</v>
      </c>
      <c r="U2229" s="55" t="s">
        <v>4328</v>
      </c>
    </row>
    <row r="2230" spans="1:21" ht="15" x14ac:dyDescent="0.25">
      <c r="A2230" s="55" t="s">
        <v>4316</v>
      </c>
      <c r="B2230" s="55" t="s">
        <v>4317</v>
      </c>
      <c r="C2230" s="55" t="s">
        <v>2468</v>
      </c>
      <c r="D2230" s="55" t="s">
        <v>4319</v>
      </c>
      <c r="E2230" s="55" t="s">
        <v>460</v>
      </c>
      <c r="F2230" s="55" t="s">
        <v>460</v>
      </c>
      <c r="G2230" s="55" t="s">
        <v>2267</v>
      </c>
      <c r="H2230" s="56">
        <v>43861</v>
      </c>
      <c r="I2230">
        <f t="shared" si="34"/>
        <v>2020</v>
      </c>
      <c r="J2230" s="56">
        <v>43904</v>
      </c>
      <c r="K2230" s="57">
        <v>-1834734</v>
      </c>
      <c r="L2230" s="55">
        <v>2905100101</v>
      </c>
      <c r="M2230" s="55" t="str">
        <f>VLOOKUP(L2230,[4]Equival.!$D:$K,8,0)</f>
        <v>Capita</v>
      </c>
      <c r="N2230" s="55" t="s">
        <v>7197</v>
      </c>
      <c r="O2230" s="55" t="s">
        <v>7198</v>
      </c>
      <c r="P2230" s="55" t="s">
        <v>4332</v>
      </c>
      <c r="Q2230" s="55" t="s">
        <v>2466</v>
      </c>
      <c r="R2230" s="56">
        <v>43966</v>
      </c>
      <c r="S2230" s="55" t="s">
        <v>4921</v>
      </c>
      <c r="T2230" s="55" t="s">
        <v>7199</v>
      </c>
      <c r="U2230" s="55" t="s">
        <v>4328</v>
      </c>
    </row>
    <row r="2231" spans="1:21" ht="15" x14ac:dyDescent="0.25">
      <c r="A2231" s="55" t="s">
        <v>4316</v>
      </c>
      <c r="B2231" s="55" t="s">
        <v>4317</v>
      </c>
      <c r="C2231" s="55" t="s">
        <v>7200</v>
      </c>
      <c r="D2231" s="55" t="s">
        <v>4319</v>
      </c>
      <c r="E2231" s="55" t="s">
        <v>430</v>
      </c>
      <c r="F2231" s="55" t="s">
        <v>430</v>
      </c>
      <c r="G2231" s="55" t="s">
        <v>2267</v>
      </c>
      <c r="H2231" s="56">
        <v>43861</v>
      </c>
      <c r="I2231">
        <f t="shared" si="34"/>
        <v>2020</v>
      </c>
      <c r="J2231" s="56">
        <v>43904</v>
      </c>
      <c r="K2231" s="57">
        <v>-17920370</v>
      </c>
      <c r="L2231" s="55">
        <v>2905100201</v>
      </c>
      <c r="M2231" s="55" t="str">
        <f>VLOOKUP(L2231,[4]Equival.!$D:$K,8,0)</f>
        <v>Capita</v>
      </c>
      <c r="N2231" s="55" t="s">
        <v>7201</v>
      </c>
      <c r="O2231" s="55" t="s">
        <v>7202</v>
      </c>
      <c r="P2231" s="55" t="s">
        <v>4332</v>
      </c>
      <c r="Q2231" s="55" t="s">
        <v>2467</v>
      </c>
      <c r="R2231" s="56">
        <v>43966</v>
      </c>
      <c r="S2231" s="55" t="s">
        <v>4921</v>
      </c>
      <c r="T2231" s="55" t="s">
        <v>7199</v>
      </c>
      <c r="U2231" s="55" t="s">
        <v>4328</v>
      </c>
    </row>
    <row r="2232" spans="1:21" ht="15" x14ac:dyDescent="0.25">
      <c r="A2232" s="55" t="s">
        <v>4316</v>
      </c>
      <c r="B2232" s="55" t="s">
        <v>4317</v>
      </c>
      <c r="C2232" s="55" t="s">
        <v>2462</v>
      </c>
      <c r="D2232" s="55" t="s">
        <v>4319</v>
      </c>
      <c r="E2232" s="55" t="s">
        <v>2463</v>
      </c>
      <c r="F2232" s="55" t="s">
        <v>2463</v>
      </c>
      <c r="G2232" s="55" t="s">
        <v>2267</v>
      </c>
      <c r="H2232" s="56">
        <v>43861</v>
      </c>
      <c r="I2232">
        <f t="shared" si="34"/>
        <v>2020</v>
      </c>
      <c r="J2232" s="56">
        <v>43904</v>
      </c>
      <c r="K2232" s="57">
        <v>-1735260</v>
      </c>
      <c r="L2232" s="55">
        <v>2905100101</v>
      </c>
      <c r="M2232" s="55" t="str">
        <f>VLOOKUP(L2232,[4]Equival.!$D:$K,8,0)</f>
        <v>Capita</v>
      </c>
      <c r="N2232" s="55" t="s">
        <v>7203</v>
      </c>
      <c r="O2232" s="55" t="s">
        <v>7204</v>
      </c>
      <c r="P2232" s="55" t="s">
        <v>4332</v>
      </c>
      <c r="Q2232" s="55" t="s">
        <v>2460</v>
      </c>
      <c r="R2232" s="56">
        <v>43966</v>
      </c>
      <c r="S2232" s="55" t="s">
        <v>4921</v>
      </c>
      <c r="T2232" s="55" t="s">
        <v>7199</v>
      </c>
      <c r="U2232" s="55" t="s">
        <v>4328</v>
      </c>
    </row>
    <row r="2233" spans="1:21" ht="15" x14ac:dyDescent="0.25">
      <c r="A2233" s="55" t="s">
        <v>4316</v>
      </c>
      <c r="B2233" s="55" t="s">
        <v>4317</v>
      </c>
      <c r="C2233" s="55" t="s">
        <v>7205</v>
      </c>
      <c r="D2233" s="55" t="s">
        <v>4319</v>
      </c>
      <c r="E2233" s="55" t="s">
        <v>467</v>
      </c>
      <c r="F2233" s="55" t="s">
        <v>467</v>
      </c>
      <c r="G2233" s="55" t="s">
        <v>2267</v>
      </c>
      <c r="H2233" s="56">
        <v>43861</v>
      </c>
      <c r="I2233">
        <f t="shared" si="34"/>
        <v>2020</v>
      </c>
      <c r="J2233" s="56">
        <v>43904</v>
      </c>
      <c r="K2233" s="57">
        <v>-16948775</v>
      </c>
      <c r="L2233" s="55">
        <v>2905100201</v>
      </c>
      <c r="M2233" s="55" t="str">
        <f>VLOOKUP(L2233,[4]Equival.!$D:$K,8,0)</f>
        <v>Capita</v>
      </c>
      <c r="N2233" s="55" t="s">
        <v>7206</v>
      </c>
      <c r="O2233" s="55" t="s">
        <v>7207</v>
      </c>
      <c r="P2233" s="55" t="s">
        <v>4332</v>
      </c>
      <c r="Q2233" s="55" t="s">
        <v>2461</v>
      </c>
      <c r="R2233" s="56">
        <v>43966</v>
      </c>
      <c r="S2233" s="55" t="s">
        <v>4921</v>
      </c>
      <c r="T2233" s="55" t="s">
        <v>7199</v>
      </c>
      <c r="U2233" s="55" t="s">
        <v>4328</v>
      </c>
    </row>
    <row r="2234" spans="1:21" ht="15" x14ac:dyDescent="0.25">
      <c r="A2234" s="55" t="s">
        <v>4316</v>
      </c>
      <c r="B2234" s="55" t="s">
        <v>4317</v>
      </c>
      <c r="C2234" s="55" t="s">
        <v>2436</v>
      </c>
      <c r="D2234" s="55" t="s">
        <v>4319</v>
      </c>
      <c r="E2234" s="55" t="s">
        <v>438</v>
      </c>
      <c r="F2234" s="55" t="s">
        <v>438</v>
      </c>
      <c r="G2234" s="55" t="s">
        <v>2267</v>
      </c>
      <c r="H2234" s="56">
        <v>43861</v>
      </c>
      <c r="I2234">
        <f t="shared" si="34"/>
        <v>2020</v>
      </c>
      <c r="J2234" s="56">
        <v>43904</v>
      </c>
      <c r="K2234" s="57">
        <v>-1231650</v>
      </c>
      <c r="L2234" s="55">
        <v>2905100101</v>
      </c>
      <c r="M2234" s="55" t="str">
        <f>VLOOKUP(L2234,[4]Equival.!$D:$K,8,0)</f>
        <v>Capita</v>
      </c>
      <c r="N2234" s="55" t="s">
        <v>7208</v>
      </c>
      <c r="O2234" s="55" t="s">
        <v>7209</v>
      </c>
      <c r="P2234" s="55" t="s">
        <v>4332</v>
      </c>
      <c r="Q2234" s="55" t="s">
        <v>2434</v>
      </c>
      <c r="R2234" s="56">
        <v>43965</v>
      </c>
      <c r="S2234" s="55" t="s">
        <v>4921</v>
      </c>
      <c r="T2234" s="55" t="s">
        <v>7199</v>
      </c>
      <c r="U2234" s="55" t="s">
        <v>4328</v>
      </c>
    </row>
    <row r="2235" spans="1:21" ht="15" x14ac:dyDescent="0.25">
      <c r="A2235" s="55" t="s">
        <v>4316</v>
      </c>
      <c r="B2235" s="55" t="s">
        <v>4317</v>
      </c>
      <c r="C2235" s="55" t="s">
        <v>2457</v>
      </c>
      <c r="D2235" s="55" t="s">
        <v>4319</v>
      </c>
      <c r="E2235" s="55" t="s">
        <v>436</v>
      </c>
      <c r="F2235" s="55" t="s">
        <v>436</v>
      </c>
      <c r="G2235" s="55" t="s">
        <v>2267</v>
      </c>
      <c r="H2235" s="56">
        <v>43799</v>
      </c>
      <c r="I2235">
        <f t="shared" si="34"/>
        <v>2019</v>
      </c>
      <c r="J2235" s="56">
        <v>43904</v>
      </c>
      <c r="K2235" s="57">
        <v>-1155203</v>
      </c>
      <c r="L2235" s="55">
        <v>2905100101</v>
      </c>
      <c r="M2235" s="55" t="str">
        <f>VLOOKUP(L2235,[4]Equival.!$D:$K,8,0)</f>
        <v>Capita</v>
      </c>
      <c r="N2235" s="55" t="s">
        <v>7210</v>
      </c>
      <c r="O2235" s="55" t="s">
        <v>7211</v>
      </c>
      <c r="P2235" s="55" t="s">
        <v>4332</v>
      </c>
      <c r="Q2235" s="55" t="s">
        <v>2454</v>
      </c>
      <c r="R2235" s="56">
        <v>43965</v>
      </c>
      <c r="S2235" s="55" t="s">
        <v>4921</v>
      </c>
      <c r="T2235" s="55" t="s">
        <v>7199</v>
      </c>
      <c r="U2235" s="55" t="s">
        <v>4328</v>
      </c>
    </row>
    <row r="2236" spans="1:21" ht="15" x14ac:dyDescent="0.25">
      <c r="A2236" s="55" t="s">
        <v>4316</v>
      </c>
      <c r="B2236" s="55" t="s">
        <v>4317</v>
      </c>
      <c r="C2236" s="55" t="s">
        <v>2435</v>
      </c>
      <c r="D2236" s="55" t="s">
        <v>4319</v>
      </c>
      <c r="E2236" s="55" t="s">
        <v>437</v>
      </c>
      <c r="F2236" s="55" t="s">
        <v>437</v>
      </c>
      <c r="G2236" s="55" t="s">
        <v>2267</v>
      </c>
      <c r="H2236" s="56">
        <v>43830</v>
      </c>
      <c r="I2236">
        <f t="shared" si="34"/>
        <v>2019</v>
      </c>
      <c r="J2236" s="56">
        <v>43896</v>
      </c>
      <c r="K2236" s="57">
        <v>-6657086</v>
      </c>
      <c r="L2236" s="55">
        <v>2205200202</v>
      </c>
      <c r="M2236" s="55" t="str">
        <f>VLOOKUP(L2236,[4]Equival.!$D:$K,8,0)</f>
        <v>Glosas</v>
      </c>
      <c r="N2236" s="55" t="s">
        <v>3742</v>
      </c>
      <c r="O2236" s="55" t="s">
        <v>7212</v>
      </c>
      <c r="P2236" s="55" t="s">
        <v>4617</v>
      </c>
      <c r="Q2236" s="55" t="s">
        <v>3366</v>
      </c>
      <c r="R2236" s="56">
        <v>44620</v>
      </c>
      <c r="S2236" s="55" t="s">
        <v>4921</v>
      </c>
      <c r="T2236" s="55" t="s">
        <v>7199</v>
      </c>
      <c r="U2236" s="55" t="s">
        <v>4328</v>
      </c>
    </row>
    <row r="2237" spans="1:21" ht="15" x14ac:dyDescent="0.25">
      <c r="A2237" s="55" t="s">
        <v>4316</v>
      </c>
      <c r="B2237" s="55" t="s">
        <v>4317</v>
      </c>
      <c r="C2237" s="55" t="s">
        <v>2435</v>
      </c>
      <c r="D2237" s="55" t="s">
        <v>4319</v>
      </c>
      <c r="E2237" s="55" t="s">
        <v>437</v>
      </c>
      <c r="F2237" s="55" t="s">
        <v>437</v>
      </c>
      <c r="G2237" s="55" t="s">
        <v>2267</v>
      </c>
      <c r="H2237" s="56">
        <v>43830</v>
      </c>
      <c r="I2237">
        <f t="shared" si="34"/>
        <v>2019</v>
      </c>
      <c r="J2237" s="56">
        <v>43896</v>
      </c>
      <c r="K2237" s="57">
        <v>-10307977</v>
      </c>
      <c r="L2237" s="55">
        <v>2905100201</v>
      </c>
      <c r="M2237" s="55" t="str">
        <f>VLOOKUP(L2237,[4]Equival.!$D:$K,8,0)</f>
        <v>Capita</v>
      </c>
      <c r="N2237" s="55" t="s">
        <v>7213</v>
      </c>
      <c r="O2237" s="55" t="s">
        <v>7214</v>
      </c>
      <c r="P2237" s="55" t="s">
        <v>4617</v>
      </c>
      <c r="Q2237" s="55" t="s">
        <v>2434</v>
      </c>
      <c r="R2237" s="56">
        <v>43965</v>
      </c>
      <c r="S2237" s="55" t="s">
        <v>4921</v>
      </c>
      <c r="T2237" s="55" t="s">
        <v>7199</v>
      </c>
      <c r="U2237" s="55" t="s">
        <v>4328</v>
      </c>
    </row>
    <row r="2238" spans="1:21" ht="15" x14ac:dyDescent="0.25">
      <c r="A2238" s="55" t="s">
        <v>4316</v>
      </c>
      <c r="B2238" s="55" t="s">
        <v>4317</v>
      </c>
      <c r="C2238" s="55" t="s">
        <v>2431</v>
      </c>
      <c r="D2238" s="55" t="s">
        <v>4319</v>
      </c>
      <c r="E2238" s="55" t="s">
        <v>466</v>
      </c>
      <c r="F2238" s="55" t="s">
        <v>466</v>
      </c>
      <c r="G2238" s="55" t="s">
        <v>2267</v>
      </c>
      <c r="H2238" s="56">
        <v>43830</v>
      </c>
      <c r="I2238">
        <f t="shared" si="34"/>
        <v>2019</v>
      </c>
      <c r="J2238" s="56">
        <v>43894</v>
      </c>
      <c r="K2238" s="57">
        <v>-1164873</v>
      </c>
      <c r="L2238" s="55">
        <v>2905100101</v>
      </c>
      <c r="M2238" s="55" t="str">
        <f>VLOOKUP(L2238,[4]Equival.!$D:$K,8,0)</f>
        <v>Capita</v>
      </c>
      <c r="N2238" s="55" t="s">
        <v>7215</v>
      </c>
      <c r="O2238" s="55" t="s">
        <v>7216</v>
      </c>
      <c r="P2238" s="55" t="s">
        <v>4394</v>
      </c>
      <c r="Q2238" s="55" t="s">
        <v>2428</v>
      </c>
      <c r="R2238" s="56">
        <v>43965</v>
      </c>
      <c r="S2238" s="55" t="s">
        <v>4921</v>
      </c>
      <c r="T2238" s="55" t="s">
        <v>7199</v>
      </c>
      <c r="U2238" s="55" t="s">
        <v>4328</v>
      </c>
    </row>
    <row r="2239" spans="1:21" ht="15" x14ac:dyDescent="0.25">
      <c r="A2239" s="55" t="s">
        <v>4316</v>
      </c>
      <c r="B2239" s="55" t="s">
        <v>4317</v>
      </c>
      <c r="C2239" s="55" t="s">
        <v>7217</v>
      </c>
      <c r="D2239" s="55" t="s">
        <v>4319</v>
      </c>
      <c r="E2239" s="55" t="s">
        <v>2430</v>
      </c>
      <c r="F2239" s="55" t="s">
        <v>2430</v>
      </c>
      <c r="G2239" s="55" t="s">
        <v>2267</v>
      </c>
      <c r="H2239" s="56">
        <v>43830</v>
      </c>
      <c r="I2239">
        <f t="shared" si="34"/>
        <v>2019</v>
      </c>
      <c r="J2239" s="56">
        <v>43894</v>
      </c>
      <c r="K2239" s="57">
        <v>-16045261</v>
      </c>
      <c r="L2239" s="55">
        <v>2905100201</v>
      </c>
      <c r="M2239" s="55" t="str">
        <f>VLOOKUP(L2239,[4]Equival.!$D:$K,8,0)</f>
        <v>Capita</v>
      </c>
      <c r="N2239" s="55" t="s">
        <v>7218</v>
      </c>
      <c r="O2239" s="55" t="s">
        <v>7219</v>
      </c>
      <c r="P2239" s="55" t="s">
        <v>4617</v>
      </c>
      <c r="Q2239" s="55" t="s">
        <v>2429</v>
      </c>
      <c r="R2239" s="56">
        <v>43965</v>
      </c>
      <c r="S2239" s="55" t="s">
        <v>4921</v>
      </c>
      <c r="T2239" s="55" t="s">
        <v>7199</v>
      </c>
      <c r="U2239" s="55" t="s">
        <v>4328</v>
      </c>
    </row>
    <row r="2240" spans="1:21" ht="15" x14ac:dyDescent="0.25">
      <c r="A2240" s="55" t="s">
        <v>4316</v>
      </c>
      <c r="B2240" s="55" t="s">
        <v>4317</v>
      </c>
      <c r="C2240" s="55" t="s">
        <v>2455</v>
      </c>
      <c r="D2240" s="55" t="s">
        <v>4319</v>
      </c>
      <c r="E2240" s="55" t="s">
        <v>2456</v>
      </c>
      <c r="F2240" s="55" t="s">
        <v>2456</v>
      </c>
      <c r="G2240" s="55" t="s">
        <v>2267</v>
      </c>
      <c r="H2240" s="56">
        <v>43799</v>
      </c>
      <c r="I2240">
        <f t="shared" si="34"/>
        <v>2019</v>
      </c>
      <c r="J2240" s="56">
        <v>43912</v>
      </c>
      <c r="K2240" s="57">
        <v>-4734159</v>
      </c>
      <c r="L2240" s="55">
        <v>2205200202</v>
      </c>
      <c r="M2240" s="55" t="str">
        <f>VLOOKUP(L2240,[4]Equival.!$D:$K,8,0)</f>
        <v>Glosas</v>
      </c>
      <c r="N2240" s="55" t="s">
        <v>7220</v>
      </c>
      <c r="O2240" s="55" t="s">
        <v>7221</v>
      </c>
      <c r="P2240" s="55" t="s">
        <v>4617</v>
      </c>
      <c r="Q2240" s="55" t="s">
        <v>3360</v>
      </c>
      <c r="R2240" s="56">
        <v>44620</v>
      </c>
      <c r="S2240" s="55" t="s">
        <v>4921</v>
      </c>
      <c r="T2240" s="55" t="s">
        <v>7199</v>
      </c>
      <c r="U2240" s="55" t="s">
        <v>4328</v>
      </c>
    </row>
    <row r="2241" spans="1:21" ht="15" x14ac:dyDescent="0.25">
      <c r="A2241" s="55" t="s">
        <v>4316</v>
      </c>
      <c r="B2241" s="55" t="s">
        <v>4317</v>
      </c>
      <c r="C2241" s="55" t="s">
        <v>2455</v>
      </c>
      <c r="D2241" s="55" t="s">
        <v>4319</v>
      </c>
      <c r="E2241" s="55" t="s">
        <v>2456</v>
      </c>
      <c r="F2241" s="55" t="s">
        <v>2456</v>
      </c>
      <c r="G2241" s="55" t="s">
        <v>2267</v>
      </c>
      <c r="H2241" s="56">
        <v>43799</v>
      </c>
      <c r="I2241">
        <f t="shared" si="34"/>
        <v>2019</v>
      </c>
      <c r="J2241" s="56">
        <v>43912</v>
      </c>
      <c r="K2241" s="57">
        <v>-10953668</v>
      </c>
      <c r="L2241" s="55">
        <v>2905100201</v>
      </c>
      <c r="M2241" s="55" t="str">
        <f>VLOOKUP(L2241,[4]Equival.!$D:$K,8,0)</f>
        <v>Capita</v>
      </c>
      <c r="N2241" s="55" t="s">
        <v>7222</v>
      </c>
      <c r="O2241" s="55" t="s">
        <v>7223</v>
      </c>
      <c r="P2241" s="55" t="s">
        <v>4617</v>
      </c>
      <c r="Q2241" s="55" t="s">
        <v>2454</v>
      </c>
      <c r="R2241" s="56">
        <v>43965</v>
      </c>
      <c r="S2241" s="55" t="s">
        <v>4921</v>
      </c>
      <c r="T2241" s="55" t="s">
        <v>7199</v>
      </c>
      <c r="U2241" s="55" t="s">
        <v>4328</v>
      </c>
    </row>
    <row r="2242" spans="1:21" ht="15" x14ac:dyDescent="0.25">
      <c r="A2242" s="55" t="s">
        <v>4316</v>
      </c>
      <c r="B2242" s="55" t="s">
        <v>4317</v>
      </c>
      <c r="C2242" s="55" t="s">
        <v>2451</v>
      </c>
      <c r="D2242" s="55" t="s">
        <v>4319</v>
      </c>
      <c r="E2242" s="55" t="s">
        <v>464</v>
      </c>
      <c r="F2242" s="55" t="s">
        <v>464</v>
      </c>
      <c r="G2242" s="55" t="s">
        <v>2267</v>
      </c>
      <c r="H2242" s="56">
        <v>43799</v>
      </c>
      <c r="I2242">
        <f t="shared" si="34"/>
        <v>2019</v>
      </c>
      <c r="J2242" s="56">
        <v>43907</v>
      </c>
      <c r="K2242" s="57">
        <v>-1092571</v>
      </c>
      <c r="L2242" s="55">
        <v>2905100101</v>
      </c>
      <c r="M2242" s="55" t="str">
        <f>VLOOKUP(L2242,[4]Equival.!$D:$K,8,0)</f>
        <v>Capita</v>
      </c>
      <c r="N2242" s="55" t="s">
        <v>7224</v>
      </c>
      <c r="O2242" s="55" t="s">
        <v>7225</v>
      </c>
      <c r="P2242" s="55" t="s">
        <v>4394</v>
      </c>
      <c r="Q2242" s="55" t="s">
        <v>2449</v>
      </c>
      <c r="R2242" s="56">
        <v>43965</v>
      </c>
      <c r="S2242" s="55" t="s">
        <v>4921</v>
      </c>
      <c r="T2242" s="55" t="s">
        <v>7199</v>
      </c>
      <c r="U2242" s="55" t="s">
        <v>4328</v>
      </c>
    </row>
    <row r="2243" spans="1:21" ht="15" x14ac:dyDescent="0.25">
      <c r="A2243" s="55" t="s">
        <v>4316</v>
      </c>
      <c r="B2243" s="55" t="s">
        <v>4317</v>
      </c>
      <c r="C2243" s="55" t="s">
        <v>2450</v>
      </c>
      <c r="D2243" s="55" t="s">
        <v>4319</v>
      </c>
      <c r="E2243" s="55" t="s">
        <v>463</v>
      </c>
      <c r="F2243" s="55" t="s">
        <v>463</v>
      </c>
      <c r="G2243" s="55" t="s">
        <v>2267</v>
      </c>
      <c r="H2243" s="56">
        <v>43799</v>
      </c>
      <c r="I2243">
        <f t="shared" ref="I2243:I2306" si="35">YEAR(H2243)</f>
        <v>2019</v>
      </c>
      <c r="J2243" s="56">
        <v>43907</v>
      </c>
      <c r="K2243" s="57">
        <v>-14837274</v>
      </c>
      <c r="L2243" s="55">
        <v>2905100201</v>
      </c>
      <c r="M2243" s="55" t="str">
        <f>VLOOKUP(L2243,[4]Equival.!$D:$K,8,0)</f>
        <v>Capita</v>
      </c>
      <c r="N2243" s="55" t="s">
        <v>7226</v>
      </c>
      <c r="O2243" s="55" t="s">
        <v>7227</v>
      </c>
      <c r="P2243" s="55" t="s">
        <v>4617</v>
      </c>
      <c r="Q2243" s="55" t="s">
        <v>2449</v>
      </c>
      <c r="R2243" s="56">
        <v>43965</v>
      </c>
      <c r="S2243" s="55" t="s">
        <v>4921</v>
      </c>
      <c r="T2243" s="55" t="s">
        <v>7199</v>
      </c>
      <c r="U2243" s="55" t="s">
        <v>4328</v>
      </c>
    </row>
    <row r="2244" spans="1:21" ht="15" x14ac:dyDescent="0.25">
      <c r="A2244" s="55" t="s">
        <v>4316</v>
      </c>
      <c r="B2244" s="55" t="s">
        <v>4317</v>
      </c>
      <c r="C2244" s="55" t="s">
        <v>2446</v>
      </c>
      <c r="D2244" s="55" t="s">
        <v>4319</v>
      </c>
      <c r="E2244" s="55" t="s">
        <v>435</v>
      </c>
      <c r="F2244" s="55" t="s">
        <v>435</v>
      </c>
      <c r="G2244" s="55" t="s">
        <v>2267</v>
      </c>
      <c r="H2244" s="56">
        <v>43769</v>
      </c>
      <c r="I2244">
        <f t="shared" si="35"/>
        <v>2019</v>
      </c>
      <c r="J2244" s="56">
        <v>43907</v>
      </c>
      <c r="K2244" s="57">
        <v>-840920</v>
      </c>
      <c r="L2244" s="55">
        <v>2905100101</v>
      </c>
      <c r="M2244" s="55" t="str">
        <f>VLOOKUP(L2244,[4]Equival.!$D:$K,8,0)</f>
        <v>Capita</v>
      </c>
      <c r="N2244" s="55" t="s">
        <v>7228</v>
      </c>
      <c r="O2244" s="55" t="s">
        <v>7229</v>
      </c>
      <c r="P2244" s="55" t="s">
        <v>4394</v>
      </c>
      <c r="Q2244" s="55" t="s">
        <v>2444</v>
      </c>
      <c r="R2244" s="56">
        <v>43965</v>
      </c>
      <c r="S2244" s="55" t="s">
        <v>4921</v>
      </c>
      <c r="T2244" s="55" t="s">
        <v>7199</v>
      </c>
      <c r="U2244" s="55" t="s">
        <v>4328</v>
      </c>
    </row>
    <row r="2245" spans="1:21" ht="15" x14ac:dyDescent="0.25">
      <c r="A2245" s="55" t="s">
        <v>4316</v>
      </c>
      <c r="B2245" s="55" t="s">
        <v>4317</v>
      </c>
      <c r="C2245" s="55" t="s">
        <v>2445</v>
      </c>
      <c r="D2245" s="55" t="s">
        <v>4319</v>
      </c>
      <c r="E2245" s="55" t="s">
        <v>434</v>
      </c>
      <c r="F2245" s="55" t="s">
        <v>434</v>
      </c>
      <c r="G2245" s="55" t="s">
        <v>2267</v>
      </c>
      <c r="H2245" s="56">
        <v>43769</v>
      </c>
      <c r="I2245">
        <f t="shared" si="35"/>
        <v>2019</v>
      </c>
      <c r="J2245" s="56">
        <v>43907</v>
      </c>
      <c r="K2245" s="57">
        <v>-4334224</v>
      </c>
      <c r="L2245" s="55">
        <v>2205200202</v>
      </c>
      <c r="M2245" s="55" t="str">
        <f>VLOOKUP(L2245,[4]Equival.!$D:$K,8,0)</f>
        <v>Glosas</v>
      </c>
      <c r="N2245" s="55" t="s">
        <v>3736</v>
      </c>
      <c r="O2245" s="55" t="s">
        <v>7230</v>
      </c>
      <c r="P2245" s="55" t="s">
        <v>4617</v>
      </c>
      <c r="Q2245" s="55" t="s">
        <v>3359</v>
      </c>
      <c r="R2245" s="56">
        <v>44620</v>
      </c>
      <c r="S2245" s="55" t="s">
        <v>4921</v>
      </c>
      <c r="T2245" s="55" t="s">
        <v>7199</v>
      </c>
      <c r="U2245" s="55" t="s">
        <v>4328</v>
      </c>
    </row>
    <row r="2246" spans="1:21" ht="15" x14ac:dyDescent="0.25">
      <c r="A2246" s="55" t="s">
        <v>4316</v>
      </c>
      <c r="B2246" s="55" t="s">
        <v>4317</v>
      </c>
      <c r="C2246" s="55" t="s">
        <v>2445</v>
      </c>
      <c r="D2246" s="55" t="s">
        <v>4319</v>
      </c>
      <c r="E2246" s="55" t="s">
        <v>434</v>
      </c>
      <c r="F2246" s="55" t="s">
        <v>434</v>
      </c>
      <c r="G2246" s="55" t="s">
        <v>2267</v>
      </c>
      <c r="H2246" s="56">
        <v>43769</v>
      </c>
      <c r="I2246">
        <f t="shared" si="35"/>
        <v>2019</v>
      </c>
      <c r="J2246" s="56">
        <v>43907</v>
      </c>
      <c r="K2246" s="57">
        <v>-11695068</v>
      </c>
      <c r="L2246" s="55">
        <v>2905100201</v>
      </c>
      <c r="M2246" s="55" t="str">
        <f>VLOOKUP(L2246,[4]Equival.!$D:$K,8,0)</f>
        <v>Capita</v>
      </c>
      <c r="N2246" s="55" t="s">
        <v>7231</v>
      </c>
      <c r="O2246" s="55" t="s">
        <v>7232</v>
      </c>
      <c r="P2246" s="55" t="s">
        <v>4617</v>
      </c>
      <c r="Q2246" s="55" t="s">
        <v>2444</v>
      </c>
      <c r="R2246" s="56">
        <v>43965</v>
      </c>
      <c r="S2246" s="55" t="s">
        <v>4921</v>
      </c>
      <c r="T2246" s="55" t="s">
        <v>7199</v>
      </c>
      <c r="U2246" s="55" t="s">
        <v>4328</v>
      </c>
    </row>
    <row r="2247" spans="1:21" ht="15" x14ac:dyDescent="0.25">
      <c r="A2247" s="55" t="s">
        <v>4316</v>
      </c>
      <c r="B2247" s="55" t="s">
        <v>4317</v>
      </c>
      <c r="C2247" s="55" t="s">
        <v>2441</v>
      </c>
      <c r="D2247" s="55" t="s">
        <v>4319</v>
      </c>
      <c r="E2247" s="55">
        <v>30277</v>
      </c>
      <c r="F2247" s="55">
        <v>30277</v>
      </c>
      <c r="G2247" s="55" t="s">
        <v>2267</v>
      </c>
      <c r="H2247" s="56">
        <v>43769</v>
      </c>
      <c r="I2247">
        <f t="shared" si="35"/>
        <v>2019</v>
      </c>
      <c r="J2247" s="56">
        <v>43907</v>
      </c>
      <c r="K2247" s="57">
        <v>-795327</v>
      </c>
      <c r="L2247" s="55">
        <v>2905100101</v>
      </c>
      <c r="M2247" s="55" t="str">
        <f>VLOOKUP(L2247,[4]Equival.!$D:$K,8,0)</f>
        <v>Capita</v>
      </c>
      <c r="N2247" s="55" t="s">
        <v>7233</v>
      </c>
      <c r="O2247" s="55" t="s">
        <v>7234</v>
      </c>
      <c r="P2247" s="55" t="s">
        <v>4394</v>
      </c>
      <c r="Q2247" s="55" t="s">
        <v>2439</v>
      </c>
      <c r="R2247" s="56">
        <v>43965</v>
      </c>
      <c r="S2247" s="55" t="s">
        <v>4921</v>
      </c>
      <c r="T2247" s="55" t="s">
        <v>7199</v>
      </c>
      <c r="U2247" s="55" t="s">
        <v>4328</v>
      </c>
    </row>
    <row r="2248" spans="1:21" ht="15" x14ac:dyDescent="0.25">
      <c r="A2248" s="55" t="s">
        <v>4316</v>
      </c>
      <c r="B2248" s="55" t="s">
        <v>4317</v>
      </c>
      <c r="C2248" s="55" t="s">
        <v>2440</v>
      </c>
      <c r="D2248" s="55" t="s">
        <v>4319</v>
      </c>
      <c r="E2248" s="55" t="s">
        <v>473</v>
      </c>
      <c r="F2248" s="55" t="s">
        <v>473</v>
      </c>
      <c r="G2248" s="55" t="s">
        <v>2267</v>
      </c>
      <c r="H2248" s="56">
        <v>43769</v>
      </c>
      <c r="I2248">
        <f t="shared" si="35"/>
        <v>2019</v>
      </c>
      <c r="J2248" s="56">
        <v>43907</v>
      </c>
      <c r="K2248" s="57">
        <v>-15160225</v>
      </c>
      <c r="L2248" s="55">
        <v>2905100201</v>
      </c>
      <c r="M2248" s="55" t="str">
        <f>VLOOKUP(L2248,[4]Equival.!$D:$K,8,0)</f>
        <v>Capita</v>
      </c>
      <c r="N2248" s="55" t="s">
        <v>7235</v>
      </c>
      <c r="O2248" s="55" t="s">
        <v>7236</v>
      </c>
      <c r="P2248" s="55" t="s">
        <v>4617</v>
      </c>
      <c r="Q2248" s="55" t="s">
        <v>2439</v>
      </c>
      <c r="R2248" s="56">
        <v>43965</v>
      </c>
      <c r="S2248" s="55" t="s">
        <v>4921</v>
      </c>
      <c r="T2248" s="55" t="s">
        <v>7199</v>
      </c>
      <c r="U2248" s="55" t="s">
        <v>4328</v>
      </c>
    </row>
    <row r="2249" spans="1:21" ht="15" x14ac:dyDescent="0.25">
      <c r="A2249" s="55" t="s">
        <v>4316</v>
      </c>
      <c r="B2249" s="55" t="s">
        <v>4317</v>
      </c>
      <c r="C2249" s="55" t="s">
        <v>2425</v>
      </c>
      <c r="D2249" s="55" t="s">
        <v>4319</v>
      </c>
      <c r="E2249" s="55" t="s">
        <v>472</v>
      </c>
      <c r="F2249" s="55" t="s">
        <v>472</v>
      </c>
      <c r="G2249" s="55" t="s">
        <v>2267</v>
      </c>
      <c r="H2249" s="56">
        <v>43738</v>
      </c>
      <c r="I2249">
        <f t="shared" si="35"/>
        <v>2019</v>
      </c>
      <c r="J2249" s="56">
        <v>43903</v>
      </c>
      <c r="K2249" s="57">
        <v>-1129721</v>
      </c>
      <c r="L2249" s="55">
        <v>2905100101</v>
      </c>
      <c r="M2249" s="55" t="str">
        <f>VLOOKUP(L2249,[4]Equival.!$D:$K,8,0)</f>
        <v>Capita</v>
      </c>
      <c r="N2249" s="55" t="s">
        <v>7237</v>
      </c>
      <c r="O2249" s="55" t="s">
        <v>7238</v>
      </c>
      <c r="P2249" s="55" t="s">
        <v>4394</v>
      </c>
      <c r="Q2249" s="55" t="s">
        <v>2423</v>
      </c>
      <c r="R2249" s="56">
        <v>43965</v>
      </c>
      <c r="S2249" s="55" t="s">
        <v>4921</v>
      </c>
      <c r="T2249" s="55" t="s">
        <v>7199</v>
      </c>
      <c r="U2249" s="55" t="s">
        <v>4328</v>
      </c>
    </row>
    <row r="2250" spans="1:21" ht="15" x14ac:dyDescent="0.25">
      <c r="A2250" s="55" t="s">
        <v>4316</v>
      </c>
      <c r="B2250" s="55" t="s">
        <v>4317</v>
      </c>
      <c r="C2250" s="55" t="s">
        <v>7239</v>
      </c>
      <c r="D2250" s="55" t="s">
        <v>4319</v>
      </c>
      <c r="E2250" s="55" t="s">
        <v>433</v>
      </c>
      <c r="F2250" s="55" t="s">
        <v>433</v>
      </c>
      <c r="G2250" s="55" t="s">
        <v>2267</v>
      </c>
      <c r="H2250" s="56">
        <v>43738</v>
      </c>
      <c r="I2250">
        <f t="shared" si="35"/>
        <v>2019</v>
      </c>
      <c r="J2250" s="56">
        <v>43903</v>
      </c>
      <c r="K2250" s="57">
        <v>-3420579</v>
      </c>
      <c r="L2250" s="55">
        <v>2205200202</v>
      </c>
      <c r="M2250" s="55" t="str">
        <f>VLOOKUP(L2250,[4]Equival.!$D:$K,8,0)</f>
        <v>Glosas</v>
      </c>
      <c r="N2250" s="55" t="s">
        <v>3734</v>
      </c>
      <c r="O2250" s="55" t="s">
        <v>7240</v>
      </c>
      <c r="P2250" s="55" t="s">
        <v>4617</v>
      </c>
      <c r="Q2250" s="55" t="s">
        <v>3358</v>
      </c>
      <c r="R2250" s="56">
        <v>44620</v>
      </c>
      <c r="S2250" s="55" t="s">
        <v>4921</v>
      </c>
      <c r="T2250" s="55" t="s">
        <v>7199</v>
      </c>
      <c r="U2250" s="55" t="s">
        <v>4328</v>
      </c>
    </row>
    <row r="2251" spans="1:21" ht="15" x14ac:dyDescent="0.25">
      <c r="A2251" s="55" t="s">
        <v>4316</v>
      </c>
      <c r="B2251" s="55" t="s">
        <v>4317</v>
      </c>
      <c r="C2251" s="55" t="s">
        <v>7239</v>
      </c>
      <c r="D2251" s="55" t="s">
        <v>4319</v>
      </c>
      <c r="E2251" s="55" t="s">
        <v>433</v>
      </c>
      <c r="F2251" s="55" t="s">
        <v>433</v>
      </c>
      <c r="G2251" s="55" t="s">
        <v>2267</v>
      </c>
      <c r="H2251" s="56">
        <v>43738</v>
      </c>
      <c r="I2251">
        <f t="shared" si="35"/>
        <v>2019</v>
      </c>
      <c r="J2251" s="56">
        <v>43903</v>
      </c>
      <c r="K2251" s="57">
        <v>-11460588</v>
      </c>
      <c r="L2251" s="55">
        <v>2905100201</v>
      </c>
      <c r="M2251" s="55" t="str">
        <f>VLOOKUP(L2251,[4]Equival.!$D:$K,8,0)</f>
        <v>Capita</v>
      </c>
      <c r="N2251" s="55" t="s">
        <v>7241</v>
      </c>
      <c r="O2251" s="55" t="s">
        <v>7242</v>
      </c>
      <c r="P2251" s="55" t="s">
        <v>4617</v>
      </c>
      <c r="Q2251" s="55" t="s">
        <v>2424</v>
      </c>
      <c r="R2251" s="56">
        <v>43965</v>
      </c>
      <c r="S2251" s="55" t="s">
        <v>4921</v>
      </c>
      <c r="T2251" s="55" t="s">
        <v>7199</v>
      </c>
      <c r="U2251" s="55" t="s">
        <v>4328</v>
      </c>
    </row>
    <row r="2252" spans="1:21" ht="15" x14ac:dyDescent="0.25">
      <c r="A2252" s="55" t="s">
        <v>4316</v>
      </c>
      <c r="B2252" s="55" t="s">
        <v>4317</v>
      </c>
      <c r="C2252" s="55" t="s">
        <v>7243</v>
      </c>
      <c r="D2252" s="55" t="s">
        <v>4319</v>
      </c>
      <c r="E2252" s="55" t="s">
        <v>471</v>
      </c>
      <c r="F2252" s="55" t="s">
        <v>471</v>
      </c>
      <c r="G2252" s="55" t="s">
        <v>2267</v>
      </c>
      <c r="H2252" s="56">
        <v>43738</v>
      </c>
      <c r="I2252">
        <f t="shared" si="35"/>
        <v>2019</v>
      </c>
      <c r="J2252" s="56">
        <v>43903</v>
      </c>
      <c r="K2252" s="57">
        <v>-1068470</v>
      </c>
      <c r="L2252" s="55">
        <v>2905100101</v>
      </c>
      <c r="M2252" s="55" t="str">
        <f>VLOOKUP(L2252,[4]Equival.!$D:$K,8,0)</f>
        <v>Capita</v>
      </c>
      <c r="N2252" s="55" t="s">
        <v>7244</v>
      </c>
      <c r="O2252" s="55" t="s">
        <v>7245</v>
      </c>
      <c r="P2252" s="55" t="s">
        <v>4394</v>
      </c>
      <c r="Q2252" s="55" t="s">
        <v>2418</v>
      </c>
      <c r="R2252" s="56">
        <v>43965</v>
      </c>
      <c r="S2252" s="55" t="s">
        <v>4921</v>
      </c>
      <c r="T2252" s="55" t="s">
        <v>7199</v>
      </c>
      <c r="U2252" s="55" t="s">
        <v>4328</v>
      </c>
    </row>
    <row r="2253" spans="1:21" ht="15" x14ac:dyDescent="0.25">
      <c r="A2253" s="55" t="s">
        <v>4316</v>
      </c>
      <c r="B2253" s="55" t="s">
        <v>4317</v>
      </c>
      <c r="C2253" s="55" t="s">
        <v>2419</v>
      </c>
      <c r="D2253" s="55" t="s">
        <v>4319</v>
      </c>
      <c r="E2253" s="55" t="s">
        <v>2420</v>
      </c>
      <c r="F2253" s="55" t="s">
        <v>2420</v>
      </c>
      <c r="G2253" s="55" t="s">
        <v>2267</v>
      </c>
      <c r="H2253" s="56">
        <v>43738</v>
      </c>
      <c r="I2253">
        <f t="shared" si="35"/>
        <v>2019</v>
      </c>
      <c r="J2253" s="56">
        <v>43903</v>
      </c>
      <c r="K2253" s="57">
        <v>-14074349</v>
      </c>
      <c r="L2253" s="55">
        <v>2905100201</v>
      </c>
      <c r="M2253" s="55" t="str">
        <f>VLOOKUP(L2253,[4]Equival.!$D:$K,8,0)</f>
        <v>Capita</v>
      </c>
      <c r="N2253" s="55" t="s">
        <v>7246</v>
      </c>
      <c r="O2253" s="55" t="s">
        <v>7247</v>
      </c>
      <c r="P2253" s="55" t="s">
        <v>4617</v>
      </c>
      <c r="Q2253" s="55" t="s">
        <v>2417</v>
      </c>
      <c r="R2253" s="56">
        <v>43965</v>
      </c>
      <c r="S2253" s="55" t="s">
        <v>4921</v>
      </c>
      <c r="T2253" s="55" t="s">
        <v>7199</v>
      </c>
      <c r="U2253" s="55" t="s">
        <v>4328</v>
      </c>
    </row>
    <row r="2254" spans="1:21" ht="15" x14ac:dyDescent="0.25">
      <c r="A2254" s="55" t="s">
        <v>4316</v>
      </c>
      <c r="B2254" s="55" t="s">
        <v>4317</v>
      </c>
      <c r="C2254" s="55" t="s">
        <v>7248</v>
      </c>
      <c r="D2254" s="55" t="s">
        <v>4319</v>
      </c>
      <c r="E2254" s="55" t="s">
        <v>412</v>
      </c>
      <c r="F2254" s="55" t="s">
        <v>412</v>
      </c>
      <c r="G2254" s="55" t="s">
        <v>2267</v>
      </c>
      <c r="H2254" s="56">
        <v>43717</v>
      </c>
      <c r="I2254">
        <f t="shared" si="35"/>
        <v>2019</v>
      </c>
      <c r="J2254" s="56">
        <v>43987</v>
      </c>
      <c r="K2254" s="57">
        <v>-124981</v>
      </c>
      <c r="L2254" s="55">
        <v>2205200201</v>
      </c>
      <c r="M2254" s="55" t="str">
        <f>VLOOKUP(L2254,[4]Equival.!$D:$K,8,0)</f>
        <v>Glosas</v>
      </c>
      <c r="N2254" s="55" t="s">
        <v>5415</v>
      </c>
      <c r="O2254" s="55" t="s">
        <v>7249</v>
      </c>
      <c r="P2254" s="55" t="s">
        <v>7250</v>
      </c>
      <c r="Q2254" s="55" t="s">
        <v>5417</v>
      </c>
      <c r="R2254" s="56">
        <v>44855</v>
      </c>
      <c r="S2254" s="55" t="s">
        <v>4921</v>
      </c>
      <c r="T2254" s="55" t="s">
        <v>4670</v>
      </c>
      <c r="U2254" s="55" t="s">
        <v>4328</v>
      </c>
    </row>
    <row r="2255" spans="1:21" ht="15" x14ac:dyDescent="0.25">
      <c r="A2255" s="55" t="s">
        <v>4316</v>
      </c>
      <c r="B2255" s="55" t="s">
        <v>4317</v>
      </c>
      <c r="C2255" s="55" t="s">
        <v>7251</v>
      </c>
      <c r="D2255" s="55" t="s">
        <v>4319</v>
      </c>
      <c r="E2255" s="55" t="s">
        <v>414</v>
      </c>
      <c r="F2255" s="55" t="s">
        <v>414</v>
      </c>
      <c r="G2255" s="55" t="s">
        <v>2267</v>
      </c>
      <c r="H2255" s="56">
        <v>43738</v>
      </c>
      <c r="I2255">
        <f t="shared" si="35"/>
        <v>2019</v>
      </c>
      <c r="J2255" s="56">
        <v>43991</v>
      </c>
      <c r="K2255" s="57">
        <v>-99984</v>
      </c>
      <c r="L2255" s="55">
        <v>2205200201</v>
      </c>
      <c r="M2255" s="55" t="str">
        <f>VLOOKUP(L2255,[4]Equival.!$D:$K,8,0)</f>
        <v>Glosas</v>
      </c>
      <c r="N2255" s="55" t="s">
        <v>5407</v>
      </c>
      <c r="O2255" s="55" t="s">
        <v>7252</v>
      </c>
      <c r="P2255" s="55" t="s">
        <v>7253</v>
      </c>
      <c r="Q2255" s="55" t="s">
        <v>5409</v>
      </c>
      <c r="R2255" s="56">
        <v>44855</v>
      </c>
      <c r="S2255" s="55" t="s">
        <v>4921</v>
      </c>
      <c r="T2255" s="55" t="s">
        <v>4670</v>
      </c>
      <c r="U2255" s="55" t="s">
        <v>4328</v>
      </c>
    </row>
    <row r="2256" spans="1:21" ht="15" x14ac:dyDescent="0.25">
      <c r="A2256" s="55" t="s">
        <v>4316</v>
      </c>
      <c r="B2256" s="55" t="s">
        <v>4317</v>
      </c>
      <c r="C2256" s="55" t="s">
        <v>7254</v>
      </c>
      <c r="D2256" s="55" t="s">
        <v>4319</v>
      </c>
      <c r="E2256" s="55" t="s">
        <v>413</v>
      </c>
      <c r="F2256" s="55" t="s">
        <v>413</v>
      </c>
      <c r="G2256" s="55" t="s">
        <v>2267</v>
      </c>
      <c r="H2256" s="56">
        <v>43721</v>
      </c>
      <c r="I2256">
        <f t="shared" si="35"/>
        <v>2019</v>
      </c>
      <c r="J2256" s="56">
        <v>43991</v>
      </c>
      <c r="K2256" s="57">
        <v>-99984</v>
      </c>
      <c r="L2256" s="55">
        <v>2205200201</v>
      </c>
      <c r="M2256" s="55" t="str">
        <f>VLOOKUP(L2256,[4]Equival.!$D:$K,8,0)</f>
        <v>Glosas</v>
      </c>
      <c r="N2256" s="55" t="s">
        <v>5411</v>
      </c>
      <c r="O2256" s="55" t="s">
        <v>7255</v>
      </c>
      <c r="P2256" s="55" t="s">
        <v>7256</v>
      </c>
      <c r="Q2256" s="55" t="s">
        <v>5413</v>
      </c>
      <c r="R2256" s="56">
        <v>44855</v>
      </c>
      <c r="S2256" s="55" t="s">
        <v>4921</v>
      </c>
      <c r="T2256" s="55" t="s">
        <v>4670</v>
      </c>
      <c r="U2256" s="55" t="s">
        <v>4328</v>
      </c>
    </row>
    <row r="2257" spans="1:21" ht="15" x14ac:dyDescent="0.25">
      <c r="A2257" s="55" t="s">
        <v>4316</v>
      </c>
      <c r="B2257" s="55" t="s">
        <v>4317</v>
      </c>
      <c r="C2257" s="55" t="s">
        <v>2411</v>
      </c>
      <c r="D2257" s="55" t="s">
        <v>4319</v>
      </c>
      <c r="E2257" s="55" t="s">
        <v>444</v>
      </c>
      <c r="F2257" s="55" t="s">
        <v>444</v>
      </c>
      <c r="G2257" s="55" t="s">
        <v>2267</v>
      </c>
      <c r="H2257" s="56">
        <v>43708</v>
      </c>
      <c r="I2257">
        <f t="shared" si="35"/>
        <v>2019</v>
      </c>
      <c r="J2257" s="56">
        <v>43778</v>
      </c>
      <c r="K2257" s="57">
        <v>-4011041</v>
      </c>
      <c r="L2257" s="55">
        <v>2205200202</v>
      </c>
      <c r="M2257" s="55" t="str">
        <f>VLOOKUP(L2257,[4]Equival.!$D:$K,8,0)</f>
        <v>Glosas</v>
      </c>
      <c r="N2257" s="55" t="s">
        <v>3758</v>
      </c>
      <c r="O2257" s="55" t="s">
        <v>7257</v>
      </c>
      <c r="P2257" s="55" t="s">
        <v>4617</v>
      </c>
      <c r="Q2257" s="55" t="s">
        <v>3357</v>
      </c>
      <c r="R2257" s="56">
        <v>44620</v>
      </c>
      <c r="S2257" s="55" t="s">
        <v>4362</v>
      </c>
      <c r="T2257" s="55" t="s">
        <v>7258</v>
      </c>
      <c r="U2257" s="55" t="s">
        <v>4328</v>
      </c>
    </row>
    <row r="2258" spans="1:21" ht="15" x14ac:dyDescent="0.25">
      <c r="A2258" s="55" t="s">
        <v>4316</v>
      </c>
      <c r="B2258" s="55" t="s">
        <v>4317</v>
      </c>
      <c r="C2258" s="55" t="s">
        <v>2411</v>
      </c>
      <c r="D2258" s="55" t="s">
        <v>4319</v>
      </c>
      <c r="E2258" s="55" t="s">
        <v>444</v>
      </c>
      <c r="F2258" s="55" t="s">
        <v>444</v>
      </c>
      <c r="G2258" s="55" t="s">
        <v>2267</v>
      </c>
      <c r="H2258" s="56">
        <v>43708</v>
      </c>
      <c r="I2258">
        <f t="shared" si="35"/>
        <v>2019</v>
      </c>
      <c r="J2258" s="56">
        <v>43778</v>
      </c>
      <c r="K2258" s="57">
        <v>-11992201</v>
      </c>
      <c r="L2258" s="55">
        <v>2905100201</v>
      </c>
      <c r="M2258" s="55" t="str">
        <f>VLOOKUP(L2258,[4]Equival.!$D:$K,8,0)</f>
        <v>Capita</v>
      </c>
      <c r="N2258" s="55" t="s">
        <v>7259</v>
      </c>
      <c r="O2258" s="55" t="s">
        <v>7260</v>
      </c>
      <c r="P2258" s="55" t="s">
        <v>4617</v>
      </c>
      <c r="Q2258" s="55" t="s">
        <v>2410</v>
      </c>
      <c r="R2258" s="56">
        <v>43778</v>
      </c>
      <c r="S2258" s="55" t="s">
        <v>4362</v>
      </c>
      <c r="T2258" s="55" t="s">
        <v>7258</v>
      </c>
      <c r="U2258" s="55" t="s">
        <v>4328</v>
      </c>
    </row>
    <row r="2259" spans="1:21" ht="15" x14ac:dyDescent="0.25">
      <c r="A2259" s="55" t="s">
        <v>4316</v>
      </c>
      <c r="B2259" s="55" t="s">
        <v>4317</v>
      </c>
      <c r="C2259" s="55" t="s">
        <v>7261</v>
      </c>
      <c r="D2259" s="55" t="s">
        <v>4319</v>
      </c>
      <c r="E2259" s="55" t="s">
        <v>470</v>
      </c>
      <c r="F2259" s="55" t="s">
        <v>470</v>
      </c>
      <c r="G2259" s="55" t="s">
        <v>2267</v>
      </c>
      <c r="H2259" s="56">
        <v>43708</v>
      </c>
      <c r="I2259">
        <f t="shared" si="35"/>
        <v>2019</v>
      </c>
      <c r="J2259" s="56">
        <v>43778</v>
      </c>
      <c r="K2259" s="57">
        <v>-15135589</v>
      </c>
      <c r="L2259" s="55">
        <v>2905100201</v>
      </c>
      <c r="M2259" s="55" t="str">
        <f>VLOOKUP(L2259,[4]Equival.!$D:$K,8,0)</f>
        <v>Capita</v>
      </c>
      <c r="N2259" s="55" t="s">
        <v>7262</v>
      </c>
      <c r="O2259" s="55" t="s">
        <v>7263</v>
      </c>
      <c r="P2259" s="55" t="s">
        <v>4617</v>
      </c>
      <c r="Q2259" s="55" t="s">
        <v>2407</v>
      </c>
      <c r="R2259" s="56">
        <v>43778</v>
      </c>
      <c r="S2259" s="55" t="s">
        <v>4362</v>
      </c>
      <c r="T2259" s="55" t="s">
        <v>7264</v>
      </c>
      <c r="U2259" s="55" t="s">
        <v>4328</v>
      </c>
    </row>
    <row r="2260" spans="1:21" ht="15" x14ac:dyDescent="0.25">
      <c r="A2260" s="55" t="s">
        <v>4316</v>
      </c>
      <c r="B2260" s="55" t="s">
        <v>4317</v>
      </c>
      <c r="C2260" s="55" t="s">
        <v>2503</v>
      </c>
      <c r="D2260" s="55" t="s">
        <v>4319</v>
      </c>
      <c r="E2260" s="55" t="s">
        <v>423</v>
      </c>
      <c r="F2260" s="55" t="s">
        <v>423</v>
      </c>
      <c r="G2260" s="55" t="s">
        <v>2267</v>
      </c>
      <c r="H2260" s="56">
        <v>43679</v>
      </c>
      <c r="I2260">
        <f t="shared" si="35"/>
        <v>2019</v>
      </c>
      <c r="J2260" s="56">
        <v>43739</v>
      </c>
      <c r="K2260" s="57">
        <v>-99984</v>
      </c>
      <c r="L2260" s="55">
        <v>2905100202</v>
      </c>
      <c r="M2260" s="55" t="str">
        <f>VLOOKUP(L2260,[4]Equival.!$D:$K,8,0)</f>
        <v>Evento</v>
      </c>
      <c r="N2260" s="55" t="s">
        <v>7265</v>
      </c>
      <c r="O2260" s="55" t="s">
        <v>7266</v>
      </c>
      <c r="P2260" s="55" t="s">
        <v>7250</v>
      </c>
      <c r="Q2260" s="55" t="s">
        <v>2502</v>
      </c>
      <c r="R2260" s="56">
        <v>44244</v>
      </c>
      <c r="S2260" s="55" t="s">
        <v>4362</v>
      </c>
      <c r="T2260" s="55" t="s">
        <v>4670</v>
      </c>
      <c r="U2260" s="55" t="s">
        <v>4328</v>
      </c>
    </row>
    <row r="2261" spans="1:21" ht="15" x14ac:dyDescent="0.25">
      <c r="A2261" s="55" t="s">
        <v>4316</v>
      </c>
      <c r="B2261" s="55" t="s">
        <v>4317</v>
      </c>
      <c r="C2261" s="55" t="s">
        <v>2402</v>
      </c>
      <c r="D2261" s="55" t="s">
        <v>4319</v>
      </c>
      <c r="E2261" s="55" t="s">
        <v>2403</v>
      </c>
      <c r="F2261" s="55" t="s">
        <v>2403</v>
      </c>
      <c r="G2261" s="55" t="s">
        <v>2267</v>
      </c>
      <c r="H2261" s="56">
        <v>43677</v>
      </c>
      <c r="I2261">
        <f t="shared" si="35"/>
        <v>2019</v>
      </c>
      <c r="J2261" s="56">
        <v>43733</v>
      </c>
      <c r="K2261" s="57">
        <v>-6233774</v>
      </c>
      <c r="L2261" s="55">
        <v>2205200202</v>
      </c>
      <c r="M2261" s="55" t="str">
        <f>VLOOKUP(L2261,[4]Equival.!$D:$K,8,0)</f>
        <v>Glosas</v>
      </c>
      <c r="N2261" s="55" t="s">
        <v>7267</v>
      </c>
      <c r="O2261" s="55" t="s">
        <v>7268</v>
      </c>
      <c r="P2261" s="55" t="s">
        <v>4617</v>
      </c>
      <c r="Q2261" s="55" t="s">
        <v>3369</v>
      </c>
      <c r="R2261" s="56">
        <v>44620</v>
      </c>
      <c r="S2261" s="55" t="s">
        <v>4362</v>
      </c>
      <c r="T2261" s="55" t="s">
        <v>7269</v>
      </c>
      <c r="U2261" s="55" t="s">
        <v>4328</v>
      </c>
    </row>
    <row r="2262" spans="1:21" ht="15" x14ac:dyDescent="0.25">
      <c r="A2262" s="55" t="s">
        <v>4316</v>
      </c>
      <c r="B2262" s="55" t="s">
        <v>4317</v>
      </c>
      <c r="C2262" s="55" t="s">
        <v>2402</v>
      </c>
      <c r="D2262" s="55" t="s">
        <v>4319</v>
      </c>
      <c r="E2262" s="55" t="s">
        <v>2403</v>
      </c>
      <c r="F2262" s="55" t="s">
        <v>2403</v>
      </c>
      <c r="G2262" s="55" t="s">
        <v>2267</v>
      </c>
      <c r="H2262" s="56">
        <v>43677</v>
      </c>
      <c r="I2262">
        <f t="shared" si="35"/>
        <v>2019</v>
      </c>
      <c r="J2262" s="56">
        <v>43733</v>
      </c>
      <c r="K2262" s="57">
        <v>-8896555</v>
      </c>
      <c r="L2262" s="55">
        <v>2905100201</v>
      </c>
      <c r="M2262" s="55" t="str">
        <f>VLOOKUP(L2262,[4]Equival.!$D:$K,8,0)</f>
        <v>Capita</v>
      </c>
      <c r="N2262" s="55" t="s">
        <v>7270</v>
      </c>
      <c r="O2262" s="55" t="s">
        <v>7271</v>
      </c>
      <c r="P2262" s="55" t="s">
        <v>4617</v>
      </c>
      <c r="Q2262" s="55" t="s">
        <v>2401</v>
      </c>
      <c r="R2262" s="56">
        <v>43733</v>
      </c>
      <c r="S2262" s="55" t="s">
        <v>4362</v>
      </c>
      <c r="T2262" s="55" t="s">
        <v>7269</v>
      </c>
      <c r="U2262" s="55" t="s">
        <v>4328</v>
      </c>
    </row>
    <row r="2263" spans="1:21" ht="15" x14ac:dyDescent="0.25">
      <c r="A2263" s="55" t="s">
        <v>4316</v>
      </c>
      <c r="B2263" s="55" t="s">
        <v>4317</v>
      </c>
      <c r="C2263" s="55" t="s">
        <v>2397</v>
      </c>
      <c r="D2263" s="55" t="s">
        <v>4319</v>
      </c>
      <c r="E2263" s="55" t="s">
        <v>2398</v>
      </c>
      <c r="F2263" s="55" t="s">
        <v>2398</v>
      </c>
      <c r="G2263" s="55" t="s">
        <v>2267</v>
      </c>
      <c r="H2263" s="56">
        <v>43677</v>
      </c>
      <c r="I2263">
        <f t="shared" si="35"/>
        <v>2019</v>
      </c>
      <c r="J2263" s="56">
        <v>43733</v>
      </c>
      <c r="K2263" s="57">
        <v>-14310002</v>
      </c>
      <c r="L2263" s="55">
        <v>2905100201</v>
      </c>
      <c r="M2263" s="55" t="str">
        <f>VLOOKUP(L2263,[4]Equival.!$D:$K,8,0)</f>
        <v>Capita</v>
      </c>
      <c r="N2263" s="55" t="s">
        <v>7272</v>
      </c>
      <c r="O2263" s="55" t="s">
        <v>7273</v>
      </c>
      <c r="P2263" s="55" t="s">
        <v>4617</v>
      </c>
      <c r="Q2263" s="55" t="s">
        <v>2396</v>
      </c>
      <c r="R2263" s="56">
        <v>43733</v>
      </c>
      <c r="S2263" s="55" t="s">
        <v>4362</v>
      </c>
      <c r="T2263" s="55" t="s">
        <v>7274</v>
      </c>
      <c r="U2263" s="55" t="s">
        <v>4328</v>
      </c>
    </row>
    <row r="2264" spans="1:21" ht="15" x14ac:dyDescent="0.25">
      <c r="A2264" s="55" t="s">
        <v>4316</v>
      </c>
      <c r="B2264" s="55" t="s">
        <v>4317</v>
      </c>
      <c r="C2264" s="55" t="s">
        <v>2389</v>
      </c>
      <c r="D2264" s="55" t="s">
        <v>4319</v>
      </c>
      <c r="E2264" s="55" t="s">
        <v>443</v>
      </c>
      <c r="F2264" s="55" t="s">
        <v>443</v>
      </c>
      <c r="G2264" s="55" t="s">
        <v>2267</v>
      </c>
      <c r="H2264" s="56">
        <v>43646</v>
      </c>
      <c r="I2264">
        <f t="shared" si="35"/>
        <v>2019</v>
      </c>
      <c r="J2264" s="56">
        <v>43707</v>
      </c>
      <c r="K2264" s="57">
        <v>-6926324</v>
      </c>
      <c r="L2264" s="55">
        <v>2205200202</v>
      </c>
      <c r="M2264" s="55" t="str">
        <f>VLOOKUP(L2264,[4]Equival.!$D:$K,8,0)</f>
        <v>Glosas</v>
      </c>
      <c r="N2264" s="55" t="s">
        <v>3754</v>
      </c>
      <c r="O2264" s="55" t="s">
        <v>7275</v>
      </c>
      <c r="P2264" s="55" t="s">
        <v>4617</v>
      </c>
      <c r="Q2264" s="55" t="s">
        <v>3368</v>
      </c>
      <c r="R2264" s="56">
        <v>44620</v>
      </c>
      <c r="S2264" s="55" t="s">
        <v>4362</v>
      </c>
      <c r="T2264" s="55" t="s">
        <v>7276</v>
      </c>
      <c r="U2264" s="55" t="s">
        <v>4328</v>
      </c>
    </row>
    <row r="2265" spans="1:21" ht="15" x14ac:dyDescent="0.25">
      <c r="A2265" s="55" t="s">
        <v>4316</v>
      </c>
      <c r="B2265" s="55" t="s">
        <v>4317</v>
      </c>
      <c r="C2265" s="55" t="s">
        <v>2389</v>
      </c>
      <c r="D2265" s="55" t="s">
        <v>4319</v>
      </c>
      <c r="E2265" s="55" t="s">
        <v>443</v>
      </c>
      <c r="F2265" s="55" t="s">
        <v>443</v>
      </c>
      <c r="G2265" s="55" t="s">
        <v>2267</v>
      </c>
      <c r="H2265" s="56">
        <v>43646</v>
      </c>
      <c r="I2265">
        <f t="shared" si="35"/>
        <v>2019</v>
      </c>
      <c r="J2265" s="56">
        <v>43707</v>
      </c>
      <c r="K2265" s="57">
        <v>-9114859</v>
      </c>
      <c r="L2265" s="55">
        <v>2905100201</v>
      </c>
      <c r="M2265" s="55" t="str">
        <f>VLOOKUP(L2265,[4]Equival.!$D:$K,8,0)</f>
        <v>Capita</v>
      </c>
      <c r="N2265" s="55" t="s">
        <v>7277</v>
      </c>
      <c r="O2265" s="55" t="s">
        <v>7278</v>
      </c>
      <c r="P2265" s="55" t="s">
        <v>4617</v>
      </c>
      <c r="Q2265" s="55" t="s">
        <v>2388</v>
      </c>
      <c r="R2265" s="56">
        <v>43707</v>
      </c>
      <c r="S2265" s="55" t="s">
        <v>4362</v>
      </c>
      <c r="T2265" s="55" t="s">
        <v>7276</v>
      </c>
      <c r="U2265" s="55" t="s">
        <v>4328</v>
      </c>
    </row>
    <row r="2266" spans="1:21" ht="15" x14ac:dyDescent="0.25">
      <c r="A2266" s="55" t="s">
        <v>4316</v>
      </c>
      <c r="B2266" s="55" t="s">
        <v>4317</v>
      </c>
      <c r="C2266" s="55" t="s">
        <v>7279</v>
      </c>
      <c r="D2266" s="55" t="s">
        <v>4319</v>
      </c>
      <c r="E2266" s="55" t="s">
        <v>469</v>
      </c>
      <c r="F2266" s="55" t="s">
        <v>469</v>
      </c>
      <c r="G2266" s="55" t="s">
        <v>2267</v>
      </c>
      <c r="H2266" s="56">
        <v>43646</v>
      </c>
      <c r="I2266">
        <f t="shared" si="35"/>
        <v>2019</v>
      </c>
      <c r="J2266" s="56">
        <v>43707</v>
      </c>
      <c r="K2266" s="57">
        <v>-15171473</v>
      </c>
      <c r="L2266" s="55">
        <v>2905100201</v>
      </c>
      <c r="M2266" s="55" t="str">
        <f>VLOOKUP(L2266,[4]Equival.!$D:$K,8,0)</f>
        <v>Capita</v>
      </c>
      <c r="N2266" s="55" t="s">
        <v>7280</v>
      </c>
      <c r="O2266" s="55" t="s">
        <v>7281</v>
      </c>
      <c r="P2266" s="55" t="s">
        <v>4617</v>
      </c>
      <c r="Q2266" s="55" t="s">
        <v>2393</v>
      </c>
      <c r="R2266" s="56">
        <v>43707</v>
      </c>
      <c r="S2266" s="55" t="s">
        <v>4362</v>
      </c>
      <c r="T2266" s="55" t="s">
        <v>7282</v>
      </c>
      <c r="U2266" s="55" t="s">
        <v>4328</v>
      </c>
    </row>
    <row r="2267" spans="1:21" ht="15" x14ac:dyDescent="0.25">
      <c r="A2267" s="55" t="s">
        <v>4316</v>
      </c>
      <c r="B2267" s="55" t="s">
        <v>4317</v>
      </c>
      <c r="C2267" s="55" t="s">
        <v>2385</v>
      </c>
      <c r="D2267" s="55" t="s">
        <v>4319</v>
      </c>
      <c r="E2267" s="55" t="s">
        <v>442</v>
      </c>
      <c r="F2267" s="55" t="s">
        <v>442</v>
      </c>
      <c r="G2267" s="55" t="s">
        <v>2267</v>
      </c>
      <c r="H2267" s="56">
        <v>43585</v>
      </c>
      <c r="I2267">
        <f t="shared" si="35"/>
        <v>2019</v>
      </c>
      <c r="J2267" s="56">
        <v>43642</v>
      </c>
      <c r="K2267" s="57">
        <v>-6702048</v>
      </c>
      <c r="L2267" s="55">
        <v>2205200202</v>
      </c>
      <c r="M2267" s="55" t="str">
        <f>VLOOKUP(L2267,[4]Equival.!$D:$K,8,0)</f>
        <v>Glosas</v>
      </c>
      <c r="N2267" s="55" t="s">
        <v>3750</v>
      </c>
      <c r="O2267" s="55" t="s">
        <v>7283</v>
      </c>
      <c r="P2267" s="55" t="s">
        <v>4617</v>
      </c>
      <c r="Q2267" s="55" t="s">
        <v>3365</v>
      </c>
      <c r="R2267" s="56">
        <v>44620</v>
      </c>
      <c r="S2267" s="55" t="s">
        <v>4362</v>
      </c>
      <c r="T2267" s="55" t="s">
        <v>7284</v>
      </c>
      <c r="U2267" s="55" t="s">
        <v>4328</v>
      </c>
    </row>
    <row r="2268" spans="1:21" ht="15" x14ac:dyDescent="0.25">
      <c r="A2268" s="55" t="s">
        <v>4316</v>
      </c>
      <c r="B2268" s="55" t="s">
        <v>4317</v>
      </c>
      <c r="C2268" s="55" t="s">
        <v>2385</v>
      </c>
      <c r="D2268" s="55" t="s">
        <v>4319</v>
      </c>
      <c r="E2268" s="55" t="s">
        <v>442</v>
      </c>
      <c r="F2268" s="55" t="s">
        <v>442</v>
      </c>
      <c r="G2268" s="55" t="s">
        <v>2267</v>
      </c>
      <c r="H2268" s="56">
        <v>43585</v>
      </c>
      <c r="I2268">
        <f t="shared" si="35"/>
        <v>2019</v>
      </c>
      <c r="J2268" s="56">
        <v>43642</v>
      </c>
      <c r="K2268" s="57">
        <v>-8728973</v>
      </c>
      <c r="L2268" s="55">
        <v>2905100201</v>
      </c>
      <c r="M2268" s="55" t="str">
        <f>VLOOKUP(L2268,[4]Equival.!$D:$K,8,0)</f>
        <v>Capita</v>
      </c>
      <c r="N2268" s="55" t="s">
        <v>7285</v>
      </c>
      <c r="O2268" s="55" t="s">
        <v>7286</v>
      </c>
      <c r="P2268" s="55" t="s">
        <v>4617</v>
      </c>
      <c r="Q2268" s="55" t="s">
        <v>2384</v>
      </c>
      <c r="R2268" s="56">
        <v>43642</v>
      </c>
      <c r="S2268" s="55" t="s">
        <v>4362</v>
      </c>
      <c r="T2268" s="55" t="s">
        <v>7284</v>
      </c>
      <c r="U2268" s="55" t="s">
        <v>4328</v>
      </c>
    </row>
    <row r="2269" spans="1:21" ht="15" x14ac:dyDescent="0.25">
      <c r="A2269" s="55" t="s">
        <v>4316</v>
      </c>
      <c r="B2269" s="55" t="s">
        <v>4317</v>
      </c>
      <c r="C2269" s="55" t="s">
        <v>7287</v>
      </c>
      <c r="D2269" s="55" t="s">
        <v>4319</v>
      </c>
      <c r="E2269" s="55" t="s">
        <v>480</v>
      </c>
      <c r="F2269" s="55" t="s">
        <v>480</v>
      </c>
      <c r="G2269" s="55" t="s">
        <v>2267</v>
      </c>
      <c r="H2269" s="56">
        <v>43585</v>
      </c>
      <c r="I2269">
        <f t="shared" si="35"/>
        <v>2019</v>
      </c>
      <c r="J2269" s="56">
        <v>43642</v>
      </c>
      <c r="K2269" s="57">
        <v>-621305</v>
      </c>
      <c r="L2269" s="55">
        <v>2205200202</v>
      </c>
      <c r="M2269" s="55" t="str">
        <f>VLOOKUP(L2269,[4]Equival.!$D:$K,8,0)</f>
        <v>Glosas</v>
      </c>
      <c r="N2269" s="55" t="s">
        <v>3790</v>
      </c>
      <c r="O2269" s="55" t="s">
        <v>7288</v>
      </c>
      <c r="P2269" s="55" t="s">
        <v>4617</v>
      </c>
      <c r="Q2269" s="55" t="s">
        <v>3349</v>
      </c>
      <c r="R2269" s="56">
        <v>44620</v>
      </c>
      <c r="S2269" s="55" t="s">
        <v>4362</v>
      </c>
      <c r="T2269" s="55" t="s">
        <v>7289</v>
      </c>
      <c r="U2269" s="55" t="s">
        <v>4328</v>
      </c>
    </row>
    <row r="2270" spans="1:21" ht="15" x14ac:dyDescent="0.25">
      <c r="A2270" s="55" t="s">
        <v>4316</v>
      </c>
      <c r="B2270" s="55" t="s">
        <v>4317</v>
      </c>
      <c r="C2270" s="55" t="s">
        <v>7287</v>
      </c>
      <c r="D2270" s="55" t="s">
        <v>4319</v>
      </c>
      <c r="E2270" s="55" t="s">
        <v>480</v>
      </c>
      <c r="F2270" s="55" t="s">
        <v>480</v>
      </c>
      <c r="G2270" s="55" t="s">
        <v>2267</v>
      </c>
      <c r="H2270" s="56">
        <v>43585</v>
      </c>
      <c r="I2270">
        <f t="shared" si="35"/>
        <v>2019</v>
      </c>
      <c r="J2270" s="56">
        <v>43642</v>
      </c>
      <c r="K2270" s="57">
        <v>-13973087</v>
      </c>
      <c r="L2270" s="55">
        <v>2905100201</v>
      </c>
      <c r="M2270" s="55" t="str">
        <f>VLOOKUP(L2270,[4]Equival.!$D:$K,8,0)</f>
        <v>Capita</v>
      </c>
      <c r="N2270" s="55" t="s">
        <v>7290</v>
      </c>
      <c r="O2270" s="55" t="s">
        <v>7291</v>
      </c>
      <c r="P2270" s="55" t="s">
        <v>4617</v>
      </c>
      <c r="Q2270" s="55" t="s">
        <v>2381</v>
      </c>
      <c r="R2270" s="56">
        <v>43642</v>
      </c>
      <c r="S2270" s="55" t="s">
        <v>4362</v>
      </c>
      <c r="T2270" s="55" t="s">
        <v>7289</v>
      </c>
      <c r="U2270" s="55" t="s">
        <v>4328</v>
      </c>
    </row>
    <row r="2271" spans="1:21" ht="15" x14ac:dyDescent="0.25">
      <c r="A2271" s="55" t="s">
        <v>4316</v>
      </c>
      <c r="B2271" s="55" t="s">
        <v>4317</v>
      </c>
      <c r="C2271" s="55" t="s">
        <v>2377</v>
      </c>
      <c r="D2271" s="55" t="s">
        <v>4319</v>
      </c>
      <c r="E2271" s="55" t="s">
        <v>454</v>
      </c>
      <c r="F2271" s="55" t="s">
        <v>454</v>
      </c>
      <c r="G2271" s="55" t="s">
        <v>2267</v>
      </c>
      <c r="H2271" s="56">
        <v>43555</v>
      </c>
      <c r="I2271">
        <f t="shared" si="35"/>
        <v>2019</v>
      </c>
      <c r="J2271" s="56">
        <v>43608</v>
      </c>
      <c r="K2271" s="57">
        <v>-1409461</v>
      </c>
      <c r="L2271" s="55">
        <v>2905100101</v>
      </c>
      <c r="M2271" s="55" t="str">
        <f>VLOOKUP(L2271,[4]Equival.!$D:$K,8,0)</f>
        <v>Capita</v>
      </c>
      <c r="N2271" s="55" t="s">
        <v>7292</v>
      </c>
      <c r="O2271" s="55" t="s">
        <v>7293</v>
      </c>
      <c r="P2271" s="55" t="s">
        <v>4862</v>
      </c>
      <c r="Q2271" s="55" t="s">
        <v>2374</v>
      </c>
      <c r="R2271" s="56">
        <v>43608</v>
      </c>
      <c r="S2271" s="55" t="s">
        <v>4362</v>
      </c>
      <c r="T2271" s="55" t="s">
        <v>7294</v>
      </c>
      <c r="U2271" s="55" t="s">
        <v>4328</v>
      </c>
    </row>
    <row r="2272" spans="1:21" ht="15" x14ac:dyDescent="0.25">
      <c r="A2272" s="55" t="s">
        <v>4316</v>
      </c>
      <c r="B2272" s="55" t="s">
        <v>4317</v>
      </c>
      <c r="C2272" s="55" t="s">
        <v>2375</v>
      </c>
      <c r="D2272" s="55" t="s">
        <v>4319</v>
      </c>
      <c r="E2272" s="55" t="s">
        <v>2376</v>
      </c>
      <c r="F2272" s="55" t="s">
        <v>2376</v>
      </c>
      <c r="G2272" s="55" t="s">
        <v>2267</v>
      </c>
      <c r="H2272" s="56">
        <v>43555</v>
      </c>
      <c r="I2272">
        <f t="shared" si="35"/>
        <v>2019</v>
      </c>
      <c r="J2272" s="56">
        <v>43608</v>
      </c>
      <c r="K2272" s="57">
        <v>-4651293</v>
      </c>
      <c r="L2272" s="55">
        <v>2205200202</v>
      </c>
      <c r="M2272" s="55" t="str">
        <f>VLOOKUP(L2272,[4]Equival.!$D:$K,8,0)</f>
        <v>Glosas</v>
      </c>
      <c r="N2272" s="55" t="s">
        <v>7295</v>
      </c>
      <c r="O2272" s="55" t="s">
        <v>7296</v>
      </c>
      <c r="P2272" s="55" t="s">
        <v>4617</v>
      </c>
      <c r="Q2272" s="55" t="s">
        <v>3364</v>
      </c>
      <c r="R2272" s="56">
        <v>44620</v>
      </c>
      <c r="S2272" s="55" t="s">
        <v>4362</v>
      </c>
      <c r="T2272" s="55" t="s">
        <v>7297</v>
      </c>
      <c r="U2272" s="55" t="s">
        <v>4328</v>
      </c>
    </row>
    <row r="2273" spans="1:21" ht="15" x14ac:dyDescent="0.25">
      <c r="A2273" s="55" t="s">
        <v>4316</v>
      </c>
      <c r="B2273" s="55" t="s">
        <v>4317</v>
      </c>
      <c r="C2273" s="55" t="s">
        <v>2375</v>
      </c>
      <c r="D2273" s="55" t="s">
        <v>4319</v>
      </c>
      <c r="E2273" s="55" t="s">
        <v>2376</v>
      </c>
      <c r="F2273" s="55" t="s">
        <v>2376</v>
      </c>
      <c r="G2273" s="55" t="s">
        <v>2267</v>
      </c>
      <c r="H2273" s="56">
        <v>43555</v>
      </c>
      <c r="I2273">
        <f t="shared" si="35"/>
        <v>2019</v>
      </c>
      <c r="J2273" s="56">
        <v>43608</v>
      </c>
      <c r="K2273" s="57">
        <v>-7461633</v>
      </c>
      <c r="L2273" s="55">
        <v>2905100201</v>
      </c>
      <c r="M2273" s="55" t="str">
        <f>VLOOKUP(L2273,[4]Equival.!$D:$K,8,0)</f>
        <v>Capita</v>
      </c>
      <c r="N2273" s="55" t="s">
        <v>7298</v>
      </c>
      <c r="O2273" s="55" t="s">
        <v>7299</v>
      </c>
      <c r="P2273" s="55" t="s">
        <v>4617</v>
      </c>
      <c r="Q2273" s="55" t="s">
        <v>2374</v>
      </c>
      <c r="R2273" s="56">
        <v>43608</v>
      </c>
      <c r="S2273" s="55" t="s">
        <v>4362</v>
      </c>
      <c r="T2273" s="55" t="s">
        <v>7297</v>
      </c>
      <c r="U2273" s="55" t="s">
        <v>4328</v>
      </c>
    </row>
    <row r="2274" spans="1:21" ht="15" x14ac:dyDescent="0.25">
      <c r="A2274" s="55" t="s">
        <v>4316</v>
      </c>
      <c r="B2274" s="55" t="s">
        <v>4317</v>
      </c>
      <c r="C2274" s="55" t="s">
        <v>2371</v>
      </c>
      <c r="D2274" s="55" t="s">
        <v>4319</v>
      </c>
      <c r="E2274" s="55" t="s">
        <v>459</v>
      </c>
      <c r="F2274" s="55" t="s">
        <v>459</v>
      </c>
      <c r="G2274" s="55" t="s">
        <v>2267</v>
      </c>
      <c r="H2274" s="56">
        <v>43555</v>
      </c>
      <c r="I2274">
        <f t="shared" si="35"/>
        <v>2019</v>
      </c>
      <c r="J2274" s="56">
        <v>43608</v>
      </c>
      <c r="K2274" s="57">
        <v>-1333043</v>
      </c>
      <c r="L2274" s="55">
        <v>2905100101</v>
      </c>
      <c r="M2274" s="55" t="str">
        <f>VLOOKUP(L2274,[4]Equival.!$D:$K,8,0)</f>
        <v>Capita</v>
      </c>
      <c r="N2274" s="55" t="s">
        <v>7300</v>
      </c>
      <c r="O2274" s="55" t="s">
        <v>7301</v>
      </c>
      <c r="P2274" s="55" t="s">
        <v>4377</v>
      </c>
      <c r="Q2274" s="55" t="s">
        <v>2368</v>
      </c>
      <c r="R2274" s="56">
        <v>43608</v>
      </c>
      <c r="S2274" s="55" t="s">
        <v>4362</v>
      </c>
      <c r="T2274" s="55" t="s">
        <v>7302</v>
      </c>
      <c r="U2274" s="55" t="s">
        <v>4328</v>
      </c>
    </row>
    <row r="2275" spans="1:21" ht="15" x14ac:dyDescent="0.25">
      <c r="A2275" s="55" t="s">
        <v>4316</v>
      </c>
      <c r="B2275" s="55" t="s">
        <v>4317</v>
      </c>
      <c r="C2275" s="55" t="s">
        <v>2369</v>
      </c>
      <c r="D2275" s="55" t="s">
        <v>4319</v>
      </c>
      <c r="E2275" s="55" t="s">
        <v>2370</v>
      </c>
      <c r="F2275" s="55" t="s">
        <v>2370</v>
      </c>
      <c r="G2275" s="55" t="s">
        <v>2267</v>
      </c>
      <c r="H2275" s="56">
        <v>43555</v>
      </c>
      <c r="I2275">
        <f t="shared" si="35"/>
        <v>2019</v>
      </c>
      <c r="J2275" s="56">
        <v>43608</v>
      </c>
      <c r="K2275" s="57">
        <v>-11456195</v>
      </c>
      <c r="L2275" s="55">
        <v>2905100201</v>
      </c>
      <c r="M2275" s="55" t="str">
        <f>VLOOKUP(L2275,[4]Equival.!$D:$K,8,0)</f>
        <v>Capita</v>
      </c>
      <c r="N2275" s="55" t="s">
        <v>7303</v>
      </c>
      <c r="O2275" s="55" t="s">
        <v>7304</v>
      </c>
      <c r="P2275" s="55" t="s">
        <v>4617</v>
      </c>
      <c r="Q2275" s="55" t="s">
        <v>2368</v>
      </c>
      <c r="R2275" s="56">
        <v>43608</v>
      </c>
      <c r="S2275" s="55" t="s">
        <v>4362</v>
      </c>
      <c r="T2275" s="55" t="s">
        <v>7305</v>
      </c>
      <c r="U2275" s="55" t="s">
        <v>4328</v>
      </c>
    </row>
    <row r="2276" spans="1:21" ht="15" x14ac:dyDescent="0.25">
      <c r="A2276" s="55" t="s">
        <v>4316</v>
      </c>
      <c r="B2276" s="55" t="s">
        <v>4317</v>
      </c>
      <c r="C2276" s="55" t="s">
        <v>2365</v>
      </c>
      <c r="D2276" s="55" t="s">
        <v>4319</v>
      </c>
      <c r="E2276" s="55" t="s">
        <v>479</v>
      </c>
      <c r="F2276" s="55" t="s">
        <v>479</v>
      </c>
      <c r="G2276" s="55" t="s">
        <v>2267</v>
      </c>
      <c r="H2276" s="56">
        <v>43524</v>
      </c>
      <c r="I2276">
        <f t="shared" si="35"/>
        <v>2019</v>
      </c>
      <c r="J2276" s="56">
        <v>43608</v>
      </c>
      <c r="K2276" s="57">
        <v>-908873</v>
      </c>
      <c r="L2276" s="55">
        <v>2905100101</v>
      </c>
      <c r="M2276" s="55" t="str">
        <f>VLOOKUP(L2276,[4]Equival.!$D:$K,8,0)</f>
        <v>Capita</v>
      </c>
      <c r="N2276" s="55" t="s">
        <v>7306</v>
      </c>
      <c r="O2276" s="55" t="s">
        <v>7307</v>
      </c>
      <c r="P2276" s="55" t="s">
        <v>4862</v>
      </c>
      <c r="Q2276" s="55" t="s">
        <v>2363</v>
      </c>
      <c r="R2276" s="56">
        <v>43608</v>
      </c>
      <c r="S2276" s="55" t="s">
        <v>4362</v>
      </c>
      <c r="T2276" s="55" t="s">
        <v>7308</v>
      </c>
      <c r="U2276" s="55" t="s">
        <v>4328</v>
      </c>
    </row>
    <row r="2277" spans="1:21" ht="15" x14ac:dyDescent="0.25">
      <c r="A2277" s="55" t="s">
        <v>4316</v>
      </c>
      <c r="B2277" s="55" t="s">
        <v>4317</v>
      </c>
      <c r="C2277" s="55" t="s">
        <v>2364</v>
      </c>
      <c r="D2277" s="55" t="s">
        <v>4319</v>
      </c>
      <c r="E2277" s="55" t="s">
        <v>441</v>
      </c>
      <c r="F2277" s="55" t="s">
        <v>441</v>
      </c>
      <c r="G2277" s="55" t="s">
        <v>2267</v>
      </c>
      <c r="H2277" s="56">
        <v>43524</v>
      </c>
      <c r="I2277">
        <f t="shared" si="35"/>
        <v>2019</v>
      </c>
      <c r="J2277" s="56">
        <v>43608</v>
      </c>
      <c r="K2277" s="57">
        <v>-5930554</v>
      </c>
      <c r="L2277" s="55">
        <v>2205200202</v>
      </c>
      <c r="M2277" s="55" t="str">
        <f>VLOOKUP(L2277,[4]Equival.!$D:$K,8,0)</f>
        <v>Glosas</v>
      </c>
      <c r="N2277" s="55" t="s">
        <v>3747</v>
      </c>
      <c r="O2277" s="55" t="s">
        <v>7309</v>
      </c>
      <c r="P2277" s="55" t="s">
        <v>4617</v>
      </c>
      <c r="Q2277" s="55" t="s">
        <v>3363</v>
      </c>
      <c r="R2277" s="56">
        <v>44620</v>
      </c>
      <c r="S2277" s="55" t="s">
        <v>4362</v>
      </c>
      <c r="T2277" s="55" t="s">
        <v>7310</v>
      </c>
      <c r="U2277" s="55" t="s">
        <v>4328</v>
      </c>
    </row>
    <row r="2278" spans="1:21" ht="15" x14ac:dyDescent="0.25">
      <c r="A2278" s="55" t="s">
        <v>4316</v>
      </c>
      <c r="B2278" s="55" t="s">
        <v>4317</v>
      </c>
      <c r="C2278" s="55" t="s">
        <v>2364</v>
      </c>
      <c r="D2278" s="55" t="s">
        <v>4319</v>
      </c>
      <c r="E2278" s="55" t="s">
        <v>441</v>
      </c>
      <c r="F2278" s="55" t="s">
        <v>441</v>
      </c>
      <c r="G2278" s="55" t="s">
        <v>2267</v>
      </c>
      <c r="H2278" s="56">
        <v>43524</v>
      </c>
      <c r="I2278">
        <f t="shared" si="35"/>
        <v>2019</v>
      </c>
      <c r="J2278" s="56">
        <v>43608</v>
      </c>
      <c r="K2278" s="57">
        <v>-6997527</v>
      </c>
      <c r="L2278" s="55">
        <v>2905100201</v>
      </c>
      <c r="M2278" s="55" t="str">
        <f>VLOOKUP(L2278,[4]Equival.!$D:$K,8,0)</f>
        <v>Capita</v>
      </c>
      <c r="N2278" s="55" t="s">
        <v>7311</v>
      </c>
      <c r="O2278" s="55" t="s">
        <v>7312</v>
      </c>
      <c r="P2278" s="55" t="s">
        <v>4617</v>
      </c>
      <c r="Q2278" s="55" t="s">
        <v>2363</v>
      </c>
      <c r="R2278" s="56">
        <v>43608</v>
      </c>
      <c r="S2278" s="55" t="s">
        <v>4362</v>
      </c>
      <c r="T2278" s="55" t="s">
        <v>7310</v>
      </c>
      <c r="U2278" s="55" t="s">
        <v>4328</v>
      </c>
    </row>
    <row r="2279" spans="1:21" ht="15" x14ac:dyDescent="0.25">
      <c r="A2279" s="55" t="s">
        <v>4316</v>
      </c>
      <c r="B2279" s="55" t="s">
        <v>4317</v>
      </c>
      <c r="C2279" s="55" t="s">
        <v>2360</v>
      </c>
      <c r="D2279" s="55" t="s">
        <v>4319</v>
      </c>
      <c r="E2279" s="55" t="s">
        <v>453</v>
      </c>
      <c r="F2279" s="55" t="s">
        <v>453</v>
      </c>
      <c r="G2279" s="55" t="s">
        <v>2267</v>
      </c>
      <c r="H2279" s="56">
        <v>43524</v>
      </c>
      <c r="I2279">
        <f t="shared" si="35"/>
        <v>2019</v>
      </c>
      <c r="J2279" s="56">
        <v>43608</v>
      </c>
      <c r="K2279" s="57">
        <v>-859596</v>
      </c>
      <c r="L2279" s="55">
        <v>2905100101</v>
      </c>
      <c r="M2279" s="55" t="str">
        <f>VLOOKUP(L2279,[4]Equival.!$D:$K,8,0)</f>
        <v>Capita</v>
      </c>
      <c r="N2279" s="55" t="s">
        <v>7313</v>
      </c>
      <c r="O2279" s="55" t="s">
        <v>7314</v>
      </c>
      <c r="P2279" s="55" t="s">
        <v>4862</v>
      </c>
      <c r="Q2279" s="55" t="s">
        <v>2357</v>
      </c>
      <c r="R2279" s="56">
        <v>43608</v>
      </c>
      <c r="S2279" s="55" t="s">
        <v>4362</v>
      </c>
      <c r="T2279" s="55" t="s">
        <v>7315</v>
      </c>
      <c r="U2279" s="55" t="s">
        <v>4328</v>
      </c>
    </row>
    <row r="2280" spans="1:21" ht="15" x14ac:dyDescent="0.25">
      <c r="A2280" s="55" t="s">
        <v>4316</v>
      </c>
      <c r="B2280" s="55" t="s">
        <v>4317</v>
      </c>
      <c r="C2280" s="55" t="s">
        <v>7316</v>
      </c>
      <c r="D2280" s="55" t="s">
        <v>4319</v>
      </c>
      <c r="E2280" s="55" t="s">
        <v>2359</v>
      </c>
      <c r="F2280" s="55" t="s">
        <v>2359</v>
      </c>
      <c r="G2280" s="55" t="s">
        <v>2267</v>
      </c>
      <c r="H2280" s="56">
        <v>43524</v>
      </c>
      <c r="I2280">
        <f t="shared" si="35"/>
        <v>2019</v>
      </c>
      <c r="J2280" s="56">
        <v>43608</v>
      </c>
      <c r="K2280" s="57">
        <v>-12227154</v>
      </c>
      <c r="L2280" s="55">
        <v>2905100201</v>
      </c>
      <c r="M2280" s="55" t="str">
        <f>VLOOKUP(L2280,[4]Equival.!$D:$K,8,0)</f>
        <v>Capita</v>
      </c>
      <c r="N2280" s="55" t="s">
        <v>7317</v>
      </c>
      <c r="O2280" s="55" t="s">
        <v>7318</v>
      </c>
      <c r="P2280" s="55" t="s">
        <v>4617</v>
      </c>
      <c r="Q2280" s="55" t="s">
        <v>2358</v>
      </c>
      <c r="R2280" s="56">
        <v>43608</v>
      </c>
      <c r="S2280" s="55" t="s">
        <v>4362</v>
      </c>
      <c r="T2280" s="55" t="s">
        <v>7319</v>
      </c>
      <c r="U2280" s="55" t="s">
        <v>4328</v>
      </c>
    </row>
    <row r="2281" spans="1:21" ht="15" x14ac:dyDescent="0.25">
      <c r="A2281" s="55" t="s">
        <v>4316</v>
      </c>
      <c r="B2281" s="55" t="s">
        <v>4317</v>
      </c>
      <c r="C2281" s="55" t="s">
        <v>2353</v>
      </c>
      <c r="D2281" s="55" t="s">
        <v>4319</v>
      </c>
      <c r="E2281" s="55" t="s">
        <v>451</v>
      </c>
      <c r="F2281" s="55" t="s">
        <v>451</v>
      </c>
      <c r="G2281" s="55" t="s">
        <v>2267</v>
      </c>
      <c r="H2281" s="56">
        <v>43496</v>
      </c>
      <c r="I2281">
        <f t="shared" si="35"/>
        <v>2019</v>
      </c>
      <c r="J2281" s="56">
        <v>43608</v>
      </c>
      <c r="K2281" s="57">
        <v>-789955</v>
      </c>
      <c r="L2281" s="55">
        <v>2905100101</v>
      </c>
      <c r="M2281" s="55" t="str">
        <f>VLOOKUP(L2281,[4]Equival.!$D:$K,8,0)</f>
        <v>Capita</v>
      </c>
      <c r="N2281" s="55" t="s">
        <v>7320</v>
      </c>
      <c r="O2281" s="55" t="s">
        <v>7321</v>
      </c>
      <c r="P2281" s="55" t="s">
        <v>4862</v>
      </c>
      <c r="Q2281" s="55" t="s">
        <v>2351</v>
      </c>
      <c r="R2281" s="56">
        <v>43608</v>
      </c>
      <c r="S2281" s="55" t="s">
        <v>4362</v>
      </c>
      <c r="T2281" s="55" t="s">
        <v>7322</v>
      </c>
      <c r="U2281" s="55" t="s">
        <v>4328</v>
      </c>
    </row>
    <row r="2282" spans="1:21" ht="15" x14ac:dyDescent="0.25">
      <c r="A2282" s="55" t="s">
        <v>4316</v>
      </c>
      <c r="B2282" s="55" t="s">
        <v>4317</v>
      </c>
      <c r="C2282" s="55" t="s">
        <v>7323</v>
      </c>
      <c r="D2282" s="55" t="s">
        <v>4319</v>
      </c>
      <c r="E2282" s="55" t="s">
        <v>439</v>
      </c>
      <c r="F2282" s="55" t="s">
        <v>439</v>
      </c>
      <c r="G2282" s="55" t="s">
        <v>2267</v>
      </c>
      <c r="H2282" s="56">
        <v>43496</v>
      </c>
      <c r="I2282">
        <f t="shared" si="35"/>
        <v>2019</v>
      </c>
      <c r="J2282" s="56">
        <v>43608</v>
      </c>
      <c r="K2282" s="57">
        <v>-12382757</v>
      </c>
      <c r="L2282" s="55">
        <v>2905100201</v>
      </c>
      <c r="M2282" s="55" t="str">
        <f>VLOOKUP(L2282,[4]Equival.!$D:$K,8,0)</f>
        <v>Capita</v>
      </c>
      <c r="N2282" s="55" t="s">
        <v>7324</v>
      </c>
      <c r="O2282" s="55" t="s">
        <v>7325</v>
      </c>
      <c r="P2282" s="55" t="s">
        <v>4617</v>
      </c>
      <c r="Q2282" s="55" t="s">
        <v>2352</v>
      </c>
      <c r="R2282" s="56">
        <v>43608</v>
      </c>
      <c r="S2282" s="55" t="s">
        <v>4362</v>
      </c>
      <c r="T2282" s="55" t="s">
        <v>7326</v>
      </c>
      <c r="U2282" s="55" t="s">
        <v>4328</v>
      </c>
    </row>
    <row r="2283" spans="1:21" ht="15" x14ac:dyDescent="0.25">
      <c r="A2283" s="55" t="s">
        <v>4316</v>
      </c>
      <c r="B2283" s="55" t="s">
        <v>4317</v>
      </c>
      <c r="C2283" s="55" t="s">
        <v>2348</v>
      </c>
      <c r="D2283" s="55" t="s">
        <v>4319</v>
      </c>
      <c r="E2283" s="55" t="s">
        <v>440</v>
      </c>
      <c r="F2283" s="55" t="s">
        <v>440</v>
      </c>
      <c r="G2283" s="55" t="s">
        <v>2267</v>
      </c>
      <c r="H2283" s="56">
        <v>43496</v>
      </c>
      <c r="I2283">
        <f t="shared" si="35"/>
        <v>2019</v>
      </c>
      <c r="J2283" s="56">
        <v>43608</v>
      </c>
      <c r="K2283" s="57">
        <v>-747126</v>
      </c>
      <c r="L2283" s="55">
        <v>2905100101</v>
      </c>
      <c r="M2283" s="55" t="str">
        <f>VLOOKUP(L2283,[4]Equival.!$D:$K,8,0)</f>
        <v>Capita</v>
      </c>
      <c r="N2283" s="55" t="s">
        <v>7327</v>
      </c>
      <c r="O2283" s="55" t="s">
        <v>7328</v>
      </c>
      <c r="P2283" s="55" t="s">
        <v>4862</v>
      </c>
      <c r="Q2283" s="55" t="s">
        <v>2346</v>
      </c>
      <c r="R2283" s="56">
        <v>43608</v>
      </c>
      <c r="S2283" s="55" t="s">
        <v>4362</v>
      </c>
      <c r="T2283" s="55" t="s">
        <v>7329</v>
      </c>
      <c r="U2283" s="55" t="s">
        <v>4328</v>
      </c>
    </row>
    <row r="2284" spans="1:21" ht="15" x14ac:dyDescent="0.25">
      <c r="A2284" s="55" t="s">
        <v>4316</v>
      </c>
      <c r="B2284" s="55" t="s">
        <v>4317</v>
      </c>
      <c r="C2284" s="55" t="s">
        <v>7330</v>
      </c>
      <c r="D2284" s="55" t="s">
        <v>4319</v>
      </c>
      <c r="E2284" s="55" t="s">
        <v>478</v>
      </c>
      <c r="F2284" s="55" t="s">
        <v>478</v>
      </c>
      <c r="G2284" s="55" t="s">
        <v>2267</v>
      </c>
      <c r="H2284" s="56">
        <v>43496</v>
      </c>
      <c r="I2284">
        <f t="shared" si="35"/>
        <v>2019</v>
      </c>
      <c r="J2284" s="56">
        <v>43608</v>
      </c>
      <c r="K2284" s="57">
        <v>-11711397</v>
      </c>
      <c r="L2284" s="55">
        <v>2905100201</v>
      </c>
      <c r="M2284" s="55" t="str">
        <f>VLOOKUP(L2284,[4]Equival.!$D:$K,8,0)</f>
        <v>Capita</v>
      </c>
      <c r="N2284" s="55" t="s">
        <v>7331</v>
      </c>
      <c r="O2284" s="55" t="s">
        <v>7332</v>
      </c>
      <c r="P2284" s="55" t="s">
        <v>4617</v>
      </c>
      <c r="Q2284" s="55" t="s">
        <v>2347</v>
      </c>
      <c r="R2284" s="56">
        <v>43608</v>
      </c>
      <c r="S2284" s="55" t="s">
        <v>4362</v>
      </c>
      <c r="T2284" s="55" t="s">
        <v>7333</v>
      </c>
      <c r="U2284" s="55" t="s">
        <v>4328</v>
      </c>
    </row>
    <row r="2285" spans="1:21" ht="15" x14ac:dyDescent="0.25">
      <c r="A2285" s="55" t="s">
        <v>4316</v>
      </c>
      <c r="B2285" s="55" t="s">
        <v>4317</v>
      </c>
      <c r="C2285" s="55" t="s">
        <v>2337</v>
      </c>
      <c r="D2285" s="55" t="s">
        <v>4319</v>
      </c>
      <c r="E2285" s="55" t="s">
        <v>452</v>
      </c>
      <c r="F2285" s="55" t="s">
        <v>452</v>
      </c>
      <c r="G2285" s="55" t="s">
        <v>2267</v>
      </c>
      <c r="H2285" s="56">
        <v>43496</v>
      </c>
      <c r="I2285">
        <f t="shared" si="35"/>
        <v>2019</v>
      </c>
      <c r="J2285" s="56">
        <v>43608</v>
      </c>
      <c r="K2285" s="57">
        <v>-678965</v>
      </c>
      <c r="L2285" s="55">
        <v>2905100101</v>
      </c>
      <c r="M2285" s="55" t="str">
        <f>VLOOKUP(L2285,[4]Equival.!$D:$K,8,0)</f>
        <v>Capita</v>
      </c>
      <c r="N2285" s="55" t="s">
        <v>7334</v>
      </c>
      <c r="O2285" s="55" t="s">
        <v>7335</v>
      </c>
      <c r="P2285" s="55" t="s">
        <v>4377</v>
      </c>
      <c r="Q2285" s="55" t="s">
        <v>2334</v>
      </c>
      <c r="R2285" s="56">
        <v>43608</v>
      </c>
      <c r="S2285" s="55" t="s">
        <v>4362</v>
      </c>
      <c r="T2285" s="55" t="s">
        <v>7336</v>
      </c>
      <c r="U2285" s="55" t="s">
        <v>4328</v>
      </c>
    </row>
    <row r="2286" spans="1:21" ht="15" x14ac:dyDescent="0.25">
      <c r="A2286" s="55" t="s">
        <v>4316</v>
      </c>
      <c r="B2286" s="55" t="s">
        <v>4317</v>
      </c>
      <c r="C2286" s="55" t="s">
        <v>2335</v>
      </c>
      <c r="D2286" s="55" t="s">
        <v>4319</v>
      </c>
      <c r="E2286" s="55" t="s">
        <v>2336</v>
      </c>
      <c r="F2286" s="55" t="s">
        <v>2336</v>
      </c>
      <c r="G2286" s="55" t="s">
        <v>2267</v>
      </c>
      <c r="H2286" s="56">
        <v>43465</v>
      </c>
      <c r="I2286">
        <f t="shared" si="35"/>
        <v>2018</v>
      </c>
      <c r="J2286" s="56">
        <v>43608</v>
      </c>
      <c r="K2286" s="57">
        <v>-4236850</v>
      </c>
      <c r="L2286" s="55">
        <v>2205200202</v>
      </c>
      <c r="M2286" s="55" t="str">
        <f>VLOOKUP(L2286,[4]Equival.!$D:$K,8,0)</f>
        <v>Glosas</v>
      </c>
      <c r="N2286" s="55" t="s">
        <v>7337</v>
      </c>
      <c r="O2286" s="55" t="s">
        <v>7338</v>
      </c>
      <c r="P2286" s="55" t="s">
        <v>4617</v>
      </c>
      <c r="Q2286" s="55" t="s">
        <v>3356</v>
      </c>
      <c r="R2286" s="56">
        <v>44620</v>
      </c>
      <c r="S2286" s="55" t="s">
        <v>4362</v>
      </c>
      <c r="T2286" s="55" t="s">
        <v>7339</v>
      </c>
      <c r="U2286" s="55" t="s">
        <v>4328</v>
      </c>
    </row>
    <row r="2287" spans="1:21" ht="15" x14ac:dyDescent="0.25">
      <c r="A2287" s="55" t="s">
        <v>4316</v>
      </c>
      <c r="B2287" s="55" t="s">
        <v>4317</v>
      </c>
      <c r="C2287" s="55" t="s">
        <v>2335</v>
      </c>
      <c r="D2287" s="55" t="s">
        <v>4319</v>
      </c>
      <c r="E2287" s="55" t="s">
        <v>2336</v>
      </c>
      <c r="F2287" s="55" t="s">
        <v>2336</v>
      </c>
      <c r="G2287" s="55" t="s">
        <v>2267</v>
      </c>
      <c r="H2287" s="56">
        <v>43465</v>
      </c>
      <c r="I2287">
        <f t="shared" si="35"/>
        <v>2018</v>
      </c>
      <c r="J2287" s="56">
        <v>43608</v>
      </c>
      <c r="K2287" s="57">
        <v>-7357368</v>
      </c>
      <c r="L2287" s="55">
        <v>2905100201</v>
      </c>
      <c r="M2287" s="55" t="str">
        <f>VLOOKUP(L2287,[4]Equival.!$D:$K,8,0)</f>
        <v>Capita</v>
      </c>
      <c r="N2287" s="55" t="s">
        <v>7340</v>
      </c>
      <c r="O2287" s="55" t="s">
        <v>7341</v>
      </c>
      <c r="P2287" s="55" t="s">
        <v>4617</v>
      </c>
      <c r="Q2287" s="55" t="s">
        <v>2334</v>
      </c>
      <c r="R2287" s="56">
        <v>43608</v>
      </c>
      <c r="S2287" s="55" t="s">
        <v>4362</v>
      </c>
      <c r="T2287" s="55" t="s">
        <v>7339</v>
      </c>
      <c r="U2287" s="55" t="s">
        <v>4328</v>
      </c>
    </row>
    <row r="2288" spans="1:21" ht="15" x14ac:dyDescent="0.25">
      <c r="A2288" s="55" t="s">
        <v>4316</v>
      </c>
      <c r="B2288" s="55" t="s">
        <v>4317</v>
      </c>
      <c r="C2288" s="55" t="s">
        <v>2343</v>
      </c>
      <c r="D2288" s="55" t="s">
        <v>4319</v>
      </c>
      <c r="E2288" s="55" t="s">
        <v>458</v>
      </c>
      <c r="F2288" s="55" t="s">
        <v>458</v>
      </c>
      <c r="G2288" s="55" t="s">
        <v>2267</v>
      </c>
      <c r="H2288" s="56">
        <v>43496</v>
      </c>
      <c r="I2288">
        <f t="shared" si="35"/>
        <v>2019</v>
      </c>
      <c r="J2288" s="56">
        <v>43608</v>
      </c>
      <c r="K2288" s="57">
        <v>-642153</v>
      </c>
      <c r="L2288" s="55">
        <v>2905100101</v>
      </c>
      <c r="M2288" s="55" t="str">
        <f>VLOOKUP(L2288,[4]Equival.!$D:$K,8,0)</f>
        <v>Capita</v>
      </c>
      <c r="N2288" s="55" t="s">
        <v>7342</v>
      </c>
      <c r="O2288" s="55" t="s">
        <v>7343</v>
      </c>
      <c r="P2288" s="55" t="s">
        <v>4377</v>
      </c>
      <c r="Q2288" s="55" t="s">
        <v>2340</v>
      </c>
      <c r="R2288" s="56">
        <v>43608</v>
      </c>
      <c r="S2288" s="55" t="s">
        <v>4362</v>
      </c>
      <c r="T2288" s="55" t="s">
        <v>7344</v>
      </c>
      <c r="U2288" s="55" t="s">
        <v>4328</v>
      </c>
    </row>
    <row r="2289" spans="1:21" ht="15" x14ac:dyDescent="0.25">
      <c r="A2289" s="55" t="s">
        <v>4316</v>
      </c>
      <c r="B2289" s="55" t="s">
        <v>4317</v>
      </c>
      <c r="C2289" s="55" t="s">
        <v>2341</v>
      </c>
      <c r="D2289" s="55" t="s">
        <v>4319</v>
      </c>
      <c r="E2289" s="55" t="s">
        <v>2342</v>
      </c>
      <c r="F2289" s="55" t="s">
        <v>2342</v>
      </c>
      <c r="G2289" s="55" t="s">
        <v>2267</v>
      </c>
      <c r="H2289" s="56">
        <v>43465</v>
      </c>
      <c r="I2289">
        <f t="shared" si="35"/>
        <v>2018</v>
      </c>
      <c r="J2289" s="56">
        <v>43608</v>
      </c>
      <c r="K2289" s="57">
        <v>-10965610</v>
      </c>
      <c r="L2289" s="55">
        <v>2905100201</v>
      </c>
      <c r="M2289" s="55" t="str">
        <f>VLOOKUP(L2289,[4]Equival.!$D:$K,8,0)</f>
        <v>Capita</v>
      </c>
      <c r="N2289" s="55" t="s">
        <v>7345</v>
      </c>
      <c r="O2289" s="55" t="s">
        <v>7346</v>
      </c>
      <c r="P2289" s="55" t="s">
        <v>4617</v>
      </c>
      <c r="Q2289" s="55" t="s">
        <v>2340</v>
      </c>
      <c r="R2289" s="56">
        <v>43608</v>
      </c>
      <c r="S2289" s="55" t="s">
        <v>4362</v>
      </c>
      <c r="T2289" s="55" t="s">
        <v>7347</v>
      </c>
      <c r="U2289" s="55" t="s">
        <v>4328</v>
      </c>
    </row>
    <row r="2290" spans="1:21" ht="15" x14ac:dyDescent="0.25">
      <c r="A2290" s="55" t="s">
        <v>4316</v>
      </c>
      <c r="B2290" s="55" t="s">
        <v>4317</v>
      </c>
      <c r="C2290" s="55" t="s">
        <v>2322</v>
      </c>
      <c r="D2290" s="55" t="s">
        <v>4319</v>
      </c>
      <c r="E2290" s="55" t="s">
        <v>450</v>
      </c>
      <c r="F2290" s="55" t="s">
        <v>450</v>
      </c>
      <c r="G2290" s="55" t="s">
        <v>2267</v>
      </c>
      <c r="H2290" s="56">
        <v>43434</v>
      </c>
      <c r="I2290">
        <f t="shared" si="35"/>
        <v>2018</v>
      </c>
      <c r="J2290" s="56">
        <v>43465</v>
      </c>
      <c r="K2290" s="57">
        <v>-3736173</v>
      </c>
      <c r="L2290" s="55">
        <v>2205200202</v>
      </c>
      <c r="M2290" s="55" t="str">
        <f>VLOOKUP(L2290,[4]Equival.!$D:$K,8,0)</f>
        <v>Glosas</v>
      </c>
      <c r="N2290" s="55" t="s">
        <v>3776</v>
      </c>
      <c r="O2290" s="55" t="s">
        <v>7348</v>
      </c>
      <c r="P2290" s="55" t="s">
        <v>4617</v>
      </c>
      <c r="Q2290" s="55" t="s">
        <v>3347</v>
      </c>
      <c r="R2290" s="56">
        <v>44620</v>
      </c>
      <c r="S2290" s="55" t="s">
        <v>4326</v>
      </c>
      <c r="T2290" s="55" t="s">
        <v>7349</v>
      </c>
      <c r="U2290" s="55" t="s">
        <v>4328</v>
      </c>
    </row>
    <row r="2291" spans="1:21" ht="15" x14ac:dyDescent="0.25">
      <c r="A2291" s="55" t="s">
        <v>4316</v>
      </c>
      <c r="B2291" s="55" t="s">
        <v>4317</v>
      </c>
      <c r="C2291" s="55" t="s">
        <v>2322</v>
      </c>
      <c r="D2291" s="55" t="s">
        <v>4319</v>
      </c>
      <c r="E2291" s="55" t="s">
        <v>450</v>
      </c>
      <c r="F2291" s="55" t="s">
        <v>450</v>
      </c>
      <c r="G2291" s="55" t="s">
        <v>2267</v>
      </c>
      <c r="H2291" s="56">
        <v>43434</v>
      </c>
      <c r="I2291">
        <f t="shared" si="35"/>
        <v>2018</v>
      </c>
      <c r="J2291" s="56">
        <v>43465</v>
      </c>
      <c r="K2291" s="57">
        <v>-8832323</v>
      </c>
      <c r="L2291" s="55">
        <v>2905100201</v>
      </c>
      <c r="M2291" s="55" t="str">
        <f>VLOOKUP(L2291,[4]Equival.!$D:$K,8,0)</f>
        <v>Capita</v>
      </c>
      <c r="N2291" s="55" t="s">
        <v>7350</v>
      </c>
      <c r="O2291" s="55" t="s">
        <v>7351</v>
      </c>
      <c r="P2291" s="55" t="s">
        <v>4617</v>
      </c>
      <c r="Q2291" s="55" t="s">
        <v>2321</v>
      </c>
      <c r="R2291" s="56">
        <v>43465</v>
      </c>
      <c r="S2291" s="55" t="s">
        <v>4326</v>
      </c>
      <c r="T2291" s="55" t="s">
        <v>7349</v>
      </c>
      <c r="U2291" s="55" t="s">
        <v>4328</v>
      </c>
    </row>
    <row r="2292" spans="1:21" ht="15" x14ac:dyDescent="0.25">
      <c r="A2292" s="55" t="s">
        <v>4316</v>
      </c>
      <c r="B2292" s="55" t="s">
        <v>4317</v>
      </c>
      <c r="C2292" s="55" t="s">
        <v>7352</v>
      </c>
      <c r="D2292" s="55" t="s">
        <v>4319</v>
      </c>
      <c r="E2292" s="55" t="s">
        <v>477</v>
      </c>
      <c r="F2292" s="55" t="s">
        <v>477</v>
      </c>
      <c r="G2292" s="55" t="s">
        <v>2267</v>
      </c>
      <c r="H2292" s="56">
        <v>43434</v>
      </c>
      <c r="I2292">
        <f t="shared" si="35"/>
        <v>2018</v>
      </c>
      <c r="J2292" s="56">
        <v>43465</v>
      </c>
      <c r="K2292" s="57">
        <v>-11887065</v>
      </c>
      <c r="L2292" s="55">
        <v>2905100201</v>
      </c>
      <c r="M2292" s="55" t="str">
        <f>VLOOKUP(L2292,[4]Equival.!$D:$K,8,0)</f>
        <v>Capita</v>
      </c>
      <c r="N2292" s="55" t="s">
        <v>7353</v>
      </c>
      <c r="O2292" s="55" t="s">
        <v>7354</v>
      </c>
      <c r="P2292" s="55" t="s">
        <v>4617</v>
      </c>
      <c r="Q2292" s="55" t="s">
        <v>2318</v>
      </c>
      <c r="R2292" s="56">
        <v>43465</v>
      </c>
      <c r="S2292" s="55" t="s">
        <v>4326</v>
      </c>
      <c r="T2292" s="55" t="s">
        <v>7355</v>
      </c>
      <c r="U2292" s="55" t="s">
        <v>4328</v>
      </c>
    </row>
    <row r="2293" spans="1:21" ht="15" x14ac:dyDescent="0.25">
      <c r="A2293" s="55" t="s">
        <v>4316</v>
      </c>
      <c r="B2293" s="55" t="s">
        <v>4317</v>
      </c>
      <c r="C2293" s="55" t="s">
        <v>2331</v>
      </c>
      <c r="D2293" s="55" t="s">
        <v>4319</v>
      </c>
      <c r="E2293" s="55" t="s">
        <v>449</v>
      </c>
      <c r="F2293" s="55" t="s">
        <v>449</v>
      </c>
      <c r="G2293" s="55" t="s">
        <v>2267</v>
      </c>
      <c r="H2293" s="56">
        <v>43404</v>
      </c>
      <c r="I2293">
        <f t="shared" si="35"/>
        <v>2018</v>
      </c>
      <c r="J2293" s="56">
        <v>43451</v>
      </c>
      <c r="K2293" s="57">
        <v>-3306169</v>
      </c>
      <c r="L2293" s="55">
        <v>2205200202</v>
      </c>
      <c r="M2293" s="55" t="str">
        <f>VLOOKUP(L2293,[4]Equival.!$D:$K,8,0)</f>
        <v>Glosas</v>
      </c>
      <c r="N2293" s="55" t="s">
        <v>3772</v>
      </c>
      <c r="O2293" s="55" t="s">
        <v>7356</v>
      </c>
      <c r="P2293" s="55" t="s">
        <v>4617</v>
      </c>
      <c r="Q2293" s="55" t="s">
        <v>3346</v>
      </c>
      <c r="R2293" s="56">
        <v>44620</v>
      </c>
      <c r="S2293" s="55" t="s">
        <v>4326</v>
      </c>
      <c r="T2293" s="55" t="s">
        <v>7357</v>
      </c>
      <c r="U2293" s="55" t="s">
        <v>4328</v>
      </c>
    </row>
    <row r="2294" spans="1:21" ht="15" x14ac:dyDescent="0.25">
      <c r="A2294" s="55" t="s">
        <v>4316</v>
      </c>
      <c r="B2294" s="55" t="s">
        <v>4317</v>
      </c>
      <c r="C2294" s="55" t="s">
        <v>2331</v>
      </c>
      <c r="D2294" s="55" t="s">
        <v>4319</v>
      </c>
      <c r="E2294" s="55" t="s">
        <v>449</v>
      </c>
      <c r="F2294" s="55" t="s">
        <v>449</v>
      </c>
      <c r="G2294" s="55" t="s">
        <v>2267</v>
      </c>
      <c r="H2294" s="56">
        <v>43404</v>
      </c>
      <c r="I2294">
        <f t="shared" si="35"/>
        <v>2018</v>
      </c>
      <c r="J2294" s="56">
        <v>43451</v>
      </c>
      <c r="K2294" s="57">
        <v>-8606296</v>
      </c>
      <c r="L2294" s="55">
        <v>2905100201</v>
      </c>
      <c r="M2294" s="55" t="str">
        <f>VLOOKUP(L2294,[4]Equival.!$D:$K,8,0)</f>
        <v>Capita</v>
      </c>
      <c r="N2294" s="55" t="s">
        <v>7358</v>
      </c>
      <c r="O2294" s="55" t="s">
        <v>7359</v>
      </c>
      <c r="P2294" s="55" t="s">
        <v>4617</v>
      </c>
      <c r="Q2294" s="55" t="s">
        <v>2330</v>
      </c>
      <c r="R2294" s="56">
        <v>43475</v>
      </c>
      <c r="S2294" s="55" t="s">
        <v>4326</v>
      </c>
      <c r="T2294" s="55" t="s">
        <v>7357</v>
      </c>
      <c r="U2294" s="55" t="s">
        <v>4328</v>
      </c>
    </row>
    <row r="2295" spans="1:21" ht="15" x14ac:dyDescent="0.25">
      <c r="A2295" s="55" t="s">
        <v>4316</v>
      </c>
      <c r="B2295" s="55" t="s">
        <v>4317</v>
      </c>
      <c r="C2295" s="55" t="s">
        <v>2326</v>
      </c>
      <c r="D2295" s="55" t="s">
        <v>4319</v>
      </c>
      <c r="E2295" s="55" t="s">
        <v>2327</v>
      </c>
      <c r="F2295" s="55" t="s">
        <v>2327</v>
      </c>
      <c r="G2295" s="55" t="s">
        <v>2267</v>
      </c>
      <c r="H2295" s="56">
        <v>43404</v>
      </c>
      <c r="I2295">
        <f t="shared" si="35"/>
        <v>2018</v>
      </c>
      <c r="J2295" s="56">
        <v>43451</v>
      </c>
      <c r="K2295" s="57">
        <v>-55725</v>
      </c>
      <c r="L2295" s="55">
        <v>2205200202</v>
      </c>
      <c r="M2295" s="55" t="str">
        <f>VLOOKUP(L2295,[4]Equival.!$D:$K,8,0)</f>
        <v>Glosas</v>
      </c>
      <c r="N2295" s="55" t="s">
        <v>7360</v>
      </c>
      <c r="O2295" s="55" t="s">
        <v>7361</v>
      </c>
      <c r="P2295" s="55" t="s">
        <v>4617</v>
      </c>
      <c r="Q2295" s="55" t="s">
        <v>3348</v>
      </c>
      <c r="R2295" s="56">
        <v>44620</v>
      </c>
      <c r="S2295" s="55" t="s">
        <v>4326</v>
      </c>
      <c r="T2295" s="55" t="s">
        <v>7362</v>
      </c>
      <c r="U2295" s="55" t="s">
        <v>4328</v>
      </c>
    </row>
    <row r="2296" spans="1:21" ht="15" x14ac:dyDescent="0.25">
      <c r="A2296" s="55" t="s">
        <v>4316</v>
      </c>
      <c r="B2296" s="55" t="s">
        <v>4317</v>
      </c>
      <c r="C2296" s="55" t="s">
        <v>2326</v>
      </c>
      <c r="D2296" s="55" t="s">
        <v>4319</v>
      </c>
      <c r="E2296" s="55" t="s">
        <v>2327</v>
      </c>
      <c r="F2296" s="55" t="s">
        <v>2327</v>
      </c>
      <c r="G2296" s="55" t="s">
        <v>2267</v>
      </c>
      <c r="H2296" s="56">
        <v>43404</v>
      </c>
      <c r="I2296">
        <f t="shared" si="35"/>
        <v>2018</v>
      </c>
      <c r="J2296" s="56">
        <v>43451</v>
      </c>
      <c r="K2296" s="57">
        <v>-11210877</v>
      </c>
      <c r="L2296" s="55">
        <v>2905100201</v>
      </c>
      <c r="M2296" s="55" t="str">
        <f>VLOOKUP(L2296,[4]Equival.!$D:$K,8,0)</f>
        <v>Capita</v>
      </c>
      <c r="N2296" s="55" t="s">
        <v>7363</v>
      </c>
      <c r="O2296" s="55" t="s">
        <v>7364</v>
      </c>
      <c r="P2296" s="55" t="s">
        <v>4617</v>
      </c>
      <c r="Q2296" s="55" t="s">
        <v>2325</v>
      </c>
      <c r="R2296" s="56">
        <v>43475</v>
      </c>
      <c r="S2296" s="55" t="s">
        <v>4326</v>
      </c>
      <c r="T2296" s="55" t="s">
        <v>7362</v>
      </c>
      <c r="U2296" s="55" t="s">
        <v>4328</v>
      </c>
    </row>
    <row r="2297" spans="1:21" ht="15" x14ac:dyDescent="0.25">
      <c r="A2297" s="55" t="s">
        <v>4316</v>
      </c>
      <c r="B2297" s="55" t="s">
        <v>4317</v>
      </c>
      <c r="C2297" s="55" t="s">
        <v>7365</v>
      </c>
      <c r="D2297" s="55" t="s">
        <v>4319</v>
      </c>
      <c r="E2297" s="55" t="s">
        <v>2315</v>
      </c>
      <c r="F2297" s="55" t="s">
        <v>2315</v>
      </c>
      <c r="G2297" s="55" t="s">
        <v>2267</v>
      </c>
      <c r="H2297" s="56">
        <v>43373</v>
      </c>
      <c r="I2297">
        <f t="shared" si="35"/>
        <v>2018</v>
      </c>
      <c r="J2297" s="56">
        <v>43426</v>
      </c>
      <c r="K2297" s="57">
        <v>-7571620</v>
      </c>
      <c r="L2297" s="55">
        <v>2205200202</v>
      </c>
      <c r="M2297" s="55" t="str">
        <f>VLOOKUP(L2297,[4]Equival.!$D:$K,8,0)</f>
        <v>Glosas</v>
      </c>
      <c r="N2297" s="55" t="s">
        <v>7366</v>
      </c>
      <c r="O2297" s="55" t="s">
        <v>7367</v>
      </c>
      <c r="P2297" s="55" t="s">
        <v>4617</v>
      </c>
      <c r="Q2297" s="55" t="s">
        <v>3362</v>
      </c>
      <c r="R2297" s="56">
        <v>44620</v>
      </c>
      <c r="S2297" s="55" t="s">
        <v>4326</v>
      </c>
      <c r="T2297" s="55" t="s">
        <v>7368</v>
      </c>
      <c r="U2297" s="55" t="s">
        <v>4328</v>
      </c>
    </row>
    <row r="2298" spans="1:21" ht="15" x14ac:dyDescent="0.25">
      <c r="A2298" s="55" t="s">
        <v>4316</v>
      </c>
      <c r="B2298" s="55" t="s">
        <v>4317</v>
      </c>
      <c r="C2298" s="55" t="s">
        <v>7365</v>
      </c>
      <c r="D2298" s="55" t="s">
        <v>4319</v>
      </c>
      <c r="E2298" s="55" t="s">
        <v>2315</v>
      </c>
      <c r="F2298" s="55" t="s">
        <v>2315</v>
      </c>
      <c r="G2298" s="55" t="s">
        <v>2267</v>
      </c>
      <c r="H2298" s="56">
        <v>43373</v>
      </c>
      <c r="I2298">
        <f t="shared" si="35"/>
        <v>2018</v>
      </c>
      <c r="J2298" s="56">
        <v>43426</v>
      </c>
      <c r="K2298" s="57">
        <v>-8479473</v>
      </c>
      <c r="L2298" s="55">
        <v>2905100201</v>
      </c>
      <c r="M2298" s="55" t="str">
        <f>VLOOKUP(L2298,[4]Equival.!$D:$K,8,0)</f>
        <v>Capita</v>
      </c>
      <c r="N2298" s="55" t="s">
        <v>7369</v>
      </c>
      <c r="O2298" s="55" t="s">
        <v>7370</v>
      </c>
      <c r="P2298" s="55" t="s">
        <v>4617</v>
      </c>
      <c r="Q2298" s="55" t="s">
        <v>2314</v>
      </c>
      <c r="R2298" s="56">
        <v>43427</v>
      </c>
      <c r="S2298" s="55" t="s">
        <v>4326</v>
      </c>
      <c r="T2298" s="55" t="s">
        <v>7368</v>
      </c>
      <c r="U2298" s="55" t="s">
        <v>4328</v>
      </c>
    </row>
    <row r="2299" spans="1:21" ht="15" x14ac:dyDescent="0.25">
      <c r="A2299" s="55" t="s">
        <v>4316</v>
      </c>
      <c r="B2299" s="55" t="s">
        <v>4317</v>
      </c>
      <c r="C2299" s="55" t="s">
        <v>7371</v>
      </c>
      <c r="D2299" s="55" t="s">
        <v>4319</v>
      </c>
      <c r="E2299" s="55" t="s">
        <v>476</v>
      </c>
      <c r="F2299" s="55" t="s">
        <v>476</v>
      </c>
      <c r="G2299" s="55" t="s">
        <v>2267</v>
      </c>
      <c r="H2299" s="56">
        <v>43373</v>
      </c>
      <c r="I2299">
        <f t="shared" si="35"/>
        <v>2018</v>
      </c>
      <c r="J2299" s="56">
        <v>43426</v>
      </c>
      <c r="K2299" s="57">
        <v>-15180845</v>
      </c>
      <c r="L2299" s="55">
        <v>2905100201</v>
      </c>
      <c r="M2299" s="55" t="str">
        <f>VLOOKUP(L2299,[4]Equival.!$D:$K,8,0)</f>
        <v>Capita</v>
      </c>
      <c r="N2299" s="55" t="s">
        <v>7372</v>
      </c>
      <c r="O2299" s="55" t="s">
        <v>7373</v>
      </c>
      <c r="P2299" s="55" t="s">
        <v>4617</v>
      </c>
      <c r="Q2299" s="55" t="s">
        <v>2310</v>
      </c>
      <c r="R2299" s="56">
        <v>43427</v>
      </c>
      <c r="S2299" s="55" t="s">
        <v>4326</v>
      </c>
      <c r="T2299" s="55" t="s">
        <v>7374</v>
      </c>
      <c r="U2299" s="55" t="s">
        <v>4328</v>
      </c>
    </row>
    <row r="2300" spans="1:21" ht="15" x14ac:dyDescent="0.25">
      <c r="A2300" s="55" t="s">
        <v>4316</v>
      </c>
      <c r="B2300" s="55" t="s">
        <v>4317</v>
      </c>
      <c r="C2300" s="55" t="s">
        <v>2307</v>
      </c>
      <c r="D2300" s="55" t="s">
        <v>4319</v>
      </c>
      <c r="E2300" s="55" t="s">
        <v>448</v>
      </c>
      <c r="F2300" s="55" t="s">
        <v>448</v>
      </c>
      <c r="G2300" s="55" t="s">
        <v>2267</v>
      </c>
      <c r="H2300" s="56">
        <v>43343</v>
      </c>
      <c r="I2300">
        <f t="shared" si="35"/>
        <v>2018</v>
      </c>
      <c r="J2300" s="56">
        <v>43391</v>
      </c>
      <c r="K2300" s="57">
        <v>-2737085</v>
      </c>
      <c r="L2300" s="55">
        <v>2205200202</v>
      </c>
      <c r="M2300" s="55" t="str">
        <f>VLOOKUP(L2300,[4]Equival.!$D:$K,8,0)</f>
        <v>Glosas</v>
      </c>
      <c r="N2300" s="55" t="s">
        <v>3769</v>
      </c>
      <c r="O2300" s="55" t="s">
        <v>7375</v>
      </c>
      <c r="P2300" s="55" t="s">
        <v>4617</v>
      </c>
      <c r="Q2300" s="55" t="s">
        <v>3355</v>
      </c>
      <c r="R2300" s="56">
        <v>44620</v>
      </c>
      <c r="S2300" s="55" t="s">
        <v>4326</v>
      </c>
      <c r="T2300" s="55" t="s">
        <v>7376</v>
      </c>
      <c r="U2300" s="55" t="s">
        <v>4328</v>
      </c>
    </row>
    <row r="2301" spans="1:21" ht="15" x14ac:dyDescent="0.25">
      <c r="A2301" s="55" t="s">
        <v>4316</v>
      </c>
      <c r="B2301" s="55" t="s">
        <v>4317</v>
      </c>
      <c r="C2301" s="55" t="s">
        <v>2307</v>
      </c>
      <c r="D2301" s="55" t="s">
        <v>4319</v>
      </c>
      <c r="E2301" s="55" t="s">
        <v>448</v>
      </c>
      <c r="F2301" s="55" t="s">
        <v>448</v>
      </c>
      <c r="G2301" s="55" t="s">
        <v>2267</v>
      </c>
      <c r="H2301" s="56">
        <v>43343</v>
      </c>
      <c r="I2301">
        <f t="shared" si="35"/>
        <v>2018</v>
      </c>
      <c r="J2301" s="56">
        <v>43391</v>
      </c>
      <c r="K2301" s="57">
        <v>-3949785</v>
      </c>
      <c r="L2301" s="55">
        <v>2905100201</v>
      </c>
      <c r="M2301" s="55" t="str">
        <f>VLOOKUP(L2301,[4]Equival.!$D:$K,8,0)</f>
        <v>Capita</v>
      </c>
      <c r="N2301" s="55" t="s">
        <v>7377</v>
      </c>
      <c r="O2301" s="55" t="s">
        <v>7378</v>
      </c>
      <c r="P2301" s="55" t="s">
        <v>4617</v>
      </c>
      <c r="Q2301" s="55" t="s">
        <v>2306</v>
      </c>
      <c r="R2301" s="56">
        <v>43396</v>
      </c>
      <c r="S2301" s="55" t="s">
        <v>4326</v>
      </c>
      <c r="T2301" s="55" t="s">
        <v>7376</v>
      </c>
      <c r="U2301" s="55" t="s">
        <v>4328</v>
      </c>
    </row>
    <row r="2302" spans="1:21" ht="15" x14ac:dyDescent="0.25">
      <c r="A2302" s="55" t="s">
        <v>4316</v>
      </c>
      <c r="B2302" s="55" t="s">
        <v>4317</v>
      </c>
      <c r="C2302" s="55" t="s">
        <v>7379</v>
      </c>
      <c r="D2302" s="55" t="s">
        <v>4319</v>
      </c>
      <c r="E2302" s="55" t="s">
        <v>2303</v>
      </c>
      <c r="F2302" s="55" t="s">
        <v>2303</v>
      </c>
      <c r="G2302" s="55" t="s">
        <v>2267</v>
      </c>
      <c r="H2302" s="56">
        <v>43343</v>
      </c>
      <c r="I2302">
        <f t="shared" si="35"/>
        <v>2018</v>
      </c>
      <c r="J2302" s="56">
        <v>43391</v>
      </c>
      <c r="K2302" s="57">
        <v>-6324326</v>
      </c>
      <c r="L2302" s="55">
        <v>2905100201</v>
      </c>
      <c r="M2302" s="55" t="str">
        <f>VLOOKUP(L2302,[4]Equival.!$D:$K,8,0)</f>
        <v>Capita</v>
      </c>
      <c r="N2302" s="55" t="s">
        <v>7380</v>
      </c>
      <c r="O2302" s="55" t="s">
        <v>7381</v>
      </c>
      <c r="P2302" s="55" t="s">
        <v>4617</v>
      </c>
      <c r="Q2302" s="55" t="s">
        <v>2302</v>
      </c>
      <c r="R2302" s="56">
        <v>43396</v>
      </c>
      <c r="S2302" s="55" t="s">
        <v>4326</v>
      </c>
      <c r="T2302" s="55" t="s">
        <v>7382</v>
      </c>
      <c r="U2302" s="55" t="s">
        <v>4328</v>
      </c>
    </row>
    <row r="2303" spans="1:21" ht="15" x14ac:dyDescent="0.25">
      <c r="A2303" s="55" t="s">
        <v>4316</v>
      </c>
      <c r="B2303" s="55" t="s">
        <v>4317</v>
      </c>
      <c r="C2303" s="55" t="s">
        <v>2294</v>
      </c>
      <c r="D2303" s="55" t="s">
        <v>4319</v>
      </c>
      <c r="E2303" s="55" t="s">
        <v>447</v>
      </c>
      <c r="F2303" s="55" t="s">
        <v>447</v>
      </c>
      <c r="G2303" s="55" t="s">
        <v>2267</v>
      </c>
      <c r="H2303" s="56">
        <v>43312</v>
      </c>
      <c r="I2303">
        <f t="shared" si="35"/>
        <v>2018</v>
      </c>
      <c r="J2303" s="56">
        <v>43361</v>
      </c>
      <c r="K2303" s="57">
        <v>-2652767</v>
      </c>
      <c r="L2303" s="55">
        <v>2205200202</v>
      </c>
      <c r="M2303" s="55" t="str">
        <f>VLOOKUP(L2303,[4]Equival.!$D:$K,8,0)</f>
        <v>Glosas</v>
      </c>
      <c r="N2303" s="55" t="s">
        <v>3765</v>
      </c>
      <c r="O2303" s="55" t="s">
        <v>7383</v>
      </c>
      <c r="P2303" s="55" t="s">
        <v>4617</v>
      </c>
      <c r="Q2303" s="55" t="s">
        <v>3354</v>
      </c>
      <c r="R2303" s="56">
        <v>44620</v>
      </c>
      <c r="S2303" s="55" t="s">
        <v>4326</v>
      </c>
      <c r="T2303" s="55" t="s">
        <v>7384</v>
      </c>
      <c r="U2303" s="55" t="s">
        <v>4328</v>
      </c>
    </row>
    <row r="2304" spans="1:21" ht="15" x14ac:dyDescent="0.25">
      <c r="A2304" s="55" t="s">
        <v>4316</v>
      </c>
      <c r="B2304" s="55" t="s">
        <v>4317</v>
      </c>
      <c r="C2304" s="55" t="s">
        <v>2294</v>
      </c>
      <c r="D2304" s="55" t="s">
        <v>4319</v>
      </c>
      <c r="E2304" s="55" t="s">
        <v>447</v>
      </c>
      <c r="F2304" s="55" t="s">
        <v>447</v>
      </c>
      <c r="G2304" s="55" t="s">
        <v>2267</v>
      </c>
      <c r="H2304" s="56">
        <v>43312</v>
      </c>
      <c r="I2304">
        <f t="shared" si="35"/>
        <v>2018</v>
      </c>
      <c r="J2304" s="56">
        <v>43361</v>
      </c>
      <c r="K2304" s="57">
        <v>-3488496</v>
      </c>
      <c r="L2304" s="55">
        <v>2905100201</v>
      </c>
      <c r="M2304" s="55" t="str">
        <f>VLOOKUP(L2304,[4]Equival.!$D:$K,8,0)</f>
        <v>Capita</v>
      </c>
      <c r="N2304" s="55" t="s">
        <v>7385</v>
      </c>
      <c r="O2304" s="55" t="s">
        <v>7386</v>
      </c>
      <c r="P2304" s="55" t="s">
        <v>4617</v>
      </c>
      <c r="Q2304" s="55" t="s">
        <v>2293</v>
      </c>
      <c r="R2304" s="56">
        <v>43363</v>
      </c>
      <c r="S2304" s="55" t="s">
        <v>4326</v>
      </c>
      <c r="T2304" s="55" t="s">
        <v>7384</v>
      </c>
      <c r="U2304" s="55" t="s">
        <v>4328</v>
      </c>
    </row>
    <row r="2305" spans="1:21" ht="15" x14ac:dyDescent="0.25">
      <c r="A2305" s="55" t="s">
        <v>4316</v>
      </c>
      <c r="B2305" s="55" t="s">
        <v>4317</v>
      </c>
      <c r="C2305" s="55" t="s">
        <v>2298</v>
      </c>
      <c r="D2305" s="55" t="s">
        <v>4319</v>
      </c>
      <c r="E2305" s="55" t="s">
        <v>2299</v>
      </c>
      <c r="F2305" s="55" t="s">
        <v>2299</v>
      </c>
      <c r="G2305" s="55" t="s">
        <v>2267</v>
      </c>
      <c r="H2305" s="56">
        <v>43312</v>
      </c>
      <c r="I2305">
        <f t="shared" si="35"/>
        <v>2018</v>
      </c>
      <c r="J2305" s="56">
        <v>43361</v>
      </c>
      <c r="K2305" s="57">
        <v>-5324944</v>
      </c>
      <c r="L2305" s="55">
        <v>2905100201</v>
      </c>
      <c r="M2305" s="55" t="str">
        <f>VLOOKUP(L2305,[4]Equival.!$D:$K,8,0)</f>
        <v>Capita</v>
      </c>
      <c r="N2305" s="55" t="s">
        <v>7387</v>
      </c>
      <c r="O2305" s="55" t="s">
        <v>7388</v>
      </c>
      <c r="P2305" s="55" t="s">
        <v>4617</v>
      </c>
      <c r="Q2305" s="55" t="s">
        <v>2297</v>
      </c>
      <c r="R2305" s="56">
        <v>43363</v>
      </c>
      <c r="S2305" s="55" t="s">
        <v>4326</v>
      </c>
      <c r="T2305" s="55" t="s">
        <v>7389</v>
      </c>
      <c r="U2305" s="55" t="s">
        <v>4328</v>
      </c>
    </row>
    <row r="2306" spans="1:21" ht="15" x14ac:dyDescent="0.25">
      <c r="A2306" s="55" t="s">
        <v>4316</v>
      </c>
      <c r="B2306" s="55" t="s">
        <v>4317</v>
      </c>
      <c r="C2306" s="55" t="s">
        <v>2298</v>
      </c>
      <c r="D2306" s="55" t="s">
        <v>4319</v>
      </c>
      <c r="E2306" s="55" t="s">
        <v>2299</v>
      </c>
      <c r="F2306" s="55" t="s">
        <v>2299</v>
      </c>
      <c r="G2306" s="55" t="s">
        <v>2267</v>
      </c>
      <c r="H2306" s="56">
        <v>43312</v>
      </c>
      <c r="I2306">
        <f t="shared" si="35"/>
        <v>2018</v>
      </c>
      <c r="J2306" s="56">
        <v>43361</v>
      </c>
      <c r="K2306" s="57">
        <v>-483356</v>
      </c>
      <c r="L2306" s="55">
        <v>2905100201</v>
      </c>
      <c r="M2306" s="55" t="str">
        <f>VLOOKUP(L2306,[4]Equival.!$D:$K,8,0)</f>
        <v>Capita</v>
      </c>
      <c r="N2306" s="55" t="s">
        <v>7387</v>
      </c>
      <c r="O2306" s="55" t="s">
        <v>7390</v>
      </c>
      <c r="P2306" s="55" t="s">
        <v>4617</v>
      </c>
      <c r="Q2306" s="55" t="s">
        <v>2837</v>
      </c>
      <c r="R2306" s="56">
        <v>44439</v>
      </c>
      <c r="S2306" s="55" t="s">
        <v>4326</v>
      </c>
      <c r="T2306" s="55" t="s">
        <v>7389</v>
      </c>
      <c r="U2306" s="55" t="s">
        <v>4328</v>
      </c>
    </row>
    <row r="2307" spans="1:21" ht="15" x14ac:dyDescent="0.25">
      <c r="A2307" s="55" t="s">
        <v>4316</v>
      </c>
      <c r="B2307" s="55" t="s">
        <v>4317</v>
      </c>
      <c r="C2307" s="55" t="s">
        <v>2291</v>
      </c>
      <c r="D2307" s="55" t="s">
        <v>4319</v>
      </c>
      <c r="E2307" s="55" t="s">
        <v>446</v>
      </c>
      <c r="F2307" s="55" t="s">
        <v>446</v>
      </c>
      <c r="G2307" s="55" t="s">
        <v>2267</v>
      </c>
      <c r="H2307" s="56">
        <v>43281</v>
      </c>
      <c r="I2307">
        <f t="shared" ref="I2307:I2370" si="36">YEAR(H2307)</f>
        <v>2018</v>
      </c>
      <c r="J2307" s="56">
        <v>43340</v>
      </c>
      <c r="K2307" s="57">
        <v>-1662523</v>
      </c>
      <c r="L2307" s="55">
        <v>2205200202</v>
      </c>
      <c r="M2307" s="55" t="str">
        <f>VLOOKUP(L2307,[4]Equival.!$D:$K,8,0)</f>
        <v>Glosas</v>
      </c>
      <c r="N2307" s="55" t="s">
        <v>3761</v>
      </c>
      <c r="O2307" s="55" t="s">
        <v>7391</v>
      </c>
      <c r="P2307" s="55" t="s">
        <v>4617</v>
      </c>
      <c r="Q2307" s="55" t="s">
        <v>3353</v>
      </c>
      <c r="R2307" s="56">
        <v>44620</v>
      </c>
      <c r="S2307" s="55" t="s">
        <v>4326</v>
      </c>
      <c r="T2307" s="55" t="s">
        <v>7392</v>
      </c>
      <c r="U2307" s="55" t="s">
        <v>4328</v>
      </c>
    </row>
    <row r="2308" spans="1:21" ht="15" x14ac:dyDescent="0.25">
      <c r="A2308" s="55" t="s">
        <v>4316</v>
      </c>
      <c r="B2308" s="55" t="s">
        <v>4317</v>
      </c>
      <c r="C2308" s="55" t="s">
        <v>2291</v>
      </c>
      <c r="D2308" s="55" t="s">
        <v>4319</v>
      </c>
      <c r="E2308" s="55" t="s">
        <v>446</v>
      </c>
      <c r="F2308" s="55" t="s">
        <v>446</v>
      </c>
      <c r="G2308" s="55" t="s">
        <v>2267</v>
      </c>
      <c r="H2308" s="56">
        <v>43281</v>
      </c>
      <c r="I2308">
        <f t="shared" si="36"/>
        <v>2018</v>
      </c>
      <c r="J2308" s="56">
        <v>43340</v>
      </c>
      <c r="K2308" s="57">
        <v>-3967676</v>
      </c>
      <c r="L2308" s="55">
        <v>2905100201</v>
      </c>
      <c r="M2308" s="55" t="str">
        <f>VLOOKUP(L2308,[4]Equival.!$D:$K,8,0)</f>
        <v>Capita</v>
      </c>
      <c r="N2308" s="55" t="s">
        <v>7393</v>
      </c>
      <c r="O2308" s="55" t="s">
        <v>7394</v>
      </c>
      <c r="P2308" s="55" t="s">
        <v>4617</v>
      </c>
      <c r="Q2308" s="55" t="s">
        <v>2290</v>
      </c>
      <c r="R2308" s="56">
        <v>43342</v>
      </c>
      <c r="S2308" s="55" t="s">
        <v>4326</v>
      </c>
      <c r="T2308" s="55" t="s">
        <v>7392</v>
      </c>
      <c r="U2308" s="55" t="s">
        <v>4328</v>
      </c>
    </row>
    <row r="2309" spans="1:21" ht="15" x14ac:dyDescent="0.25">
      <c r="A2309" s="55" t="s">
        <v>4316</v>
      </c>
      <c r="B2309" s="55" t="s">
        <v>4317</v>
      </c>
      <c r="C2309" s="55" t="s">
        <v>7395</v>
      </c>
      <c r="D2309" s="55" t="s">
        <v>4319</v>
      </c>
      <c r="E2309" s="55" t="s">
        <v>2287</v>
      </c>
      <c r="F2309" s="55" t="s">
        <v>2287</v>
      </c>
      <c r="G2309" s="55" t="s">
        <v>2267</v>
      </c>
      <c r="H2309" s="56">
        <v>43281</v>
      </c>
      <c r="I2309">
        <f t="shared" si="36"/>
        <v>2018</v>
      </c>
      <c r="J2309" s="56">
        <v>43340</v>
      </c>
      <c r="K2309" s="57">
        <v>-5324944</v>
      </c>
      <c r="L2309" s="55">
        <v>2905100201</v>
      </c>
      <c r="M2309" s="55" t="str">
        <f>VLOOKUP(L2309,[4]Equival.!$D:$K,8,0)</f>
        <v>Capita</v>
      </c>
      <c r="N2309" s="55" t="s">
        <v>4620</v>
      </c>
      <c r="O2309" s="55" t="s">
        <v>7396</v>
      </c>
      <c r="P2309" s="55" t="s">
        <v>4617</v>
      </c>
      <c r="Q2309" s="55" t="s">
        <v>2286</v>
      </c>
      <c r="R2309" s="56">
        <v>43342</v>
      </c>
      <c r="S2309" s="55" t="s">
        <v>4326</v>
      </c>
      <c r="T2309" s="55" t="s">
        <v>7397</v>
      </c>
      <c r="U2309" s="55" t="s">
        <v>4328</v>
      </c>
    </row>
    <row r="2310" spans="1:21" ht="15" x14ac:dyDescent="0.25">
      <c r="A2310" s="55" t="s">
        <v>4316</v>
      </c>
      <c r="B2310" s="55" t="s">
        <v>4317</v>
      </c>
      <c r="C2310" s="55" t="s">
        <v>2278</v>
      </c>
      <c r="D2310" s="55" t="s">
        <v>4319</v>
      </c>
      <c r="E2310" s="55" t="s">
        <v>429</v>
      </c>
      <c r="F2310" s="55" t="s">
        <v>429</v>
      </c>
      <c r="G2310" s="55" t="s">
        <v>2267</v>
      </c>
      <c r="H2310" s="56">
        <v>43251</v>
      </c>
      <c r="I2310">
        <f t="shared" si="36"/>
        <v>2018</v>
      </c>
      <c r="J2310" s="56">
        <v>43305</v>
      </c>
      <c r="K2310" s="57">
        <v>-740930</v>
      </c>
      <c r="L2310" s="55">
        <v>2205200202</v>
      </c>
      <c r="M2310" s="55" t="str">
        <f>VLOOKUP(L2310,[4]Equival.!$D:$K,8,0)</f>
        <v>Glosas</v>
      </c>
      <c r="N2310" s="55" t="s">
        <v>3725</v>
      </c>
      <c r="O2310" s="55" t="s">
        <v>7398</v>
      </c>
      <c r="P2310" s="55" t="s">
        <v>4617</v>
      </c>
      <c r="Q2310" s="55" t="s">
        <v>3344</v>
      </c>
      <c r="R2310" s="56">
        <v>44620</v>
      </c>
      <c r="S2310" s="55" t="s">
        <v>4326</v>
      </c>
      <c r="T2310" s="55" t="s">
        <v>7399</v>
      </c>
      <c r="U2310" s="55" t="s">
        <v>4328</v>
      </c>
    </row>
    <row r="2311" spans="1:21" ht="15" x14ac:dyDescent="0.25">
      <c r="A2311" s="55" t="s">
        <v>4316</v>
      </c>
      <c r="B2311" s="55" t="s">
        <v>4317</v>
      </c>
      <c r="C2311" s="55" t="s">
        <v>2278</v>
      </c>
      <c r="D2311" s="55" t="s">
        <v>4319</v>
      </c>
      <c r="E2311" s="55" t="s">
        <v>429</v>
      </c>
      <c r="F2311" s="55" t="s">
        <v>429</v>
      </c>
      <c r="G2311" s="55" t="s">
        <v>2267</v>
      </c>
      <c r="H2311" s="56">
        <v>43251</v>
      </c>
      <c r="I2311">
        <f t="shared" si="36"/>
        <v>2018</v>
      </c>
      <c r="J2311" s="56">
        <v>43305</v>
      </c>
      <c r="K2311" s="57">
        <v>-3495664</v>
      </c>
      <c r="L2311" s="55">
        <v>2905100201</v>
      </c>
      <c r="M2311" s="55" t="str">
        <f>VLOOKUP(L2311,[4]Equival.!$D:$K,8,0)</f>
        <v>Capita</v>
      </c>
      <c r="N2311" s="55" t="s">
        <v>7400</v>
      </c>
      <c r="O2311" s="55" t="s">
        <v>7401</v>
      </c>
      <c r="P2311" s="55" t="s">
        <v>4617</v>
      </c>
      <c r="Q2311" s="55" t="s">
        <v>2277</v>
      </c>
      <c r="R2311" s="56">
        <v>43312</v>
      </c>
      <c r="S2311" s="55" t="s">
        <v>4326</v>
      </c>
      <c r="T2311" s="55" t="s">
        <v>7399</v>
      </c>
      <c r="U2311" s="55" t="s">
        <v>4328</v>
      </c>
    </row>
    <row r="2312" spans="1:21" ht="15" x14ac:dyDescent="0.25">
      <c r="A2312" s="55" t="s">
        <v>4316</v>
      </c>
      <c r="B2312" s="55" t="s">
        <v>4317</v>
      </c>
      <c r="C2312" s="55" t="s">
        <v>7402</v>
      </c>
      <c r="D2312" s="55" t="s">
        <v>4319</v>
      </c>
      <c r="E2312" s="55" t="s">
        <v>2283</v>
      </c>
      <c r="F2312" s="55" t="s">
        <v>2283</v>
      </c>
      <c r="G2312" s="55" t="s">
        <v>2267</v>
      </c>
      <c r="H2312" s="56">
        <v>43251</v>
      </c>
      <c r="I2312">
        <f t="shared" si="36"/>
        <v>2018</v>
      </c>
      <c r="J2312" s="56">
        <v>43305</v>
      </c>
      <c r="K2312" s="57">
        <v>-4006897</v>
      </c>
      <c r="L2312" s="55">
        <v>2905100201</v>
      </c>
      <c r="M2312" s="55" t="str">
        <f>VLOOKUP(L2312,[4]Equival.!$D:$K,8,0)</f>
        <v>Capita</v>
      </c>
      <c r="N2312" s="55" t="s">
        <v>4623</v>
      </c>
      <c r="O2312" s="55" t="s">
        <v>7403</v>
      </c>
      <c r="P2312" s="55" t="s">
        <v>4617</v>
      </c>
      <c r="Q2312" s="55" t="s">
        <v>2282</v>
      </c>
      <c r="R2312" s="56">
        <v>43312</v>
      </c>
      <c r="S2312" s="55" t="s">
        <v>4326</v>
      </c>
      <c r="T2312" s="55" t="s">
        <v>7404</v>
      </c>
      <c r="U2312" s="55" t="s">
        <v>4328</v>
      </c>
    </row>
    <row r="2313" spans="1:21" ht="15" x14ac:dyDescent="0.25">
      <c r="A2313" s="55" t="s">
        <v>4316</v>
      </c>
      <c r="B2313" s="55" t="s">
        <v>4317</v>
      </c>
      <c r="C2313" s="55" t="s">
        <v>7405</v>
      </c>
      <c r="D2313" s="55" t="s">
        <v>4319</v>
      </c>
      <c r="E2313" s="55" t="s">
        <v>2275</v>
      </c>
      <c r="F2313" s="55" t="s">
        <v>2275</v>
      </c>
      <c r="G2313" s="55" t="s">
        <v>2267</v>
      </c>
      <c r="H2313" s="56">
        <v>43220</v>
      </c>
      <c r="I2313">
        <f t="shared" si="36"/>
        <v>2018</v>
      </c>
      <c r="J2313" s="56">
        <v>43290</v>
      </c>
      <c r="K2313" s="57">
        <v>-3411874</v>
      </c>
      <c r="L2313" s="55">
        <v>2905100201</v>
      </c>
      <c r="M2313" s="55" t="str">
        <f>VLOOKUP(L2313,[4]Equival.!$D:$K,8,0)</f>
        <v>Capita</v>
      </c>
      <c r="N2313" s="55" t="s">
        <v>7406</v>
      </c>
      <c r="O2313" s="55" t="s">
        <v>7407</v>
      </c>
      <c r="P2313" s="55" t="s">
        <v>4617</v>
      </c>
      <c r="Q2313" s="55" t="s">
        <v>2274</v>
      </c>
      <c r="R2313" s="56">
        <v>43312</v>
      </c>
      <c r="S2313" s="55" t="s">
        <v>4326</v>
      </c>
      <c r="T2313" s="55" t="s">
        <v>7408</v>
      </c>
      <c r="U2313" s="55" t="s">
        <v>4328</v>
      </c>
    </row>
    <row r="2314" spans="1:21" ht="15" x14ac:dyDescent="0.25">
      <c r="A2314" s="55" t="s">
        <v>4316</v>
      </c>
      <c r="B2314" s="55" t="s">
        <v>4317</v>
      </c>
      <c r="C2314" s="55" t="s">
        <v>2270</v>
      </c>
      <c r="D2314" s="55" t="s">
        <v>4319</v>
      </c>
      <c r="E2314" s="55" t="s">
        <v>427</v>
      </c>
      <c r="F2314" s="55" t="s">
        <v>427</v>
      </c>
      <c r="G2314" s="55" t="s">
        <v>2267</v>
      </c>
      <c r="H2314" s="56">
        <v>43220</v>
      </c>
      <c r="I2314">
        <f t="shared" si="36"/>
        <v>2018</v>
      </c>
      <c r="J2314" s="56">
        <v>43288</v>
      </c>
      <c r="K2314" s="57">
        <v>-1702628</v>
      </c>
      <c r="L2314" s="55">
        <v>2205200202</v>
      </c>
      <c r="M2314" s="55" t="str">
        <f>VLOOKUP(L2314,[4]Equival.!$D:$K,8,0)</f>
        <v>Glosas</v>
      </c>
      <c r="N2314" s="55" t="s">
        <v>3721</v>
      </c>
      <c r="O2314" s="55" t="s">
        <v>7409</v>
      </c>
      <c r="P2314" s="55" t="s">
        <v>4617</v>
      </c>
      <c r="Q2314" s="55" t="s">
        <v>3352</v>
      </c>
      <c r="R2314" s="56">
        <v>44620</v>
      </c>
      <c r="S2314" s="55" t="s">
        <v>4326</v>
      </c>
      <c r="T2314" s="55" t="s">
        <v>7410</v>
      </c>
      <c r="U2314" s="55" t="s">
        <v>4328</v>
      </c>
    </row>
    <row r="2315" spans="1:21" ht="15" x14ac:dyDescent="0.25">
      <c r="A2315" s="55" t="s">
        <v>4316</v>
      </c>
      <c r="B2315" s="55" t="s">
        <v>4317</v>
      </c>
      <c r="C2315" s="55" t="s">
        <v>2270</v>
      </c>
      <c r="D2315" s="55" t="s">
        <v>4319</v>
      </c>
      <c r="E2315" s="55" t="s">
        <v>427</v>
      </c>
      <c r="F2315" s="55" t="s">
        <v>427</v>
      </c>
      <c r="G2315" s="55" t="s">
        <v>2267</v>
      </c>
      <c r="H2315" s="56">
        <v>43220</v>
      </c>
      <c r="I2315">
        <f t="shared" si="36"/>
        <v>2018</v>
      </c>
      <c r="J2315" s="56">
        <v>43288</v>
      </c>
      <c r="K2315" s="57">
        <v>-1904833</v>
      </c>
      <c r="L2315" s="55">
        <v>2905100201</v>
      </c>
      <c r="M2315" s="55" t="str">
        <f>VLOOKUP(L2315,[4]Equival.!$D:$K,8,0)</f>
        <v>Capita</v>
      </c>
      <c r="N2315" s="55" t="s">
        <v>7411</v>
      </c>
      <c r="O2315" s="55" t="s">
        <v>7412</v>
      </c>
      <c r="P2315" s="55" t="s">
        <v>4617</v>
      </c>
      <c r="Q2315" s="55" t="s">
        <v>2269</v>
      </c>
      <c r="R2315" s="56">
        <v>43312</v>
      </c>
      <c r="S2315" s="55" t="s">
        <v>4326</v>
      </c>
      <c r="T2315" s="55" t="s">
        <v>7410</v>
      </c>
      <c r="U2315" s="55" t="s">
        <v>4328</v>
      </c>
    </row>
    <row r="2316" spans="1:21" ht="15" x14ac:dyDescent="0.25">
      <c r="A2316" s="55" t="s">
        <v>4316</v>
      </c>
      <c r="B2316" s="55" t="s">
        <v>4317</v>
      </c>
      <c r="C2316" s="55" t="s">
        <v>3329</v>
      </c>
      <c r="D2316" s="55" t="s">
        <v>4319</v>
      </c>
      <c r="E2316" s="55" t="s">
        <v>3330</v>
      </c>
      <c r="F2316" s="55" t="s">
        <v>3330</v>
      </c>
      <c r="G2316" s="55" t="s">
        <v>2267</v>
      </c>
      <c r="H2316" s="56">
        <v>43159</v>
      </c>
      <c r="I2316">
        <f t="shared" si="36"/>
        <v>2018</v>
      </c>
      <c r="J2316" s="56">
        <v>43287</v>
      </c>
      <c r="K2316" s="57">
        <v>-2181394</v>
      </c>
      <c r="L2316" s="55">
        <v>2905100201</v>
      </c>
      <c r="M2316" s="55" t="str">
        <f>VLOOKUP(L2316,[4]Equival.!$D:$K,8,0)</f>
        <v>Capita</v>
      </c>
      <c r="N2316" s="55" t="s">
        <v>7413</v>
      </c>
      <c r="O2316" s="55" t="s">
        <v>7414</v>
      </c>
      <c r="P2316" s="55" t="s">
        <v>4617</v>
      </c>
      <c r="Q2316" s="55" t="s">
        <v>3326</v>
      </c>
      <c r="R2316" s="56">
        <v>44799</v>
      </c>
      <c r="S2316" s="55" t="s">
        <v>4326</v>
      </c>
      <c r="T2316" s="55" t="s">
        <v>7415</v>
      </c>
      <c r="U2316" s="55" t="s">
        <v>4328</v>
      </c>
    </row>
    <row r="2317" spans="1:21" ht="15" x14ac:dyDescent="0.25">
      <c r="A2317" s="55" t="s">
        <v>4316</v>
      </c>
      <c r="B2317" s="55" t="s">
        <v>4317</v>
      </c>
      <c r="C2317" s="55" t="s">
        <v>3327</v>
      </c>
      <c r="D2317" s="55" t="s">
        <v>4319</v>
      </c>
      <c r="E2317" s="55" t="s">
        <v>3328</v>
      </c>
      <c r="F2317" s="55" t="s">
        <v>3328</v>
      </c>
      <c r="G2317" s="55" t="s">
        <v>2267</v>
      </c>
      <c r="H2317" s="56">
        <v>43159</v>
      </c>
      <c r="I2317">
        <f t="shared" si="36"/>
        <v>2018</v>
      </c>
      <c r="J2317" s="56">
        <v>43287</v>
      </c>
      <c r="K2317" s="57">
        <v>-2467925</v>
      </c>
      <c r="L2317" s="55">
        <v>2905100201</v>
      </c>
      <c r="M2317" s="55" t="str">
        <f>VLOOKUP(L2317,[4]Equival.!$D:$K,8,0)</f>
        <v>Capita</v>
      </c>
      <c r="N2317" s="55" t="s">
        <v>7416</v>
      </c>
      <c r="O2317" s="55" t="s">
        <v>7417</v>
      </c>
      <c r="P2317" s="55" t="s">
        <v>4617</v>
      </c>
      <c r="Q2317" s="55" t="s">
        <v>3326</v>
      </c>
      <c r="R2317" s="56">
        <v>44799</v>
      </c>
      <c r="S2317" s="55" t="s">
        <v>4326</v>
      </c>
      <c r="T2317" s="55" t="s">
        <v>7418</v>
      </c>
      <c r="U2317" s="55" t="s">
        <v>4328</v>
      </c>
    </row>
    <row r="2318" spans="1:21" ht="15" x14ac:dyDescent="0.25">
      <c r="A2318" s="55" t="s">
        <v>4316</v>
      </c>
      <c r="B2318" s="55" t="s">
        <v>4317</v>
      </c>
      <c r="C2318" s="55" t="s">
        <v>7419</v>
      </c>
      <c r="D2318" s="55" t="s">
        <v>4319</v>
      </c>
      <c r="E2318" s="55" t="s">
        <v>2260</v>
      </c>
      <c r="F2318" s="55" t="s">
        <v>2260</v>
      </c>
      <c r="G2318" s="55" t="s">
        <v>2267</v>
      </c>
      <c r="H2318" s="56">
        <v>43190</v>
      </c>
      <c r="I2318">
        <f t="shared" si="36"/>
        <v>2018</v>
      </c>
      <c r="J2318" s="56">
        <v>43287</v>
      </c>
      <c r="K2318" s="57">
        <v>-2992520</v>
      </c>
      <c r="L2318" s="55">
        <v>2905100201</v>
      </c>
      <c r="M2318" s="55" t="str">
        <f>VLOOKUP(L2318,[4]Equival.!$D:$K,8,0)</f>
        <v>Capita</v>
      </c>
      <c r="N2318" s="55" t="s">
        <v>4628</v>
      </c>
      <c r="O2318" s="55" t="s">
        <v>7420</v>
      </c>
      <c r="P2318" s="55" t="s">
        <v>4617</v>
      </c>
      <c r="Q2318" s="55" t="s">
        <v>2259</v>
      </c>
      <c r="R2318" s="56">
        <v>43312</v>
      </c>
      <c r="S2318" s="55" t="s">
        <v>4326</v>
      </c>
      <c r="T2318" s="55" t="s">
        <v>7421</v>
      </c>
      <c r="U2318" s="55" t="s">
        <v>4328</v>
      </c>
    </row>
    <row r="2319" spans="1:21" ht="15" x14ac:dyDescent="0.25">
      <c r="A2319" s="55" t="s">
        <v>4316</v>
      </c>
      <c r="B2319" s="55" t="s">
        <v>4317</v>
      </c>
      <c r="C2319" s="55" t="s">
        <v>2266</v>
      </c>
      <c r="D2319" s="55" t="s">
        <v>4319</v>
      </c>
      <c r="E2319" s="55" t="s">
        <v>426</v>
      </c>
      <c r="F2319" s="55" t="s">
        <v>426</v>
      </c>
      <c r="G2319" s="55" t="s">
        <v>2267</v>
      </c>
      <c r="H2319" s="56">
        <v>43190</v>
      </c>
      <c r="I2319">
        <f t="shared" si="36"/>
        <v>2018</v>
      </c>
      <c r="J2319" s="56">
        <v>43287</v>
      </c>
      <c r="K2319" s="57">
        <v>-1571477</v>
      </c>
      <c r="L2319" s="55">
        <v>2205200202</v>
      </c>
      <c r="M2319" s="55" t="str">
        <f>VLOOKUP(L2319,[4]Equival.!$D:$K,8,0)</f>
        <v>Glosas</v>
      </c>
      <c r="N2319" s="55" t="s">
        <v>3717</v>
      </c>
      <c r="O2319" s="55" t="s">
        <v>7422</v>
      </c>
      <c r="P2319" s="55" t="s">
        <v>4617</v>
      </c>
      <c r="Q2319" s="55" t="s">
        <v>3351</v>
      </c>
      <c r="R2319" s="56">
        <v>44620</v>
      </c>
      <c r="S2319" s="55" t="s">
        <v>4326</v>
      </c>
      <c r="T2319" s="55" t="s">
        <v>7423</v>
      </c>
      <c r="U2319" s="55" t="s">
        <v>4328</v>
      </c>
    </row>
    <row r="2320" spans="1:21" ht="15" x14ac:dyDescent="0.25">
      <c r="A2320" s="55" t="s">
        <v>4316</v>
      </c>
      <c r="B2320" s="55" t="s">
        <v>4317</v>
      </c>
      <c r="C2320" s="55" t="s">
        <v>2266</v>
      </c>
      <c r="D2320" s="55" t="s">
        <v>4319</v>
      </c>
      <c r="E2320" s="55" t="s">
        <v>426</v>
      </c>
      <c r="F2320" s="55" t="s">
        <v>426</v>
      </c>
      <c r="G2320" s="55" t="s">
        <v>2267</v>
      </c>
      <c r="H2320" s="56">
        <v>43190</v>
      </c>
      <c r="I2320">
        <f t="shared" si="36"/>
        <v>2018</v>
      </c>
      <c r="J2320" s="56">
        <v>43287</v>
      </c>
      <c r="K2320" s="57">
        <v>-1584096</v>
      </c>
      <c r="L2320" s="55">
        <v>2905100201</v>
      </c>
      <c r="M2320" s="55" t="str">
        <f>VLOOKUP(L2320,[4]Equival.!$D:$K,8,0)</f>
        <v>Capita</v>
      </c>
      <c r="N2320" s="55" t="s">
        <v>7424</v>
      </c>
      <c r="O2320" s="55" t="s">
        <v>7425</v>
      </c>
      <c r="P2320" s="55" t="s">
        <v>4617</v>
      </c>
      <c r="Q2320" s="55" t="s">
        <v>2265</v>
      </c>
      <c r="R2320" s="56">
        <v>43312</v>
      </c>
      <c r="S2320" s="55" t="s">
        <v>4326</v>
      </c>
      <c r="T2320" s="55" t="s">
        <v>7423</v>
      </c>
      <c r="U2320" s="55" t="s">
        <v>4328</v>
      </c>
    </row>
    <row r="2321" spans="1:21" ht="15" x14ac:dyDescent="0.25">
      <c r="A2321" s="55" t="s">
        <v>4316</v>
      </c>
      <c r="B2321" s="55" t="s">
        <v>4317</v>
      </c>
      <c r="C2321" s="55" t="s">
        <v>6104</v>
      </c>
      <c r="D2321" s="55" t="s">
        <v>4319</v>
      </c>
      <c r="E2321" s="55" t="s">
        <v>5402</v>
      </c>
      <c r="F2321" s="55" t="s">
        <v>5402</v>
      </c>
      <c r="G2321" s="55" t="s">
        <v>7426</v>
      </c>
      <c r="H2321" s="56">
        <v>44460</v>
      </c>
      <c r="I2321">
        <f t="shared" si="36"/>
        <v>2021</v>
      </c>
      <c r="J2321" s="56">
        <v>44796</v>
      </c>
      <c r="K2321" s="57">
        <v>-6250</v>
      </c>
      <c r="L2321" s="55">
        <v>2205200101</v>
      </c>
      <c r="M2321" s="55" t="str">
        <f>VLOOKUP(L2321,[4]Equival.!$D:$K,8,0)</f>
        <v>Glosas</v>
      </c>
      <c r="N2321" s="55" t="s">
        <v>6103</v>
      </c>
      <c r="O2321" s="55" t="s">
        <v>5648</v>
      </c>
      <c r="P2321" s="55" t="s">
        <v>5404</v>
      </c>
      <c r="Q2321" s="55" t="s">
        <v>6104</v>
      </c>
      <c r="R2321" s="56">
        <v>44796</v>
      </c>
      <c r="S2321" s="55" t="s">
        <v>4655</v>
      </c>
      <c r="T2321" s="55" t="s">
        <v>5646</v>
      </c>
      <c r="U2321" s="55" t="s">
        <v>4328</v>
      </c>
    </row>
    <row r="2322" spans="1:21" ht="15" x14ac:dyDescent="0.25">
      <c r="A2322" s="55" t="s">
        <v>4316</v>
      </c>
      <c r="B2322" s="55" t="s">
        <v>4317</v>
      </c>
      <c r="C2322" s="55" t="s">
        <v>6104</v>
      </c>
      <c r="D2322" s="55" t="s">
        <v>4319</v>
      </c>
      <c r="E2322" s="55" t="s">
        <v>5402</v>
      </c>
      <c r="F2322" s="55" t="s">
        <v>5402</v>
      </c>
      <c r="G2322" s="55" t="s">
        <v>7426</v>
      </c>
      <c r="H2322" s="56">
        <v>44460</v>
      </c>
      <c r="I2322">
        <f t="shared" si="36"/>
        <v>2021</v>
      </c>
      <c r="J2322" s="56">
        <v>44796</v>
      </c>
      <c r="K2322" s="57">
        <v>6250</v>
      </c>
      <c r="L2322" s="55">
        <v>2905100102</v>
      </c>
      <c r="M2322" s="55" t="str">
        <f>VLOOKUP(L2322,[4]Equival.!$D:$K,8,0)</f>
        <v>Evento</v>
      </c>
      <c r="N2322" s="55" t="s">
        <v>5643</v>
      </c>
      <c r="O2322" s="55" t="s">
        <v>6105</v>
      </c>
      <c r="P2322" s="55" t="s">
        <v>5404</v>
      </c>
      <c r="Q2322" s="55" t="s">
        <v>6104</v>
      </c>
      <c r="R2322" s="56">
        <v>44796</v>
      </c>
      <c r="S2322" s="55" t="s">
        <v>4655</v>
      </c>
      <c r="T2322" s="55" t="s">
        <v>5646</v>
      </c>
      <c r="U2322" s="55" t="s">
        <v>4335</v>
      </c>
    </row>
    <row r="2323" spans="1:21" ht="15" x14ac:dyDescent="0.25">
      <c r="A2323" s="55" t="s">
        <v>4316</v>
      </c>
      <c r="B2323" s="55" t="s">
        <v>4317</v>
      </c>
      <c r="C2323" s="55" t="s">
        <v>6107</v>
      </c>
      <c r="D2323" s="55" t="s">
        <v>4319</v>
      </c>
      <c r="E2323" s="55" t="s">
        <v>5398</v>
      </c>
      <c r="F2323" s="55" t="s">
        <v>5398</v>
      </c>
      <c r="G2323" s="55" t="s">
        <v>7426</v>
      </c>
      <c r="H2323" s="56">
        <v>44460</v>
      </c>
      <c r="I2323">
        <f t="shared" si="36"/>
        <v>2021</v>
      </c>
      <c r="J2323" s="56">
        <v>44796</v>
      </c>
      <c r="K2323" s="57">
        <v>-24000</v>
      </c>
      <c r="L2323" s="55">
        <v>2205200201</v>
      </c>
      <c r="M2323" s="55" t="str">
        <f>VLOOKUP(L2323,[4]Equival.!$D:$K,8,0)</f>
        <v>Glosas</v>
      </c>
      <c r="N2323" s="55" t="s">
        <v>6103</v>
      </c>
      <c r="O2323" s="55" t="s">
        <v>5648</v>
      </c>
      <c r="P2323" s="55" t="s">
        <v>4332</v>
      </c>
      <c r="Q2323" s="55" t="s">
        <v>6107</v>
      </c>
      <c r="R2323" s="56">
        <v>44796</v>
      </c>
      <c r="S2323" s="55" t="s">
        <v>4655</v>
      </c>
      <c r="T2323" s="55" t="s">
        <v>5646</v>
      </c>
      <c r="U2323" s="55" t="s">
        <v>4328</v>
      </c>
    </row>
    <row r="2324" spans="1:21" ht="15" x14ac:dyDescent="0.25">
      <c r="A2324" s="55" t="s">
        <v>4316</v>
      </c>
      <c r="B2324" s="55" t="s">
        <v>4317</v>
      </c>
      <c r="C2324" s="55" t="s">
        <v>6107</v>
      </c>
      <c r="D2324" s="55" t="s">
        <v>4319</v>
      </c>
      <c r="E2324" s="55" t="s">
        <v>5398</v>
      </c>
      <c r="F2324" s="55" t="s">
        <v>5398</v>
      </c>
      <c r="G2324" s="55" t="s">
        <v>7426</v>
      </c>
      <c r="H2324" s="56">
        <v>44460</v>
      </c>
      <c r="I2324">
        <f t="shared" si="36"/>
        <v>2021</v>
      </c>
      <c r="J2324" s="56">
        <v>44796</v>
      </c>
      <c r="K2324" s="57">
        <v>24000</v>
      </c>
      <c r="L2324" s="55">
        <v>2905100202</v>
      </c>
      <c r="M2324" s="55" t="str">
        <f>VLOOKUP(L2324,[4]Equival.!$D:$K,8,0)</f>
        <v>Evento</v>
      </c>
      <c r="N2324" s="55" t="s">
        <v>5643</v>
      </c>
      <c r="O2324" s="55" t="s">
        <v>6108</v>
      </c>
      <c r="P2324" s="55" t="s">
        <v>4332</v>
      </c>
      <c r="Q2324" s="55" t="s">
        <v>6107</v>
      </c>
      <c r="R2324" s="56">
        <v>44796</v>
      </c>
      <c r="S2324" s="55" t="s">
        <v>4655</v>
      </c>
      <c r="T2324" s="55" t="s">
        <v>5646</v>
      </c>
      <c r="U2324" s="55" t="s">
        <v>4335</v>
      </c>
    </row>
    <row r="2325" spans="1:21" ht="15" x14ac:dyDescent="0.25">
      <c r="A2325" s="55" t="s">
        <v>4316</v>
      </c>
      <c r="B2325" s="55" t="s">
        <v>4317</v>
      </c>
      <c r="C2325" s="55" t="s">
        <v>6110</v>
      </c>
      <c r="D2325" s="55" t="s">
        <v>4319</v>
      </c>
      <c r="E2325" s="55" t="s">
        <v>5393</v>
      </c>
      <c r="F2325" s="55" t="s">
        <v>5393</v>
      </c>
      <c r="G2325" s="55" t="s">
        <v>7426</v>
      </c>
      <c r="H2325" s="56">
        <v>44460</v>
      </c>
      <c r="I2325">
        <f t="shared" si="36"/>
        <v>2021</v>
      </c>
      <c r="J2325" s="56">
        <v>44796</v>
      </c>
      <c r="K2325" s="57">
        <v>24000</v>
      </c>
      <c r="L2325" s="55">
        <v>2905100202</v>
      </c>
      <c r="M2325" s="55" t="str">
        <f>VLOOKUP(L2325,[4]Equival.!$D:$K,8,0)</f>
        <v>Evento</v>
      </c>
      <c r="N2325" s="55" t="s">
        <v>5643</v>
      </c>
      <c r="O2325" s="55" t="s">
        <v>6111</v>
      </c>
      <c r="P2325" s="55" t="s">
        <v>4332</v>
      </c>
      <c r="Q2325" s="55" t="s">
        <v>6110</v>
      </c>
      <c r="R2325" s="56">
        <v>44796</v>
      </c>
      <c r="S2325" s="55" t="s">
        <v>4655</v>
      </c>
      <c r="T2325" s="55" t="s">
        <v>5646</v>
      </c>
      <c r="U2325" s="55" t="s">
        <v>4335</v>
      </c>
    </row>
    <row r="2326" spans="1:21" ht="15" x14ac:dyDescent="0.25">
      <c r="A2326" s="55" t="s">
        <v>4316</v>
      </c>
      <c r="B2326" s="55" t="s">
        <v>4317</v>
      </c>
      <c r="C2326" s="55" t="s">
        <v>6110</v>
      </c>
      <c r="D2326" s="55" t="s">
        <v>4319</v>
      </c>
      <c r="E2326" s="55" t="s">
        <v>5393</v>
      </c>
      <c r="F2326" s="55" t="s">
        <v>5393</v>
      </c>
      <c r="G2326" s="55" t="s">
        <v>7426</v>
      </c>
      <c r="H2326" s="56">
        <v>44460</v>
      </c>
      <c r="I2326">
        <f t="shared" si="36"/>
        <v>2021</v>
      </c>
      <c r="J2326" s="56">
        <v>44796</v>
      </c>
      <c r="K2326" s="57">
        <v>-24000</v>
      </c>
      <c r="L2326" s="55">
        <v>2205200201</v>
      </c>
      <c r="M2326" s="55" t="str">
        <f>VLOOKUP(L2326,[4]Equival.!$D:$K,8,0)</f>
        <v>Glosas</v>
      </c>
      <c r="N2326" s="55" t="s">
        <v>6103</v>
      </c>
      <c r="O2326" s="55" t="s">
        <v>5648</v>
      </c>
      <c r="P2326" s="55" t="s">
        <v>4332</v>
      </c>
      <c r="Q2326" s="55" t="s">
        <v>6110</v>
      </c>
      <c r="R2326" s="56">
        <v>44796</v>
      </c>
      <c r="S2326" s="55" t="s">
        <v>4655</v>
      </c>
      <c r="T2326" s="55" t="s">
        <v>5646</v>
      </c>
      <c r="U2326" s="55" t="s">
        <v>4328</v>
      </c>
    </row>
    <row r="2327" spans="1:21" ht="15" x14ac:dyDescent="0.25">
      <c r="A2327" s="55" t="s">
        <v>4316</v>
      </c>
      <c r="B2327" s="55" t="s">
        <v>4317</v>
      </c>
      <c r="C2327" s="55" t="s">
        <v>6114</v>
      </c>
      <c r="D2327" s="55" t="s">
        <v>4319</v>
      </c>
      <c r="E2327" s="55" t="s">
        <v>536</v>
      </c>
      <c r="F2327" s="55">
        <v>30211</v>
      </c>
      <c r="G2327" s="55" t="s">
        <v>7426</v>
      </c>
      <c r="H2327" s="56">
        <v>44460</v>
      </c>
      <c r="I2327">
        <f t="shared" si="36"/>
        <v>2021</v>
      </c>
      <c r="J2327" s="56">
        <v>44796</v>
      </c>
      <c r="K2327" s="57">
        <v>35100</v>
      </c>
      <c r="L2327" s="55">
        <v>2905100202</v>
      </c>
      <c r="M2327" s="55" t="str">
        <f>VLOOKUP(L2327,[4]Equival.!$D:$K,8,0)</f>
        <v>Evento</v>
      </c>
      <c r="N2327" s="55" t="s">
        <v>5643</v>
      </c>
      <c r="O2327" s="55" t="s">
        <v>6113</v>
      </c>
      <c r="P2327" s="55" t="s">
        <v>4332</v>
      </c>
      <c r="Q2327" s="55" t="s">
        <v>6114</v>
      </c>
      <c r="R2327" s="56">
        <v>44796</v>
      </c>
      <c r="S2327" s="55" t="s">
        <v>4655</v>
      </c>
      <c r="T2327" s="55" t="s">
        <v>5646</v>
      </c>
      <c r="U2327" s="55" t="s">
        <v>4335</v>
      </c>
    </row>
    <row r="2328" spans="1:21" ht="15" x14ac:dyDescent="0.25">
      <c r="A2328" s="55" t="s">
        <v>4316</v>
      </c>
      <c r="B2328" s="55" t="s">
        <v>4317</v>
      </c>
      <c r="C2328" s="55" t="s">
        <v>6114</v>
      </c>
      <c r="D2328" s="55" t="s">
        <v>4319</v>
      </c>
      <c r="E2328" s="55" t="s">
        <v>536</v>
      </c>
      <c r="F2328" s="55">
        <v>30211</v>
      </c>
      <c r="G2328" s="55" t="s">
        <v>7426</v>
      </c>
      <c r="H2328" s="56">
        <v>44460</v>
      </c>
      <c r="I2328">
        <f t="shared" si="36"/>
        <v>2021</v>
      </c>
      <c r="J2328" s="56">
        <v>44796</v>
      </c>
      <c r="K2328" s="57">
        <v>-35100</v>
      </c>
      <c r="L2328" s="55">
        <v>2205200201</v>
      </c>
      <c r="M2328" s="55" t="str">
        <f>VLOOKUP(L2328,[4]Equival.!$D:$K,8,0)</f>
        <v>Glosas</v>
      </c>
      <c r="N2328" s="55" t="s">
        <v>6103</v>
      </c>
      <c r="O2328" s="55" t="s">
        <v>5648</v>
      </c>
      <c r="P2328" s="55" t="s">
        <v>4332</v>
      </c>
      <c r="Q2328" s="55" t="s">
        <v>6114</v>
      </c>
      <c r="R2328" s="56">
        <v>44796</v>
      </c>
      <c r="S2328" s="55" t="s">
        <v>4655</v>
      </c>
      <c r="T2328" s="55" t="s">
        <v>5646</v>
      </c>
      <c r="U2328" s="55" t="s">
        <v>4328</v>
      </c>
    </row>
    <row r="2329" spans="1:21" ht="15" x14ac:dyDescent="0.25">
      <c r="A2329" s="55" t="s">
        <v>4316</v>
      </c>
      <c r="B2329" s="55" t="s">
        <v>4317</v>
      </c>
      <c r="C2329" s="55" t="s">
        <v>6117</v>
      </c>
      <c r="D2329" s="55" t="s">
        <v>4319</v>
      </c>
      <c r="E2329" s="55" t="s">
        <v>574</v>
      </c>
      <c r="F2329" s="55">
        <v>32471</v>
      </c>
      <c r="G2329" s="55" t="s">
        <v>7426</v>
      </c>
      <c r="H2329" s="56">
        <v>44460</v>
      </c>
      <c r="I2329">
        <f t="shared" si="36"/>
        <v>2021</v>
      </c>
      <c r="J2329" s="56">
        <v>44796</v>
      </c>
      <c r="K2329" s="57">
        <v>5243</v>
      </c>
      <c r="L2329" s="55">
        <v>2905100202</v>
      </c>
      <c r="M2329" s="55" t="str">
        <f>VLOOKUP(L2329,[4]Equival.!$D:$K,8,0)</f>
        <v>Evento</v>
      </c>
      <c r="N2329" s="55" t="s">
        <v>5643</v>
      </c>
      <c r="O2329" s="55" t="s">
        <v>6116</v>
      </c>
      <c r="P2329" s="55" t="s">
        <v>4332</v>
      </c>
      <c r="Q2329" s="55" t="s">
        <v>6117</v>
      </c>
      <c r="R2329" s="56">
        <v>44796</v>
      </c>
      <c r="S2329" s="55" t="s">
        <v>4655</v>
      </c>
      <c r="T2329" s="55" t="s">
        <v>5646</v>
      </c>
      <c r="U2329" s="55" t="s">
        <v>4335</v>
      </c>
    </row>
    <row r="2330" spans="1:21" ht="15" x14ac:dyDescent="0.25">
      <c r="A2330" s="55" t="s">
        <v>4316</v>
      </c>
      <c r="B2330" s="55" t="s">
        <v>4317</v>
      </c>
      <c r="C2330" s="55" t="s">
        <v>6117</v>
      </c>
      <c r="D2330" s="55" t="s">
        <v>4319</v>
      </c>
      <c r="E2330" s="55" t="s">
        <v>574</v>
      </c>
      <c r="F2330" s="55">
        <v>32471</v>
      </c>
      <c r="G2330" s="55" t="s">
        <v>7426</v>
      </c>
      <c r="H2330" s="56">
        <v>44460</v>
      </c>
      <c r="I2330">
        <f t="shared" si="36"/>
        <v>2021</v>
      </c>
      <c r="J2330" s="56">
        <v>44796</v>
      </c>
      <c r="K2330" s="57">
        <v>-5243</v>
      </c>
      <c r="L2330" s="55">
        <v>2205200201</v>
      </c>
      <c r="M2330" s="55" t="str">
        <f>VLOOKUP(L2330,[4]Equival.!$D:$K,8,0)</f>
        <v>Glosas</v>
      </c>
      <c r="N2330" s="55" t="s">
        <v>6103</v>
      </c>
      <c r="O2330" s="55" t="s">
        <v>5648</v>
      </c>
      <c r="P2330" s="55" t="s">
        <v>4332</v>
      </c>
      <c r="Q2330" s="55" t="s">
        <v>6117</v>
      </c>
      <c r="R2330" s="56">
        <v>44796</v>
      </c>
      <c r="S2330" s="55" t="s">
        <v>4655</v>
      </c>
      <c r="T2330" s="55" t="s">
        <v>5646</v>
      </c>
      <c r="U2330" s="55" t="s">
        <v>4328</v>
      </c>
    </row>
    <row r="2331" spans="1:21" ht="15" x14ac:dyDescent="0.25">
      <c r="A2331" s="55" t="s">
        <v>4316</v>
      </c>
      <c r="B2331" s="55" t="s">
        <v>4317</v>
      </c>
      <c r="C2331" s="55" t="s">
        <v>6120</v>
      </c>
      <c r="D2331" s="55" t="s">
        <v>4319</v>
      </c>
      <c r="E2331" s="55" t="s">
        <v>203</v>
      </c>
      <c r="F2331" s="55">
        <v>16890</v>
      </c>
      <c r="G2331" s="55" t="s">
        <v>7426</v>
      </c>
      <c r="H2331" s="56">
        <v>44460</v>
      </c>
      <c r="I2331">
        <f t="shared" si="36"/>
        <v>2021</v>
      </c>
      <c r="J2331" s="56">
        <v>44796</v>
      </c>
      <c r="K2331" s="57">
        <v>14600</v>
      </c>
      <c r="L2331" s="55">
        <v>2905100202</v>
      </c>
      <c r="M2331" s="55" t="str">
        <f>VLOOKUP(L2331,[4]Equival.!$D:$K,8,0)</f>
        <v>Evento</v>
      </c>
      <c r="N2331" s="55" t="s">
        <v>5643</v>
      </c>
      <c r="O2331" s="55" t="s">
        <v>6119</v>
      </c>
      <c r="P2331" s="55" t="s">
        <v>4332</v>
      </c>
      <c r="Q2331" s="55" t="s">
        <v>6120</v>
      </c>
      <c r="R2331" s="56">
        <v>44796</v>
      </c>
      <c r="S2331" s="55" t="s">
        <v>4655</v>
      </c>
      <c r="T2331" s="55" t="s">
        <v>5646</v>
      </c>
      <c r="U2331" s="55" t="s">
        <v>4335</v>
      </c>
    </row>
    <row r="2332" spans="1:21" ht="15" x14ac:dyDescent="0.25">
      <c r="A2332" s="55" t="s">
        <v>4316</v>
      </c>
      <c r="B2332" s="55" t="s">
        <v>4317</v>
      </c>
      <c r="C2332" s="55" t="s">
        <v>6120</v>
      </c>
      <c r="D2332" s="55" t="s">
        <v>4319</v>
      </c>
      <c r="E2332" s="55" t="s">
        <v>203</v>
      </c>
      <c r="F2332" s="55">
        <v>16890</v>
      </c>
      <c r="G2332" s="55" t="s">
        <v>7426</v>
      </c>
      <c r="H2332" s="56">
        <v>44460</v>
      </c>
      <c r="I2332">
        <f t="shared" si="36"/>
        <v>2021</v>
      </c>
      <c r="J2332" s="56">
        <v>44796</v>
      </c>
      <c r="K2332" s="57">
        <v>-14600</v>
      </c>
      <c r="L2332" s="55">
        <v>2205200201</v>
      </c>
      <c r="M2332" s="55" t="str">
        <f>VLOOKUP(L2332,[4]Equival.!$D:$K,8,0)</f>
        <v>Glosas</v>
      </c>
      <c r="N2332" s="55" t="s">
        <v>6103</v>
      </c>
      <c r="O2332" s="55" t="s">
        <v>5648</v>
      </c>
      <c r="P2332" s="55" t="s">
        <v>4332</v>
      </c>
      <c r="Q2332" s="55" t="s">
        <v>6120</v>
      </c>
      <c r="R2332" s="56">
        <v>44796</v>
      </c>
      <c r="S2332" s="55" t="s">
        <v>4655</v>
      </c>
      <c r="T2332" s="55" t="s">
        <v>5646</v>
      </c>
      <c r="U2332" s="55" t="s">
        <v>4328</v>
      </c>
    </row>
    <row r="2333" spans="1:21" ht="15" x14ac:dyDescent="0.25">
      <c r="A2333" s="55" t="s">
        <v>4316</v>
      </c>
      <c r="B2333" s="55" t="s">
        <v>4317</v>
      </c>
      <c r="C2333" s="55" t="s">
        <v>6123</v>
      </c>
      <c r="D2333" s="55" t="s">
        <v>4319</v>
      </c>
      <c r="E2333" s="55" t="s">
        <v>322</v>
      </c>
      <c r="F2333" s="55" t="s">
        <v>322</v>
      </c>
      <c r="G2333" s="55" t="s">
        <v>7426</v>
      </c>
      <c r="H2333" s="56">
        <v>44460</v>
      </c>
      <c r="I2333">
        <f t="shared" si="36"/>
        <v>2021</v>
      </c>
      <c r="J2333" s="56">
        <v>44796</v>
      </c>
      <c r="K2333" s="57">
        <v>100000</v>
      </c>
      <c r="L2333" s="55">
        <v>2905100202</v>
      </c>
      <c r="M2333" s="55" t="str">
        <f>VLOOKUP(L2333,[4]Equival.!$D:$K,8,0)</f>
        <v>Evento</v>
      </c>
      <c r="N2333" s="55" t="s">
        <v>5643</v>
      </c>
      <c r="O2333" s="55" t="s">
        <v>6122</v>
      </c>
      <c r="P2333" s="55" t="s">
        <v>4332</v>
      </c>
      <c r="Q2333" s="55" t="s">
        <v>6123</v>
      </c>
      <c r="R2333" s="56">
        <v>44796</v>
      </c>
      <c r="S2333" s="55" t="s">
        <v>4655</v>
      </c>
      <c r="T2333" s="55" t="s">
        <v>5646</v>
      </c>
      <c r="U2333" s="55" t="s">
        <v>4335</v>
      </c>
    </row>
    <row r="2334" spans="1:21" ht="15" x14ac:dyDescent="0.25">
      <c r="A2334" s="55" t="s">
        <v>4316</v>
      </c>
      <c r="B2334" s="55" t="s">
        <v>4317</v>
      </c>
      <c r="C2334" s="55" t="s">
        <v>6123</v>
      </c>
      <c r="D2334" s="55" t="s">
        <v>4319</v>
      </c>
      <c r="E2334" s="55" t="s">
        <v>322</v>
      </c>
      <c r="F2334" s="55" t="s">
        <v>322</v>
      </c>
      <c r="G2334" s="55" t="s">
        <v>7426</v>
      </c>
      <c r="H2334" s="56">
        <v>44460</v>
      </c>
      <c r="I2334">
        <f t="shared" si="36"/>
        <v>2021</v>
      </c>
      <c r="J2334" s="56">
        <v>44796</v>
      </c>
      <c r="K2334" s="57">
        <v>-250000</v>
      </c>
      <c r="L2334" s="55">
        <v>2205200201</v>
      </c>
      <c r="M2334" s="55" t="str">
        <f>VLOOKUP(L2334,[4]Equival.!$D:$K,8,0)</f>
        <v>Glosas</v>
      </c>
      <c r="N2334" s="55" t="s">
        <v>6103</v>
      </c>
      <c r="O2334" s="55" t="s">
        <v>5648</v>
      </c>
      <c r="P2334" s="55" t="s">
        <v>4332</v>
      </c>
      <c r="Q2334" s="55" t="s">
        <v>6123</v>
      </c>
      <c r="R2334" s="56">
        <v>44796</v>
      </c>
      <c r="S2334" s="55" t="s">
        <v>4655</v>
      </c>
      <c r="T2334" s="55" t="s">
        <v>5646</v>
      </c>
      <c r="U2334" s="55" t="s">
        <v>4328</v>
      </c>
    </row>
    <row r="2335" spans="1:21" ht="15" x14ac:dyDescent="0.25">
      <c r="A2335" s="55" t="s">
        <v>4316</v>
      </c>
      <c r="B2335" s="55" t="s">
        <v>4317</v>
      </c>
      <c r="C2335" s="55" t="s">
        <v>7427</v>
      </c>
      <c r="D2335" s="55" t="s">
        <v>4319</v>
      </c>
      <c r="E2335" s="55" t="s">
        <v>7428</v>
      </c>
      <c r="F2335" s="55" t="s">
        <v>7428</v>
      </c>
      <c r="G2335" s="55" t="s">
        <v>7429</v>
      </c>
      <c r="H2335" s="56">
        <v>43422</v>
      </c>
      <c r="I2335">
        <f t="shared" si="36"/>
        <v>2018</v>
      </c>
      <c r="J2335" s="56">
        <v>44773</v>
      </c>
      <c r="K2335" s="57">
        <v>6678488</v>
      </c>
      <c r="L2335" s="55">
        <v>1330050201</v>
      </c>
      <c r="M2335" s="55" t="str">
        <f>VLOOKUP(L2335,[4]Equival.!$D:$K,8,0)</f>
        <v>Capita</v>
      </c>
      <c r="N2335" s="55" t="s">
        <v>7430</v>
      </c>
      <c r="O2335" s="55" t="s">
        <v>7431</v>
      </c>
      <c r="P2335" s="55" t="s">
        <v>7432</v>
      </c>
      <c r="Q2335" s="55" t="s">
        <v>7427</v>
      </c>
      <c r="R2335" s="56">
        <v>44773</v>
      </c>
      <c r="S2335" s="55" t="s">
        <v>4921</v>
      </c>
      <c r="T2335" s="55" t="s">
        <v>7431</v>
      </c>
      <c r="U2335" s="55" t="s">
        <v>4335</v>
      </c>
    </row>
    <row r="2336" spans="1:21" ht="15" x14ac:dyDescent="0.25">
      <c r="A2336" s="55" t="s">
        <v>4316</v>
      </c>
      <c r="B2336" s="55" t="s">
        <v>4317</v>
      </c>
      <c r="C2336" s="55" t="s">
        <v>7433</v>
      </c>
      <c r="D2336" s="55" t="s">
        <v>4319</v>
      </c>
      <c r="E2336" s="55" t="s">
        <v>2432</v>
      </c>
      <c r="F2336" s="55" t="s">
        <v>2432</v>
      </c>
      <c r="G2336" s="55" t="s">
        <v>7429</v>
      </c>
      <c r="H2336" s="56">
        <v>43818</v>
      </c>
      <c r="I2336">
        <f t="shared" si="36"/>
        <v>2019</v>
      </c>
      <c r="J2336" s="56">
        <v>43818</v>
      </c>
      <c r="K2336" s="57">
        <v>-15929845</v>
      </c>
      <c r="L2336" s="55">
        <v>2905100201</v>
      </c>
      <c r="M2336" s="55" t="str">
        <f>VLOOKUP(L2336,[4]Equival.!$D:$K,8,0)</f>
        <v>Capita</v>
      </c>
      <c r="N2336" s="55" t="s">
        <v>7430</v>
      </c>
      <c r="O2336" s="55" t="s">
        <v>7434</v>
      </c>
      <c r="P2336" s="55" t="s">
        <v>4325</v>
      </c>
      <c r="R2336" s="56"/>
      <c r="S2336" s="55" t="s">
        <v>4921</v>
      </c>
      <c r="T2336" s="55" t="s">
        <v>7434</v>
      </c>
      <c r="U2336" s="55" t="s">
        <v>4328</v>
      </c>
    </row>
    <row r="2337" spans="1:21" ht="15" x14ac:dyDescent="0.25">
      <c r="A2337" s="55" t="s">
        <v>4316</v>
      </c>
      <c r="B2337" s="55" t="s">
        <v>4317</v>
      </c>
      <c r="C2337" s="55" t="s">
        <v>7435</v>
      </c>
      <c r="D2337" s="55" t="s">
        <v>4319</v>
      </c>
      <c r="E2337" s="55" t="s">
        <v>2437</v>
      </c>
      <c r="F2337" s="55" t="s">
        <v>2437</v>
      </c>
      <c r="G2337" s="55" t="s">
        <v>7429</v>
      </c>
      <c r="H2337" s="56">
        <v>43818</v>
      </c>
      <c r="I2337">
        <f t="shared" si="36"/>
        <v>2019</v>
      </c>
      <c r="J2337" s="56">
        <v>43818</v>
      </c>
      <c r="K2337" s="57">
        <v>-13422451</v>
      </c>
      <c r="L2337" s="55">
        <v>2905100201</v>
      </c>
      <c r="M2337" s="55" t="str">
        <f>VLOOKUP(L2337,[4]Equival.!$D:$K,8,0)</f>
        <v>Capita</v>
      </c>
      <c r="N2337" s="55" t="s">
        <v>7430</v>
      </c>
      <c r="P2337" s="55" t="s">
        <v>4325</v>
      </c>
      <c r="R2337" s="56"/>
      <c r="S2337" s="55" t="s">
        <v>4921</v>
      </c>
      <c r="T2337" s="55" t="s">
        <v>7434</v>
      </c>
      <c r="U2337" s="55" t="s">
        <v>4328</v>
      </c>
    </row>
    <row r="2338" spans="1:21" ht="15" x14ac:dyDescent="0.25">
      <c r="A2338" s="55" t="s">
        <v>4316</v>
      </c>
      <c r="B2338" s="55" t="s">
        <v>4317</v>
      </c>
      <c r="C2338" s="55" t="s">
        <v>7436</v>
      </c>
      <c r="D2338" s="55" t="s">
        <v>4319</v>
      </c>
      <c r="E2338" s="55" t="s">
        <v>2396</v>
      </c>
      <c r="F2338" s="55" t="s">
        <v>2396</v>
      </c>
      <c r="G2338" s="55" t="s">
        <v>7429</v>
      </c>
      <c r="H2338" s="56">
        <v>43790</v>
      </c>
      <c r="I2338">
        <f t="shared" si="36"/>
        <v>2019</v>
      </c>
      <c r="J2338" s="56">
        <v>43790</v>
      </c>
      <c r="K2338" s="57">
        <v>-2317801</v>
      </c>
      <c r="L2338" s="55">
        <v>2905100201</v>
      </c>
      <c r="M2338" s="55" t="str">
        <f>VLOOKUP(L2338,[4]Equival.!$D:$K,8,0)</f>
        <v>Capita</v>
      </c>
      <c r="N2338" s="55" t="s">
        <v>7430</v>
      </c>
      <c r="P2338" s="55" t="s">
        <v>4325</v>
      </c>
      <c r="R2338" s="56"/>
      <c r="S2338" s="55" t="s">
        <v>4921</v>
      </c>
      <c r="U2338" s="55" t="s">
        <v>4328</v>
      </c>
    </row>
    <row r="2339" spans="1:21" ht="15" x14ac:dyDescent="0.25">
      <c r="A2339" s="55" t="s">
        <v>4316</v>
      </c>
      <c r="B2339" s="55" t="s">
        <v>4317</v>
      </c>
      <c r="C2339" s="55" t="s">
        <v>7437</v>
      </c>
      <c r="D2339" s="55" t="s">
        <v>4319</v>
      </c>
      <c r="E2339" s="55" t="s">
        <v>2384</v>
      </c>
      <c r="F2339" s="55" t="s">
        <v>2384</v>
      </c>
      <c r="G2339" s="55" t="s">
        <v>7429</v>
      </c>
      <c r="H2339" s="56">
        <v>43759</v>
      </c>
      <c r="I2339">
        <f t="shared" si="36"/>
        <v>2019</v>
      </c>
      <c r="J2339" s="56">
        <v>43759</v>
      </c>
      <c r="K2339" s="57">
        <v>-4793415</v>
      </c>
      <c r="L2339" s="55">
        <v>2905100201</v>
      </c>
      <c r="M2339" s="55" t="str">
        <f>VLOOKUP(L2339,[4]Equival.!$D:$K,8,0)</f>
        <v>Capita</v>
      </c>
      <c r="N2339" s="55" t="s">
        <v>7430</v>
      </c>
      <c r="O2339" s="55" t="s">
        <v>7434</v>
      </c>
      <c r="P2339" s="55" t="s">
        <v>4325</v>
      </c>
      <c r="R2339" s="56"/>
      <c r="S2339" s="55" t="s">
        <v>4921</v>
      </c>
      <c r="U2339" s="55" t="s">
        <v>4328</v>
      </c>
    </row>
    <row r="2340" spans="1:21" ht="15" x14ac:dyDescent="0.25">
      <c r="A2340" s="55" t="s">
        <v>4316</v>
      </c>
      <c r="B2340" s="55" t="s">
        <v>4317</v>
      </c>
      <c r="C2340" s="55" t="s">
        <v>7438</v>
      </c>
      <c r="D2340" s="55" t="s">
        <v>4319</v>
      </c>
      <c r="E2340" s="55" t="s">
        <v>2374</v>
      </c>
      <c r="F2340" s="55" t="s">
        <v>2374</v>
      </c>
      <c r="G2340" s="55" t="s">
        <v>7429</v>
      </c>
      <c r="H2340" s="56">
        <v>43759</v>
      </c>
      <c r="I2340">
        <f t="shared" si="36"/>
        <v>2019</v>
      </c>
      <c r="J2340" s="56">
        <v>43759</v>
      </c>
      <c r="K2340" s="57">
        <v>-5865389</v>
      </c>
      <c r="L2340" s="55">
        <v>2905100201</v>
      </c>
      <c r="M2340" s="55" t="str">
        <f>VLOOKUP(L2340,[4]Equival.!$D:$K,8,0)</f>
        <v>Capita</v>
      </c>
      <c r="N2340" s="55" t="s">
        <v>7430</v>
      </c>
      <c r="O2340" s="55" t="s">
        <v>7434</v>
      </c>
      <c r="P2340" s="55" t="s">
        <v>4325</v>
      </c>
      <c r="R2340" s="56"/>
      <c r="S2340" s="55" t="s">
        <v>4921</v>
      </c>
      <c r="U2340" s="55" t="s">
        <v>4328</v>
      </c>
    </row>
    <row r="2341" spans="1:21" ht="15" x14ac:dyDescent="0.25">
      <c r="A2341" s="55" t="s">
        <v>4316</v>
      </c>
      <c r="B2341" s="55" t="s">
        <v>4317</v>
      </c>
      <c r="C2341" s="55" t="s">
        <v>7439</v>
      </c>
      <c r="D2341" s="55" t="s">
        <v>4319</v>
      </c>
      <c r="E2341" s="55" t="s">
        <v>2330</v>
      </c>
      <c r="F2341" s="55" t="s">
        <v>2330</v>
      </c>
      <c r="G2341" s="55" t="s">
        <v>7429</v>
      </c>
      <c r="H2341" s="56">
        <v>43759</v>
      </c>
      <c r="I2341">
        <f t="shared" si="36"/>
        <v>2019</v>
      </c>
      <c r="J2341" s="56">
        <v>43759</v>
      </c>
      <c r="K2341" s="57">
        <v>-7444797</v>
      </c>
      <c r="L2341" s="55">
        <v>2905100201</v>
      </c>
      <c r="M2341" s="55" t="str">
        <f>VLOOKUP(L2341,[4]Equival.!$D:$K,8,0)</f>
        <v>Capita</v>
      </c>
      <c r="N2341" s="55" t="s">
        <v>7430</v>
      </c>
      <c r="O2341" s="55" t="s">
        <v>7434</v>
      </c>
      <c r="P2341" s="55" t="s">
        <v>4325</v>
      </c>
      <c r="R2341" s="56"/>
      <c r="S2341" s="55" t="s">
        <v>4921</v>
      </c>
      <c r="U2341" s="55" t="s">
        <v>4328</v>
      </c>
    </row>
    <row r="2342" spans="1:21" ht="15" x14ac:dyDescent="0.25">
      <c r="A2342" s="55" t="s">
        <v>4316</v>
      </c>
      <c r="B2342" s="55" t="s">
        <v>4317</v>
      </c>
      <c r="C2342" s="55" t="s">
        <v>7440</v>
      </c>
      <c r="D2342" s="55" t="s">
        <v>4319</v>
      </c>
      <c r="E2342" s="55" t="s">
        <v>2325</v>
      </c>
      <c r="F2342" s="55" t="s">
        <v>2325</v>
      </c>
      <c r="G2342" s="55" t="s">
        <v>7429</v>
      </c>
      <c r="H2342" s="56">
        <v>43759</v>
      </c>
      <c r="I2342">
        <f t="shared" si="36"/>
        <v>2019</v>
      </c>
      <c r="J2342" s="56">
        <v>43759</v>
      </c>
      <c r="K2342" s="57">
        <v>-3969968</v>
      </c>
      <c r="L2342" s="55">
        <v>2905100201</v>
      </c>
      <c r="M2342" s="55" t="str">
        <f>VLOOKUP(L2342,[4]Equival.!$D:$K,8,0)</f>
        <v>Capita</v>
      </c>
      <c r="N2342" s="55" t="s">
        <v>7430</v>
      </c>
      <c r="O2342" s="55" t="s">
        <v>7434</v>
      </c>
      <c r="P2342" s="55" t="s">
        <v>4325</v>
      </c>
      <c r="R2342" s="56"/>
      <c r="S2342" s="55" t="s">
        <v>4921</v>
      </c>
      <c r="U2342" s="55" t="s">
        <v>4328</v>
      </c>
    </row>
    <row r="2343" spans="1:21" ht="15" x14ac:dyDescent="0.25">
      <c r="A2343" s="55" t="s">
        <v>4316</v>
      </c>
      <c r="B2343" s="55" t="s">
        <v>4317</v>
      </c>
      <c r="C2343" s="55" t="s">
        <v>7441</v>
      </c>
      <c r="D2343" s="55" t="s">
        <v>4319</v>
      </c>
      <c r="E2343" s="55" t="s">
        <v>2321</v>
      </c>
      <c r="F2343" s="55" t="s">
        <v>2321</v>
      </c>
      <c r="G2343" s="55" t="s">
        <v>7429</v>
      </c>
      <c r="H2343" s="56">
        <v>43759</v>
      </c>
      <c r="I2343">
        <f t="shared" si="36"/>
        <v>2019</v>
      </c>
      <c r="J2343" s="56">
        <v>43759</v>
      </c>
      <c r="K2343" s="57">
        <v>-3080142</v>
      </c>
      <c r="L2343" s="55">
        <v>2905100201</v>
      </c>
      <c r="M2343" s="55" t="str">
        <f>VLOOKUP(L2343,[4]Equival.!$D:$K,8,0)</f>
        <v>Capita</v>
      </c>
      <c r="N2343" s="55" t="s">
        <v>7430</v>
      </c>
      <c r="O2343" s="55" t="s">
        <v>7434</v>
      </c>
      <c r="P2343" s="55" t="s">
        <v>4325</v>
      </c>
      <c r="R2343" s="56"/>
      <c r="S2343" s="55" t="s">
        <v>4921</v>
      </c>
      <c r="U2343" s="55" t="s">
        <v>4328</v>
      </c>
    </row>
    <row r="2344" spans="1:21" ht="15" x14ac:dyDescent="0.25">
      <c r="A2344" s="55" t="s">
        <v>4316</v>
      </c>
      <c r="B2344" s="55" t="s">
        <v>4317</v>
      </c>
      <c r="C2344" s="55" t="s">
        <v>7442</v>
      </c>
      <c r="D2344" s="55" t="s">
        <v>4319</v>
      </c>
      <c r="E2344" s="55" t="s">
        <v>2447</v>
      </c>
      <c r="F2344" s="55" t="s">
        <v>2447</v>
      </c>
      <c r="G2344" s="55" t="s">
        <v>7429</v>
      </c>
      <c r="H2344" s="56">
        <v>43759</v>
      </c>
      <c r="I2344">
        <f t="shared" si="36"/>
        <v>2019</v>
      </c>
      <c r="J2344" s="56">
        <v>43759</v>
      </c>
      <c r="K2344" s="57">
        <v>-15142819</v>
      </c>
      <c r="L2344" s="55">
        <v>2905100201</v>
      </c>
      <c r="M2344" s="55" t="str">
        <f>VLOOKUP(L2344,[4]Equival.!$D:$K,8,0)</f>
        <v>Capita</v>
      </c>
      <c r="N2344" s="55" t="s">
        <v>7430</v>
      </c>
      <c r="O2344" s="55" t="s">
        <v>7434</v>
      </c>
      <c r="P2344" s="55" t="s">
        <v>4325</v>
      </c>
      <c r="R2344" s="56"/>
      <c r="S2344" s="55" t="s">
        <v>4921</v>
      </c>
      <c r="U2344" s="55" t="s">
        <v>4328</v>
      </c>
    </row>
    <row r="2345" spans="1:21" ht="15" x14ac:dyDescent="0.25">
      <c r="A2345" s="55" t="s">
        <v>4316</v>
      </c>
      <c r="B2345" s="55" t="s">
        <v>4317</v>
      </c>
      <c r="C2345" s="55" t="s">
        <v>7443</v>
      </c>
      <c r="D2345" s="55" t="s">
        <v>4319</v>
      </c>
      <c r="E2345" s="55" t="s">
        <v>2442</v>
      </c>
      <c r="F2345" s="55" t="s">
        <v>2442</v>
      </c>
      <c r="G2345" s="55" t="s">
        <v>7429</v>
      </c>
      <c r="H2345" s="56">
        <v>43759</v>
      </c>
      <c r="I2345">
        <f t="shared" si="36"/>
        <v>2019</v>
      </c>
      <c r="J2345" s="56">
        <v>43759</v>
      </c>
      <c r="K2345" s="57">
        <v>-16010888</v>
      </c>
      <c r="L2345" s="55">
        <v>2905100201</v>
      </c>
      <c r="M2345" s="55" t="str">
        <f>VLOOKUP(L2345,[4]Equival.!$D:$K,8,0)</f>
        <v>Capita</v>
      </c>
      <c r="N2345" s="55" t="s">
        <v>7430</v>
      </c>
      <c r="O2345" s="55" t="s">
        <v>7434</v>
      </c>
      <c r="P2345" s="55" t="s">
        <v>4325</v>
      </c>
      <c r="R2345" s="56"/>
      <c r="S2345" s="55" t="s">
        <v>4921</v>
      </c>
      <c r="U2345" s="55" t="s">
        <v>4328</v>
      </c>
    </row>
    <row r="2346" spans="1:21" ht="15" x14ac:dyDescent="0.25">
      <c r="A2346" s="55" t="s">
        <v>4316</v>
      </c>
      <c r="B2346" s="55" t="s">
        <v>4317</v>
      </c>
      <c r="C2346" s="55" t="s">
        <v>7444</v>
      </c>
      <c r="D2346" s="55" t="s">
        <v>4319</v>
      </c>
      <c r="E2346" s="55" t="s">
        <v>2421</v>
      </c>
      <c r="F2346" s="55" t="s">
        <v>2421</v>
      </c>
      <c r="G2346" s="55" t="s">
        <v>7429</v>
      </c>
      <c r="H2346" s="56">
        <v>43759</v>
      </c>
      <c r="I2346">
        <f t="shared" si="36"/>
        <v>2019</v>
      </c>
      <c r="J2346" s="56">
        <v>43759</v>
      </c>
      <c r="K2346" s="57">
        <v>-15135589</v>
      </c>
      <c r="L2346" s="55">
        <v>2905100201</v>
      </c>
      <c r="M2346" s="55" t="str">
        <f>VLOOKUP(L2346,[4]Equival.!$D:$K,8,0)</f>
        <v>Capita</v>
      </c>
      <c r="N2346" s="55" t="s">
        <v>7430</v>
      </c>
      <c r="O2346" s="55" t="s">
        <v>7434</v>
      </c>
      <c r="P2346" s="55" t="s">
        <v>4325</v>
      </c>
      <c r="R2346" s="56"/>
      <c r="S2346" s="55" t="s">
        <v>4921</v>
      </c>
      <c r="U2346" s="55" t="s">
        <v>4328</v>
      </c>
    </row>
    <row r="2347" spans="1:21" ht="15" x14ac:dyDescent="0.25">
      <c r="A2347" s="55" t="s">
        <v>4316</v>
      </c>
      <c r="B2347" s="55" t="s">
        <v>4317</v>
      </c>
      <c r="C2347" s="55" t="s">
        <v>7445</v>
      </c>
      <c r="D2347" s="55" t="s">
        <v>4319</v>
      </c>
      <c r="E2347" s="55" t="s">
        <v>2426</v>
      </c>
      <c r="F2347" s="55" t="s">
        <v>2426</v>
      </c>
      <c r="G2347" s="55" t="s">
        <v>7429</v>
      </c>
      <c r="H2347" s="56">
        <v>43759</v>
      </c>
      <c r="I2347">
        <f t="shared" si="36"/>
        <v>2019</v>
      </c>
      <c r="J2347" s="56">
        <v>43759</v>
      </c>
      <c r="K2347" s="57">
        <v>-9076919</v>
      </c>
      <c r="L2347" s="55">
        <v>2905100201</v>
      </c>
      <c r="M2347" s="55" t="str">
        <f>VLOOKUP(L2347,[4]Equival.!$D:$K,8,0)</f>
        <v>Capita</v>
      </c>
      <c r="N2347" s="55" t="s">
        <v>7430</v>
      </c>
      <c r="O2347" s="55" t="s">
        <v>7434</v>
      </c>
      <c r="P2347" s="55" t="s">
        <v>4325</v>
      </c>
      <c r="R2347" s="56"/>
      <c r="S2347" s="55" t="s">
        <v>4921</v>
      </c>
      <c r="U2347" s="55" t="s">
        <v>4328</v>
      </c>
    </row>
    <row r="2348" spans="1:21" ht="15" x14ac:dyDescent="0.25">
      <c r="A2348" s="55" t="s">
        <v>4316</v>
      </c>
      <c r="B2348" s="55" t="s">
        <v>4317</v>
      </c>
      <c r="C2348" s="55" t="s">
        <v>7446</v>
      </c>
      <c r="D2348" s="55" t="s">
        <v>4319</v>
      </c>
      <c r="E2348" s="55" t="s">
        <v>2412</v>
      </c>
      <c r="F2348" s="55" t="s">
        <v>2412</v>
      </c>
      <c r="G2348" s="55" t="s">
        <v>7429</v>
      </c>
      <c r="H2348" s="56">
        <v>43759</v>
      </c>
      <c r="I2348">
        <f t="shared" si="36"/>
        <v>2019</v>
      </c>
      <c r="J2348" s="56">
        <v>43759</v>
      </c>
      <c r="K2348" s="57">
        <v>-14310002</v>
      </c>
      <c r="L2348" s="55">
        <v>2905100201</v>
      </c>
      <c r="M2348" s="55" t="str">
        <f>VLOOKUP(L2348,[4]Equival.!$D:$K,8,0)</f>
        <v>Capita</v>
      </c>
      <c r="N2348" s="55" t="s">
        <v>7430</v>
      </c>
      <c r="O2348" s="55" t="s">
        <v>7434</v>
      </c>
      <c r="P2348" s="55" t="s">
        <v>4325</v>
      </c>
      <c r="R2348" s="56"/>
      <c r="S2348" s="55" t="s">
        <v>4921</v>
      </c>
      <c r="U2348" s="55" t="s">
        <v>4328</v>
      </c>
    </row>
    <row r="2349" spans="1:21" ht="15" x14ac:dyDescent="0.25">
      <c r="A2349" s="55" t="s">
        <v>4316</v>
      </c>
      <c r="B2349" s="55" t="s">
        <v>4317</v>
      </c>
      <c r="C2349" s="55" t="s">
        <v>7447</v>
      </c>
      <c r="D2349" s="55" t="s">
        <v>4319</v>
      </c>
      <c r="E2349" s="55" t="s">
        <v>2408</v>
      </c>
      <c r="F2349" s="55" t="s">
        <v>2408</v>
      </c>
      <c r="G2349" s="55" t="s">
        <v>7429</v>
      </c>
      <c r="H2349" s="56">
        <v>43759</v>
      </c>
      <c r="I2349">
        <f t="shared" si="36"/>
        <v>2019</v>
      </c>
      <c r="J2349" s="56">
        <v>43759</v>
      </c>
      <c r="K2349" s="57">
        <v>-15130328</v>
      </c>
      <c r="L2349" s="55">
        <v>2905100201</v>
      </c>
      <c r="M2349" s="55" t="str">
        <f>VLOOKUP(L2349,[4]Equival.!$D:$K,8,0)</f>
        <v>Capita</v>
      </c>
      <c r="N2349" s="55" t="s">
        <v>7430</v>
      </c>
      <c r="O2349" s="55" t="s">
        <v>7434</v>
      </c>
      <c r="P2349" s="55" t="s">
        <v>4325</v>
      </c>
      <c r="R2349" s="56"/>
      <c r="S2349" s="55" t="s">
        <v>4921</v>
      </c>
      <c r="U2349" s="55" t="s">
        <v>4328</v>
      </c>
    </row>
    <row r="2350" spans="1:21" ht="15" x14ac:dyDescent="0.25">
      <c r="A2350" s="55" t="s">
        <v>4316</v>
      </c>
      <c r="B2350" s="55" t="s">
        <v>4317</v>
      </c>
      <c r="C2350" s="55" t="s">
        <v>7448</v>
      </c>
      <c r="D2350" s="55" t="s">
        <v>4319</v>
      </c>
      <c r="E2350" s="55" t="s">
        <v>4871</v>
      </c>
      <c r="F2350" s="55" t="s">
        <v>4871</v>
      </c>
      <c r="G2350" s="55" t="s">
        <v>7429</v>
      </c>
      <c r="H2350" s="56">
        <v>43759</v>
      </c>
      <c r="I2350">
        <f t="shared" si="36"/>
        <v>2019</v>
      </c>
      <c r="J2350" s="56">
        <v>43759</v>
      </c>
      <c r="K2350" s="57">
        <v>-14594392</v>
      </c>
      <c r="L2350" s="55">
        <v>2905100201</v>
      </c>
      <c r="M2350" s="55" t="str">
        <f>VLOOKUP(L2350,[4]Equival.!$D:$K,8,0)</f>
        <v>Capita</v>
      </c>
      <c r="N2350" s="55" t="s">
        <v>7430</v>
      </c>
      <c r="O2350" s="55" t="s">
        <v>7434</v>
      </c>
      <c r="P2350" s="55" t="s">
        <v>4325</v>
      </c>
      <c r="R2350" s="56"/>
      <c r="S2350" s="55" t="s">
        <v>4921</v>
      </c>
      <c r="U2350" s="55" t="s">
        <v>4328</v>
      </c>
    </row>
    <row r="2351" spans="1:21" ht="15" x14ac:dyDescent="0.25">
      <c r="A2351" s="55" t="s">
        <v>4316</v>
      </c>
      <c r="B2351" s="55" t="s">
        <v>4317</v>
      </c>
      <c r="C2351" s="55" t="s">
        <v>7449</v>
      </c>
      <c r="D2351" s="55" t="s">
        <v>4319</v>
      </c>
      <c r="E2351" s="55" t="s">
        <v>3331</v>
      </c>
      <c r="F2351" s="55" t="s">
        <v>3331</v>
      </c>
      <c r="G2351" s="55" t="s">
        <v>7429</v>
      </c>
      <c r="H2351" s="56">
        <v>43759</v>
      </c>
      <c r="I2351">
        <f t="shared" si="36"/>
        <v>2019</v>
      </c>
      <c r="J2351" s="56">
        <v>43759</v>
      </c>
      <c r="K2351" s="57">
        <v>-15431021</v>
      </c>
      <c r="L2351" s="55">
        <v>2905100201</v>
      </c>
      <c r="M2351" s="55" t="str">
        <f>VLOOKUP(L2351,[4]Equival.!$D:$K,8,0)</f>
        <v>Capita</v>
      </c>
      <c r="N2351" s="55" t="s">
        <v>7430</v>
      </c>
      <c r="P2351" s="55" t="s">
        <v>4325</v>
      </c>
      <c r="R2351" s="56"/>
      <c r="S2351" s="55" t="s">
        <v>4921</v>
      </c>
      <c r="U2351" s="55" t="s">
        <v>4328</v>
      </c>
    </row>
    <row r="2352" spans="1:21" ht="15" x14ac:dyDescent="0.25">
      <c r="A2352" s="55" t="s">
        <v>4316</v>
      </c>
      <c r="B2352" s="55" t="s">
        <v>4317</v>
      </c>
      <c r="C2352" s="55" t="s">
        <v>7450</v>
      </c>
      <c r="D2352" s="55" t="s">
        <v>4319</v>
      </c>
      <c r="E2352" s="55" t="s">
        <v>7451</v>
      </c>
      <c r="F2352" s="55" t="s">
        <v>7451</v>
      </c>
      <c r="G2352" s="55" t="s">
        <v>7429</v>
      </c>
      <c r="H2352" s="56">
        <v>43573</v>
      </c>
      <c r="I2352">
        <f t="shared" si="36"/>
        <v>2019</v>
      </c>
      <c r="J2352" s="56">
        <v>43758</v>
      </c>
      <c r="K2352" s="57">
        <v>26311627</v>
      </c>
      <c r="L2352" s="55">
        <v>2905100201</v>
      </c>
      <c r="M2352" s="55" t="str">
        <f>VLOOKUP(L2352,[4]Equival.!$D:$K,8,0)</f>
        <v>Capita</v>
      </c>
      <c r="N2352" s="55" t="s">
        <v>7430</v>
      </c>
      <c r="O2352" s="55" t="s">
        <v>7452</v>
      </c>
      <c r="P2352" s="55" t="s">
        <v>7432</v>
      </c>
      <c r="Q2352" s="55" t="s">
        <v>7450</v>
      </c>
      <c r="R2352" s="56">
        <v>43758</v>
      </c>
      <c r="S2352" s="55" t="s">
        <v>4921</v>
      </c>
      <c r="T2352" s="55" t="s">
        <v>7452</v>
      </c>
      <c r="U2352" s="55" t="s">
        <v>4335</v>
      </c>
    </row>
    <row r="2353" spans="1:21" ht="15" x14ac:dyDescent="0.25">
      <c r="A2353" s="55" t="s">
        <v>4316</v>
      </c>
      <c r="B2353" s="55" t="s">
        <v>4317</v>
      </c>
      <c r="C2353" s="55" t="s">
        <v>7453</v>
      </c>
      <c r="D2353" s="55" t="s">
        <v>4319</v>
      </c>
      <c r="E2353" s="55" t="s">
        <v>7428</v>
      </c>
      <c r="F2353" s="55" t="s">
        <v>7428</v>
      </c>
      <c r="G2353" s="55" t="s">
        <v>7429</v>
      </c>
      <c r="H2353" s="56">
        <v>43422</v>
      </c>
      <c r="I2353">
        <f t="shared" si="36"/>
        <v>2018</v>
      </c>
      <c r="J2353" s="56">
        <v>43758</v>
      </c>
      <c r="K2353" s="57">
        <v>3737694</v>
      </c>
      <c r="L2353" s="55">
        <v>2905100201</v>
      </c>
      <c r="M2353" s="55" t="str">
        <f>VLOOKUP(L2353,[4]Equival.!$D:$K,8,0)</f>
        <v>Capita</v>
      </c>
      <c r="N2353" s="55" t="s">
        <v>7430</v>
      </c>
      <c r="O2353" s="55" t="s">
        <v>7454</v>
      </c>
      <c r="P2353" s="55" t="s">
        <v>7432</v>
      </c>
      <c r="Q2353" s="55" t="s">
        <v>7453</v>
      </c>
      <c r="R2353" s="56">
        <v>43758</v>
      </c>
      <c r="S2353" s="55" t="s">
        <v>4921</v>
      </c>
      <c r="T2353" s="55" t="s">
        <v>7454</v>
      </c>
      <c r="U2353" s="55" t="s">
        <v>4335</v>
      </c>
    </row>
    <row r="2354" spans="1:21" ht="15" x14ac:dyDescent="0.25">
      <c r="A2354" s="55" t="s">
        <v>4316</v>
      </c>
      <c r="B2354" s="55" t="s">
        <v>4317</v>
      </c>
      <c r="C2354" s="55" t="s">
        <v>7455</v>
      </c>
      <c r="D2354" s="55" t="s">
        <v>4319</v>
      </c>
      <c r="E2354" s="55" t="s">
        <v>7451</v>
      </c>
      <c r="F2354" s="55" t="s">
        <v>7451</v>
      </c>
      <c r="G2354" s="55" t="s">
        <v>7429</v>
      </c>
      <c r="H2354" s="56">
        <v>43573</v>
      </c>
      <c r="I2354">
        <f t="shared" si="36"/>
        <v>2019</v>
      </c>
      <c r="J2354" s="56">
        <v>43573</v>
      </c>
      <c r="K2354" s="57">
        <v>-26311627</v>
      </c>
      <c r="L2354" s="55">
        <v>2905100201</v>
      </c>
      <c r="M2354" s="55" t="str">
        <f>VLOOKUP(L2354,[4]Equival.!$D:$K,8,0)</f>
        <v>Capita</v>
      </c>
      <c r="N2354" s="55" t="s">
        <v>7430</v>
      </c>
      <c r="O2354" s="55" t="s">
        <v>7452</v>
      </c>
      <c r="P2354" s="55" t="s">
        <v>7432</v>
      </c>
      <c r="Q2354" s="55" t="s">
        <v>7450</v>
      </c>
      <c r="R2354" s="56">
        <v>43758</v>
      </c>
      <c r="S2354" s="55" t="s">
        <v>4921</v>
      </c>
      <c r="T2354" s="55" t="s">
        <v>7452</v>
      </c>
      <c r="U2354" s="55" t="s">
        <v>4328</v>
      </c>
    </row>
    <row r="2355" spans="1:21" ht="15" x14ac:dyDescent="0.25">
      <c r="A2355" s="55" t="s">
        <v>4316</v>
      </c>
      <c r="B2355" s="55" t="s">
        <v>4317</v>
      </c>
      <c r="C2355" s="55" t="s">
        <v>7456</v>
      </c>
      <c r="D2355" s="55" t="s">
        <v>4319</v>
      </c>
      <c r="E2355" s="55" t="s">
        <v>7428</v>
      </c>
      <c r="F2355" s="55" t="s">
        <v>7428</v>
      </c>
      <c r="G2355" s="55" t="s">
        <v>7429</v>
      </c>
      <c r="H2355" s="56">
        <v>43422</v>
      </c>
      <c r="I2355">
        <f t="shared" si="36"/>
        <v>2018</v>
      </c>
      <c r="J2355" s="56">
        <v>43422</v>
      </c>
      <c r="K2355" s="57">
        <v>-6678488</v>
      </c>
      <c r="L2355" s="55">
        <v>1330050201</v>
      </c>
      <c r="M2355" s="55" t="str">
        <f>VLOOKUP(L2355,[4]Equival.!$D:$K,8,0)</f>
        <v>Capita</v>
      </c>
      <c r="N2355" s="55" t="s">
        <v>7430</v>
      </c>
      <c r="O2355" s="55" t="s">
        <v>7431</v>
      </c>
      <c r="P2355" s="55" t="s">
        <v>7432</v>
      </c>
      <c r="Q2355" s="55" t="s">
        <v>7427</v>
      </c>
      <c r="R2355" s="56">
        <v>44773</v>
      </c>
      <c r="S2355" s="55" t="s">
        <v>4921</v>
      </c>
      <c r="T2355" s="55" t="s">
        <v>7431</v>
      </c>
      <c r="U2355" s="55" t="s">
        <v>4328</v>
      </c>
    </row>
    <row r="2356" spans="1:21" ht="15" x14ac:dyDescent="0.25">
      <c r="A2356" s="55" t="s">
        <v>4316</v>
      </c>
      <c r="B2356" s="55" t="s">
        <v>4317</v>
      </c>
      <c r="C2356" s="55" t="s">
        <v>7457</v>
      </c>
      <c r="D2356" s="55" t="s">
        <v>4319</v>
      </c>
      <c r="E2356" s="55" t="s">
        <v>7428</v>
      </c>
      <c r="F2356" s="55" t="s">
        <v>7428</v>
      </c>
      <c r="G2356" s="55" t="s">
        <v>7429</v>
      </c>
      <c r="H2356" s="56">
        <v>43422</v>
      </c>
      <c r="I2356">
        <f t="shared" si="36"/>
        <v>2018</v>
      </c>
      <c r="J2356" s="56">
        <v>43422</v>
      </c>
      <c r="K2356" s="57">
        <v>-3737694</v>
      </c>
      <c r="L2356" s="55">
        <v>2905100201</v>
      </c>
      <c r="M2356" s="55" t="str">
        <f>VLOOKUP(L2356,[4]Equival.!$D:$K,8,0)</f>
        <v>Capita</v>
      </c>
      <c r="N2356" s="55" t="s">
        <v>7430</v>
      </c>
      <c r="O2356" s="55" t="s">
        <v>7454</v>
      </c>
      <c r="P2356" s="55" t="s">
        <v>7432</v>
      </c>
      <c r="Q2356" s="55" t="s">
        <v>7453</v>
      </c>
      <c r="R2356" s="56">
        <v>43758</v>
      </c>
      <c r="S2356" s="55" t="s">
        <v>4921</v>
      </c>
      <c r="T2356" s="55" t="s">
        <v>7454</v>
      </c>
      <c r="U2356" s="55" t="s">
        <v>4328</v>
      </c>
    </row>
    <row r="2357" spans="1:21" ht="15" x14ac:dyDescent="0.25">
      <c r="A2357" s="55" t="s">
        <v>4316</v>
      </c>
      <c r="B2357" s="55" t="s">
        <v>4317</v>
      </c>
      <c r="C2357" s="55" t="s">
        <v>7458</v>
      </c>
      <c r="D2357" s="55" t="s">
        <v>4319</v>
      </c>
      <c r="E2357" s="55" t="s">
        <v>7428</v>
      </c>
      <c r="F2357" s="55" t="s">
        <v>7428</v>
      </c>
      <c r="G2357" s="55" t="s">
        <v>7429</v>
      </c>
      <c r="H2357" s="56">
        <v>43365</v>
      </c>
      <c r="I2357">
        <f t="shared" si="36"/>
        <v>2018</v>
      </c>
      <c r="J2357" s="56">
        <v>43391</v>
      </c>
      <c r="K2357" s="57">
        <v>29447769</v>
      </c>
      <c r="L2357" s="55">
        <v>1330050201</v>
      </c>
      <c r="M2357" s="55" t="str">
        <f>VLOOKUP(L2357,[4]Equival.!$D:$K,8,0)</f>
        <v>Capita</v>
      </c>
      <c r="N2357" s="55" t="s">
        <v>7430</v>
      </c>
      <c r="O2357" s="55" t="s">
        <v>7459</v>
      </c>
      <c r="P2357" s="55" t="s">
        <v>7432</v>
      </c>
      <c r="Q2357" s="55" t="s">
        <v>7458</v>
      </c>
      <c r="R2357" s="56">
        <v>43391</v>
      </c>
      <c r="S2357" s="55" t="s">
        <v>4921</v>
      </c>
      <c r="T2357" s="55" t="s">
        <v>7459</v>
      </c>
      <c r="U2357" s="55" t="s">
        <v>4335</v>
      </c>
    </row>
    <row r="2358" spans="1:21" ht="15" x14ac:dyDescent="0.25">
      <c r="A2358" s="55" t="s">
        <v>4316</v>
      </c>
      <c r="B2358" s="55" t="s">
        <v>4317</v>
      </c>
      <c r="C2358" s="55" t="s">
        <v>7460</v>
      </c>
      <c r="D2358" s="55" t="s">
        <v>4319</v>
      </c>
      <c r="E2358" s="55" t="s">
        <v>7428</v>
      </c>
      <c r="F2358" s="55" t="s">
        <v>7428</v>
      </c>
      <c r="G2358" s="55" t="s">
        <v>7429</v>
      </c>
      <c r="H2358" s="56">
        <v>43365</v>
      </c>
      <c r="I2358">
        <f t="shared" si="36"/>
        <v>2018</v>
      </c>
      <c r="J2358" s="56">
        <v>43365</v>
      </c>
      <c r="K2358" s="57">
        <v>-29447769</v>
      </c>
      <c r="L2358" s="55">
        <v>1330050201</v>
      </c>
      <c r="M2358" s="55" t="str">
        <f>VLOOKUP(L2358,[4]Equival.!$D:$K,8,0)</f>
        <v>Capita</v>
      </c>
      <c r="N2358" s="55" t="s">
        <v>7430</v>
      </c>
      <c r="O2358" s="55" t="s">
        <v>7459</v>
      </c>
      <c r="P2358" s="55" t="s">
        <v>7432</v>
      </c>
      <c r="Q2358" s="55" t="s">
        <v>7458</v>
      </c>
      <c r="R2358" s="56">
        <v>43391</v>
      </c>
      <c r="S2358" s="55" t="s">
        <v>4921</v>
      </c>
      <c r="T2358" s="55" t="s">
        <v>7459</v>
      </c>
      <c r="U2358" s="55" t="s">
        <v>4328</v>
      </c>
    </row>
    <row r="2359" spans="1:21" ht="15" x14ac:dyDescent="0.25">
      <c r="A2359" s="55" t="s">
        <v>4316</v>
      </c>
      <c r="B2359" s="55" t="s">
        <v>4317</v>
      </c>
      <c r="C2359" s="55" t="s">
        <v>7461</v>
      </c>
      <c r="D2359" s="55" t="s">
        <v>4319</v>
      </c>
      <c r="E2359" s="55" t="s">
        <v>7462</v>
      </c>
      <c r="F2359" s="55" t="s">
        <v>7462</v>
      </c>
      <c r="G2359" s="55" t="s">
        <v>2261</v>
      </c>
      <c r="H2359" s="56">
        <v>44865</v>
      </c>
      <c r="I2359">
        <f t="shared" si="36"/>
        <v>2022</v>
      </c>
      <c r="J2359" s="56">
        <v>44865</v>
      </c>
      <c r="K2359" s="57">
        <v>48436443</v>
      </c>
      <c r="L2359" s="55">
        <v>2205200202</v>
      </c>
      <c r="M2359" s="55" t="str">
        <f>VLOOKUP(L2359,[4]Equival.!$D:$K,8,0)</f>
        <v>Glosas</v>
      </c>
      <c r="N2359" s="55" t="s">
        <v>7430</v>
      </c>
      <c r="P2359" s="55" t="s">
        <v>4849</v>
      </c>
      <c r="R2359" s="56"/>
      <c r="S2359" s="55" t="s">
        <v>4921</v>
      </c>
      <c r="U2359" s="55" t="s">
        <v>4335</v>
      </c>
    </row>
    <row r="2360" spans="1:21" ht="15" x14ac:dyDescent="0.25">
      <c r="A2360" s="55" t="s">
        <v>4316</v>
      </c>
      <c r="B2360" s="55" t="s">
        <v>4317</v>
      </c>
      <c r="C2360" s="55" t="s">
        <v>7461</v>
      </c>
      <c r="D2360" s="55" t="s">
        <v>4319</v>
      </c>
      <c r="E2360" s="55" t="s">
        <v>7462</v>
      </c>
      <c r="F2360" s="55" t="s">
        <v>7462</v>
      </c>
      <c r="G2360" s="55" t="s">
        <v>2261</v>
      </c>
      <c r="H2360" s="56">
        <v>44865</v>
      </c>
      <c r="I2360">
        <f t="shared" si="36"/>
        <v>2022</v>
      </c>
      <c r="J2360" s="56">
        <v>44865</v>
      </c>
      <c r="K2360" s="57">
        <v>-48436443</v>
      </c>
      <c r="L2360" s="55">
        <v>2905100201</v>
      </c>
      <c r="M2360" s="55" t="str">
        <f>VLOOKUP(L2360,[4]Equival.!$D:$K,8,0)</f>
        <v>Capita</v>
      </c>
      <c r="N2360" s="55" t="s">
        <v>7430</v>
      </c>
      <c r="P2360" s="55" t="s">
        <v>4849</v>
      </c>
      <c r="R2360" s="56"/>
      <c r="S2360" s="55" t="s">
        <v>4921</v>
      </c>
      <c r="U2360" s="55" t="s">
        <v>4328</v>
      </c>
    </row>
    <row r="2361" spans="1:21" ht="15" x14ac:dyDescent="0.25">
      <c r="A2361" s="55" t="s">
        <v>4316</v>
      </c>
      <c r="B2361" s="55" t="s">
        <v>4317</v>
      </c>
      <c r="C2361" s="55" t="s">
        <v>5154</v>
      </c>
      <c r="D2361" s="55" t="s">
        <v>4319</v>
      </c>
      <c r="F2361" s="55" t="s">
        <v>47</v>
      </c>
      <c r="G2361" s="55" t="s">
        <v>2261</v>
      </c>
      <c r="H2361" s="56">
        <v>44855</v>
      </c>
      <c r="I2361">
        <f t="shared" si="36"/>
        <v>2022</v>
      </c>
      <c r="J2361" s="56">
        <v>44855</v>
      </c>
      <c r="K2361" s="57">
        <v>14600</v>
      </c>
      <c r="L2361" s="55">
        <v>2205200201</v>
      </c>
      <c r="M2361" s="55" t="str">
        <f>VLOOKUP(L2361,[4]Equival.!$D:$K,8,0)</f>
        <v>Glosas</v>
      </c>
      <c r="N2361" s="55" t="s">
        <v>7463</v>
      </c>
      <c r="P2361" s="55" t="s">
        <v>4332</v>
      </c>
      <c r="Q2361" s="55" t="s">
        <v>5154</v>
      </c>
      <c r="R2361" s="56">
        <v>44855</v>
      </c>
      <c r="S2361" s="55" t="s">
        <v>5155</v>
      </c>
      <c r="T2361" s="55" t="s">
        <v>7464</v>
      </c>
      <c r="U2361" s="55" t="s">
        <v>4335</v>
      </c>
    </row>
    <row r="2362" spans="1:21" ht="15" x14ac:dyDescent="0.25">
      <c r="A2362" s="55" t="s">
        <v>4316</v>
      </c>
      <c r="B2362" s="55" t="s">
        <v>4317</v>
      </c>
      <c r="C2362" s="55" t="s">
        <v>5154</v>
      </c>
      <c r="D2362" s="55" t="s">
        <v>4319</v>
      </c>
      <c r="F2362" s="55" t="s">
        <v>47</v>
      </c>
      <c r="G2362" s="55" t="s">
        <v>2261</v>
      </c>
      <c r="H2362" s="56">
        <v>44855</v>
      </c>
      <c r="I2362">
        <f t="shared" si="36"/>
        <v>2022</v>
      </c>
      <c r="J2362" s="56">
        <v>44855</v>
      </c>
      <c r="K2362" s="57">
        <v>-14600</v>
      </c>
      <c r="L2362" s="55">
        <v>2205200201</v>
      </c>
      <c r="M2362" s="55" t="str">
        <f>VLOOKUP(L2362,[4]Equival.!$D:$K,8,0)</f>
        <v>Glosas</v>
      </c>
      <c r="N2362" s="55" t="s">
        <v>7463</v>
      </c>
      <c r="P2362" s="55" t="s">
        <v>4332</v>
      </c>
      <c r="Q2362" s="55" t="s">
        <v>5154</v>
      </c>
      <c r="R2362" s="56">
        <v>44855</v>
      </c>
      <c r="S2362" s="55" t="s">
        <v>5155</v>
      </c>
      <c r="T2362" s="55" t="s">
        <v>7464</v>
      </c>
      <c r="U2362" s="55" t="s">
        <v>4328</v>
      </c>
    </row>
    <row r="2363" spans="1:21" ht="15" x14ac:dyDescent="0.25">
      <c r="A2363" s="55" t="s">
        <v>4316</v>
      </c>
      <c r="B2363" s="55" t="s">
        <v>4317</v>
      </c>
      <c r="C2363" s="55" t="s">
        <v>5159</v>
      </c>
      <c r="D2363" s="55" t="s">
        <v>4319</v>
      </c>
      <c r="F2363" s="55" t="s">
        <v>47</v>
      </c>
      <c r="G2363" s="55" t="s">
        <v>2261</v>
      </c>
      <c r="H2363" s="56">
        <v>44855</v>
      </c>
      <c r="I2363">
        <f t="shared" si="36"/>
        <v>2022</v>
      </c>
      <c r="J2363" s="56">
        <v>44855</v>
      </c>
      <c r="K2363" s="57">
        <v>-105983</v>
      </c>
      <c r="L2363" s="55">
        <v>2205200201</v>
      </c>
      <c r="M2363" s="55" t="str">
        <f>VLOOKUP(L2363,[4]Equival.!$D:$K,8,0)</f>
        <v>Glosas</v>
      </c>
      <c r="N2363" s="55" t="s">
        <v>7463</v>
      </c>
      <c r="P2363" s="55" t="s">
        <v>4849</v>
      </c>
      <c r="Q2363" s="55" t="s">
        <v>5159</v>
      </c>
      <c r="R2363" s="56">
        <v>44855</v>
      </c>
      <c r="S2363" s="55" t="s">
        <v>5155</v>
      </c>
      <c r="T2363" s="55" t="s">
        <v>7464</v>
      </c>
      <c r="U2363" s="55" t="s">
        <v>4328</v>
      </c>
    </row>
    <row r="2364" spans="1:21" ht="15" x14ac:dyDescent="0.25">
      <c r="A2364" s="55" t="s">
        <v>4316</v>
      </c>
      <c r="B2364" s="55" t="s">
        <v>4317</v>
      </c>
      <c r="C2364" s="55" t="s">
        <v>5159</v>
      </c>
      <c r="D2364" s="55" t="s">
        <v>4319</v>
      </c>
      <c r="F2364" s="55" t="s">
        <v>47</v>
      </c>
      <c r="G2364" s="55" t="s">
        <v>2261</v>
      </c>
      <c r="H2364" s="56">
        <v>44855</v>
      </c>
      <c r="I2364">
        <f t="shared" si="36"/>
        <v>2022</v>
      </c>
      <c r="J2364" s="56">
        <v>44855</v>
      </c>
      <c r="K2364" s="57">
        <v>105983</v>
      </c>
      <c r="L2364" s="55">
        <v>2205200201</v>
      </c>
      <c r="M2364" s="55" t="str">
        <f>VLOOKUP(L2364,[4]Equival.!$D:$K,8,0)</f>
        <v>Glosas</v>
      </c>
      <c r="N2364" s="55" t="s">
        <v>7463</v>
      </c>
      <c r="P2364" s="55" t="s">
        <v>4332</v>
      </c>
      <c r="Q2364" s="55" t="s">
        <v>5159</v>
      </c>
      <c r="R2364" s="56">
        <v>44855</v>
      </c>
      <c r="S2364" s="55" t="s">
        <v>5155</v>
      </c>
      <c r="T2364" s="55" t="s">
        <v>7464</v>
      </c>
      <c r="U2364" s="55" t="s">
        <v>4335</v>
      </c>
    </row>
    <row r="2365" spans="1:21" ht="15" x14ac:dyDescent="0.25">
      <c r="A2365" s="55" t="s">
        <v>4316</v>
      </c>
      <c r="B2365" s="55" t="s">
        <v>4317</v>
      </c>
      <c r="C2365" s="55" t="s">
        <v>5162</v>
      </c>
      <c r="D2365" s="55" t="s">
        <v>4319</v>
      </c>
      <c r="F2365" s="55" t="s">
        <v>47</v>
      </c>
      <c r="G2365" s="55" t="s">
        <v>2261</v>
      </c>
      <c r="H2365" s="56">
        <v>44855</v>
      </c>
      <c r="I2365">
        <f t="shared" si="36"/>
        <v>2022</v>
      </c>
      <c r="J2365" s="56">
        <v>44855</v>
      </c>
      <c r="K2365" s="57">
        <v>-65509</v>
      </c>
      <c r="L2365" s="55">
        <v>2205200201</v>
      </c>
      <c r="M2365" s="55" t="str">
        <f>VLOOKUP(L2365,[4]Equival.!$D:$K,8,0)</f>
        <v>Glosas</v>
      </c>
      <c r="N2365" s="55" t="s">
        <v>7463</v>
      </c>
      <c r="P2365" s="55" t="s">
        <v>4849</v>
      </c>
      <c r="Q2365" s="55" t="s">
        <v>5162</v>
      </c>
      <c r="R2365" s="56">
        <v>44855</v>
      </c>
      <c r="S2365" s="55" t="s">
        <v>5155</v>
      </c>
      <c r="T2365" s="55" t="s">
        <v>7464</v>
      </c>
      <c r="U2365" s="55" t="s">
        <v>4328</v>
      </c>
    </row>
    <row r="2366" spans="1:21" ht="15" x14ac:dyDescent="0.25">
      <c r="A2366" s="55" t="s">
        <v>4316</v>
      </c>
      <c r="B2366" s="55" t="s">
        <v>4317</v>
      </c>
      <c r="C2366" s="55" t="s">
        <v>5162</v>
      </c>
      <c r="D2366" s="55" t="s">
        <v>4319</v>
      </c>
      <c r="F2366" s="55" t="s">
        <v>47</v>
      </c>
      <c r="G2366" s="55" t="s">
        <v>2261</v>
      </c>
      <c r="H2366" s="56">
        <v>44855</v>
      </c>
      <c r="I2366">
        <f t="shared" si="36"/>
        <v>2022</v>
      </c>
      <c r="J2366" s="56">
        <v>44855</v>
      </c>
      <c r="K2366" s="57">
        <v>65509</v>
      </c>
      <c r="L2366" s="55">
        <v>2205200201</v>
      </c>
      <c r="M2366" s="55" t="str">
        <f>VLOOKUP(L2366,[4]Equival.!$D:$K,8,0)</f>
        <v>Glosas</v>
      </c>
      <c r="N2366" s="55" t="s">
        <v>7463</v>
      </c>
      <c r="P2366" s="55" t="s">
        <v>4332</v>
      </c>
      <c r="Q2366" s="55" t="s">
        <v>5162</v>
      </c>
      <c r="R2366" s="56">
        <v>44855</v>
      </c>
      <c r="S2366" s="55" t="s">
        <v>5155</v>
      </c>
      <c r="T2366" s="55" t="s">
        <v>7464</v>
      </c>
      <c r="U2366" s="55" t="s">
        <v>4335</v>
      </c>
    </row>
    <row r="2367" spans="1:21" ht="15" x14ac:dyDescent="0.25">
      <c r="A2367" s="55" t="s">
        <v>4316</v>
      </c>
      <c r="B2367" s="55" t="s">
        <v>4317</v>
      </c>
      <c r="C2367" s="55" t="s">
        <v>5169</v>
      </c>
      <c r="D2367" s="55" t="s">
        <v>4319</v>
      </c>
      <c r="F2367" s="55" t="s">
        <v>47</v>
      </c>
      <c r="G2367" s="55" t="s">
        <v>2261</v>
      </c>
      <c r="H2367" s="56">
        <v>44855</v>
      </c>
      <c r="I2367">
        <f t="shared" si="36"/>
        <v>2022</v>
      </c>
      <c r="J2367" s="56">
        <v>44855</v>
      </c>
      <c r="K2367" s="57">
        <v>-28155</v>
      </c>
      <c r="L2367" s="55">
        <v>2205200201</v>
      </c>
      <c r="M2367" s="55" t="str">
        <f>VLOOKUP(L2367,[4]Equival.!$D:$K,8,0)</f>
        <v>Glosas</v>
      </c>
      <c r="N2367" s="55" t="s">
        <v>7463</v>
      </c>
      <c r="P2367" s="55" t="s">
        <v>4849</v>
      </c>
      <c r="Q2367" s="55" t="s">
        <v>5169</v>
      </c>
      <c r="R2367" s="56">
        <v>44855</v>
      </c>
      <c r="S2367" s="55" t="s">
        <v>5155</v>
      </c>
      <c r="T2367" s="55" t="s">
        <v>7464</v>
      </c>
      <c r="U2367" s="55" t="s">
        <v>4328</v>
      </c>
    </row>
    <row r="2368" spans="1:21" ht="15" x14ac:dyDescent="0.25">
      <c r="A2368" s="55" t="s">
        <v>4316</v>
      </c>
      <c r="B2368" s="55" t="s">
        <v>4317</v>
      </c>
      <c r="C2368" s="55" t="s">
        <v>5169</v>
      </c>
      <c r="D2368" s="55" t="s">
        <v>4319</v>
      </c>
      <c r="F2368" s="55" t="s">
        <v>47</v>
      </c>
      <c r="G2368" s="55" t="s">
        <v>2261</v>
      </c>
      <c r="H2368" s="56">
        <v>44855</v>
      </c>
      <c r="I2368">
        <f t="shared" si="36"/>
        <v>2022</v>
      </c>
      <c r="J2368" s="56">
        <v>44855</v>
      </c>
      <c r="K2368" s="57">
        <v>28155</v>
      </c>
      <c r="L2368" s="55">
        <v>2205200201</v>
      </c>
      <c r="M2368" s="55" t="str">
        <f>VLOOKUP(L2368,[4]Equival.!$D:$K,8,0)</f>
        <v>Glosas</v>
      </c>
      <c r="N2368" s="55" t="s">
        <v>7463</v>
      </c>
      <c r="P2368" s="55" t="s">
        <v>4332</v>
      </c>
      <c r="Q2368" s="55" t="s">
        <v>5169</v>
      </c>
      <c r="R2368" s="56">
        <v>44855</v>
      </c>
      <c r="S2368" s="55" t="s">
        <v>5155</v>
      </c>
      <c r="T2368" s="55" t="s">
        <v>7464</v>
      </c>
      <c r="U2368" s="55" t="s">
        <v>4335</v>
      </c>
    </row>
    <row r="2369" spans="1:21" ht="15" x14ac:dyDescent="0.25">
      <c r="A2369" s="55" t="s">
        <v>4316</v>
      </c>
      <c r="B2369" s="55" t="s">
        <v>4317</v>
      </c>
      <c r="C2369" s="55" t="s">
        <v>5172</v>
      </c>
      <c r="D2369" s="55" t="s">
        <v>4319</v>
      </c>
      <c r="F2369" s="55" t="s">
        <v>47</v>
      </c>
      <c r="G2369" s="55" t="s">
        <v>2261</v>
      </c>
      <c r="H2369" s="56">
        <v>44855</v>
      </c>
      <c r="I2369">
        <f t="shared" si="36"/>
        <v>2022</v>
      </c>
      <c r="J2369" s="56">
        <v>44855</v>
      </c>
      <c r="K2369" s="57">
        <v>-1145311</v>
      </c>
      <c r="L2369" s="55">
        <v>2205200201</v>
      </c>
      <c r="M2369" s="55" t="str">
        <f>VLOOKUP(L2369,[4]Equival.!$D:$K,8,0)</f>
        <v>Glosas</v>
      </c>
      <c r="N2369" s="55" t="s">
        <v>7463</v>
      </c>
      <c r="P2369" s="55" t="s">
        <v>4332</v>
      </c>
      <c r="Q2369" s="55" t="s">
        <v>5172</v>
      </c>
      <c r="R2369" s="56">
        <v>44855</v>
      </c>
      <c r="S2369" s="55" t="s">
        <v>5155</v>
      </c>
      <c r="T2369" s="55" t="s">
        <v>7464</v>
      </c>
      <c r="U2369" s="55" t="s">
        <v>4328</v>
      </c>
    </row>
    <row r="2370" spans="1:21" ht="15" x14ac:dyDescent="0.25">
      <c r="A2370" s="55" t="s">
        <v>4316</v>
      </c>
      <c r="B2370" s="55" t="s">
        <v>4317</v>
      </c>
      <c r="C2370" s="55" t="s">
        <v>5172</v>
      </c>
      <c r="D2370" s="55" t="s">
        <v>4319</v>
      </c>
      <c r="F2370" s="55" t="s">
        <v>47</v>
      </c>
      <c r="G2370" s="55" t="s">
        <v>2261</v>
      </c>
      <c r="H2370" s="56">
        <v>44855</v>
      </c>
      <c r="I2370">
        <f t="shared" si="36"/>
        <v>2022</v>
      </c>
      <c r="J2370" s="56">
        <v>44855</v>
      </c>
      <c r="K2370" s="57">
        <v>1145311</v>
      </c>
      <c r="L2370" s="55">
        <v>2205200201</v>
      </c>
      <c r="M2370" s="55" t="str">
        <f>VLOOKUP(L2370,[4]Equival.!$D:$K,8,0)</f>
        <v>Glosas</v>
      </c>
      <c r="N2370" s="55" t="s">
        <v>7463</v>
      </c>
      <c r="P2370" s="55" t="s">
        <v>4332</v>
      </c>
      <c r="Q2370" s="55" t="s">
        <v>5172</v>
      </c>
      <c r="R2370" s="56">
        <v>44855</v>
      </c>
      <c r="S2370" s="55" t="s">
        <v>5155</v>
      </c>
      <c r="T2370" s="55" t="s">
        <v>7464</v>
      </c>
      <c r="U2370" s="55" t="s">
        <v>4335</v>
      </c>
    </row>
    <row r="2371" spans="1:21" ht="15" x14ac:dyDescent="0.25">
      <c r="A2371" s="55" t="s">
        <v>4316</v>
      </c>
      <c r="B2371" s="55" t="s">
        <v>4317</v>
      </c>
      <c r="C2371" s="55" t="s">
        <v>5175</v>
      </c>
      <c r="D2371" s="55" t="s">
        <v>4319</v>
      </c>
      <c r="F2371" s="55" t="s">
        <v>47</v>
      </c>
      <c r="G2371" s="55" t="s">
        <v>2261</v>
      </c>
      <c r="H2371" s="56">
        <v>44855</v>
      </c>
      <c r="I2371">
        <f t="shared" ref="I2371:I2434" si="37">YEAR(H2371)</f>
        <v>2022</v>
      </c>
      <c r="J2371" s="56">
        <v>44855</v>
      </c>
      <c r="K2371" s="57">
        <v>-6600</v>
      </c>
      <c r="L2371" s="55">
        <v>2205200201</v>
      </c>
      <c r="M2371" s="55" t="str">
        <f>VLOOKUP(L2371,[4]Equival.!$D:$K,8,0)</f>
        <v>Glosas</v>
      </c>
      <c r="N2371" s="55" t="s">
        <v>7463</v>
      </c>
      <c r="P2371" s="55" t="s">
        <v>4849</v>
      </c>
      <c r="Q2371" s="55" t="s">
        <v>5175</v>
      </c>
      <c r="R2371" s="56">
        <v>44855</v>
      </c>
      <c r="S2371" s="55" t="s">
        <v>5155</v>
      </c>
      <c r="T2371" s="55" t="s">
        <v>7464</v>
      </c>
      <c r="U2371" s="55" t="s">
        <v>4328</v>
      </c>
    </row>
    <row r="2372" spans="1:21" ht="15" x14ac:dyDescent="0.25">
      <c r="A2372" s="55" t="s">
        <v>4316</v>
      </c>
      <c r="B2372" s="55" t="s">
        <v>4317</v>
      </c>
      <c r="C2372" s="55" t="s">
        <v>5175</v>
      </c>
      <c r="D2372" s="55" t="s">
        <v>4319</v>
      </c>
      <c r="F2372" s="55" t="s">
        <v>47</v>
      </c>
      <c r="G2372" s="55" t="s">
        <v>2261</v>
      </c>
      <c r="H2372" s="56">
        <v>44855</v>
      </c>
      <c r="I2372">
        <f t="shared" si="37"/>
        <v>2022</v>
      </c>
      <c r="J2372" s="56">
        <v>44855</v>
      </c>
      <c r="K2372" s="57">
        <v>6600</v>
      </c>
      <c r="L2372" s="55">
        <v>2205200201</v>
      </c>
      <c r="M2372" s="55" t="str">
        <f>VLOOKUP(L2372,[4]Equival.!$D:$K,8,0)</f>
        <v>Glosas</v>
      </c>
      <c r="N2372" s="55" t="s">
        <v>7463</v>
      </c>
      <c r="P2372" s="55" t="s">
        <v>5365</v>
      </c>
      <c r="Q2372" s="55" t="s">
        <v>5175</v>
      </c>
      <c r="R2372" s="56">
        <v>44855</v>
      </c>
      <c r="S2372" s="55" t="s">
        <v>5155</v>
      </c>
      <c r="T2372" s="55" t="s">
        <v>7464</v>
      </c>
      <c r="U2372" s="55" t="s">
        <v>4335</v>
      </c>
    </row>
    <row r="2373" spans="1:21" ht="15" x14ac:dyDescent="0.25">
      <c r="A2373" s="55" t="s">
        <v>4316</v>
      </c>
      <c r="B2373" s="55" t="s">
        <v>4317</v>
      </c>
      <c r="C2373" s="55" t="s">
        <v>5183</v>
      </c>
      <c r="D2373" s="55" t="s">
        <v>4319</v>
      </c>
      <c r="F2373" s="55" t="s">
        <v>47</v>
      </c>
      <c r="G2373" s="55" t="s">
        <v>2261</v>
      </c>
      <c r="H2373" s="56">
        <v>44855</v>
      </c>
      <c r="I2373">
        <f t="shared" si="37"/>
        <v>2022</v>
      </c>
      <c r="J2373" s="56">
        <v>44855</v>
      </c>
      <c r="K2373" s="57">
        <v>-154802</v>
      </c>
      <c r="L2373" s="55">
        <v>2205200201</v>
      </c>
      <c r="M2373" s="55" t="str">
        <f>VLOOKUP(L2373,[4]Equival.!$D:$K,8,0)</f>
        <v>Glosas</v>
      </c>
      <c r="N2373" s="55" t="s">
        <v>7463</v>
      </c>
      <c r="P2373" s="55" t="s">
        <v>4849</v>
      </c>
      <c r="Q2373" s="55" t="s">
        <v>5183</v>
      </c>
      <c r="R2373" s="56">
        <v>44855</v>
      </c>
      <c r="S2373" s="55" t="s">
        <v>5155</v>
      </c>
      <c r="T2373" s="55" t="s">
        <v>7464</v>
      </c>
      <c r="U2373" s="55" t="s">
        <v>4328</v>
      </c>
    </row>
    <row r="2374" spans="1:21" ht="15" x14ac:dyDescent="0.25">
      <c r="A2374" s="55" t="s">
        <v>4316</v>
      </c>
      <c r="B2374" s="55" t="s">
        <v>4317</v>
      </c>
      <c r="C2374" s="55" t="s">
        <v>5183</v>
      </c>
      <c r="D2374" s="55" t="s">
        <v>4319</v>
      </c>
      <c r="F2374" s="55" t="s">
        <v>47</v>
      </c>
      <c r="G2374" s="55" t="s">
        <v>2261</v>
      </c>
      <c r="H2374" s="56">
        <v>44855</v>
      </c>
      <c r="I2374">
        <f t="shared" si="37"/>
        <v>2022</v>
      </c>
      <c r="J2374" s="56">
        <v>44855</v>
      </c>
      <c r="K2374" s="57">
        <v>154802</v>
      </c>
      <c r="L2374" s="55">
        <v>2205200201</v>
      </c>
      <c r="M2374" s="55" t="str">
        <f>VLOOKUP(L2374,[4]Equival.!$D:$K,8,0)</f>
        <v>Glosas</v>
      </c>
      <c r="N2374" s="55" t="s">
        <v>7463</v>
      </c>
      <c r="P2374" s="55" t="s">
        <v>4332</v>
      </c>
      <c r="Q2374" s="55" t="s">
        <v>5183</v>
      </c>
      <c r="R2374" s="56">
        <v>44855</v>
      </c>
      <c r="S2374" s="55" t="s">
        <v>5155</v>
      </c>
      <c r="T2374" s="55" t="s">
        <v>7464</v>
      </c>
      <c r="U2374" s="55" t="s">
        <v>4335</v>
      </c>
    </row>
    <row r="2375" spans="1:21" ht="15" x14ac:dyDescent="0.25">
      <c r="A2375" s="55" t="s">
        <v>4316</v>
      </c>
      <c r="B2375" s="55" t="s">
        <v>4317</v>
      </c>
      <c r="C2375" s="55" t="s">
        <v>5186</v>
      </c>
      <c r="D2375" s="55" t="s">
        <v>4319</v>
      </c>
      <c r="F2375" s="55" t="s">
        <v>47</v>
      </c>
      <c r="G2375" s="55" t="s">
        <v>2261</v>
      </c>
      <c r="H2375" s="56">
        <v>44855</v>
      </c>
      <c r="I2375">
        <f t="shared" si="37"/>
        <v>2022</v>
      </c>
      <c r="J2375" s="56">
        <v>44855</v>
      </c>
      <c r="K2375" s="57">
        <v>-142241</v>
      </c>
      <c r="L2375" s="55">
        <v>2205200201</v>
      </c>
      <c r="M2375" s="55" t="str">
        <f>VLOOKUP(L2375,[4]Equival.!$D:$K,8,0)</f>
        <v>Glosas</v>
      </c>
      <c r="N2375" s="55" t="s">
        <v>7463</v>
      </c>
      <c r="P2375" s="55" t="s">
        <v>4849</v>
      </c>
      <c r="Q2375" s="55" t="s">
        <v>5186</v>
      </c>
      <c r="R2375" s="56">
        <v>44855</v>
      </c>
      <c r="S2375" s="55" t="s">
        <v>5155</v>
      </c>
      <c r="T2375" s="55" t="s">
        <v>7464</v>
      </c>
      <c r="U2375" s="55" t="s">
        <v>4328</v>
      </c>
    </row>
    <row r="2376" spans="1:21" ht="15" x14ac:dyDescent="0.25">
      <c r="A2376" s="55" t="s">
        <v>4316</v>
      </c>
      <c r="B2376" s="55" t="s">
        <v>4317</v>
      </c>
      <c r="C2376" s="55" t="s">
        <v>5186</v>
      </c>
      <c r="D2376" s="55" t="s">
        <v>4319</v>
      </c>
      <c r="F2376" s="55" t="s">
        <v>47</v>
      </c>
      <c r="G2376" s="55" t="s">
        <v>2261</v>
      </c>
      <c r="H2376" s="56">
        <v>44855</v>
      </c>
      <c r="I2376">
        <f t="shared" si="37"/>
        <v>2022</v>
      </c>
      <c r="J2376" s="56">
        <v>44855</v>
      </c>
      <c r="K2376" s="57">
        <v>142241</v>
      </c>
      <c r="L2376" s="55">
        <v>2205200201</v>
      </c>
      <c r="M2376" s="55" t="str">
        <f>VLOOKUP(L2376,[4]Equival.!$D:$K,8,0)</f>
        <v>Glosas</v>
      </c>
      <c r="N2376" s="55" t="s">
        <v>7463</v>
      </c>
      <c r="P2376" s="55" t="s">
        <v>4332</v>
      </c>
      <c r="Q2376" s="55" t="s">
        <v>5186</v>
      </c>
      <c r="R2376" s="56">
        <v>44855</v>
      </c>
      <c r="S2376" s="55" t="s">
        <v>5155</v>
      </c>
      <c r="T2376" s="55" t="s">
        <v>7464</v>
      </c>
      <c r="U2376" s="55" t="s">
        <v>4335</v>
      </c>
    </row>
    <row r="2377" spans="1:21" ht="15" x14ac:dyDescent="0.25">
      <c r="A2377" s="55" t="s">
        <v>4316</v>
      </c>
      <c r="B2377" s="55" t="s">
        <v>4317</v>
      </c>
      <c r="C2377" s="55" t="s">
        <v>5189</v>
      </c>
      <c r="D2377" s="55" t="s">
        <v>4319</v>
      </c>
      <c r="F2377" s="55" t="s">
        <v>47</v>
      </c>
      <c r="G2377" s="55" t="s">
        <v>2261</v>
      </c>
      <c r="H2377" s="56">
        <v>44855</v>
      </c>
      <c r="I2377">
        <f t="shared" si="37"/>
        <v>2022</v>
      </c>
      <c r="J2377" s="56">
        <v>44855</v>
      </c>
      <c r="K2377" s="57">
        <v>-58775</v>
      </c>
      <c r="L2377" s="55">
        <v>2205200201</v>
      </c>
      <c r="M2377" s="55" t="str">
        <f>VLOOKUP(L2377,[4]Equival.!$D:$K,8,0)</f>
        <v>Glosas</v>
      </c>
      <c r="N2377" s="55" t="s">
        <v>7463</v>
      </c>
      <c r="P2377" s="55" t="s">
        <v>4849</v>
      </c>
      <c r="Q2377" s="55" t="s">
        <v>5189</v>
      </c>
      <c r="R2377" s="56">
        <v>44855</v>
      </c>
      <c r="S2377" s="55" t="s">
        <v>5155</v>
      </c>
      <c r="T2377" s="55" t="s">
        <v>7464</v>
      </c>
      <c r="U2377" s="55" t="s">
        <v>4328</v>
      </c>
    </row>
    <row r="2378" spans="1:21" ht="15" x14ac:dyDescent="0.25">
      <c r="A2378" s="55" t="s">
        <v>4316</v>
      </c>
      <c r="B2378" s="55" t="s">
        <v>4317</v>
      </c>
      <c r="C2378" s="55" t="s">
        <v>5189</v>
      </c>
      <c r="D2378" s="55" t="s">
        <v>4319</v>
      </c>
      <c r="F2378" s="55" t="s">
        <v>47</v>
      </c>
      <c r="G2378" s="55" t="s">
        <v>2261</v>
      </c>
      <c r="H2378" s="56">
        <v>44855</v>
      </c>
      <c r="I2378">
        <f t="shared" si="37"/>
        <v>2022</v>
      </c>
      <c r="J2378" s="56">
        <v>44855</v>
      </c>
      <c r="K2378" s="57">
        <v>58775</v>
      </c>
      <c r="L2378" s="55">
        <v>2205200201</v>
      </c>
      <c r="M2378" s="55" t="str">
        <f>VLOOKUP(L2378,[4]Equival.!$D:$K,8,0)</f>
        <v>Glosas</v>
      </c>
      <c r="N2378" s="55" t="s">
        <v>7463</v>
      </c>
      <c r="P2378" s="55" t="s">
        <v>4332</v>
      </c>
      <c r="Q2378" s="55" t="s">
        <v>5189</v>
      </c>
      <c r="R2378" s="56">
        <v>44855</v>
      </c>
      <c r="S2378" s="55" t="s">
        <v>5155</v>
      </c>
      <c r="T2378" s="55" t="s">
        <v>7464</v>
      </c>
      <c r="U2378" s="55" t="s">
        <v>4335</v>
      </c>
    </row>
    <row r="2379" spans="1:21" ht="15" x14ac:dyDescent="0.25">
      <c r="A2379" s="55" t="s">
        <v>4316</v>
      </c>
      <c r="B2379" s="55" t="s">
        <v>4317</v>
      </c>
      <c r="C2379" s="55" t="s">
        <v>5192</v>
      </c>
      <c r="D2379" s="55" t="s">
        <v>4319</v>
      </c>
      <c r="F2379" s="55" t="s">
        <v>47</v>
      </c>
      <c r="G2379" s="55" t="s">
        <v>2261</v>
      </c>
      <c r="H2379" s="56">
        <v>44855</v>
      </c>
      <c r="I2379">
        <f t="shared" si="37"/>
        <v>2022</v>
      </c>
      <c r="J2379" s="56">
        <v>44855</v>
      </c>
      <c r="K2379" s="57">
        <v>-1155550</v>
      </c>
      <c r="L2379" s="55">
        <v>2205200201</v>
      </c>
      <c r="M2379" s="55" t="str">
        <f>VLOOKUP(L2379,[4]Equival.!$D:$K,8,0)</f>
        <v>Glosas</v>
      </c>
      <c r="N2379" s="55" t="s">
        <v>7463</v>
      </c>
      <c r="P2379" s="55" t="s">
        <v>4332</v>
      </c>
      <c r="Q2379" s="55" t="s">
        <v>5192</v>
      </c>
      <c r="R2379" s="56">
        <v>44855</v>
      </c>
      <c r="S2379" s="55" t="s">
        <v>5155</v>
      </c>
      <c r="T2379" s="55" t="s">
        <v>7464</v>
      </c>
      <c r="U2379" s="55" t="s">
        <v>4328</v>
      </c>
    </row>
    <row r="2380" spans="1:21" ht="15" x14ac:dyDescent="0.25">
      <c r="A2380" s="55" t="s">
        <v>4316</v>
      </c>
      <c r="B2380" s="55" t="s">
        <v>4317</v>
      </c>
      <c r="C2380" s="55" t="s">
        <v>5192</v>
      </c>
      <c r="D2380" s="55" t="s">
        <v>4319</v>
      </c>
      <c r="F2380" s="55" t="s">
        <v>47</v>
      </c>
      <c r="G2380" s="55" t="s">
        <v>2261</v>
      </c>
      <c r="H2380" s="56">
        <v>44855</v>
      </c>
      <c r="I2380">
        <f t="shared" si="37"/>
        <v>2022</v>
      </c>
      <c r="J2380" s="56">
        <v>44855</v>
      </c>
      <c r="K2380" s="57">
        <v>1155550</v>
      </c>
      <c r="L2380" s="55">
        <v>2205200201</v>
      </c>
      <c r="M2380" s="55" t="str">
        <f>VLOOKUP(L2380,[4]Equival.!$D:$K,8,0)</f>
        <v>Glosas</v>
      </c>
      <c r="N2380" s="55" t="s">
        <v>7463</v>
      </c>
      <c r="P2380" s="55" t="s">
        <v>4332</v>
      </c>
      <c r="Q2380" s="55" t="s">
        <v>5192</v>
      </c>
      <c r="R2380" s="56">
        <v>44855</v>
      </c>
      <c r="S2380" s="55" t="s">
        <v>5155</v>
      </c>
      <c r="T2380" s="55" t="s">
        <v>7464</v>
      </c>
      <c r="U2380" s="55" t="s">
        <v>4335</v>
      </c>
    </row>
    <row r="2381" spans="1:21" ht="15" x14ac:dyDescent="0.25">
      <c r="A2381" s="55" t="s">
        <v>4316</v>
      </c>
      <c r="B2381" s="55" t="s">
        <v>4317</v>
      </c>
      <c r="C2381" s="55" t="s">
        <v>5195</v>
      </c>
      <c r="D2381" s="55" t="s">
        <v>4319</v>
      </c>
      <c r="F2381" s="55" t="s">
        <v>47</v>
      </c>
      <c r="G2381" s="55" t="s">
        <v>2261</v>
      </c>
      <c r="H2381" s="56">
        <v>44855</v>
      </c>
      <c r="I2381">
        <f t="shared" si="37"/>
        <v>2022</v>
      </c>
      <c r="J2381" s="56">
        <v>44855</v>
      </c>
      <c r="K2381" s="57">
        <v>-998762</v>
      </c>
      <c r="L2381" s="55">
        <v>2205200201</v>
      </c>
      <c r="M2381" s="55" t="str">
        <f>VLOOKUP(L2381,[4]Equival.!$D:$K,8,0)</f>
        <v>Glosas</v>
      </c>
      <c r="N2381" s="55" t="s">
        <v>7463</v>
      </c>
      <c r="P2381" s="55" t="s">
        <v>4849</v>
      </c>
      <c r="Q2381" s="55" t="s">
        <v>5195</v>
      </c>
      <c r="R2381" s="56">
        <v>44855</v>
      </c>
      <c r="S2381" s="55" t="s">
        <v>5155</v>
      </c>
      <c r="T2381" s="55" t="s">
        <v>7464</v>
      </c>
      <c r="U2381" s="55" t="s">
        <v>4328</v>
      </c>
    </row>
    <row r="2382" spans="1:21" ht="15" x14ac:dyDescent="0.25">
      <c r="A2382" s="55" t="s">
        <v>4316</v>
      </c>
      <c r="B2382" s="55" t="s">
        <v>4317</v>
      </c>
      <c r="C2382" s="55" t="s">
        <v>5195</v>
      </c>
      <c r="D2382" s="55" t="s">
        <v>4319</v>
      </c>
      <c r="F2382" s="55" t="s">
        <v>47</v>
      </c>
      <c r="G2382" s="55" t="s">
        <v>2261</v>
      </c>
      <c r="H2382" s="56">
        <v>44855</v>
      </c>
      <c r="I2382">
        <f t="shared" si="37"/>
        <v>2022</v>
      </c>
      <c r="J2382" s="56">
        <v>44855</v>
      </c>
      <c r="K2382" s="57">
        <v>998762</v>
      </c>
      <c r="L2382" s="55">
        <v>2205200201</v>
      </c>
      <c r="M2382" s="55" t="str">
        <f>VLOOKUP(L2382,[4]Equival.!$D:$K,8,0)</f>
        <v>Glosas</v>
      </c>
      <c r="N2382" s="55" t="s">
        <v>7463</v>
      </c>
      <c r="P2382" s="55" t="s">
        <v>4332</v>
      </c>
      <c r="Q2382" s="55" t="s">
        <v>5195</v>
      </c>
      <c r="R2382" s="56">
        <v>44855</v>
      </c>
      <c r="S2382" s="55" t="s">
        <v>5155</v>
      </c>
      <c r="T2382" s="55" t="s">
        <v>7464</v>
      </c>
      <c r="U2382" s="55" t="s">
        <v>4335</v>
      </c>
    </row>
    <row r="2383" spans="1:21" ht="15" x14ac:dyDescent="0.25">
      <c r="A2383" s="55" t="s">
        <v>4316</v>
      </c>
      <c r="B2383" s="55" t="s">
        <v>4317</v>
      </c>
      <c r="C2383" s="55" t="s">
        <v>5198</v>
      </c>
      <c r="D2383" s="55" t="s">
        <v>4319</v>
      </c>
      <c r="F2383" s="55" t="s">
        <v>47</v>
      </c>
      <c r="G2383" s="55" t="s">
        <v>2261</v>
      </c>
      <c r="H2383" s="56">
        <v>44855</v>
      </c>
      <c r="I2383">
        <f t="shared" si="37"/>
        <v>2022</v>
      </c>
      <c r="J2383" s="56">
        <v>44855</v>
      </c>
      <c r="K2383" s="57">
        <v>-53096</v>
      </c>
      <c r="L2383" s="55">
        <v>2205200201</v>
      </c>
      <c r="M2383" s="55" t="str">
        <f>VLOOKUP(L2383,[4]Equival.!$D:$K,8,0)</f>
        <v>Glosas</v>
      </c>
      <c r="N2383" s="55" t="s">
        <v>7463</v>
      </c>
      <c r="P2383" s="55" t="s">
        <v>4849</v>
      </c>
      <c r="Q2383" s="55" t="s">
        <v>5198</v>
      </c>
      <c r="R2383" s="56">
        <v>44855</v>
      </c>
      <c r="S2383" s="55" t="s">
        <v>5155</v>
      </c>
      <c r="T2383" s="55" t="s">
        <v>7464</v>
      </c>
      <c r="U2383" s="55" t="s">
        <v>4328</v>
      </c>
    </row>
    <row r="2384" spans="1:21" ht="15" x14ac:dyDescent="0.25">
      <c r="A2384" s="55" t="s">
        <v>4316</v>
      </c>
      <c r="B2384" s="55" t="s">
        <v>4317</v>
      </c>
      <c r="C2384" s="55" t="s">
        <v>5198</v>
      </c>
      <c r="D2384" s="55" t="s">
        <v>4319</v>
      </c>
      <c r="F2384" s="55" t="s">
        <v>47</v>
      </c>
      <c r="G2384" s="55" t="s">
        <v>2261</v>
      </c>
      <c r="H2384" s="56">
        <v>44855</v>
      </c>
      <c r="I2384">
        <f t="shared" si="37"/>
        <v>2022</v>
      </c>
      <c r="J2384" s="56">
        <v>44855</v>
      </c>
      <c r="K2384" s="57">
        <v>53096</v>
      </c>
      <c r="L2384" s="55">
        <v>2205200201</v>
      </c>
      <c r="M2384" s="55" t="str">
        <f>VLOOKUP(L2384,[4]Equival.!$D:$K,8,0)</f>
        <v>Glosas</v>
      </c>
      <c r="N2384" s="55" t="s">
        <v>7463</v>
      </c>
      <c r="P2384" s="55" t="s">
        <v>5702</v>
      </c>
      <c r="Q2384" s="55" t="s">
        <v>5198</v>
      </c>
      <c r="R2384" s="56">
        <v>44855</v>
      </c>
      <c r="S2384" s="55" t="s">
        <v>5155</v>
      </c>
      <c r="T2384" s="55" t="s">
        <v>7464</v>
      </c>
      <c r="U2384" s="55" t="s">
        <v>4335</v>
      </c>
    </row>
    <row r="2385" spans="1:21" ht="15" x14ac:dyDescent="0.25">
      <c r="A2385" s="55" t="s">
        <v>4316</v>
      </c>
      <c r="B2385" s="55" t="s">
        <v>4317</v>
      </c>
      <c r="C2385" s="55" t="s">
        <v>5201</v>
      </c>
      <c r="D2385" s="55" t="s">
        <v>4319</v>
      </c>
      <c r="F2385" s="55" t="s">
        <v>47</v>
      </c>
      <c r="G2385" s="55" t="s">
        <v>2261</v>
      </c>
      <c r="H2385" s="56">
        <v>44855</v>
      </c>
      <c r="I2385">
        <f t="shared" si="37"/>
        <v>2022</v>
      </c>
      <c r="J2385" s="56">
        <v>44855</v>
      </c>
      <c r="K2385" s="57">
        <v>297862</v>
      </c>
      <c r="L2385" s="55">
        <v>2205200201</v>
      </c>
      <c r="M2385" s="55" t="str">
        <f>VLOOKUP(L2385,[4]Equival.!$D:$K,8,0)</f>
        <v>Glosas</v>
      </c>
      <c r="N2385" s="55" t="s">
        <v>7463</v>
      </c>
      <c r="P2385" s="55" t="s">
        <v>4332</v>
      </c>
      <c r="Q2385" s="55" t="s">
        <v>5201</v>
      </c>
      <c r="R2385" s="56">
        <v>44855</v>
      </c>
      <c r="S2385" s="55" t="s">
        <v>5155</v>
      </c>
      <c r="T2385" s="55" t="s">
        <v>7464</v>
      </c>
      <c r="U2385" s="55" t="s">
        <v>4335</v>
      </c>
    </row>
    <row r="2386" spans="1:21" ht="15" x14ac:dyDescent="0.25">
      <c r="A2386" s="55" t="s">
        <v>4316</v>
      </c>
      <c r="B2386" s="55" t="s">
        <v>4317</v>
      </c>
      <c r="C2386" s="55" t="s">
        <v>5201</v>
      </c>
      <c r="D2386" s="55" t="s">
        <v>4319</v>
      </c>
      <c r="F2386" s="55" t="s">
        <v>47</v>
      </c>
      <c r="G2386" s="55" t="s">
        <v>2261</v>
      </c>
      <c r="H2386" s="56">
        <v>44855</v>
      </c>
      <c r="I2386">
        <f t="shared" si="37"/>
        <v>2022</v>
      </c>
      <c r="J2386" s="56">
        <v>44855</v>
      </c>
      <c r="K2386" s="57">
        <v>-297862</v>
      </c>
      <c r="L2386" s="55">
        <v>2205200201</v>
      </c>
      <c r="M2386" s="55" t="str">
        <f>VLOOKUP(L2386,[4]Equival.!$D:$K,8,0)</f>
        <v>Glosas</v>
      </c>
      <c r="N2386" s="55" t="s">
        <v>7463</v>
      </c>
      <c r="P2386" s="55" t="s">
        <v>4849</v>
      </c>
      <c r="Q2386" s="55" t="s">
        <v>5201</v>
      </c>
      <c r="R2386" s="56">
        <v>44855</v>
      </c>
      <c r="S2386" s="55" t="s">
        <v>5155</v>
      </c>
      <c r="T2386" s="55" t="s">
        <v>7464</v>
      </c>
      <c r="U2386" s="55" t="s">
        <v>4328</v>
      </c>
    </row>
    <row r="2387" spans="1:21" ht="15" x14ac:dyDescent="0.25">
      <c r="A2387" s="55" t="s">
        <v>4316</v>
      </c>
      <c r="B2387" s="55" t="s">
        <v>4317</v>
      </c>
      <c r="C2387" s="55" t="s">
        <v>5204</v>
      </c>
      <c r="D2387" s="55" t="s">
        <v>4319</v>
      </c>
      <c r="F2387" s="55" t="s">
        <v>47</v>
      </c>
      <c r="G2387" s="55" t="s">
        <v>2261</v>
      </c>
      <c r="H2387" s="56">
        <v>44855</v>
      </c>
      <c r="I2387">
        <f t="shared" si="37"/>
        <v>2022</v>
      </c>
      <c r="J2387" s="56">
        <v>44855</v>
      </c>
      <c r="K2387" s="57">
        <v>-552802</v>
      </c>
      <c r="L2387" s="55">
        <v>2205200201</v>
      </c>
      <c r="M2387" s="55" t="str">
        <f>VLOOKUP(L2387,[4]Equival.!$D:$K,8,0)</f>
        <v>Glosas</v>
      </c>
      <c r="N2387" s="55" t="s">
        <v>7463</v>
      </c>
      <c r="P2387" s="55" t="s">
        <v>4849</v>
      </c>
      <c r="Q2387" s="55" t="s">
        <v>5204</v>
      </c>
      <c r="R2387" s="56">
        <v>44855</v>
      </c>
      <c r="S2387" s="55" t="s">
        <v>5155</v>
      </c>
      <c r="T2387" s="55" t="s">
        <v>7464</v>
      </c>
      <c r="U2387" s="55" t="s">
        <v>4328</v>
      </c>
    </row>
    <row r="2388" spans="1:21" ht="15" x14ac:dyDescent="0.25">
      <c r="A2388" s="55" t="s">
        <v>4316</v>
      </c>
      <c r="B2388" s="55" t="s">
        <v>4317</v>
      </c>
      <c r="C2388" s="55" t="s">
        <v>5204</v>
      </c>
      <c r="D2388" s="55" t="s">
        <v>4319</v>
      </c>
      <c r="F2388" s="55" t="s">
        <v>47</v>
      </c>
      <c r="G2388" s="55" t="s">
        <v>2261</v>
      </c>
      <c r="H2388" s="56">
        <v>44855</v>
      </c>
      <c r="I2388">
        <f t="shared" si="37"/>
        <v>2022</v>
      </c>
      <c r="J2388" s="56">
        <v>44855</v>
      </c>
      <c r="K2388" s="57">
        <v>552802</v>
      </c>
      <c r="L2388" s="55">
        <v>2205200201</v>
      </c>
      <c r="M2388" s="55" t="str">
        <f>VLOOKUP(L2388,[4]Equival.!$D:$K,8,0)</f>
        <v>Glosas</v>
      </c>
      <c r="N2388" s="55" t="s">
        <v>7463</v>
      </c>
      <c r="P2388" s="55" t="s">
        <v>6152</v>
      </c>
      <c r="Q2388" s="55" t="s">
        <v>5204</v>
      </c>
      <c r="R2388" s="56">
        <v>44855</v>
      </c>
      <c r="S2388" s="55" t="s">
        <v>5155</v>
      </c>
      <c r="T2388" s="55" t="s">
        <v>7464</v>
      </c>
      <c r="U2388" s="55" t="s">
        <v>4335</v>
      </c>
    </row>
    <row r="2389" spans="1:21" ht="15" x14ac:dyDescent="0.25">
      <c r="A2389" s="55" t="s">
        <v>4316</v>
      </c>
      <c r="B2389" s="55" t="s">
        <v>4317</v>
      </c>
      <c r="C2389" s="55" t="s">
        <v>5207</v>
      </c>
      <c r="D2389" s="55" t="s">
        <v>4319</v>
      </c>
      <c r="F2389" s="55" t="s">
        <v>47</v>
      </c>
      <c r="G2389" s="55" t="s">
        <v>2261</v>
      </c>
      <c r="H2389" s="56">
        <v>44855</v>
      </c>
      <c r="I2389">
        <f t="shared" si="37"/>
        <v>2022</v>
      </c>
      <c r="J2389" s="56">
        <v>44855</v>
      </c>
      <c r="K2389" s="57">
        <v>-129286</v>
      </c>
      <c r="L2389" s="55">
        <v>2205200201</v>
      </c>
      <c r="M2389" s="55" t="str">
        <f>VLOOKUP(L2389,[4]Equival.!$D:$K,8,0)</f>
        <v>Glosas</v>
      </c>
      <c r="N2389" s="55" t="s">
        <v>7463</v>
      </c>
      <c r="P2389" s="55" t="s">
        <v>4849</v>
      </c>
      <c r="Q2389" s="55" t="s">
        <v>5207</v>
      </c>
      <c r="R2389" s="56">
        <v>44855</v>
      </c>
      <c r="S2389" s="55" t="s">
        <v>5155</v>
      </c>
      <c r="T2389" s="55" t="s">
        <v>7464</v>
      </c>
      <c r="U2389" s="55" t="s">
        <v>4328</v>
      </c>
    </row>
    <row r="2390" spans="1:21" ht="15" x14ac:dyDescent="0.25">
      <c r="A2390" s="55" t="s">
        <v>4316</v>
      </c>
      <c r="B2390" s="55" t="s">
        <v>4317</v>
      </c>
      <c r="C2390" s="55" t="s">
        <v>5207</v>
      </c>
      <c r="D2390" s="55" t="s">
        <v>4319</v>
      </c>
      <c r="F2390" s="55" t="s">
        <v>47</v>
      </c>
      <c r="G2390" s="55" t="s">
        <v>2261</v>
      </c>
      <c r="H2390" s="56">
        <v>44855</v>
      </c>
      <c r="I2390">
        <f t="shared" si="37"/>
        <v>2022</v>
      </c>
      <c r="J2390" s="56">
        <v>44855</v>
      </c>
      <c r="K2390" s="57">
        <v>129286</v>
      </c>
      <c r="L2390" s="55">
        <v>2205200201</v>
      </c>
      <c r="M2390" s="55" t="str">
        <f>VLOOKUP(L2390,[4]Equival.!$D:$K,8,0)</f>
        <v>Glosas</v>
      </c>
      <c r="N2390" s="55" t="s">
        <v>7463</v>
      </c>
      <c r="P2390" s="55" t="s">
        <v>4332</v>
      </c>
      <c r="Q2390" s="55" t="s">
        <v>5207</v>
      </c>
      <c r="R2390" s="56">
        <v>44855</v>
      </c>
      <c r="S2390" s="55" t="s">
        <v>5155</v>
      </c>
      <c r="T2390" s="55" t="s">
        <v>7464</v>
      </c>
      <c r="U2390" s="55" t="s">
        <v>4335</v>
      </c>
    </row>
    <row r="2391" spans="1:21" ht="15" x14ac:dyDescent="0.25">
      <c r="A2391" s="55" t="s">
        <v>4316</v>
      </c>
      <c r="B2391" s="55" t="s">
        <v>4317</v>
      </c>
      <c r="C2391" s="55" t="s">
        <v>5210</v>
      </c>
      <c r="D2391" s="55" t="s">
        <v>4319</v>
      </c>
      <c r="F2391" s="55" t="s">
        <v>47</v>
      </c>
      <c r="G2391" s="55" t="s">
        <v>2261</v>
      </c>
      <c r="H2391" s="56">
        <v>44855</v>
      </c>
      <c r="I2391">
        <f t="shared" si="37"/>
        <v>2022</v>
      </c>
      <c r="J2391" s="56">
        <v>44855</v>
      </c>
      <c r="K2391" s="57">
        <v>-7532</v>
      </c>
      <c r="L2391" s="55">
        <v>2205200201</v>
      </c>
      <c r="M2391" s="55" t="str">
        <f>VLOOKUP(L2391,[4]Equival.!$D:$K,8,0)</f>
        <v>Glosas</v>
      </c>
      <c r="N2391" s="55" t="s">
        <v>7463</v>
      </c>
      <c r="P2391" s="55" t="s">
        <v>4849</v>
      </c>
      <c r="Q2391" s="55" t="s">
        <v>5210</v>
      </c>
      <c r="R2391" s="56">
        <v>44855</v>
      </c>
      <c r="S2391" s="55" t="s">
        <v>5155</v>
      </c>
      <c r="T2391" s="55" t="s">
        <v>7464</v>
      </c>
      <c r="U2391" s="55" t="s">
        <v>4328</v>
      </c>
    </row>
    <row r="2392" spans="1:21" ht="15" x14ac:dyDescent="0.25">
      <c r="A2392" s="55" t="s">
        <v>4316</v>
      </c>
      <c r="B2392" s="55" t="s">
        <v>4317</v>
      </c>
      <c r="C2392" s="55" t="s">
        <v>5210</v>
      </c>
      <c r="D2392" s="55" t="s">
        <v>4319</v>
      </c>
      <c r="F2392" s="55" t="s">
        <v>47</v>
      </c>
      <c r="G2392" s="55" t="s">
        <v>2261</v>
      </c>
      <c r="H2392" s="56">
        <v>44855</v>
      </c>
      <c r="I2392">
        <f t="shared" si="37"/>
        <v>2022</v>
      </c>
      <c r="J2392" s="56">
        <v>44855</v>
      </c>
      <c r="K2392" s="57">
        <v>7532</v>
      </c>
      <c r="L2392" s="55">
        <v>2205200201</v>
      </c>
      <c r="M2392" s="55" t="str">
        <f>VLOOKUP(L2392,[4]Equival.!$D:$K,8,0)</f>
        <v>Glosas</v>
      </c>
      <c r="N2392" s="55" t="s">
        <v>7463</v>
      </c>
      <c r="P2392" s="55" t="s">
        <v>4332</v>
      </c>
      <c r="Q2392" s="55" t="s">
        <v>5210</v>
      </c>
      <c r="R2392" s="56">
        <v>44855</v>
      </c>
      <c r="S2392" s="55" t="s">
        <v>5155</v>
      </c>
      <c r="T2392" s="55" t="s">
        <v>7464</v>
      </c>
      <c r="U2392" s="55" t="s">
        <v>4335</v>
      </c>
    </row>
    <row r="2393" spans="1:21" ht="15" x14ac:dyDescent="0.25">
      <c r="A2393" s="55" t="s">
        <v>4316</v>
      </c>
      <c r="B2393" s="55" t="s">
        <v>4317</v>
      </c>
      <c r="C2393" s="55" t="s">
        <v>5213</v>
      </c>
      <c r="D2393" s="55" t="s">
        <v>4319</v>
      </c>
      <c r="F2393" s="55" t="s">
        <v>47</v>
      </c>
      <c r="G2393" s="55" t="s">
        <v>2261</v>
      </c>
      <c r="H2393" s="56">
        <v>44855</v>
      </c>
      <c r="I2393">
        <f t="shared" si="37"/>
        <v>2022</v>
      </c>
      <c r="J2393" s="56">
        <v>44855</v>
      </c>
      <c r="K2393" s="57">
        <v>-67831</v>
      </c>
      <c r="L2393" s="55">
        <v>2205200201</v>
      </c>
      <c r="M2393" s="55" t="str">
        <f>VLOOKUP(L2393,[4]Equival.!$D:$K,8,0)</f>
        <v>Glosas</v>
      </c>
      <c r="N2393" s="55" t="s">
        <v>7463</v>
      </c>
      <c r="P2393" s="55" t="s">
        <v>4849</v>
      </c>
      <c r="Q2393" s="55" t="s">
        <v>5213</v>
      </c>
      <c r="R2393" s="56">
        <v>44855</v>
      </c>
      <c r="S2393" s="55" t="s">
        <v>5155</v>
      </c>
      <c r="T2393" s="55" t="s">
        <v>7464</v>
      </c>
      <c r="U2393" s="55" t="s">
        <v>4328</v>
      </c>
    </row>
    <row r="2394" spans="1:21" ht="15" x14ac:dyDescent="0.25">
      <c r="A2394" s="55" t="s">
        <v>4316</v>
      </c>
      <c r="B2394" s="55" t="s">
        <v>4317</v>
      </c>
      <c r="C2394" s="55" t="s">
        <v>5213</v>
      </c>
      <c r="D2394" s="55" t="s">
        <v>4319</v>
      </c>
      <c r="F2394" s="55" t="s">
        <v>47</v>
      </c>
      <c r="G2394" s="55" t="s">
        <v>2261</v>
      </c>
      <c r="H2394" s="56">
        <v>44855</v>
      </c>
      <c r="I2394">
        <f t="shared" si="37"/>
        <v>2022</v>
      </c>
      <c r="J2394" s="56">
        <v>44855</v>
      </c>
      <c r="K2394" s="57">
        <v>67831</v>
      </c>
      <c r="L2394" s="55">
        <v>2205200201</v>
      </c>
      <c r="M2394" s="55" t="str">
        <f>VLOOKUP(L2394,[4]Equival.!$D:$K,8,0)</f>
        <v>Glosas</v>
      </c>
      <c r="N2394" s="55" t="s">
        <v>7463</v>
      </c>
      <c r="P2394" s="55" t="s">
        <v>4332</v>
      </c>
      <c r="Q2394" s="55" t="s">
        <v>5213</v>
      </c>
      <c r="R2394" s="56">
        <v>44855</v>
      </c>
      <c r="S2394" s="55" t="s">
        <v>5155</v>
      </c>
      <c r="T2394" s="55" t="s">
        <v>7464</v>
      </c>
      <c r="U2394" s="55" t="s">
        <v>4335</v>
      </c>
    </row>
    <row r="2395" spans="1:21" ht="15" x14ac:dyDescent="0.25">
      <c r="A2395" s="55" t="s">
        <v>4316</v>
      </c>
      <c r="B2395" s="55" t="s">
        <v>4317</v>
      </c>
      <c r="C2395" s="55" t="s">
        <v>5219</v>
      </c>
      <c r="D2395" s="55" t="s">
        <v>4319</v>
      </c>
      <c r="F2395" s="55" t="s">
        <v>47</v>
      </c>
      <c r="G2395" s="55" t="s">
        <v>2261</v>
      </c>
      <c r="H2395" s="56">
        <v>44855</v>
      </c>
      <c r="I2395">
        <f t="shared" si="37"/>
        <v>2022</v>
      </c>
      <c r="J2395" s="56">
        <v>44855</v>
      </c>
      <c r="K2395" s="57">
        <v>-108039</v>
      </c>
      <c r="L2395" s="55">
        <v>2205200201</v>
      </c>
      <c r="M2395" s="55" t="str">
        <f>VLOOKUP(L2395,[4]Equival.!$D:$K,8,0)</f>
        <v>Glosas</v>
      </c>
      <c r="N2395" s="55" t="s">
        <v>7463</v>
      </c>
      <c r="P2395" s="55" t="s">
        <v>4849</v>
      </c>
      <c r="Q2395" s="55" t="s">
        <v>5219</v>
      </c>
      <c r="R2395" s="56">
        <v>44855</v>
      </c>
      <c r="S2395" s="55" t="s">
        <v>5155</v>
      </c>
      <c r="T2395" s="55" t="s">
        <v>7464</v>
      </c>
      <c r="U2395" s="55" t="s">
        <v>4328</v>
      </c>
    </row>
    <row r="2396" spans="1:21" ht="15" x14ac:dyDescent="0.25">
      <c r="A2396" s="55" t="s">
        <v>4316</v>
      </c>
      <c r="B2396" s="55" t="s">
        <v>4317</v>
      </c>
      <c r="C2396" s="55" t="s">
        <v>5219</v>
      </c>
      <c r="D2396" s="55" t="s">
        <v>4319</v>
      </c>
      <c r="F2396" s="55" t="s">
        <v>47</v>
      </c>
      <c r="G2396" s="55" t="s">
        <v>2261</v>
      </c>
      <c r="H2396" s="56">
        <v>44855</v>
      </c>
      <c r="I2396">
        <f t="shared" si="37"/>
        <v>2022</v>
      </c>
      <c r="J2396" s="56">
        <v>44855</v>
      </c>
      <c r="K2396" s="57">
        <v>108039</v>
      </c>
      <c r="L2396" s="55">
        <v>2205200201</v>
      </c>
      <c r="M2396" s="55" t="str">
        <f>VLOOKUP(L2396,[4]Equival.!$D:$K,8,0)</f>
        <v>Glosas</v>
      </c>
      <c r="N2396" s="55" t="s">
        <v>7463</v>
      </c>
      <c r="P2396" s="55" t="s">
        <v>4332</v>
      </c>
      <c r="Q2396" s="55" t="s">
        <v>5219</v>
      </c>
      <c r="R2396" s="56">
        <v>44855</v>
      </c>
      <c r="S2396" s="55" t="s">
        <v>5155</v>
      </c>
      <c r="T2396" s="55" t="s">
        <v>7464</v>
      </c>
      <c r="U2396" s="55" t="s">
        <v>4335</v>
      </c>
    </row>
    <row r="2397" spans="1:21" ht="15" x14ac:dyDescent="0.25">
      <c r="A2397" s="55" t="s">
        <v>4316</v>
      </c>
      <c r="B2397" s="55" t="s">
        <v>4317</v>
      </c>
      <c r="C2397" s="55" t="s">
        <v>5222</v>
      </c>
      <c r="D2397" s="55" t="s">
        <v>4319</v>
      </c>
      <c r="F2397" s="55" t="s">
        <v>47</v>
      </c>
      <c r="G2397" s="55" t="s">
        <v>2261</v>
      </c>
      <c r="H2397" s="56">
        <v>44855</v>
      </c>
      <c r="I2397">
        <f t="shared" si="37"/>
        <v>2022</v>
      </c>
      <c r="J2397" s="56">
        <v>44855</v>
      </c>
      <c r="K2397" s="57">
        <v>-119029</v>
      </c>
      <c r="L2397" s="55">
        <v>2205200201</v>
      </c>
      <c r="M2397" s="55" t="str">
        <f>VLOOKUP(L2397,[4]Equival.!$D:$K,8,0)</f>
        <v>Glosas</v>
      </c>
      <c r="N2397" s="55" t="s">
        <v>7463</v>
      </c>
      <c r="P2397" s="55" t="s">
        <v>4849</v>
      </c>
      <c r="Q2397" s="55" t="s">
        <v>5222</v>
      </c>
      <c r="R2397" s="56">
        <v>44855</v>
      </c>
      <c r="S2397" s="55" t="s">
        <v>5155</v>
      </c>
      <c r="T2397" s="55" t="s">
        <v>7464</v>
      </c>
      <c r="U2397" s="55" t="s">
        <v>4328</v>
      </c>
    </row>
    <row r="2398" spans="1:21" ht="15" x14ac:dyDescent="0.25">
      <c r="A2398" s="55" t="s">
        <v>4316</v>
      </c>
      <c r="B2398" s="55" t="s">
        <v>4317</v>
      </c>
      <c r="C2398" s="55" t="s">
        <v>5222</v>
      </c>
      <c r="D2398" s="55" t="s">
        <v>4319</v>
      </c>
      <c r="F2398" s="55" t="s">
        <v>47</v>
      </c>
      <c r="G2398" s="55" t="s">
        <v>2261</v>
      </c>
      <c r="H2398" s="56">
        <v>44855</v>
      </c>
      <c r="I2398">
        <f t="shared" si="37"/>
        <v>2022</v>
      </c>
      <c r="J2398" s="56">
        <v>44855</v>
      </c>
      <c r="K2398" s="57">
        <v>119029</v>
      </c>
      <c r="L2398" s="55">
        <v>2205200201</v>
      </c>
      <c r="M2398" s="55" t="str">
        <f>VLOOKUP(L2398,[4]Equival.!$D:$K,8,0)</f>
        <v>Glosas</v>
      </c>
      <c r="N2398" s="55" t="s">
        <v>7463</v>
      </c>
      <c r="P2398" s="55" t="s">
        <v>4332</v>
      </c>
      <c r="Q2398" s="55" t="s">
        <v>5222</v>
      </c>
      <c r="R2398" s="56">
        <v>44855</v>
      </c>
      <c r="S2398" s="55" t="s">
        <v>5155</v>
      </c>
      <c r="T2398" s="55" t="s">
        <v>7464</v>
      </c>
      <c r="U2398" s="55" t="s">
        <v>4335</v>
      </c>
    </row>
    <row r="2399" spans="1:21" ht="15" x14ac:dyDescent="0.25">
      <c r="A2399" s="55" t="s">
        <v>4316</v>
      </c>
      <c r="B2399" s="55" t="s">
        <v>4317</v>
      </c>
      <c r="C2399" s="55" t="s">
        <v>5225</v>
      </c>
      <c r="D2399" s="55" t="s">
        <v>4319</v>
      </c>
      <c r="F2399" s="55" t="s">
        <v>47</v>
      </c>
      <c r="G2399" s="55" t="s">
        <v>2261</v>
      </c>
      <c r="H2399" s="56">
        <v>44855</v>
      </c>
      <c r="I2399">
        <f t="shared" si="37"/>
        <v>2022</v>
      </c>
      <c r="J2399" s="56">
        <v>44855</v>
      </c>
      <c r="K2399" s="57">
        <v>-131539</v>
      </c>
      <c r="L2399" s="55">
        <v>2205200201</v>
      </c>
      <c r="M2399" s="55" t="str">
        <f>VLOOKUP(L2399,[4]Equival.!$D:$K,8,0)</f>
        <v>Glosas</v>
      </c>
      <c r="N2399" s="55" t="s">
        <v>7463</v>
      </c>
      <c r="P2399" s="55" t="s">
        <v>4849</v>
      </c>
      <c r="Q2399" s="55" t="s">
        <v>5225</v>
      </c>
      <c r="R2399" s="56">
        <v>44855</v>
      </c>
      <c r="S2399" s="55" t="s">
        <v>5155</v>
      </c>
      <c r="T2399" s="55" t="s">
        <v>7464</v>
      </c>
      <c r="U2399" s="55" t="s">
        <v>4328</v>
      </c>
    </row>
    <row r="2400" spans="1:21" ht="15" x14ac:dyDescent="0.25">
      <c r="A2400" s="55" t="s">
        <v>4316</v>
      </c>
      <c r="B2400" s="55" t="s">
        <v>4317</v>
      </c>
      <c r="C2400" s="55" t="s">
        <v>5225</v>
      </c>
      <c r="D2400" s="55" t="s">
        <v>4319</v>
      </c>
      <c r="F2400" s="55" t="s">
        <v>47</v>
      </c>
      <c r="G2400" s="55" t="s">
        <v>2261</v>
      </c>
      <c r="H2400" s="56">
        <v>44855</v>
      </c>
      <c r="I2400">
        <f t="shared" si="37"/>
        <v>2022</v>
      </c>
      <c r="J2400" s="56">
        <v>44855</v>
      </c>
      <c r="K2400" s="57">
        <v>131539</v>
      </c>
      <c r="L2400" s="55">
        <v>2205200201</v>
      </c>
      <c r="M2400" s="55" t="str">
        <f>VLOOKUP(L2400,[4]Equival.!$D:$K,8,0)</f>
        <v>Glosas</v>
      </c>
      <c r="N2400" s="55" t="s">
        <v>7463</v>
      </c>
      <c r="P2400" s="55" t="s">
        <v>6744</v>
      </c>
      <c r="Q2400" s="55" t="s">
        <v>5225</v>
      </c>
      <c r="R2400" s="56">
        <v>44855</v>
      </c>
      <c r="S2400" s="55" t="s">
        <v>5155</v>
      </c>
      <c r="T2400" s="55" t="s">
        <v>7464</v>
      </c>
      <c r="U2400" s="55" t="s">
        <v>4335</v>
      </c>
    </row>
    <row r="2401" spans="1:21" ht="15" x14ac:dyDescent="0.25">
      <c r="A2401" s="55" t="s">
        <v>4316</v>
      </c>
      <c r="B2401" s="55" t="s">
        <v>4317</v>
      </c>
      <c r="C2401" s="55" t="s">
        <v>5228</v>
      </c>
      <c r="D2401" s="55" t="s">
        <v>4319</v>
      </c>
      <c r="F2401" s="55" t="s">
        <v>47</v>
      </c>
      <c r="G2401" s="55" t="s">
        <v>2261</v>
      </c>
      <c r="H2401" s="56">
        <v>44855</v>
      </c>
      <c r="I2401">
        <f t="shared" si="37"/>
        <v>2022</v>
      </c>
      <c r="J2401" s="56">
        <v>44855</v>
      </c>
      <c r="K2401" s="57">
        <v>-191954</v>
      </c>
      <c r="L2401" s="55">
        <v>2205200201</v>
      </c>
      <c r="M2401" s="55" t="str">
        <f>VLOOKUP(L2401,[4]Equival.!$D:$K,8,0)</f>
        <v>Glosas</v>
      </c>
      <c r="N2401" s="55" t="s">
        <v>7463</v>
      </c>
      <c r="P2401" s="55" t="s">
        <v>4849</v>
      </c>
      <c r="Q2401" s="55" t="s">
        <v>5228</v>
      </c>
      <c r="R2401" s="56">
        <v>44855</v>
      </c>
      <c r="S2401" s="55" t="s">
        <v>5155</v>
      </c>
      <c r="T2401" s="55" t="s">
        <v>7464</v>
      </c>
      <c r="U2401" s="55" t="s">
        <v>4328</v>
      </c>
    </row>
    <row r="2402" spans="1:21" ht="15" x14ac:dyDescent="0.25">
      <c r="A2402" s="55" t="s">
        <v>4316</v>
      </c>
      <c r="B2402" s="55" t="s">
        <v>4317</v>
      </c>
      <c r="C2402" s="55" t="s">
        <v>5228</v>
      </c>
      <c r="D2402" s="55" t="s">
        <v>4319</v>
      </c>
      <c r="F2402" s="55" t="s">
        <v>47</v>
      </c>
      <c r="G2402" s="55" t="s">
        <v>2261</v>
      </c>
      <c r="H2402" s="56">
        <v>44855</v>
      </c>
      <c r="I2402">
        <f t="shared" si="37"/>
        <v>2022</v>
      </c>
      <c r="J2402" s="56">
        <v>44855</v>
      </c>
      <c r="K2402" s="57">
        <v>191954</v>
      </c>
      <c r="L2402" s="55">
        <v>2205200201</v>
      </c>
      <c r="M2402" s="55" t="str">
        <f>VLOOKUP(L2402,[4]Equival.!$D:$K,8,0)</f>
        <v>Glosas</v>
      </c>
      <c r="N2402" s="55" t="s">
        <v>7463</v>
      </c>
      <c r="P2402" s="55" t="s">
        <v>4332</v>
      </c>
      <c r="Q2402" s="55" t="s">
        <v>5228</v>
      </c>
      <c r="R2402" s="56">
        <v>44855</v>
      </c>
      <c r="S2402" s="55" t="s">
        <v>5155</v>
      </c>
      <c r="T2402" s="55" t="s">
        <v>7464</v>
      </c>
      <c r="U2402" s="55" t="s">
        <v>4335</v>
      </c>
    </row>
    <row r="2403" spans="1:21" ht="15" x14ac:dyDescent="0.25">
      <c r="A2403" s="55" t="s">
        <v>4316</v>
      </c>
      <c r="B2403" s="55" t="s">
        <v>4317</v>
      </c>
      <c r="C2403" s="55" t="s">
        <v>5231</v>
      </c>
      <c r="D2403" s="55" t="s">
        <v>4319</v>
      </c>
      <c r="F2403" s="55" t="s">
        <v>47</v>
      </c>
      <c r="G2403" s="55" t="s">
        <v>2261</v>
      </c>
      <c r="H2403" s="56">
        <v>44855</v>
      </c>
      <c r="I2403">
        <f t="shared" si="37"/>
        <v>2022</v>
      </c>
      <c r="J2403" s="56">
        <v>44855</v>
      </c>
      <c r="K2403" s="57">
        <v>-48372</v>
      </c>
      <c r="L2403" s="55">
        <v>2205200201</v>
      </c>
      <c r="M2403" s="55" t="str">
        <f>VLOOKUP(L2403,[4]Equival.!$D:$K,8,0)</f>
        <v>Glosas</v>
      </c>
      <c r="N2403" s="55" t="s">
        <v>7463</v>
      </c>
      <c r="P2403" s="55" t="s">
        <v>4849</v>
      </c>
      <c r="Q2403" s="55" t="s">
        <v>5231</v>
      </c>
      <c r="R2403" s="56">
        <v>44855</v>
      </c>
      <c r="S2403" s="55" t="s">
        <v>5155</v>
      </c>
      <c r="T2403" s="55" t="s">
        <v>7464</v>
      </c>
      <c r="U2403" s="55" t="s">
        <v>4328</v>
      </c>
    </row>
    <row r="2404" spans="1:21" ht="15" x14ac:dyDescent="0.25">
      <c r="A2404" s="55" t="s">
        <v>4316</v>
      </c>
      <c r="B2404" s="55" t="s">
        <v>4317</v>
      </c>
      <c r="C2404" s="55" t="s">
        <v>5231</v>
      </c>
      <c r="D2404" s="55" t="s">
        <v>4319</v>
      </c>
      <c r="F2404" s="55" t="s">
        <v>47</v>
      </c>
      <c r="G2404" s="55" t="s">
        <v>2261</v>
      </c>
      <c r="H2404" s="56">
        <v>44855</v>
      </c>
      <c r="I2404">
        <f t="shared" si="37"/>
        <v>2022</v>
      </c>
      <c r="J2404" s="56">
        <v>44855</v>
      </c>
      <c r="K2404" s="57">
        <v>48372</v>
      </c>
      <c r="L2404" s="55">
        <v>2205200201</v>
      </c>
      <c r="M2404" s="55" t="str">
        <f>VLOOKUP(L2404,[4]Equival.!$D:$K,8,0)</f>
        <v>Glosas</v>
      </c>
      <c r="N2404" s="55" t="s">
        <v>7463</v>
      </c>
      <c r="P2404" s="55" t="s">
        <v>4332</v>
      </c>
      <c r="Q2404" s="55" t="s">
        <v>5231</v>
      </c>
      <c r="R2404" s="56">
        <v>44855</v>
      </c>
      <c r="S2404" s="55" t="s">
        <v>5155</v>
      </c>
      <c r="T2404" s="55" t="s">
        <v>7464</v>
      </c>
      <c r="U2404" s="55" t="s">
        <v>4335</v>
      </c>
    </row>
    <row r="2405" spans="1:21" ht="15" x14ac:dyDescent="0.25">
      <c r="A2405" s="55" t="s">
        <v>4316</v>
      </c>
      <c r="B2405" s="55" t="s">
        <v>4317</v>
      </c>
      <c r="C2405" s="55" t="s">
        <v>5234</v>
      </c>
      <c r="D2405" s="55" t="s">
        <v>4319</v>
      </c>
      <c r="F2405" s="55" t="s">
        <v>47</v>
      </c>
      <c r="G2405" s="55" t="s">
        <v>2261</v>
      </c>
      <c r="H2405" s="56">
        <v>44855</v>
      </c>
      <c r="I2405">
        <f t="shared" si="37"/>
        <v>2022</v>
      </c>
      <c r="J2405" s="56">
        <v>44855</v>
      </c>
      <c r="K2405" s="57">
        <v>-91076</v>
      </c>
      <c r="L2405" s="55">
        <v>2205200201</v>
      </c>
      <c r="M2405" s="55" t="str">
        <f>VLOOKUP(L2405,[4]Equival.!$D:$K,8,0)</f>
        <v>Glosas</v>
      </c>
      <c r="N2405" s="55" t="s">
        <v>7463</v>
      </c>
      <c r="P2405" s="55" t="s">
        <v>4849</v>
      </c>
      <c r="Q2405" s="55" t="s">
        <v>5234</v>
      </c>
      <c r="R2405" s="56">
        <v>44855</v>
      </c>
      <c r="S2405" s="55" t="s">
        <v>5155</v>
      </c>
      <c r="T2405" s="55" t="s">
        <v>7464</v>
      </c>
      <c r="U2405" s="55" t="s">
        <v>4328</v>
      </c>
    </row>
    <row r="2406" spans="1:21" ht="15" x14ac:dyDescent="0.25">
      <c r="A2406" s="55" t="s">
        <v>4316</v>
      </c>
      <c r="B2406" s="55" t="s">
        <v>4317</v>
      </c>
      <c r="C2406" s="55" t="s">
        <v>5234</v>
      </c>
      <c r="D2406" s="55" t="s">
        <v>4319</v>
      </c>
      <c r="F2406" s="55" t="s">
        <v>47</v>
      </c>
      <c r="G2406" s="55" t="s">
        <v>2261</v>
      </c>
      <c r="H2406" s="56">
        <v>44855</v>
      </c>
      <c r="I2406">
        <f t="shared" si="37"/>
        <v>2022</v>
      </c>
      <c r="J2406" s="56">
        <v>44855</v>
      </c>
      <c r="K2406" s="57">
        <v>91076</v>
      </c>
      <c r="L2406" s="55">
        <v>2205200201</v>
      </c>
      <c r="M2406" s="55" t="str">
        <f>VLOOKUP(L2406,[4]Equival.!$D:$K,8,0)</f>
        <v>Glosas</v>
      </c>
      <c r="N2406" s="55" t="s">
        <v>7463</v>
      </c>
      <c r="P2406" s="55" t="s">
        <v>4332</v>
      </c>
      <c r="Q2406" s="55" t="s">
        <v>5234</v>
      </c>
      <c r="R2406" s="56">
        <v>44855</v>
      </c>
      <c r="S2406" s="55" t="s">
        <v>5155</v>
      </c>
      <c r="T2406" s="55" t="s">
        <v>7464</v>
      </c>
      <c r="U2406" s="55" t="s">
        <v>4335</v>
      </c>
    </row>
    <row r="2407" spans="1:21" ht="15" x14ac:dyDescent="0.25">
      <c r="A2407" s="55" t="s">
        <v>4316</v>
      </c>
      <c r="B2407" s="55" t="s">
        <v>4317</v>
      </c>
      <c r="C2407" s="55" t="s">
        <v>5237</v>
      </c>
      <c r="D2407" s="55" t="s">
        <v>4319</v>
      </c>
      <c r="F2407" s="55" t="s">
        <v>47</v>
      </c>
      <c r="G2407" s="55" t="s">
        <v>2261</v>
      </c>
      <c r="H2407" s="56">
        <v>44855</v>
      </c>
      <c r="I2407">
        <f t="shared" si="37"/>
        <v>2022</v>
      </c>
      <c r="J2407" s="56">
        <v>44855</v>
      </c>
      <c r="K2407" s="57">
        <v>-181008</v>
      </c>
      <c r="L2407" s="55">
        <v>2205200201</v>
      </c>
      <c r="M2407" s="55" t="str">
        <f>VLOOKUP(L2407,[4]Equival.!$D:$K,8,0)</f>
        <v>Glosas</v>
      </c>
      <c r="N2407" s="55" t="s">
        <v>7463</v>
      </c>
      <c r="P2407" s="55" t="s">
        <v>4849</v>
      </c>
      <c r="Q2407" s="55" t="s">
        <v>5237</v>
      </c>
      <c r="R2407" s="56">
        <v>44855</v>
      </c>
      <c r="S2407" s="55" t="s">
        <v>5155</v>
      </c>
      <c r="T2407" s="55" t="s">
        <v>7464</v>
      </c>
      <c r="U2407" s="55" t="s">
        <v>4328</v>
      </c>
    </row>
    <row r="2408" spans="1:21" ht="15" x14ac:dyDescent="0.25">
      <c r="A2408" s="55" t="s">
        <v>4316</v>
      </c>
      <c r="B2408" s="55" t="s">
        <v>4317</v>
      </c>
      <c r="C2408" s="55" t="s">
        <v>5237</v>
      </c>
      <c r="D2408" s="55" t="s">
        <v>4319</v>
      </c>
      <c r="F2408" s="55" t="s">
        <v>47</v>
      </c>
      <c r="G2408" s="55" t="s">
        <v>2261</v>
      </c>
      <c r="H2408" s="56">
        <v>44855</v>
      </c>
      <c r="I2408">
        <f t="shared" si="37"/>
        <v>2022</v>
      </c>
      <c r="J2408" s="56">
        <v>44855</v>
      </c>
      <c r="K2408" s="57">
        <v>181008</v>
      </c>
      <c r="L2408" s="55">
        <v>2205200201</v>
      </c>
      <c r="M2408" s="55" t="str">
        <f>VLOOKUP(L2408,[4]Equival.!$D:$K,8,0)</f>
        <v>Glosas</v>
      </c>
      <c r="N2408" s="55" t="s">
        <v>7463</v>
      </c>
      <c r="P2408" s="55" t="s">
        <v>5702</v>
      </c>
      <c r="Q2408" s="55" t="s">
        <v>5237</v>
      </c>
      <c r="R2408" s="56">
        <v>44855</v>
      </c>
      <c r="S2408" s="55" t="s">
        <v>5155</v>
      </c>
      <c r="T2408" s="55" t="s">
        <v>7464</v>
      </c>
      <c r="U2408" s="55" t="s">
        <v>4335</v>
      </c>
    </row>
    <row r="2409" spans="1:21" ht="15" x14ac:dyDescent="0.25">
      <c r="A2409" s="55" t="s">
        <v>4316</v>
      </c>
      <c r="B2409" s="55" t="s">
        <v>4317</v>
      </c>
      <c r="C2409" s="55" t="s">
        <v>5240</v>
      </c>
      <c r="D2409" s="55" t="s">
        <v>4319</v>
      </c>
      <c r="F2409" s="55" t="s">
        <v>47</v>
      </c>
      <c r="G2409" s="55" t="s">
        <v>2261</v>
      </c>
      <c r="H2409" s="56">
        <v>44855</v>
      </c>
      <c r="I2409">
        <f t="shared" si="37"/>
        <v>2022</v>
      </c>
      <c r="J2409" s="56">
        <v>44855</v>
      </c>
      <c r="K2409" s="57">
        <v>-293724</v>
      </c>
      <c r="L2409" s="55">
        <v>2205200201</v>
      </c>
      <c r="M2409" s="55" t="str">
        <f>VLOOKUP(L2409,[4]Equival.!$D:$K,8,0)</f>
        <v>Glosas</v>
      </c>
      <c r="N2409" s="55" t="s">
        <v>7463</v>
      </c>
      <c r="P2409" s="55" t="s">
        <v>4849</v>
      </c>
      <c r="Q2409" s="55" t="s">
        <v>5240</v>
      </c>
      <c r="R2409" s="56">
        <v>44855</v>
      </c>
      <c r="S2409" s="55" t="s">
        <v>5155</v>
      </c>
      <c r="T2409" s="55" t="s">
        <v>7464</v>
      </c>
      <c r="U2409" s="55" t="s">
        <v>4328</v>
      </c>
    </row>
    <row r="2410" spans="1:21" ht="15" x14ac:dyDescent="0.25">
      <c r="A2410" s="55" t="s">
        <v>4316</v>
      </c>
      <c r="B2410" s="55" t="s">
        <v>4317</v>
      </c>
      <c r="C2410" s="55" t="s">
        <v>5240</v>
      </c>
      <c r="D2410" s="55" t="s">
        <v>4319</v>
      </c>
      <c r="F2410" s="55" t="s">
        <v>47</v>
      </c>
      <c r="G2410" s="55" t="s">
        <v>2261</v>
      </c>
      <c r="H2410" s="56">
        <v>44855</v>
      </c>
      <c r="I2410">
        <f t="shared" si="37"/>
        <v>2022</v>
      </c>
      <c r="J2410" s="56">
        <v>44855</v>
      </c>
      <c r="K2410" s="57">
        <v>293724</v>
      </c>
      <c r="L2410" s="55">
        <v>2205200201</v>
      </c>
      <c r="M2410" s="55" t="str">
        <f>VLOOKUP(L2410,[4]Equival.!$D:$K,8,0)</f>
        <v>Glosas</v>
      </c>
      <c r="N2410" s="55" t="s">
        <v>7463</v>
      </c>
      <c r="P2410" s="55" t="s">
        <v>5702</v>
      </c>
      <c r="Q2410" s="55" t="s">
        <v>5240</v>
      </c>
      <c r="R2410" s="56">
        <v>44855</v>
      </c>
      <c r="S2410" s="55" t="s">
        <v>5155</v>
      </c>
      <c r="T2410" s="55" t="s">
        <v>7464</v>
      </c>
      <c r="U2410" s="55" t="s">
        <v>4335</v>
      </c>
    </row>
    <row r="2411" spans="1:21" ht="15" x14ac:dyDescent="0.25">
      <c r="A2411" s="55" t="s">
        <v>4316</v>
      </c>
      <c r="B2411" s="55" t="s">
        <v>4317</v>
      </c>
      <c r="C2411" s="55" t="s">
        <v>5243</v>
      </c>
      <c r="D2411" s="55" t="s">
        <v>4319</v>
      </c>
      <c r="F2411" s="55" t="s">
        <v>47</v>
      </c>
      <c r="G2411" s="55" t="s">
        <v>2261</v>
      </c>
      <c r="H2411" s="56">
        <v>44855</v>
      </c>
      <c r="I2411">
        <f t="shared" si="37"/>
        <v>2022</v>
      </c>
      <c r="J2411" s="56">
        <v>44855</v>
      </c>
      <c r="K2411" s="57">
        <v>-490846</v>
      </c>
      <c r="L2411" s="55">
        <v>2205200201</v>
      </c>
      <c r="M2411" s="55" t="str">
        <f>VLOOKUP(L2411,[4]Equival.!$D:$K,8,0)</f>
        <v>Glosas</v>
      </c>
      <c r="N2411" s="55" t="s">
        <v>7463</v>
      </c>
      <c r="P2411" s="55" t="s">
        <v>4849</v>
      </c>
      <c r="Q2411" s="55" t="s">
        <v>5243</v>
      </c>
      <c r="R2411" s="56">
        <v>44855</v>
      </c>
      <c r="S2411" s="55" t="s">
        <v>5155</v>
      </c>
      <c r="T2411" s="55" t="s">
        <v>7464</v>
      </c>
      <c r="U2411" s="55" t="s">
        <v>4328</v>
      </c>
    </row>
    <row r="2412" spans="1:21" ht="15" x14ac:dyDescent="0.25">
      <c r="A2412" s="55" t="s">
        <v>4316</v>
      </c>
      <c r="B2412" s="55" t="s">
        <v>4317</v>
      </c>
      <c r="C2412" s="55" t="s">
        <v>5243</v>
      </c>
      <c r="D2412" s="55" t="s">
        <v>4319</v>
      </c>
      <c r="F2412" s="55" t="s">
        <v>47</v>
      </c>
      <c r="G2412" s="55" t="s">
        <v>2261</v>
      </c>
      <c r="H2412" s="56">
        <v>44855</v>
      </c>
      <c r="I2412">
        <f t="shared" si="37"/>
        <v>2022</v>
      </c>
      <c r="J2412" s="56">
        <v>44855</v>
      </c>
      <c r="K2412" s="57">
        <v>490846</v>
      </c>
      <c r="L2412" s="55">
        <v>2205200201</v>
      </c>
      <c r="M2412" s="55" t="str">
        <f>VLOOKUP(L2412,[4]Equival.!$D:$K,8,0)</f>
        <v>Glosas</v>
      </c>
      <c r="N2412" s="55" t="s">
        <v>7463</v>
      </c>
      <c r="P2412" s="55" t="s">
        <v>4332</v>
      </c>
      <c r="Q2412" s="55" t="s">
        <v>5243</v>
      </c>
      <c r="R2412" s="56">
        <v>44855</v>
      </c>
      <c r="S2412" s="55" t="s">
        <v>5155</v>
      </c>
      <c r="T2412" s="55" t="s">
        <v>7464</v>
      </c>
      <c r="U2412" s="55" t="s">
        <v>4335</v>
      </c>
    </row>
    <row r="2413" spans="1:21" ht="15" x14ac:dyDescent="0.25">
      <c r="A2413" s="55" t="s">
        <v>4316</v>
      </c>
      <c r="B2413" s="55" t="s">
        <v>4317</v>
      </c>
      <c r="C2413" s="55" t="s">
        <v>5256</v>
      </c>
      <c r="D2413" s="55" t="s">
        <v>4319</v>
      </c>
      <c r="F2413" s="55" t="s">
        <v>47</v>
      </c>
      <c r="G2413" s="55" t="s">
        <v>2261</v>
      </c>
      <c r="H2413" s="56">
        <v>44855</v>
      </c>
      <c r="I2413">
        <f t="shared" si="37"/>
        <v>2022</v>
      </c>
      <c r="J2413" s="56">
        <v>44855</v>
      </c>
      <c r="K2413" s="57">
        <v>-283217</v>
      </c>
      <c r="L2413" s="55">
        <v>2205200201</v>
      </c>
      <c r="M2413" s="55" t="str">
        <f>VLOOKUP(L2413,[4]Equival.!$D:$K,8,0)</f>
        <v>Glosas</v>
      </c>
      <c r="N2413" s="55" t="s">
        <v>7463</v>
      </c>
      <c r="P2413" s="55" t="s">
        <v>4849</v>
      </c>
      <c r="Q2413" s="55" t="s">
        <v>5256</v>
      </c>
      <c r="R2413" s="56">
        <v>44855</v>
      </c>
      <c r="S2413" s="55" t="s">
        <v>5155</v>
      </c>
      <c r="T2413" s="55" t="s">
        <v>7464</v>
      </c>
      <c r="U2413" s="55" t="s">
        <v>4328</v>
      </c>
    </row>
    <row r="2414" spans="1:21" ht="15" x14ac:dyDescent="0.25">
      <c r="A2414" s="55" t="s">
        <v>4316</v>
      </c>
      <c r="B2414" s="55" t="s">
        <v>4317</v>
      </c>
      <c r="C2414" s="55" t="s">
        <v>5256</v>
      </c>
      <c r="D2414" s="55" t="s">
        <v>4319</v>
      </c>
      <c r="F2414" s="55" t="s">
        <v>47</v>
      </c>
      <c r="G2414" s="55" t="s">
        <v>2261</v>
      </c>
      <c r="H2414" s="56">
        <v>44855</v>
      </c>
      <c r="I2414">
        <f t="shared" si="37"/>
        <v>2022</v>
      </c>
      <c r="J2414" s="56">
        <v>44855</v>
      </c>
      <c r="K2414" s="57">
        <v>283217</v>
      </c>
      <c r="L2414" s="55">
        <v>2205200201</v>
      </c>
      <c r="M2414" s="55" t="str">
        <f>VLOOKUP(L2414,[4]Equival.!$D:$K,8,0)</f>
        <v>Glosas</v>
      </c>
      <c r="N2414" s="55" t="s">
        <v>7463</v>
      </c>
      <c r="P2414" s="55" t="s">
        <v>4601</v>
      </c>
      <c r="Q2414" s="55" t="s">
        <v>5256</v>
      </c>
      <c r="R2414" s="56">
        <v>44855</v>
      </c>
      <c r="S2414" s="55" t="s">
        <v>5155</v>
      </c>
      <c r="T2414" s="55" t="s">
        <v>7464</v>
      </c>
      <c r="U2414" s="55" t="s">
        <v>4335</v>
      </c>
    </row>
    <row r="2415" spans="1:21" ht="15" x14ac:dyDescent="0.25">
      <c r="A2415" s="55" t="s">
        <v>4316</v>
      </c>
      <c r="B2415" s="55" t="s">
        <v>4317</v>
      </c>
      <c r="C2415" s="55" t="s">
        <v>5263</v>
      </c>
      <c r="D2415" s="55" t="s">
        <v>4319</v>
      </c>
      <c r="F2415" s="55" t="s">
        <v>47</v>
      </c>
      <c r="G2415" s="55" t="s">
        <v>2261</v>
      </c>
      <c r="H2415" s="56">
        <v>44855</v>
      </c>
      <c r="I2415">
        <f t="shared" si="37"/>
        <v>2022</v>
      </c>
      <c r="J2415" s="56">
        <v>44855</v>
      </c>
      <c r="K2415" s="57">
        <v>-59600</v>
      </c>
      <c r="L2415" s="55">
        <v>2205200201</v>
      </c>
      <c r="M2415" s="55" t="str">
        <f>VLOOKUP(L2415,[4]Equival.!$D:$K,8,0)</f>
        <v>Glosas</v>
      </c>
      <c r="N2415" s="55" t="s">
        <v>7463</v>
      </c>
      <c r="P2415" s="55" t="s">
        <v>4601</v>
      </c>
      <c r="Q2415" s="55" t="s">
        <v>5263</v>
      </c>
      <c r="R2415" s="56">
        <v>44855</v>
      </c>
      <c r="S2415" s="55" t="s">
        <v>5155</v>
      </c>
      <c r="T2415" s="55" t="s">
        <v>7464</v>
      </c>
      <c r="U2415" s="55" t="s">
        <v>4328</v>
      </c>
    </row>
    <row r="2416" spans="1:21" ht="15" x14ac:dyDescent="0.25">
      <c r="A2416" s="55" t="s">
        <v>4316</v>
      </c>
      <c r="B2416" s="55" t="s">
        <v>4317</v>
      </c>
      <c r="C2416" s="55" t="s">
        <v>5263</v>
      </c>
      <c r="D2416" s="55" t="s">
        <v>4319</v>
      </c>
      <c r="F2416" s="55" t="s">
        <v>47</v>
      </c>
      <c r="G2416" s="55" t="s">
        <v>2261</v>
      </c>
      <c r="H2416" s="56">
        <v>44855</v>
      </c>
      <c r="I2416">
        <f t="shared" si="37"/>
        <v>2022</v>
      </c>
      <c r="J2416" s="56">
        <v>44855</v>
      </c>
      <c r="K2416" s="57">
        <v>59600</v>
      </c>
      <c r="L2416" s="55">
        <v>2205200201</v>
      </c>
      <c r="M2416" s="55" t="str">
        <f>VLOOKUP(L2416,[4]Equival.!$D:$K,8,0)</f>
        <v>Glosas</v>
      </c>
      <c r="N2416" s="55" t="s">
        <v>7463</v>
      </c>
      <c r="P2416" s="55" t="s">
        <v>4601</v>
      </c>
      <c r="Q2416" s="55" t="s">
        <v>5263</v>
      </c>
      <c r="R2416" s="56">
        <v>44855</v>
      </c>
      <c r="S2416" s="55" t="s">
        <v>5155</v>
      </c>
      <c r="T2416" s="55" t="s">
        <v>7464</v>
      </c>
      <c r="U2416" s="55" t="s">
        <v>4335</v>
      </c>
    </row>
    <row r="2417" spans="1:21" ht="15" x14ac:dyDescent="0.25">
      <c r="A2417" s="55" t="s">
        <v>4316</v>
      </c>
      <c r="B2417" s="55" t="s">
        <v>4317</v>
      </c>
      <c r="C2417" s="55" t="s">
        <v>5270</v>
      </c>
      <c r="D2417" s="55" t="s">
        <v>4319</v>
      </c>
      <c r="F2417" s="55" t="s">
        <v>47</v>
      </c>
      <c r="G2417" s="55" t="s">
        <v>2261</v>
      </c>
      <c r="H2417" s="56">
        <v>44855</v>
      </c>
      <c r="I2417">
        <f t="shared" si="37"/>
        <v>2022</v>
      </c>
      <c r="J2417" s="56">
        <v>44855</v>
      </c>
      <c r="K2417" s="57">
        <v>-59600</v>
      </c>
      <c r="L2417" s="55">
        <v>2205200201</v>
      </c>
      <c r="M2417" s="55" t="str">
        <f>VLOOKUP(L2417,[4]Equival.!$D:$K,8,0)</f>
        <v>Glosas</v>
      </c>
      <c r="N2417" s="55" t="s">
        <v>7463</v>
      </c>
      <c r="P2417" s="55" t="s">
        <v>4332</v>
      </c>
      <c r="Q2417" s="55" t="s">
        <v>5270</v>
      </c>
      <c r="R2417" s="56">
        <v>44855</v>
      </c>
      <c r="S2417" s="55" t="s">
        <v>5155</v>
      </c>
      <c r="T2417" s="55" t="s">
        <v>7464</v>
      </c>
      <c r="U2417" s="55" t="s">
        <v>4328</v>
      </c>
    </row>
    <row r="2418" spans="1:21" ht="15" x14ac:dyDescent="0.25">
      <c r="A2418" s="55" t="s">
        <v>4316</v>
      </c>
      <c r="B2418" s="55" t="s">
        <v>4317</v>
      </c>
      <c r="C2418" s="55" t="s">
        <v>5270</v>
      </c>
      <c r="D2418" s="55" t="s">
        <v>4319</v>
      </c>
      <c r="F2418" s="55" t="s">
        <v>47</v>
      </c>
      <c r="G2418" s="55" t="s">
        <v>2261</v>
      </c>
      <c r="H2418" s="56">
        <v>44855</v>
      </c>
      <c r="I2418">
        <f t="shared" si="37"/>
        <v>2022</v>
      </c>
      <c r="J2418" s="56">
        <v>44855</v>
      </c>
      <c r="K2418" s="57">
        <v>59600</v>
      </c>
      <c r="L2418" s="55">
        <v>2205200201</v>
      </c>
      <c r="M2418" s="55" t="str">
        <f>VLOOKUP(L2418,[4]Equival.!$D:$K,8,0)</f>
        <v>Glosas</v>
      </c>
      <c r="N2418" s="55" t="s">
        <v>7463</v>
      </c>
      <c r="P2418" s="55" t="s">
        <v>4332</v>
      </c>
      <c r="Q2418" s="55" t="s">
        <v>5270</v>
      </c>
      <c r="R2418" s="56">
        <v>44855</v>
      </c>
      <c r="S2418" s="55" t="s">
        <v>5155</v>
      </c>
      <c r="T2418" s="55" t="s">
        <v>7464</v>
      </c>
      <c r="U2418" s="55" t="s">
        <v>4335</v>
      </c>
    </row>
    <row r="2419" spans="1:21" ht="15" x14ac:dyDescent="0.25">
      <c r="A2419" s="55" t="s">
        <v>4316</v>
      </c>
      <c r="B2419" s="55" t="s">
        <v>4317</v>
      </c>
      <c r="C2419" s="55" t="s">
        <v>5273</v>
      </c>
      <c r="D2419" s="55" t="s">
        <v>4319</v>
      </c>
      <c r="F2419" s="55" t="s">
        <v>47</v>
      </c>
      <c r="G2419" s="55" t="s">
        <v>2261</v>
      </c>
      <c r="H2419" s="56">
        <v>44855</v>
      </c>
      <c r="I2419">
        <f t="shared" si="37"/>
        <v>2022</v>
      </c>
      <c r="J2419" s="56">
        <v>44855</v>
      </c>
      <c r="K2419" s="57">
        <v>-3058</v>
      </c>
      <c r="L2419" s="55">
        <v>2205200201</v>
      </c>
      <c r="M2419" s="55" t="str">
        <f>VLOOKUP(L2419,[4]Equival.!$D:$K,8,0)</f>
        <v>Glosas</v>
      </c>
      <c r="N2419" s="55" t="s">
        <v>7463</v>
      </c>
      <c r="P2419" s="55" t="s">
        <v>4332</v>
      </c>
      <c r="Q2419" s="55" t="s">
        <v>5273</v>
      </c>
      <c r="R2419" s="56">
        <v>44855</v>
      </c>
      <c r="S2419" s="55" t="s">
        <v>5155</v>
      </c>
      <c r="T2419" s="55" t="s">
        <v>7464</v>
      </c>
      <c r="U2419" s="55" t="s">
        <v>4328</v>
      </c>
    </row>
    <row r="2420" spans="1:21" ht="15" x14ac:dyDescent="0.25">
      <c r="A2420" s="55" t="s">
        <v>4316</v>
      </c>
      <c r="B2420" s="55" t="s">
        <v>4317</v>
      </c>
      <c r="C2420" s="55" t="s">
        <v>5273</v>
      </c>
      <c r="D2420" s="55" t="s">
        <v>4319</v>
      </c>
      <c r="F2420" s="55" t="s">
        <v>47</v>
      </c>
      <c r="G2420" s="55" t="s">
        <v>2261</v>
      </c>
      <c r="H2420" s="56">
        <v>44855</v>
      </c>
      <c r="I2420">
        <f t="shared" si="37"/>
        <v>2022</v>
      </c>
      <c r="J2420" s="56">
        <v>44855</v>
      </c>
      <c r="K2420" s="57">
        <v>3058</v>
      </c>
      <c r="L2420" s="55">
        <v>2205200201</v>
      </c>
      <c r="M2420" s="55" t="str">
        <f>VLOOKUP(L2420,[4]Equival.!$D:$K,8,0)</f>
        <v>Glosas</v>
      </c>
      <c r="N2420" s="55" t="s">
        <v>7463</v>
      </c>
      <c r="P2420" s="55" t="s">
        <v>4332</v>
      </c>
      <c r="Q2420" s="55" t="s">
        <v>5273</v>
      </c>
      <c r="R2420" s="56">
        <v>44855</v>
      </c>
      <c r="S2420" s="55" t="s">
        <v>5155</v>
      </c>
      <c r="T2420" s="55" t="s">
        <v>7464</v>
      </c>
      <c r="U2420" s="55" t="s">
        <v>4335</v>
      </c>
    </row>
    <row r="2421" spans="1:21" ht="15" x14ac:dyDescent="0.25">
      <c r="A2421" s="55" t="s">
        <v>4316</v>
      </c>
      <c r="B2421" s="55" t="s">
        <v>4317</v>
      </c>
      <c r="C2421" s="55" t="s">
        <v>5276</v>
      </c>
      <c r="D2421" s="55" t="s">
        <v>4319</v>
      </c>
      <c r="F2421" s="55" t="s">
        <v>47</v>
      </c>
      <c r="G2421" s="55" t="s">
        <v>2261</v>
      </c>
      <c r="H2421" s="56">
        <v>44855</v>
      </c>
      <c r="I2421">
        <f t="shared" si="37"/>
        <v>2022</v>
      </c>
      <c r="J2421" s="56">
        <v>44855</v>
      </c>
      <c r="K2421" s="57">
        <v>-109700</v>
      </c>
      <c r="L2421" s="55">
        <v>2205200201</v>
      </c>
      <c r="M2421" s="55" t="str">
        <f>VLOOKUP(L2421,[4]Equival.!$D:$K,8,0)</f>
        <v>Glosas</v>
      </c>
      <c r="N2421" s="55" t="s">
        <v>7463</v>
      </c>
      <c r="P2421" s="55" t="s">
        <v>4849</v>
      </c>
      <c r="Q2421" s="55" t="s">
        <v>5276</v>
      </c>
      <c r="R2421" s="56">
        <v>44855</v>
      </c>
      <c r="S2421" s="55" t="s">
        <v>5155</v>
      </c>
      <c r="T2421" s="55" t="s">
        <v>7464</v>
      </c>
      <c r="U2421" s="55" t="s">
        <v>4328</v>
      </c>
    </row>
    <row r="2422" spans="1:21" ht="15" x14ac:dyDescent="0.25">
      <c r="A2422" s="55" t="s">
        <v>4316</v>
      </c>
      <c r="B2422" s="55" t="s">
        <v>4317</v>
      </c>
      <c r="C2422" s="55" t="s">
        <v>5276</v>
      </c>
      <c r="D2422" s="55" t="s">
        <v>4319</v>
      </c>
      <c r="F2422" s="55" t="s">
        <v>47</v>
      </c>
      <c r="G2422" s="55" t="s">
        <v>2261</v>
      </c>
      <c r="H2422" s="56">
        <v>44855</v>
      </c>
      <c r="I2422">
        <f t="shared" si="37"/>
        <v>2022</v>
      </c>
      <c r="J2422" s="56">
        <v>44855</v>
      </c>
      <c r="K2422" s="57">
        <v>109700</v>
      </c>
      <c r="L2422" s="55">
        <v>2205200201</v>
      </c>
      <c r="M2422" s="55" t="str">
        <f>VLOOKUP(L2422,[4]Equival.!$D:$K,8,0)</f>
        <v>Glosas</v>
      </c>
      <c r="N2422" s="55" t="s">
        <v>7463</v>
      </c>
      <c r="P2422" s="55" t="s">
        <v>4332</v>
      </c>
      <c r="Q2422" s="55" t="s">
        <v>5276</v>
      </c>
      <c r="R2422" s="56">
        <v>44855</v>
      </c>
      <c r="S2422" s="55" t="s">
        <v>5155</v>
      </c>
      <c r="T2422" s="55" t="s">
        <v>7464</v>
      </c>
      <c r="U2422" s="55" t="s">
        <v>4335</v>
      </c>
    </row>
    <row r="2423" spans="1:21" ht="15" x14ac:dyDescent="0.25">
      <c r="A2423" s="55" t="s">
        <v>4316</v>
      </c>
      <c r="B2423" s="55" t="s">
        <v>4317</v>
      </c>
      <c r="C2423" s="55" t="s">
        <v>5279</v>
      </c>
      <c r="D2423" s="55" t="s">
        <v>4319</v>
      </c>
      <c r="F2423" s="55" t="s">
        <v>47</v>
      </c>
      <c r="G2423" s="55" t="s">
        <v>2261</v>
      </c>
      <c r="H2423" s="56">
        <v>44855</v>
      </c>
      <c r="I2423">
        <f t="shared" si="37"/>
        <v>2022</v>
      </c>
      <c r="J2423" s="56">
        <v>44855</v>
      </c>
      <c r="K2423" s="57">
        <v>-22890</v>
      </c>
      <c r="L2423" s="55">
        <v>2205200201</v>
      </c>
      <c r="M2423" s="55" t="str">
        <f>VLOOKUP(L2423,[4]Equival.!$D:$K,8,0)</f>
        <v>Glosas</v>
      </c>
      <c r="N2423" s="55" t="s">
        <v>7463</v>
      </c>
      <c r="P2423" s="55" t="s">
        <v>4849</v>
      </c>
      <c r="Q2423" s="55" t="s">
        <v>5279</v>
      </c>
      <c r="R2423" s="56">
        <v>44855</v>
      </c>
      <c r="S2423" s="55" t="s">
        <v>5155</v>
      </c>
      <c r="T2423" s="55" t="s">
        <v>7464</v>
      </c>
      <c r="U2423" s="55" t="s">
        <v>4328</v>
      </c>
    </row>
    <row r="2424" spans="1:21" ht="15" x14ac:dyDescent="0.25">
      <c r="A2424" s="55" t="s">
        <v>4316</v>
      </c>
      <c r="B2424" s="55" t="s">
        <v>4317</v>
      </c>
      <c r="C2424" s="55" t="s">
        <v>5279</v>
      </c>
      <c r="D2424" s="55" t="s">
        <v>4319</v>
      </c>
      <c r="F2424" s="55" t="s">
        <v>47</v>
      </c>
      <c r="G2424" s="55" t="s">
        <v>2261</v>
      </c>
      <c r="H2424" s="56">
        <v>44855</v>
      </c>
      <c r="I2424">
        <f t="shared" si="37"/>
        <v>2022</v>
      </c>
      <c r="J2424" s="56">
        <v>44855</v>
      </c>
      <c r="K2424" s="57">
        <v>22890</v>
      </c>
      <c r="L2424" s="55">
        <v>2205200201</v>
      </c>
      <c r="M2424" s="55" t="str">
        <f>VLOOKUP(L2424,[4]Equival.!$D:$K,8,0)</f>
        <v>Glosas</v>
      </c>
      <c r="N2424" s="55" t="s">
        <v>7463</v>
      </c>
      <c r="P2424" s="55" t="s">
        <v>4332</v>
      </c>
      <c r="Q2424" s="55" t="s">
        <v>5279</v>
      </c>
      <c r="R2424" s="56">
        <v>44855</v>
      </c>
      <c r="S2424" s="55" t="s">
        <v>5155</v>
      </c>
      <c r="T2424" s="55" t="s">
        <v>7464</v>
      </c>
      <c r="U2424" s="55" t="s">
        <v>4335</v>
      </c>
    </row>
    <row r="2425" spans="1:21" ht="15" x14ac:dyDescent="0.25">
      <c r="A2425" s="55" t="s">
        <v>4316</v>
      </c>
      <c r="B2425" s="55" t="s">
        <v>4317</v>
      </c>
      <c r="C2425" s="55" t="s">
        <v>5282</v>
      </c>
      <c r="D2425" s="55" t="s">
        <v>4319</v>
      </c>
      <c r="F2425" s="55" t="s">
        <v>47</v>
      </c>
      <c r="G2425" s="55" t="s">
        <v>2261</v>
      </c>
      <c r="H2425" s="56">
        <v>44855</v>
      </c>
      <c r="I2425">
        <f t="shared" si="37"/>
        <v>2022</v>
      </c>
      <c r="J2425" s="56">
        <v>44855</v>
      </c>
      <c r="K2425" s="57">
        <v>-16896</v>
      </c>
      <c r="L2425" s="55">
        <v>2205200201</v>
      </c>
      <c r="M2425" s="55" t="str">
        <f>VLOOKUP(L2425,[4]Equival.!$D:$K,8,0)</f>
        <v>Glosas</v>
      </c>
      <c r="N2425" s="55" t="s">
        <v>7463</v>
      </c>
      <c r="P2425" s="55" t="s">
        <v>4849</v>
      </c>
      <c r="Q2425" s="55" t="s">
        <v>5282</v>
      </c>
      <c r="R2425" s="56">
        <v>44855</v>
      </c>
      <c r="S2425" s="55" t="s">
        <v>5155</v>
      </c>
      <c r="T2425" s="55" t="s">
        <v>7464</v>
      </c>
      <c r="U2425" s="55" t="s">
        <v>4328</v>
      </c>
    </row>
    <row r="2426" spans="1:21" ht="15" x14ac:dyDescent="0.25">
      <c r="A2426" s="55" t="s">
        <v>4316</v>
      </c>
      <c r="B2426" s="55" t="s">
        <v>4317</v>
      </c>
      <c r="C2426" s="55" t="s">
        <v>5282</v>
      </c>
      <c r="D2426" s="55" t="s">
        <v>4319</v>
      </c>
      <c r="F2426" s="55" t="s">
        <v>47</v>
      </c>
      <c r="G2426" s="55" t="s">
        <v>2261</v>
      </c>
      <c r="H2426" s="56">
        <v>44855</v>
      </c>
      <c r="I2426">
        <f t="shared" si="37"/>
        <v>2022</v>
      </c>
      <c r="J2426" s="56">
        <v>44855</v>
      </c>
      <c r="K2426" s="57">
        <v>16896</v>
      </c>
      <c r="L2426" s="55">
        <v>2205200201</v>
      </c>
      <c r="M2426" s="55" t="str">
        <f>VLOOKUP(L2426,[4]Equival.!$D:$K,8,0)</f>
        <v>Glosas</v>
      </c>
      <c r="N2426" s="55" t="s">
        <v>7463</v>
      </c>
      <c r="P2426" s="55" t="s">
        <v>4601</v>
      </c>
      <c r="Q2426" s="55" t="s">
        <v>5282</v>
      </c>
      <c r="R2426" s="56">
        <v>44855</v>
      </c>
      <c r="S2426" s="55" t="s">
        <v>5155</v>
      </c>
      <c r="T2426" s="55" t="s">
        <v>7464</v>
      </c>
      <c r="U2426" s="55" t="s">
        <v>4335</v>
      </c>
    </row>
    <row r="2427" spans="1:21" ht="15" x14ac:dyDescent="0.25">
      <c r="A2427" s="55" t="s">
        <v>4316</v>
      </c>
      <c r="B2427" s="55" t="s">
        <v>4317</v>
      </c>
      <c r="C2427" s="55" t="s">
        <v>5285</v>
      </c>
      <c r="D2427" s="55" t="s">
        <v>4319</v>
      </c>
      <c r="F2427" s="55" t="s">
        <v>47</v>
      </c>
      <c r="G2427" s="55" t="s">
        <v>2261</v>
      </c>
      <c r="H2427" s="56">
        <v>44855</v>
      </c>
      <c r="I2427">
        <f t="shared" si="37"/>
        <v>2022</v>
      </c>
      <c r="J2427" s="56">
        <v>44855</v>
      </c>
      <c r="K2427" s="57">
        <v>-77182</v>
      </c>
      <c r="L2427" s="55">
        <v>2205200201</v>
      </c>
      <c r="M2427" s="55" t="str">
        <f>VLOOKUP(L2427,[4]Equival.!$D:$K,8,0)</f>
        <v>Glosas</v>
      </c>
      <c r="N2427" s="55" t="s">
        <v>7463</v>
      </c>
      <c r="P2427" s="55" t="s">
        <v>4332</v>
      </c>
      <c r="Q2427" s="55" t="s">
        <v>5285</v>
      </c>
      <c r="R2427" s="56">
        <v>44855</v>
      </c>
      <c r="S2427" s="55" t="s">
        <v>5155</v>
      </c>
      <c r="T2427" s="55" t="s">
        <v>7464</v>
      </c>
      <c r="U2427" s="55" t="s">
        <v>4328</v>
      </c>
    </row>
    <row r="2428" spans="1:21" ht="15" x14ac:dyDescent="0.25">
      <c r="A2428" s="55" t="s">
        <v>4316</v>
      </c>
      <c r="B2428" s="55" t="s">
        <v>4317</v>
      </c>
      <c r="C2428" s="55" t="s">
        <v>5285</v>
      </c>
      <c r="D2428" s="55" t="s">
        <v>4319</v>
      </c>
      <c r="F2428" s="55" t="s">
        <v>47</v>
      </c>
      <c r="G2428" s="55" t="s">
        <v>2261</v>
      </c>
      <c r="H2428" s="56">
        <v>44855</v>
      </c>
      <c r="I2428">
        <f t="shared" si="37"/>
        <v>2022</v>
      </c>
      <c r="J2428" s="56">
        <v>44855</v>
      </c>
      <c r="K2428" s="57">
        <v>77182</v>
      </c>
      <c r="L2428" s="55">
        <v>2205200201</v>
      </c>
      <c r="M2428" s="55" t="str">
        <f>VLOOKUP(L2428,[4]Equival.!$D:$K,8,0)</f>
        <v>Glosas</v>
      </c>
      <c r="N2428" s="55" t="s">
        <v>7463</v>
      </c>
      <c r="P2428" s="55" t="s">
        <v>4332</v>
      </c>
      <c r="Q2428" s="55" t="s">
        <v>5285</v>
      </c>
      <c r="R2428" s="56">
        <v>44855</v>
      </c>
      <c r="S2428" s="55" t="s">
        <v>5155</v>
      </c>
      <c r="T2428" s="55" t="s">
        <v>7464</v>
      </c>
      <c r="U2428" s="55" t="s">
        <v>4335</v>
      </c>
    </row>
    <row r="2429" spans="1:21" ht="15" x14ac:dyDescent="0.25">
      <c r="A2429" s="55" t="s">
        <v>4316</v>
      </c>
      <c r="B2429" s="55" t="s">
        <v>4317</v>
      </c>
      <c r="C2429" s="55" t="s">
        <v>5288</v>
      </c>
      <c r="D2429" s="55" t="s">
        <v>4319</v>
      </c>
      <c r="F2429" s="55" t="s">
        <v>47</v>
      </c>
      <c r="G2429" s="55" t="s">
        <v>2261</v>
      </c>
      <c r="H2429" s="56">
        <v>44855</v>
      </c>
      <c r="I2429">
        <f t="shared" si="37"/>
        <v>2022</v>
      </c>
      <c r="J2429" s="56">
        <v>44855</v>
      </c>
      <c r="K2429" s="57">
        <v>-80324</v>
      </c>
      <c r="L2429" s="55">
        <v>2205200201</v>
      </c>
      <c r="M2429" s="55" t="str">
        <f>VLOOKUP(L2429,[4]Equival.!$D:$K,8,0)</f>
        <v>Glosas</v>
      </c>
      <c r="N2429" s="55" t="s">
        <v>7463</v>
      </c>
      <c r="P2429" s="55" t="s">
        <v>4849</v>
      </c>
      <c r="Q2429" s="55" t="s">
        <v>5288</v>
      </c>
      <c r="R2429" s="56">
        <v>44855</v>
      </c>
      <c r="S2429" s="55" t="s">
        <v>5155</v>
      </c>
      <c r="T2429" s="55" t="s">
        <v>7464</v>
      </c>
      <c r="U2429" s="55" t="s">
        <v>4328</v>
      </c>
    </row>
    <row r="2430" spans="1:21" ht="15" x14ac:dyDescent="0.25">
      <c r="A2430" s="55" t="s">
        <v>4316</v>
      </c>
      <c r="B2430" s="55" t="s">
        <v>4317</v>
      </c>
      <c r="C2430" s="55" t="s">
        <v>5288</v>
      </c>
      <c r="D2430" s="55" t="s">
        <v>4319</v>
      </c>
      <c r="F2430" s="55" t="s">
        <v>47</v>
      </c>
      <c r="G2430" s="55" t="s">
        <v>2261</v>
      </c>
      <c r="H2430" s="56">
        <v>44855</v>
      </c>
      <c r="I2430">
        <f t="shared" si="37"/>
        <v>2022</v>
      </c>
      <c r="J2430" s="56">
        <v>44855</v>
      </c>
      <c r="K2430" s="57">
        <v>80324</v>
      </c>
      <c r="L2430" s="55">
        <v>2205200201</v>
      </c>
      <c r="M2430" s="55" t="str">
        <f>VLOOKUP(L2430,[4]Equival.!$D:$K,8,0)</f>
        <v>Glosas</v>
      </c>
      <c r="N2430" s="55" t="s">
        <v>7463</v>
      </c>
      <c r="P2430" s="55" t="s">
        <v>4332</v>
      </c>
      <c r="Q2430" s="55" t="s">
        <v>5288</v>
      </c>
      <c r="R2430" s="56">
        <v>44855</v>
      </c>
      <c r="S2430" s="55" t="s">
        <v>5155</v>
      </c>
      <c r="T2430" s="55" t="s">
        <v>7464</v>
      </c>
      <c r="U2430" s="55" t="s">
        <v>4335</v>
      </c>
    </row>
    <row r="2431" spans="1:21" ht="15" x14ac:dyDescent="0.25">
      <c r="A2431" s="55" t="s">
        <v>4316</v>
      </c>
      <c r="B2431" s="55" t="s">
        <v>4317</v>
      </c>
      <c r="C2431" s="55" t="s">
        <v>5291</v>
      </c>
      <c r="D2431" s="55" t="s">
        <v>4319</v>
      </c>
      <c r="F2431" s="55" t="s">
        <v>47</v>
      </c>
      <c r="G2431" s="55" t="s">
        <v>2261</v>
      </c>
      <c r="H2431" s="56">
        <v>44855</v>
      </c>
      <c r="I2431">
        <f t="shared" si="37"/>
        <v>2022</v>
      </c>
      <c r="J2431" s="56">
        <v>44855</v>
      </c>
      <c r="K2431" s="57">
        <v>-230400</v>
      </c>
      <c r="L2431" s="55">
        <v>2205200201</v>
      </c>
      <c r="M2431" s="55" t="str">
        <f>VLOOKUP(L2431,[4]Equival.!$D:$K,8,0)</f>
        <v>Glosas</v>
      </c>
      <c r="N2431" s="55" t="s">
        <v>7463</v>
      </c>
      <c r="P2431" s="55" t="s">
        <v>4849</v>
      </c>
      <c r="Q2431" s="55" t="s">
        <v>5291</v>
      </c>
      <c r="R2431" s="56">
        <v>44855</v>
      </c>
      <c r="S2431" s="55" t="s">
        <v>5155</v>
      </c>
      <c r="T2431" s="55" t="s">
        <v>7464</v>
      </c>
      <c r="U2431" s="55" t="s">
        <v>4328</v>
      </c>
    </row>
    <row r="2432" spans="1:21" ht="15" x14ac:dyDescent="0.25">
      <c r="A2432" s="55" t="s">
        <v>4316</v>
      </c>
      <c r="B2432" s="55" t="s">
        <v>4317</v>
      </c>
      <c r="C2432" s="55" t="s">
        <v>5291</v>
      </c>
      <c r="D2432" s="55" t="s">
        <v>4319</v>
      </c>
      <c r="F2432" s="55" t="s">
        <v>47</v>
      </c>
      <c r="G2432" s="55" t="s">
        <v>2261</v>
      </c>
      <c r="H2432" s="56">
        <v>44855</v>
      </c>
      <c r="I2432">
        <f t="shared" si="37"/>
        <v>2022</v>
      </c>
      <c r="J2432" s="56">
        <v>44855</v>
      </c>
      <c r="K2432" s="57">
        <v>230400</v>
      </c>
      <c r="L2432" s="55">
        <v>2205200201</v>
      </c>
      <c r="M2432" s="55" t="str">
        <f>VLOOKUP(L2432,[4]Equival.!$D:$K,8,0)</f>
        <v>Glosas</v>
      </c>
      <c r="N2432" s="55" t="s">
        <v>7463</v>
      </c>
      <c r="P2432" s="55" t="s">
        <v>4601</v>
      </c>
      <c r="Q2432" s="55" t="s">
        <v>5291</v>
      </c>
      <c r="R2432" s="56">
        <v>44855</v>
      </c>
      <c r="S2432" s="55" t="s">
        <v>5155</v>
      </c>
      <c r="T2432" s="55" t="s">
        <v>7464</v>
      </c>
      <c r="U2432" s="55" t="s">
        <v>4335</v>
      </c>
    </row>
    <row r="2433" spans="1:21" ht="15" x14ac:dyDescent="0.25">
      <c r="A2433" s="55" t="s">
        <v>4316</v>
      </c>
      <c r="B2433" s="55" t="s">
        <v>4317</v>
      </c>
      <c r="C2433" s="55" t="s">
        <v>5297</v>
      </c>
      <c r="D2433" s="55" t="s">
        <v>4319</v>
      </c>
      <c r="F2433" s="55" t="s">
        <v>47</v>
      </c>
      <c r="G2433" s="55" t="s">
        <v>2261</v>
      </c>
      <c r="H2433" s="56">
        <v>44855</v>
      </c>
      <c r="I2433">
        <f t="shared" si="37"/>
        <v>2022</v>
      </c>
      <c r="J2433" s="56">
        <v>44855</v>
      </c>
      <c r="K2433" s="57">
        <v>-56113</v>
      </c>
      <c r="L2433" s="55">
        <v>2205200201</v>
      </c>
      <c r="M2433" s="55" t="str">
        <f>VLOOKUP(L2433,[4]Equival.!$D:$K,8,0)</f>
        <v>Glosas</v>
      </c>
      <c r="N2433" s="55" t="s">
        <v>7463</v>
      </c>
      <c r="P2433" s="55" t="s">
        <v>4849</v>
      </c>
      <c r="Q2433" s="55" t="s">
        <v>5297</v>
      </c>
      <c r="R2433" s="56">
        <v>44855</v>
      </c>
      <c r="S2433" s="55" t="s">
        <v>5155</v>
      </c>
      <c r="T2433" s="55" t="s">
        <v>7464</v>
      </c>
      <c r="U2433" s="55" t="s">
        <v>4328</v>
      </c>
    </row>
    <row r="2434" spans="1:21" ht="15" x14ac:dyDescent="0.25">
      <c r="A2434" s="55" t="s">
        <v>4316</v>
      </c>
      <c r="B2434" s="55" t="s">
        <v>4317</v>
      </c>
      <c r="C2434" s="55" t="s">
        <v>5297</v>
      </c>
      <c r="D2434" s="55" t="s">
        <v>4319</v>
      </c>
      <c r="F2434" s="55" t="s">
        <v>47</v>
      </c>
      <c r="G2434" s="55" t="s">
        <v>2261</v>
      </c>
      <c r="H2434" s="56">
        <v>44855</v>
      </c>
      <c r="I2434">
        <f t="shared" si="37"/>
        <v>2022</v>
      </c>
      <c r="J2434" s="56">
        <v>44855</v>
      </c>
      <c r="K2434" s="57">
        <v>56113</v>
      </c>
      <c r="L2434" s="55">
        <v>2205200201</v>
      </c>
      <c r="M2434" s="55" t="str">
        <f>VLOOKUP(L2434,[4]Equival.!$D:$K,8,0)</f>
        <v>Glosas</v>
      </c>
      <c r="N2434" s="55" t="s">
        <v>7463</v>
      </c>
      <c r="P2434" s="55" t="s">
        <v>4332</v>
      </c>
      <c r="Q2434" s="55" t="s">
        <v>5297</v>
      </c>
      <c r="R2434" s="56">
        <v>44855</v>
      </c>
      <c r="S2434" s="55" t="s">
        <v>5155</v>
      </c>
      <c r="T2434" s="55" t="s">
        <v>7464</v>
      </c>
      <c r="U2434" s="55" t="s">
        <v>4335</v>
      </c>
    </row>
    <row r="2435" spans="1:21" ht="15" x14ac:dyDescent="0.25">
      <c r="A2435" s="55" t="s">
        <v>4316</v>
      </c>
      <c r="B2435" s="55" t="s">
        <v>4317</v>
      </c>
      <c r="C2435" s="55" t="s">
        <v>5303</v>
      </c>
      <c r="D2435" s="55" t="s">
        <v>4319</v>
      </c>
      <c r="F2435" s="55" t="s">
        <v>47</v>
      </c>
      <c r="G2435" s="55" t="s">
        <v>2261</v>
      </c>
      <c r="H2435" s="56">
        <v>44855</v>
      </c>
      <c r="I2435">
        <f t="shared" ref="I2435:I2498" si="38">YEAR(H2435)</f>
        <v>2022</v>
      </c>
      <c r="J2435" s="56">
        <v>44855</v>
      </c>
      <c r="K2435" s="57">
        <v>-14229</v>
      </c>
      <c r="L2435" s="55">
        <v>2205200201</v>
      </c>
      <c r="M2435" s="55" t="str">
        <f>VLOOKUP(L2435,[4]Equival.!$D:$K,8,0)</f>
        <v>Glosas</v>
      </c>
      <c r="N2435" s="55" t="s">
        <v>7463</v>
      </c>
      <c r="P2435" s="55" t="s">
        <v>4849</v>
      </c>
      <c r="Q2435" s="55" t="s">
        <v>5303</v>
      </c>
      <c r="R2435" s="56">
        <v>44855</v>
      </c>
      <c r="S2435" s="55" t="s">
        <v>5155</v>
      </c>
      <c r="T2435" s="55" t="s">
        <v>7464</v>
      </c>
      <c r="U2435" s="55" t="s">
        <v>4328</v>
      </c>
    </row>
    <row r="2436" spans="1:21" ht="15" x14ac:dyDescent="0.25">
      <c r="A2436" s="55" t="s">
        <v>4316</v>
      </c>
      <c r="B2436" s="55" t="s">
        <v>4317</v>
      </c>
      <c r="C2436" s="55" t="s">
        <v>5303</v>
      </c>
      <c r="D2436" s="55" t="s">
        <v>4319</v>
      </c>
      <c r="F2436" s="55" t="s">
        <v>47</v>
      </c>
      <c r="G2436" s="55" t="s">
        <v>2261</v>
      </c>
      <c r="H2436" s="56">
        <v>44855</v>
      </c>
      <c r="I2436">
        <f t="shared" si="38"/>
        <v>2022</v>
      </c>
      <c r="J2436" s="56">
        <v>44855</v>
      </c>
      <c r="K2436" s="57">
        <v>14229</v>
      </c>
      <c r="L2436" s="55">
        <v>2205200201</v>
      </c>
      <c r="M2436" s="55" t="str">
        <f>VLOOKUP(L2436,[4]Equival.!$D:$K,8,0)</f>
        <v>Glosas</v>
      </c>
      <c r="N2436" s="55" t="s">
        <v>7463</v>
      </c>
      <c r="P2436" s="55" t="s">
        <v>4332</v>
      </c>
      <c r="Q2436" s="55" t="s">
        <v>5303</v>
      </c>
      <c r="R2436" s="56">
        <v>44855</v>
      </c>
      <c r="S2436" s="55" t="s">
        <v>5155</v>
      </c>
      <c r="T2436" s="55" t="s">
        <v>7464</v>
      </c>
      <c r="U2436" s="55" t="s">
        <v>4335</v>
      </c>
    </row>
    <row r="2437" spans="1:21" ht="15" x14ac:dyDescent="0.25">
      <c r="A2437" s="55" t="s">
        <v>4316</v>
      </c>
      <c r="B2437" s="55" t="s">
        <v>4317</v>
      </c>
      <c r="C2437" s="55" t="s">
        <v>5306</v>
      </c>
      <c r="D2437" s="55" t="s">
        <v>4319</v>
      </c>
      <c r="F2437" s="55" t="s">
        <v>47</v>
      </c>
      <c r="G2437" s="55" t="s">
        <v>2261</v>
      </c>
      <c r="H2437" s="56">
        <v>44855</v>
      </c>
      <c r="I2437">
        <f t="shared" si="38"/>
        <v>2022</v>
      </c>
      <c r="J2437" s="56">
        <v>44855</v>
      </c>
      <c r="K2437" s="57">
        <v>30045</v>
      </c>
      <c r="L2437" s="55">
        <v>2205200201</v>
      </c>
      <c r="M2437" s="55" t="str">
        <f>VLOOKUP(L2437,[4]Equival.!$D:$K,8,0)</f>
        <v>Glosas</v>
      </c>
      <c r="N2437" s="55" t="s">
        <v>7463</v>
      </c>
      <c r="P2437" s="55" t="s">
        <v>4332</v>
      </c>
      <c r="Q2437" s="55" t="s">
        <v>5306</v>
      </c>
      <c r="R2437" s="56">
        <v>44855</v>
      </c>
      <c r="S2437" s="55" t="s">
        <v>5155</v>
      </c>
      <c r="T2437" s="55" t="s">
        <v>7464</v>
      </c>
      <c r="U2437" s="55" t="s">
        <v>4335</v>
      </c>
    </row>
    <row r="2438" spans="1:21" ht="15" x14ac:dyDescent="0.25">
      <c r="A2438" s="55" t="s">
        <v>4316</v>
      </c>
      <c r="B2438" s="55" t="s">
        <v>4317</v>
      </c>
      <c r="C2438" s="55" t="s">
        <v>5306</v>
      </c>
      <c r="D2438" s="55" t="s">
        <v>4319</v>
      </c>
      <c r="F2438" s="55" t="s">
        <v>47</v>
      </c>
      <c r="G2438" s="55" t="s">
        <v>2261</v>
      </c>
      <c r="H2438" s="56">
        <v>44855</v>
      </c>
      <c r="I2438">
        <f t="shared" si="38"/>
        <v>2022</v>
      </c>
      <c r="J2438" s="56">
        <v>44855</v>
      </c>
      <c r="K2438" s="57">
        <v>-30045</v>
      </c>
      <c r="L2438" s="55">
        <v>2205200201</v>
      </c>
      <c r="M2438" s="55" t="str">
        <f>VLOOKUP(L2438,[4]Equival.!$D:$K,8,0)</f>
        <v>Glosas</v>
      </c>
      <c r="N2438" s="55" t="s">
        <v>7463</v>
      </c>
      <c r="P2438" s="55" t="s">
        <v>4849</v>
      </c>
      <c r="Q2438" s="55" t="s">
        <v>5306</v>
      </c>
      <c r="R2438" s="56">
        <v>44855</v>
      </c>
      <c r="S2438" s="55" t="s">
        <v>5155</v>
      </c>
      <c r="T2438" s="55" t="s">
        <v>7464</v>
      </c>
      <c r="U2438" s="55" t="s">
        <v>4328</v>
      </c>
    </row>
    <row r="2439" spans="1:21" ht="15" x14ac:dyDescent="0.25">
      <c r="A2439" s="55" t="s">
        <v>4316</v>
      </c>
      <c r="B2439" s="55" t="s">
        <v>4317</v>
      </c>
      <c r="C2439" s="55" t="s">
        <v>5312</v>
      </c>
      <c r="D2439" s="55" t="s">
        <v>4319</v>
      </c>
      <c r="F2439" s="55" t="s">
        <v>47</v>
      </c>
      <c r="G2439" s="55" t="s">
        <v>2261</v>
      </c>
      <c r="H2439" s="56">
        <v>44855</v>
      </c>
      <c r="I2439">
        <f t="shared" si="38"/>
        <v>2022</v>
      </c>
      <c r="J2439" s="56">
        <v>44855</v>
      </c>
      <c r="K2439" s="57">
        <v>-10438</v>
      </c>
      <c r="L2439" s="55">
        <v>2205200201</v>
      </c>
      <c r="M2439" s="55" t="str">
        <f>VLOOKUP(L2439,[4]Equival.!$D:$K,8,0)</f>
        <v>Glosas</v>
      </c>
      <c r="N2439" s="55" t="s">
        <v>7463</v>
      </c>
      <c r="P2439" s="55" t="s">
        <v>4849</v>
      </c>
      <c r="Q2439" s="55" t="s">
        <v>5312</v>
      </c>
      <c r="R2439" s="56">
        <v>44855</v>
      </c>
      <c r="S2439" s="55" t="s">
        <v>5155</v>
      </c>
      <c r="T2439" s="55" t="s">
        <v>7464</v>
      </c>
      <c r="U2439" s="55" t="s">
        <v>4328</v>
      </c>
    </row>
    <row r="2440" spans="1:21" ht="15" x14ac:dyDescent="0.25">
      <c r="A2440" s="55" t="s">
        <v>4316</v>
      </c>
      <c r="B2440" s="55" t="s">
        <v>4317</v>
      </c>
      <c r="C2440" s="55" t="s">
        <v>5312</v>
      </c>
      <c r="D2440" s="55" t="s">
        <v>4319</v>
      </c>
      <c r="F2440" s="55" t="s">
        <v>47</v>
      </c>
      <c r="G2440" s="55" t="s">
        <v>2261</v>
      </c>
      <c r="H2440" s="56">
        <v>44855</v>
      </c>
      <c r="I2440">
        <f t="shared" si="38"/>
        <v>2022</v>
      </c>
      <c r="J2440" s="56">
        <v>44855</v>
      </c>
      <c r="K2440" s="57">
        <v>10438</v>
      </c>
      <c r="L2440" s="55">
        <v>2205200201</v>
      </c>
      <c r="M2440" s="55" t="str">
        <f>VLOOKUP(L2440,[4]Equival.!$D:$K,8,0)</f>
        <v>Glosas</v>
      </c>
      <c r="N2440" s="55" t="s">
        <v>7463</v>
      </c>
      <c r="P2440" s="55" t="s">
        <v>4332</v>
      </c>
      <c r="Q2440" s="55" t="s">
        <v>5312</v>
      </c>
      <c r="R2440" s="56">
        <v>44855</v>
      </c>
      <c r="S2440" s="55" t="s">
        <v>5155</v>
      </c>
      <c r="T2440" s="55" t="s">
        <v>7464</v>
      </c>
      <c r="U2440" s="55" t="s">
        <v>4335</v>
      </c>
    </row>
    <row r="2441" spans="1:21" ht="15" x14ac:dyDescent="0.25">
      <c r="A2441" s="55" t="s">
        <v>4316</v>
      </c>
      <c r="B2441" s="55" t="s">
        <v>4317</v>
      </c>
      <c r="C2441" s="55" t="s">
        <v>5315</v>
      </c>
      <c r="D2441" s="55" t="s">
        <v>4319</v>
      </c>
      <c r="F2441" s="55" t="s">
        <v>47</v>
      </c>
      <c r="G2441" s="55" t="s">
        <v>2261</v>
      </c>
      <c r="H2441" s="56">
        <v>44855</v>
      </c>
      <c r="I2441">
        <f t="shared" si="38"/>
        <v>2022</v>
      </c>
      <c r="J2441" s="56">
        <v>44855</v>
      </c>
      <c r="K2441" s="57">
        <v>-36993</v>
      </c>
      <c r="L2441" s="55">
        <v>2205200201</v>
      </c>
      <c r="M2441" s="55" t="str">
        <f>VLOOKUP(L2441,[4]Equival.!$D:$K,8,0)</f>
        <v>Glosas</v>
      </c>
      <c r="N2441" s="55" t="s">
        <v>7463</v>
      </c>
      <c r="P2441" s="55" t="s">
        <v>4849</v>
      </c>
      <c r="Q2441" s="55" t="s">
        <v>5315</v>
      </c>
      <c r="R2441" s="56">
        <v>44855</v>
      </c>
      <c r="S2441" s="55" t="s">
        <v>5155</v>
      </c>
      <c r="T2441" s="55" t="s">
        <v>7464</v>
      </c>
      <c r="U2441" s="55" t="s">
        <v>4328</v>
      </c>
    </row>
    <row r="2442" spans="1:21" ht="15" x14ac:dyDescent="0.25">
      <c r="A2442" s="55" t="s">
        <v>4316</v>
      </c>
      <c r="B2442" s="55" t="s">
        <v>4317</v>
      </c>
      <c r="C2442" s="55" t="s">
        <v>5315</v>
      </c>
      <c r="D2442" s="55" t="s">
        <v>4319</v>
      </c>
      <c r="F2442" s="55" t="s">
        <v>47</v>
      </c>
      <c r="G2442" s="55" t="s">
        <v>2261</v>
      </c>
      <c r="H2442" s="56">
        <v>44855</v>
      </c>
      <c r="I2442">
        <f t="shared" si="38"/>
        <v>2022</v>
      </c>
      <c r="J2442" s="56">
        <v>44855</v>
      </c>
      <c r="K2442" s="57">
        <v>36993</v>
      </c>
      <c r="L2442" s="55">
        <v>2205200201</v>
      </c>
      <c r="M2442" s="55" t="str">
        <f>VLOOKUP(L2442,[4]Equival.!$D:$K,8,0)</f>
        <v>Glosas</v>
      </c>
      <c r="N2442" s="55" t="s">
        <v>7463</v>
      </c>
      <c r="P2442" s="55" t="s">
        <v>4332</v>
      </c>
      <c r="Q2442" s="55" t="s">
        <v>5315</v>
      </c>
      <c r="R2442" s="56">
        <v>44855</v>
      </c>
      <c r="S2442" s="55" t="s">
        <v>5155</v>
      </c>
      <c r="T2442" s="55" t="s">
        <v>7464</v>
      </c>
      <c r="U2442" s="55" t="s">
        <v>4335</v>
      </c>
    </row>
    <row r="2443" spans="1:21" ht="15" x14ac:dyDescent="0.25">
      <c r="A2443" s="55" t="s">
        <v>4316</v>
      </c>
      <c r="B2443" s="55" t="s">
        <v>4317</v>
      </c>
      <c r="C2443" s="55" t="s">
        <v>5318</v>
      </c>
      <c r="D2443" s="55" t="s">
        <v>4319</v>
      </c>
      <c r="F2443" s="55" t="s">
        <v>47</v>
      </c>
      <c r="G2443" s="55" t="s">
        <v>2261</v>
      </c>
      <c r="H2443" s="56">
        <v>44855</v>
      </c>
      <c r="I2443">
        <f t="shared" si="38"/>
        <v>2022</v>
      </c>
      <c r="J2443" s="56">
        <v>44855</v>
      </c>
      <c r="K2443" s="57">
        <v>-19252</v>
      </c>
      <c r="L2443" s="55">
        <v>2205200201</v>
      </c>
      <c r="M2443" s="55" t="str">
        <f>VLOOKUP(L2443,[4]Equival.!$D:$K,8,0)</f>
        <v>Glosas</v>
      </c>
      <c r="N2443" s="55" t="s">
        <v>7463</v>
      </c>
      <c r="P2443" s="55" t="s">
        <v>4849</v>
      </c>
      <c r="Q2443" s="55" t="s">
        <v>5318</v>
      </c>
      <c r="R2443" s="56">
        <v>44855</v>
      </c>
      <c r="S2443" s="55" t="s">
        <v>5155</v>
      </c>
      <c r="T2443" s="55" t="s">
        <v>7464</v>
      </c>
      <c r="U2443" s="55" t="s">
        <v>4328</v>
      </c>
    </row>
    <row r="2444" spans="1:21" ht="15" x14ac:dyDescent="0.25">
      <c r="A2444" s="55" t="s">
        <v>4316</v>
      </c>
      <c r="B2444" s="55" t="s">
        <v>4317</v>
      </c>
      <c r="C2444" s="55" t="s">
        <v>5318</v>
      </c>
      <c r="D2444" s="55" t="s">
        <v>4319</v>
      </c>
      <c r="F2444" s="55" t="s">
        <v>47</v>
      </c>
      <c r="G2444" s="55" t="s">
        <v>2261</v>
      </c>
      <c r="H2444" s="56">
        <v>44855</v>
      </c>
      <c r="I2444">
        <f t="shared" si="38"/>
        <v>2022</v>
      </c>
      <c r="J2444" s="56">
        <v>44855</v>
      </c>
      <c r="K2444" s="57">
        <v>19252</v>
      </c>
      <c r="L2444" s="55">
        <v>2205200201</v>
      </c>
      <c r="M2444" s="55" t="str">
        <f>VLOOKUP(L2444,[4]Equival.!$D:$K,8,0)</f>
        <v>Glosas</v>
      </c>
      <c r="N2444" s="55" t="s">
        <v>7463</v>
      </c>
      <c r="P2444" s="55" t="s">
        <v>5365</v>
      </c>
      <c r="Q2444" s="55" t="s">
        <v>5318</v>
      </c>
      <c r="R2444" s="56">
        <v>44855</v>
      </c>
      <c r="S2444" s="55" t="s">
        <v>5155</v>
      </c>
      <c r="T2444" s="55" t="s">
        <v>7464</v>
      </c>
      <c r="U2444" s="55" t="s">
        <v>4335</v>
      </c>
    </row>
    <row r="2445" spans="1:21" ht="15" x14ac:dyDescent="0.25">
      <c r="A2445" s="55" t="s">
        <v>4316</v>
      </c>
      <c r="B2445" s="55" t="s">
        <v>4317</v>
      </c>
      <c r="C2445" s="55" t="s">
        <v>5324</v>
      </c>
      <c r="D2445" s="55" t="s">
        <v>4319</v>
      </c>
      <c r="F2445" s="55" t="s">
        <v>47</v>
      </c>
      <c r="G2445" s="55" t="s">
        <v>2261</v>
      </c>
      <c r="H2445" s="56">
        <v>44855</v>
      </c>
      <c r="I2445">
        <f t="shared" si="38"/>
        <v>2022</v>
      </c>
      <c r="J2445" s="56">
        <v>44855</v>
      </c>
      <c r="K2445" s="57">
        <v>-23142</v>
      </c>
      <c r="L2445" s="55">
        <v>2205200201</v>
      </c>
      <c r="M2445" s="55" t="str">
        <f>VLOOKUP(L2445,[4]Equival.!$D:$K,8,0)</f>
        <v>Glosas</v>
      </c>
      <c r="N2445" s="55" t="s">
        <v>7463</v>
      </c>
      <c r="P2445" s="55" t="s">
        <v>4849</v>
      </c>
      <c r="Q2445" s="55" t="s">
        <v>5324</v>
      </c>
      <c r="R2445" s="56">
        <v>44855</v>
      </c>
      <c r="S2445" s="55" t="s">
        <v>5155</v>
      </c>
      <c r="T2445" s="55" t="s">
        <v>7464</v>
      </c>
      <c r="U2445" s="55" t="s">
        <v>4328</v>
      </c>
    </row>
    <row r="2446" spans="1:21" ht="15" x14ac:dyDescent="0.25">
      <c r="A2446" s="55" t="s">
        <v>4316</v>
      </c>
      <c r="B2446" s="55" t="s">
        <v>4317</v>
      </c>
      <c r="C2446" s="55" t="s">
        <v>5324</v>
      </c>
      <c r="D2446" s="55" t="s">
        <v>4319</v>
      </c>
      <c r="F2446" s="55" t="s">
        <v>47</v>
      </c>
      <c r="G2446" s="55" t="s">
        <v>2261</v>
      </c>
      <c r="H2446" s="56">
        <v>44855</v>
      </c>
      <c r="I2446">
        <f t="shared" si="38"/>
        <v>2022</v>
      </c>
      <c r="J2446" s="56">
        <v>44855</v>
      </c>
      <c r="K2446" s="57">
        <v>23142</v>
      </c>
      <c r="L2446" s="55">
        <v>2205200201</v>
      </c>
      <c r="M2446" s="55" t="str">
        <f>VLOOKUP(L2446,[4]Equival.!$D:$K,8,0)</f>
        <v>Glosas</v>
      </c>
      <c r="N2446" s="55" t="s">
        <v>7463</v>
      </c>
      <c r="P2446" s="55" t="s">
        <v>4332</v>
      </c>
      <c r="Q2446" s="55" t="s">
        <v>5324</v>
      </c>
      <c r="R2446" s="56">
        <v>44855</v>
      </c>
      <c r="S2446" s="55" t="s">
        <v>5155</v>
      </c>
      <c r="T2446" s="55" t="s">
        <v>7464</v>
      </c>
      <c r="U2446" s="55" t="s">
        <v>4335</v>
      </c>
    </row>
    <row r="2447" spans="1:21" ht="15" x14ac:dyDescent="0.25">
      <c r="A2447" s="55" t="s">
        <v>4316</v>
      </c>
      <c r="B2447" s="55" t="s">
        <v>4317</v>
      </c>
      <c r="C2447" s="55" t="s">
        <v>5328</v>
      </c>
      <c r="D2447" s="55" t="s">
        <v>4319</v>
      </c>
      <c r="F2447" s="55" t="s">
        <v>47</v>
      </c>
      <c r="G2447" s="55" t="s">
        <v>2261</v>
      </c>
      <c r="H2447" s="56">
        <v>44855</v>
      </c>
      <c r="I2447">
        <f t="shared" si="38"/>
        <v>2022</v>
      </c>
      <c r="J2447" s="56">
        <v>44855</v>
      </c>
      <c r="K2447" s="57">
        <v>-109700</v>
      </c>
      <c r="L2447" s="55">
        <v>2205200201</v>
      </c>
      <c r="M2447" s="55" t="str">
        <f>VLOOKUP(L2447,[4]Equival.!$D:$K,8,0)</f>
        <v>Glosas</v>
      </c>
      <c r="N2447" s="55" t="s">
        <v>7463</v>
      </c>
      <c r="P2447" s="55" t="s">
        <v>4849</v>
      </c>
      <c r="Q2447" s="55" t="s">
        <v>5328</v>
      </c>
      <c r="R2447" s="56">
        <v>44855</v>
      </c>
      <c r="S2447" s="55" t="s">
        <v>5155</v>
      </c>
      <c r="T2447" s="55" t="s">
        <v>7464</v>
      </c>
      <c r="U2447" s="55" t="s">
        <v>4328</v>
      </c>
    </row>
    <row r="2448" spans="1:21" ht="15" x14ac:dyDescent="0.25">
      <c r="A2448" s="55" t="s">
        <v>4316</v>
      </c>
      <c r="B2448" s="55" t="s">
        <v>4317</v>
      </c>
      <c r="C2448" s="55" t="s">
        <v>5328</v>
      </c>
      <c r="D2448" s="55" t="s">
        <v>4319</v>
      </c>
      <c r="F2448" s="55" t="s">
        <v>47</v>
      </c>
      <c r="G2448" s="55" t="s">
        <v>2261</v>
      </c>
      <c r="H2448" s="56">
        <v>44855</v>
      </c>
      <c r="I2448">
        <f t="shared" si="38"/>
        <v>2022</v>
      </c>
      <c r="J2448" s="56">
        <v>44855</v>
      </c>
      <c r="K2448" s="57">
        <v>109700</v>
      </c>
      <c r="L2448" s="55">
        <v>2205200201</v>
      </c>
      <c r="M2448" s="55" t="str">
        <f>VLOOKUP(L2448,[4]Equival.!$D:$K,8,0)</f>
        <v>Glosas</v>
      </c>
      <c r="N2448" s="55" t="s">
        <v>7463</v>
      </c>
      <c r="P2448" s="55" t="s">
        <v>4332</v>
      </c>
      <c r="Q2448" s="55" t="s">
        <v>5328</v>
      </c>
      <c r="R2448" s="56">
        <v>44855</v>
      </c>
      <c r="S2448" s="55" t="s">
        <v>5155</v>
      </c>
      <c r="T2448" s="55" t="s">
        <v>7464</v>
      </c>
      <c r="U2448" s="55" t="s">
        <v>4335</v>
      </c>
    </row>
    <row r="2449" spans="1:21" ht="15" x14ac:dyDescent="0.25">
      <c r="A2449" s="55" t="s">
        <v>4316</v>
      </c>
      <c r="B2449" s="55" t="s">
        <v>4317</v>
      </c>
      <c r="C2449" s="55" t="s">
        <v>5331</v>
      </c>
      <c r="D2449" s="55" t="s">
        <v>4319</v>
      </c>
      <c r="F2449" s="55" t="s">
        <v>47</v>
      </c>
      <c r="G2449" s="55" t="s">
        <v>2261</v>
      </c>
      <c r="H2449" s="56">
        <v>44855</v>
      </c>
      <c r="I2449">
        <f t="shared" si="38"/>
        <v>2022</v>
      </c>
      <c r="J2449" s="56">
        <v>44855</v>
      </c>
      <c r="K2449" s="57">
        <v>-109700</v>
      </c>
      <c r="L2449" s="55">
        <v>2205200201</v>
      </c>
      <c r="M2449" s="55" t="str">
        <f>VLOOKUP(L2449,[4]Equival.!$D:$K,8,0)</f>
        <v>Glosas</v>
      </c>
      <c r="N2449" s="55" t="s">
        <v>7463</v>
      </c>
      <c r="P2449" s="55" t="s">
        <v>4849</v>
      </c>
      <c r="Q2449" s="55" t="s">
        <v>5331</v>
      </c>
      <c r="R2449" s="56">
        <v>44855</v>
      </c>
      <c r="S2449" s="55" t="s">
        <v>5155</v>
      </c>
      <c r="T2449" s="55" t="s">
        <v>7464</v>
      </c>
      <c r="U2449" s="55" t="s">
        <v>4328</v>
      </c>
    </row>
    <row r="2450" spans="1:21" ht="15" x14ac:dyDescent="0.25">
      <c r="A2450" s="55" t="s">
        <v>4316</v>
      </c>
      <c r="B2450" s="55" t="s">
        <v>4317</v>
      </c>
      <c r="C2450" s="55" t="s">
        <v>5331</v>
      </c>
      <c r="D2450" s="55" t="s">
        <v>4319</v>
      </c>
      <c r="F2450" s="55" t="s">
        <v>47</v>
      </c>
      <c r="G2450" s="55" t="s">
        <v>2261</v>
      </c>
      <c r="H2450" s="56">
        <v>44855</v>
      </c>
      <c r="I2450">
        <f t="shared" si="38"/>
        <v>2022</v>
      </c>
      <c r="J2450" s="56">
        <v>44855</v>
      </c>
      <c r="K2450" s="57">
        <v>109700</v>
      </c>
      <c r="L2450" s="55">
        <v>2205200201</v>
      </c>
      <c r="M2450" s="55" t="str">
        <f>VLOOKUP(L2450,[4]Equival.!$D:$K,8,0)</f>
        <v>Glosas</v>
      </c>
      <c r="N2450" s="55" t="s">
        <v>7463</v>
      </c>
      <c r="P2450" s="55" t="s">
        <v>4332</v>
      </c>
      <c r="Q2450" s="55" t="s">
        <v>5331</v>
      </c>
      <c r="R2450" s="56">
        <v>44855</v>
      </c>
      <c r="S2450" s="55" t="s">
        <v>5155</v>
      </c>
      <c r="T2450" s="55" t="s">
        <v>7464</v>
      </c>
      <c r="U2450" s="55" t="s">
        <v>4335</v>
      </c>
    </row>
    <row r="2451" spans="1:21" ht="15" x14ac:dyDescent="0.25">
      <c r="A2451" s="55" t="s">
        <v>4316</v>
      </c>
      <c r="B2451" s="55" t="s">
        <v>4317</v>
      </c>
      <c r="C2451" s="55" t="s">
        <v>5334</v>
      </c>
      <c r="D2451" s="55" t="s">
        <v>4319</v>
      </c>
      <c r="F2451" s="55" t="s">
        <v>47</v>
      </c>
      <c r="G2451" s="55" t="s">
        <v>2261</v>
      </c>
      <c r="H2451" s="56">
        <v>44855</v>
      </c>
      <c r="I2451">
        <f t="shared" si="38"/>
        <v>2022</v>
      </c>
      <c r="J2451" s="56">
        <v>44855</v>
      </c>
      <c r="K2451" s="57">
        <v>368226</v>
      </c>
      <c r="L2451" s="55">
        <v>2205200201</v>
      </c>
      <c r="M2451" s="55" t="str">
        <f>VLOOKUP(L2451,[4]Equival.!$D:$K,8,0)</f>
        <v>Glosas</v>
      </c>
      <c r="N2451" s="55" t="s">
        <v>7463</v>
      </c>
      <c r="P2451" s="55" t="s">
        <v>4332</v>
      </c>
      <c r="Q2451" s="55" t="s">
        <v>5334</v>
      </c>
      <c r="R2451" s="56">
        <v>44855</v>
      </c>
      <c r="S2451" s="55" t="s">
        <v>5155</v>
      </c>
      <c r="T2451" s="55" t="s">
        <v>7464</v>
      </c>
      <c r="U2451" s="55" t="s">
        <v>4335</v>
      </c>
    </row>
    <row r="2452" spans="1:21" ht="15" x14ac:dyDescent="0.25">
      <c r="A2452" s="55" t="s">
        <v>4316</v>
      </c>
      <c r="B2452" s="55" t="s">
        <v>4317</v>
      </c>
      <c r="C2452" s="55" t="s">
        <v>5334</v>
      </c>
      <c r="D2452" s="55" t="s">
        <v>4319</v>
      </c>
      <c r="F2452" s="55" t="s">
        <v>47</v>
      </c>
      <c r="G2452" s="55" t="s">
        <v>2261</v>
      </c>
      <c r="H2452" s="56">
        <v>44855</v>
      </c>
      <c r="I2452">
        <f t="shared" si="38"/>
        <v>2022</v>
      </c>
      <c r="J2452" s="56">
        <v>44855</v>
      </c>
      <c r="K2452" s="57">
        <v>-368226</v>
      </c>
      <c r="L2452" s="55">
        <v>2205200201</v>
      </c>
      <c r="M2452" s="55" t="str">
        <f>VLOOKUP(L2452,[4]Equival.!$D:$K,8,0)</f>
        <v>Glosas</v>
      </c>
      <c r="N2452" s="55" t="s">
        <v>7463</v>
      </c>
      <c r="P2452" s="55" t="s">
        <v>4849</v>
      </c>
      <c r="Q2452" s="55" t="s">
        <v>5334</v>
      </c>
      <c r="R2452" s="56">
        <v>44855</v>
      </c>
      <c r="S2452" s="55" t="s">
        <v>5155</v>
      </c>
      <c r="T2452" s="55" t="s">
        <v>7464</v>
      </c>
      <c r="U2452" s="55" t="s">
        <v>4328</v>
      </c>
    </row>
    <row r="2453" spans="1:21" ht="15" x14ac:dyDescent="0.25">
      <c r="A2453" s="55" t="s">
        <v>4316</v>
      </c>
      <c r="B2453" s="55" t="s">
        <v>4317</v>
      </c>
      <c r="C2453" s="55" t="s">
        <v>5337</v>
      </c>
      <c r="D2453" s="55" t="s">
        <v>4319</v>
      </c>
      <c r="F2453" s="55" t="s">
        <v>47</v>
      </c>
      <c r="G2453" s="55" t="s">
        <v>2261</v>
      </c>
      <c r="H2453" s="56">
        <v>44855</v>
      </c>
      <c r="I2453">
        <f t="shared" si="38"/>
        <v>2022</v>
      </c>
      <c r="J2453" s="56">
        <v>44855</v>
      </c>
      <c r="K2453" s="57">
        <v>-109700</v>
      </c>
      <c r="L2453" s="55">
        <v>2205200201</v>
      </c>
      <c r="M2453" s="55" t="str">
        <f>VLOOKUP(L2453,[4]Equival.!$D:$K,8,0)</f>
        <v>Glosas</v>
      </c>
      <c r="N2453" s="55" t="s">
        <v>7463</v>
      </c>
      <c r="P2453" s="55" t="s">
        <v>4849</v>
      </c>
      <c r="Q2453" s="55" t="s">
        <v>5337</v>
      </c>
      <c r="R2453" s="56">
        <v>44855</v>
      </c>
      <c r="S2453" s="55" t="s">
        <v>5155</v>
      </c>
      <c r="T2453" s="55" t="s">
        <v>7464</v>
      </c>
      <c r="U2453" s="55" t="s">
        <v>4328</v>
      </c>
    </row>
    <row r="2454" spans="1:21" ht="15" x14ac:dyDescent="0.25">
      <c r="A2454" s="55" t="s">
        <v>4316</v>
      </c>
      <c r="B2454" s="55" t="s">
        <v>4317</v>
      </c>
      <c r="C2454" s="55" t="s">
        <v>5337</v>
      </c>
      <c r="D2454" s="55" t="s">
        <v>4319</v>
      </c>
      <c r="F2454" s="55" t="s">
        <v>47</v>
      </c>
      <c r="G2454" s="55" t="s">
        <v>2261</v>
      </c>
      <c r="H2454" s="56">
        <v>44855</v>
      </c>
      <c r="I2454">
        <f t="shared" si="38"/>
        <v>2022</v>
      </c>
      <c r="J2454" s="56">
        <v>44855</v>
      </c>
      <c r="K2454" s="57">
        <v>109700</v>
      </c>
      <c r="L2454" s="55">
        <v>2205200201</v>
      </c>
      <c r="M2454" s="55" t="str">
        <f>VLOOKUP(L2454,[4]Equival.!$D:$K,8,0)</f>
        <v>Glosas</v>
      </c>
      <c r="N2454" s="55" t="s">
        <v>7463</v>
      </c>
      <c r="P2454" s="55" t="s">
        <v>4332</v>
      </c>
      <c r="Q2454" s="55" t="s">
        <v>5337</v>
      </c>
      <c r="R2454" s="56">
        <v>44855</v>
      </c>
      <c r="S2454" s="55" t="s">
        <v>5155</v>
      </c>
      <c r="T2454" s="55" t="s">
        <v>7464</v>
      </c>
      <c r="U2454" s="55" t="s">
        <v>4335</v>
      </c>
    </row>
    <row r="2455" spans="1:21" ht="15" x14ac:dyDescent="0.25">
      <c r="A2455" s="55" t="s">
        <v>4316</v>
      </c>
      <c r="B2455" s="55" t="s">
        <v>4317</v>
      </c>
      <c r="C2455" s="55" t="s">
        <v>5340</v>
      </c>
      <c r="D2455" s="55" t="s">
        <v>4319</v>
      </c>
      <c r="F2455" s="55" t="s">
        <v>47</v>
      </c>
      <c r="G2455" s="55" t="s">
        <v>2261</v>
      </c>
      <c r="H2455" s="56">
        <v>44855</v>
      </c>
      <c r="I2455">
        <f t="shared" si="38"/>
        <v>2022</v>
      </c>
      <c r="J2455" s="56">
        <v>44855</v>
      </c>
      <c r="K2455" s="57">
        <v>-419100</v>
      </c>
      <c r="L2455" s="55">
        <v>2205200201</v>
      </c>
      <c r="M2455" s="55" t="str">
        <f>VLOOKUP(L2455,[4]Equival.!$D:$K,8,0)</f>
        <v>Glosas</v>
      </c>
      <c r="N2455" s="55" t="s">
        <v>7463</v>
      </c>
      <c r="P2455" s="55" t="s">
        <v>4849</v>
      </c>
      <c r="Q2455" s="55" t="s">
        <v>5340</v>
      </c>
      <c r="R2455" s="56">
        <v>44855</v>
      </c>
      <c r="S2455" s="55" t="s">
        <v>5155</v>
      </c>
      <c r="T2455" s="55" t="s">
        <v>7464</v>
      </c>
      <c r="U2455" s="55" t="s">
        <v>4328</v>
      </c>
    </row>
    <row r="2456" spans="1:21" ht="15" x14ac:dyDescent="0.25">
      <c r="A2456" s="55" t="s">
        <v>4316</v>
      </c>
      <c r="B2456" s="55" t="s">
        <v>4317</v>
      </c>
      <c r="C2456" s="55" t="s">
        <v>5340</v>
      </c>
      <c r="D2456" s="55" t="s">
        <v>4319</v>
      </c>
      <c r="F2456" s="55" t="s">
        <v>47</v>
      </c>
      <c r="G2456" s="55" t="s">
        <v>2261</v>
      </c>
      <c r="H2456" s="56">
        <v>44855</v>
      </c>
      <c r="I2456">
        <f t="shared" si="38"/>
        <v>2022</v>
      </c>
      <c r="J2456" s="56">
        <v>44855</v>
      </c>
      <c r="K2456" s="57">
        <v>419100</v>
      </c>
      <c r="L2456" s="55">
        <v>2205200201</v>
      </c>
      <c r="M2456" s="55" t="str">
        <f>VLOOKUP(L2456,[4]Equival.!$D:$K,8,0)</f>
        <v>Glosas</v>
      </c>
      <c r="N2456" s="55" t="s">
        <v>7463</v>
      </c>
      <c r="P2456" s="55" t="s">
        <v>4332</v>
      </c>
      <c r="Q2456" s="55" t="s">
        <v>5340</v>
      </c>
      <c r="R2456" s="56">
        <v>44855</v>
      </c>
      <c r="S2456" s="55" t="s">
        <v>5155</v>
      </c>
      <c r="T2456" s="55" t="s">
        <v>7464</v>
      </c>
      <c r="U2456" s="55" t="s">
        <v>4335</v>
      </c>
    </row>
    <row r="2457" spans="1:21" ht="15" x14ac:dyDescent="0.25">
      <c r="A2457" s="55" t="s">
        <v>4316</v>
      </c>
      <c r="B2457" s="55" t="s">
        <v>4317</v>
      </c>
      <c r="C2457" s="55" t="s">
        <v>5343</v>
      </c>
      <c r="D2457" s="55" t="s">
        <v>4319</v>
      </c>
      <c r="F2457" s="55" t="s">
        <v>47</v>
      </c>
      <c r="G2457" s="55" t="s">
        <v>2261</v>
      </c>
      <c r="H2457" s="56">
        <v>44855</v>
      </c>
      <c r="I2457">
        <f t="shared" si="38"/>
        <v>2022</v>
      </c>
      <c r="J2457" s="56">
        <v>44855</v>
      </c>
      <c r="K2457" s="57">
        <v>-5942</v>
      </c>
      <c r="L2457" s="55">
        <v>2205200201</v>
      </c>
      <c r="M2457" s="55" t="str">
        <f>VLOOKUP(L2457,[4]Equival.!$D:$K,8,0)</f>
        <v>Glosas</v>
      </c>
      <c r="N2457" s="55" t="s">
        <v>7463</v>
      </c>
      <c r="P2457" s="55" t="s">
        <v>4332</v>
      </c>
      <c r="Q2457" s="55" t="s">
        <v>5343</v>
      </c>
      <c r="R2457" s="56">
        <v>44855</v>
      </c>
      <c r="S2457" s="55" t="s">
        <v>5155</v>
      </c>
      <c r="T2457" s="55" t="s">
        <v>7464</v>
      </c>
      <c r="U2457" s="55" t="s">
        <v>4328</v>
      </c>
    </row>
    <row r="2458" spans="1:21" ht="15" x14ac:dyDescent="0.25">
      <c r="A2458" s="55" t="s">
        <v>4316</v>
      </c>
      <c r="B2458" s="55" t="s">
        <v>4317</v>
      </c>
      <c r="C2458" s="55" t="s">
        <v>5343</v>
      </c>
      <c r="D2458" s="55" t="s">
        <v>4319</v>
      </c>
      <c r="F2458" s="55" t="s">
        <v>47</v>
      </c>
      <c r="G2458" s="55" t="s">
        <v>2261</v>
      </c>
      <c r="H2458" s="56">
        <v>44855</v>
      </c>
      <c r="I2458">
        <f t="shared" si="38"/>
        <v>2022</v>
      </c>
      <c r="J2458" s="56">
        <v>44855</v>
      </c>
      <c r="K2458" s="57">
        <v>5942</v>
      </c>
      <c r="L2458" s="55">
        <v>2205200201</v>
      </c>
      <c r="M2458" s="55" t="str">
        <f>VLOOKUP(L2458,[4]Equival.!$D:$K,8,0)</f>
        <v>Glosas</v>
      </c>
      <c r="N2458" s="55" t="s">
        <v>7463</v>
      </c>
      <c r="P2458" s="55" t="s">
        <v>4332</v>
      </c>
      <c r="Q2458" s="55" t="s">
        <v>5343</v>
      </c>
      <c r="R2458" s="56">
        <v>44855</v>
      </c>
      <c r="S2458" s="55" t="s">
        <v>5155</v>
      </c>
      <c r="T2458" s="55" t="s">
        <v>7464</v>
      </c>
      <c r="U2458" s="55" t="s">
        <v>4335</v>
      </c>
    </row>
    <row r="2459" spans="1:21" ht="15" x14ac:dyDescent="0.25">
      <c r="A2459" s="55" t="s">
        <v>4316</v>
      </c>
      <c r="B2459" s="55" t="s">
        <v>4317</v>
      </c>
      <c r="C2459" s="55" t="s">
        <v>5350</v>
      </c>
      <c r="D2459" s="55" t="s">
        <v>4319</v>
      </c>
      <c r="F2459" s="55" t="s">
        <v>47</v>
      </c>
      <c r="G2459" s="55" t="s">
        <v>2261</v>
      </c>
      <c r="H2459" s="56">
        <v>44855</v>
      </c>
      <c r="I2459">
        <f t="shared" si="38"/>
        <v>2022</v>
      </c>
      <c r="J2459" s="56">
        <v>44855</v>
      </c>
      <c r="K2459" s="57">
        <v>-227300</v>
      </c>
      <c r="L2459" s="55">
        <v>2205200201</v>
      </c>
      <c r="M2459" s="55" t="str">
        <f>VLOOKUP(L2459,[4]Equival.!$D:$K,8,0)</f>
        <v>Glosas</v>
      </c>
      <c r="N2459" s="55" t="s">
        <v>7463</v>
      </c>
      <c r="P2459" s="55" t="s">
        <v>4849</v>
      </c>
      <c r="Q2459" s="55" t="s">
        <v>5350</v>
      </c>
      <c r="R2459" s="56">
        <v>44855</v>
      </c>
      <c r="S2459" s="55" t="s">
        <v>5155</v>
      </c>
      <c r="T2459" s="55" t="s">
        <v>7464</v>
      </c>
      <c r="U2459" s="55" t="s">
        <v>4328</v>
      </c>
    </row>
    <row r="2460" spans="1:21" ht="15" x14ac:dyDescent="0.25">
      <c r="A2460" s="55" t="s">
        <v>4316</v>
      </c>
      <c r="B2460" s="55" t="s">
        <v>4317</v>
      </c>
      <c r="C2460" s="55" t="s">
        <v>5350</v>
      </c>
      <c r="D2460" s="55" t="s">
        <v>4319</v>
      </c>
      <c r="F2460" s="55" t="s">
        <v>47</v>
      </c>
      <c r="G2460" s="55" t="s">
        <v>2261</v>
      </c>
      <c r="H2460" s="56">
        <v>44855</v>
      </c>
      <c r="I2460">
        <f t="shared" si="38"/>
        <v>2022</v>
      </c>
      <c r="J2460" s="56">
        <v>44855</v>
      </c>
      <c r="K2460" s="57">
        <v>227300</v>
      </c>
      <c r="L2460" s="55">
        <v>2205200201</v>
      </c>
      <c r="M2460" s="55" t="str">
        <f>VLOOKUP(L2460,[4]Equival.!$D:$K,8,0)</f>
        <v>Glosas</v>
      </c>
      <c r="N2460" s="55" t="s">
        <v>7463</v>
      </c>
      <c r="P2460" s="55" t="s">
        <v>4601</v>
      </c>
      <c r="Q2460" s="55" t="s">
        <v>5350</v>
      </c>
      <c r="R2460" s="56">
        <v>44855</v>
      </c>
      <c r="S2460" s="55" t="s">
        <v>5155</v>
      </c>
      <c r="T2460" s="55" t="s">
        <v>7464</v>
      </c>
      <c r="U2460" s="55" t="s">
        <v>4335</v>
      </c>
    </row>
    <row r="2461" spans="1:21" ht="15" x14ac:dyDescent="0.25">
      <c r="A2461" s="55" t="s">
        <v>4316</v>
      </c>
      <c r="B2461" s="55" t="s">
        <v>4317</v>
      </c>
      <c r="C2461" s="55" t="s">
        <v>5353</v>
      </c>
      <c r="D2461" s="55" t="s">
        <v>4319</v>
      </c>
      <c r="F2461" s="55" t="s">
        <v>47</v>
      </c>
      <c r="G2461" s="55" t="s">
        <v>2261</v>
      </c>
      <c r="H2461" s="56">
        <v>44855</v>
      </c>
      <c r="I2461">
        <f t="shared" si="38"/>
        <v>2022</v>
      </c>
      <c r="J2461" s="56">
        <v>44855</v>
      </c>
      <c r="K2461" s="57">
        <v>-115853</v>
      </c>
      <c r="L2461" s="55">
        <v>2205200201</v>
      </c>
      <c r="M2461" s="55" t="str">
        <f>VLOOKUP(L2461,[4]Equival.!$D:$K,8,0)</f>
        <v>Glosas</v>
      </c>
      <c r="N2461" s="55" t="s">
        <v>7463</v>
      </c>
      <c r="P2461" s="55" t="s">
        <v>4849</v>
      </c>
      <c r="Q2461" s="55" t="s">
        <v>5353</v>
      </c>
      <c r="R2461" s="56">
        <v>44855</v>
      </c>
      <c r="S2461" s="55" t="s">
        <v>5155</v>
      </c>
      <c r="T2461" s="55" t="s">
        <v>7464</v>
      </c>
      <c r="U2461" s="55" t="s">
        <v>4328</v>
      </c>
    </row>
    <row r="2462" spans="1:21" ht="15" x14ac:dyDescent="0.25">
      <c r="A2462" s="55" t="s">
        <v>4316</v>
      </c>
      <c r="B2462" s="55" t="s">
        <v>4317</v>
      </c>
      <c r="C2462" s="55" t="s">
        <v>5353</v>
      </c>
      <c r="D2462" s="55" t="s">
        <v>4319</v>
      </c>
      <c r="F2462" s="55" t="s">
        <v>47</v>
      </c>
      <c r="G2462" s="55" t="s">
        <v>2261</v>
      </c>
      <c r="H2462" s="56">
        <v>44855</v>
      </c>
      <c r="I2462">
        <f t="shared" si="38"/>
        <v>2022</v>
      </c>
      <c r="J2462" s="56">
        <v>44855</v>
      </c>
      <c r="K2462" s="57">
        <v>115853</v>
      </c>
      <c r="L2462" s="55">
        <v>2205200201</v>
      </c>
      <c r="M2462" s="55" t="str">
        <f>VLOOKUP(L2462,[4]Equival.!$D:$K,8,0)</f>
        <v>Glosas</v>
      </c>
      <c r="N2462" s="55" t="s">
        <v>7463</v>
      </c>
      <c r="P2462" s="55" t="s">
        <v>4332</v>
      </c>
      <c r="Q2462" s="55" t="s">
        <v>5353</v>
      </c>
      <c r="R2462" s="56">
        <v>44855</v>
      </c>
      <c r="S2462" s="55" t="s">
        <v>5155</v>
      </c>
      <c r="T2462" s="55" t="s">
        <v>7464</v>
      </c>
      <c r="U2462" s="55" t="s">
        <v>4335</v>
      </c>
    </row>
    <row r="2463" spans="1:21" ht="15" x14ac:dyDescent="0.25">
      <c r="A2463" s="55" t="s">
        <v>4316</v>
      </c>
      <c r="B2463" s="55" t="s">
        <v>4317</v>
      </c>
      <c r="C2463" s="55" t="s">
        <v>5361</v>
      </c>
      <c r="D2463" s="55" t="s">
        <v>4319</v>
      </c>
      <c r="F2463" s="55" t="s">
        <v>47</v>
      </c>
      <c r="G2463" s="55" t="s">
        <v>2261</v>
      </c>
      <c r="H2463" s="56">
        <v>44855</v>
      </c>
      <c r="I2463">
        <f t="shared" si="38"/>
        <v>2022</v>
      </c>
      <c r="J2463" s="56">
        <v>44855</v>
      </c>
      <c r="K2463" s="57">
        <v>-250000</v>
      </c>
      <c r="L2463" s="55">
        <v>2205200201</v>
      </c>
      <c r="M2463" s="55" t="str">
        <f>VLOOKUP(L2463,[4]Equival.!$D:$K,8,0)</f>
        <v>Glosas</v>
      </c>
      <c r="N2463" s="55" t="s">
        <v>7463</v>
      </c>
      <c r="P2463" s="55" t="s">
        <v>4849</v>
      </c>
      <c r="Q2463" s="55" t="s">
        <v>5361</v>
      </c>
      <c r="R2463" s="56">
        <v>44855</v>
      </c>
      <c r="S2463" s="55" t="s">
        <v>5155</v>
      </c>
      <c r="T2463" s="55" t="s">
        <v>7464</v>
      </c>
      <c r="U2463" s="55" t="s">
        <v>4328</v>
      </c>
    </row>
    <row r="2464" spans="1:21" ht="15" x14ac:dyDescent="0.25">
      <c r="A2464" s="55" t="s">
        <v>4316</v>
      </c>
      <c r="B2464" s="55" t="s">
        <v>4317</v>
      </c>
      <c r="C2464" s="55" t="s">
        <v>5361</v>
      </c>
      <c r="D2464" s="55" t="s">
        <v>4319</v>
      </c>
      <c r="F2464" s="55" t="s">
        <v>47</v>
      </c>
      <c r="G2464" s="55" t="s">
        <v>2261</v>
      </c>
      <c r="H2464" s="56">
        <v>44855</v>
      </c>
      <c r="I2464">
        <f t="shared" si="38"/>
        <v>2022</v>
      </c>
      <c r="J2464" s="56">
        <v>44855</v>
      </c>
      <c r="K2464" s="57">
        <v>250000</v>
      </c>
      <c r="L2464" s="55">
        <v>2205200201</v>
      </c>
      <c r="M2464" s="55" t="str">
        <f>VLOOKUP(L2464,[4]Equival.!$D:$K,8,0)</f>
        <v>Glosas</v>
      </c>
      <c r="N2464" s="55" t="s">
        <v>7463</v>
      </c>
      <c r="P2464" s="55" t="s">
        <v>4332</v>
      </c>
      <c r="Q2464" s="55" t="s">
        <v>5361</v>
      </c>
      <c r="R2464" s="56">
        <v>44855</v>
      </c>
      <c r="S2464" s="55" t="s">
        <v>5155</v>
      </c>
      <c r="T2464" s="55" t="s">
        <v>7464</v>
      </c>
      <c r="U2464" s="55" t="s">
        <v>4335</v>
      </c>
    </row>
    <row r="2465" spans="1:21" ht="15" x14ac:dyDescent="0.25">
      <c r="A2465" s="55" t="s">
        <v>4316</v>
      </c>
      <c r="B2465" s="55" t="s">
        <v>4317</v>
      </c>
      <c r="C2465" s="55" t="s">
        <v>5366</v>
      </c>
      <c r="D2465" s="55" t="s">
        <v>4319</v>
      </c>
      <c r="F2465" s="55" t="s">
        <v>47</v>
      </c>
      <c r="G2465" s="55" t="s">
        <v>2261</v>
      </c>
      <c r="H2465" s="56">
        <v>44855</v>
      </c>
      <c r="I2465">
        <f t="shared" si="38"/>
        <v>2022</v>
      </c>
      <c r="J2465" s="56">
        <v>44855</v>
      </c>
      <c r="K2465" s="57">
        <v>8400</v>
      </c>
      <c r="L2465" s="55">
        <v>2205200201</v>
      </c>
      <c r="M2465" s="55" t="str">
        <f>VLOOKUP(L2465,[4]Equival.!$D:$K,8,0)</f>
        <v>Glosas</v>
      </c>
      <c r="N2465" s="55" t="s">
        <v>7463</v>
      </c>
      <c r="P2465" s="55" t="s">
        <v>5365</v>
      </c>
      <c r="Q2465" s="55" t="s">
        <v>5366</v>
      </c>
      <c r="R2465" s="56">
        <v>44855</v>
      </c>
      <c r="S2465" s="55" t="s">
        <v>5155</v>
      </c>
      <c r="T2465" s="55" t="s">
        <v>7464</v>
      </c>
      <c r="U2465" s="55" t="s">
        <v>4335</v>
      </c>
    </row>
    <row r="2466" spans="1:21" ht="15" x14ac:dyDescent="0.25">
      <c r="A2466" s="55" t="s">
        <v>4316</v>
      </c>
      <c r="B2466" s="55" t="s">
        <v>4317</v>
      </c>
      <c r="C2466" s="55" t="s">
        <v>5366</v>
      </c>
      <c r="D2466" s="55" t="s">
        <v>4319</v>
      </c>
      <c r="F2466" s="55" t="s">
        <v>47</v>
      </c>
      <c r="G2466" s="55" t="s">
        <v>2261</v>
      </c>
      <c r="H2466" s="56">
        <v>44855</v>
      </c>
      <c r="I2466">
        <f t="shared" si="38"/>
        <v>2022</v>
      </c>
      <c r="J2466" s="56">
        <v>44855</v>
      </c>
      <c r="K2466" s="57">
        <v>-8400</v>
      </c>
      <c r="L2466" s="55">
        <v>2205200201</v>
      </c>
      <c r="M2466" s="55" t="str">
        <f>VLOOKUP(L2466,[4]Equival.!$D:$K,8,0)</f>
        <v>Glosas</v>
      </c>
      <c r="N2466" s="55" t="s">
        <v>7463</v>
      </c>
      <c r="P2466" s="55" t="s">
        <v>5365</v>
      </c>
      <c r="Q2466" s="55" t="s">
        <v>5366</v>
      </c>
      <c r="R2466" s="56">
        <v>44855</v>
      </c>
      <c r="S2466" s="55" t="s">
        <v>5155</v>
      </c>
      <c r="T2466" s="55" t="s">
        <v>7464</v>
      </c>
      <c r="U2466" s="55" t="s">
        <v>4328</v>
      </c>
    </row>
    <row r="2467" spans="1:21" ht="15" x14ac:dyDescent="0.25">
      <c r="A2467" s="55" t="s">
        <v>4316</v>
      </c>
      <c r="B2467" s="55" t="s">
        <v>4317</v>
      </c>
      <c r="C2467" s="55" t="s">
        <v>5369</v>
      </c>
      <c r="D2467" s="55" t="s">
        <v>4319</v>
      </c>
      <c r="F2467" s="55" t="s">
        <v>47</v>
      </c>
      <c r="G2467" s="55" t="s">
        <v>2261</v>
      </c>
      <c r="H2467" s="56">
        <v>44855</v>
      </c>
      <c r="I2467">
        <f t="shared" si="38"/>
        <v>2022</v>
      </c>
      <c r="J2467" s="56">
        <v>44855</v>
      </c>
      <c r="K2467" s="57">
        <v>-57600</v>
      </c>
      <c r="L2467" s="55">
        <v>2205200201</v>
      </c>
      <c r="M2467" s="55" t="str">
        <f>VLOOKUP(L2467,[4]Equival.!$D:$K,8,0)</f>
        <v>Glosas</v>
      </c>
      <c r="N2467" s="55" t="s">
        <v>7463</v>
      </c>
      <c r="P2467" s="55" t="s">
        <v>4332</v>
      </c>
      <c r="Q2467" s="55" t="s">
        <v>5369</v>
      </c>
      <c r="R2467" s="56">
        <v>44855</v>
      </c>
      <c r="S2467" s="55" t="s">
        <v>5155</v>
      </c>
      <c r="T2467" s="55" t="s">
        <v>7464</v>
      </c>
      <c r="U2467" s="55" t="s">
        <v>4328</v>
      </c>
    </row>
    <row r="2468" spans="1:21" ht="15" x14ac:dyDescent="0.25">
      <c r="A2468" s="55" t="s">
        <v>4316</v>
      </c>
      <c r="B2468" s="55" t="s">
        <v>4317</v>
      </c>
      <c r="C2468" s="55" t="s">
        <v>5369</v>
      </c>
      <c r="D2468" s="55" t="s">
        <v>4319</v>
      </c>
      <c r="F2468" s="55" t="s">
        <v>47</v>
      </c>
      <c r="G2468" s="55" t="s">
        <v>2261</v>
      </c>
      <c r="H2468" s="56">
        <v>44855</v>
      </c>
      <c r="I2468">
        <f t="shared" si="38"/>
        <v>2022</v>
      </c>
      <c r="J2468" s="56">
        <v>44855</v>
      </c>
      <c r="K2468" s="57">
        <v>57600</v>
      </c>
      <c r="L2468" s="55">
        <v>2205200201</v>
      </c>
      <c r="M2468" s="55" t="str">
        <f>VLOOKUP(L2468,[4]Equival.!$D:$K,8,0)</f>
        <v>Glosas</v>
      </c>
      <c r="N2468" s="55" t="s">
        <v>7463</v>
      </c>
      <c r="P2468" s="55" t="s">
        <v>4332</v>
      </c>
      <c r="Q2468" s="55" t="s">
        <v>5369</v>
      </c>
      <c r="R2468" s="56">
        <v>44855</v>
      </c>
      <c r="S2468" s="55" t="s">
        <v>5155</v>
      </c>
      <c r="T2468" s="55" t="s">
        <v>7464</v>
      </c>
      <c r="U2468" s="55" t="s">
        <v>4335</v>
      </c>
    </row>
    <row r="2469" spans="1:21" ht="15" x14ac:dyDescent="0.25">
      <c r="A2469" s="55" t="s">
        <v>4316</v>
      </c>
      <c r="B2469" s="55" t="s">
        <v>4317</v>
      </c>
      <c r="C2469" s="55" t="s">
        <v>5372</v>
      </c>
      <c r="D2469" s="55" t="s">
        <v>4319</v>
      </c>
      <c r="F2469" s="55" t="s">
        <v>47</v>
      </c>
      <c r="G2469" s="55" t="s">
        <v>2261</v>
      </c>
      <c r="H2469" s="56">
        <v>44855</v>
      </c>
      <c r="I2469">
        <f t="shared" si="38"/>
        <v>2022</v>
      </c>
      <c r="J2469" s="56">
        <v>44855</v>
      </c>
      <c r="K2469" s="57">
        <v>-18796</v>
      </c>
      <c r="L2469" s="55">
        <v>2205200201</v>
      </c>
      <c r="M2469" s="55" t="str">
        <f>VLOOKUP(L2469,[4]Equival.!$D:$K,8,0)</f>
        <v>Glosas</v>
      </c>
      <c r="N2469" s="55" t="s">
        <v>7463</v>
      </c>
      <c r="P2469" s="55" t="s">
        <v>4332</v>
      </c>
      <c r="Q2469" s="55" t="s">
        <v>5372</v>
      </c>
      <c r="R2469" s="56">
        <v>44855</v>
      </c>
      <c r="S2469" s="55" t="s">
        <v>5155</v>
      </c>
      <c r="T2469" s="55" t="s">
        <v>7464</v>
      </c>
      <c r="U2469" s="55" t="s">
        <v>4328</v>
      </c>
    </row>
    <row r="2470" spans="1:21" ht="15" x14ac:dyDescent="0.25">
      <c r="A2470" s="55" t="s">
        <v>4316</v>
      </c>
      <c r="B2470" s="55" t="s">
        <v>4317</v>
      </c>
      <c r="C2470" s="55" t="s">
        <v>5372</v>
      </c>
      <c r="D2470" s="55" t="s">
        <v>4319</v>
      </c>
      <c r="F2470" s="55" t="s">
        <v>47</v>
      </c>
      <c r="G2470" s="55" t="s">
        <v>2261</v>
      </c>
      <c r="H2470" s="56">
        <v>44855</v>
      </c>
      <c r="I2470">
        <f t="shared" si="38"/>
        <v>2022</v>
      </c>
      <c r="J2470" s="56">
        <v>44855</v>
      </c>
      <c r="K2470" s="57">
        <v>18796</v>
      </c>
      <c r="L2470" s="55">
        <v>2205200201</v>
      </c>
      <c r="M2470" s="55" t="str">
        <f>VLOOKUP(L2470,[4]Equival.!$D:$K,8,0)</f>
        <v>Glosas</v>
      </c>
      <c r="N2470" s="55" t="s">
        <v>7463</v>
      </c>
      <c r="P2470" s="55" t="s">
        <v>4332</v>
      </c>
      <c r="Q2470" s="55" t="s">
        <v>5372</v>
      </c>
      <c r="R2470" s="56">
        <v>44855</v>
      </c>
      <c r="S2470" s="55" t="s">
        <v>5155</v>
      </c>
      <c r="T2470" s="55" t="s">
        <v>7464</v>
      </c>
      <c r="U2470" s="55" t="s">
        <v>4335</v>
      </c>
    </row>
    <row r="2471" spans="1:21" ht="15" x14ac:dyDescent="0.25">
      <c r="A2471" s="55" t="s">
        <v>4316</v>
      </c>
      <c r="B2471" s="55" t="s">
        <v>4317</v>
      </c>
      <c r="C2471" s="55" t="s">
        <v>5379</v>
      </c>
      <c r="D2471" s="55" t="s">
        <v>4319</v>
      </c>
      <c r="F2471" s="55" t="s">
        <v>47</v>
      </c>
      <c r="G2471" s="55" t="s">
        <v>2261</v>
      </c>
      <c r="H2471" s="56">
        <v>44855</v>
      </c>
      <c r="I2471">
        <f t="shared" si="38"/>
        <v>2022</v>
      </c>
      <c r="J2471" s="56">
        <v>44855</v>
      </c>
      <c r="K2471" s="57">
        <v>-109100</v>
      </c>
      <c r="L2471" s="55">
        <v>2205200201</v>
      </c>
      <c r="M2471" s="55" t="str">
        <f>VLOOKUP(L2471,[4]Equival.!$D:$K,8,0)</f>
        <v>Glosas</v>
      </c>
      <c r="N2471" s="55" t="s">
        <v>7463</v>
      </c>
      <c r="P2471" s="55" t="s">
        <v>4332</v>
      </c>
      <c r="Q2471" s="55" t="s">
        <v>5379</v>
      </c>
      <c r="R2471" s="56">
        <v>44855</v>
      </c>
      <c r="S2471" s="55" t="s">
        <v>5155</v>
      </c>
      <c r="T2471" s="55" t="s">
        <v>7464</v>
      </c>
      <c r="U2471" s="55" t="s">
        <v>4328</v>
      </c>
    </row>
    <row r="2472" spans="1:21" ht="15" x14ac:dyDescent="0.25">
      <c r="A2472" s="55" t="s">
        <v>4316</v>
      </c>
      <c r="B2472" s="55" t="s">
        <v>4317</v>
      </c>
      <c r="C2472" s="55" t="s">
        <v>5379</v>
      </c>
      <c r="D2472" s="55" t="s">
        <v>4319</v>
      </c>
      <c r="F2472" s="55" t="s">
        <v>47</v>
      </c>
      <c r="G2472" s="55" t="s">
        <v>2261</v>
      </c>
      <c r="H2472" s="56">
        <v>44855</v>
      </c>
      <c r="I2472">
        <f t="shared" si="38"/>
        <v>2022</v>
      </c>
      <c r="J2472" s="56">
        <v>44855</v>
      </c>
      <c r="K2472" s="57">
        <v>109100</v>
      </c>
      <c r="L2472" s="55">
        <v>2205200201</v>
      </c>
      <c r="M2472" s="55" t="str">
        <f>VLOOKUP(L2472,[4]Equival.!$D:$K,8,0)</f>
        <v>Glosas</v>
      </c>
      <c r="N2472" s="55" t="s">
        <v>7463</v>
      </c>
      <c r="P2472" s="55" t="s">
        <v>4332</v>
      </c>
      <c r="Q2472" s="55" t="s">
        <v>5379</v>
      </c>
      <c r="R2472" s="56">
        <v>44855</v>
      </c>
      <c r="S2472" s="55" t="s">
        <v>5155</v>
      </c>
      <c r="T2472" s="55" t="s">
        <v>7464</v>
      </c>
      <c r="U2472" s="55" t="s">
        <v>4335</v>
      </c>
    </row>
    <row r="2473" spans="1:21" ht="15" x14ac:dyDescent="0.25">
      <c r="A2473" s="55" t="s">
        <v>4316</v>
      </c>
      <c r="B2473" s="55" t="s">
        <v>4317</v>
      </c>
      <c r="C2473" s="55" t="s">
        <v>5383</v>
      </c>
      <c r="D2473" s="55" t="s">
        <v>4319</v>
      </c>
      <c r="F2473" s="55" t="s">
        <v>47</v>
      </c>
      <c r="G2473" s="55" t="s">
        <v>2261</v>
      </c>
      <c r="H2473" s="56">
        <v>44855</v>
      </c>
      <c r="I2473">
        <f t="shared" si="38"/>
        <v>2022</v>
      </c>
      <c r="J2473" s="56">
        <v>44855</v>
      </c>
      <c r="K2473" s="57">
        <v>-105973</v>
      </c>
      <c r="L2473" s="55">
        <v>2205200201</v>
      </c>
      <c r="M2473" s="55" t="str">
        <f>VLOOKUP(L2473,[4]Equival.!$D:$K,8,0)</f>
        <v>Glosas</v>
      </c>
      <c r="N2473" s="55" t="s">
        <v>7463</v>
      </c>
      <c r="P2473" s="55" t="s">
        <v>4849</v>
      </c>
      <c r="Q2473" s="55" t="s">
        <v>5383</v>
      </c>
      <c r="R2473" s="56">
        <v>44855</v>
      </c>
      <c r="S2473" s="55" t="s">
        <v>5155</v>
      </c>
      <c r="T2473" s="55" t="s">
        <v>7464</v>
      </c>
      <c r="U2473" s="55" t="s">
        <v>4328</v>
      </c>
    </row>
    <row r="2474" spans="1:21" ht="15" x14ac:dyDescent="0.25">
      <c r="A2474" s="55" t="s">
        <v>4316</v>
      </c>
      <c r="B2474" s="55" t="s">
        <v>4317</v>
      </c>
      <c r="C2474" s="55" t="s">
        <v>5383</v>
      </c>
      <c r="D2474" s="55" t="s">
        <v>4319</v>
      </c>
      <c r="F2474" s="55" t="s">
        <v>47</v>
      </c>
      <c r="G2474" s="55" t="s">
        <v>2261</v>
      </c>
      <c r="H2474" s="56">
        <v>44855</v>
      </c>
      <c r="I2474">
        <f t="shared" si="38"/>
        <v>2022</v>
      </c>
      <c r="J2474" s="56">
        <v>44855</v>
      </c>
      <c r="K2474" s="57">
        <v>105973</v>
      </c>
      <c r="L2474" s="55">
        <v>2205200201</v>
      </c>
      <c r="M2474" s="55" t="str">
        <f>VLOOKUP(L2474,[4]Equival.!$D:$K,8,0)</f>
        <v>Glosas</v>
      </c>
      <c r="N2474" s="55" t="s">
        <v>7463</v>
      </c>
      <c r="P2474" s="55" t="s">
        <v>5702</v>
      </c>
      <c r="Q2474" s="55" t="s">
        <v>5383</v>
      </c>
      <c r="R2474" s="56">
        <v>44855</v>
      </c>
      <c r="S2474" s="55" t="s">
        <v>5155</v>
      </c>
      <c r="T2474" s="55" t="s">
        <v>7464</v>
      </c>
      <c r="U2474" s="55" t="s">
        <v>4335</v>
      </c>
    </row>
    <row r="2475" spans="1:21" ht="15" x14ac:dyDescent="0.25">
      <c r="A2475" s="55" t="s">
        <v>4316</v>
      </c>
      <c r="B2475" s="55" t="s">
        <v>4317</v>
      </c>
      <c r="C2475" s="55" t="s">
        <v>5387</v>
      </c>
      <c r="D2475" s="55" t="s">
        <v>4319</v>
      </c>
      <c r="F2475" s="55" t="s">
        <v>47</v>
      </c>
      <c r="G2475" s="55" t="s">
        <v>2261</v>
      </c>
      <c r="H2475" s="56">
        <v>44855</v>
      </c>
      <c r="I2475">
        <f t="shared" si="38"/>
        <v>2022</v>
      </c>
      <c r="J2475" s="56">
        <v>44855</v>
      </c>
      <c r="K2475" s="57">
        <v>-105973</v>
      </c>
      <c r="L2475" s="55">
        <v>2205200201</v>
      </c>
      <c r="M2475" s="55" t="str">
        <f>VLOOKUP(L2475,[4]Equival.!$D:$K,8,0)</f>
        <v>Glosas</v>
      </c>
      <c r="N2475" s="55" t="s">
        <v>7463</v>
      </c>
      <c r="P2475" s="55" t="s">
        <v>4849</v>
      </c>
      <c r="Q2475" s="55" t="s">
        <v>5387</v>
      </c>
      <c r="R2475" s="56">
        <v>44855</v>
      </c>
      <c r="S2475" s="55" t="s">
        <v>5155</v>
      </c>
      <c r="T2475" s="55" t="s">
        <v>7464</v>
      </c>
      <c r="U2475" s="55" t="s">
        <v>4328</v>
      </c>
    </row>
    <row r="2476" spans="1:21" ht="15" x14ac:dyDescent="0.25">
      <c r="A2476" s="55" t="s">
        <v>4316</v>
      </c>
      <c r="B2476" s="55" t="s">
        <v>4317</v>
      </c>
      <c r="C2476" s="55" t="s">
        <v>5387</v>
      </c>
      <c r="D2476" s="55" t="s">
        <v>4319</v>
      </c>
      <c r="F2476" s="55" t="s">
        <v>47</v>
      </c>
      <c r="G2476" s="55" t="s">
        <v>2261</v>
      </c>
      <c r="H2476" s="56">
        <v>44855</v>
      </c>
      <c r="I2476">
        <f t="shared" si="38"/>
        <v>2022</v>
      </c>
      <c r="J2476" s="56">
        <v>44855</v>
      </c>
      <c r="K2476" s="57">
        <v>105973</v>
      </c>
      <c r="L2476" s="55">
        <v>2205200201</v>
      </c>
      <c r="M2476" s="55" t="str">
        <f>VLOOKUP(L2476,[4]Equival.!$D:$K,8,0)</f>
        <v>Glosas</v>
      </c>
      <c r="N2476" s="55" t="s">
        <v>7463</v>
      </c>
      <c r="P2476" s="55" t="s">
        <v>6090</v>
      </c>
      <c r="Q2476" s="55" t="s">
        <v>5387</v>
      </c>
      <c r="R2476" s="56">
        <v>44855</v>
      </c>
      <c r="S2476" s="55" t="s">
        <v>5155</v>
      </c>
      <c r="T2476" s="55" t="s">
        <v>7464</v>
      </c>
      <c r="U2476" s="55" t="s">
        <v>4335</v>
      </c>
    </row>
    <row r="2477" spans="1:21" ht="15" x14ac:dyDescent="0.25">
      <c r="A2477" s="55" t="s">
        <v>4316</v>
      </c>
      <c r="B2477" s="55" t="s">
        <v>4317</v>
      </c>
      <c r="C2477" s="55" t="s">
        <v>5396</v>
      </c>
      <c r="D2477" s="55" t="s">
        <v>4319</v>
      </c>
      <c r="F2477" s="55" t="s">
        <v>47</v>
      </c>
      <c r="G2477" s="55" t="s">
        <v>2261</v>
      </c>
      <c r="H2477" s="56">
        <v>44855</v>
      </c>
      <c r="I2477">
        <f t="shared" si="38"/>
        <v>2022</v>
      </c>
      <c r="J2477" s="56">
        <v>44855</v>
      </c>
      <c r="K2477" s="57">
        <v>-24000</v>
      </c>
      <c r="L2477" s="55">
        <v>2205200201</v>
      </c>
      <c r="M2477" s="55" t="str">
        <f>VLOOKUP(L2477,[4]Equival.!$D:$K,8,0)</f>
        <v>Glosas</v>
      </c>
      <c r="N2477" s="55" t="s">
        <v>7463</v>
      </c>
      <c r="P2477" s="55" t="s">
        <v>4332</v>
      </c>
      <c r="Q2477" s="55" t="s">
        <v>5396</v>
      </c>
      <c r="R2477" s="56">
        <v>44855</v>
      </c>
      <c r="S2477" s="55" t="s">
        <v>5155</v>
      </c>
      <c r="T2477" s="55" t="s">
        <v>7464</v>
      </c>
      <c r="U2477" s="55" t="s">
        <v>4328</v>
      </c>
    </row>
    <row r="2478" spans="1:21" ht="15" x14ac:dyDescent="0.25">
      <c r="A2478" s="55" t="s">
        <v>4316</v>
      </c>
      <c r="B2478" s="55" t="s">
        <v>4317</v>
      </c>
      <c r="C2478" s="55" t="s">
        <v>5396</v>
      </c>
      <c r="D2478" s="55" t="s">
        <v>4319</v>
      </c>
      <c r="F2478" s="55" t="s">
        <v>47</v>
      </c>
      <c r="G2478" s="55" t="s">
        <v>2261</v>
      </c>
      <c r="H2478" s="56">
        <v>44855</v>
      </c>
      <c r="I2478">
        <f t="shared" si="38"/>
        <v>2022</v>
      </c>
      <c r="J2478" s="56">
        <v>44855</v>
      </c>
      <c r="K2478" s="57">
        <v>24000</v>
      </c>
      <c r="L2478" s="55">
        <v>2205200201</v>
      </c>
      <c r="M2478" s="55" t="str">
        <f>VLOOKUP(L2478,[4]Equival.!$D:$K,8,0)</f>
        <v>Glosas</v>
      </c>
      <c r="N2478" s="55" t="s">
        <v>7463</v>
      </c>
      <c r="P2478" s="55" t="s">
        <v>4332</v>
      </c>
      <c r="Q2478" s="55" t="s">
        <v>5396</v>
      </c>
      <c r="R2478" s="56">
        <v>44855</v>
      </c>
      <c r="S2478" s="55" t="s">
        <v>5155</v>
      </c>
      <c r="T2478" s="55" t="s">
        <v>7464</v>
      </c>
      <c r="U2478" s="55" t="s">
        <v>4335</v>
      </c>
    </row>
    <row r="2479" spans="1:21" ht="15" x14ac:dyDescent="0.25">
      <c r="A2479" s="55" t="s">
        <v>4316</v>
      </c>
      <c r="B2479" s="55" t="s">
        <v>4317</v>
      </c>
      <c r="C2479" s="55" t="s">
        <v>5400</v>
      </c>
      <c r="D2479" s="55" t="s">
        <v>4319</v>
      </c>
      <c r="F2479" s="55" t="s">
        <v>47</v>
      </c>
      <c r="G2479" s="55" t="s">
        <v>2261</v>
      </c>
      <c r="H2479" s="56">
        <v>44855</v>
      </c>
      <c r="I2479">
        <f t="shared" si="38"/>
        <v>2022</v>
      </c>
      <c r="J2479" s="56">
        <v>44855</v>
      </c>
      <c r="K2479" s="57">
        <v>-24000</v>
      </c>
      <c r="L2479" s="55">
        <v>2205200201</v>
      </c>
      <c r="M2479" s="55" t="str">
        <f>VLOOKUP(L2479,[4]Equival.!$D:$K,8,0)</f>
        <v>Glosas</v>
      </c>
      <c r="N2479" s="55" t="s">
        <v>7463</v>
      </c>
      <c r="P2479" s="55" t="s">
        <v>4332</v>
      </c>
      <c r="Q2479" s="55" t="s">
        <v>5400</v>
      </c>
      <c r="R2479" s="56">
        <v>44855</v>
      </c>
      <c r="S2479" s="55" t="s">
        <v>5155</v>
      </c>
      <c r="T2479" s="55" t="s">
        <v>7464</v>
      </c>
      <c r="U2479" s="55" t="s">
        <v>4328</v>
      </c>
    </row>
    <row r="2480" spans="1:21" ht="15" x14ac:dyDescent="0.25">
      <c r="A2480" s="55" t="s">
        <v>4316</v>
      </c>
      <c r="B2480" s="55" t="s">
        <v>4317</v>
      </c>
      <c r="C2480" s="55" t="s">
        <v>5400</v>
      </c>
      <c r="D2480" s="55" t="s">
        <v>4319</v>
      </c>
      <c r="F2480" s="55" t="s">
        <v>47</v>
      </c>
      <c r="G2480" s="55" t="s">
        <v>2261</v>
      </c>
      <c r="H2480" s="56">
        <v>44855</v>
      </c>
      <c r="I2480">
        <f t="shared" si="38"/>
        <v>2022</v>
      </c>
      <c r="J2480" s="56">
        <v>44855</v>
      </c>
      <c r="K2480" s="57">
        <v>24000</v>
      </c>
      <c r="L2480" s="55">
        <v>2205200201</v>
      </c>
      <c r="M2480" s="55" t="str">
        <f>VLOOKUP(L2480,[4]Equival.!$D:$K,8,0)</f>
        <v>Glosas</v>
      </c>
      <c r="N2480" s="55" t="s">
        <v>7463</v>
      </c>
      <c r="P2480" s="55" t="s">
        <v>4332</v>
      </c>
      <c r="Q2480" s="55" t="s">
        <v>5400</v>
      </c>
      <c r="R2480" s="56">
        <v>44855</v>
      </c>
      <c r="S2480" s="55" t="s">
        <v>5155</v>
      </c>
      <c r="T2480" s="55" t="s">
        <v>7464</v>
      </c>
      <c r="U2480" s="55" t="s">
        <v>4335</v>
      </c>
    </row>
    <row r="2481" spans="1:21" ht="15" x14ac:dyDescent="0.25">
      <c r="A2481" s="55" t="s">
        <v>4316</v>
      </c>
      <c r="B2481" s="55" t="s">
        <v>4317</v>
      </c>
      <c r="C2481" s="55" t="s">
        <v>5409</v>
      </c>
      <c r="D2481" s="55" t="s">
        <v>4319</v>
      </c>
      <c r="F2481" s="55" t="s">
        <v>47</v>
      </c>
      <c r="G2481" s="55" t="s">
        <v>2261</v>
      </c>
      <c r="H2481" s="56">
        <v>44855</v>
      </c>
      <c r="I2481">
        <f t="shared" si="38"/>
        <v>2022</v>
      </c>
      <c r="J2481" s="56">
        <v>44855</v>
      </c>
      <c r="K2481" s="57">
        <v>-99984</v>
      </c>
      <c r="L2481" s="55">
        <v>2205200201</v>
      </c>
      <c r="M2481" s="55" t="str">
        <f>VLOOKUP(L2481,[4]Equival.!$D:$K,8,0)</f>
        <v>Glosas</v>
      </c>
      <c r="N2481" s="55" t="s">
        <v>7463</v>
      </c>
      <c r="P2481" s="55" t="s">
        <v>4849</v>
      </c>
      <c r="Q2481" s="55" t="s">
        <v>5409</v>
      </c>
      <c r="R2481" s="56">
        <v>44855</v>
      </c>
      <c r="S2481" s="55" t="s">
        <v>5155</v>
      </c>
      <c r="T2481" s="55" t="s">
        <v>7464</v>
      </c>
      <c r="U2481" s="55" t="s">
        <v>4328</v>
      </c>
    </row>
    <row r="2482" spans="1:21" ht="15" x14ac:dyDescent="0.25">
      <c r="A2482" s="55" t="s">
        <v>4316</v>
      </c>
      <c r="B2482" s="55" t="s">
        <v>4317</v>
      </c>
      <c r="C2482" s="55" t="s">
        <v>5409</v>
      </c>
      <c r="D2482" s="55" t="s">
        <v>4319</v>
      </c>
      <c r="F2482" s="55" t="s">
        <v>47</v>
      </c>
      <c r="G2482" s="55" t="s">
        <v>2261</v>
      </c>
      <c r="H2482" s="56">
        <v>44855</v>
      </c>
      <c r="I2482">
        <f t="shared" si="38"/>
        <v>2022</v>
      </c>
      <c r="J2482" s="56">
        <v>44855</v>
      </c>
      <c r="K2482" s="57">
        <v>99984</v>
      </c>
      <c r="L2482" s="55">
        <v>2205200201</v>
      </c>
      <c r="M2482" s="55" t="str">
        <f>VLOOKUP(L2482,[4]Equival.!$D:$K,8,0)</f>
        <v>Glosas</v>
      </c>
      <c r="N2482" s="55" t="s">
        <v>7463</v>
      </c>
      <c r="P2482" s="55" t="s">
        <v>7253</v>
      </c>
      <c r="Q2482" s="55" t="s">
        <v>5409</v>
      </c>
      <c r="R2482" s="56">
        <v>44855</v>
      </c>
      <c r="S2482" s="55" t="s">
        <v>5155</v>
      </c>
      <c r="T2482" s="55" t="s">
        <v>7464</v>
      </c>
      <c r="U2482" s="55" t="s">
        <v>4335</v>
      </c>
    </row>
    <row r="2483" spans="1:21" ht="15" x14ac:dyDescent="0.25">
      <c r="A2483" s="55" t="s">
        <v>4316</v>
      </c>
      <c r="B2483" s="55" t="s">
        <v>4317</v>
      </c>
      <c r="C2483" s="55" t="s">
        <v>5413</v>
      </c>
      <c r="D2483" s="55" t="s">
        <v>4319</v>
      </c>
      <c r="F2483" s="55" t="s">
        <v>47</v>
      </c>
      <c r="G2483" s="55" t="s">
        <v>2261</v>
      </c>
      <c r="H2483" s="56">
        <v>44855</v>
      </c>
      <c r="I2483">
        <f t="shared" si="38"/>
        <v>2022</v>
      </c>
      <c r="J2483" s="56">
        <v>44855</v>
      </c>
      <c r="K2483" s="57">
        <v>-99984</v>
      </c>
      <c r="L2483" s="55">
        <v>2205200201</v>
      </c>
      <c r="M2483" s="55" t="str">
        <f>VLOOKUP(L2483,[4]Equival.!$D:$K,8,0)</f>
        <v>Glosas</v>
      </c>
      <c r="N2483" s="55" t="s">
        <v>7463</v>
      </c>
      <c r="P2483" s="55" t="s">
        <v>4849</v>
      </c>
      <c r="Q2483" s="55" t="s">
        <v>5413</v>
      </c>
      <c r="R2483" s="56">
        <v>44855</v>
      </c>
      <c r="S2483" s="55" t="s">
        <v>5155</v>
      </c>
      <c r="T2483" s="55" t="s">
        <v>7464</v>
      </c>
      <c r="U2483" s="55" t="s">
        <v>4328</v>
      </c>
    </row>
    <row r="2484" spans="1:21" ht="15" x14ac:dyDescent="0.25">
      <c r="A2484" s="55" t="s">
        <v>4316</v>
      </c>
      <c r="B2484" s="55" t="s">
        <v>4317</v>
      </c>
      <c r="C2484" s="55" t="s">
        <v>5413</v>
      </c>
      <c r="D2484" s="55" t="s">
        <v>4319</v>
      </c>
      <c r="F2484" s="55" t="s">
        <v>47</v>
      </c>
      <c r="G2484" s="55" t="s">
        <v>2261</v>
      </c>
      <c r="H2484" s="56">
        <v>44855</v>
      </c>
      <c r="I2484">
        <f t="shared" si="38"/>
        <v>2022</v>
      </c>
      <c r="J2484" s="56">
        <v>44855</v>
      </c>
      <c r="K2484" s="57">
        <v>99984</v>
      </c>
      <c r="L2484" s="55">
        <v>2205200201</v>
      </c>
      <c r="M2484" s="55" t="str">
        <f>VLOOKUP(L2484,[4]Equival.!$D:$K,8,0)</f>
        <v>Glosas</v>
      </c>
      <c r="N2484" s="55" t="s">
        <v>7463</v>
      </c>
      <c r="P2484" s="55" t="s">
        <v>7256</v>
      </c>
      <c r="Q2484" s="55" t="s">
        <v>5413</v>
      </c>
      <c r="R2484" s="56">
        <v>44855</v>
      </c>
      <c r="S2484" s="55" t="s">
        <v>5155</v>
      </c>
      <c r="T2484" s="55" t="s">
        <v>7464</v>
      </c>
      <c r="U2484" s="55" t="s">
        <v>4335</v>
      </c>
    </row>
    <row r="2485" spans="1:21" ht="15" x14ac:dyDescent="0.25">
      <c r="A2485" s="55" t="s">
        <v>4316</v>
      </c>
      <c r="B2485" s="55" t="s">
        <v>4317</v>
      </c>
      <c r="C2485" s="55" t="s">
        <v>5417</v>
      </c>
      <c r="D2485" s="55" t="s">
        <v>4319</v>
      </c>
      <c r="F2485" s="55" t="s">
        <v>47</v>
      </c>
      <c r="G2485" s="55" t="s">
        <v>2261</v>
      </c>
      <c r="H2485" s="56">
        <v>44855</v>
      </c>
      <c r="I2485">
        <f t="shared" si="38"/>
        <v>2022</v>
      </c>
      <c r="J2485" s="56">
        <v>44855</v>
      </c>
      <c r="K2485" s="57">
        <v>-124981</v>
      </c>
      <c r="L2485" s="55">
        <v>2205200201</v>
      </c>
      <c r="M2485" s="55" t="str">
        <f>VLOOKUP(L2485,[4]Equival.!$D:$K,8,0)</f>
        <v>Glosas</v>
      </c>
      <c r="N2485" s="55" t="s">
        <v>7463</v>
      </c>
      <c r="P2485" s="55" t="s">
        <v>4849</v>
      </c>
      <c r="Q2485" s="55" t="s">
        <v>5417</v>
      </c>
      <c r="R2485" s="56">
        <v>44855</v>
      </c>
      <c r="S2485" s="55" t="s">
        <v>5155</v>
      </c>
      <c r="T2485" s="55" t="s">
        <v>7464</v>
      </c>
      <c r="U2485" s="55" t="s">
        <v>4328</v>
      </c>
    </row>
    <row r="2486" spans="1:21" ht="15" x14ac:dyDescent="0.25">
      <c r="A2486" s="55" t="s">
        <v>4316</v>
      </c>
      <c r="B2486" s="55" t="s">
        <v>4317</v>
      </c>
      <c r="C2486" s="55" t="s">
        <v>5417</v>
      </c>
      <c r="D2486" s="55" t="s">
        <v>4319</v>
      </c>
      <c r="F2486" s="55" t="s">
        <v>47</v>
      </c>
      <c r="G2486" s="55" t="s">
        <v>2261</v>
      </c>
      <c r="H2486" s="56">
        <v>44855</v>
      </c>
      <c r="I2486">
        <f t="shared" si="38"/>
        <v>2022</v>
      </c>
      <c r="J2486" s="56">
        <v>44855</v>
      </c>
      <c r="K2486" s="57">
        <v>124981</v>
      </c>
      <c r="L2486" s="55">
        <v>2205200201</v>
      </c>
      <c r="M2486" s="55" t="str">
        <f>VLOOKUP(L2486,[4]Equival.!$D:$K,8,0)</f>
        <v>Glosas</v>
      </c>
      <c r="N2486" s="55" t="s">
        <v>7463</v>
      </c>
      <c r="P2486" s="55" t="s">
        <v>7250</v>
      </c>
      <c r="Q2486" s="55" t="s">
        <v>5417</v>
      </c>
      <c r="R2486" s="56">
        <v>44855</v>
      </c>
      <c r="S2486" s="55" t="s">
        <v>5155</v>
      </c>
      <c r="T2486" s="55" t="s">
        <v>7464</v>
      </c>
      <c r="U2486" s="55" t="s">
        <v>4335</v>
      </c>
    </row>
    <row r="2487" spans="1:21" ht="15" x14ac:dyDescent="0.25">
      <c r="A2487" s="55" t="s">
        <v>4316</v>
      </c>
      <c r="B2487" s="55" t="s">
        <v>4317</v>
      </c>
      <c r="C2487" s="55" t="s">
        <v>5420</v>
      </c>
      <c r="D2487" s="55" t="s">
        <v>4319</v>
      </c>
      <c r="F2487" s="55" t="s">
        <v>47</v>
      </c>
      <c r="G2487" s="55" t="s">
        <v>2261</v>
      </c>
      <c r="H2487" s="56">
        <v>44855</v>
      </c>
      <c r="I2487">
        <f t="shared" si="38"/>
        <v>2022</v>
      </c>
      <c r="J2487" s="56">
        <v>44855</v>
      </c>
      <c r="K2487" s="57">
        <v>-1047</v>
      </c>
      <c r="L2487" s="55">
        <v>2205200201</v>
      </c>
      <c r="M2487" s="55" t="str">
        <f>VLOOKUP(L2487,[4]Equival.!$D:$K,8,0)</f>
        <v>Glosas</v>
      </c>
      <c r="N2487" s="55" t="s">
        <v>7463</v>
      </c>
      <c r="P2487" s="55" t="s">
        <v>4849</v>
      </c>
      <c r="Q2487" s="55" t="s">
        <v>5420</v>
      </c>
      <c r="R2487" s="56">
        <v>44855</v>
      </c>
      <c r="S2487" s="55" t="s">
        <v>5155</v>
      </c>
      <c r="T2487" s="55" t="s">
        <v>7464</v>
      </c>
      <c r="U2487" s="55" t="s">
        <v>4328</v>
      </c>
    </row>
    <row r="2488" spans="1:21" ht="15" x14ac:dyDescent="0.25">
      <c r="A2488" s="55" t="s">
        <v>4316</v>
      </c>
      <c r="B2488" s="55" t="s">
        <v>4317</v>
      </c>
      <c r="C2488" s="55" t="s">
        <v>5420</v>
      </c>
      <c r="D2488" s="55" t="s">
        <v>4319</v>
      </c>
      <c r="F2488" s="55" t="s">
        <v>47</v>
      </c>
      <c r="G2488" s="55" t="s">
        <v>2261</v>
      </c>
      <c r="H2488" s="56">
        <v>44855</v>
      </c>
      <c r="I2488">
        <f t="shared" si="38"/>
        <v>2022</v>
      </c>
      <c r="J2488" s="56">
        <v>44855</v>
      </c>
      <c r="K2488" s="57">
        <v>1047</v>
      </c>
      <c r="L2488" s="55">
        <v>2205200201</v>
      </c>
      <c r="M2488" s="55" t="str">
        <f>VLOOKUP(L2488,[4]Equival.!$D:$K,8,0)</f>
        <v>Glosas</v>
      </c>
      <c r="N2488" s="55" t="s">
        <v>7463</v>
      </c>
      <c r="P2488" s="55" t="s">
        <v>4332</v>
      </c>
      <c r="Q2488" s="55" t="s">
        <v>5420</v>
      </c>
      <c r="R2488" s="56">
        <v>44855</v>
      </c>
      <c r="S2488" s="55" t="s">
        <v>5155</v>
      </c>
      <c r="T2488" s="55" t="s">
        <v>7464</v>
      </c>
      <c r="U2488" s="55" t="s">
        <v>4335</v>
      </c>
    </row>
    <row r="2489" spans="1:21" ht="15" x14ac:dyDescent="0.25">
      <c r="A2489" s="55" t="s">
        <v>4316</v>
      </c>
      <c r="B2489" s="55" t="s">
        <v>4317</v>
      </c>
      <c r="C2489" s="55" t="s">
        <v>5165</v>
      </c>
      <c r="D2489" s="55" t="s">
        <v>4319</v>
      </c>
      <c r="F2489" s="55" t="s">
        <v>47</v>
      </c>
      <c r="G2489" s="55" t="s">
        <v>2261</v>
      </c>
      <c r="H2489" s="56">
        <v>44855</v>
      </c>
      <c r="I2489">
        <f t="shared" si="38"/>
        <v>2022</v>
      </c>
      <c r="J2489" s="56">
        <v>44855</v>
      </c>
      <c r="K2489" s="57">
        <v>-36200</v>
      </c>
      <c r="L2489" s="55">
        <v>2205200101</v>
      </c>
      <c r="M2489" s="55" t="str">
        <f>VLOOKUP(L2489,[4]Equival.!$D:$K,8,0)</f>
        <v>Glosas</v>
      </c>
      <c r="N2489" s="55" t="s">
        <v>7463</v>
      </c>
      <c r="P2489" s="55" t="s">
        <v>4711</v>
      </c>
      <c r="Q2489" s="55" t="s">
        <v>5165</v>
      </c>
      <c r="R2489" s="56">
        <v>44855</v>
      </c>
      <c r="S2489" s="55" t="s">
        <v>5155</v>
      </c>
      <c r="T2489" s="55" t="s">
        <v>7464</v>
      </c>
      <c r="U2489" s="55" t="s">
        <v>4328</v>
      </c>
    </row>
    <row r="2490" spans="1:21" ht="15" x14ac:dyDescent="0.25">
      <c r="A2490" s="55" t="s">
        <v>4316</v>
      </c>
      <c r="B2490" s="55" t="s">
        <v>4317</v>
      </c>
      <c r="C2490" s="55" t="s">
        <v>5165</v>
      </c>
      <c r="D2490" s="55" t="s">
        <v>4319</v>
      </c>
      <c r="F2490" s="55" t="s">
        <v>47</v>
      </c>
      <c r="G2490" s="55" t="s">
        <v>2261</v>
      </c>
      <c r="H2490" s="56">
        <v>44855</v>
      </c>
      <c r="I2490">
        <f t="shared" si="38"/>
        <v>2022</v>
      </c>
      <c r="J2490" s="56">
        <v>44855</v>
      </c>
      <c r="K2490" s="57">
        <v>36200</v>
      </c>
      <c r="L2490" s="55">
        <v>2205200101</v>
      </c>
      <c r="M2490" s="55" t="str">
        <f>VLOOKUP(L2490,[4]Equival.!$D:$K,8,0)</f>
        <v>Glosas</v>
      </c>
      <c r="N2490" s="55" t="s">
        <v>7463</v>
      </c>
      <c r="P2490" s="55" t="s">
        <v>4711</v>
      </c>
      <c r="Q2490" s="55" t="s">
        <v>5165</v>
      </c>
      <c r="R2490" s="56">
        <v>44855</v>
      </c>
      <c r="S2490" s="55" t="s">
        <v>5155</v>
      </c>
      <c r="T2490" s="55" t="s">
        <v>7464</v>
      </c>
      <c r="U2490" s="55" t="s">
        <v>4335</v>
      </c>
    </row>
    <row r="2491" spans="1:21" ht="15" x14ac:dyDescent="0.25">
      <c r="A2491" s="55" t="s">
        <v>4316</v>
      </c>
      <c r="B2491" s="55" t="s">
        <v>4317</v>
      </c>
      <c r="C2491" s="55" t="s">
        <v>5179</v>
      </c>
      <c r="D2491" s="55" t="s">
        <v>4319</v>
      </c>
      <c r="F2491" s="55" t="s">
        <v>47</v>
      </c>
      <c r="G2491" s="55" t="s">
        <v>2261</v>
      </c>
      <c r="H2491" s="56">
        <v>44855</v>
      </c>
      <c r="I2491">
        <f t="shared" si="38"/>
        <v>2022</v>
      </c>
      <c r="J2491" s="56">
        <v>44855</v>
      </c>
      <c r="K2491" s="57">
        <v>-127622</v>
      </c>
      <c r="L2491" s="55">
        <v>2205200101</v>
      </c>
      <c r="M2491" s="55" t="str">
        <f>VLOOKUP(L2491,[4]Equival.!$D:$K,8,0)</f>
        <v>Glosas</v>
      </c>
      <c r="N2491" s="55" t="s">
        <v>7463</v>
      </c>
      <c r="P2491" s="55" t="s">
        <v>4849</v>
      </c>
      <c r="Q2491" s="55" t="s">
        <v>5179</v>
      </c>
      <c r="R2491" s="56">
        <v>44855</v>
      </c>
      <c r="S2491" s="55" t="s">
        <v>5155</v>
      </c>
      <c r="T2491" s="55" t="s">
        <v>7464</v>
      </c>
      <c r="U2491" s="55" t="s">
        <v>4328</v>
      </c>
    </row>
    <row r="2492" spans="1:21" ht="15" x14ac:dyDescent="0.25">
      <c r="A2492" s="55" t="s">
        <v>4316</v>
      </c>
      <c r="B2492" s="55" t="s">
        <v>4317</v>
      </c>
      <c r="C2492" s="55" t="s">
        <v>5179</v>
      </c>
      <c r="D2492" s="55" t="s">
        <v>4319</v>
      </c>
      <c r="F2492" s="55" t="s">
        <v>47</v>
      </c>
      <c r="G2492" s="55" t="s">
        <v>2261</v>
      </c>
      <c r="H2492" s="56">
        <v>44855</v>
      </c>
      <c r="I2492">
        <f t="shared" si="38"/>
        <v>2022</v>
      </c>
      <c r="J2492" s="56">
        <v>44855</v>
      </c>
      <c r="K2492" s="57">
        <v>127622</v>
      </c>
      <c r="L2492" s="55">
        <v>2205200101</v>
      </c>
      <c r="M2492" s="55" t="str">
        <f>VLOOKUP(L2492,[4]Equival.!$D:$K,8,0)</f>
        <v>Glosas</v>
      </c>
      <c r="N2492" s="55" t="s">
        <v>7463</v>
      </c>
      <c r="P2492" s="55" t="s">
        <v>5702</v>
      </c>
      <c r="Q2492" s="55" t="s">
        <v>5179</v>
      </c>
      <c r="R2492" s="56">
        <v>44855</v>
      </c>
      <c r="S2492" s="55" t="s">
        <v>5155</v>
      </c>
      <c r="T2492" s="55" t="s">
        <v>7464</v>
      </c>
      <c r="U2492" s="55" t="s">
        <v>4335</v>
      </c>
    </row>
    <row r="2493" spans="1:21" ht="15" x14ac:dyDescent="0.25">
      <c r="A2493" s="55" t="s">
        <v>4316</v>
      </c>
      <c r="B2493" s="55" t="s">
        <v>4317</v>
      </c>
      <c r="C2493" s="55" t="s">
        <v>5216</v>
      </c>
      <c r="D2493" s="55" t="s">
        <v>4319</v>
      </c>
      <c r="F2493" s="55" t="s">
        <v>47</v>
      </c>
      <c r="G2493" s="55" t="s">
        <v>2261</v>
      </c>
      <c r="H2493" s="56">
        <v>44855</v>
      </c>
      <c r="I2493">
        <f t="shared" si="38"/>
        <v>2022</v>
      </c>
      <c r="J2493" s="56">
        <v>44855</v>
      </c>
      <c r="K2493" s="57">
        <v>-30461</v>
      </c>
      <c r="L2493" s="55">
        <v>2205200101</v>
      </c>
      <c r="M2493" s="55" t="str">
        <f>VLOOKUP(L2493,[4]Equival.!$D:$K,8,0)</f>
        <v>Glosas</v>
      </c>
      <c r="N2493" s="55" t="s">
        <v>7463</v>
      </c>
      <c r="P2493" s="55" t="s">
        <v>4849</v>
      </c>
      <c r="Q2493" s="55" t="s">
        <v>5216</v>
      </c>
      <c r="R2493" s="56">
        <v>44855</v>
      </c>
      <c r="S2493" s="55" t="s">
        <v>5155</v>
      </c>
      <c r="T2493" s="55" t="s">
        <v>7464</v>
      </c>
      <c r="U2493" s="55" t="s">
        <v>4328</v>
      </c>
    </row>
    <row r="2494" spans="1:21" ht="15" x14ac:dyDescent="0.25">
      <c r="A2494" s="55" t="s">
        <v>4316</v>
      </c>
      <c r="B2494" s="55" t="s">
        <v>4317</v>
      </c>
      <c r="C2494" s="55" t="s">
        <v>5216</v>
      </c>
      <c r="D2494" s="55" t="s">
        <v>4319</v>
      </c>
      <c r="F2494" s="55" t="s">
        <v>47</v>
      </c>
      <c r="G2494" s="55" t="s">
        <v>2261</v>
      </c>
      <c r="H2494" s="56">
        <v>44855</v>
      </c>
      <c r="I2494">
        <f t="shared" si="38"/>
        <v>2022</v>
      </c>
      <c r="J2494" s="56">
        <v>44855</v>
      </c>
      <c r="K2494" s="57">
        <v>30461</v>
      </c>
      <c r="L2494" s="55">
        <v>2205200101</v>
      </c>
      <c r="M2494" s="55" t="str">
        <f>VLOOKUP(L2494,[4]Equival.!$D:$K,8,0)</f>
        <v>Glosas</v>
      </c>
      <c r="N2494" s="55" t="s">
        <v>7463</v>
      </c>
      <c r="P2494" s="55" t="s">
        <v>4463</v>
      </c>
      <c r="Q2494" s="55" t="s">
        <v>5216</v>
      </c>
      <c r="R2494" s="56">
        <v>44855</v>
      </c>
      <c r="S2494" s="55" t="s">
        <v>5155</v>
      </c>
      <c r="T2494" s="55" t="s">
        <v>7464</v>
      </c>
      <c r="U2494" s="55" t="s">
        <v>4335</v>
      </c>
    </row>
    <row r="2495" spans="1:21" ht="15" x14ac:dyDescent="0.25">
      <c r="A2495" s="55" t="s">
        <v>4316</v>
      </c>
      <c r="B2495" s="55" t="s">
        <v>4317</v>
      </c>
      <c r="C2495" s="55" t="s">
        <v>5247</v>
      </c>
      <c r="D2495" s="55" t="s">
        <v>4319</v>
      </c>
      <c r="F2495" s="55" t="s">
        <v>47</v>
      </c>
      <c r="G2495" s="55" t="s">
        <v>2261</v>
      </c>
      <c r="H2495" s="56">
        <v>44855</v>
      </c>
      <c r="I2495">
        <f t="shared" si="38"/>
        <v>2022</v>
      </c>
      <c r="J2495" s="56">
        <v>44855</v>
      </c>
      <c r="K2495" s="57">
        <v>-8880</v>
      </c>
      <c r="L2495" s="55">
        <v>2205200101</v>
      </c>
      <c r="M2495" s="55" t="str">
        <f>VLOOKUP(L2495,[4]Equival.!$D:$K,8,0)</f>
        <v>Glosas</v>
      </c>
      <c r="N2495" s="55" t="s">
        <v>7463</v>
      </c>
      <c r="P2495" s="55" t="s">
        <v>4849</v>
      </c>
      <c r="Q2495" s="55" t="s">
        <v>5247</v>
      </c>
      <c r="R2495" s="56">
        <v>44855</v>
      </c>
      <c r="S2495" s="55" t="s">
        <v>5155</v>
      </c>
      <c r="T2495" s="55" t="s">
        <v>7464</v>
      </c>
      <c r="U2495" s="55" t="s">
        <v>4328</v>
      </c>
    </row>
    <row r="2496" spans="1:21" ht="15" x14ac:dyDescent="0.25">
      <c r="A2496" s="55" t="s">
        <v>4316</v>
      </c>
      <c r="B2496" s="55" t="s">
        <v>4317</v>
      </c>
      <c r="C2496" s="55" t="s">
        <v>5247</v>
      </c>
      <c r="D2496" s="55" t="s">
        <v>4319</v>
      </c>
      <c r="F2496" s="55" t="s">
        <v>47</v>
      </c>
      <c r="G2496" s="55" t="s">
        <v>2261</v>
      </c>
      <c r="H2496" s="56">
        <v>44855</v>
      </c>
      <c r="I2496">
        <f t="shared" si="38"/>
        <v>2022</v>
      </c>
      <c r="J2496" s="56">
        <v>44855</v>
      </c>
      <c r="K2496" s="57">
        <v>8880</v>
      </c>
      <c r="L2496" s="55">
        <v>2205200101</v>
      </c>
      <c r="M2496" s="55" t="str">
        <f>VLOOKUP(L2496,[4]Equival.!$D:$K,8,0)</f>
        <v>Glosas</v>
      </c>
      <c r="N2496" s="55" t="s">
        <v>7463</v>
      </c>
      <c r="P2496" s="55" t="s">
        <v>4332</v>
      </c>
      <c r="Q2496" s="55" t="s">
        <v>5247</v>
      </c>
      <c r="R2496" s="56">
        <v>44855</v>
      </c>
      <c r="S2496" s="55" t="s">
        <v>5155</v>
      </c>
      <c r="T2496" s="55" t="s">
        <v>7464</v>
      </c>
      <c r="U2496" s="55" t="s">
        <v>4335</v>
      </c>
    </row>
    <row r="2497" spans="1:21" ht="15" x14ac:dyDescent="0.25">
      <c r="A2497" s="55" t="s">
        <v>4316</v>
      </c>
      <c r="B2497" s="55" t="s">
        <v>4317</v>
      </c>
      <c r="C2497" s="55" t="s">
        <v>5250</v>
      </c>
      <c r="D2497" s="55" t="s">
        <v>4319</v>
      </c>
      <c r="F2497" s="55" t="s">
        <v>47</v>
      </c>
      <c r="G2497" s="55" t="s">
        <v>2261</v>
      </c>
      <c r="H2497" s="56">
        <v>44855</v>
      </c>
      <c r="I2497">
        <f t="shared" si="38"/>
        <v>2022</v>
      </c>
      <c r="J2497" s="56">
        <v>44855</v>
      </c>
      <c r="K2497" s="57">
        <v>-374732</v>
      </c>
      <c r="L2497" s="55">
        <v>2205200101</v>
      </c>
      <c r="M2497" s="55" t="str">
        <f>VLOOKUP(L2497,[4]Equival.!$D:$K,8,0)</f>
        <v>Glosas</v>
      </c>
      <c r="N2497" s="55" t="s">
        <v>7463</v>
      </c>
      <c r="P2497" s="55" t="s">
        <v>4849</v>
      </c>
      <c r="Q2497" s="55" t="s">
        <v>5250</v>
      </c>
      <c r="R2497" s="56">
        <v>44855</v>
      </c>
      <c r="S2497" s="55" t="s">
        <v>5155</v>
      </c>
      <c r="T2497" s="55" t="s">
        <v>7464</v>
      </c>
      <c r="U2497" s="55" t="s">
        <v>4328</v>
      </c>
    </row>
    <row r="2498" spans="1:21" ht="15" x14ac:dyDescent="0.25">
      <c r="A2498" s="55" t="s">
        <v>4316</v>
      </c>
      <c r="B2498" s="55" t="s">
        <v>4317</v>
      </c>
      <c r="C2498" s="55" t="s">
        <v>5250</v>
      </c>
      <c r="D2498" s="55" t="s">
        <v>4319</v>
      </c>
      <c r="F2498" s="55" t="s">
        <v>47</v>
      </c>
      <c r="G2498" s="55" t="s">
        <v>2261</v>
      </c>
      <c r="H2498" s="56">
        <v>44855</v>
      </c>
      <c r="I2498">
        <f t="shared" si="38"/>
        <v>2022</v>
      </c>
      <c r="J2498" s="56">
        <v>44855</v>
      </c>
      <c r="K2498" s="57">
        <v>374732</v>
      </c>
      <c r="L2498" s="55">
        <v>2205200101</v>
      </c>
      <c r="M2498" s="55" t="str">
        <f>VLOOKUP(L2498,[4]Equival.!$D:$K,8,0)</f>
        <v>Glosas</v>
      </c>
      <c r="N2498" s="55" t="s">
        <v>7463</v>
      </c>
      <c r="P2498" s="55" t="s">
        <v>4332</v>
      </c>
      <c r="Q2498" s="55" t="s">
        <v>5250</v>
      </c>
      <c r="R2498" s="56">
        <v>44855</v>
      </c>
      <c r="S2498" s="55" t="s">
        <v>5155</v>
      </c>
      <c r="T2498" s="55" t="s">
        <v>7464</v>
      </c>
      <c r="U2498" s="55" t="s">
        <v>4335</v>
      </c>
    </row>
    <row r="2499" spans="1:21" ht="15" x14ac:dyDescent="0.25">
      <c r="A2499" s="55" t="s">
        <v>4316</v>
      </c>
      <c r="B2499" s="55" t="s">
        <v>4317</v>
      </c>
      <c r="C2499" s="55" t="s">
        <v>5253</v>
      </c>
      <c r="D2499" s="55" t="s">
        <v>4319</v>
      </c>
      <c r="F2499" s="55" t="s">
        <v>47</v>
      </c>
      <c r="G2499" s="55" t="s">
        <v>2261</v>
      </c>
      <c r="H2499" s="56">
        <v>44855</v>
      </c>
      <c r="I2499">
        <f t="shared" ref="I2499:I2562" si="39">YEAR(H2499)</f>
        <v>2022</v>
      </c>
      <c r="J2499" s="56">
        <v>44855</v>
      </c>
      <c r="K2499" s="57">
        <v>-74909</v>
      </c>
      <c r="L2499" s="55">
        <v>2205200101</v>
      </c>
      <c r="M2499" s="55" t="str">
        <f>VLOOKUP(L2499,[4]Equival.!$D:$K,8,0)</f>
        <v>Glosas</v>
      </c>
      <c r="N2499" s="55" t="s">
        <v>7463</v>
      </c>
      <c r="P2499" s="55" t="s">
        <v>4849</v>
      </c>
      <c r="Q2499" s="55" t="s">
        <v>5253</v>
      </c>
      <c r="R2499" s="56">
        <v>44855</v>
      </c>
      <c r="S2499" s="55" t="s">
        <v>5155</v>
      </c>
      <c r="T2499" s="55" t="s">
        <v>7464</v>
      </c>
      <c r="U2499" s="55" t="s">
        <v>4328</v>
      </c>
    </row>
    <row r="2500" spans="1:21" ht="15" x14ac:dyDescent="0.25">
      <c r="A2500" s="55" t="s">
        <v>4316</v>
      </c>
      <c r="B2500" s="55" t="s">
        <v>4317</v>
      </c>
      <c r="C2500" s="55" t="s">
        <v>5253</v>
      </c>
      <c r="D2500" s="55" t="s">
        <v>4319</v>
      </c>
      <c r="F2500" s="55" t="s">
        <v>47</v>
      </c>
      <c r="G2500" s="55" t="s">
        <v>2261</v>
      </c>
      <c r="H2500" s="56">
        <v>44855</v>
      </c>
      <c r="I2500">
        <f t="shared" si="39"/>
        <v>2022</v>
      </c>
      <c r="J2500" s="56">
        <v>44855</v>
      </c>
      <c r="K2500" s="57">
        <v>74909</v>
      </c>
      <c r="L2500" s="55">
        <v>2205200101</v>
      </c>
      <c r="M2500" s="55" t="str">
        <f>VLOOKUP(L2500,[4]Equival.!$D:$K,8,0)</f>
        <v>Glosas</v>
      </c>
      <c r="N2500" s="55" t="s">
        <v>7463</v>
      </c>
      <c r="P2500" s="55" t="s">
        <v>4332</v>
      </c>
      <c r="Q2500" s="55" t="s">
        <v>5253</v>
      </c>
      <c r="R2500" s="56">
        <v>44855</v>
      </c>
      <c r="S2500" s="55" t="s">
        <v>5155</v>
      </c>
      <c r="T2500" s="55" t="s">
        <v>7464</v>
      </c>
      <c r="U2500" s="55" t="s">
        <v>4335</v>
      </c>
    </row>
    <row r="2501" spans="1:21" ht="15" x14ac:dyDescent="0.25">
      <c r="A2501" s="55" t="s">
        <v>4316</v>
      </c>
      <c r="B2501" s="55" t="s">
        <v>4317</v>
      </c>
      <c r="C2501" s="55" t="s">
        <v>5259</v>
      </c>
      <c r="D2501" s="55" t="s">
        <v>4319</v>
      </c>
      <c r="F2501" s="55" t="s">
        <v>47</v>
      </c>
      <c r="G2501" s="55" t="s">
        <v>2261</v>
      </c>
      <c r="H2501" s="56">
        <v>44855</v>
      </c>
      <c r="I2501">
        <f t="shared" si="39"/>
        <v>2022</v>
      </c>
      <c r="J2501" s="56">
        <v>44855</v>
      </c>
      <c r="K2501" s="57">
        <v>-102032</v>
      </c>
      <c r="L2501" s="55">
        <v>2205200101</v>
      </c>
      <c r="M2501" s="55" t="str">
        <f>VLOOKUP(L2501,[4]Equival.!$D:$K,8,0)</f>
        <v>Glosas</v>
      </c>
      <c r="N2501" s="55" t="s">
        <v>7463</v>
      </c>
      <c r="P2501" s="55" t="s">
        <v>4849</v>
      </c>
      <c r="Q2501" s="55" t="s">
        <v>5259</v>
      </c>
      <c r="R2501" s="56">
        <v>44855</v>
      </c>
      <c r="S2501" s="55" t="s">
        <v>5155</v>
      </c>
      <c r="T2501" s="55" t="s">
        <v>7464</v>
      </c>
      <c r="U2501" s="55" t="s">
        <v>4328</v>
      </c>
    </row>
    <row r="2502" spans="1:21" ht="15" x14ac:dyDescent="0.25">
      <c r="A2502" s="55" t="s">
        <v>4316</v>
      </c>
      <c r="B2502" s="55" t="s">
        <v>4317</v>
      </c>
      <c r="C2502" s="55" t="s">
        <v>5259</v>
      </c>
      <c r="D2502" s="55" t="s">
        <v>4319</v>
      </c>
      <c r="F2502" s="55" t="s">
        <v>47</v>
      </c>
      <c r="G2502" s="55" t="s">
        <v>2261</v>
      </c>
      <c r="H2502" s="56">
        <v>44855</v>
      </c>
      <c r="I2502">
        <f t="shared" si="39"/>
        <v>2022</v>
      </c>
      <c r="J2502" s="56">
        <v>44855</v>
      </c>
      <c r="K2502" s="57">
        <v>102032</v>
      </c>
      <c r="L2502" s="55">
        <v>2205200101</v>
      </c>
      <c r="M2502" s="55" t="str">
        <f>VLOOKUP(L2502,[4]Equival.!$D:$K,8,0)</f>
        <v>Glosas</v>
      </c>
      <c r="N2502" s="55" t="s">
        <v>7463</v>
      </c>
      <c r="P2502" s="55" t="s">
        <v>4332</v>
      </c>
      <c r="Q2502" s="55" t="s">
        <v>5259</v>
      </c>
      <c r="R2502" s="56">
        <v>44855</v>
      </c>
      <c r="S2502" s="55" t="s">
        <v>5155</v>
      </c>
      <c r="T2502" s="55" t="s">
        <v>7464</v>
      </c>
      <c r="U2502" s="55" t="s">
        <v>4335</v>
      </c>
    </row>
    <row r="2503" spans="1:21" ht="15" x14ac:dyDescent="0.25">
      <c r="A2503" s="55" t="s">
        <v>4316</v>
      </c>
      <c r="B2503" s="55" t="s">
        <v>4317</v>
      </c>
      <c r="C2503" s="55" t="s">
        <v>5267</v>
      </c>
      <c r="D2503" s="55" t="s">
        <v>4319</v>
      </c>
      <c r="F2503" s="55" t="s">
        <v>47</v>
      </c>
      <c r="G2503" s="55" t="s">
        <v>2261</v>
      </c>
      <c r="H2503" s="56">
        <v>44855</v>
      </c>
      <c r="I2503">
        <f t="shared" si="39"/>
        <v>2022</v>
      </c>
      <c r="J2503" s="56">
        <v>44855</v>
      </c>
      <c r="K2503" s="57">
        <v>-362091</v>
      </c>
      <c r="L2503" s="55">
        <v>2205200101</v>
      </c>
      <c r="M2503" s="55" t="str">
        <f>VLOOKUP(L2503,[4]Equival.!$D:$K,8,0)</f>
        <v>Glosas</v>
      </c>
      <c r="N2503" s="55" t="s">
        <v>7463</v>
      </c>
      <c r="P2503" s="55" t="s">
        <v>4849</v>
      </c>
      <c r="Q2503" s="55" t="s">
        <v>5267</v>
      </c>
      <c r="R2503" s="56">
        <v>44855</v>
      </c>
      <c r="S2503" s="55" t="s">
        <v>5155</v>
      </c>
      <c r="T2503" s="55" t="s">
        <v>7464</v>
      </c>
      <c r="U2503" s="55" t="s">
        <v>4328</v>
      </c>
    </row>
    <row r="2504" spans="1:21" ht="15" x14ac:dyDescent="0.25">
      <c r="A2504" s="55" t="s">
        <v>4316</v>
      </c>
      <c r="B2504" s="55" t="s">
        <v>4317</v>
      </c>
      <c r="C2504" s="55" t="s">
        <v>5267</v>
      </c>
      <c r="D2504" s="55" t="s">
        <v>4319</v>
      </c>
      <c r="F2504" s="55" t="s">
        <v>47</v>
      </c>
      <c r="G2504" s="55" t="s">
        <v>2261</v>
      </c>
      <c r="H2504" s="56">
        <v>44855</v>
      </c>
      <c r="I2504">
        <f t="shared" si="39"/>
        <v>2022</v>
      </c>
      <c r="J2504" s="56">
        <v>44855</v>
      </c>
      <c r="K2504" s="57">
        <v>362091</v>
      </c>
      <c r="L2504" s="55">
        <v>2205200101</v>
      </c>
      <c r="M2504" s="55" t="str">
        <f>VLOOKUP(L2504,[4]Equival.!$D:$K,8,0)</f>
        <v>Glosas</v>
      </c>
      <c r="N2504" s="55" t="s">
        <v>7463</v>
      </c>
      <c r="P2504" s="55" t="s">
        <v>4601</v>
      </c>
      <c r="Q2504" s="55" t="s">
        <v>5267</v>
      </c>
      <c r="R2504" s="56">
        <v>44855</v>
      </c>
      <c r="S2504" s="55" t="s">
        <v>5155</v>
      </c>
      <c r="T2504" s="55" t="s">
        <v>7464</v>
      </c>
      <c r="U2504" s="55" t="s">
        <v>4335</v>
      </c>
    </row>
    <row r="2505" spans="1:21" ht="15" x14ac:dyDescent="0.25">
      <c r="A2505" s="55" t="s">
        <v>4316</v>
      </c>
      <c r="B2505" s="55" t="s">
        <v>4317</v>
      </c>
      <c r="C2505" s="55" t="s">
        <v>5294</v>
      </c>
      <c r="D2505" s="55" t="s">
        <v>4319</v>
      </c>
      <c r="F2505" s="55" t="s">
        <v>47</v>
      </c>
      <c r="G2505" s="55" t="s">
        <v>2261</v>
      </c>
      <c r="H2505" s="56">
        <v>44855</v>
      </c>
      <c r="I2505">
        <f t="shared" si="39"/>
        <v>2022</v>
      </c>
      <c r="J2505" s="56">
        <v>44855</v>
      </c>
      <c r="K2505" s="57">
        <v>-52365</v>
      </c>
      <c r="L2505" s="55">
        <v>2205200101</v>
      </c>
      <c r="M2505" s="55" t="str">
        <f>VLOOKUP(L2505,[4]Equival.!$D:$K,8,0)</f>
        <v>Glosas</v>
      </c>
      <c r="N2505" s="55" t="s">
        <v>7463</v>
      </c>
      <c r="P2505" s="55" t="s">
        <v>4849</v>
      </c>
      <c r="Q2505" s="55" t="s">
        <v>5294</v>
      </c>
      <c r="R2505" s="56">
        <v>44855</v>
      </c>
      <c r="S2505" s="55" t="s">
        <v>5155</v>
      </c>
      <c r="T2505" s="55" t="s">
        <v>7464</v>
      </c>
      <c r="U2505" s="55" t="s">
        <v>4328</v>
      </c>
    </row>
    <row r="2506" spans="1:21" ht="15" x14ac:dyDescent="0.25">
      <c r="A2506" s="55" t="s">
        <v>4316</v>
      </c>
      <c r="B2506" s="55" t="s">
        <v>4317</v>
      </c>
      <c r="C2506" s="55" t="s">
        <v>5294</v>
      </c>
      <c r="D2506" s="55" t="s">
        <v>4319</v>
      </c>
      <c r="F2506" s="55" t="s">
        <v>47</v>
      </c>
      <c r="G2506" s="55" t="s">
        <v>2261</v>
      </c>
      <c r="H2506" s="56">
        <v>44855</v>
      </c>
      <c r="I2506">
        <f t="shared" si="39"/>
        <v>2022</v>
      </c>
      <c r="J2506" s="56">
        <v>44855</v>
      </c>
      <c r="K2506" s="57">
        <v>52365</v>
      </c>
      <c r="L2506" s="55">
        <v>2205200101</v>
      </c>
      <c r="M2506" s="55" t="str">
        <f>VLOOKUP(L2506,[4]Equival.!$D:$K,8,0)</f>
        <v>Glosas</v>
      </c>
      <c r="N2506" s="55" t="s">
        <v>7463</v>
      </c>
      <c r="P2506" s="55" t="s">
        <v>4332</v>
      </c>
      <c r="Q2506" s="55" t="s">
        <v>5294</v>
      </c>
      <c r="R2506" s="56">
        <v>44855</v>
      </c>
      <c r="S2506" s="55" t="s">
        <v>5155</v>
      </c>
      <c r="T2506" s="55" t="s">
        <v>7464</v>
      </c>
      <c r="U2506" s="55" t="s">
        <v>4335</v>
      </c>
    </row>
    <row r="2507" spans="1:21" ht="15" x14ac:dyDescent="0.25">
      <c r="A2507" s="55" t="s">
        <v>4316</v>
      </c>
      <c r="B2507" s="55" t="s">
        <v>4317</v>
      </c>
      <c r="C2507" s="55" t="s">
        <v>5300</v>
      </c>
      <c r="D2507" s="55" t="s">
        <v>4319</v>
      </c>
      <c r="F2507" s="55" t="s">
        <v>47</v>
      </c>
      <c r="G2507" s="55" t="s">
        <v>2261</v>
      </c>
      <c r="H2507" s="56">
        <v>44855</v>
      </c>
      <c r="I2507">
        <f t="shared" si="39"/>
        <v>2022</v>
      </c>
      <c r="J2507" s="56">
        <v>44855</v>
      </c>
      <c r="K2507" s="57">
        <v>-64748</v>
      </c>
      <c r="L2507" s="55">
        <v>2205200101</v>
      </c>
      <c r="M2507" s="55" t="str">
        <f>VLOOKUP(L2507,[4]Equival.!$D:$K,8,0)</f>
        <v>Glosas</v>
      </c>
      <c r="N2507" s="55" t="s">
        <v>7463</v>
      </c>
      <c r="P2507" s="55" t="s">
        <v>4849</v>
      </c>
      <c r="Q2507" s="55" t="s">
        <v>5300</v>
      </c>
      <c r="R2507" s="56">
        <v>44855</v>
      </c>
      <c r="S2507" s="55" t="s">
        <v>5155</v>
      </c>
      <c r="T2507" s="55" t="s">
        <v>7464</v>
      </c>
      <c r="U2507" s="55" t="s">
        <v>4328</v>
      </c>
    </row>
    <row r="2508" spans="1:21" ht="15" x14ac:dyDescent="0.25">
      <c r="A2508" s="55" t="s">
        <v>4316</v>
      </c>
      <c r="B2508" s="55" t="s">
        <v>4317</v>
      </c>
      <c r="C2508" s="55" t="s">
        <v>5300</v>
      </c>
      <c r="D2508" s="55" t="s">
        <v>4319</v>
      </c>
      <c r="F2508" s="55" t="s">
        <v>47</v>
      </c>
      <c r="G2508" s="55" t="s">
        <v>2261</v>
      </c>
      <c r="H2508" s="56">
        <v>44855</v>
      </c>
      <c r="I2508">
        <f t="shared" si="39"/>
        <v>2022</v>
      </c>
      <c r="J2508" s="56">
        <v>44855</v>
      </c>
      <c r="K2508" s="57">
        <v>64748</v>
      </c>
      <c r="L2508" s="55">
        <v>2205200101</v>
      </c>
      <c r="M2508" s="55" t="str">
        <f>VLOOKUP(L2508,[4]Equival.!$D:$K,8,0)</f>
        <v>Glosas</v>
      </c>
      <c r="N2508" s="55" t="s">
        <v>7463</v>
      </c>
      <c r="P2508" s="55" t="s">
        <v>4332</v>
      </c>
      <c r="Q2508" s="55" t="s">
        <v>5300</v>
      </c>
      <c r="R2508" s="56">
        <v>44855</v>
      </c>
      <c r="S2508" s="55" t="s">
        <v>5155</v>
      </c>
      <c r="T2508" s="55" t="s">
        <v>7464</v>
      </c>
      <c r="U2508" s="55" t="s">
        <v>4335</v>
      </c>
    </row>
    <row r="2509" spans="1:21" ht="15" x14ac:dyDescent="0.25">
      <c r="A2509" s="55" t="s">
        <v>4316</v>
      </c>
      <c r="B2509" s="55" t="s">
        <v>4317</v>
      </c>
      <c r="C2509" s="55" t="s">
        <v>5309</v>
      </c>
      <c r="D2509" s="55" t="s">
        <v>4319</v>
      </c>
      <c r="F2509" s="55" t="s">
        <v>47</v>
      </c>
      <c r="G2509" s="55" t="s">
        <v>2261</v>
      </c>
      <c r="H2509" s="56">
        <v>44855</v>
      </c>
      <c r="I2509">
        <f t="shared" si="39"/>
        <v>2022</v>
      </c>
      <c r="J2509" s="56">
        <v>44855</v>
      </c>
      <c r="K2509" s="57">
        <v>-61228</v>
      </c>
      <c r="L2509" s="55">
        <v>2205200101</v>
      </c>
      <c r="M2509" s="55" t="str">
        <f>VLOOKUP(L2509,[4]Equival.!$D:$K,8,0)</f>
        <v>Glosas</v>
      </c>
      <c r="N2509" s="55" t="s">
        <v>7463</v>
      </c>
      <c r="P2509" s="55" t="s">
        <v>4849</v>
      </c>
      <c r="Q2509" s="55" t="s">
        <v>5309</v>
      </c>
      <c r="R2509" s="56">
        <v>44855</v>
      </c>
      <c r="S2509" s="55" t="s">
        <v>5155</v>
      </c>
      <c r="T2509" s="55" t="s">
        <v>7464</v>
      </c>
      <c r="U2509" s="55" t="s">
        <v>4328</v>
      </c>
    </row>
    <row r="2510" spans="1:21" ht="15" x14ac:dyDescent="0.25">
      <c r="A2510" s="55" t="s">
        <v>4316</v>
      </c>
      <c r="B2510" s="55" t="s">
        <v>4317</v>
      </c>
      <c r="C2510" s="55" t="s">
        <v>5309</v>
      </c>
      <c r="D2510" s="55" t="s">
        <v>4319</v>
      </c>
      <c r="F2510" s="55" t="s">
        <v>47</v>
      </c>
      <c r="G2510" s="55" t="s">
        <v>2261</v>
      </c>
      <c r="H2510" s="56">
        <v>44855</v>
      </c>
      <c r="I2510">
        <f t="shared" si="39"/>
        <v>2022</v>
      </c>
      <c r="J2510" s="56">
        <v>44855</v>
      </c>
      <c r="K2510" s="57">
        <v>61228</v>
      </c>
      <c r="L2510" s="55">
        <v>2205200101</v>
      </c>
      <c r="M2510" s="55" t="str">
        <f>VLOOKUP(L2510,[4]Equival.!$D:$K,8,0)</f>
        <v>Glosas</v>
      </c>
      <c r="N2510" s="55" t="s">
        <v>7463</v>
      </c>
      <c r="P2510" s="55" t="s">
        <v>4332</v>
      </c>
      <c r="Q2510" s="55" t="s">
        <v>5309</v>
      </c>
      <c r="R2510" s="56">
        <v>44855</v>
      </c>
      <c r="S2510" s="55" t="s">
        <v>5155</v>
      </c>
      <c r="T2510" s="55" t="s">
        <v>7464</v>
      </c>
      <c r="U2510" s="55" t="s">
        <v>4335</v>
      </c>
    </row>
    <row r="2511" spans="1:21" ht="15" x14ac:dyDescent="0.25">
      <c r="A2511" s="55" t="s">
        <v>4316</v>
      </c>
      <c r="B2511" s="55" t="s">
        <v>4317</v>
      </c>
      <c r="C2511" s="55" t="s">
        <v>5321</v>
      </c>
      <c r="D2511" s="55" t="s">
        <v>4319</v>
      </c>
      <c r="F2511" s="55" t="s">
        <v>47</v>
      </c>
      <c r="G2511" s="55" t="s">
        <v>2261</v>
      </c>
      <c r="H2511" s="56">
        <v>44855</v>
      </c>
      <c r="I2511">
        <f t="shared" si="39"/>
        <v>2022</v>
      </c>
      <c r="J2511" s="56">
        <v>44855</v>
      </c>
      <c r="K2511" s="57">
        <v>-110966</v>
      </c>
      <c r="L2511" s="55">
        <v>2205200101</v>
      </c>
      <c r="M2511" s="55" t="str">
        <f>VLOOKUP(L2511,[4]Equival.!$D:$K,8,0)</f>
        <v>Glosas</v>
      </c>
      <c r="N2511" s="55" t="s">
        <v>7463</v>
      </c>
      <c r="P2511" s="55" t="s">
        <v>4849</v>
      </c>
      <c r="Q2511" s="55" t="s">
        <v>5321</v>
      </c>
      <c r="R2511" s="56">
        <v>44855</v>
      </c>
      <c r="S2511" s="55" t="s">
        <v>5155</v>
      </c>
      <c r="T2511" s="55" t="s">
        <v>7464</v>
      </c>
      <c r="U2511" s="55" t="s">
        <v>4328</v>
      </c>
    </row>
    <row r="2512" spans="1:21" ht="15" x14ac:dyDescent="0.25">
      <c r="A2512" s="55" t="s">
        <v>4316</v>
      </c>
      <c r="B2512" s="55" t="s">
        <v>4317</v>
      </c>
      <c r="C2512" s="55" t="s">
        <v>5321</v>
      </c>
      <c r="D2512" s="55" t="s">
        <v>4319</v>
      </c>
      <c r="F2512" s="55" t="s">
        <v>47</v>
      </c>
      <c r="G2512" s="55" t="s">
        <v>2261</v>
      </c>
      <c r="H2512" s="56">
        <v>44855</v>
      </c>
      <c r="I2512">
        <f t="shared" si="39"/>
        <v>2022</v>
      </c>
      <c r="J2512" s="56">
        <v>44855</v>
      </c>
      <c r="K2512" s="57">
        <v>110966</v>
      </c>
      <c r="L2512" s="55">
        <v>2205200101</v>
      </c>
      <c r="M2512" s="55" t="str">
        <f>VLOOKUP(L2512,[4]Equival.!$D:$K,8,0)</f>
        <v>Glosas</v>
      </c>
      <c r="N2512" s="55" t="s">
        <v>7463</v>
      </c>
      <c r="P2512" s="55" t="s">
        <v>4520</v>
      </c>
      <c r="Q2512" s="55" t="s">
        <v>5321</v>
      </c>
      <c r="R2512" s="56">
        <v>44855</v>
      </c>
      <c r="S2512" s="55" t="s">
        <v>5155</v>
      </c>
      <c r="T2512" s="55" t="s">
        <v>7464</v>
      </c>
      <c r="U2512" s="55" t="s">
        <v>4335</v>
      </c>
    </row>
    <row r="2513" spans="1:21" ht="15" x14ac:dyDescent="0.25">
      <c r="A2513" s="55" t="s">
        <v>4316</v>
      </c>
      <c r="B2513" s="55" t="s">
        <v>4317</v>
      </c>
      <c r="C2513" s="55" t="s">
        <v>5347</v>
      </c>
      <c r="D2513" s="55" t="s">
        <v>4319</v>
      </c>
      <c r="F2513" s="55" t="s">
        <v>47</v>
      </c>
      <c r="G2513" s="55" t="s">
        <v>2261</v>
      </c>
      <c r="H2513" s="56">
        <v>44855</v>
      </c>
      <c r="I2513">
        <f t="shared" si="39"/>
        <v>2022</v>
      </c>
      <c r="J2513" s="56">
        <v>44855</v>
      </c>
      <c r="K2513" s="57">
        <v>-6500</v>
      </c>
      <c r="L2513" s="55">
        <v>2205200101</v>
      </c>
      <c r="M2513" s="55" t="str">
        <f>VLOOKUP(L2513,[4]Equival.!$D:$K,8,0)</f>
        <v>Glosas</v>
      </c>
      <c r="N2513" s="55" t="s">
        <v>7463</v>
      </c>
      <c r="P2513" s="55" t="s">
        <v>4332</v>
      </c>
      <c r="Q2513" s="55" t="s">
        <v>5347</v>
      </c>
      <c r="R2513" s="56">
        <v>44855</v>
      </c>
      <c r="S2513" s="55" t="s">
        <v>5155</v>
      </c>
      <c r="T2513" s="55" t="s">
        <v>7464</v>
      </c>
      <c r="U2513" s="55" t="s">
        <v>4328</v>
      </c>
    </row>
    <row r="2514" spans="1:21" ht="15" x14ac:dyDescent="0.25">
      <c r="A2514" s="55" t="s">
        <v>4316</v>
      </c>
      <c r="B2514" s="55" t="s">
        <v>4317</v>
      </c>
      <c r="C2514" s="55" t="s">
        <v>5347</v>
      </c>
      <c r="D2514" s="55" t="s">
        <v>4319</v>
      </c>
      <c r="F2514" s="55" t="s">
        <v>47</v>
      </c>
      <c r="G2514" s="55" t="s">
        <v>2261</v>
      </c>
      <c r="H2514" s="56">
        <v>44855</v>
      </c>
      <c r="I2514">
        <f t="shared" si="39"/>
        <v>2022</v>
      </c>
      <c r="J2514" s="56">
        <v>44855</v>
      </c>
      <c r="K2514" s="57">
        <v>6500</v>
      </c>
      <c r="L2514" s="55">
        <v>2205200101</v>
      </c>
      <c r="M2514" s="55" t="str">
        <f>VLOOKUP(L2514,[4]Equival.!$D:$K,8,0)</f>
        <v>Glosas</v>
      </c>
      <c r="N2514" s="55" t="s">
        <v>7463</v>
      </c>
      <c r="P2514" s="55" t="s">
        <v>4332</v>
      </c>
      <c r="Q2514" s="55" t="s">
        <v>5347</v>
      </c>
      <c r="R2514" s="56">
        <v>44855</v>
      </c>
      <c r="S2514" s="55" t="s">
        <v>5155</v>
      </c>
      <c r="T2514" s="55" t="s">
        <v>7464</v>
      </c>
      <c r="U2514" s="55" t="s">
        <v>4335</v>
      </c>
    </row>
    <row r="2515" spans="1:21" ht="15" x14ac:dyDescent="0.25">
      <c r="A2515" s="55" t="s">
        <v>4316</v>
      </c>
      <c r="B2515" s="55" t="s">
        <v>4317</v>
      </c>
      <c r="C2515" s="55" t="s">
        <v>5357</v>
      </c>
      <c r="D2515" s="55" t="s">
        <v>4319</v>
      </c>
      <c r="F2515" s="55" t="s">
        <v>47</v>
      </c>
      <c r="G2515" s="55" t="s">
        <v>2261</v>
      </c>
      <c r="H2515" s="56">
        <v>44855</v>
      </c>
      <c r="I2515">
        <f t="shared" si="39"/>
        <v>2022</v>
      </c>
      <c r="J2515" s="56">
        <v>44855</v>
      </c>
      <c r="K2515" s="57">
        <v>-57920</v>
      </c>
      <c r="L2515" s="55">
        <v>2205200101</v>
      </c>
      <c r="M2515" s="55" t="str">
        <f>VLOOKUP(L2515,[4]Equival.!$D:$K,8,0)</f>
        <v>Glosas</v>
      </c>
      <c r="N2515" s="55" t="s">
        <v>7463</v>
      </c>
      <c r="P2515" s="55" t="s">
        <v>4332</v>
      </c>
      <c r="Q2515" s="55" t="s">
        <v>5357</v>
      </c>
      <c r="R2515" s="56">
        <v>44855</v>
      </c>
      <c r="S2515" s="55" t="s">
        <v>5155</v>
      </c>
      <c r="T2515" s="55" t="s">
        <v>7464</v>
      </c>
      <c r="U2515" s="55" t="s">
        <v>4328</v>
      </c>
    </row>
    <row r="2516" spans="1:21" ht="15" x14ac:dyDescent="0.25">
      <c r="A2516" s="55" t="s">
        <v>4316</v>
      </c>
      <c r="B2516" s="55" t="s">
        <v>4317</v>
      </c>
      <c r="C2516" s="55" t="s">
        <v>5357</v>
      </c>
      <c r="D2516" s="55" t="s">
        <v>4319</v>
      </c>
      <c r="F2516" s="55" t="s">
        <v>47</v>
      </c>
      <c r="G2516" s="55" t="s">
        <v>2261</v>
      </c>
      <c r="H2516" s="56">
        <v>44855</v>
      </c>
      <c r="I2516">
        <f t="shared" si="39"/>
        <v>2022</v>
      </c>
      <c r="J2516" s="56">
        <v>44855</v>
      </c>
      <c r="K2516" s="57">
        <v>57920</v>
      </c>
      <c r="L2516" s="55">
        <v>2205200101</v>
      </c>
      <c r="M2516" s="55" t="str">
        <f>VLOOKUP(L2516,[4]Equival.!$D:$K,8,0)</f>
        <v>Glosas</v>
      </c>
      <c r="N2516" s="55" t="s">
        <v>7463</v>
      </c>
      <c r="P2516" s="55" t="s">
        <v>4332</v>
      </c>
      <c r="Q2516" s="55" t="s">
        <v>5357</v>
      </c>
      <c r="R2516" s="56">
        <v>44855</v>
      </c>
      <c r="S2516" s="55" t="s">
        <v>5155</v>
      </c>
      <c r="T2516" s="55" t="s">
        <v>7464</v>
      </c>
      <c r="U2516" s="55" t="s">
        <v>4335</v>
      </c>
    </row>
    <row r="2517" spans="1:21" ht="15" x14ac:dyDescent="0.25">
      <c r="A2517" s="55" t="s">
        <v>4316</v>
      </c>
      <c r="B2517" s="55" t="s">
        <v>4317</v>
      </c>
      <c r="C2517" s="55" t="s">
        <v>5376</v>
      </c>
      <c r="D2517" s="55" t="s">
        <v>4319</v>
      </c>
      <c r="F2517" s="55" t="s">
        <v>47</v>
      </c>
      <c r="G2517" s="55" t="s">
        <v>2261</v>
      </c>
      <c r="H2517" s="56">
        <v>44855</v>
      </c>
      <c r="I2517">
        <f t="shared" si="39"/>
        <v>2022</v>
      </c>
      <c r="J2517" s="56">
        <v>44855</v>
      </c>
      <c r="K2517" s="57">
        <v>-105973</v>
      </c>
      <c r="L2517" s="55">
        <v>2205200101</v>
      </c>
      <c r="M2517" s="55" t="str">
        <f>VLOOKUP(L2517,[4]Equival.!$D:$K,8,0)</f>
        <v>Glosas</v>
      </c>
      <c r="N2517" s="55" t="s">
        <v>7463</v>
      </c>
      <c r="P2517" s="55" t="s">
        <v>4849</v>
      </c>
      <c r="Q2517" s="55" t="s">
        <v>5376</v>
      </c>
      <c r="R2517" s="56">
        <v>44855</v>
      </c>
      <c r="S2517" s="55" t="s">
        <v>5155</v>
      </c>
      <c r="T2517" s="55" t="s">
        <v>7464</v>
      </c>
      <c r="U2517" s="55" t="s">
        <v>4328</v>
      </c>
    </row>
    <row r="2518" spans="1:21" ht="15" x14ac:dyDescent="0.25">
      <c r="A2518" s="55" t="s">
        <v>4316</v>
      </c>
      <c r="B2518" s="55" t="s">
        <v>4317</v>
      </c>
      <c r="C2518" s="55" t="s">
        <v>5376</v>
      </c>
      <c r="D2518" s="55" t="s">
        <v>4319</v>
      </c>
      <c r="F2518" s="55" t="s">
        <v>47</v>
      </c>
      <c r="G2518" s="55" t="s">
        <v>2261</v>
      </c>
      <c r="H2518" s="56">
        <v>44855</v>
      </c>
      <c r="I2518">
        <f t="shared" si="39"/>
        <v>2022</v>
      </c>
      <c r="J2518" s="56">
        <v>44855</v>
      </c>
      <c r="K2518" s="57">
        <v>105973</v>
      </c>
      <c r="L2518" s="55">
        <v>2205200101</v>
      </c>
      <c r="M2518" s="55" t="str">
        <f>VLOOKUP(L2518,[4]Equival.!$D:$K,8,0)</f>
        <v>Glosas</v>
      </c>
      <c r="N2518" s="55" t="s">
        <v>7463</v>
      </c>
      <c r="P2518" s="55" t="s">
        <v>4332</v>
      </c>
      <c r="Q2518" s="55" t="s">
        <v>5376</v>
      </c>
      <c r="R2518" s="56">
        <v>44855</v>
      </c>
      <c r="S2518" s="55" t="s">
        <v>5155</v>
      </c>
      <c r="T2518" s="55" t="s">
        <v>7464</v>
      </c>
      <c r="U2518" s="55" t="s">
        <v>4335</v>
      </c>
    </row>
    <row r="2519" spans="1:21" ht="15" x14ac:dyDescent="0.25">
      <c r="A2519" s="55" t="s">
        <v>4316</v>
      </c>
      <c r="B2519" s="55" t="s">
        <v>4317</v>
      </c>
      <c r="C2519" s="55" t="s">
        <v>5391</v>
      </c>
      <c r="D2519" s="55" t="s">
        <v>4319</v>
      </c>
      <c r="F2519" s="55" t="s">
        <v>47</v>
      </c>
      <c r="G2519" s="55" t="s">
        <v>2261</v>
      </c>
      <c r="H2519" s="56">
        <v>44855</v>
      </c>
      <c r="I2519">
        <f t="shared" si="39"/>
        <v>2022</v>
      </c>
      <c r="J2519" s="56">
        <v>44855</v>
      </c>
      <c r="K2519" s="57">
        <v>123700</v>
      </c>
      <c r="L2519" s="55">
        <v>2205200101</v>
      </c>
      <c r="M2519" s="55" t="str">
        <f>VLOOKUP(L2519,[4]Equival.!$D:$K,8,0)</f>
        <v>Glosas</v>
      </c>
      <c r="N2519" s="55" t="s">
        <v>7463</v>
      </c>
      <c r="P2519" s="55" t="s">
        <v>4332</v>
      </c>
      <c r="Q2519" s="55" t="s">
        <v>5391</v>
      </c>
      <c r="R2519" s="56">
        <v>44855</v>
      </c>
      <c r="S2519" s="55" t="s">
        <v>5155</v>
      </c>
      <c r="T2519" s="55" t="s">
        <v>7464</v>
      </c>
      <c r="U2519" s="55" t="s">
        <v>4335</v>
      </c>
    </row>
    <row r="2520" spans="1:21" ht="15" x14ac:dyDescent="0.25">
      <c r="A2520" s="55" t="s">
        <v>4316</v>
      </c>
      <c r="B2520" s="55" t="s">
        <v>4317</v>
      </c>
      <c r="C2520" s="55" t="s">
        <v>5391</v>
      </c>
      <c r="D2520" s="55" t="s">
        <v>4319</v>
      </c>
      <c r="F2520" s="55" t="s">
        <v>47</v>
      </c>
      <c r="G2520" s="55" t="s">
        <v>2261</v>
      </c>
      <c r="H2520" s="56">
        <v>44855</v>
      </c>
      <c r="I2520">
        <f t="shared" si="39"/>
        <v>2022</v>
      </c>
      <c r="J2520" s="56">
        <v>44855</v>
      </c>
      <c r="K2520" s="57">
        <v>-123700</v>
      </c>
      <c r="L2520" s="55">
        <v>2205200101</v>
      </c>
      <c r="M2520" s="55" t="str">
        <f>VLOOKUP(L2520,[4]Equival.!$D:$K,8,0)</f>
        <v>Glosas</v>
      </c>
      <c r="N2520" s="55" t="s">
        <v>7463</v>
      </c>
      <c r="P2520" s="55" t="s">
        <v>4332</v>
      </c>
      <c r="Q2520" s="55" t="s">
        <v>5391</v>
      </c>
      <c r="R2520" s="56">
        <v>44855</v>
      </c>
      <c r="S2520" s="55" t="s">
        <v>5155</v>
      </c>
      <c r="T2520" s="55" t="s">
        <v>7464</v>
      </c>
      <c r="U2520" s="55" t="s">
        <v>4328</v>
      </c>
    </row>
    <row r="2521" spans="1:21" ht="15" x14ac:dyDescent="0.25">
      <c r="A2521" s="55" t="s">
        <v>4316</v>
      </c>
      <c r="B2521" s="55" t="s">
        <v>4317</v>
      </c>
      <c r="C2521" s="55" t="s">
        <v>5405</v>
      </c>
      <c r="D2521" s="55" t="s">
        <v>4319</v>
      </c>
      <c r="F2521" s="55" t="s">
        <v>47</v>
      </c>
      <c r="G2521" s="55" t="s">
        <v>2261</v>
      </c>
      <c r="H2521" s="56">
        <v>44855</v>
      </c>
      <c r="I2521">
        <f t="shared" si="39"/>
        <v>2022</v>
      </c>
      <c r="J2521" s="56">
        <v>44855</v>
      </c>
      <c r="K2521" s="57">
        <v>-6250</v>
      </c>
      <c r="L2521" s="55">
        <v>2205200101</v>
      </c>
      <c r="M2521" s="55" t="str">
        <f>VLOOKUP(L2521,[4]Equival.!$D:$K,8,0)</f>
        <v>Glosas</v>
      </c>
      <c r="N2521" s="55" t="s">
        <v>7463</v>
      </c>
      <c r="P2521" s="55" t="s">
        <v>5404</v>
      </c>
      <c r="Q2521" s="55" t="s">
        <v>5405</v>
      </c>
      <c r="R2521" s="56">
        <v>44855</v>
      </c>
      <c r="S2521" s="55" t="s">
        <v>5155</v>
      </c>
      <c r="T2521" s="55" t="s">
        <v>7464</v>
      </c>
      <c r="U2521" s="55" t="s">
        <v>4328</v>
      </c>
    </row>
    <row r="2522" spans="1:21" ht="15" x14ac:dyDescent="0.25">
      <c r="A2522" s="55" t="s">
        <v>4316</v>
      </c>
      <c r="B2522" s="55" t="s">
        <v>4317</v>
      </c>
      <c r="C2522" s="55" t="s">
        <v>5405</v>
      </c>
      <c r="D2522" s="55" t="s">
        <v>4319</v>
      </c>
      <c r="F2522" s="55" t="s">
        <v>47</v>
      </c>
      <c r="G2522" s="55" t="s">
        <v>2261</v>
      </c>
      <c r="H2522" s="56">
        <v>44855</v>
      </c>
      <c r="I2522">
        <f t="shared" si="39"/>
        <v>2022</v>
      </c>
      <c r="J2522" s="56">
        <v>44855</v>
      </c>
      <c r="K2522" s="57">
        <v>6250</v>
      </c>
      <c r="L2522" s="55">
        <v>2205200101</v>
      </c>
      <c r="M2522" s="55" t="str">
        <f>VLOOKUP(L2522,[4]Equival.!$D:$K,8,0)</f>
        <v>Glosas</v>
      </c>
      <c r="N2522" s="55" t="s">
        <v>7463</v>
      </c>
      <c r="P2522" s="55" t="s">
        <v>5404</v>
      </c>
      <c r="Q2522" s="55" t="s">
        <v>5405</v>
      </c>
      <c r="R2522" s="56">
        <v>44855</v>
      </c>
      <c r="S2522" s="55" t="s">
        <v>5155</v>
      </c>
      <c r="T2522" s="55" t="s">
        <v>7464</v>
      </c>
      <c r="U2522" s="55" t="s">
        <v>4335</v>
      </c>
    </row>
    <row r="2523" spans="1:21" ht="15" x14ac:dyDescent="0.25">
      <c r="A2523" s="55" t="s">
        <v>4316</v>
      </c>
      <c r="B2523" s="55" t="s">
        <v>4317</v>
      </c>
      <c r="C2523" s="55" t="s">
        <v>7465</v>
      </c>
      <c r="D2523" s="55" t="s">
        <v>4319</v>
      </c>
      <c r="E2523" s="55" t="s">
        <v>7466</v>
      </c>
      <c r="F2523" s="55" t="s">
        <v>7466</v>
      </c>
      <c r="G2523" s="55" t="s">
        <v>2261</v>
      </c>
      <c r="H2523" s="56">
        <v>44834</v>
      </c>
      <c r="I2523">
        <f t="shared" si="39"/>
        <v>2022</v>
      </c>
      <c r="J2523" s="56">
        <v>44834</v>
      </c>
      <c r="K2523" s="57">
        <v>-54499918</v>
      </c>
      <c r="L2523" s="55">
        <v>2905100201</v>
      </c>
      <c r="M2523" s="55" t="str">
        <f>VLOOKUP(L2523,[4]Equival.!$D:$K,8,0)</f>
        <v>Capita</v>
      </c>
      <c r="N2523" s="55" t="s">
        <v>7430</v>
      </c>
      <c r="P2523" s="55" t="s">
        <v>7432</v>
      </c>
      <c r="R2523" s="56"/>
      <c r="S2523" s="55" t="s">
        <v>4921</v>
      </c>
      <c r="T2523" s="55" t="s">
        <v>7434</v>
      </c>
      <c r="U2523" s="55" t="s">
        <v>4328</v>
      </c>
    </row>
    <row r="2524" spans="1:21" ht="15" x14ac:dyDescent="0.25">
      <c r="A2524" s="55" t="s">
        <v>4316</v>
      </c>
      <c r="B2524" s="55" t="s">
        <v>4317</v>
      </c>
      <c r="C2524" s="55" t="s">
        <v>7467</v>
      </c>
      <c r="D2524" s="55" t="s">
        <v>4319</v>
      </c>
      <c r="E2524" s="55" t="s">
        <v>7468</v>
      </c>
      <c r="F2524" s="55" t="s">
        <v>7468</v>
      </c>
      <c r="G2524" s="55" t="s">
        <v>2261</v>
      </c>
      <c r="H2524" s="56">
        <v>44803</v>
      </c>
      <c r="I2524">
        <f t="shared" si="39"/>
        <v>2022</v>
      </c>
      <c r="J2524" s="56">
        <v>44803</v>
      </c>
      <c r="K2524" s="57">
        <v>-130338752</v>
      </c>
      <c r="L2524" s="55">
        <v>1330050201</v>
      </c>
      <c r="M2524" s="55" t="str">
        <f>VLOOKUP(L2524,[4]Equival.!$D:$K,8,0)</f>
        <v>Capita</v>
      </c>
      <c r="N2524" s="55" t="s">
        <v>7430</v>
      </c>
      <c r="P2524" s="55" t="s">
        <v>7432</v>
      </c>
      <c r="R2524" s="56"/>
      <c r="S2524" s="55" t="s">
        <v>4921</v>
      </c>
      <c r="U2524" s="55" t="s">
        <v>4328</v>
      </c>
    </row>
    <row r="2525" spans="1:21" ht="15" x14ac:dyDescent="0.25">
      <c r="A2525" s="55" t="s">
        <v>4316</v>
      </c>
      <c r="B2525" s="55" t="s">
        <v>4317</v>
      </c>
      <c r="C2525" s="55" t="s">
        <v>7469</v>
      </c>
      <c r="D2525" s="55" t="s">
        <v>4319</v>
      </c>
      <c r="E2525" s="55" t="s">
        <v>7470</v>
      </c>
      <c r="F2525" s="55" t="s">
        <v>7470</v>
      </c>
      <c r="G2525" s="55" t="s">
        <v>2261</v>
      </c>
      <c r="H2525" s="56">
        <v>44803</v>
      </c>
      <c r="I2525">
        <f t="shared" si="39"/>
        <v>2022</v>
      </c>
      <c r="J2525" s="56">
        <v>44803</v>
      </c>
      <c r="K2525" s="57">
        <v>68516565</v>
      </c>
      <c r="L2525" s="55">
        <v>2205200202</v>
      </c>
      <c r="M2525" s="55" t="str">
        <f>VLOOKUP(L2525,[4]Equival.!$D:$K,8,0)</f>
        <v>Glosas</v>
      </c>
      <c r="N2525" s="55" t="s">
        <v>7430</v>
      </c>
      <c r="P2525" s="55" t="s">
        <v>4849</v>
      </c>
      <c r="R2525" s="56"/>
      <c r="S2525" s="55" t="s">
        <v>4921</v>
      </c>
      <c r="U2525" s="55" t="s">
        <v>4335</v>
      </c>
    </row>
    <row r="2526" spans="1:21" ht="15" x14ac:dyDescent="0.25">
      <c r="A2526" s="55" t="s">
        <v>4316</v>
      </c>
      <c r="B2526" s="55" t="s">
        <v>4317</v>
      </c>
      <c r="C2526" s="55" t="s">
        <v>7469</v>
      </c>
      <c r="D2526" s="55" t="s">
        <v>4319</v>
      </c>
      <c r="E2526" s="55" t="s">
        <v>7470</v>
      </c>
      <c r="F2526" s="55" t="s">
        <v>7470</v>
      </c>
      <c r="G2526" s="55" t="s">
        <v>2261</v>
      </c>
      <c r="H2526" s="56">
        <v>44803</v>
      </c>
      <c r="I2526">
        <f t="shared" si="39"/>
        <v>2022</v>
      </c>
      <c r="J2526" s="56">
        <v>44803</v>
      </c>
      <c r="K2526" s="57">
        <v>-68516565</v>
      </c>
      <c r="L2526" s="55">
        <v>2905100201</v>
      </c>
      <c r="M2526" s="55" t="str">
        <f>VLOOKUP(L2526,[4]Equival.!$D:$K,8,0)</f>
        <v>Capita</v>
      </c>
      <c r="N2526" s="55" t="s">
        <v>7430</v>
      </c>
      <c r="P2526" s="55" t="s">
        <v>4849</v>
      </c>
      <c r="R2526" s="56"/>
      <c r="S2526" s="55" t="s">
        <v>4921</v>
      </c>
      <c r="U2526" s="55" t="s">
        <v>4328</v>
      </c>
    </row>
    <row r="2527" spans="1:21" ht="15" x14ac:dyDescent="0.25">
      <c r="A2527" s="55" t="s">
        <v>4316</v>
      </c>
      <c r="B2527" s="55" t="s">
        <v>4317</v>
      </c>
      <c r="C2527" s="55" t="s">
        <v>7471</v>
      </c>
      <c r="D2527" s="55" t="s">
        <v>4319</v>
      </c>
      <c r="E2527" s="55" t="s">
        <v>7472</v>
      </c>
      <c r="F2527" s="55" t="s">
        <v>7472</v>
      </c>
      <c r="G2527" s="55" t="s">
        <v>2261</v>
      </c>
      <c r="H2527" s="56">
        <v>44773</v>
      </c>
      <c r="I2527">
        <f t="shared" si="39"/>
        <v>2022</v>
      </c>
      <c r="J2527" s="56">
        <v>44804</v>
      </c>
      <c r="K2527" s="57">
        <v>-11542004</v>
      </c>
      <c r="L2527" s="55">
        <v>2905100202</v>
      </c>
      <c r="M2527" s="55" t="str">
        <f>VLOOKUP(L2527,[4]Equival.!$D:$K,8,0)</f>
        <v>Evento</v>
      </c>
      <c r="N2527" s="55" t="s">
        <v>7430</v>
      </c>
      <c r="P2527" s="55" t="s">
        <v>7432</v>
      </c>
      <c r="Q2527" s="55" t="s">
        <v>7471</v>
      </c>
      <c r="R2527" s="56">
        <v>44804</v>
      </c>
      <c r="S2527" s="55" t="s">
        <v>4921</v>
      </c>
      <c r="U2527" s="55" t="s">
        <v>4328</v>
      </c>
    </row>
    <row r="2528" spans="1:21" ht="15" x14ac:dyDescent="0.25">
      <c r="A2528" s="55" t="s">
        <v>4316</v>
      </c>
      <c r="B2528" s="55" t="s">
        <v>4317</v>
      </c>
      <c r="C2528" s="55" t="s">
        <v>7471</v>
      </c>
      <c r="D2528" s="55" t="s">
        <v>4319</v>
      </c>
      <c r="E2528" s="55" t="s">
        <v>7472</v>
      </c>
      <c r="F2528" s="55" t="s">
        <v>7472</v>
      </c>
      <c r="G2528" s="55" t="s">
        <v>2261</v>
      </c>
      <c r="H2528" s="56">
        <v>44773</v>
      </c>
      <c r="I2528">
        <f t="shared" si="39"/>
        <v>2022</v>
      </c>
      <c r="J2528" s="56">
        <v>44804</v>
      </c>
      <c r="K2528" s="57">
        <v>11542004</v>
      </c>
      <c r="L2528" s="55">
        <v>1330050204</v>
      </c>
      <c r="M2528" s="55" t="str">
        <f>VLOOKUP(L2528,[4]Equival.!$D:$K,8,0)</f>
        <v>Evento</v>
      </c>
      <c r="N2528" s="55" t="s">
        <v>7430</v>
      </c>
      <c r="P2528" s="55" t="s">
        <v>7432</v>
      </c>
      <c r="Q2528" s="55" t="s">
        <v>7471</v>
      </c>
      <c r="R2528" s="56">
        <v>44804</v>
      </c>
      <c r="S2528" s="55" t="s">
        <v>4921</v>
      </c>
      <c r="U2528" s="55" t="s">
        <v>4335</v>
      </c>
    </row>
    <row r="2529" spans="1:21" ht="15" x14ac:dyDescent="0.25">
      <c r="A2529" s="55" t="s">
        <v>4316</v>
      </c>
      <c r="B2529" s="55" t="s">
        <v>4317</v>
      </c>
      <c r="C2529" s="55" t="s">
        <v>7473</v>
      </c>
      <c r="D2529" s="55" t="s">
        <v>4319</v>
      </c>
      <c r="E2529" s="55" t="s">
        <v>7474</v>
      </c>
      <c r="F2529" s="55" t="s">
        <v>7474</v>
      </c>
      <c r="G2529" s="55" t="s">
        <v>2261</v>
      </c>
      <c r="H2529" s="56">
        <v>44712</v>
      </c>
      <c r="I2529">
        <f t="shared" si="39"/>
        <v>2022</v>
      </c>
      <c r="J2529" s="56">
        <v>44804</v>
      </c>
      <c r="K2529" s="57">
        <v>-194879846</v>
      </c>
      <c r="L2529" s="55">
        <v>2905100202</v>
      </c>
      <c r="M2529" s="55" t="str">
        <f>VLOOKUP(L2529,[4]Equival.!$D:$K,8,0)</f>
        <v>Evento</v>
      </c>
      <c r="N2529" s="55" t="s">
        <v>7430</v>
      </c>
      <c r="P2529" s="55" t="s">
        <v>7432</v>
      </c>
      <c r="Q2529" s="55" t="s">
        <v>7473</v>
      </c>
      <c r="R2529" s="56">
        <v>44804</v>
      </c>
      <c r="S2529" s="55" t="s">
        <v>4921</v>
      </c>
      <c r="U2529" s="55" t="s">
        <v>4328</v>
      </c>
    </row>
    <row r="2530" spans="1:21" ht="15" x14ac:dyDescent="0.25">
      <c r="A2530" s="55" t="s">
        <v>4316</v>
      </c>
      <c r="B2530" s="55" t="s">
        <v>4317</v>
      </c>
      <c r="C2530" s="55" t="s">
        <v>7473</v>
      </c>
      <c r="D2530" s="55" t="s">
        <v>4319</v>
      </c>
      <c r="E2530" s="55" t="s">
        <v>7474</v>
      </c>
      <c r="F2530" s="55" t="s">
        <v>7474</v>
      </c>
      <c r="G2530" s="55" t="s">
        <v>2261</v>
      </c>
      <c r="H2530" s="56">
        <v>44712</v>
      </c>
      <c r="I2530">
        <f t="shared" si="39"/>
        <v>2022</v>
      </c>
      <c r="J2530" s="56">
        <v>44804</v>
      </c>
      <c r="K2530" s="57">
        <v>194879846</v>
      </c>
      <c r="L2530" s="55">
        <v>1330050204</v>
      </c>
      <c r="M2530" s="55" t="str">
        <f>VLOOKUP(L2530,[4]Equival.!$D:$K,8,0)</f>
        <v>Evento</v>
      </c>
      <c r="N2530" s="55" t="s">
        <v>7430</v>
      </c>
      <c r="P2530" s="55" t="s">
        <v>7432</v>
      </c>
      <c r="Q2530" s="55" t="s">
        <v>7473</v>
      </c>
      <c r="R2530" s="56">
        <v>44804</v>
      </c>
      <c r="S2530" s="55" t="s">
        <v>4921</v>
      </c>
      <c r="U2530" s="55" t="s">
        <v>4335</v>
      </c>
    </row>
    <row r="2531" spans="1:21" ht="15" x14ac:dyDescent="0.25">
      <c r="A2531" s="55" t="s">
        <v>4316</v>
      </c>
      <c r="B2531" s="55" t="s">
        <v>4317</v>
      </c>
      <c r="C2531" s="55" t="s">
        <v>7475</v>
      </c>
      <c r="D2531" s="55" t="s">
        <v>4319</v>
      </c>
      <c r="E2531" s="55" t="s">
        <v>7472</v>
      </c>
      <c r="F2531" s="55" t="s">
        <v>7472</v>
      </c>
      <c r="G2531" s="55" t="s">
        <v>2261</v>
      </c>
      <c r="H2531" s="56">
        <v>44773</v>
      </c>
      <c r="I2531">
        <f t="shared" si="39"/>
        <v>2022</v>
      </c>
      <c r="J2531" s="56">
        <v>44773</v>
      </c>
      <c r="K2531" s="57">
        <v>11542004</v>
      </c>
      <c r="L2531" s="55">
        <v>2905100202</v>
      </c>
      <c r="M2531" s="55" t="str">
        <f>VLOOKUP(L2531,[4]Equival.!$D:$K,8,0)</f>
        <v>Evento</v>
      </c>
      <c r="N2531" s="55" t="s">
        <v>7430</v>
      </c>
      <c r="P2531" s="55" t="s">
        <v>7432</v>
      </c>
      <c r="Q2531" s="55" t="s">
        <v>7471</v>
      </c>
      <c r="R2531" s="56">
        <v>44804</v>
      </c>
      <c r="S2531" s="55" t="s">
        <v>4921</v>
      </c>
      <c r="U2531" s="55" t="s">
        <v>4335</v>
      </c>
    </row>
    <row r="2532" spans="1:21" ht="15" x14ac:dyDescent="0.25">
      <c r="A2532" s="55" t="s">
        <v>4316</v>
      </c>
      <c r="B2532" s="55" t="s">
        <v>4317</v>
      </c>
      <c r="C2532" s="55" t="s">
        <v>7475</v>
      </c>
      <c r="D2532" s="55" t="s">
        <v>4319</v>
      </c>
      <c r="E2532" s="55" t="s">
        <v>7472</v>
      </c>
      <c r="F2532" s="55" t="s">
        <v>7472</v>
      </c>
      <c r="G2532" s="55" t="s">
        <v>2261</v>
      </c>
      <c r="H2532" s="56">
        <v>44773</v>
      </c>
      <c r="I2532">
        <f t="shared" si="39"/>
        <v>2022</v>
      </c>
      <c r="J2532" s="56">
        <v>44773</v>
      </c>
      <c r="K2532" s="57">
        <v>-11542004</v>
      </c>
      <c r="L2532" s="55">
        <v>1330050204</v>
      </c>
      <c r="M2532" s="55" t="str">
        <f>VLOOKUP(L2532,[4]Equival.!$D:$K,8,0)</f>
        <v>Evento</v>
      </c>
      <c r="N2532" s="55" t="s">
        <v>7430</v>
      </c>
      <c r="P2532" s="55" t="s">
        <v>7432</v>
      </c>
      <c r="Q2532" s="55" t="s">
        <v>7471</v>
      </c>
      <c r="R2532" s="56">
        <v>44804</v>
      </c>
      <c r="S2532" s="55" t="s">
        <v>4921</v>
      </c>
      <c r="U2532" s="55" t="s">
        <v>4328</v>
      </c>
    </row>
    <row r="2533" spans="1:21" ht="15" x14ac:dyDescent="0.25">
      <c r="A2533" s="55" t="s">
        <v>4316</v>
      </c>
      <c r="B2533" s="55" t="s">
        <v>4317</v>
      </c>
      <c r="C2533" s="55" t="s">
        <v>7476</v>
      </c>
      <c r="D2533" s="55" t="s">
        <v>4319</v>
      </c>
      <c r="E2533" s="55" t="s">
        <v>7477</v>
      </c>
      <c r="F2533" s="55" t="s">
        <v>7477</v>
      </c>
      <c r="G2533" s="55" t="s">
        <v>2261</v>
      </c>
      <c r="H2533" s="56">
        <v>44773</v>
      </c>
      <c r="I2533">
        <f t="shared" si="39"/>
        <v>2022</v>
      </c>
      <c r="J2533" s="56">
        <v>44773</v>
      </c>
      <c r="K2533" s="57">
        <v>-152948725</v>
      </c>
      <c r="L2533" s="55">
        <v>2905100201</v>
      </c>
      <c r="M2533" s="55" t="str">
        <f>VLOOKUP(L2533,[4]Equival.!$D:$K,8,0)</f>
        <v>Capita</v>
      </c>
      <c r="N2533" s="55" t="s">
        <v>7430</v>
      </c>
      <c r="P2533" s="55" t="s">
        <v>7432</v>
      </c>
      <c r="R2533" s="56"/>
      <c r="S2533" s="55" t="s">
        <v>4921</v>
      </c>
      <c r="T2533" s="55" t="s">
        <v>7434</v>
      </c>
      <c r="U2533" s="55" t="s">
        <v>4328</v>
      </c>
    </row>
    <row r="2534" spans="1:21" ht="15" x14ac:dyDescent="0.25">
      <c r="A2534" s="55" t="s">
        <v>4316</v>
      </c>
      <c r="B2534" s="55" t="s">
        <v>4317</v>
      </c>
      <c r="C2534" s="55" t="s">
        <v>7478</v>
      </c>
      <c r="D2534" s="55" t="s">
        <v>4319</v>
      </c>
      <c r="E2534" s="55" t="s">
        <v>7479</v>
      </c>
      <c r="F2534" s="55" t="s">
        <v>7480</v>
      </c>
      <c r="G2534" s="55" t="s">
        <v>2261</v>
      </c>
      <c r="H2534" s="56">
        <v>44162</v>
      </c>
      <c r="I2534">
        <f t="shared" si="39"/>
        <v>2020</v>
      </c>
      <c r="J2534" s="56">
        <v>44773</v>
      </c>
      <c r="K2534" s="57">
        <v>-43811775</v>
      </c>
      <c r="L2534" s="55">
        <v>2905100201</v>
      </c>
      <c r="M2534" s="55" t="str">
        <f>VLOOKUP(L2534,[4]Equival.!$D:$K,8,0)</f>
        <v>Capita</v>
      </c>
      <c r="N2534" s="55" t="s">
        <v>7430</v>
      </c>
      <c r="O2534" s="55" t="s">
        <v>7434</v>
      </c>
      <c r="P2534" s="55" t="s">
        <v>7432</v>
      </c>
      <c r="Q2534" s="55" t="s">
        <v>7478</v>
      </c>
      <c r="R2534" s="56">
        <v>44773</v>
      </c>
      <c r="S2534" s="55" t="s">
        <v>4921</v>
      </c>
      <c r="T2534" s="55" t="s">
        <v>7434</v>
      </c>
      <c r="U2534" s="55" t="s">
        <v>4328</v>
      </c>
    </row>
    <row r="2535" spans="1:21" ht="15" x14ac:dyDescent="0.25">
      <c r="A2535" s="55" t="s">
        <v>4316</v>
      </c>
      <c r="B2535" s="55" t="s">
        <v>4317</v>
      </c>
      <c r="C2535" s="55" t="s">
        <v>7478</v>
      </c>
      <c r="D2535" s="55" t="s">
        <v>4319</v>
      </c>
      <c r="E2535" s="55" t="s">
        <v>7479</v>
      </c>
      <c r="F2535" s="55" t="s">
        <v>7480</v>
      </c>
      <c r="G2535" s="55" t="s">
        <v>2261</v>
      </c>
      <c r="H2535" s="56">
        <v>44162</v>
      </c>
      <c r="I2535">
        <f t="shared" si="39"/>
        <v>2020</v>
      </c>
      <c r="J2535" s="56">
        <v>44773</v>
      </c>
      <c r="K2535" s="57">
        <v>43811775</v>
      </c>
      <c r="L2535" s="55">
        <v>1330050201</v>
      </c>
      <c r="M2535" s="55" t="str">
        <f>VLOOKUP(L2535,[4]Equival.!$D:$K,8,0)</f>
        <v>Capita</v>
      </c>
      <c r="N2535" s="55" t="s">
        <v>7430</v>
      </c>
      <c r="O2535" s="55" t="s">
        <v>7434</v>
      </c>
      <c r="P2535" s="55" t="s">
        <v>7432</v>
      </c>
      <c r="Q2535" s="55" t="s">
        <v>7478</v>
      </c>
      <c r="R2535" s="56">
        <v>44773</v>
      </c>
      <c r="S2535" s="55" t="s">
        <v>4921</v>
      </c>
      <c r="T2535" s="55" t="s">
        <v>7434</v>
      </c>
      <c r="U2535" s="55" t="s">
        <v>4335</v>
      </c>
    </row>
    <row r="2536" spans="1:21" ht="15" x14ac:dyDescent="0.25">
      <c r="A2536" s="55" t="s">
        <v>4316</v>
      </c>
      <c r="B2536" s="55" t="s">
        <v>4317</v>
      </c>
      <c r="C2536" s="55" t="s">
        <v>7481</v>
      </c>
      <c r="D2536" s="55" t="s">
        <v>4319</v>
      </c>
      <c r="E2536" s="55" t="s">
        <v>7482</v>
      </c>
      <c r="F2536" s="55" t="s">
        <v>7482</v>
      </c>
      <c r="G2536" s="55" t="s">
        <v>2261</v>
      </c>
      <c r="H2536" s="56">
        <v>44681</v>
      </c>
      <c r="I2536">
        <f t="shared" si="39"/>
        <v>2022</v>
      </c>
      <c r="J2536" s="56">
        <v>44773</v>
      </c>
      <c r="K2536" s="57">
        <v>38948259</v>
      </c>
      <c r="L2536" s="55">
        <v>2905100201</v>
      </c>
      <c r="M2536" s="55" t="str">
        <f>VLOOKUP(L2536,[4]Equival.!$D:$K,8,0)</f>
        <v>Capita</v>
      </c>
      <c r="N2536" s="55" t="s">
        <v>7430</v>
      </c>
      <c r="P2536" s="55" t="s">
        <v>7432</v>
      </c>
      <c r="Q2536" s="55" t="s">
        <v>7481</v>
      </c>
      <c r="R2536" s="56">
        <v>44773</v>
      </c>
      <c r="S2536" s="55" t="s">
        <v>4921</v>
      </c>
      <c r="T2536" s="55" t="s">
        <v>7434</v>
      </c>
      <c r="U2536" s="55" t="s">
        <v>4335</v>
      </c>
    </row>
    <row r="2537" spans="1:21" ht="15" x14ac:dyDescent="0.25">
      <c r="A2537" s="55" t="s">
        <v>4316</v>
      </c>
      <c r="B2537" s="55" t="s">
        <v>4317</v>
      </c>
      <c r="C2537" s="55" t="s">
        <v>7481</v>
      </c>
      <c r="D2537" s="55" t="s">
        <v>4319</v>
      </c>
      <c r="E2537" s="55" t="s">
        <v>7482</v>
      </c>
      <c r="F2537" s="55" t="s">
        <v>7482</v>
      </c>
      <c r="G2537" s="55" t="s">
        <v>2261</v>
      </c>
      <c r="H2537" s="56">
        <v>44681</v>
      </c>
      <c r="I2537">
        <f t="shared" si="39"/>
        <v>2022</v>
      </c>
      <c r="J2537" s="56">
        <v>44773</v>
      </c>
      <c r="K2537" s="57">
        <v>-38948259</v>
      </c>
      <c r="L2537" s="55">
        <v>1330050201</v>
      </c>
      <c r="M2537" s="55" t="str">
        <f>VLOOKUP(L2537,[4]Equival.!$D:$K,8,0)</f>
        <v>Capita</v>
      </c>
      <c r="N2537" s="55" t="s">
        <v>7430</v>
      </c>
      <c r="P2537" s="55" t="s">
        <v>7432</v>
      </c>
      <c r="Q2537" s="55" t="s">
        <v>7481</v>
      </c>
      <c r="R2537" s="56">
        <v>44773</v>
      </c>
      <c r="S2537" s="55" t="s">
        <v>4921</v>
      </c>
      <c r="T2537" s="55" t="s">
        <v>7434</v>
      </c>
      <c r="U2537" s="55" t="s">
        <v>4328</v>
      </c>
    </row>
    <row r="2538" spans="1:21" ht="15" x14ac:dyDescent="0.25">
      <c r="A2538" s="55" t="s">
        <v>4316</v>
      </c>
      <c r="B2538" s="55" t="s">
        <v>4317</v>
      </c>
      <c r="C2538" s="55" t="s">
        <v>7483</v>
      </c>
      <c r="D2538" s="55" t="s">
        <v>4319</v>
      </c>
      <c r="E2538" s="55" t="s">
        <v>7474</v>
      </c>
      <c r="F2538" s="55" t="s">
        <v>7474</v>
      </c>
      <c r="G2538" s="55" t="s">
        <v>2261</v>
      </c>
      <c r="H2538" s="56">
        <v>44712</v>
      </c>
      <c r="I2538">
        <f t="shared" si="39"/>
        <v>2022</v>
      </c>
      <c r="J2538" s="56">
        <v>44712</v>
      </c>
      <c r="K2538" s="57">
        <v>194879846</v>
      </c>
      <c r="L2538" s="55">
        <v>2905100202</v>
      </c>
      <c r="M2538" s="55" t="str">
        <f>VLOOKUP(L2538,[4]Equival.!$D:$K,8,0)</f>
        <v>Evento</v>
      </c>
      <c r="N2538" s="55" t="s">
        <v>7430</v>
      </c>
      <c r="P2538" s="55" t="s">
        <v>7432</v>
      </c>
      <c r="Q2538" s="55" t="s">
        <v>7473</v>
      </c>
      <c r="R2538" s="56">
        <v>44804</v>
      </c>
      <c r="S2538" s="55" t="s">
        <v>4921</v>
      </c>
      <c r="U2538" s="55" t="s">
        <v>4335</v>
      </c>
    </row>
    <row r="2539" spans="1:21" ht="15" x14ac:dyDescent="0.25">
      <c r="A2539" s="55" t="s">
        <v>4316</v>
      </c>
      <c r="B2539" s="55" t="s">
        <v>4317</v>
      </c>
      <c r="C2539" s="55" t="s">
        <v>7483</v>
      </c>
      <c r="D2539" s="55" t="s">
        <v>4319</v>
      </c>
      <c r="E2539" s="55" t="s">
        <v>7474</v>
      </c>
      <c r="F2539" s="55" t="s">
        <v>7474</v>
      </c>
      <c r="G2539" s="55" t="s">
        <v>2261</v>
      </c>
      <c r="H2539" s="56">
        <v>44712</v>
      </c>
      <c r="I2539">
        <f t="shared" si="39"/>
        <v>2022</v>
      </c>
      <c r="J2539" s="56">
        <v>44712</v>
      </c>
      <c r="K2539" s="57">
        <v>-194879846</v>
      </c>
      <c r="L2539" s="55">
        <v>1330050204</v>
      </c>
      <c r="M2539" s="55" t="str">
        <f>VLOOKUP(L2539,[4]Equival.!$D:$K,8,0)</f>
        <v>Evento</v>
      </c>
      <c r="N2539" s="55" t="s">
        <v>7430</v>
      </c>
      <c r="P2539" s="55" t="s">
        <v>7432</v>
      </c>
      <c r="Q2539" s="55" t="s">
        <v>7473</v>
      </c>
      <c r="R2539" s="56">
        <v>44804</v>
      </c>
      <c r="S2539" s="55" t="s">
        <v>4921</v>
      </c>
      <c r="U2539" s="55" t="s">
        <v>4328</v>
      </c>
    </row>
    <row r="2540" spans="1:21" ht="15" x14ac:dyDescent="0.25">
      <c r="A2540" s="55" t="s">
        <v>4316</v>
      </c>
      <c r="B2540" s="55" t="s">
        <v>4317</v>
      </c>
      <c r="C2540" s="55" t="s">
        <v>7484</v>
      </c>
      <c r="D2540" s="55" t="s">
        <v>4319</v>
      </c>
      <c r="E2540" s="55" t="s">
        <v>7485</v>
      </c>
      <c r="F2540" s="55" t="s">
        <v>7485</v>
      </c>
      <c r="G2540" s="55" t="s">
        <v>2261</v>
      </c>
      <c r="H2540" s="56">
        <v>44681</v>
      </c>
      <c r="I2540">
        <f t="shared" si="39"/>
        <v>2022</v>
      </c>
      <c r="J2540" s="56">
        <v>44706</v>
      </c>
      <c r="K2540" s="57">
        <v>-38948259</v>
      </c>
      <c r="L2540" s="55">
        <v>2905100202</v>
      </c>
      <c r="M2540" s="55" t="str">
        <f>VLOOKUP(L2540,[4]Equival.!$D:$K,8,0)</f>
        <v>Evento</v>
      </c>
      <c r="N2540" s="55" t="s">
        <v>7430</v>
      </c>
      <c r="P2540" s="55" t="s">
        <v>7432</v>
      </c>
      <c r="Q2540" s="55" t="s">
        <v>7484</v>
      </c>
      <c r="R2540" s="56">
        <v>44706</v>
      </c>
      <c r="S2540" s="55" t="s">
        <v>4921</v>
      </c>
      <c r="U2540" s="55" t="s">
        <v>4328</v>
      </c>
    </row>
    <row r="2541" spans="1:21" ht="15" x14ac:dyDescent="0.25">
      <c r="A2541" s="55" t="s">
        <v>4316</v>
      </c>
      <c r="B2541" s="55" t="s">
        <v>4317</v>
      </c>
      <c r="C2541" s="55" t="s">
        <v>7484</v>
      </c>
      <c r="D2541" s="55" t="s">
        <v>4319</v>
      </c>
      <c r="E2541" s="55" t="s">
        <v>7485</v>
      </c>
      <c r="F2541" s="55" t="s">
        <v>7485</v>
      </c>
      <c r="G2541" s="55" t="s">
        <v>2261</v>
      </c>
      <c r="H2541" s="56">
        <v>44681</v>
      </c>
      <c r="I2541">
        <f t="shared" si="39"/>
        <v>2022</v>
      </c>
      <c r="J2541" s="56">
        <v>44706</v>
      </c>
      <c r="K2541" s="57">
        <v>38948259</v>
      </c>
      <c r="L2541" s="55">
        <v>1330050204</v>
      </c>
      <c r="M2541" s="55" t="str">
        <f>VLOOKUP(L2541,[4]Equival.!$D:$K,8,0)</f>
        <v>Evento</v>
      </c>
      <c r="N2541" s="55" t="s">
        <v>7430</v>
      </c>
      <c r="P2541" s="55" t="s">
        <v>7432</v>
      </c>
      <c r="Q2541" s="55" t="s">
        <v>7484</v>
      </c>
      <c r="R2541" s="56">
        <v>44706</v>
      </c>
      <c r="S2541" s="55" t="s">
        <v>4921</v>
      </c>
      <c r="U2541" s="55" t="s">
        <v>4335</v>
      </c>
    </row>
    <row r="2542" spans="1:21" ht="15" x14ac:dyDescent="0.25">
      <c r="A2542" s="55" t="s">
        <v>4316</v>
      </c>
      <c r="B2542" s="55" t="s">
        <v>4317</v>
      </c>
      <c r="C2542" s="55" t="s">
        <v>7486</v>
      </c>
      <c r="D2542" s="55" t="s">
        <v>4319</v>
      </c>
      <c r="E2542" s="55" t="s">
        <v>7487</v>
      </c>
      <c r="F2542" s="55" t="s">
        <v>7487</v>
      </c>
      <c r="G2542" s="55" t="s">
        <v>2261</v>
      </c>
      <c r="H2542" s="56">
        <v>44530</v>
      </c>
      <c r="I2542">
        <f t="shared" si="39"/>
        <v>2021</v>
      </c>
      <c r="J2542" s="56">
        <v>44706</v>
      </c>
      <c r="K2542" s="57">
        <v>-180930043</v>
      </c>
      <c r="L2542" s="55">
        <v>2905100203</v>
      </c>
      <c r="M2542" s="55" t="str">
        <f>VLOOKUP(L2542,[4]Equival.!$D:$K,8,0)</f>
        <v>Evento</v>
      </c>
      <c r="N2542" s="55" t="s">
        <v>7430</v>
      </c>
      <c r="P2542" s="55" t="s">
        <v>7432</v>
      </c>
      <c r="Q2542" s="55" t="s">
        <v>7486</v>
      </c>
      <c r="R2542" s="56">
        <v>44706</v>
      </c>
      <c r="S2542" s="55" t="s">
        <v>4921</v>
      </c>
      <c r="U2542" s="55" t="s">
        <v>4328</v>
      </c>
    </row>
    <row r="2543" spans="1:21" ht="15" x14ac:dyDescent="0.25">
      <c r="A2543" s="55" t="s">
        <v>4316</v>
      </c>
      <c r="B2543" s="55" t="s">
        <v>4317</v>
      </c>
      <c r="C2543" s="55" t="s">
        <v>7486</v>
      </c>
      <c r="D2543" s="55" t="s">
        <v>4319</v>
      </c>
      <c r="E2543" s="55" t="s">
        <v>7487</v>
      </c>
      <c r="F2543" s="55" t="s">
        <v>7487</v>
      </c>
      <c r="G2543" s="55" t="s">
        <v>2261</v>
      </c>
      <c r="H2543" s="56">
        <v>44530</v>
      </c>
      <c r="I2543">
        <f t="shared" si="39"/>
        <v>2021</v>
      </c>
      <c r="J2543" s="56">
        <v>44706</v>
      </c>
      <c r="K2543" s="57">
        <v>180930043</v>
      </c>
      <c r="L2543" s="55">
        <v>1330050204</v>
      </c>
      <c r="M2543" s="55" t="str">
        <f>VLOOKUP(L2543,[4]Equival.!$D:$K,8,0)</f>
        <v>Evento</v>
      </c>
      <c r="N2543" s="55" t="s">
        <v>7430</v>
      </c>
      <c r="P2543" s="55" t="s">
        <v>7432</v>
      </c>
      <c r="Q2543" s="55" t="s">
        <v>7486</v>
      </c>
      <c r="R2543" s="56">
        <v>44706</v>
      </c>
      <c r="S2543" s="55" t="s">
        <v>4921</v>
      </c>
      <c r="U2543" s="55" t="s">
        <v>4335</v>
      </c>
    </row>
    <row r="2544" spans="1:21" ht="15" x14ac:dyDescent="0.25">
      <c r="A2544" s="55" t="s">
        <v>4316</v>
      </c>
      <c r="B2544" s="55" t="s">
        <v>4317</v>
      </c>
      <c r="C2544" s="55" t="s">
        <v>7488</v>
      </c>
      <c r="D2544" s="55" t="s">
        <v>4319</v>
      </c>
      <c r="E2544" s="55" t="s">
        <v>7485</v>
      </c>
      <c r="F2544" s="55" t="s">
        <v>7485</v>
      </c>
      <c r="G2544" s="55" t="s">
        <v>2261</v>
      </c>
      <c r="H2544" s="56">
        <v>44681</v>
      </c>
      <c r="I2544">
        <f t="shared" si="39"/>
        <v>2022</v>
      </c>
      <c r="J2544" s="56">
        <v>44681</v>
      </c>
      <c r="K2544" s="57">
        <v>38948259</v>
      </c>
      <c r="L2544" s="55">
        <v>2905100202</v>
      </c>
      <c r="M2544" s="55" t="str">
        <f>VLOOKUP(L2544,[4]Equival.!$D:$K,8,0)</f>
        <v>Evento</v>
      </c>
      <c r="N2544" s="55" t="s">
        <v>7430</v>
      </c>
      <c r="P2544" s="55" t="s">
        <v>7432</v>
      </c>
      <c r="Q2544" s="55" t="s">
        <v>7484</v>
      </c>
      <c r="R2544" s="56">
        <v>44706</v>
      </c>
      <c r="S2544" s="55" t="s">
        <v>4921</v>
      </c>
      <c r="U2544" s="55" t="s">
        <v>4335</v>
      </c>
    </row>
    <row r="2545" spans="1:21" ht="15" x14ac:dyDescent="0.25">
      <c r="A2545" s="55" t="s">
        <v>4316</v>
      </c>
      <c r="B2545" s="55" t="s">
        <v>4317</v>
      </c>
      <c r="C2545" s="55" t="s">
        <v>7488</v>
      </c>
      <c r="D2545" s="55" t="s">
        <v>4319</v>
      </c>
      <c r="E2545" s="55" t="s">
        <v>7485</v>
      </c>
      <c r="F2545" s="55" t="s">
        <v>7485</v>
      </c>
      <c r="G2545" s="55" t="s">
        <v>2261</v>
      </c>
      <c r="H2545" s="56">
        <v>44681</v>
      </c>
      <c r="I2545">
        <f t="shared" si="39"/>
        <v>2022</v>
      </c>
      <c r="J2545" s="56">
        <v>44681</v>
      </c>
      <c r="K2545" s="57">
        <v>-38948259</v>
      </c>
      <c r="L2545" s="55">
        <v>1330050204</v>
      </c>
      <c r="M2545" s="55" t="str">
        <f>VLOOKUP(L2545,[4]Equival.!$D:$K,8,0)</f>
        <v>Evento</v>
      </c>
      <c r="N2545" s="55" t="s">
        <v>7430</v>
      </c>
      <c r="P2545" s="55" t="s">
        <v>7432</v>
      </c>
      <c r="Q2545" s="55" t="s">
        <v>7484</v>
      </c>
      <c r="R2545" s="56">
        <v>44706</v>
      </c>
      <c r="S2545" s="55" t="s">
        <v>4921</v>
      </c>
      <c r="U2545" s="55" t="s">
        <v>4328</v>
      </c>
    </row>
    <row r="2546" spans="1:21" ht="15" x14ac:dyDescent="0.25">
      <c r="A2546" s="55" t="s">
        <v>4316</v>
      </c>
      <c r="B2546" s="55" t="s">
        <v>4317</v>
      </c>
      <c r="C2546" s="55" t="s">
        <v>7489</v>
      </c>
      <c r="D2546" s="55" t="s">
        <v>4319</v>
      </c>
      <c r="E2546" s="55" t="s">
        <v>7482</v>
      </c>
      <c r="F2546" s="55" t="s">
        <v>7482</v>
      </c>
      <c r="G2546" s="55" t="s">
        <v>2261</v>
      </c>
      <c r="H2546" s="56">
        <v>44681</v>
      </c>
      <c r="I2546">
        <f t="shared" si="39"/>
        <v>2022</v>
      </c>
      <c r="J2546" s="56">
        <v>44681</v>
      </c>
      <c r="K2546" s="57">
        <v>-38948259</v>
      </c>
      <c r="L2546" s="55">
        <v>2905100201</v>
      </c>
      <c r="M2546" s="55" t="str">
        <f>VLOOKUP(L2546,[4]Equival.!$D:$K,8,0)</f>
        <v>Capita</v>
      </c>
      <c r="N2546" s="55" t="s">
        <v>7430</v>
      </c>
      <c r="P2546" s="55" t="s">
        <v>7432</v>
      </c>
      <c r="Q2546" s="55" t="s">
        <v>7481</v>
      </c>
      <c r="R2546" s="56">
        <v>44773</v>
      </c>
      <c r="S2546" s="55" t="s">
        <v>4921</v>
      </c>
      <c r="T2546" s="55" t="s">
        <v>7434</v>
      </c>
      <c r="U2546" s="55" t="s">
        <v>4328</v>
      </c>
    </row>
    <row r="2547" spans="1:21" ht="15" x14ac:dyDescent="0.25">
      <c r="A2547" s="55" t="s">
        <v>4316</v>
      </c>
      <c r="B2547" s="55" t="s">
        <v>4317</v>
      </c>
      <c r="C2547" s="55" t="s">
        <v>7489</v>
      </c>
      <c r="D2547" s="55" t="s">
        <v>4319</v>
      </c>
      <c r="E2547" s="55" t="s">
        <v>7482</v>
      </c>
      <c r="F2547" s="55" t="s">
        <v>7482</v>
      </c>
      <c r="G2547" s="55" t="s">
        <v>2261</v>
      </c>
      <c r="H2547" s="56">
        <v>44681</v>
      </c>
      <c r="I2547">
        <f t="shared" si="39"/>
        <v>2022</v>
      </c>
      <c r="J2547" s="56">
        <v>44681</v>
      </c>
      <c r="K2547" s="57">
        <v>38948259</v>
      </c>
      <c r="L2547" s="55">
        <v>1330050201</v>
      </c>
      <c r="M2547" s="55" t="str">
        <f>VLOOKUP(L2547,[4]Equival.!$D:$K,8,0)</f>
        <v>Capita</v>
      </c>
      <c r="N2547" s="55" t="s">
        <v>7430</v>
      </c>
      <c r="P2547" s="55" t="s">
        <v>7432</v>
      </c>
      <c r="Q2547" s="55" t="s">
        <v>7481</v>
      </c>
      <c r="R2547" s="56">
        <v>44773</v>
      </c>
      <c r="S2547" s="55" t="s">
        <v>4921</v>
      </c>
      <c r="T2547" s="55" t="s">
        <v>7434</v>
      </c>
      <c r="U2547" s="55" t="s">
        <v>4335</v>
      </c>
    </row>
    <row r="2548" spans="1:21" ht="15" x14ac:dyDescent="0.25">
      <c r="A2548" s="55" t="s">
        <v>4316</v>
      </c>
      <c r="B2548" s="55" t="s">
        <v>4317</v>
      </c>
      <c r="C2548" s="55" t="s">
        <v>7490</v>
      </c>
      <c r="D2548" s="55" t="s">
        <v>4319</v>
      </c>
      <c r="E2548" s="55" t="s">
        <v>4319</v>
      </c>
      <c r="F2548" s="55" t="s">
        <v>4319</v>
      </c>
      <c r="G2548" s="55" t="s">
        <v>2261</v>
      </c>
      <c r="H2548" s="56">
        <v>44561</v>
      </c>
      <c r="I2548">
        <f t="shared" si="39"/>
        <v>2021</v>
      </c>
      <c r="J2548" s="56">
        <v>44561</v>
      </c>
      <c r="K2548" s="57">
        <v>-7230</v>
      </c>
      <c r="L2548" s="55">
        <v>2905100101</v>
      </c>
      <c r="M2548" s="55" t="str">
        <f>VLOOKUP(L2548,[4]Equival.!$D:$K,8,0)</f>
        <v>Capita</v>
      </c>
      <c r="N2548" s="55" t="s">
        <v>7430</v>
      </c>
      <c r="P2548" s="55" t="s">
        <v>7432</v>
      </c>
      <c r="Q2548" s="55" t="s">
        <v>7490</v>
      </c>
      <c r="R2548" s="56">
        <v>44561</v>
      </c>
      <c r="S2548" s="55" t="s">
        <v>4921</v>
      </c>
      <c r="T2548" s="55" t="s">
        <v>7434</v>
      </c>
      <c r="U2548" s="55" t="s">
        <v>4328</v>
      </c>
    </row>
    <row r="2549" spans="1:21" ht="15" x14ac:dyDescent="0.25">
      <c r="A2549" s="55" t="s">
        <v>4316</v>
      </c>
      <c r="B2549" s="55" t="s">
        <v>4317</v>
      </c>
      <c r="C2549" s="55" t="s">
        <v>7490</v>
      </c>
      <c r="D2549" s="55" t="s">
        <v>4319</v>
      </c>
      <c r="E2549" s="55" t="s">
        <v>4319</v>
      </c>
      <c r="F2549" s="55" t="s">
        <v>4319</v>
      </c>
      <c r="G2549" s="55" t="s">
        <v>2261</v>
      </c>
      <c r="H2549" s="56">
        <v>44561</v>
      </c>
      <c r="I2549">
        <f t="shared" si="39"/>
        <v>2021</v>
      </c>
      <c r="J2549" s="56">
        <v>44561</v>
      </c>
      <c r="K2549" s="57">
        <v>7230</v>
      </c>
      <c r="L2549" s="55">
        <v>1330050201</v>
      </c>
      <c r="M2549" s="55" t="str">
        <f>VLOOKUP(L2549,[4]Equival.!$D:$K,8,0)</f>
        <v>Capita</v>
      </c>
      <c r="N2549" s="55" t="s">
        <v>7430</v>
      </c>
      <c r="P2549" s="55" t="s">
        <v>7432</v>
      </c>
      <c r="Q2549" s="55" t="s">
        <v>7490</v>
      </c>
      <c r="R2549" s="56">
        <v>44561</v>
      </c>
      <c r="S2549" s="55" t="s">
        <v>4921</v>
      </c>
      <c r="T2549" s="55" t="s">
        <v>7434</v>
      </c>
      <c r="U2549" s="55" t="s">
        <v>4335</v>
      </c>
    </row>
    <row r="2550" spans="1:21" ht="15" x14ac:dyDescent="0.25">
      <c r="A2550" s="55" t="s">
        <v>4316</v>
      </c>
      <c r="B2550" s="55" t="s">
        <v>4317</v>
      </c>
      <c r="C2550" s="55" t="s">
        <v>7491</v>
      </c>
      <c r="D2550" s="55" t="s">
        <v>4319</v>
      </c>
      <c r="E2550" s="55" t="s">
        <v>4319</v>
      </c>
      <c r="F2550" s="55" t="s">
        <v>4319</v>
      </c>
      <c r="G2550" s="55" t="s">
        <v>2261</v>
      </c>
      <c r="H2550" s="56">
        <v>44561</v>
      </c>
      <c r="I2550">
        <f t="shared" si="39"/>
        <v>2021</v>
      </c>
      <c r="J2550" s="56">
        <v>44561</v>
      </c>
      <c r="K2550" s="57">
        <v>7230</v>
      </c>
      <c r="L2550" s="55">
        <v>2905100101</v>
      </c>
      <c r="M2550" s="55" t="str">
        <f>VLOOKUP(L2550,[4]Equival.!$D:$K,8,0)</f>
        <v>Capita</v>
      </c>
      <c r="N2550" s="55" t="s">
        <v>7430</v>
      </c>
      <c r="P2550" s="55" t="s">
        <v>7432</v>
      </c>
      <c r="Q2550" s="55" t="s">
        <v>7490</v>
      </c>
      <c r="R2550" s="56">
        <v>44561</v>
      </c>
      <c r="S2550" s="55" t="s">
        <v>4921</v>
      </c>
      <c r="T2550" s="55" t="s">
        <v>7434</v>
      </c>
      <c r="U2550" s="55" t="s">
        <v>4335</v>
      </c>
    </row>
    <row r="2551" spans="1:21" ht="15" x14ac:dyDescent="0.25">
      <c r="A2551" s="55" t="s">
        <v>4316</v>
      </c>
      <c r="B2551" s="55" t="s">
        <v>4317</v>
      </c>
      <c r="C2551" s="55" t="s">
        <v>7491</v>
      </c>
      <c r="D2551" s="55" t="s">
        <v>4319</v>
      </c>
      <c r="E2551" s="55" t="s">
        <v>4319</v>
      </c>
      <c r="F2551" s="55" t="s">
        <v>4319</v>
      </c>
      <c r="G2551" s="55" t="s">
        <v>2261</v>
      </c>
      <c r="H2551" s="56">
        <v>44561</v>
      </c>
      <c r="I2551">
        <f t="shared" si="39"/>
        <v>2021</v>
      </c>
      <c r="J2551" s="56">
        <v>44561</v>
      </c>
      <c r="K2551" s="57">
        <v>-7230</v>
      </c>
      <c r="L2551" s="55">
        <v>1330050201</v>
      </c>
      <c r="M2551" s="55" t="str">
        <f>VLOOKUP(L2551,[4]Equival.!$D:$K,8,0)</f>
        <v>Capita</v>
      </c>
      <c r="N2551" s="55" t="s">
        <v>7430</v>
      </c>
      <c r="P2551" s="55" t="s">
        <v>7432</v>
      </c>
      <c r="Q2551" s="55" t="s">
        <v>7490</v>
      </c>
      <c r="R2551" s="56">
        <v>44561</v>
      </c>
      <c r="S2551" s="55" t="s">
        <v>4921</v>
      </c>
      <c r="T2551" s="55" t="s">
        <v>7434</v>
      </c>
      <c r="U2551" s="55" t="s">
        <v>4328</v>
      </c>
    </row>
    <row r="2552" spans="1:21" ht="15" x14ac:dyDescent="0.25">
      <c r="A2552" s="55" t="s">
        <v>4316</v>
      </c>
      <c r="B2552" s="55" t="s">
        <v>4317</v>
      </c>
      <c r="C2552" s="55" t="s">
        <v>7492</v>
      </c>
      <c r="D2552" s="55" t="s">
        <v>4319</v>
      </c>
      <c r="E2552" s="55" t="s">
        <v>7493</v>
      </c>
      <c r="F2552" s="55">
        <v>4382</v>
      </c>
      <c r="G2552" s="55" t="s">
        <v>2261</v>
      </c>
      <c r="H2552" s="56">
        <v>44561</v>
      </c>
      <c r="I2552">
        <f t="shared" si="39"/>
        <v>2021</v>
      </c>
      <c r="J2552" s="56">
        <v>44561</v>
      </c>
      <c r="K2552" s="57">
        <v>-120224779</v>
      </c>
      <c r="L2552" s="55">
        <v>2905100201</v>
      </c>
      <c r="M2552" s="55" t="str">
        <f>VLOOKUP(L2552,[4]Equival.!$D:$K,8,0)</f>
        <v>Capita</v>
      </c>
      <c r="N2552" s="55" t="s">
        <v>7430</v>
      </c>
      <c r="P2552" s="55" t="s">
        <v>7432</v>
      </c>
      <c r="R2552" s="56"/>
      <c r="S2552" s="55" t="s">
        <v>4921</v>
      </c>
      <c r="U2552" s="55" t="s">
        <v>4328</v>
      </c>
    </row>
    <row r="2553" spans="1:21" ht="15" x14ac:dyDescent="0.25">
      <c r="A2553" s="55" t="s">
        <v>4316</v>
      </c>
      <c r="B2553" s="55" t="s">
        <v>4317</v>
      </c>
      <c r="C2553" s="55" t="s">
        <v>7494</v>
      </c>
      <c r="D2553" s="55" t="s">
        <v>4319</v>
      </c>
      <c r="E2553" s="55" t="s">
        <v>7487</v>
      </c>
      <c r="F2553" s="55" t="s">
        <v>7487</v>
      </c>
      <c r="G2553" s="55" t="s">
        <v>2261</v>
      </c>
      <c r="H2553" s="56">
        <v>44530</v>
      </c>
      <c r="I2553">
        <f t="shared" si="39"/>
        <v>2021</v>
      </c>
      <c r="J2553" s="56">
        <v>44530</v>
      </c>
      <c r="K2553" s="57">
        <v>180930043</v>
      </c>
      <c r="L2553" s="55">
        <v>2905100203</v>
      </c>
      <c r="M2553" s="55" t="str">
        <f>VLOOKUP(L2553,[4]Equival.!$D:$K,8,0)</f>
        <v>Evento</v>
      </c>
      <c r="N2553" s="55" t="s">
        <v>7430</v>
      </c>
      <c r="P2553" s="55" t="s">
        <v>7432</v>
      </c>
      <c r="Q2553" s="55" t="s">
        <v>7486</v>
      </c>
      <c r="R2553" s="56">
        <v>44706</v>
      </c>
      <c r="S2553" s="55" t="s">
        <v>4921</v>
      </c>
      <c r="U2553" s="55" t="s">
        <v>4335</v>
      </c>
    </row>
    <row r="2554" spans="1:21" ht="15" x14ac:dyDescent="0.25">
      <c r="A2554" s="55" t="s">
        <v>4316</v>
      </c>
      <c r="B2554" s="55" t="s">
        <v>4317</v>
      </c>
      <c r="C2554" s="55" t="s">
        <v>7494</v>
      </c>
      <c r="D2554" s="55" t="s">
        <v>4319</v>
      </c>
      <c r="E2554" s="55" t="s">
        <v>7487</v>
      </c>
      <c r="F2554" s="55" t="s">
        <v>7487</v>
      </c>
      <c r="G2554" s="55" t="s">
        <v>2261</v>
      </c>
      <c r="H2554" s="56">
        <v>44530</v>
      </c>
      <c r="I2554">
        <f t="shared" si="39"/>
        <v>2021</v>
      </c>
      <c r="J2554" s="56">
        <v>44530</v>
      </c>
      <c r="K2554" s="57">
        <v>-180930043</v>
      </c>
      <c r="L2554" s="55">
        <v>1330050204</v>
      </c>
      <c r="M2554" s="55" t="str">
        <f>VLOOKUP(L2554,[4]Equival.!$D:$K,8,0)</f>
        <v>Evento</v>
      </c>
      <c r="N2554" s="55" t="s">
        <v>7430</v>
      </c>
      <c r="P2554" s="55" t="s">
        <v>7432</v>
      </c>
      <c r="Q2554" s="55" t="s">
        <v>7486</v>
      </c>
      <c r="R2554" s="56">
        <v>44706</v>
      </c>
      <c r="S2554" s="55" t="s">
        <v>4921</v>
      </c>
      <c r="U2554" s="55" t="s">
        <v>4328</v>
      </c>
    </row>
    <row r="2555" spans="1:21" ht="15" x14ac:dyDescent="0.25">
      <c r="A2555" s="55" t="s">
        <v>4316</v>
      </c>
      <c r="B2555" s="55" t="s">
        <v>4317</v>
      </c>
      <c r="C2555" s="55" t="s">
        <v>7495</v>
      </c>
      <c r="D2555" s="55" t="s">
        <v>4319</v>
      </c>
      <c r="E2555" s="55" t="s">
        <v>2581</v>
      </c>
      <c r="F2555" s="55" t="s">
        <v>2581</v>
      </c>
      <c r="G2555" s="55" t="s">
        <v>2261</v>
      </c>
      <c r="H2555" s="56">
        <v>44066</v>
      </c>
      <c r="I2555">
        <f t="shared" si="39"/>
        <v>2020</v>
      </c>
      <c r="J2555" s="56">
        <v>44500</v>
      </c>
      <c r="K2555" s="57">
        <v>-37959283</v>
      </c>
      <c r="L2555" s="55">
        <v>1330050201</v>
      </c>
      <c r="M2555" s="55" t="str">
        <f>VLOOKUP(L2555,[4]Equival.!$D:$K,8,0)</f>
        <v>Capita</v>
      </c>
      <c r="N2555" s="55" t="s">
        <v>7430</v>
      </c>
      <c r="O2555" s="55" t="s">
        <v>7434</v>
      </c>
      <c r="P2555" s="55" t="s">
        <v>7496</v>
      </c>
      <c r="Q2555" s="55" t="s">
        <v>7495</v>
      </c>
      <c r="R2555" s="56">
        <v>44500</v>
      </c>
      <c r="S2555" s="55" t="s">
        <v>4921</v>
      </c>
      <c r="T2555" s="55" t="s">
        <v>7434</v>
      </c>
      <c r="U2555" s="55" t="s">
        <v>4328</v>
      </c>
    </row>
    <row r="2556" spans="1:21" ht="15" x14ac:dyDescent="0.25">
      <c r="A2556" s="55" t="s">
        <v>4316</v>
      </c>
      <c r="B2556" s="55" t="s">
        <v>4317</v>
      </c>
      <c r="C2556" s="55" t="s">
        <v>7495</v>
      </c>
      <c r="D2556" s="55" t="s">
        <v>4319</v>
      </c>
      <c r="E2556" s="55" t="s">
        <v>2581</v>
      </c>
      <c r="F2556" s="55" t="s">
        <v>2581</v>
      </c>
      <c r="G2556" s="55" t="s">
        <v>2261</v>
      </c>
      <c r="H2556" s="56">
        <v>44066</v>
      </c>
      <c r="I2556">
        <f t="shared" si="39"/>
        <v>2020</v>
      </c>
      <c r="J2556" s="56">
        <v>44500</v>
      </c>
      <c r="K2556" s="57">
        <v>37959283</v>
      </c>
      <c r="L2556" s="55">
        <v>2905100201</v>
      </c>
      <c r="M2556" s="55" t="str">
        <f>VLOOKUP(L2556,[4]Equival.!$D:$K,8,0)</f>
        <v>Capita</v>
      </c>
      <c r="N2556" s="55" t="s">
        <v>7430</v>
      </c>
      <c r="O2556" s="55" t="s">
        <v>7434</v>
      </c>
      <c r="P2556" s="55" t="s">
        <v>7496</v>
      </c>
      <c r="Q2556" s="55" t="s">
        <v>7495</v>
      </c>
      <c r="R2556" s="56">
        <v>44500</v>
      </c>
      <c r="S2556" s="55" t="s">
        <v>4921</v>
      </c>
      <c r="T2556" s="55" t="s">
        <v>7434</v>
      </c>
      <c r="U2556" s="55" t="s">
        <v>4335</v>
      </c>
    </row>
    <row r="2557" spans="1:21" ht="15" x14ac:dyDescent="0.25">
      <c r="A2557" s="55" t="s">
        <v>4316</v>
      </c>
      <c r="B2557" s="55" t="s">
        <v>4317</v>
      </c>
      <c r="C2557" s="55" t="s">
        <v>7497</v>
      </c>
      <c r="D2557" s="55" t="s">
        <v>4319</v>
      </c>
      <c r="E2557" s="55" t="s">
        <v>7479</v>
      </c>
      <c r="F2557" s="55" t="s">
        <v>7480</v>
      </c>
      <c r="G2557" s="55" t="s">
        <v>2261</v>
      </c>
      <c r="H2557" s="56">
        <v>44162</v>
      </c>
      <c r="I2557">
        <f t="shared" si="39"/>
        <v>2020</v>
      </c>
      <c r="J2557" s="56">
        <v>44162</v>
      </c>
      <c r="K2557" s="57">
        <v>43811775</v>
      </c>
      <c r="L2557" s="55">
        <v>2905100201</v>
      </c>
      <c r="M2557" s="55" t="str">
        <f>VLOOKUP(L2557,[4]Equival.!$D:$K,8,0)</f>
        <v>Capita</v>
      </c>
      <c r="N2557" s="55" t="s">
        <v>7430</v>
      </c>
      <c r="O2557" s="55" t="s">
        <v>7434</v>
      </c>
      <c r="P2557" s="55" t="s">
        <v>7432</v>
      </c>
      <c r="Q2557" s="55" t="s">
        <v>7478</v>
      </c>
      <c r="R2557" s="56">
        <v>44773</v>
      </c>
      <c r="S2557" s="55" t="s">
        <v>4921</v>
      </c>
      <c r="T2557" s="55" t="s">
        <v>7434</v>
      </c>
      <c r="U2557" s="55" t="s">
        <v>4335</v>
      </c>
    </row>
    <row r="2558" spans="1:21" ht="15" x14ac:dyDescent="0.25">
      <c r="A2558" s="55" t="s">
        <v>4316</v>
      </c>
      <c r="B2558" s="55" t="s">
        <v>4317</v>
      </c>
      <c r="C2558" s="55" t="s">
        <v>7497</v>
      </c>
      <c r="D2558" s="55" t="s">
        <v>4319</v>
      </c>
      <c r="E2558" s="55" t="s">
        <v>7479</v>
      </c>
      <c r="F2558" s="55" t="s">
        <v>7480</v>
      </c>
      <c r="G2558" s="55" t="s">
        <v>2261</v>
      </c>
      <c r="H2558" s="56">
        <v>44162</v>
      </c>
      <c r="I2558">
        <f t="shared" si="39"/>
        <v>2020</v>
      </c>
      <c r="J2558" s="56">
        <v>44162</v>
      </c>
      <c r="K2558" s="57">
        <v>-43811775</v>
      </c>
      <c r="L2558" s="55">
        <v>1330050201</v>
      </c>
      <c r="M2558" s="55" t="str">
        <f>VLOOKUP(L2558,[4]Equival.!$D:$K,8,0)</f>
        <v>Capita</v>
      </c>
      <c r="N2558" s="55" t="s">
        <v>7430</v>
      </c>
      <c r="O2558" s="55" t="s">
        <v>7434</v>
      </c>
      <c r="P2558" s="55" t="s">
        <v>7432</v>
      </c>
      <c r="Q2558" s="55" t="s">
        <v>7478</v>
      </c>
      <c r="R2558" s="56">
        <v>44773</v>
      </c>
      <c r="S2558" s="55" t="s">
        <v>4921</v>
      </c>
      <c r="T2558" s="55" t="s">
        <v>7434</v>
      </c>
      <c r="U2558" s="55" t="s">
        <v>4328</v>
      </c>
    </row>
    <row r="2559" spans="1:21" ht="15" x14ac:dyDescent="0.25">
      <c r="A2559" s="55" t="s">
        <v>4316</v>
      </c>
      <c r="B2559" s="55" t="s">
        <v>4317</v>
      </c>
      <c r="C2559" s="55" t="s">
        <v>7498</v>
      </c>
      <c r="D2559" s="55" t="s">
        <v>4319</v>
      </c>
      <c r="E2559" s="55" t="s">
        <v>2581</v>
      </c>
      <c r="F2559" s="55" t="s">
        <v>2581</v>
      </c>
      <c r="G2559" s="55" t="s">
        <v>2261</v>
      </c>
      <c r="H2559" s="56">
        <v>44066</v>
      </c>
      <c r="I2559">
        <f t="shared" si="39"/>
        <v>2020</v>
      </c>
      <c r="J2559" s="56">
        <v>44066</v>
      </c>
      <c r="K2559" s="57">
        <v>37959283</v>
      </c>
      <c r="L2559" s="55">
        <v>1330050201</v>
      </c>
      <c r="M2559" s="55" t="str">
        <f>VLOOKUP(L2559,[4]Equival.!$D:$K,8,0)</f>
        <v>Capita</v>
      </c>
      <c r="N2559" s="55" t="s">
        <v>7430</v>
      </c>
      <c r="O2559" s="55" t="s">
        <v>7434</v>
      </c>
      <c r="P2559" s="55" t="s">
        <v>7496</v>
      </c>
      <c r="Q2559" s="55" t="s">
        <v>7495</v>
      </c>
      <c r="R2559" s="56">
        <v>44500</v>
      </c>
      <c r="S2559" s="55" t="s">
        <v>4921</v>
      </c>
      <c r="T2559" s="55" t="s">
        <v>7434</v>
      </c>
      <c r="U2559" s="55" t="s">
        <v>4335</v>
      </c>
    </row>
    <row r="2560" spans="1:21" ht="15" x14ac:dyDescent="0.25">
      <c r="A2560" s="55" t="s">
        <v>4316</v>
      </c>
      <c r="B2560" s="55" t="s">
        <v>4317</v>
      </c>
      <c r="C2560" s="55" t="s">
        <v>7498</v>
      </c>
      <c r="D2560" s="55" t="s">
        <v>4319</v>
      </c>
      <c r="E2560" s="55" t="s">
        <v>2581</v>
      </c>
      <c r="F2560" s="55" t="s">
        <v>2581</v>
      </c>
      <c r="G2560" s="55" t="s">
        <v>2261</v>
      </c>
      <c r="H2560" s="56">
        <v>44066</v>
      </c>
      <c r="I2560">
        <f t="shared" si="39"/>
        <v>2020</v>
      </c>
      <c r="J2560" s="56">
        <v>44066</v>
      </c>
      <c r="K2560" s="57">
        <v>-37959283</v>
      </c>
      <c r="L2560" s="55">
        <v>2905100201</v>
      </c>
      <c r="M2560" s="55" t="str">
        <f>VLOOKUP(L2560,[4]Equival.!$D:$K,8,0)</f>
        <v>Capita</v>
      </c>
      <c r="N2560" s="55" t="s">
        <v>7430</v>
      </c>
      <c r="O2560" s="55" t="s">
        <v>7434</v>
      </c>
      <c r="P2560" s="55" t="s">
        <v>7496</v>
      </c>
      <c r="Q2560" s="55" t="s">
        <v>7495</v>
      </c>
      <c r="R2560" s="56">
        <v>44500</v>
      </c>
      <c r="S2560" s="55" t="s">
        <v>4921</v>
      </c>
      <c r="T2560" s="55" t="s">
        <v>7434</v>
      </c>
      <c r="U2560" s="55" t="s">
        <v>4328</v>
      </c>
    </row>
    <row r="2561" spans="1:21" ht="15" x14ac:dyDescent="0.25">
      <c r="A2561" s="55" t="s">
        <v>4316</v>
      </c>
      <c r="B2561" s="55" t="s">
        <v>4317</v>
      </c>
      <c r="C2561" s="55" t="s">
        <v>7499</v>
      </c>
      <c r="D2561" s="55" t="s">
        <v>4319</v>
      </c>
      <c r="E2561" s="55" t="s">
        <v>4797</v>
      </c>
      <c r="F2561" s="55" t="s">
        <v>4797</v>
      </c>
      <c r="G2561" s="55" t="s">
        <v>2261</v>
      </c>
      <c r="H2561" s="56">
        <v>44038</v>
      </c>
      <c r="I2561">
        <f t="shared" si="39"/>
        <v>2020</v>
      </c>
      <c r="J2561" s="56">
        <v>44038</v>
      </c>
      <c r="K2561" s="57">
        <v>-39032485</v>
      </c>
      <c r="L2561" s="55">
        <v>2905100201</v>
      </c>
      <c r="M2561" s="55" t="str">
        <f>VLOOKUP(L2561,[4]Equival.!$D:$K,8,0)</f>
        <v>Capita</v>
      </c>
      <c r="N2561" s="55" t="s">
        <v>7430</v>
      </c>
      <c r="O2561" s="55" t="s">
        <v>7434</v>
      </c>
      <c r="P2561" s="55" t="s">
        <v>4325</v>
      </c>
      <c r="R2561" s="56"/>
      <c r="S2561" s="55" t="s">
        <v>4921</v>
      </c>
      <c r="T2561" s="55" t="s">
        <v>7434</v>
      </c>
      <c r="U2561" s="55" t="s">
        <v>4328</v>
      </c>
    </row>
    <row r="2562" spans="1:21" ht="15" x14ac:dyDescent="0.25">
      <c r="A2562" s="55" t="s">
        <v>4316</v>
      </c>
      <c r="B2562" s="55" t="s">
        <v>4317</v>
      </c>
      <c r="C2562" s="55" t="s">
        <v>7500</v>
      </c>
      <c r="D2562" s="55" t="s">
        <v>4319</v>
      </c>
      <c r="E2562" s="55" t="s">
        <v>7501</v>
      </c>
      <c r="F2562" s="55">
        <v>26062020438</v>
      </c>
      <c r="G2562" s="55" t="s">
        <v>2261</v>
      </c>
      <c r="H2562" s="56">
        <v>44008</v>
      </c>
      <c r="I2562">
        <f t="shared" si="39"/>
        <v>2020</v>
      </c>
      <c r="J2562" s="56">
        <v>44008</v>
      </c>
      <c r="K2562" s="57">
        <v>-21247830</v>
      </c>
      <c r="L2562" s="55">
        <v>2905100201</v>
      </c>
      <c r="M2562" s="55" t="str">
        <f>VLOOKUP(L2562,[4]Equival.!$D:$K,8,0)</f>
        <v>Capita</v>
      </c>
      <c r="N2562" s="55" t="s">
        <v>7430</v>
      </c>
      <c r="O2562" s="55" t="s">
        <v>7434</v>
      </c>
      <c r="P2562" s="55" t="s">
        <v>4325</v>
      </c>
      <c r="R2562" s="56"/>
      <c r="S2562" s="55" t="s">
        <v>4921</v>
      </c>
      <c r="T2562" s="55" t="s">
        <v>7434</v>
      </c>
      <c r="U2562" s="55" t="s">
        <v>4328</v>
      </c>
    </row>
    <row r="2563" spans="1:21" ht="15" x14ac:dyDescent="0.25">
      <c r="A2563" s="55" t="s">
        <v>4316</v>
      </c>
      <c r="B2563" s="55" t="s">
        <v>4317</v>
      </c>
      <c r="C2563" s="55" t="s">
        <v>2467</v>
      </c>
      <c r="D2563" s="55" t="s">
        <v>4319</v>
      </c>
      <c r="E2563" s="55" t="s">
        <v>430</v>
      </c>
      <c r="F2563" s="55" t="s">
        <v>430</v>
      </c>
      <c r="G2563" s="55" t="s">
        <v>2261</v>
      </c>
      <c r="H2563" s="56">
        <v>43852</v>
      </c>
      <c r="I2563">
        <f t="shared" ref="I2563:I2626" si="40">YEAR(H2563)</f>
        <v>2020</v>
      </c>
      <c r="J2563" s="56">
        <v>43966</v>
      </c>
      <c r="K2563" s="57">
        <v>-16678231</v>
      </c>
      <c r="L2563" s="55">
        <v>2905100201</v>
      </c>
      <c r="M2563" s="55" t="str">
        <f>VLOOKUP(L2563,[4]Equival.!$D:$K,8,0)</f>
        <v>Capita</v>
      </c>
      <c r="N2563" s="55" t="s">
        <v>7201</v>
      </c>
      <c r="O2563" s="55" t="s">
        <v>7502</v>
      </c>
      <c r="P2563" s="55" t="s">
        <v>4332</v>
      </c>
      <c r="Q2563" s="55" t="s">
        <v>3339</v>
      </c>
      <c r="R2563" s="56">
        <v>44799</v>
      </c>
      <c r="S2563" s="55" t="s">
        <v>4362</v>
      </c>
      <c r="T2563" s="55" t="s">
        <v>7503</v>
      </c>
      <c r="U2563" s="55" t="s">
        <v>4328</v>
      </c>
    </row>
    <row r="2564" spans="1:21" ht="15" x14ac:dyDescent="0.25">
      <c r="A2564" s="55" t="s">
        <v>4316</v>
      </c>
      <c r="B2564" s="55" t="s">
        <v>4317</v>
      </c>
      <c r="C2564" s="55" t="s">
        <v>2467</v>
      </c>
      <c r="D2564" s="55" t="s">
        <v>4319</v>
      </c>
      <c r="E2564" s="55" t="s">
        <v>430</v>
      </c>
      <c r="F2564" s="55" t="s">
        <v>430</v>
      </c>
      <c r="G2564" s="55" t="s">
        <v>2261</v>
      </c>
      <c r="H2564" s="56">
        <v>43852</v>
      </c>
      <c r="I2564">
        <f t="shared" si="40"/>
        <v>2020</v>
      </c>
      <c r="J2564" s="56">
        <v>43966</v>
      </c>
      <c r="K2564" s="57">
        <v>-1242139</v>
      </c>
      <c r="L2564" s="55">
        <v>2905100201</v>
      </c>
      <c r="M2564" s="55" t="str">
        <f>VLOOKUP(L2564,[4]Equival.!$D:$K,8,0)</f>
        <v>Capita</v>
      </c>
      <c r="N2564" s="55" t="s">
        <v>7201</v>
      </c>
      <c r="O2564" s="55" t="s">
        <v>7504</v>
      </c>
      <c r="P2564" s="55" t="s">
        <v>4332</v>
      </c>
      <c r="Q2564" s="55" t="s">
        <v>2466</v>
      </c>
      <c r="R2564" s="56">
        <v>43966</v>
      </c>
      <c r="S2564" s="55" t="s">
        <v>4362</v>
      </c>
      <c r="T2564" s="55" t="s">
        <v>7503</v>
      </c>
      <c r="U2564" s="55" t="s">
        <v>4328</v>
      </c>
    </row>
    <row r="2565" spans="1:21" ht="15" x14ac:dyDescent="0.25">
      <c r="A2565" s="55" t="s">
        <v>4316</v>
      </c>
      <c r="B2565" s="55" t="s">
        <v>4317</v>
      </c>
      <c r="C2565" s="55" t="s">
        <v>2467</v>
      </c>
      <c r="D2565" s="55" t="s">
        <v>4319</v>
      </c>
      <c r="E2565" s="55" t="s">
        <v>430</v>
      </c>
      <c r="F2565" s="55" t="s">
        <v>430</v>
      </c>
      <c r="G2565" s="55" t="s">
        <v>2261</v>
      </c>
      <c r="H2565" s="56">
        <v>43852</v>
      </c>
      <c r="I2565">
        <f t="shared" si="40"/>
        <v>2020</v>
      </c>
      <c r="J2565" s="56">
        <v>43966</v>
      </c>
      <c r="K2565" s="57">
        <v>17920370</v>
      </c>
      <c r="L2565" s="55">
        <v>2905100201</v>
      </c>
      <c r="M2565" s="55" t="str">
        <f>VLOOKUP(L2565,[4]Equival.!$D:$K,8,0)</f>
        <v>Capita</v>
      </c>
      <c r="N2565" s="55" t="s">
        <v>4808</v>
      </c>
      <c r="O2565" s="55" t="s">
        <v>7504</v>
      </c>
      <c r="P2565" s="55" t="s">
        <v>4332</v>
      </c>
      <c r="Q2565" s="55" t="s">
        <v>2467</v>
      </c>
      <c r="R2565" s="56">
        <v>43966</v>
      </c>
      <c r="S2565" s="55" t="s">
        <v>4362</v>
      </c>
      <c r="T2565" s="55" t="s">
        <v>7503</v>
      </c>
      <c r="U2565" s="55" t="s">
        <v>4335</v>
      </c>
    </row>
    <row r="2566" spans="1:21" ht="15" x14ac:dyDescent="0.25">
      <c r="A2566" s="55" t="s">
        <v>4316</v>
      </c>
      <c r="B2566" s="55" t="s">
        <v>4317</v>
      </c>
      <c r="C2566" s="55" t="s">
        <v>2461</v>
      </c>
      <c r="D2566" s="55" t="s">
        <v>4319</v>
      </c>
      <c r="E2566" s="55" t="s">
        <v>467</v>
      </c>
      <c r="F2566" s="55" t="s">
        <v>467</v>
      </c>
      <c r="G2566" s="55" t="s">
        <v>2261</v>
      </c>
      <c r="H2566" s="56">
        <v>43852</v>
      </c>
      <c r="I2566">
        <f t="shared" si="40"/>
        <v>2020</v>
      </c>
      <c r="J2566" s="56">
        <v>43966</v>
      </c>
      <c r="K2566" s="57">
        <v>-15430779</v>
      </c>
      <c r="L2566" s="55">
        <v>2905100201</v>
      </c>
      <c r="M2566" s="55" t="str">
        <f>VLOOKUP(L2566,[4]Equival.!$D:$K,8,0)</f>
        <v>Capita</v>
      </c>
      <c r="N2566" s="55" t="s">
        <v>7206</v>
      </c>
      <c r="O2566" s="55" t="s">
        <v>7505</v>
      </c>
      <c r="P2566" s="55" t="s">
        <v>4332</v>
      </c>
      <c r="Q2566" s="55" t="s">
        <v>3336</v>
      </c>
      <c r="R2566" s="56">
        <v>44799</v>
      </c>
      <c r="S2566" s="55" t="s">
        <v>4362</v>
      </c>
      <c r="T2566" s="55" t="s">
        <v>7506</v>
      </c>
      <c r="U2566" s="55" t="s">
        <v>4328</v>
      </c>
    </row>
    <row r="2567" spans="1:21" ht="15" x14ac:dyDescent="0.25">
      <c r="A2567" s="55" t="s">
        <v>4316</v>
      </c>
      <c r="B2567" s="55" t="s">
        <v>4317</v>
      </c>
      <c r="C2567" s="55" t="s">
        <v>2461</v>
      </c>
      <c r="D2567" s="55" t="s">
        <v>4319</v>
      </c>
      <c r="E2567" s="55" t="s">
        <v>467</v>
      </c>
      <c r="F2567" s="55" t="s">
        <v>467</v>
      </c>
      <c r="G2567" s="55" t="s">
        <v>2261</v>
      </c>
      <c r="H2567" s="56">
        <v>43852</v>
      </c>
      <c r="I2567">
        <f t="shared" si="40"/>
        <v>2020</v>
      </c>
      <c r="J2567" s="56">
        <v>43966</v>
      </c>
      <c r="K2567" s="57">
        <v>-1517996</v>
      </c>
      <c r="L2567" s="55">
        <v>2905100201</v>
      </c>
      <c r="M2567" s="55" t="str">
        <f>VLOOKUP(L2567,[4]Equival.!$D:$K,8,0)</f>
        <v>Capita</v>
      </c>
      <c r="N2567" s="55" t="s">
        <v>7206</v>
      </c>
      <c r="O2567" s="55" t="s">
        <v>7507</v>
      </c>
      <c r="P2567" s="55" t="s">
        <v>4332</v>
      </c>
      <c r="Q2567" s="55" t="s">
        <v>2460</v>
      </c>
      <c r="R2567" s="56">
        <v>43966</v>
      </c>
      <c r="S2567" s="55" t="s">
        <v>4362</v>
      </c>
      <c r="T2567" s="55" t="s">
        <v>7506</v>
      </c>
      <c r="U2567" s="55" t="s">
        <v>4328</v>
      </c>
    </row>
    <row r="2568" spans="1:21" ht="15" x14ac:dyDescent="0.25">
      <c r="A2568" s="55" t="s">
        <v>4316</v>
      </c>
      <c r="B2568" s="55" t="s">
        <v>4317</v>
      </c>
      <c r="C2568" s="55" t="s">
        <v>2461</v>
      </c>
      <c r="D2568" s="55" t="s">
        <v>4319</v>
      </c>
      <c r="E2568" s="55" t="s">
        <v>467</v>
      </c>
      <c r="F2568" s="55" t="s">
        <v>467</v>
      </c>
      <c r="G2568" s="55" t="s">
        <v>2261</v>
      </c>
      <c r="H2568" s="56">
        <v>43852</v>
      </c>
      <c r="I2568">
        <f t="shared" si="40"/>
        <v>2020</v>
      </c>
      <c r="J2568" s="56">
        <v>43966</v>
      </c>
      <c r="K2568" s="57">
        <v>16948775</v>
      </c>
      <c r="L2568" s="55">
        <v>2905100201</v>
      </c>
      <c r="M2568" s="55" t="str">
        <f>VLOOKUP(L2568,[4]Equival.!$D:$K,8,0)</f>
        <v>Capita</v>
      </c>
      <c r="N2568" s="55" t="s">
        <v>4808</v>
      </c>
      <c r="O2568" s="55" t="s">
        <v>7507</v>
      </c>
      <c r="P2568" s="55" t="s">
        <v>4332</v>
      </c>
      <c r="Q2568" s="55" t="s">
        <v>2461</v>
      </c>
      <c r="R2568" s="56">
        <v>43966</v>
      </c>
      <c r="S2568" s="55" t="s">
        <v>4362</v>
      </c>
      <c r="T2568" s="55" t="s">
        <v>7506</v>
      </c>
      <c r="U2568" s="55" t="s">
        <v>4335</v>
      </c>
    </row>
    <row r="2569" spans="1:21" ht="15" x14ac:dyDescent="0.25">
      <c r="A2569" s="55" t="s">
        <v>4316</v>
      </c>
      <c r="B2569" s="55" t="s">
        <v>4317</v>
      </c>
      <c r="C2569" s="55" t="s">
        <v>2429</v>
      </c>
      <c r="D2569" s="55" t="s">
        <v>4319</v>
      </c>
      <c r="E2569" s="55" t="s">
        <v>2430</v>
      </c>
      <c r="F2569" s="55" t="s">
        <v>2430</v>
      </c>
      <c r="G2569" s="55" t="s">
        <v>2261</v>
      </c>
      <c r="H2569" s="56">
        <v>43805</v>
      </c>
      <c r="I2569">
        <f t="shared" si="40"/>
        <v>2019</v>
      </c>
      <c r="J2569" s="56">
        <v>43965</v>
      </c>
      <c r="K2569" s="57">
        <v>-1280289</v>
      </c>
      <c r="L2569" s="55">
        <v>2905100201</v>
      </c>
      <c r="M2569" s="55" t="str">
        <f>VLOOKUP(L2569,[4]Equival.!$D:$K,8,0)</f>
        <v>Capita</v>
      </c>
      <c r="N2569" s="55" t="s">
        <v>7218</v>
      </c>
      <c r="O2569" s="55" t="s">
        <v>7508</v>
      </c>
      <c r="P2569" s="55" t="s">
        <v>4617</v>
      </c>
      <c r="Q2569" s="55" t="s">
        <v>3334</v>
      </c>
      <c r="R2569" s="56">
        <v>44799</v>
      </c>
      <c r="S2569" s="55" t="s">
        <v>4362</v>
      </c>
      <c r="T2569" s="55" t="s">
        <v>7509</v>
      </c>
      <c r="U2569" s="55" t="s">
        <v>4328</v>
      </c>
    </row>
    <row r="2570" spans="1:21" ht="15" x14ac:dyDescent="0.25">
      <c r="A2570" s="55" t="s">
        <v>4316</v>
      </c>
      <c r="B2570" s="55" t="s">
        <v>4317</v>
      </c>
      <c r="C2570" s="55" t="s">
        <v>2429</v>
      </c>
      <c r="D2570" s="55" t="s">
        <v>4319</v>
      </c>
      <c r="E2570" s="55" t="s">
        <v>2430</v>
      </c>
      <c r="F2570" s="55" t="s">
        <v>2430</v>
      </c>
      <c r="G2570" s="55" t="s">
        <v>2261</v>
      </c>
      <c r="H2570" s="56">
        <v>43805</v>
      </c>
      <c r="I2570">
        <f t="shared" si="40"/>
        <v>2019</v>
      </c>
      <c r="J2570" s="56">
        <v>43965</v>
      </c>
      <c r="K2570" s="57">
        <v>-14764972</v>
      </c>
      <c r="L2570" s="55">
        <v>2905100201</v>
      </c>
      <c r="M2570" s="55" t="str">
        <f>VLOOKUP(L2570,[4]Equival.!$D:$K,8,0)</f>
        <v>Capita</v>
      </c>
      <c r="N2570" s="55" t="s">
        <v>7218</v>
      </c>
      <c r="O2570" s="55" t="s">
        <v>7510</v>
      </c>
      <c r="P2570" s="55" t="s">
        <v>4849</v>
      </c>
      <c r="Q2570" s="55" t="s">
        <v>2428</v>
      </c>
      <c r="R2570" s="56">
        <v>43965</v>
      </c>
      <c r="S2570" s="55" t="s">
        <v>4362</v>
      </c>
      <c r="T2570" s="55" t="s">
        <v>7509</v>
      </c>
      <c r="U2570" s="55" t="s">
        <v>4328</v>
      </c>
    </row>
    <row r="2571" spans="1:21" ht="15" x14ac:dyDescent="0.25">
      <c r="A2571" s="55" t="s">
        <v>4316</v>
      </c>
      <c r="B2571" s="55" t="s">
        <v>4317</v>
      </c>
      <c r="C2571" s="55" t="s">
        <v>2429</v>
      </c>
      <c r="D2571" s="55" t="s">
        <v>4319</v>
      </c>
      <c r="E2571" s="55" t="s">
        <v>2430</v>
      </c>
      <c r="F2571" s="55" t="s">
        <v>2430</v>
      </c>
      <c r="G2571" s="55" t="s">
        <v>2261</v>
      </c>
      <c r="H2571" s="56">
        <v>43805</v>
      </c>
      <c r="I2571">
        <f t="shared" si="40"/>
        <v>2019</v>
      </c>
      <c r="J2571" s="56">
        <v>43965</v>
      </c>
      <c r="K2571" s="57">
        <v>16045261</v>
      </c>
      <c r="L2571" s="55">
        <v>2905100201</v>
      </c>
      <c r="M2571" s="55" t="str">
        <f>VLOOKUP(L2571,[4]Equival.!$D:$K,8,0)</f>
        <v>Capita</v>
      </c>
      <c r="N2571" s="55" t="s">
        <v>4810</v>
      </c>
      <c r="O2571" s="55" t="s">
        <v>7510</v>
      </c>
      <c r="P2571" s="55" t="s">
        <v>4617</v>
      </c>
      <c r="Q2571" s="55" t="s">
        <v>2429</v>
      </c>
      <c r="R2571" s="56">
        <v>43965</v>
      </c>
      <c r="S2571" s="55" t="s">
        <v>4362</v>
      </c>
      <c r="T2571" s="55" t="s">
        <v>7509</v>
      </c>
      <c r="U2571" s="55" t="s">
        <v>4335</v>
      </c>
    </row>
    <row r="2572" spans="1:21" ht="15" x14ac:dyDescent="0.25">
      <c r="A2572" s="55" t="s">
        <v>4316</v>
      </c>
      <c r="B2572" s="55" t="s">
        <v>4317</v>
      </c>
      <c r="C2572" s="55" t="s">
        <v>2424</v>
      </c>
      <c r="D2572" s="55" t="s">
        <v>4319</v>
      </c>
      <c r="E2572" s="55" t="s">
        <v>433</v>
      </c>
      <c r="F2572" s="55" t="s">
        <v>433</v>
      </c>
      <c r="G2572" s="55" t="s">
        <v>2261</v>
      </c>
      <c r="H2572" s="56">
        <v>43714</v>
      </c>
      <c r="I2572">
        <f t="shared" si="40"/>
        <v>2019</v>
      </c>
      <c r="J2572" s="56">
        <v>43965</v>
      </c>
      <c r="K2572" s="57">
        <v>-3513390</v>
      </c>
      <c r="L2572" s="55">
        <v>2905100201</v>
      </c>
      <c r="M2572" s="55" t="str">
        <f>VLOOKUP(L2572,[4]Equival.!$D:$K,8,0)</f>
        <v>Capita</v>
      </c>
      <c r="N2572" s="55" t="s">
        <v>7241</v>
      </c>
      <c r="O2572" s="55" t="s">
        <v>7511</v>
      </c>
      <c r="P2572" s="55" t="s">
        <v>4617</v>
      </c>
      <c r="Q2572" s="55" t="s">
        <v>3335</v>
      </c>
      <c r="R2572" s="56">
        <v>44799</v>
      </c>
      <c r="S2572" s="55" t="s">
        <v>4362</v>
      </c>
      <c r="T2572" s="55" t="s">
        <v>7512</v>
      </c>
      <c r="U2572" s="55" t="s">
        <v>4328</v>
      </c>
    </row>
    <row r="2573" spans="1:21" ht="15" x14ac:dyDescent="0.25">
      <c r="A2573" s="55" t="s">
        <v>4316</v>
      </c>
      <c r="B2573" s="55" t="s">
        <v>4317</v>
      </c>
      <c r="C2573" s="55" t="s">
        <v>2424</v>
      </c>
      <c r="D2573" s="55" t="s">
        <v>4319</v>
      </c>
      <c r="E2573" s="55" t="s">
        <v>433</v>
      </c>
      <c r="F2573" s="55" t="s">
        <v>433</v>
      </c>
      <c r="G2573" s="55" t="s">
        <v>2261</v>
      </c>
      <c r="H2573" s="56">
        <v>43714</v>
      </c>
      <c r="I2573">
        <f t="shared" si="40"/>
        <v>2019</v>
      </c>
      <c r="J2573" s="56">
        <v>43965</v>
      </c>
      <c r="K2573" s="57">
        <v>-7947198</v>
      </c>
      <c r="L2573" s="55">
        <v>2905100201</v>
      </c>
      <c r="M2573" s="55" t="str">
        <f>VLOOKUP(L2573,[4]Equival.!$D:$K,8,0)</f>
        <v>Capita</v>
      </c>
      <c r="N2573" s="55" t="s">
        <v>7241</v>
      </c>
      <c r="O2573" s="55" t="s">
        <v>7513</v>
      </c>
      <c r="P2573" s="55" t="s">
        <v>4849</v>
      </c>
      <c r="Q2573" s="55" t="s">
        <v>2423</v>
      </c>
      <c r="R2573" s="56">
        <v>43965</v>
      </c>
      <c r="S2573" s="55" t="s">
        <v>4362</v>
      </c>
      <c r="T2573" s="55" t="s">
        <v>7512</v>
      </c>
      <c r="U2573" s="55" t="s">
        <v>4328</v>
      </c>
    </row>
    <row r="2574" spans="1:21" ht="15" x14ac:dyDescent="0.25">
      <c r="A2574" s="55" t="s">
        <v>4316</v>
      </c>
      <c r="B2574" s="55" t="s">
        <v>4317</v>
      </c>
      <c r="C2574" s="55" t="s">
        <v>2424</v>
      </c>
      <c r="D2574" s="55" t="s">
        <v>4319</v>
      </c>
      <c r="E2574" s="55" t="s">
        <v>433</v>
      </c>
      <c r="F2574" s="55" t="s">
        <v>433</v>
      </c>
      <c r="G2574" s="55" t="s">
        <v>2261</v>
      </c>
      <c r="H2574" s="56">
        <v>43714</v>
      </c>
      <c r="I2574">
        <f t="shared" si="40"/>
        <v>2019</v>
      </c>
      <c r="J2574" s="56">
        <v>43965</v>
      </c>
      <c r="K2574" s="57">
        <v>11460588</v>
      </c>
      <c r="L2574" s="55">
        <v>2905100201</v>
      </c>
      <c r="M2574" s="55" t="str">
        <f>VLOOKUP(L2574,[4]Equival.!$D:$K,8,0)</f>
        <v>Capita</v>
      </c>
      <c r="N2574" s="55" t="s">
        <v>4810</v>
      </c>
      <c r="O2574" s="55" t="s">
        <v>7514</v>
      </c>
      <c r="P2574" s="55" t="s">
        <v>4617</v>
      </c>
      <c r="Q2574" s="55" t="s">
        <v>2424</v>
      </c>
      <c r="R2574" s="56">
        <v>43965</v>
      </c>
      <c r="S2574" s="55" t="s">
        <v>4362</v>
      </c>
      <c r="T2574" s="55" t="s">
        <v>7512</v>
      </c>
      <c r="U2574" s="55" t="s">
        <v>4335</v>
      </c>
    </row>
    <row r="2575" spans="1:21" ht="15" x14ac:dyDescent="0.25">
      <c r="A2575" s="55" t="s">
        <v>4316</v>
      </c>
      <c r="B2575" s="55" t="s">
        <v>4317</v>
      </c>
      <c r="C2575" s="55" t="s">
        <v>2418</v>
      </c>
      <c r="D2575" s="55" t="s">
        <v>4319</v>
      </c>
      <c r="E2575" s="55" t="s">
        <v>471</v>
      </c>
      <c r="F2575" s="55" t="s">
        <v>471</v>
      </c>
      <c r="G2575" s="55" t="s">
        <v>2261</v>
      </c>
      <c r="H2575" s="56">
        <v>43714</v>
      </c>
      <c r="I2575">
        <f t="shared" si="40"/>
        <v>2019</v>
      </c>
      <c r="J2575" s="56">
        <v>43965</v>
      </c>
      <c r="K2575" s="57">
        <v>-7230</v>
      </c>
      <c r="L2575" s="55">
        <v>2905100101</v>
      </c>
      <c r="M2575" s="55" t="str">
        <f>VLOOKUP(L2575,[4]Equival.!$D:$K,8,0)</f>
        <v>Capita</v>
      </c>
      <c r="N2575" s="55" t="s">
        <v>7244</v>
      </c>
      <c r="O2575" s="55" t="s">
        <v>7515</v>
      </c>
      <c r="P2575" s="55" t="s">
        <v>4394</v>
      </c>
      <c r="Q2575" s="55" t="s">
        <v>3333</v>
      </c>
      <c r="R2575" s="56">
        <v>44799</v>
      </c>
      <c r="S2575" s="55" t="s">
        <v>4362</v>
      </c>
      <c r="T2575" s="55" t="s">
        <v>7516</v>
      </c>
      <c r="U2575" s="55" t="s">
        <v>4328</v>
      </c>
    </row>
    <row r="2576" spans="1:21" ht="15" x14ac:dyDescent="0.25">
      <c r="A2576" s="55" t="s">
        <v>4316</v>
      </c>
      <c r="B2576" s="55" t="s">
        <v>4317</v>
      </c>
      <c r="C2576" s="55" t="s">
        <v>2418</v>
      </c>
      <c r="D2576" s="55" t="s">
        <v>4319</v>
      </c>
      <c r="E2576" s="55" t="s">
        <v>471</v>
      </c>
      <c r="F2576" s="55" t="s">
        <v>471</v>
      </c>
      <c r="G2576" s="55" t="s">
        <v>2261</v>
      </c>
      <c r="H2576" s="56">
        <v>43714</v>
      </c>
      <c r="I2576">
        <f t="shared" si="40"/>
        <v>2019</v>
      </c>
      <c r="J2576" s="56">
        <v>43965</v>
      </c>
      <c r="K2576" s="57">
        <v>-1061240</v>
      </c>
      <c r="L2576" s="55">
        <v>2905100201</v>
      </c>
      <c r="M2576" s="55" t="str">
        <f>VLOOKUP(L2576,[4]Equival.!$D:$K,8,0)</f>
        <v>Capita</v>
      </c>
      <c r="N2576" s="55" t="s">
        <v>7244</v>
      </c>
      <c r="O2576" s="55" t="s">
        <v>7517</v>
      </c>
      <c r="P2576" s="55" t="s">
        <v>4849</v>
      </c>
      <c r="Q2576" s="55" t="s">
        <v>2417</v>
      </c>
      <c r="R2576" s="56">
        <v>43965</v>
      </c>
      <c r="S2576" s="55" t="s">
        <v>4362</v>
      </c>
      <c r="T2576" s="55" t="s">
        <v>7516</v>
      </c>
      <c r="U2576" s="55" t="s">
        <v>4328</v>
      </c>
    </row>
    <row r="2577" spans="1:21" ht="15" x14ac:dyDescent="0.25">
      <c r="A2577" s="55" t="s">
        <v>4316</v>
      </c>
      <c r="B2577" s="55" t="s">
        <v>4317</v>
      </c>
      <c r="C2577" s="55" t="s">
        <v>2418</v>
      </c>
      <c r="D2577" s="55" t="s">
        <v>4319</v>
      </c>
      <c r="E2577" s="55" t="s">
        <v>471</v>
      </c>
      <c r="F2577" s="55" t="s">
        <v>471</v>
      </c>
      <c r="G2577" s="55" t="s">
        <v>2261</v>
      </c>
      <c r="H2577" s="56">
        <v>43714</v>
      </c>
      <c r="I2577">
        <f t="shared" si="40"/>
        <v>2019</v>
      </c>
      <c r="J2577" s="56">
        <v>43965</v>
      </c>
      <c r="K2577" s="57">
        <v>1068470</v>
      </c>
      <c r="L2577" s="55">
        <v>2905100101</v>
      </c>
      <c r="M2577" s="55" t="str">
        <f>VLOOKUP(L2577,[4]Equival.!$D:$K,8,0)</f>
        <v>Capita</v>
      </c>
      <c r="N2577" s="55" t="s">
        <v>4810</v>
      </c>
      <c r="O2577" s="55" t="s">
        <v>7517</v>
      </c>
      <c r="P2577" s="55" t="s">
        <v>4394</v>
      </c>
      <c r="Q2577" s="55" t="s">
        <v>2418</v>
      </c>
      <c r="R2577" s="56">
        <v>43965</v>
      </c>
      <c r="S2577" s="55" t="s">
        <v>4362</v>
      </c>
      <c r="T2577" s="55" t="s">
        <v>7516</v>
      </c>
      <c r="U2577" s="55" t="s">
        <v>4335</v>
      </c>
    </row>
    <row r="2578" spans="1:21" ht="15" x14ac:dyDescent="0.25">
      <c r="A2578" s="55" t="s">
        <v>4316</v>
      </c>
      <c r="B2578" s="55" t="s">
        <v>4317</v>
      </c>
      <c r="C2578" s="55" t="s">
        <v>7518</v>
      </c>
      <c r="D2578" s="55" t="s">
        <v>4319</v>
      </c>
      <c r="E2578" s="55" t="s">
        <v>2493</v>
      </c>
      <c r="F2578" s="55" t="s">
        <v>2493</v>
      </c>
      <c r="G2578" s="55" t="s">
        <v>2261</v>
      </c>
      <c r="H2578" s="56">
        <v>43887</v>
      </c>
      <c r="I2578">
        <f t="shared" si="40"/>
        <v>2020</v>
      </c>
      <c r="J2578" s="56">
        <v>43887</v>
      </c>
      <c r="K2578" s="57">
        <v>-38439139</v>
      </c>
      <c r="L2578" s="55">
        <v>2905100201</v>
      </c>
      <c r="M2578" s="55" t="str">
        <f>VLOOKUP(L2578,[4]Equival.!$D:$K,8,0)</f>
        <v>Capita</v>
      </c>
      <c r="N2578" s="55" t="s">
        <v>7430</v>
      </c>
      <c r="O2578" s="55" t="s">
        <v>7452</v>
      </c>
      <c r="P2578" s="55" t="s">
        <v>7432</v>
      </c>
      <c r="R2578" s="56"/>
      <c r="S2578" s="55" t="s">
        <v>4921</v>
      </c>
      <c r="T2578" s="55" t="s">
        <v>7452</v>
      </c>
      <c r="U2578" s="55" t="s">
        <v>4328</v>
      </c>
    </row>
    <row r="2579" spans="1:21" ht="15" x14ac:dyDescent="0.25">
      <c r="A2579" s="55" t="s">
        <v>4316</v>
      </c>
      <c r="B2579" s="55" t="s">
        <v>4317</v>
      </c>
      <c r="C2579" s="55" t="s">
        <v>7519</v>
      </c>
      <c r="D2579" s="55" t="s">
        <v>4319</v>
      </c>
      <c r="E2579" s="55" t="s">
        <v>7520</v>
      </c>
      <c r="F2579" s="55" t="s">
        <v>7520</v>
      </c>
      <c r="G2579" s="55" t="s">
        <v>2261</v>
      </c>
      <c r="H2579" s="56">
        <v>43856</v>
      </c>
      <c r="I2579">
        <f t="shared" si="40"/>
        <v>2020</v>
      </c>
      <c r="J2579" s="56">
        <v>43856</v>
      </c>
      <c r="K2579" s="57">
        <v>-5551364</v>
      </c>
      <c r="L2579" s="55">
        <v>2905100202</v>
      </c>
      <c r="M2579" s="55" t="str">
        <f>VLOOKUP(L2579,[4]Equival.!$D:$K,8,0)</f>
        <v>Evento</v>
      </c>
      <c r="N2579" s="55" t="s">
        <v>7430</v>
      </c>
      <c r="O2579" s="55" t="s">
        <v>7452</v>
      </c>
      <c r="P2579" s="55" t="s">
        <v>7432</v>
      </c>
      <c r="R2579" s="56"/>
      <c r="S2579" s="55" t="s">
        <v>4921</v>
      </c>
      <c r="T2579" s="55" t="s">
        <v>7452</v>
      </c>
      <c r="U2579" s="55" t="s">
        <v>4328</v>
      </c>
    </row>
    <row r="2580" spans="1:21" ht="15" x14ac:dyDescent="0.25">
      <c r="A2580" s="55" t="s">
        <v>4316</v>
      </c>
      <c r="B2580" s="55" t="s">
        <v>4317</v>
      </c>
      <c r="C2580" s="55" t="s">
        <v>7521</v>
      </c>
      <c r="D2580" s="55" t="s">
        <v>4319</v>
      </c>
      <c r="E2580" s="55" t="s">
        <v>2368</v>
      </c>
      <c r="F2580" s="55" t="s">
        <v>2368</v>
      </c>
      <c r="G2580" s="55" t="s">
        <v>7522</v>
      </c>
      <c r="H2580" s="56">
        <v>43578</v>
      </c>
      <c r="I2580">
        <f t="shared" si="40"/>
        <v>2019</v>
      </c>
      <c r="J2580" s="56">
        <v>43789</v>
      </c>
      <c r="K2580" s="57">
        <v>6622046</v>
      </c>
      <c r="L2580" s="55">
        <v>2905100101</v>
      </c>
      <c r="M2580" s="55" t="str">
        <f>VLOOKUP(L2580,[4]Equival.!$D:$K,8,0)</f>
        <v>Capita</v>
      </c>
      <c r="N2580" s="55" t="s">
        <v>7430</v>
      </c>
      <c r="P2580" s="55" t="s">
        <v>7432</v>
      </c>
      <c r="Q2580" s="55" t="s">
        <v>7521</v>
      </c>
      <c r="R2580" s="56">
        <v>43789</v>
      </c>
      <c r="S2580" s="55" t="s">
        <v>4921</v>
      </c>
      <c r="U2580" s="55" t="s">
        <v>4335</v>
      </c>
    </row>
    <row r="2581" spans="1:21" ht="15" x14ac:dyDescent="0.25">
      <c r="A2581" s="55" t="s">
        <v>4316</v>
      </c>
      <c r="B2581" s="55" t="s">
        <v>4317</v>
      </c>
      <c r="C2581" s="55" t="s">
        <v>7523</v>
      </c>
      <c r="D2581" s="55" t="s">
        <v>4319</v>
      </c>
      <c r="E2581" s="55" t="s">
        <v>7524</v>
      </c>
      <c r="F2581" s="55">
        <v>200009755051</v>
      </c>
      <c r="G2581" s="55" t="s">
        <v>7522</v>
      </c>
      <c r="H2581" s="56">
        <v>43539</v>
      </c>
      <c r="I2581">
        <f t="shared" si="40"/>
        <v>2019</v>
      </c>
      <c r="J2581" s="56">
        <v>43758</v>
      </c>
      <c r="K2581" s="57">
        <v>28673994</v>
      </c>
      <c r="L2581" s="55">
        <v>2905100201</v>
      </c>
      <c r="M2581" s="55" t="str">
        <f>VLOOKUP(L2581,[4]Equival.!$D:$K,8,0)</f>
        <v>Capita</v>
      </c>
      <c r="N2581" s="55" t="s">
        <v>7430</v>
      </c>
      <c r="P2581" s="55" t="s">
        <v>7432</v>
      </c>
      <c r="Q2581" s="55" t="s">
        <v>7523</v>
      </c>
      <c r="R2581" s="56">
        <v>43758</v>
      </c>
      <c r="S2581" s="55" t="s">
        <v>4921</v>
      </c>
      <c r="U2581" s="55" t="s">
        <v>4335</v>
      </c>
    </row>
    <row r="2582" spans="1:21" ht="15" x14ac:dyDescent="0.25">
      <c r="A2582" s="55" t="s">
        <v>4316</v>
      </c>
      <c r="B2582" s="55" t="s">
        <v>4317</v>
      </c>
      <c r="C2582" s="55" t="s">
        <v>7525</v>
      </c>
      <c r="D2582" s="55" t="s">
        <v>4319</v>
      </c>
      <c r="E2582" s="55" t="s">
        <v>7526</v>
      </c>
      <c r="F2582" s="55">
        <v>200008337778</v>
      </c>
      <c r="G2582" s="55" t="s">
        <v>7522</v>
      </c>
      <c r="H2582" s="56">
        <v>43510</v>
      </c>
      <c r="I2582">
        <f t="shared" si="40"/>
        <v>2019</v>
      </c>
      <c r="J2582" s="56">
        <v>43758</v>
      </c>
      <c r="K2582" s="57">
        <v>23880946</v>
      </c>
      <c r="L2582" s="55">
        <v>2905100201</v>
      </c>
      <c r="M2582" s="55" t="str">
        <f>VLOOKUP(L2582,[4]Equival.!$D:$K,8,0)</f>
        <v>Capita</v>
      </c>
      <c r="N2582" s="55" t="s">
        <v>7430</v>
      </c>
      <c r="P2582" s="55" t="s">
        <v>7432</v>
      </c>
      <c r="Q2582" s="55" t="s">
        <v>7525</v>
      </c>
      <c r="R2582" s="56">
        <v>43758</v>
      </c>
      <c r="S2582" s="55" t="s">
        <v>4921</v>
      </c>
      <c r="U2582" s="55" t="s">
        <v>4335</v>
      </c>
    </row>
    <row r="2583" spans="1:21" ht="15" x14ac:dyDescent="0.25">
      <c r="A2583" s="55" t="s">
        <v>4316</v>
      </c>
      <c r="B2583" s="55" t="s">
        <v>4317</v>
      </c>
      <c r="C2583" s="55" t="s">
        <v>7527</v>
      </c>
      <c r="D2583" s="55" t="s">
        <v>4319</v>
      </c>
      <c r="E2583" s="55" t="s">
        <v>2349</v>
      </c>
      <c r="F2583" s="55" t="s">
        <v>2349</v>
      </c>
      <c r="G2583" s="55" t="s">
        <v>7522</v>
      </c>
      <c r="H2583" s="56">
        <v>43486</v>
      </c>
      <c r="I2583">
        <f t="shared" si="40"/>
        <v>2019</v>
      </c>
      <c r="J2583" s="56">
        <v>43758</v>
      </c>
      <c r="K2583" s="57">
        <v>8895185</v>
      </c>
      <c r="L2583" s="55">
        <v>2905100201</v>
      </c>
      <c r="M2583" s="55" t="str">
        <f>VLOOKUP(L2583,[4]Equival.!$D:$K,8,0)</f>
        <v>Capita</v>
      </c>
      <c r="N2583" s="55" t="s">
        <v>7430</v>
      </c>
      <c r="P2583" s="55" t="s">
        <v>7432</v>
      </c>
      <c r="Q2583" s="55" t="s">
        <v>7527</v>
      </c>
      <c r="R2583" s="56">
        <v>43758</v>
      </c>
      <c r="S2583" s="55" t="s">
        <v>4921</v>
      </c>
      <c r="U2583" s="55" t="s">
        <v>4335</v>
      </c>
    </row>
    <row r="2584" spans="1:21" ht="15" x14ac:dyDescent="0.25">
      <c r="A2584" s="55" t="s">
        <v>4316</v>
      </c>
      <c r="B2584" s="55" t="s">
        <v>4317</v>
      </c>
      <c r="C2584" s="55" t="s">
        <v>7528</v>
      </c>
      <c r="D2584" s="55" t="s">
        <v>4319</v>
      </c>
      <c r="E2584" s="55" t="s">
        <v>7529</v>
      </c>
      <c r="F2584" s="55" t="s">
        <v>7529</v>
      </c>
      <c r="G2584" s="55" t="s">
        <v>7522</v>
      </c>
      <c r="H2584" s="56">
        <v>43389</v>
      </c>
      <c r="I2584">
        <f t="shared" si="40"/>
        <v>2018</v>
      </c>
      <c r="J2584" s="56">
        <v>43758</v>
      </c>
      <c r="K2584" s="57">
        <v>31231938</v>
      </c>
      <c r="L2584" s="55">
        <v>2905100201</v>
      </c>
      <c r="M2584" s="55" t="str">
        <f>VLOOKUP(L2584,[4]Equival.!$D:$K,8,0)</f>
        <v>Capita</v>
      </c>
      <c r="N2584" s="55" t="s">
        <v>7430</v>
      </c>
      <c r="O2584" s="55" t="s">
        <v>7530</v>
      </c>
      <c r="P2584" s="55" t="s">
        <v>7432</v>
      </c>
      <c r="Q2584" s="55" t="s">
        <v>7528</v>
      </c>
      <c r="R2584" s="56">
        <v>43758</v>
      </c>
      <c r="S2584" s="55" t="s">
        <v>4921</v>
      </c>
      <c r="T2584" s="55" t="s">
        <v>7530</v>
      </c>
      <c r="U2584" s="55" t="s">
        <v>4335</v>
      </c>
    </row>
    <row r="2585" spans="1:21" ht="15" x14ac:dyDescent="0.25">
      <c r="A2585" s="55" t="s">
        <v>4316</v>
      </c>
      <c r="B2585" s="55" t="s">
        <v>4317</v>
      </c>
      <c r="C2585" s="55" t="s">
        <v>2407</v>
      </c>
      <c r="D2585" s="55" t="s">
        <v>4319</v>
      </c>
      <c r="E2585" s="55" t="s">
        <v>470</v>
      </c>
      <c r="F2585" s="55" t="s">
        <v>470</v>
      </c>
      <c r="G2585" s="55" t="s">
        <v>2261</v>
      </c>
      <c r="H2585" s="56">
        <v>43685</v>
      </c>
      <c r="I2585">
        <f t="shared" si="40"/>
        <v>2019</v>
      </c>
      <c r="J2585" s="56">
        <v>43770</v>
      </c>
      <c r="K2585" s="57">
        <v>-5261</v>
      </c>
      <c r="L2585" s="55">
        <v>2905100201</v>
      </c>
      <c r="M2585" s="55" t="str">
        <f>VLOOKUP(L2585,[4]Equival.!$D:$K,8,0)</f>
        <v>Capita</v>
      </c>
      <c r="N2585" s="55" t="s">
        <v>7262</v>
      </c>
      <c r="O2585" s="55" t="s">
        <v>7531</v>
      </c>
      <c r="P2585" s="55" t="s">
        <v>4617</v>
      </c>
      <c r="Q2585" s="55" t="s">
        <v>3333</v>
      </c>
      <c r="R2585" s="56">
        <v>44799</v>
      </c>
      <c r="S2585" s="55" t="s">
        <v>4362</v>
      </c>
      <c r="T2585" s="55" t="s">
        <v>7532</v>
      </c>
      <c r="U2585" s="55" t="s">
        <v>4328</v>
      </c>
    </row>
    <row r="2586" spans="1:21" ht="15" x14ac:dyDescent="0.25">
      <c r="A2586" s="55" t="s">
        <v>4316</v>
      </c>
      <c r="B2586" s="55" t="s">
        <v>4317</v>
      </c>
      <c r="C2586" s="55" t="s">
        <v>2407</v>
      </c>
      <c r="D2586" s="55" t="s">
        <v>4319</v>
      </c>
      <c r="E2586" s="55" t="s">
        <v>470</v>
      </c>
      <c r="F2586" s="55" t="s">
        <v>470</v>
      </c>
      <c r="G2586" s="55" t="s">
        <v>2261</v>
      </c>
      <c r="H2586" s="56">
        <v>43685</v>
      </c>
      <c r="I2586">
        <f t="shared" si="40"/>
        <v>2019</v>
      </c>
      <c r="J2586" s="56">
        <v>43770</v>
      </c>
      <c r="K2586" s="57">
        <v>15135589</v>
      </c>
      <c r="L2586" s="55">
        <v>2905100201</v>
      </c>
      <c r="M2586" s="55" t="str">
        <f>VLOOKUP(L2586,[4]Equival.!$D:$K,8,0)</f>
        <v>Capita</v>
      </c>
      <c r="N2586" s="55" t="s">
        <v>4838</v>
      </c>
      <c r="O2586" s="55" t="s">
        <v>7533</v>
      </c>
      <c r="P2586" s="55" t="s">
        <v>4617</v>
      </c>
      <c r="Q2586" s="55" t="s">
        <v>2407</v>
      </c>
      <c r="R2586" s="56">
        <v>43778</v>
      </c>
      <c r="S2586" s="55" t="s">
        <v>4362</v>
      </c>
      <c r="T2586" s="55" t="s">
        <v>7532</v>
      </c>
      <c r="U2586" s="55" t="s">
        <v>4335</v>
      </c>
    </row>
    <row r="2587" spans="1:21" ht="15" x14ac:dyDescent="0.25">
      <c r="A2587" s="55" t="s">
        <v>4316</v>
      </c>
      <c r="B2587" s="55" t="s">
        <v>4317</v>
      </c>
      <c r="C2587" s="55" t="s">
        <v>2407</v>
      </c>
      <c r="D2587" s="55" t="s">
        <v>4319</v>
      </c>
      <c r="E2587" s="55" t="s">
        <v>470</v>
      </c>
      <c r="F2587" s="55" t="s">
        <v>470</v>
      </c>
      <c r="G2587" s="55" t="s">
        <v>2261</v>
      </c>
      <c r="H2587" s="56">
        <v>43685</v>
      </c>
      <c r="I2587">
        <f t="shared" si="40"/>
        <v>2019</v>
      </c>
      <c r="J2587" s="56">
        <v>43770</v>
      </c>
      <c r="K2587" s="57">
        <v>-15130328</v>
      </c>
      <c r="L2587" s="55">
        <v>2905100201</v>
      </c>
      <c r="M2587" s="55" t="str">
        <f>VLOOKUP(L2587,[4]Equival.!$D:$K,8,0)</f>
        <v>Capita</v>
      </c>
      <c r="N2587" s="55" t="s">
        <v>7262</v>
      </c>
      <c r="O2587" s="55" t="s">
        <v>7533</v>
      </c>
      <c r="P2587" s="55" t="s">
        <v>4617</v>
      </c>
      <c r="Q2587" s="55" t="s">
        <v>2406</v>
      </c>
      <c r="R2587" s="56">
        <v>43770</v>
      </c>
      <c r="S2587" s="55" t="s">
        <v>4362</v>
      </c>
      <c r="T2587" s="55" t="s">
        <v>7532</v>
      </c>
      <c r="U2587" s="55" t="s">
        <v>4328</v>
      </c>
    </row>
    <row r="2588" spans="1:21" ht="15" x14ac:dyDescent="0.25">
      <c r="A2588" s="55" t="s">
        <v>4316</v>
      </c>
      <c r="B2588" s="55" t="s">
        <v>4317</v>
      </c>
      <c r="C2588" s="55" t="s">
        <v>2393</v>
      </c>
      <c r="D2588" s="55" t="s">
        <v>4319</v>
      </c>
      <c r="E2588" s="55" t="s">
        <v>469</v>
      </c>
      <c r="F2588" s="55" t="s">
        <v>469</v>
      </c>
      <c r="G2588" s="55" t="s">
        <v>2261</v>
      </c>
      <c r="H2588" s="56">
        <v>43623</v>
      </c>
      <c r="I2588">
        <f t="shared" si="40"/>
        <v>2019</v>
      </c>
      <c r="J2588" s="56">
        <v>43678</v>
      </c>
      <c r="K2588" s="57">
        <v>-120706</v>
      </c>
      <c r="L2588" s="55">
        <v>2905100201</v>
      </c>
      <c r="M2588" s="55" t="str">
        <f>VLOOKUP(L2588,[4]Equival.!$D:$K,8,0)</f>
        <v>Capita</v>
      </c>
      <c r="N2588" s="55" t="s">
        <v>7280</v>
      </c>
      <c r="O2588" s="55" t="s">
        <v>7534</v>
      </c>
      <c r="P2588" s="55" t="s">
        <v>4617</v>
      </c>
      <c r="Q2588" s="55" t="s">
        <v>3333</v>
      </c>
      <c r="R2588" s="56">
        <v>44799</v>
      </c>
      <c r="S2588" s="55" t="s">
        <v>4362</v>
      </c>
      <c r="T2588" s="55" t="s">
        <v>7535</v>
      </c>
      <c r="U2588" s="55" t="s">
        <v>4328</v>
      </c>
    </row>
    <row r="2589" spans="1:21" ht="15" x14ac:dyDescent="0.25">
      <c r="A2589" s="55" t="s">
        <v>4316</v>
      </c>
      <c r="B2589" s="55" t="s">
        <v>4317</v>
      </c>
      <c r="C2589" s="55" t="s">
        <v>2393</v>
      </c>
      <c r="D2589" s="55" t="s">
        <v>4319</v>
      </c>
      <c r="E2589" s="55" t="s">
        <v>469</v>
      </c>
      <c r="F2589" s="55" t="s">
        <v>469</v>
      </c>
      <c r="G2589" s="55" t="s">
        <v>2261</v>
      </c>
      <c r="H2589" s="56">
        <v>43623</v>
      </c>
      <c r="I2589">
        <f t="shared" si="40"/>
        <v>2019</v>
      </c>
      <c r="J2589" s="56">
        <v>43678</v>
      </c>
      <c r="K2589" s="57">
        <v>15171473</v>
      </c>
      <c r="L2589" s="55">
        <v>2905100201</v>
      </c>
      <c r="M2589" s="55" t="str">
        <f>VLOOKUP(L2589,[4]Equival.!$D:$K,8,0)</f>
        <v>Capita</v>
      </c>
      <c r="N2589" s="55" t="s">
        <v>4848</v>
      </c>
      <c r="O2589" s="55" t="s">
        <v>7536</v>
      </c>
      <c r="P2589" s="55" t="s">
        <v>4617</v>
      </c>
      <c r="Q2589" s="55" t="s">
        <v>2393</v>
      </c>
      <c r="R2589" s="56">
        <v>43707</v>
      </c>
      <c r="S2589" s="55" t="s">
        <v>4362</v>
      </c>
      <c r="T2589" s="55" t="s">
        <v>7535</v>
      </c>
      <c r="U2589" s="55" t="s">
        <v>4335</v>
      </c>
    </row>
    <row r="2590" spans="1:21" ht="15" x14ac:dyDescent="0.25">
      <c r="A2590" s="55" t="s">
        <v>4316</v>
      </c>
      <c r="B2590" s="55" t="s">
        <v>4317</v>
      </c>
      <c r="C2590" s="55" t="s">
        <v>2393</v>
      </c>
      <c r="D2590" s="55" t="s">
        <v>4319</v>
      </c>
      <c r="E2590" s="55" t="s">
        <v>469</v>
      </c>
      <c r="F2590" s="55" t="s">
        <v>469</v>
      </c>
      <c r="G2590" s="55" t="s">
        <v>2261</v>
      </c>
      <c r="H2590" s="56">
        <v>43623</v>
      </c>
      <c r="I2590">
        <f t="shared" si="40"/>
        <v>2019</v>
      </c>
      <c r="J2590" s="56">
        <v>43678</v>
      </c>
      <c r="K2590" s="57">
        <v>-15050767</v>
      </c>
      <c r="L2590" s="55">
        <v>2905100201</v>
      </c>
      <c r="M2590" s="55" t="str">
        <f>VLOOKUP(L2590,[4]Equival.!$D:$K,8,0)</f>
        <v>Capita</v>
      </c>
      <c r="N2590" s="55" t="s">
        <v>7280</v>
      </c>
      <c r="O2590" s="55" t="s">
        <v>7536</v>
      </c>
      <c r="P2590" s="55" t="s">
        <v>4849</v>
      </c>
      <c r="Q2590" s="55" t="s">
        <v>2392</v>
      </c>
      <c r="R2590" s="56">
        <v>43678</v>
      </c>
      <c r="S2590" s="55" t="s">
        <v>4362</v>
      </c>
      <c r="T2590" s="55" t="s">
        <v>7535</v>
      </c>
      <c r="U2590" s="55" t="s">
        <v>4328</v>
      </c>
    </row>
    <row r="2591" spans="1:21" ht="15" x14ac:dyDescent="0.25">
      <c r="A2591" s="55" t="s">
        <v>4316</v>
      </c>
      <c r="B2591" s="55" t="s">
        <v>4317</v>
      </c>
      <c r="C2591" s="55" t="s">
        <v>2381</v>
      </c>
      <c r="D2591" s="55" t="s">
        <v>4319</v>
      </c>
      <c r="E2591" s="55" t="s">
        <v>480</v>
      </c>
      <c r="F2591" s="55" t="s">
        <v>480</v>
      </c>
      <c r="G2591" s="55" t="s">
        <v>2261</v>
      </c>
      <c r="H2591" s="56">
        <v>43560</v>
      </c>
      <c r="I2591">
        <f t="shared" si="40"/>
        <v>2019</v>
      </c>
      <c r="J2591" s="56">
        <v>43617</v>
      </c>
      <c r="K2591" s="57">
        <v>-1183848</v>
      </c>
      <c r="L2591" s="55">
        <v>2905100201</v>
      </c>
      <c r="M2591" s="55" t="str">
        <f>VLOOKUP(L2591,[4]Equival.!$D:$K,8,0)</f>
        <v>Capita</v>
      </c>
      <c r="N2591" s="55" t="s">
        <v>7290</v>
      </c>
      <c r="O2591" s="55" t="s">
        <v>7537</v>
      </c>
      <c r="P2591" s="55" t="s">
        <v>4617</v>
      </c>
      <c r="Q2591" s="55" t="s">
        <v>3333</v>
      </c>
      <c r="R2591" s="56">
        <v>44799</v>
      </c>
      <c r="S2591" s="55" t="s">
        <v>4362</v>
      </c>
      <c r="T2591" s="55" t="s">
        <v>7538</v>
      </c>
      <c r="U2591" s="55" t="s">
        <v>4328</v>
      </c>
    </row>
    <row r="2592" spans="1:21" ht="15" x14ac:dyDescent="0.25">
      <c r="A2592" s="55" t="s">
        <v>4316</v>
      </c>
      <c r="B2592" s="55" t="s">
        <v>4317</v>
      </c>
      <c r="C2592" s="55" t="s">
        <v>2381</v>
      </c>
      <c r="D2592" s="55" t="s">
        <v>4319</v>
      </c>
      <c r="E2592" s="55" t="s">
        <v>480</v>
      </c>
      <c r="F2592" s="55" t="s">
        <v>480</v>
      </c>
      <c r="G2592" s="55" t="s">
        <v>2261</v>
      </c>
      <c r="H2592" s="56">
        <v>43560</v>
      </c>
      <c r="I2592">
        <f t="shared" si="40"/>
        <v>2019</v>
      </c>
      <c r="J2592" s="56">
        <v>43617</v>
      </c>
      <c r="K2592" s="57">
        <v>-12789239</v>
      </c>
      <c r="L2592" s="55">
        <v>2905100201</v>
      </c>
      <c r="M2592" s="55" t="str">
        <f>VLOOKUP(L2592,[4]Equival.!$D:$K,8,0)</f>
        <v>Capita</v>
      </c>
      <c r="N2592" s="55" t="s">
        <v>7290</v>
      </c>
      <c r="O2592" s="55" t="s">
        <v>7539</v>
      </c>
      <c r="P2592" s="55" t="s">
        <v>4617</v>
      </c>
      <c r="Q2592" s="55" t="s">
        <v>2380</v>
      </c>
      <c r="R2592" s="56">
        <v>43617</v>
      </c>
      <c r="S2592" s="55" t="s">
        <v>4362</v>
      </c>
      <c r="T2592" s="55" t="s">
        <v>7538</v>
      </c>
      <c r="U2592" s="55" t="s">
        <v>4328</v>
      </c>
    </row>
    <row r="2593" spans="1:21" ht="15" x14ac:dyDescent="0.25">
      <c r="A2593" s="55" t="s">
        <v>4316</v>
      </c>
      <c r="B2593" s="55" t="s">
        <v>4317</v>
      </c>
      <c r="C2593" s="55" t="s">
        <v>2381</v>
      </c>
      <c r="D2593" s="55" t="s">
        <v>4319</v>
      </c>
      <c r="E2593" s="55" t="s">
        <v>480</v>
      </c>
      <c r="F2593" s="55" t="s">
        <v>480</v>
      </c>
      <c r="G2593" s="55" t="s">
        <v>2261</v>
      </c>
      <c r="H2593" s="56">
        <v>43560</v>
      </c>
      <c r="I2593">
        <f t="shared" si="40"/>
        <v>2019</v>
      </c>
      <c r="J2593" s="56">
        <v>43617</v>
      </c>
      <c r="K2593" s="57">
        <v>13973087</v>
      </c>
      <c r="L2593" s="55">
        <v>2905100201</v>
      </c>
      <c r="M2593" s="55" t="str">
        <f>VLOOKUP(L2593,[4]Equival.!$D:$K,8,0)</f>
        <v>Capita</v>
      </c>
      <c r="N2593" s="55" t="s">
        <v>4856</v>
      </c>
      <c r="O2593" s="55" t="s">
        <v>7539</v>
      </c>
      <c r="P2593" s="55" t="s">
        <v>4617</v>
      </c>
      <c r="Q2593" s="55" t="s">
        <v>2381</v>
      </c>
      <c r="R2593" s="56">
        <v>43642</v>
      </c>
      <c r="S2593" s="55" t="s">
        <v>4362</v>
      </c>
      <c r="T2593" s="55" t="s">
        <v>7538</v>
      </c>
      <c r="U2593" s="55" t="s">
        <v>4335</v>
      </c>
    </row>
    <row r="2594" spans="1:21" ht="15" x14ac:dyDescent="0.25">
      <c r="A2594" s="55" t="s">
        <v>4316</v>
      </c>
      <c r="B2594" s="55" t="s">
        <v>4317</v>
      </c>
      <c r="C2594" s="55" t="s">
        <v>7540</v>
      </c>
      <c r="D2594" s="55" t="s">
        <v>4319</v>
      </c>
      <c r="E2594" s="55" t="s">
        <v>2368</v>
      </c>
      <c r="F2594" s="55" t="s">
        <v>2368</v>
      </c>
      <c r="G2594" s="55" t="s">
        <v>7541</v>
      </c>
      <c r="H2594" s="56">
        <v>43578</v>
      </c>
      <c r="I2594">
        <f t="shared" si="40"/>
        <v>2019</v>
      </c>
      <c r="J2594" s="56">
        <v>43578</v>
      </c>
      <c r="K2594" s="57">
        <v>-6622046</v>
      </c>
      <c r="L2594" s="55">
        <v>2905100101</v>
      </c>
      <c r="M2594" s="55" t="str">
        <f>VLOOKUP(L2594,[4]Equival.!$D:$K,8,0)</f>
        <v>Capita</v>
      </c>
      <c r="N2594" s="55" t="s">
        <v>7430</v>
      </c>
      <c r="P2594" s="55" t="s">
        <v>7432</v>
      </c>
      <c r="Q2594" s="55" t="s">
        <v>7521</v>
      </c>
      <c r="R2594" s="56">
        <v>43789</v>
      </c>
      <c r="S2594" s="55" t="s">
        <v>4921</v>
      </c>
      <c r="U2594" s="55" t="s">
        <v>4328</v>
      </c>
    </row>
    <row r="2595" spans="1:21" ht="15" x14ac:dyDescent="0.25">
      <c r="A2595" s="55" t="s">
        <v>4316</v>
      </c>
      <c r="B2595" s="55" t="s">
        <v>4317</v>
      </c>
      <c r="C2595" s="55" t="s">
        <v>2358</v>
      </c>
      <c r="D2595" s="55" t="s">
        <v>4319</v>
      </c>
      <c r="E2595" s="55" t="s">
        <v>2359</v>
      </c>
      <c r="F2595" s="55" t="s">
        <v>2359</v>
      </c>
      <c r="G2595" s="55" t="s">
        <v>2261</v>
      </c>
      <c r="H2595" s="56">
        <v>43503</v>
      </c>
      <c r="I2595">
        <f t="shared" si="40"/>
        <v>2019</v>
      </c>
      <c r="J2595" s="56">
        <v>43556</v>
      </c>
      <c r="K2595" s="57">
        <v>-1478987</v>
      </c>
      <c r="L2595" s="55">
        <v>2905100201</v>
      </c>
      <c r="M2595" s="55" t="str">
        <f>VLOOKUP(L2595,[4]Equival.!$D:$K,8,0)</f>
        <v>Capita</v>
      </c>
      <c r="N2595" s="55" t="s">
        <v>7317</v>
      </c>
      <c r="O2595" s="55" t="s">
        <v>7542</v>
      </c>
      <c r="P2595" s="55" t="s">
        <v>4617</v>
      </c>
      <c r="Q2595" s="55" t="s">
        <v>3333</v>
      </c>
      <c r="R2595" s="56">
        <v>44799</v>
      </c>
      <c r="S2595" s="55" t="s">
        <v>4362</v>
      </c>
      <c r="T2595" s="55" t="s">
        <v>7543</v>
      </c>
      <c r="U2595" s="55" t="s">
        <v>4328</v>
      </c>
    </row>
    <row r="2596" spans="1:21" ht="15" x14ac:dyDescent="0.25">
      <c r="A2596" s="55" t="s">
        <v>4316</v>
      </c>
      <c r="B2596" s="55" t="s">
        <v>4317</v>
      </c>
      <c r="C2596" s="55" t="s">
        <v>2358</v>
      </c>
      <c r="D2596" s="55" t="s">
        <v>4319</v>
      </c>
      <c r="E2596" s="55" t="s">
        <v>2359</v>
      </c>
      <c r="F2596" s="55" t="s">
        <v>2359</v>
      </c>
      <c r="G2596" s="55" t="s">
        <v>2261</v>
      </c>
      <c r="H2596" s="56">
        <v>43503</v>
      </c>
      <c r="I2596">
        <f t="shared" si="40"/>
        <v>2019</v>
      </c>
      <c r="J2596" s="56">
        <v>43556</v>
      </c>
      <c r="K2596" s="57">
        <v>12227154</v>
      </c>
      <c r="L2596" s="55">
        <v>2905100201</v>
      </c>
      <c r="M2596" s="55" t="str">
        <f>VLOOKUP(L2596,[4]Equival.!$D:$K,8,0)</f>
        <v>Capita</v>
      </c>
      <c r="N2596" s="55" t="s">
        <v>4861</v>
      </c>
      <c r="O2596" s="55" t="s">
        <v>7544</v>
      </c>
      <c r="P2596" s="55" t="s">
        <v>4617</v>
      </c>
      <c r="Q2596" s="55" t="s">
        <v>2358</v>
      </c>
      <c r="R2596" s="56">
        <v>43608</v>
      </c>
      <c r="S2596" s="55" t="s">
        <v>4362</v>
      </c>
      <c r="T2596" s="55" t="s">
        <v>7543</v>
      </c>
      <c r="U2596" s="55" t="s">
        <v>4335</v>
      </c>
    </row>
    <row r="2597" spans="1:21" ht="15" x14ac:dyDescent="0.25">
      <c r="A2597" s="55" t="s">
        <v>4316</v>
      </c>
      <c r="B2597" s="55" t="s">
        <v>4317</v>
      </c>
      <c r="C2597" s="55" t="s">
        <v>2358</v>
      </c>
      <c r="D2597" s="55" t="s">
        <v>4319</v>
      </c>
      <c r="E2597" s="55" t="s">
        <v>2359</v>
      </c>
      <c r="F2597" s="55" t="s">
        <v>2359</v>
      </c>
      <c r="G2597" s="55" t="s">
        <v>2261</v>
      </c>
      <c r="H2597" s="56">
        <v>43503</v>
      </c>
      <c r="I2597">
        <f t="shared" si="40"/>
        <v>2019</v>
      </c>
      <c r="J2597" s="56">
        <v>43556</v>
      </c>
      <c r="K2597" s="57">
        <v>-10748167</v>
      </c>
      <c r="L2597" s="55">
        <v>2905100201</v>
      </c>
      <c r="M2597" s="55" t="str">
        <f>VLOOKUP(L2597,[4]Equival.!$D:$K,8,0)</f>
        <v>Capita</v>
      </c>
      <c r="N2597" s="55" t="s">
        <v>7317</v>
      </c>
      <c r="O2597" s="55" t="s">
        <v>7544</v>
      </c>
      <c r="P2597" s="55" t="s">
        <v>4849</v>
      </c>
      <c r="Q2597" s="55" t="s">
        <v>2357</v>
      </c>
      <c r="R2597" s="56">
        <v>43608</v>
      </c>
      <c r="S2597" s="55" t="s">
        <v>4362</v>
      </c>
      <c r="T2597" s="55" t="s">
        <v>7543</v>
      </c>
      <c r="U2597" s="55" t="s">
        <v>4328</v>
      </c>
    </row>
    <row r="2598" spans="1:21" ht="15" x14ac:dyDescent="0.25">
      <c r="A2598" s="55" t="s">
        <v>4316</v>
      </c>
      <c r="B2598" s="55" t="s">
        <v>4317</v>
      </c>
      <c r="C2598" s="55" t="s">
        <v>2352</v>
      </c>
      <c r="D2598" s="55" t="s">
        <v>4319</v>
      </c>
      <c r="E2598" s="55" t="s">
        <v>439</v>
      </c>
      <c r="F2598" s="55" t="s">
        <v>439</v>
      </c>
      <c r="G2598" s="55" t="s">
        <v>2261</v>
      </c>
      <c r="H2598" s="56">
        <v>43488</v>
      </c>
      <c r="I2598">
        <f t="shared" si="40"/>
        <v>2019</v>
      </c>
      <c r="J2598" s="56">
        <v>43556</v>
      </c>
      <c r="K2598" s="57">
        <v>-899529</v>
      </c>
      <c r="L2598" s="55">
        <v>2905100201</v>
      </c>
      <c r="M2598" s="55" t="str">
        <f>VLOOKUP(L2598,[4]Equival.!$D:$K,8,0)</f>
        <v>Capita</v>
      </c>
      <c r="N2598" s="55" t="s">
        <v>7324</v>
      </c>
      <c r="O2598" s="55" t="s">
        <v>7545</v>
      </c>
      <c r="P2598" s="55" t="s">
        <v>4617</v>
      </c>
      <c r="Q2598" s="55" t="s">
        <v>3333</v>
      </c>
      <c r="R2598" s="56">
        <v>44799</v>
      </c>
      <c r="S2598" s="55" t="s">
        <v>4362</v>
      </c>
      <c r="T2598" s="55" t="s">
        <v>7546</v>
      </c>
      <c r="U2598" s="55" t="s">
        <v>4328</v>
      </c>
    </row>
    <row r="2599" spans="1:21" ht="15" x14ac:dyDescent="0.25">
      <c r="A2599" s="55" t="s">
        <v>4316</v>
      </c>
      <c r="B2599" s="55" t="s">
        <v>4317</v>
      </c>
      <c r="C2599" s="55" t="s">
        <v>2352</v>
      </c>
      <c r="D2599" s="55" t="s">
        <v>4319</v>
      </c>
      <c r="E2599" s="55" t="s">
        <v>439</v>
      </c>
      <c r="F2599" s="55" t="s">
        <v>439</v>
      </c>
      <c r="G2599" s="55" t="s">
        <v>2261</v>
      </c>
      <c r="H2599" s="56">
        <v>43488</v>
      </c>
      <c r="I2599">
        <f t="shared" si="40"/>
        <v>2019</v>
      </c>
      <c r="J2599" s="56">
        <v>43556</v>
      </c>
      <c r="K2599" s="57">
        <v>12382757</v>
      </c>
      <c r="L2599" s="55">
        <v>2905100201</v>
      </c>
      <c r="M2599" s="55" t="str">
        <f>VLOOKUP(L2599,[4]Equival.!$D:$K,8,0)</f>
        <v>Capita</v>
      </c>
      <c r="N2599" s="55" t="s">
        <v>4861</v>
      </c>
      <c r="O2599" s="55" t="s">
        <v>7547</v>
      </c>
      <c r="P2599" s="55" t="s">
        <v>4617</v>
      </c>
      <c r="Q2599" s="55" t="s">
        <v>2352</v>
      </c>
      <c r="R2599" s="56">
        <v>43608</v>
      </c>
      <c r="S2599" s="55" t="s">
        <v>4362</v>
      </c>
      <c r="T2599" s="55" t="s">
        <v>7546</v>
      </c>
      <c r="U2599" s="55" t="s">
        <v>4335</v>
      </c>
    </row>
    <row r="2600" spans="1:21" ht="15" x14ac:dyDescent="0.25">
      <c r="A2600" s="55" t="s">
        <v>4316</v>
      </c>
      <c r="B2600" s="55" t="s">
        <v>4317</v>
      </c>
      <c r="C2600" s="55" t="s">
        <v>2352</v>
      </c>
      <c r="D2600" s="55" t="s">
        <v>4319</v>
      </c>
      <c r="E2600" s="55" t="s">
        <v>439</v>
      </c>
      <c r="F2600" s="55" t="s">
        <v>439</v>
      </c>
      <c r="G2600" s="55" t="s">
        <v>2261</v>
      </c>
      <c r="H2600" s="56">
        <v>43488</v>
      </c>
      <c r="I2600">
        <f t="shared" si="40"/>
        <v>2019</v>
      </c>
      <c r="J2600" s="56">
        <v>43556</v>
      </c>
      <c r="K2600" s="57">
        <v>-11483228</v>
      </c>
      <c r="L2600" s="55">
        <v>2905100201</v>
      </c>
      <c r="M2600" s="55" t="str">
        <f>VLOOKUP(L2600,[4]Equival.!$D:$K,8,0)</f>
        <v>Capita</v>
      </c>
      <c r="N2600" s="55" t="s">
        <v>7324</v>
      </c>
      <c r="O2600" s="55" t="s">
        <v>7547</v>
      </c>
      <c r="P2600" s="55" t="s">
        <v>4849</v>
      </c>
      <c r="Q2600" s="55" t="s">
        <v>2351</v>
      </c>
      <c r="R2600" s="56">
        <v>43608</v>
      </c>
      <c r="S2600" s="55" t="s">
        <v>4362</v>
      </c>
      <c r="T2600" s="55" t="s">
        <v>7546</v>
      </c>
      <c r="U2600" s="55" t="s">
        <v>4328</v>
      </c>
    </row>
    <row r="2601" spans="1:21" ht="15" x14ac:dyDescent="0.25">
      <c r="A2601" s="55" t="s">
        <v>4316</v>
      </c>
      <c r="B2601" s="55" t="s">
        <v>4317</v>
      </c>
      <c r="C2601" s="55" t="s">
        <v>2347</v>
      </c>
      <c r="D2601" s="55" t="s">
        <v>4319</v>
      </c>
      <c r="E2601" s="55" t="s">
        <v>478</v>
      </c>
      <c r="F2601" s="55" t="s">
        <v>478</v>
      </c>
      <c r="G2601" s="55" t="s">
        <v>2261</v>
      </c>
      <c r="H2601" s="56">
        <v>43488</v>
      </c>
      <c r="I2601">
        <f t="shared" si="40"/>
        <v>2019</v>
      </c>
      <c r="J2601" s="56">
        <v>43556</v>
      </c>
      <c r="K2601" s="57">
        <v>-850760</v>
      </c>
      <c r="L2601" s="55">
        <v>2905100201</v>
      </c>
      <c r="M2601" s="55" t="str">
        <f>VLOOKUP(L2601,[4]Equival.!$D:$K,8,0)</f>
        <v>Capita</v>
      </c>
      <c r="N2601" s="55" t="s">
        <v>7331</v>
      </c>
      <c r="O2601" s="55" t="s">
        <v>7548</v>
      </c>
      <c r="P2601" s="55" t="s">
        <v>4617</v>
      </c>
      <c r="Q2601" s="55" t="s">
        <v>3333</v>
      </c>
      <c r="R2601" s="56">
        <v>44799</v>
      </c>
      <c r="S2601" s="55" t="s">
        <v>4362</v>
      </c>
      <c r="T2601" s="55" t="s">
        <v>7549</v>
      </c>
      <c r="U2601" s="55" t="s">
        <v>4328</v>
      </c>
    </row>
    <row r="2602" spans="1:21" ht="15" x14ac:dyDescent="0.25">
      <c r="A2602" s="55" t="s">
        <v>4316</v>
      </c>
      <c r="B2602" s="55" t="s">
        <v>4317</v>
      </c>
      <c r="C2602" s="55" t="s">
        <v>2347</v>
      </c>
      <c r="D2602" s="55" t="s">
        <v>4319</v>
      </c>
      <c r="E2602" s="55" t="s">
        <v>478</v>
      </c>
      <c r="F2602" s="55" t="s">
        <v>478</v>
      </c>
      <c r="G2602" s="55" t="s">
        <v>2261</v>
      </c>
      <c r="H2602" s="56">
        <v>43488</v>
      </c>
      <c r="I2602">
        <f t="shared" si="40"/>
        <v>2019</v>
      </c>
      <c r="J2602" s="56">
        <v>43556</v>
      </c>
      <c r="K2602" s="57">
        <v>-10860637</v>
      </c>
      <c r="L2602" s="55">
        <v>2905100201</v>
      </c>
      <c r="M2602" s="55" t="str">
        <f>VLOOKUP(L2602,[4]Equival.!$D:$K,8,0)</f>
        <v>Capita</v>
      </c>
      <c r="N2602" s="55" t="s">
        <v>7331</v>
      </c>
      <c r="O2602" s="55" t="s">
        <v>7550</v>
      </c>
      <c r="P2602" s="55" t="s">
        <v>4849</v>
      </c>
      <c r="Q2602" s="55" t="s">
        <v>2346</v>
      </c>
      <c r="R2602" s="56">
        <v>43608</v>
      </c>
      <c r="S2602" s="55" t="s">
        <v>4362</v>
      </c>
      <c r="T2602" s="55" t="s">
        <v>7549</v>
      </c>
      <c r="U2602" s="55" t="s">
        <v>4328</v>
      </c>
    </row>
    <row r="2603" spans="1:21" ht="15" x14ac:dyDescent="0.25">
      <c r="A2603" s="55" t="s">
        <v>4316</v>
      </c>
      <c r="B2603" s="55" t="s">
        <v>4317</v>
      </c>
      <c r="C2603" s="55" t="s">
        <v>2347</v>
      </c>
      <c r="D2603" s="55" t="s">
        <v>4319</v>
      </c>
      <c r="E2603" s="55" t="s">
        <v>478</v>
      </c>
      <c r="F2603" s="55" t="s">
        <v>478</v>
      </c>
      <c r="G2603" s="55" t="s">
        <v>2261</v>
      </c>
      <c r="H2603" s="56">
        <v>43488</v>
      </c>
      <c r="I2603">
        <f t="shared" si="40"/>
        <v>2019</v>
      </c>
      <c r="J2603" s="56">
        <v>43556</v>
      </c>
      <c r="K2603" s="57">
        <v>11711397</v>
      </c>
      <c r="L2603" s="55">
        <v>2905100201</v>
      </c>
      <c r="M2603" s="55" t="str">
        <f>VLOOKUP(L2603,[4]Equival.!$D:$K,8,0)</f>
        <v>Capita</v>
      </c>
      <c r="N2603" s="55" t="s">
        <v>4861</v>
      </c>
      <c r="O2603" s="55" t="s">
        <v>7550</v>
      </c>
      <c r="P2603" s="55" t="s">
        <v>4617</v>
      </c>
      <c r="Q2603" s="55" t="s">
        <v>2347</v>
      </c>
      <c r="R2603" s="56">
        <v>43608</v>
      </c>
      <c r="S2603" s="55" t="s">
        <v>4362</v>
      </c>
      <c r="T2603" s="55" t="s">
        <v>7549</v>
      </c>
      <c r="U2603" s="55" t="s">
        <v>4335</v>
      </c>
    </row>
    <row r="2604" spans="1:21" ht="15" x14ac:dyDescent="0.25">
      <c r="A2604" s="55" t="s">
        <v>4316</v>
      </c>
      <c r="B2604" s="55" t="s">
        <v>4317</v>
      </c>
      <c r="C2604" s="55" t="s">
        <v>7551</v>
      </c>
      <c r="D2604" s="55" t="s">
        <v>4319</v>
      </c>
      <c r="E2604" s="55" t="s">
        <v>7524</v>
      </c>
      <c r="F2604" s="55">
        <v>200009755051</v>
      </c>
      <c r="G2604" s="55" t="s">
        <v>7541</v>
      </c>
      <c r="H2604" s="56">
        <v>43539</v>
      </c>
      <c r="I2604">
        <f t="shared" si="40"/>
        <v>2019</v>
      </c>
      <c r="J2604" s="56">
        <v>43539</v>
      </c>
      <c r="K2604" s="57">
        <v>-28673994</v>
      </c>
      <c r="L2604" s="55">
        <v>2905100201</v>
      </c>
      <c r="M2604" s="55" t="str">
        <f>VLOOKUP(L2604,[4]Equival.!$D:$K,8,0)</f>
        <v>Capita</v>
      </c>
      <c r="N2604" s="55" t="s">
        <v>7430</v>
      </c>
      <c r="P2604" s="55" t="s">
        <v>7432</v>
      </c>
      <c r="Q2604" s="55" t="s">
        <v>7523</v>
      </c>
      <c r="R2604" s="56">
        <v>43758</v>
      </c>
      <c r="S2604" s="55" t="s">
        <v>4921</v>
      </c>
      <c r="U2604" s="55" t="s">
        <v>4328</v>
      </c>
    </row>
    <row r="2605" spans="1:21" ht="15" x14ac:dyDescent="0.25">
      <c r="A2605" s="55" t="s">
        <v>4316</v>
      </c>
      <c r="B2605" s="55" t="s">
        <v>4317</v>
      </c>
      <c r="C2605" s="55" t="s">
        <v>7552</v>
      </c>
      <c r="D2605" s="55" t="s">
        <v>4319</v>
      </c>
      <c r="E2605" s="55" t="s">
        <v>7526</v>
      </c>
      <c r="F2605" s="55">
        <v>200008337778</v>
      </c>
      <c r="G2605" s="55" t="s">
        <v>7541</v>
      </c>
      <c r="H2605" s="56">
        <v>43510</v>
      </c>
      <c r="I2605">
        <f t="shared" si="40"/>
        <v>2019</v>
      </c>
      <c r="J2605" s="56">
        <v>43510</v>
      </c>
      <c r="K2605" s="57">
        <v>-23880946</v>
      </c>
      <c r="L2605" s="55">
        <v>2905100201</v>
      </c>
      <c r="M2605" s="55" t="str">
        <f>VLOOKUP(L2605,[4]Equival.!$D:$K,8,0)</f>
        <v>Capita</v>
      </c>
      <c r="N2605" s="55" t="s">
        <v>7430</v>
      </c>
      <c r="P2605" s="55" t="s">
        <v>7432</v>
      </c>
      <c r="Q2605" s="55" t="s">
        <v>7525</v>
      </c>
      <c r="R2605" s="56">
        <v>43758</v>
      </c>
      <c r="S2605" s="55" t="s">
        <v>4921</v>
      </c>
      <c r="U2605" s="55" t="s">
        <v>4328</v>
      </c>
    </row>
    <row r="2606" spans="1:21" ht="15" x14ac:dyDescent="0.25">
      <c r="A2606" s="55" t="s">
        <v>4316</v>
      </c>
      <c r="B2606" s="55" t="s">
        <v>4317</v>
      </c>
      <c r="C2606" s="55" t="s">
        <v>7553</v>
      </c>
      <c r="D2606" s="55" t="s">
        <v>4319</v>
      </c>
      <c r="E2606" s="55" t="s">
        <v>2349</v>
      </c>
      <c r="F2606" s="55" t="s">
        <v>2349</v>
      </c>
      <c r="G2606" s="55" t="s">
        <v>7541</v>
      </c>
      <c r="H2606" s="56">
        <v>43486</v>
      </c>
      <c r="I2606">
        <f t="shared" si="40"/>
        <v>2019</v>
      </c>
      <c r="J2606" s="56">
        <v>43486</v>
      </c>
      <c r="K2606" s="57">
        <v>-8895185</v>
      </c>
      <c r="L2606" s="55">
        <v>2905100201</v>
      </c>
      <c r="M2606" s="55" t="str">
        <f>VLOOKUP(L2606,[4]Equival.!$D:$K,8,0)</f>
        <v>Capita</v>
      </c>
      <c r="N2606" s="55" t="s">
        <v>7430</v>
      </c>
      <c r="P2606" s="55" t="s">
        <v>7432</v>
      </c>
      <c r="Q2606" s="55" t="s">
        <v>7527</v>
      </c>
      <c r="R2606" s="56">
        <v>43758</v>
      </c>
      <c r="S2606" s="55" t="s">
        <v>4921</v>
      </c>
      <c r="U2606" s="55" t="s">
        <v>4328</v>
      </c>
    </row>
    <row r="2607" spans="1:21" ht="15" x14ac:dyDescent="0.25">
      <c r="A2607" s="55" t="s">
        <v>4316</v>
      </c>
      <c r="B2607" s="55" t="s">
        <v>4317</v>
      </c>
      <c r="C2607" s="55" t="s">
        <v>2318</v>
      </c>
      <c r="D2607" s="55" t="s">
        <v>4319</v>
      </c>
      <c r="E2607" s="55" t="s">
        <v>477</v>
      </c>
      <c r="F2607" s="55" t="s">
        <v>477</v>
      </c>
      <c r="G2607" s="55" t="s">
        <v>2261</v>
      </c>
      <c r="H2607" s="56">
        <v>43411</v>
      </c>
      <c r="I2607">
        <f t="shared" si="40"/>
        <v>2018</v>
      </c>
      <c r="J2607" s="56">
        <v>43465</v>
      </c>
      <c r="K2607" s="57">
        <v>-11266602</v>
      </c>
      <c r="L2607" s="55">
        <v>2905100201</v>
      </c>
      <c r="M2607" s="55" t="str">
        <f>VLOOKUP(L2607,[4]Equival.!$D:$K,8,0)</f>
        <v>Capita</v>
      </c>
      <c r="N2607" s="55" t="s">
        <v>7353</v>
      </c>
      <c r="O2607" s="55" t="s">
        <v>7554</v>
      </c>
      <c r="P2607" s="55" t="s">
        <v>4849</v>
      </c>
      <c r="Q2607" s="55" t="s">
        <v>2317</v>
      </c>
      <c r="R2607" s="56">
        <v>43465</v>
      </c>
      <c r="S2607" s="55" t="s">
        <v>4326</v>
      </c>
      <c r="T2607" s="55" t="s">
        <v>7555</v>
      </c>
      <c r="U2607" s="55" t="s">
        <v>4328</v>
      </c>
    </row>
    <row r="2608" spans="1:21" ht="15" x14ac:dyDescent="0.25">
      <c r="A2608" s="55" t="s">
        <v>4316</v>
      </c>
      <c r="B2608" s="55" t="s">
        <v>4317</v>
      </c>
      <c r="C2608" s="55" t="s">
        <v>2318</v>
      </c>
      <c r="D2608" s="55" t="s">
        <v>4319</v>
      </c>
      <c r="E2608" s="55" t="s">
        <v>477</v>
      </c>
      <c r="F2608" s="55" t="s">
        <v>477</v>
      </c>
      <c r="G2608" s="55" t="s">
        <v>2261</v>
      </c>
      <c r="H2608" s="56">
        <v>43411</v>
      </c>
      <c r="I2608">
        <f t="shared" si="40"/>
        <v>2018</v>
      </c>
      <c r="J2608" s="56">
        <v>43465</v>
      </c>
      <c r="K2608" s="57">
        <v>11887065</v>
      </c>
      <c r="L2608" s="55">
        <v>2905100201</v>
      </c>
      <c r="M2608" s="55" t="str">
        <f>VLOOKUP(L2608,[4]Equival.!$D:$K,8,0)</f>
        <v>Capita</v>
      </c>
      <c r="N2608" s="55" t="s">
        <v>4888</v>
      </c>
      <c r="O2608" s="55" t="s">
        <v>7554</v>
      </c>
      <c r="P2608" s="55" t="s">
        <v>4617</v>
      </c>
      <c r="Q2608" s="55" t="s">
        <v>2318</v>
      </c>
      <c r="R2608" s="56">
        <v>43465</v>
      </c>
      <c r="S2608" s="55" t="s">
        <v>4326</v>
      </c>
      <c r="T2608" s="55" t="s">
        <v>7555</v>
      </c>
      <c r="U2608" s="55" t="s">
        <v>4335</v>
      </c>
    </row>
    <row r="2609" spans="1:21" ht="15" x14ac:dyDescent="0.25">
      <c r="A2609" s="55" t="s">
        <v>4316</v>
      </c>
      <c r="B2609" s="55" t="s">
        <v>4317</v>
      </c>
      <c r="C2609" s="55" t="s">
        <v>2318</v>
      </c>
      <c r="D2609" s="55" t="s">
        <v>4319</v>
      </c>
      <c r="E2609" s="55" t="s">
        <v>477</v>
      </c>
      <c r="F2609" s="55" t="s">
        <v>477</v>
      </c>
      <c r="G2609" s="55" t="s">
        <v>2261</v>
      </c>
      <c r="H2609" s="56">
        <v>43411</v>
      </c>
      <c r="I2609">
        <f t="shared" si="40"/>
        <v>2018</v>
      </c>
      <c r="J2609" s="56">
        <v>43465</v>
      </c>
      <c r="K2609" s="57">
        <v>-620463</v>
      </c>
      <c r="L2609" s="55">
        <v>2905100201</v>
      </c>
      <c r="M2609" s="55" t="str">
        <f>VLOOKUP(L2609,[4]Equival.!$D:$K,8,0)</f>
        <v>Capita</v>
      </c>
      <c r="N2609" s="55" t="s">
        <v>7353</v>
      </c>
      <c r="O2609" s="55" t="s">
        <v>7556</v>
      </c>
      <c r="P2609" s="55" t="s">
        <v>4617</v>
      </c>
      <c r="Q2609" s="55" t="s">
        <v>2839</v>
      </c>
      <c r="R2609" s="56">
        <v>44439</v>
      </c>
      <c r="S2609" s="55" t="s">
        <v>4326</v>
      </c>
      <c r="T2609" s="55" t="s">
        <v>7555</v>
      </c>
      <c r="U2609" s="55" t="s">
        <v>4328</v>
      </c>
    </row>
    <row r="2610" spans="1:21" ht="15" x14ac:dyDescent="0.25">
      <c r="A2610" s="55" t="s">
        <v>4316</v>
      </c>
      <c r="B2610" s="55" t="s">
        <v>4317</v>
      </c>
      <c r="C2610" s="55" t="s">
        <v>7557</v>
      </c>
      <c r="D2610" s="55" t="s">
        <v>4319</v>
      </c>
      <c r="E2610" s="55" t="s">
        <v>7558</v>
      </c>
      <c r="F2610" s="55" t="s">
        <v>7558</v>
      </c>
      <c r="G2610" s="55" t="s">
        <v>7522</v>
      </c>
      <c r="H2610" s="56">
        <v>43390</v>
      </c>
      <c r="I2610">
        <f t="shared" si="40"/>
        <v>2018</v>
      </c>
      <c r="J2610" s="56">
        <v>43421</v>
      </c>
      <c r="K2610" s="57">
        <v>19689684</v>
      </c>
      <c r="L2610" s="55">
        <v>1330050201</v>
      </c>
      <c r="M2610" s="55" t="str">
        <f>VLOOKUP(L2610,[4]Equival.!$D:$K,8,0)</f>
        <v>Capita</v>
      </c>
      <c r="N2610" s="55" t="s">
        <v>7430</v>
      </c>
      <c r="O2610" s="55" t="s">
        <v>7559</v>
      </c>
      <c r="P2610" s="55" t="s">
        <v>7432</v>
      </c>
      <c r="Q2610" s="55" t="s">
        <v>7557</v>
      </c>
      <c r="R2610" s="56">
        <v>43421</v>
      </c>
      <c r="S2610" s="55" t="s">
        <v>4921</v>
      </c>
      <c r="T2610" s="55" t="s">
        <v>7559</v>
      </c>
      <c r="U2610" s="55" t="s">
        <v>4335</v>
      </c>
    </row>
    <row r="2611" spans="1:21" ht="15" x14ac:dyDescent="0.25">
      <c r="A2611" s="55" t="s">
        <v>4316</v>
      </c>
      <c r="B2611" s="55" t="s">
        <v>4317</v>
      </c>
      <c r="C2611" s="55" t="s">
        <v>2314</v>
      </c>
      <c r="D2611" s="55" t="s">
        <v>4319</v>
      </c>
      <c r="E2611" s="55" t="s">
        <v>2315</v>
      </c>
      <c r="F2611" s="55" t="s">
        <v>2315</v>
      </c>
      <c r="G2611" s="55" t="s">
        <v>2261</v>
      </c>
      <c r="H2611" s="56">
        <v>43350</v>
      </c>
      <c r="I2611">
        <f t="shared" si="40"/>
        <v>2018</v>
      </c>
      <c r="J2611" s="56">
        <v>43427</v>
      </c>
      <c r="K2611" s="57">
        <v>-1792603</v>
      </c>
      <c r="L2611" s="55">
        <v>2905100201</v>
      </c>
      <c r="M2611" s="55" t="str">
        <f>VLOOKUP(L2611,[4]Equival.!$D:$K,8,0)</f>
        <v>Capita</v>
      </c>
      <c r="N2611" s="55" t="s">
        <v>7369</v>
      </c>
      <c r="O2611" s="55" t="s">
        <v>7560</v>
      </c>
      <c r="P2611" s="55" t="s">
        <v>4617</v>
      </c>
      <c r="Q2611" s="55" t="s">
        <v>3326</v>
      </c>
      <c r="R2611" s="56">
        <v>44799</v>
      </c>
      <c r="S2611" s="55" t="s">
        <v>4326</v>
      </c>
      <c r="T2611" s="55" t="s">
        <v>7561</v>
      </c>
      <c r="U2611" s="55" t="s">
        <v>4328</v>
      </c>
    </row>
    <row r="2612" spans="1:21" ht="15" x14ac:dyDescent="0.25">
      <c r="A2612" s="55" t="s">
        <v>4316</v>
      </c>
      <c r="B2612" s="55" t="s">
        <v>4317</v>
      </c>
      <c r="C2612" s="55" t="s">
        <v>2314</v>
      </c>
      <c r="D2612" s="55" t="s">
        <v>4319</v>
      </c>
      <c r="E2612" s="55" t="s">
        <v>2315</v>
      </c>
      <c r="F2612" s="55" t="s">
        <v>2315</v>
      </c>
      <c r="G2612" s="55" t="s">
        <v>2261</v>
      </c>
      <c r="H2612" s="56">
        <v>43350</v>
      </c>
      <c r="I2612">
        <f t="shared" si="40"/>
        <v>2018</v>
      </c>
      <c r="J2612" s="56">
        <v>43427</v>
      </c>
      <c r="K2612" s="57">
        <v>-6686870</v>
      </c>
      <c r="L2612" s="55">
        <v>2905100201</v>
      </c>
      <c r="M2612" s="55" t="str">
        <f>VLOOKUP(L2612,[4]Equival.!$D:$K,8,0)</f>
        <v>Capita</v>
      </c>
      <c r="N2612" s="55" t="s">
        <v>7369</v>
      </c>
      <c r="O2612" s="55" t="s">
        <v>7562</v>
      </c>
      <c r="P2612" s="55" t="s">
        <v>4617</v>
      </c>
      <c r="Q2612" s="55" t="s">
        <v>2313</v>
      </c>
      <c r="R2612" s="56">
        <v>43427</v>
      </c>
      <c r="S2612" s="55" t="s">
        <v>4326</v>
      </c>
      <c r="T2612" s="55" t="s">
        <v>7561</v>
      </c>
      <c r="U2612" s="55" t="s">
        <v>4328</v>
      </c>
    </row>
    <row r="2613" spans="1:21" ht="15" x14ac:dyDescent="0.25">
      <c r="A2613" s="55" t="s">
        <v>4316</v>
      </c>
      <c r="B2613" s="55" t="s">
        <v>4317</v>
      </c>
      <c r="C2613" s="55" t="s">
        <v>2314</v>
      </c>
      <c r="D2613" s="55" t="s">
        <v>4319</v>
      </c>
      <c r="E2613" s="55" t="s">
        <v>2315</v>
      </c>
      <c r="F2613" s="55" t="s">
        <v>2315</v>
      </c>
      <c r="G2613" s="55" t="s">
        <v>2261</v>
      </c>
      <c r="H2613" s="56">
        <v>43350</v>
      </c>
      <c r="I2613">
        <f t="shared" si="40"/>
        <v>2018</v>
      </c>
      <c r="J2613" s="56">
        <v>43427</v>
      </c>
      <c r="K2613" s="57">
        <v>8479473</v>
      </c>
      <c r="L2613" s="55">
        <v>2905100201</v>
      </c>
      <c r="M2613" s="55" t="str">
        <f>VLOOKUP(L2613,[4]Equival.!$D:$K,8,0)</f>
        <v>Capita</v>
      </c>
      <c r="N2613" s="55" t="s">
        <v>4891</v>
      </c>
      <c r="O2613" s="55" t="s">
        <v>7562</v>
      </c>
      <c r="P2613" s="55" t="s">
        <v>4617</v>
      </c>
      <c r="Q2613" s="55" t="s">
        <v>2314</v>
      </c>
      <c r="R2613" s="56">
        <v>43427</v>
      </c>
      <c r="S2613" s="55" t="s">
        <v>4326</v>
      </c>
      <c r="T2613" s="55" t="s">
        <v>7561</v>
      </c>
      <c r="U2613" s="55" t="s">
        <v>4335</v>
      </c>
    </row>
    <row r="2614" spans="1:21" ht="15" x14ac:dyDescent="0.25">
      <c r="A2614" s="55" t="s">
        <v>4316</v>
      </c>
      <c r="B2614" s="55" t="s">
        <v>4317</v>
      </c>
      <c r="C2614" s="55" t="s">
        <v>2310</v>
      </c>
      <c r="D2614" s="55" t="s">
        <v>4319</v>
      </c>
      <c r="E2614" s="55" t="s">
        <v>476</v>
      </c>
      <c r="F2614" s="55" t="s">
        <v>476</v>
      </c>
      <c r="G2614" s="55" t="s">
        <v>2261</v>
      </c>
      <c r="H2614" s="56">
        <v>43350</v>
      </c>
      <c r="I2614">
        <f t="shared" si="40"/>
        <v>2018</v>
      </c>
      <c r="J2614" s="56">
        <v>43427</v>
      </c>
      <c r="K2614" s="57">
        <v>-8856519</v>
      </c>
      <c r="L2614" s="55">
        <v>2905100201</v>
      </c>
      <c r="M2614" s="55" t="str">
        <f>VLOOKUP(L2614,[4]Equival.!$D:$K,8,0)</f>
        <v>Capita</v>
      </c>
      <c r="N2614" s="55" t="s">
        <v>7372</v>
      </c>
      <c r="O2614" s="55" t="s">
        <v>7563</v>
      </c>
      <c r="P2614" s="55" t="s">
        <v>4617</v>
      </c>
      <c r="Q2614" s="55" t="s">
        <v>3326</v>
      </c>
      <c r="R2614" s="56">
        <v>44799</v>
      </c>
      <c r="S2614" s="55" t="s">
        <v>4326</v>
      </c>
      <c r="T2614" s="55" t="s">
        <v>7564</v>
      </c>
      <c r="U2614" s="55" t="s">
        <v>4328</v>
      </c>
    </row>
    <row r="2615" spans="1:21" ht="15" x14ac:dyDescent="0.25">
      <c r="A2615" s="55" t="s">
        <v>4316</v>
      </c>
      <c r="B2615" s="55" t="s">
        <v>4317</v>
      </c>
      <c r="C2615" s="55" t="s">
        <v>2310</v>
      </c>
      <c r="D2615" s="55" t="s">
        <v>4319</v>
      </c>
      <c r="E2615" s="55" t="s">
        <v>476</v>
      </c>
      <c r="F2615" s="55" t="s">
        <v>476</v>
      </c>
      <c r="G2615" s="55" t="s">
        <v>2261</v>
      </c>
      <c r="H2615" s="56">
        <v>43350</v>
      </c>
      <c r="I2615">
        <f t="shared" si="40"/>
        <v>2018</v>
      </c>
      <c r="J2615" s="56">
        <v>43427</v>
      </c>
      <c r="K2615" s="57">
        <v>-6324326</v>
      </c>
      <c r="L2615" s="55">
        <v>2905100201</v>
      </c>
      <c r="M2615" s="55" t="str">
        <f>VLOOKUP(L2615,[4]Equival.!$D:$K,8,0)</f>
        <v>Capita</v>
      </c>
      <c r="N2615" s="55" t="s">
        <v>7372</v>
      </c>
      <c r="O2615" s="55" t="s">
        <v>7565</v>
      </c>
      <c r="P2615" s="55" t="s">
        <v>4617</v>
      </c>
      <c r="Q2615" s="55" t="s">
        <v>2309</v>
      </c>
      <c r="R2615" s="56">
        <v>43427</v>
      </c>
      <c r="S2615" s="55" t="s">
        <v>4326</v>
      </c>
      <c r="T2615" s="55" t="s">
        <v>7564</v>
      </c>
      <c r="U2615" s="55" t="s">
        <v>4328</v>
      </c>
    </row>
    <row r="2616" spans="1:21" ht="15" x14ac:dyDescent="0.25">
      <c r="A2616" s="55" t="s">
        <v>4316</v>
      </c>
      <c r="B2616" s="55" t="s">
        <v>4317</v>
      </c>
      <c r="C2616" s="55" t="s">
        <v>2310</v>
      </c>
      <c r="D2616" s="55" t="s">
        <v>4319</v>
      </c>
      <c r="E2616" s="55" t="s">
        <v>476</v>
      </c>
      <c r="F2616" s="55" t="s">
        <v>476</v>
      </c>
      <c r="G2616" s="55" t="s">
        <v>2261</v>
      </c>
      <c r="H2616" s="56">
        <v>43350</v>
      </c>
      <c r="I2616">
        <f t="shared" si="40"/>
        <v>2018</v>
      </c>
      <c r="J2616" s="56">
        <v>43427</v>
      </c>
      <c r="K2616" s="57">
        <v>15180845</v>
      </c>
      <c r="L2616" s="55">
        <v>2905100201</v>
      </c>
      <c r="M2616" s="55" t="str">
        <f>VLOOKUP(L2616,[4]Equival.!$D:$K,8,0)</f>
        <v>Capita</v>
      </c>
      <c r="N2616" s="55" t="s">
        <v>4891</v>
      </c>
      <c r="O2616" s="55" t="s">
        <v>7565</v>
      </c>
      <c r="P2616" s="55" t="s">
        <v>4617</v>
      </c>
      <c r="Q2616" s="55" t="s">
        <v>2310</v>
      </c>
      <c r="R2616" s="56">
        <v>43427</v>
      </c>
      <c r="S2616" s="55" t="s">
        <v>4326</v>
      </c>
      <c r="T2616" s="55" t="s">
        <v>7564</v>
      </c>
      <c r="U2616" s="55" t="s">
        <v>4335</v>
      </c>
    </row>
    <row r="2617" spans="1:21" ht="15" x14ac:dyDescent="0.25">
      <c r="A2617" s="55" t="s">
        <v>4316</v>
      </c>
      <c r="B2617" s="55" t="s">
        <v>4317</v>
      </c>
      <c r="C2617" s="55" t="s">
        <v>7566</v>
      </c>
      <c r="D2617" s="55" t="s">
        <v>4319</v>
      </c>
      <c r="E2617" s="55" t="s">
        <v>7558</v>
      </c>
      <c r="F2617" s="55" t="s">
        <v>7558</v>
      </c>
      <c r="G2617" s="55" t="s">
        <v>7541</v>
      </c>
      <c r="H2617" s="56">
        <v>43390</v>
      </c>
      <c r="I2617">
        <f t="shared" si="40"/>
        <v>2018</v>
      </c>
      <c r="J2617" s="56">
        <v>43390</v>
      </c>
      <c r="K2617" s="57">
        <v>-19689684</v>
      </c>
      <c r="L2617" s="55">
        <v>1330050201</v>
      </c>
      <c r="M2617" s="55" t="str">
        <f>VLOOKUP(L2617,[4]Equival.!$D:$K,8,0)</f>
        <v>Capita</v>
      </c>
      <c r="N2617" s="55" t="s">
        <v>7430</v>
      </c>
      <c r="O2617" s="55" t="s">
        <v>7559</v>
      </c>
      <c r="P2617" s="55" t="s">
        <v>7432</v>
      </c>
      <c r="Q2617" s="55" t="s">
        <v>7557</v>
      </c>
      <c r="R2617" s="56">
        <v>43421</v>
      </c>
      <c r="S2617" s="55" t="s">
        <v>4921</v>
      </c>
      <c r="T2617" s="55" t="s">
        <v>7559</v>
      </c>
      <c r="U2617" s="55" t="s">
        <v>4328</v>
      </c>
    </row>
    <row r="2618" spans="1:21" ht="15" x14ac:dyDescent="0.25">
      <c r="A2618" s="55" t="s">
        <v>4316</v>
      </c>
      <c r="B2618" s="55" t="s">
        <v>4317</v>
      </c>
      <c r="C2618" s="55" t="s">
        <v>7567</v>
      </c>
      <c r="D2618" s="55" t="s">
        <v>4319</v>
      </c>
      <c r="E2618" s="55" t="s">
        <v>7529</v>
      </c>
      <c r="F2618" s="55" t="s">
        <v>7529</v>
      </c>
      <c r="G2618" s="55" t="s">
        <v>7541</v>
      </c>
      <c r="H2618" s="56">
        <v>43389</v>
      </c>
      <c r="I2618">
        <f t="shared" si="40"/>
        <v>2018</v>
      </c>
      <c r="J2618" s="56">
        <v>43389</v>
      </c>
      <c r="K2618" s="57">
        <v>-31231938</v>
      </c>
      <c r="L2618" s="55">
        <v>2905100201</v>
      </c>
      <c r="M2618" s="55" t="str">
        <f>VLOOKUP(L2618,[4]Equival.!$D:$K,8,0)</f>
        <v>Capita</v>
      </c>
      <c r="N2618" s="55" t="s">
        <v>7430</v>
      </c>
      <c r="O2618" s="55" t="s">
        <v>7530</v>
      </c>
      <c r="P2618" s="55" t="s">
        <v>7432</v>
      </c>
      <c r="Q2618" s="55" t="s">
        <v>7528</v>
      </c>
      <c r="R2618" s="56">
        <v>43758</v>
      </c>
      <c r="S2618" s="55" t="s">
        <v>4921</v>
      </c>
      <c r="T2618" s="55" t="s">
        <v>7530</v>
      </c>
      <c r="U2618" s="55" t="s">
        <v>4328</v>
      </c>
    </row>
    <row r="2619" spans="1:21" ht="15" x14ac:dyDescent="0.25">
      <c r="A2619" s="55" t="s">
        <v>4316</v>
      </c>
      <c r="B2619" s="55" t="s">
        <v>4317</v>
      </c>
      <c r="C2619" s="55" t="s">
        <v>2302</v>
      </c>
      <c r="D2619" s="55" t="s">
        <v>4319</v>
      </c>
      <c r="E2619" s="55" t="s">
        <v>2303</v>
      </c>
      <c r="F2619" s="55" t="s">
        <v>2303</v>
      </c>
      <c r="G2619" s="55" t="s">
        <v>2261</v>
      </c>
      <c r="H2619" s="56">
        <v>43321</v>
      </c>
      <c r="I2619">
        <f t="shared" si="40"/>
        <v>2018</v>
      </c>
      <c r="J2619" s="56">
        <v>43396</v>
      </c>
      <c r="K2619" s="57">
        <v>-5808300</v>
      </c>
      <c r="L2619" s="55">
        <v>2905100201</v>
      </c>
      <c r="M2619" s="55" t="str">
        <f>VLOOKUP(L2619,[4]Equival.!$D:$K,8,0)</f>
        <v>Capita</v>
      </c>
      <c r="N2619" s="55" t="s">
        <v>7380</v>
      </c>
      <c r="O2619" s="55" t="s">
        <v>7568</v>
      </c>
      <c r="P2619" s="55" t="s">
        <v>4617</v>
      </c>
      <c r="Q2619" s="55" t="s">
        <v>2301</v>
      </c>
      <c r="R2619" s="56">
        <v>43396</v>
      </c>
      <c r="S2619" s="55" t="s">
        <v>4326</v>
      </c>
      <c r="T2619" s="55" t="s">
        <v>7569</v>
      </c>
      <c r="U2619" s="55" t="s">
        <v>4328</v>
      </c>
    </row>
    <row r="2620" spans="1:21" ht="15" x14ac:dyDescent="0.25">
      <c r="A2620" s="55" t="s">
        <v>4316</v>
      </c>
      <c r="B2620" s="55" t="s">
        <v>4317</v>
      </c>
      <c r="C2620" s="55" t="s">
        <v>2302</v>
      </c>
      <c r="D2620" s="55" t="s">
        <v>4319</v>
      </c>
      <c r="E2620" s="55" t="s">
        <v>2303</v>
      </c>
      <c r="F2620" s="55" t="s">
        <v>2303</v>
      </c>
      <c r="G2620" s="55" t="s">
        <v>2261</v>
      </c>
      <c r="H2620" s="56">
        <v>43321</v>
      </c>
      <c r="I2620">
        <f t="shared" si="40"/>
        <v>2018</v>
      </c>
      <c r="J2620" s="56">
        <v>43396</v>
      </c>
      <c r="K2620" s="57">
        <v>6324326</v>
      </c>
      <c r="L2620" s="55">
        <v>2905100201</v>
      </c>
      <c r="M2620" s="55" t="str">
        <f>VLOOKUP(L2620,[4]Equival.!$D:$K,8,0)</f>
        <v>Capita</v>
      </c>
      <c r="N2620" s="55" t="s">
        <v>4895</v>
      </c>
      <c r="O2620" s="55" t="s">
        <v>7568</v>
      </c>
      <c r="P2620" s="55" t="s">
        <v>4617</v>
      </c>
      <c r="Q2620" s="55" t="s">
        <v>2302</v>
      </c>
      <c r="R2620" s="56">
        <v>43396</v>
      </c>
      <c r="S2620" s="55" t="s">
        <v>4326</v>
      </c>
      <c r="T2620" s="55" t="s">
        <v>7569</v>
      </c>
      <c r="U2620" s="55" t="s">
        <v>4335</v>
      </c>
    </row>
    <row r="2621" spans="1:21" ht="15" x14ac:dyDescent="0.25">
      <c r="A2621" s="55" t="s">
        <v>4316</v>
      </c>
      <c r="B2621" s="55" t="s">
        <v>4317</v>
      </c>
      <c r="C2621" s="55" t="s">
        <v>2302</v>
      </c>
      <c r="D2621" s="55" t="s">
        <v>4319</v>
      </c>
      <c r="E2621" s="55" t="s">
        <v>2303</v>
      </c>
      <c r="F2621" s="55" t="s">
        <v>2303</v>
      </c>
      <c r="G2621" s="55" t="s">
        <v>2261</v>
      </c>
      <c r="H2621" s="56">
        <v>43321</v>
      </c>
      <c r="I2621">
        <f t="shared" si="40"/>
        <v>2018</v>
      </c>
      <c r="J2621" s="56">
        <v>43396</v>
      </c>
      <c r="K2621" s="57">
        <v>-516026</v>
      </c>
      <c r="L2621" s="55">
        <v>2905100201</v>
      </c>
      <c r="M2621" s="55" t="str">
        <f>VLOOKUP(L2621,[4]Equival.!$D:$K,8,0)</f>
        <v>Capita</v>
      </c>
      <c r="N2621" s="55" t="s">
        <v>7380</v>
      </c>
      <c r="O2621" s="55" t="s">
        <v>7570</v>
      </c>
      <c r="P2621" s="55" t="s">
        <v>4617</v>
      </c>
      <c r="Q2621" s="55" t="s">
        <v>2838</v>
      </c>
      <c r="R2621" s="56">
        <v>44439</v>
      </c>
      <c r="S2621" s="55" t="s">
        <v>4326</v>
      </c>
      <c r="T2621" s="55" t="s">
        <v>7569</v>
      </c>
      <c r="U2621" s="55" t="s">
        <v>4328</v>
      </c>
    </row>
    <row r="2622" spans="1:21" ht="15" x14ac:dyDescent="0.25">
      <c r="A2622" s="55" t="s">
        <v>4316</v>
      </c>
      <c r="B2622" s="55" t="s">
        <v>4317</v>
      </c>
      <c r="C2622" s="55" t="s">
        <v>2286</v>
      </c>
      <c r="D2622" s="55" t="s">
        <v>4319</v>
      </c>
      <c r="E2622" s="55" t="s">
        <v>2287</v>
      </c>
      <c r="F2622" s="55" t="s">
        <v>2287</v>
      </c>
      <c r="G2622" s="55" t="s">
        <v>2261</v>
      </c>
      <c r="H2622" s="56">
        <v>43257</v>
      </c>
      <c r="I2622">
        <f t="shared" si="40"/>
        <v>2018</v>
      </c>
      <c r="J2622" s="56">
        <v>43342</v>
      </c>
      <c r="K2622" s="57">
        <v>-4006897</v>
      </c>
      <c r="L2622" s="55">
        <v>2905100201</v>
      </c>
      <c r="M2622" s="55" t="str">
        <f>VLOOKUP(L2622,[4]Equival.!$D:$K,8,0)</f>
        <v>Capita</v>
      </c>
      <c r="N2622" s="55" t="s">
        <v>4620</v>
      </c>
      <c r="O2622" s="55" t="s">
        <v>7571</v>
      </c>
      <c r="P2622" s="55" t="s">
        <v>4849</v>
      </c>
      <c r="Q2622" s="55" t="s">
        <v>2285</v>
      </c>
      <c r="R2622" s="56">
        <v>43342</v>
      </c>
      <c r="S2622" s="55" t="s">
        <v>4326</v>
      </c>
      <c r="T2622" s="55" t="s">
        <v>4622</v>
      </c>
      <c r="U2622" s="55" t="s">
        <v>4328</v>
      </c>
    </row>
    <row r="2623" spans="1:21" ht="15" x14ac:dyDescent="0.25">
      <c r="A2623" s="55" t="s">
        <v>4316</v>
      </c>
      <c r="B2623" s="55" t="s">
        <v>4317</v>
      </c>
      <c r="C2623" s="55" t="s">
        <v>2286</v>
      </c>
      <c r="D2623" s="55" t="s">
        <v>4319</v>
      </c>
      <c r="E2623" s="55" t="s">
        <v>2287</v>
      </c>
      <c r="F2623" s="55" t="s">
        <v>2287</v>
      </c>
      <c r="G2623" s="55" t="s">
        <v>2261</v>
      </c>
      <c r="H2623" s="56">
        <v>43257</v>
      </c>
      <c r="I2623">
        <f t="shared" si="40"/>
        <v>2018</v>
      </c>
      <c r="J2623" s="56">
        <v>43342</v>
      </c>
      <c r="K2623" s="57">
        <v>5324944</v>
      </c>
      <c r="L2623" s="55">
        <v>2905100201</v>
      </c>
      <c r="M2623" s="55" t="str">
        <f>VLOOKUP(L2623,[4]Equival.!$D:$K,8,0)</f>
        <v>Capita</v>
      </c>
      <c r="N2623" s="55" t="s">
        <v>4902</v>
      </c>
      <c r="O2623" s="55" t="s">
        <v>7571</v>
      </c>
      <c r="P2623" s="55" t="s">
        <v>4617</v>
      </c>
      <c r="Q2623" s="55" t="s">
        <v>2286</v>
      </c>
      <c r="R2623" s="56">
        <v>43342</v>
      </c>
      <c r="S2623" s="55" t="s">
        <v>4326</v>
      </c>
      <c r="T2623" s="55" t="s">
        <v>4622</v>
      </c>
      <c r="U2623" s="55" t="s">
        <v>4335</v>
      </c>
    </row>
    <row r="2624" spans="1:21" ht="15" x14ac:dyDescent="0.25">
      <c r="A2624" s="55" t="s">
        <v>4316</v>
      </c>
      <c r="B2624" s="55" t="s">
        <v>4317</v>
      </c>
      <c r="C2624" s="55" t="s">
        <v>2286</v>
      </c>
      <c r="D2624" s="55" t="s">
        <v>4319</v>
      </c>
      <c r="E2624" s="55" t="s">
        <v>2287</v>
      </c>
      <c r="F2624" s="55" t="s">
        <v>2287</v>
      </c>
      <c r="G2624" s="55" t="s">
        <v>2261</v>
      </c>
      <c r="H2624" s="56">
        <v>43257</v>
      </c>
      <c r="I2624">
        <f t="shared" si="40"/>
        <v>2018</v>
      </c>
      <c r="J2624" s="56">
        <v>43342</v>
      </c>
      <c r="K2624" s="57">
        <v>-1318047</v>
      </c>
      <c r="L2624" s="55">
        <v>2905100201</v>
      </c>
      <c r="M2624" s="55" t="str">
        <f>VLOOKUP(L2624,[4]Equival.!$D:$K,8,0)</f>
        <v>Capita</v>
      </c>
      <c r="N2624" s="55" t="s">
        <v>4620</v>
      </c>
      <c r="O2624" s="55" t="s">
        <v>7572</v>
      </c>
      <c r="P2624" s="55" t="s">
        <v>4617</v>
      </c>
      <c r="Q2624" s="55" t="s">
        <v>2836</v>
      </c>
      <c r="R2624" s="56">
        <v>44439</v>
      </c>
      <c r="S2624" s="55" t="s">
        <v>4326</v>
      </c>
      <c r="T2624" s="55" t="s">
        <v>4622</v>
      </c>
      <c r="U2624" s="55" t="s">
        <v>4328</v>
      </c>
    </row>
    <row r="2625" spans="1:21" ht="15" x14ac:dyDescent="0.25">
      <c r="A2625" s="55" t="s">
        <v>4316</v>
      </c>
      <c r="B2625" s="55" t="s">
        <v>4317</v>
      </c>
      <c r="C2625" s="55" t="s">
        <v>2282</v>
      </c>
      <c r="D2625" s="55" t="s">
        <v>4319</v>
      </c>
      <c r="E2625" s="55" t="s">
        <v>2283</v>
      </c>
      <c r="F2625" s="55" t="s">
        <v>2283</v>
      </c>
      <c r="G2625" s="55" t="s">
        <v>2261</v>
      </c>
      <c r="H2625" s="56">
        <v>43231</v>
      </c>
      <c r="I2625">
        <f t="shared" si="40"/>
        <v>2018</v>
      </c>
      <c r="J2625" s="56">
        <v>43312</v>
      </c>
      <c r="K2625" s="57">
        <v>-3411874</v>
      </c>
      <c r="L2625" s="55">
        <v>2905100201</v>
      </c>
      <c r="M2625" s="55" t="str">
        <f>VLOOKUP(L2625,[4]Equival.!$D:$K,8,0)</f>
        <v>Capita</v>
      </c>
      <c r="N2625" s="55" t="s">
        <v>4623</v>
      </c>
      <c r="O2625" s="55" t="s">
        <v>7573</v>
      </c>
      <c r="P2625" s="55" t="s">
        <v>4849</v>
      </c>
      <c r="Q2625" s="55" t="s">
        <v>2281</v>
      </c>
      <c r="R2625" s="56">
        <v>43312</v>
      </c>
      <c r="S2625" s="55" t="s">
        <v>4326</v>
      </c>
      <c r="T2625" s="55" t="s">
        <v>4625</v>
      </c>
      <c r="U2625" s="55" t="s">
        <v>4328</v>
      </c>
    </row>
    <row r="2626" spans="1:21" ht="15" x14ac:dyDescent="0.25">
      <c r="A2626" s="55" t="s">
        <v>4316</v>
      </c>
      <c r="B2626" s="55" t="s">
        <v>4317</v>
      </c>
      <c r="C2626" s="55" t="s">
        <v>2282</v>
      </c>
      <c r="D2626" s="55" t="s">
        <v>4319</v>
      </c>
      <c r="E2626" s="55" t="s">
        <v>2283</v>
      </c>
      <c r="F2626" s="55" t="s">
        <v>2283</v>
      </c>
      <c r="G2626" s="55" t="s">
        <v>2261</v>
      </c>
      <c r="H2626" s="56">
        <v>43231</v>
      </c>
      <c r="I2626">
        <f t="shared" si="40"/>
        <v>2018</v>
      </c>
      <c r="J2626" s="56">
        <v>43312</v>
      </c>
      <c r="K2626" s="57">
        <v>4006897</v>
      </c>
      <c r="L2626" s="55">
        <v>2905100201</v>
      </c>
      <c r="M2626" s="55" t="str">
        <f>VLOOKUP(L2626,[4]Equival.!$D:$K,8,0)</f>
        <v>Capita</v>
      </c>
      <c r="N2626" s="55" t="s">
        <v>4904</v>
      </c>
      <c r="O2626" s="55" t="s">
        <v>7573</v>
      </c>
      <c r="P2626" s="55" t="s">
        <v>4617</v>
      </c>
      <c r="Q2626" s="55" t="s">
        <v>2282</v>
      </c>
      <c r="R2626" s="56">
        <v>43312</v>
      </c>
      <c r="S2626" s="55" t="s">
        <v>4326</v>
      </c>
      <c r="T2626" s="55" t="s">
        <v>4625</v>
      </c>
      <c r="U2626" s="55" t="s">
        <v>4335</v>
      </c>
    </row>
    <row r="2627" spans="1:21" ht="15" x14ac:dyDescent="0.25">
      <c r="A2627" s="55" t="s">
        <v>4316</v>
      </c>
      <c r="B2627" s="55" t="s">
        <v>4317</v>
      </c>
      <c r="C2627" s="55" t="s">
        <v>2282</v>
      </c>
      <c r="D2627" s="55" t="s">
        <v>4319</v>
      </c>
      <c r="E2627" s="55" t="s">
        <v>2283</v>
      </c>
      <c r="F2627" s="55" t="s">
        <v>2283</v>
      </c>
      <c r="G2627" s="55" t="s">
        <v>2261</v>
      </c>
      <c r="H2627" s="56">
        <v>43231</v>
      </c>
      <c r="I2627">
        <f t="shared" ref="I2627:I2636" si="41">YEAR(H2627)</f>
        <v>2018</v>
      </c>
      <c r="J2627" s="56">
        <v>43312</v>
      </c>
      <c r="K2627" s="57">
        <v>-595023</v>
      </c>
      <c r="L2627" s="55">
        <v>2905100201</v>
      </c>
      <c r="M2627" s="55" t="str">
        <f>VLOOKUP(L2627,[4]Equival.!$D:$K,8,0)</f>
        <v>Capita</v>
      </c>
      <c r="N2627" s="55" t="s">
        <v>4623</v>
      </c>
      <c r="O2627" s="55" t="s">
        <v>7574</v>
      </c>
      <c r="P2627" s="55" t="s">
        <v>4617</v>
      </c>
      <c r="Q2627" s="55" t="s">
        <v>2835</v>
      </c>
      <c r="R2627" s="56">
        <v>44439</v>
      </c>
      <c r="S2627" s="55" t="s">
        <v>4326</v>
      </c>
      <c r="T2627" s="55" t="s">
        <v>4625</v>
      </c>
      <c r="U2627" s="55" t="s">
        <v>4328</v>
      </c>
    </row>
    <row r="2628" spans="1:21" ht="15" x14ac:dyDescent="0.25">
      <c r="A2628" s="55" t="s">
        <v>4316</v>
      </c>
      <c r="B2628" s="55" t="s">
        <v>4317</v>
      </c>
      <c r="C2628" s="55" t="s">
        <v>2274</v>
      </c>
      <c r="D2628" s="55" t="s">
        <v>4319</v>
      </c>
      <c r="E2628" s="55" t="s">
        <v>2275</v>
      </c>
      <c r="F2628" s="55" t="s">
        <v>2275</v>
      </c>
      <c r="G2628" s="55" t="s">
        <v>2261</v>
      </c>
      <c r="H2628" s="56">
        <v>43195</v>
      </c>
      <c r="I2628">
        <f t="shared" si="41"/>
        <v>2018</v>
      </c>
      <c r="J2628" s="56">
        <v>43312</v>
      </c>
      <c r="K2628" s="57">
        <v>-2992520</v>
      </c>
      <c r="L2628" s="55">
        <v>2905100201</v>
      </c>
      <c r="M2628" s="55" t="str">
        <f>VLOOKUP(L2628,[4]Equival.!$D:$K,8,0)</f>
        <v>Capita</v>
      </c>
      <c r="N2628" s="55" t="s">
        <v>7406</v>
      </c>
      <c r="O2628" s="55" t="s">
        <v>7575</v>
      </c>
      <c r="P2628" s="55" t="s">
        <v>4849</v>
      </c>
      <c r="Q2628" s="55" t="s">
        <v>2273</v>
      </c>
      <c r="R2628" s="56">
        <v>43312</v>
      </c>
      <c r="S2628" s="55" t="s">
        <v>4326</v>
      </c>
      <c r="T2628" s="55" t="s">
        <v>7576</v>
      </c>
      <c r="U2628" s="55" t="s">
        <v>4328</v>
      </c>
    </row>
    <row r="2629" spans="1:21" ht="15" x14ac:dyDescent="0.25">
      <c r="A2629" s="55" t="s">
        <v>4316</v>
      </c>
      <c r="B2629" s="55" t="s">
        <v>4317</v>
      </c>
      <c r="C2629" s="55" t="s">
        <v>2274</v>
      </c>
      <c r="D2629" s="55" t="s">
        <v>4319</v>
      </c>
      <c r="E2629" s="55" t="s">
        <v>2275</v>
      </c>
      <c r="F2629" s="55" t="s">
        <v>2275</v>
      </c>
      <c r="G2629" s="55" t="s">
        <v>2261</v>
      </c>
      <c r="H2629" s="56">
        <v>43195</v>
      </c>
      <c r="I2629">
        <f t="shared" si="41"/>
        <v>2018</v>
      </c>
      <c r="J2629" s="56">
        <v>43312</v>
      </c>
      <c r="K2629" s="57">
        <v>3411874</v>
      </c>
      <c r="L2629" s="55">
        <v>2905100201</v>
      </c>
      <c r="M2629" s="55" t="str">
        <f>VLOOKUP(L2629,[4]Equival.!$D:$K,8,0)</f>
        <v>Capita</v>
      </c>
      <c r="N2629" s="55" t="s">
        <v>4904</v>
      </c>
      <c r="O2629" s="55" t="s">
        <v>7575</v>
      </c>
      <c r="P2629" s="55" t="s">
        <v>4617</v>
      </c>
      <c r="Q2629" s="55" t="s">
        <v>2274</v>
      </c>
      <c r="R2629" s="56">
        <v>43312</v>
      </c>
      <c r="S2629" s="55" t="s">
        <v>4326</v>
      </c>
      <c r="T2629" s="55" t="s">
        <v>7576</v>
      </c>
      <c r="U2629" s="55" t="s">
        <v>4335</v>
      </c>
    </row>
    <row r="2630" spans="1:21" ht="15" x14ac:dyDescent="0.25">
      <c r="A2630" s="55" t="s">
        <v>4316</v>
      </c>
      <c r="B2630" s="55" t="s">
        <v>4317</v>
      </c>
      <c r="C2630" s="55" t="s">
        <v>2274</v>
      </c>
      <c r="D2630" s="55" t="s">
        <v>4319</v>
      </c>
      <c r="E2630" s="55" t="s">
        <v>2275</v>
      </c>
      <c r="F2630" s="55" t="s">
        <v>2275</v>
      </c>
      <c r="G2630" s="55" t="s">
        <v>2261</v>
      </c>
      <c r="H2630" s="56">
        <v>43195</v>
      </c>
      <c r="I2630">
        <f t="shared" si="41"/>
        <v>2018</v>
      </c>
      <c r="J2630" s="56">
        <v>43312</v>
      </c>
      <c r="K2630" s="57">
        <v>-419354</v>
      </c>
      <c r="L2630" s="55">
        <v>2905100201</v>
      </c>
      <c r="M2630" s="55" t="str">
        <f>VLOOKUP(L2630,[4]Equival.!$D:$K,8,0)</f>
        <v>Capita</v>
      </c>
      <c r="N2630" s="55" t="s">
        <v>7406</v>
      </c>
      <c r="O2630" s="55" t="s">
        <v>7577</v>
      </c>
      <c r="P2630" s="55" t="s">
        <v>4617</v>
      </c>
      <c r="Q2630" s="55" t="s">
        <v>2834</v>
      </c>
      <c r="R2630" s="56">
        <v>44439</v>
      </c>
      <c r="S2630" s="55" t="s">
        <v>4326</v>
      </c>
      <c r="T2630" s="55" t="s">
        <v>7576</v>
      </c>
      <c r="U2630" s="55" t="s">
        <v>4328</v>
      </c>
    </row>
    <row r="2631" spans="1:21" ht="15" x14ac:dyDescent="0.25">
      <c r="A2631" s="55" t="s">
        <v>4316</v>
      </c>
      <c r="B2631" s="55" t="s">
        <v>4317</v>
      </c>
      <c r="C2631" s="55" t="s">
        <v>2259</v>
      </c>
      <c r="D2631" s="55" t="s">
        <v>4319</v>
      </c>
      <c r="E2631" s="55" t="s">
        <v>2260</v>
      </c>
      <c r="F2631" s="55" t="s">
        <v>2260</v>
      </c>
      <c r="G2631" s="55" t="s">
        <v>2261</v>
      </c>
      <c r="H2631" s="56">
        <v>43165</v>
      </c>
      <c r="I2631">
        <f t="shared" si="41"/>
        <v>2018</v>
      </c>
      <c r="J2631" s="56">
        <v>43312</v>
      </c>
      <c r="K2631" s="57">
        <v>-2181394</v>
      </c>
      <c r="L2631" s="55">
        <v>2905100201</v>
      </c>
      <c r="M2631" s="55" t="str">
        <f>VLOOKUP(L2631,[4]Equival.!$D:$K,8,0)</f>
        <v>Capita</v>
      </c>
      <c r="N2631" s="55" t="s">
        <v>4628</v>
      </c>
      <c r="O2631" s="55" t="s">
        <v>7578</v>
      </c>
      <c r="P2631" s="55" t="s">
        <v>4849</v>
      </c>
      <c r="Q2631" s="55" t="s">
        <v>2258</v>
      </c>
      <c r="R2631" s="56">
        <v>43312</v>
      </c>
      <c r="S2631" s="55" t="s">
        <v>4326</v>
      </c>
      <c r="T2631" s="55" t="s">
        <v>4630</v>
      </c>
      <c r="U2631" s="55" t="s">
        <v>4328</v>
      </c>
    </row>
    <row r="2632" spans="1:21" ht="15" x14ac:dyDescent="0.25">
      <c r="A2632" s="55" t="s">
        <v>4316</v>
      </c>
      <c r="B2632" s="55" t="s">
        <v>4317</v>
      </c>
      <c r="C2632" s="55" t="s">
        <v>2259</v>
      </c>
      <c r="D2632" s="55" t="s">
        <v>4319</v>
      </c>
      <c r="E2632" s="55" t="s">
        <v>2260</v>
      </c>
      <c r="F2632" s="55" t="s">
        <v>2260</v>
      </c>
      <c r="G2632" s="55" t="s">
        <v>2261</v>
      </c>
      <c r="H2632" s="56">
        <v>43165</v>
      </c>
      <c r="I2632">
        <f t="shared" si="41"/>
        <v>2018</v>
      </c>
      <c r="J2632" s="56">
        <v>43312</v>
      </c>
      <c r="K2632" s="57">
        <v>2992520</v>
      </c>
      <c r="L2632" s="55">
        <v>2905100201</v>
      </c>
      <c r="M2632" s="55" t="str">
        <f>VLOOKUP(L2632,[4]Equival.!$D:$K,8,0)</f>
        <v>Capita</v>
      </c>
      <c r="N2632" s="55" t="s">
        <v>4904</v>
      </c>
      <c r="O2632" s="55" t="s">
        <v>7578</v>
      </c>
      <c r="P2632" s="55" t="s">
        <v>4617</v>
      </c>
      <c r="Q2632" s="55" t="s">
        <v>2259</v>
      </c>
      <c r="R2632" s="56">
        <v>43312</v>
      </c>
      <c r="S2632" s="55" t="s">
        <v>4326</v>
      </c>
      <c r="T2632" s="55" t="s">
        <v>4630</v>
      </c>
      <c r="U2632" s="55" t="s">
        <v>4335</v>
      </c>
    </row>
    <row r="2633" spans="1:21" ht="15" x14ac:dyDescent="0.25">
      <c r="A2633" s="55" t="s">
        <v>4316</v>
      </c>
      <c r="B2633" s="55" t="s">
        <v>4317</v>
      </c>
      <c r="C2633" s="55" t="s">
        <v>2259</v>
      </c>
      <c r="D2633" s="55" t="s">
        <v>4319</v>
      </c>
      <c r="E2633" s="55" t="s">
        <v>2260</v>
      </c>
      <c r="F2633" s="55" t="s">
        <v>2260</v>
      </c>
      <c r="G2633" s="55" t="s">
        <v>2261</v>
      </c>
      <c r="H2633" s="56">
        <v>43165</v>
      </c>
      <c r="I2633">
        <f t="shared" si="41"/>
        <v>2018</v>
      </c>
      <c r="J2633" s="56">
        <v>43312</v>
      </c>
      <c r="K2633" s="57">
        <v>-811126</v>
      </c>
      <c r="L2633" s="55">
        <v>2905100201</v>
      </c>
      <c r="M2633" s="55" t="str">
        <f>VLOOKUP(L2633,[4]Equival.!$D:$K,8,0)</f>
        <v>Capita</v>
      </c>
      <c r="N2633" s="55" t="s">
        <v>4628</v>
      </c>
      <c r="O2633" s="55" t="s">
        <v>7579</v>
      </c>
      <c r="P2633" s="55" t="s">
        <v>4617</v>
      </c>
      <c r="Q2633" s="55" t="s">
        <v>2833</v>
      </c>
      <c r="R2633" s="56">
        <v>44439</v>
      </c>
      <c r="S2633" s="55" t="s">
        <v>4326</v>
      </c>
      <c r="T2633" s="55" t="s">
        <v>4630</v>
      </c>
      <c r="U2633" s="55" t="s">
        <v>4328</v>
      </c>
    </row>
    <row r="2634" spans="1:21" ht="15" x14ac:dyDescent="0.25">
      <c r="A2634" s="55" t="s">
        <v>4316</v>
      </c>
      <c r="B2634" s="55" t="s">
        <v>4317</v>
      </c>
      <c r="C2634" s="55" t="s">
        <v>7580</v>
      </c>
      <c r="D2634" s="55" t="s">
        <v>4319</v>
      </c>
      <c r="E2634" s="55" t="s">
        <v>4917</v>
      </c>
      <c r="F2634" s="55" t="s">
        <v>4917</v>
      </c>
      <c r="G2634" s="55" t="s">
        <v>2261</v>
      </c>
      <c r="H2634" s="56">
        <v>43089</v>
      </c>
      <c r="I2634">
        <f t="shared" si="41"/>
        <v>2017</v>
      </c>
      <c r="J2634" s="56">
        <v>43267</v>
      </c>
      <c r="K2634" s="57">
        <v>1330289</v>
      </c>
      <c r="L2634" s="55">
        <v>1330050204</v>
      </c>
      <c r="M2634" s="55" t="str">
        <f>VLOOKUP(L2634,[4]Equival.!$D:$K,8,0)</f>
        <v>Evento</v>
      </c>
      <c r="N2634" s="55" t="s">
        <v>7430</v>
      </c>
      <c r="O2634" s="55" t="s">
        <v>7581</v>
      </c>
      <c r="P2634" s="55" t="s">
        <v>7432</v>
      </c>
      <c r="Q2634" s="55" t="s">
        <v>7580</v>
      </c>
      <c r="R2634" s="56">
        <v>43267</v>
      </c>
      <c r="S2634" s="55" t="s">
        <v>4921</v>
      </c>
      <c r="T2634" s="55" t="s">
        <v>7581</v>
      </c>
      <c r="U2634" s="55" t="s">
        <v>4335</v>
      </c>
    </row>
    <row r="2635" spans="1:21" ht="15" x14ac:dyDescent="0.25">
      <c r="A2635" s="55" t="s">
        <v>4316</v>
      </c>
      <c r="B2635" s="55" t="s">
        <v>4317</v>
      </c>
      <c r="C2635" s="55" t="s">
        <v>7582</v>
      </c>
      <c r="D2635" s="55" t="s">
        <v>4319</v>
      </c>
      <c r="E2635" s="55" t="s">
        <v>4917</v>
      </c>
      <c r="F2635" s="55" t="s">
        <v>4917</v>
      </c>
      <c r="G2635" s="55" t="s">
        <v>2261</v>
      </c>
      <c r="H2635" s="56">
        <v>43089</v>
      </c>
      <c r="I2635">
        <f t="shared" si="41"/>
        <v>2017</v>
      </c>
      <c r="J2635" s="56">
        <v>43089</v>
      </c>
      <c r="K2635" s="57">
        <v>-1330289</v>
      </c>
      <c r="L2635" s="55">
        <v>1330050204</v>
      </c>
      <c r="M2635" s="55" t="str">
        <f>VLOOKUP(L2635,[4]Equival.!$D:$K,8,0)</f>
        <v>Evento</v>
      </c>
      <c r="N2635" s="55" t="s">
        <v>7430</v>
      </c>
      <c r="O2635" s="55" t="s">
        <v>7581</v>
      </c>
      <c r="P2635" s="55" t="s">
        <v>7432</v>
      </c>
      <c r="Q2635" s="55" t="s">
        <v>7580</v>
      </c>
      <c r="R2635" s="56">
        <v>43267</v>
      </c>
      <c r="S2635" s="55" t="s">
        <v>4921</v>
      </c>
      <c r="T2635" s="55" t="s">
        <v>7581</v>
      </c>
      <c r="U2635" s="55" t="s">
        <v>4328</v>
      </c>
    </row>
    <row r="2636" spans="1:21" ht="15" x14ac:dyDescent="0.25">
      <c r="A2636" s="58"/>
      <c r="B2636" s="58"/>
      <c r="C2636" s="58"/>
      <c r="D2636" s="58"/>
      <c r="E2636" s="58"/>
      <c r="F2636" s="55" t="s">
        <v>47</v>
      </c>
      <c r="G2636" s="58"/>
      <c r="H2636" s="59"/>
      <c r="I2636">
        <f t="shared" si="41"/>
        <v>1900</v>
      </c>
      <c r="J2636" s="59"/>
      <c r="K2636" s="60">
        <v>-493286318</v>
      </c>
      <c r="L2636" s="58"/>
      <c r="M2636" s="55" t="e">
        <f>VLOOKUP(L2636,[4]Equival.!$D:$K,8,0)</f>
        <v>#N/A</v>
      </c>
      <c r="N2636" s="58"/>
      <c r="O2636" s="58"/>
      <c r="P2636" s="58"/>
      <c r="Q2636" s="58"/>
      <c r="R2636" s="59"/>
      <c r="S2636" s="58"/>
      <c r="T2636" s="58"/>
      <c r="U2636" s="58"/>
    </row>
  </sheetData>
  <pageMargins left="0.75" right="0.75" top="1" bottom="1" header="0.5" footer="0.5"/>
  <pageSetup paperSize="9" orientation="portrait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AIFT010</vt:lpstr>
      <vt:lpstr>FORMATO COOSALUD</vt:lpstr>
      <vt:lpstr>Hoja2</vt:lpstr>
      <vt:lpstr>Hoja3</vt:lpstr>
      <vt:lpstr>Hoja4</vt:lpstr>
      <vt:lpstr>PARTIDAS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Conciliador 9</dc:creator>
  <cp:lastModifiedBy>Conciliador 9</cp:lastModifiedBy>
  <dcterms:created xsi:type="dcterms:W3CDTF">2023-01-12T21:54:49Z</dcterms:created>
  <dcterms:modified xsi:type="dcterms:W3CDTF">2023-01-13T16:09:30Z</dcterms:modified>
</cp:coreProperties>
</file>